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mv\Hockey-Model\"/>
    </mc:Choice>
  </mc:AlternateContent>
  <xr:revisionPtr revIDLastSave="0" documentId="13_ncr:1_{E2EEB4B7-FF0E-410E-BB05-A5E859CE43A6}" xr6:coauthVersionLast="47" xr6:coauthVersionMax="47" xr10:uidLastSave="{00000000-0000-0000-0000-000000000000}"/>
  <bookViews>
    <workbookView xWindow="-108" yWindow="-108" windowWidth="23256" windowHeight="12456" firstSheet="4" activeTab="5" xr2:uid="{00000000-000D-0000-FFFF-FFFF00000000}"/>
  </bookViews>
  <sheets>
    <sheet name="VisTotReg." sheetId="90" r:id="rId1"/>
    <sheet name="HomTotReg." sheetId="91" r:id="rId2"/>
    <sheet name="MoneyLine Reg. 1" sheetId="57" r:id="rId3"/>
    <sheet name="MoneyLine Reg. 2" sheetId="79" r:id="rId4"/>
    <sheet name="test" sheetId="29" r:id="rId5"/>
    <sheet name="MoneyLine" sheetId="30" r:id="rId6"/>
    <sheet name="2022 Regular Season" sheetId="18" r:id="rId7"/>
    <sheet name="Old Advanced" sheetId="15" r:id="rId8"/>
    <sheet name="Advanced" sheetId="10" r:id="rId9"/>
    <sheet name="Schedule" sheetId="28" r:id="rId10"/>
    <sheet name="Special Teams" sheetId="41" r:id="rId11"/>
    <sheet name="2023 PP" sheetId="40" r:id="rId12"/>
    <sheet name="2024 PP" sheetId="39" r:id="rId13"/>
    <sheet name="2024 PK" sheetId="61" r:id="rId14"/>
    <sheet name="2023 PK" sheetId="62" r:id="rId15"/>
  </sheets>
  <externalReferences>
    <externalReference r:id="rId16"/>
  </externalReferences>
  <definedNames>
    <definedName name="_xlnm._FilterDatabase" localSheetId="5" hidden="1">MoneyLine!$A$1:$A$33</definedName>
    <definedName name="ExternalData_1" localSheetId="6" hidden="1">'2022 Regular Season'!$A$1:$F$1313</definedName>
    <definedName name="ExternalData_1" localSheetId="14" hidden="1">'2023 PK'!$A$1:$G$33</definedName>
    <definedName name="ExternalData_1" localSheetId="13" hidden="1">'2024 PK'!$A$1:$G$33</definedName>
    <definedName name="ExternalData_1" localSheetId="12" hidden="1">'2024 PP'!$A$1:$G$33</definedName>
    <definedName name="ExternalData_1" localSheetId="8" hidden="1">Advanced!$A$1:$BT$33</definedName>
    <definedName name="ExternalData_1" localSheetId="7" hidden="1">'Old Advanced'!$A$1:$BR$33</definedName>
    <definedName name="ExternalData_1" localSheetId="9" hidden="1">Schedule!$A$1:$I$1313</definedName>
    <definedName name="ExternalData_2" localSheetId="11" hidden="1">'2023 PP'!$A$1:$G$33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2024 EAS Standings_4223cdb5-a4cf-4e50-b68c-cb1837b9613a" name="2024 EAS Standings" connection="Query - 2024 EAS Standings"/>
          <x15:modelTable id="2024 WES Standings_3a88e7ea-140f-43fa-8802-51dbc7c1e670" name="2024 WES Standings" connection="Query - 2024 WES Standing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30" l="1"/>
  <c r="Q4" i="30"/>
  <c r="Q5" i="30"/>
  <c r="Q6" i="30"/>
  <c r="Q7" i="30"/>
  <c r="Q8" i="30"/>
  <c r="Q9" i="30"/>
  <c r="Q10" i="30"/>
  <c r="Q11" i="30"/>
  <c r="Q12" i="30"/>
  <c r="Q13" i="30"/>
  <c r="Q14" i="30"/>
  <c r="Q15" i="30"/>
  <c r="Q16" i="30"/>
  <c r="Q17" i="30"/>
  <c r="Q18" i="30"/>
  <c r="Q19" i="30"/>
  <c r="Q20" i="30"/>
  <c r="Q21" i="30"/>
  <c r="Q22" i="30"/>
  <c r="Q23" i="30"/>
  <c r="Q24" i="30"/>
  <c r="Q25" i="30"/>
  <c r="Q26" i="30"/>
  <c r="Q27" i="30"/>
  <c r="Q28" i="30"/>
  <c r="Q29" i="30"/>
  <c r="Q30" i="30"/>
  <c r="Q31" i="30"/>
  <c r="Q32" i="30"/>
  <c r="Q33" i="30"/>
  <c r="Q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H15" i="61"/>
  <c r="H23" i="61"/>
  <c r="H4" i="61"/>
  <c r="H11" i="61"/>
  <c r="H6" i="61"/>
  <c r="H14" i="61"/>
  <c r="H21" i="61"/>
  <c r="H9" i="61"/>
  <c r="H7" i="61"/>
  <c r="H24" i="61"/>
  <c r="H12" i="61"/>
  <c r="H13" i="61"/>
  <c r="H26" i="61"/>
  <c r="H28" i="61"/>
  <c r="H10" i="61"/>
  <c r="H2" i="61"/>
  <c r="H31" i="61"/>
  <c r="H32" i="61"/>
  <c r="H5" i="61"/>
  <c r="H3" i="61"/>
  <c r="H30" i="61"/>
  <c r="H27" i="61"/>
  <c r="H19" i="61"/>
  <c r="H29" i="61"/>
  <c r="H18" i="61"/>
  <c r="H33" i="61"/>
  <c r="H8" i="61"/>
  <c r="H17" i="61"/>
  <c r="H20" i="61"/>
  <c r="H16" i="61"/>
  <c r="H22" i="61"/>
  <c r="H25" i="61"/>
  <c r="J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2" i="30"/>
  <c r="H4" i="62"/>
  <c r="H7" i="62"/>
  <c r="H11" i="62"/>
  <c r="H19" i="62"/>
  <c r="H6" i="62"/>
  <c r="H18" i="62"/>
  <c r="H33" i="62"/>
  <c r="H25" i="62"/>
  <c r="H20" i="62"/>
  <c r="H16" i="62"/>
  <c r="H32" i="62"/>
  <c r="H29" i="62"/>
  <c r="H21" i="62"/>
  <c r="H22" i="62"/>
  <c r="H28" i="62"/>
  <c r="H24" i="62"/>
  <c r="H9" i="62"/>
  <c r="H12" i="62"/>
  <c r="H31" i="62"/>
  <c r="H13" i="62"/>
  <c r="H26" i="62"/>
  <c r="H8" i="62"/>
  <c r="H14" i="62"/>
  <c r="H15" i="62"/>
  <c r="H10" i="62"/>
  <c r="H23" i="62"/>
  <c r="H3" i="62"/>
  <c r="H5" i="62"/>
  <c r="H17" i="62"/>
  <c r="H27" i="62"/>
  <c r="H2" i="62"/>
  <c r="H30" i="62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G701" i="18"/>
  <c r="G702" i="18"/>
  <c r="G703" i="18"/>
  <c r="G704" i="18"/>
  <c r="G705" i="18"/>
  <c r="G706" i="18"/>
  <c r="G707" i="18"/>
  <c r="G708" i="18"/>
  <c r="G709" i="18"/>
  <c r="G710" i="18"/>
  <c r="G711" i="18"/>
  <c r="G712" i="18"/>
  <c r="G713" i="18"/>
  <c r="G714" i="18"/>
  <c r="G715" i="18"/>
  <c r="G716" i="18"/>
  <c r="G717" i="18"/>
  <c r="G718" i="18"/>
  <c r="G719" i="18"/>
  <c r="G720" i="18"/>
  <c r="G721" i="18"/>
  <c r="G722" i="18"/>
  <c r="G723" i="18"/>
  <c r="G724" i="18"/>
  <c r="G725" i="18"/>
  <c r="G726" i="18"/>
  <c r="G727" i="18"/>
  <c r="G728" i="18"/>
  <c r="G729" i="18"/>
  <c r="G730" i="18"/>
  <c r="G731" i="18"/>
  <c r="G732" i="18"/>
  <c r="G733" i="18"/>
  <c r="G734" i="18"/>
  <c r="G735" i="18"/>
  <c r="G736" i="18"/>
  <c r="G737" i="18"/>
  <c r="G738" i="18"/>
  <c r="G739" i="18"/>
  <c r="G740" i="18"/>
  <c r="G741" i="18"/>
  <c r="G742" i="18"/>
  <c r="G743" i="18"/>
  <c r="G744" i="18"/>
  <c r="G745" i="18"/>
  <c r="G746" i="18"/>
  <c r="G747" i="18"/>
  <c r="G748" i="18"/>
  <c r="G749" i="18"/>
  <c r="G750" i="18"/>
  <c r="G751" i="18"/>
  <c r="G752" i="18"/>
  <c r="G753" i="18"/>
  <c r="G754" i="18"/>
  <c r="G755" i="18"/>
  <c r="G756" i="18"/>
  <c r="G757" i="18"/>
  <c r="G758" i="18"/>
  <c r="G759" i="18"/>
  <c r="G760" i="18"/>
  <c r="G761" i="18"/>
  <c r="G762" i="18"/>
  <c r="G763" i="18"/>
  <c r="G764" i="18"/>
  <c r="G765" i="18"/>
  <c r="G766" i="18"/>
  <c r="G767" i="18"/>
  <c r="G768" i="18"/>
  <c r="G769" i="18"/>
  <c r="G770" i="18"/>
  <c r="G771" i="18"/>
  <c r="G772" i="18"/>
  <c r="G773" i="18"/>
  <c r="G774" i="18"/>
  <c r="G775" i="18"/>
  <c r="G776" i="18"/>
  <c r="G777" i="18"/>
  <c r="G778" i="18"/>
  <c r="G779" i="18"/>
  <c r="G780" i="18"/>
  <c r="G781" i="18"/>
  <c r="G782" i="18"/>
  <c r="G783" i="18"/>
  <c r="G784" i="18"/>
  <c r="G785" i="18"/>
  <c r="G786" i="18"/>
  <c r="G787" i="18"/>
  <c r="G788" i="18"/>
  <c r="G789" i="18"/>
  <c r="G790" i="18"/>
  <c r="G791" i="18"/>
  <c r="G792" i="18"/>
  <c r="G793" i="18"/>
  <c r="G794" i="18"/>
  <c r="G795" i="18"/>
  <c r="G796" i="18"/>
  <c r="G797" i="18"/>
  <c r="G798" i="18"/>
  <c r="G799" i="18"/>
  <c r="G800" i="18"/>
  <c r="G801" i="18"/>
  <c r="G802" i="18"/>
  <c r="G803" i="18"/>
  <c r="G804" i="18"/>
  <c r="G805" i="18"/>
  <c r="G806" i="18"/>
  <c r="G807" i="18"/>
  <c r="G808" i="18"/>
  <c r="G809" i="18"/>
  <c r="G810" i="18"/>
  <c r="G811" i="18"/>
  <c r="G812" i="18"/>
  <c r="G813" i="18"/>
  <c r="G814" i="18"/>
  <c r="G815" i="18"/>
  <c r="G816" i="18"/>
  <c r="G817" i="18"/>
  <c r="G818" i="18"/>
  <c r="G819" i="18"/>
  <c r="G820" i="18"/>
  <c r="G821" i="18"/>
  <c r="G822" i="18"/>
  <c r="G823" i="18"/>
  <c r="G824" i="18"/>
  <c r="G825" i="18"/>
  <c r="G826" i="18"/>
  <c r="G827" i="18"/>
  <c r="G828" i="18"/>
  <c r="G829" i="18"/>
  <c r="G830" i="18"/>
  <c r="G831" i="18"/>
  <c r="G832" i="18"/>
  <c r="G833" i="18"/>
  <c r="G834" i="18"/>
  <c r="G835" i="18"/>
  <c r="G836" i="18"/>
  <c r="G837" i="18"/>
  <c r="G838" i="18"/>
  <c r="G839" i="18"/>
  <c r="G840" i="18"/>
  <c r="G841" i="18"/>
  <c r="G842" i="18"/>
  <c r="G843" i="18"/>
  <c r="G844" i="18"/>
  <c r="G845" i="18"/>
  <c r="G846" i="18"/>
  <c r="G847" i="18"/>
  <c r="G848" i="18"/>
  <c r="G849" i="18"/>
  <c r="G850" i="18"/>
  <c r="G851" i="18"/>
  <c r="G852" i="18"/>
  <c r="G853" i="18"/>
  <c r="G854" i="18"/>
  <c r="G855" i="18"/>
  <c r="G856" i="18"/>
  <c r="G857" i="18"/>
  <c r="G858" i="18"/>
  <c r="G859" i="18"/>
  <c r="G860" i="18"/>
  <c r="G861" i="18"/>
  <c r="G862" i="18"/>
  <c r="G863" i="18"/>
  <c r="G864" i="18"/>
  <c r="G865" i="18"/>
  <c r="G866" i="18"/>
  <c r="G867" i="18"/>
  <c r="G868" i="18"/>
  <c r="G869" i="18"/>
  <c r="G870" i="18"/>
  <c r="G871" i="18"/>
  <c r="G872" i="18"/>
  <c r="G873" i="18"/>
  <c r="G874" i="18"/>
  <c r="G875" i="18"/>
  <c r="G876" i="18"/>
  <c r="G877" i="18"/>
  <c r="G878" i="18"/>
  <c r="G879" i="18"/>
  <c r="G880" i="18"/>
  <c r="G881" i="18"/>
  <c r="G882" i="18"/>
  <c r="G883" i="18"/>
  <c r="G884" i="18"/>
  <c r="G885" i="18"/>
  <c r="G886" i="18"/>
  <c r="G887" i="18"/>
  <c r="G888" i="18"/>
  <c r="G889" i="18"/>
  <c r="G890" i="18"/>
  <c r="G891" i="18"/>
  <c r="G892" i="18"/>
  <c r="G893" i="18"/>
  <c r="G894" i="18"/>
  <c r="G895" i="18"/>
  <c r="G896" i="18"/>
  <c r="G897" i="18"/>
  <c r="G898" i="18"/>
  <c r="G899" i="18"/>
  <c r="G900" i="18"/>
  <c r="G901" i="18"/>
  <c r="G902" i="18"/>
  <c r="G903" i="18"/>
  <c r="G904" i="18"/>
  <c r="G905" i="18"/>
  <c r="G906" i="18"/>
  <c r="G907" i="18"/>
  <c r="G908" i="18"/>
  <c r="G909" i="18"/>
  <c r="G910" i="18"/>
  <c r="G911" i="18"/>
  <c r="G912" i="18"/>
  <c r="G913" i="18"/>
  <c r="G914" i="18"/>
  <c r="G915" i="18"/>
  <c r="G916" i="18"/>
  <c r="G917" i="18"/>
  <c r="G918" i="18"/>
  <c r="G919" i="18"/>
  <c r="G920" i="18"/>
  <c r="G921" i="18"/>
  <c r="G922" i="18"/>
  <c r="G923" i="18"/>
  <c r="G924" i="18"/>
  <c r="G925" i="18"/>
  <c r="G926" i="18"/>
  <c r="G927" i="18"/>
  <c r="G928" i="18"/>
  <c r="G929" i="18"/>
  <c r="G930" i="18"/>
  <c r="G931" i="18"/>
  <c r="G932" i="18"/>
  <c r="G933" i="18"/>
  <c r="G934" i="18"/>
  <c r="G935" i="18"/>
  <c r="G936" i="18"/>
  <c r="G937" i="18"/>
  <c r="G938" i="18"/>
  <c r="G939" i="18"/>
  <c r="G940" i="18"/>
  <c r="G941" i="18"/>
  <c r="G942" i="18"/>
  <c r="G943" i="18"/>
  <c r="G944" i="18"/>
  <c r="G945" i="18"/>
  <c r="G946" i="18"/>
  <c r="G947" i="18"/>
  <c r="G948" i="18"/>
  <c r="G949" i="18"/>
  <c r="G950" i="18"/>
  <c r="G951" i="18"/>
  <c r="G952" i="18"/>
  <c r="G953" i="18"/>
  <c r="G954" i="18"/>
  <c r="G955" i="18"/>
  <c r="G956" i="18"/>
  <c r="G957" i="18"/>
  <c r="G958" i="18"/>
  <c r="G959" i="18"/>
  <c r="G960" i="18"/>
  <c r="G961" i="18"/>
  <c r="G962" i="18"/>
  <c r="G963" i="18"/>
  <c r="G964" i="18"/>
  <c r="G965" i="18"/>
  <c r="G966" i="18"/>
  <c r="G967" i="18"/>
  <c r="G968" i="18"/>
  <c r="G969" i="18"/>
  <c r="G970" i="18"/>
  <c r="G971" i="18"/>
  <c r="G972" i="18"/>
  <c r="G973" i="18"/>
  <c r="G974" i="18"/>
  <c r="G975" i="18"/>
  <c r="G976" i="18"/>
  <c r="G977" i="18"/>
  <c r="G978" i="18"/>
  <c r="G979" i="18"/>
  <c r="G980" i="18"/>
  <c r="G981" i="18"/>
  <c r="G982" i="18"/>
  <c r="G983" i="18"/>
  <c r="G984" i="18"/>
  <c r="G985" i="18"/>
  <c r="G986" i="18"/>
  <c r="G987" i="18"/>
  <c r="G988" i="18"/>
  <c r="G989" i="18"/>
  <c r="G990" i="18"/>
  <c r="G991" i="18"/>
  <c r="G992" i="18"/>
  <c r="G993" i="18"/>
  <c r="G994" i="18"/>
  <c r="G995" i="18"/>
  <c r="G996" i="18"/>
  <c r="G997" i="18"/>
  <c r="G998" i="18"/>
  <c r="G999" i="18"/>
  <c r="G1000" i="18"/>
  <c r="G1001" i="18"/>
  <c r="G1002" i="18"/>
  <c r="G1003" i="18"/>
  <c r="G1004" i="18"/>
  <c r="G1005" i="18"/>
  <c r="G1006" i="18"/>
  <c r="G1007" i="18"/>
  <c r="G1008" i="18"/>
  <c r="G1009" i="18"/>
  <c r="G1010" i="18"/>
  <c r="G1011" i="18"/>
  <c r="G1012" i="18"/>
  <c r="G1013" i="18"/>
  <c r="G1014" i="18"/>
  <c r="G1015" i="18"/>
  <c r="G1016" i="18"/>
  <c r="G1017" i="18"/>
  <c r="G1018" i="18"/>
  <c r="G1019" i="18"/>
  <c r="G1020" i="18"/>
  <c r="G1021" i="18"/>
  <c r="G1022" i="18"/>
  <c r="G1023" i="18"/>
  <c r="G1024" i="18"/>
  <c r="G1025" i="18"/>
  <c r="G1026" i="18"/>
  <c r="G1027" i="18"/>
  <c r="G1028" i="18"/>
  <c r="G1029" i="18"/>
  <c r="G1030" i="18"/>
  <c r="G1031" i="18"/>
  <c r="G1032" i="18"/>
  <c r="G1033" i="18"/>
  <c r="G1034" i="18"/>
  <c r="G1035" i="18"/>
  <c r="G1036" i="18"/>
  <c r="G1037" i="18"/>
  <c r="G1038" i="18"/>
  <c r="G1039" i="18"/>
  <c r="G1040" i="18"/>
  <c r="G1041" i="18"/>
  <c r="G1042" i="18"/>
  <c r="G1043" i="18"/>
  <c r="G1044" i="18"/>
  <c r="G1045" i="18"/>
  <c r="G1046" i="18"/>
  <c r="G1047" i="18"/>
  <c r="G1048" i="18"/>
  <c r="G1049" i="18"/>
  <c r="G1050" i="18"/>
  <c r="G1051" i="18"/>
  <c r="G1052" i="18"/>
  <c r="G1053" i="18"/>
  <c r="G1054" i="18"/>
  <c r="G1055" i="18"/>
  <c r="G1056" i="18"/>
  <c r="G1057" i="18"/>
  <c r="G1058" i="18"/>
  <c r="G1059" i="18"/>
  <c r="G1060" i="18"/>
  <c r="G1061" i="18"/>
  <c r="G1062" i="18"/>
  <c r="G1063" i="18"/>
  <c r="G1064" i="18"/>
  <c r="G1065" i="18"/>
  <c r="G1066" i="18"/>
  <c r="G1067" i="18"/>
  <c r="G1068" i="18"/>
  <c r="G1069" i="18"/>
  <c r="G1070" i="18"/>
  <c r="G1071" i="18"/>
  <c r="G1072" i="18"/>
  <c r="G1073" i="18"/>
  <c r="G1074" i="18"/>
  <c r="G1075" i="18"/>
  <c r="G1076" i="18"/>
  <c r="G1077" i="18"/>
  <c r="G1078" i="18"/>
  <c r="G1079" i="18"/>
  <c r="G1080" i="18"/>
  <c r="G1081" i="18"/>
  <c r="G1082" i="18"/>
  <c r="G1083" i="18"/>
  <c r="G1084" i="18"/>
  <c r="G1085" i="18"/>
  <c r="G1086" i="18"/>
  <c r="G1087" i="18"/>
  <c r="G1088" i="18"/>
  <c r="G1089" i="18"/>
  <c r="G1090" i="18"/>
  <c r="G1091" i="18"/>
  <c r="G1092" i="18"/>
  <c r="G1093" i="18"/>
  <c r="G1094" i="18"/>
  <c r="G1095" i="18"/>
  <c r="G1096" i="18"/>
  <c r="G1097" i="18"/>
  <c r="G1098" i="18"/>
  <c r="G1099" i="18"/>
  <c r="G1100" i="18"/>
  <c r="G1101" i="18"/>
  <c r="G1102" i="18"/>
  <c r="G1103" i="18"/>
  <c r="G1104" i="18"/>
  <c r="G1105" i="18"/>
  <c r="G1106" i="18"/>
  <c r="G1107" i="18"/>
  <c r="G1108" i="18"/>
  <c r="G1109" i="18"/>
  <c r="G1110" i="18"/>
  <c r="G1111" i="18"/>
  <c r="G1112" i="18"/>
  <c r="G1113" i="18"/>
  <c r="G1114" i="18"/>
  <c r="G1115" i="18"/>
  <c r="G1116" i="18"/>
  <c r="G1117" i="18"/>
  <c r="G1118" i="18"/>
  <c r="G1119" i="18"/>
  <c r="G1120" i="18"/>
  <c r="G1121" i="18"/>
  <c r="G1122" i="18"/>
  <c r="G1123" i="18"/>
  <c r="G1124" i="18"/>
  <c r="G1125" i="18"/>
  <c r="G1126" i="18"/>
  <c r="G1127" i="18"/>
  <c r="G1128" i="18"/>
  <c r="G1129" i="18"/>
  <c r="G1130" i="18"/>
  <c r="G1131" i="18"/>
  <c r="G1132" i="18"/>
  <c r="G1133" i="18"/>
  <c r="G1134" i="18"/>
  <c r="G1135" i="18"/>
  <c r="G1136" i="18"/>
  <c r="G1137" i="18"/>
  <c r="G1138" i="18"/>
  <c r="G1139" i="18"/>
  <c r="G1140" i="18"/>
  <c r="G1141" i="18"/>
  <c r="G1142" i="18"/>
  <c r="G1143" i="18"/>
  <c r="G1144" i="18"/>
  <c r="G1145" i="18"/>
  <c r="G1146" i="18"/>
  <c r="G1147" i="18"/>
  <c r="G1148" i="18"/>
  <c r="G1149" i="18"/>
  <c r="G1150" i="18"/>
  <c r="G1151" i="18"/>
  <c r="G1152" i="18"/>
  <c r="G1153" i="18"/>
  <c r="G1154" i="18"/>
  <c r="G1155" i="18"/>
  <c r="G1156" i="18"/>
  <c r="G1157" i="18"/>
  <c r="G1158" i="18"/>
  <c r="G1159" i="18"/>
  <c r="G1160" i="18"/>
  <c r="G1161" i="18"/>
  <c r="G1162" i="18"/>
  <c r="G1163" i="18"/>
  <c r="G1164" i="18"/>
  <c r="G1165" i="18"/>
  <c r="G1166" i="18"/>
  <c r="G1167" i="18"/>
  <c r="G1168" i="18"/>
  <c r="G1169" i="18"/>
  <c r="G1170" i="18"/>
  <c r="G1171" i="18"/>
  <c r="G1172" i="18"/>
  <c r="G1173" i="18"/>
  <c r="G1174" i="18"/>
  <c r="G1175" i="18"/>
  <c r="G1176" i="18"/>
  <c r="G1177" i="18"/>
  <c r="G1178" i="18"/>
  <c r="G1179" i="18"/>
  <c r="G1180" i="18"/>
  <c r="G1181" i="18"/>
  <c r="G1182" i="18"/>
  <c r="G1183" i="18"/>
  <c r="G1184" i="18"/>
  <c r="G1185" i="18"/>
  <c r="G1186" i="18"/>
  <c r="G1187" i="18"/>
  <c r="G1188" i="18"/>
  <c r="G1189" i="18"/>
  <c r="G1190" i="18"/>
  <c r="G1191" i="18"/>
  <c r="G1192" i="18"/>
  <c r="G1193" i="18"/>
  <c r="G1194" i="18"/>
  <c r="G1195" i="18"/>
  <c r="G1196" i="18"/>
  <c r="G1197" i="18"/>
  <c r="G1198" i="18"/>
  <c r="G1199" i="18"/>
  <c r="G1200" i="18"/>
  <c r="G1201" i="18"/>
  <c r="G1202" i="18"/>
  <c r="G1203" i="18"/>
  <c r="G1204" i="18"/>
  <c r="G1205" i="18"/>
  <c r="G1206" i="18"/>
  <c r="G1207" i="18"/>
  <c r="G1208" i="18"/>
  <c r="G1209" i="18"/>
  <c r="G1210" i="18"/>
  <c r="G1211" i="18"/>
  <c r="G1212" i="18"/>
  <c r="G1213" i="18"/>
  <c r="G1214" i="18"/>
  <c r="G1215" i="18"/>
  <c r="G1216" i="18"/>
  <c r="G1217" i="18"/>
  <c r="G1218" i="18"/>
  <c r="G1219" i="18"/>
  <c r="G1220" i="18"/>
  <c r="G1221" i="18"/>
  <c r="G1222" i="18"/>
  <c r="G1223" i="18"/>
  <c r="G1224" i="18"/>
  <c r="G1225" i="18"/>
  <c r="G1226" i="18"/>
  <c r="G1227" i="18"/>
  <c r="G1228" i="18"/>
  <c r="G1229" i="18"/>
  <c r="G1230" i="18"/>
  <c r="G1231" i="18"/>
  <c r="G1232" i="18"/>
  <c r="G1233" i="18"/>
  <c r="G1234" i="18"/>
  <c r="G1235" i="18"/>
  <c r="G1236" i="18"/>
  <c r="G1237" i="18"/>
  <c r="G1238" i="18"/>
  <c r="G1239" i="18"/>
  <c r="G1240" i="18"/>
  <c r="G1241" i="18"/>
  <c r="G1242" i="18"/>
  <c r="G1243" i="18"/>
  <c r="G1244" i="18"/>
  <c r="G1245" i="18"/>
  <c r="G1246" i="18"/>
  <c r="G1247" i="18"/>
  <c r="G1248" i="18"/>
  <c r="G1249" i="18"/>
  <c r="G1250" i="18"/>
  <c r="G1251" i="18"/>
  <c r="G1252" i="18"/>
  <c r="G1253" i="18"/>
  <c r="G1254" i="18"/>
  <c r="G1255" i="18"/>
  <c r="G1256" i="18"/>
  <c r="G1257" i="18"/>
  <c r="G1258" i="18"/>
  <c r="G1259" i="18"/>
  <c r="G1260" i="18"/>
  <c r="G1261" i="18"/>
  <c r="G1262" i="18"/>
  <c r="G1263" i="18"/>
  <c r="G1264" i="18"/>
  <c r="G1265" i="18"/>
  <c r="G1266" i="18"/>
  <c r="G1267" i="18"/>
  <c r="G1268" i="18"/>
  <c r="G1269" i="18"/>
  <c r="G1270" i="18"/>
  <c r="G1271" i="18"/>
  <c r="G1272" i="18"/>
  <c r="G1273" i="18"/>
  <c r="G1274" i="18"/>
  <c r="G1275" i="18"/>
  <c r="G1276" i="18"/>
  <c r="G1277" i="18"/>
  <c r="G1278" i="18"/>
  <c r="G1279" i="18"/>
  <c r="G1280" i="18"/>
  <c r="G1281" i="18"/>
  <c r="G1282" i="18"/>
  <c r="G1283" i="18"/>
  <c r="G1284" i="18"/>
  <c r="G1285" i="18"/>
  <c r="G1286" i="18"/>
  <c r="G1287" i="18"/>
  <c r="G1288" i="18"/>
  <c r="G1289" i="18"/>
  <c r="G1290" i="18"/>
  <c r="G1291" i="18"/>
  <c r="G1292" i="18"/>
  <c r="G1293" i="18"/>
  <c r="G1294" i="18"/>
  <c r="G1295" i="18"/>
  <c r="G1296" i="18"/>
  <c r="G1297" i="18"/>
  <c r="G1298" i="18"/>
  <c r="G1299" i="18"/>
  <c r="G1300" i="18"/>
  <c r="G1301" i="18"/>
  <c r="G1302" i="18"/>
  <c r="G1303" i="18"/>
  <c r="G1304" i="18"/>
  <c r="G1305" i="18"/>
  <c r="G1306" i="18"/>
  <c r="G1307" i="18"/>
  <c r="G1308" i="18"/>
  <c r="G1309" i="18"/>
  <c r="G1310" i="18"/>
  <c r="G1311" i="18"/>
  <c r="G1312" i="18"/>
  <c r="G1313" i="18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1033" i="18"/>
  <c r="I1034" i="18"/>
  <c r="I1035" i="18"/>
  <c r="I1036" i="18"/>
  <c r="I1037" i="18"/>
  <c r="I1038" i="18"/>
  <c r="I1039" i="18"/>
  <c r="I1040" i="18"/>
  <c r="I1041" i="18"/>
  <c r="I1042" i="18"/>
  <c r="I1043" i="18"/>
  <c r="I1044" i="18"/>
  <c r="I1045" i="18"/>
  <c r="I1046" i="18"/>
  <c r="I1047" i="18"/>
  <c r="I1048" i="18"/>
  <c r="I1049" i="18"/>
  <c r="I1050" i="18"/>
  <c r="I1051" i="18"/>
  <c r="I1052" i="18"/>
  <c r="I1053" i="18"/>
  <c r="I1054" i="18"/>
  <c r="I1055" i="18"/>
  <c r="I1056" i="18"/>
  <c r="I1057" i="18"/>
  <c r="I1058" i="18"/>
  <c r="I1059" i="18"/>
  <c r="I1060" i="18"/>
  <c r="I1061" i="18"/>
  <c r="I1062" i="18"/>
  <c r="I1063" i="18"/>
  <c r="I1064" i="18"/>
  <c r="I1065" i="18"/>
  <c r="I1066" i="18"/>
  <c r="I1067" i="18"/>
  <c r="I1068" i="18"/>
  <c r="I1069" i="18"/>
  <c r="I1070" i="18"/>
  <c r="I1071" i="18"/>
  <c r="I1072" i="18"/>
  <c r="I1073" i="18"/>
  <c r="I1074" i="18"/>
  <c r="I1075" i="18"/>
  <c r="I1076" i="18"/>
  <c r="I1077" i="18"/>
  <c r="I1078" i="18"/>
  <c r="I1079" i="18"/>
  <c r="I1080" i="18"/>
  <c r="I1081" i="18"/>
  <c r="I1082" i="18"/>
  <c r="I1083" i="18"/>
  <c r="I1084" i="18"/>
  <c r="I1085" i="18"/>
  <c r="I1086" i="18"/>
  <c r="I1087" i="18"/>
  <c r="I1088" i="18"/>
  <c r="I1089" i="18"/>
  <c r="I1090" i="18"/>
  <c r="I1091" i="18"/>
  <c r="I1092" i="18"/>
  <c r="I1093" i="18"/>
  <c r="I1094" i="18"/>
  <c r="I1095" i="18"/>
  <c r="I1096" i="18"/>
  <c r="I1097" i="18"/>
  <c r="I1098" i="18"/>
  <c r="I1099" i="18"/>
  <c r="I1100" i="18"/>
  <c r="I1101" i="18"/>
  <c r="I1102" i="18"/>
  <c r="I1103" i="18"/>
  <c r="I1104" i="18"/>
  <c r="I1105" i="18"/>
  <c r="I1106" i="18"/>
  <c r="I1107" i="18"/>
  <c r="I1108" i="18"/>
  <c r="I1109" i="18"/>
  <c r="I1110" i="18"/>
  <c r="I1111" i="18"/>
  <c r="I1112" i="18"/>
  <c r="I1113" i="18"/>
  <c r="I1114" i="18"/>
  <c r="I1115" i="18"/>
  <c r="I1116" i="18"/>
  <c r="I1117" i="18"/>
  <c r="I1118" i="18"/>
  <c r="I1119" i="18"/>
  <c r="I1120" i="18"/>
  <c r="I1121" i="18"/>
  <c r="I1122" i="18"/>
  <c r="I1123" i="18"/>
  <c r="I1124" i="18"/>
  <c r="I1125" i="18"/>
  <c r="I1126" i="18"/>
  <c r="I1127" i="18"/>
  <c r="I1128" i="18"/>
  <c r="I1129" i="18"/>
  <c r="I1130" i="18"/>
  <c r="I1131" i="18"/>
  <c r="I1132" i="18"/>
  <c r="I1133" i="18"/>
  <c r="I1134" i="18"/>
  <c r="I1135" i="18"/>
  <c r="I1136" i="18"/>
  <c r="I1137" i="18"/>
  <c r="I1138" i="18"/>
  <c r="I1139" i="18"/>
  <c r="I1140" i="18"/>
  <c r="I1141" i="18"/>
  <c r="I1142" i="18"/>
  <c r="I1143" i="18"/>
  <c r="I1144" i="18"/>
  <c r="I1145" i="18"/>
  <c r="I1146" i="18"/>
  <c r="I1147" i="18"/>
  <c r="I1148" i="18"/>
  <c r="I1149" i="18"/>
  <c r="I1150" i="18"/>
  <c r="I1151" i="18"/>
  <c r="I1152" i="18"/>
  <c r="I1153" i="18"/>
  <c r="I1154" i="18"/>
  <c r="I1155" i="18"/>
  <c r="I1156" i="18"/>
  <c r="I1157" i="18"/>
  <c r="I1158" i="18"/>
  <c r="I1159" i="18"/>
  <c r="I1160" i="18"/>
  <c r="I1161" i="18"/>
  <c r="I1162" i="18"/>
  <c r="I1163" i="18"/>
  <c r="I1164" i="18"/>
  <c r="I1165" i="18"/>
  <c r="I1166" i="18"/>
  <c r="I1167" i="18"/>
  <c r="I1168" i="18"/>
  <c r="I1169" i="18"/>
  <c r="I1170" i="18"/>
  <c r="I1171" i="18"/>
  <c r="I1172" i="18"/>
  <c r="I1173" i="18"/>
  <c r="I1174" i="18"/>
  <c r="I1175" i="18"/>
  <c r="I1176" i="18"/>
  <c r="I1177" i="18"/>
  <c r="I1178" i="18"/>
  <c r="I1179" i="18"/>
  <c r="I1180" i="18"/>
  <c r="I1181" i="18"/>
  <c r="I1182" i="18"/>
  <c r="I1183" i="18"/>
  <c r="I1184" i="18"/>
  <c r="I1185" i="18"/>
  <c r="I1186" i="18"/>
  <c r="I1187" i="18"/>
  <c r="I1188" i="18"/>
  <c r="I1189" i="18"/>
  <c r="I1190" i="18"/>
  <c r="I1191" i="18"/>
  <c r="I1192" i="18"/>
  <c r="I1193" i="18"/>
  <c r="I1194" i="18"/>
  <c r="I1195" i="18"/>
  <c r="I1196" i="18"/>
  <c r="I1197" i="18"/>
  <c r="I1198" i="18"/>
  <c r="I1199" i="18"/>
  <c r="I1200" i="18"/>
  <c r="I1201" i="18"/>
  <c r="I1202" i="18"/>
  <c r="I1203" i="18"/>
  <c r="I1204" i="18"/>
  <c r="I1205" i="18"/>
  <c r="I1206" i="18"/>
  <c r="I1207" i="18"/>
  <c r="I1208" i="18"/>
  <c r="I1209" i="18"/>
  <c r="I1210" i="18"/>
  <c r="I1211" i="18"/>
  <c r="I1212" i="18"/>
  <c r="I1213" i="18"/>
  <c r="I1214" i="18"/>
  <c r="I1215" i="18"/>
  <c r="I1216" i="18"/>
  <c r="I1217" i="18"/>
  <c r="I1218" i="18"/>
  <c r="I1219" i="18"/>
  <c r="I1220" i="18"/>
  <c r="I1221" i="18"/>
  <c r="I1222" i="18"/>
  <c r="I1223" i="18"/>
  <c r="I1224" i="18"/>
  <c r="I1225" i="18"/>
  <c r="I1226" i="18"/>
  <c r="I1227" i="18"/>
  <c r="I1228" i="18"/>
  <c r="I1229" i="18"/>
  <c r="I1230" i="18"/>
  <c r="I1231" i="18"/>
  <c r="I1232" i="18"/>
  <c r="I1233" i="18"/>
  <c r="I1234" i="18"/>
  <c r="I1235" i="18"/>
  <c r="I1236" i="18"/>
  <c r="I1237" i="18"/>
  <c r="I1238" i="18"/>
  <c r="I1239" i="18"/>
  <c r="I1240" i="18"/>
  <c r="I1241" i="18"/>
  <c r="I1242" i="18"/>
  <c r="I1243" i="18"/>
  <c r="I1244" i="18"/>
  <c r="I1245" i="18"/>
  <c r="I1246" i="18"/>
  <c r="I1247" i="18"/>
  <c r="I1248" i="18"/>
  <c r="I1249" i="18"/>
  <c r="I1250" i="18"/>
  <c r="I1251" i="18"/>
  <c r="I1252" i="18"/>
  <c r="I1253" i="18"/>
  <c r="I1254" i="18"/>
  <c r="I1255" i="18"/>
  <c r="I1256" i="18"/>
  <c r="I1257" i="18"/>
  <c r="I1258" i="18"/>
  <c r="I1259" i="18"/>
  <c r="I1260" i="18"/>
  <c r="I1261" i="18"/>
  <c r="I1262" i="18"/>
  <c r="I1263" i="18"/>
  <c r="I1264" i="18"/>
  <c r="I1265" i="18"/>
  <c r="I1266" i="18"/>
  <c r="I1267" i="18"/>
  <c r="I1268" i="18"/>
  <c r="I1269" i="18"/>
  <c r="I1270" i="18"/>
  <c r="I1271" i="18"/>
  <c r="I1272" i="18"/>
  <c r="I1273" i="18"/>
  <c r="I1274" i="18"/>
  <c r="I1275" i="18"/>
  <c r="I1276" i="18"/>
  <c r="I1277" i="18"/>
  <c r="I1278" i="18"/>
  <c r="I1279" i="18"/>
  <c r="I1280" i="18"/>
  <c r="I1281" i="18"/>
  <c r="I1282" i="18"/>
  <c r="I1283" i="18"/>
  <c r="I1284" i="18"/>
  <c r="I1285" i="18"/>
  <c r="I1286" i="18"/>
  <c r="I1287" i="18"/>
  <c r="I1288" i="18"/>
  <c r="I1289" i="18"/>
  <c r="I1290" i="18"/>
  <c r="I1291" i="18"/>
  <c r="I1292" i="18"/>
  <c r="I1293" i="18"/>
  <c r="I1294" i="18"/>
  <c r="I1295" i="18"/>
  <c r="I1296" i="18"/>
  <c r="I1297" i="18"/>
  <c r="I1298" i="18"/>
  <c r="I1299" i="18"/>
  <c r="I1300" i="18"/>
  <c r="I1301" i="18"/>
  <c r="I1302" i="18"/>
  <c r="I1303" i="18"/>
  <c r="I1304" i="18"/>
  <c r="I1305" i="18"/>
  <c r="I1306" i="18"/>
  <c r="I1307" i="18"/>
  <c r="I1308" i="18"/>
  <c r="I1309" i="18"/>
  <c r="I1310" i="18"/>
  <c r="I1311" i="18"/>
  <c r="I1312" i="18"/>
  <c r="I1313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1033" i="18"/>
  <c r="K1034" i="18"/>
  <c r="K1035" i="18"/>
  <c r="K1036" i="18"/>
  <c r="K1037" i="18"/>
  <c r="K1038" i="18"/>
  <c r="K1039" i="18"/>
  <c r="K1040" i="18"/>
  <c r="K1041" i="18"/>
  <c r="K1042" i="18"/>
  <c r="K1043" i="18"/>
  <c r="K1044" i="18"/>
  <c r="K1045" i="18"/>
  <c r="K1046" i="18"/>
  <c r="K1047" i="18"/>
  <c r="K1048" i="18"/>
  <c r="K1049" i="18"/>
  <c r="K1050" i="18"/>
  <c r="K1051" i="18"/>
  <c r="K1052" i="18"/>
  <c r="K1053" i="18"/>
  <c r="K1054" i="18"/>
  <c r="K1055" i="18"/>
  <c r="K1056" i="18"/>
  <c r="K1057" i="18"/>
  <c r="K1058" i="18"/>
  <c r="K1059" i="18"/>
  <c r="K1060" i="18"/>
  <c r="K1061" i="18"/>
  <c r="K1062" i="18"/>
  <c r="K1063" i="18"/>
  <c r="K1064" i="18"/>
  <c r="K1065" i="18"/>
  <c r="K1066" i="18"/>
  <c r="K1067" i="18"/>
  <c r="K1068" i="18"/>
  <c r="K1069" i="18"/>
  <c r="K1070" i="18"/>
  <c r="K1071" i="18"/>
  <c r="K1072" i="18"/>
  <c r="K1073" i="18"/>
  <c r="K1074" i="18"/>
  <c r="K1075" i="18"/>
  <c r="K1076" i="18"/>
  <c r="K1077" i="18"/>
  <c r="K1078" i="18"/>
  <c r="K1079" i="18"/>
  <c r="K1080" i="18"/>
  <c r="K1081" i="18"/>
  <c r="K1082" i="18"/>
  <c r="K1083" i="18"/>
  <c r="K1084" i="18"/>
  <c r="K1085" i="18"/>
  <c r="K1086" i="18"/>
  <c r="K1087" i="18"/>
  <c r="K1088" i="18"/>
  <c r="K1089" i="18"/>
  <c r="K1090" i="18"/>
  <c r="K1091" i="18"/>
  <c r="K1092" i="18"/>
  <c r="K1093" i="18"/>
  <c r="K1094" i="18"/>
  <c r="K1095" i="18"/>
  <c r="K1096" i="18"/>
  <c r="K1097" i="18"/>
  <c r="K1098" i="18"/>
  <c r="K1099" i="18"/>
  <c r="K1100" i="18"/>
  <c r="K1101" i="18"/>
  <c r="K1102" i="18"/>
  <c r="K1103" i="18"/>
  <c r="K1104" i="18"/>
  <c r="K1105" i="18"/>
  <c r="K1106" i="18"/>
  <c r="K1107" i="18"/>
  <c r="K1108" i="18"/>
  <c r="K1109" i="18"/>
  <c r="K1110" i="18"/>
  <c r="K1111" i="18"/>
  <c r="K1112" i="18"/>
  <c r="K1113" i="18"/>
  <c r="K1114" i="18"/>
  <c r="K1115" i="18"/>
  <c r="K1116" i="18"/>
  <c r="K1117" i="18"/>
  <c r="K1118" i="18"/>
  <c r="K1119" i="18"/>
  <c r="K1120" i="18"/>
  <c r="K1121" i="18"/>
  <c r="K1122" i="18"/>
  <c r="K1123" i="18"/>
  <c r="K1124" i="18"/>
  <c r="K1125" i="18"/>
  <c r="K1126" i="18"/>
  <c r="K1127" i="18"/>
  <c r="K1128" i="18"/>
  <c r="K1129" i="18"/>
  <c r="K1130" i="18"/>
  <c r="K1131" i="18"/>
  <c r="K1132" i="18"/>
  <c r="K1133" i="18"/>
  <c r="K1134" i="18"/>
  <c r="K1135" i="18"/>
  <c r="K1136" i="18"/>
  <c r="K1137" i="18"/>
  <c r="K1138" i="18"/>
  <c r="K1139" i="18"/>
  <c r="K1140" i="18"/>
  <c r="K1141" i="18"/>
  <c r="K1142" i="18"/>
  <c r="K1143" i="18"/>
  <c r="K1144" i="18"/>
  <c r="K1145" i="18"/>
  <c r="K1146" i="18"/>
  <c r="K1147" i="18"/>
  <c r="K1148" i="18"/>
  <c r="K1149" i="18"/>
  <c r="K1150" i="18"/>
  <c r="K1151" i="18"/>
  <c r="K1152" i="18"/>
  <c r="K1153" i="18"/>
  <c r="K1154" i="18"/>
  <c r="K1155" i="18"/>
  <c r="K1156" i="18"/>
  <c r="K1157" i="18"/>
  <c r="K1158" i="18"/>
  <c r="K1159" i="18"/>
  <c r="K1160" i="18"/>
  <c r="K1161" i="18"/>
  <c r="K1162" i="18"/>
  <c r="K1163" i="18"/>
  <c r="K1164" i="18"/>
  <c r="K1165" i="18"/>
  <c r="K1166" i="18"/>
  <c r="K1167" i="18"/>
  <c r="K1168" i="18"/>
  <c r="K1169" i="18"/>
  <c r="K1170" i="18"/>
  <c r="K1171" i="18"/>
  <c r="K1172" i="18"/>
  <c r="K1173" i="18"/>
  <c r="K1174" i="18"/>
  <c r="K1175" i="18"/>
  <c r="K1176" i="18"/>
  <c r="K1177" i="18"/>
  <c r="K1178" i="18"/>
  <c r="K1179" i="18"/>
  <c r="K1180" i="18"/>
  <c r="K1181" i="18"/>
  <c r="K1182" i="18"/>
  <c r="K1183" i="18"/>
  <c r="K1184" i="18"/>
  <c r="K1185" i="18"/>
  <c r="K1186" i="18"/>
  <c r="K1187" i="18"/>
  <c r="K1188" i="18"/>
  <c r="K1189" i="18"/>
  <c r="K1190" i="18"/>
  <c r="K1191" i="18"/>
  <c r="K1192" i="18"/>
  <c r="K1193" i="18"/>
  <c r="K1194" i="18"/>
  <c r="K1195" i="18"/>
  <c r="K1196" i="18"/>
  <c r="K1197" i="18"/>
  <c r="K1198" i="18"/>
  <c r="K1199" i="18"/>
  <c r="K1200" i="18"/>
  <c r="K1201" i="18"/>
  <c r="K1202" i="18"/>
  <c r="K1203" i="18"/>
  <c r="K1204" i="18"/>
  <c r="K1205" i="18"/>
  <c r="K1206" i="18"/>
  <c r="K1207" i="18"/>
  <c r="K1208" i="18"/>
  <c r="K1209" i="18"/>
  <c r="K1210" i="18"/>
  <c r="K1211" i="18"/>
  <c r="K1212" i="18"/>
  <c r="K1213" i="18"/>
  <c r="K1214" i="18"/>
  <c r="K1215" i="18"/>
  <c r="K1216" i="18"/>
  <c r="K1217" i="18"/>
  <c r="K1218" i="18"/>
  <c r="K1219" i="18"/>
  <c r="K1220" i="18"/>
  <c r="K1221" i="18"/>
  <c r="K1222" i="18"/>
  <c r="K1223" i="18"/>
  <c r="K1224" i="18"/>
  <c r="K1225" i="18"/>
  <c r="K1226" i="18"/>
  <c r="K1227" i="18"/>
  <c r="K1228" i="18"/>
  <c r="K1229" i="18"/>
  <c r="K1230" i="18"/>
  <c r="K1231" i="18"/>
  <c r="K1232" i="18"/>
  <c r="K1233" i="18"/>
  <c r="K1234" i="18"/>
  <c r="K1235" i="18"/>
  <c r="K1236" i="18"/>
  <c r="K1237" i="18"/>
  <c r="K1238" i="18"/>
  <c r="K1239" i="18"/>
  <c r="K1240" i="18"/>
  <c r="K1241" i="18"/>
  <c r="K1242" i="18"/>
  <c r="K1243" i="18"/>
  <c r="K1244" i="18"/>
  <c r="K1245" i="18"/>
  <c r="K1246" i="18"/>
  <c r="K1247" i="18"/>
  <c r="K1248" i="18"/>
  <c r="K1249" i="18"/>
  <c r="K1250" i="18"/>
  <c r="K1251" i="18"/>
  <c r="K1252" i="18"/>
  <c r="K1253" i="18"/>
  <c r="K1254" i="18"/>
  <c r="K1255" i="18"/>
  <c r="K1256" i="18"/>
  <c r="K1257" i="18"/>
  <c r="K1258" i="18"/>
  <c r="K1259" i="18"/>
  <c r="K1260" i="18"/>
  <c r="K1261" i="18"/>
  <c r="K1262" i="18"/>
  <c r="K1263" i="18"/>
  <c r="K1264" i="18"/>
  <c r="K1265" i="18"/>
  <c r="K1266" i="18"/>
  <c r="K1267" i="18"/>
  <c r="K1268" i="18"/>
  <c r="K1269" i="18"/>
  <c r="K1270" i="18"/>
  <c r="K1271" i="18"/>
  <c r="K1272" i="18"/>
  <c r="K1273" i="18"/>
  <c r="K1274" i="18"/>
  <c r="K1275" i="18"/>
  <c r="K1276" i="18"/>
  <c r="K1277" i="18"/>
  <c r="K1278" i="18"/>
  <c r="K1279" i="18"/>
  <c r="K1280" i="18"/>
  <c r="K1281" i="18"/>
  <c r="K1282" i="18"/>
  <c r="K1283" i="18"/>
  <c r="K1284" i="18"/>
  <c r="K1285" i="18"/>
  <c r="K1286" i="18"/>
  <c r="K1287" i="18"/>
  <c r="K1288" i="18"/>
  <c r="K1289" i="18"/>
  <c r="K1290" i="18"/>
  <c r="K1291" i="18"/>
  <c r="K1292" i="18"/>
  <c r="K1293" i="18"/>
  <c r="K1294" i="18"/>
  <c r="K1295" i="18"/>
  <c r="K1296" i="18"/>
  <c r="K1297" i="18"/>
  <c r="K1298" i="18"/>
  <c r="K1299" i="18"/>
  <c r="K1300" i="18"/>
  <c r="K1301" i="18"/>
  <c r="K1302" i="18"/>
  <c r="K1303" i="18"/>
  <c r="K1304" i="18"/>
  <c r="K1305" i="18"/>
  <c r="K1306" i="18"/>
  <c r="K1307" i="18"/>
  <c r="K1308" i="18"/>
  <c r="K1309" i="18"/>
  <c r="K1310" i="18"/>
  <c r="K1311" i="18"/>
  <c r="K1312" i="18"/>
  <c r="K1313" i="18"/>
  <c r="G1792" i="29" l="1"/>
  <c r="G1793" i="29"/>
  <c r="G1794" i="29"/>
  <c r="G1795" i="29"/>
  <c r="G1796" i="29"/>
  <c r="G1797" i="29"/>
  <c r="G1798" i="29"/>
  <c r="G1799" i="29"/>
  <c r="G1800" i="29"/>
  <c r="G1801" i="29"/>
  <c r="G1802" i="29"/>
  <c r="G1803" i="29"/>
  <c r="G1804" i="29"/>
  <c r="G1805" i="29"/>
  <c r="G1806" i="29"/>
  <c r="G1807" i="29"/>
  <c r="G1808" i="29"/>
  <c r="G1809" i="29"/>
  <c r="G1810" i="29"/>
  <c r="G1811" i="29"/>
  <c r="G1812" i="29"/>
  <c r="G1813" i="29"/>
  <c r="G1814" i="29"/>
  <c r="G1815" i="29"/>
  <c r="G1816" i="29"/>
  <c r="G1817" i="29"/>
  <c r="G1818" i="29"/>
  <c r="G1819" i="29"/>
  <c r="G1820" i="29"/>
  <c r="G1821" i="29"/>
  <c r="G1822" i="29"/>
  <c r="G1823" i="29"/>
  <c r="G1824" i="29"/>
  <c r="G1825" i="29"/>
  <c r="G1826" i="29"/>
  <c r="G1827" i="29"/>
  <c r="G1828" i="29"/>
  <c r="G1829" i="29"/>
  <c r="G1830" i="29"/>
  <c r="G1831" i="29"/>
  <c r="G1832" i="29"/>
  <c r="G1833" i="29"/>
  <c r="G1834" i="29"/>
  <c r="G1835" i="29"/>
  <c r="G1836" i="29"/>
  <c r="G1837" i="29"/>
  <c r="G1838" i="29"/>
  <c r="G1839" i="29"/>
  <c r="G1840" i="29"/>
  <c r="G1841" i="29"/>
  <c r="G1842" i="29"/>
  <c r="G1843" i="29"/>
  <c r="G1844" i="29"/>
  <c r="G1845" i="29"/>
  <c r="G1846" i="29"/>
  <c r="G1847" i="29"/>
  <c r="G1848" i="29"/>
  <c r="G1849" i="29"/>
  <c r="G1850" i="29"/>
  <c r="G1851" i="29"/>
  <c r="G1852" i="29"/>
  <c r="G1853" i="29"/>
  <c r="G1854" i="29"/>
  <c r="G1705" i="29" l="1"/>
  <c r="G1706" i="29"/>
  <c r="G1707" i="29"/>
  <c r="G1708" i="29"/>
  <c r="G1709" i="29"/>
  <c r="G1710" i="29"/>
  <c r="G1711" i="29"/>
  <c r="G1712" i="29"/>
  <c r="G1713" i="29"/>
  <c r="G1714" i="29"/>
  <c r="G1715" i="29"/>
  <c r="G1716" i="29"/>
  <c r="G1717" i="29"/>
  <c r="G1718" i="29"/>
  <c r="G1719" i="29"/>
  <c r="G1720" i="29"/>
  <c r="G1721" i="29"/>
  <c r="G1722" i="29"/>
  <c r="G1723" i="29"/>
  <c r="G1724" i="29"/>
  <c r="G1725" i="29"/>
  <c r="G1726" i="29"/>
  <c r="G1727" i="29"/>
  <c r="G1728" i="29"/>
  <c r="G1729" i="29"/>
  <c r="G1730" i="29"/>
  <c r="G1731" i="29"/>
  <c r="G1732" i="29"/>
  <c r="G1733" i="29"/>
  <c r="G1734" i="29"/>
  <c r="G1735" i="29"/>
  <c r="G1736" i="29"/>
  <c r="G1737" i="29"/>
  <c r="G1738" i="29"/>
  <c r="G1739" i="29"/>
  <c r="G1740" i="29"/>
  <c r="G1741" i="29"/>
  <c r="G1742" i="29"/>
  <c r="G1743" i="29"/>
  <c r="G1744" i="29"/>
  <c r="G1745" i="29"/>
  <c r="G1746" i="29"/>
  <c r="G1747" i="29"/>
  <c r="G1748" i="29"/>
  <c r="G1749" i="29"/>
  <c r="G1750" i="29"/>
  <c r="G1751" i="29"/>
  <c r="G1752" i="29"/>
  <c r="G1753" i="29"/>
  <c r="G1754" i="29"/>
  <c r="G1755" i="29"/>
  <c r="G1756" i="29"/>
  <c r="G1757" i="29"/>
  <c r="G1758" i="29"/>
  <c r="G1759" i="29"/>
  <c r="G1760" i="29"/>
  <c r="G1761" i="29"/>
  <c r="G1762" i="29"/>
  <c r="G1763" i="29"/>
  <c r="G1764" i="29"/>
  <c r="G1765" i="29"/>
  <c r="G1766" i="29"/>
  <c r="G1767" i="29"/>
  <c r="G1768" i="29"/>
  <c r="G1769" i="29"/>
  <c r="G1770" i="29"/>
  <c r="G1771" i="29"/>
  <c r="G1772" i="29"/>
  <c r="G1773" i="29"/>
  <c r="G1774" i="29"/>
  <c r="G1775" i="29"/>
  <c r="G1776" i="29"/>
  <c r="G1777" i="29"/>
  <c r="G1778" i="29"/>
  <c r="G1779" i="29"/>
  <c r="G1780" i="29"/>
  <c r="G1781" i="29"/>
  <c r="G1782" i="29"/>
  <c r="G1783" i="29"/>
  <c r="G1784" i="29"/>
  <c r="G1785" i="29"/>
  <c r="G1786" i="29"/>
  <c r="G1787" i="29"/>
  <c r="G1788" i="29"/>
  <c r="G1789" i="29"/>
  <c r="G1790" i="29"/>
  <c r="G1791" i="29"/>
  <c r="G1667" i="29" l="1"/>
  <c r="G1668" i="29"/>
  <c r="G1669" i="29"/>
  <c r="G1670" i="29"/>
  <c r="G1671" i="29"/>
  <c r="G1672" i="29"/>
  <c r="G1673" i="29"/>
  <c r="G1674" i="29"/>
  <c r="G1675" i="29"/>
  <c r="G1676" i="29"/>
  <c r="G1677" i="29"/>
  <c r="G1678" i="29"/>
  <c r="G1679" i="29"/>
  <c r="G1680" i="29"/>
  <c r="G1681" i="29"/>
  <c r="G1682" i="29"/>
  <c r="G1683" i="29"/>
  <c r="G1684" i="29"/>
  <c r="G1685" i="29"/>
  <c r="G1686" i="29"/>
  <c r="G1687" i="29"/>
  <c r="G1688" i="29"/>
  <c r="G1689" i="29"/>
  <c r="G1690" i="29"/>
  <c r="G1691" i="29"/>
  <c r="G1692" i="29"/>
  <c r="G1693" i="29"/>
  <c r="G1694" i="29"/>
  <c r="G1695" i="29"/>
  <c r="G1696" i="29"/>
  <c r="G1697" i="29"/>
  <c r="G1698" i="29"/>
  <c r="G1699" i="29"/>
  <c r="G1700" i="29"/>
  <c r="G1701" i="29"/>
  <c r="G1702" i="29"/>
  <c r="G1703" i="29"/>
  <c r="G1704" i="29"/>
  <c r="E3" i="41" l="1"/>
  <c r="E4" i="41"/>
  <c r="E5" i="41"/>
  <c r="E6" i="41"/>
  <c r="E7" i="41"/>
  <c r="E8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2" i="41"/>
  <c r="D3" i="41"/>
  <c r="D4" i="41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2" i="41"/>
  <c r="G1606" i="29"/>
  <c r="G1607" i="29"/>
  <c r="G1608" i="29"/>
  <c r="G1609" i="29"/>
  <c r="G1610" i="29"/>
  <c r="G1611" i="29"/>
  <c r="G1612" i="29"/>
  <c r="G1613" i="29"/>
  <c r="G1614" i="29"/>
  <c r="G1615" i="29"/>
  <c r="G1616" i="29"/>
  <c r="G1617" i="29"/>
  <c r="G1618" i="29"/>
  <c r="G1619" i="29"/>
  <c r="G1620" i="29"/>
  <c r="G1621" i="29"/>
  <c r="G1622" i="29"/>
  <c r="G1623" i="29"/>
  <c r="G1624" i="29"/>
  <c r="G1625" i="29"/>
  <c r="G1626" i="29"/>
  <c r="G1627" i="29"/>
  <c r="G1628" i="29"/>
  <c r="G1629" i="29"/>
  <c r="G1630" i="29"/>
  <c r="G1631" i="29"/>
  <c r="G1632" i="29"/>
  <c r="G1633" i="29"/>
  <c r="G1634" i="29"/>
  <c r="G1635" i="29"/>
  <c r="G1636" i="29"/>
  <c r="G1637" i="29"/>
  <c r="G1638" i="29"/>
  <c r="G1639" i="29"/>
  <c r="G1640" i="29"/>
  <c r="G1641" i="29"/>
  <c r="G1642" i="29"/>
  <c r="G1643" i="29"/>
  <c r="G1644" i="29"/>
  <c r="G1645" i="29"/>
  <c r="G1646" i="29"/>
  <c r="G1647" i="29"/>
  <c r="G1648" i="29"/>
  <c r="G1649" i="29"/>
  <c r="G1650" i="29"/>
  <c r="G1651" i="29"/>
  <c r="G1652" i="29"/>
  <c r="G1653" i="29"/>
  <c r="G1654" i="29"/>
  <c r="G1655" i="29"/>
  <c r="G1656" i="29"/>
  <c r="G1657" i="29"/>
  <c r="G1658" i="29"/>
  <c r="G1659" i="29"/>
  <c r="G1660" i="29"/>
  <c r="G1661" i="29"/>
  <c r="G1662" i="29"/>
  <c r="G1663" i="29"/>
  <c r="G1664" i="29"/>
  <c r="G1665" i="29"/>
  <c r="G1666" i="29"/>
  <c r="C3" i="30" l="1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2" i="30"/>
  <c r="B2" i="30"/>
  <c r="D2" i="30" l="1"/>
  <c r="N1930" i="29" s="1"/>
  <c r="N1859" i="29"/>
  <c r="N1915" i="29"/>
  <c r="N1877" i="29"/>
  <c r="N2043" i="29"/>
  <c r="L1942" i="29"/>
  <c r="N1900" i="29"/>
  <c r="L1977" i="29"/>
  <c r="N2031" i="29"/>
  <c r="L1988" i="29"/>
  <c r="N2197" i="29"/>
  <c r="L2173" i="29"/>
  <c r="L2221" i="29"/>
  <c r="L2061" i="29"/>
  <c r="L2347" i="29"/>
  <c r="L2141" i="29"/>
  <c r="L2181" i="29"/>
  <c r="L2157" i="29"/>
  <c r="N2114" i="29"/>
  <c r="L2262" i="29"/>
  <c r="L2391" i="29"/>
  <c r="N2229" i="29"/>
  <c r="L2364" i="29"/>
  <c r="N2541" i="29"/>
  <c r="N2411" i="29"/>
  <c r="L2493" i="29"/>
  <c r="L2472" i="29"/>
  <c r="N2266" i="29"/>
  <c r="N2335" i="29"/>
  <c r="N2303" i="29"/>
  <c r="N2282" i="29"/>
  <c r="N2437" i="29"/>
  <c r="L2456" i="29"/>
  <c r="N2578" i="29"/>
  <c r="N2552" i="29"/>
  <c r="N2395" i="29"/>
  <c r="N2524" i="29"/>
  <c r="L2503" i="29"/>
  <c r="L2587" i="29"/>
  <c r="L2483" i="29"/>
  <c r="L2624" i="29"/>
  <c r="L1794" i="29"/>
  <c r="N1827" i="29"/>
  <c r="N1811" i="29"/>
  <c r="N1841" i="29"/>
  <c r="N140" i="29"/>
  <c r="N208" i="29"/>
  <c r="L127" i="29"/>
  <c r="N6" i="29"/>
  <c r="N226" i="29"/>
  <c r="N249" i="29"/>
  <c r="L286" i="29"/>
  <c r="L366" i="29"/>
  <c r="L32" i="29"/>
  <c r="L45" i="29"/>
  <c r="L173" i="29"/>
  <c r="N109" i="29"/>
  <c r="L60" i="29"/>
  <c r="N319" i="29"/>
  <c r="L395" i="29"/>
  <c r="N402" i="29"/>
  <c r="N554" i="29"/>
  <c r="N570" i="29"/>
  <c r="N423" i="29"/>
  <c r="N304" i="29"/>
  <c r="N517" i="29"/>
  <c r="N605" i="29"/>
  <c r="L52" i="29"/>
  <c r="L488" i="29"/>
  <c r="N532" i="29"/>
  <c r="N633" i="29"/>
  <c r="L273" i="29"/>
  <c r="L156" i="29"/>
  <c r="L510" i="29"/>
  <c r="L450" i="29"/>
  <c r="L463" i="29"/>
  <c r="N655" i="29"/>
  <c r="N671" i="29"/>
  <c r="L185" i="29"/>
  <c r="L297" i="29"/>
  <c r="N340" i="29"/>
  <c r="N591" i="29"/>
  <c r="N191" i="29"/>
  <c r="L355" i="29"/>
  <c r="L474" i="29"/>
  <c r="L697" i="29"/>
  <c r="L753" i="29"/>
  <c r="L913" i="29"/>
  <c r="L718" i="29"/>
  <c r="N876" i="29"/>
  <c r="L89" i="29"/>
  <c r="L383" i="29"/>
  <c r="L771" i="29"/>
  <c r="L811" i="29"/>
  <c r="L927" i="29"/>
  <c r="L730" i="29"/>
  <c r="N967" i="29"/>
  <c r="N618" i="29"/>
  <c r="L806" i="29"/>
  <c r="L846" i="29"/>
  <c r="L707" i="29"/>
  <c r="N826" i="29"/>
  <c r="N862" i="29"/>
  <c r="L902" i="29"/>
  <c r="N952" i="29"/>
  <c r="N1149" i="29"/>
  <c r="N1169" i="29"/>
  <c r="L1196" i="29"/>
  <c r="N1052" i="29"/>
  <c r="L1019" i="29"/>
  <c r="L1035" i="29"/>
  <c r="N983" i="29"/>
  <c r="N1075" i="29"/>
  <c r="N1107" i="29"/>
  <c r="N1119" i="29"/>
  <c r="N786" i="29"/>
  <c r="L934" i="29"/>
  <c r="L1022" i="29"/>
  <c r="L1218" i="29"/>
  <c r="N1090" i="29"/>
  <c r="N1272" i="29"/>
  <c r="N1284" i="29"/>
  <c r="N1364" i="29"/>
  <c r="N1239" i="29"/>
  <c r="N1487" i="29"/>
  <c r="N1134" i="29"/>
  <c r="L1378" i="29"/>
  <c r="N1346" i="29"/>
  <c r="N1454" i="29"/>
  <c r="L1413" i="29"/>
  <c r="L1207" i="29"/>
  <c r="N1297" i="29"/>
  <c r="N1393" i="29"/>
  <c r="N1493" i="29"/>
  <c r="N1517" i="29"/>
  <c r="N1653" i="29"/>
  <c r="N1669" i="29"/>
  <c r="N1733" i="29"/>
  <c r="L1552" i="29"/>
  <c r="L1632" i="29"/>
  <c r="L1648" i="29"/>
  <c r="L1708" i="29"/>
  <c r="L1772" i="29"/>
  <c r="L1396" i="29"/>
  <c r="N1564" i="29"/>
  <c r="N1580" i="29"/>
  <c r="N1592" i="29"/>
  <c r="L1256" i="29"/>
  <c r="L1759" i="29"/>
  <c r="L1436" i="29"/>
  <c r="N1535" i="29"/>
  <c r="L1344" i="29"/>
  <c r="L1546" i="29"/>
  <c r="L1790" i="29"/>
  <c r="L1697" i="29"/>
  <c r="N1606" i="29"/>
  <c r="L1448" i="29"/>
  <c r="G1592" i="29"/>
  <c r="G1593" i="29"/>
  <c r="G1594" i="29"/>
  <c r="G1595" i="29"/>
  <c r="G1596" i="29"/>
  <c r="G1597" i="29"/>
  <c r="G1598" i="29"/>
  <c r="G1599" i="29"/>
  <c r="G1600" i="29"/>
  <c r="G1601" i="29"/>
  <c r="G1602" i="29"/>
  <c r="G1603" i="29"/>
  <c r="G1604" i="29"/>
  <c r="G1605" i="29"/>
  <c r="G1314" i="29"/>
  <c r="G1315" i="29"/>
  <c r="G1316" i="29"/>
  <c r="G1317" i="29"/>
  <c r="G1318" i="29"/>
  <c r="G1319" i="29"/>
  <c r="G1320" i="29"/>
  <c r="G1321" i="29"/>
  <c r="G1322" i="29"/>
  <c r="G1323" i="29"/>
  <c r="G1324" i="29"/>
  <c r="G1325" i="29"/>
  <c r="G1326" i="29"/>
  <c r="G1327" i="29"/>
  <c r="G1328" i="29"/>
  <c r="G1329" i="29"/>
  <c r="G1330" i="29"/>
  <c r="G1331" i="29"/>
  <c r="G1332" i="29"/>
  <c r="G1333" i="29"/>
  <c r="G1334" i="29"/>
  <c r="G1335" i="29"/>
  <c r="G1336" i="29"/>
  <c r="G1337" i="29"/>
  <c r="G1338" i="29"/>
  <c r="G1339" i="29"/>
  <c r="G1340" i="29"/>
  <c r="G1341" i="29"/>
  <c r="G1342" i="29"/>
  <c r="G1343" i="29"/>
  <c r="G1344" i="29"/>
  <c r="G1345" i="29"/>
  <c r="G1346" i="29"/>
  <c r="G1347" i="29"/>
  <c r="G1348" i="29"/>
  <c r="G1349" i="29"/>
  <c r="G1350" i="29"/>
  <c r="G1351" i="29"/>
  <c r="G1352" i="29"/>
  <c r="G1353" i="29"/>
  <c r="G1354" i="29"/>
  <c r="G1355" i="29"/>
  <c r="G1356" i="29"/>
  <c r="G1357" i="29"/>
  <c r="G1358" i="29"/>
  <c r="G1359" i="29"/>
  <c r="G1360" i="29"/>
  <c r="G1361" i="29"/>
  <c r="G1362" i="29"/>
  <c r="G1363" i="29"/>
  <c r="G1364" i="29"/>
  <c r="G1365" i="29"/>
  <c r="G1366" i="29"/>
  <c r="G1367" i="29"/>
  <c r="G1368" i="29"/>
  <c r="G1369" i="29"/>
  <c r="G1370" i="29"/>
  <c r="G1371" i="29"/>
  <c r="G1372" i="29"/>
  <c r="G1373" i="29"/>
  <c r="G1374" i="29"/>
  <c r="G1375" i="29"/>
  <c r="G1376" i="29"/>
  <c r="G1377" i="29"/>
  <c r="G1378" i="29"/>
  <c r="G1379" i="29"/>
  <c r="G1380" i="29"/>
  <c r="G1381" i="29"/>
  <c r="G1382" i="29"/>
  <c r="G1383" i="29"/>
  <c r="G1384" i="29"/>
  <c r="G1385" i="29"/>
  <c r="G1386" i="29"/>
  <c r="G1387" i="29"/>
  <c r="G1388" i="29"/>
  <c r="G1389" i="29"/>
  <c r="G1390" i="29"/>
  <c r="G1391" i="29"/>
  <c r="G1392" i="29"/>
  <c r="G1393" i="29"/>
  <c r="G1394" i="29"/>
  <c r="G1395" i="29"/>
  <c r="G1396" i="29"/>
  <c r="G1397" i="29"/>
  <c r="G1398" i="29"/>
  <c r="G1399" i="29"/>
  <c r="G1400" i="29"/>
  <c r="G1401" i="29"/>
  <c r="G1402" i="29"/>
  <c r="G1403" i="29"/>
  <c r="G1404" i="29"/>
  <c r="G1405" i="29"/>
  <c r="G1406" i="29"/>
  <c r="G1407" i="29"/>
  <c r="G1408" i="29"/>
  <c r="G1409" i="29"/>
  <c r="G1410" i="29"/>
  <c r="G1411" i="29"/>
  <c r="G1412" i="29"/>
  <c r="G1413" i="29"/>
  <c r="G1414" i="29"/>
  <c r="G1415" i="29"/>
  <c r="G1416" i="29"/>
  <c r="G1417" i="29"/>
  <c r="G1418" i="29"/>
  <c r="G1419" i="29"/>
  <c r="G1420" i="29"/>
  <c r="G1421" i="29"/>
  <c r="G1422" i="29"/>
  <c r="G1423" i="29"/>
  <c r="G1424" i="29"/>
  <c r="G1425" i="29"/>
  <c r="G1426" i="29"/>
  <c r="G1427" i="29"/>
  <c r="G1428" i="29"/>
  <c r="G1429" i="29"/>
  <c r="G1430" i="29"/>
  <c r="G1431" i="29"/>
  <c r="G1432" i="29"/>
  <c r="G1433" i="29"/>
  <c r="G1434" i="29"/>
  <c r="G1435" i="29"/>
  <c r="G1436" i="29"/>
  <c r="G1437" i="29"/>
  <c r="G1438" i="29"/>
  <c r="G1439" i="29"/>
  <c r="G1440" i="29"/>
  <c r="G1441" i="29"/>
  <c r="G1442" i="29"/>
  <c r="G1443" i="29"/>
  <c r="G1444" i="29"/>
  <c r="G1445" i="29"/>
  <c r="G1446" i="29"/>
  <c r="G1447" i="29"/>
  <c r="G1448" i="29"/>
  <c r="G1449" i="29"/>
  <c r="G1450" i="29"/>
  <c r="G1451" i="29"/>
  <c r="G1452" i="29"/>
  <c r="G1453" i="29"/>
  <c r="G1454" i="29"/>
  <c r="G1455" i="29"/>
  <c r="G1456" i="29"/>
  <c r="G1457" i="29"/>
  <c r="G1458" i="29"/>
  <c r="G1459" i="29"/>
  <c r="G1460" i="29"/>
  <c r="G1461" i="29"/>
  <c r="G1462" i="29"/>
  <c r="G1463" i="29"/>
  <c r="G1464" i="29"/>
  <c r="G1465" i="29"/>
  <c r="G1466" i="29"/>
  <c r="G1467" i="29"/>
  <c r="G1468" i="29"/>
  <c r="G1469" i="29"/>
  <c r="G1470" i="29"/>
  <c r="G1471" i="29"/>
  <c r="G1472" i="29"/>
  <c r="G1473" i="29"/>
  <c r="G1474" i="29"/>
  <c r="G1475" i="29"/>
  <c r="G1476" i="29"/>
  <c r="G1477" i="29"/>
  <c r="G1478" i="29"/>
  <c r="G1479" i="29"/>
  <c r="G1480" i="29"/>
  <c r="G1481" i="29"/>
  <c r="G1482" i="29"/>
  <c r="G1483" i="29"/>
  <c r="G1484" i="29"/>
  <c r="G1485" i="29"/>
  <c r="G1486" i="29"/>
  <c r="G1487" i="29"/>
  <c r="G1488" i="29"/>
  <c r="G1489" i="29"/>
  <c r="G1490" i="29"/>
  <c r="G1491" i="29"/>
  <c r="G1492" i="29"/>
  <c r="G1493" i="29"/>
  <c r="G1494" i="29"/>
  <c r="G1495" i="29"/>
  <c r="G1496" i="29"/>
  <c r="G1497" i="29"/>
  <c r="G1498" i="29"/>
  <c r="G1499" i="29"/>
  <c r="G1500" i="29"/>
  <c r="G1501" i="29"/>
  <c r="G1502" i="29"/>
  <c r="G1503" i="29"/>
  <c r="G1504" i="29"/>
  <c r="G1505" i="29"/>
  <c r="G1506" i="29"/>
  <c r="G1507" i="29"/>
  <c r="G1508" i="29"/>
  <c r="G1509" i="29"/>
  <c r="G1510" i="29"/>
  <c r="G1511" i="29"/>
  <c r="G1512" i="29"/>
  <c r="G1513" i="29"/>
  <c r="G1514" i="29"/>
  <c r="G1515" i="29"/>
  <c r="G1516" i="29"/>
  <c r="G1517" i="29"/>
  <c r="G1518" i="29"/>
  <c r="G1519" i="29"/>
  <c r="G1520" i="29"/>
  <c r="G1521" i="29"/>
  <c r="G1522" i="29"/>
  <c r="G1523" i="29"/>
  <c r="G1524" i="29"/>
  <c r="G1525" i="29"/>
  <c r="G1526" i="29"/>
  <c r="G1527" i="29"/>
  <c r="G1528" i="29"/>
  <c r="G1529" i="29"/>
  <c r="G1530" i="29"/>
  <c r="G1531" i="29"/>
  <c r="G1532" i="29"/>
  <c r="G1533" i="29"/>
  <c r="G1534" i="29"/>
  <c r="G1535" i="29"/>
  <c r="G1536" i="29"/>
  <c r="G1537" i="29"/>
  <c r="G1538" i="29"/>
  <c r="G1539" i="29"/>
  <c r="G1540" i="29"/>
  <c r="G1541" i="29"/>
  <c r="G1542" i="29"/>
  <c r="G1543" i="29"/>
  <c r="G1544" i="29"/>
  <c r="G1545" i="29"/>
  <c r="G1546" i="29"/>
  <c r="G1547" i="29"/>
  <c r="G1548" i="29"/>
  <c r="G1549" i="29"/>
  <c r="G1550" i="29"/>
  <c r="G1551" i="29"/>
  <c r="G1552" i="29"/>
  <c r="G1553" i="29"/>
  <c r="G1554" i="29"/>
  <c r="G1555" i="29"/>
  <c r="G1556" i="29"/>
  <c r="G1557" i="29"/>
  <c r="G1558" i="29"/>
  <c r="G1559" i="29"/>
  <c r="G1560" i="29"/>
  <c r="G1561" i="29"/>
  <c r="G1562" i="29"/>
  <c r="G1563" i="29"/>
  <c r="G1564" i="29"/>
  <c r="G1565" i="29"/>
  <c r="G1566" i="29"/>
  <c r="G1567" i="29"/>
  <c r="G1568" i="29"/>
  <c r="G1569" i="29"/>
  <c r="G1570" i="29"/>
  <c r="G1571" i="29"/>
  <c r="G1572" i="29"/>
  <c r="G1573" i="29"/>
  <c r="G1574" i="29"/>
  <c r="G1575" i="29"/>
  <c r="G1576" i="29"/>
  <c r="G1577" i="29"/>
  <c r="G1578" i="29"/>
  <c r="G1579" i="29"/>
  <c r="G1580" i="29"/>
  <c r="G1581" i="29"/>
  <c r="G1582" i="29"/>
  <c r="G1583" i="29"/>
  <c r="G1584" i="29"/>
  <c r="G1585" i="29"/>
  <c r="G1586" i="29"/>
  <c r="G1587" i="29"/>
  <c r="G1588" i="29"/>
  <c r="G1589" i="29"/>
  <c r="G1590" i="29"/>
  <c r="G1591" i="29"/>
  <c r="N2318" i="29" l="1"/>
  <c r="L2077" i="29"/>
  <c r="N2091" i="29"/>
  <c r="L1953" i="29"/>
  <c r="L2371" i="29"/>
  <c r="L2027" i="29"/>
  <c r="L2001" i="29"/>
  <c r="C2" i="41" a="1"/>
  <c r="B2" i="41" a="1"/>
  <c r="L2" i="18" l="1"/>
  <c r="L10" i="18"/>
  <c r="L18" i="18"/>
  <c r="L26" i="18"/>
  <c r="L34" i="18"/>
  <c r="L42" i="18"/>
  <c r="L50" i="18"/>
  <c r="L58" i="18"/>
  <c r="L66" i="18"/>
  <c r="L74" i="18"/>
  <c r="L82" i="18"/>
  <c r="L90" i="18"/>
  <c r="L98" i="18"/>
  <c r="L106" i="18"/>
  <c r="L114" i="18"/>
  <c r="L122" i="18"/>
  <c r="L130" i="18"/>
  <c r="L138" i="18"/>
  <c r="L146" i="18"/>
  <c r="L154" i="18"/>
  <c r="L162" i="18"/>
  <c r="L170" i="18"/>
  <c r="L178" i="18"/>
  <c r="L186" i="18"/>
  <c r="L194" i="18"/>
  <c r="L202" i="18"/>
  <c r="L210" i="18"/>
  <c r="L218" i="18"/>
  <c r="L234" i="18"/>
  <c r="L242" i="18"/>
  <c r="L250" i="18"/>
  <c r="L258" i="18"/>
  <c r="L266" i="18"/>
  <c r="L274" i="18"/>
  <c r="L282" i="18"/>
  <c r="L290" i="18"/>
  <c r="L298" i="18"/>
  <c r="L306" i="18"/>
  <c r="L314" i="18"/>
  <c r="L322" i="18"/>
  <c r="L330" i="18"/>
  <c r="L338" i="18"/>
  <c r="L346" i="18"/>
  <c r="L354" i="18"/>
  <c r="L362" i="18"/>
  <c r="L370" i="18"/>
  <c r="L378" i="18"/>
  <c r="L386" i="18"/>
  <c r="L394" i="18"/>
  <c r="L410" i="18"/>
  <c r="L418" i="18"/>
  <c r="L426" i="18"/>
  <c r="L434" i="18"/>
  <c r="L442" i="18"/>
  <c r="L450" i="18"/>
  <c r="L458" i="18"/>
  <c r="L466" i="18"/>
  <c r="L474" i="18"/>
  <c r="L482" i="18"/>
  <c r="L490" i="18"/>
  <c r="L498" i="18"/>
  <c r="L506" i="18"/>
  <c r="L514" i="18"/>
  <c r="L522" i="18"/>
  <c r="L530" i="18"/>
  <c r="L538" i="18"/>
  <c r="L546" i="18"/>
  <c r="L562" i="18"/>
  <c r="L578" i="18"/>
  <c r="L586" i="18"/>
  <c r="L594" i="18"/>
  <c r="L602" i="18"/>
  <c r="L610" i="18"/>
  <c r="L626" i="18"/>
  <c r="L634" i="18"/>
  <c r="L642" i="18"/>
  <c r="L3" i="18"/>
  <c r="L11" i="18"/>
  <c r="L19" i="18"/>
  <c r="L27" i="18"/>
  <c r="L35" i="18"/>
  <c r="L43" i="18"/>
  <c r="L51" i="18"/>
  <c r="L59" i="18"/>
  <c r="L67" i="18"/>
  <c r="L75" i="18"/>
  <c r="L83" i="18"/>
  <c r="L91" i="18"/>
  <c r="L99" i="18"/>
  <c r="L107" i="18"/>
  <c r="L115" i="18"/>
  <c r="L123" i="18"/>
  <c r="L131" i="18"/>
  <c r="L139" i="18"/>
  <c r="L147" i="18"/>
  <c r="L155" i="18"/>
  <c r="L163" i="18"/>
  <c r="L171" i="18"/>
  <c r="L179" i="18"/>
  <c r="L187" i="18"/>
  <c r="L195" i="18"/>
  <c r="L203" i="18"/>
  <c r="L211" i="18"/>
  <c r="L219" i="18"/>
  <c r="L227" i="18"/>
  <c r="L235" i="18"/>
  <c r="L243" i="18"/>
  <c r="L251" i="18"/>
  <c r="L259" i="18"/>
  <c r="L267" i="18"/>
  <c r="L275" i="18"/>
  <c r="L283" i="18"/>
  <c r="L291" i="18"/>
  <c r="L299" i="18"/>
  <c r="L307" i="18"/>
  <c r="L315" i="18"/>
  <c r="L323" i="18"/>
  <c r="L331" i="18"/>
  <c r="L339" i="18"/>
  <c r="L347" i="18"/>
  <c r="L355" i="18"/>
  <c r="L363" i="18"/>
  <c r="L371" i="18"/>
  <c r="L379" i="18"/>
  <c r="L387" i="18"/>
  <c r="L395" i="18"/>
  <c r="L403" i="18"/>
  <c r="L411" i="18"/>
  <c r="L419" i="18"/>
  <c r="L427" i="18"/>
  <c r="L435" i="18"/>
  <c r="L443" i="18"/>
  <c r="L451" i="18"/>
  <c r="L459" i="18"/>
  <c r="L467" i="18"/>
  <c r="L475" i="18"/>
  <c r="L483" i="18"/>
  <c r="L491" i="18"/>
  <c r="L499" i="18"/>
  <c r="L507" i="18"/>
  <c r="L515" i="18"/>
  <c r="L523" i="18"/>
  <c r="L531" i="18"/>
  <c r="L539" i="18"/>
  <c r="L547" i="18"/>
  <c r="L555" i="18"/>
  <c r="L563" i="18"/>
  <c r="L571" i="18"/>
  <c r="L579" i="18"/>
  <c r="L587" i="18"/>
  <c r="L595" i="18"/>
  <c r="L603" i="18"/>
  <c r="L611" i="18"/>
  <c r="L619" i="18"/>
  <c r="L627" i="18"/>
  <c r="L635" i="18"/>
  <c r="L4" i="18"/>
  <c r="L12" i="18"/>
  <c r="L20" i="18"/>
  <c r="L28" i="18"/>
  <c r="L36" i="18"/>
  <c r="L44" i="18"/>
  <c r="L52" i="18"/>
  <c r="L60" i="18"/>
  <c r="L68" i="18"/>
  <c r="L76" i="18"/>
  <c r="L84" i="18"/>
  <c r="L92" i="18"/>
  <c r="L100" i="18"/>
  <c r="L108" i="18"/>
  <c r="L116" i="18"/>
  <c r="L124" i="18"/>
  <c r="L132" i="18"/>
  <c r="L148" i="18"/>
  <c r="L156" i="18"/>
  <c r="L164" i="18"/>
  <c r="L172" i="18"/>
  <c r="L180" i="18"/>
  <c r="L188" i="18"/>
  <c r="L196" i="18"/>
  <c r="L204" i="18"/>
  <c r="L212" i="18"/>
  <c r="L220" i="18"/>
  <c r="L228" i="18"/>
  <c r="L236" i="18"/>
  <c r="L244" i="18"/>
  <c r="L252" i="18"/>
  <c r="L260" i="18"/>
  <c r="L268" i="18"/>
  <c r="L276" i="18"/>
  <c r="L284" i="18"/>
  <c r="L292" i="18"/>
  <c r="L300" i="18"/>
  <c r="L308" i="18"/>
  <c r="L316" i="18"/>
  <c r="L324" i="18"/>
  <c r="L332" i="18"/>
  <c r="L348" i="18"/>
  <c r="L356" i="18"/>
  <c r="L364" i="18"/>
  <c r="L372" i="18"/>
  <c r="L380" i="18"/>
  <c r="L388" i="18"/>
  <c r="L396" i="18"/>
  <c r="L404" i="18"/>
  <c r="L412" i="18"/>
  <c r="L420" i="18"/>
  <c r="L428" i="18"/>
  <c r="L436" i="18"/>
  <c r="L444" i="18"/>
  <c r="L452" i="18"/>
  <c r="L460" i="18"/>
  <c r="L468" i="18"/>
  <c r="L476" i="18"/>
  <c r="L484" i="18"/>
  <c r="L492" i="18"/>
  <c r="L500" i="18"/>
  <c r="L508" i="18"/>
  <c r="L516" i="18"/>
  <c r="L524" i="18"/>
  <c r="L540" i="18"/>
  <c r="L548" i="18"/>
  <c r="L556" i="18"/>
  <c r="L564" i="18"/>
  <c r="L572" i="18"/>
  <c r="L580" i="18"/>
  <c r="L588" i="18"/>
  <c r="L596" i="18"/>
  <c r="L604" i="18"/>
  <c r="L612" i="18"/>
  <c r="L620" i="18"/>
  <c r="L628" i="18"/>
  <c r="L636" i="18"/>
  <c r="L644" i="18"/>
  <c r="L652" i="18"/>
  <c r="L660" i="18"/>
  <c r="L668" i="18"/>
  <c r="L5" i="18"/>
  <c r="L13" i="18"/>
  <c r="L21" i="18"/>
  <c r="L29" i="18"/>
  <c r="L37" i="18"/>
  <c r="L45" i="18"/>
  <c r="L53" i="18"/>
  <c r="L61" i="18"/>
  <c r="L69" i="18"/>
  <c r="L77" i="18"/>
  <c r="L85" i="18"/>
  <c r="L93" i="18"/>
  <c r="L101" i="18"/>
  <c r="L117" i="18"/>
  <c r="L125" i="18"/>
  <c r="L133" i="18"/>
  <c r="L141" i="18"/>
  <c r="L149" i="18"/>
  <c r="L157" i="18"/>
  <c r="L165" i="18"/>
  <c r="L173" i="18"/>
  <c r="L181" i="18"/>
  <c r="L189" i="18"/>
  <c r="L197" i="18"/>
  <c r="L205" i="18"/>
  <c r="L213" i="18"/>
  <c r="L221" i="18"/>
  <c r="L229" i="18"/>
  <c r="L237" i="18"/>
  <c r="L245" i="18"/>
  <c r="L253" i="18"/>
  <c r="L261" i="18"/>
  <c r="L269" i="18"/>
  <c r="L277" i="18"/>
  <c r="L285" i="18"/>
  <c r="L293" i="18"/>
  <c r="L301" i="18"/>
  <c r="L309" i="18"/>
  <c r="L317" i="18"/>
  <c r="L325" i="18"/>
  <c r="L333" i="18"/>
  <c r="L341" i="18"/>
  <c r="L349" i="18"/>
  <c r="L357" i="18"/>
  <c r="L365" i="18"/>
  <c r="L373" i="18"/>
  <c r="L381" i="18"/>
  <c r="L389" i="18"/>
  <c r="L397" i="18"/>
  <c r="L405" i="18"/>
  <c r="L413" i="18"/>
  <c r="L421" i="18"/>
  <c r="L429" i="18"/>
  <c r="L437" i="18"/>
  <c r="L445" i="18"/>
  <c r="L453" i="18"/>
  <c r="L461" i="18"/>
  <c r="L469" i="18"/>
  <c r="L477" i="18"/>
  <c r="L485" i="18"/>
  <c r="L493" i="18"/>
  <c r="L501" i="18"/>
  <c r="L509" i="18"/>
  <c r="L525" i="18"/>
  <c r="L533" i="18"/>
  <c r="L541" i="18"/>
  <c r="L549" i="18"/>
  <c r="L557" i="18"/>
  <c r="L565" i="18"/>
  <c r="L573" i="18"/>
  <c r="L581" i="18"/>
  <c r="L589" i="18"/>
  <c r="L597" i="18"/>
  <c r="L613" i="18"/>
  <c r="L621" i="18"/>
  <c r="L629" i="18"/>
  <c r="L637" i="18"/>
  <c r="L645" i="18"/>
  <c r="L653" i="18"/>
  <c r="L661" i="18"/>
  <c r="L669" i="18"/>
  <c r="L677" i="18"/>
  <c r="L14" i="18"/>
  <c r="L22" i="18"/>
  <c r="L30" i="18"/>
  <c r="L38" i="18"/>
  <c r="L46" i="18"/>
  <c r="L54" i="18"/>
  <c r="L62" i="18"/>
  <c r="L70" i="18"/>
  <c r="L78" i="18"/>
  <c r="L86" i="18"/>
  <c r="L94" i="18"/>
  <c r="L102" i="18"/>
  <c r="L110" i="18"/>
  <c r="L118" i="18"/>
  <c r="L126" i="18"/>
  <c r="L134" i="18"/>
  <c r="L142" i="18"/>
  <c r="L150" i="18"/>
  <c r="L158" i="18"/>
  <c r="L166" i="18"/>
  <c r="L174" i="18"/>
  <c r="L182" i="18"/>
  <c r="L190" i="18"/>
  <c r="L198" i="18"/>
  <c r="L206" i="18"/>
  <c r="L214" i="18"/>
  <c r="L222" i="18"/>
  <c r="L230" i="18"/>
  <c r="L238" i="18"/>
  <c r="L246" i="18"/>
  <c r="L254" i="18"/>
  <c r="L262" i="18"/>
  <c r="L270" i="18"/>
  <c r="L278" i="18"/>
  <c r="L286" i="18"/>
  <c r="L294" i="18"/>
  <c r="L302" i="18"/>
  <c r="L310" i="18"/>
  <c r="L318" i="18"/>
  <c r="L326" i="18"/>
  <c r="L334" i="18"/>
  <c r="L342" i="18"/>
  <c r="L350" i="18"/>
  <c r="L358" i="18"/>
  <c r="L366" i="18"/>
  <c r="L374" i="18"/>
  <c r="L382" i="18"/>
  <c r="L390" i="18"/>
  <c r="L398" i="18"/>
  <c r="L406" i="18"/>
  <c r="L414" i="18"/>
  <c r="L422" i="18"/>
  <c r="L430" i="18"/>
  <c r="L438" i="18"/>
  <c r="L446" i="18"/>
  <c r="L454" i="18"/>
  <c r="L462" i="18"/>
  <c r="L470" i="18"/>
  <c r="L478" i="18"/>
  <c r="L486" i="18"/>
  <c r="L494" i="18"/>
  <c r="L502" i="18"/>
  <c r="L510" i="18"/>
  <c r="L518" i="18"/>
  <c r="L526" i="18"/>
  <c r="L534" i="18"/>
  <c r="L542" i="18"/>
  <c r="L550" i="18"/>
  <c r="L558" i="18"/>
  <c r="L566" i="18"/>
  <c r="L574" i="18"/>
  <c r="L582" i="18"/>
  <c r="L590" i="18"/>
  <c r="L598" i="18"/>
  <c r="L606" i="18"/>
  <c r="L614" i="18"/>
  <c r="L622" i="18"/>
  <c r="L630" i="18"/>
  <c r="L638" i="18"/>
  <c r="L646" i="18"/>
  <c r="L654" i="18"/>
  <c r="L662" i="18"/>
  <c r="L7" i="18"/>
  <c r="L15" i="18"/>
  <c r="L23" i="18"/>
  <c r="L31" i="18"/>
  <c r="L39" i="18"/>
  <c r="L47" i="18"/>
  <c r="L55" i="18"/>
  <c r="L63" i="18"/>
  <c r="L71" i="18"/>
  <c r="L79" i="18"/>
  <c r="L87" i="18"/>
  <c r="L95" i="18"/>
  <c r="L103" i="18"/>
  <c r="L111" i="18"/>
  <c r="L119" i="18"/>
  <c r="L127" i="18"/>
  <c r="L135" i="18"/>
  <c r="L143" i="18"/>
  <c r="L151" i="18"/>
  <c r="L159" i="18"/>
  <c r="L167" i="18"/>
  <c r="L175" i="18"/>
  <c r="L183" i="18"/>
  <c r="L199" i="18"/>
  <c r="L207" i="18"/>
  <c r="L215" i="18"/>
  <c r="L223" i="18"/>
  <c r="L231" i="18"/>
  <c r="L239" i="18"/>
  <c r="L247" i="18"/>
  <c r="L255" i="18"/>
  <c r="L263" i="18"/>
  <c r="L271" i="18"/>
  <c r="L279" i="18"/>
  <c r="L287" i="18"/>
  <c r="L295" i="18"/>
  <c r="L303" i="18"/>
  <c r="L311" i="18"/>
  <c r="L327" i="18"/>
  <c r="L335" i="18"/>
  <c r="L343" i="18"/>
  <c r="L351" i="18"/>
  <c r="L359" i="18"/>
  <c r="L367" i="18"/>
  <c r="L375" i="18"/>
  <c r="L383" i="18"/>
  <c r="L391" i="18"/>
  <c r="L399" i="18"/>
  <c r="L407" i="18"/>
  <c r="L415" i="18"/>
  <c r="L431" i="18"/>
  <c r="L439" i="18"/>
  <c r="L447" i="18"/>
  <c r="L455" i="18"/>
  <c r="L463" i="18"/>
  <c r="L471" i="18"/>
  <c r="L479" i="18"/>
  <c r="L487" i="18"/>
  <c r="L495" i="18"/>
  <c r="L503" i="18"/>
  <c r="L511" i="18"/>
  <c r="L519" i="18"/>
  <c r="L527" i="18"/>
  <c r="L535" i="18"/>
  <c r="L543" i="18"/>
  <c r="L551" i="18"/>
  <c r="L559" i="18"/>
  <c r="L567" i="18"/>
  <c r="L575" i="18"/>
  <c r="L583" i="18"/>
  <c r="L599" i="18"/>
  <c r="L607" i="18"/>
  <c r="L615" i="18"/>
  <c r="L623" i="18"/>
  <c r="L631" i="18"/>
  <c r="L639" i="18"/>
  <c r="L8" i="18"/>
  <c r="L16" i="18"/>
  <c r="L24" i="18"/>
  <c r="L32" i="18"/>
  <c r="L40" i="18"/>
  <c r="L48" i="18"/>
  <c r="L56" i="18"/>
  <c r="L64" i="18"/>
  <c r="L72" i="18"/>
  <c r="L80" i="18"/>
  <c r="L88" i="18"/>
  <c r="L96" i="18"/>
  <c r="L104" i="18"/>
  <c r="L112" i="18"/>
  <c r="L120" i="18"/>
  <c r="L128" i="18"/>
  <c r="L136" i="18"/>
  <c r="L144" i="18"/>
  <c r="L152" i="18"/>
  <c r="L160" i="18"/>
  <c r="L168" i="18"/>
  <c r="L176" i="18"/>
  <c r="L184" i="18"/>
  <c r="L192" i="18"/>
  <c r="L200" i="18"/>
  <c r="L216" i="18"/>
  <c r="L224" i="18"/>
  <c r="L232" i="18"/>
  <c r="L240" i="18"/>
  <c r="L248" i="18"/>
  <c r="L256" i="18"/>
  <c r="L264" i="18"/>
  <c r="L272" i="18"/>
  <c r="L280" i="18"/>
  <c r="L288" i="18"/>
  <c r="L296" i="18"/>
  <c r="L312" i="18"/>
  <c r="L320" i="18"/>
  <c r="L328" i="18"/>
  <c r="L336" i="18"/>
  <c r="L344" i="18"/>
  <c r="L352" i="18"/>
  <c r="L360" i="18"/>
  <c r="L368" i="18"/>
  <c r="L376" i="18"/>
  <c r="L384" i="18"/>
  <c r="L392" i="18"/>
  <c r="L400" i="18"/>
  <c r="L408" i="18"/>
  <c r="L416" i="18"/>
  <c r="L424" i="18"/>
  <c r="L432" i="18"/>
  <c r="L440" i="18"/>
  <c r="L448" i="18"/>
  <c r="L456" i="18"/>
  <c r="L464" i="18"/>
  <c r="L472" i="18"/>
  <c r="L480" i="18"/>
  <c r="L488" i="18"/>
  <c r="L496" i="18"/>
  <c r="L504" i="18"/>
  <c r="L512" i="18"/>
  <c r="L520" i="18"/>
  <c r="L528" i="18"/>
  <c r="L536" i="18"/>
  <c r="L544" i="18"/>
  <c r="L552" i="18"/>
  <c r="L560" i="18"/>
  <c r="L568" i="18"/>
  <c r="L576" i="18"/>
  <c r="L584" i="18"/>
  <c r="L592" i="18"/>
  <c r="L600" i="18"/>
  <c r="L608" i="18"/>
  <c r="L616" i="18"/>
  <c r="L624" i="18"/>
  <c r="L632" i="18"/>
  <c r="L640" i="18"/>
  <c r="L648" i="18"/>
  <c r="L656" i="18"/>
  <c r="L664" i="18"/>
  <c r="L672" i="18"/>
  <c r="L680" i="18"/>
  <c r="L9" i="18"/>
  <c r="L73" i="18"/>
  <c r="L137" i="18"/>
  <c r="L201" i="18"/>
  <c r="L265" i="18"/>
  <c r="L329" i="18"/>
  <c r="L393" i="18"/>
  <c r="L457" i="18"/>
  <c r="L521" i="18"/>
  <c r="L585" i="18"/>
  <c r="L643" i="18"/>
  <c r="L659" i="18"/>
  <c r="L674" i="18"/>
  <c r="L684" i="18"/>
  <c r="L692" i="18"/>
  <c r="L700" i="18"/>
  <c r="L708" i="18"/>
  <c r="L716" i="18"/>
  <c r="L724" i="18"/>
  <c r="L732" i="18"/>
  <c r="L740" i="18"/>
  <c r="L748" i="18"/>
  <c r="L756" i="18"/>
  <c r="L764" i="18"/>
  <c r="L772" i="18"/>
  <c r="L780" i="18"/>
  <c r="L788" i="18"/>
  <c r="L796" i="18"/>
  <c r="L804" i="18"/>
  <c r="L812" i="18"/>
  <c r="L820" i="18"/>
  <c r="L828" i="18"/>
  <c r="L836" i="18"/>
  <c r="L844" i="18"/>
  <c r="L852" i="18"/>
  <c r="L860" i="18"/>
  <c r="L868" i="18"/>
  <c r="L884" i="18"/>
  <c r="L892" i="18"/>
  <c r="L900" i="18"/>
  <c r="L908" i="18"/>
  <c r="L916" i="18"/>
  <c r="L924" i="18"/>
  <c r="L932" i="18"/>
  <c r="L940" i="18"/>
  <c r="L948" i="18"/>
  <c r="L956" i="18"/>
  <c r="L964" i="18"/>
  <c r="L972" i="18"/>
  <c r="L980" i="18"/>
  <c r="L988" i="18"/>
  <c r="L996" i="18"/>
  <c r="L1004" i="18"/>
  <c r="L1012" i="18"/>
  <c r="L1020" i="18"/>
  <c r="L1028" i="18"/>
  <c r="L1036" i="18"/>
  <c r="L1044" i="18"/>
  <c r="L1060" i="18"/>
  <c r="L1068" i="18"/>
  <c r="L1076" i="18"/>
  <c r="L1084" i="18"/>
  <c r="L1092" i="18"/>
  <c r="L1100" i="18"/>
  <c r="L1108" i="18"/>
  <c r="L1116" i="18"/>
  <c r="L1124" i="18"/>
  <c r="L1132" i="18"/>
  <c r="L1140" i="18"/>
  <c r="L1148" i="18"/>
  <c r="L1156" i="18"/>
  <c r="L1164" i="18"/>
  <c r="L1172" i="18"/>
  <c r="L1180" i="18"/>
  <c r="L1188" i="18"/>
  <c r="L1196" i="18"/>
  <c r="L1204" i="18"/>
  <c r="L1212" i="18"/>
  <c r="L1220" i="18"/>
  <c r="L1228" i="18"/>
  <c r="L1236" i="18"/>
  <c r="L1244" i="18"/>
  <c r="L1252" i="18"/>
  <c r="L17" i="18"/>
  <c r="L81" i="18"/>
  <c r="L145" i="18"/>
  <c r="L209" i="18"/>
  <c r="L273" i="18"/>
  <c r="L337" i="18"/>
  <c r="L401" i="18"/>
  <c r="L465" i="18"/>
  <c r="L529" i="18"/>
  <c r="L593" i="18"/>
  <c r="L647" i="18"/>
  <c r="L663" i="18"/>
  <c r="L675" i="18"/>
  <c r="L685" i="18"/>
  <c r="L693" i="18"/>
  <c r="L701" i="18"/>
  <c r="L709" i="18"/>
  <c r="L717" i="18"/>
  <c r="L725" i="18"/>
  <c r="L733" i="18"/>
  <c r="L741" i="18"/>
  <c r="L749" i="18"/>
  <c r="L757" i="18"/>
  <c r="L765" i="18"/>
  <c r="L773" i="18"/>
  <c r="L781" i="18"/>
  <c r="L789" i="18"/>
  <c r="L797" i="18"/>
  <c r="L805" i="18"/>
  <c r="L813" i="18"/>
  <c r="L821" i="18"/>
  <c r="L829" i="18"/>
  <c r="L837" i="18"/>
  <c r="L845" i="18"/>
  <c r="L853" i="18"/>
  <c r="L861" i="18"/>
  <c r="L869" i="18"/>
  <c r="L877" i="18"/>
  <c r="L885" i="18"/>
  <c r="L893" i="18"/>
  <c r="L901" i="18"/>
  <c r="L909" i="18"/>
  <c r="L917" i="18"/>
  <c r="L925" i="18"/>
  <c r="L933" i="18"/>
  <c r="L941" i="18"/>
  <c r="L949" i="18"/>
  <c r="L957" i="18"/>
  <c r="L965" i="18"/>
  <c r="L973" i="18"/>
  <c r="L981" i="18"/>
  <c r="L989" i="18"/>
  <c r="L997" i="18"/>
  <c r="L1005" i="18"/>
  <c r="L1013" i="18"/>
  <c r="L1021" i="18"/>
  <c r="L1029" i="18"/>
  <c r="L1037" i="18"/>
  <c r="L1045" i="18"/>
  <c r="L1053" i="18"/>
  <c r="L1061" i="18"/>
  <c r="L1069" i="18"/>
  <c r="L1077" i="18"/>
  <c r="L1085" i="18"/>
  <c r="L1093" i="18"/>
  <c r="L1101" i="18"/>
  <c r="L1109" i="18"/>
  <c r="L1117" i="18"/>
  <c r="L1125" i="18"/>
  <c r="L1133" i="18"/>
  <c r="L1141" i="18"/>
  <c r="L1157" i="18"/>
  <c r="L1165" i="18"/>
  <c r="L1173" i="18"/>
  <c r="L1181" i="18"/>
  <c r="L1189" i="18"/>
  <c r="L1197" i="18"/>
  <c r="L1205" i="18"/>
  <c r="L1213" i="18"/>
  <c r="L1221" i="18"/>
  <c r="L1229" i="18"/>
  <c r="L1237" i="18"/>
  <c r="L1245" i="18"/>
  <c r="L25" i="18"/>
  <c r="L89" i="18"/>
  <c r="L153" i="18"/>
  <c r="L217" i="18"/>
  <c r="L281" i="18"/>
  <c r="L345" i="18"/>
  <c r="L409" i="18"/>
  <c r="L473" i="18"/>
  <c r="L537" i="18"/>
  <c r="L601" i="18"/>
  <c r="L649" i="18"/>
  <c r="L665" i="18"/>
  <c r="L676" i="18"/>
  <c r="L686" i="18"/>
  <c r="L694" i="18"/>
  <c r="L702" i="18"/>
  <c r="L710" i="18"/>
  <c r="L718" i="18"/>
  <c r="L726" i="18"/>
  <c r="L734" i="18"/>
  <c r="L742" i="18"/>
  <c r="L750" i="18"/>
  <c r="L758" i="18"/>
  <c r="L766" i="18"/>
  <c r="L774" i="18"/>
  <c r="L782" i="18"/>
  <c r="L790" i="18"/>
  <c r="L798" i="18"/>
  <c r="L806" i="18"/>
  <c r="L814" i="18"/>
  <c r="L822" i="18"/>
  <c r="L830" i="18"/>
  <c r="L838" i="18"/>
  <c r="L846" i="18"/>
  <c r="L854" i="18"/>
  <c r="L870" i="18"/>
  <c r="L878" i="18"/>
  <c r="L886" i="18"/>
  <c r="L894" i="18"/>
  <c r="L902" i="18"/>
  <c r="L910" i="18"/>
  <c r="L918" i="18"/>
  <c r="L926" i="18"/>
  <c r="L934" i="18"/>
  <c r="L942" i="18"/>
  <c r="L950" i="18"/>
  <c r="L958" i="18"/>
  <c r="L966" i="18"/>
  <c r="L974" i="18"/>
  <c r="L982" i="18"/>
  <c r="L990" i="18"/>
  <c r="L998" i="18"/>
  <c r="L1006" i="18"/>
  <c r="L1014" i="18"/>
  <c r="L1022" i="18"/>
  <c r="L1030" i="18"/>
  <c r="L1038" i="18"/>
  <c r="L1046" i="18"/>
  <c r="L1054" i="18"/>
  <c r="L1062" i="18"/>
  <c r="L1070" i="18"/>
  <c r="L1078" i="18"/>
  <c r="L1086" i="18"/>
  <c r="L1094" i="18"/>
  <c r="L1102" i="18"/>
  <c r="L1110" i="18"/>
  <c r="L1118" i="18"/>
  <c r="L1126" i="18"/>
  <c r="L1142" i="18"/>
  <c r="L1150" i="18"/>
  <c r="L1158" i="18"/>
  <c r="L1166" i="18"/>
  <c r="L1174" i="18"/>
  <c r="L33" i="18"/>
  <c r="L97" i="18"/>
  <c r="L161" i="18"/>
  <c r="L225" i="18"/>
  <c r="L289" i="18"/>
  <c r="L353" i="18"/>
  <c r="L417" i="18"/>
  <c r="L481" i="18"/>
  <c r="L545" i="18"/>
  <c r="L609" i="18"/>
  <c r="L650" i="18"/>
  <c r="L666" i="18"/>
  <c r="L678" i="18"/>
  <c r="L687" i="18"/>
  <c r="L695" i="18"/>
  <c r="L703" i="18"/>
  <c r="L711" i="18"/>
  <c r="L719" i="18"/>
  <c r="L727" i="18"/>
  <c r="L735" i="18"/>
  <c r="L743" i="18"/>
  <c r="L751" i="18"/>
  <c r="L759" i="18"/>
  <c r="L767" i="18"/>
  <c r="L775" i="18"/>
  <c r="L783" i="18"/>
  <c r="L791" i="18"/>
  <c r="L799" i="18"/>
  <c r="L807" i="18"/>
  <c r="L815" i="18"/>
  <c r="L823" i="18"/>
  <c r="L831" i="18"/>
  <c r="L839" i="18"/>
  <c r="L847" i="18"/>
  <c r="L855" i="18"/>
  <c r="L863" i="18"/>
  <c r="L871" i="18"/>
  <c r="L879" i="18"/>
  <c r="L887" i="18"/>
  <c r="L895" i="18"/>
  <c r="L903" i="18"/>
  <c r="L911" i="18"/>
  <c r="L919" i="18"/>
  <c r="L927" i="18"/>
  <c r="L935" i="18"/>
  <c r="L943" i="18"/>
  <c r="L951" i="18"/>
  <c r="L959" i="18"/>
  <c r="L975" i="18"/>
  <c r="L991" i="18"/>
  <c r="L999" i="18"/>
  <c r="L1007" i="18"/>
  <c r="L1015" i="18"/>
  <c r="L1023" i="18"/>
  <c r="L1031" i="18"/>
  <c r="L1039" i="18"/>
  <c r="L1047" i="18"/>
  <c r="L1055" i="18"/>
  <c r="L1063" i="18"/>
  <c r="L1071" i="18"/>
  <c r="L1079" i="18"/>
  <c r="L1087" i="18"/>
  <c r="L1095" i="18"/>
  <c r="L1103" i="18"/>
  <c r="L1111" i="18"/>
  <c r="L41" i="18"/>
  <c r="L105" i="18"/>
  <c r="L169" i="18"/>
  <c r="L233" i="18"/>
  <c r="L297" i="18"/>
  <c r="L361" i="18"/>
  <c r="L425" i="18"/>
  <c r="L489" i="18"/>
  <c r="L553" i="18"/>
  <c r="L617" i="18"/>
  <c r="L651" i="18"/>
  <c r="L667" i="18"/>
  <c r="L679" i="18"/>
  <c r="L688" i="18"/>
  <c r="L696" i="18"/>
  <c r="L704" i="18"/>
  <c r="L712" i="18"/>
  <c r="L720" i="18"/>
  <c r="L728" i="18"/>
  <c r="L736" i="18"/>
  <c r="L744" i="18"/>
  <c r="L752" i="18"/>
  <c r="L760" i="18"/>
  <c r="L768" i="18"/>
  <c r="L776" i="18"/>
  <c r="L784" i="18"/>
  <c r="L792" i="18"/>
  <c r="L800" i="18"/>
  <c r="L808" i="18"/>
  <c r="L816" i="18"/>
  <c r="L824" i="18"/>
  <c r="L832" i="18"/>
  <c r="L840" i="18"/>
  <c r="L848" i="18"/>
  <c r="L856" i="18"/>
  <c r="L864" i="18"/>
  <c r="L872" i="18"/>
  <c r="L880" i="18"/>
  <c r="L888" i="18"/>
  <c r="L896" i="18"/>
  <c r="L904" i="18"/>
  <c r="L912" i="18"/>
  <c r="L920" i="18"/>
  <c r="L928" i="18"/>
  <c r="L936" i="18"/>
  <c r="L944" i="18"/>
  <c r="L960" i="18"/>
  <c r="L968" i="18"/>
  <c r="L976" i="18"/>
  <c r="L984" i="18"/>
  <c r="L992" i="18"/>
  <c r="L1000" i="18"/>
  <c r="L1008" i="18"/>
  <c r="L1016" i="18"/>
  <c r="L1024" i="18"/>
  <c r="L1032" i="18"/>
  <c r="L1040" i="18"/>
  <c r="L1048" i="18"/>
  <c r="L1056" i="18"/>
  <c r="L1064" i="18"/>
  <c r="L1072" i="18"/>
  <c r="L1080" i="18"/>
  <c r="L1088" i="18"/>
  <c r="L1096" i="18"/>
  <c r="L1104" i="18"/>
  <c r="L1112" i="18"/>
  <c r="L1120" i="18"/>
  <c r="L1128" i="18"/>
  <c r="L1136" i="18"/>
  <c r="L1144" i="18"/>
  <c r="L1152" i="18"/>
  <c r="L1160" i="18"/>
  <c r="L1168" i="18"/>
  <c r="L1176" i="18"/>
  <c r="L1184" i="18"/>
  <c r="L1192" i="18"/>
  <c r="L1200" i="18"/>
  <c r="L49" i="18"/>
  <c r="L113" i="18"/>
  <c r="L177" i="18"/>
  <c r="L241" i="18"/>
  <c r="L305" i="18"/>
  <c r="L369" i="18"/>
  <c r="L433" i="18"/>
  <c r="L497" i="18"/>
  <c r="L561" i="18"/>
  <c r="L625" i="18"/>
  <c r="L670" i="18"/>
  <c r="L681" i="18"/>
  <c r="L689" i="18"/>
  <c r="L697" i="18"/>
  <c r="L705" i="18"/>
  <c r="L713" i="18"/>
  <c r="L721" i="18"/>
  <c r="L729" i="18"/>
  <c r="L737" i="18"/>
  <c r="L745" i="18"/>
  <c r="L753" i="18"/>
  <c r="L761" i="18"/>
  <c r="L769" i="18"/>
  <c r="L777" i="18"/>
  <c r="L785" i="18"/>
  <c r="L793" i="18"/>
  <c r="L801" i="18"/>
  <c r="L809" i="18"/>
  <c r="L817" i="18"/>
  <c r="L825" i="18"/>
  <c r="L833" i="18"/>
  <c r="L841" i="18"/>
  <c r="L849" i="18"/>
  <c r="L857" i="18"/>
  <c r="L865" i="18"/>
  <c r="L873" i="18"/>
  <c r="L881" i="18"/>
  <c r="L889" i="18"/>
  <c r="L897" i="18"/>
  <c r="L905" i="18"/>
  <c r="L913" i="18"/>
  <c r="L921" i="18"/>
  <c r="L929" i="18"/>
  <c r="L937" i="18"/>
  <c r="L945" i="18"/>
  <c r="L953" i="18"/>
  <c r="L961" i="18"/>
  <c r="L969" i="18"/>
  <c r="L977" i="18"/>
  <c r="L985" i="18"/>
  <c r="L993" i="18"/>
  <c r="L1001" i="18"/>
  <c r="L1009" i="18"/>
  <c r="L1017" i="18"/>
  <c r="L1025" i="18"/>
  <c r="L1033" i="18"/>
  <c r="L1041" i="18"/>
  <c r="L1049" i="18"/>
  <c r="L1057" i="18"/>
  <c r="L1065" i="18"/>
  <c r="L1073" i="18"/>
  <c r="L1081" i="18"/>
  <c r="L1089" i="18"/>
  <c r="L1097" i="18"/>
  <c r="L1105" i="18"/>
  <c r="L1113" i="18"/>
  <c r="L1121" i="18"/>
  <c r="L1129" i="18"/>
  <c r="L1137" i="18"/>
  <c r="L1145" i="18"/>
  <c r="L1153" i="18"/>
  <c r="L1161" i="18"/>
  <c r="L1177" i="18"/>
  <c r="L1185" i="18"/>
  <c r="L1193" i="18"/>
  <c r="L1201" i="18"/>
  <c r="L1209" i="18"/>
  <c r="L57" i="18"/>
  <c r="L313" i="18"/>
  <c r="L569" i="18"/>
  <c r="L682" i="18"/>
  <c r="L714" i="18"/>
  <c r="L746" i="18"/>
  <c r="L778" i="18"/>
  <c r="L810" i="18"/>
  <c r="L842" i="18"/>
  <c r="L874" i="18"/>
  <c r="L906" i="18"/>
  <c r="L938" i="18"/>
  <c r="L970" i="18"/>
  <c r="L1002" i="18"/>
  <c r="L1034" i="18"/>
  <c r="L1066" i="18"/>
  <c r="L1098" i="18"/>
  <c r="L1123" i="18"/>
  <c r="L1146" i="18"/>
  <c r="L1167" i="18"/>
  <c r="L1186" i="18"/>
  <c r="L1202" i="18"/>
  <c r="L1215" i="18"/>
  <c r="L1225" i="18"/>
  <c r="L1235" i="18"/>
  <c r="L1247" i="18"/>
  <c r="L1256" i="18"/>
  <c r="L1264" i="18"/>
  <c r="L1280" i="18"/>
  <c r="L1288" i="18"/>
  <c r="L1296" i="18"/>
  <c r="L1304" i="18"/>
  <c r="L1312" i="18"/>
  <c r="M8" i="18"/>
  <c r="M16" i="18"/>
  <c r="M24" i="18"/>
  <c r="M40" i="18"/>
  <c r="M48" i="18"/>
  <c r="M56" i="18"/>
  <c r="M64" i="18"/>
  <c r="M72" i="18"/>
  <c r="M80" i="18"/>
  <c r="M88" i="18"/>
  <c r="M96" i="18"/>
  <c r="M104" i="18"/>
  <c r="M112" i="18"/>
  <c r="M120" i="18"/>
  <c r="M128" i="18"/>
  <c r="M136" i="18"/>
  <c r="M144" i="18"/>
  <c r="M152" i="18"/>
  <c r="M160" i="18"/>
  <c r="M168" i="18"/>
  <c r="M176" i="18"/>
  <c r="M184" i="18"/>
  <c r="M192" i="18"/>
  <c r="M200" i="18"/>
  <c r="M208" i="18"/>
  <c r="M216" i="18"/>
  <c r="M224" i="18"/>
  <c r="M232" i="18"/>
  <c r="M240" i="18"/>
  <c r="M248" i="18"/>
  <c r="M256" i="18"/>
  <c r="M264" i="18"/>
  <c r="M272" i="18"/>
  <c r="M280" i="18"/>
  <c r="M288" i="18"/>
  <c r="M296" i="18"/>
  <c r="M304" i="18"/>
  <c r="M312" i="18"/>
  <c r="M320" i="18"/>
  <c r="M328" i="18"/>
  <c r="M336" i="18"/>
  <c r="M344" i="18"/>
  <c r="M352" i="18"/>
  <c r="L65" i="18"/>
  <c r="L321" i="18"/>
  <c r="L577" i="18"/>
  <c r="L683" i="18"/>
  <c r="L715" i="18"/>
  <c r="L747" i="18"/>
  <c r="L779" i="18"/>
  <c r="L811" i="18"/>
  <c r="L843" i="18"/>
  <c r="L875" i="18"/>
  <c r="L907" i="18"/>
  <c r="L939" i="18"/>
  <c r="L971" i="18"/>
  <c r="L1003" i="18"/>
  <c r="L1035" i="18"/>
  <c r="L1067" i="18"/>
  <c r="L1099" i="18"/>
  <c r="L1127" i="18"/>
  <c r="L1147" i="18"/>
  <c r="L1170" i="18"/>
  <c r="L1187" i="18"/>
  <c r="L1203" i="18"/>
  <c r="L1216" i="18"/>
  <c r="L1226" i="18"/>
  <c r="L1238" i="18"/>
  <c r="L1248" i="18"/>
  <c r="L1257" i="18"/>
  <c r="L1265" i="18"/>
  <c r="L1273" i="18"/>
  <c r="L1281" i="18"/>
  <c r="L1289" i="18"/>
  <c r="L1305" i="18"/>
  <c r="L1313" i="18"/>
  <c r="M9" i="18"/>
  <c r="M17" i="18"/>
  <c r="M25" i="18"/>
  <c r="M33" i="18"/>
  <c r="M41" i="18"/>
  <c r="M49" i="18"/>
  <c r="L121" i="18"/>
  <c r="L377" i="18"/>
  <c r="L690" i="18"/>
  <c r="L722" i="18"/>
  <c r="L754" i="18"/>
  <c r="L818" i="18"/>
  <c r="L850" i="18"/>
  <c r="L882" i="18"/>
  <c r="L914" i="18"/>
  <c r="L946" i="18"/>
  <c r="L978" i="18"/>
  <c r="L1010" i="18"/>
  <c r="L1042" i="18"/>
  <c r="L1074" i="18"/>
  <c r="L1106" i="18"/>
  <c r="L1130" i="18"/>
  <c r="L1151" i="18"/>
  <c r="L1171" i="18"/>
  <c r="L1190" i="18"/>
  <c r="L1206" i="18"/>
  <c r="L1217" i="18"/>
  <c r="L1227" i="18"/>
  <c r="L1249" i="18"/>
  <c r="L1258" i="18"/>
  <c r="L1266" i="18"/>
  <c r="L1274" i="18"/>
  <c r="L1282" i="18"/>
  <c r="L1290" i="18"/>
  <c r="L1298" i="18"/>
  <c r="L1306" i="18"/>
  <c r="M2" i="18"/>
  <c r="M10" i="18"/>
  <c r="M18" i="18"/>
  <c r="M26" i="18"/>
  <c r="M34" i="18"/>
  <c r="M42" i="18"/>
  <c r="M50" i="18"/>
  <c r="M58" i="18"/>
  <c r="M66" i="18"/>
  <c r="M74" i="18"/>
  <c r="M82" i="18"/>
  <c r="M90" i="18"/>
  <c r="M98" i="18"/>
  <c r="M106" i="18"/>
  <c r="M114" i="18"/>
  <c r="M122" i="18"/>
  <c r="M130" i="18"/>
  <c r="M138" i="18"/>
  <c r="M146" i="18"/>
  <c r="M154" i="18"/>
  <c r="M162" i="18"/>
  <c r="M170" i="18"/>
  <c r="M178" i="18"/>
  <c r="M186" i="18"/>
  <c r="M194" i="18"/>
  <c r="M202" i="18"/>
  <c r="M210" i="18"/>
  <c r="M218" i="18"/>
  <c r="M226" i="18"/>
  <c r="M234" i="18"/>
  <c r="M242" i="18"/>
  <c r="M250" i="18"/>
  <c r="M258" i="18"/>
  <c r="M266" i="18"/>
  <c r="M274" i="18"/>
  <c r="M282" i="18"/>
  <c r="M290" i="18"/>
  <c r="M298" i="18"/>
  <c r="M306" i="18"/>
  <c r="M314" i="18"/>
  <c r="M322" i="18"/>
  <c r="M330" i="18"/>
  <c r="M338" i="18"/>
  <c r="M346" i="18"/>
  <c r="M354" i="18"/>
  <c r="M362" i="18"/>
  <c r="M370" i="18"/>
  <c r="M378" i="18"/>
  <c r="M386" i="18"/>
  <c r="M394" i="18"/>
  <c r="M402" i="18"/>
  <c r="M410" i="18"/>
  <c r="L129" i="18"/>
  <c r="L385" i="18"/>
  <c r="L641" i="18"/>
  <c r="L691" i="18"/>
  <c r="L723" i="18"/>
  <c r="L755" i="18"/>
  <c r="L787" i="18"/>
  <c r="L819" i="18"/>
  <c r="L851" i="18"/>
  <c r="L883" i="18"/>
  <c r="L915" i="18"/>
  <c r="L947" i="18"/>
  <c r="L979" i="18"/>
  <c r="L1011" i="18"/>
  <c r="L1043" i="18"/>
  <c r="L1131" i="18"/>
  <c r="L1154" i="18"/>
  <c r="L1175" i="18"/>
  <c r="L1191" i="18"/>
  <c r="L1207" i="18"/>
  <c r="L1218" i="18"/>
  <c r="L1230" i="18"/>
  <c r="L1240" i="18"/>
  <c r="L1250" i="18"/>
  <c r="L1259" i="18"/>
  <c r="L1267" i="18"/>
  <c r="L1275" i="18"/>
  <c r="L1283" i="18"/>
  <c r="L1291" i="18"/>
  <c r="L1299" i="18"/>
  <c r="L1307" i="18"/>
  <c r="M3" i="18"/>
  <c r="M11" i="18"/>
  <c r="M19" i="18"/>
  <c r="M27" i="18"/>
  <c r="M35" i="18"/>
  <c r="M43" i="18"/>
  <c r="M51" i="18"/>
  <c r="M59" i="18"/>
  <c r="M67" i="18"/>
  <c r="M75" i="18"/>
  <c r="M83" i="18"/>
  <c r="M91" i="18"/>
  <c r="M99" i="18"/>
  <c r="M107" i="18"/>
  <c r="M115" i="18"/>
  <c r="M123" i="18"/>
  <c r="M131" i="18"/>
  <c r="M139" i="18"/>
  <c r="M147" i="18"/>
  <c r="M155" i="18"/>
  <c r="M163" i="18"/>
  <c r="M171" i="18"/>
  <c r="M179" i="18"/>
  <c r="M187" i="18"/>
  <c r="M195" i="18"/>
  <c r="M203" i="18"/>
  <c r="M211" i="18"/>
  <c r="M219" i="18"/>
  <c r="M227" i="18"/>
  <c r="M235" i="18"/>
  <c r="M243" i="18"/>
  <c r="M251" i="18"/>
  <c r="M259" i="18"/>
  <c r="M267" i="18"/>
  <c r="M275" i="18"/>
  <c r="M283" i="18"/>
  <c r="M291" i="18"/>
  <c r="M299" i="18"/>
  <c r="M307" i="18"/>
  <c r="M315" i="18"/>
  <c r="M323" i="18"/>
  <c r="M331" i="18"/>
  <c r="M339" i="18"/>
  <c r="M347" i="18"/>
  <c r="M363" i="18"/>
  <c r="M371" i="18"/>
  <c r="M379" i="18"/>
  <c r="L185" i="18"/>
  <c r="L441" i="18"/>
  <c r="L657" i="18"/>
  <c r="L698" i="18"/>
  <c r="L730" i="18"/>
  <c r="L762" i="18"/>
  <c r="L794" i="18"/>
  <c r="L858" i="18"/>
  <c r="L890" i="18"/>
  <c r="L922" i="18"/>
  <c r="L954" i="18"/>
  <c r="L986" i="18"/>
  <c r="L1018" i="18"/>
  <c r="L1050" i="18"/>
  <c r="L1082" i="18"/>
  <c r="L1114" i="18"/>
  <c r="L1135" i="18"/>
  <c r="L1155" i="18"/>
  <c r="L1178" i="18"/>
  <c r="L1194" i="18"/>
  <c r="L1208" i="18"/>
  <c r="L1219" i="18"/>
  <c r="L1231" i="18"/>
  <c r="L1241" i="18"/>
  <c r="L1251" i="18"/>
  <c r="L1260" i="18"/>
  <c r="L1268" i="18"/>
  <c r="L1276" i="18"/>
  <c r="L1292" i="18"/>
  <c r="L1300" i="18"/>
  <c r="L1308" i="18"/>
  <c r="M4" i="18"/>
  <c r="M12" i="18"/>
  <c r="M20" i="18"/>
  <c r="M28" i="18"/>
  <c r="M36" i="18"/>
  <c r="M44" i="18"/>
  <c r="M68" i="18"/>
  <c r="M76" i="18"/>
  <c r="M84" i="18"/>
  <c r="M92" i="18"/>
  <c r="M100" i="18"/>
  <c r="M108" i="18"/>
  <c r="M116" i="18"/>
  <c r="M124" i="18"/>
  <c r="M132" i="18"/>
  <c r="M140" i="18"/>
  <c r="M148" i="18"/>
  <c r="M164" i="18"/>
  <c r="M172" i="18"/>
  <c r="M180" i="18"/>
  <c r="M188" i="18"/>
  <c r="M196" i="18"/>
  <c r="M204" i="18"/>
  <c r="M212" i="18"/>
  <c r="M220" i="18"/>
  <c r="M228" i="18"/>
  <c r="M236" i="18"/>
  <c r="M244" i="18"/>
  <c r="M252" i="18"/>
  <c r="M260" i="18"/>
  <c r="M268" i="18"/>
  <c r="M276" i="18"/>
  <c r="M284" i="18"/>
  <c r="M292" i="18"/>
  <c r="M300" i="18"/>
  <c r="M308" i="18"/>
  <c r="M316" i="18"/>
  <c r="M324" i="18"/>
  <c r="L193" i="18"/>
  <c r="L673" i="18"/>
  <c r="L770" i="18"/>
  <c r="L859" i="18"/>
  <c r="L931" i="18"/>
  <c r="L1026" i="18"/>
  <c r="L1115" i="18"/>
  <c r="L1163" i="18"/>
  <c r="L1211" i="18"/>
  <c r="L1242" i="18"/>
  <c r="L1263" i="18"/>
  <c r="L1286" i="18"/>
  <c r="L1309" i="18"/>
  <c r="M15" i="18"/>
  <c r="M38" i="18"/>
  <c r="M57" i="18"/>
  <c r="M73" i="18"/>
  <c r="M105" i="18"/>
  <c r="M121" i="18"/>
  <c r="M137" i="18"/>
  <c r="M153" i="18"/>
  <c r="M169" i="18"/>
  <c r="M201" i="18"/>
  <c r="M217" i="18"/>
  <c r="M233" i="18"/>
  <c r="M249" i="18"/>
  <c r="M265" i="18"/>
  <c r="M281" i="18"/>
  <c r="M313" i="18"/>
  <c r="M329" i="18"/>
  <c r="M342" i="18"/>
  <c r="M356" i="18"/>
  <c r="M376" i="18"/>
  <c r="M387" i="18"/>
  <c r="M396" i="18"/>
  <c r="M405" i="18"/>
  <c r="M414" i="18"/>
  <c r="M422" i="18"/>
  <c r="M430" i="18"/>
  <c r="M438" i="18"/>
  <c r="M446" i="18"/>
  <c r="M454" i="18"/>
  <c r="M462" i="18"/>
  <c r="M470" i="18"/>
  <c r="M478" i="18"/>
  <c r="M486" i="18"/>
  <c r="M494" i="18"/>
  <c r="M502" i="18"/>
  <c r="M518" i="18"/>
  <c r="M526" i="18"/>
  <c r="M534" i="18"/>
  <c r="M542" i="18"/>
  <c r="M550" i="18"/>
  <c r="M558" i="18"/>
  <c r="M566" i="18"/>
  <c r="M574" i="18"/>
  <c r="M582" i="18"/>
  <c r="M590" i="18"/>
  <c r="M598" i="18"/>
  <c r="M606" i="18"/>
  <c r="M614" i="18"/>
  <c r="M622" i="18"/>
  <c r="M630" i="18"/>
  <c r="M638" i="18"/>
  <c r="M646" i="18"/>
  <c r="M654" i="18"/>
  <c r="M662" i="18"/>
  <c r="M670" i="18"/>
  <c r="M678" i="18"/>
  <c r="M686" i="18"/>
  <c r="M694" i="18"/>
  <c r="L699" i="18"/>
  <c r="L771" i="18"/>
  <c r="L866" i="18"/>
  <c r="L955" i="18"/>
  <c r="L1027" i="18"/>
  <c r="L1179" i="18"/>
  <c r="L1214" i="18"/>
  <c r="L1243" i="18"/>
  <c r="L1269" i="18"/>
  <c r="L1287" i="18"/>
  <c r="L1310" i="18"/>
  <c r="M21" i="18"/>
  <c r="M39" i="18"/>
  <c r="M61" i="18"/>
  <c r="M77" i="18"/>
  <c r="M93" i="18"/>
  <c r="M109" i="18"/>
  <c r="M125" i="18"/>
  <c r="M141" i="18"/>
  <c r="M157" i="18"/>
  <c r="M189" i="18"/>
  <c r="M205" i="18"/>
  <c r="M221" i="18"/>
  <c r="M237" i="18"/>
  <c r="M253" i="18"/>
  <c r="M269" i="18"/>
  <c r="M285" i="18"/>
  <c r="M301" i="18"/>
  <c r="M317" i="18"/>
  <c r="M332" i="18"/>
  <c r="M343" i="18"/>
  <c r="M357" i="18"/>
  <c r="M367" i="18"/>
  <c r="M377" i="18"/>
  <c r="M388" i="18"/>
  <c r="M397" i="18"/>
  <c r="M406" i="18"/>
  <c r="M415" i="18"/>
  <c r="M423" i="18"/>
  <c r="M431" i="18"/>
  <c r="M439" i="18"/>
  <c r="M447" i="18"/>
  <c r="M455" i="18"/>
  <c r="M471" i="18"/>
  <c r="M479" i="18"/>
  <c r="M487" i="18"/>
  <c r="M495" i="18"/>
  <c r="M503" i="18"/>
  <c r="M511" i="18"/>
  <c r="M519" i="18"/>
  <c r="M527" i="18"/>
  <c r="M535" i="18"/>
  <c r="M543" i="18"/>
  <c r="M551" i="18"/>
  <c r="M559" i="18"/>
  <c r="M567" i="18"/>
  <c r="M575" i="18"/>
  <c r="M583" i="18"/>
  <c r="M591" i="18"/>
  <c r="M599" i="18"/>
  <c r="M607" i="18"/>
  <c r="M615" i="18"/>
  <c r="M623" i="18"/>
  <c r="M631" i="18"/>
  <c r="M639" i="18"/>
  <c r="M647" i="18"/>
  <c r="M655" i="18"/>
  <c r="M663" i="18"/>
  <c r="M671" i="18"/>
  <c r="M679" i="18"/>
  <c r="M687" i="18"/>
  <c r="M695" i="18"/>
  <c r="M703" i="18"/>
  <c r="M711" i="18"/>
  <c r="M719" i="18"/>
  <c r="M727" i="18"/>
  <c r="M735" i="18"/>
  <c r="M743" i="18"/>
  <c r="M751" i="18"/>
  <c r="M759" i="18"/>
  <c r="M767" i="18"/>
  <c r="L257" i="18"/>
  <c r="L706" i="18"/>
  <c r="L795" i="18"/>
  <c r="L867" i="18"/>
  <c r="L962" i="18"/>
  <c r="L1051" i="18"/>
  <c r="L1122" i="18"/>
  <c r="L1182" i="18"/>
  <c r="L1222" i="18"/>
  <c r="L1246" i="18"/>
  <c r="L1270" i="18"/>
  <c r="L1293" i="18"/>
  <c r="L1311" i="18"/>
  <c r="M22" i="18"/>
  <c r="M62" i="18"/>
  <c r="M78" i="18"/>
  <c r="M94" i="18"/>
  <c r="M110" i="18"/>
  <c r="M126" i="18"/>
  <c r="M142" i="18"/>
  <c r="M158" i="18"/>
  <c r="M174" i="18"/>
  <c r="M190" i="18"/>
  <c r="M206" i="18"/>
  <c r="M222" i="18"/>
  <c r="M238" i="18"/>
  <c r="M254" i="18"/>
  <c r="M270" i="18"/>
  <c r="M302" i="18"/>
  <c r="M318" i="18"/>
  <c r="M333" i="18"/>
  <c r="M345" i="18"/>
  <c r="M358" i="18"/>
  <c r="M368" i="18"/>
  <c r="M380" i="18"/>
  <c r="M389" i="18"/>
  <c r="M398" i="18"/>
  <c r="M407" i="18"/>
  <c r="M416" i="18"/>
  <c r="M424" i="18"/>
  <c r="M432" i="18"/>
  <c r="M440" i="18"/>
  <c r="M448" i="18"/>
  <c r="M456" i="18"/>
  <c r="M464" i="18"/>
  <c r="M472" i="18"/>
  <c r="M480" i="18"/>
  <c r="M496" i="18"/>
  <c r="M504" i="18"/>
  <c r="M512" i="18"/>
  <c r="M520" i="18"/>
  <c r="M528" i="18"/>
  <c r="M536" i="18"/>
  <c r="M544" i="18"/>
  <c r="M552" i="18"/>
  <c r="M560" i="18"/>
  <c r="M568" i="18"/>
  <c r="M576" i="18"/>
  <c r="M584" i="18"/>
  <c r="M592" i="18"/>
  <c r="M600" i="18"/>
  <c r="M608" i="18"/>
  <c r="M616" i="18"/>
  <c r="M624" i="18"/>
  <c r="M632" i="18"/>
  <c r="L449" i="18"/>
  <c r="L707" i="18"/>
  <c r="L802" i="18"/>
  <c r="L891" i="18"/>
  <c r="L963" i="18"/>
  <c r="L1058" i="18"/>
  <c r="L1138" i="18"/>
  <c r="L1183" i="18"/>
  <c r="L1223" i="18"/>
  <c r="L1253" i="18"/>
  <c r="L1271" i="18"/>
  <c r="L1294" i="18"/>
  <c r="M5" i="18"/>
  <c r="M23" i="18"/>
  <c r="M46" i="18"/>
  <c r="M63" i="18"/>
  <c r="M79" i="18"/>
  <c r="M95" i="18"/>
  <c r="M111" i="18"/>
  <c r="M143" i="18"/>
  <c r="M159" i="18"/>
  <c r="M175" i="18"/>
  <c r="M191" i="18"/>
  <c r="M207" i="18"/>
  <c r="M223" i="18"/>
  <c r="M239" i="18"/>
  <c r="M255" i="18"/>
  <c r="M271" i="18"/>
  <c r="M287" i="18"/>
  <c r="M303" i="18"/>
  <c r="M319" i="18"/>
  <c r="M334" i="18"/>
  <c r="M348" i="18"/>
  <c r="M359" i="18"/>
  <c r="M369" i="18"/>
  <c r="M381" i="18"/>
  <c r="M390" i="18"/>
  <c r="M399" i="18"/>
  <c r="M408" i="18"/>
  <c r="M417" i="18"/>
  <c r="M425" i="18"/>
  <c r="M433" i="18"/>
  <c r="M441" i="18"/>
  <c r="M449" i="18"/>
  <c r="M457" i="18"/>
  <c r="M465" i="18"/>
  <c r="M473" i="18"/>
  <c r="M481" i="18"/>
  <c r="M489" i="18"/>
  <c r="M497" i="18"/>
  <c r="M505" i="18"/>
  <c r="M513" i="18"/>
  <c r="M521" i="18"/>
  <c r="M529" i="18"/>
  <c r="M537" i="18"/>
  <c r="M545" i="18"/>
  <c r="M553" i="18"/>
  <c r="M561" i="18"/>
  <c r="M569" i="18"/>
  <c r="M577" i="18"/>
  <c r="M585" i="18"/>
  <c r="M593" i="18"/>
  <c r="M601" i="18"/>
  <c r="M609" i="18"/>
  <c r="M617" i="18"/>
  <c r="M625" i="18"/>
  <c r="M633" i="18"/>
  <c r="M641" i="18"/>
  <c r="M649" i="18"/>
  <c r="M657" i="18"/>
  <c r="L505" i="18"/>
  <c r="L731" i="18"/>
  <c r="L803" i="18"/>
  <c r="L898" i="18"/>
  <c r="L987" i="18"/>
  <c r="L1059" i="18"/>
  <c r="L1139" i="18"/>
  <c r="L1195" i="18"/>
  <c r="L1224" i="18"/>
  <c r="L1254" i="18"/>
  <c r="L1277" i="18"/>
  <c r="L1295" i="18"/>
  <c r="M6" i="18"/>
  <c r="M29" i="18"/>
  <c r="M47" i="18"/>
  <c r="M65" i="18"/>
  <c r="M81" i="18"/>
  <c r="M97" i="18"/>
  <c r="M113" i="18"/>
  <c r="M129" i="18"/>
  <c r="M145" i="18"/>
  <c r="M161" i="18"/>
  <c r="M177" i="18"/>
  <c r="M193" i="18"/>
  <c r="M209" i="18"/>
  <c r="M225" i="18"/>
  <c r="M241" i="18"/>
  <c r="M257" i="18"/>
  <c r="M289" i="18"/>
  <c r="M305" i="18"/>
  <c r="M321" i="18"/>
  <c r="M335" i="18"/>
  <c r="M349" i="18"/>
  <c r="M360" i="18"/>
  <c r="M372" i="18"/>
  <c r="M382" i="18"/>
  <c r="M391" i="18"/>
  <c r="M400" i="18"/>
  <c r="M409" i="18"/>
  <c r="M418" i="18"/>
  <c r="M426" i="18"/>
  <c r="M434" i="18"/>
  <c r="M442" i="18"/>
  <c r="M458" i="18"/>
  <c r="M466" i="18"/>
  <c r="M482" i="18"/>
  <c r="M490" i="18"/>
  <c r="M498" i="18"/>
  <c r="M506" i="18"/>
  <c r="M514" i="18"/>
  <c r="M522" i="18"/>
  <c r="M530" i="18"/>
  <c r="M538" i="18"/>
  <c r="M546" i="18"/>
  <c r="M554" i="18"/>
  <c r="M562" i="18"/>
  <c r="M570" i="18"/>
  <c r="M578" i="18"/>
  <c r="M586" i="18"/>
  <c r="M594" i="18"/>
  <c r="M602" i="18"/>
  <c r="M610" i="18"/>
  <c r="M618" i="18"/>
  <c r="M626" i="18"/>
  <c r="M634" i="18"/>
  <c r="M642" i="18"/>
  <c r="L658" i="18"/>
  <c r="L739" i="18"/>
  <c r="L834" i="18"/>
  <c r="L923" i="18"/>
  <c r="L995" i="18"/>
  <c r="L1159" i="18"/>
  <c r="L1199" i="18"/>
  <c r="L1233" i="18"/>
  <c r="L1261" i="18"/>
  <c r="L1279" i="18"/>
  <c r="L1302" i="18"/>
  <c r="M13" i="18"/>
  <c r="M31" i="18"/>
  <c r="M54" i="18"/>
  <c r="M70" i="18"/>
  <c r="M86" i="18"/>
  <c r="M102" i="18"/>
  <c r="M118" i="18"/>
  <c r="M134" i="18"/>
  <c r="M150" i="18"/>
  <c r="M166" i="18"/>
  <c r="M182" i="18"/>
  <c r="M198" i="18"/>
  <c r="M214" i="18"/>
  <c r="M230" i="18"/>
  <c r="M246" i="18"/>
  <c r="M262" i="18"/>
  <c r="M278" i="18"/>
  <c r="M294" i="18"/>
  <c r="M310" i="18"/>
  <c r="M326" i="18"/>
  <c r="M340" i="18"/>
  <c r="M351" i="18"/>
  <c r="M364" i="18"/>
  <c r="M374" i="18"/>
  <c r="M384" i="18"/>
  <c r="M393" i="18"/>
  <c r="M403" i="18"/>
  <c r="M412" i="18"/>
  <c r="M420" i="18"/>
  <c r="M428" i="18"/>
  <c r="M436" i="18"/>
  <c r="M444" i="18"/>
  <c r="M452" i="18"/>
  <c r="M460" i="18"/>
  <c r="M468" i="18"/>
  <c r="M476" i="18"/>
  <c r="M484" i="18"/>
  <c r="M492" i="18"/>
  <c r="M500" i="18"/>
  <c r="M508" i="18"/>
  <c r="M516" i="18"/>
  <c r="M524" i="18"/>
  <c r="M532" i="18"/>
  <c r="M540" i="18"/>
  <c r="M548" i="18"/>
  <c r="M556" i="18"/>
  <c r="M564" i="18"/>
  <c r="M572" i="18"/>
  <c r="M580" i="18"/>
  <c r="M588" i="18"/>
  <c r="M596" i="18"/>
  <c r="M604" i="18"/>
  <c r="M612" i="18"/>
  <c r="M620" i="18"/>
  <c r="M628" i="18"/>
  <c r="M636" i="18"/>
  <c r="M644" i="18"/>
  <c r="L513" i="18"/>
  <c r="L994" i="18"/>
  <c r="L1232" i="18"/>
  <c r="M7" i="18"/>
  <c r="M85" i="18"/>
  <c r="M149" i="18"/>
  <c r="M213" i="18"/>
  <c r="M277" i="18"/>
  <c r="M337" i="18"/>
  <c r="M419" i="18"/>
  <c r="M451" i="18"/>
  <c r="M483" i="18"/>
  <c r="M515" i="18"/>
  <c r="M547" i="18"/>
  <c r="M579" i="18"/>
  <c r="M611" i="18"/>
  <c r="M640" i="18"/>
  <c r="M656" i="18"/>
  <c r="M667" i="18"/>
  <c r="M677" i="18"/>
  <c r="M689" i="18"/>
  <c r="M699" i="18"/>
  <c r="M708" i="18"/>
  <c r="M717" i="18"/>
  <c r="M726" i="18"/>
  <c r="M736" i="18"/>
  <c r="M745" i="18"/>
  <c r="M754" i="18"/>
  <c r="M763" i="18"/>
  <c r="M772" i="18"/>
  <c r="M780" i="18"/>
  <c r="M788" i="18"/>
  <c r="M796" i="18"/>
  <c r="M804" i="18"/>
  <c r="M812" i="18"/>
  <c r="M820" i="18"/>
  <c r="M828" i="18"/>
  <c r="M836" i="18"/>
  <c r="M844" i="18"/>
  <c r="M852" i="18"/>
  <c r="M860" i="18"/>
  <c r="M868" i="18"/>
  <c r="M876" i="18"/>
  <c r="M884" i="18"/>
  <c r="M892" i="18"/>
  <c r="M900" i="18"/>
  <c r="M908" i="18"/>
  <c r="M916" i="18"/>
  <c r="M924" i="18"/>
  <c r="M932" i="18"/>
  <c r="M940" i="18"/>
  <c r="M948" i="18"/>
  <c r="M956" i="18"/>
  <c r="M964" i="18"/>
  <c r="M972" i="18"/>
  <c r="M980" i="18"/>
  <c r="M988" i="18"/>
  <c r="M996" i="18"/>
  <c r="M1004" i="18"/>
  <c r="M1012" i="18"/>
  <c r="M1020" i="18"/>
  <c r="M1028" i="18"/>
  <c r="M1036" i="18"/>
  <c r="M1044" i="18"/>
  <c r="M1052" i="18"/>
  <c r="M1060" i="18"/>
  <c r="M1068" i="18"/>
  <c r="M1076" i="18"/>
  <c r="M1084" i="18"/>
  <c r="M1092" i="18"/>
  <c r="M1100" i="18"/>
  <c r="M1108" i="18"/>
  <c r="M1116" i="18"/>
  <c r="M1124" i="18"/>
  <c r="M1132" i="18"/>
  <c r="M1140" i="18"/>
  <c r="M1148" i="18"/>
  <c r="M1156" i="18"/>
  <c r="M1164" i="18"/>
  <c r="M1172" i="18"/>
  <c r="M1180" i="18"/>
  <c r="M1188" i="18"/>
  <c r="M1204" i="18"/>
  <c r="M1212" i="18"/>
  <c r="M1220" i="18"/>
  <c r="M1228" i="18"/>
  <c r="M1236" i="18"/>
  <c r="M1244" i="18"/>
  <c r="M1252" i="18"/>
  <c r="M1260" i="18"/>
  <c r="M1268" i="18"/>
  <c r="M1276" i="18"/>
  <c r="M1284" i="18"/>
  <c r="M1292" i="18"/>
  <c r="M1300" i="18"/>
  <c r="M1308" i="18"/>
  <c r="M1302" i="18"/>
  <c r="M595" i="18"/>
  <c r="M713" i="18"/>
  <c r="M749" i="18"/>
  <c r="M768" i="18"/>
  <c r="M800" i="18"/>
  <c r="M816" i="18"/>
  <c r="M840" i="18"/>
  <c r="M864" i="18"/>
  <c r="M888" i="18"/>
  <c r="M912" i="18"/>
  <c r="M944" i="18"/>
  <c r="M976" i="18"/>
  <c r="M1008" i="18"/>
  <c r="M1032" i="18"/>
  <c r="M1064" i="18"/>
  <c r="M1096" i="18"/>
  <c r="M1128" i="18"/>
  <c r="M1160" i="18"/>
  <c r="M1184" i="18"/>
  <c r="M1208" i="18"/>
  <c r="M1232" i="18"/>
  <c r="M1248" i="18"/>
  <c r="M1280" i="18"/>
  <c r="M1304" i="18"/>
  <c r="L1285" i="18"/>
  <c r="M183" i="18"/>
  <c r="M404" i="18"/>
  <c r="M533" i="18"/>
  <c r="M651" i="18"/>
  <c r="M684" i="18"/>
  <c r="M723" i="18"/>
  <c r="M732" i="18"/>
  <c r="L1019" i="18"/>
  <c r="L1234" i="18"/>
  <c r="M14" i="18"/>
  <c r="M87" i="18"/>
  <c r="M151" i="18"/>
  <c r="M215" i="18"/>
  <c r="M279" i="18"/>
  <c r="M341" i="18"/>
  <c r="M385" i="18"/>
  <c r="M421" i="18"/>
  <c r="M453" i="18"/>
  <c r="M485" i="18"/>
  <c r="M517" i="18"/>
  <c r="M549" i="18"/>
  <c r="M581" i="18"/>
  <c r="M613" i="18"/>
  <c r="M643" i="18"/>
  <c r="M658" i="18"/>
  <c r="M668" i="18"/>
  <c r="M680" i="18"/>
  <c r="M690" i="18"/>
  <c r="M700" i="18"/>
  <c r="M709" i="18"/>
  <c r="M728" i="18"/>
  <c r="M737" i="18"/>
  <c r="M746" i="18"/>
  <c r="M755" i="18"/>
  <c r="M764" i="18"/>
  <c r="M773" i="18"/>
  <c r="M781" i="18"/>
  <c r="M789" i="18"/>
  <c r="M797" i="18"/>
  <c r="M805" i="18"/>
  <c r="M813" i="18"/>
  <c r="M821" i="18"/>
  <c r="M829" i="18"/>
  <c r="M837" i="18"/>
  <c r="M845" i="18"/>
  <c r="M853" i="18"/>
  <c r="M861" i="18"/>
  <c r="M869" i="18"/>
  <c r="M877" i="18"/>
  <c r="M885" i="18"/>
  <c r="M893" i="18"/>
  <c r="M901" i="18"/>
  <c r="M909" i="18"/>
  <c r="M917" i="18"/>
  <c r="M925" i="18"/>
  <c r="M933" i="18"/>
  <c r="M941" i="18"/>
  <c r="M949" i="18"/>
  <c r="M957" i="18"/>
  <c r="M965" i="18"/>
  <c r="M973" i="18"/>
  <c r="M981" i="18"/>
  <c r="M989" i="18"/>
  <c r="M997" i="18"/>
  <c r="M1005" i="18"/>
  <c r="M1013" i="18"/>
  <c r="M1021" i="18"/>
  <c r="M1029" i="18"/>
  <c r="M1037" i="18"/>
  <c r="M1045" i="18"/>
  <c r="M1053" i="18"/>
  <c r="M1061" i="18"/>
  <c r="M1069" i="18"/>
  <c r="M1077" i="18"/>
  <c r="M1085" i="18"/>
  <c r="M1093" i="18"/>
  <c r="M1101" i="18"/>
  <c r="M1109" i="18"/>
  <c r="M1117" i="18"/>
  <c r="M1125" i="18"/>
  <c r="M1133" i="18"/>
  <c r="M1141" i="18"/>
  <c r="M1149" i="18"/>
  <c r="M1157" i="18"/>
  <c r="M1165" i="18"/>
  <c r="M1173" i="18"/>
  <c r="M1181" i="18"/>
  <c r="M1189" i="18"/>
  <c r="M1197" i="18"/>
  <c r="M1205" i="18"/>
  <c r="M1213" i="18"/>
  <c r="M1221" i="18"/>
  <c r="M1229" i="18"/>
  <c r="M1237" i="18"/>
  <c r="M1245" i="18"/>
  <c r="M1253" i="18"/>
  <c r="M1261" i="18"/>
  <c r="M1269" i="18"/>
  <c r="M1277" i="18"/>
  <c r="M1285" i="18"/>
  <c r="M1293" i="18"/>
  <c r="M1301" i="18"/>
  <c r="M1309" i="18"/>
  <c r="M1294" i="18"/>
  <c r="M117" i="18"/>
  <c r="M920" i="18"/>
  <c r="M984" i="18"/>
  <c r="M1000" i="18"/>
  <c r="M1024" i="18"/>
  <c r="M1040" i="18"/>
  <c r="M1072" i="18"/>
  <c r="M1088" i="18"/>
  <c r="M1120" i="18"/>
  <c r="M1144" i="18"/>
  <c r="M1176" i="18"/>
  <c r="L835" i="18"/>
  <c r="M311" i="18"/>
  <c r="M437" i="18"/>
  <c r="M565" i="18"/>
  <c r="M664" i="18"/>
  <c r="M714" i="18"/>
  <c r="M750" i="18"/>
  <c r="L738" i="18"/>
  <c r="L1083" i="18"/>
  <c r="L1255" i="18"/>
  <c r="M30" i="18"/>
  <c r="M101" i="18"/>
  <c r="M165" i="18"/>
  <c r="M229" i="18"/>
  <c r="M293" i="18"/>
  <c r="M350" i="18"/>
  <c r="M392" i="18"/>
  <c r="M427" i="18"/>
  <c r="M459" i="18"/>
  <c r="M491" i="18"/>
  <c r="M523" i="18"/>
  <c r="M555" i="18"/>
  <c r="M587" i="18"/>
  <c r="M619" i="18"/>
  <c r="M645" i="18"/>
  <c r="M659" i="18"/>
  <c r="M669" i="18"/>
  <c r="M681" i="18"/>
  <c r="M691" i="18"/>
  <c r="M701" i="18"/>
  <c r="M710" i="18"/>
  <c r="M720" i="18"/>
  <c r="M729" i="18"/>
  <c r="M738" i="18"/>
  <c r="M747" i="18"/>
  <c r="M756" i="18"/>
  <c r="M765" i="18"/>
  <c r="M774" i="18"/>
  <c r="M782" i="18"/>
  <c r="M790" i="18"/>
  <c r="M798" i="18"/>
  <c r="M814" i="18"/>
  <c r="M822" i="18"/>
  <c r="M830" i="18"/>
  <c r="M838" i="18"/>
  <c r="M854" i="18"/>
  <c r="M862" i="18"/>
  <c r="M870" i="18"/>
  <c r="M878" i="18"/>
  <c r="M886" i="18"/>
  <c r="M894" i="18"/>
  <c r="M910" i="18"/>
  <c r="M918" i="18"/>
  <c r="M926" i="18"/>
  <c r="M942" i="18"/>
  <c r="M950" i="18"/>
  <c r="M958" i="18"/>
  <c r="M966" i="18"/>
  <c r="M974" i="18"/>
  <c r="M982" i="18"/>
  <c r="M990" i="18"/>
  <c r="M998" i="18"/>
  <c r="M1006" i="18"/>
  <c r="M1014" i="18"/>
  <c r="M1030" i="18"/>
  <c r="M1038" i="18"/>
  <c r="M1046" i="18"/>
  <c r="M1054" i="18"/>
  <c r="M1062" i="18"/>
  <c r="M1070" i="18"/>
  <c r="M1078" i="18"/>
  <c r="M1086" i="18"/>
  <c r="M1094" i="18"/>
  <c r="M1102" i="18"/>
  <c r="M1110" i="18"/>
  <c r="M1118" i="18"/>
  <c r="M1126" i="18"/>
  <c r="M1134" i="18"/>
  <c r="M1142" i="18"/>
  <c r="M1150" i="18"/>
  <c r="M1158" i="18"/>
  <c r="M1166" i="18"/>
  <c r="M1174" i="18"/>
  <c r="M1182" i="18"/>
  <c r="M1190" i="18"/>
  <c r="M1198" i="18"/>
  <c r="M1206" i="18"/>
  <c r="M1214" i="18"/>
  <c r="M1222" i="18"/>
  <c r="M1230" i="18"/>
  <c r="M1238" i="18"/>
  <c r="M1246" i="18"/>
  <c r="M1254" i="18"/>
  <c r="M1262" i="18"/>
  <c r="M1270" i="18"/>
  <c r="M1278" i="18"/>
  <c r="M1286" i="18"/>
  <c r="M1310" i="18"/>
  <c r="M309" i="18"/>
  <c r="M650" i="18"/>
  <c r="M673" i="18"/>
  <c r="M704" i="18"/>
  <c r="M731" i="18"/>
  <c r="M776" i="18"/>
  <c r="M784" i="18"/>
  <c r="M824" i="18"/>
  <c r="M848" i="18"/>
  <c r="M872" i="18"/>
  <c r="M896" i="18"/>
  <c r="M928" i="18"/>
  <c r="M960" i="18"/>
  <c r="M1112" i="18"/>
  <c r="M1152" i="18"/>
  <c r="M1192" i="18"/>
  <c r="M1224" i="18"/>
  <c r="M1288" i="18"/>
  <c r="M1312" i="18"/>
  <c r="M55" i="18"/>
  <c r="M247" i="18"/>
  <c r="M469" i="18"/>
  <c r="M629" i="18"/>
  <c r="M696" i="18"/>
  <c r="M741" i="18"/>
  <c r="L763" i="18"/>
  <c r="L1091" i="18"/>
  <c r="L1262" i="18"/>
  <c r="M37" i="18"/>
  <c r="M103" i="18"/>
  <c r="M167" i="18"/>
  <c r="M231" i="18"/>
  <c r="M295" i="18"/>
  <c r="M353" i="18"/>
  <c r="M429" i="18"/>
  <c r="M461" i="18"/>
  <c r="M493" i="18"/>
  <c r="M525" i="18"/>
  <c r="M557" i="18"/>
  <c r="M589" i="18"/>
  <c r="M621" i="18"/>
  <c r="M648" i="18"/>
  <c r="M660" i="18"/>
  <c r="M672" i="18"/>
  <c r="M682" i="18"/>
  <c r="M692" i="18"/>
  <c r="M702" i="18"/>
  <c r="M712" i="18"/>
  <c r="M721" i="18"/>
  <c r="M739" i="18"/>
  <c r="M748" i="18"/>
  <c r="M757" i="18"/>
  <c r="M766" i="18"/>
  <c r="M775" i="18"/>
  <c r="M783" i="18"/>
  <c r="M791" i="18"/>
  <c r="M799" i="18"/>
  <c r="M807" i="18"/>
  <c r="M815" i="18"/>
  <c r="M823" i="18"/>
  <c r="M831" i="18"/>
  <c r="M839" i="18"/>
  <c r="M847" i="18"/>
  <c r="M855" i="18"/>
  <c r="M863" i="18"/>
  <c r="M871" i="18"/>
  <c r="M879" i="18"/>
  <c r="M887" i="18"/>
  <c r="M895" i="18"/>
  <c r="M903" i="18"/>
  <c r="M911" i="18"/>
  <c r="M919" i="18"/>
  <c r="M935" i="18"/>
  <c r="M943" i="18"/>
  <c r="M951" i="18"/>
  <c r="M959" i="18"/>
  <c r="M967" i="18"/>
  <c r="M975" i="18"/>
  <c r="M983" i="18"/>
  <c r="M991" i="18"/>
  <c r="M999" i="18"/>
  <c r="M1007" i="18"/>
  <c r="M1015" i="18"/>
  <c r="M1023" i="18"/>
  <c r="M1031" i="18"/>
  <c r="M1039" i="18"/>
  <c r="M1047" i="18"/>
  <c r="M1055" i="18"/>
  <c r="M1063" i="18"/>
  <c r="M1071" i="18"/>
  <c r="M1079" i="18"/>
  <c r="M1087" i="18"/>
  <c r="M1095" i="18"/>
  <c r="M1103" i="18"/>
  <c r="M1111" i="18"/>
  <c r="M1119" i="18"/>
  <c r="M1127" i="18"/>
  <c r="M1135" i="18"/>
  <c r="M1143" i="18"/>
  <c r="M1151" i="18"/>
  <c r="M1159" i="18"/>
  <c r="M1167" i="18"/>
  <c r="M1175" i="18"/>
  <c r="M1183" i="18"/>
  <c r="M1191" i="18"/>
  <c r="M1199" i="18"/>
  <c r="M1215" i="18"/>
  <c r="M1223" i="18"/>
  <c r="M1231" i="18"/>
  <c r="M1239" i="18"/>
  <c r="M1247" i="18"/>
  <c r="M1255" i="18"/>
  <c r="M1263" i="18"/>
  <c r="M1271" i="18"/>
  <c r="M1279" i="18"/>
  <c r="M1287" i="18"/>
  <c r="M1295" i="18"/>
  <c r="M1303" i="18"/>
  <c r="M1311" i="18"/>
  <c r="L827" i="18"/>
  <c r="L1143" i="18"/>
  <c r="L1278" i="18"/>
  <c r="M53" i="18"/>
  <c r="M181" i="18"/>
  <c r="M245" i="18"/>
  <c r="M361" i="18"/>
  <c r="M401" i="18"/>
  <c r="M435" i="18"/>
  <c r="M467" i="18"/>
  <c r="M499" i="18"/>
  <c r="M531" i="18"/>
  <c r="M563" i="18"/>
  <c r="M627" i="18"/>
  <c r="M661" i="18"/>
  <c r="M683" i="18"/>
  <c r="M693" i="18"/>
  <c r="M722" i="18"/>
  <c r="M740" i="18"/>
  <c r="M758" i="18"/>
  <c r="M792" i="18"/>
  <c r="M808" i="18"/>
  <c r="M832" i="18"/>
  <c r="M856" i="18"/>
  <c r="M880" i="18"/>
  <c r="M904" i="18"/>
  <c r="M936" i="18"/>
  <c r="M952" i="18"/>
  <c r="M968" i="18"/>
  <c r="M992" i="18"/>
  <c r="M1016" i="18"/>
  <c r="M1048" i="18"/>
  <c r="M1056" i="18"/>
  <c r="M1080" i="18"/>
  <c r="M1104" i="18"/>
  <c r="M1136" i="18"/>
  <c r="M1168" i="18"/>
  <c r="M1200" i="18"/>
  <c r="M1216" i="18"/>
  <c r="M1240" i="18"/>
  <c r="M1272" i="18"/>
  <c r="M1296" i="18"/>
  <c r="L1162" i="18"/>
  <c r="M119" i="18"/>
  <c r="M365" i="18"/>
  <c r="M501" i="18"/>
  <c r="M597" i="18"/>
  <c r="M674" i="18"/>
  <c r="M705" i="18"/>
  <c r="M1264" i="18"/>
  <c r="L899" i="18"/>
  <c r="L1198" i="18"/>
  <c r="L1301" i="18"/>
  <c r="M69" i="18"/>
  <c r="M133" i="18"/>
  <c r="M197" i="18"/>
  <c r="M261" i="18"/>
  <c r="M325" i="18"/>
  <c r="M373" i="18"/>
  <c r="M411" i="18"/>
  <c r="M443" i="18"/>
  <c r="M475" i="18"/>
  <c r="M507" i="18"/>
  <c r="M539" i="18"/>
  <c r="M571" i="18"/>
  <c r="M603" i="18"/>
  <c r="M635" i="18"/>
  <c r="M652" i="18"/>
  <c r="M665" i="18"/>
  <c r="M675" i="18"/>
  <c r="M685" i="18"/>
  <c r="M706" i="18"/>
  <c r="M715" i="18"/>
  <c r="M724" i="18"/>
  <c r="M733" i="18"/>
  <c r="M742" i="18"/>
  <c r="M752" i="18"/>
  <c r="M761" i="18"/>
  <c r="M770" i="18"/>
  <c r="M778" i="18"/>
  <c r="M786" i="18"/>
  <c r="M794" i="18"/>
  <c r="M802" i="18"/>
  <c r="M810" i="18"/>
  <c r="M818" i="18"/>
  <c r="M826" i="18"/>
  <c r="M834" i="18"/>
  <c r="M842" i="18"/>
  <c r="M850" i="18"/>
  <c r="M858" i="18"/>
  <c r="M866" i="18"/>
  <c r="M874" i="18"/>
  <c r="M882" i="18"/>
  <c r="M890" i="18"/>
  <c r="M898" i="18"/>
  <c r="M906" i="18"/>
  <c r="M914" i="18"/>
  <c r="M922" i="18"/>
  <c r="M930" i="18"/>
  <c r="M938" i="18"/>
  <c r="M946" i="18"/>
  <c r="M954" i="18"/>
  <c r="M962" i="18"/>
  <c r="M970" i="18"/>
  <c r="M978" i="18"/>
  <c r="M986" i="18"/>
  <c r="M994" i="18"/>
  <c r="M1002" i="18"/>
  <c r="M1010" i="18"/>
  <c r="M1018" i="18"/>
  <c r="M1026" i="18"/>
  <c r="M1034" i="18"/>
  <c r="M1042" i="18"/>
  <c r="M1050" i="18"/>
  <c r="M1058" i="18"/>
  <c r="M1066" i="18"/>
  <c r="M1074" i="18"/>
  <c r="M1082" i="18"/>
  <c r="M1090" i="18"/>
  <c r="M1098" i="18"/>
  <c r="M1106" i="18"/>
  <c r="M1114" i="18"/>
  <c r="M1122" i="18"/>
  <c r="M1130" i="18"/>
  <c r="M1138" i="18"/>
  <c r="M1146" i="18"/>
  <c r="M1154" i="18"/>
  <c r="M1162" i="18"/>
  <c r="M1170" i="18"/>
  <c r="M1178" i="18"/>
  <c r="M1186" i="18"/>
  <c r="M1194" i="18"/>
  <c r="M1202" i="18"/>
  <c r="M1210" i="18"/>
  <c r="M1226" i="18"/>
  <c r="M1234" i="18"/>
  <c r="M1242" i="18"/>
  <c r="M1250" i="18"/>
  <c r="M1258" i="18"/>
  <c r="M1266" i="18"/>
  <c r="M1274" i="18"/>
  <c r="M1282" i="18"/>
  <c r="M1290" i="18"/>
  <c r="M1298" i="18"/>
  <c r="M1306" i="18"/>
  <c r="L930" i="18"/>
  <c r="L1210" i="18"/>
  <c r="L1303" i="18"/>
  <c r="M71" i="18"/>
  <c r="M135" i="18"/>
  <c r="M199" i="18"/>
  <c r="M263" i="18"/>
  <c r="M327" i="18"/>
  <c r="M375" i="18"/>
  <c r="M413" i="18"/>
  <c r="M445" i="18"/>
  <c r="M477" i="18"/>
  <c r="M509" i="18"/>
  <c r="M541" i="18"/>
  <c r="M573" i="18"/>
  <c r="M605" i="18"/>
  <c r="M637" i="18"/>
  <c r="M653" i="18"/>
  <c r="M666" i="18"/>
  <c r="M676" i="18"/>
  <c r="M688" i="18"/>
  <c r="M698" i="18"/>
  <c r="M716" i="18"/>
  <c r="M725" i="18"/>
  <c r="M734" i="18"/>
  <c r="M744" i="18"/>
  <c r="M762" i="18"/>
  <c r="M779" i="18"/>
  <c r="M787" i="18"/>
  <c r="M795" i="18"/>
  <c r="M803" i="18"/>
  <c r="M819" i="18"/>
  <c r="M827" i="18"/>
  <c r="M835" i="18"/>
  <c r="M843" i="18"/>
  <c r="M851" i="18"/>
  <c r="M859" i="18"/>
  <c r="M867" i="18"/>
  <c r="M875" i="18"/>
  <c r="M883" i="18"/>
  <c r="M891" i="18"/>
  <c r="M899" i="18"/>
  <c r="M907" i="18"/>
  <c r="M915" i="18"/>
  <c r="M923" i="18"/>
  <c r="M931" i="18"/>
  <c r="M939" i="18"/>
  <c r="M947" i="18"/>
  <c r="M955" i="18"/>
  <c r="M963" i="18"/>
  <c r="M971" i="18"/>
  <c r="M979" i="18"/>
  <c r="M987" i="18"/>
  <c r="M995" i="18"/>
  <c r="M1003" i="18"/>
  <c r="M1011" i="18"/>
  <c r="M1027" i="18"/>
  <c r="M1043" i="18"/>
  <c r="M1051" i="18"/>
  <c r="M1059" i="18"/>
  <c r="M1067" i="18"/>
  <c r="M1075" i="18"/>
  <c r="M1083" i="18"/>
  <c r="M1091" i="18"/>
  <c r="M1099" i="18"/>
  <c r="M1107" i="18"/>
  <c r="M1115" i="18"/>
  <c r="M760" i="18"/>
  <c r="M825" i="18"/>
  <c r="M889" i="18"/>
  <c r="M953" i="18"/>
  <c r="M1017" i="18"/>
  <c r="M1081" i="18"/>
  <c r="M1131" i="18"/>
  <c r="M1163" i="18"/>
  <c r="M1195" i="18"/>
  <c r="M1227" i="18"/>
  <c r="M1259" i="18"/>
  <c r="M1291" i="18"/>
  <c r="M1169" i="18"/>
  <c r="M1233" i="18"/>
  <c r="M1297" i="18"/>
  <c r="M985" i="18"/>
  <c r="M1179" i="18"/>
  <c r="M993" i="18"/>
  <c r="M769" i="18"/>
  <c r="M833" i="18"/>
  <c r="M897" i="18"/>
  <c r="M961" i="18"/>
  <c r="M1025" i="18"/>
  <c r="M1089" i="18"/>
  <c r="M1137" i="18"/>
  <c r="M1201" i="18"/>
  <c r="M1265" i="18"/>
  <c r="M857" i="18"/>
  <c r="M1211" i="18"/>
  <c r="M1307" i="18"/>
  <c r="M777" i="18"/>
  <c r="M841" i="18"/>
  <c r="M905" i="18"/>
  <c r="M969" i="18"/>
  <c r="M1033" i="18"/>
  <c r="M1097" i="18"/>
  <c r="M1139" i="18"/>
  <c r="M1171" i="18"/>
  <c r="M1203" i="18"/>
  <c r="M1235" i="18"/>
  <c r="M1267" i="18"/>
  <c r="M1299" i="18"/>
  <c r="M921" i="18"/>
  <c r="M1147" i="18"/>
  <c r="M1275" i="18"/>
  <c r="M865" i="18"/>
  <c r="M1057" i="18"/>
  <c r="M1185" i="18"/>
  <c r="M1281" i="18"/>
  <c r="M785" i="18"/>
  <c r="M849" i="18"/>
  <c r="M977" i="18"/>
  <c r="M1041" i="18"/>
  <c r="M1105" i="18"/>
  <c r="M1145" i="18"/>
  <c r="M1177" i="18"/>
  <c r="M1209" i="18"/>
  <c r="M1241" i="18"/>
  <c r="M1273" i="18"/>
  <c r="M1305" i="18"/>
  <c r="M1049" i="18"/>
  <c r="M801" i="18"/>
  <c r="M1153" i="18"/>
  <c r="M1249" i="18"/>
  <c r="M793" i="18"/>
  <c r="M1113" i="18"/>
  <c r="M1243" i="18"/>
  <c r="M929" i="18"/>
  <c r="M1121" i="18"/>
  <c r="M1217" i="18"/>
  <c r="M1313" i="18"/>
  <c r="M809" i="18"/>
  <c r="M873" i="18"/>
  <c r="M937" i="18"/>
  <c r="M1001" i="18"/>
  <c r="M1065" i="18"/>
  <c r="M1123" i="18"/>
  <c r="M1155" i="18"/>
  <c r="M1187" i="18"/>
  <c r="M1219" i="18"/>
  <c r="M1251" i="18"/>
  <c r="M1283" i="18"/>
  <c r="M817" i="18"/>
  <c r="M881" i="18"/>
  <c r="M945" i="18"/>
  <c r="M1009" i="18"/>
  <c r="M1073" i="18"/>
  <c r="M1129" i="18"/>
  <c r="M1161" i="18"/>
  <c r="M1193" i="18"/>
  <c r="M1225" i="18"/>
  <c r="M1257" i="18"/>
  <c r="M1289" i="18"/>
  <c r="F7" i="41"/>
  <c r="K7" i="30" s="1"/>
  <c r="F23" i="41"/>
  <c r="K23" i="30" s="1"/>
  <c r="F20" i="41"/>
  <c r="K20" i="30" s="1"/>
  <c r="F30" i="41"/>
  <c r="K30" i="30" s="1"/>
  <c r="F8" i="41"/>
  <c r="K8" i="30" s="1"/>
  <c r="F22" i="41"/>
  <c r="K22" i="30" s="1"/>
  <c r="F27" i="41"/>
  <c r="K27" i="30" s="1"/>
  <c r="F14" i="41"/>
  <c r="K14" i="30" s="1"/>
  <c r="F6" i="41"/>
  <c r="K6" i="30" s="1"/>
  <c r="F31" i="41"/>
  <c r="K31" i="30" s="1"/>
  <c r="F11" i="41"/>
  <c r="K11" i="30" s="1"/>
  <c r="F9" i="41"/>
  <c r="K9" i="30" s="1"/>
  <c r="F28" i="41"/>
  <c r="K28" i="30" s="1"/>
  <c r="F26" i="41"/>
  <c r="F16" i="41"/>
  <c r="K16" i="30" s="1"/>
  <c r="F29" i="41"/>
  <c r="K29" i="30" s="1"/>
  <c r="F12" i="41"/>
  <c r="K12" i="30" s="1"/>
  <c r="F13" i="41"/>
  <c r="K13" i="30" s="1"/>
  <c r="F5" i="41"/>
  <c r="K5" i="30" s="1"/>
  <c r="F25" i="41"/>
  <c r="K25" i="30" s="1"/>
  <c r="F18" i="41"/>
  <c r="K18" i="30" s="1"/>
  <c r="F15" i="41"/>
  <c r="F21" i="41"/>
  <c r="K21" i="30" s="1"/>
  <c r="F4" i="41"/>
  <c r="K4" i="30" s="1"/>
  <c r="F10" i="41"/>
  <c r="K10" i="30" s="1"/>
  <c r="F33" i="41"/>
  <c r="K33" i="30" s="1"/>
  <c r="F32" i="41"/>
  <c r="K32" i="30" s="1"/>
  <c r="F19" i="41"/>
  <c r="K19" i="30" s="1"/>
  <c r="F17" i="41"/>
  <c r="K17" i="30" s="1"/>
  <c r="F24" i="41"/>
  <c r="K24" i="30" s="1"/>
  <c r="F3" i="41"/>
  <c r="K3" i="30" s="1"/>
  <c r="K26" i="30"/>
  <c r="K15" i="30"/>
  <c r="C2" i="41"/>
  <c r="B2" i="41"/>
  <c r="B7" i="30"/>
  <c r="D7" i="30" s="1"/>
  <c r="B19" i="30"/>
  <c r="D19" i="30" s="1"/>
  <c r="B31" i="30"/>
  <c r="D31" i="30" s="1"/>
  <c r="B9" i="30"/>
  <c r="D9" i="30" s="1"/>
  <c r="B29" i="30"/>
  <c r="D29" i="30" s="1"/>
  <c r="B13" i="30"/>
  <c r="D13" i="30" s="1"/>
  <c r="B21" i="30"/>
  <c r="D21" i="30" s="1"/>
  <c r="B15" i="30"/>
  <c r="D15" i="30" s="1"/>
  <c r="B11" i="30"/>
  <c r="D11" i="30" s="1"/>
  <c r="B28" i="30"/>
  <c r="D28" i="30" s="1"/>
  <c r="B26" i="30"/>
  <c r="D26" i="30" s="1"/>
  <c r="B16" i="30"/>
  <c r="D16" i="30" s="1"/>
  <c r="B33" i="30"/>
  <c r="D33" i="30" s="1"/>
  <c r="B18" i="30"/>
  <c r="D18" i="30" s="1"/>
  <c r="B5" i="30"/>
  <c r="D5" i="30" s="1"/>
  <c r="B14" i="30"/>
  <c r="D14" i="30" s="1"/>
  <c r="B20" i="30"/>
  <c r="D20" i="30" s="1"/>
  <c r="B24" i="30"/>
  <c r="D24" i="30" s="1"/>
  <c r="B22" i="30"/>
  <c r="D22" i="30" s="1"/>
  <c r="B30" i="30"/>
  <c r="D30" i="30" s="1"/>
  <c r="B6" i="30"/>
  <c r="D6" i="30" s="1"/>
  <c r="B27" i="30"/>
  <c r="D27" i="30" s="1"/>
  <c r="B32" i="30"/>
  <c r="D32" i="30" s="1"/>
  <c r="B12" i="30"/>
  <c r="D12" i="30" s="1"/>
  <c r="B17" i="30"/>
  <c r="D17" i="30" s="1"/>
  <c r="B23" i="30"/>
  <c r="D23" i="30" s="1"/>
  <c r="B3" i="30"/>
  <c r="D3" i="30" s="1"/>
  <c r="B8" i="30"/>
  <c r="D8" i="30" s="1"/>
  <c r="B10" i="30"/>
  <c r="D10" i="30" s="1"/>
  <c r="B25" i="30"/>
  <c r="D25" i="30" s="1"/>
  <c r="B4" i="30"/>
  <c r="D4" i="30" s="1"/>
  <c r="G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G312" i="29"/>
  <c r="G313" i="29"/>
  <c r="G314" i="29"/>
  <c r="G315" i="29"/>
  <c r="G316" i="29"/>
  <c r="G317" i="29"/>
  <c r="G318" i="29"/>
  <c r="G319" i="29"/>
  <c r="G320" i="29"/>
  <c r="G321" i="29"/>
  <c r="G322" i="29"/>
  <c r="G323" i="29"/>
  <c r="G324" i="29"/>
  <c r="G325" i="29"/>
  <c r="G326" i="29"/>
  <c r="G327" i="29"/>
  <c r="G328" i="29"/>
  <c r="G329" i="29"/>
  <c r="G330" i="29"/>
  <c r="G331" i="29"/>
  <c r="G332" i="29"/>
  <c r="G333" i="29"/>
  <c r="G334" i="29"/>
  <c r="G335" i="29"/>
  <c r="G336" i="29"/>
  <c r="G337" i="29"/>
  <c r="G338" i="29"/>
  <c r="G339" i="29"/>
  <c r="G340" i="29"/>
  <c r="G341" i="29"/>
  <c r="G342" i="29"/>
  <c r="G343" i="29"/>
  <c r="G344" i="29"/>
  <c r="G345" i="29"/>
  <c r="G346" i="29"/>
  <c r="G347" i="29"/>
  <c r="G348" i="29"/>
  <c r="G349" i="29"/>
  <c r="G350" i="29"/>
  <c r="G351" i="29"/>
  <c r="G352" i="29"/>
  <c r="G353" i="29"/>
  <c r="G354" i="29"/>
  <c r="G355" i="29"/>
  <c r="G356" i="29"/>
  <c r="G357" i="29"/>
  <c r="G358" i="29"/>
  <c r="G359" i="29"/>
  <c r="G360" i="29"/>
  <c r="G361" i="29"/>
  <c r="G362" i="29"/>
  <c r="G363" i="29"/>
  <c r="G364" i="29"/>
  <c r="G365" i="29"/>
  <c r="G366" i="29"/>
  <c r="G367" i="29"/>
  <c r="G368" i="29"/>
  <c r="G369" i="29"/>
  <c r="G370" i="29"/>
  <c r="G371" i="29"/>
  <c r="G372" i="29"/>
  <c r="G373" i="29"/>
  <c r="G374" i="29"/>
  <c r="G375" i="29"/>
  <c r="G376" i="29"/>
  <c r="G377" i="29"/>
  <c r="G378" i="29"/>
  <c r="G379" i="29"/>
  <c r="G380" i="29"/>
  <c r="G381" i="29"/>
  <c r="G382" i="29"/>
  <c r="G383" i="29"/>
  <c r="G384" i="29"/>
  <c r="G385" i="29"/>
  <c r="G386" i="29"/>
  <c r="G387" i="29"/>
  <c r="G388" i="29"/>
  <c r="G389" i="29"/>
  <c r="G390" i="29"/>
  <c r="G391" i="29"/>
  <c r="G392" i="29"/>
  <c r="G393" i="29"/>
  <c r="G394" i="29"/>
  <c r="G395" i="29"/>
  <c r="G396" i="29"/>
  <c r="G397" i="29"/>
  <c r="G398" i="29"/>
  <c r="G399" i="29"/>
  <c r="G400" i="29"/>
  <c r="G401" i="29"/>
  <c r="G402" i="29"/>
  <c r="G403" i="29"/>
  <c r="G404" i="29"/>
  <c r="G405" i="29"/>
  <c r="G406" i="29"/>
  <c r="G407" i="29"/>
  <c r="G408" i="29"/>
  <c r="G409" i="29"/>
  <c r="G410" i="29"/>
  <c r="G411" i="29"/>
  <c r="G412" i="29"/>
  <c r="G413" i="29"/>
  <c r="G414" i="29"/>
  <c r="G415" i="29"/>
  <c r="G416" i="29"/>
  <c r="G417" i="29"/>
  <c r="G418" i="29"/>
  <c r="G419" i="29"/>
  <c r="G420" i="29"/>
  <c r="G421" i="29"/>
  <c r="G422" i="29"/>
  <c r="G423" i="29"/>
  <c r="G424" i="29"/>
  <c r="G425" i="29"/>
  <c r="G426" i="29"/>
  <c r="G427" i="29"/>
  <c r="G428" i="29"/>
  <c r="G429" i="29"/>
  <c r="G430" i="29"/>
  <c r="G431" i="29"/>
  <c r="G432" i="29"/>
  <c r="G433" i="29"/>
  <c r="G434" i="29"/>
  <c r="G435" i="29"/>
  <c r="G436" i="29"/>
  <c r="G437" i="29"/>
  <c r="G438" i="29"/>
  <c r="G439" i="29"/>
  <c r="G440" i="29"/>
  <c r="G441" i="29"/>
  <c r="G442" i="29"/>
  <c r="G443" i="29"/>
  <c r="G444" i="29"/>
  <c r="G445" i="29"/>
  <c r="G446" i="29"/>
  <c r="G447" i="29"/>
  <c r="G448" i="29"/>
  <c r="G449" i="29"/>
  <c r="G450" i="29"/>
  <c r="G451" i="29"/>
  <c r="G452" i="29"/>
  <c r="G453" i="29"/>
  <c r="G454" i="29"/>
  <c r="G455" i="29"/>
  <c r="G456" i="29"/>
  <c r="G457" i="29"/>
  <c r="G458" i="29"/>
  <c r="G459" i="29"/>
  <c r="G460" i="29"/>
  <c r="G461" i="29"/>
  <c r="G462" i="29"/>
  <c r="G463" i="29"/>
  <c r="G464" i="29"/>
  <c r="G465" i="29"/>
  <c r="G466" i="29"/>
  <c r="G467" i="29"/>
  <c r="G468" i="29"/>
  <c r="G469" i="29"/>
  <c r="G470" i="29"/>
  <c r="G471" i="29"/>
  <c r="G472" i="29"/>
  <c r="G473" i="29"/>
  <c r="G474" i="29"/>
  <c r="G475" i="29"/>
  <c r="G476" i="29"/>
  <c r="G477" i="29"/>
  <c r="G478" i="29"/>
  <c r="G479" i="29"/>
  <c r="G480" i="29"/>
  <c r="G481" i="29"/>
  <c r="G482" i="29"/>
  <c r="G483" i="29"/>
  <c r="G484" i="29"/>
  <c r="G485" i="29"/>
  <c r="G486" i="29"/>
  <c r="G487" i="29"/>
  <c r="G488" i="29"/>
  <c r="G489" i="29"/>
  <c r="G490" i="29"/>
  <c r="G491" i="29"/>
  <c r="G492" i="29"/>
  <c r="G493" i="29"/>
  <c r="G494" i="29"/>
  <c r="G495" i="29"/>
  <c r="G496" i="29"/>
  <c r="G497" i="29"/>
  <c r="G498" i="29"/>
  <c r="G499" i="29"/>
  <c r="G500" i="29"/>
  <c r="G501" i="29"/>
  <c r="G502" i="29"/>
  <c r="G503" i="29"/>
  <c r="G504" i="29"/>
  <c r="G505" i="29"/>
  <c r="G506" i="29"/>
  <c r="G507" i="29"/>
  <c r="G508" i="29"/>
  <c r="G509" i="29"/>
  <c r="G510" i="29"/>
  <c r="G511" i="29"/>
  <c r="G512" i="29"/>
  <c r="G513" i="29"/>
  <c r="G514" i="29"/>
  <c r="G515" i="29"/>
  <c r="G516" i="29"/>
  <c r="G517" i="29"/>
  <c r="G518" i="29"/>
  <c r="G519" i="29"/>
  <c r="G520" i="29"/>
  <c r="G521" i="29"/>
  <c r="G522" i="29"/>
  <c r="G523" i="29"/>
  <c r="G524" i="29"/>
  <c r="G525" i="29"/>
  <c r="G526" i="29"/>
  <c r="G527" i="29"/>
  <c r="G528" i="29"/>
  <c r="G529" i="29"/>
  <c r="G530" i="29"/>
  <c r="G531" i="29"/>
  <c r="G532" i="29"/>
  <c r="G533" i="29"/>
  <c r="G534" i="29"/>
  <c r="G535" i="29"/>
  <c r="G536" i="29"/>
  <c r="G537" i="29"/>
  <c r="G538" i="29"/>
  <c r="G539" i="29"/>
  <c r="G540" i="29"/>
  <c r="G541" i="29"/>
  <c r="G542" i="29"/>
  <c r="G543" i="29"/>
  <c r="G544" i="29"/>
  <c r="G545" i="29"/>
  <c r="G546" i="29"/>
  <c r="G547" i="29"/>
  <c r="G548" i="29"/>
  <c r="G549" i="29"/>
  <c r="G550" i="29"/>
  <c r="G551" i="29"/>
  <c r="G552" i="29"/>
  <c r="G553" i="29"/>
  <c r="G554" i="29"/>
  <c r="G555" i="29"/>
  <c r="G556" i="29"/>
  <c r="G557" i="29"/>
  <c r="G558" i="29"/>
  <c r="G559" i="29"/>
  <c r="G560" i="29"/>
  <c r="G561" i="29"/>
  <c r="G562" i="29"/>
  <c r="G563" i="29"/>
  <c r="G564" i="29"/>
  <c r="G565" i="29"/>
  <c r="G566" i="29"/>
  <c r="G567" i="29"/>
  <c r="G568" i="29"/>
  <c r="G569" i="29"/>
  <c r="G570" i="29"/>
  <c r="G571" i="29"/>
  <c r="G572" i="29"/>
  <c r="G573" i="29"/>
  <c r="G574" i="29"/>
  <c r="G575" i="29"/>
  <c r="G576" i="29"/>
  <c r="G577" i="29"/>
  <c r="G578" i="29"/>
  <c r="G579" i="29"/>
  <c r="G580" i="29"/>
  <c r="G581" i="29"/>
  <c r="G582" i="29"/>
  <c r="G583" i="29"/>
  <c r="G584" i="29"/>
  <c r="G585" i="29"/>
  <c r="G586" i="29"/>
  <c r="G587" i="29"/>
  <c r="G588" i="29"/>
  <c r="G589" i="29"/>
  <c r="G590" i="29"/>
  <c r="G591" i="29"/>
  <c r="G592" i="29"/>
  <c r="G593" i="29"/>
  <c r="G594" i="29"/>
  <c r="G595" i="29"/>
  <c r="G596" i="29"/>
  <c r="G597" i="29"/>
  <c r="G598" i="29"/>
  <c r="G599" i="29"/>
  <c r="G600" i="29"/>
  <c r="G601" i="29"/>
  <c r="G602" i="29"/>
  <c r="G603" i="29"/>
  <c r="G604" i="29"/>
  <c r="G605" i="29"/>
  <c r="G606" i="29"/>
  <c r="G607" i="29"/>
  <c r="G608" i="29"/>
  <c r="G609" i="29"/>
  <c r="G610" i="29"/>
  <c r="G611" i="29"/>
  <c r="G612" i="29"/>
  <c r="G613" i="29"/>
  <c r="G614" i="29"/>
  <c r="G615" i="29"/>
  <c r="G616" i="29"/>
  <c r="G617" i="29"/>
  <c r="G618" i="29"/>
  <c r="G619" i="29"/>
  <c r="G620" i="29"/>
  <c r="G621" i="29"/>
  <c r="G622" i="29"/>
  <c r="G623" i="29"/>
  <c r="G624" i="29"/>
  <c r="G625" i="29"/>
  <c r="G626" i="29"/>
  <c r="G627" i="29"/>
  <c r="G628" i="29"/>
  <c r="G629" i="29"/>
  <c r="G630" i="29"/>
  <c r="G631" i="29"/>
  <c r="G632" i="29"/>
  <c r="G633" i="29"/>
  <c r="G634" i="29"/>
  <c r="G635" i="29"/>
  <c r="G636" i="29"/>
  <c r="G637" i="29"/>
  <c r="G638" i="29"/>
  <c r="G639" i="29"/>
  <c r="G640" i="29"/>
  <c r="G641" i="29"/>
  <c r="G642" i="29"/>
  <c r="G643" i="29"/>
  <c r="G644" i="29"/>
  <c r="G645" i="29"/>
  <c r="G646" i="29"/>
  <c r="G647" i="29"/>
  <c r="G648" i="29"/>
  <c r="G649" i="29"/>
  <c r="G650" i="29"/>
  <c r="G651" i="29"/>
  <c r="G652" i="29"/>
  <c r="G653" i="29"/>
  <c r="G654" i="29"/>
  <c r="G655" i="29"/>
  <c r="G656" i="29"/>
  <c r="G657" i="29"/>
  <c r="G658" i="29"/>
  <c r="G659" i="29"/>
  <c r="G660" i="29"/>
  <c r="G661" i="29"/>
  <c r="G662" i="29"/>
  <c r="G663" i="29"/>
  <c r="G664" i="29"/>
  <c r="G665" i="29"/>
  <c r="G666" i="29"/>
  <c r="G667" i="29"/>
  <c r="G668" i="29"/>
  <c r="G669" i="29"/>
  <c r="G670" i="29"/>
  <c r="G671" i="29"/>
  <c r="G672" i="29"/>
  <c r="G673" i="29"/>
  <c r="G674" i="29"/>
  <c r="G675" i="29"/>
  <c r="G676" i="29"/>
  <c r="G677" i="29"/>
  <c r="G678" i="29"/>
  <c r="G679" i="29"/>
  <c r="G680" i="29"/>
  <c r="G681" i="29"/>
  <c r="G682" i="29"/>
  <c r="G683" i="29"/>
  <c r="G684" i="29"/>
  <c r="G685" i="29"/>
  <c r="G686" i="29"/>
  <c r="G687" i="29"/>
  <c r="G688" i="29"/>
  <c r="G689" i="29"/>
  <c r="G690" i="29"/>
  <c r="G691" i="29"/>
  <c r="G692" i="29"/>
  <c r="G693" i="29"/>
  <c r="G694" i="29"/>
  <c r="G695" i="29"/>
  <c r="G696" i="29"/>
  <c r="G697" i="29"/>
  <c r="G698" i="29"/>
  <c r="G699" i="29"/>
  <c r="G700" i="29"/>
  <c r="G701" i="29"/>
  <c r="G702" i="29"/>
  <c r="G703" i="29"/>
  <c r="G704" i="29"/>
  <c r="G705" i="29"/>
  <c r="G706" i="29"/>
  <c r="G707" i="29"/>
  <c r="G708" i="29"/>
  <c r="G709" i="29"/>
  <c r="G710" i="29"/>
  <c r="G711" i="29"/>
  <c r="G712" i="29"/>
  <c r="G713" i="29"/>
  <c r="G714" i="29"/>
  <c r="G715" i="29"/>
  <c r="G716" i="29"/>
  <c r="G717" i="29"/>
  <c r="G718" i="29"/>
  <c r="G719" i="29"/>
  <c r="G720" i="29"/>
  <c r="G721" i="29"/>
  <c r="G722" i="29"/>
  <c r="G723" i="29"/>
  <c r="G724" i="29"/>
  <c r="G725" i="29"/>
  <c r="G726" i="29"/>
  <c r="G727" i="29"/>
  <c r="G728" i="29"/>
  <c r="G729" i="29"/>
  <c r="G730" i="29"/>
  <c r="G731" i="29"/>
  <c r="G732" i="29"/>
  <c r="G733" i="29"/>
  <c r="G734" i="29"/>
  <c r="G735" i="29"/>
  <c r="G736" i="29"/>
  <c r="G737" i="29"/>
  <c r="G738" i="29"/>
  <c r="G739" i="29"/>
  <c r="G740" i="29"/>
  <c r="G741" i="29"/>
  <c r="G742" i="29"/>
  <c r="G743" i="29"/>
  <c r="G744" i="29"/>
  <c r="G745" i="29"/>
  <c r="G746" i="29"/>
  <c r="G747" i="29"/>
  <c r="G748" i="29"/>
  <c r="G749" i="29"/>
  <c r="G750" i="29"/>
  <c r="G751" i="29"/>
  <c r="G752" i="29"/>
  <c r="G753" i="29"/>
  <c r="G754" i="29"/>
  <c r="G755" i="29"/>
  <c r="G756" i="29"/>
  <c r="G757" i="29"/>
  <c r="G758" i="29"/>
  <c r="G759" i="29"/>
  <c r="G760" i="29"/>
  <c r="G761" i="29"/>
  <c r="G762" i="29"/>
  <c r="G763" i="29"/>
  <c r="G764" i="29"/>
  <c r="G765" i="29"/>
  <c r="G766" i="29"/>
  <c r="G767" i="29"/>
  <c r="G768" i="29"/>
  <c r="G769" i="29"/>
  <c r="G770" i="29"/>
  <c r="G771" i="29"/>
  <c r="G772" i="29"/>
  <c r="G773" i="29"/>
  <c r="G774" i="29"/>
  <c r="G775" i="29"/>
  <c r="G776" i="29"/>
  <c r="G777" i="29"/>
  <c r="G778" i="29"/>
  <c r="G779" i="29"/>
  <c r="G780" i="29"/>
  <c r="G781" i="29"/>
  <c r="G782" i="29"/>
  <c r="G783" i="29"/>
  <c r="G784" i="29"/>
  <c r="G785" i="29"/>
  <c r="G786" i="29"/>
  <c r="G787" i="29"/>
  <c r="G788" i="29"/>
  <c r="G789" i="29"/>
  <c r="G790" i="29"/>
  <c r="G791" i="29"/>
  <c r="G792" i="29"/>
  <c r="G793" i="29"/>
  <c r="G794" i="29"/>
  <c r="G795" i="29"/>
  <c r="G796" i="29"/>
  <c r="G797" i="29"/>
  <c r="G798" i="29"/>
  <c r="G799" i="29"/>
  <c r="G800" i="29"/>
  <c r="G801" i="29"/>
  <c r="G802" i="29"/>
  <c r="G803" i="29"/>
  <c r="G804" i="29"/>
  <c r="G805" i="29"/>
  <c r="G806" i="29"/>
  <c r="G807" i="29"/>
  <c r="G808" i="29"/>
  <c r="G809" i="29"/>
  <c r="G810" i="29"/>
  <c r="G811" i="29"/>
  <c r="G812" i="29"/>
  <c r="G813" i="29"/>
  <c r="G814" i="29"/>
  <c r="G815" i="29"/>
  <c r="G816" i="29"/>
  <c r="G817" i="29"/>
  <c r="G818" i="29"/>
  <c r="G819" i="29"/>
  <c r="G820" i="29"/>
  <c r="G821" i="29"/>
  <c r="G822" i="29"/>
  <c r="G823" i="29"/>
  <c r="G824" i="29"/>
  <c r="G825" i="29"/>
  <c r="G826" i="29"/>
  <c r="G827" i="29"/>
  <c r="G828" i="29"/>
  <c r="G829" i="29"/>
  <c r="G830" i="29"/>
  <c r="G831" i="29"/>
  <c r="G832" i="29"/>
  <c r="G833" i="29"/>
  <c r="G834" i="29"/>
  <c r="G835" i="29"/>
  <c r="G836" i="29"/>
  <c r="G837" i="29"/>
  <c r="G838" i="29"/>
  <c r="G839" i="29"/>
  <c r="G840" i="29"/>
  <c r="G841" i="29"/>
  <c r="G842" i="29"/>
  <c r="G843" i="29"/>
  <c r="G844" i="29"/>
  <c r="G845" i="29"/>
  <c r="G846" i="29"/>
  <c r="G847" i="29"/>
  <c r="G848" i="29"/>
  <c r="G849" i="29"/>
  <c r="G850" i="29"/>
  <c r="G851" i="29"/>
  <c r="G852" i="29"/>
  <c r="G853" i="29"/>
  <c r="G854" i="29"/>
  <c r="G855" i="29"/>
  <c r="G856" i="29"/>
  <c r="G857" i="29"/>
  <c r="G858" i="29"/>
  <c r="G859" i="29"/>
  <c r="G860" i="29"/>
  <c r="G861" i="29"/>
  <c r="G862" i="29"/>
  <c r="G863" i="29"/>
  <c r="G864" i="29"/>
  <c r="G865" i="29"/>
  <c r="G866" i="29"/>
  <c r="G867" i="29"/>
  <c r="G868" i="29"/>
  <c r="G869" i="29"/>
  <c r="G870" i="29"/>
  <c r="G871" i="29"/>
  <c r="G872" i="29"/>
  <c r="G873" i="29"/>
  <c r="G874" i="29"/>
  <c r="G875" i="29"/>
  <c r="G876" i="29"/>
  <c r="G877" i="29"/>
  <c r="G878" i="29"/>
  <c r="G879" i="29"/>
  <c r="G880" i="29"/>
  <c r="G881" i="29"/>
  <c r="G882" i="29"/>
  <c r="G883" i="29"/>
  <c r="G884" i="29"/>
  <c r="G885" i="29"/>
  <c r="G886" i="29"/>
  <c r="G887" i="29"/>
  <c r="G888" i="29"/>
  <c r="G889" i="29"/>
  <c r="G890" i="29"/>
  <c r="G891" i="29"/>
  <c r="G892" i="29"/>
  <c r="G893" i="29"/>
  <c r="G894" i="29"/>
  <c r="G895" i="29"/>
  <c r="G896" i="29"/>
  <c r="G897" i="29"/>
  <c r="G898" i="29"/>
  <c r="G899" i="29"/>
  <c r="G900" i="29"/>
  <c r="G901" i="29"/>
  <c r="G902" i="29"/>
  <c r="G903" i="29"/>
  <c r="G904" i="29"/>
  <c r="G905" i="29"/>
  <c r="G906" i="29"/>
  <c r="G907" i="29"/>
  <c r="G908" i="29"/>
  <c r="G909" i="29"/>
  <c r="G910" i="29"/>
  <c r="G911" i="29"/>
  <c r="G912" i="29"/>
  <c r="G913" i="29"/>
  <c r="G914" i="29"/>
  <c r="G915" i="29"/>
  <c r="G916" i="29"/>
  <c r="G917" i="29"/>
  <c r="G918" i="29"/>
  <c r="G919" i="29"/>
  <c r="G920" i="29"/>
  <c r="G921" i="29"/>
  <c r="G922" i="29"/>
  <c r="G923" i="29"/>
  <c r="G924" i="29"/>
  <c r="G925" i="29"/>
  <c r="G926" i="29"/>
  <c r="G927" i="29"/>
  <c r="G928" i="29"/>
  <c r="G929" i="29"/>
  <c r="G930" i="29"/>
  <c r="G931" i="29"/>
  <c r="G932" i="29"/>
  <c r="G933" i="29"/>
  <c r="G934" i="29"/>
  <c r="G935" i="29"/>
  <c r="G936" i="29"/>
  <c r="G937" i="29"/>
  <c r="G938" i="29"/>
  <c r="G939" i="29"/>
  <c r="G940" i="29"/>
  <c r="G941" i="29"/>
  <c r="G942" i="29"/>
  <c r="G943" i="29"/>
  <c r="G944" i="29"/>
  <c r="G945" i="29"/>
  <c r="G946" i="29"/>
  <c r="G947" i="29"/>
  <c r="G948" i="29"/>
  <c r="G949" i="29"/>
  <c r="G950" i="29"/>
  <c r="G951" i="29"/>
  <c r="G952" i="29"/>
  <c r="G953" i="29"/>
  <c r="G954" i="29"/>
  <c r="G955" i="29"/>
  <c r="G956" i="29"/>
  <c r="G957" i="29"/>
  <c r="G958" i="29"/>
  <c r="G959" i="29"/>
  <c r="G960" i="29"/>
  <c r="G961" i="29"/>
  <c r="G962" i="29"/>
  <c r="G963" i="29"/>
  <c r="G964" i="29"/>
  <c r="G965" i="29"/>
  <c r="G966" i="29"/>
  <c r="G967" i="29"/>
  <c r="G968" i="29"/>
  <c r="G969" i="29"/>
  <c r="G970" i="29"/>
  <c r="G971" i="29"/>
  <c r="G972" i="29"/>
  <c r="G973" i="29"/>
  <c r="G974" i="29"/>
  <c r="G975" i="29"/>
  <c r="G976" i="29"/>
  <c r="G977" i="29"/>
  <c r="G978" i="29"/>
  <c r="G979" i="29"/>
  <c r="G980" i="29"/>
  <c r="G981" i="29"/>
  <c r="G982" i="29"/>
  <c r="G983" i="29"/>
  <c r="G984" i="29"/>
  <c r="G985" i="29"/>
  <c r="G986" i="29"/>
  <c r="G987" i="29"/>
  <c r="G988" i="29"/>
  <c r="G989" i="29"/>
  <c r="G990" i="29"/>
  <c r="G991" i="29"/>
  <c r="G992" i="29"/>
  <c r="G993" i="29"/>
  <c r="G994" i="29"/>
  <c r="G995" i="29"/>
  <c r="G996" i="29"/>
  <c r="G997" i="29"/>
  <c r="G998" i="29"/>
  <c r="G999" i="29"/>
  <c r="G1000" i="29"/>
  <c r="G1001" i="29"/>
  <c r="G1002" i="29"/>
  <c r="G1003" i="29"/>
  <c r="G1004" i="29"/>
  <c r="G1005" i="29"/>
  <c r="G1006" i="29"/>
  <c r="G1007" i="29"/>
  <c r="G1008" i="29"/>
  <c r="G1009" i="29"/>
  <c r="G1010" i="29"/>
  <c r="G1011" i="29"/>
  <c r="G1012" i="29"/>
  <c r="G1013" i="29"/>
  <c r="G1014" i="29"/>
  <c r="G1015" i="29"/>
  <c r="G1016" i="29"/>
  <c r="G1017" i="29"/>
  <c r="G1018" i="29"/>
  <c r="G1019" i="29"/>
  <c r="G1020" i="29"/>
  <c r="G1021" i="29"/>
  <c r="G1022" i="29"/>
  <c r="G1023" i="29"/>
  <c r="G1024" i="29"/>
  <c r="G1025" i="29"/>
  <c r="G1026" i="29"/>
  <c r="G1027" i="29"/>
  <c r="G1028" i="29"/>
  <c r="G1029" i="29"/>
  <c r="G1030" i="29"/>
  <c r="G1031" i="29"/>
  <c r="G1032" i="29"/>
  <c r="G1033" i="29"/>
  <c r="G1034" i="29"/>
  <c r="G1035" i="29"/>
  <c r="G1036" i="29"/>
  <c r="G1037" i="29"/>
  <c r="G1038" i="29"/>
  <c r="G1039" i="29"/>
  <c r="G1040" i="29"/>
  <c r="G1041" i="29"/>
  <c r="G1042" i="29"/>
  <c r="G1043" i="29"/>
  <c r="G1044" i="29"/>
  <c r="G1045" i="29"/>
  <c r="G1046" i="29"/>
  <c r="G1047" i="29"/>
  <c r="G1048" i="29"/>
  <c r="G1049" i="29"/>
  <c r="G1050" i="29"/>
  <c r="G1051" i="29"/>
  <c r="G1052" i="29"/>
  <c r="G1053" i="29"/>
  <c r="G1054" i="29"/>
  <c r="G1055" i="29"/>
  <c r="G1056" i="29"/>
  <c r="G1057" i="29"/>
  <c r="G1058" i="29"/>
  <c r="G1059" i="29"/>
  <c r="G1060" i="29"/>
  <c r="G1061" i="29"/>
  <c r="G1062" i="29"/>
  <c r="G1063" i="29"/>
  <c r="G1064" i="29"/>
  <c r="G1065" i="29"/>
  <c r="G1066" i="29"/>
  <c r="G1067" i="29"/>
  <c r="G1068" i="29"/>
  <c r="G1069" i="29"/>
  <c r="G1070" i="29"/>
  <c r="G1071" i="29"/>
  <c r="G1072" i="29"/>
  <c r="G1073" i="29"/>
  <c r="G1074" i="29"/>
  <c r="G1075" i="29"/>
  <c r="G1076" i="29"/>
  <c r="G1077" i="29"/>
  <c r="G1078" i="29"/>
  <c r="G1079" i="29"/>
  <c r="G1080" i="29"/>
  <c r="G1081" i="29"/>
  <c r="G1082" i="29"/>
  <c r="G1083" i="29"/>
  <c r="G1084" i="29"/>
  <c r="G1085" i="29"/>
  <c r="G1086" i="29"/>
  <c r="G1087" i="29"/>
  <c r="G1088" i="29"/>
  <c r="G1089" i="29"/>
  <c r="G1090" i="29"/>
  <c r="G1091" i="29"/>
  <c r="G1092" i="29"/>
  <c r="G1093" i="29"/>
  <c r="G1094" i="29"/>
  <c r="G1095" i="29"/>
  <c r="G1096" i="29"/>
  <c r="G1097" i="29"/>
  <c r="G1098" i="29"/>
  <c r="G1099" i="29"/>
  <c r="G1100" i="29"/>
  <c r="G1101" i="29"/>
  <c r="G1102" i="29"/>
  <c r="G1103" i="29"/>
  <c r="G1104" i="29"/>
  <c r="G1105" i="29"/>
  <c r="G1106" i="29"/>
  <c r="G1107" i="29"/>
  <c r="G1108" i="29"/>
  <c r="G1109" i="29"/>
  <c r="G1110" i="29"/>
  <c r="G1111" i="29"/>
  <c r="G1112" i="29"/>
  <c r="G1113" i="29"/>
  <c r="G1114" i="29"/>
  <c r="G1115" i="29"/>
  <c r="G1116" i="29"/>
  <c r="G1117" i="29"/>
  <c r="G1118" i="29"/>
  <c r="G1119" i="29"/>
  <c r="G1120" i="29"/>
  <c r="G1121" i="29"/>
  <c r="G1122" i="29"/>
  <c r="G1123" i="29"/>
  <c r="G1124" i="29"/>
  <c r="G1125" i="29"/>
  <c r="G1126" i="29"/>
  <c r="G1127" i="29"/>
  <c r="G1128" i="29"/>
  <c r="G1129" i="29"/>
  <c r="G1130" i="29"/>
  <c r="G1131" i="29"/>
  <c r="G1132" i="29"/>
  <c r="G1133" i="29"/>
  <c r="G1134" i="29"/>
  <c r="G1135" i="29"/>
  <c r="G1136" i="29"/>
  <c r="G1137" i="29"/>
  <c r="G1138" i="29"/>
  <c r="G1139" i="29"/>
  <c r="G1140" i="29"/>
  <c r="G1141" i="29"/>
  <c r="G1142" i="29"/>
  <c r="G1143" i="29"/>
  <c r="G1144" i="29"/>
  <c r="G1145" i="29"/>
  <c r="G1146" i="29"/>
  <c r="G1147" i="29"/>
  <c r="G1148" i="29"/>
  <c r="G1149" i="29"/>
  <c r="G1150" i="29"/>
  <c r="G1151" i="29"/>
  <c r="G1152" i="29"/>
  <c r="G1153" i="29"/>
  <c r="G1154" i="29"/>
  <c r="G1155" i="29"/>
  <c r="G1156" i="29"/>
  <c r="G1157" i="29"/>
  <c r="G1158" i="29"/>
  <c r="G1159" i="29"/>
  <c r="G1160" i="29"/>
  <c r="G1161" i="29"/>
  <c r="G1162" i="29"/>
  <c r="G1163" i="29"/>
  <c r="G1164" i="29"/>
  <c r="G1165" i="29"/>
  <c r="G1166" i="29"/>
  <c r="G1167" i="29"/>
  <c r="G1168" i="29"/>
  <c r="G1169" i="29"/>
  <c r="G1170" i="29"/>
  <c r="G1171" i="29"/>
  <c r="G1172" i="29"/>
  <c r="G1173" i="29"/>
  <c r="G1174" i="29"/>
  <c r="G1175" i="29"/>
  <c r="G1176" i="29"/>
  <c r="G1177" i="29"/>
  <c r="G1178" i="29"/>
  <c r="G1179" i="29"/>
  <c r="G1180" i="29"/>
  <c r="G1181" i="29"/>
  <c r="G1182" i="29"/>
  <c r="G1183" i="29"/>
  <c r="G1184" i="29"/>
  <c r="G1185" i="29"/>
  <c r="G1186" i="29"/>
  <c r="G1187" i="29"/>
  <c r="G1188" i="29"/>
  <c r="G1189" i="29"/>
  <c r="G1190" i="29"/>
  <c r="G1191" i="29"/>
  <c r="G1192" i="29"/>
  <c r="G1193" i="29"/>
  <c r="G1194" i="29"/>
  <c r="G1195" i="29"/>
  <c r="G1196" i="29"/>
  <c r="G1197" i="29"/>
  <c r="G1198" i="29"/>
  <c r="G1199" i="29"/>
  <c r="G1200" i="29"/>
  <c r="G1201" i="29"/>
  <c r="G1202" i="29"/>
  <c r="G1203" i="29"/>
  <c r="G1204" i="29"/>
  <c r="G1205" i="29"/>
  <c r="G1206" i="29"/>
  <c r="G1207" i="29"/>
  <c r="G1208" i="29"/>
  <c r="G1209" i="29"/>
  <c r="G1210" i="29"/>
  <c r="G1211" i="29"/>
  <c r="G1212" i="29"/>
  <c r="G1213" i="29"/>
  <c r="G1214" i="29"/>
  <c r="G1215" i="29"/>
  <c r="G1216" i="29"/>
  <c r="G1217" i="29"/>
  <c r="G1218" i="29"/>
  <c r="G1219" i="29"/>
  <c r="G1220" i="29"/>
  <c r="G1221" i="29"/>
  <c r="G1222" i="29"/>
  <c r="G1223" i="29"/>
  <c r="G1224" i="29"/>
  <c r="G1225" i="29"/>
  <c r="G1226" i="29"/>
  <c r="G1227" i="29"/>
  <c r="G1228" i="29"/>
  <c r="G1229" i="29"/>
  <c r="G1230" i="29"/>
  <c r="G1231" i="29"/>
  <c r="G1232" i="29"/>
  <c r="G1233" i="29"/>
  <c r="G1234" i="29"/>
  <c r="G1235" i="29"/>
  <c r="G1236" i="29"/>
  <c r="G1237" i="29"/>
  <c r="G1238" i="29"/>
  <c r="G1239" i="29"/>
  <c r="G1240" i="29"/>
  <c r="G1241" i="29"/>
  <c r="G1242" i="29"/>
  <c r="G1243" i="29"/>
  <c r="G1244" i="29"/>
  <c r="G1245" i="29"/>
  <c r="G1246" i="29"/>
  <c r="G1247" i="29"/>
  <c r="G1248" i="29"/>
  <c r="G1249" i="29"/>
  <c r="G1250" i="29"/>
  <c r="G1251" i="29"/>
  <c r="G1252" i="29"/>
  <c r="G1253" i="29"/>
  <c r="G1254" i="29"/>
  <c r="G1255" i="29"/>
  <c r="G1256" i="29"/>
  <c r="G1257" i="29"/>
  <c r="G1258" i="29"/>
  <c r="G1259" i="29"/>
  <c r="G1260" i="29"/>
  <c r="G1261" i="29"/>
  <c r="G1262" i="29"/>
  <c r="G1263" i="29"/>
  <c r="G1264" i="29"/>
  <c r="G1265" i="29"/>
  <c r="G1266" i="29"/>
  <c r="G1267" i="29"/>
  <c r="G1268" i="29"/>
  <c r="G1269" i="29"/>
  <c r="G1270" i="29"/>
  <c r="G1271" i="29"/>
  <c r="G1272" i="29"/>
  <c r="G1273" i="29"/>
  <c r="G1274" i="29"/>
  <c r="G1275" i="29"/>
  <c r="G1276" i="29"/>
  <c r="G1277" i="29"/>
  <c r="G1278" i="29"/>
  <c r="G1279" i="29"/>
  <c r="G1280" i="29"/>
  <c r="G1281" i="29"/>
  <c r="G1282" i="29"/>
  <c r="G1283" i="29"/>
  <c r="G1284" i="29"/>
  <c r="G1285" i="29"/>
  <c r="G1286" i="29"/>
  <c r="G1287" i="29"/>
  <c r="G1288" i="29"/>
  <c r="G1289" i="29"/>
  <c r="G1290" i="29"/>
  <c r="G1291" i="29"/>
  <c r="G1292" i="29"/>
  <c r="G1293" i="29"/>
  <c r="G1294" i="29"/>
  <c r="G1295" i="29"/>
  <c r="G1296" i="29"/>
  <c r="G1297" i="29"/>
  <c r="G1298" i="29"/>
  <c r="G1299" i="29"/>
  <c r="G1300" i="29"/>
  <c r="G1301" i="29"/>
  <c r="G1302" i="29"/>
  <c r="G1303" i="29"/>
  <c r="G1304" i="29"/>
  <c r="G1305" i="29"/>
  <c r="G1306" i="29"/>
  <c r="G1307" i="29"/>
  <c r="G1308" i="29"/>
  <c r="G1309" i="29"/>
  <c r="G1310" i="29"/>
  <c r="G1311" i="29"/>
  <c r="G1312" i="29"/>
  <c r="G1313" i="29"/>
  <c r="L226" i="18" l="1"/>
  <c r="L402" i="18"/>
  <c r="L554" i="18"/>
  <c r="L570" i="18"/>
  <c r="L618" i="18"/>
  <c r="L140" i="18"/>
  <c r="L340" i="18"/>
  <c r="L532" i="18"/>
  <c r="L109" i="18"/>
  <c r="L517" i="18"/>
  <c r="L605" i="18"/>
  <c r="L6" i="18"/>
  <c r="L191" i="18"/>
  <c r="L319" i="18"/>
  <c r="L423" i="18"/>
  <c r="L591" i="18"/>
  <c r="L208" i="18"/>
  <c r="L304" i="18"/>
  <c r="L876" i="18"/>
  <c r="L1052" i="18"/>
  <c r="L1149" i="18"/>
  <c r="L862" i="18"/>
  <c r="L1134" i="18"/>
  <c r="L967" i="18"/>
  <c r="L983" i="18"/>
  <c r="L952" i="18"/>
  <c r="L655" i="18"/>
  <c r="L1169" i="18"/>
  <c r="L1272" i="18"/>
  <c r="M32" i="18"/>
  <c r="L1297" i="18"/>
  <c r="L633" i="18"/>
  <c r="L786" i="18"/>
  <c r="L1239" i="18"/>
  <c r="L1075" i="18"/>
  <c r="L1107" i="18"/>
  <c r="M355" i="18"/>
  <c r="L826" i="18"/>
  <c r="L1284" i="18"/>
  <c r="M52" i="18"/>
  <c r="M60" i="18"/>
  <c r="M156" i="18"/>
  <c r="M89" i="18"/>
  <c r="M185" i="18"/>
  <c r="M297" i="18"/>
  <c r="M366" i="18"/>
  <c r="M510" i="18"/>
  <c r="L249" i="18"/>
  <c r="L1119" i="18"/>
  <c r="M173" i="18"/>
  <c r="M463" i="18"/>
  <c r="M45" i="18"/>
  <c r="M286" i="18"/>
  <c r="M488" i="18"/>
  <c r="M127" i="18"/>
  <c r="M273" i="18"/>
  <c r="M450" i="18"/>
  <c r="M474" i="18"/>
  <c r="L1090" i="18"/>
  <c r="M383" i="18"/>
  <c r="M1196" i="18"/>
  <c r="L671" i="18"/>
  <c r="M718" i="18"/>
  <c r="M806" i="18"/>
  <c r="M846" i="18"/>
  <c r="M902" i="18"/>
  <c r="M934" i="18"/>
  <c r="M1022" i="18"/>
  <c r="M1256" i="18"/>
  <c r="M395" i="18"/>
  <c r="M730" i="18"/>
  <c r="M927" i="18"/>
  <c r="M1207" i="18"/>
  <c r="M697" i="18"/>
  <c r="M1218" i="18"/>
  <c r="M707" i="18"/>
  <c r="M753" i="18"/>
  <c r="M771" i="18"/>
  <c r="M811" i="18"/>
  <c r="M1019" i="18"/>
  <c r="M1035" i="18"/>
  <c r="M913" i="18"/>
  <c r="F2" i="41"/>
  <c r="K2" i="30" s="1"/>
  <c r="K1945" i="29"/>
  <c r="M1905" i="29"/>
  <c r="K1955" i="29"/>
  <c r="M1892" i="29"/>
  <c r="M1871" i="29"/>
  <c r="K1858" i="29"/>
  <c r="M2008" i="29"/>
  <c r="K1996" i="29"/>
  <c r="K1933" i="29"/>
  <c r="K1970" i="29"/>
  <c r="M2023" i="29"/>
  <c r="K2087" i="29"/>
  <c r="K1986" i="29"/>
  <c r="M2039" i="29"/>
  <c r="M2055" i="29"/>
  <c r="K2093" i="29"/>
  <c r="K2154" i="29"/>
  <c r="K2265" i="29"/>
  <c r="M2221" i="29"/>
  <c r="K2068" i="29"/>
  <c r="M2285" i="29"/>
  <c r="M2326" i="29"/>
  <c r="K2178" i="29"/>
  <c r="M2205" i="29"/>
  <c r="M2123" i="29"/>
  <c r="K2137" i="29"/>
  <c r="K2237" i="29"/>
  <c r="K2163" i="29"/>
  <c r="M2296" i="29"/>
  <c r="K2240" i="29"/>
  <c r="M2512" i="29"/>
  <c r="M2191" i="29"/>
  <c r="K2376" i="29"/>
  <c r="M2409" i="29"/>
  <c r="M2587" i="29"/>
  <c r="M2426" i="29"/>
  <c r="K2466" i="29"/>
  <c r="M2399" i="29"/>
  <c r="M2341" i="29"/>
  <c r="K2355" i="29"/>
  <c r="M2311" i="29"/>
  <c r="K2552" i="29"/>
  <c r="K2448" i="29"/>
  <c r="K2481" i="29"/>
  <c r="K2501" i="29"/>
  <c r="K2370" i="29"/>
  <c r="K2521" i="29"/>
  <c r="M2571" i="29"/>
  <c r="M2534" i="29"/>
  <c r="M2622" i="29"/>
  <c r="M2602" i="29"/>
  <c r="M1964" i="29"/>
  <c r="M1922" i="29"/>
  <c r="M1880" i="29"/>
  <c r="M1861" i="29"/>
  <c r="M1890" i="29"/>
  <c r="K2024" i="29"/>
  <c r="M1904" i="29"/>
  <c r="K1935" i="29"/>
  <c r="M2074" i="29"/>
  <c r="K2097" i="29"/>
  <c r="M1949" i="29"/>
  <c r="M1996" i="29"/>
  <c r="K1969" i="29"/>
  <c r="M2061" i="29"/>
  <c r="K2106" i="29"/>
  <c r="M2166" i="29"/>
  <c r="K2034" i="29"/>
  <c r="K2045" i="29"/>
  <c r="K2124" i="29"/>
  <c r="K2180" i="29"/>
  <c r="K2010" i="29"/>
  <c r="K2155" i="29"/>
  <c r="K2207" i="29"/>
  <c r="M2236" i="29"/>
  <c r="K2301" i="29"/>
  <c r="K2326" i="29"/>
  <c r="K2241" i="29"/>
  <c r="K2192" i="29"/>
  <c r="K2216" i="29"/>
  <c r="K2318" i="29"/>
  <c r="M2257" i="29"/>
  <c r="M2348" i="29"/>
  <c r="M2376" i="29"/>
  <c r="M2362" i="29"/>
  <c r="M2139" i="29"/>
  <c r="M2424" i="29"/>
  <c r="M2584" i="29"/>
  <c r="K2475" i="29"/>
  <c r="K2488" i="29"/>
  <c r="K2438" i="29"/>
  <c r="M2408" i="29"/>
  <c r="K2457" i="29"/>
  <c r="M2273" i="29"/>
  <c r="K2544" i="29"/>
  <c r="M2617" i="29"/>
  <c r="M2511" i="29"/>
  <c r="K2533" i="29"/>
  <c r="M2555" i="29"/>
  <c r="M2569" i="29"/>
  <c r="K1920" i="29"/>
  <c r="M1989" i="29"/>
  <c r="M1882" i="29"/>
  <c r="K1875" i="29"/>
  <c r="K2018" i="29"/>
  <c r="M2047" i="29"/>
  <c r="K1949" i="29"/>
  <c r="M1965" i="29"/>
  <c r="K2011" i="29"/>
  <c r="M2064" i="29"/>
  <c r="M1935" i="29"/>
  <c r="M1972" i="29"/>
  <c r="M1906" i="29"/>
  <c r="M2077" i="29"/>
  <c r="M1893" i="29"/>
  <c r="K2147" i="29"/>
  <c r="K2195" i="29"/>
  <c r="K2135" i="29"/>
  <c r="M2184" i="29"/>
  <c r="K2215" i="29"/>
  <c r="K2104" i="29"/>
  <c r="M2349" i="29"/>
  <c r="K2032" i="29"/>
  <c r="K2279" i="29"/>
  <c r="M2244" i="29"/>
  <c r="M2286" i="29"/>
  <c r="M2167" i="29"/>
  <c r="M2116" i="29"/>
  <c r="K2320" i="29"/>
  <c r="K2383" i="29"/>
  <c r="M2338" i="29"/>
  <c r="K2395" i="29"/>
  <c r="M2468" i="29"/>
  <c r="K2260" i="29"/>
  <c r="K2409" i="29"/>
  <c r="K2226" i="29"/>
  <c r="M2364" i="29"/>
  <c r="K2306" i="29"/>
  <c r="K2582" i="29"/>
  <c r="M2485" i="29"/>
  <c r="M2427" i="29"/>
  <c r="M2517" i="29"/>
  <c r="K2602" i="29"/>
  <c r="M2623" i="29"/>
  <c r="M2535" i="29"/>
  <c r="K2593" i="29"/>
  <c r="M2504" i="29"/>
  <c r="K2554" i="29"/>
  <c r="K2543" i="29"/>
  <c r="K1966" i="29"/>
  <c r="K1987" i="29"/>
  <c r="M1857" i="29"/>
  <c r="K1943" i="29"/>
  <c r="M2012" i="29"/>
  <c r="M1898" i="29"/>
  <c r="K1913" i="29"/>
  <c r="K1958" i="29"/>
  <c r="K1925" i="29"/>
  <c r="K2108" i="29"/>
  <c r="M2042" i="29"/>
  <c r="M2058" i="29"/>
  <c r="M2029" i="29"/>
  <c r="K1936" i="29"/>
  <c r="M2084" i="29"/>
  <c r="K2098" i="29"/>
  <c r="M2161" i="29"/>
  <c r="K2121" i="29"/>
  <c r="M2174" i="29"/>
  <c r="M2250" i="29"/>
  <c r="K2189" i="29"/>
  <c r="K2138" i="29"/>
  <c r="M2228" i="29"/>
  <c r="K2131" i="29"/>
  <c r="M2265" i="29"/>
  <c r="M2435" i="29"/>
  <c r="M2385" i="29"/>
  <c r="K2282" i="29"/>
  <c r="K2184" i="29"/>
  <c r="M2332" i="29"/>
  <c r="M2356" i="29"/>
  <c r="M2493" i="29"/>
  <c r="K2317" i="29"/>
  <c r="K2296" i="29"/>
  <c r="M2406" i="29"/>
  <c r="M2448" i="29"/>
  <c r="M2475" i="29"/>
  <c r="K2510" i="29"/>
  <c r="M2420" i="29"/>
  <c r="K2209" i="29"/>
  <c r="K2585" i="29"/>
  <c r="K2625" i="29"/>
  <c r="M2567" i="29"/>
  <c r="K2509" i="29"/>
  <c r="M2551" i="29"/>
  <c r="K2534" i="29"/>
  <c r="M2613" i="29"/>
  <c r="M1876" i="29"/>
  <c r="M2014" i="29"/>
  <c r="M1901" i="29"/>
  <c r="K1896" i="29"/>
  <c r="K1864" i="29"/>
  <c r="K2028" i="29"/>
  <c r="M1917" i="29"/>
  <c r="M1963" i="29"/>
  <c r="M1933" i="29"/>
  <c r="M2131" i="29"/>
  <c r="K2110" i="29"/>
  <c r="M2001" i="29"/>
  <c r="M1981" i="29"/>
  <c r="K2047" i="29"/>
  <c r="K1982" i="29"/>
  <c r="M2103" i="29"/>
  <c r="K2053" i="29"/>
  <c r="K2168" i="29"/>
  <c r="K2220" i="29"/>
  <c r="K2117" i="29"/>
  <c r="M2239" i="29"/>
  <c r="M2268" i="29"/>
  <c r="K2074" i="29"/>
  <c r="K2211" i="29"/>
  <c r="M2146" i="29"/>
  <c r="K2385" i="29"/>
  <c r="M2287" i="29"/>
  <c r="K2393" i="29"/>
  <c r="M2196" i="29"/>
  <c r="K2314" i="29"/>
  <c r="K2343" i="29"/>
  <c r="K2354" i="29"/>
  <c r="K2242" i="29"/>
  <c r="M2334" i="29"/>
  <c r="M2410" i="29"/>
  <c r="M2446" i="29"/>
  <c r="K2368" i="29"/>
  <c r="M2425" i="29"/>
  <c r="M2460" i="29"/>
  <c r="K2502" i="29"/>
  <c r="K2474" i="29"/>
  <c r="M2607" i="29"/>
  <c r="K2556" i="29"/>
  <c r="K2568" i="29"/>
  <c r="M2492" i="29"/>
  <c r="M2549" i="29"/>
  <c r="K2612" i="29"/>
  <c r="M2595" i="29"/>
  <c r="M2523" i="29"/>
  <c r="K2527" i="29"/>
  <c r="K1876" i="29"/>
  <c r="K1964" i="29"/>
  <c r="K1922" i="29"/>
  <c r="M1974" i="29"/>
  <c r="M1894" i="29"/>
  <c r="M1942" i="29"/>
  <c r="K1862" i="29"/>
  <c r="M1908" i="29"/>
  <c r="K2008" i="29"/>
  <c r="K2019" i="29"/>
  <c r="K1993" i="29"/>
  <c r="M2041" i="29"/>
  <c r="M2093" i="29"/>
  <c r="K2064" i="29"/>
  <c r="K2076" i="29"/>
  <c r="M2142" i="29"/>
  <c r="K2227" i="29"/>
  <c r="M2246" i="29"/>
  <c r="K2171" i="29"/>
  <c r="K2229" i="29"/>
  <c r="K2088" i="29"/>
  <c r="M2155" i="29"/>
  <c r="K2194" i="29"/>
  <c r="K2205" i="29"/>
  <c r="M2125" i="29"/>
  <c r="K2338" i="29"/>
  <c r="M2298" i="29"/>
  <c r="M2453" i="29"/>
  <c r="K2357" i="29"/>
  <c r="M2275" i="29"/>
  <c r="M2401" i="29"/>
  <c r="M2313" i="29"/>
  <c r="K2416" i="29"/>
  <c r="K2382" i="29"/>
  <c r="K2324" i="29"/>
  <c r="M2429" i="29"/>
  <c r="M2507" i="29"/>
  <c r="M2519" i="29"/>
  <c r="M2260" i="29"/>
  <c r="K2463" i="29"/>
  <c r="M2588" i="29"/>
  <c r="K2605" i="29"/>
  <c r="K2579" i="29"/>
  <c r="M2560" i="29"/>
  <c r="K2482" i="29"/>
  <c r="K2546" i="29"/>
  <c r="K2537" i="29"/>
  <c r="M1872" i="29"/>
  <c r="K1903" i="29"/>
  <c r="M1884" i="29"/>
  <c r="M1896" i="29"/>
  <c r="M2070" i="29"/>
  <c r="K2030" i="29"/>
  <c r="M1927" i="29"/>
  <c r="K1937" i="29"/>
  <c r="K2037" i="29"/>
  <c r="M2081" i="29"/>
  <c r="K1967" i="29"/>
  <c r="M1958" i="29"/>
  <c r="M1991" i="29"/>
  <c r="M2208" i="29"/>
  <c r="K2284" i="29"/>
  <c r="M2193" i="29"/>
  <c r="K2250" i="29"/>
  <c r="K2116" i="29"/>
  <c r="M2101" i="29"/>
  <c r="K2261" i="29"/>
  <c r="M2234" i="29"/>
  <c r="M2148" i="29"/>
  <c r="M2178" i="29"/>
  <c r="K2153" i="29"/>
  <c r="K2129" i="29"/>
  <c r="M2367" i="29"/>
  <c r="K2271" i="29"/>
  <c r="M2381" i="29"/>
  <c r="M2300" i="29"/>
  <c r="K2351" i="29"/>
  <c r="K2322" i="29"/>
  <c r="M2390" i="29"/>
  <c r="M2314" i="29"/>
  <c r="M2339" i="29"/>
  <c r="K2424" i="29"/>
  <c r="K2550" i="29"/>
  <c r="M2574" i="29"/>
  <c r="M2592" i="29"/>
  <c r="K2480" i="29"/>
  <c r="K2495" i="29"/>
  <c r="K2400" i="29"/>
  <c r="K2441" i="29"/>
  <c r="M2455" i="29"/>
  <c r="M2605" i="29"/>
  <c r="M2539" i="29"/>
  <c r="K2506" i="29"/>
  <c r="K2523" i="29"/>
  <c r="K2618" i="29"/>
  <c r="M2471" i="29"/>
  <c r="M1941" i="29"/>
  <c r="K1880" i="29"/>
  <c r="K1861" i="29"/>
  <c r="K1894" i="29"/>
  <c r="K2002" i="29"/>
  <c r="K1962" i="29"/>
  <c r="K1916" i="29"/>
  <c r="M1932" i="29"/>
  <c r="M1969" i="29"/>
  <c r="K1909" i="29"/>
  <c r="M1995" i="29"/>
  <c r="K2042" i="29"/>
  <c r="K2056" i="29"/>
  <c r="M2017" i="29"/>
  <c r="M2104" i="29"/>
  <c r="K2073" i="29"/>
  <c r="K2182" i="29"/>
  <c r="M2115" i="29"/>
  <c r="M2165" i="29"/>
  <c r="M2199" i="29"/>
  <c r="M2272" i="29"/>
  <c r="M2232" i="29"/>
  <c r="M2138" i="29"/>
  <c r="M2153" i="29"/>
  <c r="K2290" i="29"/>
  <c r="M2256" i="29"/>
  <c r="M2387" i="29"/>
  <c r="K2063" i="29"/>
  <c r="K2411" i="29"/>
  <c r="K2470" i="29"/>
  <c r="M2543" i="29"/>
  <c r="K2487" i="29"/>
  <c r="K2399" i="29"/>
  <c r="M2370" i="29"/>
  <c r="M2347" i="29"/>
  <c r="M2214" i="29"/>
  <c r="K2334" i="29"/>
  <c r="M2337" i="29"/>
  <c r="K2433" i="29"/>
  <c r="K2294" i="29"/>
  <c r="M2533" i="29"/>
  <c r="K2508" i="29"/>
  <c r="M2450" i="29"/>
  <c r="M2579" i="29"/>
  <c r="K2614" i="29"/>
  <c r="K2566" i="29"/>
  <c r="K2622" i="29"/>
  <c r="M2597" i="29"/>
  <c r="K1886" i="29"/>
  <c r="M1858" i="29"/>
  <c r="M1929" i="29"/>
  <c r="M1914" i="29"/>
  <c r="M2013" i="29"/>
  <c r="M2030" i="29"/>
  <c r="K2049" i="29"/>
  <c r="K2040" i="29"/>
  <c r="K1948" i="29"/>
  <c r="M1961" i="29"/>
  <c r="M1993" i="29"/>
  <c r="M2102" i="29"/>
  <c r="K2107" i="29"/>
  <c r="K2186" i="29"/>
  <c r="M2175" i="29"/>
  <c r="K2069" i="29"/>
  <c r="K2269" i="29"/>
  <c r="M2135" i="29"/>
  <c r="M1979" i="29"/>
  <c r="K2075" i="29"/>
  <c r="M2212" i="29"/>
  <c r="M2194" i="29"/>
  <c r="K2361" i="29"/>
  <c r="K2254" i="29"/>
  <c r="K2249" i="29"/>
  <c r="M2392" i="29"/>
  <c r="M2407" i="29"/>
  <c r="K2447" i="29"/>
  <c r="K2288" i="29"/>
  <c r="M2317" i="29"/>
  <c r="M2333" i="29"/>
  <c r="K2353" i="29"/>
  <c r="M2421" i="29"/>
  <c r="K2453" i="29"/>
  <c r="K2485" i="29"/>
  <c r="M2582" i="29"/>
  <c r="M2436" i="29"/>
  <c r="K2476" i="29"/>
  <c r="K2525" i="29"/>
  <c r="K2224" i="29"/>
  <c r="M2509" i="29"/>
  <c r="M2614" i="29"/>
  <c r="K2565" i="29"/>
  <c r="K2551" i="29"/>
  <c r="M2599" i="29"/>
  <c r="M2624" i="29"/>
  <c r="K1857" i="29"/>
  <c r="K1878" i="29"/>
  <c r="M2010" i="29"/>
  <c r="M1910" i="29"/>
  <c r="M1937" i="29"/>
  <c r="K1891" i="29"/>
  <c r="K1866" i="29"/>
  <c r="K1992" i="29"/>
  <c r="K1980" i="29"/>
  <c r="M2035" i="29"/>
  <c r="M2026" i="29"/>
  <c r="K2062" i="29"/>
  <c r="K1965" i="29"/>
  <c r="M2113" i="29"/>
  <c r="M1926" i="29"/>
  <c r="M2225" i="29"/>
  <c r="M2080" i="29"/>
  <c r="M1950" i="29"/>
  <c r="K2099" i="29"/>
  <c r="K2199" i="29"/>
  <c r="K2234" i="29"/>
  <c r="K2169" i="29"/>
  <c r="M2128" i="29"/>
  <c r="K2160" i="29"/>
  <c r="M2134" i="29"/>
  <c r="M2292" i="29"/>
  <c r="K2331" i="29"/>
  <c r="K2373" i="29"/>
  <c r="K2268" i="29"/>
  <c r="M2050" i="29"/>
  <c r="K2526" i="29"/>
  <c r="M2487" i="29"/>
  <c r="K2310" i="29"/>
  <c r="M2247" i="29"/>
  <c r="M2352" i="29"/>
  <c r="M2277" i="29"/>
  <c r="K2469" i="29"/>
  <c r="M2432" i="29"/>
  <c r="M2366" i="29"/>
  <c r="K2413" i="29"/>
  <c r="K2454" i="29"/>
  <c r="M2404" i="29"/>
  <c r="M2496" i="29"/>
  <c r="M2444" i="29"/>
  <c r="K2573" i="29"/>
  <c r="M2591" i="29"/>
  <c r="M2612" i="29"/>
  <c r="K2558" i="29"/>
  <c r="K2531" i="29"/>
  <c r="K1895" i="29"/>
  <c r="K1874" i="29"/>
  <c r="M1855" i="29"/>
  <c r="M1919" i="29"/>
  <c r="M1953" i="29"/>
  <c r="M1967" i="29"/>
  <c r="K1917" i="29"/>
  <c r="M1986" i="29"/>
  <c r="K2052" i="29"/>
  <c r="M2098" i="29"/>
  <c r="M2109" i="29"/>
  <c r="K2175" i="29"/>
  <c r="K2244" i="29"/>
  <c r="M2182" i="29"/>
  <c r="M2059" i="29"/>
  <c r="K2162" i="29"/>
  <c r="M2202" i="29"/>
  <c r="M2345" i="29"/>
  <c r="M2032" i="29"/>
  <c r="M2072" i="29"/>
  <c r="M2119" i="29"/>
  <c r="M2216" i="29"/>
  <c r="M2015" i="29"/>
  <c r="K2389" i="29"/>
  <c r="M2464" i="29"/>
  <c r="K2230" i="29"/>
  <c r="M2336" i="29"/>
  <c r="M2359" i="29"/>
  <c r="K2255" i="29"/>
  <c r="M2270" i="29"/>
  <c r="M2439" i="29"/>
  <c r="K2139" i="29"/>
  <c r="K2328" i="29"/>
  <c r="M2308" i="29"/>
  <c r="M2413" i="29"/>
  <c r="K2425" i="29"/>
  <c r="K2486" i="29"/>
  <c r="K2384" i="29"/>
  <c r="K2455" i="29"/>
  <c r="M2527" i="29"/>
  <c r="K2402" i="29"/>
  <c r="K2609" i="29"/>
  <c r="K2553" i="29"/>
  <c r="M2515" i="29"/>
  <c r="K2581" i="29"/>
  <c r="M2542" i="29"/>
  <c r="K2597" i="29"/>
  <c r="M1865" i="29"/>
  <c r="K1911" i="29"/>
  <c r="K1898" i="29"/>
  <c r="M1883" i="29"/>
  <c r="K1952" i="29"/>
  <c r="K2035" i="29"/>
  <c r="K1923" i="29"/>
  <c r="K1940" i="29"/>
  <c r="M2066" i="29"/>
  <c r="M2009" i="29"/>
  <c r="M1999" i="29"/>
  <c r="M1975" i="29"/>
  <c r="K2048" i="29"/>
  <c r="M2079" i="29"/>
  <c r="M2267" i="29"/>
  <c r="M2127" i="29"/>
  <c r="M2025" i="29"/>
  <c r="K2165" i="29"/>
  <c r="M2207" i="29"/>
  <c r="K2303" i="29"/>
  <c r="M2144" i="29"/>
  <c r="M2088" i="29"/>
  <c r="M2157" i="29"/>
  <c r="K2190" i="29"/>
  <c r="K2092" i="29"/>
  <c r="K2188" i="29"/>
  <c r="K2491" i="29"/>
  <c r="M2389" i="29"/>
  <c r="M2418" i="29"/>
  <c r="K2277" i="29"/>
  <c r="M2224" i="29"/>
  <c r="M2351" i="29"/>
  <c r="M2520" i="29"/>
  <c r="K2428" i="29"/>
  <c r="M2470" i="29"/>
  <c r="K2239" i="29"/>
  <c r="K2330" i="29"/>
  <c r="K2246" i="29"/>
  <c r="K2360" i="29"/>
  <c r="K2311" i="29"/>
  <c r="K2396" i="29"/>
  <c r="K2461" i="29"/>
  <c r="M2443" i="29"/>
  <c r="K2380" i="29"/>
  <c r="M2590" i="29"/>
  <c r="M2538" i="29"/>
  <c r="K2504" i="29"/>
  <c r="K2557" i="29"/>
  <c r="K2576" i="29"/>
  <c r="K2608" i="29"/>
  <c r="K2604" i="29"/>
  <c r="K2549" i="29"/>
  <c r="M1863" i="29"/>
  <c r="M1870" i="29"/>
  <c r="M1955" i="29"/>
  <c r="M1971" i="29"/>
  <c r="K1944" i="29"/>
  <c r="K1914" i="29"/>
  <c r="K1887" i="29"/>
  <c r="M2003" i="29"/>
  <c r="M2018" i="29"/>
  <c r="K1921" i="29"/>
  <c r="M1988" i="29"/>
  <c r="K2070" i="29"/>
  <c r="M2122" i="29"/>
  <c r="M2054" i="29"/>
  <c r="K2151" i="29"/>
  <c r="M2099" i="29"/>
  <c r="M2243" i="29"/>
  <c r="K2202" i="29"/>
  <c r="M2220" i="29"/>
  <c r="K2148" i="29"/>
  <c r="M2259" i="29"/>
  <c r="K2078" i="29"/>
  <c r="K2172" i="29"/>
  <c r="K2041" i="29"/>
  <c r="M2110" i="29"/>
  <c r="K2297" i="29"/>
  <c r="K2359" i="29"/>
  <c r="M2379" i="29"/>
  <c r="M2416" i="29"/>
  <c r="M2190" i="29"/>
  <c r="M2325" i="29"/>
  <c r="K2348" i="29"/>
  <c r="K2274" i="29"/>
  <c r="K2291" i="29"/>
  <c r="M2310" i="29"/>
  <c r="K2500" i="29"/>
  <c r="K2530" i="29"/>
  <c r="M2586" i="29"/>
  <c r="M2467" i="29"/>
  <c r="K2505" i="29"/>
  <c r="K2444" i="29"/>
  <c r="K2520" i="29"/>
  <c r="K2431" i="29"/>
  <c r="M2452" i="29"/>
  <c r="M2484" i="29"/>
  <c r="M2570" i="29"/>
  <c r="M2557" i="29"/>
  <c r="M2610" i="29"/>
  <c r="M1874" i="29"/>
  <c r="K1892" i="29"/>
  <c r="K1900" i="29"/>
  <c r="K1860" i="29"/>
  <c r="M1978" i="29"/>
  <c r="M1946" i="29"/>
  <c r="M1983" i="29"/>
  <c r="K1928" i="29"/>
  <c r="K2085" i="29"/>
  <c r="M2106" i="29"/>
  <c r="K2006" i="29"/>
  <c r="M2095" i="29"/>
  <c r="K1957" i="29"/>
  <c r="K2029" i="29"/>
  <c r="K2036" i="29"/>
  <c r="K2127" i="29"/>
  <c r="M2173" i="29"/>
  <c r="K2217" i="29"/>
  <c r="M2145" i="29"/>
  <c r="M2305" i="29"/>
  <c r="K2307" i="29"/>
  <c r="M2057" i="29"/>
  <c r="K1997" i="29"/>
  <c r="M2160" i="29"/>
  <c r="M2249" i="29"/>
  <c r="K2439" i="29"/>
  <c r="K2327" i="29"/>
  <c r="K2198" i="29"/>
  <c r="K2212" i="29"/>
  <c r="M2293" i="29"/>
  <c r="M2281" i="29"/>
  <c r="M2264" i="29"/>
  <c r="K2366" i="29"/>
  <c r="M2474" i="29"/>
  <c r="M2514" i="29"/>
  <c r="K2410" i="29"/>
  <c r="M2500" i="29"/>
  <c r="M2550" i="29"/>
  <c r="K2187" i="29"/>
  <c r="K2619" i="29"/>
  <c r="K2404" i="29"/>
  <c r="M2384" i="29"/>
  <c r="K2479" i="29"/>
  <c r="K2559" i="29"/>
  <c r="M2434" i="29"/>
  <c r="K2610" i="29"/>
  <c r="K2536" i="29"/>
  <c r="M2594" i="29"/>
  <c r="M2577" i="29"/>
  <c r="M2458" i="29"/>
  <c r="K1859" i="29"/>
  <c r="K2072" i="29"/>
  <c r="M1951" i="29"/>
  <c r="M1938" i="29"/>
  <c r="M2037" i="29"/>
  <c r="M2019" i="29"/>
  <c r="K2054" i="29"/>
  <c r="M1887" i="29"/>
  <c r="M1902" i="29"/>
  <c r="K1972" i="29"/>
  <c r="K2012" i="29"/>
  <c r="K1994" i="29"/>
  <c r="K2067" i="29"/>
  <c r="M2147" i="29"/>
  <c r="M1931" i="29"/>
  <c r="M2107" i="29"/>
  <c r="M2162" i="29"/>
  <c r="M2372" i="29"/>
  <c r="K2125" i="29"/>
  <c r="K2176" i="29"/>
  <c r="K2134" i="29"/>
  <c r="K2363" i="29"/>
  <c r="K2287" i="29"/>
  <c r="M2510" i="29"/>
  <c r="M2319" i="29"/>
  <c r="M2616" i="29"/>
  <c r="M2449" i="29"/>
  <c r="M2306" i="29"/>
  <c r="K2349" i="29"/>
  <c r="K2245" i="29"/>
  <c r="M2179" i="29"/>
  <c r="K2235" i="29"/>
  <c r="K2267" i="29"/>
  <c r="M2198" i="29"/>
  <c r="K2264" i="29"/>
  <c r="K2548" i="29"/>
  <c r="K2580" i="29"/>
  <c r="M2422" i="29"/>
  <c r="K2337" i="29"/>
  <c r="M2438" i="29"/>
  <c r="K2408" i="29"/>
  <c r="M2294" i="29"/>
  <c r="M2463" i="29"/>
  <c r="K2567" i="29"/>
  <c r="M2478" i="29"/>
  <c r="M2525" i="29"/>
  <c r="K2562" i="29"/>
  <c r="K2596" i="29"/>
  <c r="M1920" i="29"/>
  <c r="M1987" i="29"/>
  <c r="K1869" i="29"/>
  <c r="M1888" i="29"/>
  <c r="K1910" i="29"/>
  <c r="M1860" i="29"/>
  <c r="M2016" i="29"/>
  <c r="M2120" i="29"/>
  <c r="M1968" i="29"/>
  <c r="K1947" i="29"/>
  <c r="K2060" i="29"/>
  <c r="K2084" i="29"/>
  <c r="K2090" i="29"/>
  <c r="K2046" i="29"/>
  <c r="K2272" i="29"/>
  <c r="M2324" i="29"/>
  <c r="K2086" i="29"/>
  <c r="K2144" i="29"/>
  <c r="K2197" i="29"/>
  <c r="M2213" i="29"/>
  <c r="M2309" i="29"/>
  <c r="K2253" i="29"/>
  <c r="K2191" i="29"/>
  <c r="M2255" i="29"/>
  <c r="M2516" i="29"/>
  <c r="M2374" i="29"/>
  <c r="K2449" i="29"/>
  <c r="M2288" i="29"/>
  <c r="M2386" i="29"/>
  <c r="K2300" i="29"/>
  <c r="M2360" i="29"/>
  <c r="K2350" i="29"/>
  <c r="M2231" i="29"/>
  <c r="K2170" i="29"/>
  <c r="K2397" i="29"/>
  <c r="M2480" i="29"/>
  <c r="K2436" i="29"/>
  <c r="K2423" i="29"/>
  <c r="M2494" i="29"/>
  <c r="K2471" i="29"/>
  <c r="K2564" i="29"/>
  <c r="K2570" i="29"/>
  <c r="K2588" i="29"/>
  <c r="K2542" i="29"/>
  <c r="M2531" i="29"/>
  <c r="M2609" i="29"/>
  <c r="M1895" i="29"/>
  <c r="K1924" i="29"/>
  <c r="K1863" i="29"/>
  <c r="M1909" i="29"/>
  <c r="K1873" i="29"/>
  <c r="K2051" i="29"/>
  <c r="M1998" i="29"/>
  <c r="K1981" i="29"/>
  <c r="K2023" i="29"/>
  <c r="M2156" i="29"/>
  <c r="K2206" i="29"/>
  <c r="K2031" i="29"/>
  <c r="M1936" i="29"/>
  <c r="M1982" i="29"/>
  <c r="K1959" i="29"/>
  <c r="K2013" i="29"/>
  <c r="K2079" i="29"/>
  <c r="M2069" i="29"/>
  <c r="M2094" i="29"/>
  <c r="K2115" i="29"/>
  <c r="K2177" i="29"/>
  <c r="K2225" i="29"/>
  <c r="K2281" i="29"/>
  <c r="M2133" i="29"/>
  <c r="M2105" i="29"/>
  <c r="K2369" i="29"/>
  <c r="M2329" i="29"/>
  <c r="M2342" i="29"/>
  <c r="K2381" i="29"/>
  <c r="K2412" i="29"/>
  <c r="M2253" i="29"/>
  <c r="M2589" i="29"/>
  <c r="M2192" i="29"/>
  <c r="M2291" i="29"/>
  <c r="K2528" i="29"/>
  <c r="M2388" i="29"/>
  <c r="K2345" i="29"/>
  <c r="M2403" i="29"/>
  <c r="M2495" i="29"/>
  <c r="M2454" i="29"/>
  <c r="K2478" i="29"/>
  <c r="K2465" i="29"/>
  <c r="M2513" i="29"/>
  <c r="M2431" i="29"/>
  <c r="K2231" i="29"/>
  <c r="M2547" i="29"/>
  <c r="M2573" i="29"/>
  <c r="M2604" i="29"/>
  <c r="K2561" i="29"/>
  <c r="K1871" i="29"/>
  <c r="K1856" i="29"/>
  <c r="K1877" i="29"/>
  <c r="K2022" i="29"/>
  <c r="M1891" i="29"/>
  <c r="K1973" i="29"/>
  <c r="K2158" i="29"/>
  <c r="K2179" i="29"/>
  <c r="M1923" i="29"/>
  <c r="K1954" i="29"/>
  <c r="M2007" i="29"/>
  <c r="K2102" i="29"/>
  <c r="M2076" i="29"/>
  <c r="K1941" i="29"/>
  <c r="M2063" i="29"/>
  <c r="K2166" i="29"/>
  <c r="M2284" i="29"/>
  <c r="M2219" i="29"/>
  <c r="M2140" i="29"/>
  <c r="M2046" i="29"/>
  <c r="M2215" i="29"/>
  <c r="K2309" i="29"/>
  <c r="K2123" i="29"/>
  <c r="M2200" i="29"/>
  <c r="M1997" i="29"/>
  <c r="K2114" i="29"/>
  <c r="K2443" i="29"/>
  <c r="M2466" i="29"/>
  <c r="M2237" i="29"/>
  <c r="K2278" i="29"/>
  <c r="M2585" i="29"/>
  <c r="K2295" i="29"/>
  <c r="K2323" i="29"/>
  <c r="M2354" i="29"/>
  <c r="K2339" i="29"/>
  <c r="M2252" i="29"/>
  <c r="K2532" i="29"/>
  <c r="M2580" i="29"/>
  <c r="K2498" i="29"/>
  <c r="M2378" i="29"/>
  <c r="K2459" i="29"/>
  <c r="M2483" i="29"/>
  <c r="M2398" i="29"/>
  <c r="K2511" i="29"/>
  <c r="K2434" i="29"/>
  <c r="K2616" i="29"/>
  <c r="K2621" i="29"/>
  <c r="M2529" i="29"/>
  <c r="M2415" i="29"/>
  <c r="M2565" i="29"/>
  <c r="M2601" i="29"/>
  <c r="M1939" i="29"/>
  <c r="M1985" i="29"/>
  <c r="M1966" i="29"/>
  <c r="K1907" i="29"/>
  <c r="M1869" i="29"/>
  <c r="K1927" i="29"/>
  <c r="M1952" i="29"/>
  <c r="M2021" i="29"/>
  <c r="K1883" i="29"/>
  <c r="K2043" i="29"/>
  <c r="M2002" i="29"/>
  <c r="K2082" i="29"/>
  <c r="M2137" i="29"/>
  <c r="M2118" i="29"/>
  <c r="K2263" i="29"/>
  <c r="M2097" i="29"/>
  <c r="M2151" i="29"/>
  <c r="K2055" i="29"/>
  <c r="K2213" i="29"/>
  <c r="M2181" i="29"/>
  <c r="M2230" i="29"/>
  <c r="K2167" i="29"/>
  <c r="K2201" i="29"/>
  <c r="M2344" i="29"/>
  <c r="K2377" i="29"/>
  <c r="K2243" i="29"/>
  <c r="K2545" i="29"/>
  <c r="M2568" i="29"/>
  <c r="M2283" i="29"/>
  <c r="M2323" i="29"/>
  <c r="K2313" i="29"/>
  <c r="M2358" i="29"/>
  <c r="M2477" i="29"/>
  <c r="K2586" i="29"/>
  <c r="K2440" i="29"/>
  <c r="M2461" i="29"/>
  <c r="M2526" i="29"/>
  <c r="K2394" i="29"/>
  <c r="M2269" i="29"/>
  <c r="M2479" i="29"/>
  <c r="K2415" i="29"/>
  <c r="K2406" i="29"/>
  <c r="M2502" i="29"/>
  <c r="K2305" i="29"/>
  <c r="K2606" i="29"/>
  <c r="K2555" i="29"/>
  <c r="K1899" i="29"/>
  <c r="M1873" i="29"/>
  <c r="M1960" i="29"/>
  <c r="M1885" i="29"/>
  <c r="M2083" i="29"/>
  <c r="K2021" i="29"/>
  <c r="M1977" i="29"/>
  <c r="M2011" i="29"/>
  <c r="K1918" i="29"/>
  <c r="M1945" i="29"/>
  <c r="M2067" i="29"/>
  <c r="K2120" i="29"/>
  <c r="K1906" i="29"/>
  <c r="K2033" i="29"/>
  <c r="K2112" i="29"/>
  <c r="M2263" i="29"/>
  <c r="M2188" i="29"/>
  <c r="K2136" i="29"/>
  <c r="M2159" i="29"/>
  <c r="K2223" i="29"/>
  <c r="M2172" i="29"/>
  <c r="M2211" i="29"/>
  <c r="K2050" i="29"/>
  <c r="M2331" i="29"/>
  <c r="K2233" i="29"/>
  <c r="M2369" i="29"/>
  <c r="K2437" i="29"/>
  <c r="K2379" i="29"/>
  <c r="K2514" i="29"/>
  <c r="K2247" i="29"/>
  <c r="K2407" i="29"/>
  <c r="K2518" i="29"/>
  <c r="M2316" i="29"/>
  <c r="K2426" i="29"/>
  <c r="M2462" i="29"/>
  <c r="K2105" i="29"/>
  <c r="M2280" i="29"/>
  <c r="M2564" i="29"/>
  <c r="M2576" i="29"/>
  <c r="M2490" i="29"/>
  <c r="K2419" i="29"/>
  <c r="M2499" i="29"/>
  <c r="K2595" i="29"/>
  <c r="M2619" i="29"/>
  <c r="K2539" i="29"/>
  <c r="M2606" i="29"/>
  <c r="M1903" i="29"/>
  <c r="K1888" i="29"/>
  <c r="K1976" i="29"/>
  <c r="K1881" i="29"/>
  <c r="M1868" i="29"/>
  <c r="M2020" i="29"/>
  <c r="M2038" i="29"/>
  <c r="K1938" i="29"/>
  <c r="K1961" i="29"/>
  <c r="M2108" i="29"/>
  <c r="M1984" i="29"/>
  <c r="K1934" i="29"/>
  <c r="M1918" i="29"/>
  <c r="M2052" i="29"/>
  <c r="M2005" i="29"/>
  <c r="K2080" i="29"/>
  <c r="K2066" i="29"/>
  <c r="M2136" i="29"/>
  <c r="M2117" i="29"/>
  <c r="K2200" i="29"/>
  <c r="M2163" i="29"/>
  <c r="K2203" i="29"/>
  <c r="M2096" i="29"/>
  <c r="M2180" i="29"/>
  <c r="K2276" i="29"/>
  <c r="M2373" i="29"/>
  <c r="K2462" i="29"/>
  <c r="M2340" i="29"/>
  <c r="M2307" i="29"/>
  <c r="M2295" i="29"/>
  <c r="M2150" i="29"/>
  <c r="K2293" i="29"/>
  <c r="K2238" i="29"/>
  <c r="M2322" i="29"/>
  <c r="K2228" i="29"/>
  <c r="M2254" i="29"/>
  <c r="K2365" i="29"/>
  <c r="M2396" i="29"/>
  <c r="K2432" i="29"/>
  <c r="K2507" i="29"/>
  <c r="M2530" i="29"/>
  <c r="K2452" i="29"/>
  <c r="M2412" i="29"/>
  <c r="K2607" i="29"/>
  <c r="K2515" i="29"/>
  <c r="M2553" i="29"/>
  <c r="M2608" i="29"/>
  <c r="K2592" i="29"/>
  <c r="K2492" i="29"/>
  <c r="M1878" i="29"/>
  <c r="K1926" i="29"/>
  <c r="K1932" i="29"/>
  <c r="M2006" i="29"/>
  <c r="M2022" i="29"/>
  <c r="M1994" i="29"/>
  <c r="K1951" i="29"/>
  <c r="K1908" i="29"/>
  <c r="M2044" i="29"/>
  <c r="K2133" i="29"/>
  <c r="M2060" i="29"/>
  <c r="M1940" i="29"/>
  <c r="K1893" i="29"/>
  <c r="K2111" i="29"/>
  <c r="M2073" i="29"/>
  <c r="K2219" i="29"/>
  <c r="M2164" i="29"/>
  <c r="K1979" i="29"/>
  <c r="M2183" i="29"/>
  <c r="M2152" i="29"/>
  <c r="K2096" i="29"/>
  <c r="M2346" i="29"/>
  <c r="M2361" i="29"/>
  <c r="M2375" i="29"/>
  <c r="M2271" i="29"/>
  <c r="K2316" i="29"/>
  <c r="M2393" i="29"/>
  <c r="M2240" i="29"/>
  <c r="K2126" i="29"/>
  <c r="M2620" i="29"/>
  <c r="M2203" i="29"/>
  <c r="K2336" i="29"/>
  <c r="M2289" i="29"/>
  <c r="M2532" i="29"/>
  <c r="M2440" i="29"/>
  <c r="K2435" i="29"/>
  <c r="K2473" i="29"/>
  <c r="M2481" i="29"/>
  <c r="K2325" i="29"/>
  <c r="M2503" i="29"/>
  <c r="K2450" i="29"/>
  <c r="K2578" i="29"/>
  <c r="K2571" i="29"/>
  <c r="K2522" i="29"/>
  <c r="M2596" i="29"/>
  <c r="K2613" i="29"/>
  <c r="K2563" i="29"/>
  <c r="K1991" i="29"/>
  <c r="M1886" i="29"/>
  <c r="K1998" i="29"/>
  <c r="K1939" i="29"/>
  <c r="M1911" i="29"/>
  <c r="M2036" i="29"/>
  <c r="M1866" i="29"/>
  <c r="K1968" i="29"/>
  <c r="M2056" i="29"/>
  <c r="K2007" i="29"/>
  <c r="K1963" i="29"/>
  <c r="K2089" i="29"/>
  <c r="M2086" i="29"/>
  <c r="M2261" i="29"/>
  <c r="K2132" i="29"/>
  <c r="M2071" i="29"/>
  <c r="K2128" i="29"/>
  <c r="K2150" i="29"/>
  <c r="K2302" i="29"/>
  <c r="M2226" i="29"/>
  <c r="M2321" i="29"/>
  <c r="M2209" i="29"/>
  <c r="M2238" i="29"/>
  <c r="M2278" i="29"/>
  <c r="M2472" i="29"/>
  <c r="K2422" i="29"/>
  <c r="M2445" i="29"/>
  <c r="K2512" i="29"/>
  <c r="M2185" i="29"/>
  <c r="K2289" i="29"/>
  <c r="M2353" i="29"/>
  <c r="K2143" i="29"/>
  <c r="M2562" i="29"/>
  <c r="M2456" i="29"/>
  <c r="K2584" i="29"/>
  <c r="M2382" i="29"/>
  <c r="M2488" i="29"/>
  <c r="K2524" i="29"/>
  <c r="M2368" i="29"/>
  <c r="M2394" i="29"/>
  <c r="M2575" i="29"/>
  <c r="K2623" i="29"/>
  <c r="K2598" i="29"/>
  <c r="K2497" i="29"/>
  <c r="K2421" i="29"/>
  <c r="K2615" i="29"/>
  <c r="M1897" i="29"/>
  <c r="M1856" i="29"/>
  <c r="K1879" i="29"/>
  <c r="K1946" i="29"/>
  <c r="K1985" i="29"/>
  <c r="M2051" i="29"/>
  <c r="K1995" i="29"/>
  <c r="M1928" i="29"/>
  <c r="K1956" i="29"/>
  <c r="M1912" i="29"/>
  <c r="K1975" i="29"/>
  <c r="M2027" i="29"/>
  <c r="K2091" i="29"/>
  <c r="M2089" i="29"/>
  <c r="M2186" i="29"/>
  <c r="K2286" i="29"/>
  <c r="M2227" i="29"/>
  <c r="M2248" i="29"/>
  <c r="K2152" i="29"/>
  <c r="M2301" i="29"/>
  <c r="K2374" i="29"/>
  <c r="M2330" i="29"/>
  <c r="K2039" i="29"/>
  <c r="K2149" i="29"/>
  <c r="M2262" i="29"/>
  <c r="K2273" i="29"/>
  <c r="M2082" i="29"/>
  <c r="K2367" i="29"/>
  <c r="K2387" i="29"/>
  <c r="M2170" i="29"/>
  <c r="K2468" i="29"/>
  <c r="K2489" i="29"/>
  <c r="K2352" i="29"/>
  <c r="M2521" i="29"/>
  <c r="M2548" i="29"/>
  <c r="M2315" i="29"/>
  <c r="M2419" i="29"/>
  <c r="K2401" i="29"/>
  <c r="M2433" i="29"/>
  <c r="M2457" i="29"/>
  <c r="K2575" i="29"/>
  <c r="M2593" i="29"/>
  <c r="M2497" i="29"/>
  <c r="K2601" i="29"/>
  <c r="M2563" i="29"/>
  <c r="M2540" i="29"/>
  <c r="K2620" i="29"/>
  <c r="K1989" i="29"/>
  <c r="M1943" i="29"/>
  <c r="K1884" i="29"/>
  <c r="K1889" i="29"/>
  <c r="K2000" i="29"/>
  <c r="M2049" i="29"/>
  <c r="K1974" i="29"/>
  <c r="M1864" i="29"/>
  <c r="M2177" i="29"/>
  <c r="K1929" i="29"/>
  <c r="K1902" i="29"/>
  <c r="M1957" i="29"/>
  <c r="K2017" i="29"/>
  <c r="M2034" i="29"/>
  <c r="M2078" i="29"/>
  <c r="M2112" i="29"/>
  <c r="K2065" i="29"/>
  <c r="K2193" i="29"/>
  <c r="M2223" i="29"/>
  <c r="M2126" i="29"/>
  <c r="M2299" i="29"/>
  <c r="K2210" i="29"/>
  <c r="K2095" i="29"/>
  <c r="M2143" i="29"/>
  <c r="K2236" i="29"/>
  <c r="K2414" i="29"/>
  <c r="M2508" i="29"/>
  <c r="M2276" i="29"/>
  <c r="M2430" i="29"/>
  <c r="K2516" i="29"/>
  <c r="M2618" i="29"/>
  <c r="K2335" i="29"/>
  <c r="K2388" i="29"/>
  <c r="K2341" i="29"/>
  <c r="K2258" i="29"/>
  <c r="K2358" i="29"/>
  <c r="K2315" i="29"/>
  <c r="M2572" i="29"/>
  <c r="K2490" i="29"/>
  <c r="K2467" i="29"/>
  <c r="K2496" i="29"/>
  <c r="M2380" i="29"/>
  <c r="K2603" i="29"/>
  <c r="K2589" i="29"/>
  <c r="M2442" i="29"/>
  <c r="M2402" i="29"/>
  <c r="M2537" i="29"/>
  <c r="M2561" i="29"/>
  <c r="M1962" i="29"/>
  <c r="M1899" i="29"/>
  <c r="K1882" i="29"/>
  <c r="M1875" i="29"/>
  <c r="M2000" i="29"/>
  <c r="M1947" i="29"/>
  <c r="M2085" i="29"/>
  <c r="M1980" i="29"/>
  <c r="K2038" i="29"/>
  <c r="K1912" i="29"/>
  <c r="K1931" i="29"/>
  <c r="K2113" i="29"/>
  <c r="K2057" i="29"/>
  <c r="K1915" i="29"/>
  <c r="M2129" i="29"/>
  <c r="M2149" i="29"/>
  <c r="K2025" i="29"/>
  <c r="K2101" i="29"/>
  <c r="K2174" i="29"/>
  <c r="K2183" i="29"/>
  <c r="K2270" i="29"/>
  <c r="K2283" i="29"/>
  <c r="K2257" i="29"/>
  <c r="M2195" i="29"/>
  <c r="M2235" i="29"/>
  <c r="M2302" i="29"/>
  <c r="M2371" i="29"/>
  <c r="K2332" i="29"/>
  <c r="M2343" i="29"/>
  <c r="M2491" i="29"/>
  <c r="K2403" i="29"/>
  <c r="M2251" i="29"/>
  <c r="M2357" i="29"/>
  <c r="K2386" i="29"/>
  <c r="K2214" i="29"/>
  <c r="K2321" i="29"/>
  <c r="K2430" i="29"/>
  <c r="K2446" i="29"/>
  <c r="M2459" i="29"/>
  <c r="K2417" i="29"/>
  <c r="M2501" i="29"/>
  <c r="M2476" i="29"/>
  <c r="K2535" i="29"/>
  <c r="K2583" i="29"/>
  <c r="M2522" i="29"/>
  <c r="K2569" i="29"/>
  <c r="K2560" i="29"/>
  <c r="M2615" i="29"/>
  <c r="M2625" i="29"/>
  <c r="K1897" i="29"/>
  <c r="K1905" i="29"/>
  <c r="M1862" i="29"/>
  <c r="K1930" i="29"/>
  <c r="M1881" i="29"/>
  <c r="K2003" i="29"/>
  <c r="M1970" i="29"/>
  <c r="K1983" i="29"/>
  <c r="M2204" i="29"/>
  <c r="M2033" i="29"/>
  <c r="M1954" i="29"/>
  <c r="K2015" i="29"/>
  <c r="M2242" i="29"/>
  <c r="M2045" i="29"/>
  <c r="M2121" i="29"/>
  <c r="K2140" i="29"/>
  <c r="K2164" i="29"/>
  <c r="M2218" i="29"/>
  <c r="M2062" i="29"/>
  <c r="M2075" i="29"/>
  <c r="K2344" i="29"/>
  <c r="M2363" i="29"/>
  <c r="K2460" i="29"/>
  <c r="M2377" i="29"/>
  <c r="K2161" i="29"/>
  <c r="M2274" i="29"/>
  <c r="K2319" i="29"/>
  <c r="K2232" i="29"/>
  <c r="K2390" i="29"/>
  <c r="M2092" i="29"/>
  <c r="M2397" i="29"/>
  <c r="K2333" i="29"/>
  <c r="M2258" i="29"/>
  <c r="K2185" i="29"/>
  <c r="K2304" i="29"/>
  <c r="M2556" i="29"/>
  <c r="K2464" i="29"/>
  <c r="M2528" i="29"/>
  <c r="M2414" i="29"/>
  <c r="K2499" i="29"/>
  <c r="K2484" i="29"/>
  <c r="K2429" i="29"/>
  <c r="M2600" i="29"/>
  <c r="M2545" i="29"/>
  <c r="K2594" i="29"/>
  <c r="K2574" i="29"/>
  <c r="K2611" i="29"/>
  <c r="K1855" i="29"/>
  <c r="M1924" i="29"/>
  <c r="M1907" i="29"/>
  <c r="K1890" i="29"/>
  <c r="K1870" i="29"/>
  <c r="K1885" i="29"/>
  <c r="M1973" i="29"/>
  <c r="M1956" i="29"/>
  <c r="M1990" i="29"/>
  <c r="K2009" i="29"/>
  <c r="K2020" i="29"/>
  <c r="K2081" i="29"/>
  <c r="M2124" i="29"/>
  <c r="M2048" i="29"/>
  <c r="K2004" i="29"/>
  <c r="K2103" i="29"/>
  <c r="M2065" i="29"/>
  <c r="K1950" i="29"/>
  <c r="M2168" i="29"/>
  <c r="K2259" i="29"/>
  <c r="M2141" i="29"/>
  <c r="K2156" i="29"/>
  <c r="K2298" i="29"/>
  <c r="M2130" i="29"/>
  <c r="M2365" i="29"/>
  <c r="M2201" i="29"/>
  <c r="K2375" i="29"/>
  <c r="K2420" i="29"/>
  <c r="K2208" i="29"/>
  <c r="K2451" i="29"/>
  <c r="M2518" i="29"/>
  <c r="K2445" i="29"/>
  <c r="M2245" i="29"/>
  <c r="K2280" i="29"/>
  <c r="M2327" i="29"/>
  <c r="K2222" i="29"/>
  <c r="K2308" i="29"/>
  <c r="M2350" i="29"/>
  <c r="M2469" i="29"/>
  <c r="M2505" i="29"/>
  <c r="M2486" i="29"/>
  <c r="K2398" i="29"/>
  <c r="M2558" i="29"/>
  <c r="K2572" i="29"/>
  <c r="K2590" i="29"/>
  <c r="K2600" i="29"/>
  <c r="K2547" i="29"/>
  <c r="M2536" i="29"/>
  <c r="M2611" i="29"/>
  <c r="K1872" i="29"/>
  <c r="M1867" i="29"/>
  <c r="K2014" i="29"/>
  <c r="M1913" i="29"/>
  <c r="K1919" i="29"/>
  <c r="M1944" i="29"/>
  <c r="M1959" i="29"/>
  <c r="M1992" i="29"/>
  <c r="M2028" i="29"/>
  <c r="K2058" i="29"/>
  <c r="K2118" i="29"/>
  <c r="M2087" i="29"/>
  <c r="K2044" i="29"/>
  <c r="M2090" i="29"/>
  <c r="M1976" i="29"/>
  <c r="K2145" i="29"/>
  <c r="M2171" i="29"/>
  <c r="K2071" i="29"/>
  <c r="M2158" i="29"/>
  <c r="M2210" i="29"/>
  <c r="K2218" i="29"/>
  <c r="M2187" i="29"/>
  <c r="K2130" i="29"/>
  <c r="K2329" i="29"/>
  <c r="K2340" i="29"/>
  <c r="M2279" i="29"/>
  <c r="M2383" i="29"/>
  <c r="M2391" i="29"/>
  <c r="M2405" i="29"/>
  <c r="M2489" i="29"/>
  <c r="K2251" i="29"/>
  <c r="K2418" i="29"/>
  <c r="K2292" i="29"/>
  <c r="K2299" i="29"/>
  <c r="M2355" i="29"/>
  <c r="K2252" i="29"/>
  <c r="K2312" i="29"/>
  <c r="K2519" i="29"/>
  <c r="K2427" i="29"/>
  <c r="M2498" i="29"/>
  <c r="M2473" i="29"/>
  <c r="M2447" i="29"/>
  <c r="K2541" i="29"/>
  <c r="M2598" i="29"/>
  <c r="M2581" i="29"/>
  <c r="K2540" i="29"/>
  <c r="K2617" i="29"/>
  <c r="M2566" i="29"/>
  <c r="K1867" i="29"/>
  <c r="K1978" i="29"/>
  <c r="M1921" i="29"/>
  <c r="M1934" i="29"/>
  <c r="M1948" i="29"/>
  <c r="M1889" i="29"/>
  <c r="K2026" i="29"/>
  <c r="M2053" i="29"/>
  <c r="M1879" i="29"/>
  <c r="K1904" i="29"/>
  <c r="K1990" i="29"/>
  <c r="M2068" i="29"/>
  <c r="K2122" i="29"/>
  <c r="K1999" i="29"/>
  <c r="K2100" i="29"/>
  <c r="K2109" i="29"/>
  <c r="K2005" i="29"/>
  <c r="K2159" i="29"/>
  <c r="K2094" i="29"/>
  <c r="K2204" i="29"/>
  <c r="M2241" i="29"/>
  <c r="M2189" i="29"/>
  <c r="K2146" i="29"/>
  <c r="M2176" i="29"/>
  <c r="M2304" i="29"/>
  <c r="M2320" i="29"/>
  <c r="K2256" i="29"/>
  <c r="M2290" i="29"/>
  <c r="M2441" i="29"/>
  <c r="M2217" i="29"/>
  <c r="K2356" i="29"/>
  <c r="M2583" i="29"/>
  <c r="K2405" i="29"/>
  <c r="M2451" i="29"/>
  <c r="K2275" i="29"/>
  <c r="K2346" i="29"/>
  <c r="M2482" i="29"/>
  <c r="M2554" i="29"/>
  <c r="K2378" i="29"/>
  <c r="K2517" i="29"/>
  <c r="M2621" i="29"/>
  <c r="M2465" i="29"/>
  <c r="K2494" i="29"/>
  <c r="M2423" i="29"/>
  <c r="M2544" i="29"/>
  <c r="K2529" i="29"/>
  <c r="K2599" i="29"/>
  <c r="K1901" i="29"/>
  <c r="K1865" i="29"/>
  <c r="K2016" i="29"/>
  <c r="K1971" i="29"/>
  <c r="K1868" i="29"/>
  <c r="M2004" i="29"/>
  <c r="M1916" i="29"/>
  <c r="K1960" i="29"/>
  <c r="K1984" i="29"/>
  <c r="M2024" i="29"/>
  <c r="M1925" i="29"/>
  <c r="K2142" i="29"/>
  <c r="M2100" i="29"/>
  <c r="M2154" i="29"/>
  <c r="K2083" i="29"/>
  <c r="M2132" i="29"/>
  <c r="K2248" i="29"/>
  <c r="K2059" i="29"/>
  <c r="M2040" i="29"/>
  <c r="M2111" i="29"/>
  <c r="M2328" i="29"/>
  <c r="M2169" i="29"/>
  <c r="K2266" i="29"/>
  <c r="K2119" i="29"/>
  <c r="M2206" i="29"/>
  <c r="K2342" i="29"/>
  <c r="M2233" i="29"/>
  <c r="M2297" i="29"/>
  <c r="K2196" i="29"/>
  <c r="K2392" i="29"/>
  <c r="M2428" i="29"/>
  <c r="K2362" i="29"/>
  <c r="K2372" i="29"/>
  <c r="M2222" i="29"/>
  <c r="K2285" i="29"/>
  <c r="K2477" i="29"/>
  <c r="M2312" i="29"/>
  <c r="M2400" i="29"/>
  <c r="M2417" i="29"/>
  <c r="K2513" i="29"/>
  <c r="K2442" i="29"/>
  <c r="K2538" i="29"/>
  <c r="M2559" i="29"/>
  <c r="K2591" i="29"/>
  <c r="M2603" i="29"/>
  <c r="M2506" i="29"/>
  <c r="K2458" i="29"/>
  <c r="M2546" i="29"/>
  <c r="K2577" i="29"/>
  <c r="M1849" i="29"/>
  <c r="K1819" i="29"/>
  <c r="M1803" i="29"/>
  <c r="M1835" i="29"/>
  <c r="M1793" i="29"/>
  <c r="K1852" i="29"/>
  <c r="M1815" i="29"/>
  <c r="K1835" i="29"/>
  <c r="M1839" i="29"/>
  <c r="K1815" i="29"/>
  <c r="K1803" i="29"/>
  <c r="M1810" i="29"/>
  <c r="K1813" i="29"/>
  <c r="K1851" i="29"/>
  <c r="M1840" i="29"/>
  <c r="M1820" i="29"/>
  <c r="K1850" i="29"/>
  <c r="K1837" i="29"/>
  <c r="M1795" i="29"/>
  <c r="K1838" i="29"/>
  <c r="M1801" i="29"/>
  <c r="M1823" i="29"/>
  <c r="M1845" i="29"/>
  <c r="K1822" i="29"/>
  <c r="K1841" i="29"/>
  <c r="K1831" i="29"/>
  <c r="K1800" i="29"/>
  <c r="K1830" i="29"/>
  <c r="M1842" i="29"/>
  <c r="M1797" i="29"/>
  <c r="K1821" i="29"/>
  <c r="K1802" i="29"/>
  <c r="K1824" i="29"/>
  <c r="M1819" i="29"/>
  <c r="M1828" i="29"/>
  <c r="K1849" i="29"/>
  <c r="K1820" i="29"/>
  <c r="M1800" i="29"/>
  <c r="K1814" i="29"/>
  <c r="K1854" i="29"/>
  <c r="M1837" i="29"/>
  <c r="K1797" i="29"/>
  <c r="K1792" i="29"/>
  <c r="M1831" i="29"/>
  <c r="K1853" i="29"/>
  <c r="M1816" i="29"/>
  <c r="K1812" i="29"/>
  <c r="M1807" i="29"/>
  <c r="K1829" i="29"/>
  <c r="M1854" i="29"/>
  <c r="M1825" i="29"/>
  <c r="M1836" i="29"/>
  <c r="K1807" i="29"/>
  <c r="M1851" i="29"/>
  <c r="K1798" i="29"/>
  <c r="M1817" i="29"/>
  <c r="M1833" i="29"/>
  <c r="M1847" i="29"/>
  <c r="K1795" i="29"/>
  <c r="K1825" i="29"/>
  <c r="K1804" i="29"/>
  <c r="K1818" i="29"/>
  <c r="K1848" i="29"/>
  <c r="K1799" i="29"/>
  <c r="M1813" i="29"/>
  <c r="M1829" i="29"/>
  <c r="M1812" i="29"/>
  <c r="K1836" i="29"/>
  <c r="M1799" i="29"/>
  <c r="M1843" i="29"/>
  <c r="M1853" i="29"/>
  <c r="K1840" i="29"/>
  <c r="M1806" i="29"/>
  <c r="M1822" i="29"/>
  <c r="K1846" i="29"/>
  <c r="K1839" i="29"/>
  <c r="M1805" i="29"/>
  <c r="M1821" i="29"/>
  <c r="K1833" i="29"/>
  <c r="K1826" i="29"/>
  <c r="K1843" i="29"/>
  <c r="M1798" i="29"/>
  <c r="M1844" i="29"/>
  <c r="K1832" i="29"/>
  <c r="M1792" i="29"/>
  <c r="K1811" i="29"/>
  <c r="M1809" i="29"/>
  <c r="M1796" i="29"/>
  <c r="M1826" i="29"/>
  <c r="K1845" i="29"/>
  <c r="K1793" i="29"/>
  <c r="K1827" i="29"/>
  <c r="K1844" i="29"/>
  <c r="K1808" i="29"/>
  <c r="M1804" i="29"/>
  <c r="K1828" i="29"/>
  <c r="K1810" i="29"/>
  <c r="M1850" i="29"/>
  <c r="K1817" i="29"/>
  <c r="K1796" i="29"/>
  <c r="K1823" i="29"/>
  <c r="K1809" i="29"/>
  <c r="K1847" i="29"/>
  <c r="M1794" i="29"/>
  <c r="K1834" i="29"/>
  <c r="M1824" i="29"/>
  <c r="K1801" i="29"/>
  <c r="K1842" i="29"/>
  <c r="M1814" i="29"/>
  <c r="M1830" i="29"/>
  <c r="K1806" i="29"/>
  <c r="M1852" i="29"/>
  <c r="K1816" i="29"/>
  <c r="M1838" i="29"/>
  <c r="K1805" i="29"/>
  <c r="M1808" i="29"/>
  <c r="M1832" i="29"/>
  <c r="M1846" i="29"/>
  <c r="M1802" i="29"/>
  <c r="M1818" i="29"/>
  <c r="M1834" i="29"/>
  <c r="M1848" i="29"/>
  <c r="K51" i="29"/>
  <c r="K107" i="29"/>
  <c r="K175" i="29"/>
  <c r="M12" i="29"/>
  <c r="M128" i="29"/>
  <c r="M160" i="29"/>
  <c r="M250" i="29"/>
  <c r="K62" i="29"/>
  <c r="K287" i="29"/>
  <c r="K303" i="29"/>
  <c r="K361" i="29"/>
  <c r="K411" i="29"/>
  <c r="M113" i="29"/>
  <c r="M145" i="29"/>
  <c r="K84" i="29"/>
  <c r="K260" i="29"/>
  <c r="M364" i="29"/>
  <c r="M454" i="29"/>
  <c r="M560" i="29"/>
  <c r="M624" i="29"/>
  <c r="K186" i="29"/>
  <c r="M197" i="29"/>
  <c r="M213" i="29"/>
  <c r="M27" i="29"/>
  <c r="M227" i="29"/>
  <c r="M305" i="29"/>
  <c r="M321" i="29"/>
  <c r="M345" i="29"/>
  <c r="K471" i="29"/>
  <c r="K574" i="29"/>
  <c r="K437" i="29"/>
  <c r="K604" i="29"/>
  <c r="M425" i="29"/>
  <c r="K483" i="29"/>
  <c r="M641" i="29"/>
  <c r="M661" i="29"/>
  <c r="M803" i="29"/>
  <c r="M831" i="29"/>
  <c r="K683" i="29"/>
  <c r="K703" i="29"/>
  <c r="K761" i="29"/>
  <c r="K889" i="29"/>
  <c r="K925" i="29"/>
  <c r="K929" i="29"/>
  <c r="K973" i="29"/>
  <c r="K1017" i="29"/>
  <c r="M391" i="29"/>
  <c r="K589" i="29"/>
  <c r="K507" i="29"/>
  <c r="M646" i="29"/>
  <c r="M692" i="29"/>
  <c r="M716" i="29"/>
  <c r="M730" i="29"/>
  <c r="M906" i="29"/>
  <c r="M946" i="29"/>
  <c r="M958" i="29"/>
  <c r="M1026" i="29"/>
  <c r="M1038" i="29"/>
  <c r="K790" i="29"/>
  <c r="M989" i="29"/>
  <c r="M1005" i="29"/>
  <c r="K848" i="29"/>
  <c r="M1121" i="29"/>
  <c r="M1171" i="29"/>
  <c r="M1299" i="29"/>
  <c r="M1323" i="29"/>
  <c r="M1353" i="29"/>
  <c r="K1091" i="29"/>
  <c r="K1161" i="29"/>
  <c r="K1211" i="29"/>
  <c r="K1289" i="29"/>
  <c r="K1457" i="29"/>
  <c r="K750" i="29"/>
  <c r="K862" i="29"/>
  <c r="K776" i="29"/>
  <c r="M1108" i="29"/>
  <c r="M1146" i="29"/>
  <c r="M1200" i="29"/>
  <c r="M1258" i="29"/>
  <c r="K1062" i="29"/>
  <c r="K1078" i="29"/>
  <c r="K1230" i="29"/>
  <c r="K1244" i="29"/>
  <c r="K1280" i="29"/>
  <c r="K1706" i="29"/>
  <c r="M1439" i="29"/>
  <c r="M1683" i="29"/>
  <c r="M1693" i="29"/>
  <c r="M1741" i="29"/>
  <c r="K1773" i="29"/>
  <c r="K1338" i="29"/>
  <c r="K1566" i="29"/>
  <c r="K1426" i="29"/>
  <c r="K1483" i="29"/>
  <c r="K1495" i="29"/>
  <c r="K1581" i="29"/>
  <c r="K1605" i="29"/>
  <c r="K1623" i="29"/>
  <c r="K1637" i="29"/>
  <c r="K1671" i="29"/>
  <c r="K1755" i="29"/>
  <c r="K1530" i="29"/>
  <c r="M1365" i="29"/>
  <c r="K1662" i="29"/>
  <c r="K1774" i="29"/>
  <c r="K1312" i="29"/>
  <c r="M1379" i="29"/>
  <c r="M1395" i="29"/>
  <c r="M1470" i="29"/>
  <c r="M1518" i="29"/>
  <c r="M1542" i="29"/>
  <c r="M1608" i="29"/>
  <c r="M1722" i="29"/>
  <c r="K1406" i="29"/>
  <c r="K79" i="29"/>
  <c r="K95" i="29"/>
  <c r="K99" i="29"/>
  <c r="K207" i="29"/>
  <c r="M28" i="29"/>
  <c r="M130" i="29"/>
  <c r="M222" i="29"/>
  <c r="K70" i="29"/>
  <c r="K333" i="29"/>
  <c r="M41" i="29"/>
  <c r="K180" i="29"/>
  <c r="M151" i="29"/>
  <c r="M292" i="29"/>
  <c r="M324" i="29"/>
  <c r="M366" i="29"/>
  <c r="M418" i="29"/>
  <c r="M520" i="29"/>
  <c r="M536" i="29"/>
  <c r="M578" i="29"/>
  <c r="M636" i="29"/>
  <c r="K162" i="29"/>
  <c r="K242" i="29"/>
  <c r="K16" i="29"/>
  <c r="K256" i="29"/>
  <c r="K264" i="29"/>
  <c r="M115" i="29"/>
  <c r="M277" i="29"/>
  <c r="M309" i="29"/>
  <c r="M403" i="29"/>
  <c r="K503" i="29"/>
  <c r="K485" i="29"/>
  <c r="K597" i="29"/>
  <c r="M393" i="29"/>
  <c r="M433" i="29"/>
  <c r="K451" i="29"/>
  <c r="K547" i="29"/>
  <c r="K563" i="29"/>
  <c r="M733" i="29"/>
  <c r="M779" i="29"/>
  <c r="M817" i="29"/>
  <c r="M833" i="29"/>
  <c r="M855" i="29"/>
  <c r="K350" i="29"/>
  <c r="K667" i="29"/>
  <c r="K701" i="29"/>
  <c r="K713" i="29"/>
  <c r="K943" i="29"/>
  <c r="K975" i="29"/>
  <c r="K479" i="29"/>
  <c r="K605" i="29"/>
  <c r="K459" i="29"/>
  <c r="M678" i="29"/>
  <c r="M750" i="29"/>
  <c r="M764" i="29"/>
  <c r="M806" i="29"/>
  <c r="M884" i="29"/>
  <c r="M916" i="29"/>
  <c r="M954" i="29"/>
  <c r="M992" i="29"/>
  <c r="K720" i="29"/>
  <c r="K650" i="29"/>
  <c r="M1153" i="29"/>
  <c r="M1225" i="29"/>
  <c r="M1243" i="29"/>
  <c r="M1303" i="29"/>
  <c r="M1325" i="29"/>
  <c r="K1047" i="29"/>
  <c r="K1061" i="29"/>
  <c r="K1095" i="29"/>
  <c r="K1199" i="29"/>
  <c r="K1277" i="29"/>
  <c r="K1407" i="29"/>
  <c r="K1455" i="29"/>
  <c r="K878" i="29"/>
  <c r="M969" i="29"/>
  <c r="M1007" i="29"/>
  <c r="M1122" i="29"/>
  <c r="M1138" i="29"/>
  <c r="M1260" i="29"/>
  <c r="M1382" i="29"/>
  <c r="M1416" i="29"/>
  <c r="K1026" i="29"/>
  <c r="K1074" i="29"/>
  <c r="K1080" i="29"/>
  <c r="K1178" i="29"/>
  <c r="K1206" i="29"/>
  <c r="K1296" i="29"/>
  <c r="K1364" i="29"/>
  <c r="M1489" i="29"/>
  <c r="M1597" i="29"/>
  <c r="M1611" i="29"/>
  <c r="M1673" i="29"/>
  <c r="M1743" i="29"/>
  <c r="K1484" i="29"/>
  <c r="K1534" i="29"/>
  <c r="K1507" i="29"/>
  <c r="K1537" i="29"/>
  <c r="K1649" i="29"/>
  <c r="K1657" i="29"/>
  <c r="K1717" i="29"/>
  <c r="K1702" i="29"/>
  <c r="M1445" i="29"/>
  <c r="K1784" i="29"/>
  <c r="K1360" i="29"/>
  <c r="M1544" i="29"/>
  <c r="M1570" i="29"/>
  <c r="M1586" i="29"/>
  <c r="M1726" i="29"/>
  <c r="M1770" i="29"/>
  <c r="K1462" i="29"/>
  <c r="K1690" i="29"/>
  <c r="K9" i="29"/>
  <c r="K33" i="29"/>
  <c r="K49" i="29"/>
  <c r="K237" i="29"/>
  <c r="K239" i="29"/>
  <c r="M84" i="29"/>
  <c r="M96" i="29"/>
  <c r="M126" i="29"/>
  <c r="M158" i="29"/>
  <c r="M188" i="29"/>
  <c r="K339" i="29"/>
  <c r="M274" i="29"/>
  <c r="M300" i="29"/>
  <c r="M358" i="29"/>
  <c r="M374" i="29"/>
  <c r="M390" i="29"/>
  <c r="M440" i="29"/>
  <c r="M506" i="29"/>
  <c r="M552" i="29"/>
  <c r="M602" i="29"/>
  <c r="M616" i="29"/>
  <c r="K202" i="29"/>
  <c r="K210" i="29"/>
  <c r="K250" i="29"/>
  <c r="M173" i="29"/>
  <c r="K48" i="29"/>
  <c r="K64" i="29"/>
  <c r="K120" i="29"/>
  <c r="M531" i="29"/>
  <c r="K308" i="29"/>
  <c r="M401" i="29"/>
  <c r="M729" i="29"/>
  <c r="M763" i="29"/>
  <c r="M785" i="29"/>
  <c r="M867" i="29"/>
  <c r="K465" i="29"/>
  <c r="K568" i="29"/>
  <c r="K669" i="29"/>
  <c r="K767" i="29"/>
  <c r="K823" i="29"/>
  <c r="K344" i="29"/>
  <c r="M493" i="29"/>
  <c r="K639" i="29"/>
  <c r="M714" i="29"/>
  <c r="M742" i="29"/>
  <c r="M852" i="29"/>
  <c r="M892" i="29"/>
  <c r="M942" i="29"/>
  <c r="M982" i="29"/>
  <c r="M998" i="29"/>
  <c r="M1022" i="29"/>
  <c r="K416" i="29"/>
  <c r="K537" i="29"/>
  <c r="K688" i="29"/>
  <c r="K912" i="29"/>
  <c r="M1051" i="29"/>
  <c r="M1129" i="29"/>
  <c r="M1201" i="29"/>
  <c r="M1269" i="29"/>
  <c r="K1079" i="29"/>
  <c r="K1107" i="29"/>
  <c r="K1153" i="29"/>
  <c r="K1183" i="29"/>
  <c r="K1279" i="29"/>
  <c r="K1335" i="29"/>
  <c r="K1357" i="29"/>
  <c r="M1009" i="29"/>
  <c r="K576" i="29"/>
  <c r="K680" i="29"/>
  <c r="K808" i="29"/>
  <c r="K924" i="29"/>
  <c r="K818" i="29"/>
  <c r="K834" i="29"/>
  <c r="M1074" i="29"/>
  <c r="M1144" i="29"/>
  <c r="M1222" i="29"/>
  <c r="M1238" i="29"/>
  <c r="M1254" i="29"/>
  <c r="M1322" i="29"/>
  <c r="M1438" i="29"/>
  <c r="K652" i="29"/>
  <c r="K954" i="29"/>
  <c r="K1098" i="29"/>
  <c r="K1166" i="29"/>
  <c r="K1284" i="29"/>
  <c r="K1298" i="29"/>
  <c r="K1404" i="29"/>
  <c r="M1577" i="29"/>
  <c r="M1591" i="29"/>
  <c r="M1665" i="29"/>
  <c r="M1731" i="29"/>
  <c r="M1753" i="29"/>
  <c r="M1767" i="29"/>
  <c r="K1672" i="29"/>
  <c r="K1467" i="29"/>
  <c r="K1533" i="29"/>
  <c r="K1617" i="29"/>
  <c r="K1627" i="29"/>
  <c r="K1779" i="29"/>
  <c r="K1512" i="29"/>
  <c r="K1596" i="29"/>
  <c r="M1453" i="29"/>
  <c r="K1384" i="29"/>
  <c r="M1427" i="29"/>
  <c r="M1484" i="29"/>
  <c r="M1492" i="29"/>
  <c r="M1554" i="29"/>
  <c r="M1648" i="29"/>
  <c r="M1700" i="29"/>
  <c r="M1716" i="29"/>
  <c r="K1374" i="29"/>
  <c r="K1538" i="29"/>
  <c r="K1556" i="29"/>
  <c r="K1788" i="29"/>
  <c r="K7" i="29"/>
  <c r="K37" i="29"/>
  <c r="K91" i="29"/>
  <c r="K143" i="29"/>
  <c r="K235" i="29"/>
  <c r="M22" i="29"/>
  <c r="M76" i="29"/>
  <c r="M100" i="29"/>
  <c r="M124" i="29"/>
  <c r="K377" i="29"/>
  <c r="K407" i="29"/>
  <c r="M49" i="29"/>
  <c r="M177" i="29"/>
  <c r="M215" i="29"/>
  <c r="M263" i="29"/>
  <c r="M276" i="29"/>
  <c r="M290" i="29"/>
  <c r="M322" i="29"/>
  <c r="M346" i="29"/>
  <c r="M392" i="29"/>
  <c r="M426" i="29"/>
  <c r="M442" i="29"/>
  <c r="M61" i="29"/>
  <c r="K176" i="29"/>
  <c r="M251" i="29"/>
  <c r="M307" i="29"/>
  <c r="M411" i="29"/>
  <c r="K535" i="29"/>
  <c r="K458" i="29"/>
  <c r="M609" i="29"/>
  <c r="M625" i="29"/>
  <c r="M693" i="29"/>
  <c r="M731" i="29"/>
  <c r="M801" i="29"/>
  <c r="M827" i="29"/>
  <c r="M853" i="29"/>
  <c r="M869" i="29"/>
  <c r="M575" i="29"/>
  <c r="K600" i="29"/>
  <c r="K679" i="29"/>
  <c r="K749" i="29"/>
  <c r="K765" i="29"/>
  <c r="K785" i="29"/>
  <c r="K947" i="29"/>
  <c r="K511" i="29"/>
  <c r="K477" i="29"/>
  <c r="K484" i="29"/>
  <c r="K564" i="29"/>
  <c r="M662" i="29"/>
  <c r="M718" i="29"/>
  <c r="M918" i="29"/>
  <c r="M1040" i="29"/>
  <c r="K640" i="29"/>
  <c r="K794" i="29"/>
  <c r="K842" i="29"/>
  <c r="M1147" i="29"/>
  <c r="M1217" i="29"/>
  <c r="M1259" i="29"/>
  <c r="M1333" i="29"/>
  <c r="K894" i="29"/>
  <c r="K958" i="29"/>
  <c r="K1073" i="29"/>
  <c r="K1113" i="29"/>
  <c r="K1131" i="29"/>
  <c r="K1237" i="29"/>
  <c r="K1247" i="29"/>
  <c r="K1419" i="29"/>
  <c r="K1445" i="29"/>
  <c r="K654" i="29"/>
  <c r="M985" i="29"/>
  <c r="M503" i="29"/>
  <c r="K884" i="29"/>
  <c r="K996" i="29"/>
  <c r="K706" i="29"/>
  <c r="M935" i="29"/>
  <c r="M1204" i="29"/>
  <c r="M1300" i="29"/>
  <c r="M1312" i="29"/>
  <c r="M1324" i="29"/>
  <c r="M1348" i="29"/>
  <c r="M1376" i="29"/>
  <c r="M1396" i="29"/>
  <c r="M1460" i="29"/>
  <c r="K1018" i="29"/>
  <c r="K1082" i="29"/>
  <c r="K1090" i="29"/>
  <c r="K1158" i="29"/>
  <c r="K1180" i="29"/>
  <c r="K1188" i="29"/>
  <c r="K1290" i="29"/>
  <c r="K1766" i="29"/>
  <c r="M1431" i="29"/>
  <c r="M1507" i="29"/>
  <c r="M1543" i="29"/>
  <c r="M1555" i="29"/>
  <c r="M1595" i="29"/>
  <c r="M1667" i="29"/>
  <c r="K1486" i="29"/>
  <c r="K1490" i="29"/>
  <c r="K1524" i="29"/>
  <c r="K1386" i="29"/>
  <c r="K1539" i="29"/>
  <c r="K1579" i="29"/>
  <c r="K1583" i="29"/>
  <c r="K1629" i="29"/>
  <c r="K1713" i="29"/>
  <c r="K1682" i="29"/>
  <c r="K1614" i="29"/>
  <c r="M1634" i="29"/>
  <c r="M1650" i="29"/>
  <c r="M1694" i="29"/>
  <c r="M1718" i="29"/>
  <c r="M1734" i="29"/>
  <c r="M1776" i="29"/>
  <c r="K17" i="29"/>
  <c r="K27" i="29"/>
  <c r="K119" i="29"/>
  <c r="K181" i="29"/>
  <c r="K191" i="29"/>
  <c r="M58" i="29"/>
  <c r="M74" i="29"/>
  <c r="M90" i="29"/>
  <c r="M132" i="29"/>
  <c r="M230" i="29"/>
  <c r="M252" i="29"/>
  <c r="M264" i="29"/>
  <c r="K102" i="29"/>
  <c r="M209" i="29"/>
  <c r="K148" i="29"/>
  <c r="M334" i="29"/>
  <c r="M458" i="29"/>
  <c r="M522" i="29"/>
  <c r="M562" i="29"/>
  <c r="M596" i="29"/>
  <c r="K170" i="29"/>
  <c r="K290" i="29"/>
  <c r="K40" i="29"/>
  <c r="M279" i="29"/>
  <c r="M311" i="29"/>
  <c r="K352" i="29"/>
  <c r="M419" i="29"/>
  <c r="K374" i="29"/>
  <c r="K540" i="29"/>
  <c r="K636" i="29"/>
  <c r="M735" i="29"/>
  <c r="M789" i="29"/>
  <c r="M807" i="29"/>
  <c r="M835" i="29"/>
  <c r="K388" i="29"/>
  <c r="K721" i="29"/>
  <c r="K751" i="29"/>
  <c r="K849" i="29"/>
  <c r="K859" i="29"/>
  <c r="K875" i="29"/>
  <c r="K965" i="29"/>
  <c r="K438" i="29"/>
  <c r="K502" i="29"/>
  <c r="K410" i="29"/>
  <c r="M443" i="29"/>
  <c r="M587" i="29"/>
  <c r="K621" i="29"/>
  <c r="K348" i="29"/>
  <c r="M473" i="29"/>
  <c r="K491" i="29"/>
  <c r="K571" i="29"/>
  <c r="M680" i="29"/>
  <c r="M780" i="29"/>
  <c r="M820" i="29"/>
  <c r="M902" i="29"/>
  <c r="M1036" i="29"/>
  <c r="M1042" i="29"/>
  <c r="M1013" i="29"/>
  <c r="M1081" i="29"/>
  <c r="M1097" i="29"/>
  <c r="M1155" i="29"/>
  <c r="M1245" i="29"/>
  <c r="M1305" i="29"/>
  <c r="K692" i="29"/>
  <c r="K708" i="29"/>
  <c r="K886" i="29"/>
  <c r="K1115" i="29"/>
  <c r="K1127" i="29"/>
  <c r="K1271" i="29"/>
  <c r="K1345" i="29"/>
  <c r="K1349" i="29"/>
  <c r="K1461" i="29"/>
  <c r="K670" i="29"/>
  <c r="M929" i="29"/>
  <c r="M977" i="29"/>
  <c r="M993" i="29"/>
  <c r="K648" i="29"/>
  <c r="K760" i="29"/>
  <c r="M1140" i="29"/>
  <c r="M1230" i="29"/>
  <c r="M1278" i="29"/>
  <c r="M1384" i="29"/>
  <c r="M1400" i="29"/>
  <c r="M1432" i="29"/>
  <c r="K1174" i="29"/>
  <c r="K1186" i="29"/>
  <c r="K1192" i="29"/>
  <c r="K1204" i="29"/>
  <c r="K1638" i="29"/>
  <c r="K1734" i="29"/>
  <c r="K1326" i="29"/>
  <c r="K1444" i="29"/>
  <c r="M1367" i="29"/>
  <c r="M1519" i="29"/>
  <c r="M1587" i="29"/>
  <c r="M1599" i="29"/>
  <c r="K1558" i="29"/>
  <c r="K1473" i="29"/>
  <c r="K1505" i="29"/>
  <c r="K1547" i="29"/>
  <c r="K1647" i="29"/>
  <c r="K1659" i="29"/>
  <c r="K1767" i="29"/>
  <c r="K1778" i="29"/>
  <c r="M1490" i="29"/>
  <c r="M1536" i="29"/>
  <c r="M1612" i="29"/>
  <c r="M1674" i="29"/>
  <c r="M1702" i="29"/>
  <c r="M1720" i="29"/>
  <c r="K1564" i="29"/>
  <c r="K1750" i="29"/>
  <c r="K115" i="29"/>
  <c r="K165" i="29"/>
  <c r="M48" i="29"/>
  <c r="M190" i="29"/>
  <c r="M196" i="29"/>
  <c r="K94" i="29"/>
  <c r="K134" i="29"/>
  <c r="K269" i="29"/>
  <c r="K335" i="29"/>
  <c r="K379" i="29"/>
  <c r="K415" i="29"/>
  <c r="M225" i="29"/>
  <c r="K20" i="29"/>
  <c r="K68" i="29"/>
  <c r="K244" i="29"/>
  <c r="K252" i="29"/>
  <c r="M39" i="29"/>
  <c r="M87" i="29"/>
  <c r="M159" i="29"/>
  <c r="M318" i="29"/>
  <c r="M432" i="29"/>
  <c r="M508" i="29"/>
  <c r="M542" i="29"/>
  <c r="M604" i="29"/>
  <c r="M640" i="29"/>
  <c r="K146" i="29"/>
  <c r="M11" i="29"/>
  <c r="M211" i="29"/>
  <c r="M289" i="29"/>
  <c r="M331" i="29"/>
  <c r="K446" i="29"/>
  <c r="K455" i="29"/>
  <c r="K398" i="29"/>
  <c r="K549" i="29"/>
  <c r="M687" i="29"/>
  <c r="M709" i="29"/>
  <c r="M777" i="29"/>
  <c r="M847" i="29"/>
  <c r="M861" i="29"/>
  <c r="M875" i="29"/>
  <c r="K372" i="29"/>
  <c r="M479" i="29"/>
  <c r="M495" i="29"/>
  <c r="K609" i="29"/>
  <c r="M623" i="29"/>
  <c r="K657" i="29"/>
  <c r="K715" i="29"/>
  <c r="K743" i="29"/>
  <c r="K801" i="29"/>
  <c r="K967" i="29"/>
  <c r="K997" i="29"/>
  <c r="K527" i="29"/>
  <c r="M569" i="29"/>
  <c r="M585" i="29"/>
  <c r="M914" i="29"/>
  <c r="M944" i="29"/>
  <c r="M1034" i="29"/>
  <c r="K1008" i="29"/>
  <c r="M1093" i="29"/>
  <c r="M1131" i="29"/>
  <c r="M1145" i="29"/>
  <c r="M1187" i="29"/>
  <c r="M1271" i="29"/>
  <c r="M1283" i="29"/>
  <c r="M1311" i="29"/>
  <c r="M1331" i="29"/>
  <c r="K1045" i="29"/>
  <c r="K1109" i="29"/>
  <c r="K1163" i="29"/>
  <c r="K1285" i="29"/>
  <c r="K1363" i="29"/>
  <c r="K1387" i="29"/>
  <c r="K798" i="29"/>
  <c r="K830" i="29"/>
  <c r="K696" i="29"/>
  <c r="K358" i="29"/>
  <c r="K754" i="29"/>
  <c r="M927" i="29"/>
  <c r="M1078" i="29"/>
  <c r="M1224" i="29"/>
  <c r="M1352" i="29"/>
  <c r="M1442" i="29"/>
  <c r="K882" i="29"/>
  <c r="K946" i="29"/>
  <c r="K1070" i="29"/>
  <c r="K1198" i="29"/>
  <c r="K1246" i="29"/>
  <c r="K1680" i="29"/>
  <c r="K1412" i="29"/>
  <c r="M1469" i="29"/>
  <c r="M1505" i="29"/>
  <c r="M1579" i="29"/>
  <c r="M1605" i="29"/>
  <c r="M1717" i="29"/>
  <c r="K1781" i="29"/>
  <c r="K1520" i="29"/>
  <c r="K1639" i="29"/>
  <c r="K1651" i="29"/>
  <c r="K1653" i="29"/>
  <c r="K1687" i="29"/>
  <c r="K1735" i="29"/>
  <c r="K1763" i="29"/>
  <c r="K1787" i="29"/>
  <c r="M1429" i="29"/>
  <c r="K1528" i="29"/>
  <c r="M1411" i="29"/>
  <c r="M1486" i="29"/>
  <c r="M1550" i="29"/>
  <c r="M1620" i="29"/>
  <c r="M1732" i="29"/>
  <c r="K83" i="29"/>
  <c r="K123" i="29"/>
  <c r="K171" i="29"/>
  <c r="K179" i="29"/>
  <c r="K201" i="29"/>
  <c r="M32" i="29"/>
  <c r="M54" i="29"/>
  <c r="M66" i="29"/>
  <c r="M110" i="29"/>
  <c r="M220" i="29"/>
  <c r="K150" i="29"/>
  <c r="K277" i="29"/>
  <c r="K299" i="29"/>
  <c r="M17" i="29"/>
  <c r="M135" i="29"/>
  <c r="M314" i="29"/>
  <c r="M336" i="29"/>
  <c r="M394" i="29"/>
  <c r="M436" i="29"/>
  <c r="M540" i="29"/>
  <c r="M548" i="29"/>
  <c r="M564" i="29"/>
  <c r="K90" i="29"/>
  <c r="K266" i="29"/>
  <c r="K248" i="29"/>
  <c r="M195" i="29"/>
  <c r="M235" i="29"/>
  <c r="K494" i="29"/>
  <c r="K526" i="29"/>
  <c r="K590" i="29"/>
  <c r="K430" i="29"/>
  <c r="K453" i="29"/>
  <c r="K356" i="29"/>
  <c r="K602" i="29"/>
  <c r="M711" i="29"/>
  <c r="M781" i="29"/>
  <c r="M791" i="29"/>
  <c r="M823" i="29"/>
  <c r="M857" i="29"/>
  <c r="M879" i="29"/>
  <c r="K504" i="29"/>
  <c r="K881" i="29"/>
  <c r="K951" i="29"/>
  <c r="M375" i="29"/>
  <c r="K322" i="29"/>
  <c r="M405" i="29"/>
  <c r="K610" i="29"/>
  <c r="K619" i="29"/>
  <c r="M650" i="29"/>
  <c r="M666" i="29"/>
  <c r="M684" i="29"/>
  <c r="M696" i="29"/>
  <c r="M738" i="29"/>
  <c r="M814" i="29"/>
  <c r="M930" i="29"/>
  <c r="K838" i="29"/>
  <c r="M917" i="29"/>
  <c r="K752" i="29"/>
  <c r="K904" i="29"/>
  <c r="K960" i="29"/>
  <c r="K810" i="29"/>
  <c r="M995" i="29"/>
  <c r="M1045" i="29"/>
  <c r="M1125" i="29"/>
  <c r="M1161" i="29"/>
  <c r="M1173" i="29"/>
  <c r="M1249" i="29"/>
  <c r="M1295" i="29"/>
  <c r="K480" i="29"/>
  <c r="K1030" i="29"/>
  <c r="K1067" i="29"/>
  <c r="K1075" i="29"/>
  <c r="K1105" i="29"/>
  <c r="K1147" i="29"/>
  <c r="K1187" i="29"/>
  <c r="K1283" i="29"/>
  <c r="K1379" i="29"/>
  <c r="K1431" i="29"/>
  <c r="K766" i="29"/>
  <c r="M1017" i="29"/>
  <c r="M1264" i="29"/>
  <c r="M1338" i="29"/>
  <c r="M1356" i="29"/>
  <c r="M1420" i="29"/>
  <c r="M1446" i="29"/>
  <c r="K716" i="29"/>
  <c r="K1214" i="29"/>
  <c r="K1216" i="29"/>
  <c r="M1377" i="29"/>
  <c r="K1644" i="29"/>
  <c r="K1656" i="29"/>
  <c r="K1780" i="29"/>
  <c r="M1477" i="29"/>
  <c r="M1499" i="29"/>
  <c r="M1601" i="29"/>
  <c r="M1713" i="29"/>
  <c r="M1759" i="29"/>
  <c r="M1771" i="29"/>
  <c r="K1540" i="29"/>
  <c r="K1469" i="29"/>
  <c r="K1569" i="29"/>
  <c r="K1615" i="29"/>
  <c r="K1554" i="29"/>
  <c r="K1562" i="29"/>
  <c r="M1405" i="29"/>
  <c r="M1528" i="29"/>
  <c r="M1624" i="29"/>
  <c r="M1698" i="29"/>
  <c r="M1728" i="29"/>
  <c r="M1744" i="29"/>
  <c r="K1506" i="29"/>
  <c r="K1674" i="29"/>
  <c r="K21" i="29"/>
  <c r="K189" i="29"/>
  <c r="M72" i="29"/>
  <c r="M88" i="29"/>
  <c r="M102" i="29"/>
  <c r="M114" i="29"/>
  <c r="M142" i="29"/>
  <c r="M150" i="29"/>
  <c r="M164" i="29"/>
  <c r="M246" i="29"/>
  <c r="M258" i="29"/>
  <c r="K275" i="29"/>
  <c r="K309" i="29"/>
  <c r="K36" i="29"/>
  <c r="M360" i="29"/>
  <c r="M470" i="29"/>
  <c r="M518" i="29"/>
  <c r="M586" i="29"/>
  <c r="M594" i="29"/>
  <c r="M620" i="29"/>
  <c r="K218" i="29"/>
  <c r="K226" i="29"/>
  <c r="K8" i="29"/>
  <c r="K128" i="29"/>
  <c r="M291" i="29"/>
  <c r="M323" i="29"/>
  <c r="M341" i="29"/>
  <c r="M427" i="29"/>
  <c r="M497" i="29"/>
  <c r="M663" i="29"/>
  <c r="M703" i="29"/>
  <c r="M811" i="29"/>
  <c r="K404" i="29"/>
  <c r="K723" i="29"/>
  <c r="K741" i="29"/>
  <c r="K763" i="29"/>
  <c r="K843" i="29"/>
  <c r="K957" i="29"/>
  <c r="K1021" i="29"/>
  <c r="K566" i="29"/>
  <c r="K575" i="29"/>
  <c r="K394" i="29"/>
  <c r="M635" i="29"/>
  <c r="K482" i="29"/>
  <c r="M676" i="29"/>
  <c r="M746" i="29"/>
  <c r="M828" i="29"/>
  <c r="M908" i="29"/>
  <c r="M1006" i="29"/>
  <c r="K880" i="29"/>
  <c r="K952" i="29"/>
  <c r="M1065" i="29"/>
  <c r="M1189" i="29"/>
  <c r="M1205" i="29"/>
  <c r="M1301" i="29"/>
  <c r="M535" i="29"/>
  <c r="K788" i="29"/>
  <c r="K1049" i="29"/>
  <c r="K1145" i="29"/>
  <c r="K1157" i="29"/>
  <c r="K1229" i="29"/>
  <c r="K1291" i="29"/>
  <c r="K1317" i="29"/>
  <c r="K1337" i="29"/>
  <c r="K1351" i="29"/>
  <c r="K1443" i="29"/>
  <c r="K384" i="29"/>
  <c r="M455" i="29"/>
  <c r="K856" i="29"/>
  <c r="K916" i="29"/>
  <c r="K940" i="29"/>
  <c r="K1036" i="29"/>
  <c r="K770" i="29"/>
  <c r="K866" i="29"/>
  <c r="M895" i="29"/>
  <c r="M975" i="29"/>
  <c r="M991" i="29"/>
  <c r="M1166" i="29"/>
  <c r="M1178" i="29"/>
  <c r="M1276" i="29"/>
  <c r="M1380" i="29"/>
  <c r="M1398" i="29"/>
  <c r="K544" i="29"/>
  <c r="K1084" i="29"/>
  <c r="K1094" i="29"/>
  <c r="K1114" i="29"/>
  <c r="K1254" i="29"/>
  <c r="K1266" i="29"/>
  <c r="K1428" i="29"/>
  <c r="K1658" i="29"/>
  <c r="M1473" i="29"/>
  <c r="M1557" i="29"/>
  <c r="M1581" i="29"/>
  <c r="M1641" i="29"/>
  <c r="M1735" i="29"/>
  <c r="K1764" i="29"/>
  <c r="K1314" i="29"/>
  <c r="K1515" i="29"/>
  <c r="K1573" i="29"/>
  <c r="K1595" i="29"/>
  <c r="K1681" i="29"/>
  <c r="K1685" i="29"/>
  <c r="K1745" i="29"/>
  <c r="K1536" i="29"/>
  <c r="K1366" i="29"/>
  <c r="M1488" i="29"/>
  <c r="M1610" i="29"/>
  <c r="M1630" i="29"/>
  <c r="M1696" i="29"/>
  <c r="M1708" i="29"/>
  <c r="M1724" i="29"/>
  <c r="M1788" i="29"/>
  <c r="K15" i="29"/>
  <c r="K25" i="29"/>
  <c r="K141" i="29"/>
  <c r="K217" i="29"/>
  <c r="M106" i="29"/>
  <c r="M154" i="29"/>
  <c r="M168" i="29"/>
  <c r="K110" i="29"/>
  <c r="K267" i="29"/>
  <c r="K285" i="29"/>
  <c r="K417" i="29"/>
  <c r="M193" i="29"/>
  <c r="M201" i="29"/>
  <c r="M241" i="29"/>
  <c r="M376" i="29"/>
  <c r="M384" i="29"/>
  <c r="M476" i="29"/>
  <c r="M526" i="29"/>
  <c r="K130" i="29"/>
  <c r="K234" i="29"/>
  <c r="K302" i="29"/>
  <c r="K304" i="29"/>
  <c r="M5" i="29"/>
  <c r="M45" i="29"/>
  <c r="M67" i="29"/>
  <c r="M91" i="29"/>
  <c r="M337" i="29"/>
  <c r="M349" i="29"/>
  <c r="M549" i="29"/>
  <c r="K567" i="29"/>
  <c r="K362" i="29"/>
  <c r="K492" i="29"/>
  <c r="M449" i="29"/>
  <c r="M651" i="29"/>
  <c r="M667" i="29"/>
  <c r="M689" i="29"/>
  <c r="M751" i="29"/>
  <c r="M809" i="29"/>
  <c r="M829" i="29"/>
  <c r="K428" i="29"/>
  <c r="K497" i="29"/>
  <c r="K693" i="29"/>
  <c r="K867" i="29"/>
  <c r="K877" i="29"/>
  <c r="K883" i="29"/>
  <c r="K919" i="29"/>
  <c r="K971" i="29"/>
  <c r="K1029" i="29"/>
  <c r="M399" i="29"/>
  <c r="K612" i="29"/>
  <c r="K628" i="29"/>
  <c r="K587" i="29"/>
  <c r="M722" i="29"/>
  <c r="M782" i="29"/>
  <c r="M818" i="29"/>
  <c r="M948" i="29"/>
  <c r="K512" i="29"/>
  <c r="K768" i="29"/>
  <c r="K832" i="29"/>
  <c r="K944" i="29"/>
  <c r="M979" i="29"/>
  <c r="M1085" i="29"/>
  <c r="M1101" i="29"/>
  <c r="K1038" i="29"/>
  <c r="K1057" i="29"/>
  <c r="K1155" i="29"/>
  <c r="K1193" i="29"/>
  <c r="K1253" i="29"/>
  <c r="K1259" i="29"/>
  <c r="K1323" i="29"/>
  <c r="K1333" i="29"/>
  <c r="K1397" i="29"/>
  <c r="K1451" i="29"/>
  <c r="K988" i="29"/>
  <c r="M903" i="29"/>
  <c r="M1070" i="29"/>
  <c r="M1110" i="29"/>
  <c r="M1126" i="29"/>
  <c r="M1180" i="29"/>
  <c r="M1240" i="29"/>
  <c r="M1280" i="29"/>
  <c r="M1308" i="29"/>
  <c r="M1350" i="29"/>
  <c r="M599" i="29"/>
  <c r="K1136" i="29"/>
  <c r="K1200" i="29"/>
  <c r="K1224" i="29"/>
  <c r="M1369" i="29"/>
  <c r="K1586" i="29"/>
  <c r="M1511" i="29"/>
  <c r="M1539" i="29"/>
  <c r="M1625" i="29"/>
  <c r="M1637" i="29"/>
  <c r="M1747" i="29"/>
  <c r="K1390" i="29"/>
  <c r="K1476" i="29"/>
  <c r="K1572" i="29"/>
  <c r="K1616" i="29"/>
  <c r="K1732" i="29"/>
  <c r="K1418" i="29"/>
  <c r="K1699" i="29"/>
  <c r="K1775" i="29"/>
  <c r="K1676" i="29"/>
  <c r="M1464" i="29"/>
  <c r="M1500" i="29"/>
  <c r="M1652" i="29"/>
  <c r="M1686" i="29"/>
  <c r="M1738" i="29"/>
  <c r="M1772" i="29"/>
  <c r="K1438" i="29"/>
  <c r="K1602" i="29"/>
  <c r="K59" i="29"/>
  <c r="K117" i="29"/>
  <c r="K203" i="29"/>
  <c r="K247" i="29"/>
  <c r="K78" i="29"/>
  <c r="K238" i="29"/>
  <c r="K305" i="29"/>
  <c r="K329" i="29"/>
  <c r="K387" i="29"/>
  <c r="K399" i="29"/>
  <c r="K405" i="29"/>
  <c r="M111" i="29"/>
  <c r="M286" i="29"/>
  <c r="M350" i="29"/>
  <c r="M420" i="29"/>
  <c r="M444" i="29"/>
  <c r="M452" i="29"/>
  <c r="M566" i="29"/>
  <c r="M582" i="29"/>
  <c r="K98" i="29"/>
  <c r="K194" i="29"/>
  <c r="K258" i="29"/>
  <c r="M37" i="29"/>
  <c r="M221" i="29"/>
  <c r="M139" i="29"/>
  <c r="M147" i="29"/>
  <c r="M171" i="29"/>
  <c r="M269" i="29"/>
  <c r="M297" i="29"/>
  <c r="K613" i="29"/>
  <c r="K506" i="29"/>
  <c r="K627" i="29"/>
  <c r="M653" i="29"/>
  <c r="M685" i="29"/>
  <c r="M725" i="29"/>
  <c r="M741" i="29"/>
  <c r="M761" i="29"/>
  <c r="M841" i="29"/>
  <c r="M859" i="29"/>
  <c r="M873" i="29"/>
  <c r="K334" i="29"/>
  <c r="K472" i="29"/>
  <c r="K481" i="29"/>
  <c r="K513" i="29"/>
  <c r="K769" i="29"/>
  <c r="K787" i="29"/>
  <c r="K799" i="29"/>
  <c r="K899" i="29"/>
  <c r="K907" i="29"/>
  <c r="K1011" i="29"/>
  <c r="K541" i="29"/>
  <c r="K637" i="29"/>
  <c r="M373" i="29"/>
  <c r="M668" i="29"/>
  <c r="M700" i="29"/>
  <c r="M890" i="29"/>
  <c r="M924" i="29"/>
  <c r="M964" i="29"/>
  <c r="M1032" i="29"/>
  <c r="M941" i="29"/>
  <c r="K1040" i="29"/>
  <c r="M1111" i="29"/>
  <c r="M1183" i="29"/>
  <c r="M1253" i="29"/>
  <c r="K1093" i="29"/>
  <c r="K1139" i="29"/>
  <c r="K1149" i="29"/>
  <c r="K1167" i="29"/>
  <c r="K1189" i="29"/>
  <c r="K1209" i="29"/>
  <c r="K1263" i="29"/>
  <c r="K1303" i="29"/>
  <c r="K1325" i="29"/>
  <c r="K1415" i="29"/>
  <c r="K1427" i="29"/>
  <c r="K601" i="29"/>
  <c r="K980" i="29"/>
  <c r="M551" i="29"/>
  <c r="M1058" i="29"/>
  <c r="M1076" i="29"/>
  <c r="M1128" i="29"/>
  <c r="M1220" i="29"/>
  <c r="M1236" i="29"/>
  <c r="M1296" i="29"/>
  <c r="M1342" i="29"/>
  <c r="K994" i="29"/>
  <c r="K1580" i="29"/>
  <c r="K1670" i="29"/>
  <c r="K1718" i="29"/>
  <c r="M1391" i="29"/>
  <c r="M1471" i="29"/>
  <c r="M1619" i="29"/>
  <c r="M1703" i="29"/>
  <c r="M1765" i="29"/>
  <c r="K1410" i="29"/>
  <c r="K1523" i="29"/>
  <c r="K1563" i="29"/>
  <c r="K1571" i="29"/>
  <c r="K1593" i="29"/>
  <c r="K1643" i="29"/>
  <c r="K1691" i="29"/>
  <c r="M1373" i="29"/>
  <c r="K1456" i="29"/>
  <c r="M1482" i="29"/>
  <c r="M1502" i="29"/>
  <c r="M1514" i="29"/>
  <c r="M1548" i="29"/>
  <c r="M1662" i="29"/>
  <c r="M1752" i="29"/>
  <c r="M1784" i="29"/>
  <c r="K1630" i="29"/>
  <c r="K1724" i="29"/>
  <c r="K53" i="29"/>
  <c r="K69" i="29"/>
  <c r="K87" i="29"/>
  <c r="K147" i="29"/>
  <c r="K151" i="29"/>
  <c r="K245" i="29"/>
  <c r="K259" i="29"/>
  <c r="M4" i="29"/>
  <c r="M14" i="29"/>
  <c r="M104" i="29"/>
  <c r="M116" i="29"/>
  <c r="M218" i="29"/>
  <c r="K30" i="29"/>
  <c r="K164" i="29"/>
  <c r="M199" i="29"/>
  <c r="M231" i="29"/>
  <c r="M302" i="29"/>
  <c r="M342" i="29"/>
  <c r="M382" i="29"/>
  <c r="M510" i="29"/>
  <c r="M546" i="29"/>
  <c r="K42" i="29"/>
  <c r="K274" i="29"/>
  <c r="K284" i="29"/>
  <c r="M133" i="29"/>
  <c r="M181" i="29"/>
  <c r="M353" i="29"/>
  <c r="M367" i="29"/>
  <c r="M581" i="29"/>
  <c r="M597" i="29"/>
  <c r="K406" i="29"/>
  <c r="K422" i="29"/>
  <c r="K533" i="29"/>
  <c r="M611" i="29"/>
  <c r="K442" i="29"/>
  <c r="M681" i="29"/>
  <c r="K561" i="29"/>
  <c r="K632" i="29"/>
  <c r="K737" i="29"/>
  <c r="K759" i="29"/>
  <c r="K795" i="29"/>
  <c r="K328" i="29"/>
  <c r="K454" i="29"/>
  <c r="M525" i="29"/>
  <c r="K468" i="29"/>
  <c r="K434" i="29"/>
  <c r="M489" i="29"/>
  <c r="M642" i="29"/>
  <c r="M656" i="29"/>
  <c r="M720" i="29"/>
  <c r="M836" i="29"/>
  <c r="M848" i="29"/>
  <c r="M978" i="29"/>
  <c r="M994" i="29"/>
  <c r="M1008" i="29"/>
  <c r="M885" i="29"/>
  <c r="K800" i="29"/>
  <c r="K920" i="29"/>
  <c r="K746" i="29"/>
  <c r="M1067" i="29"/>
  <c r="M1117" i="29"/>
  <c r="M1167" i="29"/>
  <c r="M1231" i="29"/>
  <c r="M1279" i="29"/>
  <c r="K910" i="29"/>
  <c r="K966" i="29"/>
  <c r="M1043" i="29"/>
  <c r="K1177" i="29"/>
  <c r="K1191" i="29"/>
  <c r="K1213" i="29"/>
  <c r="K1255" i="29"/>
  <c r="K1297" i="29"/>
  <c r="K1361" i="29"/>
  <c r="K948" i="29"/>
  <c r="K1028" i="29"/>
  <c r="M1082" i="29"/>
  <c r="M1098" i="29"/>
  <c r="M1156" i="29"/>
  <c r="M1262" i="29"/>
  <c r="M1320" i="29"/>
  <c r="M1336" i="29"/>
  <c r="K780" i="29"/>
  <c r="K876" i="29"/>
  <c r="K930" i="29"/>
  <c r="K1222" i="29"/>
  <c r="M1385" i="29"/>
  <c r="M1401" i="29"/>
  <c r="M1433" i="29"/>
  <c r="K1452" i="29"/>
  <c r="K1694" i="29"/>
  <c r="K1728" i="29"/>
  <c r="M1525" i="29"/>
  <c r="M1571" i="29"/>
  <c r="M1651" i="29"/>
  <c r="K1606" i="29"/>
  <c r="K1465" i="29"/>
  <c r="K1479" i="29"/>
  <c r="K1585" i="29"/>
  <c r="K1711" i="29"/>
  <c r="K1783" i="29"/>
  <c r="K1368" i="29"/>
  <c r="K1424" i="29"/>
  <c r="K1738" i="29"/>
  <c r="M1510" i="29"/>
  <c r="M1558" i="29"/>
  <c r="M1622" i="29"/>
  <c r="M1684" i="29"/>
  <c r="M1756" i="29"/>
  <c r="K1504" i="29"/>
  <c r="K111" i="29"/>
  <c r="K129" i="29"/>
  <c r="K205" i="29"/>
  <c r="M78" i="29"/>
  <c r="M152" i="29"/>
  <c r="M166" i="29"/>
  <c r="M180" i="29"/>
  <c r="K214" i="29"/>
  <c r="K230" i="29"/>
  <c r="K293" i="29"/>
  <c r="K337" i="29"/>
  <c r="M9" i="29"/>
  <c r="K196" i="29"/>
  <c r="M63" i="29"/>
  <c r="M278" i="29"/>
  <c r="M348" i="29"/>
  <c r="M398" i="29"/>
  <c r="M414" i="29"/>
  <c r="M472" i="29"/>
  <c r="M488" i="29"/>
  <c r="M580" i="29"/>
  <c r="M610" i="29"/>
  <c r="M626" i="29"/>
  <c r="K114" i="29"/>
  <c r="M29" i="29"/>
  <c r="M93" i="29"/>
  <c r="M51" i="29"/>
  <c r="M259" i="29"/>
  <c r="K368" i="29"/>
  <c r="K314" i="29"/>
  <c r="K460" i="29"/>
  <c r="M595" i="29"/>
  <c r="M719" i="29"/>
  <c r="M765" i="29"/>
  <c r="M877" i="29"/>
  <c r="K520" i="29"/>
  <c r="K545" i="29"/>
  <c r="K655" i="29"/>
  <c r="K673" i="29"/>
  <c r="K839" i="29"/>
  <c r="K921" i="29"/>
  <c r="K935" i="29"/>
  <c r="K999" i="29"/>
  <c r="K1005" i="29"/>
  <c r="K1025" i="29"/>
  <c r="K360" i="29"/>
  <c r="K447" i="29"/>
  <c r="K573" i="29"/>
  <c r="M381" i="29"/>
  <c r="M429" i="29"/>
  <c r="M537" i="29"/>
  <c r="M704" i="29"/>
  <c r="M788" i="29"/>
  <c r="M864" i="29"/>
  <c r="M970" i="29"/>
  <c r="M986" i="29"/>
  <c r="K742" i="29"/>
  <c r="M909" i="29"/>
  <c r="K896" i="29"/>
  <c r="K505" i="29"/>
  <c r="M955" i="29"/>
  <c r="M1133" i="29"/>
  <c r="M1191" i="29"/>
  <c r="M1207" i="29"/>
  <c r="M1335" i="29"/>
  <c r="K1231" i="29"/>
  <c r="K1239" i="29"/>
  <c r="K1267" i="29"/>
  <c r="K1287" i="29"/>
  <c r="K1355" i="29"/>
  <c r="K686" i="29"/>
  <c r="K824" i="29"/>
  <c r="K642" i="29"/>
  <c r="M1066" i="29"/>
  <c r="M1080" i="29"/>
  <c r="M1116" i="29"/>
  <c r="M1154" i="29"/>
  <c r="M1304" i="29"/>
  <c r="M1418" i="29"/>
  <c r="M1440" i="29"/>
  <c r="M1462" i="29"/>
  <c r="K812" i="29"/>
  <c r="K844" i="29"/>
  <c r="K1050" i="29"/>
  <c r="K1104" i="29"/>
  <c r="K1170" i="29"/>
  <c r="K1184" i="29"/>
  <c r="K1620" i="29"/>
  <c r="M1383" i="29"/>
  <c r="M1475" i="29"/>
  <c r="M1553" i="29"/>
  <c r="M1701" i="29"/>
  <c r="M1719" i="29"/>
  <c r="M1745" i="29"/>
  <c r="M1761" i="29"/>
  <c r="K1322" i="29"/>
  <c r="K1594" i="29"/>
  <c r="K1666" i="29"/>
  <c r="K1370" i="29"/>
  <c r="K1402" i="29"/>
  <c r="K1513" i="29"/>
  <c r="K1531" i="29"/>
  <c r="K1587" i="29"/>
  <c r="K1576" i="29"/>
  <c r="M1540" i="29"/>
  <c r="M1632" i="29"/>
  <c r="M1642" i="29"/>
  <c r="M1736" i="29"/>
  <c r="M1778" i="29"/>
  <c r="K1492" i="29"/>
  <c r="K13" i="29"/>
  <c r="K43" i="29"/>
  <c r="K85" i="29"/>
  <c r="K125" i="29"/>
  <c r="K135" i="29"/>
  <c r="K177" i="29"/>
  <c r="M8" i="29"/>
  <c r="M176" i="29"/>
  <c r="M216" i="29"/>
  <c r="K262" i="29"/>
  <c r="K289" i="29"/>
  <c r="K359" i="29"/>
  <c r="M57" i="29"/>
  <c r="M73" i="29"/>
  <c r="M247" i="29"/>
  <c r="M308" i="29"/>
  <c r="M428" i="29"/>
  <c r="M456" i="29"/>
  <c r="M486" i="29"/>
  <c r="M504" i="29"/>
  <c r="K106" i="29"/>
  <c r="K292" i="29"/>
  <c r="M229" i="29"/>
  <c r="M333" i="29"/>
  <c r="K444" i="29"/>
  <c r="M561" i="29"/>
  <c r="M577" i="29"/>
  <c r="M593" i="29"/>
  <c r="M677" i="29"/>
  <c r="M771" i="29"/>
  <c r="M787" i="29"/>
  <c r="K616" i="29"/>
  <c r="K663" i="29"/>
  <c r="K729" i="29"/>
  <c r="K815" i="29"/>
  <c r="K825" i="29"/>
  <c r="K835" i="29"/>
  <c r="K865" i="29"/>
  <c r="K933" i="29"/>
  <c r="K543" i="29"/>
  <c r="K378" i="29"/>
  <c r="K364" i="29"/>
  <c r="M413" i="29"/>
  <c r="K539" i="29"/>
  <c r="K626" i="29"/>
  <c r="M648" i="29"/>
  <c r="M694" i="29"/>
  <c r="M754" i="29"/>
  <c r="M854" i="29"/>
  <c r="M896" i="29"/>
  <c r="M936" i="29"/>
  <c r="M968" i="29"/>
  <c r="M1002" i="29"/>
  <c r="M1012" i="29"/>
  <c r="M1028" i="29"/>
  <c r="M519" i="29"/>
  <c r="K710" i="29"/>
  <c r="K992" i="29"/>
  <c r="M1185" i="29"/>
  <c r="M1287" i="29"/>
  <c r="K740" i="29"/>
  <c r="K1077" i="29"/>
  <c r="K1169" i="29"/>
  <c r="K1235" i="29"/>
  <c r="K1313" i="29"/>
  <c r="K1341" i="29"/>
  <c r="K1405" i="29"/>
  <c r="K1439" i="29"/>
  <c r="M953" i="29"/>
  <c r="M1041" i="29"/>
  <c r="K400" i="29"/>
  <c r="M1114" i="29"/>
  <c r="M1132" i="29"/>
  <c r="M1148" i="29"/>
  <c r="M1206" i="29"/>
  <c r="M1302" i="29"/>
  <c r="M1366" i="29"/>
  <c r="M1456" i="29"/>
  <c r="M471" i="29"/>
  <c r="K890" i="29"/>
  <c r="K1060" i="29"/>
  <c r="K1086" i="29"/>
  <c r="K1096" i="29"/>
  <c r="K1164" i="29"/>
  <c r="K1252" i="29"/>
  <c r="K1262" i="29"/>
  <c r="K1272" i="29"/>
  <c r="K1786" i="29"/>
  <c r="K1358" i="29"/>
  <c r="K1320" i="29"/>
  <c r="M1497" i="29"/>
  <c r="M1523" i="29"/>
  <c r="M1621" i="29"/>
  <c r="M1697" i="29"/>
  <c r="M1709" i="29"/>
  <c r="M1725" i="29"/>
  <c r="M1755" i="29"/>
  <c r="M1789" i="29"/>
  <c r="K1654" i="29"/>
  <c r="K1485" i="29"/>
  <c r="K1541" i="29"/>
  <c r="K1613" i="29"/>
  <c r="K1669" i="29"/>
  <c r="K1570" i="29"/>
  <c r="M1381" i="29"/>
  <c r="K1588" i="29"/>
  <c r="M1508" i="29"/>
  <c r="M1552" i="29"/>
  <c r="M1596" i="29"/>
  <c r="M1636" i="29"/>
  <c r="M1742" i="29"/>
  <c r="K1422" i="29"/>
  <c r="K1684" i="29"/>
  <c r="K97" i="29"/>
  <c r="K121" i="29"/>
  <c r="K133" i="29"/>
  <c r="K255" i="29"/>
  <c r="M20" i="29"/>
  <c r="M38" i="29"/>
  <c r="M70" i="29"/>
  <c r="M206" i="29"/>
  <c r="M224" i="29"/>
  <c r="K86" i="29"/>
  <c r="K313" i="29"/>
  <c r="K347" i="29"/>
  <c r="K389" i="29"/>
  <c r="K403" i="29"/>
  <c r="M161" i="29"/>
  <c r="K140" i="29"/>
  <c r="M47" i="29"/>
  <c r="M422" i="29"/>
  <c r="M530" i="29"/>
  <c r="K10" i="29"/>
  <c r="M237" i="29"/>
  <c r="K192" i="29"/>
  <c r="M187" i="29"/>
  <c r="M271" i="29"/>
  <c r="M287" i="29"/>
  <c r="M299" i="29"/>
  <c r="M363" i="29"/>
  <c r="K551" i="29"/>
  <c r="K638" i="29"/>
  <c r="K476" i="29"/>
  <c r="M515" i="29"/>
  <c r="M463" i="29"/>
  <c r="K577" i="29"/>
  <c r="K827" i="29"/>
  <c r="K895" i="29"/>
  <c r="K495" i="29"/>
  <c r="K559" i="29"/>
  <c r="K338" i="29"/>
  <c r="M601" i="29"/>
  <c r="M658" i="29"/>
  <c r="M708" i="29"/>
  <c r="M726" i="29"/>
  <c r="M752" i="29"/>
  <c r="M768" i="29"/>
  <c r="M784" i="29"/>
  <c r="M798" i="29"/>
  <c r="M804" i="29"/>
  <c r="M842" i="29"/>
  <c r="M866" i="29"/>
  <c r="M932" i="29"/>
  <c r="K326" i="29"/>
  <c r="M439" i="29"/>
  <c r="K736" i="29"/>
  <c r="K1016" i="29"/>
  <c r="M615" i="29"/>
  <c r="M891" i="29"/>
  <c r="M1077" i="29"/>
  <c r="M1221" i="29"/>
  <c r="M1237" i="29"/>
  <c r="M1321" i="29"/>
  <c r="M1343" i="29"/>
  <c r="M1351" i="29"/>
  <c r="K950" i="29"/>
  <c r="K974" i="29"/>
  <c r="K998" i="29"/>
  <c r="K1125" i="29"/>
  <c r="K1151" i="29"/>
  <c r="K1367" i="29"/>
  <c r="K1411" i="29"/>
  <c r="K1435" i="29"/>
  <c r="K1459" i="29"/>
  <c r="M631" i="29"/>
  <c r="K664" i="29"/>
  <c r="K674" i="29"/>
  <c r="M1050" i="29"/>
  <c r="M1062" i="29"/>
  <c r="M1092" i="29"/>
  <c r="M1186" i="29"/>
  <c r="M1268" i="29"/>
  <c r="M1452" i="29"/>
  <c r="K906" i="29"/>
  <c r="K970" i="29"/>
  <c r="K1102" i="29"/>
  <c r="K1140" i="29"/>
  <c r="K1168" i="29"/>
  <c r="K1210" i="29"/>
  <c r="K1242" i="29"/>
  <c r="K1278" i="29"/>
  <c r="K1292" i="29"/>
  <c r="K1610" i="29"/>
  <c r="K1626" i="29"/>
  <c r="M1483" i="29"/>
  <c r="M1491" i="29"/>
  <c r="M1503" i="29"/>
  <c r="M1521" i="29"/>
  <c r="M1533" i="29"/>
  <c r="M1647" i="29"/>
  <c r="M1679" i="29"/>
  <c r="M1785" i="29"/>
  <c r="K1565" i="29"/>
  <c r="K1747" i="29"/>
  <c r="K1714" i="29"/>
  <c r="K1308" i="29"/>
  <c r="K1744" i="29"/>
  <c r="K1392" i="29"/>
  <c r="K1416" i="29"/>
  <c r="M1664" i="29"/>
  <c r="M1730" i="29"/>
  <c r="M1766" i="29"/>
  <c r="K1582" i="29"/>
  <c r="K11" i="29"/>
  <c r="K55" i="29"/>
  <c r="K155" i="29"/>
  <c r="K187" i="29"/>
  <c r="K227" i="29"/>
  <c r="M26" i="29"/>
  <c r="M40" i="29"/>
  <c r="M60" i="29"/>
  <c r="M112" i="29"/>
  <c r="M194" i="29"/>
  <c r="M212" i="29"/>
  <c r="K311" i="29"/>
  <c r="K413" i="29"/>
  <c r="K124" i="29"/>
  <c r="M239" i="29"/>
  <c r="M320" i="29"/>
  <c r="M378" i="29"/>
  <c r="M396" i="29"/>
  <c r="M468" i="29"/>
  <c r="M484" i="29"/>
  <c r="M502" i="29"/>
  <c r="M524" i="29"/>
  <c r="M574" i="29"/>
  <c r="M592" i="29"/>
  <c r="K298" i="29"/>
  <c r="M261" i="29"/>
  <c r="K168" i="29"/>
  <c r="M75" i="29"/>
  <c r="M99" i="29"/>
  <c r="M275" i="29"/>
  <c r="M351" i="29"/>
  <c r="M453" i="29"/>
  <c r="K538" i="29"/>
  <c r="K611" i="29"/>
  <c r="M691" i="29"/>
  <c r="M745" i="29"/>
  <c r="K711" i="29"/>
  <c r="K775" i="29"/>
  <c r="K789" i="29"/>
  <c r="K797" i="29"/>
  <c r="K855" i="29"/>
  <c r="K871" i="29"/>
  <c r="K955" i="29"/>
  <c r="K959" i="29"/>
  <c r="K550" i="29"/>
  <c r="K630" i="29"/>
  <c r="K445" i="29"/>
  <c r="K555" i="29"/>
  <c r="M660" i="29"/>
  <c r="M674" i="29"/>
  <c r="M830" i="29"/>
  <c r="M900" i="29"/>
  <c r="M988" i="29"/>
  <c r="M973" i="29"/>
  <c r="M1037" i="29"/>
  <c r="K424" i="29"/>
  <c r="K633" i="29"/>
  <c r="M1135" i="29"/>
  <c r="M1175" i="29"/>
  <c r="M1257" i="29"/>
  <c r="M1285" i="29"/>
  <c r="M1317" i="29"/>
  <c r="K756" i="29"/>
  <c r="K804" i="29"/>
  <c r="K942" i="29"/>
  <c r="K1055" i="29"/>
  <c r="K1065" i="29"/>
  <c r="K1089" i="29"/>
  <c r="K1099" i="29"/>
  <c r="K1165" i="29"/>
  <c r="K1273" i="29"/>
  <c r="K1385" i="29"/>
  <c r="K1393" i="29"/>
  <c r="M881" i="29"/>
  <c r="M1025" i="29"/>
  <c r="K722" i="29"/>
  <c r="M1120" i="29"/>
  <c r="M1150" i="29"/>
  <c r="M1188" i="29"/>
  <c r="M1242" i="29"/>
  <c r="M1332" i="29"/>
  <c r="M1430" i="29"/>
  <c r="M1444" i="29"/>
  <c r="K922" i="29"/>
  <c r="K1108" i="29"/>
  <c r="K1212" i="29"/>
  <c r="K1220" i="29"/>
  <c r="K1474" i="29"/>
  <c r="K1758" i="29"/>
  <c r="K1372" i="29"/>
  <c r="M1567" i="29"/>
  <c r="M1607" i="29"/>
  <c r="M1655" i="29"/>
  <c r="M1721" i="29"/>
  <c r="M1775" i="29"/>
  <c r="K1634" i="29"/>
  <c r="K1489" i="29"/>
  <c r="K1599" i="29"/>
  <c r="K1625" i="29"/>
  <c r="K1679" i="29"/>
  <c r="K1771" i="29"/>
  <c r="K1590" i="29"/>
  <c r="M1413" i="29"/>
  <c r="K1542" i="29"/>
  <c r="M1459" i="29"/>
  <c r="M1506" i="29"/>
  <c r="M1682" i="29"/>
  <c r="M1706" i="29"/>
  <c r="K1306" i="29"/>
  <c r="K1398" i="29"/>
  <c r="K1526" i="29"/>
  <c r="K93" i="29"/>
  <c r="K101" i="29"/>
  <c r="K137" i="29"/>
  <c r="K211" i="29"/>
  <c r="K265" i="29"/>
  <c r="M34" i="29"/>
  <c r="M184" i="29"/>
  <c r="K126" i="29"/>
  <c r="K291" i="29"/>
  <c r="K327" i="29"/>
  <c r="K425" i="29"/>
  <c r="K44" i="29"/>
  <c r="K76" i="29"/>
  <c r="M255" i="29"/>
  <c r="M338" i="29"/>
  <c r="M512" i="29"/>
  <c r="M528" i="29"/>
  <c r="M556" i="29"/>
  <c r="M572" i="29"/>
  <c r="K288" i="29"/>
  <c r="M69" i="29"/>
  <c r="K160" i="29"/>
  <c r="K224" i="29"/>
  <c r="K232" i="29"/>
  <c r="M19" i="29"/>
  <c r="M155" i="29"/>
  <c r="M315" i="29"/>
  <c r="M357" i="29"/>
  <c r="M371" i="29"/>
  <c r="M387" i="29"/>
  <c r="M437" i="29"/>
  <c r="M451" i="29"/>
  <c r="K634" i="29"/>
  <c r="M697" i="29"/>
  <c r="M793" i="29"/>
  <c r="M815" i="29"/>
  <c r="K675" i="29"/>
  <c r="K747" i="29"/>
  <c r="K777" i="29"/>
  <c r="K879" i="29"/>
  <c r="K941" i="29"/>
  <c r="K961" i="29"/>
  <c r="K981" i="29"/>
  <c r="K993" i="29"/>
  <c r="M407" i="29"/>
  <c r="K548" i="29"/>
  <c r="M652" i="29"/>
  <c r="M672" i="29"/>
  <c r="M728" i="29"/>
  <c r="M760" i="29"/>
  <c r="M904" i="29"/>
  <c r="M1018" i="29"/>
  <c r="M1030" i="29"/>
  <c r="K592" i="29"/>
  <c r="M949" i="29"/>
  <c r="K826" i="29"/>
  <c r="K858" i="29"/>
  <c r="M1057" i="29"/>
  <c r="M1163" i="29"/>
  <c r="M1195" i="29"/>
  <c r="M1219" i="29"/>
  <c r="M1291" i="29"/>
  <c r="K836" i="29"/>
  <c r="K1085" i="29"/>
  <c r="K1101" i="29"/>
  <c r="K1179" i="29"/>
  <c r="K1233" i="29"/>
  <c r="K1261" i="29"/>
  <c r="K1331" i="29"/>
  <c r="K1391" i="29"/>
  <c r="K473" i="29"/>
  <c r="M921" i="29"/>
  <c r="K712" i="29"/>
  <c r="K496" i="29"/>
  <c r="M887" i="29"/>
  <c r="M1046" i="29"/>
  <c r="M1072" i="29"/>
  <c r="M1118" i="29"/>
  <c r="M1212" i="29"/>
  <c r="M1250" i="29"/>
  <c r="M1314" i="29"/>
  <c r="M1340" i="29"/>
  <c r="M1422" i="29"/>
  <c r="M1448" i="29"/>
  <c r="K617" i="29"/>
  <c r="K1132" i="29"/>
  <c r="K1138" i="29"/>
  <c r="K1300" i="29"/>
  <c r="K1608" i="29"/>
  <c r="M1407" i="29"/>
  <c r="M1561" i="29"/>
  <c r="M1749" i="29"/>
  <c r="K1785" i="29"/>
  <c r="K1510" i="29"/>
  <c r="K1362" i="29"/>
  <c r="K1481" i="29"/>
  <c r="K1493" i="29"/>
  <c r="K1543" i="29"/>
  <c r="K1645" i="29"/>
  <c r="K1663" i="29"/>
  <c r="K1689" i="29"/>
  <c r="K1757" i="29"/>
  <c r="M1437" i="29"/>
  <c r="K1568" i="29"/>
  <c r="K1704" i="29"/>
  <c r="K1720" i="29"/>
  <c r="M1530" i="29"/>
  <c r="M1584" i="29"/>
  <c r="M1602" i="29"/>
  <c r="M1626" i="29"/>
  <c r="M1678" i="29"/>
  <c r="K63" i="29"/>
  <c r="K77" i="29"/>
  <c r="K209" i="29"/>
  <c r="K229" i="29"/>
  <c r="M146" i="29"/>
  <c r="M192" i="29"/>
  <c r="M214" i="29"/>
  <c r="M262" i="29"/>
  <c r="K46" i="29"/>
  <c r="K246" i="29"/>
  <c r="K301" i="29"/>
  <c r="K357" i="29"/>
  <c r="K373" i="29"/>
  <c r="K172" i="29"/>
  <c r="M7" i="29"/>
  <c r="M175" i="29"/>
  <c r="M306" i="29"/>
  <c r="M332" i="29"/>
  <c r="M496" i="29"/>
  <c r="M534" i="29"/>
  <c r="M544" i="29"/>
  <c r="M608" i="29"/>
  <c r="K280" i="29"/>
  <c r="K24" i="29"/>
  <c r="K96" i="29"/>
  <c r="K136" i="29"/>
  <c r="M123" i="29"/>
  <c r="K320" i="29"/>
  <c r="M469" i="29"/>
  <c r="M485" i="29"/>
  <c r="K599" i="29"/>
  <c r="K382" i="29"/>
  <c r="K588" i="29"/>
  <c r="M647" i="29"/>
  <c r="M675" i="29"/>
  <c r="M717" i="29"/>
  <c r="M797" i="29"/>
  <c r="K625" i="29"/>
  <c r="K803" i="29"/>
  <c r="K861" i="29"/>
  <c r="K1015" i="29"/>
  <c r="M509" i="29"/>
  <c r="K402" i="29"/>
  <c r="K436" i="29"/>
  <c r="M571" i="29"/>
  <c r="M688" i="29"/>
  <c r="M778" i="29"/>
  <c r="M800" i="29"/>
  <c r="M832" i="29"/>
  <c r="M868" i="29"/>
  <c r="M882" i="29"/>
  <c r="M928" i="29"/>
  <c r="M934" i="29"/>
  <c r="K662" i="29"/>
  <c r="K457" i="29"/>
  <c r="K984" i="29"/>
  <c r="M907" i="29"/>
  <c r="M1027" i="29"/>
  <c r="M1151" i="29"/>
  <c r="M1165" i="29"/>
  <c r="K1103" i="29"/>
  <c r="K1281" i="29"/>
  <c r="K1305" i="29"/>
  <c r="K1359" i="29"/>
  <c r="K1371" i="29"/>
  <c r="K1381" i="29"/>
  <c r="K1447" i="29"/>
  <c r="K528" i="29"/>
  <c r="M1001" i="29"/>
  <c r="K972" i="29"/>
  <c r="K738" i="29"/>
  <c r="M1039" i="29"/>
  <c r="M1064" i="29"/>
  <c r="M1136" i="29"/>
  <c r="M1176" i="29"/>
  <c r="M1216" i="29"/>
  <c r="M1228" i="29"/>
  <c r="M1286" i="29"/>
  <c r="M1318" i="29"/>
  <c r="M1414" i="29"/>
  <c r="K764" i="29"/>
  <c r="K1056" i="29"/>
  <c r="K1092" i="29"/>
  <c r="K1126" i="29"/>
  <c r="K1190" i="29"/>
  <c r="K1208" i="29"/>
  <c r="K1248" i="29"/>
  <c r="K1258" i="29"/>
  <c r="M1425" i="29"/>
  <c r="K1336" i="29"/>
  <c r="M1495" i="29"/>
  <c r="M1551" i="29"/>
  <c r="M1609" i="29"/>
  <c r="M1629" i="29"/>
  <c r="M1671" i="29"/>
  <c r="M1769" i="29"/>
  <c r="M1787" i="29"/>
  <c r="K1464" i="29"/>
  <c r="K1646" i="29"/>
  <c r="K1748" i="29"/>
  <c r="K1346" i="29"/>
  <c r="K1477" i="29"/>
  <c r="K1519" i="29"/>
  <c r="K1701" i="29"/>
  <c r="K1707" i="29"/>
  <c r="K1731" i="29"/>
  <c r="K1692" i="29"/>
  <c r="K1760" i="29"/>
  <c r="K1408" i="29"/>
  <c r="M1568" i="29"/>
  <c r="M1594" i="29"/>
  <c r="M1656" i="29"/>
  <c r="K1532" i="29"/>
  <c r="K41" i="29"/>
  <c r="K57" i="29"/>
  <c r="K71" i="29"/>
  <c r="K243" i="29"/>
  <c r="M86" i="29"/>
  <c r="M98" i="29"/>
  <c r="M174" i="29"/>
  <c r="K341" i="29"/>
  <c r="K427" i="29"/>
  <c r="M25" i="29"/>
  <c r="K116" i="29"/>
  <c r="K228" i="29"/>
  <c r="M207" i="29"/>
  <c r="M288" i="29"/>
  <c r="M410" i="29"/>
  <c r="M446" i="29"/>
  <c r="M464" i="29"/>
  <c r="M478" i="29"/>
  <c r="M516" i="29"/>
  <c r="M568" i="29"/>
  <c r="M622" i="29"/>
  <c r="K122" i="29"/>
  <c r="M189" i="29"/>
  <c r="K144" i="29"/>
  <c r="M273" i="29"/>
  <c r="M301" i="29"/>
  <c r="M359" i="29"/>
  <c r="M395" i="29"/>
  <c r="K542" i="29"/>
  <c r="K524" i="29"/>
  <c r="K324" i="29"/>
  <c r="M377" i="29"/>
  <c r="K499" i="29"/>
  <c r="M799" i="29"/>
  <c r="M843" i="29"/>
  <c r="K420" i="29"/>
  <c r="M639" i="29"/>
  <c r="K649" i="29"/>
  <c r="K661" i="29"/>
  <c r="K705" i="29"/>
  <c r="K739" i="29"/>
  <c r="K869" i="29"/>
  <c r="K903" i="29"/>
  <c r="K917" i="29"/>
  <c r="K312" i="29"/>
  <c r="K493" i="29"/>
  <c r="K580" i="29"/>
  <c r="M603" i="29"/>
  <c r="M553" i="29"/>
  <c r="M690" i="29"/>
  <c r="M776" i="29"/>
  <c r="M796" i="29"/>
  <c r="M860" i="29"/>
  <c r="M966" i="29"/>
  <c r="M1010" i="29"/>
  <c r="K726" i="29"/>
  <c r="K758" i="29"/>
  <c r="M933" i="29"/>
  <c r="K1042" i="29"/>
  <c r="K672" i="29"/>
  <c r="M1089" i="29"/>
  <c r="M1223" i="29"/>
  <c r="M1241" i="29"/>
  <c r="M1345" i="29"/>
  <c r="M1361" i="29"/>
  <c r="K1059" i="29"/>
  <c r="K1111" i="29"/>
  <c r="K1319" i="29"/>
  <c r="K1383" i="29"/>
  <c r="K1417" i="29"/>
  <c r="M951" i="29"/>
  <c r="M999" i="29"/>
  <c r="M1023" i="29"/>
  <c r="M1130" i="29"/>
  <c r="M1202" i="29"/>
  <c r="M1270" i="29"/>
  <c r="M1282" i="29"/>
  <c r="M1410" i="29"/>
  <c r="K748" i="29"/>
  <c r="K898" i="29"/>
  <c r="K986" i="29"/>
  <c r="K1064" i="29"/>
  <c r="K1100" i="29"/>
  <c r="K1134" i="29"/>
  <c r="K1156" i="29"/>
  <c r="K1182" i="29"/>
  <c r="K1288" i="29"/>
  <c r="M1375" i="29"/>
  <c r="M1549" i="29"/>
  <c r="M1649" i="29"/>
  <c r="M1681" i="29"/>
  <c r="K1468" i="29"/>
  <c r="K1502" i="29"/>
  <c r="K1434" i="29"/>
  <c r="K1633" i="29"/>
  <c r="K1709" i="29"/>
  <c r="K1733" i="29"/>
  <c r="K1751" i="29"/>
  <c r="K1604" i="29"/>
  <c r="K1302" i="29"/>
  <c r="M1451" i="29"/>
  <c r="M1516" i="29"/>
  <c r="M1534" i="29"/>
  <c r="M1566" i="29"/>
  <c r="M1578" i="29"/>
  <c r="M1666" i="29"/>
  <c r="M1692" i="29"/>
  <c r="M1786" i="29"/>
  <c r="K1472" i="29"/>
  <c r="K1612" i="29"/>
  <c r="K1756" i="29"/>
  <c r="K75" i="29"/>
  <c r="K105" i="29"/>
  <c r="K131" i="29"/>
  <c r="K199" i="29"/>
  <c r="K223" i="29"/>
  <c r="M30" i="29"/>
  <c r="M64" i="29"/>
  <c r="M240" i="29"/>
  <c r="K118" i="29"/>
  <c r="K142" i="29"/>
  <c r="K254" i="29"/>
  <c r="K393" i="29"/>
  <c r="K429" i="29"/>
  <c r="M153" i="29"/>
  <c r="M265" i="29"/>
  <c r="M15" i="29"/>
  <c r="M167" i="29"/>
  <c r="M280" i="29"/>
  <c r="M312" i="29"/>
  <c r="M326" i="29"/>
  <c r="M368" i="29"/>
  <c r="M466" i="29"/>
  <c r="M482" i="29"/>
  <c r="M498" i="29"/>
  <c r="K208" i="29"/>
  <c r="M43" i="29"/>
  <c r="M343" i="29"/>
  <c r="K517" i="29"/>
  <c r="M563" i="29"/>
  <c r="M821" i="29"/>
  <c r="M837" i="29"/>
  <c r="M849" i="29"/>
  <c r="M865" i="29"/>
  <c r="K412" i="29"/>
  <c r="K440" i="29"/>
  <c r="M447" i="29"/>
  <c r="K529" i="29"/>
  <c r="M607" i="29"/>
  <c r="K651" i="29"/>
  <c r="K709" i="29"/>
  <c r="K717" i="29"/>
  <c r="K735" i="29"/>
  <c r="K805" i="29"/>
  <c r="K817" i="29"/>
  <c r="K1023" i="29"/>
  <c r="M383" i="29"/>
  <c r="K582" i="29"/>
  <c r="M637" i="29"/>
  <c r="M682" i="29"/>
  <c r="M772" i="29"/>
  <c r="M790" i="29"/>
  <c r="M878" i="29"/>
  <c r="M910" i="29"/>
  <c r="M960" i="29"/>
  <c r="M1014" i="29"/>
  <c r="K666" i="29"/>
  <c r="K762" i="29"/>
  <c r="M947" i="29"/>
  <c r="M1099" i="29"/>
  <c r="M1109" i="29"/>
  <c r="M1157" i="29"/>
  <c r="M1263" i="29"/>
  <c r="K553" i="29"/>
  <c r="K918" i="29"/>
  <c r="K982" i="29"/>
  <c r="K990" i="29"/>
  <c r="K1053" i="29"/>
  <c r="K1143" i="29"/>
  <c r="K1185" i="29"/>
  <c r="K1215" i="29"/>
  <c r="K1307" i="29"/>
  <c r="K1343" i="29"/>
  <c r="K1421" i="29"/>
  <c r="K1429" i="29"/>
  <c r="K1441" i="29"/>
  <c r="M897" i="29"/>
  <c r="K932" i="29"/>
  <c r="K624" i="29"/>
  <c r="M1172" i="29"/>
  <c r="M1226" i="29"/>
  <c r="M1288" i="29"/>
  <c r="M1326" i="29"/>
  <c r="M1368" i="29"/>
  <c r="M1386" i="29"/>
  <c r="M1402" i="29"/>
  <c r="K1048" i="29"/>
  <c r="K1076" i="29"/>
  <c r="K1124" i="29"/>
  <c r="K1250" i="29"/>
  <c r="K1276" i="29"/>
  <c r="K1716" i="29"/>
  <c r="M1463" i="29"/>
  <c r="M1537" i="29"/>
  <c r="M1613" i="29"/>
  <c r="M1643" i="29"/>
  <c r="M1685" i="29"/>
  <c r="M1779" i="29"/>
  <c r="K1499" i="29"/>
  <c r="K1511" i="29"/>
  <c r="K1631" i="29"/>
  <c r="K1695" i="29"/>
  <c r="K1719" i="29"/>
  <c r="K1739" i="29"/>
  <c r="K1660" i="29"/>
  <c r="M1476" i="29"/>
  <c r="M1582" i="29"/>
  <c r="M1762" i="29"/>
  <c r="K1354" i="29"/>
  <c r="K1518" i="29"/>
  <c r="K1574" i="29"/>
  <c r="K81" i="29"/>
  <c r="K161" i="29"/>
  <c r="K183" i="29"/>
  <c r="K215" i="29"/>
  <c r="K251" i="29"/>
  <c r="K261" i="29"/>
  <c r="M18" i="29"/>
  <c r="M92" i="29"/>
  <c r="M136" i="29"/>
  <c r="M236" i="29"/>
  <c r="M242" i="29"/>
  <c r="K281" i="29"/>
  <c r="K431" i="29"/>
  <c r="M33" i="29"/>
  <c r="M119" i="29"/>
  <c r="M356" i="29"/>
  <c r="M370" i="29"/>
  <c r="M386" i="29"/>
  <c r="M400" i="29"/>
  <c r="M492" i="29"/>
  <c r="M614" i="29"/>
  <c r="M638" i="29"/>
  <c r="K58" i="29"/>
  <c r="K154" i="29"/>
  <c r="K56" i="29"/>
  <c r="M203" i="29"/>
  <c r="M295" i="29"/>
  <c r="M327" i="29"/>
  <c r="K336" i="29"/>
  <c r="K565" i="29"/>
  <c r="K581" i="29"/>
  <c r="M657" i="29"/>
  <c r="M707" i="29"/>
  <c r="M723" i="29"/>
  <c r="M759" i="29"/>
  <c r="M845" i="29"/>
  <c r="K318" i="29"/>
  <c r="K456" i="29"/>
  <c r="M511" i="29"/>
  <c r="K641" i="29"/>
  <c r="K687" i="29"/>
  <c r="K691" i="29"/>
  <c r="K901" i="29"/>
  <c r="K909" i="29"/>
  <c r="K939" i="29"/>
  <c r="K1027" i="29"/>
  <c r="M415" i="29"/>
  <c r="K534" i="29"/>
  <c r="K591" i="29"/>
  <c r="K475" i="29"/>
  <c r="K530" i="29"/>
  <c r="M748" i="29"/>
  <c r="M810" i="29"/>
  <c r="M824" i="29"/>
  <c r="M840" i="29"/>
  <c r="M931" i="29"/>
  <c r="M971" i="29"/>
  <c r="M1003" i="29"/>
  <c r="M1071" i="29"/>
  <c r="M1091" i="29"/>
  <c r="M1103" i="29"/>
  <c r="M1127" i="29"/>
  <c r="M1143" i="29"/>
  <c r="M1181" i="29"/>
  <c r="M1211" i="29"/>
  <c r="M1273" i="29"/>
  <c r="M1357" i="29"/>
  <c r="K772" i="29"/>
  <c r="K1219" i="29"/>
  <c r="K1243" i="29"/>
  <c r="K1301" i="29"/>
  <c r="K1339" i="29"/>
  <c r="K1409" i="29"/>
  <c r="K734" i="29"/>
  <c r="K872" i="29"/>
  <c r="K892" i="29"/>
  <c r="K1020" i="29"/>
  <c r="K441" i="29"/>
  <c r="M1162" i="29"/>
  <c r="M1290" i="29"/>
  <c r="M1370" i="29"/>
  <c r="M1436" i="29"/>
  <c r="K796" i="29"/>
  <c r="K1046" i="29"/>
  <c r="K1194" i="29"/>
  <c r="K1236" i="29"/>
  <c r="K1264" i="29"/>
  <c r="M1457" i="29"/>
  <c r="K1746" i="29"/>
  <c r="K1470" i="29"/>
  <c r="K1678" i="29"/>
  <c r="M1447" i="29"/>
  <c r="M1479" i="29"/>
  <c r="M1575" i="29"/>
  <c r="M1583" i="29"/>
  <c r="M1661" i="29"/>
  <c r="M1689" i="29"/>
  <c r="M1763" i="29"/>
  <c r="K1382" i="29"/>
  <c r="K1624" i="29"/>
  <c r="K1501" i="29"/>
  <c r="K1517" i="29"/>
  <c r="K1525" i="29"/>
  <c r="K1551" i="29"/>
  <c r="K1601" i="29"/>
  <c r="K1705" i="29"/>
  <c r="K1725" i="29"/>
  <c r="K1324" i="29"/>
  <c r="M1421" i="29"/>
  <c r="M1616" i="29"/>
  <c r="M1646" i="29"/>
  <c r="M1782" i="29"/>
  <c r="K19" i="29"/>
  <c r="K47" i="29"/>
  <c r="K65" i="29"/>
  <c r="K197" i="29"/>
  <c r="K233" i="29"/>
  <c r="K241" i="29"/>
  <c r="M122" i="29"/>
  <c r="M148" i="29"/>
  <c r="M162" i="29"/>
  <c r="K190" i="29"/>
  <c r="K325" i="29"/>
  <c r="K343" i="29"/>
  <c r="K367" i="29"/>
  <c r="K397" i="29"/>
  <c r="K100" i="29"/>
  <c r="K220" i="29"/>
  <c r="M424" i="29"/>
  <c r="M480" i="29"/>
  <c r="M634" i="29"/>
  <c r="K26" i="29"/>
  <c r="K82" i="29"/>
  <c r="K272" i="29"/>
  <c r="K294" i="29"/>
  <c r="M141" i="29"/>
  <c r="M501" i="29"/>
  <c r="M533" i="29"/>
  <c r="K583" i="29"/>
  <c r="K390" i="29"/>
  <c r="K414" i="29"/>
  <c r="M483" i="29"/>
  <c r="K620" i="29"/>
  <c r="M645" i="29"/>
  <c r="M659" i="29"/>
  <c r="M715" i="29"/>
  <c r="M753" i="29"/>
  <c r="M769" i="29"/>
  <c r="M805" i="29"/>
  <c r="M863" i="29"/>
  <c r="M543" i="29"/>
  <c r="M559" i="29"/>
  <c r="K733" i="29"/>
  <c r="K841" i="29"/>
  <c r="K885" i="29"/>
  <c r="K969" i="29"/>
  <c r="K614" i="29"/>
  <c r="K306" i="29"/>
  <c r="K461" i="29"/>
  <c r="K596" i="29"/>
  <c r="M441" i="29"/>
  <c r="K523" i="29"/>
  <c r="M702" i="29"/>
  <c r="M744" i="29"/>
  <c r="M894" i="29"/>
  <c r="M984" i="29"/>
  <c r="M1000" i="29"/>
  <c r="M1024" i="29"/>
  <c r="M957" i="29"/>
  <c r="K682" i="29"/>
  <c r="M915" i="29"/>
  <c r="M1011" i="29"/>
  <c r="M1053" i="29"/>
  <c r="M1063" i="29"/>
  <c r="M1079" i="29"/>
  <c r="M1199" i="29"/>
  <c r="M1203" i="29"/>
  <c r="K1133" i="29"/>
  <c r="K1227" i="29"/>
  <c r="K1251" i="29"/>
  <c r="K1373" i="29"/>
  <c r="K1401" i="29"/>
  <c r="M945" i="29"/>
  <c r="K1041" i="29"/>
  <c r="K690" i="29"/>
  <c r="K786" i="29"/>
  <c r="K850" i="29"/>
  <c r="M1094" i="29"/>
  <c r="M1164" i="29"/>
  <c r="M1170" i="29"/>
  <c r="M1256" i="29"/>
  <c r="M1274" i="29"/>
  <c r="M1298" i="29"/>
  <c r="M1378" i="29"/>
  <c r="M1424" i="29"/>
  <c r="M1458" i="29"/>
  <c r="K828" i="29"/>
  <c r="K1130" i="29"/>
  <c r="K1148" i="29"/>
  <c r="K1628" i="29"/>
  <c r="M1585" i="29"/>
  <c r="M1593" i="29"/>
  <c r="M1687" i="29"/>
  <c r="M1705" i="29"/>
  <c r="K1454" i="29"/>
  <c r="K1330" i="29"/>
  <c r="K1527" i="29"/>
  <c r="K1555" i="29"/>
  <c r="K1721" i="29"/>
  <c r="K1741" i="29"/>
  <c r="K1749" i="29"/>
  <c r="K1544" i="29"/>
  <c r="K1356" i="29"/>
  <c r="K1578" i="29"/>
  <c r="K1350" i="29"/>
  <c r="M1443" i="29"/>
  <c r="M1472" i="29"/>
  <c r="M1494" i="29"/>
  <c r="M1640" i="29"/>
  <c r="M1654" i="29"/>
  <c r="M1670" i="29"/>
  <c r="M1768" i="29"/>
  <c r="M1774" i="29"/>
  <c r="K1514" i="29"/>
  <c r="K5" i="29"/>
  <c r="K109" i="29"/>
  <c r="K225" i="29"/>
  <c r="M56" i="29"/>
  <c r="M172" i="29"/>
  <c r="M186" i="29"/>
  <c r="M244" i="29"/>
  <c r="M256" i="29"/>
  <c r="K22" i="29"/>
  <c r="K345" i="29"/>
  <c r="K351" i="29"/>
  <c r="M270" i="29"/>
  <c r="M298" i="29"/>
  <c r="M438" i="29"/>
  <c r="M462" i="29"/>
  <c r="M558" i="29"/>
  <c r="K34" i="29"/>
  <c r="K74" i="29"/>
  <c r="K138" i="29"/>
  <c r="K282" i="29"/>
  <c r="M157" i="29"/>
  <c r="M205" i="29"/>
  <c r="K104" i="29"/>
  <c r="M83" i="29"/>
  <c r="M329" i="29"/>
  <c r="K622" i="29"/>
  <c r="M409" i="29"/>
  <c r="K490" i="29"/>
  <c r="K515" i="29"/>
  <c r="M669" i="29"/>
  <c r="M775" i="29"/>
  <c r="M795" i="29"/>
  <c r="M825" i="29"/>
  <c r="K685" i="29"/>
  <c r="K719" i="29"/>
  <c r="K807" i="29"/>
  <c r="K833" i="29"/>
  <c r="K863" i="29"/>
  <c r="K893" i="29"/>
  <c r="K937" i="29"/>
  <c r="K949" i="29"/>
  <c r="K989" i="29"/>
  <c r="K1001" i="29"/>
  <c r="M477" i="29"/>
  <c r="K607" i="29"/>
  <c r="K370" i="29"/>
  <c r="M389" i="29"/>
  <c r="M421" i="29"/>
  <c r="K594" i="29"/>
  <c r="M654" i="29"/>
  <c r="M762" i="29"/>
  <c r="M816" i="29"/>
  <c r="M1020" i="29"/>
  <c r="K854" i="29"/>
  <c r="M925" i="29"/>
  <c r="M965" i="29"/>
  <c r="M981" i="29"/>
  <c r="M567" i="29"/>
  <c r="K698" i="29"/>
  <c r="K714" i="29"/>
  <c r="M1049" i="29"/>
  <c r="M1059" i="29"/>
  <c r="M1315" i="29"/>
  <c r="K1083" i="29"/>
  <c r="K1123" i="29"/>
  <c r="K1249" i="29"/>
  <c r="K1265" i="29"/>
  <c r="K1347" i="29"/>
  <c r="K1353" i="29"/>
  <c r="M583" i="29"/>
  <c r="M913" i="29"/>
  <c r="M1033" i="29"/>
  <c r="K521" i="29"/>
  <c r="M1106" i="29"/>
  <c r="M1112" i="29"/>
  <c r="M1198" i="29"/>
  <c r="M1214" i="29"/>
  <c r="M1292" i="29"/>
  <c r="M1310" i="29"/>
  <c r="M1374" i="29"/>
  <c r="M1392" i="29"/>
  <c r="M1408" i="29"/>
  <c r="K732" i="29"/>
  <c r="K1068" i="29"/>
  <c r="K1142" i="29"/>
  <c r="K1150" i="29"/>
  <c r="K1176" i="29"/>
  <c r="K1240" i="29"/>
  <c r="M1449" i="29"/>
  <c r="K1460" i="29"/>
  <c r="K1636" i="29"/>
  <c r="M1423" i="29"/>
  <c r="M1515" i="29"/>
  <c r="M1663" i="29"/>
  <c r="K1753" i="29"/>
  <c r="K1761" i="29"/>
  <c r="K1777" i="29"/>
  <c r="K1498" i="29"/>
  <c r="K1491" i="29"/>
  <c r="K1557" i="29"/>
  <c r="K1609" i="29"/>
  <c r="K1673" i="29"/>
  <c r="K1729" i="29"/>
  <c r="K1548" i="29"/>
  <c r="K1334" i="29"/>
  <c r="M1532" i="29"/>
  <c r="M1576" i="29"/>
  <c r="M1590" i="29"/>
  <c r="M1604" i="29"/>
  <c r="M1690" i="29"/>
  <c r="M1704" i="29"/>
  <c r="K1478" i="29"/>
  <c r="K1640" i="29"/>
  <c r="K1712" i="29"/>
  <c r="K31" i="29"/>
  <c r="K145" i="29"/>
  <c r="K193" i="29"/>
  <c r="K231" i="29"/>
  <c r="K249" i="29"/>
  <c r="M42" i="29"/>
  <c r="M198" i="29"/>
  <c r="K409" i="29"/>
  <c r="K419" i="29"/>
  <c r="M89" i="29"/>
  <c r="M217" i="29"/>
  <c r="M23" i="29"/>
  <c r="M103" i="29"/>
  <c r="M310" i="29"/>
  <c r="M380" i="29"/>
  <c r="M606" i="29"/>
  <c r="K268" i="29"/>
  <c r="K276" i="29"/>
  <c r="M165" i="29"/>
  <c r="K72" i="29"/>
  <c r="K112" i="29"/>
  <c r="M131" i="29"/>
  <c r="M179" i="29"/>
  <c r="M325" i="29"/>
  <c r="M347" i="29"/>
  <c r="M361" i="29"/>
  <c r="K631" i="29"/>
  <c r="K508" i="29"/>
  <c r="K556" i="29"/>
  <c r="M579" i="29"/>
  <c r="M649" i="29"/>
  <c r="M679" i="29"/>
  <c r="M755" i="29"/>
  <c r="M819" i="29"/>
  <c r="K433" i="29"/>
  <c r="K727" i="29"/>
  <c r="K773" i="29"/>
  <c r="K781" i="29"/>
  <c r="K995" i="29"/>
  <c r="K1003" i="29"/>
  <c r="K1037" i="29"/>
  <c r="M621" i="29"/>
  <c r="M457" i="29"/>
  <c r="K466" i="29"/>
  <c r="M521" i="29"/>
  <c r="M664" i="29"/>
  <c r="M734" i="29"/>
  <c r="M812" i="29"/>
  <c r="M834" i="29"/>
  <c r="M976" i="29"/>
  <c r="K694" i="29"/>
  <c r="K870" i="29"/>
  <c r="M1021" i="29"/>
  <c r="K864" i="29"/>
  <c r="K888" i="29"/>
  <c r="M487" i="29"/>
  <c r="K560" i="29"/>
  <c r="M1055" i="29"/>
  <c r="M1115" i="29"/>
  <c r="M1139" i="29"/>
  <c r="M1179" i="29"/>
  <c r="M1261" i="29"/>
  <c r="M1277" i="29"/>
  <c r="K852" i="29"/>
  <c r="K1069" i="29"/>
  <c r="K1221" i="29"/>
  <c r="K1327" i="29"/>
  <c r="K1389" i="29"/>
  <c r="K702" i="29"/>
  <c r="M937" i="29"/>
  <c r="K392" i="29"/>
  <c r="K956" i="29"/>
  <c r="M919" i="29"/>
  <c r="M1096" i="29"/>
  <c r="M1190" i="29"/>
  <c r="M1244" i="29"/>
  <c r="M1334" i="29"/>
  <c r="M1362" i="29"/>
  <c r="M1394" i="29"/>
  <c r="K914" i="29"/>
  <c r="K962" i="29"/>
  <c r="K1128" i="29"/>
  <c r="K1162" i="29"/>
  <c r="K1202" i="29"/>
  <c r="K1232" i="29"/>
  <c r="K1286" i="29"/>
  <c r="K1348" i="29"/>
  <c r="M1417" i="29"/>
  <c r="K1310" i="29"/>
  <c r="K1752" i="29"/>
  <c r="M1399" i="29"/>
  <c r="M1509" i="29"/>
  <c r="M1565" i="29"/>
  <c r="M1631" i="29"/>
  <c r="M1727" i="29"/>
  <c r="K1430" i="29"/>
  <c r="K1607" i="29"/>
  <c r="K1675" i="29"/>
  <c r="K1693" i="29"/>
  <c r="K1743" i="29"/>
  <c r="K1782" i="29"/>
  <c r="M1461" i="29"/>
  <c r="K1560" i="29"/>
  <c r="M1474" i="29"/>
  <c r="M1524" i="29"/>
  <c r="M1598" i="29"/>
  <c r="M1658" i="29"/>
  <c r="M1710" i="29"/>
  <c r="M1760" i="29"/>
  <c r="K1446" i="29"/>
  <c r="K1500" i="29"/>
  <c r="K1652" i="29"/>
  <c r="K3" i="29"/>
  <c r="K61" i="29"/>
  <c r="K163" i="29"/>
  <c r="M16" i="29"/>
  <c r="M134" i="29"/>
  <c r="M234" i="29"/>
  <c r="M254" i="29"/>
  <c r="M266" i="29"/>
  <c r="K369" i="29"/>
  <c r="K375" i="29"/>
  <c r="K421" i="29"/>
  <c r="M81" i="29"/>
  <c r="K28" i="29"/>
  <c r="K188" i="29"/>
  <c r="K204" i="29"/>
  <c r="M282" i="29"/>
  <c r="M294" i="29"/>
  <c r="M460" i="29"/>
  <c r="M598" i="29"/>
  <c r="M53" i="29"/>
  <c r="M117" i="29"/>
  <c r="K152" i="29"/>
  <c r="K216" i="29"/>
  <c r="M355" i="29"/>
  <c r="K478" i="29"/>
  <c r="M435" i="29"/>
  <c r="M547" i="29"/>
  <c r="K570" i="29"/>
  <c r="M683" i="29"/>
  <c r="M695" i="29"/>
  <c r="M737" i="29"/>
  <c r="M813" i="29"/>
  <c r="M871" i="29"/>
  <c r="K584" i="29"/>
  <c r="K665" i="29"/>
  <c r="K725" i="29"/>
  <c r="K897" i="29"/>
  <c r="K923" i="29"/>
  <c r="K945" i="29"/>
  <c r="K977" i="29"/>
  <c r="K991" i="29"/>
  <c r="K1009" i="29"/>
  <c r="K486" i="29"/>
  <c r="K518" i="29"/>
  <c r="K623" i="29"/>
  <c r="K452" i="29"/>
  <c r="M539" i="29"/>
  <c r="M505" i="29"/>
  <c r="M706" i="29"/>
  <c r="M758" i="29"/>
  <c r="M774" i="29"/>
  <c r="M850" i="29"/>
  <c r="M886" i="29"/>
  <c r="M912" i="29"/>
  <c r="K310" i="29"/>
  <c r="K1024" i="29"/>
  <c r="M1069" i="29"/>
  <c r="M1141" i="29"/>
  <c r="M1209" i="29"/>
  <c r="M1307" i="29"/>
  <c r="M1313" i="29"/>
  <c r="M1355" i="29"/>
  <c r="K608" i="29"/>
  <c r="K644" i="29"/>
  <c r="K1121" i="29"/>
  <c r="K1175" i="29"/>
  <c r="K1195" i="29"/>
  <c r="K1225" i="29"/>
  <c r="K1275" i="29"/>
  <c r="K1315" i="29"/>
  <c r="K1369" i="29"/>
  <c r="K1453" i="29"/>
  <c r="M961" i="29"/>
  <c r="K1043" i="29"/>
  <c r="K840" i="29"/>
  <c r="K658" i="29"/>
  <c r="M1084" i="29"/>
  <c r="M1100" i="29"/>
  <c r="M1160" i="29"/>
  <c r="M1168" i="29"/>
  <c r="M1234" i="29"/>
  <c r="M1248" i="29"/>
  <c r="M1328" i="29"/>
  <c r="M1388" i="29"/>
  <c r="M1404" i="29"/>
  <c r="K1052" i="29"/>
  <c r="K1110" i="29"/>
  <c r="K1270" i="29"/>
  <c r="K1332" i="29"/>
  <c r="K1696" i="29"/>
  <c r="M1527" i="29"/>
  <c r="M1573" i="29"/>
  <c r="M1633" i="29"/>
  <c r="M1645" i="29"/>
  <c r="M1781" i="29"/>
  <c r="K1769" i="29"/>
  <c r="K1516" i="29"/>
  <c r="K1475" i="29"/>
  <c r="K1619" i="29"/>
  <c r="K1683" i="29"/>
  <c r="K1737" i="29"/>
  <c r="K1730" i="29"/>
  <c r="M1435" i="29"/>
  <c r="M1546" i="29"/>
  <c r="M1588" i="29"/>
  <c r="M1600" i="29"/>
  <c r="M1660" i="29"/>
  <c r="M1676" i="29"/>
  <c r="M1712" i="29"/>
  <c r="M1746" i="29"/>
  <c r="M2" i="29"/>
  <c r="K1466" i="29"/>
  <c r="K1496" i="29"/>
  <c r="K157" i="29"/>
  <c r="K219" i="29"/>
  <c r="M68" i="29"/>
  <c r="M82" i="29"/>
  <c r="M118" i="29"/>
  <c r="M202" i="29"/>
  <c r="M248" i="29"/>
  <c r="M260" i="29"/>
  <c r="K38" i="29"/>
  <c r="K317" i="29"/>
  <c r="K319" i="29"/>
  <c r="M169" i="29"/>
  <c r="K12" i="29"/>
  <c r="K132" i="29"/>
  <c r="K236" i="29"/>
  <c r="M55" i="29"/>
  <c r="M95" i="29"/>
  <c r="M183" i="29"/>
  <c r="M362" i="29"/>
  <c r="M406" i="29"/>
  <c r="M450" i="29"/>
  <c r="M550" i="29"/>
  <c r="M600" i="29"/>
  <c r="K296" i="29"/>
  <c r="M283" i="29"/>
  <c r="K487" i="29"/>
  <c r="M629" i="29"/>
  <c r="M467" i="29"/>
  <c r="M385" i="29"/>
  <c r="K435" i="29"/>
  <c r="K579" i="29"/>
  <c r="M739" i="29"/>
  <c r="M839" i="29"/>
  <c r="M851" i="29"/>
  <c r="M527" i="29"/>
  <c r="K659" i="29"/>
  <c r="K677" i="29"/>
  <c r="K857" i="29"/>
  <c r="K979" i="29"/>
  <c r="K1031" i="29"/>
  <c r="M589" i="29"/>
  <c r="K418" i="29"/>
  <c r="K516" i="29"/>
  <c r="K498" i="29"/>
  <c r="M644" i="29"/>
  <c r="M712" i="29"/>
  <c r="M766" i="29"/>
  <c r="M792" i="29"/>
  <c r="M880" i="29"/>
  <c r="M956" i="29"/>
  <c r="M962" i="29"/>
  <c r="M996" i="29"/>
  <c r="K784" i="29"/>
  <c r="K928" i="29"/>
  <c r="M899" i="29"/>
  <c r="M1265" i="29"/>
  <c r="M1281" i="29"/>
  <c r="M1339" i="29"/>
  <c r="M1347" i="29"/>
  <c r="K376" i="29"/>
  <c r="K1006" i="29"/>
  <c r="K1051" i="29"/>
  <c r="K1159" i="29"/>
  <c r="K1217" i="29"/>
  <c r="K1245" i="29"/>
  <c r="K1299" i="29"/>
  <c r="K1437" i="29"/>
  <c r="K342" i="29"/>
  <c r="K728" i="29"/>
  <c r="K900" i="29"/>
  <c r="K569" i="29"/>
  <c r="K802" i="29"/>
  <c r="M1086" i="29"/>
  <c r="M1102" i="29"/>
  <c r="M1142" i="29"/>
  <c r="M1174" i="29"/>
  <c r="M1194" i="29"/>
  <c r="M1210" i="29"/>
  <c r="M1406" i="29"/>
  <c r="K700" i="29"/>
  <c r="K938" i="29"/>
  <c r="K1054" i="29"/>
  <c r="K1066" i="29"/>
  <c r="K1118" i="29"/>
  <c r="K1120" i="29"/>
  <c r="K1228" i="29"/>
  <c r="K1420" i="29"/>
  <c r="M1465" i="29"/>
  <c r="M1529" i="29"/>
  <c r="M1615" i="29"/>
  <c r="M1677" i="29"/>
  <c r="M1699" i="29"/>
  <c r="K1765" i="29"/>
  <c r="K1503" i="29"/>
  <c r="K1667" i="29"/>
  <c r="K1727" i="29"/>
  <c r="K1791" i="29"/>
  <c r="M1389" i="29"/>
  <c r="K1318" i="29"/>
  <c r="M1363" i="29"/>
  <c r="M1478" i="29"/>
  <c r="M1512" i="29"/>
  <c r="M1560" i="29"/>
  <c r="M1574" i="29"/>
  <c r="M1638" i="29"/>
  <c r="M1714" i="29"/>
  <c r="M1748" i="29"/>
  <c r="K1770" i="29"/>
  <c r="K103" i="29"/>
  <c r="K253" i="29"/>
  <c r="M52" i="29"/>
  <c r="M80" i="29"/>
  <c r="M94" i="29"/>
  <c r="M200" i="29"/>
  <c r="K158" i="29"/>
  <c r="K166" i="29"/>
  <c r="K271" i="29"/>
  <c r="K283" i="29"/>
  <c r="K321" i="29"/>
  <c r="K349" i="29"/>
  <c r="M233" i="29"/>
  <c r="M31" i="29"/>
  <c r="M143" i="29"/>
  <c r="M404" i="29"/>
  <c r="M430" i="29"/>
  <c r="M538" i="29"/>
  <c r="M588" i="29"/>
  <c r="M628" i="29"/>
  <c r="K18" i="29"/>
  <c r="K66" i="29"/>
  <c r="K178" i="29"/>
  <c r="M125" i="29"/>
  <c r="M219" i="29"/>
  <c r="M293" i="29"/>
  <c r="M313" i="29"/>
  <c r="M335" i="29"/>
  <c r="M369" i="29"/>
  <c r="K606" i="29"/>
  <c r="M613" i="29"/>
  <c r="K572" i="29"/>
  <c r="K522" i="29"/>
  <c r="M747" i="29"/>
  <c r="M757" i="29"/>
  <c r="K449" i="29"/>
  <c r="K647" i="29"/>
  <c r="K671" i="29"/>
  <c r="K681" i="29"/>
  <c r="K699" i="29"/>
  <c r="K779" i="29"/>
  <c r="K837" i="29"/>
  <c r="K853" i="29"/>
  <c r="K873" i="29"/>
  <c r="K887" i="29"/>
  <c r="K987" i="29"/>
  <c r="K386" i="29"/>
  <c r="M459" i="29"/>
  <c r="M475" i="29"/>
  <c r="M491" i="29"/>
  <c r="K509" i="29"/>
  <c r="M555" i="29"/>
  <c r="M808" i="29"/>
  <c r="M822" i="29"/>
  <c r="M898" i="29"/>
  <c r="M920" i="29"/>
  <c r="M1016" i="29"/>
  <c r="K774" i="29"/>
  <c r="K968" i="29"/>
  <c r="K1000" i="29"/>
  <c r="M939" i="29"/>
  <c r="M1083" i="29"/>
  <c r="M1159" i="29"/>
  <c r="M1193" i="29"/>
  <c r="M1233" i="29"/>
  <c r="M1247" i="29"/>
  <c r="M1289" i="29"/>
  <c r="M1327" i="29"/>
  <c r="M1349" i="29"/>
  <c r="K724" i="29"/>
  <c r="K1097" i="29"/>
  <c r="K1173" i="29"/>
  <c r="K1205" i="29"/>
  <c r="K1223" i="29"/>
  <c r="K1257" i="29"/>
  <c r="K1311" i="29"/>
  <c r="K1377" i="29"/>
  <c r="K1403" i="29"/>
  <c r="M911" i="29"/>
  <c r="M1056" i="29"/>
  <c r="M1068" i="29"/>
  <c r="M1124" i="29"/>
  <c r="M1330" i="29"/>
  <c r="M1412" i="29"/>
  <c r="M1426" i="29"/>
  <c r="K1034" i="29"/>
  <c r="K1044" i="29"/>
  <c r="K1112" i="29"/>
  <c r="K1146" i="29"/>
  <c r="M1441" i="29"/>
  <c r="M1623" i="29"/>
  <c r="K1776" i="29"/>
  <c r="K1463" i="29"/>
  <c r="K1471" i="29"/>
  <c r="K1497" i="29"/>
  <c r="K1549" i="29"/>
  <c r="K1561" i="29"/>
  <c r="K1661" i="29"/>
  <c r="K1715" i="29"/>
  <c r="K1723" i="29"/>
  <c r="K1598" i="29"/>
  <c r="M1520" i="29"/>
  <c r="M1572" i="29"/>
  <c r="M1614" i="29"/>
  <c r="M1644" i="29"/>
  <c r="M1668" i="29"/>
  <c r="M1758" i="29"/>
  <c r="M1790" i="29"/>
  <c r="K1488" i="29"/>
  <c r="K1700" i="29"/>
  <c r="K1736" i="29"/>
  <c r="K23" i="29"/>
  <c r="K39" i="29"/>
  <c r="K113" i="29"/>
  <c r="K139" i="29"/>
  <c r="K153" i="29"/>
  <c r="K263" i="29"/>
  <c r="M10" i="29"/>
  <c r="M44" i="29"/>
  <c r="M182" i="29"/>
  <c r="M210" i="29"/>
  <c r="M232" i="29"/>
  <c r="K174" i="29"/>
  <c r="K198" i="29"/>
  <c r="K307" i="29"/>
  <c r="K323" i="29"/>
  <c r="K365" i="29"/>
  <c r="K381" i="29"/>
  <c r="K401" i="29"/>
  <c r="M65" i="29"/>
  <c r="M105" i="29"/>
  <c r="M79" i="29"/>
  <c r="M354" i="29"/>
  <c r="M434" i="29"/>
  <c r="M448" i="29"/>
  <c r="M474" i="29"/>
  <c r="M490" i="29"/>
  <c r="M612" i="29"/>
  <c r="M253" i="29"/>
  <c r="M281" i="29"/>
  <c r="M303" i="29"/>
  <c r="K519" i="29"/>
  <c r="K558" i="29"/>
  <c r="K501" i="29"/>
  <c r="M627" i="29"/>
  <c r="K467" i="29"/>
  <c r="M643" i="29"/>
  <c r="M665" i="29"/>
  <c r="M705" i="29"/>
  <c r="M721" i="29"/>
  <c r="M773" i="29"/>
  <c r="K536" i="29"/>
  <c r="K689" i="29"/>
  <c r="K891" i="29"/>
  <c r="K911" i="29"/>
  <c r="K931" i="29"/>
  <c r="K963" i="29"/>
  <c r="K983" i="29"/>
  <c r="K598" i="29"/>
  <c r="K562" i="29"/>
  <c r="M736" i="29"/>
  <c r="M756" i="29"/>
  <c r="M802" i="29"/>
  <c r="M838" i="29"/>
  <c r="M844" i="29"/>
  <c r="M856" i="29"/>
  <c r="M938" i="29"/>
  <c r="M1044" i="29"/>
  <c r="M1029" i="29"/>
  <c r="K585" i="29"/>
  <c r="M1123" i="29"/>
  <c r="M1337" i="29"/>
  <c r="K868" i="29"/>
  <c r="K1081" i="29"/>
  <c r="K1135" i="29"/>
  <c r="K1171" i="29"/>
  <c r="K1181" i="29"/>
  <c r="K1295" i="29"/>
  <c r="K1321" i="29"/>
  <c r="K1395" i="29"/>
  <c r="K792" i="29"/>
  <c r="K1004" i="29"/>
  <c r="M1015" i="29"/>
  <c r="M1060" i="29"/>
  <c r="M1158" i="29"/>
  <c r="M1192" i="29"/>
  <c r="M1208" i="29"/>
  <c r="M1232" i="29"/>
  <c r="M1246" i="29"/>
  <c r="M1306" i="29"/>
  <c r="M1354" i="29"/>
  <c r="M1434" i="29"/>
  <c r="K408" i="29"/>
  <c r="K684" i="29"/>
  <c r="K978" i="29"/>
  <c r="K1072" i="29"/>
  <c r="K1106" i="29"/>
  <c r="K1268" i="29"/>
  <c r="K1618" i="29"/>
  <c r="K1650" i="29"/>
  <c r="M1545" i="29"/>
  <c r="M1559" i="29"/>
  <c r="M1659" i="29"/>
  <c r="M1675" i="29"/>
  <c r="M1711" i="29"/>
  <c r="M1737" i="29"/>
  <c r="M1757" i="29"/>
  <c r="K1722" i="29"/>
  <c r="K1450" i="29"/>
  <c r="K1458" i="29"/>
  <c r="K1509" i="29"/>
  <c r="K1567" i="29"/>
  <c r="M1387" i="29"/>
  <c r="M1403" i="29"/>
  <c r="M1419" i="29"/>
  <c r="M1498" i="29"/>
  <c r="M1526" i="29"/>
  <c r="M1538" i="29"/>
  <c r="M1688" i="29"/>
  <c r="M1780" i="29"/>
  <c r="K1482" i="29"/>
  <c r="K1592" i="29"/>
  <c r="K1622" i="29"/>
  <c r="K29" i="29"/>
  <c r="K195" i="29"/>
  <c r="M50" i="29"/>
  <c r="M62" i="29"/>
  <c r="M178" i="29"/>
  <c r="M228" i="29"/>
  <c r="K279" i="29"/>
  <c r="K295" i="29"/>
  <c r="K315" i="29"/>
  <c r="K331" i="29"/>
  <c r="M129" i="29"/>
  <c r="K212" i="29"/>
  <c r="M352" i="29"/>
  <c r="M412" i="29"/>
  <c r="M576" i="29"/>
  <c r="K270" i="29"/>
  <c r="M13" i="29"/>
  <c r="M77" i="29"/>
  <c r="M101" i="29"/>
  <c r="M149" i="29"/>
  <c r="M245" i="29"/>
  <c r="K200" i="29"/>
  <c r="M163" i="29"/>
  <c r="M365" i="29"/>
  <c r="M379" i="29"/>
  <c r="K439" i="29"/>
  <c r="M465" i="29"/>
  <c r="M481" i="29"/>
  <c r="M545" i="29"/>
  <c r="M749" i="29"/>
  <c r="K653" i="29"/>
  <c r="K695" i="29"/>
  <c r="K783" i="29"/>
  <c r="K809" i="29"/>
  <c r="K819" i="29"/>
  <c r="K831" i="29"/>
  <c r="K851" i="29"/>
  <c r="K915" i="29"/>
  <c r="K1007" i="29"/>
  <c r="K426" i="29"/>
  <c r="K500" i="29"/>
  <c r="K525" i="29"/>
  <c r="K532" i="29"/>
  <c r="K557" i="29"/>
  <c r="M619" i="29"/>
  <c r="K332" i="29"/>
  <c r="M397" i="29"/>
  <c r="K514" i="29"/>
  <c r="K603" i="29"/>
  <c r="K635" i="29"/>
  <c r="M710" i="29"/>
  <c r="M732" i="29"/>
  <c r="M770" i="29"/>
  <c r="M870" i="29"/>
  <c r="M974" i="29"/>
  <c r="M990" i="29"/>
  <c r="K678" i="29"/>
  <c r="M901" i="29"/>
  <c r="K936" i="29"/>
  <c r="M883" i="29"/>
  <c r="M1035" i="29"/>
  <c r="M1095" i="29"/>
  <c r="M1137" i="29"/>
  <c r="M1177" i="29"/>
  <c r="M1229" i="29"/>
  <c r="M1275" i="29"/>
  <c r="M1319" i="29"/>
  <c r="K926" i="29"/>
  <c r="K1014" i="29"/>
  <c r="K1063" i="29"/>
  <c r="K1117" i="29"/>
  <c r="K1119" i="29"/>
  <c r="K1201" i="29"/>
  <c r="K1241" i="29"/>
  <c r="K1269" i="29"/>
  <c r="K1365" i="29"/>
  <c r="K448" i="29"/>
  <c r="M959" i="29"/>
  <c r="M1054" i="29"/>
  <c r="M1152" i="29"/>
  <c r="M1218" i="29"/>
  <c r="M1294" i="29"/>
  <c r="K668" i="29"/>
  <c r="K1088" i="29"/>
  <c r="K1742" i="29"/>
  <c r="K1352" i="29"/>
  <c r="M1415" i="29"/>
  <c r="M1455" i="29"/>
  <c r="M1569" i="29"/>
  <c r="M1635" i="29"/>
  <c r="M1657" i="29"/>
  <c r="M1695" i="29"/>
  <c r="M1707" i="29"/>
  <c r="M1723" i="29"/>
  <c r="M1777" i="29"/>
  <c r="K1480" i="29"/>
  <c r="K1600" i="29"/>
  <c r="K1754" i="29"/>
  <c r="K1394" i="29"/>
  <c r="K1521" i="29"/>
  <c r="K1529" i="29"/>
  <c r="K1545" i="29"/>
  <c r="K1589" i="29"/>
  <c r="K1611" i="29"/>
  <c r="K1621" i="29"/>
  <c r="K1340" i="29"/>
  <c r="M1397" i="29"/>
  <c r="K1762" i="29"/>
  <c r="K1376" i="29"/>
  <c r="K1440" i="29"/>
  <c r="M1496" i="29"/>
  <c r="M1556" i="29"/>
  <c r="M1672" i="29"/>
  <c r="K73" i="29"/>
  <c r="K149" i="29"/>
  <c r="K167" i="29"/>
  <c r="M46" i="29"/>
  <c r="M120" i="29"/>
  <c r="M204" i="29"/>
  <c r="K6" i="29"/>
  <c r="K14" i="29"/>
  <c r="K353" i="29"/>
  <c r="M137" i="29"/>
  <c r="M223" i="29"/>
  <c r="M284" i="29"/>
  <c r="M316" i="29"/>
  <c r="M372" i="29"/>
  <c r="M388" i="29"/>
  <c r="M408" i="29"/>
  <c r="M590" i="29"/>
  <c r="K88" i="29"/>
  <c r="K184" i="29"/>
  <c r="M35" i="29"/>
  <c r="M59" i="29"/>
  <c r="M107" i="29"/>
  <c r="M243" i="29"/>
  <c r="M267" i="29"/>
  <c r="K462" i="29"/>
  <c r="K615" i="29"/>
  <c r="K330" i="29"/>
  <c r="K469" i="29"/>
  <c r="M499" i="29"/>
  <c r="K629" i="29"/>
  <c r="K340" i="29"/>
  <c r="M513" i="29"/>
  <c r="K531" i="29"/>
  <c r="K595" i="29"/>
  <c r="M767" i="29"/>
  <c r="M783" i="29"/>
  <c r="K643" i="29"/>
  <c r="K829" i="29"/>
  <c r="K845" i="29"/>
  <c r="K905" i="29"/>
  <c r="K985" i="29"/>
  <c r="M557" i="29"/>
  <c r="M573" i="29"/>
  <c r="K443" i="29"/>
  <c r="M698" i="29"/>
  <c r="M724" i="29"/>
  <c r="M740" i="29"/>
  <c r="M794" i="29"/>
  <c r="M872" i="29"/>
  <c r="M888" i="29"/>
  <c r="M922" i="29"/>
  <c r="M950" i="29"/>
  <c r="K646" i="29"/>
  <c r="K822" i="29"/>
  <c r="K704" i="29"/>
  <c r="K976" i="29"/>
  <c r="K432" i="29"/>
  <c r="M1019" i="29"/>
  <c r="M1047" i="29"/>
  <c r="M1061" i="29"/>
  <c r="M1213" i="29"/>
  <c r="M1227" i="29"/>
  <c r="M1251" i="29"/>
  <c r="M1309" i="29"/>
  <c r="K660" i="29"/>
  <c r="K676" i="29"/>
  <c r="K1087" i="29"/>
  <c r="K1141" i="29"/>
  <c r="K1293" i="29"/>
  <c r="K1399" i="29"/>
  <c r="K1449" i="29"/>
  <c r="K814" i="29"/>
  <c r="K964" i="29"/>
  <c r="M1031" i="29"/>
  <c r="M1104" i="29"/>
  <c r="M1196" i="29"/>
  <c r="M1266" i="29"/>
  <c r="M1358" i="29"/>
  <c r="M1390" i="29"/>
  <c r="K860" i="29"/>
  <c r="K1002" i="29"/>
  <c r="K1122" i="29"/>
  <c r="K1160" i="29"/>
  <c r="K1172" i="29"/>
  <c r="K1238" i="29"/>
  <c r="K1274" i="29"/>
  <c r="K1316" i="29"/>
  <c r="K1342" i="29"/>
  <c r="M1531" i="29"/>
  <c r="M1541" i="29"/>
  <c r="M1589" i="29"/>
  <c r="M1603" i="29"/>
  <c r="M1617" i="29"/>
  <c r="M1715" i="29"/>
  <c r="M1729" i="29"/>
  <c r="M1739" i="29"/>
  <c r="M1783" i="29"/>
  <c r="K1414" i="29"/>
  <c r="K1494" i="29"/>
  <c r="K1553" i="29"/>
  <c r="K1577" i="29"/>
  <c r="K1641" i="29"/>
  <c r="K1677" i="29"/>
  <c r="K1508" i="29"/>
  <c r="K1688" i="29"/>
  <c r="K1432" i="29"/>
  <c r="K1328" i="29"/>
  <c r="M1371" i="29"/>
  <c r="M1466" i="29"/>
  <c r="M1480" i="29"/>
  <c r="M1562" i="29"/>
  <c r="M1750" i="29"/>
  <c r="M1764" i="29"/>
  <c r="K1664" i="29"/>
  <c r="K67" i="29"/>
  <c r="K221" i="29"/>
  <c r="K257" i="29"/>
  <c r="M24" i="29"/>
  <c r="M36" i="29"/>
  <c r="M108" i="29"/>
  <c r="M138" i="29"/>
  <c r="M156" i="29"/>
  <c r="M170" i="29"/>
  <c r="K54" i="29"/>
  <c r="K222" i="29"/>
  <c r="K363" i="29"/>
  <c r="K385" i="29"/>
  <c r="K391" i="29"/>
  <c r="K423" i="29"/>
  <c r="M121" i="29"/>
  <c r="M185" i="29"/>
  <c r="K92" i="29"/>
  <c r="M268" i="29"/>
  <c r="M296" i="29"/>
  <c r="M328" i="29"/>
  <c r="M344" i="29"/>
  <c r="M416" i="29"/>
  <c r="M500" i="29"/>
  <c r="M514" i="29"/>
  <c r="M630" i="29"/>
  <c r="K80" i="29"/>
  <c r="K240" i="29"/>
  <c r="M3" i="29"/>
  <c r="M285" i="29"/>
  <c r="M565" i="29"/>
  <c r="M529" i="29"/>
  <c r="K586" i="29"/>
  <c r="K618" i="29"/>
  <c r="M673" i="29"/>
  <c r="M699" i="29"/>
  <c r="M713" i="29"/>
  <c r="K552" i="29"/>
  <c r="K645" i="29"/>
  <c r="K731" i="29"/>
  <c r="K745" i="29"/>
  <c r="K755" i="29"/>
  <c r="K793" i="29"/>
  <c r="K847" i="29"/>
  <c r="M461" i="29"/>
  <c r="K354" i="29"/>
  <c r="K316" i="29"/>
  <c r="K578" i="29"/>
  <c r="M858" i="29"/>
  <c r="M940" i="29"/>
  <c r="M980" i="29"/>
  <c r="M997" i="29"/>
  <c r="K656" i="29"/>
  <c r="K816" i="29"/>
  <c r="K1032" i="29"/>
  <c r="K778" i="29"/>
  <c r="K874" i="29"/>
  <c r="M923" i="29"/>
  <c r="M963" i="29"/>
  <c r="M1073" i="29"/>
  <c r="M1087" i="29"/>
  <c r="M1105" i="29"/>
  <c r="M1197" i="29"/>
  <c r="M1235" i="29"/>
  <c r="M1267" i="29"/>
  <c r="M1329" i="29"/>
  <c r="M1341" i="29"/>
  <c r="M1359" i="29"/>
  <c r="K820" i="29"/>
  <c r="K1203" i="29"/>
  <c r="K1423" i="29"/>
  <c r="K1425" i="29"/>
  <c r="M889" i="29"/>
  <c r="M905" i="29"/>
  <c r="K1012" i="29"/>
  <c r="M1048" i="29"/>
  <c r="M1182" i="29"/>
  <c r="M1252" i="29"/>
  <c r="M1372" i="29"/>
  <c r="K489" i="29"/>
  <c r="K1010" i="29"/>
  <c r="K1116" i="29"/>
  <c r="K1144" i="29"/>
  <c r="K1152" i="29"/>
  <c r="K1282" i="29"/>
  <c r="K1294" i="29"/>
  <c r="K1768" i="29"/>
  <c r="K1388" i="29"/>
  <c r="K1668" i="29"/>
  <c r="K2" i="29"/>
  <c r="K1304" i="29"/>
  <c r="M1467" i="29"/>
  <c r="M1481" i="29"/>
  <c r="M1501" i="29"/>
  <c r="M1513" i="29"/>
  <c r="M1547" i="29"/>
  <c r="M1563" i="29"/>
  <c r="M1627" i="29"/>
  <c r="M1639" i="29"/>
  <c r="M1751" i="29"/>
  <c r="K1789" i="29"/>
  <c r="K1686" i="29"/>
  <c r="K1698" i="29"/>
  <c r="K1710" i="29"/>
  <c r="K1442" i="29"/>
  <c r="K1535" i="29"/>
  <c r="K1591" i="29"/>
  <c r="K1603" i="29"/>
  <c r="K1655" i="29"/>
  <c r="K1740" i="29"/>
  <c r="K1400" i="29"/>
  <c r="M1618" i="29"/>
  <c r="K1522" i="29"/>
  <c r="K35" i="29"/>
  <c r="K159" i="29"/>
  <c r="K169" i="29"/>
  <c r="K213" i="29"/>
  <c r="M144" i="29"/>
  <c r="M238" i="29"/>
  <c r="K182" i="29"/>
  <c r="K206" i="29"/>
  <c r="K371" i="29"/>
  <c r="M97" i="29"/>
  <c r="M257" i="29"/>
  <c r="K4" i="29"/>
  <c r="K108" i="29"/>
  <c r="M71" i="29"/>
  <c r="M127" i="29"/>
  <c r="M272" i="29"/>
  <c r="M330" i="29"/>
  <c r="M494" i="29"/>
  <c r="M584" i="29"/>
  <c r="M632" i="29"/>
  <c r="K50" i="29"/>
  <c r="K278" i="29"/>
  <c r="K300" i="29"/>
  <c r="M21" i="29"/>
  <c r="M85" i="29"/>
  <c r="M317" i="29"/>
  <c r="M339" i="29"/>
  <c r="K346" i="29"/>
  <c r="M417" i="29"/>
  <c r="K554" i="29"/>
  <c r="M701" i="29"/>
  <c r="M727" i="29"/>
  <c r="M743" i="29"/>
  <c r="K380" i="29"/>
  <c r="K396" i="29"/>
  <c r="K593" i="29"/>
  <c r="K757" i="29"/>
  <c r="K791" i="29"/>
  <c r="K813" i="29"/>
  <c r="K821" i="29"/>
  <c r="K953" i="29"/>
  <c r="K1013" i="29"/>
  <c r="K1033" i="29"/>
  <c r="K1039" i="29"/>
  <c r="M431" i="29"/>
  <c r="M445" i="29"/>
  <c r="K470" i="29"/>
  <c r="M541" i="29"/>
  <c r="M507" i="29"/>
  <c r="M523" i="29"/>
  <c r="K546" i="29"/>
  <c r="M617" i="29"/>
  <c r="M670" i="29"/>
  <c r="M686" i="29"/>
  <c r="M846" i="29"/>
  <c r="M874" i="29"/>
  <c r="M926" i="29"/>
  <c r="M972" i="29"/>
  <c r="M1004" i="29"/>
  <c r="K464" i="29"/>
  <c r="M893" i="29"/>
  <c r="M987" i="29"/>
  <c r="M1113" i="29"/>
  <c r="M1215" i="29"/>
  <c r="M1255" i="29"/>
  <c r="M1293" i="29"/>
  <c r="K1071" i="29"/>
  <c r="K1129" i="29"/>
  <c r="K1137" i="29"/>
  <c r="K1197" i="29"/>
  <c r="K1309" i="29"/>
  <c r="K1329" i="29"/>
  <c r="K1375" i="29"/>
  <c r="K1433" i="29"/>
  <c r="K782" i="29"/>
  <c r="K744" i="29"/>
  <c r="K908" i="29"/>
  <c r="M943" i="29"/>
  <c r="M1088" i="29"/>
  <c r="M1184" i="29"/>
  <c r="M1316" i="29"/>
  <c r="M1344" i="29"/>
  <c r="M1360" i="29"/>
  <c r="M1428" i="29"/>
  <c r="M1450" i="29"/>
  <c r="K1058" i="29"/>
  <c r="K1154" i="29"/>
  <c r="K1226" i="29"/>
  <c r="K1234" i="29"/>
  <c r="K1260" i="29"/>
  <c r="M1409" i="29"/>
  <c r="K1380" i="29"/>
  <c r="M1485" i="29"/>
  <c r="M1691" i="29"/>
  <c r="M1773" i="29"/>
  <c r="M1791" i="29"/>
  <c r="K1550" i="29"/>
  <c r="K1584" i="29"/>
  <c r="K1642" i="29"/>
  <c r="K1487" i="29"/>
  <c r="K1559" i="29"/>
  <c r="K1575" i="29"/>
  <c r="K1597" i="29"/>
  <c r="K1635" i="29"/>
  <c r="K1665" i="29"/>
  <c r="K1703" i="29"/>
  <c r="K1726" i="29"/>
  <c r="M1468" i="29"/>
  <c r="M1504" i="29"/>
  <c r="M1522" i="29"/>
  <c r="M1628" i="29"/>
  <c r="M1680" i="29"/>
  <c r="M1740" i="29"/>
  <c r="M1754" i="29"/>
  <c r="N1981" i="29" l="1"/>
  <c r="N1876" i="29"/>
  <c r="N1901" i="29"/>
  <c r="N1917" i="29"/>
  <c r="N2014" i="29"/>
  <c r="L2047" i="29"/>
  <c r="L1896" i="29"/>
  <c r="N1963" i="29"/>
  <c r="L1864" i="29"/>
  <c r="L2053" i="29"/>
  <c r="N1933" i="29"/>
  <c r="L2028" i="29"/>
  <c r="N2001" i="29"/>
  <c r="L1982" i="29"/>
  <c r="L2074" i="29"/>
  <c r="L2168" i="29"/>
  <c r="N2103" i="29"/>
  <c r="L2242" i="29"/>
  <c r="N2131" i="29"/>
  <c r="N2196" i="29"/>
  <c r="N2287" i="29"/>
  <c r="L2343" i="29"/>
  <c r="L2368" i="29"/>
  <c r="L2220" i="29"/>
  <c r="L2117" i="29"/>
  <c r="N2239" i="29"/>
  <c r="L2110" i="29"/>
  <c r="L2211" i="29"/>
  <c r="N2410" i="29"/>
  <c r="N2146" i="29"/>
  <c r="L2385" i="29"/>
  <c r="L2474" i="29"/>
  <c r="L2354" i="29"/>
  <c r="L2314" i="29"/>
  <c r="N2268" i="29"/>
  <c r="N2334" i="29"/>
  <c r="L2502" i="29"/>
  <c r="L2393" i="29"/>
  <c r="N2492" i="29"/>
  <c r="L2556" i="29"/>
  <c r="N2425" i="29"/>
  <c r="N2460" i="29"/>
  <c r="N2446" i="29"/>
  <c r="N2523" i="29"/>
  <c r="N2595" i="29"/>
  <c r="N2607" i="29"/>
  <c r="L2568" i="29"/>
  <c r="L2612" i="29"/>
  <c r="N2549" i="29"/>
  <c r="L2527" i="29"/>
  <c r="N1840" i="29"/>
  <c r="L1813" i="29"/>
  <c r="L1851" i="29"/>
  <c r="N1810" i="29"/>
  <c r="N1868" i="29"/>
  <c r="N1918" i="29"/>
  <c r="N1903" i="29"/>
  <c r="L1888" i="29"/>
  <c r="L1938" i="29"/>
  <c r="L1934" i="29"/>
  <c r="L1976" i="29"/>
  <c r="L1881" i="29"/>
  <c r="N1984" i="29"/>
  <c r="L1961" i="29"/>
  <c r="N2005" i="29"/>
  <c r="N2096" i="29"/>
  <c r="N2136" i="29"/>
  <c r="N2150" i="29"/>
  <c r="N2020" i="29"/>
  <c r="N2052" i="29"/>
  <c r="N2117" i="29"/>
  <c r="N2038" i="29"/>
  <c r="L2080" i="29"/>
  <c r="L2066" i="29"/>
  <c r="N2180" i="29"/>
  <c r="N2322" i="29"/>
  <c r="N2163" i="29"/>
  <c r="N2108" i="29"/>
  <c r="L2365" i="29"/>
  <c r="L2276" i="29"/>
  <c r="N2373" i="29"/>
  <c r="L2462" i="29"/>
  <c r="L2203" i="29"/>
  <c r="L2200" i="29"/>
  <c r="L2238" i="29"/>
  <c r="N2295" i="29"/>
  <c r="L2228" i="29"/>
  <c r="N2307" i="29"/>
  <c r="L2293" i="29"/>
  <c r="N2254" i="29"/>
  <c r="L2492" i="29"/>
  <c r="N2608" i="29"/>
  <c r="N2396" i="29"/>
  <c r="L2432" i="29"/>
  <c r="L2592" i="29"/>
  <c r="L2507" i="29"/>
  <c r="L2515" i="29"/>
  <c r="N2340" i="29"/>
  <c r="L2452" i="29"/>
  <c r="N2412" i="29"/>
  <c r="N2553" i="29"/>
  <c r="N2530" i="29"/>
  <c r="L2607" i="29"/>
  <c r="N1798" i="29"/>
  <c r="L1826" i="29"/>
  <c r="L1843" i="29"/>
  <c r="L1833" i="29"/>
  <c r="L1859" i="29"/>
  <c r="L1972" i="29"/>
  <c r="N1902" i="29"/>
  <c r="L2012" i="29"/>
  <c r="N1951" i="29"/>
  <c r="N1938" i="29"/>
  <c r="N2037" i="29"/>
  <c r="L2072" i="29"/>
  <c r="N1887" i="29"/>
  <c r="L1994" i="29"/>
  <c r="L2067" i="29"/>
  <c r="L2134" i="29"/>
  <c r="N2019" i="29"/>
  <c r="N2147" i="29"/>
  <c r="L2054" i="29"/>
  <c r="N1931" i="29"/>
  <c r="N2107" i="29"/>
  <c r="N2162" i="29"/>
  <c r="N2294" i="29"/>
  <c r="L2125" i="29"/>
  <c r="L2363" i="29"/>
  <c r="L2287" i="29"/>
  <c r="N2510" i="29"/>
  <c r="L2176" i="29"/>
  <c r="N2319" i="29"/>
  <c r="L2349" i="29"/>
  <c r="N2306" i="29"/>
  <c r="L2245" i="29"/>
  <c r="N2372" i="29"/>
  <c r="L2235" i="29"/>
  <c r="N2179" i="29"/>
  <c r="L2267" i="29"/>
  <c r="N2198" i="29"/>
  <c r="L2562" i="29"/>
  <c r="L2596" i="29"/>
  <c r="L2548" i="29"/>
  <c r="L2580" i="29"/>
  <c r="N2422" i="29"/>
  <c r="L2337" i="29"/>
  <c r="N2478" i="29"/>
  <c r="L2408" i="29"/>
  <c r="N2449" i="29"/>
  <c r="L2264" i="29"/>
  <c r="L2567" i="29"/>
  <c r="N2463" i="29"/>
  <c r="N2616" i="29"/>
  <c r="N2525" i="29"/>
  <c r="N2438" i="29"/>
  <c r="L1821" i="29"/>
  <c r="N1842" i="29"/>
  <c r="N1797" i="29"/>
  <c r="L1830" i="29"/>
  <c r="N1895" i="29"/>
  <c r="L1863" i="29"/>
  <c r="N1909" i="29"/>
  <c r="N1936" i="29"/>
  <c r="L1873" i="29"/>
  <c r="L1924" i="29"/>
  <c r="N1998" i="29"/>
  <c r="L1959" i="29"/>
  <c r="L2013" i="29"/>
  <c r="L2079" i="29"/>
  <c r="L2023" i="29"/>
  <c r="L2051" i="29"/>
  <c r="L1981" i="29"/>
  <c r="N2069" i="29"/>
  <c r="N1982" i="29"/>
  <c r="L2115" i="29"/>
  <c r="N2156" i="29"/>
  <c r="L2206" i="29"/>
  <c r="L2225" i="29"/>
  <c r="N2094" i="29"/>
  <c r="N2105" i="29"/>
  <c r="L2177" i="29"/>
  <c r="L2031" i="29"/>
  <c r="L2281" i="29"/>
  <c r="N2133" i="29"/>
  <c r="N2192" i="29"/>
  <c r="L2369" i="29"/>
  <c r="N2329" i="29"/>
  <c r="N2342" i="29"/>
  <c r="L2381" i="29"/>
  <c r="L2412" i="29"/>
  <c r="N2253" i="29"/>
  <c r="N2495" i="29"/>
  <c r="N2291" i="29"/>
  <c r="N2403" i="29"/>
  <c r="L2345" i="29"/>
  <c r="N2604" i="29"/>
  <c r="L2528" i="29"/>
  <c r="L2465" i="29"/>
  <c r="N2388" i="29"/>
  <c r="N2431" i="29"/>
  <c r="L2561" i="29"/>
  <c r="L2231" i="29"/>
  <c r="N2547" i="29"/>
  <c r="L2478" i="29"/>
  <c r="N2573" i="29"/>
  <c r="N2454" i="29"/>
  <c r="N2589" i="29"/>
  <c r="N2513" i="29"/>
  <c r="N1836" i="29"/>
  <c r="L1807" i="29"/>
  <c r="N1825" i="29"/>
  <c r="N1851" i="29"/>
  <c r="N1889" i="29"/>
  <c r="L1867" i="29"/>
  <c r="L1978" i="29"/>
  <c r="N1921" i="29"/>
  <c r="N1934" i="29"/>
  <c r="N1948" i="29"/>
  <c r="L2026" i="29"/>
  <c r="L1990" i="29"/>
  <c r="N1879" i="29"/>
  <c r="L1904" i="29"/>
  <c r="N2053" i="29"/>
  <c r="L1999" i="29"/>
  <c r="N2176" i="29"/>
  <c r="L2100" i="29"/>
  <c r="L2109" i="29"/>
  <c r="L2005" i="29"/>
  <c r="L2159" i="29"/>
  <c r="L2094" i="29"/>
  <c r="L2122" i="29"/>
  <c r="N2068" i="29"/>
  <c r="N2320" i="29"/>
  <c r="N2189" i="29"/>
  <c r="L2275" i="29"/>
  <c r="L2146" i="29"/>
  <c r="N2304" i="29"/>
  <c r="L2346" i="29"/>
  <c r="L2256" i="29"/>
  <c r="N2217" i="29"/>
  <c r="L2356" i="29"/>
  <c r="L2405" i="29"/>
  <c r="N2441" i="29"/>
  <c r="N2241" i="29"/>
  <c r="L2204" i="29"/>
  <c r="N2482" i="29"/>
  <c r="N2544" i="29"/>
  <c r="N2554" i="29"/>
  <c r="N2451" i="29"/>
  <c r="N2290" i="29"/>
  <c r="L2378" i="29"/>
  <c r="N2465" i="29"/>
  <c r="L2529" i="29"/>
  <c r="L2494" i="29"/>
  <c r="N2583" i="29"/>
  <c r="L2517" i="29"/>
  <c r="N2423" i="29"/>
  <c r="L2599" i="29"/>
  <c r="N2621" i="29"/>
  <c r="N1814" i="29"/>
  <c r="L1801" i="29"/>
  <c r="L1842" i="29"/>
  <c r="N1830" i="29"/>
  <c r="N1893" i="29"/>
  <c r="N1935" i="29"/>
  <c r="L1920" i="29"/>
  <c r="N1882" i="29"/>
  <c r="L1875" i="29"/>
  <c r="N1906" i="29"/>
  <c r="L2018" i="29"/>
  <c r="N2077" i="29"/>
  <c r="L2104" i="29"/>
  <c r="N1989" i="29"/>
  <c r="L2011" i="29"/>
  <c r="N2116" i="29"/>
  <c r="L1949" i="29"/>
  <c r="N2047" i="29"/>
  <c r="N1965" i="29"/>
  <c r="N1972" i="29"/>
  <c r="N2064" i="29"/>
  <c r="L2032" i="29"/>
  <c r="L2147" i="29"/>
  <c r="L2195" i="29"/>
  <c r="N2244" i="29"/>
  <c r="L2135" i="29"/>
  <c r="L2215" i="29"/>
  <c r="N2184" i="29"/>
  <c r="L2320" i="29"/>
  <c r="N2485" i="29"/>
  <c r="L2279" i="29"/>
  <c r="L2383" i="29"/>
  <c r="L2260" i="29"/>
  <c r="L2226" i="29"/>
  <c r="L2409" i="29"/>
  <c r="N2364" i="29"/>
  <c r="N2338" i="29"/>
  <c r="N2468" i="29"/>
  <c r="L2306" i="29"/>
  <c r="N2349" i="29"/>
  <c r="N2167" i="29"/>
  <c r="N2286" i="29"/>
  <c r="L2554" i="29"/>
  <c r="L2582" i="29"/>
  <c r="N2427" i="29"/>
  <c r="L2395" i="29"/>
  <c r="N2535" i="29"/>
  <c r="L2602" i="29"/>
  <c r="N2623" i="29"/>
  <c r="L2593" i="29"/>
  <c r="N2504" i="29"/>
  <c r="N2517" i="29"/>
  <c r="L2543" i="29"/>
  <c r="L1795" i="29"/>
  <c r="L1798" i="29"/>
  <c r="N1833" i="29"/>
  <c r="N1817" i="29"/>
  <c r="N1847" i="29"/>
  <c r="L1966" i="29"/>
  <c r="N1857" i="29"/>
  <c r="L1987" i="29"/>
  <c r="L1913" i="29"/>
  <c r="N2012" i="29"/>
  <c r="L1943" i="29"/>
  <c r="N1898" i="29"/>
  <c r="N2042" i="29"/>
  <c r="L1925" i="29"/>
  <c r="L1958" i="29"/>
  <c r="L1936" i="29"/>
  <c r="N2174" i="29"/>
  <c r="N2029" i="29"/>
  <c r="N2084" i="29"/>
  <c r="L2098" i="29"/>
  <c r="N2161" i="29"/>
  <c r="L2282" i="29"/>
  <c r="L2184" i="29"/>
  <c r="L2121" i="29"/>
  <c r="N2250" i="29"/>
  <c r="L2189" i="29"/>
  <c r="N2058" i="29"/>
  <c r="L2108" i="29"/>
  <c r="L2138" i="29"/>
  <c r="N2265" i="29"/>
  <c r="N2435" i="29"/>
  <c r="N2385" i="29"/>
  <c r="L2209" i="29"/>
  <c r="N2332" i="29"/>
  <c r="N2356" i="29"/>
  <c r="N2493" i="29"/>
  <c r="N2228" i="29"/>
  <c r="L2296" i="29"/>
  <c r="L2317" i="29"/>
  <c r="L2131" i="29"/>
  <c r="L2509" i="29"/>
  <c r="N2406" i="29"/>
  <c r="L2534" i="29"/>
  <c r="N2448" i="29"/>
  <c r="L2510" i="29"/>
  <c r="N2475" i="29"/>
  <c r="N2420" i="29"/>
  <c r="L2585" i="29"/>
  <c r="L2625" i="29"/>
  <c r="N2567" i="29"/>
  <c r="N2551" i="29"/>
  <c r="N2613" i="29"/>
  <c r="L1815" i="29"/>
  <c r="L1803" i="29"/>
  <c r="N1839" i="29"/>
  <c r="L1916" i="29"/>
  <c r="L1962" i="29"/>
  <c r="N1941" i="29"/>
  <c r="L1880" i="29"/>
  <c r="L1861" i="29"/>
  <c r="L2002" i="29"/>
  <c r="N1932" i="29"/>
  <c r="N1969" i="29"/>
  <c r="N2104" i="29"/>
  <c r="L1909" i="29"/>
  <c r="N1995" i="29"/>
  <c r="L2042" i="29"/>
  <c r="N2017" i="29"/>
  <c r="L1894" i="29"/>
  <c r="L2063" i="29"/>
  <c r="L2056" i="29"/>
  <c r="N2115" i="29"/>
  <c r="L2073" i="29"/>
  <c r="N2165" i="29"/>
  <c r="N2199" i="29"/>
  <c r="N2387" i="29"/>
  <c r="N2272" i="29"/>
  <c r="N2232" i="29"/>
  <c r="N2138" i="29"/>
  <c r="N2153" i="29"/>
  <c r="L2182" i="29"/>
  <c r="L2290" i="29"/>
  <c r="N2256" i="29"/>
  <c r="L2294" i="29"/>
  <c r="N2337" i="29"/>
  <c r="L2411" i="29"/>
  <c r="L2566" i="29"/>
  <c r="L2614" i="29"/>
  <c r="L2470" i="29"/>
  <c r="L2399" i="29"/>
  <c r="N2370" i="29"/>
  <c r="N2347" i="29"/>
  <c r="N2214" i="29"/>
  <c r="L2334" i="29"/>
  <c r="N2450" i="29"/>
  <c r="L2433" i="29"/>
  <c r="L2508" i="29"/>
  <c r="N2543" i="29"/>
  <c r="L2487" i="29"/>
  <c r="N2533" i="29"/>
  <c r="L2622" i="29"/>
  <c r="N2579" i="29"/>
  <c r="N2597" i="29"/>
  <c r="N1823" i="29"/>
  <c r="L1838" i="29"/>
  <c r="N1801" i="29"/>
  <c r="N1845" i="29"/>
  <c r="M1859" i="29"/>
  <c r="M1877" i="29"/>
  <c r="K1953" i="29"/>
  <c r="K1942" i="29"/>
  <c r="M1930" i="29"/>
  <c r="M1900" i="29"/>
  <c r="K1977" i="29"/>
  <c r="K2001" i="29"/>
  <c r="K1988" i="29"/>
  <c r="M1915" i="29"/>
  <c r="M2043" i="29"/>
  <c r="M2282" i="29"/>
  <c r="M2091" i="29"/>
  <c r="K2157" i="29"/>
  <c r="K2061" i="29"/>
  <c r="K2027" i="29"/>
  <c r="K2077" i="29"/>
  <c r="M2031" i="29"/>
  <c r="K2347" i="29"/>
  <c r="K2141" i="29"/>
  <c r="M2197" i="29"/>
  <c r="K2181" i="29"/>
  <c r="K2221" i="29"/>
  <c r="M2114" i="29"/>
  <c r="K2173" i="29"/>
  <c r="K2262" i="29"/>
  <c r="K2371" i="29"/>
  <c r="M2318" i="29"/>
  <c r="K2391" i="29"/>
  <c r="M2229" i="29"/>
  <c r="K2493" i="29"/>
  <c r="K2364" i="29"/>
  <c r="M2411" i="29"/>
  <c r="K2472" i="29"/>
  <c r="M2524" i="29"/>
  <c r="M2266" i="29"/>
  <c r="M2335" i="29"/>
  <c r="M2395" i="29"/>
  <c r="M2303" i="29"/>
  <c r="K2456" i="29"/>
  <c r="M2578" i="29"/>
  <c r="M2552" i="29"/>
  <c r="K2483" i="29"/>
  <c r="K2503" i="29"/>
  <c r="M2541" i="29"/>
  <c r="M2437" i="29"/>
  <c r="K2587" i="29"/>
  <c r="K2624" i="29"/>
  <c r="N1983" i="29"/>
  <c r="N1874" i="29"/>
  <c r="L1860" i="29"/>
  <c r="N1978" i="29"/>
  <c r="L2006" i="29"/>
  <c r="N1946" i="29"/>
  <c r="L1900" i="29"/>
  <c r="L1892" i="29"/>
  <c r="L1928" i="29"/>
  <c r="N2173" i="29"/>
  <c r="L1957" i="29"/>
  <c r="L2036" i="29"/>
  <c r="L2029" i="29"/>
  <c r="N2160" i="29"/>
  <c r="N2106" i="29"/>
  <c r="L2127" i="29"/>
  <c r="N2145" i="29"/>
  <c r="L2212" i="29"/>
  <c r="N2305" i="29"/>
  <c r="L2307" i="29"/>
  <c r="N2057" i="29"/>
  <c r="N2095" i="29"/>
  <c r="N2264" i="29"/>
  <c r="L2187" i="29"/>
  <c r="L1997" i="29"/>
  <c r="L2198" i="29"/>
  <c r="N2249" i="29"/>
  <c r="L2439" i="29"/>
  <c r="L2327" i="29"/>
  <c r="L2085" i="29"/>
  <c r="N2474" i="29"/>
  <c r="N2384" i="29"/>
  <c r="N2293" i="29"/>
  <c r="N2281" i="29"/>
  <c r="N2514" i="29"/>
  <c r="L2536" i="29"/>
  <c r="L2410" i="29"/>
  <c r="N2594" i="29"/>
  <c r="N2500" i="29"/>
  <c r="N2550" i="29"/>
  <c r="L2366" i="29"/>
  <c r="L2404" i="29"/>
  <c r="L2217" i="29"/>
  <c r="L2479" i="29"/>
  <c r="L2559" i="29"/>
  <c r="N2434" i="29"/>
  <c r="L2610" i="29"/>
  <c r="N2577" i="29"/>
  <c r="N2458" i="29"/>
  <c r="L2619" i="29"/>
  <c r="L1829" i="29"/>
  <c r="N1807" i="29"/>
  <c r="N1854" i="29"/>
  <c r="L1812" i="29"/>
  <c r="N2008" i="29"/>
  <c r="N1905" i="29"/>
  <c r="N1892" i="29"/>
  <c r="N1871" i="29"/>
  <c r="L1858" i="29"/>
  <c r="L1955" i="29"/>
  <c r="L2068" i="29"/>
  <c r="L1996" i="29"/>
  <c r="L1986" i="29"/>
  <c r="N2039" i="29"/>
  <c r="N2055" i="29"/>
  <c r="L1970" i="29"/>
  <c r="L2154" i="29"/>
  <c r="L1933" i="29"/>
  <c r="Z1933" i="29" s="1"/>
  <c r="N2023" i="29"/>
  <c r="L2093" i="29"/>
  <c r="L1945" i="29"/>
  <c r="N2123" i="29"/>
  <c r="L2137" i="29"/>
  <c r="L2087" i="29"/>
  <c r="L2240" i="29"/>
  <c r="L2265" i="29"/>
  <c r="N2191" i="29"/>
  <c r="N2341" i="29"/>
  <c r="L2370" i="29"/>
  <c r="N2326" i="29"/>
  <c r="L2178" i="29"/>
  <c r="N2205" i="29"/>
  <c r="L2163" i="29"/>
  <c r="N2311" i="29"/>
  <c r="N2221" i="29"/>
  <c r="L2237" i="29"/>
  <c r="N2285" i="29"/>
  <c r="L2376" i="29"/>
  <c r="N2409" i="29"/>
  <c r="N2296" i="29"/>
  <c r="L2355" i="29"/>
  <c r="L2521" i="29"/>
  <c r="N2534" i="29"/>
  <c r="L2552" i="29"/>
  <c r="N2512" i="29"/>
  <c r="L2448" i="29"/>
  <c r="L2481" i="29"/>
  <c r="L2501" i="29"/>
  <c r="N2602" i="29"/>
  <c r="L2466" i="29"/>
  <c r="N2571" i="29"/>
  <c r="N2399" i="29"/>
  <c r="N2426" i="29"/>
  <c r="N2622" i="29"/>
  <c r="N2587" i="29"/>
  <c r="L1805" i="29"/>
  <c r="N1846" i="29"/>
  <c r="N1808" i="29"/>
  <c r="N1832" i="29"/>
  <c r="N1962" i="29"/>
  <c r="N1899" i="29"/>
  <c r="L1882" i="29"/>
  <c r="N1980" i="29"/>
  <c r="N1947" i="29"/>
  <c r="N1875" i="29"/>
  <c r="L1915" i="29"/>
  <c r="N2085" i="29"/>
  <c r="L2038" i="29"/>
  <c r="L1912" i="29"/>
  <c r="N2000" i="29"/>
  <c r="L2057" i="29"/>
  <c r="L2113" i="29"/>
  <c r="N2129" i="29"/>
  <c r="N2149" i="29"/>
  <c r="N2195" i="29"/>
  <c r="L1931" i="29"/>
  <c r="L2025" i="29"/>
  <c r="L2174" i="29"/>
  <c r="L2183" i="29"/>
  <c r="L2270" i="29"/>
  <c r="L2283" i="29"/>
  <c r="L2101" i="29"/>
  <c r="L2257" i="29"/>
  <c r="N2302" i="29"/>
  <c r="N2371" i="29"/>
  <c r="L2332" i="29"/>
  <c r="N2459" i="29"/>
  <c r="N2476" i="29"/>
  <c r="N2522" i="29"/>
  <c r="L2430" i="29"/>
  <c r="N2343" i="29"/>
  <c r="N2491" i="29"/>
  <c r="L2403" i="29"/>
  <c r="N2251" i="29"/>
  <c r="N2357" i="29"/>
  <c r="N2235" i="29"/>
  <c r="L2321" i="29"/>
  <c r="L2214" i="29"/>
  <c r="L2560" i="29"/>
  <c r="L2386" i="29"/>
  <c r="L2446" i="29"/>
  <c r="L2417" i="29"/>
  <c r="N2501" i="29"/>
  <c r="N2625" i="29"/>
  <c r="L2535" i="29"/>
  <c r="L2583" i="29"/>
  <c r="L2569" i="29"/>
  <c r="N2615" i="29"/>
  <c r="L1845" i="29"/>
  <c r="N1796" i="29"/>
  <c r="N1809" i="29"/>
  <c r="N1826" i="29"/>
  <c r="N1914" i="29"/>
  <c r="L1886" i="29"/>
  <c r="N1858" i="29"/>
  <c r="L1948" i="29"/>
  <c r="N1929" i="29"/>
  <c r="L2049" i="29"/>
  <c r="N2013" i="29"/>
  <c r="N2030" i="29"/>
  <c r="N2102" i="29"/>
  <c r="L2040" i="29"/>
  <c r="N1961" i="29"/>
  <c r="N1993" i="29"/>
  <c r="L2075" i="29"/>
  <c r="N2175" i="29"/>
  <c r="L2186" i="29"/>
  <c r="L2069" i="29"/>
  <c r="L2107" i="29"/>
  <c r="Z2107" i="29" s="1"/>
  <c r="N1979" i="29"/>
  <c r="N2212" i="29"/>
  <c r="N2194" i="29"/>
  <c r="L2224" i="29"/>
  <c r="L2249" i="29"/>
  <c r="N2333" i="29"/>
  <c r="L2361" i="29"/>
  <c r="L2288" i="29"/>
  <c r="N2436" i="29"/>
  <c r="L2453" i="29"/>
  <c r="N2392" i="29"/>
  <c r="N2407" i="29"/>
  <c r="N2317" i="29"/>
  <c r="N2135" i="29"/>
  <c r="L2269" i="29"/>
  <c r="N2421" i="29"/>
  <c r="N2509" i="29"/>
  <c r="L2485" i="29"/>
  <c r="L2254" i="29"/>
  <c r="L2551" i="29"/>
  <c r="L2353" i="29"/>
  <c r="L2447" i="29"/>
  <c r="L2476" i="29"/>
  <c r="N2614" i="29"/>
  <c r="L2525" i="29"/>
  <c r="L2565" i="29"/>
  <c r="N2599" i="29"/>
  <c r="N2582" i="29"/>
  <c r="N2624" i="29"/>
  <c r="L1831" i="29"/>
  <c r="L1800" i="29"/>
  <c r="L1822" i="29"/>
  <c r="L1841" i="29"/>
  <c r="L1983" i="29"/>
  <c r="Z1983" i="29" s="1"/>
  <c r="L1897" i="29"/>
  <c r="L1905" i="29"/>
  <c r="N1970" i="29"/>
  <c r="N2045" i="29"/>
  <c r="L1930" i="29"/>
  <c r="N1862" i="29"/>
  <c r="N1881" i="29"/>
  <c r="L2003" i="29"/>
  <c r="N2033" i="29"/>
  <c r="N1954" i="29"/>
  <c r="L2161" i="29"/>
  <c r="N2121" i="29"/>
  <c r="N2075" i="29"/>
  <c r="L2140" i="29"/>
  <c r="N2274" i="29"/>
  <c r="N2062" i="29"/>
  <c r="L2015" i="29"/>
  <c r="L2304" i="29"/>
  <c r="Z2304" i="29" s="1"/>
  <c r="L2333" i="29"/>
  <c r="L2344" i="29"/>
  <c r="N2363" i="29"/>
  <c r="L2460" i="29"/>
  <c r="L2164" i="29"/>
  <c r="N2218" i="29"/>
  <c r="L2319" i="29"/>
  <c r="L2232" i="29"/>
  <c r="N2092" i="29"/>
  <c r="L2390" i="29"/>
  <c r="N2397" i="29"/>
  <c r="N2204" i="29"/>
  <c r="N2258" i="29"/>
  <c r="L2185" i="29"/>
  <c r="N2242" i="29"/>
  <c r="L2429" i="29"/>
  <c r="N2377" i="29"/>
  <c r="L2574" i="29"/>
  <c r="L2594" i="29"/>
  <c r="Z2594" i="29" s="1"/>
  <c r="L2464" i="29"/>
  <c r="N2556" i="29"/>
  <c r="N2528" i="29"/>
  <c r="N2414" i="29"/>
  <c r="N2545" i="29"/>
  <c r="L2499" i="29"/>
  <c r="N2600" i="29"/>
  <c r="L2484" i="29"/>
  <c r="L2611" i="29"/>
  <c r="N1794" i="29"/>
  <c r="N1824" i="29"/>
  <c r="L1834" i="29"/>
  <c r="L1809" i="29"/>
  <c r="L1847" i="29"/>
  <c r="N1920" i="29"/>
  <c r="L1869" i="29"/>
  <c r="N1888" i="29"/>
  <c r="N1987" i="29"/>
  <c r="N2016" i="29"/>
  <c r="L1910" i="29"/>
  <c r="N1860" i="29"/>
  <c r="L1947" i="29"/>
  <c r="L2060" i="29"/>
  <c r="N1968" i="29"/>
  <c r="L2046" i="29"/>
  <c r="L2086" i="29"/>
  <c r="L2084" i="29"/>
  <c r="N2120" i="29"/>
  <c r="L2144" i="29"/>
  <c r="L2090" i="29"/>
  <c r="L2197" i="29"/>
  <c r="N2213" i="29"/>
  <c r="L2253" i="29"/>
  <c r="Z2253" i="29" s="1"/>
  <c r="N2288" i="29"/>
  <c r="L2170" i="29"/>
  <c r="N2309" i="29"/>
  <c r="L2564" i="29"/>
  <c r="L2191" i="29"/>
  <c r="N2255" i="29"/>
  <c r="N2516" i="29"/>
  <c r="L2397" i="29"/>
  <c r="L2300" i="29"/>
  <c r="N2360" i="29"/>
  <c r="L2272" i="29"/>
  <c r="N2324" i="29"/>
  <c r="L2570" i="29"/>
  <c r="L2588" i="29"/>
  <c r="N2386" i="29"/>
  <c r="N2480" i="29"/>
  <c r="L2350" i="29"/>
  <c r="N2374" i="29"/>
  <c r="L2449" i="29"/>
  <c r="L2436" i="29"/>
  <c r="N2531" i="29"/>
  <c r="L2423" i="29"/>
  <c r="Z2423" i="29" s="1"/>
  <c r="N2494" i="29"/>
  <c r="N2231" i="29"/>
  <c r="N2609" i="29"/>
  <c r="L2542" i="29"/>
  <c r="L2471" i="29"/>
  <c r="L1848" i="29"/>
  <c r="L1799" i="29"/>
  <c r="N1829" i="29"/>
  <c r="N1813" i="29"/>
  <c r="L1893" i="29"/>
  <c r="N1878" i="29"/>
  <c r="L1951" i="29"/>
  <c r="L1932" i="29"/>
  <c r="N2022" i="29"/>
  <c r="L1908" i="29"/>
  <c r="N2152" i="29"/>
  <c r="N2044" i="29"/>
  <c r="N2006" i="29"/>
  <c r="N1940" i="29"/>
  <c r="N2073" i="29"/>
  <c r="N2060" i="29"/>
  <c r="L2111" i="29"/>
  <c r="L2126" i="29"/>
  <c r="N2240" i="29"/>
  <c r="L1926" i="29"/>
  <c r="L1979" i="29"/>
  <c r="N2183" i="29"/>
  <c r="L2133" i="29"/>
  <c r="N1994" i="29"/>
  <c r="L2096" i="29"/>
  <c r="N2289" i="29"/>
  <c r="N2346" i="29"/>
  <c r="N2271" i="29"/>
  <c r="L2316" i="29"/>
  <c r="N2164" i="29"/>
  <c r="N2203" i="29"/>
  <c r="L2219" i="29"/>
  <c r="L2336" i="29"/>
  <c r="L2325" i="29"/>
  <c r="L2450" i="29"/>
  <c r="N2393" i="29"/>
  <c r="L2578" i="29"/>
  <c r="N2596" i="29"/>
  <c r="N2532" i="29"/>
  <c r="L2435" i="29"/>
  <c r="Z2435" i="29" s="1"/>
  <c r="N2440" i="29"/>
  <c r="N2361" i="29"/>
  <c r="N2503" i="29"/>
  <c r="L2473" i="29"/>
  <c r="N2375" i="29"/>
  <c r="N2481" i="29"/>
  <c r="L2571" i="29"/>
  <c r="L2522" i="29"/>
  <c r="L2613" i="29"/>
  <c r="N2620" i="29"/>
  <c r="L2563" i="29"/>
  <c r="L1811" i="29"/>
  <c r="N1844" i="29"/>
  <c r="L1832" i="29"/>
  <c r="N1792" i="29"/>
  <c r="N1891" i="29"/>
  <c r="L1941" i="29"/>
  <c r="L1871" i="29"/>
  <c r="L1856" i="29"/>
  <c r="L1973" i="29"/>
  <c r="L1877" i="29"/>
  <c r="L1954" i="29"/>
  <c r="N2200" i="29"/>
  <c r="N1923" i="29"/>
  <c r="L2022" i="29"/>
  <c r="Z2022" i="29" s="1"/>
  <c r="N2007" i="29"/>
  <c r="N2063" i="29"/>
  <c r="L2102" i="29"/>
  <c r="N2076" i="29"/>
  <c r="N1997" i="29"/>
  <c r="N2284" i="29"/>
  <c r="N2140" i="29"/>
  <c r="N2046" i="29"/>
  <c r="L2158" i="29"/>
  <c r="N2215" i="29"/>
  <c r="L2123" i="29"/>
  <c r="L2166" i="29"/>
  <c r="N2237" i="29"/>
  <c r="L2114" i="29"/>
  <c r="N2252" i="29"/>
  <c r="L2309" i="29"/>
  <c r="N2483" i="29"/>
  <c r="L2278" i="29"/>
  <c r="L2295" i="29"/>
  <c r="L2323" i="29"/>
  <c r="N2219" i="29"/>
  <c r="N2354" i="29"/>
  <c r="L2179" i="29"/>
  <c r="L2339" i="29"/>
  <c r="L2532" i="29"/>
  <c r="L2443" i="29"/>
  <c r="N2580" i="29"/>
  <c r="L2498" i="29"/>
  <c r="N2378" i="29"/>
  <c r="N2398" i="29"/>
  <c r="N2585" i="29"/>
  <c r="L2616" i="29"/>
  <c r="Z2616" i="29" s="1"/>
  <c r="L2621" i="29"/>
  <c r="L2434" i="29"/>
  <c r="N2529" i="29"/>
  <c r="N2466" i="29"/>
  <c r="N2415" i="29"/>
  <c r="N2565" i="29"/>
  <c r="L2511" i="29"/>
  <c r="N2601" i="29"/>
  <c r="L2459" i="29"/>
  <c r="L1825" i="29"/>
  <c r="L1804" i="29"/>
  <c r="L1818" i="29"/>
  <c r="N1865" i="29"/>
  <c r="L1911" i="29"/>
  <c r="N1883" i="29"/>
  <c r="N2066" i="29"/>
  <c r="N2079" i="29"/>
  <c r="N2127" i="29"/>
  <c r="L1898" i="29"/>
  <c r="Z1898" i="29" s="1"/>
  <c r="L1952" i="29"/>
  <c r="L2035" i="29"/>
  <c r="L1923" i="29"/>
  <c r="L1940" i="29"/>
  <c r="N2009" i="29"/>
  <c r="N1999" i="29"/>
  <c r="N2025" i="29"/>
  <c r="N2144" i="29"/>
  <c r="L2188" i="29"/>
  <c r="N1975" i="29"/>
  <c r="L2246" i="29"/>
  <c r="L2048" i="29"/>
  <c r="L2165" i="29"/>
  <c r="N2207" i="29"/>
  <c r="L2303" i="29"/>
  <c r="N2088" i="29"/>
  <c r="N2157" i="29"/>
  <c r="L2092" i="29"/>
  <c r="N2224" i="29"/>
  <c r="L2491" i="29"/>
  <c r="L2190" i="29"/>
  <c r="L2277" i="29"/>
  <c r="N2351" i="29"/>
  <c r="L2428" i="29"/>
  <c r="N2470" i="29"/>
  <c r="L2239" i="29"/>
  <c r="Z2239" i="29" s="1"/>
  <c r="N2418" i="29"/>
  <c r="L2330" i="29"/>
  <c r="N2267" i="29"/>
  <c r="L2360" i="29"/>
  <c r="L2311" i="29"/>
  <c r="N2389" i="29"/>
  <c r="L2396" i="29"/>
  <c r="N2538" i="29"/>
  <c r="L2576" i="29"/>
  <c r="N2590" i="29"/>
  <c r="L2461" i="29"/>
  <c r="N2443" i="29"/>
  <c r="L2549" i="29"/>
  <c r="Z2549" i="29" s="1"/>
  <c r="N2520" i="29"/>
  <c r="L2380" i="29"/>
  <c r="L2604" i="29"/>
  <c r="L2504" i="29"/>
  <c r="Z2504" i="29" s="1"/>
  <c r="L2557" i="29"/>
  <c r="L2608" i="29"/>
  <c r="L1797" i="29"/>
  <c r="Z1797" i="29" s="1"/>
  <c r="L1854" i="29"/>
  <c r="L1814" i="29"/>
  <c r="N1837" i="29"/>
  <c r="N1870" i="29"/>
  <c r="N1863" i="29"/>
  <c r="L1921" i="29"/>
  <c r="N1955" i="29"/>
  <c r="N2018" i="29"/>
  <c r="L1944" i="29"/>
  <c r="L1887" i="29"/>
  <c r="L2202" i="29"/>
  <c r="N2003" i="29"/>
  <c r="L2070" i="29"/>
  <c r="N1971" i="29"/>
  <c r="N1988" i="29"/>
  <c r="L2041" i="29"/>
  <c r="N2122" i="29"/>
  <c r="L1914" i="29"/>
  <c r="L2078" i="29"/>
  <c r="N2259" i="29"/>
  <c r="N2054" i="29"/>
  <c r="N2110" i="29"/>
  <c r="L2151" i="29"/>
  <c r="L2274" i="29"/>
  <c r="L2297" i="29"/>
  <c r="N2099" i="29"/>
  <c r="N2243" i="29"/>
  <c r="N2220" i="29"/>
  <c r="L2148" i="29"/>
  <c r="L2172" i="29"/>
  <c r="L2348" i="29"/>
  <c r="N2190" i="29"/>
  <c r="L2359" i="29"/>
  <c r="L2520" i="29"/>
  <c r="L2291" i="29"/>
  <c r="Z2291" i="29" s="1"/>
  <c r="N2310" i="29"/>
  <c r="N2570" i="29"/>
  <c r="N2416" i="29"/>
  <c r="L2500" i="29"/>
  <c r="Z2500" i="29" s="1"/>
  <c r="L2530" i="29"/>
  <c r="N2586" i="29"/>
  <c r="N2467" i="29"/>
  <c r="L2505" i="29"/>
  <c r="N2379" i="29"/>
  <c r="N2325" i="29"/>
  <c r="L2444" i="29"/>
  <c r="L2431" i="29"/>
  <c r="N2452" i="29"/>
  <c r="N2557" i="29"/>
  <c r="N2610" i="29"/>
  <c r="N2484" i="29"/>
  <c r="L1853" i="29"/>
  <c r="N1831" i="29"/>
  <c r="N1816" i="29"/>
  <c r="L1792" i="29"/>
  <c r="L1876" i="29"/>
  <c r="Z1876" i="29" s="1"/>
  <c r="L1964" i="29"/>
  <c r="L1922" i="29"/>
  <c r="N1894" i="29"/>
  <c r="L2008" i="29"/>
  <c r="N1974" i="29"/>
  <c r="N1942" i="29"/>
  <c r="L1862" i="29"/>
  <c r="N1908" i="29"/>
  <c r="L2019" i="29"/>
  <c r="L1993" i="29"/>
  <c r="N2041" i="29"/>
  <c r="N2093" i="29"/>
  <c r="L2064" i="29"/>
  <c r="Z2064" i="29" s="1"/>
  <c r="L2076" i="29"/>
  <c r="N2142" i="29"/>
  <c r="L2227" i="29"/>
  <c r="N2155" i="29"/>
  <c r="L2324" i="29"/>
  <c r="L2194" i="29"/>
  <c r="L2088" i="29"/>
  <c r="L2205" i="29"/>
  <c r="N2125" i="29"/>
  <c r="N2246" i="29"/>
  <c r="L2171" i="29"/>
  <c r="L2229" i="29"/>
  <c r="N2298" i="29"/>
  <c r="L2338" i="29"/>
  <c r="N2453" i="29"/>
  <c r="N2275" i="29"/>
  <c r="L2357" i="29"/>
  <c r="N2401" i="29"/>
  <c r="N2313" i="29"/>
  <c r="N2429" i="29"/>
  <c r="L2482" i="29"/>
  <c r="L2546" i="29"/>
  <c r="L2416" i="29"/>
  <c r="N2560" i="29"/>
  <c r="N2588" i="29"/>
  <c r="L2382" i="29"/>
  <c r="N2507" i="29"/>
  <c r="N2260" i="29"/>
  <c r="L2537" i="29"/>
  <c r="N2519" i="29"/>
  <c r="L2463" i="29"/>
  <c r="L2579" i="29"/>
  <c r="Z2579" i="29" s="1"/>
  <c r="L2605" i="29"/>
  <c r="N1803" i="29"/>
  <c r="L1819" i="29"/>
  <c r="N1849" i="29"/>
  <c r="N1835" i="29"/>
  <c r="N1939" i="29"/>
  <c r="N1869" i="29"/>
  <c r="L1883" i="29"/>
  <c r="N2002" i="29"/>
  <c r="L1907" i="29"/>
  <c r="L1927" i="29"/>
  <c r="N1952" i="29"/>
  <c r="N1985" i="29"/>
  <c r="L2043" i="29"/>
  <c r="N2021" i="29"/>
  <c r="N1966" i="29"/>
  <c r="L2082" i="29"/>
  <c r="N2137" i="29"/>
  <c r="N2118" i="29"/>
  <c r="N2097" i="29"/>
  <c r="L2243" i="29"/>
  <c r="N2151" i="29"/>
  <c r="L2055" i="29"/>
  <c r="Z2055" i="29" s="1"/>
  <c r="L2213" i="29"/>
  <c r="N2181" i="29"/>
  <c r="L2201" i="29"/>
  <c r="N2344" i="29"/>
  <c r="L2377" i="29"/>
  <c r="N2230" i="29"/>
  <c r="N2323" i="29"/>
  <c r="L2394" i="29"/>
  <c r="N2283" i="29"/>
  <c r="L2313" i="29"/>
  <c r="L2263" i="29"/>
  <c r="L2167" i="29"/>
  <c r="L2406" i="29"/>
  <c r="N2502" i="29"/>
  <c r="N2568" i="29"/>
  <c r="N2477" i="29"/>
  <c r="L2586" i="29"/>
  <c r="L2440" i="29"/>
  <c r="N2461" i="29"/>
  <c r="N2358" i="29"/>
  <c r="N2269" i="29"/>
  <c r="L2305" i="29"/>
  <c r="L2415" i="29"/>
  <c r="N2479" i="29"/>
  <c r="N2526" i="29"/>
  <c r="L2545" i="29"/>
  <c r="L2555" i="29"/>
  <c r="L2606" i="29"/>
  <c r="N1843" i="29"/>
  <c r="Z1843" i="29" s="1"/>
  <c r="N1799" i="29"/>
  <c r="N1812" i="29"/>
  <c r="L1836" i="29"/>
  <c r="L1895" i="29"/>
  <c r="L1874" i="29"/>
  <c r="N1855" i="29"/>
  <c r="N1953" i="29"/>
  <c r="N1919" i="29"/>
  <c r="N1967" i="29"/>
  <c r="N2032" i="29"/>
  <c r="N1986" i="29"/>
  <c r="L2175" i="29"/>
  <c r="L1917" i="29"/>
  <c r="Z1917" i="29" s="1"/>
  <c r="N2059" i="29"/>
  <c r="L2052" i="29"/>
  <c r="N2109" i="29"/>
  <c r="L2244" i="29"/>
  <c r="N2015" i="29"/>
  <c r="L2162" i="29"/>
  <c r="L2389" i="29"/>
  <c r="N2202" i="29"/>
  <c r="N2345" i="29"/>
  <c r="N2072" i="29"/>
  <c r="N2119" i="29"/>
  <c r="N2098" i="29"/>
  <c r="N2216" i="29"/>
  <c r="N2182" i="29"/>
  <c r="N2413" i="29"/>
  <c r="L2581" i="29"/>
  <c r="N2359" i="29"/>
  <c r="L2255" i="29"/>
  <c r="N2270" i="29"/>
  <c r="N2464" i="29"/>
  <c r="N2336" i="29"/>
  <c r="L2230" i="29"/>
  <c r="L2139" i="29"/>
  <c r="N2308" i="29"/>
  <c r="N2542" i="29"/>
  <c r="L2425" i="29"/>
  <c r="Z2425" i="29" s="1"/>
  <c r="L2486" i="29"/>
  <c r="N2515" i="29"/>
  <c r="Z2515" i="29" s="1"/>
  <c r="L2553" i="29"/>
  <c r="L2384" i="29"/>
  <c r="Z2384" i="29" s="1"/>
  <c r="N2439" i="29"/>
  <c r="L2328" i="29"/>
  <c r="L2609" i="29"/>
  <c r="L2455" i="29"/>
  <c r="N2527" i="29"/>
  <c r="L2402" i="29"/>
  <c r="L2597" i="29"/>
  <c r="N1828" i="29"/>
  <c r="L1849" i="29"/>
  <c r="N1800" i="29"/>
  <c r="L1820" i="29"/>
  <c r="L2010" i="29"/>
  <c r="N1880" i="29"/>
  <c r="N1861" i="29"/>
  <c r="N1949" i="29"/>
  <c r="N1964" i="29"/>
  <c r="L2045" i="29"/>
  <c r="N1890" i="29"/>
  <c r="L2024" i="29"/>
  <c r="N1922" i="29"/>
  <c r="L2034" i="29"/>
  <c r="L2106" i="29"/>
  <c r="Z2106" i="29" s="1"/>
  <c r="L1935" i="29"/>
  <c r="Z1935" i="29" s="1"/>
  <c r="N1996" i="29"/>
  <c r="N1904" i="29"/>
  <c r="L2124" i="29"/>
  <c r="L1969" i="29"/>
  <c r="N2074" i="29"/>
  <c r="L2097" i="29"/>
  <c r="N2166" i="29"/>
  <c r="N2061" i="29"/>
  <c r="L2180" i="29"/>
  <c r="Z2180" i="29" s="1"/>
  <c r="L2155" i="29"/>
  <c r="L2207" i="29"/>
  <c r="N2236" i="29"/>
  <c r="L2241" i="29"/>
  <c r="N2139" i="29"/>
  <c r="N2273" i="29"/>
  <c r="N2348" i="29"/>
  <c r="L2216" i="29"/>
  <c r="L2318" i="29"/>
  <c r="N2376" i="29"/>
  <c r="L2192" i="29"/>
  <c r="Z2192" i="29" s="1"/>
  <c r="L2326" i="29"/>
  <c r="Z2326" i="29" s="1"/>
  <c r="N2362" i="29"/>
  <c r="N2257" i="29"/>
  <c r="N2424" i="29"/>
  <c r="L2544" i="29"/>
  <c r="L2475" i="29"/>
  <c r="Z2475" i="29" s="1"/>
  <c r="L2488" i="29"/>
  <c r="L2438" i="29"/>
  <c r="N2408" i="29"/>
  <c r="L2457" i="29"/>
  <c r="L2301" i="29"/>
  <c r="L2533" i="29"/>
  <c r="N2511" i="29"/>
  <c r="N2555" i="29"/>
  <c r="N2569" i="29"/>
  <c r="N2617" i="29"/>
  <c r="N2584" i="29"/>
  <c r="L1835" i="29"/>
  <c r="N1815" i="29"/>
  <c r="L1852" i="29"/>
  <c r="N1793" i="29"/>
  <c r="L1872" i="29"/>
  <c r="N1867" i="29"/>
  <c r="N1913" i="29"/>
  <c r="L1919" i="29"/>
  <c r="N1944" i="29"/>
  <c r="N1992" i="29"/>
  <c r="N1959" i="29"/>
  <c r="L2044" i="29"/>
  <c r="N2028" i="29"/>
  <c r="L2118" i="29"/>
  <c r="L2014" i="29"/>
  <c r="L2058" i="29"/>
  <c r="N2087" i="29"/>
  <c r="N2090" i="29"/>
  <c r="N1976" i="29"/>
  <c r="L2071" i="29"/>
  <c r="N2171" i="29"/>
  <c r="N2158" i="29"/>
  <c r="L2299" i="29"/>
  <c r="L2145" i="29"/>
  <c r="N2210" i="29"/>
  <c r="L2218" i="29"/>
  <c r="N2187" i="29"/>
  <c r="L2130" i="29"/>
  <c r="L2292" i="29"/>
  <c r="L2329" i="29"/>
  <c r="L2340" i="29"/>
  <c r="Z2340" i="29" s="1"/>
  <c r="L2312" i="29"/>
  <c r="N2383" i="29"/>
  <c r="N2279" i="29"/>
  <c r="N2489" i="29"/>
  <c r="L2251" i="29"/>
  <c r="N2355" i="29"/>
  <c r="L2252" i="29"/>
  <c r="L2540" i="29"/>
  <c r="N2566" i="29"/>
  <c r="N2598" i="29"/>
  <c r="L2519" i="29"/>
  <c r="L2427" i="29"/>
  <c r="N2498" i="29"/>
  <c r="N2391" i="29"/>
  <c r="N2473" i="29"/>
  <c r="N2405" i="29"/>
  <c r="L2418" i="29"/>
  <c r="N2447" i="29"/>
  <c r="L2541" i="29"/>
  <c r="N2581" i="29"/>
  <c r="L2617" i="29"/>
  <c r="N1838" i="29"/>
  <c r="N1852" i="29"/>
  <c r="L1806" i="29"/>
  <c r="L1816" i="29"/>
  <c r="L1884" i="29"/>
  <c r="N1864" i="29"/>
  <c r="N1957" i="29"/>
  <c r="L1929" i="29"/>
  <c r="L1889" i="29"/>
  <c r="Z1889" i="29" s="1"/>
  <c r="L2000" i="29"/>
  <c r="L1989" i="29"/>
  <c r="N1943" i="29"/>
  <c r="L1974" i="29"/>
  <c r="N2049" i="29"/>
  <c r="L1902" i="29"/>
  <c r="Z1902" i="29" s="1"/>
  <c r="L2017" i="29"/>
  <c r="Z2017" i="29" s="1"/>
  <c r="N2126" i="29"/>
  <c r="N2078" i="29"/>
  <c r="N2034" i="29"/>
  <c r="N2112" i="29"/>
  <c r="L2065" i="29"/>
  <c r="L2236" i="29"/>
  <c r="N2177" i="29"/>
  <c r="L2210" i="29"/>
  <c r="L2095" i="29"/>
  <c r="N2223" i="29"/>
  <c r="N2143" i="29"/>
  <c r="N2299" i="29"/>
  <c r="L2414" i="29"/>
  <c r="Z2414" i="29" s="1"/>
  <c r="N2508" i="29"/>
  <c r="N2430" i="29"/>
  <c r="L2335" i="29"/>
  <c r="L2193" i="29"/>
  <c r="L2388" i="29"/>
  <c r="L2341" i="29"/>
  <c r="N2276" i="29"/>
  <c r="L2258" i="29"/>
  <c r="Z2258" i="29" s="1"/>
  <c r="N2572" i="29"/>
  <c r="L2490" i="29"/>
  <c r="L2358" i="29"/>
  <c r="L2315" i="29"/>
  <c r="L2467" i="29"/>
  <c r="L2496" i="29"/>
  <c r="N2561" i="29"/>
  <c r="N2380" i="29"/>
  <c r="L2516" i="29"/>
  <c r="L2603" i="29"/>
  <c r="L2589" i="29"/>
  <c r="N2402" i="29"/>
  <c r="N2537" i="29"/>
  <c r="N2442" i="29"/>
  <c r="N2618" i="29"/>
  <c r="N1804" i="29"/>
  <c r="L1828" i="29"/>
  <c r="N1850" i="29"/>
  <c r="L1810" i="29"/>
  <c r="L1985" i="29"/>
  <c r="N1897" i="29"/>
  <c r="N1928" i="29"/>
  <c r="N1856" i="29"/>
  <c r="L1946" i="29"/>
  <c r="N2051" i="29"/>
  <c r="L1879" i="29"/>
  <c r="Z1879" i="29" s="1"/>
  <c r="L2039" i="29"/>
  <c r="Z2039" i="29" s="1"/>
  <c r="L1995" i="29"/>
  <c r="L1956" i="29"/>
  <c r="N1912" i="29"/>
  <c r="L1975" i="29"/>
  <c r="Z1975" i="29" s="1"/>
  <c r="L2091" i="29"/>
  <c r="N2089" i="29"/>
  <c r="L2149" i="29"/>
  <c r="L2286" i="29"/>
  <c r="Z2286" i="29" s="1"/>
  <c r="N2027" i="29"/>
  <c r="N2227" i="29"/>
  <c r="N2301" i="29"/>
  <c r="L2152" i="29"/>
  <c r="Z2152" i="29" s="1"/>
  <c r="N2186" i="29"/>
  <c r="N2082" i="29"/>
  <c r="L2273" i="29"/>
  <c r="N2170" i="29"/>
  <c r="N2262" i="29"/>
  <c r="N2433" i="29"/>
  <c r="L2489" i="29"/>
  <c r="L2367" i="29"/>
  <c r="N2315" i="29"/>
  <c r="L2468" i="29"/>
  <c r="L2374" i="29"/>
  <c r="L2401" i="29"/>
  <c r="N2330" i="29"/>
  <c r="L2352" i="29"/>
  <c r="N2248" i="29"/>
  <c r="N2497" i="29"/>
  <c r="N2521" i="29"/>
  <c r="N2540" i="29"/>
  <c r="N2548" i="29"/>
  <c r="N2419" i="29"/>
  <c r="L2387" i="29"/>
  <c r="N2457" i="29"/>
  <c r="L2575" i="29"/>
  <c r="N2593" i="29"/>
  <c r="L2601" i="29"/>
  <c r="L2620" i="29"/>
  <c r="N2563" i="29"/>
  <c r="N1805" i="29"/>
  <c r="N1821" i="29"/>
  <c r="L1839" i="29"/>
  <c r="L1846" i="29"/>
  <c r="Z1846" i="29" s="1"/>
  <c r="L1939" i="29"/>
  <c r="N1886" i="29"/>
  <c r="N1911" i="29"/>
  <c r="L1963" i="29"/>
  <c r="N1866" i="29"/>
  <c r="L1998" i="29"/>
  <c r="Z1998" i="29" s="1"/>
  <c r="L1968" i="29"/>
  <c r="Z1968" i="29" s="1"/>
  <c r="N2036" i="29"/>
  <c r="L2007" i="29"/>
  <c r="N2071" i="29"/>
  <c r="N2086" i="29"/>
  <c r="N2056" i="29"/>
  <c r="N2238" i="29"/>
  <c r="L2132" i="29"/>
  <c r="L1991" i="29"/>
  <c r="N2261" i="29"/>
  <c r="L2128" i="29"/>
  <c r="L2089" i="29"/>
  <c r="L2150" i="29"/>
  <c r="L2302" i="29"/>
  <c r="Z2302" i="29" s="1"/>
  <c r="N2226" i="29"/>
  <c r="N2394" i="29"/>
  <c r="N2209" i="29"/>
  <c r="N2562" i="29"/>
  <c r="L2524" i="29"/>
  <c r="N2278" i="29"/>
  <c r="N2472" i="29"/>
  <c r="L2422" i="29"/>
  <c r="N2321" i="29"/>
  <c r="N2185" i="29"/>
  <c r="L2289" i="29"/>
  <c r="N2368" i="29"/>
  <c r="N2445" i="29"/>
  <c r="L2421" i="29"/>
  <c r="L2497" i="29"/>
  <c r="L2143" i="29"/>
  <c r="N2456" i="29"/>
  <c r="L2512" i="29"/>
  <c r="L2584" i="29"/>
  <c r="N2382" i="29"/>
  <c r="N2353" i="29"/>
  <c r="N2575" i="29"/>
  <c r="L2623" i="29"/>
  <c r="N2488" i="29"/>
  <c r="L2598" i="29"/>
  <c r="L2615" i="29"/>
  <c r="L1827" i="29"/>
  <c r="L1844" i="29"/>
  <c r="L1808" i="29"/>
  <c r="Z1808" i="29" s="1"/>
  <c r="L1793" i="29"/>
  <c r="N1916" i="29"/>
  <c r="L1960" i="29"/>
  <c r="L1901" i="29"/>
  <c r="Z1901" i="29" s="1"/>
  <c r="L1865" i="29"/>
  <c r="L2016" i="29"/>
  <c r="L1868" i="29"/>
  <c r="Z1868" i="29" s="1"/>
  <c r="L1971" i="29"/>
  <c r="L2083" i="29"/>
  <c r="L1984" i="29"/>
  <c r="Z1984" i="29" s="1"/>
  <c r="N2040" i="29"/>
  <c r="N2004" i="29"/>
  <c r="N1925" i="29"/>
  <c r="N2132" i="29"/>
  <c r="N2100" i="29"/>
  <c r="N2111" i="29"/>
  <c r="L2142" i="29"/>
  <c r="N2154" i="29"/>
  <c r="N2024" i="29"/>
  <c r="N2206" i="29"/>
  <c r="L2059" i="29"/>
  <c r="N2222" i="29"/>
  <c r="L2285" i="29"/>
  <c r="N2297" i="29"/>
  <c r="L2248" i="29"/>
  <c r="N2169" i="29"/>
  <c r="L2119" i="29"/>
  <c r="L2458" i="29"/>
  <c r="L2342" i="29"/>
  <c r="N2233" i="29"/>
  <c r="L2196" i="29"/>
  <c r="L2266" i="29"/>
  <c r="N2312" i="29"/>
  <c r="L2392" i="29"/>
  <c r="L2362" i="29"/>
  <c r="L2372" i="29"/>
  <c r="L2477" i="29"/>
  <c r="L2538" i="29"/>
  <c r="Z2538" i="29" s="1"/>
  <c r="N2546" i="29"/>
  <c r="N2400" i="29"/>
  <c r="N2428" i="29"/>
  <c r="N2417" i="29"/>
  <c r="N2328" i="29"/>
  <c r="N2506" i="29"/>
  <c r="N2559" i="29"/>
  <c r="L2591" i="29"/>
  <c r="L2442" i="29"/>
  <c r="L2513" i="29"/>
  <c r="N2603" i="29"/>
  <c r="L2577" i="29"/>
  <c r="N1818" i="29"/>
  <c r="N1848" i="29"/>
  <c r="N1802" i="29"/>
  <c r="N1834" i="29"/>
  <c r="L1918" i="29"/>
  <c r="N1960" i="29"/>
  <c r="L1899" i="29"/>
  <c r="N1873" i="29"/>
  <c r="L1906" i="29"/>
  <c r="Z1906" i="29" s="1"/>
  <c r="N1885" i="29"/>
  <c r="N2083" i="29"/>
  <c r="L2021" i="29"/>
  <c r="N1977" i="29"/>
  <c r="N2011" i="29"/>
  <c r="L2033" i="29"/>
  <c r="N1945" i="29"/>
  <c r="N2067" i="29"/>
  <c r="N2172" i="29"/>
  <c r="L2120" i="29"/>
  <c r="N2188" i="29"/>
  <c r="N2280" i="29"/>
  <c r="L2112" i="29"/>
  <c r="N2263" i="29"/>
  <c r="N2159" i="29"/>
  <c r="L2223" i="29"/>
  <c r="L2050" i="29"/>
  <c r="L2136" i="29"/>
  <c r="N2211" i="29"/>
  <c r="N2331" i="29"/>
  <c r="L2233" i="29"/>
  <c r="N2369" i="29"/>
  <c r="L2437" i="29"/>
  <c r="L2247" i="29"/>
  <c r="L2407" i="29"/>
  <c r="N2316" i="29"/>
  <c r="L2514" i="29"/>
  <c r="Z2514" i="29" s="1"/>
  <c r="L2379" i="29"/>
  <c r="L2105" i="29"/>
  <c r="N2564" i="29"/>
  <c r="N2606" i="29"/>
  <c r="N2576" i="29"/>
  <c r="N2490" i="29"/>
  <c r="L2419" i="29"/>
  <c r="N2462" i="29"/>
  <c r="L2539" i="29"/>
  <c r="L2518" i="29"/>
  <c r="L2426" i="29"/>
  <c r="Z2426" i="29" s="1"/>
  <c r="L2595" i="29"/>
  <c r="N2499" i="29"/>
  <c r="N2619" i="29"/>
  <c r="N1822" i="29"/>
  <c r="L1840" i="29"/>
  <c r="Z1840" i="29" s="1"/>
  <c r="N1853" i="29"/>
  <c r="N1806" i="29"/>
  <c r="L1855" i="29"/>
  <c r="N1907" i="29"/>
  <c r="L1890" i="29"/>
  <c r="N1973" i="29"/>
  <c r="N1924" i="29"/>
  <c r="L2004" i="29"/>
  <c r="L2020" i="29"/>
  <c r="L1870" i="29"/>
  <c r="L1885" i="29"/>
  <c r="N1956" i="29"/>
  <c r="L2081" i="29"/>
  <c r="N1990" i="29"/>
  <c r="N2065" i="29"/>
  <c r="N2130" i="29"/>
  <c r="N2124" i="29"/>
  <c r="N2048" i="29"/>
  <c r="L2156" i="29"/>
  <c r="L2103" i="29"/>
  <c r="N2168" i="29"/>
  <c r="L2280" i="29"/>
  <c r="L2208" i="29"/>
  <c r="L2009" i="29"/>
  <c r="L1950" i="29"/>
  <c r="N2245" i="29"/>
  <c r="L2259" i="29"/>
  <c r="N2141" i="29"/>
  <c r="N2350" i="29"/>
  <c r="N2365" i="29"/>
  <c r="N2201" i="29"/>
  <c r="L2375" i="29"/>
  <c r="L2298" i="29"/>
  <c r="L2451" i="29"/>
  <c r="N2518" i="29"/>
  <c r="L2420" i="29"/>
  <c r="Z2420" i="29" s="1"/>
  <c r="N2327" i="29"/>
  <c r="L2222" i="29"/>
  <c r="L2308" i="29"/>
  <c r="N2469" i="29"/>
  <c r="N2536" i="29"/>
  <c r="N2558" i="29"/>
  <c r="L2572" i="29"/>
  <c r="N2505" i="29"/>
  <c r="L2547" i="29"/>
  <c r="N2486" i="29"/>
  <c r="L2398" i="29"/>
  <c r="N2611" i="29"/>
  <c r="L2590" i="29"/>
  <c r="L2600" i="29"/>
  <c r="L2445" i="29"/>
  <c r="L1823" i="29"/>
  <c r="L1796" i="29"/>
  <c r="L1817" i="29"/>
  <c r="L1937" i="29"/>
  <c r="N1958" i="29"/>
  <c r="N1872" i="29"/>
  <c r="L1903" i="29"/>
  <c r="N1884" i="29"/>
  <c r="N1927" i="29"/>
  <c r="N1896" i="29"/>
  <c r="L2030" i="29"/>
  <c r="L2129" i="29"/>
  <c r="L1967" i="29"/>
  <c r="L2037" i="29"/>
  <c r="N2081" i="29"/>
  <c r="N2148" i="29"/>
  <c r="N2070" i="29"/>
  <c r="L2261" i="29"/>
  <c r="N2101" i="29"/>
  <c r="L2250" i="29"/>
  <c r="L2322" i="29"/>
  <c r="N2234" i="29"/>
  <c r="N1991" i="29"/>
  <c r="N2178" i="29"/>
  <c r="N2208" i="29"/>
  <c r="L2153" i="29"/>
  <c r="L2284" i="29"/>
  <c r="L2506" i="29"/>
  <c r="L2116" i="29"/>
  <c r="N2367" i="29"/>
  <c r="N2455" i="29"/>
  <c r="L2495" i="29"/>
  <c r="N2539" i="29"/>
  <c r="L2351" i="29"/>
  <c r="L2271" i="29"/>
  <c r="N2193" i="29"/>
  <c r="N2300" i="29"/>
  <c r="N2314" i="29"/>
  <c r="N2381" i="29"/>
  <c r="Z2381" i="29" s="1"/>
  <c r="L2424" i="29"/>
  <c r="L2550" i="29"/>
  <c r="Z2550" i="29" s="1"/>
  <c r="N2574" i="29"/>
  <c r="N2592" i="29"/>
  <c r="L2480" i="29"/>
  <c r="Z2480" i="29" s="1"/>
  <c r="N2390" i="29"/>
  <c r="L2400" i="29"/>
  <c r="L2441" i="29"/>
  <c r="N2339" i="29"/>
  <c r="L2618" i="29"/>
  <c r="N2605" i="29"/>
  <c r="N2471" i="29"/>
  <c r="L2523" i="29"/>
  <c r="N1795" i="29"/>
  <c r="L1850" i="29"/>
  <c r="Z1850" i="29" s="1"/>
  <c r="L1837" i="29"/>
  <c r="N1820" i="29"/>
  <c r="L1891" i="29"/>
  <c r="N1937" i="29"/>
  <c r="L1857" i="29"/>
  <c r="Z1857" i="29" s="1"/>
  <c r="L1878" i="29"/>
  <c r="L1866" i="29"/>
  <c r="N2010" i="29"/>
  <c r="N1910" i="29"/>
  <c r="L1992" i="29"/>
  <c r="L1980" i="29"/>
  <c r="L2062" i="29"/>
  <c r="L1965" i="29"/>
  <c r="N2035" i="29"/>
  <c r="N2128" i="29"/>
  <c r="N2134" i="29"/>
  <c r="Z2134" i="29" s="1"/>
  <c r="N1926" i="29"/>
  <c r="N2026" i="29"/>
  <c r="N1950" i="29"/>
  <c r="N2050" i="29"/>
  <c r="L2099" i="29"/>
  <c r="L2199" i="29"/>
  <c r="Z2199" i="29" s="1"/>
  <c r="L2234" i="29"/>
  <c r="N2225" i="29"/>
  <c r="N2080" i="29"/>
  <c r="L2169" i="29"/>
  <c r="N2113" i="29"/>
  <c r="N2292" i="29"/>
  <c r="L2160" i="29"/>
  <c r="N2352" i="29"/>
  <c r="L2331" i="29"/>
  <c r="N2487" i="29"/>
  <c r="L2373" i="29"/>
  <c r="L2268" i="29"/>
  <c r="L2413" i="29"/>
  <c r="N2432" i="29"/>
  <c r="N2612" i="29"/>
  <c r="L2526" i="29"/>
  <c r="L2310" i="29"/>
  <c r="N2247" i="29"/>
  <c r="N2277" i="29"/>
  <c r="L2469" i="29"/>
  <c r="L2558" i="29"/>
  <c r="N2366" i="29"/>
  <c r="L2454" i="29"/>
  <c r="N2404" i="29"/>
  <c r="N2496" i="29"/>
  <c r="N2444" i="29"/>
  <c r="L2531" i="29"/>
  <c r="L2573" i="29"/>
  <c r="Z2573" i="29" s="1"/>
  <c r="N2591" i="29"/>
  <c r="L1802" i="29"/>
  <c r="N1819" i="29"/>
  <c r="L1824" i="29"/>
  <c r="M1841" i="29"/>
  <c r="K1794" i="29"/>
  <c r="M1827" i="29"/>
  <c r="M1811" i="29"/>
  <c r="Z1811" i="29" s="1"/>
  <c r="K45" i="29"/>
  <c r="K89" i="29"/>
  <c r="K127" i="29"/>
  <c r="K173" i="29"/>
  <c r="K185" i="29"/>
  <c r="M6" i="29"/>
  <c r="M140" i="29"/>
  <c r="M208" i="29"/>
  <c r="M226" i="29"/>
  <c r="K273" i="29"/>
  <c r="K297" i="29"/>
  <c r="K355" i="29"/>
  <c r="K383" i="29"/>
  <c r="K395" i="29"/>
  <c r="M249" i="29"/>
  <c r="K52" i="29"/>
  <c r="K60" i="29"/>
  <c r="K156" i="29"/>
  <c r="M191" i="29"/>
  <c r="M304" i="29"/>
  <c r="M340" i="29"/>
  <c r="M402" i="29"/>
  <c r="M532" i="29"/>
  <c r="M554" i="29"/>
  <c r="M570" i="29"/>
  <c r="M618" i="29"/>
  <c r="K286" i="29"/>
  <c r="M109" i="29"/>
  <c r="K32" i="29"/>
  <c r="M319" i="29"/>
  <c r="K510" i="29"/>
  <c r="M517" i="29"/>
  <c r="K474" i="29"/>
  <c r="M655" i="29"/>
  <c r="M671" i="29"/>
  <c r="K366" i="29"/>
  <c r="K488" i="29"/>
  <c r="M591" i="29"/>
  <c r="K697" i="29"/>
  <c r="K707" i="29"/>
  <c r="K753" i="29"/>
  <c r="K771" i="29"/>
  <c r="K811" i="29"/>
  <c r="K913" i="29"/>
  <c r="K927" i="29"/>
  <c r="K1019" i="29"/>
  <c r="K1035" i="29"/>
  <c r="M423" i="29"/>
  <c r="K463" i="29"/>
  <c r="M605" i="29"/>
  <c r="K450" i="29"/>
  <c r="M633" i="29"/>
  <c r="M786" i="29"/>
  <c r="M826" i="29"/>
  <c r="M862" i="29"/>
  <c r="M876" i="29"/>
  <c r="M952" i="29"/>
  <c r="K806" i="29"/>
  <c r="K730" i="29"/>
  <c r="M1075" i="29"/>
  <c r="M1107" i="29"/>
  <c r="M1119" i="29"/>
  <c r="M1149" i="29"/>
  <c r="M1169" i="29"/>
  <c r="M1239" i="29"/>
  <c r="M1297" i="29"/>
  <c r="K902" i="29"/>
  <c r="K934" i="29"/>
  <c r="K1022" i="29"/>
  <c r="K1207" i="29"/>
  <c r="K1413" i="29"/>
  <c r="K718" i="29"/>
  <c r="K846" i="29"/>
  <c r="M967" i="29"/>
  <c r="M983" i="29"/>
  <c r="M1052" i="29"/>
  <c r="M1090" i="29"/>
  <c r="M1134" i="29"/>
  <c r="M1272" i="29"/>
  <c r="M1284" i="29"/>
  <c r="M1346" i="29"/>
  <c r="M1364" i="29"/>
  <c r="M1454" i="29"/>
  <c r="K1196" i="29"/>
  <c r="K1218" i="29"/>
  <c r="K1256" i="29"/>
  <c r="M1393" i="29"/>
  <c r="K1396" i="29"/>
  <c r="K1436" i="29"/>
  <c r="K1708" i="29"/>
  <c r="M1487" i="29"/>
  <c r="M1493" i="29"/>
  <c r="M1517" i="29"/>
  <c r="M1535" i="29"/>
  <c r="M1653" i="29"/>
  <c r="M1669" i="29"/>
  <c r="M1733" i="29"/>
  <c r="K1632" i="29"/>
  <c r="K1790" i="29"/>
  <c r="K1378" i="29"/>
  <c r="K1697" i="29"/>
  <c r="K1759" i="29"/>
  <c r="K1772" i="29"/>
  <c r="K1448" i="29"/>
  <c r="K1344" i="29"/>
  <c r="M1564" i="29"/>
  <c r="M1580" i="29"/>
  <c r="M1592" i="29"/>
  <c r="M1606" i="29"/>
  <c r="K1546" i="29"/>
  <c r="K1552" i="29"/>
  <c r="K1648" i="29"/>
  <c r="N120" i="29"/>
  <c r="N204" i="29"/>
  <c r="L167" i="29"/>
  <c r="L6" i="29"/>
  <c r="L14" i="29"/>
  <c r="N46" i="29"/>
  <c r="N137" i="29"/>
  <c r="L330" i="29"/>
  <c r="N35" i="29"/>
  <c r="N59" i="29"/>
  <c r="N107" i="29"/>
  <c r="N243" i="29"/>
  <c r="N267" i="29"/>
  <c r="L88" i="29"/>
  <c r="L184" i="29"/>
  <c r="L149" i="29"/>
  <c r="L462" i="29"/>
  <c r="N590" i="29"/>
  <c r="L73" i="29"/>
  <c r="N223" i="29"/>
  <c r="N316" i="29"/>
  <c r="L469" i="29"/>
  <c r="L340" i="29"/>
  <c r="L353" i="29"/>
  <c r="N513" i="29"/>
  <c r="N557" i="29"/>
  <c r="N573" i="29"/>
  <c r="N284" i="29"/>
  <c r="L443" i="29"/>
  <c r="L531" i="29"/>
  <c r="L595" i="29"/>
  <c r="L660" i="29"/>
  <c r="L676" i="29"/>
  <c r="L704" i="29"/>
  <c r="N388" i="29"/>
  <c r="N499" i="29"/>
  <c r="N372" i="29"/>
  <c r="L615" i="29"/>
  <c r="L646" i="29"/>
  <c r="L829" i="29"/>
  <c r="L845" i="29"/>
  <c r="L905" i="29"/>
  <c r="L629" i="29"/>
  <c r="L860" i="29"/>
  <c r="N872" i="29"/>
  <c r="N888" i="29"/>
  <c r="N408" i="29"/>
  <c r="L643" i="29"/>
  <c r="N724" i="29"/>
  <c r="N767" i="29"/>
  <c r="N783" i="29"/>
  <c r="N698" i="29"/>
  <c r="N740" i="29"/>
  <c r="L814" i="29"/>
  <c r="L822" i="29"/>
  <c r="L432" i="29"/>
  <c r="N794" i="29"/>
  <c r="L985" i="29"/>
  <c r="L1141" i="29"/>
  <c r="N1061" i="29"/>
  <c r="N1213" i="29"/>
  <c r="L976" i="29"/>
  <c r="L1160" i="29"/>
  <c r="L1172" i="29"/>
  <c r="N922" i="29"/>
  <c r="N1104" i="29"/>
  <c r="N1196" i="29"/>
  <c r="L964" i="29"/>
  <c r="L1087" i="29"/>
  <c r="N1019" i="29"/>
  <c r="N1031" i="29"/>
  <c r="N1047" i="29"/>
  <c r="L1002" i="29"/>
  <c r="L1122" i="29"/>
  <c r="N950" i="29"/>
  <c r="L1399" i="29"/>
  <c r="N1227" i="29"/>
  <c r="N1251" i="29"/>
  <c r="N1371" i="29"/>
  <c r="L1238" i="29"/>
  <c r="L1274" i="29"/>
  <c r="L1342" i="29"/>
  <c r="L1414" i="29"/>
  <c r="L1494" i="29"/>
  <c r="N1266" i="29"/>
  <c r="N1358" i="29"/>
  <c r="N1390" i="29"/>
  <c r="N1466" i="29"/>
  <c r="L1293" i="29"/>
  <c r="L1449" i="29"/>
  <c r="N1309" i="29"/>
  <c r="N1541" i="29"/>
  <c r="N1589" i="29"/>
  <c r="N1617" i="29"/>
  <c r="N1729" i="29"/>
  <c r="L1328" i="29"/>
  <c r="N1480" i="29"/>
  <c r="L1664" i="29"/>
  <c r="L1688" i="29"/>
  <c r="N1764" i="29"/>
  <c r="N1783" i="29"/>
  <c r="L1553" i="29"/>
  <c r="L1577" i="29"/>
  <c r="L1432" i="29"/>
  <c r="L1677" i="29"/>
  <c r="L1508" i="29"/>
  <c r="N1531" i="29"/>
  <c r="N1603" i="29"/>
  <c r="N1715" i="29"/>
  <c r="N1739" i="29"/>
  <c r="L1316" i="29"/>
  <c r="N1562" i="29"/>
  <c r="N1750" i="29"/>
  <c r="L1641" i="29"/>
  <c r="N12" i="29"/>
  <c r="N128" i="29"/>
  <c r="N160" i="29"/>
  <c r="L51" i="29"/>
  <c r="L107" i="29"/>
  <c r="L175" i="29"/>
  <c r="L62" i="29"/>
  <c r="L186" i="29"/>
  <c r="N250" i="29"/>
  <c r="N113" i="29"/>
  <c r="N145" i="29"/>
  <c r="N27" i="29"/>
  <c r="N227" i="29"/>
  <c r="N305" i="29"/>
  <c r="N321" i="29"/>
  <c r="N345" i="29"/>
  <c r="N425" i="29"/>
  <c r="N197" i="29"/>
  <c r="N213" i="29"/>
  <c r="L84" i="29"/>
  <c r="L437" i="29"/>
  <c r="L589" i="29"/>
  <c r="L303" i="29"/>
  <c r="N391" i="29"/>
  <c r="N454" i="29"/>
  <c r="N641" i="29"/>
  <c r="N661" i="29"/>
  <c r="L604" i="29"/>
  <c r="N364" i="29"/>
  <c r="N624" i="29"/>
  <c r="L260" i="29"/>
  <c r="L361" i="29"/>
  <c r="L507" i="29"/>
  <c r="L483" i="29"/>
  <c r="L287" i="29"/>
  <c r="L411" i="29"/>
  <c r="L471" i="29"/>
  <c r="N560" i="29"/>
  <c r="L761" i="29"/>
  <c r="L889" i="29"/>
  <c r="L925" i="29"/>
  <c r="L929" i="29"/>
  <c r="L703" i="29"/>
  <c r="N716" i="29"/>
  <c r="L776" i="29"/>
  <c r="L848" i="29"/>
  <c r="N646" i="29"/>
  <c r="L574" i="29"/>
  <c r="L683" i="29"/>
  <c r="N692" i="29"/>
  <c r="N803" i="29"/>
  <c r="N831" i="29"/>
  <c r="N730" i="29"/>
  <c r="L750" i="29"/>
  <c r="L790" i="29"/>
  <c r="L862" i="29"/>
  <c r="L1017" i="29"/>
  <c r="L1161" i="29"/>
  <c r="N989" i="29"/>
  <c r="N1005" i="29"/>
  <c r="N1121" i="29"/>
  <c r="N946" i="29"/>
  <c r="L973" i="29"/>
  <c r="N1108" i="29"/>
  <c r="N1200" i="29"/>
  <c r="N906" i="29"/>
  <c r="L1091" i="29"/>
  <c r="N1171" i="29"/>
  <c r="L1062" i="29"/>
  <c r="L1078" i="29"/>
  <c r="N1026" i="29"/>
  <c r="L1211" i="29"/>
  <c r="N958" i="29"/>
  <c r="N1299" i="29"/>
  <c r="N1323" i="29"/>
  <c r="N1379" i="29"/>
  <c r="N1395" i="29"/>
  <c r="N1439" i="29"/>
  <c r="N1038" i="29"/>
  <c r="L1230" i="29"/>
  <c r="L1338" i="29"/>
  <c r="L1406" i="29"/>
  <c r="L1426" i="29"/>
  <c r="N1258" i="29"/>
  <c r="N1470" i="29"/>
  <c r="L1289" i="29"/>
  <c r="L1457" i="29"/>
  <c r="N1146" i="29"/>
  <c r="N1353" i="29"/>
  <c r="N1365" i="29"/>
  <c r="N1693" i="29"/>
  <c r="N1741" i="29"/>
  <c r="L1483" i="29"/>
  <c r="N1608" i="29"/>
  <c r="L1774" i="29"/>
  <c r="L1495" i="29"/>
  <c r="L1623" i="29"/>
  <c r="L1671" i="29"/>
  <c r="L1755" i="29"/>
  <c r="L1637" i="29"/>
  <c r="L1244" i="29"/>
  <c r="N1683" i="29"/>
  <c r="N1518" i="29"/>
  <c r="L1581" i="29"/>
  <c r="L1280" i="29"/>
  <c r="L1312" i="29"/>
  <c r="L1530" i="29"/>
  <c r="L1566" i="29"/>
  <c r="L1662" i="29"/>
  <c r="L1706" i="29"/>
  <c r="N1542" i="29"/>
  <c r="N1722" i="29"/>
  <c r="L1605" i="29"/>
  <c r="L1773" i="29"/>
  <c r="N184" i="29"/>
  <c r="L211" i="29"/>
  <c r="L126" i="29"/>
  <c r="N34" i="29"/>
  <c r="N19" i="29"/>
  <c r="N155" i="29"/>
  <c r="L160" i="29"/>
  <c r="L224" i="29"/>
  <c r="L232" i="29"/>
  <c r="L93" i="29"/>
  <c r="L101" i="29"/>
  <c r="N357" i="29"/>
  <c r="N437" i="29"/>
  <c r="N69" i="29"/>
  <c r="L288" i="29"/>
  <c r="L291" i="29"/>
  <c r="L137" i="29"/>
  <c r="L265" i="29"/>
  <c r="L473" i="29"/>
  <c r="L44" i="29"/>
  <c r="L327" i="29"/>
  <c r="N451" i="29"/>
  <c r="L617" i="29"/>
  <c r="N697" i="29"/>
  <c r="L712" i="29"/>
  <c r="N315" i="29"/>
  <c r="N338" i="29"/>
  <c r="N407" i="29"/>
  <c r="L496" i="29"/>
  <c r="N572" i="29"/>
  <c r="L592" i="29"/>
  <c r="L425" i="29"/>
  <c r="N255" i="29"/>
  <c r="N387" i="29"/>
  <c r="L634" i="29"/>
  <c r="N371" i="29"/>
  <c r="N556" i="29"/>
  <c r="L777" i="29"/>
  <c r="L941" i="29"/>
  <c r="L961" i="29"/>
  <c r="N652" i="29"/>
  <c r="N793" i="29"/>
  <c r="N921" i="29"/>
  <c r="N949" i="29"/>
  <c r="L836" i="29"/>
  <c r="N512" i="29"/>
  <c r="N728" i="29"/>
  <c r="N760" i="29"/>
  <c r="N904" i="29"/>
  <c r="L548" i="29"/>
  <c r="L675" i="29"/>
  <c r="L879" i="29"/>
  <c r="N672" i="29"/>
  <c r="L747" i="29"/>
  <c r="N815" i="29"/>
  <c r="N887" i="29"/>
  <c r="N528" i="29"/>
  <c r="L826" i="29"/>
  <c r="L858" i="29"/>
  <c r="L981" i="29"/>
  <c r="L993" i="29"/>
  <c r="L1085" i="29"/>
  <c r="L1101" i="29"/>
  <c r="N1057" i="29"/>
  <c r="L1132" i="29"/>
  <c r="N1072" i="29"/>
  <c r="N1212" i="29"/>
  <c r="L1179" i="29"/>
  <c r="L76" i="29"/>
  <c r="N1163" i="29"/>
  <c r="N1195" i="29"/>
  <c r="N1219" i="29"/>
  <c r="L1138" i="29"/>
  <c r="N1340" i="29"/>
  <c r="N1448" i="29"/>
  <c r="N1030" i="29"/>
  <c r="L1331" i="29"/>
  <c r="L1391" i="29"/>
  <c r="N1291" i="29"/>
  <c r="N1407" i="29"/>
  <c r="L1362" i="29"/>
  <c r="L1510" i="29"/>
  <c r="N1250" i="29"/>
  <c r="N1314" i="29"/>
  <c r="N1422" i="29"/>
  <c r="N1046" i="29"/>
  <c r="L1233" i="29"/>
  <c r="L1261" i="29"/>
  <c r="N1018" i="29"/>
  <c r="N1437" i="29"/>
  <c r="N1561" i="29"/>
  <c r="N1749" i="29"/>
  <c r="L1568" i="29"/>
  <c r="L1608" i="29"/>
  <c r="L1704" i="29"/>
  <c r="L1720" i="29"/>
  <c r="L1645" i="29"/>
  <c r="L1785" i="29"/>
  <c r="L1300" i="29"/>
  <c r="L1493" i="29"/>
  <c r="N1584" i="29"/>
  <c r="N1118" i="29"/>
  <c r="L1543" i="29"/>
  <c r="L1663" i="29"/>
  <c r="L1481" i="29"/>
  <c r="N1530" i="29"/>
  <c r="N1602" i="29"/>
  <c r="N1626" i="29"/>
  <c r="N1678" i="29"/>
  <c r="L1689" i="29"/>
  <c r="L1757" i="29"/>
  <c r="N8" i="29"/>
  <c r="N176" i="29"/>
  <c r="N216" i="29"/>
  <c r="L43" i="29"/>
  <c r="L135" i="29"/>
  <c r="L106" i="29"/>
  <c r="L262" i="29"/>
  <c r="N57" i="29"/>
  <c r="N73" i="29"/>
  <c r="L378" i="29"/>
  <c r="L13" i="29"/>
  <c r="L85" i="29"/>
  <c r="L125" i="29"/>
  <c r="N333" i="29"/>
  <c r="N413" i="29"/>
  <c r="N229" i="29"/>
  <c r="L292" i="29"/>
  <c r="L177" i="29"/>
  <c r="N486" i="29"/>
  <c r="L444" i="29"/>
  <c r="N247" i="29"/>
  <c r="L359" i="29"/>
  <c r="N561" i="29"/>
  <c r="N577" i="29"/>
  <c r="N593" i="29"/>
  <c r="L289" i="29"/>
  <c r="N308" i="29"/>
  <c r="L543" i="29"/>
  <c r="N677" i="29"/>
  <c r="L364" i="29"/>
  <c r="N456" i="29"/>
  <c r="L616" i="29"/>
  <c r="N428" i="29"/>
  <c r="N519" i="29"/>
  <c r="L400" i="29"/>
  <c r="N504" i="29"/>
  <c r="L626" i="29"/>
  <c r="L663" i="29"/>
  <c r="N694" i="29"/>
  <c r="L729" i="29"/>
  <c r="L825" i="29"/>
  <c r="L865" i="29"/>
  <c r="L933" i="29"/>
  <c r="N471" i="29"/>
  <c r="N953" i="29"/>
  <c r="N896" i="29"/>
  <c r="L815" i="29"/>
  <c r="L835" i="29"/>
  <c r="L539" i="29"/>
  <c r="N648" i="29"/>
  <c r="L740" i="29"/>
  <c r="N771" i="29"/>
  <c r="N787" i="29"/>
  <c r="L1077" i="29"/>
  <c r="L1169" i="29"/>
  <c r="N936" i="29"/>
  <c r="N968" i="29"/>
  <c r="N1041" i="29"/>
  <c r="N1185" i="29"/>
  <c r="L992" i="29"/>
  <c r="L1060" i="29"/>
  <c r="L1096" i="29"/>
  <c r="L1164" i="29"/>
  <c r="L890" i="29"/>
  <c r="N1012" i="29"/>
  <c r="N1028" i="29"/>
  <c r="N1132" i="29"/>
  <c r="N1148" i="29"/>
  <c r="L710" i="29"/>
  <c r="N754" i="29"/>
  <c r="L1086" i="29"/>
  <c r="N1456" i="29"/>
  <c r="N854" i="29"/>
  <c r="N1206" i="29"/>
  <c r="L1235" i="29"/>
  <c r="L1439" i="29"/>
  <c r="N1002" i="29"/>
  <c r="N1287" i="29"/>
  <c r="L1262" i="29"/>
  <c r="L1358" i="29"/>
  <c r="L1422" i="29"/>
  <c r="N1302" i="29"/>
  <c r="N1366" i="29"/>
  <c r="L1313" i="29"/>
  <c r="L1341" i="29"/>
  <c r="L1405" i="29"/>
  <c r="N1114" i="29"/>
  <c r="N1381" i="29"/>
  <c r="N1497" i="29"/>
  <c r="N1621" i="29"/>
  <c r="N1697" i="29"/>
  <c r="N1709" i="29"/>
  <c r="N1725" i="29"/>
  <c r="N1789" i="29"/>
  <c r="L1588" i="29"/>
  <c r="L1684" i="29"/>
  <c r="L1485" i="29"/>
  <c r="N1552" i="29"/>
  <c r="N1596" i="29"/>
  <c r="N1636" i="29"/>
  <c r="L1320" i="29"/>
  <c r="L1541" i="29"/>
  <c r="L1669" i="29"/>
  <c r="L1272" i="29"/>
  <c r="N1523" i="29"/>
  <c r="N1755" i="29"/>
  <c r="L1786" i="29"/>
  <c r="N1508" i="29"/>
  <c r="L1570" i="29"/>
  <c r="L1654" i="29"/>
  <c r="L1613" i="29"/>
  <c r="L1252" i="29"/>
  <c r="N1742" i="29"/>
  <c r="N152" i="29"/>
  <c r="N180" i="29"/>
  <c r="L111" i="29"/>
  <c r="L114" i="29"/>
  <c r="L214" i="29"/>
  <c r="L230" i="29"/>
  <c r="N78" i="29"/>
  <c r="N166" i="29"/>
  <c r="N9" i="29"/>
  <c r="L314" i="29"/>
  <c r="N51" i="29"/>
  <c r="N259" i="29"/>
  <c r="L205" i="29"/>
  <c r="N278" i="29"/>
  <c r="N381" i="29"/>
  <c r="N429" i="29"/>
  <c r="N29" i="29"/>
  <c r="N93" i="29"/>
  <c r="L360" i="29"/>
  <c r="N610" i="29"/>
  <c r="N398" i="29"/>
  <c r="L505" i="29"/>
  <c r="L545" i="29"/>
  <c r="L573" i="29"/>
  <c r="L337" i="29"/>
  <c r="L447" i="29"/>
  <c r="N537" i="29"/>
  <c r="N63" i="29"/>
  <c r="L129" i="29"/>
  <c r="L520" i="29"/>
  <c r="N488" i="29"/>
  <c r="L293" i="29"/>
  <c r="N595" i="29"/>
  <c r="N348" i="29"/>
  <c r="L196" i="29"/>
  <c r="N580" i="29"/>
  <c r="L460" i="29"/>
  <c r="N472" i="29"/>
  <c r="L642" i="29"/>
  <c r="L686" i="29"/>
  <c r="L368" i="29"/>
  <c r="N414" i="29"/>
  <c r="L655" i="29"/>
  <c r="L742" i="29"/>
  <c r="L921" i="29"/>
  <c r="N765" i="29"/>
  <c r="N877" i="29"/>
  <c r="N909" i="29"/>
  <c r="L673" i="29"/>
  <c r="N719" i="29"/>
  <c r="L812" i="29"/>
  <c r="L824" i="29"/>
  <c r="L844" i="29"/>
  <c r="L896" i="29"/>
  <c r="N788" i="29"/>
  <c r="N864" i="29"/>
  <c r="N626" i="29"/>
  <c r="L839" i="29"/>
  <c r="L935" i="29"/>
  <c r="N955" i="29"/>
  <c r="L1005" i="29"/>
  <c r="L1025" i="29"/>
  <c r="N1133" i="29"/>
  <c r="L1104" i="29"/>
  <c r="L1184" i="29"/>
  <c r="N704" i="29"/>
  <c r="N1080" i="29"/>
  <c r="N1116" i="29"/>
  <c r="N970" i="29"/>
  <c r="L999" i="29"/>
  <c r="N1191" i="29"/>
  <c r="N1207" i="29"/>
  <c r="L1050" i="29"/>
  <c r="L1170" i="29"/>
  <c r="N1154" i="29"/>
  <c r="N1304" i="29"/>
  <c r="N1440" i="29"/>
  <c r="L1231" i="29"/>
  <c r="L1239" i="29"/>
  <c r="L1267" i="29"/>
  <c r="L1287" i="29"/>
  <c r="L1355" i="29"/>
  <c r="N1066" i="29"/>
  <c r="N1335" i="29"/>
  <c r="N1383" i="29"/>
  <c r="N1475" i="29"/>
  <c r="L1322" i="29"/>
  <c r="L1370" i="29"/>
  <c r="L1402" i="29"/>
  <c r="N1418" i="29"/>
  <c r="N1462" i="29"/>
  <c r="N986" i="29"/>
  <c r="N1553" i="29"/>
  <c r="N1701" i="29"/>
  <c r="N1745" i="29"/>
  <c r="N1761" i="29"/>
  <c r="L1576" i="29"/>
  <c r="L1620" i="29"/>
  <c r="N1540" i="29"/>
  <c r="N1632" i="29"/>
  <c r="N1736" i="29"/>
  <c r="L1531" i="29"/>
  <c r="L1587" i="29"/>
  <c r="L1492" i="29"/>
  <c r="N1719" i="29"/>
  <c r="L1594" i="29"/>
  <c r="L1666" i="29"/>
  <c r="L1513" i="29"/>
  <c r="N1642" i="29"/>
  <c r="N1778" i="29"/>
  <c r="N48" i="29"/>
  <c r="N196" i="29"/>
  <c r="L115" i="29"/>
  <c r="L94" i="29"/>
  <c r="L134" i="29"/>
  <c r="L146" i="29"/>
  <c r="N190" i="29"/>
  <c r="N225" i="29"/>
  <c r="L358" i="29"/>
  <c r="L398" i="29"/>
  <c r="N11" i="29"/>
  <c r="N211" i="29"/>
  <c r="N318" i="29"/>
  <c r="L165" i="29"/>
  <c r="L269" i="29"/>
  <c r="N289" i="29"/>
  <c r="L252" i="29"/>
  <c r="L379" i="29"/>
  <c r="L455" i="29"/>
  <c r="N542" i="29"/>
  <c r="L20" i="29"/>
  <c r="N159" i="29"/>
  <c r="N331" i="29"/>
  <c r="L549" i="29"/>
  <c r="L372" i="29"/>
  <c r="L415" i="29"/>
  <c r="N569" i="29"/>
  <c r="N585" i="29"/>
  <c r="N432" i="29"/>
  <c r="L446" i="29"/>
  <c r="N709" i="29"/>
  <c r="N479" i="29"/>
  <c r="L696" i="29"/>
  <c r="L335" i="29"/>
  <c r="N508" i="29"/>
  <c r="N604" i="29"/>
  <c r="N640" i="29"/>
  <c r="L527" i="29"/>
  <c r="L609" i="29"/>
  <c r="N623" i="29"/>
  <c r="N495" i="29"/>
  <c r="N39" i="29"/>
  <c r="L68" i="29"/>
  <c r="N87" i="29"/>
  <c r="L801" i="29"/>
  <c r="N777" i="29"/>
  <c r="N861" i="29"/>
  <c r="L657" i="29"/>
  <c r="N687" i="29"/>
  <c r="L244" i="29"/>
  <c r="L715" i="29"/>
  <c r="L967" i="29"/>
  <c r="N847" i="29"/>
  <c r="N875" i="29"/>
  <c r="N927" i="29"/>
  <c r="L743" i="29"/>
  <c r="L754" i="29"/>
  <c r="L798" i="29"/>
  <c r="L830" i="29"/>
  <c r="L997" i="29"/>
  <c r="L1045" i="29"/>
  <c r="L1109" i="29"/>
  <c r="N944" i="29"/>
  <c r="N1093" i="29"/>
  <c r="N1145" i="29"/>
  <c r="L946" i="29"/>
  <c r="L1008" i="29"/>
  <c r="N914" i="29"/>
  <c r="N1224" i="29"/>
  <c r="L1163" i="29"/>
  <c r="N1131" i="29"/>
  <c r="N1187" i="29"/>
  <c r="L1070" i="29"/>
  <c r="L1198" i="29"/>
  <c r="N1352" i="29"/>
  <c r="L1363" i="29"/>
  <c r="L1387" i="29"/>
  <c r="L882" i="29"/>
  <c r="N1034" i="29"/>
  <c r="N1271" i="29"/>
  <c r="N1283" i="29"/>
  <c r="N1311" i="29"/>
  <c r="N1331" i="29"/>
  <c r="N1411" i="29"/>
  <c r="L1246" i="29"/>
  <c r="N1442" i="29"/>
  <c r="N1486" i="29"/>
  <c r="N1078" i="29"/>
  <c r="L1285" i="29"/>
  <c r="N1429" i="29"/>
  <c r="N1469" i="29"/>
  <c r="N1505" i="29"/>
  <c r="N1605" i="29"/>
  <c r="N1717" i="29"/>
  <c r="L1520" i="29"/>
  <c r="L1528" i="29"/>
  <c r="L1680" i="29"/>
  <c r="N1620" i="29"/>
  <c r="N1732" i="29"/>
  <c r="L1639" i="29"/>
  <c r="L1651" i="29"/>
  <c r="L1687" i="29"/>
  <c r="L1735" i="29"/>
  <c r="L1763" i="29"/>
  <c r="L1787" i="29"/>
  <c r="L1781" i="29"/>
  <c r="N1579" i="29"/>
  <c r="L1653" i="29"/>
  <c r="L1412" i="29"/>
  <c r="N1550" i="29"/>
  <c r="N68" i="29"/>
  <c r="N248" i="29"/>
  <c r="N260" i="29"/>
  <c r="L219" i="29"/>
  <c r="L38" i="29"/>
  <c r="N82" i="29"/>
  <c r="N118" i="29"/>
  <c r="N202" i="29"/>
  <c r="N169" i="29"/>
  <c r="L342" i="29"/>
  <c r="L157" i="29"/>
  <c r="N385" i="29"/>
  <c r="L296" i="29"/>
  <c r="L376" i="29"/>
  <c r="N550" i="29"/>
  <c r="N95" i="29"/>
  <c r="L569" i="29"/>
  <c r="N55" i="29"/>
  <c r="N183" i="29"/>
  <c r="L236" i="29"/>
  <c r="N283" i="29"/>
  <c r="N589" i="29"/>
  <c r="N362" i="29"/>
  <c r="N629" i="29"/>
  <c r="L418" i="29"/>
  <c r="L700" i="29"/>
  <c r="L728" i="29"/>
  <c r="N467" i="29"/>
  <c r="L487" i="29"/>
  <c r="N644" i="29"/>
  <c r="L12" i="29"/>
  <c r="L317" i="29"/>
  <c r="L516" i="29"/>
  <c r="L319" i="29"/>
  <c r="N406" i="29"/>
  <c r="L498" i="29"/>
  <c r="L132" i="29"/>
  <c r="N450" i="29"/>
  <c r="N527" i="29"/>
  <c r="L579" i="29"/>
  <c r="N600" i="29"/>
  <c r="L435" i="29"/>
  <c r="N739" i="29"/>
  <c r="L857" i="29"/>
  <c r="L784" i="29"/>
  <c r="L900" i="29"/>
  <c r="N712" i="29"/>
  <c r="N792" i="29"/>
  <c r="N880" i="29"/>
  <c r="L659" i="29"/>
  <c r="N839" i="29"/>
  <c r="N851" i="29"/>
  <c r="N899" i="29"/>
  <c r="L677" i="29"/>
  <c r="L802" i="29"/>
  <c r="L928" i="29"/>
  <c r="L1217" i="29"/>
  <c r="N766" i="29"/>
  <c r="L938" i="29"/>
  <c r="L1120" i="29"/>
  <c r="N962" i="29"/>
  <c r="N996" i="29"/>
  <c r="L979" i="29"/>
  <c r="L1031" i="29"/>
  <c r="L1051" i="29"/>
  <c r="L1159" i="29"/>
  <c r="N956" i="29"/>
  <c r="L1006" i="29"/>
  <c r="L1054" i="29"/>
  <c r="L1066" i="29"/>
  <c r="L1118" i="29"/>
  <c r="L1299" i="29"/>
  <c r="N1339" i="29"/>
  <c r="N1347" i="29"/>
  <c r="N1363" i="29"/>
  <c r="N1102" i="29"/>
  <c r="N1194" i="29"/>
  <c r="N1210" i="29"/>
  <c r="L1318" i="29"/>
  <c r="N1406" i="29"/>
  <c r="N1478" i="29"/>
  <c r="N1142" i="29"/>
  <c r="N1174" i="29"/>
  <c r="L1245" i="29"/>
  <c r="L1437" i="29"/>
  <c r="N1265" i="29"/>
  <c r="N1281" i="29"/>
  <c r="N1389" i="29"/>
  <c r="N1465" i="29"/>
  <c r="L1228" i="29"/>
  <c r="L1420" i="29"/>
  <c r="N1529" i="29"/>
  <c r="N1677" i="29"/>
  <c r="N1512" i="29"/>
  <c r="N1086" i="29"/>
  <c r="N1560" i="29"/>
  <c r="N1748" i="29"/>
  <c r="L1503" i="29"/>
  <c r="L1667" i="29"/>
  <c r="L1727" i="29"/>
  <c r="L1791" i="29"/>
  <c r="L1765" i="29"/>
  <c r="N1615" i="29"/>
  <c r="N1699" i="29"/>
  <c r="L1770" i="29"/>
  <c r="N1574" i="29"/>
  <c r="N1638" i="29"/>
  <c r="N1714" i="29"/>
  <c r="N16" i="29"/>
  <c r="L3" i="29"/>
  <c r="L163" i="29"/>
  <c r="N134" i="29"/>
  <c r="N234" i="29"/>
  <c r="N254" i="29"/>
  <c r="N266" i="29"/>
  <c r="N81" i="29"/>
  <c r="L310" i="29"/>
  <c r="N282" i="29"/>
  <c r="N294" i="29"/>
  <c r="L152" i="29"/>
  <c r="L216" i="29"/>
  <c r="L61" i="29"/>
  <c r="N53" i="29"/>
  <c r="N117" i="29"/>
  <c r="L188" i="29"/>
  <c r="N598" i="29"/>
  <c r="L369" i="29"/>
  <c r="L375" i="29"/>
  <c r="N505" i="29"/>
  <c r="L28" i="29"/>
  <c r="L421" i="29"/>
  <c r="L584" i="29"/>
  <c r="N737" i="29"/>
  <c r="L644" i="29"/>
  <c r="L478" i="29"/>
  <c r="N539" i="29"/>
  <c r="L204" i="29"/>
  <c r="L486" i="29"/>
  <c r="L518" i="29"/>
  <c r="L658" i="29"/>
  <c r="L452" i="29"/>
  <c r="N460" i="29"/>
  <c r="N547" i="29"/>
  <c r="L570" i="29"/>
  <c r="N355" i="29"/>
  <c r="L608" i="29"/>
  <c r="L897" i="29"/>
  <c r="L945" i="29"/>
  <c r="N813" i="29"/>
  <c r="N961" i="29"/>
  <c r="L665" i="29"/>
  <c r="N706" i="29"/>
  <c r="L725" i="29"/>
  <c r="L840" i="29"/>
  <c r="N435" i="29"/>
  <c r="L923" i="29"/>
  <c r="N683" i="29"/>
  <c r="N871" i="29"/>
  <c r="L623" i="29"/>
  <c r="N695" i="29"/>
  <c r="L977" i="29"/>
  <c r="L1009" i="29"/>
  <c r="L1121" i="29"/>
  <c r="L1225" i="29"/>
  <c r="N912" i="29"/>
  <c r="N1069" i="29"/>
  <c r="N1141" i="29"/>
  <c r="N1209" i="29"/>
  <c r="N886" i="29"/>
  <c r="L1024" i="29"/>
  <c r="L1052" i="29"/>
  <c r="N774" i="29"/>
  <c r="N1084" i="29"/>
  <c r="N1100" i="29"/>
  <c r="N1160" i="29"/>
  <c r="N1168" i="29"/>
  <c r="L991" i="29"/>
  <c r="L1043" i="29"/>
  <c r="L1175" i="29"/>
  <c r="N850" i="29"/>
  <c r="L1110" i="29"/>
  <c r="L1195" i="29"/>
  <c r="N1248" i="29"/>
  <c r="N1328" i="29"/>
  <c r="N1388" i="29"/>
  <c r="N1404" i="29"/>
  <c r="L1275" i="29"/>
  <c r="L1315" i="29"/>
  <c r="N1307" i="29"/>
  <c r="N1355" i="29"/>
  <c r="N1435" i="29"/>
  <c r="L1270" i="29"/>
  <c r="L1466" i="29"/>
  <c r="N1234" i="29"/>
  <c r="L1369" i="29"/>
  <c r="L1453" i="29"/>
  <c r="N758" i="29"/>
  <c r="N1313" i="29"/>
  <c r="L1475" i="29"/>
  <c r="L1496" i="29"/>
  <c r="N1573" i="29"/>
  <c r="N1633" i="29"/>
  <c r="N1645" i="29"/>
  <c r="N1781" i="29"/>
  <c r="L1696" i="29"/>
  <c r="L1737" i="29"/>
  <c r="L1332" i="29"/>
  <c r="N1588" i="29"/>
  <c r="N1600" i="29"/>
  <c r="N1660" i="29"/>
  <c r="N1676" i="29"/>
  <c r="N1712" i="29"/>
  <c r="N2" i="29"/>
  <c r="L1619" i="29"/>
  <c r="L1683" i="29"/>
  <c r="Z1683" i="29" s="1"/>
  <c r="L1730" i="29"/>
  <c r="L1516" i="29"/>
  <c r="N1527" i="29"/>
  <c r="L1769" i="29"/>
  <c r="N1546" i="29"/>
  <c r="N1746" i="29"/>
  <c r="N44" i="29"/>
  <c r="N232" i="29"/>
  <c r="L23" i="29"/>
  <c r="L39" i="29"/>
  <c r="L139" i="29"/>
  <c r="L263" i="29"/>
  <c r="L174" i="29"/>
  <c r="L198" i="29"/>
  <c r="N10" i="29"/>
  <c r="N182" i="29"/>
  <c r="N210" i="29"/>
  <c r="N65" i="29"/>
  <c r="N105" i="29"/>
  <c r="N281" i="29"/>
  <c r="N253" i="29"/>
  <c r="L113" i="29"/>
  <c r="L307" i="29"/>
  <c r="N434" i="29"/>
  <c r="N474" i="29"/>
  <c r="N490" i="29"/>
  <c r="N448" i="29"/>
  <c r="L501" i="29"/>
  <c r="L585" i="29"/>
  <c r="L401" i="29"/>
  <c r="L408" i="29"/>
  <c r="L323" i="29"/>
  <c r="N665" i="29"/>
  <c r="N705" i="29"/>
  <c r="N721" i="29"/>
  <c r="N303" i="29"/>
  <c r="N354" i="29"/>
  <c r="L467" i="29"/>
  <c r="L598" i="29"/>
  <c r="L684" i="29"/>
  <c r="L519" i="29"/>
  <c r="N79" i="29"/>
  <c r="L536" i="29"/>
  <c r="L562" i="29"/>
  <c r="N627" i="29"/>
  <c r="N643" i="29"/>
  <c r="N612" i="29"/>
  <c r="L153" i="29"/>
  <c r="L381" i="29"/>
  <c r="L365" i="29"/>
  <c r="N773" i="29"/>
  <c r="L792" i="29"/>
  <c r="L868" i="29"/>
  <c r="N756" i="29"/>
  <c r="N844" i="29"/>
  <c r="N856" i="29"/>
  <c r="L689" i="29"/>
  <c r="L891" i="29"/>
  <c r="L911" i="29"/>
  <c r="L931" i="29"/>
  <c r="L963" i="29"/>
  <c r="L1081" i="29"/>
  <c r="L1181" i="29"/>
  <c r="N736" i="29"/>
  <c r="N1029" i="29"/>
  <c r="N802" i="29"/>
  <c r="L1004" i="29"/>
  <c r="L1072" i="29"/>
  <c r="Z1072" i="29" s="1"/>
  <c r="L558" i="29"/>
  <c r="N838" i="29"/>
  <c r="N938" i="29"/>
  <c r="N1044" i="29"/>
  <c r="N1060" i="29"/>
  <c r="N1192" i="29"/>
  <c r="N1208" i="29"/>
  <c r="L983" i="29"/>
  <c r="L1135" i="29"/>
  <c r="L1171" i="29"/>
  <c r="N1015" i="29"/>
  <c r="N1123" i="29"/>
  <c r="L978" i="29"/>
  <c r="L1106" i="29"/>
  <c r="N1232" i="29"/>
  <c r="N1158" i="29"/>
  <c r="L1295" i="29"/>
  <c r="L1395" i="29"/>
  <c r="N1387" i="29"/>
  <c r="N1403" i="29"/>
  <c r="N1419" i="29"/>
  <c r="L1450" i="29"/>
  <c r="L1458" i="29"/>
  <c r="L1482" i="29"/>
  <c r="N1246" i="29"/>
  <c r="N1306" i="29"/>
  <c r="N1354" i="29"/>
  <c r="N1434" i="29"/>
  <c r="N1498" i="29"/>
  <c r="L1321" i="29"/>
  <c r="N1337" i="29"/>
  <c r="N1545" i="29"/>
  <c r="N1737" i="29"/>
  <c r="N1757" i="29"/>
  <c r="L1592" i="29"/>
  <c r="L1268" i="29"/>
  <c r="L1509" i="29"/>
  <c r="N1688" i="29"/>
  <c r="N1780" i="29"/>
  <c r="L1567" i="29"/>
  <c r="N1559" i="29"/>
  <c r="N1659" i="29"/>
  <c r="N1675" i="29"/>
  <c r="N1711" i="29"/>
  <c r="L1722" i="29"/>
  <c r="L1618" i="29"/>
  <c r="L1622" i="29"/>
  <c r="L1650" i="29"/>
  <c r="N1526" i="29"/>
  <c r="N1538" i="29"/>
  <c r="N20" i="29"/>
  <c r="N224" i="29"/>
  <c r="L255" i="29"/>
  <c r="L10" i="29"/>
  <c r="L86" i="29"/>
  <c r="N38" i="29"/>
  <c r="N70" i="29"/>
  <c r="N206" i="29"/>
  <c r="N161" i="29"/>
  <c r="L326" i="29"/>
  <c r="L338" i="29"/>
  <c r="N187" i="29"/>
  <c r="L192" i="29"/>
  <c r="L133" i="29"/>
  <c r="N237" i="29"/>
  <c r="L347" i="29"/>
  <c r="L389" i="29"/>
  <c r="N530" i="29"/>
  <c r="N299" i="29"/>
  <c r="L313" i="29"/>
  <c r="N363" i="29"/>
  <c r="L577" i="29"/>
  <c r="L97" i="29"/>
  <c r="N601" i="29"/>
  <c r="N271" i="29"/>
  <c r="L476" i="29"/>
  <c r="L664" i="29"/>
  <c r="L736" i="29"/>
  <c r="L551" i="29"/>
  <c r="L403" i="29"/>
  <c r="L495" i="29"/>
  <c r="L559" i="29"/>
  <c r="N631" i="29"/>
  <c r="N422" i="29"/>
  <c r="N439" i="29"/>
  <c r="N463" i="29"/>
  <c r="N615" i="29"/>
  <c r="L638" i="29"/>
  <c r="L674" i="29"/>
  <c r="L121" i="29"/>
  <c r="L140" i="29"/>
  <c r="N515" i="29"/>
  <c r="N287" i="29"/>
  <c r="N726" i="29"/>
  <c r="N47" i="29"/>
  <c r="N752" i="29"/>
  <c r="N768" i="29"/>
  <c r="N784" i="29"/>
  <c r="N804" i="29"/>
  <c r="L827" i="29"/>
  <c r="L895" i="29"/>
  <c r="N708" i="29"/>
  <c r="N891" i="29"/>
  <c r="L974" i="29"/>
  <c r="L1125" i="29"/>
  <c r="N798" i="29"/>
  <c r="N1077" i="29"/>
  <c r="N1221" i="29"/>
  <c r="N866" i="29"/>
  <c r="L1016" i="29"/>
  <c r="L1140" i="29"/>
  <c r="L1168" i="29"/>
  <c r="N658" i="29"/>
  <c r="L906" i="29"/>
  <c r="L970" i="29"/>
  <c r="N1092" i="29"/>
  <c r="N842" i="29"/>
  <c r="L1151" i="29"/>
  <c r="N932" i="29"/>
  <c r="L950" i="29"/>
  <c r="L998" i="29"/>
  <c r="L1102" i="29"/>
  <c r="L1210" i="29"/>
  <c r="N1186" i="29"/>
  <c r="N1268" i="29"/>
  <c r="N1452" i="29"/>
  <c r="N1062" i="29"/>
  <c r="L1367" i="29"/>
  <c r="L1411" i="29"/>
  <c r="L1435" i="29"/>
  <c r="L1459" i="29"/>
  <c r="N1343" i="29"/>
  <c r="N1351" i="29"/>
  <c r="N1483" i="29"/>
  <c r="N1491" i="29"/>
  <c r="N1503" i="29"/>
  <c r="L1242" i="29"/>
  <c r="L1278" i="29"/>
  <c r="N1050" i="29"/>
  <c r="N1237" i="29"/>
  <c r="N1321" i="29"/>
  <c r="L1292" i="29"/>
  <c r="N1521" i="29"/>
  <c r="N1533" i="29"/>
  <c r="N1785" i="29"/>
  <c r="L1392" i="29"/>
  <c r="L1744" i="29"/>
  <c r="N1664" i="29"/>
  <c r="L1747" i="29"/>
  <c r="L1416" i="29"/>
  <c r="L1308" i="29"/>
  <c r="N1647" i="29"/>
  <c r="N1679" i="29"/>
  <c r="L1582" i="29"/>
  <c r="L1610" i="29"/>
  <c r="L1626" i="29"/>
  <c r="L1714" i="29"/>
  <c r="L1565" i="29"/>
  <c r="N1730" i="29"/>
  <c r="N1766" i="29"/>
  <c r="N4" i="29"/>
  <c r="N104" i="29"/>
  <c r="N116" i="29"/>
  <c r="L87" i="29"/>
  <c r="L147" i="29"/>
  <c r="L151" i="29"/>
  <c r="L259" i="29"/>
  <c r="L30" i="29"/>
  <c r="L42" i="29"/>
  <c r="L274" i="29"/>
  <c r="N14" i="29"/>
  <c r="N218" i="29"/>
  <c r="N302" i="29"/>
  <c r="L53" i="29"/>
  <c r="L69" i="29"/>
  <c r="L245" i="29"/>
  <c r="N353" i="29"/>
  <c r="N133" i="29"/>
  <c r="N181" i="29"/>
  <c r="L284" i="29"/>
  <c r="N199" i="29"/>
  <c r="L328" i="29"/>
  <c r="N510" i="29"/>
  <c r="N546" i="29"/>
  <c r="N382" i="29"/>
  <c r="L533" i="29"/>
  <c r="L561" i="29"/>
  <c r="L422" i="29"/>
  <c r="L454" i="29"/>
  <c r="Z454" i="29" s="1"/>
  <c r="N489" i="29"/>
  <c r="N525" i="29"/>
  <c r="N581" i="29"/>
  <c r="N597" i="29"/>
  <c r="N231" i="29"/>
  <c r="N681" i="29"/>
  <c r="N367" i="29"/>
  <c r="L434" i="29"/>
  <c r="L632" i="29"/>
  <c r="L406" i="29"/>
  <c r="L442" i="29"/>
  <c r="L164" i="29"/>
  <c r="N342" i="29"/>
  <c r="N642" i="29"/>
  <c r="N885" i="29"/>
  <c r="L780" i="29"/>
  <c r="L800" i="29"/>
  <c r="L876" i="29"/>
  <c r="N836" i="29"/>
  <c r="N848" i="29"/>
  <c r="L468" i="29"/>
  <c r="L737" i="29"/>
  <c r="L759" i="29"/>
  <c r="L795" i="29"/>
  <c r="N656" i="29"/>
  <c r="L920" i="29"/>
  <c r="L1177" i="29"/>
  <c r="L1213" i="29"/>
  <c r="N1117" i="29"/>
  <c r="N611" i="29"/>
  <c r="L930" i="29"/>
  <c r="L1028" i="29"/>
  <c r="N1008" i="29"/>
  <c r="N1156" i="29"/>
  <c r="L746" i="29"/>
  <c r="L948" i="29"/>
  <c r="N1043" i="29"/>
  <c r="N1067" i="29"/>
  <c r="N1167" i="29"/>
  <c r="N720" i="29"/>
  <c r="L910" i="29"/>
  <c r="L966" i="29"/>
  <c r="L1222" i="29"/>
  <c r="N994" i="29"/>
  <c r="N1320" i="29"/>
  <c r="N1336" i="29"/>
  <c r="L1255" i="29"/>
  <c r="N1098" i="29"/>
  <c r="N1231" i="29"/>
  <c r="N1279" i="29"/>
  <c r="N978" i="29"/>
  <c r="N1262" i="29"/>
  <c r="N1510" i="29"/>
  <c r="L1297" i="29"/>
  <c r="L1361" i="29"/>
  <c r="L1465" i="29"/>
  <c r="N1082" i="29"/>
  <c r="L1191" i="29"/>
  <c r="N1385" i="29"/>
  <c r="N1401" i="29"/>
  <c r="N1433" i="29"/>
  <c r="L1452" i="29"/>
  <c r="L1504" i="29"/>
  <c r="N1525" i="29"/>
  <c r="L1424" i="29"/>
  <c r="L1728" i="29"/>
  <c r="N1684" i="29"/>
  <c r="N1756" i="29"/>
  <c r="L1738" i="29"/>
  <c r="L1368" i="29"/>
  <c r="L1479" i="29"/>
  <c r="L1711" i="29"/>
  <c r="L1783" i="29"/>
  <c r="L1585" i="29"/>
  <c r="N1571" i="29"/>
  <c r="N1651" i="29"/>
  <c r="L1606" i="29"/>
  <c r="L1694" i="29"/>
  <c r="N1558" i="29"/>
  <c r="N1622" i="29"/>
  <c r="N192" i="29"/>
  <c r="L63" i="29"/>
  <c r="Z63" i="29" s="1"/>
  <c r="L46" i="29"/>
  <c r="Z46" i="29" s="1"/>
  <c r="L246" i="29"/>
  <c r="N146" i="29"/>
  <c r="N214" i="29"/>
  <c r="N262" i="29"/>
  <c r="L382" i="29"/>
  <c r="N123" i="29"/>
  <c r="N306" i="29"/>
  <c r="L24" i="29"/>
  <c r="L96" i="29"/>
  <c r="L136" i="29"/>
  <c r="L77" i="29"/>
  <c r="L229" i="29"/>
  <c r="N7" i="29"/>
  <c r="L357" i="29"/>
  <c r="Z357" i="29" s="1"/>
  <c r="L373" i="29"/>
  <c r="N534" i="29"/>
  <c r="L172" i="29"/>
  <c r="N469" i="29"/>
  <c r="N485" i="29"/>
  <c r="N509" i="29"/>
  <c r="L280" i="29"/>
  <c r="N717" i="29"/>
  <c r="L320" i="29"/>
  <c r="L528" i="29"/>
  <c r="N175" i="29"/>
  <c r="L209" i="29"/>
  <c r="N496" i="29"/>
  <c r="N332" i="29"/>
  <c r="L436" i="29"/>
  <c r="N571" i="29"/>
  <c r="N647" i="29"/>
  <c r="N675" i="29"/>
  <c r="L588" i="29"/>
  <c r="L662" i="29"/>
  <c r="L402" i="29"/>
  <c r="L599" i="29"/>
  <c r="L861" i="29"/>
  <c r="L301" i="29"/>
  <c r="N608" i="29"/>
  <c r="L738" i="29"/>
  <c r="N797" i="29"/>
  <c r="L764" i="29"/>
  <c r="N544" i="29"/>
  <c r="N800" i="29"/>
  <c r="N832" i="29"/>
  <c r="N868" i="29"/>
  <c r="L803" i="29"/>
  <c r="N907" i="29"/>
  <c r="N688" i="29"/>
  <c r="N882" i="29"/>
  <c r="N928" i="29"/>
  <c r="N1001" i="29"/>
  <c r="N1165" i="29"/>
  <c r="L984" i="29"/>
  <c r="L1056" i="29"/>
  <c r="L1092" i="29"/>
  <c r="L1208" i="29"/>
  <c r="L625" i="29"/>
  <c r="N1064" i="29"/>
  <c r="N1136" i="29"/>
  <c r="N1176" i="29"/>
  <c r="N1216" i="29"/>
  <c r="N778" i="29"/>
  <c r="L1015" i="29"/>
  <c r="L1103" i="29"/>
  <c r="L457" i="29"/>
  <c r="L972" i="29"/>
  <c r="N1027" i="29"/>
  <c r="N1039" i="29"/>
  <c r="N1151" i="29"/>
  <c r="L1126" i="29"/>
  <c r="L1190" i="29"/>
  <c r="N1228" i="29"/>
  <c r="L1359" i="29"/>
  <c r="L1371" i="29"/>
  <c r="Z1371" i="29" s="1"/>
  <c r="L1447" i="29"/>
  <c r="N1495" i="29"/>
  <c r="L1258" i="29"/>
  <c r="Z1258" i="29" s="1"/>
  <c r="L1346" i="29"/>
  <c r="N1286" i="29"/>
  <c r="N1318" i="29"/>
  <c r="N1414" i="29"/>
  <c r="L1281" i="29"/>
  <c r="L1305" i="29"/>
  <c r="L1381" i="29"/>
  <c r="Z1381" i="29" s="1"/>
  <c r="L1477" i="29"/>
  <c r="N1425" i="29"/>
  <c r="N1609" i="29"/>
  <c r="N1629" i="29"/>
  <c r="N1769" i="29"/>
  <c r="L1532" i="29"/>
  <c r="L1692" i="29"/>
  <c r="L1748" i="29"/>
  <c r="L1760" i="29"/>
  <c r="L1701" i="29"/>
  <c r="N1568" i="29"/>
  <c r="N1656" i="29"/>
  <c r="L1336" i="29"/>
  <c r="L1707" i="29"/>
  <c r="L1731" i="29"/>
  <c r="L1464" i="29"/>
  <c r="L1519" i="29"/>
  <c r="N1551" i="29"/>
  <c r="N1671" i="29"/>
  <c r="N1787" i="29"/>
  <c r="L1248" i="29"/>
  <c r="L1408" i="29"/>
  <c r="L1646" i="29"/>
  <c r="N934" i="29"/>
  <c r="N1594" i="29"/>
  <c r="N92" i="29"/>
  <c r="N136" i="29"/>
  <c r="N236" i="29"/>
  <c r="L183" i="29"/>
  <c r="L215" i="29"/>
  <c r="L251" i="29"/>
  <c r="L58" i="29"/>
  <c r="L154" i="29"/>
  <c r="N18" i="29"/>
  <c r="N242" i="29"/>
  <c r="N33" i="29"/>
  <c r="L318" i="29"/>
  <c r="N203" i="29"/>
  <c r="L56" i="29"/>
  <c r="L281" i="29"/>
  <c r="L261" i="29"/>
  <c r="L441" i="29"/>
  <c r="N614" i="29"/>
  <c r="L565" i="29"/>
  <c r="L581" i="29"/>
  <c r="N119" i="29"/>
  <c r="L161" i="29"/>
  <c r="L336" i="29"/>
  <c r="N370" i="29"/>
  <c r="N657" i="29"/>
  <c r="L431" i="29"/>
  <c r="L456" i="29"/>
  <c r="N511" i="29"/>
  <c r="L534" i="29"/>
  <c r="N415" i="29"/>
  <c r="L475" i="29"/>
  <c r="N295" i="29"/>
  <c r="N327" i="29"/>
  <c r="N356" i="29"/>
  <c r="L530" i="29"/>
  <c r="L591" i="29"/>
  <c r="L81" i="29"/>
  <c r="N400" i="29"/>
  <c r="N492" i="29"/>
  <c r="N707" i="29"/>
  <c r="N723" i="29"/>
  <c r="L901" i="29"/>
  <c r="L909" i="29"/>
  <c r="N386" i="29"/>
  <c r="L687" i="29"/>
  <c r="N845" i="29"/>
  <c r="L772" i="29"/>
  <c r="L796" i="29"/>
  <c r="L872" i="29"/>
  <c r="Z872" i="29" s="1"/>
  <c r="L892" i="29"/>
  <c r="L641" i="29"/>
  <c r="L734" i="29"/>
  <c r="N824" i="29"/>
  <c r="N840" i="29"/>
  <c r="N748" i="29"/>
  <c r="L939" i="29"/>
  <c r="N638" i="29"/>
  <c r="N759" i="29"/>
  <c r="N931" i="29"/>
  <c r="N971" i="29"/>
  <c r="N1181" i="29"/>
  <c r="L1020" i="29"/>
  <c r="N810" i="29"/>
  <c r="L1027" i="29"/>
  <c r="L691" i="29"/>
  <c r="N1003" i="29"/>
  <c r="N1071" i="29"/>
  <c r="N1091" i="29"/>
  <c r="N1103" i="29"/>
  <c r="N1127" i="29"/>
  <c r="N1143" i="29"/>
  <c r="N1211" i="29"/>
  <c r="L1046" i="29"/>
  <c r="L1194" i="29"/>
  <c r="N1436" i="29"/>
  <c r="L1243" i="29"/>
  <c r="L1339" i="29"/>
  <c r="Z1339" i="29" s="1"/>
  <c r="N1162" i="29"/>
  <c r="N1447" i="29"/>
  <c r="N1479" i="29"/>
  <c r="L1382" i="29"/>
  <c r="L1470" i="29"/>
  <c r="Z1470" i="29" s="1"/>
  <c r="L1219" i="29"/>
  <c r="N1290" i="29"/>
  <c r="N1370" i="29"/>
  <c r="L1301" i="29"/>
  <c r="L1409" i="29"/>
  <c r="N1273" i="29"/>
  <c r="N1357" i="29"/>
  <c r="N1421" i="29"/>
  <c r="N1457" i="29"/>
  <c r="L1324" i="29"/>
  <c r="N1661" i="29"/>
  <c r="N1689" i="29"/>
  <c r="L1264" i="29"/>
  <c r="L1624" i="29"/>
  <c r="L1236" i="29"/>
  <c r="L1501" i="29"/>
  <c r="L1517" i="29"/>
  <c r="N1616" i="29"/>
  <c r="L1601" i="29"/>
  <c r="L1551" i="29"/>
  <c r="L1746" i="29"/>
  <c r="L1525" i="29"/>
  <c r="N1575" i="29"/>
  <c r="N1583" i="29"/>
  <c r="N1763" i="29"/>
  <c r="L1678" i="29"/>
  <c r="L1705" i="29"/>
  <c r="N1646" i="29"/>
  <c r="N1782" i="29"/>
  <c r="L1725" i="29"/>
  <c r="Z1725" i="29" s="1"/>
  <c r="N64" i="29"/>
  <c r="N240" i="29"/>
  <c r="N280" i="29"/>
  <c r="L75" i="29"/>
  <c r="L131" i="29"/>
  <c r="L199" i="29"/>
  <c r="L223" i="29"/>
  <c r="L118" i="29"/>
  <c r="Z118" i="29" s="1"/>
  <c r="L142" i="29"/>
  <c r="L254" i="29"/>
  <c r="N30" i="29"/>
  <c r="N153" i="29"/>
  <c r="N265" i="29"/>
  <c r="N43" i="29"/>
  <c r="L208" i="29"/>
  <c r="N466" i="29"/>
  <c r="N482" i="29"/>
  <c r="N498" i="29"/>
  <c r="L412" i="29"/>
  <c r="L517" i="29"/>
  <c r="L529" i="29"/>
  <c r="L553" i="29"/>
  <c r="L440" i="29"/>
  <c r="N15" i="29"/>
  <c r="N383" i="29"/>
  <c r="L429" i="29"/>
  <c r="N637" i="29"/>
  <c r="N167" i="29"/>
  <c r="L393" i="29"/>
  <c r="N607" i="29"/>
  <c r="L624" i="29"/>
  <c r="Z624" i="29" s="1"/>
  <c r="N563" i="29"/>
  <c r="L105" i="29"/>
  <c r="N343" i="29"/>
  <c r="N312" i="29"/>
  <c r="L582" i="29"/>
  <c r="L666" i="29"/>
  <c r="N447" i="29"/>
  <c r="L805" i="29"/>
  <c r="L817" i="29"/>
  <c r="N326" i="29"/>
  <c r="L735" i="29"/>
  <c r="N821" i="29"/>
  <c r="N837" i="29"/>
  <c r="N849" i="29"/>
  <c r="N865" i="29"/>
  <c r="N897" i="29"/>
  <c r="Z897" i="29" s="1"/>
  <c r="L709" i="29"/>
  <c r="Z709" i="29" s="1"/>
  <c r="N772" i="29"/>
  <c r="L651" i="29"/>
  <c r="N947" i="29"/>
  <c r="N368" i="29"/>
  <c r="L717" i="29"/>
  <c r="L762" i="29"/>
  <c r="L1053" i="29"/>
  <c r="L1185" i="29"/>
  <c r="N960" i="29"/>
  <c r="N1109" i="29"/>
  <c r="N1157" i="29"/>
  <c r="L1048" i="29"/>
  <c r="L1076" i="29"/>
  <c r="L1124" i="29"/>
  <c r="N1172" i="29"/>
  <c r="L932" i="29"/>
  <c r="L1023" i="29"/>
  <c r="L1143" i="29"/>
  <c r="N1099" i="29"/>
  <c r="N682" i="29"/>
  <c r="N878" i="29"/>
  <c r="L918" i="29"/>
  <c r="L982" i="29"/>
  <c r="L990" i="29"/>
  <c r="N1288" i="29"/>
  <c r="N1368" i="29"/>
  <c r="L1307" i="29"/>
  <c r="L1343" i="29"/>
  <c r="L1215" i="29"/>
  <c r="N1263" i="29"/>
  <c r="N1463" i="29"/>
  <c r="L1250" i="29"/>
  <c r="Z1250" i="29" s="1"/>
  <c r="L1354" i="29"/>
  <c r="L1518" i="29"/>
  <c r="N910" i="29"/>
  <c r="N1226" i="29"/>
  <c r="N1326" i="29"/>
  <c r="N1386" i="29"/>
  <c r="N1402" i="29"/>
  <c r="N1014" i="29"/>
  <c r="L1421" i="29"/>
  <c r="L1429" i="29"/>
  <c r="L1441" i="29"/>
  <c r="N1537" i="29"/>
  <c r="N1613" i="29"/>
  <c r="N1685" i="29"/>
  <c r="L1660" i="29"/>
  <c r="L1716" i="29"/>
  <c r="L1511" i="29"/>
  <c r="L1631" i="29"/>
  <c r="L1695" i="29"/>
  <c r="L1719" i="29"/>
  <c r="L1739" i="29"/>
  <c r="L1499" i="29"/>
  <c r="L1276" i="29"/>
  <c r="N1643" i="29"/>
  <c r="N1779" i="29"/>
  <c r="N790" i="29"/>
  <c r="L1574" i="29"/>
  <c r="N1476" i="29"/>
  <c r="N1582" i="29"/>
  <c r="N1762" i="29"/>
  <c r="L71" i="29"/>
  <c r="L243" i="29"/>
  <c r="L122" i="29"/>
  <c r="N86" i="29"/>
  <c r="N98" i="29"/>
  <c r="N174" i="29"/>
  <c r="N25" i="29"/>
  <c r="N273" i="29"/>
  <c r="L144" i="29"/>
  <c r="N301" i="29"/>
  <c r="N377" i="29"/>
  <c r="N189" i="29"/>
  <c r="L341" i="29"/>
  <c r="N478" i="29"/>
  <c r="N395" i="29"/>
  <c r="L493" i="29"/>
  <c r="N288" i="29"/>
  <c r="L324" i="29"/>
  <c r="N553" i="29"/>
  <c r="L41" i="29"/>
  <c r="L57" i="29"/>
  <c r="L116" i="29"/>
  <c r="N410" i="29"/>
  <c r="N446" i="29"/>
  <c r="L499" i="29"/>
  <c r="L672" i="29"/>
  <c r="N207" i="29"/>
  <c r="N359" i="29"/>
  <c r="L228" i="29"/>
  <c r="L420" i="29"/>
  <c r="N464" i="29"/>
  <c r="L312" i="29"/>
  <c r="N516" i="29"/>
  <c r="N603" i="29"/>
  <c r="N639" i="29"/>
  <c r="L427" i="29"/>
  <c r="L524" i="29"/>
  <c r="N568" i="29"/>
  <c r="L869" i="29"/>
  <c r="L917" i="29"/>
  <c r="N622" i="29"/>
  <c r="N933" i="29"/>
  <c r="L542" i="29"/>
  <c r="Z542" i="29" s="1"/>
  <c r="L649" i="29"/>
  <c r="N690" i="29"/>
  <c r="L748" i="29"/>
  <c r="N776" i="29"/>
  <c r="N796" i="29"/>
  <c r="N860" i="29"/>
  <c r="L705" i="29"/>
  <c r="L903" i="29"/>
  <c r="N799" i="29"/>
  <c r="N843" i="29"/>
  <c r="N951" i="29"/>
  <c r="L580" i="29"/>
  <c r="L661" i="29"/>
  <c r="L758" i="29"/>
  <c r="L726" i="29"/>
  <c r="N1089" i="29"/>
  <c r="L1064" i="29"/>
  <c r="L1100" i="29"/>
  <c r="L1156" i="29"/>
  <c r="L1059" i="29"/>
  <c r="L1111" i="29"/>
  <c r="N999" i="29"/>
  <c r="N1023" i="29"/>
  <c r="N1223" i="29"/>
  <c r="L739" i="29"/>
  <c r="L986" i="29"/>
  <c r="L1042" i="29"/>
  <c r="L1134" i="29"/>
  <c r="L1182" i="29"/>
  <c r="L1319" i="29"/>
  <c r="L1383" i="29"/>
  <c r="Z1383" i="29" s="1"/>
  <c r="N1130" i="29"/>
  <c r="N1375" i="29"/>
  <c r="N1451" i="29"/>
  <c r="L898" i="29"/>
  <c r="N966" i="29"/>
  <c r="L1302" i="29"/>
  <c r="L1434" i="29"/>
  <c r="L1502" i="29"/>
  <c r="N1010" i="29"/>
  <c r="N1270" i="29"/>
  <c r="N1282" i="29"/>
  <c r="N1410" i="29"/>
  <c r="L1417" i="29"/>
  <c r="N1241" i="29"/>
  <c r="N1345" i="29"/>
  <c r="N1361" i="29"/>
  <c r="N1549" i="29"/>
  <c r="N1649" i="29"/>
  <c r="N1681" i="29"/>
  <c r="L1604" i="29"/>
  <c r="L1612" i="29"/>
  <c r="L1756" i="29"/>
  <c r="L1472" i="29"/>
  <c r="N1692" i="29"/>
  <c r="L1633" i="29"/>
  <c r="L1751" i="29"/>
  <c r="L1468" i="29"/>
  <c r="L1709" i="29"/>
  <c r="L1733" i="29"/>
  <c r="L1288" i="29"/>
  <c r="N1516" i="29"/>
  <c r="N1202" i="29"/>
  <c r="N1534" i="29"/>
  <c r="N1566" i="29"/>
  <c r="N1578" i="29"/>
  <c r="N1666" i="29"/>
  <c r="N1786" i="29"/>
  <c r="N132" i="29"/>
  <c r="N252" i="29"/>
  <c r="N264" i="29"/>
  <c r="L27" i="29"/>
  <c r="Z27" i="29" s="1"/>
  <c r="L119" i="29"/>
  <c r="L191" i="29"/>
  <c r="L102" i="29"/>
  <c r="L170" i="29"/>
  <c r="N58" i="29"/>
  <c r="N74" i="29"/>
  <c r="N90" i="29"/>
  <c r="N230" i="29"/>
  <c r="N209" i="29"/>
  <c r="N279" i="29"/>
  <c r="L290" i="29"/>
  <c r="L374" i="29"/>
  <c r="L40" i="29"/>
  <c r="L181" i="29"/>
  <c r="N522" i="29"/>
  <c r="N562" i="29"/>
  <c r="L148" i="29"/>
  <c r="N334" i="29"/>
  <c r="L388" i="29"/>
  <c r="N419" i="29"/>
  <c r="N458" i="29"/>
  <c r="N473" i="29"/>
  <c r="L410" i="29"/>
  <c r="N587" i="29"/>
  <c r="N596" i="29"/>
  <c r="L17" i="29"/>
  <c r="L502" i="29"/>
  <c r="L540" i="29"/>
  <c r="L636" i="29"/>
  <c r="L648" i="29"/>
  <c r="L692" i="29"/>
  <c r="L708" i="29"/>
  <c r="L348" i="29"/>
  <c r="Z348" i="29" s="1"/>
  <c r="N443" i="29"/>
  <c r="L670" i="29"/>
  <c r="L438" i="29"/>
  <c r="L849" i="29"/>
  <c r="L965" i="29"/>
  <c r="N789" i="29"/>
  <c r="N929" i="29"/>
  <c r="N735" i="29"/>
  <c r="L760" i="29"/>
  <c r="N311" i="29"/>
  <c r="L352" i="29"/>
  <c r="L491" i="29"/>
  <c r="N780" i="29"/>
  <c r="N820" i="29"/>
  <c r="L621" i="29"/>
  <c r="L721" i="29"/>
  <c r="L751" i="29"/>
  <c r="L859" i="29"/>
  <c r="L875" i="29"/>
  <c r="N680" i="29"/>
  <c r="N807" i="29"/>
  <c r="N835" i="29"/>
  <c r="L571" i="29"/>
  <c r="L886" i="29"/>
  <c r="N977" i="29"/>
  <c r="N993" i="29"/>
  <c r="N1013" i="29"/>
  <c r="N1081" i="29"/>
  <c r="N1097" i="29"/>
  <c r="N902" i="29"/>
  <c r="L1192" i="29"/>
  <c r="L1204" i="29"/>
  <c r="N1036" i="29"/>
  <c r="N1140" i="29"/>
  <c r="L1115" i="29"/>
  <c r="L1127" i="29"/>
  <c r="N1155" i="29"/>
  <c r="L1174" i="29"/>
  <c r="L1186" i="29"/>
  <c r="Z1186" i="29" s="1"/>
  <c r="N1384" i="29"/>
  <c r="N1400" i="29"/>
  <c r="N1432" i="29"/>
  <c r="L1271" i="29"/>
  <c r="N1367" i="29"/>
  <c r="N1519" i="29"/>
  <c r="L1326" i="29"/>
  <c r="N1042" i="29"/>
  <c r="N1230" i="29"/>
  <c r="Z1230" i="29" s="1"/>
  <c r="N1278" i="29"/>
  <c r="N1490" i="29"/>
  <c r="L1345" i="29"/>
  <c r="L1349" i="29"/>
  <c r="L1461" i="29"/>
  <c r="L1473" i="29"/>
  <c r="N1245" i="29"/>
  <c r="N1305" i="29"/>
  <c r="L1564" i="29"/>
  <c r="N1536" i="29"/>
  <c r="N1612" i="29"/>
  <c r="N1720" i="29"/>
  <c r="L1750" i="29"/>
  <c r="L1778" i="29"/>
  <c r="L1547" i="29"/>
  <c r="L1647" i="29"/>
  <c r="L1659" i="29"/>
  <c r="L1767" i="29"/>
  <c r="L1734" i="29"/>
  <c r="N1587" i="29"/>
  <c r="N1599" i="29"/>
  <c r="L1558" i="29"/>
  <c r="L1638" i="29"/>
  <c r="L1444" i="29"/>
  <c r="L1505" i="29"/>
  <c r="Z1505" i="29" s="1"/>
  <c r="N1674" i="29"/>
  <c r="N1702" i="29"/>
  <c r="N28" i="29"/>
  <c r="L79" i="29"/>
  <c r="L95" i="29"/>
  <c r="Z95" i="29" s="1"/>
  <c r="L99" i="29"/>
  <c r="L207" i="29"/>
  <c r="L70" i="29"/>
  <c r="L162" i="29"/>
  <c r="L242" i="29"/>
  <c r="N130" i="29"/>
  <c r="N222" i="29"/>
  <c r="N41" i="29"/>
  <c r="L350" i="29"/>
  <c r="N115" i="29"/>
  <c r="L16" i="29"/>
  <c r="L256" i="29"/>
  <c r="L264" i="29"/>
  <c r="N309" i="29"/>
  <c r="N393" i="29"/>
  <c r="N433" i="29"/>
  <c r="N578" i="29"/>
  <c r="N366" i="29"/>
  <c r="L451" i="29"/>
  <c r="L485" i="29"/>
  <c r="L597" i="29"/>
  <c r="L605" i="29"/>
  <c r="L180" i="29"/>
  <c r="L459" i="29"/>
  <c r="L479" i="29"/>
  <c r="N733" i="29"/>
  <c r="L333" i="29"/>
  <c r="Z333" i="29" s="1"/>
  <c r="N520" i="29"/>
  <c r="L563" i="29"/>
  <c r="L720" i="29"/>
  <c r="N418" i="29"/>
  <c r="N636" i="29"/>
  <c r="N277" i="29"/>
  <c r="N403" i="29"/>
  <c r="N151" i="29"/>
  <c r="N292" i="29"/>
  <c r="N536" i="29"/>
  <c r="L547" i="29"/>
  <c r="L650" i="29"/>
  <c r="N324" i="29"/>
  <c r="L503" i="29"/>
  <c r="L713" i="29"/>
  <c r="N817" i="29"/>
  <c r="N833" i="29"/>
  <c r="N969" i="29"/>
  <c r="N678" i="29"/>
  <c r="N764" i="29"/>
  <c r="N884" i="29"/>
  <c r="L667" i="29"/>
  <c r="L943" i="29"/>
  <c r="L975" i="29"/>
  <c r="N779" i="29"/>
  <c r="N855" i="29"/>
  <c r="L701" i="29"/>
  <c r="L1061" i="29"/>
  <c r="N1153" i="29"/>
  <c r="N1225" i="29"/>
  <c r="L1080" i="29"/>
  <c r="N806" i="29"/>
  <c r="N954" i="29"/>
  <c r="N992" i="29"/>
  <c r="L1047" i="29"/>
  <c r="Z1047" i="29" s="1"/>
  <c r="L1095" i="29"/>
  <c r="N750" i="29"/>
  <c r="L878" i="29"/>
  <c r="Z878" i="29" s="1"/>
  <c r="N916" i="29"/>
  <c r="N1007" i="29"/>
  <c r="L1026" i="29"/>
  <c r="Z1026" i="29" s="1"/>
  <c r="L1074" i="29"/>
  <c r="L1178" i="29"/>
  <c r="L1206" i="29"/>
  <c r="N1122" i="29"/>
  <c r="N1260" i="29"/>
  <c r="N1416" i="29"/>
  <c r="L1407" i="29"/>
  <c r="L1455" i="29"/>
  <c r="L1199" i="29"/>
  <c r="N1243" i="29"/>
  <c r="N1303" i="29"/>
  <c r="L1462" i="29"/>
  <c r="N1138" i="29"/>
  <c r="N1382" i="29"/>
  <c r="L1277" i="29"/>
  <c r="N1325" i="29"/>
  <c r="N1445" i="29"/>
  <c r="N1489" i="29"/>
  <c r="N1597" i="29"/>
  <c r="N1673" i="29"/>
  <c r="L1296" i="29"/>
  <c r="L1360" i="29"/>
  <c r="L1784" i="29"/>
  <c r="L1364" i="29"/>
  <c r="N1544" i="29"/>
  <c r="L1507" i="29"/>
  <c r="L1649" i="29"/>
  <c r="L1484" i="29"/>
  <c r="N1611" i="29"/>
  <c r="N1743" i="29"/>
  <c r="L1537" i="29"/>
  <c r="L1717" i="29"/>
  <c r="Z1717" i="29" s="1"/>
  <c r="L1534" i="29"/>
  <c r="L1690" i="29"/>
  <c r="L1702" i="29"/>
  <c r="L1657" i="29"/>
  <c r="N1570" i="29"/>
  <c r="N1586" i="29"/>
  <c r="N1726" i="29"/>
  <c r="N1770" i="29"/>
  <c r="N52" i="29"/>
  <c r="N80" i="29"/>
  <c r="N200" i="29"/>
  <c r="L103" i="29"/>
  <c r="L271" i="29"/>
  <c r="L18" i="29"/>
  <c r="L66" i="29"/>
  <c r="L158" i="29"/>
  <c r="L166" i="29"/>
  <c r="L178" i="29"/>
  <c r="N94" i="29"/>
  <c r="N233" i="29"/>
  <c r="L386" i="29"/>
  <c r="N219" i="29"/>
  <c r="L253" i="29"/>
  <c r="N293" i="29"/>
  <c r="N313" i="29"/>
  <c r="N369" i="29"/>
  <c r="N125" i="29"/>
  <c r="N459" i="29"/>
  <c r="N538" i="29"/>
  <c r="N31" i="29"/>
  <c r="L283" i="29"/>
  <c r="N430" i="29"/>
  <c r="L509" i="29"/>
  <c r="N613" i="29"/>
  <c r="L349" i="29"/>
  <c r="N491" i="29"/>
  <c r="N555" i="29"/>
  <c r="L572" i="29"/>
  <c r="L724" i="29"/>
  <c r="Z724" i="29" s="1"/>
  <c r="N404" i="29"/>
  <c r="L522" i="29"/>
  <c r="N628" i="29"/>
  <c r="N143" i="29"/>
  <c r="N335" i="29"/>
  <c r="N475" i="29"/>
  <c r="N588" i="29"/>
  <c r="L647" i="29"/>
  <c r="L671" i="29"/>
  <c r="L837" i="29"/>
  <c r="L853" i="29"/>
  <c r="L873" i="29"/>
  <c r="N757" i="29"/>
  <c r="L681" i="29"/>
  <c r="Z681" i="29" s="1"/>
  <c r="L699" i="29"/>
  <c r="N808" i="29"/>
  <c r="L321" i="29"/>
  <c r="Z321" i="29" s="1"/>
  <c r="L779" i="29"/>
  <c r="L887" i="29"/>
  <c r="N911" i="29"/>
  <c r="N939" i="29"/>
  <c r="L449" i="29"/>
  <c r="N747" i="29"/>
  <c r="L774" i="29"/>
  <c r="N898" i="29"/>
  <c r="L968" i="29"/>
  <c r="L1097" i="29"/>
  <c r="L1173" i="29"/>
  <c r="L1205" i="29"/>
  <c r="N920" i="29"/>
  <c r="N1193" i="29"/>
  <c r="L1000" i="29"/>
  <c r="L1044" i="29"/>
  <c r="Z1044" i="29" s="1"/>
  <c r="L1112" i="29"/>
  <c r="N1016" i="29"/>
  <c r="N1056" i="29"/>
  <c r="N1068" i="29"/>
  <c r="N1124" i="29"/>
  <c r="L987" i="29"/>
  <c r="L606" i="29"/>
  <c r="N1083" i="29"/>
  <c r="N1159" i="29"/>
  <c r="L1034" i="29"/>
  <c r="L1146" i="29"/>
  <c r="N822" i="29"/>
  <c r="N1412" i="29"/>
  <c r="L1311" i="29"/>
  <c r="L1403" i="29"/>
  <c r="N1247" i="29"/>
  <c r="N1327" i="29"/>
  <c r="N1330" i="29"/>
  <c r="N1426" i="29"/>
  <c r="L1257" i="29"/>
  <c r="L1377" i="29"/>
  <c r="L1223" i="29"/>
  <c r="N1233" i="29"/>
  <c r="N1289" i="29"/>
  <c r="N1349" i="29"/>
  <c r="N1441" i="29"/>
  <c r="L1488" i="29"/>
  <c r="L1700" i="29"/>
  <c r="L1736" i="29"/>
  <c r="Z1736" i="29" s="1"/>
  <c r="L1776" i="29"/>
  <c r="L1549" i="29"/>
  <c r="N1520" i="29"/>
  <c r="N1572" i="29"/>
  <c r="N1644" i="29"/>
  <c r="N1668" i="29"/>
  <c r="L1661" i="29"/>
  <c r="L1715" i="29"/>
  <c r="L1723" i="29"/>
  <c r="N1623" i="29"/>
  <c r="L1471" i="29"/>
  <c r="L1598" i="29"/>
  <c r="L1463" i="29"/>
  <c r="L1497" i="29"/>
  <c r="N1614" i="29"/>
  <c r="N1758" i="29"/>
  <c r="N1790" i="29"/>
  <c r="L1561" i="29"/>
  <c r="N40" i="29"/>
  <c r="N60" i="29"/>
  <c r="N112" i="29"/>
  <c r="N212" i="29"/>
  <c r="L11" i="29"/>
  <c r="L55" i="29"/>
  <c r="L155" i="29"/>
  <c r="L187" i="29"/>
  <c r="L227" i="29"/>
  <c r="Z227" i="29" s="1"/>
  <c r="N26" i="29"/>
  <c r="N194" i="29"/>
  <c r="L298" i="29"/>
  <c r="N75" i="29"/>
  <c r="N99" i="29"/>
  <c r="L168" i="29"/>
  <c r="N275" i="29"/>
  <c r="N453" i="29"/>
  <c r="N261" i="29"/>
  <c r="L124" i="29"/>
  <c r="N502" i="29"/>
  <c r="N574" i="29"/>
  <c r="N396" i="29"/>
  <c r="L413" i="29"/>
  <c r="Z413" i="29" s="1"/>
  <c r="N468" i="29"/>
  <c r="N745" i="29"/>
  <c r="N239" i="29"/>
  <c r="N320" i="29"/>
  <c r="N351" i="29"/>
  <c r="L445" i="29"/>
  <c r="N484" i="29"/>
  <c r="L550" i="29"/>
  <c r="L630" i="29"/>
  <c r="L311" i="29"/>
  <c r="L424" i="29"/>
  <c r="N524" i="29"/>
  <c r="L538" i="29"/>
  <c r="N691" i="29"/>
  <c r="L789" i="29"/>
  <c r="L797" i="29"/>
  <c r="N660" i="29"/>
  <c r="L722" i="29"/>
  <c r="N881" i="29"/>
  <c r="N973" i="29"/>
  <c r="L555" i="29"/>
  <c r="N592" i="29"/>
  <c r="L756" i="29"/>
  <c r="L804" i="29"/>
  <c r="N900" i="29"/>
  <c r="L775" i="29"/>
  <c r="L855" i="29"/>
  <c r="Z855" i="29" s="1"/>
  <c r="L871" i="29"/>
  <c r="L955" i="29"/>
  <c r="L959" i="29"/>
  <c r="L633" i="29"/>
  <c r="L711" i="29"/>
  <c r="L611" i="29"/>
  <c r="L1065" i="29"/>
  <c r="L1089" i="29"/>
  <c r="L1165" i="29"/>
  <c r="N830" i="29"/>
  <c r="N1025" i="29"/>
  <c r="N1037" i="29"/>
  <c r="L922" i="29"/>
  <c r="L1108" i="29"/>
  <c r="L1212" i="29"/>
  <c r="Z1212" i="29" s="1"/>
  <c r="L1220" i="29"/>
  <c r="N988" i="29"/>
  <c r="N1120" i="29"/>
  <c r="N1188" i="29"/>
  <c r="L1055" i="29"/>
  <c r="L1099" i="29"/>
  <c r="N674" i="29"/>
  <c r="N1135" i="29"/>
  <c r="N1175" i="29"/>
  <c r="N378" i="29"/>
  <c r="L942" i="29"/>
  <c r="N1332" i="29"/>
  <c r="N1444" i="29"/>
  <c r="N1459" i="29"/>
  <c r="L1306" i="29"/>
  <c r="L1398" i="29"/>
  <c r="L1474" i="29"/>
  <c r="N1242" i="29"/>
  <c r="N1430" i="29"/>
  <c r="N1506" i="29"/>
  <c r="L1273" i="29"/>
  <c r="L1385" i="29"/>
  <c r="L1393" i="29"/>
  <c r="N1257" i="29"/>
  <c r="N1285" i="29"/>
  <c r="N1317" i="29"/>
  <c r="N1413" i="29"/>
  <c r="N1721" i="29"/>
  <c r="L1599" i="29"/>
  <c r="L1679" i="29"/>
  <c r="L1771" i="29"/>
  <c r="L1758" i="29"/>
  <c r="L1625" i="29"/>
  <c r="N1150" i="29"/>
  <c r="L1372" i="29"/>
  <c r="N1567" i="29"/>
  <c r="N1607" i="29"/>
  <c r="N1655" i="29"/>
  <c r="N1775" i="29"/>
  <c r="L1526" i="29"/>
  <c r="L1542" i="29"/>
  <c r="Z1542" i="29" s="1"/>
  <c r="L1590" i="29"/>
  <c r="L1634" i="29"/>
  <c r="L1489" i="29"/>
  <c r="N1682" i="29"/>
  <c r="N1706" i="29"/>
  <c r="N148" i="29"/>
  <c r="L19" i="29"/>
  <c r="Z19" i="29" s="1"/>
  <c r="L47" i="29"/>
  <c r="L26" i="29"/>
  <c r="L82" i="29"/>
  <c r="Z82" i="29" s="1"/>
  <c r="L190" i="29"/>
  <c r="Z190" i="29" s="1"/>
  <c r="N122" i="29"/>
  <c r="N162" i="29"/>
  <c r="L294" i="29"/>
  <c r="L306" i="29"/>
  <c r="L390" i="29"/>
  <c r="L272" i="29"/>
  <c r="L197" i="29"/>
  <c r="N441" i="29"/>
  <c r="N141" i="29"/>
  <c r="L241" i="29"/>
  <c r="L325" i="29"/>
  <c r="L343" i="29"/>
  <c r="N501" i="29"/>
  <c r="N533" i="29"/>
  <c r="L367" i="29"/>
  <c r="N645" i="29"/>
  <c r="L65" i="29"/>
  <c r="L233" i="29"/>
  <c r="N543" i="29"/>
  <c r="L620" i="29"/>
  <c r="L220" i="29"/>
  <c r="L583" i="29"/>
  <c r="L461" i="29"/>
  <c r="N659" i="29"/>
  <c r="L100" i="29"/>
  <c r="L397" i="29"/>
  <c r="L414" i="29"/>
  <c r="N559" i="29"/>
  <c r="L682" i="29"/>
  <c r="N483" i="29"/>
  <c r="L523" i="29"/>
  <c r="L841" i="29"/>
  <c r="L885" i="29"/>
  <c r="L690" i="29"/>
  <c r="N753" i="29"/>
  <c r="N769" i="29"/>
  <c r="N805" i="29"/>
  <c r="N945" i="29"/>
  <c r="N957" i="29"/>
  <c r="N634" i="29"/>
  <c r="L828" i="29"/>
  <c r="L596" i="29"/>
  <c r="Z596" i="29" s="1"/>
  <c r="L614" i="29"/>
  <c r="N702" i="29"/>
  <c r="N715" i="29"/>
  <c r="N744" i="29"/>
  <c r="N863" i="29"/>
  <c r="N915" i="29"/>
  <c r="N424" i="29"/>
  <c r="N480" i="29"/>
  <c r="L733" i="29"/>
  <c r="L786" i="29"/>
  <c r="L850" i="29"/>
  <c r="L1041" i="29"/>
  <c r="L1133" i="29"/>
  <c r="N1053" i="29"/>
  <c r="L1148" i="29"/>
  <c r="N984" i="29"/>
  <c r="N1000" i="29"/>
  <c r="N1024" i="29"/>
  <c r="N1164" i="29"/>
  <c r="N1011" i="29"/>
  <c r="N1063" i="29"/>
  <c r="N1079" i="29"/>
  <c r="N1199" i="29"/>
  <c r="N1203" i="29"/>
  <c r="N894" i="29"/>
  <c r="L969" i="29"/>
  <c r="L1130" i="29"/>
  <c r="N1256" i="29"/>
  <c r="N1424" i="29"/>
  <c r="N1094" i="29"/>
  <c r="L1227" i="29"/>
  <c r="L1251" i="29"/>
  <c r="Z1251" i="29" s="1"/>
  <c r="N1443" i="29"/>
  <c r="L1330" i="29"/>
  <c r="L1350" i="29"/>
  <c r="L1454" i="29"/>
  <c r="L1514" i="29"/>
  <c r="N1170" i="29"/>
  <c r="N1274" i="29"/>
  <c r="N1298" i="29"/>
  <c r="N1378" i="29"/>
  <c r="N1458" i="29"/>
  <c r="N1494" i="29"/>
  <c r="L1373" i="29"/>
  <c r="L1401" i="29"/>
  <c r="L1356" i="29"/>
  <c r="N1585" i="29"/>
  <c r="N1593" i="29"/>
  <c r="N1705" i="29"/>
  <c r="L1544" i="29"/>
  <c r="L1628" i="29"/>
  <c r="N1640" i="29"/>
  <c r="N1768" i="29"/>
  <c r="L1741" i="29"/>
  <c r="Z1741" i="29" s="1"/>
  <c r="N1472" i="29"/>
  <c r="L1527" i="29"/>
  <c r="Z1527" i="29" s="1"/>
  <c r="L1555" i="29"/>
  <c r="N1687" i="29"/>
  <c r="L1749" i="29"/>
  <c r="L1578" i="29"/>
  <c r="N1654" i="29"/>
  <c r="N1670" i="29"/>
  <c r="N1774" i="29"/>
  <c r="L1721" i="29"/>
  <c r="N84" i="29"/>
  <c r="N96" i="29"/>
  <c r="N188" i="29"/>
  <c r="Z188" i="29" s="1"/>
  <c r="L239" i="29"/>
  <c r="L202" i="29"/>
  <c r="L210" i="29"/>
  <c r="L250" i="29"/>
  <c r="N126" i="29"/>
  <c r="N158" i="29"/>
  <c r="L48" i="29"/>
  <c r="L64" i="29"/>
  <c r="Z64" i="29" s="1"/>
  <c r="L120" i="29"/>
  <c r="L237" i="29"/>
  <c r="N401" i="29"/>
  <c r="Z401" i="29" s="1"/>
  <c r="N173" i="29"/>
  <c r="L49" i="29"/>
  <c r="L344" i="29"/>
  <c r="L416" i="29"/>
  <c r="N506" i="29"/>
  <c r="N602" i="29"/>
  <c r="L9" i="29"/>
  <c r="N274" i="29"/>
  <c r="L537" i="29"/>
  <c r="L33" i="29"/>
  <c r="L465" i="29"/>
  <c r="N493" i="29"/>
  <c r="N729" i="29"/>
  <c r="N552" i="29"/>
  <c r="L652" i="29"/>
  <c r="L680" i="29"/>
  <c r="L688" i="29"/>
  <c r="N300" i="29"/>
  <c r="N440" i="29"/>
  <c r="N531" i="29"/>
  <c r="N390" i="29"/>
  <c r="N374" i="29"/>
  <c r="L568" i="29"/>
  <c r="N358" i="29"/>
  <c r="L576" i="29"/>
  <c r="N742" i="29"/>
  <c r="N785" i="29"/>
  <c r="L639" i="29"/>
  <c r="L808" i="29"/>
  <c r="N852" i="29"/>
  <c r="N892" i="29"/>
  <c r="L767" i="29"/>
  <c r="L823" i="29"/>
  <c r="N616" i="29"/>
  <c r="N763" i="29"/>
  <c r="N867" i="29"/>
  <c r="L308" i="29"/>
  <c r="Z308" i="29" s="1"/>
  <c r="L339" i="29"/>
  <c r="L669" i="29"/>
  <c r="N714" i="29"/>
  <c r="L818" i="29"/>
  <c r="L834" i="29"/>
  <c r="L912" i="29"/>
  <c r="L1153" i="29"/>
  <c r="N1009" i="29"/>
  <c r="N1129" i="29"/>
  <c r="N1201" i="29"/>
  <c r="L954" i="29"/>
  <c r="N1144" i="29"/>
  <c r="L924" i="29"/>
  <c r="L1079" i="29"/>
  <c r="L1107" i="29"/>
  <c r="L1183" i="29"/>
  <c r="N1051" i="29"/>
  <c r="L1098" i="29"/>
  <c r="L1166" i="29"/>
  <c r="N942" i="29"/>
  <c r="N998" i="29"/>
  <c r="N1222" i="29"/>
  <c r="L1279" i="29"/>
  <c r="L1335" i="29"/>
  <c r="Z1335" i="29" s="1"/>
  <c r="N1427" i="29"/>
  <c r="L1298" i="29"/>
  <c r="L1374" i="29"/>
  <c r="N1074" i="29"/>
  <c r="N1238" i="29"/>
  <c r="N1254" i="29"/>
  <c r="N1322" i="29"/>
  <c r="N1438" i="29"/>
  <c r="N982" i="29"/>
  <c r="L1357" i="29"/>
  <c r="N1269" i="29"/>
  <c r="N1453" i="29"/>
  <c r="N1022" i="29"/>
  <c r="L1512" i="29"/>
  <c r="N1577" i="29"/>
  <c r="N1665" i="29"/>
  <c r="N1753" i="29"/>
  <c r="L1556" i="29"/>
  <c r="L1596" i="29"/>
  <c r="Z1596" i="29" s="1"/>
  <c r="L1672" i="29"/>
  <c r="L1788" i="29"/>
  <c r="L1467" i="29"/>
  <c r="N1648" i="29"/>
  <c r="N1700" i="29"/>
  <c r="N1716" i="29"/>
  <c r="L1627" i="29"/>
  <c r="L1779" i="29"/>
  <c r="L1533" i="29"/>
  <c r="L1404" i="29"/>
  <c r="N1591" i="29"/>
  <c r="N1731" i="29"/>
  <c r="N1767" i="29"/>
  <c r="L1617" i="29"/>
  <c r="Z1617" i="29" s="1"/>
  <c r="N1484" i="29"/>
  <c r="N1492" i="29"/>
  <c r="L1538" i="29"/>
  <c r="L1284" i="29"/>
  <c r="N1554" i="29"/>
  <c r="L1384" i="29"/>
  <c r="N228" i="29"/>
  <c r="L195" i="29"/>
  <c r="L279" i="29"/>
  <c r="L270" i="29"/>
  <c r="N50" i="29"/>
  <c r="N62" i="29"/>
  <c r="N178" i="29"/>
  <c r="N129" i="29"/>
  <c r="N163" i="29"/>
  <c r="L200" i="29"/>
  <c r="L29" i="29"/>
  <c r="N365" i="29"/>
  <c r="N397" i="29"/>
  <c r="N465" i="29"/>
  <c r="N13" i="29"/>
  <c r="N77" i="29"/>
  <c r="N101" i="29"/>
  <c r="N149" i="29"/>
  <c r="N245" i="29"/>
  <c r="L331" i="29"/>
  <c r="Z331" i="29" s="1"/>
  <c r="L448" i="29"/>
  <c r="L212" i="29"/>
  <c r="N379" i="29"/>
  <c r="L426" i="29"/>
  <c r="L525" i="29"/>
  <c r="Z525" i="29" s="1"/>
  <c r="L557" i="29"/>
  <c r="L315" i="29"/>
  <c r="N412" i="29"/>
  <c r="N481" i="29"/>
  <c r="N545" i="29"/>
  <c r="N352" i="29"/>
  <c r="L514" i="29"/>
  <c r="N749" i="29"/>
  <c r="L668" i="29"/>
  <c r="L295" i="29"/>
  <c r="L332" i="29"/>
  <c r="L439" i="29"/>
  <c r="N619" i="29"/>
  <c r="L678" i="29"/>
  <c r="N710" i="29"/>
  <c r="L809" i="29"/>
  <c r="L500" i="29"/>
  <c r="N732" i="29"/>
  <c r="N901" i="29"/>
  <c r="L603" i="29"/>
  <c r="L783" i="29"/>
  <c r="L819" i="29"/>
  <c r="L831" i="29"/>
  <c r="Z831" i="29" s="1"/>
  <c r="L851" i="29"/>
  <c r="L915" i="29"/>
  <c r="N576" i="29"/>
  <c r="L695" i="29"/>
  <c r="N883" i="29"/>
  <c r="N959" i="29"/>
  <c r="L653" i="29"/>
  <c r="L936" i="29"/>
  <c r="L1117" i="29"/>
  <c r="Z1117" i="29" s="1"/>
  <c r="L1201" i="29"/>
  <c r="N974" i="29"/>
  <c r="N1137" i="29"/>
  <c r="N1177" i="29"/>
  <c r="L532" i="29"/>
  <c r="N770" i="29"/>
  <c r="L1088" i="29"/>
  <c r="N870" i="29"/>
  <c r="N1152" i="29"/>
  <c r="L1007" i="29"/>
  <c r="L1063" i="29"/>
  <c r="L1119" i="29"/>
  <c r="L635" i="29"/>
  <c r="N1035" i="29"/>
  <c r="N1095" i="29"/>
  <c r="L926" i="29"/>
  <c r="L1014" i="29"/>
  <c r="N1275" i="29"/>
  <c r="N1319" i="29"/>
  <c r="N1415" i="29"/>
  <c r="N1455" i="29"/>
  <c r="L1394" i="29"/>
  <c r="N1294" i="29"/>
  <c r="L1241" i="29"/>
  <c r="L1269" i="29"/>
  <c r="L1365" i="29"/>
  <c r="N1229" i="29"/>
  <c r="N1397" i="29"/>
  <c r="L1480" i="29"/>
  <c r="N1569" i="29"/>
  <c r="N1657" i="29"/>
  <c r="N1777" i="29"/>
  <c r="N1054" i="29"/>
  <c r="N1496" i="29"/>
  <c r="L1600" i="29"/>
  <c r="Z1600" i="29" s="1"/>
  <c r="N1218" i="29"/>
  <c r="L1521" i="29"/>
  <c r="N1556" i="29"/>
  <c r="N1672" i="29"/>
  <c r="L1754" i="29"/>
  <c r="L1611" i="29"/>
  <c r="L1762" i="29"/>
  <c r="N990" i="29"/>
  <c r="L1621" i="29"/>
  <c r="L1340" i="29"/>
  <c r="N1635" i="29"/>
  <c r="N1695" i="29"/>
  <c r="N1707" i="29"/>
  <c r="N1723" i="29"/>
  <c r="L1352" i="29"/>
  <c r="L1545" i="29"/>
  <c r="L1589" i="29"/>
  <c r="L1376" i="29"/>
  <c r="L1440" i="29"/>
  <c r="Z1440" i="29" s="1"/>
  <c r="L1742" i="29"/>
  <c r="L1529" i="29"/>
  <c r="L59" i="29"/>
  <c r="L203" i="29"/>
  <c r="L247" i="29"/>
  <c r="Z247" i="29" s="1"/>
  <c r="L78" i="29"/>
  <c r="L98" i="29"/>
  <c r="L194" i="29"/>
  <c r="L238" i="29"/>
  <c r="L258" i="29"/>
  <c r="L334" i="29"/>
  <c r="N139" i="29"/>
  <c r="N147" i="29"/>
  <c r="N171" i="29"/>
  <c r="N286" i="29"/>
  <c r="L117" i="29"/>
  <c r="N297" i="29"/>
  <c r="N373" i="29"/>
  <c r="N37" i="29"/>
  <c r="N221" i="29"/>
  <c r="N269" i="29"/>
  <c r="N420" i="29"/>
  <c r="N452" i="29"/>
  <c r="N566" i="29"/>
  <c r="N582" i="29"/>
  <c r="N350" i="29"/>
  <c r="L405" i="29"/>
  <c r="L481" i="29"/>
  <c r="L513" i="29"/>
  <c r="Z513" i="29" s="1"/>
  <c r="L541" i="29"/>
  <c r="L601" i="29"/>
  <c r="N444" i="29"/>
  <c r="N653" i="29"/>
  <c r="N685" i="29"/>
  <c r="N725" i="29"/>
  <c r="N741" i="29"/>
  <c r="L305" i="29"/>
  <c r="L613" i="29"/>
  <c r="N111" i="29"/>
  <c r="L387" i="29"/>
  <c r="Z387" i="29" s="1"/>
  <c r="L472" i="29"/>
  <c r="L329" i="29"/>
  <c r="L399" i="29"/>
  <c r="L506" i="29"/>
  <c r="L637" i="29"/>
  <c r="L769" i="29"/>
  <c r="N551" i="29"/>
  <c r="L627" i="29"/>
  <c r="N668" i="29"/>
  <c r="N700" i="29"/>
  <c r="N761" i="29"/>
  <c r="N841" i="29"/>
  <c r="N873" i="29"/>
  <c r="N941" i="29"/>
  <c r="L787" i="29"/>
  <c r="L799" i="29"/>
  <c r="L899" i="29"/>
  <c r="L907" i="29"/>
  <c r="N859" i="29"/>
  <c r="L1093" i="29"/>
  <c r="L1149" i="29"/>
  <c r="L1189" i="29"/>
  <c r="L1209" i="29"/>
  <c r="L980" i="29"/>
  <c r="L1040" i="29"/>
  <c r="N1032" i="29"/>
  <c r="N1076" i="29"/>
  <c r="N1128" i="29"/>
  <c r="N1220" i="29"/>
  <c r="N890" i="29"/>
  <c r="L1011" i="29"/>
  <c r="L1139" i="29"/>
  <c r="L1167" i="29"/>
  <c r="N924" i="29"/>
  <c r="N964" i="29"/>
  <c r="N1111" i="29"/>
  <c r="N1183" i="29"/>
  <c r="L994" i="29"/>
  <c r="N1058" i="29"/>
  <c r="N1236" i="29"/>
  <c r="N1296" i="29"/>
  <c r="L1263" i="29"/>
  <c r="L1303" i="29"/>
  <c r="L1415" i="29"/>
  <c r="L1427" i="29"/>
  <c r="N1391" i="29"/>
  <c r="N1471" i="29"/>
  <c r="L1410" i="29"/>
  <c r="N1342" i="29"/>
  <c r="N1482" i="29"/>
  <c r="N1502" i="29"/>
  <c r="N1514" i="29"/>
  <c r="L1325" i="29"/>
  <c r="N1253" i="29"/>
  <c r="N1373" i="29"/>
  <c r="N1765" i="29"/>
  <c r="L1456" i="29"/>
  <c r="L1580" i="29"/>
  <c r="L1724" i="29"/>
  <c r="N1548" i="29"/>
  <c r="N1752" i="29"/>
  <c r="N1784" i="29"/>
  <c r="L1523" i="29"/>
  <c r="L1563" i="29"/>
  <c r="L1571" i="29"/>
  <c r="L1643" i="29"/>
  <c r="L1691" i="29"/>
  <c r="N1619" i="29"/>
  <c r="N1703" i="29"/>
  <c r="L1593" i="29"/>
  <c r="L1630" i="29"/>
  <c r="L1670" i="29"/>
  <c r="L1718" i="29"/>
  <c r="N1662" i="29"/>
  <c r="L31" i="29"/>
  <c r="L231" i="29"/>
  <c r="N42" i="29"/>
  <c r="N198" i="29"/>
  <c r="N89" i="29"/>
  <c r="N217" i="29"/>
  <c r="N131" i="29"/>
  <c r="N179" i="29"/>
  <c r="N310" i="29"/>
  <c r="L72" i="29"/>
  <c r="L112" i="29"/>
  <c r="N325" i="29"/>
  <c r="N361" i="29"/>
  <c r="N457" i="29"/>
  <c r="N165" i="29"/>
  <c r="L392" i="29"/>
  <c r="L409" i="29"/>
  <c r="N606" i="29"/>
  <c r="N347" i="29"/>
  <c r="L419" i="29"/>
  <c r="L276" i="29"/>
  <c r="L433" i="29"/>
  <c r="N521" i="29"/>
  <c r="N621" i="29"/>
  <c r="N649" i="29"/>
  <c r="N380" i="29"/>
  <c r="L508" i="29"/>
  <c r="N23" i="29"/>
  <c r="N103" i="29"/>
  <c r="L560" i="29"/>
  <c r="Z560" i="29" s="1"/>
  <c r="N487" i="29"/>
  <c r="L145" i="29"/>
  <c r="L249" i="29"/>
  <c r="L268" i="29"/>
  <c r="L466" i="29"/>
  <c r="N679" i="29"/>
  <c r="L556" i="29"/>
  <c r="Z556" i="29" s="1"/>
  <c r="N579" i="29"/>
  <c r="L773" i="29"/>
  <c r="L781" i="29"/>
  <c r="N937" i="29"/>
  <c r="L852" i="29"/>
  <c r="L864" i="29"/>
  <c r="L888" i="29"/>
  <c r="Z888" i="29" s="1"/>
  <c r="L702" i="29"/>
  <c r="N812" i="29"/>
  <c r="L631" i="29"/>
  <c r="Z631" i="29" s="1"/>
  <c r="N734" i="29"/>
  <c r="N664" i="29"/>
  <c r="L727" i="29"/>
  <c r="N755" i="29"/>
  <c r="N819" i="29"/>
  <c r="N919" i="29"/>
  <c r="L193" i="29"/>
  <c r="L870" i="29"/>
  <c r="L1037" i="29"/>
  <c r="L1069" i="29"/>
  <c r="L1221" i="29"/>
  <c r="Z1221" i="29" s="1"/>
  <c r="N1021" i="29"/>
  <c r="L694" i="29"/>
  <c r="Z694" i="29" s="1"/>
  <c r="N834" i="29"/>
  <c r="L914" i="29"/>
  <c r="Z914" i="29" s="1"/>
  <c r="L962" i="29"/>
  <c r="L1128" i="29"/>
  <c r="N976" i="29"/>
  <c r="N1096" i="29"/>
  <c r="L956" i="29"/>
  <c r="L995" i="29"/>
  <c r="L1003" i="29"/>
  <c r="N1055" i="29"/>
  <c r="N1115" i="29"/>
  <c r="N1139" i="29"/>
  <c r="N1179" i="29"/>
  <c r="L1162" i="29"/>
  <c r="L1202" i="29"/>
  <c r="N1244" i="29"/>
  <c r="N1190" i="29"/>
  <c r="L1327" i="29"/>
  <c r="N1399" i="29"/>
  <c r="L1286" i="29"/>
  <c r="Z1286" i="29" s="1"/>
  <c r="L1310" i="29"/>
  <c r="L1430" i="29"/>
  <c r="L1446" i="29"/>
  <c r="N1334" i="29"/>
  <c r="N1362" i="29"/>
  <c r="N1394" i="29"/>
  <c r="N1474" i="29"/>
  <c r="L1389" i="29"/>
  <c r="N1261" i="29"/>
  <c r="N1277" i="29"/>
  <c r="N1417" i="29"/>
  <c r="N1461" i="29"/>
  <c r="N1509" i="29"/>
  <c r="N1565" i="29"/>
  <c r="L1232" i="29"/>
  <c r="L1560" i="29"/>
  <c r="L1652" i="29"/>
  <c r="L1752" i="29"/>
  <c r="N1524" i="29"/>
  <c r="N1760" i="29"/>
  <c r="L1782" i="29"/>
  <c r="Z1782" i="29" s="1"/>
  <c r="L1607" i="29"/>
  <c r="L1675" i="29"/>
  <c r="L1743" i="29"/>
  <c r="L1693" i="29"/>
  <c r="L1500" i="29"/>
  <c r="N1631" i="29"/>
  <c r="N1727" i="29"/>
  <c r="L1348" i="29"/>
  <c r="N1598" i="29"/>
  <c r="N1658" i="29"/>
  <c r="N1710" i="29"/>
  <c r="N32" i="29"/>
  <c r="N220" i="29"/>
  <c r="L83" i="29"/>
  <c r="L123" i="29"/>
  <c r="L171" i="29"/>
  <c r="L179" i="29"/>
  <c r="L90" i="29"/>
  <c r="L150" i="29"/>
  <c r="L266" i="29"/>
  <c r="N54" i="29"/>
  <c r="N66" i="29"/>
  <c r="N110" i="29"/>
  <c r="N17" i="29"/>
  <c r="L322" i="29"/>
  <c r="N195" i="29"/>
  <c r="N235" i="29"/>
  <c r="N314" i="29"/>
  <c r="L248" i="29"/>
  <c r="N405" i="29"/>
  <c r="L277" i="29"/>
  <c r="N135" i="29"/>
  <c r="L299" i="29"/>
  <c r="L430" i="29"/>
  <c r="L201" i="29"/>
  <c r="L356" i="29"/>
  <c r="N564" i="29"/>
  <c r="N336" i="29"/>
  <c r="N375" i="29"/>
  <c r="L610" i="29"/>
  <c r="L716" i="29"/>
  <c r="N540" i="29"/>
  <c r="L453" i="29"/>
  <c r="L504" i="29"/>
  <c r="N548" i="29"/>
  <c r="N436" i="29"/>
  <c r="N394" i="29"/>
  <c r="L480" i="29"/>
  <c r="L494" i="29"/>
  <c r="L881" i="29"/>
  <c r="Z881" i="29" s="1"/>
  <c r="L590" i="29"/>
  <c r="N781" i="29"/>
  <c r="N857" i="29"/>
  <c r="N917" i="29"/>
  <c r="N684" i="29"/>
  <c r="N738" i="29"/>
  <c r="L752" i="29"/>
  <c r="L904" i="29"/>
  <c r="L619" i="29"/>
  <c r="N696" i="29"/>
  <c r="L951" i="29"/>
  <c r="L526" i="29"/>
  <c r="L602" i="29"/>
  <c r="N791" i="29"/>
  <c r="N823" i="29"/>
  <c r="N879" i="29"/>
  <c r="N711" i="29"/>
  <c r="L766" i="29"/>
  <c r="L810" i="29"/>
  <c r="L838" i="29"/>
  <c r="L960" i="29"/>
  <c r="L1105" i="29"/>
  <c r="N1017" i="29"/>
  <c r="N1045" i="29"/>
  <c r="N1125" i="29"/>
  <c r="N1161" i="29"/>
  <c r="N1173" i="29"/>
  <c r="N650" i="29"/>
  <c r="L1216" i="29"/>
  <c r="N930" i="29"/>
  <c r="N666" i="29"/>
  <c r="L1067" i="29"/>
  <c r="L1075" i="29"/>
  <c r="L1147" i="29"/>
  <c r="L1187" i="29"/>
  <c r="N814" i="29"/>
  <c r="N995" i="29"/>
  <c r="L1030" i="29"/>
  <c r="L1214" i="29"/>
  <c r="N1264" i="29"/>
  <c r="N1356" i="29"/>
  <c r="N1420" i="29"/>
  <c r="L1283" i="29"/>
  <c r="L1379" i="29"/>
  <c r="Z1379" i="29" s="1"/>
  <c r="L1431" i="29"/>
  <c r="N1295" i="29"/>
  <c r="N1499" i="29"/>
  <c r="L1506" i="29"/>
  <c r="N1338" i="29"/>
  <c r="N1446" i="29"/>
  <c r="L1469" i="29"/>
  <c r="N1249" i="29"/>
  <c r="N1377" i="29"/>
  <c r="N1405" i="29"/>
  <c r="N1477" i="29"/>
  <c r="N1601" i="29"/>
  <c r="N1713" i="29"/>
  <c r="L1540" i="29"/>
  <c r="Z1540" i="29" s="1"/>
  <c r="L1644" i="29"/>
  <c r="L1656" i="29"/>
  <c r="L1780" i="29"/>
  <c r="L1569" i="29"/>
  <c r="N1528" i="29"/>
  <c r="N1624" i="29"/>
  <c r="N1728" i="29"/>
  <c r="N1744" i="29"/>
  <c r="L1615" i="29"/>
  <c r="Z1615" i="29" s="1"/>
  <c r="N1759" i="29"/>
  <c r="N1771" i="29"/>
  <c r="L1554" i="29"/>
  <c r="L1562" i="29"/>
  <c r="L1674" i="29"/>
  <c r="N1698" i="29"/>
  <c r="N56" i="29"/>
  <c r="N172" i="29"/>
  <c r="N244" i="29"/>
  <c r="N256" i="29"/>
  <c r="L22" i="29"/>
  <c r="L34" i="29"/>
  <c r="L74" i="29"/>
  <c r="Z74" i="29" s="1"/>
  <c r="L138" i="29"/>
  <c r="N186" i="29"/>
  <c r="N270" i="29"/>
  <c r="L282" i="29"/>
  <c r="L370" i="29"/>
  <c r="N83" i="29"/>
  <c r="N298" i="29"/>
  <c r="L104" i="29"/>
  <c r="L5" i="29"/>
  <c r="L109" i="29"/>
  <c r="N329" i="29"/>
  <c r="N389" i="29"/>
  <c r="N409" i="29"/>
  <c r="N421" i="29"/>
  <c r="N157" i="29"/>
  <c r="N205" i="29"/>
  <c r="N558" i="29"/>
  <c r="N462" i="29"/>
  <c r="L521" i="29"/>
  <c r="L225" i="29"/>
  <c r="N477" i="29"/>
  <c r="L607" i="29"/>
  <c r="N669" i="29"/>
  <c r="L351" i="29"/>
  <c r="L732" i="29"/>
  <c r="L490" i="29"/>
  <c r="L345" i="29"/>
  <c r="L594" i="29"/>
  <c r="L515" i="29"/>
  <c r="L622" i="29"/>
  <c r="L833" i="29"/>
  <c r="L893" i="29"/>
  <c r="L937" i="29"/>
  <c r="L949" i="29"/>
  <c r="N438" i="29"/>
  <c r="L719" i="29"/>
  <c r="Z719" i="29" s="1"/>
  <c r="N825" i="29"/>
  <c r="N913" i="29"/>
  <c r="N925" i="29"/>
  <c r="N965" i="29"/>
  <c r="N583" i="29"/>
  <c r="N654" i="29"/>
  <c r="N816" i="29"/>
  <c r="L807" i="29"/>
  <c r="L863" i="29"/>
  <c r="L698" i="29"/>
  <c r="L714" i="29"/>
  <c r="N775" i="29"/>
  <c r="N795" i="29"/>
  <c r="N567" i="29"/>
  <c r="L854" i="29"/>
  <c r="N762" i="29"/>
  <c r="L989" i="29"/>
  <c r="L1001" i="29"/>
  <c r="N981" i="29"/>
  <c r="N1033" i="29"/>
  <c r="N1049" i="29"/>
  <c r="L1068" i="29"/>
  <c r="L1176" i="29"/>
  <c r="L685" i="29"/>
  <c r="N1020" i="29"/>
  <c r="N1112" i="29"/>
  <c r="L1083" i="29"/>
  <c r="Z1083" i="29" s="1"/>
  <c r="L1123" i="29"/>
  <c r="Z1123" i="29" s="1"/>
  <c r="N1059" i="29"/>
  <c r="L1142" i="29"/>
  <c r="L1150" i="29"/>
  <c r="N1292" i="29"/>
  <c r="N1392" i="29"/>
  <c r="N1408" i="29"/>
  <c r="L1347" i="29"/>
  <c r="N1315" i="29"/>
  <c r="N1423" i="29"/>
  <c r="N1515" i="29"/>
  <c r="L1334" i="29"/>
  <c r="L1478" i="29"/>
  <c r="Z1478" i="29" s="1"/>
  <c r="L1498" i="29"/>
  <c r="Z1498" i="29" s="1"/>
  <c r="N1106" i="29"/>
  <c r="N1310" i="29"/>
  <c r="N1374" i="29"/>
  <c r="N1198" i="29"/>
  <c r="N1214" i="29"/>
  <c r="L1249" i="29"/>
  <c r="L1265" i="29"/>
  <c r="L1353" i="29"/>
  <c r="N1449" i="29"/>
  <c r="L1548" i="29"/>
  <c r="L1636" i="29"/>
  <c r="Z1636" i="29" s="1"/>
  <c r="L1640" i="29"/>
  <c r="L1712" i="29"/>
  <c r="L1609" i="29"/>
  <c r="L1673" i="29"/>
  <c r="L1753" i="29"/>
  <c r="L1460" i="29"/>
  <c r="N1532" i="29"/>
  <c r="N1576" i="29"/>
  <c r="N1604" i="29"/>
  <c r="N1704" i="29"/>
  <c r="L1240" i="29"/>
  <c r="N1663" i="29"/>
  <c r="L1761" i="29"/>
  <c r="L1777" i="29"/>
  <c r="L1491" i="29"/>
  <c r="L1557" i="29"/>
  <c r="L1729" i="29"/>
  <c r="N1590" i="29"/>
  <c r="N1690" i="29"/>
  <c r="N144" i="29"/>
  <c r="N272" i="29"/>
  <c r="L35" i="29"/>
  <c r="Z35" i="29" s="1"/>
  <c r="L159" i="29"/>
  <c r="Z159" i="29" s="1"/>
  <c r="L50" i="29"/>
  <c r="L182" i="29"/>
  <c r="L206" i="29"/>
  <c r="N238" i="29"/>
  <c r="N97" i="29"/>
  <c r="N257" i="29"/>
  <c r="L346" i="29"/>
  <c r="L278" i="29"/>
  <c r="L213" i="29"/>
  <c r="N317" i="29"/>
  <c r="N417" i="29"/>
  <c r="N445" i="29"/>
  <c r="N21" i="29"/>
  <c r="N85" i="29"/>
  <c r="L300" i="29"/>
  <c r="N71" i="29"/>
  <c r="N494" i="29"/>
  <c r="L593" i="29"/>
  <c r="L108" i="29"/>
  <c r="N541" i="29"/>
  <c r="N617" i="29"/>
  <c r="N339" i="29"/>
  <c r="L380" i="29"/>
  <c r="N523" i="29"/>
  <c r="L546" i="29"/>
  <c r="N701" i="29"/>
  <c r="L470" i="29"/>
  <c r="N584" i="29"/>
  <c r="L4" i="29"/>
  <c r="L169" i="29"/>
  <c r="N330" i="29"/>
  <c r="N431" i="29"/>
  <c r="L464" i="29"/>
  <c r="L554" i="29"/>
  <c r="N632" i="29"/>
  <c r="N507" i="29"/>
  <c r="L371" i="29"/>
  <c r="Z371" i="29" s="1"/>
  <c r="L757" i="29"/>
  <c r="L813" i="29"/>
  <c r="L821" i="29"/>
  <c r="Z821" i="29" s="1"/>
  <c r="L953" i="29"/>
  <c r="Z953" i="29" s="1"/>
  <c r="N893" i="29"/>
  <c r="L396" i="29"/>
  <c r="L908" i="29"/>
  <c r="N670" i="29"/>
  <c r="N686" i="29"/>
  <c r="L744" i="29"/>
  <c r="L791" i="29"/>
  <c r="N127" i="29"/>
  <c r="N943" i="29"/>
  <c r="N727" i="29"/>
  <c r="L782" i="29"/>
  <c r="L1013" i="29"/>
  <c r="L1033" i="29"/>
  <c r="L1129" i="29"/>
  <c r="L1137" i="29"/>
  <c r="L1197" i="29"/>
  <c r="N1113" i="29"/>
  <c r="N1004" i="29"/>
  <c r="N1088" i="29"/>
  <c r="N1184" i="29"/>
  <c r="N874" i="29"/>
  <c r="L1039" i="29"/>
  <c r="Z1039" i="29" s="1"/>
  <c r="L1071" i="29"/>
  <c r="N846" i="29"/>
  <c r="N987" i="29"/>
  <c r="N1215" i="29"/>
  <c r="N972" i="29"/>
  <c r="L1058" i="29"/>
  <c r="L1154" i="29"/>
  <c r="N1316" i="29"/>
  <c r="N1344" i="29"/>
  <c r="N1360" i="29"/>
  <c r="N1428" i="29"/>
  <c r="N743" i="29"/>
  <c r="L1375" i="29"/>
  <c r="N1255" i="29"/>
  <c r="L1226" i="29"/>
  <c r="L1234" i="29"/>
  <c r="N1450" i="29"/>
  <c r="L1309" i="29"/>
  <c r="L1329" i="29"/>
  <c r="L1433" i="29"/>
  <c r="N926" i="29"/>
  <c r="N1293" i="29"/>
  <c r="N1409" i="29"/>
  <c r="N1485" i="29"/>
  <c r="L1260" i="29"/>
  <c r="N1468" i="29"/>
  <c r="N1773" i="29"/>
  <c r="N1504" i="29"/>
  <c r="L1584" i="29"/>
  <c r="Z1584" i="29" s="1"/>
  <c r="N1628" i="29"/>
  <c r="N1680" i="29"/>
  <c r="N1740" i="29"/>
  <c r="L1726" i="29"/>
  <c r="L1487" i="29"/>
  <c r="L1559" i="29"/>
  <c r="L1575" i="29"/>
  <c r="L1635" i="29"/>
  <c r="L1703" i="29"/>
  <c r="L1597" i="29"/>
  <c r="N1691" i="29"/>
  <c r="N1791" i="29"/>
  <c r="L1550" i="29"/>
  <c r="Z1550" i="29" s="1"/>
  <c r="L1642" i="29"/>
  <c r="Z1642" i="29" s="1"/>
  <c r="L1380" i="29"/>
  <c r="N1522" i="29"/>
  <c r="N1754" i="29"/>
  <c r="L1665" i="29"/>
  <c r="N168" i="29"/>
  <c r="L15" i="29"/>
  <c r="L267" i="29"/>
  <c r="L110" i="29"/>
  <c r="L130" i="29"/>
  <c r="L234" i="29"/>
  <c r="Z234" i="29" s="1"/>
  <c r="N106" i="29"/>
  <c r="N154" i="29"/>
  <c r="N193" i="29"/>
  <c r="N201" i="29"/>
  <c r="N241" i="29"/>
  <c r="L302" i="29"/>
  <c r="L362" i="29"/>
  <c r="N67" i="29"/>
  <c r="N91" i="29"/>
  <c r="L285" i="29"/>
  <c r="L141" i="29"/>
  <c r="N337" i="29"/>
  <c r="N349" i="29"/>
  <c r="N449" i="29"/>
  <c r="N5" i="29"/>
  <c r="N45" i="29"/>
  <c r="L304" i="29"/>
  <c r="N526" i="29"/>
  <c r="N376" i="29"/>
  <c r="L497" i="29"/>
  <c r="N549" i="29"/>
  <c r="N689" i="29"/>
  <c r="L628" i="29"/>
  <c r="L428" i="29"/>
  <c r="N476" i="29"/>
  <c r="L25" i="29"/>
  <c r="L417" i="29"/>
  <c r="L612" i="29"/>
  <c r="Z612" i="29" s="1"/>
  <c r="N651" i="29"/>
  <c r="N667" i="29"/>
  <c r="L217" i="29"/>
  <c r="L492" i="29"/>
  <c r="N384" i="29"/>
  <c r="L512" i="29"/>
  <c r="L567" i="29"/>
  <c r="N599" i="29"/>
  <c r="L877" i="29"/>
  <c r="N809" i="29"/>
  <c r="N829" i="29"/>
  <c r="L693" i="29"/>
  <c r="N722" i="29"/>
  <c r="L768" i="29"/>
  <c r="L832" i="29"/>
  <c r="Z832" i="29" s="1"/>
  <c r="L587" i="29"/>
  <c r="L867" i="29"/>
  <c r="L883" i="29"/>
  <c r="L919" i="29"/>
  <c r="L971" i="29"/>
  <c r="Z971" i="29" s="1"/>
  <c r="N751" i="29"/>
  <c r="N903" i="29"/>
  <c r="L944" i="29"/>
  <c r="Z944" i="29" s="1"/>
  <c r="L1029" i="29"/>
  <c r="L1057" i="29"/>
  <c r="L1193" i="29"/>
  <c r="N1085" i="29"/>
  <c r="N1101" i="29"/>
  <c r="L988" i="29"/>
  <c r="L1136" i="29"/>
  <c r="Z1136" i="29" s="1"/>
  <c r="L1200" i="29"/>
  <c r="Z1200" i="29" s="1"/>
  <c r="L1224" i="29"/>
  <c r="Z1224" i="29" s="1"/>
  <c r="N399" i="29"/>
  <c r="N1180" i="29"/>
  <c r="L1155" i="29"/>
  <c r="Z1155" i="29" s="1"/>
  <c r="N782" i="29"/>
  <c r="N948" i="29"/>
  <c r="N979" i="29"/>
  <c r="N818" i="29"/>
  <c r="L1038" i="29"/>
  <c r="Z1038" i="29" s="1"/>
  <c r="N1240" i="29"/>
  <c r="N1280" i="29"/>
  <c r="N1308" i="29"/>
  <c r="N1126" i="29"/>
  <c r="L1259" i="29"/>
  <c r="L1323" i="29"/>
  <c r="L1451" i="29"/>
  <c r="N1511" i="29"/>
  <c r="N1070" i="29"/>
  <c r="L1390" i="29"/>
  <c r="L1418" i="29"/>
  <c r="L1438" i="29"/>
  <c r="N1350" i="29"/>
  <c r="N1110" i="29"/>
  <c r="L1253" i="29"/>
  <c r="L1333" i="29"/>
  <c r="L1397" i="29"/>
  <c r="N1369" i="29"/>
  <c r="N1625" i="29"/>
  <c r="N1637" i="29"/>
  <c r="L1572" i="29"/>
  <c r="L1616" i="29"/>
  <c r="L1676" i="29"/>
  <c r="L1732" i="29"/>
  <c r="N1652" i="29"/>
  <c r="N1772" i="29"/>
  <c r="L1699" i="29"/>
  <c r="L1775" i="29"/>
  <c r="N1539" i="29"/>
  <c r="N1747" i="29"/>
  <c r="N1464" i="29"/>
  <c r="L1476" i="29"/>
  <c r="Z1476" i="29" s="1"/>
  <c r="N1500" i="29"/>
  <c r="L1586" i="29"/>
  <c r="L1602" i="29"/>
  <c r="Z1602" i="29" s="1"/>
  <c r="N1686" i="29"/>
  <c r="N1738" i="29"/>
  <c r="N72" i="29"/>
  <c r="N88" i="29"/>
  <c r="N164" i="29"/>
  <c r="Z164" i="29" s="1"/>
  <c r="L275" i="29"/>
  <c r="L218" i="29"/>
  <c r="L226" i="29"/>
  <c r="N102" i="29"/>
  <c r="N114" i="29"/>
  <c r="N142" i="29"/>
  <c r="N150" i="29"/>
  <c r="N246" i="29"/>
  <c r="N258" i="29"/>
  <c r="L394" i="29"/>
  <c r="L8" i="29"/>
  <c r="L128" i="29"/>
  <c r="L21" i="29"/>
  <c r="L189" i="29"/>
  <c r="N341" i="29"/>
  <c r="N427" i="29"/>
  <c r="N470" i="29"/>
  <c r="N518" i="29"/>
  <c r="N586" i="29"/>
  <c r="N594" i="29"/>
  <c r="N291" i="29"/>
  <c r="N360" i="29"/>
  <c r="N455" i="29"/>
  <c r="N497" i="29"/>
  <c r="L482" i="29"/>
  <c r="L575" i="29"/>
  <c r="L36" i="29"/>
  <c r="N323" i="29"/>
  <c r="L404" i="29"/>
  <c r="L566" i="29"/>
  <c r="N620" i="29"/>
  <c r="N635" i="29"/>
  <c r="N663" i="29"/>
  <c r="L309" i="29"/>
  <c r="Z309" i="29" s="1"/>
  <c r="L384" i="29"/>
  <c r="L544" i="29"/>
  <c r="Z544" i="29" s="1"/>
  <c r="N746" i="29"/>
  <c r="L957" i="29"/>
  <c r="N676" i="29"/>
  <c r="N703" i="29"/>
  <c r="L788" i="29"/>
  <c r="L856" i="29"/>
  <c r="L880" i="29"/>
  <c r="Z880" i="29" s="1"/>
  <c r="L741" i="29"/>
  <c r="N828" i="29"/>
  <c r="N535" i="29"/>
  <c r="L763" i="29"/>
  <c r="L843" i="29"/>
  <c r="Z843" i="29" s="1"/>
  <c r="N811" i="29"/>
  <c r="N895" i="29"/>
  <c r="N975" i="29"/>
  <c r="L770" i="29"/>
  <c r="L866" i="29"/>
  <c r="L952" i="29"/>
  <c r="L1021" i="29"/>
  <c r="L1049" i="29"/>
  <c r="L1145" i="29"/>
  <c r="L1157" i="29"/>
  <c r="N1065" i="29"/>
  <c r="N1189" i="29"/>
  <c r="N1205" i="29"/>
  <c r="L1036" i="29"/>
  <c r="L1084" i="29"/>
  <c r="L723" i="29"/>
  <c r="L916" i="29"/>
  <c r="L940" i="29"/>
  <c r="N908" i="29"/>
  <c r="N991" i="29"/>
  <c r="L1094" i="29"/>
  <c r="L1114" i="29"/>
  <c r="Z1114" i="29" s="1"/>
  <c r="N1276" i="29"/>
  <c r="N1380" i="29"/>
  <c r="L1291" i="29"/>
  <c r="L1351" i="29"/>
  <c r="L1443" i="29"/>
  <c r="N1006" i="29"/>
  <c r="N1166" i="29"/>
  <c r="L1254" i="29"/>
  <c r="L1266" i="29"/>
  <c r="L1314" i="29"/>
  <c r="Z1314" i="29" s="1"/>
  <c r="L1366" i="29"/>
  <c r="N1398" i="29"/>
  <c r="L1229" i="29"/>
  <c r="L1317" i="29"/>
  <c r="L1337" i="29"/>
  <c r="N1178" i="29"/>
  <c r="N1301" i="29"/>
  <c r="N1473" i="29"/>
  <c r="N1557" i="29"/>
  <c r="N1581" i="29"/>
  <c r="N1641" i="29"/>
  <c r="N1488" i="29"/>
  <c r="L1536" i="29"/>
  <c r="L1764" i="29"/>
  <c r="L1681" i="29"/>
  <c r="L1745" i="29"/>
  <c r="L1428" i="29"/>
  <c r="N1696" i="29"/>
  <c r="N1708" i="29"/>
  <c r="N1724" i="29"/>
  <c r="N1788" i="29"/>
  <c r="L1595" i="29"/>
  <c r="N1735" i="29"/>
  <c r="L1685" i="29"/>
  <c r="L1658" i="29"/>
  <c r="N1610" i="29"/>
  <c r="N1630" i="29"/>
  <c r="L1515" i="29"/>
  <c r="L1573" i="29"/>
  <c r="Z1573" i="29" s="1"/>
  <c r="N76" i="29"/>
  <c r="N100" i="29"/>
  <c r="N124" i="29"/>
  <c r="N276" i="29"/>
  <c r="L7" i="29"/>
  <c r="L91" i="29"/>
  <c r="L143" i="29"/>
  <c r="L235" i="29"/>
  <c r="N22" i="29"/>
  <c r="N49" i="29"/>
  <c r="N177" i="29"/>
  <c r="N251" i="29"/>
  <c r="N290" i="29"/>
  <c r="N322" i="29"/>
  <c r="L176" i="29"/>
  <c r="L37" i="29"/>
  <c r="N61" i="29"/>
  <c r="N263" i="29"/>
  <c r="N307" i="29"/>
  <c r="N392" i="29"/>
  <c r="L458" i="29"/>
  <c r="Z458" i="29" s="1"/>
  <c r="L477" i="29"/>
  <c r="N426" i="29"/>
  <c r="N609" i="29"/>
  <c r="L511" i="29"/>
  <c r="N625" i="29"/>
  <c r="N693" i="29"/>
  <c r="N346" i="29"/>
  <c r="L407" i="29"/>
  <c r="N575" i="29"/>
  <c r="L640" i="29"/>
  <c r="Z640" i="29" s="1"/>
  <c r="L377" i="29"/>
  <c r="L484" i="29"/>
  <c r="N215" i="29"/>
  <c r="N442" i="29"/>
  <c r="L600" i="29"/>
  <c r="Z600" i="29" s="1"/>
  <c r="L654" i="29"/>
  <c r="L535" i="29"/>
  <c r="L679" i="29"/>
  <c r="L765" i="29"/>
  <c r="L785" i="29"/>
  <c r="N411" i="29"/>
  <c r="L564" i="29"/>
  <c r="L706" i="29"/>
  <c r="Z706" i="29" s="1"/>
  <c r="L749" i="29"/>
  <c r="N801" i="29"/>
  <c r="N853" i="29"/>
  <c r="N869" i="29"/>
  <c r="L884" i="29"/>
  <c r="N662" i="29"/>
  <c r="N718" i="29"/>
  <c r="N731" i="29"/>
  <c r="L947" i="29"/>
  <c r="N827" i="29"/>
  <c r="N935" i="29"/>
  <c r="N503" i="29"/>
  <c r="L794" i="29"/>
  <c r="Z794" i="29" s="1"/>
  <c r="L842" i="29"/>
  <c r="L1073" i="29"/>
  <c r="L1113" i="29"/>
  <c r="N985" i="29"/>
  <c r="N1217" i="29"/>
  <c r="L996" i="29"/>
  <c r="L1180" i="29"/>
  <c r="L1188" i="29"/>
  <c r="N1040" i="29"/>
  <c r="N1204" i="29"/>
  <c r="L1131" i="29"/>
  <c r="Z1131" i="29" s="1"/>
  <c r="L894" i="29"/>
  <c r="N1147" i="29"/>
  <c r="L958" i="29"/>
  <c r="L1018" i="29"/>
  <c r="L1082" i="29"/>
  <c r="L1090" i="29"/>
  <c r="L1158" i="29"/>
  <c r="N1300" i="29"/>
  <c r="N1312" i="29"/>
  <c r="N1324" i="29"/>
  <c r="N1348" i="29"/>
  <c r="N1376" i="29"/>
  <c r="N1396" i="29"/>
  <c r="N1460" i="29"/>
  <c r="L1247" i="29"/>
  <c r="Z1247" i="29" s="1"/>
  <c r="L1419" i="29"/>
  <c r="N1259" i="29"/>
  <c r="N1431" i="29"/>
  <c r="N1507" i="29"/>
  <c r="L1290" i="29"/>
  <c r="L1386" i="29"/>
  <c r="Z1386" i="29" s="1"/>
  <c r="L1486" i="29"/>
  <c r="L1490" i="29"/>
  <c r="N918" i="29"/>
  <c r="L1237" i="29"/>
  <c r="L1445" i="29"/>
  <c r="N1333" i="29"/>
  <c r="L1524" i="29"/>
  <c r="Z1524" i="29" s="1"/>
  <c r="N1776" i="29"/>
  <c r="Z1776" i="29" s="1"/>
  <c r="L1629" i="29"/>
  <c r="L1539" i="29"/>
  <c r="L1579" i="29"/>
  <c r="L1583" i="29"/>
  <c r="Z1583" i="29" s="1"/>
  <c r="N1543" i="29"/>
  <c r="N1555" i="29"/>
  <c r="N1595" i="29"/>
  <c r="N1667" i="29"/>
  <c r="L1766" i="29"/>
  <c r="L1614" i="29"/>
  <c r="L1682" i="29"/>
  <c r="N1634" i="29"/>
  <c r="N1650" i="29"/>
  <c r="N1694" i="29"/>
  <c r="N1718" i="29"/>
  <c r="N1734" i="29"/>
  <c r="L1713" i="29"/>
  <c r="N24" i="29"/>
  <c r="N36" i="29"/>
  <c r="N108" i="29"/>
  <c r="N156" i="29"/>
  <c r="N268" i="29"/>
  <c r="L67" i="29"/>
  <c r="L54" i="29"/>
  <c r="L222" i="29"/>
  <c r="N138" i="29"/>
  <c r="N170" i="29"/>
  <c r="N121" i="29"/>
  <c r="N185" i="29"/>
  <c r="L354" i="29"/>
  <c r="N3" i="29"/>
  <c r="L80" i="29"/>
  <c r="L240" i="29"/>
  <c r="L221" i="29"/>
  <c r="N285" i="29"/>
  <c r="N461" i="29"/>
  <c r="L316" i="29"/>
  <c r="L363" i="29"/>
  <c r="L423" i="29"/>
  <c r="N514" i="29"/>
  <c r="N328" i="29"/>
  <c r="N344" i="29"/>
  <c r="N416" i="29"/>
  <c r="L489" i="29"/>
  <c r="N296" i="29"/>
  <c r="L385" i="29"/>
  <c r="L391" i="29"/>
  <c r="N529" i="29"/>
  <c r="N565" i="29"/>
  <c r="N500" i="29"/>
  <c r="L552" i="29"/>
  <c r="L578" i="29"/>
  <c r="N673" i="29"/>
  <c r="N713" i="29"/>
  <c r="L656" i="29"/>
  <c r="L586" i="29"/>
  <c r="L92" i="29"/>
  <c r="L618" i="29"/>
  <c r="L257" i="29"/>
  <c r="L793" i="29"/>
  <c r="Z793" i="29" s="1"/>
  <c r="N889" i="29"/>
  <c r="N905" i="29"/>
  <c r="L745" i="29"/>
  <c r="L816" i="29"/>
  <c r="L820" i="29"/>
  <c r="L731" i="29"/>
  <c r="N699" i="29"/>
  <c r="L755" i="29"/>
  <c r="L847" i="29"/>
  <c r="N923" i="29"/>
  <c r="N963" i="29"/>
  <c r="L645" i="29"/>
  <c r="L778" i="29"/>
  <c r="L874" i="29"/>
  <c r="N630" i="29"/>
  <c r="N858" i="29"/>
  <c r="N997" i="29"/>
  <c r="N1073" i="29"/>
  <c r="N1105" i="29"/>
  <c r="N1197" i="29"/>
  <c r="L1012" i="29"/>
  <c r="L1032" i="29"/>
  <c r="L1116" i="29"/>
  <c r="L1144" i="29"/>
  <c r="L1152" i="29"/>
  <c r="N980" i="29"/>
  <c r="N1048" i="29"/>
  <c r="N940" i="29"/>
  <c r="N1087" i="29"/>
  <c r="L1010" i="29"/>
  <c r="N1252" i="29"/>
  <c r="N1372" i="29"/>
  <c r="L1423" i="29"/>
  <c r="N1235" i="29"/>
  <c r="N1267" i="29"/>
  <c r="N1359" i="29"/>
  <c r="N1467" i="29"/>
  <c r="L1282" i="29"/>
  <c r="L1294" i="29"/>
  <c r="Z1294" i="29" s="1"/>
  <c r="L1442" i="29"/>
  <c r="Z1442" i="29" s="1"/>
  <c r="L1203" i="29"/>
  <c r="L1425" i="29"/>
  <c r="N1329" i="29"/>
  <c r="N1341" i="29"/>
  <c r="N1481" i="29"/>
  <c r="N1501" i="29"/>
  <c r="N1513" i="29"/>
  <c r="L1388" i="29"/>
  <c r="Z1388" i="29" s="1"/>
  <c r="L1668" i="29"/>
  <c r="Z1668" i="29" s="1"/>
  <c r="L1740" i="29"/>
  <c r="L1768" i="29"/>
  <c r="L2" i="29"/>
  <c r="L1304" i="29"/>
  <c r="L1400" i="29"/>
  <c r="L1535" i="29"/>
  <c r="L1591" i="29"/>
  <c r="L1603" i="29"/>
  <c r="L1655" i="29"/>
  <c r="L1789" i="29"/>
  <c r="Z1789" i="29" s="1"/>
  <c r="N1547" i="29"/>
  <c r="N1563" i="29"/>
  <c r="N1627" i="29"/>
  <c r="N1639" i="29"/>
  <c r="N1751" i="29"/>
  <c r="N1182" i="29"/>
  <c r="L1522" i="29"/>
  <c r="L1686" i="29"/>
  <c r="L1698" i="29"/>
  <c r="L1710" i="29"/>
  <c r="N1618" i="29"/>
  <c r="Z792" i="29" l="1"/>
  <c r="Z1640" i="29"/>
  <c r="Z2222" i="29"/>
  <c r="Z1871" i="29"/>
  <c r="Z2333" i="29"/>
  <c r="Z870" i="29"/>
  <c r="Z485" i="29"/>
  <c r="Z763" i="29"/>
  <c r="Z1451" i="29"/>
  <c r="Z2220" i="29"/>
  <c r="Z1963" i="29"/>
  <c r="Z2427" i="29"/>
  <c r="Z1401" i="29"/>
  <c r="Z1974" i="29"/>
  <c r="Z2019" i="29"/>
  <c r="Z2513" i="29"/>
  <c r="Z2507" i="29"/>
  <c r="Z1559" i="29"/>
  <c r="Z558" i="29"/>
  <c r="Z968" i="29"/>
  <c r="Z166" i="29"/>
  <c r="Z1057" i="29"/>
  <c r="Z2016" i="29"/>
  <c r="Z1921" i="29"/>
  <c r="Z1422" i="29"/>
  <c r="Z1031" i="29"/>
  <c r="Z1145" i="29"/>
  <c r="Z950" i="29"/>
  <c r="Z577" i="29"/>
  <c r="Z2322" i="29"/>
  <c r="Z788" i="29"/>
  <c r="Z808" i="29"/>
  <c r="Z1400" i="29"/>
  <c r="Z1726" i="29"/>
  <c r="Z1456" i="29"/>
  <c r="Z573" i="29"/>
  <c r="Z2250" i="29"/>
  <c r="Z1939" i="29"/>
  <c r="Z2613" i="29"/>
  <c r="Z2069" i="29"/>
  <c r="Z2410" i="29"/>
  <c r="Z143" i="29"/>
  <c r="Z741" i="29"/>
  <c r="Z1430" i="29"/>
  <c r="Z1063" i="29"/>
  <c r="Z1248" i="29"/>
  <c r="Z2401" i="29"/>
  <c r="Z1979" i="29"/>
  <c r="Z2448" i="29"/>
  <c r="Z2370" i="29"/>
  <c r="Z2228" i="29"/>
  <c r="Z1667" i="29"/>
  <c r="Z957" i="29"/>
  <c r="Z25" i="29"/>
  <c r="Z169" i="29"/>
  <c r="Z1353" i="29"/>
  <c r="Z1480" i="29"/>
  <c r="Z783" i="29"/>
  <c r="Z922" i="29"/>
  <c r="Z1796" i="29"/>
  <c r="Z1839" i="29"/>
  <c r="Z2338" i="29"/>
  <c r="Z2217" i="29"/>
  <c r="Z250" i="29"/>
  <c r="Z1192" i="29"/>
  <c r="Z708" i="29"/>
  <c r="Z1891" i="29"/>
  <c r="Z1823" i="29"/>
  <c r="Z2014" i="29"/>
  <c r="Z2377" i="29"/>
  <c r="Z1775" i="29"/>
  <c r="Z492" i="29"/>
  <c r="Z1635" i="29"/>
  <c r="Z1343" i="29"/>
  <c r="Z970" i="29"/>
  <c r="Z2268" i="29"/>
  <c r="Z2495" i="29"/>
  <c r="Z2156" i="29"/>
  <c r="Z2252" i="29"/>
  <c r="Z1893" i="29"/>
  <c r="Z1948" i="29"/>
  <c r="Z2403" i="29"/>
  <c r="Z490" i="29"/>
  <c r="Z203" i="29"/>
  <c r="Z2422" i="29"/>
  <c r="Z2485" i="29"/>
  <c r="Z1931" i="29"/>
  <c r="Z78" i="29"/>
  <c r="Z1237" i="29"/>
  <c r="Z302" i="29"/>
  <c r="Z182" i="29"/>
  <c r="Z120" i="29"/>
  <c r="Z2590" i="29"/>
  <c r="Z2450" i="29"/>
  <c r="Z552" i="29"/>
  <c r="Z907" i="29"/>
  <c r="Z1700" i="29"/>
  <c r="Z242" i="29"/>
  <c r="Z1571" i="29"/>
  <c r="Z343" i="29"/>
  <c r="Z1526" i="29"/>
  <c r="Z627" i="29"/>
  <c r="Z768" i="29"/>
  <c r="Z1679" i="29"/>
  <c r="Z1385" i="29"/>
  <c r="Z1005" i="29"/>
  <c r="Z1375" i="29"/>
  <c r="Z1609" i="29"/>
  <c r="Z1150" i="29"/>
  <c r="Z1644" i="29"/>
  <c r="Z680" i="29"/>
  <c r="Z581" i="29"/>
  <c r="Z598" i="29"/>
  <c r="Z80" i="29"/>
  <c r="Z354" i="29"/>
  <c r="Z130" i="29"/>
  <c r="Z356" i="29"/>
  <c r="Z892" i="29"/>
  <c r="Z791" i="29"/>
  <c r="Z1758" i="29"/>
  <c r="Z53" i="29"/>
  <c r="Z916" i="29"/>
  <c r="Z1046" i="29"/>
  <c r="Z1849" i="29"/>
  <c r="Z874" i="29"/>
  <c r="Z1347" i="29"/>
  <c r="Z1167" i="29"/>
  <c r="Z1384" i="29"/>
  <c r="Z1027" i="29"/>
  <c r="Z2205" i="29"/>
  <c r="Z2265" i="29"/>
  <c r="Z1539" i="29"/>
  <c r="Z1234" i="29"/>
  <c r="Z1108" i="29"/>
  <c r="Z451" i="29"/>
  <c r="Z1122" i="29"/>
  <c r="Z1558" i="29"/>
  <c r="Z2362" i="29"/>
  <c r="Z248" i="29"/>
  <c r="Z1162" i="29"/>
  <c r="Z767" i="29"/>
  <c r="Z766" i="29"/>
  <c r="Z31" i="29"/>
  <c r="Z1093" i="29"/>
  <c r="Z367" i="29"/>
  <c r="Z1146" i="29"/>
  <c r="Z1655" i="29"/>
  <c r="Z345" i="29"/>
  <c r="Z1351" i="29"/>
  <c r="Z218" i="29"/>
  <c r="Z1586" i="29"/>
  <c r="Z1193" i="29"/>
  <c r="Z590" i="29"/>
  <c r="Z59" i="29"/>
  <c r="Z557" i="29"/>
  <c r="Z1139" i="29"/>
  <c r="Z1452" i="29"/>
  <c r="Z731" i="29"/>
  <c r="Z796" i="29"/>
  <c r="Z800" i="29"/>
  <c r="Z151" i="29"/>
  <c r="Z1622" i="29"/>
  <c r="Z1783" i="29"/>
  <c r="Z899" i="29"/>
  <c r="Z1447" i="29"/>
  <c r="Z978" i="29"/>
  <c r="Z1032" i="29"/>
  <c r="Z521" i="29"/>
  <c r="Z1469" i="29"/>
  <c r="Z268" i="29"/>
  <c r="Z72" i="29"/>
  <c r="Z954" i="29"/>
  <c r="Z1257" i="29"/>
  <c r="Z1205" i="29"/>
  <c r="Z1484" i="29"/>
  <c r="Z1156" i="29"/>
  <c r="Z1719" i="29"/>
  <c r="Z75" i="29"/>
  <c r="Z1181" i="29"/>
  <c r="Z2095" i="29"/>
  <c r="Z2329" i="29"/>
  <c r="Z752" i="29"/>
  <c r="Z1425" i="29"/>
  <c r="Z1438" i="29"/>
  <c r="Z1426" i="29"/>
  <c r="Z2441" i="29"/>
  <c r="Z1018" i="29"/>
  <c r="Z351" i="29"/>
  <c r="Z1354" i="29"/>
  <c r="Z484" i="29"/>
  <c r="Z1226" i="29"/>
  <c r="Z277" i="29"/>
  <c r="Z804" i="29"/>
  <c r="Z1448" i="29"/>
  <c r="Z2469" i="29"/>
  <c r="Z1522" i="29"/>
  <c r="Z782" i="29"/>
  <c r="Z1500" i="29"/>
  <c r="Z459" i="29"/>
  <c r="Z91" i="29"/>
  <c r="Z1206" i="29"/>
  <c r="Z192" i="29"/>
  <c r="Z2065" i="29"/>
  <c r="Z2344" i="29"/>
  <c r="Z1153" i="29"/>
  <c r="Z1403" i="29"/>
  <c r="Z1434" i="29"/>
  <c r="Z938" i="29"/>
  <c r="Z2144" i="29"/>
  <c r="Z1607" i="29"/>
  <c r="Z511" i="29"/>
  <c r="Z168" i="29"/>
  <c r="Z886" i="29"/>
  <c r="Z840" i="29"/>
  <c r="Z2510" i="29"/>
  <c r="Z1082" i="29"/>
  <c r="Z1337" i="29"/>
  <c r="Z271" i="29"/>
  <c r="Z1626" i="29"/>
  <c r="Z1993" i="29"/>
  <c r="Z231" i="29"/>
  <c r="Z1325" i="29"/>
  <c r="Z1661" i="29"/>
  <c r="Z1326" i="29"/>
  <c r="Z1678" i="29"/>
  <c r="Z2119" i="29"/>
  <c r="Z2622" i="29"/>
  <c r="Z50" i="29"/>
  <c r="Z494" i="29"/>
  <c r="Z1560" i="29"/>
  <c r="Z1304" i="29"/>
  <c r="Z820" i="29"/>
  <c r="Z1486" i="29"/>
  <c r="Z2271" i="29"/>
  <c r="Z1844" i="29"/>
  <c r="Z587" i="29"/>
  <c r="Z1616" i="29"/>
  <c r="Z515" i="29"/>
  <c r="Z1209" i="29"/>
  <c r="Z2282" i="29"/>
  <c r="Z2044" i="29"/>
  <c r="Z1291" i="29"/>
  <c r="Z877" i="29"/>
  <c r="Z1309" i="29"/>
  <c r="Z1618" i="29"/>
  <c r="Z1745" i="29"/>
  <c r="Z1196" i="29"/>
  <c r="Z1799" i="29"/>
  <c r="Z2191" i="29"/>
  <c r="Z2327" i="29"/>
  <c r="Z1909" i="29"/>
  <c r="Z229" i="29"/>
  <c r="Z2618" i="29"/>
  <c r="Z1324" i="29"/>
  <c r="Z468" i="29"/>
  <c r="Z2052" i="29"/>
  <c r="Z79" i="29"/>
  <c r="Z1695" i="29"/>
  <c r="Z646" i="29"/>
  <c r="Z2292" i="29"/>
  <c r="Z7" i="29"/>
  <c r="Z1345" i="29"/>
  <c r="Z620" i="29"/>
  <c r="Z722" i="29"/>
  <c r="Z1471" i="29"/>
  <c r="Z726" i="29"/>
  <c r="Z415" i="29"/>
  <c r="Z1052" i="29"/>
  <c r="Z2230" i="29"/>
  <c r="Z2608" i="29"/>
  <c r="Z2090" i="29"/>
  <c r="Z1016" i="29"/>
  <c r="Z65" i="29"/>
  <c r="Z2212" i="29"/>
  <c r="Z1176" i="29"/>
  <c r="Z1283" i="29"/>
  <c r="Z332" i="29"/>
  <c r="Z2595" i="29"/>
  <c r="Z2323" i="29"/>
  <c r="Z1554" i="29"/>
  <c r="Z200" i="29"/>
  <c r="Z958" i="29"/>
  <c r="Z266" i="29"/>
  <c r="Z867" i="29"/>
  <c r="Z729" i="29"/>
  <c r="Z509" i="29"/>
  <c r="Z1382" i="29"/>
  <c r="Z1191" i="29"/>
  <c r="Z69" i="29"/>
  <c r="Z1287" i="29"/>
  <c r="Z2539" i="29"/>
  <c r="Z1676" i="29"/>
  <c r="Z622" i="29"/>
  <c r="Z1036" i="29"/>
  <c r="Z1187" i="29"/>
  <c r="Z183" i="29"/>
  <c r="Z2072" i="29"/>
  <c r="Z956" i="29"/>
  <c r="Z316" i="29"/>
  <c r="Z1762" i="29"/>
  <c r="Z1098" i="29"/>
  <c r="Z2555" i="29"/>
  <c r="Z2117" i="29"/>
  <c r="Z739" i="29"/>
  <c r="Z2150" i="29"/>
  <c r="Z1681" i="29"/>
  <c r="Z294" i="29"/>
  <c r="Z92" i="29"/>
  <c r="Z1698" i="29"/>
  <c r="Z601" i="29"/>
  <c r="Z2244" i="29"/>
  <c r="Z2198" i="29"/>
  <c r="Z362" i="29"/>
  <c r="Z1712" i="29"/>
  <c r="Z1497" i="29"/>
  <c r="Z2149" i="29"/>
  <c r="Z1814" i="29"/>
  <c r="Z2400" i="29"/>
  <c r="Z1045" i="29"/>
  <c r="Z1529" i="29"/>
  <c r="Z2009" i="29"/>
  <c r="Z2421" i="29"/>
  <c r="Z1579" i="29"/>
  <c r="Z322" i="29"/>
  <c r="Z1742" i="29"/>
  <c r="Z1088" i="29"/>
  <c r="Z48" i="29"/>
  <c r="Z990" i="29"/>
  <c r="Z984" i="29"/>
  <c r="Z910" i="29"/>
  <c r="Z1245" i="29"/>
  <c r="Z498" i="29"/>
  <c r="Z1370" i="29"/>
  <c r="Z2526" i="29"/>
  <c r="Z2208" i="29"/>
  <c r="Z2111" i="29"/>
  <c r="Z1800" i="29"/>
  <c r="Z1838" i="29"/>
  <c r="Z2182" i="29"/>
  <c r="Z2378" i="29"/>
  <c r="Z2109" i="29"/>
  <c r="Z1821" i="29"/>
  <c r="Z1976" i="29"/>
  <c r="Z2436" i="29"/>
  <c r="Z2306" i="29"/>
  <c r="Z417" i="29"/>
  <c r="Z1323" i="29"/>
  <c r="Z1154" i="29"/>
  <c r="Z1431" i="29"/>
  <c r="Z960" i="29"/>
  <c r="Z1011" i="29"/>
  <c r="Z797" i="29"/>
  <c r="Z1723" i="29"/>
  <c r="Z661" i="29"/>
  <c r="Z312" i="29"/>
  <c r="Z553" i="29"/>
  <c r="Z2261" i="29"/>
  <c r="Z2342" i="29"/>
  <c r="Z2289" i="29"/>
  <c r="Z1970" i="29"/>
  <c r="Z222" i="29"/>
  <c r="Z838" i="29"/>
  <c r="Z436" i="29"/>
  <c r="Z508" i="29"/>
  <c r="Z1589" i="29"/>
  <c r="Z364" i="29"/>
  <c r="Z1995" i="29"/>
  <c r="Z2299" i="29"/>
  <c r="Z2092" i="29"/>
  <c r="Z2084" i="29"/>
  <c r="Z2015" i="29"/>
  <c r="Z2104" i="29"/>
  <c r="Z2287" i="29"/>
  <c r="Z1779" i="29"/>
  <c r="Z1489" i="29"/>
  <c r="Z1709" i="29"/>
  <c r="Z318" i="29"/>
  <c r="Z1336" i="29"/>
  <c r="Z1459" i="29"/>
  <c r="Z408" i="29"/>
  <c r="Z928" i="29"/>
  <c r="Z2255" i="29"/>
  <c r="Z1845" i="29"/>
  <c r="Z2552" i="29"/>
  <c r="Z2031" i="29"/>
  <c r="Z2115" i="29"/>
  <c r="Z1515" i="29"/>
  <c r="Z1249" i="29"/>
  <c r="Z810" i="29"/>
  <c r="Z1068" i="29"/>
  <c r="Z1298" i="29"/>
  <c r="Z1435" i="29"/>
  <c r="Z12" i="29"/>
  <c r="Z1439" i="29"/>
  <c r="Z471" i="29"/>
  <c r="Z547" i="29"/>
  <c r="Z528" i="29"/>
  <c r="Z1825" i="29"/>
  <c r="Z2140" i="29"/>
  <c r="Z2607" i="29"/>
  <c r="Z264" i="29"/>
  <c r="Z803" i="29"/>
  <c r="Z1946" i="29"/>
  <c r="Z1629" i="29"/>
  <c r="Z564" i="29"/>
  <c r="Z1260" i="29"/>
  <c r="Z1279" i="29"/>
  <c r="Z2519" i="29"/>
  <c r="Z2275" i="29"/>
  <c r="Z2570" i="29"/>
  <c r="Z2535" i="29"/>
  <c r="Z2189" i="29"/>
  <c r="Z2146" i="29"/>
  <c r="Z2047" i="29"/>
  <c r="Z1670" i="29"/>
  <c r="Z1306" i="29"/>
  <c r="Z283" i="29"/>
  <c r="Z1851" i="29"/>
  <c r="Z778" i="29"/>
  <c r="Z1157" i="29"/>
  <c r="Z757" i="29"/>
  <c r="Z255" i="29"/>
  <c r="Z815" i="29"/>
  <c r="Z1729" i="29"/>
  <c r="Z2" i="29"/>
  <c r="Z1621" i="29"/>
  <c r="Z537" i="29"/>
  <c r="Z1148" i="29"/>
  <c r="Z216" i="29"/>
  <c r="Z2174" i="29"/>
  <c r="Z912" i="29"/>
  <c r="Z1887" i="29"/>
  <c r="Z2396" i="29"/>
  <c r="Z2529" i="29"/>
  <c r="Z2397" i="29"/>
  <c r="Z2020" i="29"/>
  <c r="Z2142" i="29"/>
  <c r="Z2623" i="29"/>
  <c r="Z2620" i="29"/>
  <c r="Z1012" i="29"/>
  <c r="Z586" i="29"/>
  <c r="Z1764" i="29"/>
  <c r="Z863" i="29"/>
  <c r="Z1523" i="29"/>
  <c r="Z787" i="29"/>
  <c r="Z519" i="29"/>
  <c r="Z1890" i="29"/>
  <c r="Z2407" i="29"/>
  <c r="Z2243" i="29"/>
  <c r="Z2133" i="29"/>
  <c r="Z2131" i="29"/>
  <c r="Z656" i="29"/>
  <c r="Z4" i="29"/>
  <c r="Z994" i="29"/>
  <c r="Z1227" i="29"/>
  <c r="Z1281" i="29"/>
  <c r="Z2372" i="29"/>
  <c r="Z2512" i="29"/>
  <c r="Z2392" i="29"/>
  <c r="Z2589" i="29"/>
  <c r="Z1926" i="29"/>
  <c r="Z578" i="29"/>
  <c r="Z947" i="29"/>
  <c r="Z407" i="29"/>
  <c r="Z940" i="29"/>
  <c r="Z856" i="29"/>
  <c r="Z1390" i="29"/>
  <c r="Z1743" i="29"/>
  <c r="Z1037" i="29"/>
  <c r="Z145" i="29"/>
  <c r="Z405" i="29"/>
  <c r="Z1463" i="29"/>
  <c r="Z1097" i="29"/>
  <c r="Z178" i="29"/>
  <c r="Z849" i="29"/>
  <c r="Z1064" i="29"/>
  <c r="Z1631" i="29"/>
  <c r="Z429" i="29"/>
  <c r="Z1092" i="29"/>
  <c r="Z658" i="29"/>
  <c r="Z674" i="29"/>
  <c r="Z1737" i="29"/>
  <c r="Z644" i="29"/>
  <c r="Z1363" i="29"/>
  <c r="Z1950" i="29"/>
  <c r="Z1806" i="29"/>
  <c r="Z2083" i="29"/>
  <c r="Z2045" i="29"/>
  <c r="Z1854" i="29"/>
  <c r="Z2460" i="29"/>
  <c r="Z2218" i="29"/>
  <c r="Z1084" i="29"/>
  <c r="Z380" i="29"/>
  <c r="Z1105" i="29"/>
  <c r="Z774" i="29"/>
  <c r="Z66" i="29"/>
  <c r="Z1784" i="29"/>
  <c r="Z758" i="29"/>
  <c r="Z1409" i="29"/>
  <c r="Z382" i="29"/>
  <c r="Z891" i="29"/>
  <c r="Z39" i="29"/>
  <c r="Z642" i="29"/>
  <c r="Z1704" i="29"/>
  <c r="Z1605" i="29"/>
  <c r="Z1141" i="29"/>
  <c r="Z1965" i="29"/>
  <c r="Z2280" i="29"/>
  <c r="Z2416" i="29"/>
  <c r="Z2499" i="29"/>
  <c r="Z1831" i="29"/>
  <c r="Z2011" i="29"/>
  <c r="Z1934" i="29"/>
  <c r="Z645" i="29"/>
  <c r="Z54" i="29"/>
  <c r="Z834" i="29"/>
  <c r="Z126" i="29"/>
  <c r="Z1311" i="29"/>
  <c r="Z18" i="29"/>
  <c r="Z284" i="29"/>
  <c r="Z338" i="29"/>
  <c r="Z1632" i="29"/>
  <c r="Z2547" i="29"/>
  <c r="Z1865" i="29"/>
  <c r="Z2352" i="29"/>
  <c r="Z2496" i="29"/>
  <c r="Z2145" i="29"/>
  <c r="Z1835" i="29"/>
  <c r="Z1911" i="29"/>
  <c r="Z2449" i="29"/>
  <c r="Z1987" i="29"/>
  <c r="Z2206" i="29"/>
  <c r="Z1833" i="29"/>
  <c r="Z1938" i="29"/>
  <c r="Z327" i="29"/>
  <c r="Z2103" i="29"/>
  <c r="Z2458" i="29"/>
  <c r="Z2241" i="29"/>
  <c r="Z2406" i="29"/>
  <c r="Z2604" i="29"/>
  <c r="Z1882" i="29"/>
  <c r="Z1999" i="29"/>
  <c r="Z385" i="29"/>
  <c r="Z128" i="29"/>
  <c r="Z420" i="29"/>
  <c r="Z1992" i="29"/>
  <c r="Z847" i="29"/>
  <c r="Z8" i="29"/>
  <c r="Z1699" i="29"/>
  <c r="Z949" i="29"/>
  <c r="Z504" i="29"/>
  <c r="Z1352" i="29"/>
  <c r="Z974" i="29"/>
  <c r="Z295" i="29"/>
  <c r="Z652" i="29"/>
  <c r="Z202" i="29"/>
  <c r="Z648" i="29"/>
  <c r="Z1318" i="29"/>
  <c r="Z802" i="29"/>
  <c r="Z20" i="29"/>
  <c r="Z2373" i="29"/>
  <c r="Z2577" i="29"/>
  <c r="Z2374" i="29"/>
  <c r="Z1820" i="29"/>
  <c r="Z1907" i="29"/>
  <c r="Z1804" i="29"/>
  <c r="Z2046" i="29"/>
  <c r="Z2125" i="29"/>
  <c r="Z1424" i="29"/>
  <c r="Z428" i="29"/>
  <c r="Z637" i="29"/>
  <c r="Z1545" i="29"/>
  <c r="Z1374" i="29"/>
  <c r="Z692" i="29"/>
  <c r="Z432" i="29"/>
  <c r="Z2424" i="29"/>
  <c r="Z2572" i="29"/>
  <c r="Z2315" i="29"/>
  <c r="Z2376" i="29"/>
  <c r="Z1603" i="29"/>
  <c r="Z1445" i="29"/>
  <c r="Z755" i="29"/>
  <c r="Z489" i="29"/>
  <c r="Z749" i="29"/>
  <c r="Z593" i="29"/>
  <c r="Z1034" i="29"/>
  <c r="Z887" i="29"/>
  <c r="Z1429" i="29"/>
  <c r="Z1143" i="29"/>
  <c r="Z740" i="29"/>
  <c r="Z2530" i="29"/>
  <c r="Z2257" i="29"/>
  <c r="Z2108" i="29"/>
  <c r="Z1824" i="29"/>
  <c r="Z2165" i="29"/>
  <c r="Z2029" i="29"/>
  <c r="Z2583" i="29"/>
  <c r="Z813" i="29"/>
  <c r="Z117" i="29"/>
  <c r="Z1659" i="29"/>
  <c r="Z1746" i="29"/>
  <c r="Z280" i="29"/>
  <c r="Z2030" i="29"/>
  <c r="Z2591" i="29"/>
  <c r="Z2301" i="29"/>
  <c r="Z2163" i="29"/>
  <c r="Z311" i="29"/>
  <c r="Z2129" i="29"/>
  <c r="Z785" i="29"/>
  <c r="Z1761" i="29"/>
  <c r="Z989" i="29"/>
  <c r="Z370" i="29"/>
  <c r="Z550" i="29"/>
  <c r="Z1080" i="29"/>
  <c r="Z1647" i="29"/>
  <c r="Z1896" i="29"/>
  <c r="Z2058" i="29"/>
  <c r="Z1951" i="29"/>
  <c r="Z2183" i="29"/>
  <c r="Z2388" i="29"/>
  <c r="Z2000" i="29"/>
  <c r="Z2408" i="29"/>
  <c r="Z1922" i="29"/>
  <c r="Z363" i="29"/>
  <c r="Z176" i="29"/>
  <c r="Z1240" i="29"/>
  <c r="Z854" i="29"/>
  <c r="Z305" i="29"/>
  <c r="Z1462" i="29"/>
  <c r="Z1299" i="29"/>
  <c r="Z2118" i="29"/>
  <c r="Z2185" i="29"/>
  <c r="Z2446" i="29"/>
  <c r="Z2256" i="29"/>
  <c r="Z1548" i="29"/>
  <c r="Z779" i="29"/>
  <c r="Z1732" i="29"/>
  <c r="Z932" i="29"/>
  <c r="Z1443" i="29"/>
  <c r="Z1556" i="29"/>
  <c r="Z9" i="29"/>
  <c r="Z955" i="29"/>
  <c r="Z641" i="29"/>
  <c r="Z1102" i="29"/>
  <c r="Z113" i="29"/>
  <c r="Z1837" i="29"/>
  <c r="Z1903" i="29"/>
  <c r="Z1810" i="29"/>
  <c r="Z2609" i="29"/>
  <c r="Z2123" i="29"/>
  <c r="Z2386" i="29"/>
  <c r="Z1892" i="29"/>
  <c r="Z2412" i="29"/>
  <c r="Z1144" i="29"/>
  <c r="Z654" i="29"/>
  <c r="Z732" i="29"/>
  <c r="Z334" i="29"/>
  <c r="Z1014" i="29"/>
  <c r="Z1578" i="29"/>
  <c r="Z1177" i="29"/>
  <c r="Z900" i="29"/>
  <c r="Z1510" i="29"/>
  <c r="Z469" i="29"/>
  <c r="Z2311" i="29"/>
  <c r="Z2563" i="29"/>
  <c r="Z2067" i="29"/>
  <c r="Z1282" i="29"/>
  <c r="Z1071" i="29"/>
  <c r="Z1768" i="29"/>
  <c r="Z864" i="29"/>
  <c r="Z1682" i="29"/>
  <c r="Z482" i="29"/>
  <c r="Z1397" i="29"/>
  <c r="Z464" i="29"/>
  <c r="Z1067" i="29"/>
  <c r="Z430" i="29"/>
  <c r="Z773" i="29"/>
  <c r="Z1643" i="29"/>
  <c r="Z851" i="29"/>
  <c r="Z1749" i="29"/>
  <c r="Z1199" i="29"/>
  <c r="Z563" i="29"/>
  <c r="Z352" i="29"/>
  <c r="Z105" i="29"/>
  <c r="Z1236" i="29"/>
  <c r="Z1585" i="29"/>
  <c r="Z259" i="29"/>
  <c r="Z2375" i="29"/>
  <c r="Z2601" i="29"/>
  <c r="Z1828" i="29"/>
  <c r="Z2213" i="29"/>
  <c r="Z1792" i="29"/>
  <c r="Z2621" i="29"/>
  <c r="Z2214" i="29"/>
  <c r="Z1812" i="29"/>
  <c r="Z2493" i="29"/>
  <c r="Z2399" i="29"/>
  <c r="Z1994" i="29"/>
  <c r="Z2162" i="29"/>
  <c r="Z1253" i="29"/>
  <c r="Z698" i="29"/>
  <c r="Z1407" i="29"/>
  <c r="Z223" i="29"/>
  <c r="Z754" i="29"/>
  <c r="Z2099" i="29"/>
  <c r="Z2553" i="29"/>
  <c r="Z1473" i="29"/>
  <c r="Z1724" i="29"/>
  <c r="Z500" i="29"/>
  <c r="Z26" i="29"/>
  <c r="Z124" i="29"/>
  <c r="Z1507" i="29"/>
  <c r="Z1178" i="29"/>
  <c r="Z1349" i="29"/>
  <c r="Z40" i="29"/>
  <c r="Z427" i="29"/>
  <c r="Z651" i="29"/>
  <c r="Z670" i="29"/>
  <c r="Z1502" i="29"/>
  <c r="Z1716" i="29"/>
  <c r="Z1519" i="29"/>
  <c r="Z328" i="29"/>
  <c r="Z1140" i="29"/>
  <c r="Z911" i="29"/>
  <c r="Z139" i="29"/>
  <c r="Z1680" i="29"/>
  <c r="Z2200" i="29"/>
  <c r="Z516" i="29"/>
  <c r="Z1356" i="29"/>
  <c r="Z209" i="29"/>
  <c r="Z1441" i="29"/>
  <c r="Z2464" i="29"/>
  <c r="Z2525" i="29"/>
  <c r="Z893" i="29"/>
  <c r="Z1633" i="29"/>
  <c r="Z1023" i="29"/>
  <c r="Z1214" i="29"/>
  <c r="Z472" i="29"/>
  <c r="Z936" i="29"/>
  <c r="Z859" i="29"/>
  <c r="Z705" i="29"/>
  <c r="Z1525" i="29"/>
  <c r="Z1685" i="29"/>
  <c r="Z1049" i="29"/>
  <c r="Z1001" i="29"/>
  <c r="Z602" i="29"/>
  <c r="Z33" i="29"/>
  <c r="Z241" i="29"/>
  <c r="Z1802" i="29"/>
  <c r="Z1133" i="29"/>
  <c r="Z57" i="29"/>
  <c r="Z1574" i="29"/>
  <c r="Z720" i="29"/>
  <c r="Z1113" i="29"/>
  <c r="Z258" i="29"/>
  <c r="Z926" i="29"/>
  <c r="Z2568" i="29"/>
  <c r="Z619" i="29"/>
  <c r="Z221" i="29"/>
  <c r="Z1614" i="29"/>
  <c r="Z1333" i="29"/>
  <c r="Z278" i="29"/>
  <c r="Z714" i="29"/>
  <c r="Z388" i="29"/>
  <c r="Z1450" i="29"/>
  <c r="Z545" i="29"/>
  <c r="Z1710" i="29"/>
  <c r="Z512" i="29"/>
  <c r="Z285" i="29"/>
  <c r="Z1597" i="29"/>
  <c r="Z1198" i="29"/>
  <c r="Z1720" i="29"/>
  <c r="Z1773" i="29"/>
  <c r="Z1494" i="29"/>
  <c r="Z1378" i="29"/>
  <c r="Z2444" i="29"/>
  <c r="Z2190" i="29"/>
  <c r="Z2559" i="29"/>
  <c r="Z2181" i="29"/>
  <c r="Z1962" i="29"/>
  <c r="Z2393" i="29"/>
  <c r="Z1982" i="29"/>
  <c r="Z769" i="29"/>
  <c r="Z439" i="29"/>
  <c r="Z688" i="29"/>
  <c r="Z1638" i="29"/>
  <c r="Z580" i="29"/>
  <c r="Z1268" i="29"/>
  <c r="Z323" i="29"/>
  <c r="Z1077" i="29"/>
  <c r="Z1457" i="29"/>
  <c r="Z1980" i="29"/>
  <c r="Z2482" i="29"/>
  <c r="Z2224" i="29"/>
  <c r="Z2347" i="29"/>
  <c r="Z1888" i="29"/>
  <c r="Z1163" i="29"/>
  <c r="Z135" i="29"/>
  <c r="Z1432" i="29"/>
  <c r="Z1669" i="29"/>
  <c r="Z1818" i="29"/>
  <c r="Z1803" i="29"/>
  <c r="Z1826" i="29"/>
  <c r="Z2314" i="29"/>
  <c r="Z1475" i="29"/>
  <c r="Z665" i="29"/>
  <c r="Z473" i="29"/>
  <c r="Z1411" i="29"/>
  <c r="Z868" i="29"/>
  <c r="Z677" i="29"/>
  <c r="Z2112" i="29"/>
  <c r="Z2468" i="29"/>
  <c r="Z2490" i="29"/>
  <c r="Z1862" i="29"/>
  <c r="Z1856" i="29"/>
  <c r="Z2569" i="29"/>
  <c r="Z2487" i="29"/>
  <c r="Z2365" i="29"/>
  <c r="Z320" i="29"/>
  <c r="Z406" i="29"/>
  <c r="Z1367" i="29"/>
  <c r="Z403" i="29"/>
  <c r="Z38" i="29"/>
  <c r="Z1008" i="29"/>
  <c r="Z289" i="29"/>
  <c r="Z1132" i="29"/>
  <c r="Z137" i="29"/>
  <c r="Z1530" i="29"/>
  <c r="Z340" i="29"/>
  <c r="Z1967" i="29"/>
  <c r="Z1883" i="29"/>
  <c r="Z2459" i="29"/>
  <c r="Z2325" i="29"/>
  <c r="Z1908" i="29"/>
  <c r="Z2060" i="29"/>
  <c r="Z2303" i="29"/>
  <c r="Z2061" i="29"/>
  <c r="Z1990" i="29"/>
  <c r="Z1981" i="29"/>
  <c r="Z86" i="29"/>
  <c r="Z946" i="29"/>
  <c r="Z2285" i="29"/>
  <c r="Z2533" i="29"/>
  <c r="Z2508" i="29"/>
  <c r="Z2383" i="29"/>
  <c r="Z2051" i="29"/>
  <c r="Z187" i="29"/>
  <c r="Z606" i="29"/>
  <c r="Z1277" i="29"/>
  <c r="Z58" i="29"/>
  <c r="Z1769" i="29"/>
  <c r="Z728" i="29"/>
  <c r="Z252" i="29"/>
  <c r="Z1587" i="29"/>
  <c r="Z1688" i="29"/>
  <c r="Z2120" i="29"/>
  <c r="Z2489" i="29"/>
  <c r="Z2597" i="29"/>
  <c r="Z2008" i="29"/>
  <c r="Z2070" i="29"/>
  <c r="Z2511" i="29"/>
  <c r="Z2219" i="29"/>
  <c r="Z2161" i="29"/>
  <c r="Z2536" i="29"/>
  <c r="Z2036" i="29"/>
  <c r="Z1798" i="29"/>
  <c r="Z690" i="29"/>
  <c r="Z711" i="29"/>
  <c r="Z987" i="29"/>
  <c r="Z381" i="29"/>
  <c r="Z1531" i="29"/>
  <c r="Z1086" i="29"/>
  <c r="Z777" i="29"/>
  <c r="Z361" i="29"/>
  <c r="Z771" i="29"/>
  <c r="Z2081" i="29"/>
  <c r="Z2341" i="29"/>
  <c r="Z1989" i="29"/>
  <c r="Z2246" i="29"/>
  <c r="Z2272" i="29"/>
  <c r="Z1910" i="29"/>
  <c r="Z2353" i="29"/>
  <c r="Z1805" i="29"/>
  <c r="Z1957" i="29"/>
  <c r="Z1795" i="29"/>
  <c r="Z2452" i="29"/>
  <c r="Z1813" i="29"/>
  <c r="Z745" i="29"/>
  <c r="Z1290" i="29"/>
  <c r="Z1180" i="29"/>
  <c r="Z37" i="29"/>
  <c r="Z866" i="29"/>
  <c r="Z404" i="29"/>
  <c r="Z1572" i="29"/>
  <c r="Z282" i="29"/>
  <c r="Z1656" i="29"/>
  <c r="Z526" i="29"/>
  <c r="Z83" i="29"/>
  <c r="Z1593" i="29"/>
  <c r="Z613" i="29"/>
  <c r="Z1672" i="29"/>
  <c r="Z823" i="29"/>
  <c r="Z885" i="29"/>
  <c r="Z621" i="29"/>
  <c r="Z1612" i="29"/>
  <c r="Z1076" i="29"/>
  <c r="Z534" i="29"/>
  <c r="Z1664" i="29"/>
  <c r="Z153" i="29"/>
  <c r="Z418" i="29"/>
  <c r="Z214" i="29"/>
  <c r="Z359" i="29"/>
  <c r="Z790" i="29"/>
  <c r="Z260" i="29"/>
  <c r="Z1002" i="29"/>
  <c r="Z1436" i="29"/>
  <c r="Z1239" i="29"/>
  <c r="Z2615" i="29"/>
  <c r="Z1985" i="29"/>
  <c r="Z2202" i="29"/>
  <c r="Z1832" i="29"/>
  <c r="Z2551" i="29"/>
  <c r="Z2075" i="29"/>
  <c r="Z2417" i="29"/>
  <c r="Z2281" i="29"/>
  <c r="Z2524" i="29"/>
  <c r="Z2043" i="29"/>
  <c r="Z2334" i="29"/>
  <c r="Z2063" i="29"/>
  <c r="Z2184" i="29"/>
  <c r="Z2543" i="29"/>
  <c r="Z2013" i="29"/>
  <c r="Z852" i="29"/>
  <c r="Z1427" i="29"/>
  <c r="Z1778" i="29"/>
  <c r="Z1243" i="29"/>
  <c r="Z274" i="29"/>
  <c r="Z1210" i="29"/>
  <c r="Z643" i="29"/>
  <c r="Z353" i="29"/>
  <c r="Z2193" i="29"/>
  <c r="Z2438" i="29"/>
  <c r="Z1959" i="29"/>
  <c r="Z2580" i="29"/>
  <c r="Z456" i="29"/>
  <c r="Z1246" i="29"/>
  <c r="Z444" i="29"/>
  <c r="Z2451" i="29"/>
  <c r="Z2201" i="29"/>
  <c r="Z2215" i="29"/>
  <c r="Z2346" i="29"/>
  <c r="Z2098" i="29"/>
  <c r="Z784" i="29"/>
  <c r="Z830" i="29"/>
  <c r="Z865" i="29"/>
  <c r="Z1362" i="29"/>
  <c r="Z232" i="29"/>
  <c r="Z2379" i="29"/>
  <c r="Z2389" i="29"/>
  <c r="Z798" i="29"/>
  <c r="Z860" i="29"/>
  <c r="Z1937" i="29"/>
  <c r="Z1884" i="29"/>
  <c r="Z2269" i="29"/>
  <c r="Z2321" i="29"/>
  <c r="Z2466" i="29"/>
  <c r="Z2006" i="29"/>
  <c r="Z2602" i="29"/>
  <c r="Z799" i="29"/>
  <c r="Z194" i="29"/>
  <c r="Z1512" i="29"/>
  <c r="Z1561" i="29"/>
  <c r="Z1000" i="29"/>
  <c r="Z253" i="29"/>
  <c r="Z70" i="29"/>
  <c r="Z861" i="29"/>
  <c r="Z1121" i="29"/>
  <c r="Z2575" i="29"/>
  <c r="Z2463" i="29"/>
  <c r="Z2088" i="29"/>
  <c r="Z2148" i="29"/>
  <c r="Z2564" i="29"/>
  <c r="Z1847" i="29"/>
  <c r="Z2147" i="29"/>
  <c r="Z2599" i="29"/>
  <c r="Z1807" i="29"/>
  <c r="Z1033" i="29"/>
  <c r="Z1753" i="29"/>
  <c r="Z1216" i="29"/>
  <c r="Z98" i="29"/>
  <c r="Z1521" i="29"/>
  <c r="Z635" i="29"/>
  <c r="Z212" i="29"/>
  <c r="Z924" i="29"/>
  <c r="Z49" i="29"/>
  <c r="Z397" i="29"/>
  <c r="Z1099" i="29"/>
  <c r="Z1223" i="29"/>
  <c r="Z207" i="29"/>
  <c r="Z1204" i="29"/>
  <c r="Z148" i="29"/>
  <c r="Z1111" i="29"/>
  <c r="Z917" i="29"/>
  <c r="Z493" i="29"/>
  <c r="Z1499" i="29"/>
  <c r="Z762" i="29"/>
  <c r="Z199" i="29"/>
  <c r="Z161" i="29"/>
  <c r="Z1646" i="29"/>
  <c r="Z599" i="29"/>
  <c r="Z1479" i="29"/>
  <c r="Z1255" i="29"/>
  <c r="Z759" i="29"/>
  <c r="Z422" i="29"/>
  <c r="Z87" i="29"/>
  <c r="Z1722" i="29"/>
  <c r="Z486" i="29"/>
  <c r="Z1228" i="29"/>
  <c r="Z1159" i="29"/>
  <c r="Z435" i="29"/>
  <c r="Z1763" i="29"/>
  <c r="Z743" i="29"/>
  <c r="Z999" i="29"/>
  <c r="Z505" i="29"/>
  <c r="Z1613" i="29"/>
  <c r="Z1164" i="29"/>
  <c r="Z1391" i="29"/>
  <c r="Z747" i="29"/>
  <c r="Z1495" i="29"/>
  <c r="Z1211" i="29"/>
  <c r="Z1641" i="29"/>
  <c r="Z1449" i="29"/>
  <c r="Z905" i="29"/>
  <c r="Z1564" i="29"/>
  <c r="Z1364" i="29"/>
  <c r="Z806" i="29"/>
  <c r="Z655" i="29"/>
  <c r="Z273" i="29"/>
  <c r="Z2153" i="29"/>
  <c r="Z2350" i="29"/>
  <c r="Z2477" i="29"/>
  <c r="Z2584" i="29"/>
  <c r="Z1991" i="29"/>
  <c r="Z2442" i="29"/>
  <c r="Z1816" i="29"/>
  <c r="Z1919" i="29"/>
  <c r="Z2034" i="29"/>
  <c r="Z2305" i="29"/>
  <c r="Z2194" i="29"/>
  <c r="Z2418" i="29"/>
  <c r="Z1923" i="29"/>
  <c r="Z2284" i="29"/>
  <c r="Z2571" i="29"/>
  <c r="Z2471" i="29"/>
  <c r="Z1809" i="29"/>
  <c r="Z2232" i="29"/>
  <c r="Z1905" i="29"/>
  <c r="Z2049" i="29"/>
  <c r="Z2057" i="29"/>
  <c r="Z2501" i="29"/>
  <c r="Z2087" i="29"/>
  <c r="Z1829" i="29"/>
  <c r="Z1860" i="29"/>
  <c r="Z1942" i="29"/>
  <c r="Z2566" i="29"/>
  <c r="Z1936" i="29"/>
  <c r="Z2032" i="29"/>
  <c r="Z1863" i="29"/>
  <c r="Z1536" i="29"/>
  <c r="Z988" i="29"/>
  <c r="Z1703" i="29"/>
  <c r="Z1673" i="29"/>
  <c r="Z807" i="29"/>
  <c r="Z466" i="29"/>
  <c r="Z112" i="29"/>
  <c r="Z448" i="29"/>
  <c r="Z1538" i="29"/>
  <c r="Z576" i="29"/>
  <c r="Z1599" i="29"/>
  <c r="Z1055" i="29"/>
  <c r="Z756" i="29"/>
  <c r="Z99" i="29"/>
  <c r="Z717" i="29"/>
  <c r="Z393" i="29"/>
  <c r="Z687" i="29"/>
  <c r="Z1408" i="29"/>
  <c r="Z561" i="29"/>
  <c r="Z204" i="29"/>
  <c r="Z1051" i="29"/>
  <c r="Z921" i="29"/>
  <c r="Z1405" i="29"/>
  <c r="Z1096" i="29"/>
  <c r="Z496" i="29"/>
  <c r="Z474" i="29"/>
  <c r="Z2558" i="29"/>
  <c r="Z2132" i="29"/>
  <c r="Z2387" i="29"/>
  <c r="Z2486" i="29"/>
  <c r="Z2324" i="29"/>
  <c r="Z2542" i="29"/>
  <c r="Z2170" i="29"/>
  <c r="Z1834" i="29"/>
  <c r="Z1897" i="29"/>
  <c r="Z2137" i="29"/>
  <c r="Z2619" i="29"/>
  <c r="Z2371" i="29"/>
  <c r="Z1958" i="29"/>
  <c r="Z2517" i="29"/>
  <c r="Z2235" i="29"/>
  <c r="Z625" i="29"/>
  <c r="Z662" i="29"/>
  <c r="Z136" i="29"/>
  <c r="Z1738" i="29"/>
  <c r="Z533" i="29"/>
  <c r="Z389" i="29"/>
  <c r="Z579" i="29"/>
  <c r="Z1687" i="29"/>
  <c r="Z882" i="29"/>
  <c r="Z446" i="29"/>
  <c r="Z146" i="29"/>
  <c r="Z1570" i="29"/>
  <c r="Z1060" i="29"/>
  <c r="Z626" i="29"/>
  <c r="Z125" i="29"/>
  <c r="Z879" i="29"/>
  <c r="Z1078" i="29"/>
  <c r="Z848" i="29"/>
  <c r="Z589" i="29"/>
  <c r="Z1172" i="29"/>
  <c r="Z829" i="29"/>
  <c r="Z517" i="29"/>
  <c r="Z208" i="29"/>
  <c r="Z2445" i="29"/>
  <c r="Z2259" i="29"/>
  <c r="Z1855" i="29"/>
  <c r="Z2024" i="29"/>
  <c r="Z1952" i="29"/>
  <c r="Z2498" i="29"/>
  <c r="Z2002" i="29"/>
  <c r="Z2296" i="29"/>
  <c r="Z1925" i="29"/>
  <c r="Z2582" i="29"/>
  <c r="Z2122" i="29"/>
  <c r="Z2293" i="29"/>
  <c r="Z2242" i="29"/>
  <c r="Z1203" i="29"/>
  <c r="Z1575" i="29"/>
  <c r="Z206" i="29"/>
  <c r="Z1142" i="29"/>
  <c r="Z1310" i="29"/>
  <c r="Z1069" i="29"/>
  <c r="Z555" i="29"/>
  <c r="Z1649" i="29"/>
  <c r="Z180" i="29"/>
  <c r="Z181" i="29"/>
  <c r="Z1100" i="29"/>
  <c r="Z524" i="29"/>
  <c r="Z909" i="29"/>
  <c r="Z1208" i="29"/>
  <c r="Z1395" i="29"/>
  <c r="Z467" i="29"/>
  <c r="Z1332" i="29"/>
  <c r="Z623" i="29"/>
  <c r="Z1651" i="29"/>
  <c r="Z1313" i="29"/>
  <c r="Z1160" i="29"/>
  <c r="Z862" i="29"/>
  <c r="Z2600" i="29"/>
  <c r="Z2210" i="29"/>
  <c r="Z1872" i="29"/>
  <c r="Z2297" i="29"/>
  <c r="Z2428" i="29"/>
  <c r="Z2102" i="29"/>
  <c r="Z2164" i="29"/>
  <c r="Z2453" i="29"/>
  <c r="Z2038" i="29"/>
  <c r="Z1945" i="29"/>
  <c r="Z2294" i="29"/>
  <c r="Z2554" i="29"/>
  <c r="Z2494" i="29"/>
  <c r="Z2094" i="29"/>
  <c r="Z1830" i="29"/>
  <c r="Z1961" i="29"/>
  <c r="Z24" i="29"/>
  <c r="Z1222" i="29"/>
  <c r="Z1242" i="29"/>
  <c r="Z1295" i="29"/>
  <c r="Z963" i="29"/>
  <c r="Z174" i="29"/>
  <c r="Z1195" i="29"/>
  <c r="Z3" i="29"/>
  <c r="Z376" i="29"/>
  <c r="Z1639" i="29"/>
  <c r="Z94" i="29"/>
  <c r="Z1786" i="29"/>
  <c r="Z400" i="29"/>
  <c r="Z13" i="29"/>
  <c r="Z1785" i="29"/>
  <c r="Z548" i="29"/>
  <c r="Z211" i="29"/>
  <c r="Z84" i="29"/>
  <c r="Z976" i="29"/>
  <c r="Z615" i="29"/>
  <c r="Z88" i="29"/>
  <c r="Z1759" i="29"/>
  <c r="Z1134" i="29"/>
  <c r="Z826" i="29"/>
  <c r="Z319" i="29"/>
  <c r="Z6" i="29"/>
  <c r="Z2233" i="29"/>
  <c r="Z2497" i="29"/>
  <c r="Z2603" i="29"/>
  <c r="Z2617" i="29"/>
  <c r="Z2130" i="29"/>
  <c r="Z2440" i="29"/>
  <c r="Z2082" i="29"/>
  <c r="Z2382" i="29"/>
  <c r="Z2274" i="29"/>
  <c r="Z2443" i="29"/>
  <c r="Z1886" i="29"/>
  <c r="Z2610" i="29"/>
  <c r="Z2624" i="29"/>
  <c r="Z2114" i="29"/>
  <c r="Z1880" i="29"/>
  <c r="Z2159" i="29"/>
  <c r="Z2556" i="29"/>
  <c r="Z1674" i="29"/>
  <c r="Z1506" i="29"/>
  <c r="Z809" i="29"/>
  <c r="Z1628" i="29"/>
  <c r="Z1130" i="29"/>
  <c r="Z220" i="29"/>
  <c r="Z47" i="29"/>
  <c r="Z1220" i="29"/>
  <c r="Z1598" i="29"/>
  <c r="Z1074" i="29"/>
  <c r="Z597" i="29"/>
  <c r="Z438" i="29"/>
  <c r="Z1511" i="29"/>
  <c r="Z691" i="29"/>
  <c r="Z441" i="29"/>
  <c r="Z1056" i="29"/>
  <c r="Z1728" i="29"/>
  <c r="Z966" i="29"/>
  <c r="Z1168" i="29"/>
  <c r="Z638" i="29"/>
  <c r="Z133" i="29"/>
  <c r="Z1567" i="29"/>
  <c r="Z931" i="29"/>
  <c r="Z263" i="29"/>
  <c r="Z1696" i="29"/>
  <c r="Z1437" i="29"/>
  <c r="Z132" i="29"/>
  <c r="Z296" i="29"/>
  <c r="Z115" i="29"/>
  <c r="Z1402" i="29"/>
  <c r="Z1184" i="29"/>
  <c r="Z378" i="29"/>
  <c r="Z1645" i="29"/>
  <c r="Z1138" i="29"/>
  <c r="Z712" i="29"/>
  <c r="Z703" i="29"/>
  <c r="Z1697" i="29"/>
  <c r="Z1090" i="29"/>
  <c r="Z786" i="29"/>
  <c r="Z32" i="29"/>
  <c r="Z185" i="29"/>
  <c r="Z2310" i="29"/>
  <c r="Z1918" i="29"/>
  <c r="Z1971" i="29"/>
  <c r="Z2516" i="29"/>
  <c r="Z2236" i="29"/>
  <c r="Z2581" i="29"/>
  <c r="Z2216" i="29"/>
  <c r="Z1964" i="29"/>
  <c r="Z2139" i="29"/>
  <c r="Z2175" i="29"/>
  <c r="Z2586" i="29"/>
  <c r="Z2076" i="29"/>
  <c r="Z2431" i="29"/>
  <c r="Z2151" i="29"/>
  <c r="Z2277" i="29"/>
  <c r="Z2532" i="29"/>
  <c r="Z2126" i="29"/>
  <c r="Z2484" i="29"/>
  <c r="Z1822" i="29"/>
  <c r="Z2288" i="29"/>
  <c r="Z2430" i="29"/>
  <c r="Z2023" i="29"/>
  <c r="Z2587" i="29"/>
  <c r="Z2221" i="29"/>
  <c r="Z1801" i="29"/>
  <c r="Z2290" i="29"/>
  <c r="Z1943" i="29"/>
  <c r="Z1949" i="29"/>
  <c r="Z2005" i="29"/>
  <c r="Z2478" i="29"/>
  <c r="Z2349" i="29"/>
  <c r="Z1972" i="29"/>
  <c r="Z1881" i="29"/>
  <c r="Z2074" i="29"/>
  <c r="Z1009" i="29"/>
  <c r="Z574" i="29"/>
  <c r="Z2312" i="29"/>
  <c r="Z1853" i="29"/>
  <c r="Z2318" i="29"/>
  <c r="Z2492" i="29"/>
  <c r="Z943" i="29"/>
  <c r="Z1305" i="29"/>
  <c r="Z1686" i="29"/>
  <c r="Z377" i="29"/>
  <c r="Z235" i="29"/>
  <c r="Z1094" i="29"/>
  <c r="Z1013" i="29"/>
  <c r="Z225" i="29"/>
  <c r="Z1446" i="29"/>
  <c r="Z541" i="29"/>
  <c r="Z603" i="29"/>
  <c r="Z100" i="29"/>
  <c r="Z1377" i="29"/>
  <c r="Z386" i="29"/>
  <c r="Z667" i="29"/>
  <c r="Z479" i="29"/>
  <c r="Z1417" i="29"/>
  <c r="Z1059" i="29"/>
  <c r="Z869" i="29"/>
  <c r="Z1739" i="29"/>
  <c r="Z1215" i="29"/>
  <c r="Z131" i="29"/>
  <c r="Z77" i="29"/>
  <c r="Z1368" i="29"/>
  <c r="Z737" i="29"/>
  <c r="Z684" i="29"/>
  <c r="Z977" i="29"/>
  <c r="Z569" i="29"/>
  <c r="Z1735" i="29"/>
  <c r="Z663" i="29"/>
  <c r="Z1331" i="29"/>
  <c r="Z1293" i="29"/>
  <c r="Z845" i="29"/>
  <c r="Z462" i="29"/>
  <c r="Z2247" i="29"/>
  <c r="Z742" i="29"/>
  <c r="Z1341" i="29"/>
  <c r="Z149" i="29"/>
  <c r="Z1284" i="29"/>
  <c r="Z876" i="29"/>
  <c r="Z1418" i="29"/>
  <c r="Z217" i="29"/>
  <c r="Z470" i="29"/>
  <c r="Z1693" i="29"/>
  <c r="Z481" i="29"/>
  <c r="Z1007" i="29"/>
  <c r="Z1357" i="29"/>
  <c r="Z568" i="29"/>
  <c r="Z237" i="29"/>
  <c r="Z461" i="29"/>
  <c r="Z1173" i="29"/>
  <c r="Z341" i="29"/>
  <c r="Z588" i="29"/>
  <c r="Z906" i="29"/>
  <c r="Z121" i="29"/>
  <c r="Z85" i="29"/>
  <c r="Z1300" i="29"/>
  <c r="Z1316" i="29"/>
  <c r="Z184" i="29"/>
  <c r="Z2143" i="29"/>
  <c r="Z2187" i="29"/>
  <c r="Z1158" i="29"/>
  <c r="Z1029" i="29"/>
  <c r="Z1562" i="29"/>
  <c r="Z1327" i="29"/>
  <c r="Z193" i="29"/>
  <c r="Z1544" i="29"/>
  <c r="Z969" i="29"/>
  <c r="Z158" i="29"/>
  <c r="Z290" i="29"/>
  <c r="Z261" i="29"/>
  <c r="Z923" i="29"/>
  <c r="Z584" i="29"/>
  <c r="Z1120" i="29"/>
  <c r="Z244" i="29"/>
  <c r="Z1104" i="29"/>
  <c r="Z686" i="29"/>
  <c r="Z929" i="29"/>
  <c r="Z633" i="29"/>
  <c r="Z109" i="29"/>
  <c r="Z173" i="29"/>
  <c r="Z2398" i="29"/>
  <c r="Z2196" i="29"/>
  <c r="Z2007" i="29"/>
  <c r="Z1852" i="29"/>
  <c r="Z2339" i="29"/>
  <c r="Z2361" i="29"/>
  <c r="Z2521" i="29"/>
  <c r="Z2437" i="29"/>
  <c r="Z2238" i="29"/>
  <c r="Z583" i="29"/>
  <c r="Z1376" i="29"/>
  <c r="Z1404" i="29"/>
  <c r="Z233" i="29"/>
  <c r="Z572" i="29"/>
  <c r="Z713" i="29"/>
  <c r="Z1288" i="29"/>
  <c r="Z918" i="29"/>
  <c r="Z1301" i="29"/>
  <c r="Z1509" i="29"/>
  <c r="Z23" i="29"/>
  <c r="Z28" i="29"/>
  <c r="Z657" i="29"/>
  <c r="Z1025" i="29"/>
  <c r="Z1608" i="29"/>
  <c r="Z985" i="29"/>
  <c r="Z189" i="29"/>
  <c r="Z391" i="29"/>
  <c r="Z67" i="29"/>
  <c r="Z21" i="29"/>
  <c r="Z1259" i="29"/>
  <c r="Z1058" i="29"/>
  <c r="Z1265" i="29"/>
  <c r="Z685" i="29"/>
  <c r="Z1202" i="29"/>
  <c r="Z828" i="29"/>
  <c r="Z449" i="29"/>
  <c r="Z503" i="29"/>
  <c r="Z1707" i="29"/>
  <c r="Z991" i="29"/>
  <c r="Z1520" i="29"/>
  <c r="Z205" i="29"/>
  <c r="Z836" i="29"/>
  <c r="Z1274" i="29"/>
  <c r="Z522" i="29"/>
  <c r="Z715" i="29"/>
  <c r="Z614" i="29"/>
  <c r="Z103" i="29"/>
  <c r="Z1359" i="29"/>
  <c r="Z1610" i="29"/>
  <c r="Z1496" i="29"/>
  <c r="Z1513" i="29"/>
  <c r="Z1320" i="29"/>
  <c r="Z2167" i="29"/>
  <c r="Z2086" i="29"/>
  <c r="Z1675" i="29"/>
  <c r="Z678" i="29"/>
  <c r="Z1464" i="29"/>
  <c r="Z884" i="29"/>
  <c r="Z477" i="29"/>
  <c r="Z1229" i="29"/>
  <c r="Z384" i="29"/>
  <c r="Z919" i="29"/>
  <c r="Z628" i="29"/>
  <c r="Z396" i="29"/>
  <c r="Z108" i="29"/>
  <c r="Z1652" i="29"/>
  <c r="Z506" i="29"/>
  <c r="Z1365" i="29"/>
  <c r="Z29" i="29"/>
  <c r="Z1627" i="29"/>
  <c r="Z669" i="29"/>
  <c r="Z1634" i="29"/>
  <c r="Z228" i="29"/>
  <c r="Z1219" i="29"/>
  <c r="Z948" i="29"/>
  <c r="Z1582" i="29"/>
  <c r="Z559" i="29"/>
  <c r="Z935" i="29"/>
  <c r="Z196" i="29"/>
  <c r="Z543" i="29"/>
  <c r="Z822" i="29"/>
  <c r="Z2295" i="29"/>
  <c r="Z546" i="29"/>
  <c r="Z374" i="29"/>
  <c r="Z1110" i="29"/>
  <c r="Z368" i="29"/>
  <c r="Z1091" i="29"/>
  <c r="Z744" i="29"/>
  <c r="Z1070" i="29"/>
  <c r="Z1752" i="29"/>
  <c r="Z210" i="29"/>
  <c r="Z898" i="29"/>
  <c r="Z1423" i="29"/>
  <c r="Z1591" i="29"/>
  <c r="Z894" i="29"/>
  <c r="Z394" i="29"/>
  <c r="Z883" i="29"/>
  <c r="Z150" i="29"/>
  <c r="Z1269" i="29"/>
  <c r="Z1201" i="29"/>
  <c r="Z735" i="29"/>
  <c r="Z1190" i="29"/>
  <c r="Z746" i="29"/>
  <c r="Z442" i="29"/>
  <c r="Z1125" i="29"/>
  <c r="Z1135" i="29"/>
  <c r="Z585" i="29"/>
  <c r="Z1765" i="29"/>
  <c r="Z314" i="29"/>
  <c r="Z265" i="29"/>
  <c r="Z411" i="29"/>
  <c r="Z1553" i="29"/>
  <c r="Z1660" i="29"/>
  <c r="Z1358" i="29"/>
  <c r="Z908" i="29"/>
  <c r="Z1658" i="29"/>
  <c r="Z1366" i="29"/>
  <c r="Z267" i="29"/>
  <c r="Z1557" i="29"/>
  <c r="Z104" i="29"/>
  <c r="Z90" i="29"/>
  <c r="Z1232" i="29"/>
  <c r="Z329" i="29"/>
  <c r="Z1241" i="29"/>
  <c r="Z1474" i="29"/>
  <c r="Z1089" i="29"/>
  <c r="Z424" i="29"/>
  <c r="Z1734" i="29"/>
  <c r="Z1271" i="29"/>
  <c r="Z875" i="29"/>
  <c r="Z540" i="29"/>
  <c r="Z170" i="29"/>
  <c r="Z903" i="29"/>
  <c r="Z122" i="29"/>
  <c r="Z1126" i="29"/>
  <c r="Z501" i="29"/>
  <c r="Z443" i="29"/>
  <c r="Z14" i="29"/>
  <c r="Z723" i="29"/>
  <c r="Z480" i="29"/>
  <c r="Z157" i="29"/>
  <c r="Z1317" i="29"/>
  <c r="Z15" i="29"/>
  <c r="Z1491" i="29"/>
  <c r="Z833" i="29"/>
  <c r="Z716" i="29"/>
  <c r="Z179" i="29"/>
  <c r="Z433" i="29"/>
  <c r="Z1718" i="29"/>
  <c r="Z1040" i="29"/>
  <c r="Z514" i="29"/>
  <c r="Z1398" i="29"/>
  <c r="Z1065" i="29"/>
  <c r="Z1767" i="29"/>
  <c r="Z243" i="29"/>
  <c r="Z817" i="29"/>
  <c r="Z939" i="29"/>
  <c r="Z154" i="29"/>
  <c r="Z1308" i="29"/>
  <c r="Z1453" i="29"/>
  <c r="Z1727" i="29"/>
  <c r="Z1492" i="29"/>
  <c r="Z539" i="29"/>
  <c r="Z291" i="29"/>
  <c r="Z1161" i="29"/>
  <c r="Z1399" i="29"/>
  <c r="Z2308" i="29"/>
  <c r="Z1836" i="29"/>
  <c r="Z2309" i="29"/>
  <c r="Z1010" i="29"/>
  <c r="Z497" i="29"/>
  <c r="Z1713" i="29"/>
  <c r="Z1266" i="29"/>
  <c r="Z1021" i="29"/>
  <c r="Z300" i="29"/>
  <c r="Z1777" i="29"/>
  <c r="Z1569" i="29"/>
  <c r="Z1030" i="29"/>
  <c r="Z610" i="29"/>
  <c r="Z171" i="29"/>
  <c r="Z1003" i="29"/>
  <c r="Z702" i="29"/>
  <c r="Z276" i="29"/>
  <c r="Z1410" i="29"/>
  <c r="Z980" i="29"/>
  <c r="Z1394" i="29"/>
  <c r="Z653" i="29"/>
  <c r="Z1467" i="29"/>
  <c r="Z465" i="29"/>
  <c r="Z325" i="29"/>
  <c r="Z611" i="29"/>
  <c r="Z1549" i="29"/>
  <c r="Z1472" i="29"/>
  <c r="Z1416" i="29"/>
  <c r="Z10" i="29"/>
  <c r="Z1684" i="29"/>
  <c r="Z941" i="29"/>
  <c r="Z1280" i="29"/>
  <c r="Z167" i="29"/>
  <c r="Z727" i="29"/>
  <c r="Z1490" i="29"/>
  <c r="Z816" i="29"/>
  <c r="Z1188" i="29"/>
  <c r="Z1595" i="29"/>
  <c r="Z1254" i="29"/>
  <c r="Z566" i="29"/>
  <c r="Z1665" i="29"/>
  <c r="Z1780" i="29"/>
  <c r="Z123" i="29"/>
  <c r="Z995" i="29"/>
  <c r="Z419" i="29"/>
  <c r="Z1630" i="29"/>
  <c r="Z721" i="29"/>
  <c r="Z1124" i="29"/>
  <c r="Z895" i="29"/>
  <c r="Z608" i="29"/>
  <c r="Z659" i="29"/>
  <c r="Z1689" i="29"/>
  <c r="Z1085" i="29"/>
  <c r="Z2402" i="29"/>
  <c r="Z2356" i="29"/>
  <c r="Z594" i="29"/>
  <c r="Z55" i="29"/>
  <c r="Z350" i="29"/>
  <c r="Z1547" i="29"/>
  <c r="Z666" i="29"/>
  <c r="Z1601" i="29"/>
  <c r="Z215" i="29"/>
  <c r="Z1532" i="29"/>
  <c r="Z972" i="29"/>
  <c r="Z1694" i="29"/>
  <c r="Z827" i="29"/>
  <c r="Z476" i="29"/>
  <c r="Z1516" i="29"/>
  <c r="Z2540" i="29"/>
  <c r="Z2178" i="29"/>
  <c r="Z901" i="29"/>
  <c r="Z1657" i="29"/>
  <c r="Z582" i="29"/>
  <c r="Z764" i="29"/>
  <c r="Z1744" i="29"/>
  <c r="Z307" i="29"/>
  <c r="Z1270" i="29"/>
  <c r="Z114" i="29"/>
  <c r="Z1328" i="29"/>
  <c r="Z765" i="29"/>
  <c r="Z1189" i="29"/>
  <c r="Z1740" i="29"/>
  <c r="Z996" i="29"/>
  <c r="Z679" i="29"/>
  <c r="Z1334" i="29"/>
  <c r="Z1152" i="29"/>
  <c r="Z535" i="29"/>
  <c r="Z36" i="29"/>
  <c r="Z1380" i="29"/>
  <c r="Z1433" i="29"/>
  <c r="Z1147" i="29"/>
  <c r="Z409" i="29"/>
  <c r="Z1415" i="29"/>
  <c r="Z315" i="29"/>
  <c r="Z279" i="29"/>
  <c r="Z1514" i="29"/>
  <c r="Z523" i="29"/>
  <c r="Z197" i="29"/>
  <c r="Z1372" i="29"/>
  <c r="Z942" i="29"/>
  <c r="Z873" i="29"/>
  <c r="Z634" i="29"/>
  <c r="Z1870" i="29"/>
  <c r="Z575" i="29"/>
  <c r="Z1329" i="29"/>
  <c r="Z138" i="29"/>
  <c r="Z201" i="29"/>
  <c r="Z1389" i="29"/>
  <c r="Z915" i="29"/>
  <c r="Z195" i="29"/>
  <c r="Z1041" i="29"/>
  <c r="Z491" i="29"/>
  <c r="Z254" i="29"/>
  <c r="Z97" i="29"/>
  <c r="Z1619" i="29"/>
  <c r="Z1620" i="29"/>
  <c r="Z2105" i="29"/>
  <c r="Z2434" i="29"/>
  <c r="Z2560" i="29"/>
  <c r="Z1116" i="29"/>
  <c r="Z257" i="29"/>
  <c r="Z1419" i="29"/>
  <c r="Z1428" i="29"/>
  <c r="Z275" i="29"/>
  <c r="Z1197" i="29"/>
  <c r="Z213" i="29"/>
  <c r="Z904" i="29"/>
  <c r="Z962" i="29"/>
  <c r="Z1263" i="29"/>
  <c r="Z1754" i="29"/>
  <c r="Z1183" i="29"/>
  <c r="Z1350" i="29"/>
  <c r="Z850" i="29"/>
  <c r="Z682" i="29"/>
  <c r="Z390" i="29"/>
  <c r="Z1625" i="29"/>
  <c r="Z1112" i="29"/>
  <c r="Z837" i="29"/>
  <c r="Z1534" i="29"/>
  <c r="Z1115" i="29"/>
  <c r="Z142" i="29"/>
  <c r="Z373" i="29"/>
  <c r="Z920" i="29"/>
  <c r="Z1650" i="29"/>
  <c r="Z1482" i="29"/>
  <c r="Z562" i="29"/>
  <c r="Z452" i="29"/>
  <c r="Z310" i="29"/>
  <c r="Z1054" i="29"/>
  <c r="Z1576" i="29"/>
  <c r="Z1050" i="29"/>
  <c r="Z673" i="29"/>
  <c r="Z337" i="29"/>
  <c r="Z177" i="29"/>
  <c r="Z1481" i="29"/>
  <c r="Z1755" i="29"/>
  <c r="Z1087" i="29"/>
  <c r="Z2234" i="29"/>
  <c r="Z2605" i="29"/>
  <c r="Z2348" i="29"/>
  <c r="Z2534" i="29"/>
  <c r="Z1073" i="29"/>
  <c r="Z1137" i="29"/>
  <c r="Z34" i="29"/>
  <c r="Z299" i="29"/>
  <c r="Z238" i="29"/>
  <c r="Z426" i="29"/>
  <c r="Z639" i="29"/>
  <c r="Z416" i="29"/>
  <c r="Z1330" i="29"/>
  <c r="Z306" i="29"/>
  <c r="Z775" i="29"/>
  <c r="Z1458" i="29"/>
  <c r="Z1315" i="29"/>
  <c r="Z1225" i="29"/>
  <c r="Z1006" i="29"/>
  <c r="Z857" i="29"/>
  <c r="Z825" i="29"/>
  <c r="Z224" i="29"/>
  <c r="Z2523" i="29"/>
  <c r="Z2128" i="29"/>
  <c r="Z2390" i="29"/>
  <c r="Z240" i="29"/>
  <c r="Z1766" i="29"/>
  <c r="Z842" i="29"/>
  <c r="Z1129" i="29"/>
  <c r="Z346" i="29"/>
  <c r="Z607" i="29"/>
  <c r="Z22" i="29"/>
  <c r="Z1348" i="29"/>
  <c r="Z1555" i="29"/>
  <c r="Z647" i="29"/>
  <c r="Z772" i="29"/>
  <c r="Z336" i="29"/>
  <c r="Z1292" i="29"/>
  <c r="Z696" i="29"/>
  <c r="Z358" i="29"/>
  <c r="Z1543" i="29"/>
  <c r="Z2522" i="29"/>
  <c r="Z1654" i="29"/>
  <c r="Z1774" i="29"/>
  <c r="Z303" i="29"/>
  <c r="Z1344" i="29"/>
  <c r="Z1346" i="29"/>
  <c r="Z952" i="29"/>
  <c r="Z226" i="29"/>
  <c r="Z2537" i="29"/>
  <c r="Z2035" i="29"/>
  <c r="Z2319" i="29"/>
  <c r="Z2481" i="29"/>
  <c r="Z1953" i="29"/>
  <c r="Z2317" i="29"/>
  <c r="Z1912" i="29"/>
  <c r="Z1997" i="29"/>
  <c r="Z2262" i="29"/>
  <c r="Z1877" i="29"/>
  <c r="Z1461" i="29"/>
  <c r="Z965" i="29"/>
  <c r="Z1307" i="29"/>
  <c r="Z565" i="29"/>
  <c r="Z96" i="29"/>
  <c r="Z1278" i="29"/>
  <c r="Z347" i="29"/>
  <c r="Z1081" i="29"/>
  <c r="Z198" i="29"/>
  <c r="Z478" i="29"/>
  <c r="Z163" i="29"/>
  <c r="Z979" i="29"/>
  <c r="Z1387" i="29"/>
  <c r="Z134" i="29"/>
  <c r="Z360" i="29"/>
  <c r="Z992" i="29"/>
  <c r="Z675" i="29"/>
  <c r="Z1483" i="29"/>
  <c r="Z1062" i="29"/>
  <c r="Z776" i="29"/>
  <c r="Z437" i="29"/>
  <c r="Z1772" i="29"/>
  <c r="Z1272" i="29"/>
  <c r="Z510" i="29"/>
  <c r="Z140" i="29"/>
  <c r="Z1899" i="29"/>
  <c r="Z2227" i="29"/>
  <c r="Z2473" i="29"/>
  <c r="Z2173" i="29"/>
  <c r="Z1859" i="29"/>
  <c r="Z1861" i="29"/>
  <c r="Z2245" i="29"/>
  <c r="Z2012" i="29"/>
  <c r="Z2611" i="29"/>
  <c r="Z2093" i="29"/>
  <c r="Z2177" i="29"/>
  <c r="Z2168" i="29"/>
  <c r="Z144" i="29"/>
  <c r="Z982" i="29"/>
  <c r="Z440" i="29"/>
  <c r="Z281" i="29"/>
  <c r="Z780" i="29"/>
  <c r="Z1565" i="29"/>
  <c r="Z1106" i="29"/>
  <c r="Z1175" i="29"/>
  <c r="Z421" i="29"/>
  <c r="Z372" i="29"/>
  <c r="Z1322" i="29"/>
  <c r="Z616" i="29"/>
  <c r="Z617" i="29"/>
  <c r="Z925" i="29"/>
  <c r="Z1414" i="29"/>
  <c r="Z1790" i="29"/>
  <c r="Z983" i="29"/>
  <c r="Z450" i="29"/>
  <c r="Z286" i="29"/>
  <c r="Z127" i="29"/>
  <c r="Z2136" i="29"/>
  <c r="Z2557" i="29"/>
  <c r="Z2491" i="29"/>
  <c r="Z2179" i="29"/>
  <c r="Z2355" i="29"/>
  <c r="Z2154" i="29"/>
  <c r="Z2479" i="29"/>
  <c r="Z2307" i="29"/>
  <c r="Z2541" i="29"/>
  <c r="Z2197" i="29"/>
  <c r="Z1916" i="29"/>
  <c r="Z2209" i="29"/>
  <c r="Z1913" i="29"/>
  <c r="Z2100" i="29"/>
  <c r="Z2231" i="29"/>
  <c r="Z2225" i="29"/>
  <c r="Z2176" i="29"/>
  <c r="Z2502" i="29"/>
  <c r="Z1360" i="29"/>
  <c r="Z1444" i="29"/>
  <c r="Z1302" i="29"/>
  <c r="Z1020" i="29"/>
  <c r="Z56" i="29"/>
  <c r="Z1731" i="29"/>
  <c r="Z1504" i="29"/>
  <c r="Z1714" i="29"/>
  <c r="Z689" i="29"/>
  <c r="Z1043" i="29"/>
  <c r="Z342" i="29"/>
  <c r="Z1528" i="29"/>
  <c r="Z549" i="29"/>
  <c r="Z1262" i="29"/>
  <c r="Z262" i="29"/>
  <c r="Z889" i="29"/>
  <c r="Z1508" i="29"/>
  <c r="Z1342" i="29"/>
  <c r="Z704" i="29"/>
  <c r="Z967" i="29"/>
  <c r="Z605" i="29"/>
  <c r="Z618" i="29"/>
  <c r="Z89" i="29"/>
  <c r="Z2062" i="29"/>
  <c r="Z2050" i="29"/>
  <c r="Z1956" i="29"/>
  <c r="Z2546" i="29"/>
  <c r="Z2249" i="29"/>
  <c r="Z2503" i="29"/>
  <c r="Z2141" i="29"/>
  <c r="Z2561" i="29"/>
  <c r="Z2203" i="29"/>
  <c r="Z2028" i="29"/>
  <c r="Z1533" i="29"/>
  <c r="Z818" i="29"/>
  <c r="Z1273" i="29"/>
  <c r="Z789" i="29"/>
  <c r="Z1715" i="29"/>
  <c r="Z1296" i="29"/>
  <c r="Z571" i="29"/>
  <c r="Z529" i="29"/>
  <c r="Z1705" i="29"/>
  <c r="Z81" i="29"/>
  <c r="Z326" i="29"/>
  <c r="Z725" i="29"/>
  <c r="Z1770" i="29"/>
  <c r="Z1217" i="29"/>
  <c r="Z460" i="29"/>
  <c r="Z1541" i="29"/>
  <c r="Z106" i="29"/>
  <c r="Z1568" i="29"/>
  <c r="Z76" i="29"/>
  <c r="Z973" i="29"/>
  <c r="Z761" i="29"/>
  <c r="Z1677" i="29"/>
  <c r="Z676" i="29"/>
  <c r="Z1733" i="29"/>
  <c r="Z846" i="29"/>
  <c r="Z463" i="29"/>
  <c r="Z570" i="29"/>
  <c r="Z45" i="29"/>
  <c r="Z2413" i="29"/>
  <c r="Z2223" i="29"/>
  <c r="Z2467" i="29"/>
  <c r="Z2010" i="29"/>
  <c r="Z2505" i="29"/>
  <c r="Z2078" i="29"/>
  <c r="Z1954" i="29"/>
  <c r="Z2332" i="29"/>
  <c r="Z2404" i="29"/>
  <c r="Z2483" i="29"/>
  <c r="Z2462" i="29"/>
  <c r="Z375" i="29"/>
  <c r="Z317" i="29"/>
  <c r="Z1179" i="29"/>
  <c r="Z44" i="29"/>
  <c r="Z1706" i="29"/>
  <c r="Z1289" i="29"/>
  <c r="Z1238" i="29"/>
  <c r="Z660" i="29"/>
  <c r="Z330" i="29"/>
  <c r="Z718" i="29"/>
  <c r="Z423" i="29"/>
  <c r="Z554" i="29"/>
  <c r="Z1960" i="29"/>
  <c r="Z1927" i="29"/>
  <c r="Z1914" i="29"/>
  <c r="Z2380" i="29"/>
  <c r="Z2366" i="29"/>
  <c r="Z1966" i="29"/>
  <c r="Z2363" i="29"/>
  <c r="Z2053" i="29"/>
  <c r="Z538" i="29"/>
  <c r="Z298" i="29"/>
  <c r="Z349" i="29"/>
  <c r="Z1095" i="29"/>
  <c r="Z650" i="29"/>
  <c r="Z1468" i="29"/>
  <c r="Z412" i="29"/>
  <c r="Z530" i="29"/>
  <c r="Z246" i="29"/>
  <c r="Z1171" i="29"/>
  <c r="Z369" i="29"/>
  <c r="Z801" i="29"/>
  <c r="Z1666" i="29"/>
  <c r="Z43" i="29"/>
  <c r="Z1662" i="29"/>
  <c r="Z1577" i="29"/>
  <c r="Z595" i="29"/>
  <c r="Z1653" i="29"/>
  <c r="Z1413" i="29"/>
  <c r="Z1035" i="29"/>
  <c r="Z532" i="29"/>
  <c r="Z1827" i="29"/>
  <c r="Z2358" i="29"/>
  <c r="Z2207" i="29"/>
  <c r="Z2263" i="29"/>
  <c r="Z1973" i="29"/>
  <c r="Z2565" i="29"/>
  <c r="Z1986" i="29"/>
  <c r="Z2127" i="29"/>
  <c r="Z2578" i="29"/>
  <c r="Z2077" i="29"/>
  <c r="Z1815" i="29"/>
  <c r="Z2138" i="29"/>
  <c r="Z2409" i="29"/>
  <c r="Z2018" i="29"/>
  <c r="Z1904" i="29"/>
  <c r="Z2465" i="29"/>
  <c r="Z2567" i="29"/>
  <c r="Z2276" i="29"/>
  <c r="Z2354" i="29"/>
  <c r="Z1864" i="29"/>
  <c r="Z110" i="29"/>
  <c r="Z937" i="29"/>
  <c r="Z5" i="29"/>
  <c r="Z453" i="29"/>
  <c r="Z399" i="29"/>
  <c r="Z668" i="29"/>
  <c r="Z339" i="29"/>
  <c r="Z239" i="29"/>
  <c r="Z1373" i="29"/>
  <c r="Z1590" i="29"/>
  <c r="Z1165" i="29"/>
  <c r="Z636" i="29"/>
  <c r="Z1751" i="29"/>
  <c r="Z245" i="29"/>
  <c r="Z495" i="29"/>
  <c r="Z1594" i="29"/>
  <c r="Z1355" i="29"/>
  <c r="Z839" i="29"/>
  <c r="Z1235" i="29"/>
  <c r="Z1566" i="29"/>
  <c r="Z814" i="29"/>
  <c r="Z531" i="29"/>
  <c r="Z1535" i="29"/>
  <c r="Z1207" i="29"/>
  <c r="Z1019" i="29"/>
  <c r="Z402" i="29"/>
  <c r="Z1794" i="29"/>
  <c r="Z2037" i="29"/>
  <c r="Z2518" i="29"/>
  <c r="Z2248" i="29"/>
  <c r="Z2071" i="29"/>
  <c r="Z2155" i="29"/>
  <c r="Z1874" i="29"/>
  <c r="Z2313" i="29"/>
  <c r="Z2041" i="29"/>
  <c r="Z2278" i="29"/>
  <c r="Z2237" i="29"/>
  <c r="Z1996" i="29"/>
  <c r="Z2456" i="29"/>
  <c r="Z2027" i="29"/>
  <c r="Z2226" i="29"/>
  <c r="Z2204" i="29"/>
  <c r="Z2528" i="29"/>
  <c r="Z2264" i="29"/>
  <c r="Z2474" i="29"/>
  <c r="Z1421" i="29"/>
  <c r="Z1701" i="29"/>
  <c r="Z1791" i="29"/>
  <c r="Z487" i="29"/>
  <c r="Z68" i="29"/>
  <c r="Z455" i="29"/>
  <c r="Z287" i="29"/>
  <c r="Z1517" i="29"/>
  <c r="Z1022" i="29"/>
  <c r="Z927" i="29"/>
  <c r="Z1841" i="29"/>
  <c r="Z2331" i="29"/>
  <c r="Z1866" i="29"/>
  <c r="Z1793" i="29"/>
  <c r="Z1895" i="29"/>
  <c r="Z2357" i="29"/>
  <c r="Z2588" i="29"/>
  <c r="Z2101" i="29"/>
  <c r="Z2068" i="29"/>
  <c r="Z2260" i="29"/>
  <c r="Z1875" i="29"/>
  <c r="Z2385" i="29"/>
  <c r="Z256" i="29"/>
  <c r="Z502" i="29"/>
  <c r="Z102" i="29"/>
  <c r="Z672" i="29"/>
  <c r="Z1760" i="29"/>
  <c r="Z632" i="29"/>
  <c r="Z551" i="29"/>
  <c r="Z945" i="29"/>
  <c r="Z219" i="29"/>
  <c r="Z379" i="29"/>
  <c r="Z1267" i="29"/>
  <c r="Z293" i="29"/>
  <c r="Z1485" i="29"/>
  <c r="Z1261" i="29"/>
  <c r="Z961" i="29"/>
  <c r="Z1312" i="29"/>
  <c r="Z1406" i="29"/>
  <c r="Z483" i="29"/>
  <c r="Z1493" i="29"/>
  <c r="Z934" i="29"/>
  <c r="Z913" i="29"/>
  <c r="Z304" i="29"/>
  <c r="Z1878" i="29"/>
  <c r="Z2367" i="29"/>
  <c r="Z2394" i="29"/>
  <c r="Z2461" i="29"/>
  <c r="Z1941" i="29"/>
  <c r="Z2336" i="29"/>
  <c r="Z1947" i="29"/>
  <c r="Z2574" i="29"/>
  <c r="Z2476" i="29"/>
  <c r="Z2283" i="29"/>
  <c r="Z1955" i="29"/>
  <c r="Z2395" i="29"/>
  <c r="Z2157" i="29"/>
  <c r="Z2073" i="29"/>
  <c r="Z2026" i="29"/>
  <c r="Z2345" i="29"/>
  <c r="Z630" i="29"/>
  <c r="Z16" i="29"/>
  <c r="Z751" i="29"/>
  <c r="Z17" i="29"/>
  <c r="Z1319" i="29"/>
  <c r="Z499" i="29"/>
  <c r="Z71" i="29"/>
  <c r="Z805" i="29"/>
  <c r="Z475" i="29"/>
  <c r="Z1748" i="29"/>
  <c r="Z1465" i="29"/>
  <c r="Z1028" i="29"/>
  <c r="Z434" i="29"/>
  <c r="Z736" i="29"/>
  <c r="Z1321" i="29"/>
  <c r="Z365" i="29"/>
  <c r="Z1369" i="29"/>
  <c r="Z1285" i="29"/>
  <c r="Z835" i="29"/>
  <c r="Z1757" i="29"/>
  <c r="Z1233" i="29"/>
  <c r="Z1101" i="29"/>
  <c r="Z288" i="29"/>
  <c r="Z1338" i="29"/>
  <c r="Z1017" i="29"/>
  <c r="Z507" i="29"/>
  <c r="Z1487" i="29"/>
  <c r="Z902" i="29"/>
  <c r="Z811" i="29"/>
  <c r="Z191" i="29"/>
  <c r="Z2160" i="29"/>
  <c r="Z2419" i="29"/>
  <c r="Z2048" i="29"/>
  <c r="Z1932" i="29"/>
  <c r="Z2447" i="29"/>
  <c r="Z2186" i="29"/>
  <c r="Z2270" i="29"/>
  <c r="Z1858" i="29"/>
  <c r="Z2335" i="29"/>
  <c r="Z2091" i="29"/>
  <c r="Z2433" i="29"/>
  <c r="Z2625" i="29"/>
  <c r="Z2279" i="29"/>
  <c r="Z1920" i="29"/>
  <c r="Z2405" i="29"/>
  <c r="Z1340" i="29"/>
  <c r="Z1788" i="29"/>
  <c r="Z1721" i="29"/>
  <c r="Z155" i="29"/>
  <c r="Z699" i="29"/>
  <c r="Z119" i="29"/>
  <c r="Z1756" i="29"/>
  <c r="Z1182" i="29"/>
  <c r="Z1551" i="29"/>
  <c r="Z251" i="29"/>
  <c r="Z1692" i="29"/>
  <c r="Z1361" i="29"/>
  <c r="Z930" i="29"/>
  <c r="Z1747" i="29"/>
  <c r="Z664" i="29"/>
  <c r="Z1024" i="29"/>
  <c r="Z61" i="29"/>
  <c r="Z1503" i="29"/>
  <c r="Z700" i="29"/>
  <c r="Z1231" i="29"/>
  <c r="Z896" i="29"/>
  <c r="Z520" i="29"/>
  <c r="Z230" i="29"/>
  <c r="Z1588" i="29"/>
  <c r="Z1581" i="29"/>
  <c r="Z186" i="29"/>
  <c r="Z1708" i="29"/>
  <c r="Z1297" i="29"/>
  <c r="Z156" i="29"/>
  <c r="Z2351" i="29"/>
  <c r="Z2059" i="29"/>
  <c r="Z2457" i="29"/>
  <c r="Z2097" i="29"/>
  <c r="Z2576" i="29"/>
  <c r="Z2429" i="29"/>
  <c r="Z2266" i="29"/>
  <c r="Z2056" i="29"/>
  <c r="Z2585" i="29"/>
  <c r="Z2121" i="29"/>
  <c r="Z2079" i="29"/>
  <c r="Z2337" i="29"/>
  <c r="Z2054" i="29"/>
  <c r="Z2211" i="29"/>
  <c r="Z1466" i="29"/>
  <c r="Z609" i="29"/>
  <c r="Z269" i="29"/>
  <c r="Z844" i="29"/>
  <c r="Z129" i="29"/>
  <c r="Z993" i="29"/>
  <c r="Z62" i="29"/>
  <c r="Z753" i="29"/>
  <c r="Z60" i="29"/>
  <c r="Z2320" i="29"/>
  <c r="Z2066" i="29"/>
  <c r="Z2110" i="29"/>
  <c r="Z770" i="29"/>
  <c r="Z693" i="29"/>
  <c r="Z951" i="29"/>
  <c r="Z695" i="29"/>
  <c r="Z270" i="29"/>
  <c r="Z1166" i="29"/>
  <c r="Z841" i="29"/>
  <c r="Z959" i="29"/>
  <c r="Z445" i="29"/>
  <c r="Z11" i="29"/>
  <c r="Z1174" i="29"/>
  <c r="Z410" i="29"/>
  <c r="Z1604" i="29"/>
  <c r="Z1042" i="29"/>
  <c r="Z748" i="29"/>
  <c r="Z116" i="29"/>
  <c r="Z1048" i="29"/>
  <c r="Z734" i="29"/>
  <c r="Z457" i="29"/>
  <c r="Z1730" i="29"/>
  <c r="Z152" i="29"/>
  <c r="Z1109" i="29"/>
  <c r="Z527" i="29"/>
  <c r="Z165" i="29"/>
  <c r="Z824" i="29"/>
  <c r="Z710" i="29"/>
  <c r="Z981" i="29"/>
  <c r="Z750" i="29"/>
  <c r="Z175" i="29"/>
  <c r="Z1648" i="29"/>
  <c r="Z1396" i="29"/>
  <c r="Z1169" i="29"/>
  <c r="Z707" i="29"/>
  <c r="Z52" i="29"/>
  <c r="Z2169" i="29"/>
  <c r="Z1885" i="29"/>
  <c r="Z2598" i="29"/>
  <c r="Z1969" i="29"/>
  <c r="Z2455" i="29"/>
  <c r="Z2606" i="29"/>
  <c r="Z2520" i="29"/>
  <c r="Z2188" i="29"/>
  <c r="Z2166" i="29"/>
  <c r="Z2316" i="29"/>
  <c r="Z2300" i="29"/>
  <c r="Z2003" i="29"/>
  <c r="Z2254" i="29"/>
  <c r="Z2025" i="29"/>
  <c r="Z1928" i="29"/>
  <c r="Z2472" i="29"/>
  <c r="Z1915" i="29"/>
  <c r="Z1894" i="29"/>
  <c r="Z1978" i="29"/>
  <c r="Z2080" i="29"/>
  <c r="Z2527" i="29"/>
  <c r="Z1488" i="29"/>
  <c r="Z1702" i="29"/>
  <c r="Z1061" i="29"/>
  <c r="Z1750" i="29"/>
  <c r="Z986" i="29"/>
  <c r="Z1103" i="29"/>
  <c r="Z172" i="29"/>
  <c r="Z1213" i="29"/>
  <c r="Z42" i="29"/>
  <c r="Z1392" i="29"/>
  <c r="Z1118" i="29"/>
  <c r="Z1412" i="29"/>
  <c r="Z812" i="29"/>
  <c r="Z111" i="29"/>
  <c r="Z858" i="29"/>
  <c r="Z101" i="29"/>
  <c r="Z1244" i="29"/>
  <c r="Z107" i="29"/>
  <c r="Z1552" i="29"/>
  <c r="Z1393" i="29"/>
  <c r="Z1149" i="29"/>
  <c r="Z697" i="29"/>
  <c r="Z249" i="29"/>
  <c r="Z2531" i="29"/>
  <c r="Z2033" i="29"/>
  <c r="Z2273" i="29"/>
  <c r="Z1929" i="29"/>
  <c r="Z2488" i="29"/>
  <c r="Z2124" i="29"/>
  <c r="Z1819" i="29"/>
  <c r="Z2171" i="29"/>
  <c r="Z2359" i="29"/>
  <c r="Z1944" i="29"/>
  <c r="Z2411" i="29"/>
  <c r="Z1988" i="29"/>
  <c r="Z1842" i="29"/>
  <c r="Z1867" i="29"/>
  <c r="Z2548" i="29"/>
  <c r="Z1128" i="29"/>
  <c r="Z781" i="29"/>
  <c r="Z392" i="29"/>
  <c r="Z1691" i="29"/>
  <c r="Z1303" i="29"/>
  <c r="Z1611" i="29"/>
  <c r="Z272" i="29"/>
  <c r="Z871" i="29"/>
  <c r="Z853" i="29"/>
  <c r="Z1690" i="29"/>
  <c r="Z701" i="29"/>
  <c r="Z1127" i="29"/>
  <c r="Z649" i="29"/>
  <c r="Z41" i="29"/>
  <c r="Z1518" i="29"/>
  <c r="Z1501" i="29"/>
  <c r="Z1194" i="29"/>
  <c r="Z431" i="29"/>
  <c r="Z1015" i="29"/>
  <c r="Z738" i="29"/>
  <c r="Z30" i="29"/>
  <c r="Z998" i="29"/>
  <c r="Z1066" i="29"/>
  <c r="Z997" i="29"/>
  <c r="Z1170" i="29"/>
  <c r="Z447" i="29"/>
  <c r="Z933" i="29"/>
  <c r="Z93" i="29"/>
  <c r="Z1637" i="29"/>
  <c r="Z604" i="29"/>
  <c r="Z51" i="29"/>
  <c r="Z1546" i="29"/>
  <c r="Z1256" i="29"/>
  <c r="Z1119" i="29"/>
  <c r="Z591" i="29"/>
  <c r="Z395" i="29"/>
  <c r="Z2298" i="29"/>
  <c r="Z2251" i="29"/>
  <c r="Z2328" i="29"/>
  <c r="Z2545" i="29"/>
  <c r="Z1869" i="29"/>
  <c r="Z2040" i="29"/>
  <c r="Z2364" i="29"/>
  <c r="Z2001" i="29"/>
  <c r="Z2042" i="29"/>
  <c r="Z2593" i="29"/>
  <c r="Z2135" i="29"/>
  <c r="Z1924" i="29"/>
  <c r="Z2596" i="29"/>
  <c r="Z2592" i="29"/>
  <c r="Z2612" i="29"/>
  <c r="Z1606" i="29"/>
  <c r="Z1218" i="29"/>
  <c r="Z1107" i="29"/>
  <c r="Z488" i="29"/>
  <c r="Z383" i="29"/>
  <c r="Z2116" i="29"/>
  <c r="Z2004" i="29"/>
  <c r="Z2089" i="29"/>
  <c r="Z2544" i="29"/>
  <c r="Z2360" i="29"/>
  <c r="Z2158" i="29"/>
  <c r="Z2085" i="29"/>
  <c r="Z1977" i="29"/>
  <c r="Z1873" i="29"/>
  <c r="Z2562" i="29"/>
  <c r="Z2432" i="29"/>
  <c r="Z2368" i="29"/>
  <c r="Z1455" i="29"/>
  <c r="Z162" i="29"/>
  <c r="Z324" i="29"/>
  <c r="Z1185" i="29"/>
  <c r="Z1624" i="29"/>
  <c r="Z1477" i="29"/>
  <c r="Z301" i="29"/>
  <c r="Z1004" i="29"/>
  <c r="Z536" i="29"/>
  <c r="Z236" i="29"/>
  <c r="Z1781" i="29"/>
  <c r="Z335" i="29"/>
  <c r="Z398" i="29"/>
  <c r="Z292" i="29"/>
  <c r="Z1663" i="29"/>
  <c r="Z425" i="29"/>
  <c r="Z1671" i="29"/>
  <c r="Z964" i="29"/>
  <c r="Z1592" i="29"/>
  <c r="Z1075" i="29"/>
  <c r="Z366" i="29"/>
  <c r="Z355" i="29"/>
  <c r="Z2506" i="29"/>
  <c r="Z2021" i="29"/>
  <c r="Z2172" i="29"/>
  <c r="Z2096" i="29"/>
  <c r="Z2229" i="29"/>
  <c r="Z1900" i="29"/>
  <c r="Z2470" i="29"/>
  <c r="Z2195" i="29"/>
  <c r="Z2343" i="29"/>
  <c r="Z567" i="29"/>
  <c r="Z141" i="29"/>
  <c r="Z1460" i="29"/>
  <c r="Z1563" i="29"/>
  <c r="Z819" i="29"/>
  <c r="Z1079" i="29"/>
  <c r="Z344" i="29"/>
  <c r="Z733" i="29"/>
  <c r="Z414" i="29"/>
  <c r="Z1771" i="29"/>
  <c r="Z1537" i="29"/>
  <c r="Z975" i="29"/>
  <c r="Z760" i="29"/>
  <c r="Z1276" i="29"/>
  <c r="Z1053" i="29"/>
  <c r="Z1264" i="29"/>
  <c r="Z1711" i="29"/>
  <c r="Z795" i="29"/>
  <c r="Z147" i="29"/>
  <c r="Z1151" i="29"/>
  <c r="Z313" i="29"/>
  <c r="Z1275" i="29"/>
  <c r="Z518" i="29"/>
  <c r="Z1420" i="29"/>
  <c r="Z1787" i="29"/>
  <c r="Z1252" i="29"/>
  <c r="Z890" i="29"/>
  <c r="Z592" i="29"/>
  <c r="Z160" i="29"/>
  <c r="Z1623" i="29"/>
  <c r="Z683" i="29"/>
  <c r="Z629" i="29"/>
  <c r="Z73" i="29"/>
  <c r="Z1580" i="29"/>
  <c r="Z1454" i="29"/>
  <c r="Z730" i="29"/>
  <c r="Z671" i="29"/>
  <c r="Z297" i="29"/>
  <c r="Z2454" i="29"/>
  <c r="Z1817" i="29"/>
  <c r="Z2415" i="29"/>
  <c r="Z2330" i="29"/>
  <c r="Z1940" i="29"/>
  <c r="Z1848" i="29"/>
  <c r="Z2113" i="29"/>
  <c r="Z2240" i="29"/>
  <c r="Z2439" i="29"/>
  <c r="Z2391" i="29"/>
  <c r="Z1930" i="29"/>
  <c r="Z2614" i="29"/>
  <c r="Z2509" i="29"/>
  <c r="Z2369" i="29"/>
  <c r="Z2267" i="29"/>
  <c r="F5" i="30" l="1"/>
  <c r="I2" i="30"/>
  <c r="I3" i="30"/>
  <c r="I11" i="30"/>
  <c r="I19" i="30"/>
  <c r="I27" i="30"/>
  <c r="I6" i="30"/>
  <c r="I30" i="30"/>
  <c r="I23" i="30"/>
  <c r="I24" i="30"/>
  <c r="I25" i="30"/>
  <c r="I10" i="30"/>
  <c r="I26" i="30"/>
  <c r="I4" i="30"/>
  <c r="I12" i="30"/>
  <c r="I20" i="30"/>
  <c r="I28" i="30"/>
  <c r="I22" i="30"/>
  <c r="I7" i="30"/>
  <c r="I16" i="30"/>
  <c r="I17" i="30"/>
  <c r="I18" i="30"/>
  <c r="I5" i="30"/>
  <c r="I13" i="30"/>
  <c r="I21" i="30"/>
  <c r="I29" i="30"/>
  <c r="I14" i="30"/>
  <c r="I15" i="30"/>
  <c r="I31" i="30"/>
  <c r="I8" i="30"/>
  <c r="I32" i="30"/>
  <c r="I9" i="30"/>
  <c r="I33" i="30"/>
  <c r="I2021" i="29" l="1"/>
  <c r="J2055" i="29"/>
  <c r="J2201" i="29"/>
  <c r="J2263" i="29"/>
  <c r="J2406" i="29"/>
  <c r="I1843" i="29"/>
  <c r="J1907" i="29"/>
  <c r="I2002" i="29"/>
  <c r="J2305" i="29"/>
  <c r="J2377" i="29"/>
  <c r="I2358" i="29"/>
  <c r="I2568" i="29"/>
  <c r="J1836" i="29"/>
  <c r="I1869" i="29"/>
  <c r="J2043" i="29"/>
  <c r="J2213" i="29"/>
  <c r="J2243" i="29"/>
  <c r="I2461" i="29"/>
  <c r="J2586" i="29"/>
  <c r="I1799" i="29"/>
  <c r="I1939" i="29"/>
  <c r="I1966" i="29"/>
  <c r="I2230" i="29"/>
  <c r="I2283" i="29"/>
  <c r="J2440" i="29"/>
  <c r="J2545" i="29"/>
  <c r="I1985" i="29"/>
  <c r="I2118" i="29"/>
  <c r="I2181" i="29"/>
  <c r="I2323" i="29"/>
  <c r="I2526" i="29"/>
  <c r="I2502" i="29"/>
  <c r="J1927" i="29"/>
  <c r="J2082" i="29"/>
  <c r="I2137" i="29"/>
  <c r="J2313" i="29"/>
  <c r="J2394" i="29"/>
  <c r="J2606" i="29"/>
  <c r="J2167" i="29"/>
  <c r="I2151" i="29"/>
  <c r="I2477" i="29"/>
  <c r="I2344" i="29"/>
  <c r="I1952" i="29"/>
  <c r="I2479" i="29"/>
  <c r="J1883" i="29"/>
  <c r="J2415" i="29"/>
  <c r="I2097" i="29"/>
  <c r="J2555" i="29"/>
  <c r="J287" i="29"/>
  <c r="I12" i="29"/>
  <c r="I425" i="29"/>
  <c r="J471" i="29"/>
  <c r="J683" i="29"/>
  <c r="I1741" i="29"/>
  <c r="J1581" i="29"/>
  <c r="I1258" i="29"/>
  <c r="I560" i="29"/>
  <c r="J1623" i="29"/>
  <c r="J411" i="29"/>
  <c r="J1495" i="29"/>
  <c r="J1566" i="29"/>
  <c r="J1774" i="29"/>
  <c r="I250" i="29"/>
  <c r="J507" i="29"/>
  <c r="I345" i="29"/>
  <c r="J1406" i="29"/>
  <c r="J303" i="29"/>
  <c r="J186" i="29"/>
  <c r="J483" i="29"/>
  <c r="J574" i="29"/>
  <c r="J925" i="29"/>
  <c r="J703" i="29"/>
  <c r="J1605" i="29"/>
  <c r="I1470" i="29"/>
  <c r="I624" i="29"/>
  <c r="J1662" i="29"/>
  <c r="J589" i="29"/>
  <c r="J1078" i="29"/>
  <c r="I1299" i="29"/>
  <c r="I1171" i="29"/>
  <c r="I321" i="29"/>
  <c r="J1289" i="29"/>
  <c r="I661" i="29"/>
  <c r="I305" i="29"/>
  <c r="I391" i="29"/>
  <c r="J62" i="29"/>
  <c r="I128" i="29"/>
  <c r="I646" i="29"/>
  <c r="J750" i="29"/>
  <c r="I989" i="29"/>
  <c r="I716" i="29"/>
  <c r="J1637" i="29"/>
  <c r="I1518" i="29"/>
  <c r="I213" i="29"/>
  <c r="J776" i="29"/>
  <c r="J604" i="29"/>
  <c r="I1439" i="29"/>
  <c r="J929" i="29"/>
  <c r="J1338" i="29"/>
  <c r="I803" i="29"/>
  <c r="J761" i="29"/>
  <c r="J1230" i="29"/>
  <c r="J175" i="29"/>
  <c r="I1693" i="29"/>
  <c r="I1683" i="29"/>
  <c r="I113" i="29"/>
  <c r="I160" i="29"/>
  <c r="I730" i="29"/>
  <c r="J790" i="29"/>
  <c r="I1005" i="29"/>
  <c r="J973" i="29"/>
  <c r="J1773" i="29"/>
  <c r="I1542" i="29"/>
  <c r="J1211" i="29"/>
  <c r="J1426" i="29"/>
  <c r="I641" i="29"/>
  <c r="I692" i="29"/>
  <c r="J889" i="29"/>
  <c r="J848" i="29"/>
  <c r="I2269" i="29"/>
  <c r="I1812" i="29"/>
  <c r="I364" i="29"/>
  <c r="I1146" i="29"/>
  <c r="J1706" i="29"/>
  <c r="I27" i="29"/>
  <c r="I145" i="29"/>
  <c r="J260" i="29"/>
  <c r="I906" i="29"/>
  <c r="J862" i="29"/>
  <c r="I1121" i="29"/>
  <c r="J1017" i="29"/>
  <c r="J437" i="29"/>
  <c r="I1722" i="29"/>
  <c r="I1608" i="29"/>
  <c r="J1483" i="29"/>
  <c r="J1091" i="29"/>
  <c r="I1108" i="29"/>
  <c r="J84" i="29"/>
  <c r="J1312" i="29"/>
  <c r="I958" i="29"/>
  <c r="I1038" i="29"/>
  <c r="J1244" i="29"/>
  <c r="J1457" i="29"/>
  <c r="J1280" i="29"/>
  <c r="J51" i="29"/>
  <c r="I227" i="29"/>
  <c r="I197" i="29"/>
  <c r="I946" i="29"/>
  <c r="I454" i="29"/>
  <c r="I1353" i="29"/>
  <c r="J1161" i="29"/>
  <c r="I1026" i="29"/>
  <c r="J361" i="29"/>
  <c r="J1755" i="29"/>
  <c r="J1062" i="29"/>
  <c r="I1379" i="29"/>
  <c r="I1200" i="29"/>
  <c r="J1530" i="29"/>
  <c r="J1671" i="29"/>
  <c r="J107" i="29"/>
  <c r="I1365" i="29"/>
  <c r="I1395" i="29"/>
  <c r="I831" i="29"/>
  <c r="I1323" i="29"/>
  <c r="T1948" i="29"/>
  <c r="Q1990" i="29"/>
  <c r="Q2094" i="29"/>
  <c r="Q2256" i="29"/>
  <c r="Q2405" i="29"/>
  <c r="T2441" i="29"/>
  <c r="T1889" i="29"/>
  <c r="Q1904" i="29"/>
  <c r="Q2122" i="29"/>
  <c r="T2290" i="29"/>
  <c r="Q2275" i="29"/>
  <c r="Q2494" i="29"/>
  <c r="Q1867" i="29"/>
  <c r="Q1999" i="29"/>
  <c r="Q2204" i="29"/>
  <c r="Q2378" i="29"/>
  <c r="T2320" i="29"/>
  <c r="Q2529" i="29"/>
  <c r="Q1978" i="29"/>
  <c r="Q2146" i="29"/>
  <c r="T2217" i="29"/>
  <c r="T2423" i="29"/>
  <c r="T2304" i="29"/>
  <c r="T2621" i="29"/>
  <c r="T1934" i="29"/>
  <c r="Q2100" i="29"/>
  <c r="Q2159" i="29"/>
  <c r="T2465" i="29"/>
  <c r="T2544" i="29"/>
  <c r="T2583" i="29"/>
  <c r="T1921" i="29"/>
  <c r="T2068" i="29"/>
  <c r="T2241" i="29"/>
  <c r="T2482" i="29"/>
  <c r="T2554" i="29"/>
  <c r="Q2599" i="29"/>
  <c r="Q2026" i="29"/>
  <c r="Q2109" i="29"/>
  <c r="T2189" i="29"/>
  <c r="T2176" i="29"/>
  <c r="T2451" i="29"/>
  <c r="T1879" i="29"/>
  <c r="T2053" i="29"/>
  <c r="Q2005" i="29"/>
  <c r="Q2356" i="29"/>
  <c r="Q2517" i="29"/>
  <c r="Q2346" i="29"/>
  <c r="Q1842" i="29"/>
  <c r="T1814" i="29"/>
  <c r="T1830" i="29"/>
  <c r="Q1801" i="29"/>
  <c r="T471" i="29"/>
  <c r="T561" i="29"/>
  <c r="Q729" i="29"/>
  <c r="Q626" i="29"/>
  <c r="T216" i="29"/>
  <c r="Q616" i="29"/>
  <c r="T1456" i="29"/>
  <c r="Q1164" i="29"/>
  <c r="Q85" i="29"/>
  <c r="T1697" i="29"/>
  <c r="Q1341" i="29"/>
  <c r="Q835" i="29"/>
  <c r="Q1613" i="29"/>
  <c r="T754" i="29"/>
  <c r="T308" i="29"/>
  <c r="T577" i="29"/>
  <c r="Q825" i="29"/>
  <c r="Q663" i="29"/>
  <c r="Q400" i="29"/>
  <c r="Q933" i="29"/>
  <c r="T1508" i="29"/>
  <c r="Q1405" i="29"/>
  <c r="Q543" i="29"/>
  <c r="T1709" i="29"/>
  <c r="Q1541" i="29"/>
  <c r="T1041" i="29"/>
  <c r="Q1096" i="29"/>
  <c r="T1012" i="29"/>
  <c r="Q106" i="29"/>
  <c r="Q359" i="29"/>
  <c r="T593" i="29"/>
  <c r="Q865" i="29"/>
  <c r="T504" i="29"/>
  <c r="T787" i="29"/>
  <c r="Q992" i="29"/>
  <c r="T1552" i="29"/>
  <c r="T176" i="29"/>
  <c r="T896" i="29"/>
  <c r="T1725" i="29"/>
  <c r="Q378" i="29"/>
  <c r="Q1439" i="29"/>
  <c r="Q1786" i="29"/>
  <c r="T1523" i="29"/>
  <c r="Q262" i="29"/>
  <c r="T8" i="29"/>
  <c r="T677" i="29"/>
  <c r="Q539" i="29"/>
  <c r="Q890" i="29"/>
  <c r="Q1060" i="29"/>
  <c r="Q1077" i="29"/>
  <c r="T1596" i="29"/>
  <c r="T694" i="29"/>
  <c r="T1206" i="29"/>
  <c r="T1789" i="29"/>
  <c r="T1366" i="29"/>
  <c r="T1132" i="29"/>
  <c r="T1028" i="29"/>
  <c r="T247" i="29"/>
  <c r="Q125" i="29"/>
  <c r="T73" i="29"/>
  <c r="Q710" i="29"/>
  <c r="T1002" i="29"/>
  <c r="T1287" i="29"/>
  <c r="T648" i="29"/>
  <c r="T1636" i="29"/>
  <c r="T771" i="29"/>
  <c r="T1302" i="29"/>
  <c r="Q289" i="29"/>
  <c r="Q1570" i="29"/>
  <c r="Q1669" i="29"/>
  <c r="T1185" i="29"/>
  <c r="Q43" i="29"/>
  <c r="Q177" i="29"/>
  <c r="T333" i="29"/>
  <c r="T57" i="29"/>
  <c r="T1114" i="29"/>
  <c r="Q740" i="29"/>
  <c r="Q1169" i="29"/>
  <c r="Q1262" i="29"/>
  <c r="Q1684" i="29"/>
  <c r="T1381" i="29"/>
  <c r="T854" i="29"/>
  <c r="T936" i="29"/>
  <c r="T953" i="29"/>
  <c r="Q1272" i="29"/>
  <c r="Q135" i="29"/>
  <c r="Q364" i="29"/>
  <c r="T413" i="29"/>
  <c r="T229" i="29"/>
  <c r="T519" i="29"/>
  <c r="Q815" i="29"/>
  <c r="Q1313" i="29"/>
  <c r="Q1358" i="29"/>
  <c r="T968" i="29"/>
  <c r="T1497" i="29"/>
  <c r="T1148" i="29"/>
  <c r="Q1422" i="29"/>
  <c r="T1742" i="29"/>
  <c r="T1755" i="29"/>
  <c r="Q1320" i="29"/>
  <c r="Q1588" i="29"/>
  <c r="Q292" i="29"/>
  <c r="Q1485" i="29"/>
  <c r="Q444" i="29"/>
  <c r="T1621" i="29"/>
  <c r="T456" i="29"/>
  <c r="Q1252" i="29"/>
  <c r="Q1086" i="29"/>
  <c r="T486" i="29"/>
  <c r="Q1654" i="29"/>
  <c r="Q13" i="29"/>
  <c r="Q1235" i="29"/>
  <c r="T428" i="29"/>
  <c r="T1891" i="29"/>
  <c r="T2046" i="29"/>
  <c r="Q1954" i="29"/>
  <c r="T2076" i="29"/>
  <c r="Q2323" i="29"/>
  <c r="Q2498" i="29"/>
  <c r="Q1856" i="29"/>
  <c r="Q2158" i="29"/>
  <c r="T2354" i="29"/>
  <c r="T2398" i="29"/>
  <c r="T2284" i="29"/>
  <c r="T2483" i="29"/>
  <c r="Q1941" i="29"/>
  <c r="Q2166" i="29"/>
  <c r="T2140" i="29"/>
  <c r="T2529" i="29"/>
  <c r="Q2339" i="29"/>
  <c r="T2580" i="29"/>
  <c r="Q1877" i="29"/>
  <c r="Q2102" i="29"/>
  <c r="T2215" i="29"/>
  <c r="Q2309" i="29"/>
  <c r="T2237" i="29"/>
  <c r="Q2616" i="29"/>
  <c r="Q1871" i="29"/>
  <c r="T2200" i="29"/>
  <c r="Q2114" i="29"/>
  <c r="Q2434" i="29"/>
  <c r="T2415" i="29"/>
  <c r="Q2532" i="29"/>
  <c r="T2007" i="29"/>
  <c r="Q2022" i="29"/>
  <c r="Q2278" i="29"/>
  <c r="T2378" i="29"/>
  <c r="Q2511" i="29"/>
  <c r="T2585" i="29"/>
  <c r="T1923" i="29"/>
  <c r="T1997" i="29"/>
  <c r="Q2123" i="29"/>
  <c r="T2252" i="29"/>
  <c r="Q2459" i="29"/>
  <c r="T2466" i="29"/>
  <c r="T2601" i="29"/>
  <c r="Q2179" i="29"/>
  <c r="T2219" i="29"/>
  <c r="Q2295" i="29"/>
  <c r="Q2443" i="29"/>
  <c r="Q2621" i="29"/>
  <c r="T2565" i="29"/>
  <c r="Q1973" i="29"/>
  <c r="T2063" i="29"/>
  <c r="Q1818" i="29"/>
  <c r="Q1804" i="29"/>
  <c r="Q1825" i="29"/>
  <c r="Q314" i="29"/>
  <c r="Q337" i="29"/>
  <c r="T472" i="29"/>
  <c r="T398" i="29"/>
  <c r="T986" i="29"/>
  <c r="T152" i="29"/>
  <c r="T51" i="29"/>
  <c r="Q460" i="29"/>
  <c r="T488" i="29"/>
  <c r="Q742" i="29"/>
  <c r="T1066" i="29"/>
  <c r="T259" i="29"/>
  <c r="T9" i="29"/>
  <c r="T348" i="29"/>
  <c r="T93" i="29"/>
  <c r="T1191" i="29"/>
  <c r="Q1287" i="29"/>
  <c r="T78" i="29"/>
  <c r="Q1492" i="29"/>
  <c r="T1701" i="29"/>
  <c r="T1642" i="29"/>
  <c r="T1080" i="29"/>
  <c r="Q1402" i="29"/>
  <c r="Q1267" i="29"/>
  <c r="T580" i="29"/>
  <c r="Q111" i="29"/>
  <c r="T381" i="29"/>
  <c r="T29" i="29"/>
  <c r="T626" i="29"/>
  <c r="T1207" i="29"/>
  <c r="Q1355" i="29"/>
  <c r="T704" i="29"/>
  <c r="Q1576" i="29"/>
  <c r="T1745" i="29"/>
  <c r="Q1005" i="29"/>
  <c r="Q1184" i="29"/>
  <c r="Q1370" i="29"/>
  <c r="T63" i="29"/>
  <c r="T1736" i="29"/>
  <c r="Q196" i="29"/>
  <c r="T429" i="29"/>
  <c r="T414" i="29"/>
  <c r="T909" i="29"/>
  <c r="T1335" i="29"/>
  <c r="T278" i="29"/>
  <c r="Q839" i="29"/>
  <c r="Q1620" i="29"/>
  <c r="T1761" i="29"/>
  <c r="T1418" i="29"/>
  <c r="Q1531" i="29"/>
  <c r="T1383" i="29"/>
  <c r="Q921" i="29"/>
  <c r="T1778" i="29"/>
  <c r="T180" i="29"/>
  <c r="Q505" i="29"/>
  <c r="Q642" i="29"/>
  <c r="Q1050" i="29"/>
  <c r="Q844" i="29"/>
  <c r="Q360" i="29"/>
  <c r="Q999" i="29"/>
  <c r="T719" i="29"/>
  <c r="Q896" i="29"/>
  <c r="Q1587" i="29"/>
  <c r="T595" i="29"/>
  <c r="T1116" i="29"/>
  <c r="T1154" i="29"/>
  <c r="Q686" i="29"/>
  <c r="Q114" i="29"/>
  <c r="Q447" i="29"/>
  <c r="Q545" i="29"/>
  <c r="Q129" i="29"/>
  <c r="Q1170" i="29"/>
  <c r="T955" i="29"/>
  <c r="Q655" i="29"/>
  <c r="T1440" i="29"/>
  <c r="Q1025" i="29"/>
  <c r="Q935" i="29"/>
  <c r="Q293" i="29"/>
  <c r="Q812" i="29"/>
  <c r="Q824" i="29"/>
  <c r="T877" i="29"/>
  <c r="Q214" i="29"/>
  <c r="T537" i="29"/>
  <c r="Q573" i="29"/>
  <c r="Q205" i="29"/>
  <c r="Q520" i="29"/>
  <c r="Q1231" i="29"/>
  <c r="T788" i="29"/>
  <c r="T1540" i="29"/>
  <c r="Q1513" i="29"/>
  <c r="T1462" i="29"/>
  <c r="T610" i="29"/>
  <c r="T1133" i="29"/>
  <c r="Q1322" i="29"/>
  <c r="T166" i="29"/>
  <c r="T1553" i="29"/>
  <c r="Q230" i="29"/>
  <c r="T765" i="29"/>
  <c r="Q673" i="29"/>
  <c r="T970" i="29"/>
  <c r="T864" i="29"/>
  <c r="Q1239" i="29"/>
  <c r="Q1104" i="29"/>
  <c r="T1632" i="29"/>
  <c r="Q368" i="29"/>
  <c r="Q1666" i="29"/>
  <c r="Q1594" i="29"/>
  <c r="T1475" i="29"/>
  <c r="T1719" i="29"/>
  <c r="T1304" i="29"/>
  <c r="T1943" i="29"/>
  <c r="T2049" i="29"/>
  <c r="Q2236" i="29"/>
  <c r="Q2315" i="29"/>
  <c r="T2430" i="29"/>
  <c r="T2561" i="29"/>
  <c r="T1957" i="29"/>
  <c r="Q2414" i="29"/>
  <c r="Q2095" i="29"/>
  <c r="T2223" i="29"/>
  <c r="Q1989" i="29"/>
  <c r="T2112" i="29"/>
  <c r="T2380" i="29"/>
  <c r="Q2388" i="29"/>
  <c r="Q1929" i="29"/>
  <c r="T2078" i="29"/>
  <c r="Q2017" i="29"/>
  <c r="Q2193" i="29"/>
  <c r="Q2496" i="29"/>
  <c r="Q2589" i="29"/>
  <c r="Q1889" i="29"/>
  <c r="T2177" i="29"/>
  <c r="Q2516" i="29"/>
  <c r="Q2335" i="29"/>
  <c r="T2618" i="29"/>
  <c r="Q2210" i="29"/>
  <c r="Q2000" i="29"/>
  <c r="T2126" i="29"/>
  <c r="T2299" i="29"/>
  <c r="Q2341" i="29"/>
  <c r="T2537" i="29"/>
  <c r="Q2603" i="29"/>
  <c r="T2034" i="29"/>
  <c r="T2276" i="29"/>
  <c r="T2508" i="29"/>
  <c r="Q2258" i="29"/>
  <c r="T2442" i="29"/>
  <c r="Q1902" i="29"/>
  <c r="T1864" i="29"/>
  <c r="Q2065" i="29"/>
  <c r="T2143" i="29"/>
  <c r="Q2358" i="29"/>
  <c r="Q2490" i="29"/>
  <c r="T2572" i="29"/>
  <c r="Q1884" i="29"/>
  <c r="Q1974" i="29"/>
  <c r="T2402" i="29"/>
  <c r="Q2467" i="29"/>
  <c r="Q1810" i="29"/>
  <c r="T1850" i="29"/>
  <c r="Q1828" i="29"/>
  <c r="T1804" i="29"/>
  <c r="Q83" i="29"/>
  <c r="T220" i="29"/>
  <c r="Q752" i="29"/>
  <c r="Q356" i="29"/>
  <c r="T823" i="29"/>
  <c r="Q480" i="29"/>
  <c r="Q766" i="29"/>
  <c r="Q494" i="29"/>
  <c r="Q1644" i="29"/>
  <c r="T666" i="29"/>
  <c r="Q951" i="29"/>
  <c r="T814" i="29"/>
  <c r="T1698" i="29"/>
  <c r="T1249" i="29"/>
  <c r="Q123" i="29"/>
  <c r="T781" i="29"/>
  <c r="T336" i="29"/>
  <c r="T394" i="29"/>
  <c r="Q904" i="29"/>
  <c r="Q716" i="29"/>
  <c r="T917" i="29"/>
  <c r="Q1075" i="29"/>
  <c r="Q1656" i="29"/>
  <c r="T1017" i="29"/>
  <c r="Q810" i="29"/>
  <c r="Q1431" i="29"/>
  <c r="Q1554" i="29"/>
  <c r="Q1562" i="29"/>
  <c r="Q90" i="29"/>
  <c r="Q171" i="29"/>
  <c r="T857" i="29"/>
  <c r="T436" i="29"/>
  <c r="Q504" i="29"/>
  <c r="Q1030" i="29"/>
  <c r="T1045" i="29"/>
  <c r="Q960" i="29"/>
  <c r="T1420" i="29"/>
  <c r="Q1780" i="29"/>
  <c r="T1377" i="29"/>
  <c r="Q1105" i="29"/>
  <c r="T995" i="29"/>
  <c r="T548" i="29"/>
  <c r="Q150" i="29"/>
  <c r="Q179" i="29"/>
  <c r="Q881" i="29"/>
  <c r="Q610" i="29"/>
  <c r="Q526" i="29"/>
  <c r="T32" i="29"/>
  <c r="T1125" i="29"/>
  <c r="Q1067" i="29"/>
  <c r="T1528" i="29"/>
  <c r="Q1469" i="29"/>
  <c r="T1405" i="29"/>
  <c r="T1446" i="29"/>
  <c r="Q1506" i="29"/>
  <c r="Q1379" i="29"/>
  <c r="Q266" i="29"/>
  <c r="Q299" i="29"/>
  <c r="T54" i="29"/>
  <c r="Q430" i="29"/>
  <c r="T540" i="29"/>
  <c r="T879" i="29"/>
  <c r="T1173" i="29"/>
  <c r="Q1147" i="29"/>
  <c r="T1624" i="29"/>
  <c r="T1161" i="29"/>
  <c r="T1477" i="29"/>
  <c r="T564" i="29"/>
  <c r="T1771" i="29"/>
  <c r="Q1216" i="29"/>
  <c r="T135" i="29"/>
  <c r="Q248" i="29"/>
  <c r="T110" i="29"/>
  <c r="Q838" i="29"/>
  <c r="Q590" i="29"/>
  <c r="T1295" i="29"/>
  <c r="Q1187" i="29"/>
  <c r="T1264" i="29"/>
  <c r="T1728" i="29"/>
  <c r="Q322" i="29"/>
  <c r="T1601" i="29"/>
  <c r="T738" i="29"/>
  <c r="T1499" i="29"/>
  <c r="Q1674" i="29"/>
  <c r="T195" i="29"/>
  <c r="T66" i="29"/>
  <c r="T405" i="29"/>
  <c r="T930" i="29"/>
  <c r="T696" i="29"/>
  <c r="Q277" i="29"/>
  <c r="Q1283" i="29"/>
  <c r="T1356" i="29"/>
  <c r="T1744" i="29"/>
  <c r="Q602" i="29"/>
  <c r="T1713" i="29"/>
  <c r="Q1214" i="29"/>
  <c r="T1338" i="29"/>
  <c r="T1759" i="29"/>
  <c r="T684" i="29"/>
  <c r="T314" i="29"/>
  <c r="T235" i="29"/>
  <c r="Q1540" i="29"/>
  <c r="T375" i="29"/>
  <c r="T650" i="29"/>
  <c r="Q619" i="29"/>
  <c r="T711" i="29"/>
  <c r="T791" i="29"/>
  <c r="Q1569" i="29"/>
  <c r="T17" i="29"/>
  <c r="Q453" i="29"/>
  <c r="Q1615" i="29"/>
  <c r="Q201" i="29"/>
  <c r="T1898" i="29"/>
  <c r="Q1958" i="29"/>
  <c r="Q2189" i="29"/>
  <c r="T2332" i="29"/>
  <c r="T2493" i="29"/>
  <c r="Q2625" i="29"/>
  <c r="Q1913" i="29"/>
  <c r="Q2138" i="29"/>
  <c r="Q2108" i="29"/>
  <c r="Q2296" i="29"/>
  <c r="T2420" i="29"/>
  <c r="T2551" i="29"/>
  <c r="Q1987" i="29"/>
  <c r="T2042" i="29"/>
  <c r="T2356" i="29"/>
  <c r="Q1943" i="29"/>
  <c r="T2012" i="29"/>
  <c r="Q2184" i="29"/>
  <c r="T2161" i="29"/>
  <c r="Q2282" i="29"/>
  <c r="T2448" i="29"/>
  <c r="T1857" i="29"/>
  <c r="Q1966" i="29"/>
  <c r="T2228" i="29"/>
  <c r="T2265" i="29"/>
  <c r="Q2509" i="29"/>
  <c r="Q2585" i="29"/>
  <c r="Q1936" i="29"/>
  <c r="Q2098" i="29"/>
  <c r="T2084" i="29"/>
  <c r="T2029" i="29"/>
  <c r="Q2121" i="29"/>
  <c r="Q2131" i="29"/>
  <c r="Q2209" i="29"/>
  <c r="T2435" i="29"/>
  <c r="T2567" i="29"/>
  <c r="T2174" i="29"/>
  <c r="Q2534" i="29"/>
  <c r="T2250" i="29"/>
  <c r="T2385" i="29"/>
  <c r="Q2317" i="29"/>
  <c r="T2406" i="29"/>
  <c r="T2475" i="29"/>
  <c r="T2058" i="29"/>
  <c r="T2613" i="29"/>
  <c r="Q1925" i="29"/>
  <c r="Q2510" i="29"/>
  <c r="Q1815" i="29"/>
  <c r="T1839" i="29"/>
  <c r="Q1803" i="29"/>
  <c r="Q308" i="29"/>
  <c r="T729" i="29"/>
  <c r="T390" i="29"/>
  <c r="T982" i="29"/>
  <c r="Q954" i="29"/>
  <c r="Q416" i="29"/>
  <c r="Q1335" i="29"/>
  <c r="T1484" i="29"/>
  <c r="Q1672" i="29"/>
  <c r="Q1512" i="29"/>
  <c r="T1577" i="29"/>
  <c r="T506" i="29"/>
  <c r="Q1538" i="29"/>
  <c r="T552" i="29"/>
  <c r="Q202" i="29"/>
  <c r="T274" i="29"/>
  <c r="T785" i="29"/>
  <c r="Q576" i="29"/>
  <c r="T998" i="29"/>
  <c r="Q1098" i="29"/>
  <c r="T531" i="29"/>
  <c r="Q344" i="29"/>
  <c r="T1492" i="29"/>
  <c r="Q1788" i="29"/>
  <c r="Q1556" i="29"/>
  <c r="T1665" i="29"/>
  <c r="Q834" i="29"/>
  <c r="Q1298" i="29"/>
  <c r="T1767" i="29"/>
  <c r="Q210" i="29"/>
  <c r="T84" i="29"/>
  <c r="T126" i="29"/>
  <c r="Q688" i="29"/>
  <c r="T1022" i="29"/>
  <c r="Q1166" i="29"/>
  <c r="T616" i="29"/>
  <c r="T742" i="29"/>
  <c r="T1648" i="29"/>
  <c r="T1129" i="29"/>
  <c r="Q1079" i="29"/>
  <c r="T1753" i="29"/>
  <c r="Q1374" i="29"/>
  <c r="T1427" i="29"/>
  <c r="Q1617" i="29"/>
  <c r="Q250" i="29"/>
  <c r="T188" i="29"/>
  <c r="T158" i="29"/>
  <c r="T173" i="29"/>
  <c r="T1074" i="29"/>
  <c r="T96" i="29"/>
  <c r="Q808" i="29"/>
  <c r="T852" i="29"/>
  <c r="T1700" i="29"/>
  <c r="Q1284" i="29"/>
  <c r="T1201" i="29"/>
  <c r="T1322" i="29"/>
  <c r="Q767" i="29"/>
  <c r="Q1107" i="29"/>
  <c r="Q239" i="29"/>
  <c r="T300" i="29"/>
  <c r="T440" i="29"/>
  <c r="Q652" i="29"/>
  <c r="T374" i="29"/>
  <c r="Q680" i="29"/>
  <c r="Q823" i="29"/>
  <c r="T867" i="29"/>
  <c r="T1716" i="29"/>
  <c r="Q818" i="29"/>
  <c r="Q1533" i="29"/>
  <c r="Q237" i="29"/>
  <c r="Q1357" i="29"/>
  <c r="T1591" i="29"/>
  <c r="Q48" i="29"/>
  <c r="Q339" i="29"/>
  <c r="T493" i="29"/>
  <c r="Q33" i="29"/>
  <c r="Q568" i="29"/>
  <c r="T892" i="29"/>
  <c r="T1051" i="29"/>
  <c r="Q912" i="29"/>
  <c r="T602" i="29"/>
  <c r="T1009" i="29"/>
  <c r="Q924" i="29"/>
  <c r="T1438" i="29"/>
  <c r="T1222" i="29"/>
  <c r="T1254" i="29"/>
  <c r="Q64" i="29"/>
  <c r="Q49" i="29"/>
  <c r="Q537" i="29"/>
  <c r="T714" i="29"/>
  <c r="Q639" i="29"/>
  <c r="T358" i="29"/>
  <c r="Q1183" i="29"/>
  <c r="T1144" i="29"/>
  <c r="Q1384" i="29"/>
  <c r="Q1153" i="29"/>
  <c r="T1238" i="29"/>
  <c r="Q1627" i="29"/>
  <c r="Q1467" i="29"/>
  <c r="Q9" i="29"/>
  <c r="T763" i="29"/>
  <c r="Q1779" i="29"/>
  <c r="T401" i="29"/>
  <c r="T1554" i="29"/>
  <c r="Q1279" i="29"/>
  <c r="T1269" i="29"/>
  <c r="Q120" i="29"/>
  <c r="Q1596" i="29"/>
  <c r="Q669" i="29"/>
  <c r="T1453" i="29"/>
  <c r="Q465" i="29"/>
  <c r="T942" i="29"/>
  <c r="Q1404" i="29"/>
  <c r="T1731" i="29"/>
  <c r="Q1896" i="29"/>
  <c r="T1981" i="29"/>
  <c r="T2131" i="29"/>
  <c r="Q2354" i="29"/>
  <c r="Q2474" i="29"/>
  <c r="T2446" i="29"/>
  <c r="T1901" i="29"/>
  <c r="T2014" i="29"/>
  <c r="T2268" i="29"/>
  <c r="Q2502" i="29"/>
  <c r="Q2242" i="29"/>
  <c r="T2425" i="29"/>
  <c r="Q2053" i="29"/>
  <c r="Q1982" i="29"/>
  <c r="Q2074" i="29"/>
  <c r="Q2211" i="29"/>
  <c r="Q2568" i="29"/>
  <c r="Q2527" i="29"/>
  <c r="T1933" i="29"/>
  <c r="Q2028" i="29"/>
  <c r="T2103" i="29"/>
  <c r="T2334" i="29"/>
  <c r="Q2393" i="29"/>
  <c r="T2460" i="29"/>
  <c r="T1963" i="29"/>
  <c r="Q2047" i="29"/>
  <c r="T2196" i="29"/>
  <c r="Q2385" i="29"/>
  <c r="T2523" i="29"/>
  <c r="T2549" i="29"/>
  <c r="Q2110" i="29"/>
  <c r="Q2117" i="29"/>
  <c r="Q2314" i="29"/>
  <c r="Q2556" i="29"/>
  <c r="T2492" i="29"/>
  <c r="T2595" i="29"/>
  <c r="Q1864" i="29"/>
  <c r="T1917" i="29"/>
  <c r="Q2168" i="29"/>
  <c r="Q2220" i="29"/>
  <c r="T2287" i="29"/>
  <c r="T2410" i="29"/>
  <c r="Q2612" i="29"/>
  <c r="T2146" i="29"/>
  <c r="T2239" i="29"/>
  <c r="Q2343" i="29"/>
  <c r="Q2368" i="29"/>
  <c r="T2607" i="29"/>
  <c r="T1876" i="29"/>
  <c r="T2001" i="29"/>
  <c r="T1840" i="29"/>
  <c r="Q1813" i="29"/>
  <c r="Q1851" i="29"/>
  <c r="T1810" i="29"/>
  <c r="T11" i="29"/>
  <c r="Q244" i="29"/>
  <c r="Q415" i="29"/>
  <c r="T190" i="29"/>
  <c r="T1034" i="29"/>
  <c r="T1271" i="29"/>
  <c r="T1093" i="29"/>
  <c r="T1224" i="29"/>
  <c r="Q1680" i="29"/>
  <c r="Q967" i="29"/>
  <c r="T48" i="29"/>
  <c r="Q446" i="29"/>
  <c r="Q882" i="29"/>
  <c r="T927" i="29"/>
  <c r="T39" i="29"/>
  <c r="Q252" i="29"/>
  <c r="Q455" i="29"/>
  <c r="Q549" i="29"/>
  <c r="T1078" i="29"/>
  <c r="T1283" i="29"/>
  <c r="T1131" i="29"/>
  <c r="T1352" i="29"/>
  <c r="T495" i="29"/>
  <c r="T1145" i="29"/>
  <c r="T1486" i="29"/>
  <c r="Q398" i="29"/>
  <c r="Q1246" i="29"/>
  <c r="Q1639" i="29"/>
  <c r="T87" i="29"/>
  <c r="T318" i="29"/>
  <c r="Q358" i="29"/>
  <c r="Q609" i="29"/>
  <c r="T432" i="29"/>
  <c r="T1311" i="29"/>
  <c r="Q1363" i="29"/>
  <c r="Q269" i="29"/>
  <c r="Q1412" i="29"/>
  <c r="T1429" i="29"/>
  <c r="T1550" i="29"/>
  <c r="T1411" i="29"/>
  <c r="Q1651" i="29"/>
  <c r="Q1387" i="29"/>
  <c r="T159" i="29"/>
  <c r="T331" i="29"/>
  <c r="T569" i="29"/>
  <c r="Q657" i="29"/>
  <c r="T604" i="29"/>
  <c r="T1331" i="29"/>
  <c r="Q997" i="29"/>
  <c r="T508" i="29"/>
  <c r="Q1520" i="29"/>
  <c r="T1469" i="29"/>
  <c r="Q1787" i="29"/>
  <c r="Q798" i="29"/>
  <c r="Q1763" i="29"/>
  <c r="T211" i="29"/>
  <c r="T479" i="29"/>
  <c r="T585" i="29"/>
  <c r="Q801" i="29"/>
  <c r="T914" i="29"/>
  <c r="Q372" i="29"/>
  <c r="Q1008" i="29"/>
  <c r="Q743" i="29"/>
  <c r="Q1528" i="29"/>
  <c r="T1505" i="29"/>
  <c r="T623" i="29"/>
  <c r="Q754" i="29"/>
  <c r="T847" i="29"/>
  <c r="Q134" i="29"/>
  <c r="Q20" i="29"/>
  <c r="Q335" i="29"/>
  <c r="T777" i="29"/>
  <c r="Q715" i="29"/>
  <c r="Q1070" i="29"/>
  <c r="Q830" i="29"/>
  <c r="Q1109" i="29"/>
  <c r="Q115" i="29"/>
  <c r="Q946" i="29"/>
  <c r="Q1198" i="29"/>
  <c r="Q1285" i="29"/>
  <c r="Q165" i="29"/>
  <c r="Q68" i="29"/>
  <c r="T1187" i="29"/>
  <c r="T289" i="29"/>
  <c r="Q1735" i="29"/>
  <c r="T196" i="29"/>
  <c r="T542" i="29"/>
  <c r="Q527" i="29"/>
  <c r="T1442" i="29"/>
  <c r="T1579" i="29"/>
  <c r="Q379" i="29"/>
  <c r="T944" i="29"/>
  <c r="T875" i="29"/>
  <c r="T640" i="29"/>
  <c r="T1732" i="29"/>
  <c r="T709" i="29"/>
  <c r="Q1045" i="29"/>
  <c r="T1605" i="29"/>
  <c r="T687" i="29"/>
  <c r="T861" i="29"/>
  <c r="Q1163" i="29"/>
  <c r="T1717" i="29"/>
  <c r="Q1653" i="29"/>
  <c r="Q1781" i="29"/>
  <c r="Q94" i="29"/>
  <c r="T225" i="29"/>
  <c r="T1620" i="29"/>
  <c r="Q696" i="29"/>
  <c r="Q1687" i="29"/>
  <c r="Q146" i="29"/>
  <c r="T1952" i="29"/>
  <c r="Q2055" i="29"/>
  <c r="T2118" i="29"/>
  <c r="Q2243" i="29"/>
  <c r="Q2377" i="29"/>
  <c r="T2526" i="29"/>
  <c r="T1966" i="29"/>
  <c r="T2021" i="29"/>
  <c r="Q2263" i="29"/>
  <c r="Q2406" i="29"/>
  <c r="T2344" i="29"/>
  <c r="Q2555" i="29"/>
  <c r="T1869" i="29"/>
  <c r="T2097" i="29"/>
  <c r="T2358" i="29"/>
  <c r="Q2305" i="29"/>
  <c r="T2479" i="29"/>
  <c r="Q2586" i="29"/>
  <c r="Q2043" i="29"/>
  <c r="T2002" i="29"/>
  <c r="T2137" i="29"/>
  <c r="Q2440" i="29"/>
  <c r="Q2167" i="29"/>
  <c r="T2568" i="29"/>
  <c r="Q1907" i="29"/>
  <c r="T2181" i="29"/>
  <c r="Q2213" i="29"/>
  <c r="Q2415" i="29"/>
  <c r="Q2606" i="29"/>
  <c r="Q2545" i="29"/>
  <c r="T1939" i="29"/>
  <c r="Q2201" i="29"/>
  <c r="T2283" i="29"/>
  <c r="T2269" i="29"/>
  <c r="T2502" i="29"/>
  <c r="T1985" i="29"/>
  <c r="T2230" i="29"/>
  <c r="Q2082" i="29"/>
  <c r="Q2394" i="29"/>
  <c r="T2461" i="29"/>
  <c r="Q1883" i="29"/>
  <c r="Q1927" i="29"/>
  <c r="T2151" i="29"/>
  <c r="Q2313" i="29"/>
  <c r="T2323" i="29"/>
  <c r="T2477" i="29"/>
  <c r="T1799" i="29"/>
  <c r="T1843" i="29"/>
  <c r="Q1836" i="29"/>
  <c r="T1812" i="29"/>
  <c r="Q51" i="29"/>
  <c r="T391" i="29"/>
  <c r="Q589" i="29"/>
  <c r="Q303" i="29"/>
  <c r="T641" i="29"/>
  <c r="Q683" i="29"/>
  <c r="Q750" i="29"/>
  <c r="Q1062" i="29"/>
  <c r="T160" i="29"/>
  <c r="T730" i="29"/>
  <c r="Q1244" i="29"/>
  <c r="Q574" i="29"/>
  <c r="T425" i="29"/>
  <c r="Q1671" i="29"/>
  <c r="Q1637" i="29"/>
  <c r="Q361" i="29"/>
  <c r="Q62" i="29"/>
  <c r="Q84" i="29"/>
  <c r="T661" i="29"/>
  <c r="T113" i="29"/>
  <c r="Q790" i="29"/>
  <c r="Q1078" i="29"/>
  <c r="T692" i="29"/>
  <c r="Q1338" i="29"/>
  <c r="T1353" i="29"/>
  <c r="T1258" i="29"/>
  <c r="Q1406" i="29"/>
  <c r="T1379" i="29"/>
  <c r="Q1662" i="29"/>
  <c r="Q1312" i="29"/>
  <c r="Q186" i="29"/>
  <c r="Q260" i="29"/>
  <c r="T213" i="29"/>
  <c r="T321" i="29"/>
  <c r="Q848" i="29"/>
  <c r="T305" i="29"/>
  <c r="Q1211" i="29"/>
  <c r="T1608" i="29"/>
  <c r="T1121" i="29"/>
  <c r="Q1457" i="29"/>
  <c r="T989" i="29"/>
  <c r="Q925" i="29"/>
  <c r="T1722" i="29"/>
  <c r="T1395" i="29"/>
  <c r="T27" i="29"/>
  <c r="T250" i="29"/>
  <c r="Q761" i="29"/>
  <c r="T364" i="29"/>
  <c r="T946" i="29"/>
  <c r="T716" i="29"/>
  <c r="T128" i="29"/>
  <c r="Q1230" i="29"/>
  <c r="Q1289" i="29"/>
  <c r="T1470" i="29"/>
  <c r="Q1091" i="29"/>
  <c r="T1005" i="29"/>
  <c r="Q1773" i="29"/>
  <c r="Q1483" i="29"/>
  <c r="T227" i="29"/>
  <c r="T12" i="29"/>
  <c r="Q889" i="29"/>
  <c r="Q604" i="29"/>
  <c r="T958" i="29"/>
  <c r="Q1017" i="29"/>
  <c r="T803" i="29"/>
  <c r="T345" i="29"/>
  <c r="T1365" i="29"/>
  <c r="T1518" i="29"/>
  <c r="T1108" i="29"/>
  <c r="Q703" i="29"/>
  <c r="Q1774" i="29"/>
  <c r="Q1706" i="29"/>
  <c r="Q107" i="29"/>
  <c r="Q411" i="29"/>
  <c r="T197" i="29"/>
  <c r="T560" i="29"/>
  <c r="T1026" i="29"/>
  <c r="Q1161" i="29"/>
  <c r="T831" i="29"/>
  <c r="Q862" i="29"/>
  <c r="T1693" i="29"/>
  <c r="T1542" i="29"/>
  <c r="Q1495" i="29"/>
  <c r="Q1426" i="29"/>
  <c r="Q1280" i="29"/>
  <c r="T1439" i="29"/>
  <c r="Q175" i="29"/>
  <c r="Q471" i="29"/>
  <c r="T454" i="29"/>
  <c r="T624" i="29"/>
  <c r="T1038" i="29"/>
  <c r="T1299" i="29"/>
  <c r="T906" i="29"/>
  <c r="Q973" i="29"/>
  <c r="T1741" i="29"/>
  <c r="Q1755" i="29"/>
  <c r="Q1566" i="29"/>
  <c r="Q776" i="29"/>
  <c r="Q1623" i="29"/>
  <c r="T1683" i="29"/>
  <c r="Q507" i="29"/>
  <c r="Q1605" i="29"/>
  <c r="T646" i="29"/>
  <c r="Q1581" i="29"/>
  <c r="T1146" i="29"/>
  <c r="Q929" i="29"/>
  <c r="T1323" i="29"/>
  <c r="Q1530" i="29"/>
  <c r="T1200" i="29"/>
  <c r="Q287" i="29"/>
  <c r="Q437" i="29"/>
  <c r="Q483" i="29"/>
  <c r="T1171" i="29"/>
  <c r="T145" i="29"/>
  <c r="Q2015" i="29"/>
  <c r="Q2164" i="29"/>
  <c r="T2377" i="29"/>
  <c r="Q2499" i="29"/>
  <c r="T2397" i="29"/>
  <c r="T1881" i="29"/>
  <c r="T2092" i="29"/>
  <c r="T2204" i="29"/>
  <c r="T2062" i="29"/>
  <c r="Q2319" i="29"/>
  <c r="T2414" i="29"/>
  <c r="T1862" i="29"/>
  <c r="Q2003" i="29"/>
  <c r="T2218" i="29"/>
  <c r="T2242" i="29"/>
  <c r="Q2390" i="29"/>
  <c r="Q2460" i="29"/>
  <c r="T1954" i="29"/>
  <c r="T1970" i="29"/>
  <c r="Q2232" i="29"/>
  <c r="T2258" i="29"/>
  <c r="Q2344" i="29"/>
  <c r="Q2611" i="29"/>
  <c r="Q1897" i="29"/>
  <c r="Q1930" i="29"/>
  <c r="Q2161" i="29"/>
  <c r="Q2304" i="29"/>
  <c r="Q2484" i="29"/>
  <c r="T2528" i="29"/>
  <c r="Q1905" i="29"/>
  <c r="T2033" i="29"/>
  <c r="T2274" i="29"/>
  <c r="Q2333" i="29"/>
  <c r="Q2464" i="29"/>
  <c r="T2545" i="29"/>
  <c r="Q1983" i="29"/>
  <c r="T2075" i="29"/>
  <c r="T2121" i="29"/>
  <c r="Q2429" i="29"/>
  <c r="Q2574" i="29"/>
  <c r="T2363" i="29"/>
  <c r="Q2140" i="29"/>
  <c r="Q2185" i="29"/>
  <c r="T2600" i="29"/>
  <c r="T2556" i="29"/>
  <c r="Q2594" i="29"/>
  <c r="T2045" i="29"/>
  <c r="Q1834" i="29"/>
  <c r="T1824" i="29"/>
  <c r="T1794" i="29"/>
  <c r="Q1809" i="29"/>
  <c r="Q1847" i="29"/>
  <c r="Q72" i="29"/>
  <c r="Q145" i="29"/>
  <c r="Q560" i="29"/>
  <c r="Q870" i="29"/>
  <c r="T325" i="29"/>
  <c r="Q1327" i="29"/>
  <c r="Q914" i="29"/>
  <c r="T1139" i="29"/>
  <c r="T1417" i="29"/>
  <c r="T919" i="29"/>
  <c r="Q1446" i="29"/>
  <c r="T1631" i="29"/>
  <c r="T361" i="29"/>
  <c r="T1474" i="29"/>
  <c r="Q112" i="29"/>
  <c r="Q433" i="29"/>
  <c r="Q694" i="29"/>
  <c r="Q702" i="29"/>
  <c r="Q466" i="29"/>
  <c r="Q249" i="29"/>
  <c r="Q1500" i="29"/>
  <c r="T679" i="29"/>
  <c r="T1461" i="29"/>
  <c r="Q1743" i="29"/>
  <c r="Q1693" i="29"/>
  <c r="Q1221" i="29"/>
  <c r="Q888" i="29"/>
  <c r="T1362" i="29"/>
  <c r="T23" i="29"/>
  <c r="Q268" i="29"/>
  <c r="T521" i="29"/>
  <c r="T198" i="29"/>
  <c r="T812" i="29"/>
  <c r="T579" i="29"/>
  <c r="Q1003" i="29"/>
  <c r="Q1560" i="29"/>
  <c r="T819" i="29"/>
  <c r="T1509" i="29"/>
  <c r="Q1782" i="29"/>
  <c r="T165" i="29"/>
  <c r="Q995" i="29"/>
  <c r="Q1286" i="29"/>
  <c r="T103" i="29"/>
  <c r="Q276" i="29"/>
  <c r="T621" i="29"/>
  <c r="T457" i="29"/>
  <c r="T834" i="29"/>
  <c r="T664" i="29"/>
  <c r="T1244" i="29"/>
  <c r="Q1752" i="29"/>
  <c r="Q852" i="29"/>
  <c r="T1565" i="29"/>
  <c r="T380" i="29"/>
  <c r="T937" i="29"/>
  <c r="T1394" i="29"/>
  <c r="Q1310" i="29"/>
  <c r="T131" i="29"/>
  <c r="T42" i="29"/>
  <c r="T649" i="29"/>
  <c r="Q508" i="29"/>
  <c r="Q962" i="29"/>
  <c r="T734" i="29"/>
  <c r="T755" i="29"/>
  <c r="Q1348" i="29"/>
  <c r="Q1128" i="29"/>
  <c r="Q193" i="29"/>
  <c r="T1021" i="29"/>
  <c r="Q409" i="29"/>
  <c r="T1261" i="29"/>
  <c r="T1399" i="29"/>
  <c r="T179" i="29"/>
  <c r="T347" i="29"/>
  <c r="Q773" i="29"/>
  <c r="Q556" i="29"/>
  <c r="Q1162" i="29"/>
  <c r="T976" i="29"/>
  <c r="Q956" i="29"/>
  <c r="Q1389" i="29"/>
  <c r="Q1232" i="29"/>
  <c r="T606" i="29"/>
  <c r="Q1037" i="29"/>
  <c r="Q727" i="29"/>
  <c r="T1598" i="29"/>
  <c r="T1658" i="29"/>
  <c r="Q31" i="29"/>
  <c r="T487" i="29"/>
  <c r="Q781" i="29"/>
  <c r="Q631" i="29"/>
  <c r="T89" i="29"/>
  <c r="T1115" i="29"/>
  <c r="T1524" i="29"/>
  <c r="Q392" i="29"/>
  <c r="T1277" i="29"/>
  <c r="Q1069" i="29"/>
  <c r="T1055" i="29"/>
  <c r="Q1202" i="29"/>
  <c r="Q1675" i="29"/>
  <c r="T1727" i="29"/>
  <c r="Q231" i="29"/>
  <c r="T1334" i="29"/>
  <c r="Q419" i="29"/>
  <c r="T1096" i="29"/>
  <c r="T310" i="29"/>
  <c r="Q1430" i="29"/>
  <c r="Q864" i="29"/>
  <c r="Q1607" i="29"/>
  <c r="T217" i="29"/>
  <c r="T1710" i="29"/>
  <c r="T1760" i="29"/>
  <c r="T1179" i="29"/>
  <c r="Q1652" i="29"/>
  <c r="T1190" i="29"/>
  <c r="Q2613" i="29"/>
  <c r="T1994" i="29"/>
  <c r="Q2096" i="29"/>
  <c r="T2289" i="29"/>
  <c r="T2596" i="29"/>
  <c r="T2164" i="29"/>
  <c r="T2481" i="29"/>
  <c r="Q1893" i="29"/>
  <c r="Q2219" i="29"/>
  <c r="T2203" i="29"/>
  <c r="T2440" i="29"/>
  <c r="Q2336" i="29"/>
  <c r="T2375" i="29"/>
  <c r="Q1979" i="29"/>
  <c r="T2073" i="29"/>
  <c r="Q2111" i="29"/>
  <c r="T2503" i="29"/>
  <c r="Q2450" i="29"/>
  <c r="Q2578" i="29"/>
  <c r="T1878" i="29"/>
  <c r="T2044" i="29"/>
  <c r="T2152" i="29"/>
  <c r="Q2522" i="29"/>
  <c r="T2620" i="29"/>
  <c r="T2532" i="29"/>
  <c r="Q1932" i="29"/>
  <c r="T1940" i="29"/>
  <c r="T2183" i="29"/>
  <c r="Q2316" i="29"/>
  <c r="T2393" i="29"/>
  <c r="Q2571" i="29"/>
  <c r="T2006" i="29"/>
  <c r="T2060" i="29"/>
  <c r="Q2133" i="29"/>
  <c r="T2240" i="29"/>
  <c r="Q2435" i="29"/>
  <c r="Q1926" i="29"/>
  <c r="T2022" i="29"/>
  <c r="Q2325" i="29"/>
  <c r="T2346" i="29"/>
  <c r="Q2473" i="29"/>
  <c r="Q1908" i="29"/>
  <c r="Q1951" i="29"/>
  <c r="T2361" i="29"/>
  <c r="Q2126" i="29"/>
  <c r="T2271" i="29"/>
  <c r="Q2563" i="29"/>
  <c r="T1792" i="29"/>
  <c r="Q1832" i="29"/>
  <c r="Q1811" i="29"/>
  <c r="T1844" i="29"/>
  <c r="Q295" i="29"/>
  <c r="Q439" i="29"/>
  <c r="T245" i="29"/>
  <c r="T412" i="29"/>
  <c r="Q695" i="29"/>
  <c r="Q926" i="29"/>
  <c r="T1319" i="29"/>
  <c r="T1177" i="29"/>
  <c r="Q1340" i="29"/>
  <c r="Q1440" i="29"/>
  <c r="T1777" i="29"/>
  <c r="T883" i="29"/>
  <c r="Q1754" i="29"/>
  <c r="T1723" i="29"/>
  <c r="Q200" i="29"/>
  <c r="Q29" i="29"/>
  <c r="T365" i="29"/>
  <c r="Q603" i="29"/>
  <c r="T732" i="29"/>
  <c r="Q1014" i="29"/>
  <c r="Q851" i="29"/>
  <c r="T1294" i="29"/>
  <c r="Q1376" i="29"/>
  <c r="Q1480" i="29"/>
  <c r="Q819" i="29"/>
  <c r="T352" i="29"/>
  <c r="T901" i="29"/>
  <c r="T576" i="29"/>
  <c r="Q212" i="29"/>
  <c r="Q315" i="29"/>
  <c r="T397" i="29"/>
  <c r="Q635" i="29"/>
  <c r="T974" i="29"/>
  <c r="Q426" i="29"/>
  <c r="T1035" i="29"/>
  <c r="Q1352" i="29"/>
  <c r="T959" i="29"/>
  <c r="Q1600" i="29"/>
  <c r="T50" i="29"/>
  <c r="Q332" i="29"/>
  <c r="Q525" i="29"/>
  <c r="Q678" i="29"/>
  <c r="T990" i="29"/>
  <c r="T465" i="29"/>
  <c r="T1152" i="29"/>
  <c r="T1496" i="29"/>
  <c r="Q1365" i="29"/>
  <c r="T228" i="29"/>
  <c r="Q809" i="29"/>
  <c r="Q532" i="29"/>
  <c r="Q1088" i="29"/>
  <c r="T1137" i="29"/>
  <c r="Q915" i="29"/>
  <c r="T1415" i="29"/>
  <c r="T1707" i="29"/>
  <c r="Q653" i="29"/>
  <c r="Q1621" i="29"/>
  <c r="Q331" i="29"/>
  <c r="T13" i="29"/>
  <c r="T770" i="29"/>
  <c r="Q1117" i="29"/>
  <c r="Q1269" i="29"/>
  <c r="Q1529" i="29"/>
  <c r="Q1589" i="29"/>
  <c r="Q1241" i="29"/>
  <c r="T77" i="29"/>
  <c r="Q270" i="29"/>
  <c r="T545" i="29"/>
  <c r="T101" i="29"/>
  <c r="Q500" i="29"/>
  <c r="T1556" i="29"/>
  <c r="Q1521" i="29"/>
  <c r="Q1201" i="29"/>
  <c r="T1695" i="29"/>
  <c r="Q1611" i="29"/>
  <c r="T379" i="29"/>
  <c r="Q831" i="29"/>
  <c r="T163" i="29"/>
  <c r="T749" i="29"/>
  <c r="T129" i="29"/>
  <c r="Q1007" i="29"/>
  <c r="T1672" i="29"/>
  <c r="Q783" i="29"/>
  <c r="Q1762" i="29"/>
  <c r="Q1742" i="29"/>
  <c r="Q448" i="29"/>
  <c r="T619" i="29"/>
  <c r="Q195" i="29"/>
  <c r="T62" i="29"/>
  <c r="Q514" i="29"/>
  <c r="Q1119" i="29"/>
  <c r="T1095" i="29"/>
  <c r="T1397" i="29"/>
  <c r="T1635" i="29"/>
  <c r="T1229" i="29"/>
  <c r="Q279" i="29"/>
  <c r="T149" i="29"/>
  <c r="Q668" i="29"/>
  <c r="T1275" i="29"/>
  <c r="T1218" i="29"/>
  <c r="T1569" i="29"/>
  <c r="T870" i="29"/>
  <c r="Q1394" i="29"/>
  <c r="T710" i="29"/>
  <c r="T178" i="29"/>
  <c r="Q557" i="29"/>
  <c r="T1054" i="29"/>
  <c r="T481" i="29"/>
  <c r="Q1545" i="29"/>
  <c r="T1657" i="29"/>
  <c r="Q936" i="29"/>
  <c r="Q1063" i="29"/>
  <c r="T1455" i="29"/>
  <c r="Q1876" i="29"/>
  <c r="T1974" i="29"/>
  <c r="Q2171" i="29"/>
  <c r="T2125" i="29"/>
  <c r="T2429" i="29"/>
  <c r="T2588" i="29"/>
  <c r="Q1922" i="29"/>
  <c r="Q2229" i="29"/>
  <c r="T2260" i="29"/>
  <c r="Q2546" i="29"/>
  <c r="Q2482" i="29"/>
  <c r="Q1993" i="29"/>
  <c r="T2453" i="29"/>
  <c r="T1894" i="29"/>
  <c r="Q2088" i="29"/>
  <c r="T2155" i="29"/>
  <c r="T2298" i="29"/>
  <c r="Q2416" i="29"/>
  <c r="T2560" i="29"/>
  <c r="T2041" i="29"/>
  <c r="T2275" i="29"/>
  <c r="T2401" i="29"/>
  <c r="T2093" i="29"/>
  <c r="Q1964" i="29"/>
  <c r="Q2579" i="29"/>
  <c r="T1942" i="29"/>
  <c r="Q2194" i="29"/>
  <c r="Q2205" i="29"/>
  <c r="Q2338" i="29"/>
  <c r="Q2382" i="29"/>
  <c r="Q2605" i="29"/>
  <c r="Q2064" i="29"/>
  <c r="Q2357" i="29"/>
  <c r="T2246" i="29"/>
  <c r="Q2019" i="29"/>
  <c r="T1908" i="29"/>
  <c r="T2519" i="29"/>
  <c r="T2507" i="29"/>
  <c r="Q1862" i="29"/>
  <c r="T2142" i="29"/>
  <c r="Q2076" i="29"/>
  <c r="T2313" i="29"/>
  <c r="Q2324" i="29"/>
  <c r="Q2537" i="29"/>
  <c r="Q2008" i="29"/>
  <c r="Q2463" i="29"/>
  <c r="Q2227" i="29"/>
  <c r="T1803" i="29"/>
  <c r="T1835" i="29"/>
  <c r="Q1819" i="29"/>
  <c r="T1849" i="29"/>
  <c r="Q216" i="29"/>
  <c r="Q369" i="29"/>
  <c r="Q665" i="29"/>
  <c r="T16" i="29"/>
  <c r="T871" i="29"/>
  <c r="T758" i="29"/>
  <c r="T774" i="29"/>
  <c r="T1404" i="29"/>
  <c r="Q1516" i="29"/>
  <c r="Q840" i="29"/>
  <c r="T1645" i="29"/>
  <c r="Q1332" i="29"/>
  <c r="Q1466" i="29"/>
  <c r="T1435" i="29"/>
  <c r="Q658" i="29"/>
  <c r="T1633" i="29"/>
  <c r="Q310" i="29"/>
  <c r="T234" i="29"/>
  <c r="Q486" i="29"/>
  <c r="Q725" i="29"/>
  <c r="Q421" i="29"/>
  <c r="Q1110" i="29"/>
  <c r="T1141" i="29"/>
  <c r="Q923" i="29"/>
  <c r="T1588" i="29"/>
  <c r="Q1270" i="29"/>
  <c r="Q1009" i="29"/>
  <c r="T1781" i="29"/>
  <c r="T1100" i="29"/>
  <c r="T912" i="29"/>
  <c r="Q1683" i="29"/>
  <c r="Q644" i="29"/>
  <c r="T1234" i="29"/>
  <c r="Q3" i="29"/>
  <c r="T266" i="29"/>
  <c r="T505" i="29"/>
  <c r="Q897" i="29"/>
  <c r="Q478" i="29"/>
  <c r="Q623" i="29"/>
  <c r="T1168" i="29"/>
  <c r="Q1024" i="29"/>
  <c r="T1600" i="29"/>
  <c r="T134" i="29"/>
  <c r="Q1043" i="29"/>
  <c r="Q1121" i="29"/>
  <c r="T1546" i="29"/>
  <c r="T1209" i="29"/>
  <c r="T254" i="29"/>
  <c r="T695" i="29"/>
  <c r="Q163" i="29"/>
  <c r="T282" i="29"/>
  <c r="T737" i="29"/>
  <c r="T81" i="29"/>
  <c r="T539" i="29"/>
  <c r="Q991" i="29"/>
  <c r="Q1195" i="29"/>
  <c r="T1248" i="29"/>
  <c r="T1660" i="29"/>
  <c r="Q1496" i="29"/>
  <c r="Q1052" i="29"/>
  <c r="Q1730" i="29"/>
  <c r="T1746" i="29"/>
  <c r="Q1475" i="29"/>
  <c r="Q204" i="29"/>
  <c r="T1388" i="29"/>
  <c r="Q28" i="29"/>
  <c r="T355" i="29"/>
  <c r="T813" i="29"/>
  <c r="T294" i="29"/>
  <c r="T547" i="29"/>
  <c r="T1307" i="29"/>
  <c r="Q1275" i="29"/>
  <c r="T1328" i="29"/>
  <c r="T1676" i="29"/>
  <c r="Q1696" i="29"/>
  <c r="T1069" i="29"/>
  <c r="Q1737" i="29"/>
  <c r="T1313" i="29"/>
  <c r="Q945" i="29"/>
  <c r="T850" i="29"/>
  <c r="T1160" i="29"/>
  <c r="Q152" i="29"/>
  <c r="T435" i="29"/>
  <c r="T53" i="29"/>
  <c r="Q518" i="29"/>
  <c r="T886" i="29"/>
  <c r="T1355" i="29"/>
  <c r="Q1315" i="29"/>
  <c r="Q452" i="29"/>
  <c r="T1712" i="29"/>
  <c r="Q1369" i="29"/>
  <c r="Q1225" i="29"/>
  <c r="Q1769" i="29"/>
  <c r="T1527" i="29"/>
  <c r="Q977" i="29"/>
  <c r="T683" i="29"/>
  <c r="T1084" i="29"/>
  <c r="Q188" i="29"/>
  <c r="Q375" i="29"/>
  <c r="T117" i="29"/>
  <c r="Q608" i="29"/>
  <c r="T460" i="29"/>
  <c r="T598" i="29"/>
  <c r="Q570" i="29"/>
  <c r="Q584" i="29"/>
  <c r="T2" i="29"/>
  <c r="Q1453" i="29"/>
  <c r="T1573" i="29"/>
  <c r="Q1175" i="29"/>
  <c r="T961" i="29"/>
  <c r="Q1619" i="29"/>
  <c r="Q61" i="29"/>
  <c r="T706" i="29"/>
  <c r="Q1888" i="29"/>
  <c r="T1918" i="29"/>
  <c r="T1903" i="29"/>
  <c r="Q1881" i="29"/>
  <c r="Q2276" i="29"/>
  <c r="Q2200" i="29"/>
  <c r="Q2507" i="29"/>
  <c r="Q2462" i="29"/>
  <c r="T1868" i="29"/>
  <c r="Q1961" i="29"/>
  <c r="T2052" i="29"/>
  <c r="Q2066" i="29"/>
  <c r="T2340" i="29"/>
  <c r="Q2592" i="29"/>
  <c r="Q1934" i="29"/>
  <c r="T1984" i="29"/>
  <c r="Q2238" i="29"/>
  <c r="Q2228" i="29"/>
  <c r="T2396" i="29"/>
  <c r="Q2515" i="29"/>
  <c r="Q1976" i="29"/>
  <c r="T2038" i="29"/>
  <c r="T2254" i="29"/>
  <c r="T2322" i="29"/>
  <c r="Q2432" i="29"/>
  <c r="Q2607" i="29"/>
  <c r="T2020" i="29"/>
  <c r="T2108" i="29"/>
  <c r="Q2293" i="29"/>
  <c r="Q2452" i="29"/>
  <c r="Q2203" i="29"/>
  <c r="T2553" i="29"/>
  <c r="T2163" i="29"/>
  <c r="T2136" i="29"/>
  <c r="T2180" i="29"/>
  <c r="T2150" i="29"/>
  <c r="Q2365" i="29"/>
  <c r="T2608" i="29"/>
  <c r="Q1938" i="29"/>
  <c r="T2096" i="29"/>
  <c r="T2295" i="29"/>
  <c r="T2307" i="29"/>
  <c r="T2412" i="29"/>
  <c r="T2530" i="29"/>
  <c r="T2005" i="29"/>
  <c r="Q2080" i="29"/>
  <c r="T2117" i="29"/>
  <c r="T2373" i="29"/>
  <c r="Q2492" i="29"/>
  <c r="Q1826" i="29"/>
  <c r="T1798" i="29"/>
  <c r="Q1843" i="29"/>
  <c r="Q1833" i="29"/>
  <c r="Q55" i="29"/>
  <c r="T351" i="29"/>
  <c r="Q797" i="29"/>
  <c r="T1150" i="29"/>
  <c r="T453" i="29"/>
  <c r="T1120" i="29"/>
  <c r="T524" i="29"/>
  <c r="Q804" i="29"/>
  <c r="T1413" i="29"/>
  <c r="Q711" i="29"/>
  <c r="T1706" i="29"/>
  <c r="T261" i="29"/>
  <c r="Q445" i="29"/>
  <c r="T1285" i="29"/>
  <c r="Q155" i="29"/>
  <c r="T60" i="29"/>
  <c r="T320" i="29"/>
  <c r="T112" i="29"/>
  <c r="Q538" i="29"/>
  <c r="Q311" i="29"/>
  <c r="T691" i="29"/>
  <c r="T1257" i="29"/>
  <c r="T1721" i="29"/>
  <c r="Q855" i="29"/>
  <c r="T988" i="29"/>
  <c r="T1242" i="29"/>
  <c r="Q1758" i="29"/>
  <c r="Q298" i="29"/>
  <c r="Q187" i="29"/>
  <c r="T212" i="29"/>
  <c r="T484" i="29"/>
  <c r="Q413" i="29"/>
  <c r="T830" i="29"/>
  <c r="T468" i="29"/>
  <c r="Q871" i="29"/>
  <c r="Q1220" i="29"/>
  <c r="Q722" i="29"/>
  <c r="T1037" i="29"/>
  <c r="Q1089" i="29"/>
  <c r="T1506" i="29"/>
  <c r="T1567" i="29"/>
  <c r="T75" i="29"/>
  <c r="Q227" i="29"/>
  <c r="T40" i="29"/>
  <c r="Q550" i="29"/>
  <c r="Q611" i="29"/>
  <c r="Q959" i="29"/>
  <c r="T674" i="29"/>
  <c r="T973" i="29"/>
  <c r="Q1212" i="29"/>
  <c r="Q775" i="29"/>
  <c r="T1175" i="29"/>
  <c r="Q1398" i="29"/>
  <c r="Q1599" i="29"/>
  <c r="T1607" i="29"/>
  <c r="T99" i="29"/>
  <c r="Q124" i="29"/>
  <c r="T745" i="29"/>
  <c r="Q555" i="29"/>
  <c r="Q756" i="29"/>
  <c r="Q1055" i="29"/>
  <c r="Q955" i="29"/>
  <c r="T1025" i="29"/>
  <c r="Q1372" i="29"/>
  <c r="Q1385" i="29"/>
  <c r="T1317" i="29"/>
  <c r="Q1526" i="29"/>
  <c r="Q1771" i="29"/>
  <c r="Q1165" i="29"/>
  <c r="T239" i="29"/>
  <c r="Q168" i="29"/>
  <c r="T881" i="29"/>
  <c r="Q630" i="29"/>
  <c r="T900" i="29"/>
  <c r="Q1065" i="29"/>
  <c r="Q1099" i="29"/>
  <c r="T1135" i="29"/>
  <c r="Q1393" i="29"/>
  <c r="Q1489" i="29"/>
  <c r="T1430" i="29"/>
  <c r="Q1542" i="29"/>
  <c r="Q1273" i="29"/>
  <c r="T1459" i="29"/>
  <c r="T275" i="29"/>
  <c r="T26" i="29"/>
  <c r="Q633" i="29"/>
  <c r="T378" i="29"/>
  <c r="Q922" i="29"/>
  <c r="Q1108" i="29"/>
  <c r="T1188" i="29"/>
  <c r="Q1306" i="29"/>
  <c r="T396" i="29"/>
  <c r="Q424" i="29"/>
  <c r="Q1634" i="29"/>
  <c r="Q1590" i="29"/>
  <c r="Q1474" i="29"/>
  <c r="T1655" i="29"/>
  <c r="Q789" i="29"/>
  <c r="T1775" i="29"/>
  <c r="T660" i="29"/>
  <c r="Q1679" i="29"/>
  <c r="Q942" i="29"/>
  <c r="Q1625" i="29"/>
  <c r="T502" i="29"/>
  <c r="T1682" i="29"/>
  <c r="T1332" i="29"/>
  <c r="Q11" i="29"/>
  <c r="T574" i="29"/>
  <c r="T1444" i="29"/>
  <c r="T194" i="29"/>
  <c r="T592" i="29"/>
  <c r="Q2014" i="29"/>
  <c r="T1992" i="29"/>
  <c r="Q2252" i="29"/>
  <c r="Q2292" i="29"/>
  <c r="T2383" i="29"/>
  <c r="Q2418" i="29"/>
  <c r="T1913" i="29"/>
  <c r="T2028" i="29"/>
  <c r="T2171" i="29"/>
  <c r="Q2427" i="29"/>
  <c r="Q2251" i="29"/>
  <c r="Q2540" i="29"/>
  <c r="Q1919" i="29"/>
  <c r="T2158" i="29"/>
  <c r="Q2299" i="29"/>
  <c r="T2473" i="29"/>
  <c r="T2447" i="29"/>
  <c r="T2581" i="29"/>
  <c r="T1944" i="29"/>
  <c r="Q2058" i="29"/>
  <c r="Q2145" i="29"/>
  <c r="T2279" i="29"/>
  <c r="T2355" i="29"/>
  <c r="Q2617" i="29"/>
  <c r="T1976" i="29"/>
  <c r="Q2118" i="29"/>
  <c r="Q2130" i="29"/>
  <c r="Q2340" i="29"/>
  <c r="T2391" i="29"/>
  <c r="T2566" i="29"/>
  <c r="Q1872" i="29"/>
  <c r="Q2071" i="29"/>
  <c r="T2210" i="29"/>
  <c r="T2187" i="29"/>
  <c r="T2598" i="29"/>
  <c r="T2405" i="29"/>
  <c r="T1867" i="29"/>
  <c r="T2090" i="29"/>
  <c r="T2087" i="29"/>
  <c r="T2498" i="29"/>
  <c r="Q2218" i="29"/>
  <c r="Q2541" i="29"/>
  <c r="Q2329" i="29"/>
  <c r="T2489" i="29"/>
  <c r="Q2044" i="29"/>
  <c r="T1959" i="29"/>
  <c r="Q2312" i="29"/>
  <c r="Q2519" i="29"/>
  <c r="Q1816" i="29"/>
  <c r="T1838" i="29"/>
  <c r="T1852" i="29"/>
  <c r="Q1806" i="29"/>
  <c r="Q78" i="29"/>
  <c r="T171" i="29"/>
  <c r="T653" i="29"/>
  <c r="T297" i="29"/>
  <c r="T420" i="29"/>
  <c r="Q994" i="29"/>
  <c r="Q1263" i="29"/>
  <c r="Q1040" i="29"/>
  <c r="T1548" i="29"/>
  <c r="Q1724" i="29"/>
  <c r="Q1563" i="29"/>
  <c r="T1391" i="29"/>
  <c r="T1703" i="29"/>
  <c r="Q1011" i="29"/>
  <c r="Q98" i="29"/>
  <c r="Q59" i="29"/>
  <c r="T685" i="29"/>
  <c r="Q513" i="29"/>
  <c r="T350" i="29"/>
  <c r="Q117" i="29"/>
  <c r="Q1303" i="29"/>
  <c r="Q1093" i="29"/>
  <c r="T1752" i="29"/>
  <c r="T941" i="29"/>
  <c r="Q1691" i="29"/>
  <c r="Q1427" i="29"/>
  <c r="Q907" i="29"/>
  <c r="Q506" i="29"/>
  <c r="Q194" i="29"/>
  <c r="Q203" i="29"/>
  <c r="T725" i="29"/>
  <c r="Q541" i="29"/>
  <c r="T582" i="29"/>
  <c r="Q329" i="29"/>
  <c r="T373" i="29"/>
  <c r="T1220" i="29"/>
  <c r="T1784" i="29"/>
  <c r="T1373" i="29"/>
  <c r="Q1718" i="29"/>
  <c r="T1482" i="29"/>
  <c r="T1471" i="29"/>
  <c r="Q1209" i="29"/>
  <c r="Q238" i="29"/>
  <c r="Q247" i="29"/>
  <c r="T741" i="29"/>
  <c r="Q601" i="29"/>
  <c r="Q899" i="29"/>
  <c r="Q980" i="29"/>
  <c r="Q405" i="29"/>
  <c r="T1236" i="29"/>
  <c r="T1076" i="29"/>
  <c r="T1765" i="29"/>
  <c r="Q1189" i="29"/>
  <c r="T1032" i="29"/>
  <c r="T1619" i="29"/>
  <c r="Q1571" i="29"/>
  <c r="Q258" i="29"/>
  <c r="Q387" i="29"/>
  <c r="T761" i="29"/>
  <c r="Q613" i="29"/>
  <c r="T1058" i="29"/>
  <c r="Q1167" i="29"/>
  <c r="T444" i="29"/>
  <c r="T1296" i="29"/>
  <c r="Q1580" i="29"/>
  <c r="Q1139" i="29"/>
  <c r="Q334" i="29"/>
  <c r="Q1149" i="29"/>
  <c r="Q1670" i="29"/>
  <c r="Q1593" i="29"/>
  <c r="T139" i="29"/>
  <c r="Q305" i="29"/>
  <c r="T873" i="29"/>
  <c r="Q769" i="29"/>
  <c r="T452" i="29"/>
  <c r="T700" i="29"/>
  <c r="Q627" i="29"/>
  <c r="T964" i="29"/>
  <c r="T1128" i="29"/>
  <c r="T1342" i="29"/>
  <c r="Q1415" i="29"/>
  <c r="Q1643" i="29"/>
  <c r="Q1410" i="29"/>
  <c r="Q1630" i="29"/>
  <c r="T841" i="29"/>
  <c r="T551" i="29"/>
  <c r="T566" i="29"/>
  <c r="T1502" i="29"/>
  <c r="T286" i="29"/>
  <c r="T859" i="29"/>
  <c r="Q799" i="29"/>
  <c r="Q472" i="29"/>
  <c r="Q637" i="29"/>
  <c r="T221" i="29"/>
  <c r="Q1325" i="29"/>
  <c r="T269" i="29"/>
  <c r="T1111" i="29"/>
  <c r="T1662" i="29"/>
  <c r="Q481" i="29"/>
  <c r="T111" i="29"/>
  <c r="T37" i="29"/>
  <c r="T924" i="29"/>
  <c r="T890" i="29"/>
  <c r="T147" i="29"/>
  <c r="T668" i="29"/>
  <c r="Q1456" i="29"/>
  <c r="T1514" i="29"/>
  <c r="Q787" i="29"/>
  <c r="Q399" i="29"/>
  <c r="T1183" i="29"/>
  <c r="T1253" i="29"/>
  <c r="Q1523" i="29"/>
  <c r="T1993" i="29"/>
  <c r="T2212" i="29"/>
  <c r="T2175" i="29"/>
  <c r="T2509" i="29"/>
  <c r="Q2485" i="29"/>
  <c r="T2614" i="29"/>
  <c r="Q1948" i="29"/>
  <c r="T2013" i="29"/>
  <c r="T2102" i="29"/>
  <c r="Q2476" i="29"/>
  <c r="T2407" i="29"/>
  <c r="Q2565" i="29"/>
  <c r="T1858" i="29"/>
  <c r="T1914" i="29"/>
  <c r="T2421" i="29"/>
  <c r="Q2288" i="29"/>
  <c r="Q2361" i="29"/>
  <c r="T2624" i="29"/>
  <c r="T1979" i="29"/>
  <c r="Q2186" i="29"/>
  <c r="Q2224" i="29"/>
  <c r="T2333" i="29"/>
  <c r="Q2551" i="29"/>
  <c r="Q2069" i="29"/>
  <c r="T2135" i="29"/>
  <c r="Q2249" i="29"/>
  <c r="T2317" i="29"/>
  <c r="T2599" i="29"/>
  <c r="T1929" i="29"/>
  <c r="Q2075" i="29"/>
  <c r="Q2107" i="29"/>
  <c r="Q2254" i="29"/>
  <c r="T2392" i="29"/>
  <c r="Q2447" i="29"/>
  <c r="Q1886" i="29"/>
  <c r="T2030" i="29"/>
  <c r="T2194" i="29"/>
  <c r="Q2353" i="29"/>
  <c r="Q2525" i="29"/>
  <c r="T2582" i="29"/>
  <c r="T1961" i="29"/>
  <c r="Q2049" i="29"/>
  <c r="Q2040" i="29"/>
  <c r="Q2269" i="29"/>
  <c r="Q2453" i="29"/>
  <c r="T2436" i="29"/>
  <c r="Q1800" i="29"/>
  <c r="Q1822" i="29"/>
  <c r="Q1831" i="29"/>
  <c r="Q1841" i="29"/>
  <c r="T127" i="29"/>
  <c r="Q371" i="29"/>
  <c r="T85" i="29"/>
  <c r="T257" i="29"/>
  <c r="T727" i="29"/>
  <c r="Q1071" i="29"/>
  <c r="T494" i="29"/>
  <c r="Q782" i="29"/>
  <c r="Q1380" i="29"/>
  <c r="Q1433" i="29"/>
  <c r="Q1597" i="29"/>
  <c r="T670" i="29"/>
  <c r="Q1635" i="29"/>
  <c r="Q1726" i="29"/>
  <c r="Q35" i="29"/>
  <c r="Q380" i="29"/>
  <c r="T445" i="29"/>
  <c r="Q546" i="29"/>
  <c r="Q744" i="29"/>
  <c r="Q1129" i="29"/>
  <c r="T846" i="29"/>
  <c r="T1428" i="29"/>
  <c r="Q1584" i="29"/>
  <c r="T144" i="29"/>
  <c r="T507" i="29"/>
  <c r="Q1665" i="29"/>
  <c r="T1791" i="29"/>
  <c r="Q1642" i="29"/>
  <c r="Q159" i="29"/>
  <c r="Q396" i="29"/>
  <c r="Q593" i="29"/>
  <c r="T632" i="29"/>
  <c r="Q1058" i="29"/>
  <c r="T1215" i="29"/>
  <c r="T874" i="29"/>
  <c r="T1468" i="29"/>
  <c r="Q1137" i="29"/>
  <c r="T686" i="29"/>
  <c r="T743" i="29"/>
  <c r="Q1260" i="29"/>
  <c r="Q1234" i="29"/>
  <c r="T1113" i="29"/>
  <c r="Q50" i="29"/>
  <c r="Q4" i="29"/>
  <c r="Q470" i="29"/>
  <c r="Q757" i="29"/>
  <c r="Q908" i="29"/>
  <c r="Q1154" i="29"/>
  <c r="T1255" i="29"/>
  <c r="T893" i="29"/>
  <c r="T1504" i="29"/>
  <c r="T1360" i="29"/>
  <c r="T1004" i="29"/>
  <c r="Q791" i="29"/>
  <c r="T523" i="29"/>
  <c r="Q1197" i="29"/>
  <c r="T1293" i="29"/>
  <c r="Q182" i="29"/>
  <c r="Q108" i="29"/>
  <c r="T541" i="29"/>
  <c r="Q813" i="29"/>
  <c r="T926" i="29"/>
  <c r="Q346" i="29"/>
  <c r="T987" i="29"/>
  <c r="Q1013" i="29"/>
  <c r="T1628" i="29"/>
  <c r="T1409" i="29"/>
  <c r="Q1226" i="29"/>
  <c r="Q1375" i="29"/>
  <c r="Q213" i="29"/>
  <c r="T972" i="29"/>
  <c r="Q1575" i="29"/>
  <c r="Q206" i="29"/>
  <c r="Q300" i="29"/>
  <c r="T617" i="29"/>
  <c r="Q821" i="29"/>
  <c r="Q169" i="29"/>
  <c r="Q953" i="29"/>
  <c r="T1088" i="29"/>
  <c r="T1184" i="29"/>
  <c r="T1680" i="29"/>
  <c r="T1485" i="29"/>
  <c r="Q1329" i="29"/>
  <c r="Q1487" i="29"/>
  <c r="T584" i="29"/>
  <c r="Q1559" i="29"/>
  <c r="Q278" i="29"/>
  <c r="T339" i="29"/>
  <c r="T701" i="29"/>
  <c r="T97" i="29"/>
  <c r="T317" i="29"/>
  <c r="Q1033" i="29"/>
  <c r="T330" i="29"/>
  <c r="T1316" i="29"/>
  <c r="T1740" i="29"/>
  <c r="T1773" i="29"/>
  <c r="Q464" i="29"/>
  <c r="T1754" i="29"/>
  <c r="T943" i="29"/>
  <c r="Q1703" i="29"/>
  <c r="T71" i="29"/>
  <c r="T272" i="29"/>
  <c r="T431" i="29"/>
  <c r="Q1309" i="29"/>
  <c r="T21" i="29"/>
  <c r="Q1550" i="29"/>
  <c r="T238" i="29"/>
  <c r="T1450" i="29"/>
  <c r="Q554" i="29"/>
  <c r="T1522" i="29"/>
  <c r="Q1039" i="29"/>
  <c r="T1691" i="29"/>
  <c r="T417" i="29"/>
  <c r="T1344" i="29"/>
  <c r="Q1890" i="29"/>
  <c r="Q2004" i="29"/>
  <c r="T2201" i="29"/>
  <c r="Q2398" i="29"/>
  <c r="T2365" i="29"/>
  <c r="Q2375" i="29"/>
  <c r="Q1950" i="29"/>
  <c r="T1990" i="29"/>
  <c r="Q2259" i="29"/>
  <c r="Q2298" i="29"/>
  <c r="Q2445" i="29"/>
  <c r="Q2547" i="29"/>
  <c r="T1924" i="29"/>
  <c r="Q2009" i="29"/>
  <c r="Q2103" i="29"/>
  <c r="T2505" i="29"/>
  <c r="Q2600" i="29"/>
  <c r="T2558" i="29"/>
  <c r="T1907" i="29"/>
  <c r="Q2020" i="29"/>
  <c r="T2124" i="29"/>
  <c r="Q2451" i="29"/>
  <c r="Q2572" i="29"/>
  <c r="Q2590" i="29"/>
  <c r="T2048" i="29"/>
  <c r="Q2081" i="29"/>
  <c r="Q2222" i="29"/>
  <c r="Q2280" i="29"/>
  <c r="T2469" i="29"/>
  <c r="T2486" i="29"/>
  <c r="Q1885" i="29"/>
  <c r="T1973" i="29"/>
  <c r="Q2156" i="29"/>
  <c r="T2245" i="29"/>
  <c r="T2327" i="29"/>
  <c r="T2536" i="29"/>
  <c r="T2611" i="29"/>
  <c r="Q1870" i="29"/>
  <c r="T2065" i="29"/>
  <c r="T2130" i="29"/>
  <c r="T2141" i="29"/>
  <c r="Q2208" i="29"/>
  <c r="T2350" i="29"/>
  <c r="Q1855" i="29"/>
  <c r="T2168" i="29"/>
  <c r="T1956" i="29"/>
  <c r="Q2308" i="29"/>
  <c r="Q2420" i="29"/>
  <c r="T2518" i="29"/>
  <c r="Q1796" i="29"/>
  <c r="Q1823" i="29"/>
  <c r="Q1817" i="29"/>
  <c r="Q23" i="29"/>
  <c r="Q323" i="29"/>
  <c r="T773" i="29"/>
  <c r="T253" i="29"/>
  <c r="Q365" i="29"/>
  <c r="Q153" i="29"/>
  <c r="T838" i="29"/>
  <c r="Q792" i="29"/>
  <c r="Q1171" i="29"/>
  <c r="T1526" i="29"/>
  <c r="T1559" i="29"/>
  <c r="Q963" i="29"/>
  <c r="Q1450" i="29"/>
  <c r="T612" i="29"/>
  <c r="Q39" i="29"/>
  <c r="Q467" i="29"/>
  <c r="T105" i="29"/>
  <c r="T281" i="29"/>
  <c r="T756" i="29"/>
  <c r="Q558" i="29"/>
  <c r="Q911" i="29"/>
  <c r="Q931" i="29"/>
  <c r="Q1321" i="29"/>
  <c r="T1711" i="29"/>
  <c r="T1246" i="29"/>
  <c r="Q1482" i="29"/>
  <c r="T1015" i="29"/>
  <c r="Q891" i="29"/>
  <c r="Q139" i="29"/>
  <c r="Q113" i="29"/>
  <c r="T354" i="29"/>
  <c r="T448" i="29"/>
  <c r="T938" i="29"/>
  <c r="Q1081" i="29"/>
  <c r="Q1072" i="29"/>
  <c r="Q983" i="29"/>
  <c r="T1545" i="29"/>
  <c r="Q1622" i="29"/>
  <c r="T1403" i="29"/>
  <c r="Q1618" i="29"/>
  <c r="T643" i="29"/>
  <c r="T1387" i="29"/>
  <c r="Q263" i="29"/>
  <c r="T232" i="29"/>
  <c r="T434" i="29"/>
  <c r="T490" i="29"/>
  <c r="T1158" i="29"/>
  <c r="Q1135" i="29"/>
  <c r="T1192" i="29"/>
  <c r="Q1509" i="29"/>
  <c r="T1737" i="29"/>
  <c r="T856" i="29"/>
  <c r="Q1567" i="29"/>
  <c r="Q1650" i="29"/>
  <c r="T1538" i="29"/>
  <c r="Q1181" i="29"/>
  <c r="Q174" i="29"/>
  <c r="Q307" i="29"/>
  <c r="Q401" i="29"/>
  <c r="Q501" i="29"/>
  <c r="Q598" i="29"/>
  <c r="T802" i="29"/>
  <c r="T65" i="29"/>
  <c r="T1208" i="29"/>
  <c r="T474" i="29"/>
  <c r="T1757" i="29"/>
  <c r="Q1004" i="29"/>
  <c r="T1659" i="29"/>
  <c r="T1419" i="29"/>
  <c r="Q1722" i="29"/>
  <c r="Q198" i="29"/>
  <c r="T10" i="29"/>
  <c r="T665" i="29"/>
  <c r="Q585" i="29"/>
  <c r="Q519" i="29"/>
  <c r="T844" i="29"/>
  <c r="T627" i="29"/>
  <c r="T1232" i="29"/>
  <c r="Q1592" i="29"/>
  <c r="T1044" i="29"/>
  <c r="Q536" i="29"/>
  <c r="Q408" i="29"/>
  <c r="T1434" i="29"/>
  <c r="Q381" i="29"/>
  <c r="T79" i="29"/>
  <c r="T210" i="29"/>
  <c r="T705" i="29"/>
  <c r="Q689" i="29"/>
  <c r="Q562" i="29"/>
  <c r="Q978" i="29"/>
  <c r="T1029" i="29"/>
  <c r="T1688" i="29"/>
  <c r="T1354" i="29"/>
  <c r="T736" i="29"/>
  <c r="Q1268" i="29"/>
  <c r="T1675" i="29"/>
  <c r="Q1458" i="29"/>
  <c r="T1337" i="29"/>
  <c r="Q684" i="29"/>
  <c r="T1498" i="29"/>
  <c r="Q1106" i="29"/>
  <c r="Q1395" i="29"/>
  <c r="Q1295" i="29"/>
  <c r="T1780" i="29"/>
  <c r="T303" i="29"/>
  <c r="T1060" i="29"/>
  <c r="T44" i="29"/>
  <c r="T1123" i="29"/>
  <c r="T721" i="29"/>
  <c r="T1306" i="29"/>
  <c r="T182" i="29"/>
  <c r="Q868" i="29"/>
  <c r="T2071" i="29"/>
  <c r="T2209" i="29"/>
  <c r="T1866" i="29"/>
  <c r="Q1998" i="29"/>
  <c r="T2238" i="29"/>
  <c r="Q1991" i="29"/>
  <c r="Q1968" i="29"/>
  <c r="T1886" i="29"/>
  <c r="T2086" i="29"/>
  <c r="T2056" i="29"/>
  <c r="Q2150" i="29"/>
  <c r="T1911" i="29"/>
  <c r="Q2132" i="29"/>
  <c r="T2278" i="29"/>
  <c r="Q2497" i="29"/>
  <c r="Q2512" i="29"/>
  <c r="T2575" i="29"/>
  <c r="Q2584" i="29"/>
  <c r="Q2598" i="29"/>
  <c r="T2185" i="29"/>
  <c r="Q2302" i="29"/>
  <c r="T2562" i="29"/>
  <c r="T2488" i="29"/>
  <c r="Q2128" i="29"/>
  <c r="T2394" i="29"/>
  <c r="Q2089" i="29"/>
  <c r="T2226" i="29"/>
  <c r="Q2422" i="29"/>
  <c r="Q2615" i="29"/>
  <c r="Q1963" i="29"/>
  <c r="Q2421" i="29"/>
  <c r="Q1939" i="29"/>
  <c r="Q2289" i="29"/>
  <c r="T2261" i="29"/>
  <c r="T2472" i="29"/>
  <c r="Q2623" i="29"/>
  <c r="Q2143" i="29"/>
  <c r="T2382" i="29"/>
  <c r="T2036" i="29"/>
  <c r="T2368" i="29"/>
  <c r="T2445" i="29"/>
  <c r="T2321" i="29"/>
  <c r="Q2007" i="29"/>
  <c r="T2353" i="29"/>
  <c r="T2456" i="29"/>
  <c r="Q2524" i="29"/>
  <c r="Q1808" i="29"/>
  <c r="Q1827" i="29"/>
  <c r="Q1844" i="29"/>
  <c r="Q1793" i="29"/>
  <c r="Q14" i="29"/>
  <c r="Q88" i="29"/>
  <c r="T573" i="29"/>
  <c r="Q646" i="29"/>
  <c r="T922" i="29"/>
  <c r="Q595" i="29"/>
  <c r="Q1172" i="29"/>
  <c r="Q976" i="29"/>
  <c r="T1358" i="29"/>
  <c r="T783" i="29"/>
  <c r="T1589" i="29"/>
  <c r="T1390" i="29"/>
  <c r="Q1494" i="29"/>
  <c r="T1047" i="29"/>
  <c r="T1715" i="29"/>
  <c r="Q822" i="29"/>
  <c r="Q462" i="29"/>
  <c r="T35" i="29"/>
  <c r="Q184" i="29"/>
  <c r="T137" i="29"/>
  <c r="Q704" i="29"/>
  <c r="T950" i="29"/>
  <c r="Q643" i="29"/>
  <c r="T1227" i="29"/>
  <c r="Q1141" i="29"/>
  <c r="T1480" i="29"/>
  <c r="Q1432" i="29"/>
  <c r="T1617" i="29"/>
  <c r="Q1577" i="29"/>
  <c r="Q432" i="29"/>
  <c r="T1371" i="29"/>
  <c r="T557" i="29"/>
  <c r="Q531" i="29"/>
  <c r="T1783" i="29"/>
  <c r="T59" i="29"/>
  <c r="T204" i="29"/>
  <c r="T316" i="29"/>
  <c r="T372" i="29"/>
  <c r="Q469" i="29"/>
  <c r="T740" i="29"/>
  <c r="T1251" i="29"/>
  <c r="T1196" i="29"/>
  <c r="T1764" i="29"/>
  <c r="Q1316" i="29"/>
  <c r="T1729" i="29"/>
  <c r="Q1641" i="29"/>
  <c r="Q860" i="29"/>
  <c r="T1466" i="29"/>
  <c r="Q167" i="29"/>
  <c r="Q1449" i="29"/>
  <c r="T107" i="29"/>
  <c r="T284" i="29"/>
  <c r="T408" i="29"/>
  <c r="Q615" i="29"/>
  <c r="Q660" i="29"/>
  <c r="T794" i="29"/>
  <c r="T724" i="29"/>
  <c r="T120" i="29"/>
  <c r="Q1508" i="29"/>
  <c r="T499" i="29"/>
  <c r="T46" i="29"/>
  <c r="T1750" i="29"/>
  <c r="Q1293" i="29"/>
  <c r="T698" i="29"/>
  <c r="Q6" i="29"/>
  <c r="Q1274" i="29"/>
  <c r="T223" i="29"/>
  <c r="Q443" i="29"/>
  <c r="Q629" i="29"/>
  <c r="Q73" i="29"/>
  <c r="Q1002" i="29"/>
  <c r="T872" i="29"/>
  <c r="T1019" i="29"/>
  <c r="Q676" i="29"/>
  <c r="Q1664" i="29"/>
  <c r="T1213" i="29"/>
  <c r="T888" i="29"/>
  <c r="T1603" i="29"/>
  <c r="Q1399" i="29"/>
  <c r="T1739" i="29"/>
  <c r="Q1087" i="29"/>
  <c r="Q1677" i="29"/>
  <c r="T243" i="29"/>
  <c r="Q353" i="29"/>
  <c r="Q829" i="29"/>
  <c r="Q149" i="29"/>
  <c r="Q1122" i="29"/>
  <c r="Q964" i="29"/>
  <c r="T1061" i="29"/>
  <c r="Q814" i="29"/>
  <c r="Q1688" i="29"/>
  <c r="T1309" i="29"/>
  <c r="Q1553" i="29"/>
  <c r="T1266" i="29"/>
  <c r="T767" i="29"/>
  <c r="T1031" i="29"/>
  <c r="T388" i="29"/>
  <c r="Q1414" i="29"/>
  <c r="T267" i="29"/>
  <c r="T513" i="29"/>
  <c r="Q845" i="29"/>
  <c r="T590" i="29"/>
  <c r="Q340" i="29"/>
  <c r="Q985" i="29"/>
  <c r="T1104" i="29"/>
  <c r="Q1160" i="29"/>
  <c r="Q1238" i="29"/>
  <c r="Q1328" i="29"/>
  <c r="Q330" i="29"/>
  <c r="Q1342" i="29"/>
  <c r="T1531" i="29"/>
  <c r="T1562" i="29"/>
  <c r="Q905" i="29"/>
  <c r="T1541" i="29"/>
  <c r="Q1865" i="29"/>
  <c r="T2040" i="29"/>
  <c r="Q2083" i="29"/>
  <c r="T2233" i="29"/>
  <c r="Q2372" i="29"/>
  <c r="Q2513" i="29"/>
  <c r="Q1971" i="29"/>
  <c r="Q2362" i="29"/>
  <c r="Q2577" i="29"/>
  <c r="Q2342" i="29"/>
  <c r="Q2538" i="29"/>
  <c r="T2297" i="29"/>
  <c r="Q2142" i="29"/>
  <c r="Q1960" i="29"/>
  <c r="T2206" i="29"/>
  <c r="T2222" i="29"/>
  <c r="T2400" i="29"/>
  <c r="Q2458" i="29"/>
  <c r="T2506" i="29"/>
  <c r="T1925" i="29"/>
  <c r="T2169" i="29"/>
  <c r="Q2248" i="29"/>
  <c r="Q1984" i="29"/>
  <c r="Q2392" i="29"/>
  <c r="Q2196" i="29"/>
  <c r="T2004" i="29"/>
  <c r="T2132" i="29"/>
  <c r="Q2285" i="29"/>
  <c r="T2154" i="29"/>
  <c r="Q2442" i="29"/>
  <c r="T2603" i="29"/>
  <c r="Q2059" i="29"/>
  <c r="T2111" i="29"/>
  <c r="T2417" i="29"/>
  <c r="Q2591" i="29"/>
  <c r="T2024" i="29"/>
  <c r="T2428" i="29"/>
  <c r="T2312" i="29"/>
  <c r="T1916" i="29"/>
  <c r="T2559" i="29"/>
  <c r="Q1868" i="29"/>
  <c r="Q2119" i="29"/>
  <c r="T2100" i="29"/>
  <c r="Q2016" i="29"/>
  <c r="Q2266" i="29"/>
  <c r="T2546" i="29"/>
  <c r="Q1901" i="29"/>
  <c r="Q2477" i="29"/>
  <c r="T2328" i="29"/>
  <c r="T1848" i="29"/>
  <c r="T1818" i="29"/>
  <c r="T1834" i="29"/>
  <c r="T1802" i="29"/>
  <c r="Q18" i="29"/>
  <c r="Q103" i="29"/>
  <c r="T52" i="29"/>
  <c r="T233" i="29"/>
  <c r="Q699" i="29"/>
  <c r="Q386" i="29"/>
  <c r="T1247" i="29"/>
  <c r="T430" i="29"/>
  <c r="T555" i="29"/>
  <c r="T1289" i="29"/>
  <c r="Q1776" i="29"/>
  <c r="T1441" i="29"/>
  <c r="Q1463" i="29"/>
  <c r="T1623" i="29"/>
  <c r="Q66" i="29"/>
  <c r="Q271" i="29"/>
  <c r="T200" i="29"/>
  <c r="Q509" i="29"/>
  <c r="Q572" i="29"/>
  <c r="Q606" i="29"/>
  <c r="T1327" i="29"/>
  <c r="Q522" i="29"/>
  <c r="T1016" i="29"/>
  <c r="Q1700" i="29"/>
  <c r="Q1112" i="29"/>
  <c r="T747" i="29"/>
  <c r="Q1471" i="29"/>
  <c r="Q1715" i="29"/>
  <c r="Q158" i="29"/>
  <c r="Q283" i="29"/>
  <c r="Q253" i="29"/>
  <c r="Q681" i="29"/>
  <c r="Q647" i="29"/>
  <c r="Q671" i="29"/>
  <c r="T911" i="29"/>
  <c r="T588" i="29"/>
  <c r="T1068" i="29"/>
  <c r="Q1736" i="29"/>
  <c r="Q1497" i="29"/>
  <c r="T1233" i="29"/>
  <c r="Q1598" i="29"/>
  <c r="T1614" i="29"/>
  <c r="Q166" i="29"/>
  <c r="T313" i="29"/>
  <c r="Q321" i="29"/>
  <c r="Q837" i="29"/>
  <c r="Q774" i="29"/>
  <c r="T808" i="29"/>
  <c r="T939" i="29"/>
  <c r="Q724" i="29"/>
  <c r="T1412" i="29"/>
  <c r="Q1377" i="29"/>
  <c r="Q1549" i="29"/>
  <c r="Q968" i="29"/>
  <c r="T1349" i="29"/>
  <c r="T1124" i="29"/>
  <c r="Q178" i="29"/>
  <c r="T335" i="29"/>
  <c r="Q449" i="29"/>
  <c r="Q853" i="29"/>
  <c r="Q779" i="29"/>
  <c r="T822" i="29"/>
  <c r="T1056" i="29"/>
  <c r="Q887" i="29"/>
  <c r="T1520" i="29"/>
  <c r="T80" i="29"/>
  <c r="Q1561" i="29"/>
  <c r="Q1723" i="29"/>
  <c r="T628" i="29"/>
  <c r="T293" i="29"/>
  <c r="T143" i="29"/>
  <c r="T475" i="29"/>
  <c r="T757" i="29"/>
  <c r="T125" i="29"/>
  <c r="Q1034" i="29"/>
  <c r="Q1044" i="29"/>
  <c r="Q1223" i="29"/>
  <c r="Q1173" i="29"/>
  <c r="T1644" i="29"/>
  <c r="Q1205" i="29"/>
  <c r="Q1000" i="29"/>
  <c r="T1330" i="29"/>
  <c r="T1790" i="29"/>
  <c r="T1758" i="29"/>
  <c r="T31" i="29"/>
  <c r="T404" i="29"/>
  <c r="T1572" i="29"/>
  <c r="Q1403" i="29"/>
  <c r="T219" i="29"/>
  <c r="Q1146" i="29"/>
  <c r="T1668" i="29"/>
  <c r="T1426" i="29"/>
  <c r="T459" i="29"/>
  <c r="T898" i="29"/>
  <c r="T1193" i="29"/>
  <c r="T920" i="29"/>
  <c r="T369" i="29"/>
  <c r="T491" i="29"/>
  <c r="Q1097" i="29"/>
  <c r="Q1488" i="29"/>
  <c r="Q1661" i="29"/>
  <c r="T613" i="29"/>
  <c r="T1083" i="29"/>
  <c r="Q349" i="29"/>
  <c r="T94" i="29"/>
  <c r="Q1311" i="29"/>
  <c r="Q1257" i="29"/>
  <c r="Q873" i="29"/>
  <c r="Q987" i="29"/>
  <c r="T1159" i="29"/>
  <c r="T538" i="29"/>
  <c r="Q1858" i="29"/>
  <c r="Q1986" i="29"/>
  <c r="T2123" i="29"/>
  <c r="Q2265" i="29"/>
  <c r="T2296" i="29"/>
  <c r="Q2448" i="29"/>
  <c r="T2571" i="29"/>
  <c r="Q1955" i="29"/>
  <c r="T2055" i="29"/>
  <c r="Q2137" i="29"/>
  <c r="Q2501" i="29"/>
  <c r="Q2237" i="29"/>
  <c r="Q2481" i="29"/>
  <c r="Q1996" i="29"/>
  <c r="Q2087" i="29"/>
  <c r="Q2240" i="29"/>
  <c r="Q2178" i="29"/>
  <c r="Q2376" i="29"/>
  <c r="Q2552" i="29"/>
  <c r="T2008" i="29"/>
  <c r="Q1945" i="29"/>
  <c r="Q2068" i="29"/>
  <c r="T2409" i="29"/>
  <c r="Q2466" i="29"/>
  <c r="T2587" i="29"/>
  <c r="T1871" i="29"/>
  <c r="Q2154" i="29"/>
  <c r="T2191" i="29"/>
  <c r="T2221" i="29"/>
  <c r="T2426" i="29"/>
  <c r="T2602" i="29"/>
  <c r="T1892" i="29"/>
  <c r="T1905" i="29"/>
  <c r="T2326" i="29"/>
  <c r="T2341" i="29"/>
  <c r="T2311" i="29"/>
  <c r="Q2370" i="29"/>
  <c r="Q1933" i="29"/>
  <c r="T2039" i="29"/>
  <c r="Q2093" i="29"/>
  <c r="T2205" i="29"/>
  <c r="Q2355" i="29"/>
  <c r="T2399" i="29"/>
  <c r="T2622" i="29"/>
  <c r="T2512" i="29"/>
  <c r="T2023" i="29"/>
  <c r="Q1970" i="29"/>
  <c r="Q2163" i="29"/>
  <c r="Q2521" i="29"/>
  <c r="T2285" i="29"/>
  <c r="T2534" i="29"/>
  <c r="T1832" i="29"/>
  <c r="Q1805" i="29"/>
  <c r="T1808" i="29"/>
  <c r="T1846" i="29"/>
  <c r="T199" i="29"/>
  <c r="T218" i="29"/>
  <c r="T525" i="29"/>
  <c r="T14" i="29"/>
  <c r="T978" i="29"/>
  <c r="Q632" i="29"/>
  <c r="Q948" i="29"/>
  <c r="T1067" i="29"/>
  <c r="T1684" i="29"/>
  <c r="T1043" i="29"/>
  <c r="Q1213" i="29"/>
  <c r="Q1711" i="29"/>
  <c r="Q1222" i="29"/>
  <c r="Q1783" i="29"/>
  <c r="T231" i="29"/>
  <c r="T367" i="29"/>
  <c r="T581" i="29"/>
  <c r="T342" i="29"/>
  <c r="T994" i="29"/>
  <c r="T720" i="29"/>
  <c r="Q1028" i="29"/>
  <c r="Q1191" i="29"/>
  <c r="T1756" i="29"/>
  <c r="Q1504" i="29"/>
  <c r="Q1465" i="29"/>
  <c r="Q69" i="29"/>
  <c r="Q1738" i="29"/>
  <c r="Q1606" i="29"/>
  <c r="Q87" i="29"/>
  <c r="T4" i="29"/>
  <c r="T597" i="29"/>
  <c r="Q53" i="29"/>
  <c r="T1082" i="29"/>
  <c r="Q930" i="29"/>
  <c r="Q1177" i="29"/>
  <c r="Q1255" i="29"/>
  <c r="Q759" i="29"/>
  <c r="Q746" i="29"/>
  <c r="T1156" i="29"/>
  <c r="T382" i="29"/>
  <c r="Q1297" i="29"/>
  <c r="Q147" i="29"/>
  <c r="T116" i="29"/>
  <c r="T681" i="29"/>
  <c r="Q245" i="29"/>
  <c r="T1098" i="29"/>
  <c r="Q966" i="29"/>
  <c r="T1231" i="29"/>
  <c r="T1320" i="29"/>
  <c r="Q1368" i="29"/>
  <c r="T1385" i="29"/>
  <c r="T1510" i="29"/>
  <c r="Q151" i="29"/>
  <c r="T104" i="29"/>
  <c r="T181" i="29"/>
  <c r="Q468" i="29"/>
  <c r="T133" i="29"/>
  <c r="T353" i="29"/>
  <c r="T1279" i="29"/>
  <c r="T1336" i="29"/>
  <c r="Q1424" i="29"/>
  <c r="T1401" i="29"/>
  <c r="T1622" i="29"/>
  <c r="Q1479" i="29"/>
  <c r="T642" i="29"/>
  <c r="Q30" i="29"/>
  <c r="Q259" i="29"/>
  <c r="Q406" i="29"/>
  <c r="Q533" i="29"/>
  <c r="T611" i="29"/>
  <c r="T302" i="29"/>
  <c r="T836" i="29"/>
  <c r="Q442" i="29"/>
  <c r="Q434" i="29"/>
  <c r="Q1452" i="29"/>
  <c r="T1433" i="29"/>
  <c r="T656" i="29"/>
  <c r="T1651" i="29"/>
  <c r="T1167" i="29"/>
  <c r="Q42" i="29"/>
  <c r="Q164" i="29"/>
  <c r="Q422" i="29"/>
  <c r="Q561" i="29"/>
  <c r="Q795" i="29"/>
  <c r="Q328" i="29"/>
  <c r="T885" i="29"/>
  <c r="Q780" i="29"/>
  <c r="T848" i="29"/>
  <c r="Q1728" i="29"/>
  <c r="T1525" i="29"/>
  <c r="T1558" i="29"/>
  <c r="Q1694" i="29"/>
  <c r="T1117" i="29"/>
  <c r="Q454" i="29"/>
  <c r="Q876" i="29"/>
  <c r="Q737" i="29"/>
  <c r="T1571" i="29"/>
  <c r="Q800" i="29"/>
  <c r="Q920" i="29"/>
  <c r="T489" i="29"/>
  <c r="T546" i="29"/>
  <c r="Q910" i="29"/>
  <c r="Q1585" i="29"/>
  <c r="T1008" i="29"/>
  <c r="Q1361" i="29"/>
  <c r="Q274" i="29"/>
  <c r="T1262" i="29"/>
  <c r="Q284" i="29"/>
  <c r="T510" i="29"/>
  <c r="Q2032" i="29"/>
  <c r="Q2104" i="29"/>
  <c r="Q2383" i="29"/>
  <c r="T2244" i="29"/>
  <c r="T2167" i="29"/>
  <c r="T2468" i="29"/>
  <c r="T1965" i="29"/>
  <c r="Q2320" i="29"/>
  <c r="Q2602" i="29"/>
  <c r="Q2554" i="29"/>
  <c r="T2184" i="29"/>
  <c r="Q2226" i="29"/>
  <c r="Q2543" i="29"/>
  <c r="Q1875" i="29"/>
  <c r="Q1920" i="29"/>
  <c r="Q2147" i="29"/>
  <c r="T2364" i="29"/>
  <c r="Q2582" i="29"/>
  <c r="T2535" i="29"/>
  <c r="T1972" i="29"/>
  <c r="T2349" i="29"/>
  <c r="T1882" i="29"/>
  <c r="T2504" i="29"/>
  <c r="Q2279" i="29"/>
  <c r="T1989" i="29"/>
  <c r="T2064" i="29"/>
  <c r="Q2306" i="29"/>
  <c r="T2338" i="29"/>
  <c r="T2485" i="29"/>
  <c r="Q2593" i="29"/>
  <c r="T1906" i="29"/>
  <c r="Q2011" i="29"/>
  <c r="Q2195" i="29"/>
  <c r="T2623" i="29"/>
  <c r="Q1949" i="29"/>
  <c r="Q2395" i="29"/>
  <c r="Q2018" i="29"/>
  <c r="Q2409" i="29"/>
  <c r="T2427" i="29"/>
  <c r="T2286" i="29"/>
  <c r="Q2215" i="29"/>
  <c r="T1893" i="29"/>
  <c r="T1935" i="29"/>
  <c r="T2116" i="29"/>
  <c r="Q2260" i="29"/>
  <c r="Q2135" i="29"/>
  <c r="T2517" i="29"/>
  <c r="T2077" i="29"/>
  <c r="T2047" i="29"/>
  <c r="Q1795" i="29"/>
  <c r="T1847" i="29"/>
  <c r="Q1798" i="29"/>
  <c r="T1817" i="29"/>
  <c r="T1833" i="29"/>
  <c r="T167" i="29"/>
  <c r="T447" i="29"/>
  <c r="T265" i="29"/>
  <c r="Q805" i="29"/>
  <c r="T280" i="29"/>
  <c r="Q982" i="29"/>
  <c r="Q1124" i="29"/>
  <c r="Q1215" i="29"/>
  <c r="Q1276" i="29"/>
  <c r="T1537" i="29"/>
  <c r="T878" i="29"/>
  <c r="Q1719" i="29"/>
  <c r="Q1631" i="29"/>
  <c r="Q1739" i="29"/>
  <c r="Q75" i="29"/>
  <c r="Q412" i="29"/>
  <c r="T466" i="29"/>
  <c r="Q817" i="29"/>
  <c r="Q393" i="29"/>
  <c r="Q990" i="29"/>
  <c r="T1263" i="29"/>
  <c r="Q1307" i="29"/>
  <c r="Q1429" i="29"/>
  <c r="T1613" i="29"/>
  <c r="T897" i="29"/>
  <c r="T1762" i="29"/>
  <c r="T910" i="29"/>
  <c r="Q131" i="29"/>
  <c r="T637" i="29"/>
  <c r="T482" i="29"/>
  <c r="T153" i="29"/>
  <c r="Q440" i="29"/>
  <c r="T64" i="29"/>
  <c r="Q429" i="29"/>
  <c r="Q1343" i="29"/>
  <c r="Q1441" i="29"/>
  <c r="T1685" i="29"/>
  <c r="Q1053" i="29"/>
  <c r="T1779" i="29"/>
  <c r="T1463" i="29"/>
  <c r="Q118" i="29"/>
  <c r="Q199" i="29"/>
  <c r="T821" i="29"/>
  <c r="Q517" i="29"/>
  <c r="T326" i="29"/>
  <c r="T682" i="29"/>
  <c r="T240" i="29"/>
  <c r="T607" i="29"/>
  <c r="T1288" i="29"/>
  <c r="T368" i="29"/>
  <c r="T563" i="29"/>
  <c r="Q1354" i="29"/>
  <c r="T947" i="29"/>
  <c r="Q1499" i="29"/>
  <c r="Q142" i="29"/>
  <c r="Q223" i="29"/>
  <c r="T837" i="29"/>
  <c r="Q529" i="29"/>
  <c r="Q582" i="29"/>
  <c r="Q762" i="29"/>
  <c r="T772" i="29"/>
  <c r="T960" i="29"/>
  <c r="Q1185" i="29"/>
  <c r="Q1660" i="29"/>
  <c r="Q666" i="29"/>
  <c r="Q1518" i="29"/>
  <c r="T1386" i="29"/>
  <c r="Q105" i="29"/>
  <c r="Q254" i="29"/>
  <c r="Q208" i="29"/>
  <c r="T849" i="29"/>
  <c r="Q553" i="29"/>
  <c r="Q624" i="29"/>
  <c r="T1014" i="29"/>
  <c r="Q932" i="29"/>
  <c r="T1099" i="29"/>
  <c r="T1326" i="29"/>
  <c r="Q1716" i="29"/>
  <c r="Q735" i="29"/>
  <c r="Q1143" i="29"/>
  <c r="T790" i="29"/>
  <c r="Q1048" i="29"/>
  <c r="T15" i="29"/>
  <c r="T343" i="29"/>
  <c r="T865" i="29"/>
  <c r="Q709" i="29"/>
  <c r="Q651" i="29"/>
  <c r="T498" i="29"/>
  <c r="Q1023" i="29"/>
  <c r="T1109" i="29"/>
  <c r="T1368" i="29"/>
  <c r="T1226" i="29"/>
  <c r="T1172" i="29"/>
  <c r="Q1511" i="29"/>
  <c r="Q1574" i="29"/>
  <c r="Q1695" i="29"/>
  <c r="T43" i="29"/>
  <c r="T1476" i="29"/>
  <c r="T383" i="29"/>
  <c r="Q1250" i="29"/>
  <c r="T30" i="29"/>
  <c r="Q1421" i="29"/>
  <c r="Q717" i="29"/>
  <c r="T1643" i="29"/>
  <c r="T312" i="29"/>
  <c r="T1402" i="29"/>
  <c r="Q1076" i="29"/>
  <c r="Q918" i="29"/>
  <c r="T1157" i="29"/>
  <c r="T1582" i="29"/>
  <c r="Q2046" i="29"/>
  <c r="Q2086" i="29"/>
  <c r="T2324" i="29"/>
  <c r="Q2300" i="29"/>
  <c r="T2386" i="29"/>
  <c r="T1987" i="29"/>
  <c r="T2120" i="29"/>
  <c r="Q2423" i="29"/>
  <c r="Q2272" i="29"/>
  <c r="T2374" i="29"/>
  <c r="T1860" i="29"/>
  <c r="T1888" i="29"/>
  <c r="Q2253" i="29"/>
  <c r="Q2350" i="29"/>
  <c r="T2360" i="29"/>
  <c r="Q2449" i="29"/>
  <c r="Q1910" i="29"/>
  <c r="T1920" i="29"/>
  <c r="Q2197" i="29"/>
  <c r="T2480" i="29"/>
  <c r="Q2471" i="29"/>
  <c r="T2531" i="29"/>
  <c r="Q1869" i="29"/>
  <c r="Q2090" i="29"/>
  <c r="Q2084" i="29"/>
  <c r="Q2436" i="29"/>
  <c r="T2494" i="29"/>
  <c r="Q2564" i="29"/>
  <c r="T1968" i="29"/>
  <c r="Q2144" i="29"/>
  <c r="Q2191" i="29"/>
  <c r="T2309" i="29"/>
  <c r="T2516" i="29"/>
  <c r="Q2570" i="29"/>
  <c r="T2016" i="29"/>
  <c r="Q2170" i="29"/>
  <c r="T2231" i="29"/>
  <c r="T2213" i="29"/>
  <c r="Q2542" i="29"/>
  <c r="Q2588" i="29"/>
  <c r="Q2060" i="29"/>
  <c r="T2255" i="29"/>
  <c r="T2288" i="29"/>
  <c r="Q2397" i="29"/>
  <c r="T2609" i="29"/>
  <c r="Q1947" i="29"/>
  <c r="T1813" i="29"/>
  <c r="T1829" i="29"/>
  <c r="Q1848" i="29"/>
  <c r="Q1799" i="29"/>
  <c r="Q143" i="29"/>
  <c r="T276" i="29"/>
  <c r="T322" i="29"/>
  <c r="Q535" i="29"/>
  <c r="Q958" i="29"/>
  <c r="Q996" i="29"/>
  <c r="T718" i="29"/>
  <c r="Q947" i="29"/>
  <c r="Q1237" i="29"/>
  <c r="Q377" i="29"/>
  <c r="Q1583" i="29"/>
  <c r="Q1766" i="29"/>
  <c r="Q1386" i="29"/>
  <c r="Q1682" i="29"/>
  <c r="T442" i="29"/>
  <c r="Q1180" i="29"/>
  <c r="Q235" i="29"/>
  <c r="Q407" i="29"/>
  <c r="T392" i="29"/>
  <c r="Q679" i="29"/>
  <c r="Q1018" i="29"/>
  <c r="Q1113" i="29"/>
  <c r="Q1131" i="29"/>
  <c r="T1333" i="29"/>
  <c r="Q1524" i="29"/>
  <c r="T935" i="29"/>
  <c r="Q1629" i="29"/>
  <c r="Q564" i="29"/>
  <c r="T1595" i="29"/>
  <c r="T1734" i="29"/>
  <c r="Q600" i="29"/>
  <c r="T215" i="29"/>
  <c r="Q176" i="29"/>
  <c r="T609" i="29"/>
  <c r="Q749" i="29"/>
  <c r="Q458" i="29"/>
  <c r="Q1082" i="29"/>
  <c r="T1259" i="29"/>
  <c r="T1204" i="29"/>
  <c r="T1376" i="29"/>
  <c r="T662" i="29"/>
  <c r="Q1445" i="29"/>
  <c r="T1667" i="29"/>
  <c r="T22" i="29"/>
  <c r="Q1614" i="29"/>
  <c r="Q1490" i="29"/>
  <c r="Q654" i="29"/>
  <c r="T1634" i="29"/>
  <c r="T251" i="29"/>
  <c r="T290" i="29"/>
  <c r="T625" i="29"/>
  <c r="Q765" i="29"/>
  <c r="T575" i="29"/>
  <c r="Q1090" i="29"/>
  <c r="Q794" i="29"/>
  <c r="T1300" i="29"/>
  <c r="T1396" i="29"/>
  <c r="Q1188" i="29"/>
  <c r="T985" i="29"/>
  <c r="T1217" i="29"/>
  <c r="T1555" i="29"/>
  <c r="T1650" i="29"/>
  <c r="Q1539" i="29"/>
  <c r="Q91" i="29"/>
  <c r="Q894" i="29"/>
  <c r="T263" i="29"/>
  <c r="T411" i="29"/>
  <c r="T693" i="29"/>
  <c r="Q785" i="29"/>
  <c r="T918" i="29"/>
  <c r="Q1158" i="29"/>
  <c r="T1040" i="29"/>
  <c r="T1312" i="29"/>
  <c r="T1460" i="29"/>
  <c r="T177" i="29"/>
  <c r="Q1290" i="29"/>
  <c r="T61" i="29"/>
  <c r="T1431" i="29"/>
  <c r="T1543" i="29"/>
  <c r="T124" i="29"/>
  <c r="T503" i="29"/>
  <c r="Q1713" i="29"/>
  <c r="T307" i="29"/>
  <c r="T76" i="29"/>
  <c r="T801" i="29"/>
  <c r="T426" i="29"/>
  <c r="T346" i="29"/>
  <c r="Q37" i="29"/>
  <c r="T1147" i="29"/>
  <c r="T1324" i="29"/>
  <c r="T1776" i="29"/>
  <c r="Q706" i="29"/>
  <c r="T1718" i="29"/>
  <c r="Q842" i="29"/>
  <c r="T1507" i="29"/>
  <c r="Q484" i="29"/>
  <c r="T731" i="29"/>
  <c r="Q1419" i="29"/>
  <c r="Q7" i="29"/>
  <c r="T100" i="29"/>
  <c r="T853" i="29"/>
  <c r="Q640" i="29"/>
  <c r="Q511" i="29"/>
  <c r="Q477" i="29"/>
  <c r="Q1247" i="29"/>
  <c r="T1348" i="29"/>
  <c r="T827" i="29"/>
  <c r="Q884" i="29"/>
  <c r="T49" i="29"/>
  <c r="Q1073" i="29"/>
  <c r="Q1579" i="29"/>
  <c r="T1694" i="29"/>
  <c r="T869" i="29"/>
  <c r="Q1486" i="29"/>
  <c r="Q2192" i="29"/>
  <c r="Q2106" i="29"/>
  <c r="Q2155" i="29"/>
  <c r="Q2533" i="29"/>
  <c r="Q2241" i="29"/>
  <c r="T2584" i="29"/>
  <c r="T1904" i="29"/>
  <c r="T2061" i="29"/>
  <c r="Q2124" i="29"/>
  <c r="Q2207" i="29"/>
  <c r="Q2438" i="29"/>
  <c r="Q2318" i="29"/>
  <c r="T2617" i="29"/>
  <c r="T1996" i="29"/>
  <c r="T1922" i="29"/>
  <c r="Q1969" i="29"/>
  <c r="T2166" i="29"/>
  <c r="T2348" i="29"/>
  <c r="T2424" i="29"/>
  <c r="T1880" i="29"/>
  <c r="Q1935" i="29"/>
  <c r="T2139" i="29"/>
  <c r="Q2475" i="29"/>
  <c r="Q2457" i="29"/>
  <c r="Q2488" i="29"/>
  <c r="T1861" i="29"/>
  <c r="T1949" i="29"/>
  <c r="T2074" i="29"/>
  <c r="Q2216" i="29"/>
  <c r="Q2326" i="29"/>
  <c r="T2408" i="29"/>
  <c r="T1964" i="29"/>
  <c r="Q2045" i="29"/>
  <c r="Q2097" i="29"/>
  <c r="T2273" i="29"/>
  <c r="T2376" i="29"/>
  <c r="T2569" i="29"/>
  <c r="T1890" i="29"/>
  <c r="Q2010" i="29"/>
  <c r="Q2180" i="29"/>
  <c r="Q2301" i="29"/>
  <c r="T2257" i="29"/>
  <c r="T2555" i="29"/>
  <c r="Q2544" i="29"/>
  <c r="Q2024" i="29"/>
  <c r="Q2034" i="29"/>
  <c r="T2236" i="29"/>
  <c r="T2511" i="29"/>
  <c r="T2362" i="29"/>
  <c r="T1815" i="29"/>
  <c r="Q1852" i="29"/>
  <c r="Q1835" i="29"/>
  <c r="T1793" i="29"/>
  <c r="Q162" i="29"/>
  <c r="Q16" i="29"/>
  <c r="Q451" i="29"/>
  <c r="T277" i="29"/>
  <c r="Q667" i="29"/>
  <c r="Q547" i="29"/>
  <c r="Q943" i="29"/>
  <c r="Q1061" i="29"/>
  <c r="Q1206" i="29"/>
  <c r="Q1296" i="29"/>
  <c r="Q1277" i="29"/>
  <c r="T969" i="29"/>
  <c r="Q1047" i="29"/>
  <c r="Q1080" i="29"/>
  <c r="Q242" i="29"/>
  <c r="Q180" i="29"/>
  <c r="Q459" i="29"/>
  <c r="T309" i="29"/>
  <c r="Q720" i="29"/>
  <c r="T855" i="29"/>
  <c r="Q975" i="29"/>
  <c r="T1260" i="29"/>
  <c r="Q1537" i="29"/>
  <c r="T1445" i="29"/>
  <c r="Q1360" i="29"/>
  <c r="Q1462" i="29"/>
  <c r="T1325" i="29"/>
  <c r="Q1507" i="29"/>
  <c r="T115" i="29"/>
  <c r="Q256" i="29"/>
  <c r="Q479" i="29"/>
  <c r="T418" i="29"/>
  <c r="T393" i="29"/>
  <c r="Q1026" i="29"/>
  <c r="T1243" i="29"/>
  <c r="T1007" i="29"/>
  <c r="T884" i="29"/>
  <c r="T1489" i="29"/>
  <c r="Q563" i="29"/>
  <c r="Q1534" i="29"/>
  <c r="Q1702" i="29"/>
  <c r="T1570" i="29"/>
  <c r="T151" i="29"/>
  <c r="Q264" i="29"/>
  <c r="T733" i="29"/>
  <c r="Q597" i="29"/>
  <c r="Q503" i="29"/>
  <c r="Q1074" i="29"/>
  <c r="T1303" i="29"/>
  <c r="T1153" i="29"/>
  <c r="T1225" i="29"/>
  <c r="T1597" i="29"/>
  <c r="T1382" i="29"/>
  <c r="Q1407" i="29"/>
  <c r="Q1657" i="29"/>
  <c r="T1611" i="29"/>
  <c r="Q79" i="29"/>
  <c r="T130" i="29"/>
  <c r="T817" i="29"/>
  <c r="Q605" i="29"/>
  <c r="T954" i="29"/>
  <c r="Q1178" i="29"/>
  <c r="T992" i="29"/>
  <c r="T1416" i="29"/>
  <c r="Q1364" i="29"/>
  <c r="T1673" i="29"/>
  <c r="T1743" i="29"/>
  <c r="Q1455" i="29"/>
  <c r="Q1690" i="29"/>
  <c r="Q1649" i="29"/>
  <c r="Q99" i="29"/>
  <c r="T28" i="29"/>
  <c r="T41" i="29"/>
  <c r="Q713" i="29"/>
  <c r="T1138" i="29"/>
  <c r="T779" i="29"/>
  <c r="T636" i="29"/>
  <c r="T678" i="29"/>
  <c r="T806" i="29"/>
  <c r="Q350" i="29"/>
  <c r="T764" i="29"/>
  <c r="Q485" i="29"/>
  <c r="Q1717" i="29"/>
  <c r="T833" i="29"/>
  <c r="Q1199" i="29"/>
  <c r="T1770" i="29"/>
  <c r="T292" i="29"/>
  <c r="T222" i="29"/>
  <c r="T750" i="29"/>
  <c r="Q878" i="29"/>
  <c r="Q650" i="29"/>
  <c r="Q701" i="29"/>
  <c r="T1544" i="29"/>
  <c r="T1586" i="29"/>
  <c r="Q70" i="29"/>
  <c r="T433" i="29"/>
  <c r="Q1484" i="29"/>
  <c r="T536" i="29"/>
  <c r="Q95" i="29"/>
  <c r="T1122" i="29"/>
  <c r="Q1784" i="29"/>
  <c r="T520" i="29"/>
  <c r="Q207" i="29"/>
  <c r="T366" i="29"/>
  <c r="Q1095" i="29"/>
  <c r="Q333" i="29"/>
  <c r="T916" i="29"/>
  <c r="T403" i="29"/>
  <c r="T578" i="29"/>
  <c r="T324" i="29"/>
  <c r="T1726" i="29"/>
  <c r="T2018" i="29"/>
  <c r="Q2070" i="29"/>
  <c r="Q2172" i="29"/>
  <c r="T2484" i="29"/>
  <c r="T2416" i="29"/>
  <c r="T2610" i="29"/>
  <c r="Q1887" i="29"/>
  <c r="T1988" i="29"/>
  <c r="Q2151" i="29"/>
  <c r="T2220" i="29"/>
  <c r="Q2359" i="29"/>
  <c r="Q2297" i="29"/>
  <c r="Q1914" i="29"/>
  <c r="T2003" i="29"/>
  <c r="Q2274" i="29"/>
  <c r="Q2348" i="29"/>
  <c r="Q2291" i="29"/>
  <c r="T2467" i="29"/>
  <c r="T1971" i="29"/>
  <c r="Q1944" i="29"/>
  <c r="T2190" i="29"/>
  <c r="Q2431" i="29"/>
  <c r="T2310" i="29"/>
  <c r="Q2444" i="29"/>
  <c r="T1870" i="29"/>
  <c r="Q2041" i="29"/>
  <c r="T2110" i="29"/>
  <c r="T2259" i="29"/>
  <c r="T2379" i="29"/>
  <c r="Q2520" i="29"/>
  <c r="T1863" i="29"/>
  <c r="T2099" i="29"/>
  <c r="T2054" i="29"/>
  <c r="T2243" i="29"/>
  <c r="Q2500" i="29"/>
  <c r="T2452" i="29"/>
  <c r="Q1921" i="29"/>
  <c r="Q2078" i="29"/>
  <c r="T2122" i="29"/>
  <c r="Q2505" i="29"/>
  <c r="Q2530" i="29"/>
  <c r="T2586" i="29"/>
  <c r="T1955" i="29"/>
  <c r="Q2148" i="29"/>
  <c r="Q2202" i="29"/>
  <c r="T2325" i="29"/>
  <c r="T2570" i="29"/>
  <c r="T2557" i="29"/>
  <c r="T1816" i="29"/>
  <c r="Q1853" i="29"/>
  <c r="T1831" i="29"/>
  <c r="Q1792" i="29"/>
  <c r="Q27" i="29"/>
  <c r="T419" i="29"/>
  <c r="Q374" i="29"/>
  <c r="Q502" i="29"/>
  <c r="T1042" i="29"/>
  <c r="T522" i="29"/>
  <c r="Q1127" i="29"/>
  <c r="T1612" i="29"/>
  <c r="T458" i="29"/>
  <c r="Q760" i="29"/>
  <c r="T1305" i="29"/>
  <c r="Q751" i="29"/>
  <c r="Q119" i="29"/>
  <c r="T443" i="29"/>
  <c r="Q438" i="29"/>
  <c r="Q571" i="29"/>
  <c r="T562" i="29"/>
  <c r="T587" i="29"/>
  <c r="Q1192" i="29"/>
  <c r="T1720" i="29"/>
  <c r="T735" i="29"/>
  <c r="Q191" i="29"/>
  <c r="T132" i="29"/>
  <c r="T789" i="29"/>
  <c r="Q540" i="29"/>
  <c r="T780" i="29"/>
  <c r="Q708" i="29"/>
  <c r="T1230" i="29"/>
  <c r="Q1326" i="29"/>
  <c r="T993" i="29"/>
  <c r="Q1473" i="29"/>
  <c r="Q1750" i="29"/>
  <c r="Q670" i="29"/>
  <c r="Q102" i="29"/>
  <c r="Q40" i="29"/>
  <c r="T252" i="29"/>
  <c r="Q621" i="29"/>
  <c r="Q636" i="29"/>
  <c r="T807" i="29"/>
  <c r="Q170" i="29"/>
  <c r="Q148" i="29"/>
  <c r="Q491" i="29"/>
  <c r="Q721" i="29"/>
  <c r="Q410" i="29"/>
  <c r="Q886" i="29"/>
  <c r="Q1271" i="29"/>
  <c r="T1384" i="29"/>
  <c r="T230" i="29"/>
  <c r="T1155" i="29"/>
  <c r="Q290" i="29"/>
  <c r="T58" i="29"/>
  <c r="Q17" i="29"/>
  <c r="Q849" i="29"/>
  <c r="T279" i="29"/>
  <c r="T74" i="29"/>
  <c r="T264" i="29"/>
  <c r="T209" i="29"/>
  <c r="Q859" i="29"/>
  <c r="Q181" i="29"/>
  <c r="Q965" i="29"/>
  <c r="T1432" i="29"/>
  <c r="Q1564" i="29"/>
  <c r="T1245" i="29"/>
  <c r="T1674" i="29"/>
  <c r="T1519" i="29"/>
  <c r="Q1174" i="29"/>
  <c r="Q1444" i="29"/>
  <c r="T1278" i="29"/>
  <c r="Q1638" i="29"/>
  <c r="Q1558" i="29"/>
  <c r="T929" i="29"/>
  <c r="Q388" i="29"/>
  <c r="Q648" i="29"/>
  <c r="Q1659" i="29"/>
  <c r="Q1734" i="29"/>
  <c r="T1097" i="29"/>
  <c r="T311" i="29"/>
  <c r="T1013" i="29"/>
  <c r="Q1461" i="29"/>
  <c r="T1140" i="29"/>
  <c r="T1587" i="29"/>
  <c r="Q1767" i="29"/>
  <c r="T90" i="29"/>
  <c r="Q692" i="29"/>
  <c r="T1036" i="29"/>
  <c r="Q1647" i="29"/>
  <c r="T1702" i="29"/>
  <c r="T835" i="29"/>
  <c r="Q348" i="29"/>
  <c r="Q1115" i="29"/>
  <c r="Q1186" i="29"/>
  <c r="T473" i="29"/>
  <c r="Q1778" i="29"/>
  <c r="T820" i="29"/>
  <c r="T596" i="29"/>
  <c r="T1400" i="29"/>
  <c r="T977" i="29"/>
  <c r="Q1204" i="29"/>
  <c r="Q1349" i="29"/>
  <c r="Q1547" i="29"/>
  <c r="T680" i="29"/>
  <c r="T1490" i="29"/>
  <c r="Q1505" i="29"/>
  <c r="T902" i="29"/>
  <c r="T1599" i="29"/>
  <c r="T1536" i="29"/>
  <c r="T334" i="29"/>
  <c r="Q352" i="29"/>
  <c r="Q875" i="29"/>
  <c r="T1367" i="29"/>
  <c r="Q1345" i="29"/>
  <c r="T1081" i="29"/>
  <c r="Q1895" i="29"/>
  <c r="T1967" i="29"/>
  <c r="Q2139" i="29"/>
  <c r="T2182" i="29"/>
  <c r="Q2402" i="29"/>
  <c r="Q2553" i="29"/>
  <c r="Q1874" i="29"/>
  <c r="T1953" i="29"/>
  <c r="T2216" i="29"/>
  <c r="Q2230" i="29"/>
  <c r="T2527" i="29"/>
  <c r="Q2384" i="29"/>
  <c r="T1855" i="29"/>
  <c r="T1919" i="29"/>
  <c r="T2270" i="29"/>
  <c r="Q2328" i="29"/>
  <c r="Q2389" i="29"/>
  <c r="Q2597" i="29"/>
  <c r="Q1917" i="29"/>
  <c r="T2072" i="29"/>
  <c r="Q2175" i="29"/>
  <c r="Q2244" i="29"/>
  <c r="T2336" i="29"/>
  <c r="T2439" i="29"/>
  <c r="T2015" i="29"/>
  <c r="T2119" i="29"/>
  <c r="T2109" i="29"/>
  <c r="T2345" i="29"/>
  <c r="T2413" i="29"/>
  <c r="T2542" i="29"/>
  <c r="T2032" i="29"/>
  <c r="Q2162" i="29"/>
  <c r="T2308" i="29"/>
  <c r="Q2455" i="29"/>
  <c r="T2464" i="29"/>
  <c r="Q2581" i="29"/>
  <c r="T2059" i="29"/>
  <c r="T2202" i="29"/>
  <c r="Q2255" i="29"/>
  <c r="T2098" i="29"/>
  <c r="Q2425" i="29"/>
  <c r="Q2609" i="29"/>
  <c r="T2359" i="29"/>
  <c r="Q2486" i="29"/>
  <c r="T1986" i="29"/>
  <c r="Q2052" i="29"/>
  <c r="T2515" i="29"/>
  <c r="T1800" i="29"/>
  <c r="Q1820" i="29"/>
  <c r="Q1849" i="29"/>
  <c r="T1828" i="29"/>
  <c r="Q63" i="29"/>
  <c r="Q209" i="29"/>
  <c r="Q662" i="29"/>
  <c r="Q402" i="29"/>
  <c r="T882" i="29"/>
  <c r="Q1092" i="29"/>
  <c r="T571" i="29"/>
  <c r="Q320" i="29"/>
  <c r="Q1346" i="29"/>
  <c r="T1001" i="29"/>
  <c r="Q1519" i="29"/>
  <c r="Q1701" i="29"/>
  <c r="Q1248" i="29"/>
  <c r="Q1731" i="29"/>
  <c r="Q24" i="29"/>
  <c r="T509" i="29"/>
  <c r="T214" i="29"/>
  <c r="T496" i="29"/>
  <c r="Q1126" i="29"/>
  <c r="Q1103" i="29"/>
  <c r="Q1281" i="29"/>
  <c r="Q457" i="29"/>
  <c r="T1425" i="29"/>
  <c r="T534" i="29"/>
  <c r="Q1015" i="29"/>
  <c r="Q803" i="29"/>
  <c r="T1318" i="29"/>
  <c r="T1064" i="29"/>
  <c r="Q96" i="29"/>
  <c r="T717" i="29"/>
  <c r="T485" i="29"/>
  <c r="T675" i="29"/>
  <c r="Q77" i="29"/>
  <c r="T928" i="29"/>
  <c r="T1568" i="29"/>
  <c r="Q1464" i="29"/>
  <c r="T1609" i="29"/>
  <c r="T832" i="29"/>
  <c r="T1151" i="29"/>
  <c r="Q1208" i="29"/>
  <c r="Q1371" i="29"/>
  <c r="Q1258" i="29"/>
  <c r="Q46" i="29"/>
  <c r="Q136" i="29"/>
  <c r="T797" i="29"/>
  <c r="Q588" i="29"/>
  <c r="T688" i="29"/>
  <c r="T192" i="29"/>
  <c r="T1136" i="29"/>
  <c r="T1656" i="29"/>
  <c r="Q1692" i="29"/>
  <c r="T1629" i="29"/>
  <c r="T1414" i="29"/>
  <c r="Q1305" i="29"/>
  <c r="T1286" i="29"/>
  <c r="T868" i="29"/>
  <c r="Q1707" i="29"/>
  <c r="Q246" i="29"/>
  <c r="Q172" i="29"/>
  <c r="Q625" i="29"/>
  <c r="Q599" i="29"/>
  <c r="Q738" i="29"/>
  <c r="Q229" i="29"/>
  <c r="Q1359" i="29"/>
  <c r="Q436" i="29"/>
  <c r="Q861" i="29"/>
  <c r="T647" i="29"/>
  <c r="Q1532" i="29"/>
  <c r="T907" i="29"/>
  <c r="T1594" i="29"/>
  <c r="Q1336" i="29"/>
  <c r="Q1408" i="29"/>
  <c r="T469" i="29"/>
  <c r="Q357" i="29"/>
  <c r="Q1760" i="29"/>
  <c r="Q984" i="29"/>
  <c r="T1039" i="29"/>
  <c r="T1671" i="29"/>
  <c r="T262" i="29"/>
  <c r="T7" i="29"/>
  <c r="Q528" i="29"/>
  <c r="Q764" i="29"/>
  <c r="Q1748" i="29"/>
  <c r="T332" i="29"/>
  <c r="T1495" i="29"/>
  <c r="T306" i="29"/>
  <c r="T123" i="29"/>
  <c r="Q301" i="29"/>
  <c r="T800" i="29"/>
  <c r="Q1381" i="29"/>
  <c r="Q972" i="29"/>
  <c r="Q1646" i="29"/>
  <c r="T1551" i="29"/>
  <c r="T175" i="29"/>
  <c r="Q373" i="29"/>
  <c r="Q1056" i="29"/>
  <c r="Q1477" i="29"/>
  <c r="Q1190" i="29"/>
  <c r="T1176" i="29"/>
  <c r="Q280" i="29"/>
  <c r="Q382" i="29"/>
  <c r="T1216" i="29"/>
  <c r="T1027" i="29"/>
  <c r="Q1447" i="29"/>
  <c r="T1165" i="29"/>
  <c r="T544" i="29"/>
  <c r="T146" i="29"/>
  <c r="T934" i="29"/>
  <c r="T1228" i="29"/>
  <c r="T1769" i="29"/>
  <c r="T1787" i="29"/>
  <c r="T608" i="29"/>
  <c r="T778" i="29"/>
  <c r="T1897" i="29"/>
  <c r="Q1995" i="29"/>
  <c r="T2227" i="29"/>
  <c r="Q2286" i="29"/>
  <c r="T2521" i="29"/>
  <c r="Q2620" i="29"/>
  <c r="Q2039" i="29"/>
  <c r="Q2152" i="29"/>
  <c r="T2089" i="29"/>
  <c r="T2548" i="29"/>
  <c r="Q2401" i="29"/>
  <c r="T1856" i="29"/>
  <c r="T2051" i="29"/>
  <c r="T2248" i="29"/>
  <c r="Q2387" i="29"/>
  <c r="T2540" i="29"/>
  <c r="Q2575" i="29"/>
  <c r="Q1946" i="29"/>
  <c r="Q1985" i="29"/>
  <c r="T2301" i="29"/>
  <c r="T2419" i="29"/>
  <c r="T2433" i="29"/>
  <c r="Q2601" i="29"/>
  <c r="Q1975" i="29"/>
  <c r="T2170" i="29"/>
  <c r="Q2367" i="29"/>
  <c r="Q1879" i="29"/>
  <c r="T2082" i="29"/>
  <c r="T2315" i="29"/>
  <c r="Q2374" i="29"/>
  <c r="T2457" i="29"/>
  <c r="T2027" i="29"/>
  <c r="Q2273" i="29"/>
  <c r="Q2468" i="29"/>
  <c r="Q1956" i="29"/>
  <c r="T2186" i="29"/>
  <c r="Q2149" i="29"/>
  <c r="Q2352" i="29"/>
  <c r="T2330" i="29"/>
  <c r="Q2489" i="29"/>
  <c r="T1912" i="29"/>
  <c r="T1928" i="29"/>
  <c r="Q2091" i="29"/>
  <c r="T2262" i="29"/>
  <c r="T2497" i="29"/>
  <c r="T2563" i="29"/>
  <c r="T2593" i="29"/>
  <c r="T1805" i="29"/>
  <c r="T1821" i="29"/>
  <c r="Q1839" i="29"/>
  <c r="Q1846" i="29"/>
  <c r="T138" i="29"/>
  <c r="Q423" i="29"/>
  <c r="T328" i="29"/>
  <c r="T185" i="29"/>
  <c r="T121" i="29"/>
  <c r="T1267" i="29"/>
  <c r="T1252" i="29"/>
  <c r="T1087" i="29"/>
  <c r="Q1768" i="29"/>
  <c r="T500" i="29"/>
  <c r="Q1591" i="29"/>
  <c r="Q1116" i="29"/>
  <c r="Q489" i="29"/>
  <c r="Q1603" i="29"/>
  <c r="Q54" i="29"/>
  <c r="T170" i="29"/>
  <c r="Q221" i="29"/>
  <c r="T344" i="29"/>
  <c r="T285" i="29"/>
  <c r="T416" i="29"/>
  <c r="T1359" i="29"/>
  <c r="T24" i="29"/>
  <c r="T1105" i="29"/>
  <c r="Q2" i="29"/>
  <c r="Q1304" i="29"/>
  <c r="T963" i="29"/>
  <c r="T1048" i="29"/>
  <c r="Q1522" i="29"/>
  <c r="T1639" i="29"/>
  <c r="Q222" i="29"/>
  <c r="T36" i="29"/>
  <c r="T296" i="29"/>
  <c r="T461" i="29"/>
  <c r="Q578" i="29"/>
  <c r="Q586" i="29"/>
  <c r="T905" i="29"/>
  <c r="T630" i="29"/>
  <c r="T1329" i="29"/>
  <c r="Q1425" i="29"/>
  <c r="Q1698" i="29"/>
  <c r="T1182" i="29"/>
  <c r="Q552" i="29"/>
  <c r="T1547" i="29"/>
  <c r="T3" i="29"/>
  <c r="T108" i="29"/>
  <c r="Q385" i="29"/>
  <c r="Q645" i="29"/>
  <c r="Q316" i="29"/>
  <c r="T699" i="29"/>
  <c r="T923" i="29"/>
  <c r="T940" i="29"/>
  <c r="Q1144" i="29"/>
  <c r="Q1282" i="29"/>
  <c r="Q1686" i="29"/>
  <c r="Q1442" i="29"/>
  <c r="Q778" i="29"/>
  <c r="T1627" i="29"/>
  <c r="Q67" i="29"/>
  <c r="T156" i="29"/>
  <c r="T529" i="29"/>
  <c r="Q745" i="29"/>
  <c r="Q354" i="29"/>
  <c r="Q755" i="29"/>
  <c r="T997" i="29"/>
  <c r="Q1032" i="29"/>
  <c r="Q1294" i="29"/>
  <c r="T1341" i="29"/>
  <c r="T1073" i="29"/>
  <c r="T1467" i="29"/>
  <c r="T1563" i="29"/>
  <c r="Q1655" i="29"/>
  <c r="Q80" i="29"/>
  <c r="T268" i="29"/>
  <c r="T565" i="29"/>
  <c r="Q793" i="29"/>
  <c r="Q816" i="29"/>
  <c r="T858" i="29"/>
  <c r="Q1203" i="29"/>
  <c r="T1372" i="29"/>
  <c r="Q1388" i="29"/>
  <c r="T1481" i="29"/>
  <c r="Q1789" i="29"/>
  <c r="T1618" i="29"/>
  <c r="T1751" i="29"/>
  <c r="T1197" i="29"/>
  <c r="Q92" i="29"/>
  <c r="Q363" i="29"/>
  <c r="T673" i="29"/>
  <c r="Q656" i="29"/>
  <c r="Q618" i="29"/>
  <c r="Q1012" i="29"/>
  <c r="T514" i="29"/>
  <c r="Q874" i="29"/>
  <c r="Q1668" i="29"/>
  <c r="T1501" i="29"/>
  <c r="Q1423" i="29"/>
  <c r="Q1710" i="29"/>
  <c r="T980" i="29"/>
  <c r="Q847" i="29"/>
  <c r="Q1010" i="29"/>
  <c r="Q257" i="29"/>
  <c r="T1235" i="29"/>
  <c r="T889" i="29"/>
  <c r="Q1152" i="29"/>
  <c r="Q1400" i="29"/>
  <c r="Q240" i="29"/>
  <c r="Q1740" i="29"/>
  <c r="T713" i="29"/>
  <c r="Q1535" i="29"/>
  <c r="Q391" i="29"/>
  <c r="Q731" i="29"/>
  <c r="T1513" i="29"/>
  <c r="Q820" i="29"/>
  <c r="Q1859" i="29"/>
  <c r="Q1972" i="29"/>
  <c r="Q1994" i="29"/>
  <c r="Q2408" i="29"/>
  <c r="T2422" i="29"/>
  <c r="Q2567" i="29"/>
  <c r="T2037" i="29"/>
  <c r="Q2134" i="29"/>
  <c r="T2107" i="29"/>
  <c r="Q2176" i="29"/>
  <c r="T2438" i="29"/>
  <c r="Q2562" i="29"/>
  <c r="Q2067" i="29"/>
  <c r="Q2054" i="29"/>
  <c r="Q2072" i="29"/>
  <c r="T2463" i="29"/>
  <c r="T2478" i="29"/>
  <c r="Q2548" i="29"/>
  <c r="T1951" i="29"/>
  <c r="T2147" i="29"/>
  <c r="Q2125" i="29"/>
  <c r="T2319" i="29"/>
  <c r="T2510" i="29"/>
  <c r="T2616" i="29"/>
  <c r="T1938" i="29"/>
  <c r="Q2337" i="29"/>
  <c r="Q2267" i="29"/>
  <c r="Q2349" i="29"/>
  <c r="Q2264" i="29"/>
  <c r="Q2596" i="29"/>
  <c r="T1902" i="29"/>
  <c r="Q2012" i="29"/>
  <c r="Q2245" i="29"/>
  <c r="T2179" i="29"/>
  <c r="Q2235" i="29"/>
  <c r="T2449" i="29"/>
  <c r="T1887" i="29"/>
  <c r="T2019" i="29"/>
  <c r="Q2287" i="29"/>
  <c r="T2294" i="29"/>
  <c r="T2525" i="29"/>
  <c r="Q2363" i="29"/>
  <c r="T1931" i="29"/>
  <c r="T2198" i="29"/>
  <c r="T2162" i="29"/>
  <c r="T2306" i="29"/>
  <c r="T2372" i="29"/>
  <c r="Q2580" i="29"/>
  <c r="T1797" i="29"/>
  <c r="Q1821" i="29"/>
  <c r="T1842" i="29"/>
  <c r="Q1830" i="29"/>
  <c r="Q190" i="29"/>
  <c r="T122" i="29"/>
  <c r="T501" i="29"/>
  <c r="Q841" i="29"/>
  <c r="Q690" i="29"/>
  <c r="Q682" i="29"/>
  <c r="Q1251" i="29"/>
  <c r="T1768" i="29"/>
  <c r="Q1544" i="29"/>
  <c r="T984" i="29"/>
  <c r="T1011" i="29"/>
  <c r="T715" i="29"/>
  <c r="T1687" i="29"/>
  <c r="Q1350" i="29"/>
  <c r="Q294" i="29"/>
  <c r="T162" i="29"/>
  <c r="T533" i="29"/>
  <c r="Q885" i="29"/>
  <c r="Q325" i="29"/>
  <c r="Q1130" i="29"/>
  <c r="Q65" i="29"/>
  <c r="Q850" i="29"/>
  <c r="T1063" i="29"/>
  <c r="T1079" i="29"/>
  <c r="Q1373" i="29"/>
  <c r="Q1527" i="29"/>
  <c r="Q1721" i="29"/>
  <c r="T1774" i="29"/>
  <c r="Q306" i="29"/>
  <c r="T483" i="29"/>
  <c r="T645" i="29"/>
  <c r="T141" i="29"/>
  <c r="T702" i="29"/>
  <c r="Q969" i="29"/>
  <c r="T1256" i="29"/>
  <c r="T1000" i="29"/>
  <c r="Q1401" i="29"/>
  <c r="T1164" i="29"/>
  <c r="Q786" i="29"/>
  <c r="Q1555" i="29"/>
  <c r="T1378" i="29"/>
  <c r="Q1749" i="29"/>
  <c r="Q19" i="29"/>
  <c r="T148" i="29"/>
  <c r="T753" i="29"/>
  <c r="T441" i="29"/>
  <c r="T744" i="29"/>
  <c r="T1199" i="29"/>
  <c r="T894" i="29"/>
  <c r="Q1628" i="29"/>
  <c r="Q233" i="29"/>
  <c r="T1585" i="29"/>
  <c r="T1494" i="29"/>
  <c r="Q1578" i="29"/>
  <c r="T945" i="29"/>
  <c r="Q1148" i="29"/>
  <c r="Q47" i="29"/>
  <c r="Q343" i="29"/>
  <c r="T769" i="29"/>
  <c r="Q523" i="29"/>
  <c r="T1094" i="29"/>
  <c r="T1203" i="29"/>
  <c r="Q1041" i="29"/>
  <c r="T1053" i="29"/>
  <c r="T634" i="29"/>
  <c r="T1593" i="29"/>
  <c r="T1654" i="29"/>
  <c r="Q1741" i="29"/>
  <c r="Q1330" i="29"/>
  <c r="T1298" i="29"/>
  <c r="Q26" i="29"/>
  <c r="Q220" i="29"/>
  <c r="Q241" i="29"/>
  <c r="T424" i="29"/>
  <c r="Q583" i="29"/>
  <c r="T480" i="29"/>
  <c r="T1024" i="29"/>
  <c r="T1472" i="29"/>
  <c r="T543" i="29"/>
  <c r="T863" i="29"/>
  <c r="Q397" i="29"/>
  <c r="Q1454" i="29"/>
  <c r="T1458" i="29"/>
  <c r="Q1514" i="29"/>
  <c r="Q100" i="29"/>
  <c r="T1170" i="29"/>
  <c r="Q828" i="29"/>
  <c r="T1274" i="29"/>
  <c r="T957" i="29"/>
  <c r="Q272" i="29"/>
  <c r="Q596" i="29"/>
  <c r="T915" i="29"/>
  <c r="Q1133" i="29"/>
  <c r="Q367" i="29"/>
  <c r="T559" i="29"/>
  <c r="T1705" i="29"/>
  <c r="Q197" i="29"/>
  <c r="Q620" i="29"/>
  <c r="Q390" i="29"/>
  <c r="Q1227" i="29"/>
  <c r="Q461" i="29"/>
  <c r="T1670" i="29"/>
  <c r="T805" i="29"/>
  <c r="T1424" i="29"/>
  <c r="Q1356" i="29"/>
  <c r="Q733" i="29"/>
  <c r="T1640" i="29"/>
  <c r="T659" i="29"/>
  <c r="Q614" i="29"/>
  <c r="Q414" i="29"/>
  <c r="T1443" i="29"/>
  <c r="Q82" i="29"/>
  <c r="Q2614" i="29"/>
  <c r="T1969" i="29"/>
  <c r="T1932" i="29"/>
  <c r="T2214" i="29"/>
  <c r="T2138" i="29"/>
  <c r="Q2487" i="29"/>
  <c r="Q2433" i="29"/>
  <c r="Q1916" i="29"/>
  <c r="Q2063" i="29"/>
  <c r="Q2002" i="29"/>
  <c r="T2337" i="29"/>
  <c r="Q2622" i="29"/>
  <c r="Q2508" i="29"/>
  <c r="Q1880" i="29"/>
  <c r="Q2073" i="29"/>
  <c r="T2017" i="29"/>
  <c r="Q2182" i="29"/>
  <c r="Q2334" i="29"/>
  <c r="T2543" i="29"/>
  <c r="Q1861" i="29"/>
  <c r="T2115" i="29"/>
  <c r="T2153" i="29"/>
  <c r="Q2294" i="29"/>
  <c r="T2450" i="29"/>
  <c r="T2597" i="29"/>
  <c r="Q1909" i="29"/>
  <c r="Q2042" i="29"/>
  <c r="T2232" i="29"/>
  <c r="T2387" i="29"/>
  <c r="Q2566" i="29"/>
  <c r="T2533" i="29"/>
  <c r="T1995" i="29"/>
  <c r="T2104" i="29"/>
  <c r="T2256" i="29"/>
  <c r="T2272" i="29"/>
  <c r="T2347" i="29"/>
  <c r="T2370" i="29"/>
  <c r="Q1894" i="29"/>
  <c r="Q1962" i="29"/>
  <c r="T2199" i="29"/>
  <c r="Q2290" i="29"/>
  <c r="Q2470" i="29"/>
  <c r="T2579" i="29"/>
  <c r="Q2399" i="29"/>
  <c r="Q2411" i="29"/>
  <c r="T1941" i="29"/>
  <c r="Q2056" i="29"/>
  <c r="T2165" i="29"/>
  <c r="T1845" i="29"/>
  <c r="T1801" i="29"/>
  <c r="Q1838" i="29"/>
  <c r="T1823" i="29"/>
  <c r="Q36" i="29"/>
  <c r="T72" i="29"/>
  <c r="Q763" i="29"/>
  <c r="T1166" i="29"/>
  <c r="Q1114" i="29"/>
  <c r="Q309" i="29"/>
  <c r="Q770" i="29"/>
  <c r="T1724" i="29"/>
  <c r="Q1536" i="29"/>
  <c r="T1641" i="29"/>
  <c r="T594" i="29"/>
  <c r="Q1254" i="29"/>
  <c r="Q1266" i="29"/>
  <c r="Q1681" i="29"/>
  <c r="Q128" i="29"/>
  <c r="Q189" i="29"/>
  <c r="T142" i="29"/>
  <c r="T1178" i="29"/>
  <c r="Q21" i="29"/>
  <c r="T635" i="29"/>
  <c r="Q1084" i="29"/>
  <c r="T1788" i="29"/>
  <c r="T620" i="29"/>
  <c r="T88" i="29"/>
  <c r="Q788" i="29"/>
  <c r="Q1573" i="29"/>
  <c r="T703" i="29"/>
  <c r="T1065" i="29"/>
  <c r="T114" i="29"/>
  <c r="T497" i="29"/>
  <c r="T470" i="29"/>
  <c r="T150" i="29"/>
  <c r="Q394" i="29"/>
  <c r="Q866" i="29"/>
  <c r="T1205" i="29"/>
  <c r="Q1428" i="29"/>
  <c r="Q957" i="29"/>
  <c r="Q482" i="29"/>
  <c r="T811" i="29"/>
  <c r="T676" i="29"/>
  <c r="Q856" i="29"/>
  <c r="Q1658" i="29"/>
  <c r="Q218" i="29"/>
  <c r="T258" i="29"/>
  <c r="T360" i="29"/>
  <c r="T518" i="29"/>
  <c r="T246" i="29"/>
  <c r="Q404" i="29"/>
  <c r="Q916" i="29"/>
  <c r="T1301" i="29"/>
  <c r="Q1764" i="29"/>
  <c r="T975" i="29"/>
  <c r="Q1036" i="29"/>
  <c r="Q952" i="29"/>
  <c r="T908" i="29"/>
  <c r="Q1337" i="29"/>
  <c r="Q226" i="29"/>
  <c r="T323" i="29"/>
  <c r="Q741" i="29"/>
  <c r="Q843" i="29"/>
  <c r="Q384" i="29"/>
  <c r="T663" i="29"/>
  <c r="Q1291" i="29"/>
  <c r="T1380" i="29"/>
  <c r="T586" i="29"/>
  <c r="Q1314" i="29"/>
  <c r="T1189" i="29"/>
  <c r="Q1317" i="29"/>
  <c r="Q1685" i="29"/>
  <c r="T1735" i="29"/>
  <c r="T291" i="29"/>
  <c r="Q566" i="29"/>
  <c r="Q1049" i="29"/>
  <c r="T746" i="29"/>
  <c r="T535" i="29"/>
  <c r="Q1515" i="29"/>
  <c r="T1708" i="29"/>
  <c r="Q275" i="29"/>
  <c r="Q880" i="29"/>
  <c r="Q1145" i="29"/>
  <c r="Q940" i="29"/>
  <c r="Q1366" i="29"/>
  <c r="T1630" i="29"/>
  <c r="Q544" i="29"/>
  <c r="Q8" i="29"/>
  <c r="T895" i="29"/>
  <c r="Q1351" i="29"/>
  <c r="T991" i="29"/>
  <c r="T1610" i="29"/>
  <c r="T427" i="29"/>
  <c r="T1006" i="29"/>
  <c r="Q1157" i="29"/>
  <c r="T1473" i="29"/>
  <c r="Q1229" i="29"/>
  <c r="Q1595" i="29"/>
  <c r="T455" i="29"/>
  <c r="Q575" i="29"/>
  <c r="T1276" i="29"/>
  <c r="T1557" i="29"/>
  <c r="Q1745" i="29"/>
  <c r="T164" i="29"/>
  <c r="T828" i="29"/>
  <c r="T1488" i="29"/>
  <c r="T1581" i="29"/>
  <c r="T102" i="29"/>
  <c r="T341" i="29"/>
  <c r="Q1094" i="29"/>
  <c r="T1696" i="29"/>
  <c r="T1398" i="29"/>
  <c r="Q1021" i="29"/>
  <c r="Q723" i="29"/>
  <c r="Q1443" i="29"/>
  <c r="Q1860" i="29"/>
  <c r="T1978" i="29"/>
  <c r="T2249" i="29"/>
  <c r="T2173" i="29"/>
  <c r="T2458" i="29"/>
  <c r="T2384" i="29"/>
  <c r="Q1892" i="29"/>
  <c r="T2106" i="29"/>
  <c r="Q2085" i="29"/>
  <c r="Q2327" i="29"/>
  <c r="Q2410" i="29"/>
  <c r="T2550" i="29"/>
  <c r="Q1900" i="29"/>
  <c r="Q2036" i="29"/>
  <c r="Q2127" i="29"/>
  <c r="Q2187" i="29"/>
  <c r="T2514" i="29"/>
  <c r="Q2559" i="29"/>
  <c r="Q1997" i="29"/>
  <c r="T2095" i="29"/>
  <c r="T2145" i="29"/>
  <c r="Q2366" i="29"/>
  <c r="Q2198" i="29"/>
  <c r="Q2536" i="29"/>
  <c r="Q2217" i="29"/>
  <c r="Q2029" i="29"/>
  <c r="T2264" i="29"/>
  <c r="T2305" i="29"/>
  <c r="T2500" i="29"/>
  <c r="Q2619" i="29"/>
  <c r="T1983" i="29"/>
  <c r="Q1928" i="29"/>
  <c r="T2160" i="29"/>
  <c r="Q2479" i="29"/>
  <c r="T2474" i="29"/>
  <c r="T2293" i="29"/>
  <c r="T2594" i="29"/>
  <c r="T1874" i="29"/>
  <c r="T2057" i="29"/>
  <c r="T1946" i="29"/>
  <c r="T2281" i="29"/>
  <c r="Q2307" i="29"/>
  <c r="Q2439" i="29"/>
  <c r="Q2610" i="29"/>
  <c r="Q1957" i="29"/>
  <c r="Q2006" i="29"/>
  <c r="Q2212" i="29"/>
  <c r="Q2404" i="29"/>
  <c r="T2434" i="29"/>
  <c r="T2577" i="29"/>
  <c r="Q1829" i="29"/>
  <c r="Q1812" i="29"/>
  <c r="T1854" i="29"/>
  <c r="T1807" i="29"/>
  <c r="T47" i="29"/>
  <c r="T363" i="29"/>
  <c r="Q326" i="29"/>
  <c r="Q674" i="29"/>
  <c r="T422" i="29"/>
  <c r="Q998" i="29"/>
  <c r="T1343" i="29"/>
  <c r="Q1125" i="29"/>
  <c r="Q1242" i="29"/>
  <c r="Q1744" i="29"/>
  <c r="T1785" i="29"/>
  <c r="Q1292" i="29"/>
  <c r="T1483" i="29"/>
  <c r="Q1747" i="29"/>
  <c r="T187" i="29"/>
  <c r="T439" i="29"/>
  <c r="Q476" i="29"/>
  <c r="T224" i="29"/>
  <c r="T708" i="29"/>
  <c r="Q1102" i="29"/>
  <c r="T1351" i="29"/>
  <c r="Q1168" i="29"/>
  <c r="T1452" i="29"/>
  <c r="Q1308" i="29"/>
  <c r="T237" i="29"/>
  <c r="Q1565" i="29"/>
  <c r="T1730" i="29"/>
  <c r="T1766" i="29"/>
  <c r="T271" i="29"/>
  <c r="T463" i="29"/>
  <c r="T601" i="29"/>
  <c r="T726" i="29"/>
  <c r="T866" i="29"/>
  <c r="Q133" i="29"/>
  <c r="Q97" i="29"/>
  <c r="T1268" i="29"/>
  <c r="T1664" i="29"/>
  <c r="T1321" i="29"/>
  <c r="T784" i="29"/>
  <c r="Q1367" i="29"/>
  <c r="T658" i="29"/>
  <c r="Q1435" i="29"/>
  <c r="Q255" i="29"/>
  <c r="Q347" i="29"/>
  <c r="Q736" i="29"/>
  <c r="T1050" i="29"/>
  <c r="Q950" i="29"/>
  <c r="T615" i="29"/>
  <c r="T161" i="29"/>
  <c r="T1092" i="29"/>
  <c r="T1186" i="29"/>
  <c r="T932" i="29"/>
  <c r="T1647" i="29"/>
  <c r="Q10" i="29"/>
  <c r="Q140" i="29"/>
  <c r="Q403" i="29"/>
  <c r="T70" i="29"/>
  <c r="T1062" i="29"/>
  <c r="Q970" i="29"/>
  <c r="Q1140" i="29"/>
  <c r="Q559" i="29"/>
  <c r="Q1210" i="29"/>
  <c r="Q1392" i="29"/>
  <c r="T1521" i="29"/>
  <c r="Q313" i="29"/>
  <c r="T891" i="29"/>
  <c r="Q664" i="29"/>
  <c r="Q906" i="29"/>
  <c r="Q1626" i="29"/>
  <c r="T1221" i="29"/>
  <c r="Q495" i="29"/>
  <c r="Q895" i="29"/>
  <c r="Q389" i="29"/>
  <c r="T1533" i="29"/>
  <c r="T1503" i="29"/>
  <c r="Q577" i="29"/>
  <c r="Q974" i="29"/>
  <c r="T804" i="29"/>
  <c r="T798" i="29"/>
  <c r="T1491" i="29"/>
  <c r="Q86" i="29"/>
  <c r="T38" i="29"/>
  <c r="Q338" i="29"/>
  <c r="T1237" i="29"/>
  <c r="T842" i="29"/>
  <c r="Q1459" i="29"/>
  <c r="T287" i="29"/>
  <c r="Q551" i="29"/>
  <c r="T530" i="29"/>
  <c r="T631" i="29"/>
  <c r="T1679" i="29"/>
  <c r="Q1582" i="29"/>
  <c r="T299" i="29"/>
  <c r="T768" i="29"/>
  <c r="Q1151" i="29"/>
  <c r="Q1016" i="29"/>
  <c r="Q1278" i="29"/>
  <c r="T752" i="29"/>
  <c r="Q192" i="29"/>
  <c r="Q827" i="29"/>
  <c r="Q121" i="29"/>
  <c r="Q1416" i="29"/>
  <c r="Q638" i="29"/>
  <c r="Q1411" i="29"/>
  <c r="T20" i="29"/>
  <c r="T206" i="29"/>
  <c r="T1077" i="29"/>
  <c r="T515" i="29"/>
  <c r="Q1610" i="29"/>
  <c r="Q1714" i="29"/>
  <c r="T1883" i="29"/>
  <c r="Q1923" i="29"/>
  <c r="T2009" i="29"/>
  <c r="T2207" i="29"/>
  <c r="Q2396" i="29"/>
  <c r="Q2277" i="29"/>
  <c r="Q2491" i="29"/>
  <c r="T1865" i="29"/>
  <c r="Q1940" i="29"/>
  <c r="Q2092" i="29"/>
  <c r="Q2239" i="29"/>
  <c r="Q2604" i="29"/>
  <c r="T2418" i="29"/>
  <c r="Q2549" i="29"/>
  <c r="T1975" i="29"/>
  <c r="T2066" i="29"/>
  <c r="Q2188" i="29"/>
  <c r="Q2246" i="29"/>
  <c r="Q2461" i="29"/>
  <c r="Q2608" i="29"/>
  <c r="T2520" i="29"/>
  <c r="Q1898" i="29"/>
  <c r="T1999" i="29"/>
  <c r="T2224" i="29"/>
  <c r="Q2048" i="29"/>
  <c r="Q2428" i="29"/>
  <c r="Q2576" i="29"/>
  <c r="Q2557" i="29"/>
  <c r="Q2035" i="29"/>
  <c r="T2088" i="29"/>
  <c r="T2267" i="29"/>
  <c r="Q2311" i="29"/>
  <c r="T2351" i="29"/>
  <c r="T2538" i="29"/>
  <c r="Q1911" i="29"/>
  <c r="T2144" i="29"/>
  <c r="Q2360" i="29"/>
  <c r="Q2504" i="29"/>
  <c r="T2157" i="29"/>
  <c r="T2590" i="29"/>
  <c r="T2025" i="29"/>
  <c r="Q2190" i="29"/>
  <c r="T2127" i="29"/>
  <c r="Q2380" i="29"/>
  <c r="Q2303" i="29"/>
  <c r="T2443" i="29"/>
  <c r="Q1952" i="29"/>
  <c r="T2079" i="29"/>
  <c r="Q2165" i="29"/>
  <c r="T2389" i="29"/>
  <c r="Q2330" i="29"/>
  <c r="T2470" i="29"/>
  <c r="T1837" i="29"/>
  <c r="Q1797" i="29"/>
  <c r="Q1814" i="29"/>
  <c r="Q1854" i="29"/>
  <c r="Q12" i="29"/>
  <c r="T260" i="29"/>
  <c r="T169" i="29"/>
  <c r="Q498" i="29"/>
  <c r="T839" i="29"/>
  <c r="Q376" i="29"/>
  <c r="Q802" i="29"/>
  <c r="Q1120" i="29"/>
  <c r="Q1420" i="29"/>
  <c r="T1677" i="29"/>
  <c r="T1699" i="29"/>
  <c r="T1210" i="29"/>
  <c r="T1714" i="29"/>
  <c r="Q132" i="29"/>
  <c r="Q319" i="29"/>
  <c r="T450" i="29"/>
  <c r="Q784" i="29"/>
  <c r="Q938" i="29"/>
  <c r="T851" i="29"/>
  <c r="Q1299" i="29"/>
  <c r="Q659" i="29"/>
  <c r="Q1245" i="29"/>
  <c r="T1194" i="29"/>
  <c r="T600" i="29"/>
  <c r="Q1667" i="29"/>
  <c r="Q1765" i="29"/>
  <c r="Q38" i="29"/>
  <c r="Q236" i="29"/>
  <c r="Q435" i="29"/>
  <c r="Q569" i="29"/>
  <c r="T962" i="29"/>
  <c r="Q1006" i="29"/>
  <c r="T1339" i="29"/>
  <c r="Q579" i="29"/>
  <c r="T792" i="29"/>
  <c r="T1265" i="29"/>
  <c r="T1406" i="29"/>
  <c r="T956" i="29"/>
  <c r="Q1159" i="29"/>
  <c r="Q1770" i="29"/>
  <c r="T95" i="29"/>
  <c r="T82" i="29"/>
  <c r="Q157" i="29"/>
  <c r="Q857" i="29"/>
  <c r="T183" i="29"/>
  <c r="T202" i="29"/>
  <c r="Q342" i="29"/>
  <c r="T362" i="29"/>
  <c r="T1142" i="29"/>
  <c r="Q1118" i="29"/>
  <c r="T550" i="29"/>
  <c r="T899" i="29"/>
  <c r="T1560" i="29"/>
  <c r="T1389" i="29"/>
  <c r="T712" i="29"/>
  <c r="Q1503" i="29"/>
  <c r="Q1791" i="29"/>
  <c r="Q979" i="29"/>
  <c r="T283" i="29"/>
  <c r="T467" i="29"/>
  <c r="T589" i="29"/>
  <c r="T385" i="29"/>
  <c r="T1174" i="29"/>
  <c r="T248" i="29"/>
  <c r="T644" i="29"/>
  <c r="Q928" i="29"/>
  <c r="T1748" i="29"/>
  <c r="T1465" i="29"/>
  <c r="Q900" i="29"/>
  <c r="Q1727" i="29"/>
  <c r="Q728" i="29"/>
  <c r="Q296" i="29"/>
  <c r="T739" i="29"/>
  <c r="T880" i="29"/>
  <c r="T1478" i="29"/>
  <c r="T996" i="29"/>
  <c r="T68" i="29"/>
  <c r="Q1054" i="29"/>
  <c r="Q1051" i="29"/>
  <c r="T1615" i="29"/>
  <c r="T1638" i="29"/>
  <c r="Q487" i="29"/>
  <c r="Q1066" i="29"/>
  <c r="Q1217" i="29"/>
  <c r="Q1228" i="29"/>
  <c r="Q516" i="29"/>
  <c r="T629" i="29"/>
  <c r="Q317" i="29"/>
  <c r="T1512" i="29"/>
  <c r="T1281" i="29"/>
  <c r="Q677" i="29"/>
  <c r="T1347" i="29"/>
  <c r="T527" i="29"/>
  <c r="Q1318" i="29"/>
  <c r="T406" i="29"/>
  <c r="T1363" i="29"/>
  <c r="Q1437" i="29"/>
  <c r="Q1031" i="29"/>
  <c r="T55" i="29"/>
  <c r="T1086" i="29"/>
  <c r="T766" i="29"/>
  <c r="Q418" i="29"/>
  <c r="T118" i="29"/>
  <c r="Q219" i="29"/>
  <c r="T1102" i="29"/>
  <c r="T1529" i="29"/>
  <c r="T1574" i="29"/>
  <c r="Q700" i="29"/>
  <c r="T1991" i="29"/>
  <c r="T2208" i="29"/>
  <c r="T2178" i="29"/>
  <c r="Q2351" i="29"/>
  <c r="Q2618" i="29"/>
  <c r="Q2550" i="29"/>
  <c r="Q2037" i="29"/>
  <c r="T2070" i="29"/>
  <c r="Q2322" i="29"/>
  <c r="Q2271" i="29"/>
  <c r="Q2424" i="29"/>
  <c r="Q2506" i="29"/>
  <c r="Q1937" i="29"/>
  <c r="Q2129" i="29"/>
  <c r="Q2284" i="29"/>
  <c r="T2367" i="29"/>
  <c r="Q2495" i="29"/>
  <c r="T2539" i="29"/>
  <c r="T1958" i="29"/>
  <c r="T2234" i="29"/>
  <c r="Q2116" i="29"/>
  <c r="T2314" i="29"/>
  <c r="Q2480" i="29"/>
  <c r="T2605" i="29"/>
  <c r="T1927" i="29"/>
  <c r="T1896" i="29"/>
  <c r="T2193" i="29"/>
  <c r="T2471" i="29"/>
  <c r="T2300" i="29"/>
  <c r="T2390" i="29"/>
  <c r="T2574" i="29"/>
  <c r="T1872" i="29"/>
  <c r="Q2030" i="29"/>
  <c r="Q2261" i="29"/>
  <c r="Q2400" i="29"/>
  <c r="T2455" i="29"/>
  <c r="T2339" i="29"/>
  <c r="Q1903" i="29"/>
  <c r="Q1967" i="29"/>
  <c r="T2148" i="29"/>
  <c r="Q2153" i="29"/>
  <c r="T2381" i="29"/>
  <c r="Q2441" i="29"/>
  <c r="T2101" i="29"/>
  <c r="Q2250" i="29"/>
  <c r="Q2523" i="29"/>
  <c r="T2592" i="29"/>
  <c r="T1884" i="29"/>
  <c r="T2081" i="29"/>
  <c r="Q1850" i="29"/>
  <c r="Q1837" i="29"/>
  <c r="T1795" i="29"/>
  <c r="T1820" i="29"/>
  <c r="T315" i="29"/>
  <c r="Q288" i="29"/>
  <c r="T697" i="29"/>
  <c r="Q747" i="29"/>
  <c r="Q1138" i="29"/>
  <c r="T1291" i="29"/>
  <c r="T949" i="29"/>
  <c r="T1340" i="29"/>
  <c r="Q1568" i="29"/>
  <c r="Q1704" i="29"/>
  <c r="T528" i="29"/>
  <c r="Q1261" i="29"/>
  <c r="Q1663" i="29"/>
  <c r="Q1233" i="29"/>
  <c r="Q211" i="29"/>
  <c r="T34" i="29"/>
  <c r="T793" i="29"/>
  <c r="T357" i="29"/>
  <c r="Q265" i="29"/>
  <c r="T184" i="29"/>
  <c r="T1072" i="29"/>
  <c r="Q473" i="29"/>
  <c r="Q1608" i="29"/>
  <c r="Q137" i="29"/>
  <c r="Q941" i="29"/>
  <c r="Q1362" i="29"/>
  <c r="Q1785" i="29"/>
  <c r="T1602" i="29"/>
  <c r="Q291" i="29"/>
  <c r="T371" i="29"/>
  <c r="T338" i="29"/>
  <c r="T904" i="29"/>
  <c r="Q548" i="29"/>
  <c r="T512" i="29"/>
  <c r="T1163" i="29"/>
  <c r="Q826" i="29"/>
  <c r="Q1720" i="29"/>
  <c r="T437" i="29"/>
  <c r="Q993" i="29"/>
  <c r="T1626" i="29"/>
  <c r="Q712" i="29"/>
  <c r="Q1689" i="29"/>
  <c r="Q44" i="29"/>
  <c r="T387" i="29"/>
  <c r="Q617" i="29"/>
  <c r="T1018" i="29"/>
  <c r="Q634" i="29"/>
  <c r="T672" i="29"/>
  <c r="Q1331" i="29"/>
  <c r="T921" i="29"/>
  <c r="Q1481" i="29"/>
  <c r="T760" i="29"/>
  <c r="T1422" i="29"/>
  <c r="Q961" i="29"/>
  <c r="Q1300" i="29"/>
  <c r="Q126" i="29"/>
  <c r="Q76" i="29"/>
  <c r="T407" i="29"/>
  <c r="Q777" i="29"/>
  <c r="T1030" i="29"/>
  <c r="T652" i="29"/>
  <c r="Q836" i="29"/>
  <c r="Q101" i="29"/>
  <c r="T1448" i="29"/>
  <c r="Q1493" i="29"/>
  <c r="Q1085" i="29"/>
  <c r="Q1757" i="29"/>
  <c r="Q425" i="29"/>
  <c r="T1407" i="29"/>
  <c r="T19" i="29"/>
  <c r="Q160" i="29"/>
  <c r="T451" i="29"/>
  <c r="T69" i="29"/>
  <c r="T1046" i="29"/>
  <c r="T815" i="29"/>
  <c r="Q858" i="29"/>
  <c r="Q981" i="29"/>
  <c r="T1584" i="29"/>
  <c r="T556" i="29"/>
  <c r="T1437" i="29"/>
  <c r="Q1510" i="29"/>
  <c r="T728" i="29"/>
  <c r="Q1645" i="29"/>
  <c r="T155" i="29"/>
  <c r="Q224" i="29"/>
  <c r="Q327" i="29"/>
  <c r="Q496" i="29"/>
  <c r="T1118" i="29"/>
  <c r="T1195" i="29"/>
  <c r="Q879" i="29"/>
  <c r="Q1179" i="29"/>
  <c r="T572" i="29"/>
  <c r="Q1101" i="29"/>
  <c r="T1561" i="29"/>
  <c r="Q1391" i="29"/>
  <c r="Q1132" i="29"/>
  <c r="T1530" i="29"/>
  <c r="T887" i="29"/>
  <c r="T1212" i="29"/>
  <c r="T255" i="29"/>
  <c r="T1314" i="29"/>
  <c r="Q232" i="29"/>
  <c r="T1250" i="29"/>
  <c r="Q93" i="29"/>
  <c r="T1749" i="29"/>
  <c r="Q592" i="29"/>
  <c r="Q1543" i="29"/>
  <c r="Q675" i="29"/>
  <c r="T1678" i="29"/>
  <c r="T1219" i="29"/>
  <c r="T1057" i="29"/>
  <c r="Q2061" i="29"/>
  <c r="Q1988" i="29"/>
  <c r="T2091" i="29"/>
  <c r="T2411" i="29"/>
  <c r="Q2483" i="29"/>
  <c r="Q2587" i="29"/>
  <c r="Q2221" i="29"/>
  <c r="T2043" i="29"/>
  <c r="Q2456" i="29"/>
  <c r="T2266" i="29"/>
  <c r="T2524" i="29"/>
  <c r="Q2624" i="29"/>
  <c r="T1877" i="29"/>
  <c r="Q2077" i="29"/>
  <c r="T2114" i="29"/>
  <c r="Q2173" i="29"/>
  <c r="Q2262" i="29"/>
  <c r="Q2391" i="29"/>
  <c r="Q1977" i="29"/>
  <c r="T1900" i="29"/>
  <c r="T2229" i="29"/>
  <c r="T2282" i="29"/>
  <c r="T2197" i="29"/>
  <c r="T2552" i="29"/>
  <c r="T1859" i="29"/>
  <c r="Q2001" i="29"/>
  <c r="T2335" i="29"/>
  <c r="Q2371" i="29"/>
  <c r="Q2347" i="29"/>
  <c r="T2541" i="29"/>
  <c r="T1915" i="29"/>
  <c r="T1930" i="29"/>
  <c r="Q2141" i="29"/>
  <c r="Q2503" i="29"/>
  <c r="T2318" i="29"/>
  <c r="T2578" i="29"/>
  <c r="T2031" i="29"/>
  <c r="Q1942" i="29"/>
  <c r="T2303" i="29"/>
  <c r="Q2364" i="29"/>
  <c r="T2437" i="29"/>
  <c r="T2395" i="29"/>
  <c r="Q1953" i="29"/>
  <c r="Q2027" i="29"/>
  <c r="Q2181" i="29"/>
  <c r="Q2157" i="29"/>
  <c r="Q2472" i="29"/>
  <c r="Q2493" i="29"/>
  <c r="Q1794" i="29"/>
  <c r="T1811" i="29"/>
  <c r="T1827" i="29"/>
  <c r="T1841" i="29"/>
  <c r="T191" i="29"/>
  <c r="T423" i="29"/>
  <c r="T605" i="29"/>
  <c r="Q450" i="29"/>
  <c r="T1090" i="29"/>
  <c r="T304" i="29"/>
  <c r="Q1207" i="29"/>
  <c r="T862" i="29"/>
  <c r="Q730" i="29"/>
  <c r="Q1396" i="29"/>
  <c r="Q771" i="29"/>
  <c r="T1297" i="29"/>
  <c r="Q1344" i="29"/>
  <c r="Q1697" i="29"/>
  <c r="Q718" i="29"/>
  <c r="T1149" i="29"/>
  <c r="T319" i="29"/>
  <c r="T140" i="29"/>
  <c r="T633" i="29"/>
  <c r="Q488" i="29"/>
  <c r="T1134" i="29"/>
  <c r="Q366" i="29"/>
  <c r="T6" i="29"/>
  <c r="Q902" i="29"/>
  <c r="T967" i="29"/>
  <c r="Q1448" i="29"/>
  <c r="Q1218" i="29"/>
  <c r="Q1413" i="29"/>
  <c r="Q846" i="29"/>
  <c r="T1487" i="29"/>
  <c r="Q286" i="29"/>
  <c r="Q185" i="29"/>
  <c r="T591" i="29"/>
  <c r="Q127" i="29"/>
  <c r="Q355" i="29"/>
  <c r="T402" i="29"/>
  <c r="T532" i="29"/>
  <c r="T786" i="29"/>
  <c r="Q510" i="29"/>
  <c r="Q1019" i="29"/>
  <c r="T983" i="29"/>
  <c r="T1052" i="29"/>
  <c r="Q1552" i="29"/>
  <c r="T1393" i="29"/>
  <c r="T952" i="29"/>
  <c r="Q1546" i="29"/>
  <c r="Q297" i="29"/>
  <c r="T655" i="29"/>
  <c r="Q32" i="29"/>
  <c r="Q383" i="29"/>
  <c r="Q697" i="29"/>
  <c r="T554" i="29"/>
  <c r="T876" i="29"/>
  <c r="Q927" i="29"/>
  <c r="Q1035" i="29"/>
  <c r="Q1256" i="29"/>
  <c r="T1346" i="29"/>
  <c r="Q1632" i="29"/>
  <c r="T1493" i="29"/>
  <c r="T1454" i="29"/>
  <c r="Q1790" i="29"/>
  <c r="Q1196" i="29"/>
  <c r="T208" i="29"/>
  <c r="Q52" i="29"/>
  <c r="Q395" i="29"/>
  <c r="Q753" i="29"/>
  <c r="T618" i="29"/>
  <c r="Q934" i="29"/>
  <c r="T1239" i="29"/>
  <c r="T1272" i="29"/>
  <c r="T1364" i="29"/>
  <c r="Q1436" i="29"/>
  <c r="Q1648" i="29"/>
  <c r="T1517" i="29"/>
  <c r="T1107" i="29"/>
  <c r="Q1759" i="29"/>
  <c r="T1606" i="29"/>
  <c r="T1119" i="29"/>
  <c r="Q60" i="29"/>
  <c r="Q463" i="29"/>
  <c r="Q913" i="29"/>
  <c r="Q707" i="29"/>
  <c r="Q1022" i="29"/>
  <c r="T249" i="29"/>
  <c r="T1284" i="29"/>
  <c r="T1564" i="29"/>
  <c r="Q1708" i="29"/>
  <c r="Q45" i="29"/>
  <c r="T1653" i="29"/>
  <c r="T1075" i="29"/>
  <c r="T1535" i="29"/>
  <c r="T826" i="29"/>
  <c r="T517" i="29"/>
  <c r="T1592" i="29"/>
  <c r="T109" i="29"/>
  <c r="Q156" i="29"/>
  <c r="Q273" i="29"/>
  <c r="Q89" i="29"/>
  <c r="Q806" i="29"/>
  <c r="Q173" i="29"/>
  <c r="T570" i="29"/>
  <c r="T340" i="29"/>
  <c r="T1580" i="29"/>
  <c r="Q1772" i="29"/>
  <c r="Q474" i="29"/>
  <c r="T1669" i="29"/>
  <c r="Q1378" i="29"/>
  <c r="T1169" i="29"/>
  <c r="T671" i="29"/>
  <c r="T226" i="29"/>
  <c r="Q811" i="29"/>
  <c r="T1733" i="29"/>
  <c r="Q1931" i="29"/>
  <c r="Q2057" i="29"/>
  <c r="Q2174" i="29"/>
  <c r="Q2417" i="29"/>
  <c r="T2251" i="29"/>
  <c r="T2459" i="29"/>
  <c r="T2625" i="29"/>
  <c r="Q1912" i="29"/>
  <c r="T1947" i="29"/>
  <c r="Q2183" i="29"/>
  <c r="Q2535" i="29"/>
  <c r="Q2386" i="29"/>
  <c r="Q2446" i="29"/>
  <c r="Q1882" i="29"/>
  <c r="T1980" i="29"/>
  <c r="Q2101" i="29"/>
  <c r="T2371" i="29"/>
  <c r="T2357" i="29"/>
  <c r="T2522" i="29"/>
  <c r="T1899" i="29"/>
  <c r="Q2038" i="29"/>
  <c r="T2149" i="29"/>
  <c r="T2501" i="29"/>
  <c r="T2235" i="29"/>
  <c r="T2491" i="29"/>
  <c r="T1875" i="29"/>
  <c r="T1962" i="29"/>
  <c r="Q2214" i="29"/>
  <c r="Q2332" i="29"/>
  <c r="Q2403" i="29"/>
  <c r="Q2569" i="29"/>
  <c r="T2000" i="29"/>
  <c r="Q2113" i="29"/>
  <c r="Q2270" i="29"/>
  <c r="Q2283" i="29"/>
  <c r="Q2560" i="29"/>
  <c r="Q2025" i="29"/>
  <c r="T2129" i="29"/>
  <c r="T2195" i="29"/>
  <c r="T2343" i="29"/>
  <c r="Q2430" i="29"/>
  <c r="T2476" i="29"/>
  <c r="Q2257" i="29"/>
  <c r="T2615" i="29"/>
  <c r="Q2321" i="29"/>
  <c r="Q2583" i="29"/>
  <c r="Q1915" i="29"/>
  <c r="T2085" i="29"/>
  <c r="T2302" i="29"/>
  <c r="Q1845" i="29"/>
  <c r="T1809" i="29"/>
  <c r="T1796" i="29"/>
  <c r="T1826" i="29"/>
  <c r="Q71" i="29"/>
  <c r="Q427" i="29"/>
  <c r="T377" i="29"/>
  <c r="Q524" i="29"/>
  <c r="T690" i="29"/>
  <c r="T288" i="29"/>
  <c r="Q493" i="29"/>
  <c r="T410" i="29"/>
  <c r="Q1417" i="29"/>
  <c r="T1549" i="29"/>
  <c r="T1202" i="29"/>
  <c r="T1451" i="29"/>
  <c r="T1786" i="29"/>
  <c r="T1361" i="29"/>
  <c r="Q243" i="29"/>
  <c r="T553" i="29"/>
  <c r="Q672" i="29"/>
  <c r="T568" i="29"/>
  <c r="T796" i="29"/>
  <c r="T273" i="29"/>
  <c r="Q748" i="29"/>
  <c r="Q1288" i="29"/>
  <c r="Q1059" i="29"/>
  <c r="T1649" i="29"/>
  <c r="T1241" i="29"/>
  <c r="Q1633" i="29"/>
  <c r="T799" i="29"/>
  <c r="Q1064" i="29"/>
  <c r="Q116" i="29"/>
  <c r="Q649" i="29"/>
  <c r="Q726" i="29"/>
  <c r="T603" i="29"/>
  <c r="T860" i="29"/>
  <c r="Q324" i="29"/>
  <c r="Q898" i="29"/>
  <c r="T1516" i="29"/>
  <c r="T1282" i="29"/>
  <c r="T1681" i="29"/>
  <c r="Q1502" i="29"/>
  <c r="T776" i="29"/>
  <c r="Q312" i="29"/>
  <c r="T1566" i="29"/>
  <c r="Q144" i="29"/>
  <c r="Q661" i="29"/>
  <c r="Q758" i="29"/>
  <c r="T639" i="29"/>
  <c r="Q986" i="29"/>
  <c r="T843" i="29"/>
  <c r="T933" i="29"/>
  <c r="T1692" i="29"/>
  <c r="Q1472" i="29"/>
  <c r="Q420" i="29"/>
  <c r="T1578" i="29"/>
  <c r="Q1100" i="29"/>
  <c r="T446" i="29"/>
  <c r="Q1709" i="29"/>
  <c r="Q228" i="29"/>
  <c r="Q705" i="29"/>
  <c r="T86" i="29"/>
  <c r="T966" i="29"/>
  <c r="Q1042" i="29"/>
  <c r="Q903" i="29"/>
  <c r="Q1319" i="29"/>
  <c r="Q1111" i="29"/>
  <c r="Q1604" i="29"/>
  <c r="Q499" i="29"/>
  <c r="T1023" i="29"/>
  <c r="T516" i="29"/>
  <c r="Q739" i="29"/>
  <c r="Q1751" i="29"/>
  <c r="Q122" i="29"/>
  <c r="T359" i="29"/>
  <c r="Q917" i="29"/>
  <c r="T464" i="29"/>
  <c r="T1130" i="29"/>
  <c r="Q1182" i="29"/>
  <c r="T1223" i="29"/>
  <c r="Q542" i="29"/>
  <c r="Q1612" i="29"/>
  <c r="T951" i="29"/>
  <c r="T1089" i="29"/>
  <c r="Q1383" i="29"/>
  <c r="T1375" i="29"/>
  <c r="T1410" i="29"/>
  <c r="T301" i="29"/>
  <c r="Q41" i="29"/>
  <c r="T1345" i="29"/>
  <c r="T478" i="29"/>
  <c r="T174" i="29"/>
  <c r="Q580" i="29"/>
  <c r="Q341" i="29"/>
  <c r="T1010" i="29"/>
  <c r="Q1468" i="29"/>
  <c r="Q1733" i="29"/>
  <c r="T1534" i="29"/>
  <c r="T207" i="29"/>
  <c r="T189" i="29"/>
  <c r="Q1302" i="29"/>
  <c r="T1666" i="29"/>
  <c r="T98" i="29"/>
  <c r="Q1134" i="29"/>
  <c r="Q1756" i="29"/>
  <c r="T999" i="29"/>
  <c r="T395" i="29"/>
  <c r="Q57" i="29"/>
  <c r="T1270" i="29"/>
  <c r="Q1434" i="29"/>
  <c r="T25" i="29"/>
  <c r="Q869" i="29"/>
  <c r="Q1156" i="29"/>
  <c r="T622" i="29"/>
  <c r="T1909" i="29"/>
  <c r="Q2079" i="29"/>
  <c r="T2253" i="29"/>
  <c r="Q2206" i="29"/>
  <c r="T2388" i="29"/>
  <c r="T2604" i="29"/>
  <c r="Q1959" i="29"/>
  <c r="Q2051" i="29"/>
  <c r="T2094" i="29"/>
  <c r="Q2345" i="29"/>
  <c r="T2403" i="29"/>
  <c r="T2431" i="29"/>
  <c r="T1982" i="29"/>
  <c r="Q2023" i="29"/>
  <c r="Q2231" i="29"/>
  <c r="T2573" i="29"/>
  <c r="T2495" i="29"/>
  <c r="Q2412" i="29"/>
  <c r="T1936" i="29"/>
  <c r="Q1981" i="29"/>
  <c r="Q2031" i="29"/>
  <c r="Q2478" i="29"/>
  <c r="T2454" i="29"/>
  <c r="T2547" i="29"/>
  <c r="Q1924" i="29"/>
  <c r="Q2115" i="29"/>
  <c r="T2291" i="29"/>
  <c r="Q2369" i="29"/>
  <c r="Q2465" i="29"/>
  <c r="T2342" i="29"/>
  <c r="T1895" i="29"/>
  <c r="T1998" i="29"/>
  <c r="T2105" i="29"/>
  <c r="Q2225" i="29"/>
  <c r="T2192" i="29"/>
  <c r="Q2528" i="29"/>
  <c r="T2589" i="29"/>
  <c r="Q1863" i="29"/>
  <c r="Q2013" i="29"/>
  <c r="Q2177" i="29"/>
  <c r="T2133" i="29"/>
  <c r="T2329" i="29"/>
  <c r="T2513" i="29"/>
  <c r="Q2381" i="29"/>
  <c r="Q2561" i="29"/>
  <c r="Q1873" i="29"/>
  <c r="T2069" i="29"/>
  <c r="T2156" i="29"/>
  <c r="Q2281" i="29"/>
  <c r="Q1807" i="29"/>
  <c r="T1851" i="29"/>
  <c r="T1825" i="29"/>
  <c r="T1836" i="29"/>
  <c r="Q267" i="29"/>
  <c r="Q428" i="29"/>
  <c r="T376" i="29"/>
  <c r="Q768" i="29"/>
  <c r="T1070" i="29"/>
  <c r="Q1259" i="29"/>
  <c r="Q1029" i="29"/>
  <c r="Q1224" i="29"/>
  <c r="T903" i="29"/>
  <c r="Q1155" i="29"/>
  <c r="Q1397" i="29"/>
  <c r="T1738" i="29"/>
  <c r="Q988" i="29"/>
  <c r="Q110" i="29"/>
  <c r="Q304" i="29"/>
  <c r="Q492" i="29"/>
  <c r="Q497" i="29"/>
  <c r="T45" i="29"/>
  <c r="T1110" i="29"/>
  <c r="Q1323" i="29"/>
  <c r="Q1136" i="29"/>
  <c r="T1464" i="29"/>
  <c r="T1085" i="29"/>
  <c r="T722" i="29"/>
  <c r="T651" i="29"/>
  <c r="Q1775" i="29"/>
  <c r="T1350" i="29"/>
  <c r="Q130" i="29"/>
  <c r="T106" i="29"/>
  <c r="T549" i="29"/>
  <c r="Q693" i="29"/>
  <c r="T241" i="29"/>
  <c r="T1126" i="29"/>
  <c r="T193" i="29"/>
  <c r="T1240" i="29"/>
  <c r="T1500" i="29"/>
  <c r="T1180" i="29"/>
  <c r="Q1193" i="29"/>
  <c r="Q1602" i="29"/>
  <c r="Q628" i="29"/>
  <c r="T1747" i="29"/>
  <c r="Q234" i="29"/>
  <c r="T154" i="29"/>
  <c r="T689" i="29"/>
  <c r="Q877" i="29"/>
  <c r="T449" i="29"/>
  <c r="T337" i="29"/>
  <c r="Q217" i="29"/>
  <c r="T1280" i="29"/>
  <c r="T1652" i="29"/>
  <c r="Q1333" i="29"/>
  <c r="Q1200" i="29"/>
  <c r="T1686" i="29"/>
  <c r="Q1057" i="29"/>
  <c r="Q1586" i="29"/>
  <c r="Q302" i="29"/>
  <c r="T399" i="29"/>
  <c r="T809" i="29"/>
  <c r="T384" i="29"/>
  <c r="Q567" i="29"/>
  <c r="T751" i="29"/>
  <c r="T599" i="29"/>
  <c r="T1308" i="29"/>
  <c r="T1772" i="29"/>
  <c r="Q1572" i="29"/>
  <c r="T1369" i="29"/>
  <c r="Q919" i="29"/>
  <c r="Q867" i="29"/>
  <c r="Q1451" i="29"/>
  <c r="T91" i="29"/>
  <c r="Q285" i="29"/>
  <c r="T201" i="29"/>
  <c r="Q512" i="29"/>
  <c r="T667" i="29"/>
  <c r="Q1038" i="29"/>
  <c r="Q944" i="29"/>
  <c r="Q883" i="29"/>
  <c r="Q1476" i="29"/>
  <c r="Q1676" i="29"/>
  <c r="T1637" i="29"/>
  <c r="Q1390" i="29"/>
  <c r="Q1418" i="29"/>
  <c r="T1539" i="29"/>
  <c r="T67" i="29"/>
  <c r="T526" i="29"/>
  <c r="T948" i="29"/>
  <c r="Q1699" i="29"/>
  <c r="Q15" i="29"/>
  <c r="Q832" i="29"/>
  <c r="Q25" i="29"/>
  <c r="T979" i="29"/>
  <c r="Q587" i="29"/>
  <c r="T168" i="29"/>
  <c r="T818" i="29"/>
  <c r="Q1616" i="29"/>
  <c r="T1511" i="29"/>
  <c r="T1101" i="29"/>
  <c r="Q417" i="29"/>
  <c r="T5" i="29"/>
  <c r="Q1732" i="29"/>
  <c r="Q612" i="29"/>
  <c r="T829" i="29"/>
  <c r="T782" i="29"/>
  <c r="T1625" i="29"/>
  <c r="T349" i="29"/>
  <c r="Q971" i="29"/>
  <c r="Q141" i="29"/>
  <c r="T476" i="29"/>
  <c r="Q362" i="29"/>
  <c r="Q1253" i="29"/>
  <c r="Q1438" i="29"/>
  <c r="Q1918" i="29"/>
  <c r="T2011" i="29"/>
  <c r="T2331" i="29"/>
  <c r="T2211" i="29"/>
  <c r="Q2514" i="29"/>
  <c r="T2499" i="29"/>
  <c r="T1960" i="29"/>
  <c r="Q2033" i="29"/>
  <c r="Q2105" i="29"/>
  <c r="Q2407" i="29"/>
  <c r="T2564" i="29"/>
  <c r="Q2426" i="29"/>
  <c r="T1873" i="29"/>
  <c r="T1945" i="29"/>
  <c r="Q2136" i="29"/>
  <c r="T2369" i="29"/>
  <c r="Q2419" i="29"/>
  <c r="T2619" i="29"/>
  <c r="Q1906" i="29"/>
  <c r="Q2050" i="29"/>
  <c r="T2159" i="29"/>
  <c r="Q2379" i="29"/>
  <c r="T2462" i="29"/>
  <c r="Q2518" i="29"/>
  <c r="Q1899" i="29"/>
  <c r="T2188" i="29"/>
  <c r="T2172" i="29"/>
  <c r="T2263" i="29"/>
  <c r="Q2595" i="29"/>
  <c r="T2606" i="29"/>
  <c r="T2067" i="29"/>
  <c r="Q2112" i="29"/>
  <c r="Q2120" i="29"/>
  <c r="T2280" i="29"/>
  <c r="T2576" i="29"/>
  <c r="T1977" i="29"/>
  <c r="T2083" i="29"/>
  <c r="T2316" i="29"/>
  <c r="Q2223" i="29"/>
  <c r="T2490" i="29"/>
  <c r="Q2247" i="29"/>
  <c r="Q2437" i="29"/>
  <c r="Q2233" i="29"/>
  <c r="Q2539" i="29"/>
  <c r="T1885" i="29"/>
  <c r="Q2021" i="29"/>
  <c r="T1853" i="29"/>
  <c r="Q1840" i="29"/>
  <c r="T1806" i="29"/>
  <c r="T1822" i="29"/>
  <c r="Q22" i="29"/>
  <c r="T298" i="29"/>
  <c r="Q685" i="29"/>
  <c r="Q594" i="29"/>
  <c r="T56" i="29"/>
  <c r="Q370" i="29"/>
  <c r="T965" i="29"/>
  <c r="Q1083" i="29"/>
  <c r="T1408" i="29"/>
  <c r="Q1548" i="29"/>
  <c r="Q1353" i="29"/>
  <c r="T1214" i="29"/>
  <c r="T256" i="29"/>
  <c r="T1515" i="29"/>
  <c r="T1663" i="29"/>
  <c r="Q34" i="29"/>
  <c r="T172" i="29"/>
  <c r="Q833" i="29"/>
  <c r="Q109" i="29"/>
  <c r="Q225" i="29"/>
  <c r="T438" i="29"/>
  <c r="T981" i="29"/>
  <c r="T1292" i="29"/>
  <c r="T1532" i="29"/>
  <c r="Q1636" i="29"/>
  <c r="T1449" i="29"/>
  <c r="Q1240" i="29"/>
  <c r="Q1123" i="29"/>
  <c r="T409" i="29"/>
  <c r="Q1753" i="29"/>
  <c r="Q74" i="29"/>
  <c r="T244" i="29"/>
  <c r="Q893" i="29"/>
  <c r="Q345" i="29"/>
  <c r="T583" i="29"/>
  <c r="Q490" i="29"/>
  <c r="Q1347" i="29"/>
  <c r="Q989" i="29"/>
  <c r="T1576" i="29"/>
  <c r="Q1712" i="29"/>
  <c r="Q515" i="29"/>
  <c r="Q1265" i="29"/>
  <c r="Q1478" i="29"/>
  <c r="T1310" i="29"/>
  <c r="Q138" i="29"/>
  <c r="Q351" i="29"/>
  <c r="T462" i="29"/>
  <c r="T654" i="29"/>
  <c r="Q714" i="29"/>
  <c r="T567" i="29"/>
  <c r="T389" i="29"/>
  <c r="T1049" i="29"/>
  <c r="T1604" i="29"/>
  <c r="T1020" i="29"/>
  <c r="Q807" i="29"/>
  <c r="T1374" i="29"/>
  <c r="Q1176" i="29"/>
  <c r="Q1729" i="29"/>
  <c r="Q282" i="29"/>
  <c r="T669" i="29"/>
  <c r="T157" i="29"/>
  <c r="Q719" i="29"/>
  <c r="Q732" i="29"/>
  <c r="Q937" i="29"/>
  <c r="Q607" i="29"/>
  <c r="T1059" i="29"/>
  <c r="T1704" i="29"/>
  <c r="Q1640" i="29"/>
  <c r="Q863" i="29"/>
  <c r="Q1557" i="29"/>
  <c r="T205" i="29"/>
  <c r="T1423" i="29"/>
  <c r="T83" i="29"/>
  <c r="T825" i="29"/>
  <c r="T270" i="29"/>
  <c r="Q854" i="29"/>
  <c r="T775" i="29"/>
  <c r="Q1001" i="29"/>
  <c r="T795" i="29"/>
  <c r="T1198" i="29"/>
  <c r="T1033" i="29"/>
  <c r="Q1334" i="29"/>
  <c r="T925" i="29"/>
  <c r="T1590" i="29"/>
  <c r="Q1491" i="29"/>
  <c r="Q1761" i="29"/>
  <c r="Q104" i="29"/>
  <c r="T477" i="29"/>
  <c r="T329" i="29"/>
  <c r="T913" i="29"/>
  <c r="Q1142" i="29"/>
  <c r="T1315" i="29"/>
  <c r="T816" i="29"/>
  <c r="Q1249" i="29"/>
  <c r="Q1068" i="29"/>
  <c r="T558" i="29"/>
  <c r="Q622" i="29"/>
  <c r="Q1609" i="29"/>
  <c r="T1690" i="29"/>
  <c r="Q698" i="29"/>
  <c r="Q1150" i="29"/>
  <c r="Q1777" i="29"/>
  <c r="Q5" i="29"/>
  <c r="Q1498" i="29"/>
  <c r="Q949" i="29"/>
  <c r="T1392" i="29"/>
  <c r="T186" i="29"/>
  <c r="Q1460" i="29"/>
  <c r="T421" i="29"/>
  <c r="T762" i="29"/>
  <c r="Q521" i="29"/>
  <c r="T1106" i="29"/>
  <c r="T1112" i="29"/>
  <c r="Q1673" i="29"/>
  <c r="Q1866" i="29"/>
  <c r="Q2062" i="29"/>
  <c r="Q1965" i="29"/>
  <c r="Q2199" i="29"/>
  <c r="T2404" i="29"/>
  <c r="T2487" i="29"/>
  <c r="T2591" i="29"/>
  <c r="T1950" i="29"/>
  <c r="Q1980" i="29"/>
  <c r="T2050" i="29"/>
  <c r="T2080" i="29"/>
  <c r="T2444" i="29"/>
  <c r="Q2469" i="29"/>
  <c r="Q1891" i="29"/>
  <c r="T2035" i="29"/>
  <c r="T2128" i="29"/>
  <c r="Q2268" i="29"/>
  <c r="Q2531" i="29"/>
  <c r="T2432" i="29"/>
  <c r="T1910" i="29"/>
  <c r="T2010" i="29"/>
  <c r="T2134" i="29"/>
  <c r="Q2160" i="29"/>
  <c r="Q2558" i="29"/>
  <c r="Q2373" i="29"/>
  <c r="Q1857" i="29"/>
  <c r="T2113" i="29"/>
  <c r="Q2099" i="29"/>
  <c r="T2496" i="29"/>
  <c r="T2366" i="29"/>
  <c r="Q2331" i="29"/>
  <c r="Q1878" i="29"/>
  <c r="Q2169" i="29"/>
  <c r="Q2234" i="29"/>
  <c r="Q2454" i="29"/>
  <c r="Q2413" i="29"/>
  <c r="Q2573" i="29"/>
  <c r="T1937" i="29"/>
  <c r="Q1992" i="29"/>
  <c r="T2247" i="29"/>
  <c r="T2225" i="29"/>
  <c r="Q2310" i="29"/>
  <c r="Q2526" i="29"/>
  <c r="T2292" i="29"/>
  <c r="T2277" i="29"/>
  <c r="T2612" i="29"/>
  <c r="T1926" i="29"/>
  <c r="T2026" i="29"/>
  <c r="T2352" i="29"/>
  <c r="Q1802" i="29"/>
  <c r="T1819" i="29"/>
  <c r="Q1824" i="29"/>
  <c r="Q215" i="29"/>
  <c r="T236" i="29"/>
  <c r="T386" i="29"/>
  <c r="T400" i="29"/>
  <c r="Q441" i="29"/>
  <c r="Q872" i="29"/>
  <c r="Q734" i="29"/>
  <c r="T1616" i="29"/>
  <c r="Q1409" i="29"/>
  <c r="Q591" i="29"/>
  <c r="T1782" i="29"/>
  <c r="T1143" i="29"/>
  <c r="Q1678" i="29"/>
  <c r="T1479" i="29"/>
  <c r="Q58" i="29"/>
  <c r="Q251" i="29"/>
  <c r="Q431" i="29"/>
  <c r="Q565" i="29"/>
  <c r="T492" i="29"/>
  <c r="Q1046" i="29"/>
  <c r="Q892" i="29"/>
  <c r="T759" i="29"/>
  <c r="Q1301" i="29"/>
  <c r="Q796" i="29"/>
  <c r="T638" i="29"/>
  <c r="Q1382" i="29"/>
  <c r="Q161" i="29"/>
  <c r="T1357" i="29"/>
  <c r="Q154" i="29"/>
  <c r="Q56" i="29"/>
  <c r="Q475" i="29"/>
  <c r="Q581" i="29"/>
  <c r="Q530" i="29"/>
  <c r="Q691" i="29"/>
  <c r="T971" i="29"/>
  <c r="T810" i="29"/>
  <c r="T1181" i="29"/>
  <c r="T1103" i="29"/>
  <c r="Q1501" i="29"/>
  <c r="Q1470" i="29"/>
  <c r="T1575" i="29"/>
  <c r="T1091" i="29"/>
  <c r="Q318" i="29"/>
  <c r="T18" i="29"/>
  <c r="Q81" i="29"/>
  <c r="Q641" i="29"/>
  <c r="Q261" i="29"/>
  <c r="T707" i="29"/>
  <c r="T1003" i="29"/>
  <c r="T824" i="29"/>
  <c r="Q1525" i="29"/>
  <c r="Q1264" i="29"/>
  <c r="Q1517" i="29"/>
  <c r="Q1725" i="29"/>
  <c r="Q1746" i="29"/>
  <c r="T723" i="29"/>
  <c r="T119" i="29"/>
  <c r="T242" i="29"/>
  <c r="T136" i="29"/>
  <c r="Q901" i="29"/>
  <c r="Q336" i="29"/>
  <c r="T748" i="29"/>
  <c r="Q1219" i="29"/>
  <c r="Q939" i="29"/>
  <c r="T840" i="29"/>
  <c r="T1421" i="29"/>
  <c r="Q1020" i="29"/>
  <c r="T1763" i="29"/>
  <c r="Q1194" i="29"/>
  <c r="Q1324" i="29"/>
  <c r="T203" i="29"/>
  <c r="T327" i="29"/>
  <c r="T657" i="29"/>
  <c r="Q909" i="29"/>
  <c r="T511" i="29"/>
  <c r="T1211" i="29"/>
  <c r="Q1243" i="29"/>
  <c r="T614" i="29"/>
  <c r="Q1624" i="29"/>
  <c r="T1457" i="29"/>
  <c r="T1071" i="29"/>
  <c r="Q687" i="29"/>
  <c r="Q1236" i="29"/>
  <c r="T1273" i="29"/>
  <c r="T295" i="29"/>
  <c r="T415" i="29"/>
  <c r="T845" i="29"/>
  <c r="T356" i="29"/>
  <c r="T1162" i="29"/>
  <c r="T33" i="29"/>
  <c r="Q1339" i="29"/>
  <c r="T931" i="29"/>
  <c r="Q1027" i="29"/>
  <c r="T1661" i="29"/>
  <c r="T1583" i="29"/>
  <c r="T1127" i="29"/>
  <c r="T1370" i="29"/>
  <c r="T1447" i="29"/>
  <c r="T370" i="29"/>
  <c r="Q1705" i="29"/>
  <c r="Q534" i="29"/>
  <c r="Q1551" i="29"/>
  <c r="Q281" i="29"/>
  <c r="Q1601" i="29"/>
  <c r="Q772" i="29"/>
  <c r="T1646" i="29"/>
  <c r="Q456" i="29"/>
  <c r="Q183" i="29"/>
  <c r="T1290" i="29"/>
  <c r="T92" i="29"/>
  <c r="T1689" i="29"/>
  <c r="T1436" i="29"/>
  <c r="M20" i="30"/>
  <c r="N20" i="30" s="1"/>
  <c r="M2" i="30"/>
  <c r="N2" i="30" s="1"/>
  <c r="M28" i="30"/>
  <c r="N28" i="30" s="1"/>
  <c r="M10" i="30"/>
  <c r="N10" i="30" s="1"/>
  <c r="P11" i="30"/>
  <c r="P31" i="30"/>
  <c r="P14" i="30"/>
  <c r="P27" i="30"/>
  <c r="P17" i="30"/>
  <c r="P15" i="30"/>
  <c r="M18" i="30"/>
  <c r="N18" i="30" s="1"/>
  <c r="P6" i="30"/>
  <c r="P22" i="30"/>
  <c r="M17" i="30"/>
  <c r="N17" i="30" s="1"/>
  <c r="P13" i="30"/>
  <c r="M29" i="30"/>
  <c r="N29" i="30" s="1"/>
  <c r="P2" i="30"/>
  <c r="P26" i="30"/>
  <c r="M27" i="30"/>
  <c r="N27" i="30" s="1"/>
  <c r="M7" i="30"/>
  <c r="N7" i="30" s="1"/>
  <c r="P5" i="30"/>
  <c r="M9" i="30"/>
  <c r="N9" i="30" s="1"/>
  <c r="P30" i="30"/>
  <c r="M31" i="30"/>
  <c r="N31" i="30" s="1"/>
  <c r="P25" i="30"/>
  <c r="M12" i="30"/>
  <c r="N12" i="30" s="1"/>
  <c r="M4" i="30"/>
  <c r="N4" i="30" s="1"/>
  <c r="M8" i="30"/>
  <c r="N8" i="30" s="1"/>
  <c r="P20" i="30"/>
  <c r="M19" i="30"/>
  <c r="N19" i="30" s="1"/>
  <c r="P3" i="30"/>
  <c r="M33" i="30"/>
  <c r="N33" i="30" s="1"/>
  <c r="P4" i="30"/>
  <c r="M11" i="30"/>
  <c r="N11" i="30" s="1"/>
  <c r="M23" i="30"/>
  <c r="N23" i="30" s="1"/>
  <c r="M25" i="30"/>
  <c r="N25" i="30" s="1"/>
  <c r="M14" i="30"/>
  <c r="N14" i="30" s="1"/>
  <c r="M15" i="30"/>
  <c r="N15" i="30" s="1"/>
  <c r="P12" i="30"/>
  <c r="P24" i="30"/>
  <c r="P23" i="30"/>
  <c r="M3" i="30"/>
  <c r="N3" i="30" s="1"/>
  <c r="M32" i="30"/>
  <c r="N32" i="30" s="1"/>
  <c r="M22" i="30"/>
  <c r="N22" i="30" s="1"/>
  <c r="M26" i="30"/>
  <c r="N26" i="30" s="1"/>
  <c r="P21" i="30"/>
  <c r="P33" i="30"/>
  <c r="P9" i="30"/>
  <c r="M5" i="30"/>
  <c r="N5" i="30" s="1"/>
  <c r="M6" i="30"/>
  <c r="N6" i="30" s="1"/>
  <c r="M30" i="30"/>
  <c r="N30" i="30" s="1"/>
  <c r="P7" i="30"/>
  <c r="M13" i="30"/>
  <c r="N13" i="30" s="1"/>
  <c r="P18" i="30"/>
  <c r="P19" i="30"/>
  <c r="M24" i="30"/>
  <c r="N24" i="30" s="1"/>
  <c r="P32" i="30"/>
  <c r="P29" i="30"/>
  <c r="P8" i="30"/>
  <c r="M21" i="30"/>
  <c r="N21" i="30" s="1"/>
  <c r="P10" i="30"/>
  <c r="P28" i="30"/>
  <c r="M16" i="30"/>
  <c r="N16" i="30" s="1"/>
  <c r="P16" i="30"/>
  <c r="F3" i="30"/>
  <c r="F11" i="30"/>
  <c r="F19" i="30"/>
  <c r="F27" i="30"/>
  <c r="F4" i="30"/>
  <c r="F12" i="30"/>
  <c r="F20" i="30"/>
  <c r="F7" i="30"/>
  <c r="F31" i="30"/>
  <c r="F16" i="30"/>
  <c r="F32" i="30"/>
  <c r="F25" i="30"/>
  <c r="F33" i="30"/>
  <c r="F26" i="30"/>
  <c r="F28" i="30"/>
  <c r="F14" i="30"/>
  <c r="F30" i="30"/>
  <c r="F15" i="30"/>
  <c r="F8" i="30"/>
  <c r="F17" i="30"/>
  <c r="F18" i="30"/>
  <c r="F13" i="30"/>
  <c r="F21" i="30"/>
  <c r="F29" i="30"/>
  <c r="F6" i="30"/>
  <c r="F22" i="30"/>
  <c r="F23" i="30"/>
  <c r="F24" i="30"/>
  <c r="F9" i="30"/>
  <c r="F10" i="30"/>
  <c r="F2" i="30"/>
  <c r="J1914" i="29" l="1"/>
  <c r="I2018" i="29"/>
  <c r="J2148" i="29"/>
  <c r="J2151" i="29"/>
  <c r="I2467" i="29"/>
  <c r="I2570" i="29"/>
  <c r="J1887" i="29"/>
  <c r="J2070" i="29"/>
  <c r="J2172" i="29"/>
  <c r="J2291" i="29"/>
  <c r="J2505" i="29"/>
  <c r="I2586" i="29"/>
  <c r="I2054" i="29"/>
  <c r="I2122" i="29"/>
  <c r="I2190" i="29"/>
  <c r="I2310" i="29"/>
  <c r="J2348" i="29"/>
  <c r="I2557" i="29"/>
  <c r="J2078" i="29"/>
  <c r="I2003" i="29"/>
  <c r="I2243" i="29"/>
  <c r="Y2243" i="29" s="1"/>
  <c r="I2099" i="29"/>
  <c r="J2444" i="29"/>
  <c r="I2610" i="29"/>
  <c r="I1863" i="29"/>
  <c r="I1971" i="29"/>
  <c r="I2110" i="29"/>
  <c r="J2297" i="29"/>
  <c r="I2379" i="29"/>
  <c r="I2452" i="29"/>
  <c r="J1853" i="29"/>
  <c r="J1921" i="29"/>
  <c r="I1988" i="29"/>
  <c r="I2220" i="29"/>
  <c r="I2325" i="29"/>
  <c r="J2500" i="29"/>
  <c r="J2520" i="29"/>
  <c r="I1816" i="29"/>
  <c r="J2041" i="29"/>
  <c r="J2431" i="29"/>
  <c r="J119" i="29"/>
  <c r="J17" i="29"/>
  <c r="I279" i="29"/>
  <c r="J148" i="29"/>
  <c r="I807" i="29"/>
  <c r="I1097" i="29"/>
  <c r="J1345" i="29"/>
  <c r="I1230" i="29"/>
  <c r="Y1230" i="29" s="1"/>
  <c r="J1115" i="29"/>
  <c r="I1384" i="29"/>
  <c r="J648" i="29"/>
  <c r="J1750" i="29"/>
  <c r="I1612" i="29"/>
  <c r="J1638" i="29"/>
  <c r="I1955" i="29"/>
  <c r="I2484" i="29"/>
  <c r="J191" i="29"/>
  <c r="J348" i="29"/>
  <c r="I473" i="29"/>
  <c r="I230" i="29"/>
  <c r="I835" i="29"/>
  <c r="I1245" i="29"/>
  <c r="J1349" i="29"/>
  <c r="I1278" i="29"/>
  <c r="J571" i="29"/>
  <c r="I1519" i="29"/>
  <c r="I1036" i="29"/>
  <c r="I419" i="29"/>
  <c r="J1734" i="29"/>
  <c r="J1326" i="29"/>
  <c r="J2202" i="29"/>
  <c r="J1792" i="29"/>
  <c r="I58" i="29"/>
  <c r="J352" i="29"/>
  <c r="J170" i="29"/>
  <c r="J502" i="29"/>
  <c r="J708" i="29"/>
  <c r="I1305" i="29"/>
  <c r="J1461" i="29"/>
  <c r="I1490" i="29"/>
  <c r="J636" i="29"/>
  <c r="J1659" i="29"/>
  <c r="I1140" i="29"/>
  <c r="J1547" i="29"/>
  <c r="I1367" i="29"/>
  <c r="I1536" i="29"/>
  <c r="I2259" i="29"/>
  <c r="I1831" i="29"/>
  <c r="I90" i="29"/>
  <c r="J290" i="29"/>
  <c r="I311" i="29"/>
  <c r="J670" i="29"/>
  <c r="J875" i="29"/>
  <c r="I458" i="29"/>
  <c r="J1473" i="29"/>
  <c r="I1674" i="29"/>
  <c r="I789" i="29"/>
  <c r="I680" i="29"/>
  <c r="I252" i="29"/>
  <c r="I1599" i="29"/>
  <c r="J1564" i="29"/>
  <c r="J438" i="29"/>
  <c r="J2359" i="29"/>
  <c r="J181" i="29"/>
  <c r="I334" i="29"/>
  <c r="I522" i="29"/>
  <c r="J886" i="29"/>
  <c r="I977" i="29"/>
  <c r="J721" i="29"/>
  <c r="J1505" i="29"/>
  <c r="I1702" i="29"/>
  <c r="J410" i="29"/>
  <c r="J692" i="29"/>
  <c r="J1174" i="29"/>
  <c r="I1720" i="29"/>
  <c r="I1155" i="29"/>
  <c r="J1767" i="29"/>
  <c r="J2274" i="29"/>
  <c r="I209" i="29"/>
  <c r="J388" i="29"/>
  <c r="I562" i="29"/>
  <c r="J491" i="29"/>
  <c r="I993" i="29"/>
  <c r="J760" i="29"/>
  <c r="J374" i="29"/>
  <c r="I596" i="29"/>
  <c r="J621" i="29"/>
  <c r="J1271" i="29"/>
  <c r="J1192" i="29"/>
  <c r="J1778" i="29"/>
  <c r="I1400" i="29"/>
  <c r="J540" i="29"/>
  <c r="I1870" i="29"/>
  <c r="I2416" i="29"/>
  <c r="I264" i="29"/>
  <c r="I74" i="29"/>
  <c r="I902" i="29"/>
  <c r="I587" i="29"/>
  <c r="I1013" i="29"/>
  <c r="I780" i="29"/>
  <c r="J965" i="29"/>
  <c r="I443" i="29"/>
  <c r="J1186" i="29"/>
  <c r="J859" i="29"/>
  <c r="J1558" i="29"/>
  <c r="J751" i="29"/>
  <c r="I1432" i="29"/>
  <c r="J1127" i="29"/>
  <c r="J1944" i="29"/>
  <c r="J849" i="29"/>
  <c r="I1587" i="29"/>
  <c r="J2530" i="29"/>
  <c r="I1042" i="29"/>
  <c r="J27" i="29"/>
  <c r="I929" i="29"/>
  <c r="I735" i="29"/>
  <c r="I132" i="29"/>
  <c r="J1204" i="29"/>
  <c r="I820" i="29"/>
  <c r="I1081" i="29"/>
  <c r="J102" i="29"/>
  <c r="J1444" i="29"/>
  <c r="J40" i="29"/>
  <c r="J1647" i="29"/>
  <c r="I1958" i="29"/>
  <c r="J2250" i="29"/>
  <c r="J2153" i="29"/>
  <c r="I2381" i="29"/>
  <c r="J2506" i="29"/>
  <c r="I2592" i="29"/>
  <c r="J327" i="29"/>
  <c r="J160" i="29"/>
  <c r="J634" i="29"/>
  <c r="I887" i="29"/>
  <c r="I1561" i="29"/>
  <c r="J1085" i="29"/>
  <c r="J1757" i="29"/>
  <c r="I1018" i="29"/>
  <c r="I1602" i="29"/>
  <c r="I451" i="29"/>
  <c r="I1407" i="29"/>
  <c r="I1340" i="29"/>
  <c r="J1138" i="29"/>
  <c r="I904" i="29"/>
  <c r="J1903" i="29"/>
  <c r="J2037" i="29"/>
  <c r="J2271" i="29"/>
  <c r="J2129" i="29"/>
  <c r="J2424" i="29"/>
  <c r="I2455" i="29"/>
  <c r="J2618" i="29"/>
  <c r="J232" i="29"/>
  <c r="I34" i="29"/>
  <c r="J826" i="29"/>
  <c r="J548" i="29"/>
  <c r="I1749" i="29"/>
  <c r="J1101" i="29"/>
  <c r="J1785" i="29"/>
  <c r="I1030" i="29"/>
  <c r="I1626" i="29"/>
  <c r="J675" i="29"/>
  <c r="I1163" i="29"/>
  <c r="J1391" i="29"/>
  <c r="I1584" i="29"/>
  <c r="J1543" i="29"/>
  <c r="I1884" i="29"/>
  <c r="I2101" i="29"/>
  <c r="I2178" i="29"/>
  <c r="J2441" i="29"/>
  <c r="I2367" i="29"/>
  <c r="I2471" i="29"/>
  <c r="J1850" i="29"/>
  <c r="I255" i="29"/>
  <c r="J496" i="29"/>
  <c r="J858" i="29"/>
  <c r="I728" i="29"/>
  <c r="I338" i="29"/>
  <c r="J1233" i="29"/>
  <c r="J224" i="29"/>
  <c r="I1046" i="29"/>
  <c r="I1678" i="29"/>
  <c r="J777" i="29"/>
  <c r="J1510" i="29"/>
  <c r="J1608" i="29"/>
  <c r="Y1608" i="29" s="1"/>
  <c r="I1195" i="29"/>
  <c r="I1896" i="29"/>
  <c r="I1991" i="29"/>
  <c r="J2116" i="29"/>
  <c r="I2300" i="29"/>
  <c r="J2284" i="29"/>
  <c r="I2605" i="29"/>
  <c r="I1795" i="29"/>
  <c r="I19" i="29"/>
  <c r="J44" i="29"/>
  <c r="I184" i="29"/>
  <c r="I69" i="29"/>
  <c r="J747" i="29"/>
  <c r="J425" i="29"/>
  <c r="J1261" i="29"/>
  <c r="I512" i="29"/>
  <c r="I1118" i="29"/>
  <c r="J592" i="29"/>
  <c r="J879" i="29"/>
  <c r="J1663" i="29"/>
  <c r="J1704" i="29"/>
  <c r="J941" i="29"/>
  <c r="I1872" i="29"/>
  <c r="J2030" i="29"/>
  <c r="I2234" i="29"/>
  <c r="I2314" i="29"/>
  <c r="I2339" i="29"/>
  <c r="J2550" i="29"/>
  <c r="I1820" i="29"/>
  <c r="J211" i="29"/>
  <c r="I155" i="29"/>
  <c r="I437" i="29"/>
  <c r="Y437" i="29" s="1"/>
  <c r="J137" i="29"/>
  <c r="I760" i="29"/>
  <c r="I556" i="29"/>
  <c r="J1481" i="29"/>
  <c r="I672" i="29"/>
  <c r="I1250" i="29"/>
  <c r="J617" i="29"/>
  <c r="J1179" i="29"/>
  <c r="J1720" i="29"/>
  <c r="J1362" i="29"/>
  <c r="J712" i="29"/>
  <c r="I1927" i="29"/>
  <c r="I2070" i="29"/>
  <c r="J2261" i="29"/>
  <c r="J2495" i="29"/>
  <c r="I2208" i="29"/>
  <c r="I2539" i="29"/>
  <c r="J1837" i="29"/>
  <c r="J291" i="29"/>
  <c r="I315" i="29"/>
  <c r="J265" i="29"/>
  <c r="I357" i="29"/>
  <c r="J836" i="29"/>
  <c r="I652" i="29"/>
  <c r="J1493" i="29"/>
  <c r="I697" i="29"/>
  <c r="I1314" i="29"/>
  <c r="I949" i="29"/>
  <c r="J1300" i="29"/>
  <c r="J961" i="29"/>
  <c r="J1132" i="29"/>
  <c r="J1331" i="29"/>
  <c r="J2322" i="29"/>
  <c r="J288" i="29"/>
  <c r="J1645" i="29"/>
  <c r="I1448" i="29"/>
  <c r="I2390" i="29"/>
  <c r="I407" i="29"/>
  <c r="J1689" i="29"/>
  <c r="I1291" i="29"/>
  <c r="J1967" i="29"/>
  <c r="J2480" i="29"/>
  <c r="J473" i="29"/>
  <c r="I793" i="29"/>
  <c r="I1212" i="29"/>
  <c r="J1937" i="29"/>
  <c r="J2400" i="29"/>
  <c r="I815" i="29"/>
  <c r="I921" i="29"/>
  <c r="I1219" i="29"/>
  <c r="I2081" i="29"/>
  <c r="I2574" i="29"/>
  <c r="J76" i="29"/>
  <c r="I1057" i="29"/>
  <c r="I1422" i="29"/>
  <c r="I528" i="29"/>
  <c r="I2193" i="29"/>
  <c r="J2523" i="29"/>
  <c r="J126" i="29"/>
  <c r="I1437" i="29"/>
  <c r="I1530" i="29"/>
  <c r="Y1530" i="29" s="1"/>
  <c r="I572" i="29"/>
  <c r="I2148" i="29"/>
  <c r="J93" i="29"/>
  <c r="J981" i="29"/>
  <c r="I387" i="29"/>
  <c r="J1568" i="29"/>
  <c r="J2351" i="29"/>
  <c r="I371" i="29"/>
  <c r="I1072" i="29"/>
  <c r="J101" i="29"/>
  <c r="J993" i="29"/>
  <c r="Y993" i="29" s="1"/>
  <c r="J2020" i="29"/>
  <c r="J1950" i="29"/>
  <c r="J2259" i="29"/>
  <c r="J2420" i="29"/>
  <c r="I2611" i="29"/>
  <c r="I2518" i="29"/>
  <c r="J307" i="29"/>
  <c r="I65" i="29"/>
  <c r="I802" i="29"/>
  <c r="I627" i="29"/>
  <c r="I1737" i="29"/>
  <c r="J1081" i="29"/>
  <c r="I665" i="29"/>
  <c r="I1498" i="29"/>
  <c r="I474" i="29"/>
  <c r="I1192" i="29"/>
  <c r="J1295" i="29"/>
  <c r="I705" i="29"/>
  <c r="J1567" i="29"/>
  <c r="J1135" i="29"/>
  <c r="J1870" i="29"/>
  <c r="I2065" i="29"/>
  <c r="J2156" i="29"/>
  <c r="I2245" i="29"/>
  <c r="J2398" i="29"/>
  <c r="I2558" i="29"/>
  <c r="J323" i="29"/>
  <c r="I79" i="29"/>
  <c r="I838" i="29"/>
  <c r="I643" i="29"/>
  <c r="I1757" i="29"/>
  <c r="J1181" i="29"/>
  <c r="J684" i="29"/>
  <c r="I1526" i="29"/>
  <c r="J963" i="29"/>
  <c r="J1268" i="29"/>
  <c r="J1622" i="29"/>
  <c r="I1232" i="29"/>
  <c r="J931" i="29"/>
  <c r="J978" i="29"/>
  <c r="I1990" i="29"/>
  <c r="J2081" i="29"/>
  <c r="J2103" i="29"/>
  <c r="J2280" i="29"/>
  <c r="J2298" i="29"/>
  <c r="J2572" i="29"/>
  <c r="I232" i="29"/>
  <c r="J174" i="29"/>
  <c r="I938" i="29"/>
  <c r="I721" i="29"/>
  <c r="J365" i="29"/>
  <c r="J1321" i="29"/>
  <c r="I736" i="29"/>
  <c r="I1538" i="29"/>
  <c r="J983" i="29"/>
  <c r="I1711" i="29"/>
  <c r="J911" i="29"/>
  <c r="J1450" i="29"/>
  <c r="J1171" i="29"/>
  <c r="J1722" i="29"/>
  <c r="J1855" i="29"/>
  <c r="J1885" i="29"/>
  <c r="I2048" i="29"/>
  <c r="I2201" i="29"/>
  <c r="Y2201" i="29" s="1"/>
  <c r="I2365" i="29"/>
  <c r="I2486" i="29"/>
  <c r="J2590" i="29"/>
  <c r="I44" i="29"/>
  <c r="I448" i="29"/>
  <c r="I253" i="29"/>
  <c r="I856" i="29"/>
  <c r="J536" i="29"/>
  <c r="J1509" i="29"/>
  <c r="I1158" i="29"/>
  <c r="I303" i="29"/>
  <c r="I1060" i="29"/>
  <c r="I1419" i="29"/>
  <c r="I1675" i="29"/>
  <c r="J1482" i="29"/>
  <c r="I1403" i="29"/>
  <c r="J1395" i="29"/>
  <c r="I1924" i="29"/>
  <c r="I1973" i="29"/>
  <c r="I2141" i="29"/>
  <c r="J2375" i="29"/>
  <c r="J2222" i="29"/>
  <c r="J2600" i="29"/>
  <c r="J1823" i="29"/>
  <c r="J23" i="29"/>
  <c r="J113" i="29"/>
  <c r="I354" i="29"/>
  <c r="I434" i="29"/>
  <c r="J868" i="29"/>
  <c r="J689" i="29"/>
  <c r="J519" i="29"/>
  <c r="I1246" i="29"/>
  <c r="J381" i="29"/>
  <c r="J1072" i="29"/>
  <c r="I1208" i="29"/>
  <c r="J1458" i="29"/>
  <c r="I1559" i="29"/>
  <c r="I1659" i="29"/>
  <c r="I1907" i="29"/>
  <c r="I1956" i="29"/>
  <c r="I2124" i="29"/>
  <c r="I2327" i="29"/>
  <c r="I2350" i="29"/>
  <c r="J2547" i="29"/>
  <c r="J1796" i="29"/>
  <c r="J39" i="29"/>
  <c r="I182" i="29"/>
  <c r="J408" i="29"/>
  <c r="J558" i="29"/>
  <c r="I1029" i="29"/>
  <c r="I773" i="29"/>
  <c r="I10" i="29"/>
  <c r="I1306" i="29"/>
  <c r="I756" i="29"/>
  <c r="J501" i="29"/>
  <c r="J1592" i="29"/>
  <c r="J1618" i="29"/>
  <c r="I1387" i="29"/>
  <c r="J1106" i="29"/>
  <c r="I2130" i="29"/>
  <c r="J1817" i="29"/>
  <c r="J139" i="29"/>
  <c r="I1337" i="29"/>
  <c r="I490" i="29"/>
  <c r="I612" i="29"/>
  <c r="I2168" i="29"/>
  <c r="J263" i="29"/>
  <c r="I1545" i="29"/>
  <c r="J198" i="29"/>
  <c r="I1688" i="29"/>
  <c r="J2445" i="29"/>
  <c r="I105" i="29"/>
  <c r="J792" i="29"/>
  <c r="J585" i="29"/>
  <c r="I1780" i="29"/>
  <c r="J2451" i="29"/>
  <c r="I210" i="29"/>
  <c r="I844" i="29"/>
  <c r="J1004" i="29"/>
  <c r="J891" i="29"/>
  <c r="J1890" i="29"/>
  <c r="J2308" i="29"/>
  <c r="J153" i="29"/>
  <c r="I281" i="29"/>
  <c r="I1015" i="29"/>
  <c r="J2004" i="29"/>
  <c r="I2505" i="29"/>
  <c r="J401" i="29"/>
  <c r="J467" i="29"/>
  <c r="I1123" i="29"/>
  <c r="J2208" i="29"/>
  <c r="I2536" i="29"/>
  <c r="J562" i="29"/>
  <c r="I1354" i="29"/>
  <c r="J1650" i="29"/>
  <c r="J2009" i="29"/>
  <c r="I2469" i="29"/>
  <c r="J598" i="29"/>
  <c r="I1044" i="29"/>
  <c r="I1434" i="29"/>
  <c r="J1946" i="29"/>
  <c r="J1975" i="29"/>
  <c r="I2330" i="29"/>
  <c r="I2593" i="29"/>
  <c r="I2301" i="29"/>
  <c r="I2457" i="29"/>
  <c r="J1985" i="29"/>
  <c r="I2027" i="29"/>
  <c r="I2186" i="29"/>
  <c r="J2374" i="29"/>
  <c r="I2419" i="29"/>
  <c r="J2575" i="29"/>
  <c r="I1897" i="29"/>
  <c r="J2091" i="29"/>
  <c r="J2039" i="29"/>
  <c r="J2401" i="29"/>
  <c r="I2433" i="29"/>
  <c r="I2540" i="29"/>
  <c r="J1995" i="29"/>
  <c r="I2082" i="29"/>
  <c r="Y2082" i="29" s="1"/>
  <c r="J2149" i="29"/>
  <c r="J2367" i="29"/>
  <c r="J2601" i="29"/>
  <c r="J2620" i="29"/>
  <c r="I2051" i="29"/>
  <c r="J2286" i="29"/>
  <c r="I2170" i="29"/>
  <c r="I2262" i="29"/>
  <c r="I2497" i="29"/>
  <c r="I1805" i="29"/>
  <c r="I1928" i="29"/>
  <c r="J1956" i="29"/>
  <c r="I2227" i="29"/>
  <c r="J2387" i="29"/>
  <c r="J2352" i="29"/>
  <c r="I2521" i="29"/>
  <c r="J1846" i="29"/>
  <c r="I1856" i="29"/>
  <c r="I2315" i="29"/>
  <c r="J1879" i="29"/>
  <c r="J2273" i="29"/>
  <c r="I2089" i="29"/>
  <c r="I2548" i="29"/>
  <c r="I1912" i="29"/>
  <c r="I2563" i="29"/>
  <c r="I2248" i="29"/>
  <c r="J1839" i="29"/>
  <c r="J2152" i="29"/>
  <c r="I1821" i="29"/>
  <c r="J2468" i="29"/>
  <c r="I3" i="29"/>
  <c r="I138" i="29"/>
  <c r="I630" i="29"/>
  <c r="J363" i="29"/>
  <c r="I997" i="29"/>
  <c r="I1513" i="29"/>
  <c r="I36" i="29"/>
  <c r="J656" i="29"/>
  <c r="I905" i="29"/>
  <c r="J391" i="29"/>
  <c r="Y391" i="29" s="1"/>
  <c r="J1686" i="29"/>
  <c r="J1144" i="29"/>
  <c r="J1522" i="29"/>
  <c r="J1740" i="29"/>
  <c r="I1467" i="29"/>
  <c r="I1481" i="29"/>
  <c r="Y1481" i="29" s="1"/>
  <c r="J816" i="29"/>
  <c r="I514" i="29"/>
  <c r="I673" i="29"/>
  <c r="J67" i="29"/>
  <c r="I416" i="29"/>
  <c r="I858" i="29"/>
  <c r="I699" i="29"/>
  <c r="I1073" i="29"/>
  <c r="J489" i="29"/>
  <c r="J645" i="29"/>
  <c r="I713" i="29"/>
  <c r="I1048" i="29"/>
  <c r="I1087" i="29"/>
  <c r="J1768" i="29"/>
  <c r="J1603" i="29"/>
  <c r="J1668" i="29"/>
  <c r="J2" i="29"/>
  <c r="J54" i="29"/>
  <c r="I24" i="29"/>
  <c r="J793" i="29"/>
  <c r="I170" i="29"/>
  <c r="J1010" i="29"/>
  <c r="J2489" i="29"/>
  <c r="J222" i="29"/>
  <c r="J240" i="29"/>
  <c r="J578" i="29"/>
  <c r="I923" i="29"/>
  <c r="I1105" i="29"/>
  <c r="J92" i="29"/>
  <c r="J755" i="29"/>
  <c r="J847" i="29"/>
  <c r="J1282" i="29"/>
  <c r="I1267" i="29"/>
  <c r="J552" i="29"/>
  <c r="I1751" i="29"/>
  <c r="I1235" i="29"/>
  <c r="I268" i="29"/>
  <c r="I461" i="29"/>
  <c r="I565" i="29"/>
  <c r="J1203" i="29"/>
  <c r="I1501" i="29"/>
  <c r="J1032" i="29"/>
  <c r="I296" i="29"/>
  <c r="I285" i="29"/>
  <c r="J586" i="29"/>
  <c r="I963" i="29"/>
  <c r="I1197" i="29"/>
  <c r="J385" i="29"/>
  <c r="I889" i="29"/>
  <c r="J1012" i="29"/>
  <c r="I1359" i="29"/>
  <c r="J1535" i="29"/>
  <c r="J1152" i="29"/>
  <c r="J745" i="29"/>
  <c r="J1400" i="29"/>
  <c r="I1563" i="29"/>
  <c r="J423" i="29"/>
  <c r="I1372" i="29"/>
  <c r="I108" i="29"/>
  <c r="J257" i="29"/>
  <c r="I1639" i="29"/>
  <c r="I328" i="29"/>
  <c r="J80" i="29"/>
  <c r="J618" i="29"/>
  <c r="J221" i="29"/>
  <c r="I1329" i="29"/>
  <c r="I940" i="29"/>
  <c r="I1182" i="29"/>
  <c r="I156" i="29"/>
  <c r="J1442" i="29"/>
  <c r="J731" i="29"/>
  <c r="I1252" i="29"/>
  <c r="I1547" i="29"/>
  <c r="I500" i="29"/>
  <c r="J1294" i="29"/>
  <c r="J1789" i="29"/>
  <c r="J1304" i="29"/>
  <c r="I185" i="29"/>
  <c r="I121" i="29"/>
  <c r="I344" i="29"/>
  <c r="J354" i="29"/>
  <c r="J778" i="29"/>
  <c r="J316" i="29"/>
  <c r="I1341" i="29"/>
  <c r="J1425" i="29"/>
  <c r="I1618" i="29"/>
  <c r="J820" i="29"/>
  <c r="Y820" i="29" s="1"/>
  <c r="J1698" i="29"/>
  <c r="I980" i="29"/>
  <c r="J1655" i="29"/>
  <c r="J1591" i="29"/>
  <c r="J1710" i="29"/>
  <c r="I1627" i="29"/>
  <c r="J874" i="29"/>
  <c r="J1116" i="29"/>
  <c r="I529" i="29"/>
  <c r="J1423" i="29"/>
  <c r="J1388" i="29"/>
  <c r="I1867" i="29"/>
  <c r="I1992" i="29"/>
  <c r="I2210" i="29"/>
  <c r="I2090" i="29"/>
  <c r="I2447" i="29"/>
  <c r="I2391" i="29"/>
  <c r="J1816" i="29"/>
  <c r="I1976" i="29"/>
  <c r="J2044" i="29"/>
  <c r="I1959" i="29"/>
  <c r="I2158" i="29"/>
  <c r="J2292" i="29"/>
  <c r="I2489" i="29"/>
  <c r="Y2489" i="29" s="1"/>
  <c r="I1838" i="29"/>
  <c r="I2028" i="29"/>
  <c r="J2118" i="29"/>
  <c r="Y2118" i="29" s="1"/>
  <c r="I2279" i="29"/>
  <c r="J2329" i="29"/>
  <c r="J2299" i="29"/>
  <c r="J2541" i="29"/>
  <c r="I1852" i="29"/>
  <c r="J1919" i="29"/>
  <c r="I2087" i="29"/>
  <c r="I2355" i="29"/>
  <c r="J2340" i="29"/>
  <c r="J2312" i="29"/>
  <c r="I2598" i="29"/>
  <c r="J1806" i="29"/>
  <c r="I1944" i="29"/>
  <c r="Y1944" i="29" s="1"/>
  <c r="J2145" i="29"/>
  <c r="J2218" i="29"/>
  <c r="I2171" i="29"/>
  <c r="J2519" i="29"/>
  <c r="I2581" i="29"/>
  <c r="J1872" i="29"/>
  <c r="J2252" i="29"/>
  <c r="I2187" i="29"/>
  <c r="J2418" i="29"/>
  <c r="J2427" i="29"/>
  <c r="I2566" i="29"/>
  <c r="J2071" i="29"/>
  <c r="J2540" i="29"/>
  <c r="J2130" i="29"/>
  <c r="I2473" i="29"/>
  <c r="J2058" i="29"/>
  <c r="J2251" i="29"/>
  <c r="I2383" i="29"/>
  <c r="I2405" i="29"/>
  <c r="J2014" i="29"/>
  <c r="I2498" i="29"/>
  <c r="J203" i="29"/>
  <c r="I452" i="29"/>
  <c r="J387" i="29"/>
  <c r="Y387" i="29" s="1"/>
  <c r="I221" i="29"/>
  <c r="I1765" i="29"/>
  <c r="J1093" i="29"/>
  <c r="J613" i="29"/>
  <c r="I1514" i="29"/>
  <c r="J769" i="29"/>
  <c r="J1139" i="29"/>
  <c r="I1183" i="29"/>
  <c r="I1296" i="29"/>
  <c r="J1643" i="29"/>
  <c r="J1415" i="29"/>
  <c r="I653" i="29"/>
  <c r="I941" i="29"/>
  <c r="I1373" i="29"/>
  <c r="I1111" i="29"/>
  <c r="I1471" i="29"/>
  <c r="I1913" i="29"/>
  <c r="J247" i="29"/>
  <c r="J334" i="29"/>
  <c r="Y334" i="29" s="1"/>
  <c r="I566" i="29"/>
  <c r="I551" i="29"/>
  <c r="J601" i="29"/>
  <c r="J1149" i="29"/>
  <c r="J627" i="29"/>
  <c r="Y627" i="29" s="1"/>
  <c r="I1662" i="29"/>
  <c r="Y1662" i="29" s="1"/>
  <c r="I1391" i="29"/>
  <c r="I1752" i="29"/>
  <c r="I873" i="29"/>
  <c r="J1571" i="29"/>
  <c r="I1784" i="29"/>
  <c r="J399" i="29"/>
  <c r="J78" i="29"/>
  <c r="J1303" i="29"/>
  <c r="J799" i="29"/>
  <c r="J1167" i="29"/>
  <c r="J2617" i="29"/>
  <c r="J117" i="29"/>
  <c r="J472" i="29"/>
  <c r="I582" i="29"/>
  <c r="I859" i="29"/>
  <c r="J238" i="29"/>
  <c r="J1189" i="29"/>
  <c r="I761" i="29"/>
  <c r="Y761" i="29" s="1"/>
  <c r="J980" i="29"/>
  <c r="J1410" i="29"/>
  <c r="I1619" i="29"/>
  <c r="J1670" i="29"/>
  <c r="J1724" i="29"/>
  <c r="I1548" i="29"/>
  <c r="J1580" i="29"/>
  <c r="I420" i="29"/>
  <c r="I1482" i="29"/>
  <c r="I1703" i="29"/>
  <c r="J59" i="29"/>
  <c r="I111" i="29"/>
  <c r="I269" i="29"/>
  <c r="I139" i="29"/>
  <c r="I890" i="29"/>
  <c r="J541" i="29"/>
  <c r="J258" i="29"/>
  <c r="J1209" i="29"/>
  <c r="J787" i="29"/>
  <c r="J994" i="29"/>
  <c r="J1563" i="29"/>
  <c r="J481" i="29"/>
  <c r="I286" i="29"/>
  <c r="I1076" i="29"/>
  <c r="J1011" i="29"/>
  <c r="I685" i="29"/>
  <c r="I373" i="29"/>
  <c r="I37" i="29"/>
  <c r="I700" i="29"/>
  <c r="I444" i="29"/>
  <c r="I1502" i="29"/>
  <c r="J1427" i="29"/>
  <c r="J305" i="29"/>
  <c r="I147" i="29"/>
  <c r="I171" i="29"/>
  <c r="J637" i="29"/>
  <c r="I350" i="29"/>
  <c r="J1325" i="29"/>
  <c r="I1058" i="29"/>
  <c r="I1032" i="29"/>
  <c r="Y1032" i="29" s="1"/>
  <c r="J1691" i="29"/>
  <c r="J1263" i="29"/>
  <c r="I841" i="29"/>
  <c r="J1630" i="29"/>
  <c r="I668" i="29"/>
  <c r="I1236" i="29"/>
  <c r="I741" i="29"/>
  <c r="I964" i="29"/>
  <c r="J98" i="29"/>
  <c r="J1040" i="29"/>
  <c r="I297" i="29"/>
  <c r="J329" i="29"/>
  <c r="J506" i="29"/>
  <c r="J907" i="29"/>
  <c r="J405" i="29"/>
  <c r="J1593" i="29"/>
  <c r="I1342" i="29"/>
  <c r="I1128" i="29"/>
  <c r="I1220" i="29"/>
  <c r="J1718" i="29"/>
  <c r="I924" i="29"/>
  <c r="J513" i="29"/>
  <c r="I725" i="29"/>
  <c r="J1523" i="29"/>
  <c r="I1253" i="29"/>
  <c r="J899" i="29"/>
  <c r="J194" i="29"/>
  <c r="J1456" i="29"/>
  <c r="P1917" i="29"/>
  <c r="P2175" i="29"/>
  <c r="P2402" i="29"/>
  <c r="S2359" i="29"/>
  <c r="P2384" i="29"/>
  <c r="P1895" i="29"/>
  <c r="S1986" i="29"/>
  <c r="S2109" i="29"/>
  <c r="P2425" i="29"/>
  <c r="P2230" i="29"/>
  <c r="P2609" i="29"/>
  <c r="P1874" i="29"/>
  <c r="S1967" i="29"/>
  <c r="P2139" i="29"/>
  <c r="S2182" i="29"/>
  <c r="S2336" i="29"/>
  <c r="P2553" i="29"/>
  <c r="S1855" i="29"/>
  <c r="S1919" i="29"/>
  <c r="S2308" i="29"/>
  <c r="S2216" i="29"/>
  <c r="S2527" i="29"/>
  <c r="P2328" i="29"/>
  <c r="S1953" i="29"/>
  <c r="P2052" i="29"/>
  <c r="P2162" i="29"/>
  <c r="P2244" i="29"/>
  <c r="P2389" i="29"/>
  <c r="S2515" i="29"/>
  <c r="S2032" i="29"/>
  <c r="S2119" i="29"/>
  <c r="S2098" i="29"/>
  <c r="P2455" i="29"/>
  <c r="S2464" i="29"/>
  <c r="P2581" i="29"/>
  <c r="S2059" i="29"/>
  <c r="P2255" i="29"/>
  <c r="S2270" i="29"/>
  <c r="S2413" i="29"/>
  <c r="P2486" i="29"/>
  <c r="P2597" i="29"/>
  <c r="S2439" i="29"/>
  <c r="S7" i="29"/>
  <c r="S123" i="29"/>
  <c r="S2015" i="29"/>
  <c r="S2072" i="29"/>
  <c r="S2202" i="29"/>
  <c r="P77" i="29"/>
  <c r="S2345" i="29"/>
  <c r="S469" i="29"/>
  <c r="S485" i="29"/>
  <c r="S509" i="29"/>
  <c r="S2542" i="29"/>
  <c r="P209" i="29"/>
  <c r="P229" i="29"/>
  <c r="P301" i="29"/>
  <c r="P357" i="29"/>
  <c r="P373" i="29"/>
  <c r="P457" i="29"/>
  <c r="P46" i="29"/>
  <c r="S214" i="29"/>
  <c r="S262" i="29"/>
  <c r="P24" i="29"/>
  <c r="P96" i="29"/>
  <c r="P136" i="29"/>
  <c r="S175" i="29"/>
  <c r="S571" i="29"/>
  <c r="S647" i="29"/>
  <c r="S675" i="29"/>
  <c r="S146" i="29"/>
  <c r="P599" i="29"/>
  <c r="P246" i="29"/>
  <c r="P320" i="29"/>
  <c r="P625" i="29"/>
  <c r="S717" i="29"/>
  <c r="S797" i="29"/>
  <c r="S1001" i="29"/>
  <c r="P172" i="29"/>
  <c r="S306" i="29"/>
  <c r="P63" i="29"/>
  <c r="P280" i="29"/>
  <c r="P402" i="29"/>
  <c r="S544" i="29"/>
  <c r="P588" i="29"/>
  <c r="S608" i="29"/>
  <c r="S778" i="29"/>
  <c r="S882" i="29"/>
  <c r="S934" i="29"/>
  <c r="S332" i="29"/>
  <c r="P738" i="29"/>
  <c r="P436" i="29"/>
  <c r="S688" i="29"/>
  <c r="S907" i="29"/>
  <c r="P803" i="29"/>
  <c r="P1015" i="29"/>
  <c r="P382" i="29"/>
  <c r="S534" i="29"/>
  <c r="S868" i="29"/>
  <c r="P984" i="29"/>
  <c r="P1056" i="29"/>
  <c r="P1092" i="29"/>
  <c r="P1208" i="29"/>
  <c r="P1248" i="29"/>
  <c r="P1336" i="29"/>
  <c r="P1408" i="29"/>
  <c r="S928" i="29"/>
  <c r="P972" i="29"/>
  <c r="S1165" i="29"/>
  <c r="S1425" i="29"/>
  <c r="P861" i="29"/>
  <c r="P1281" i="29"/>
  <c r="P1305" i="29"/>
  <c r="P1381" i="29"/>
  <c r="S1286" i="29"/>
  <c r="S800" i="29"/>
  <c r="S832" i="29"/>
  <c r="P1126" i="29"/>
  <c r="P1190" i="29"/>
  <c r="P1258" i="29"/>
  <c r="P1346" i="29"/>
  <c r="P764" i="29"/>
  <c r="S1027" i="29"/>
  <c r="S1039" i="29"/>
  <c r="S1151" i="29"/>
  <c r="S496" i="29"/>
  <c r="P1477" i="29"/>
  <c r="P1701" i="29"/>
  <c r="P1849" i="29"/>
  <c r="S1228" i="29"/>
  <c r="S1594" i="29"/>
  <c r="P1103" i="29"/>
  <c r="P1359" i="29"/>
  <c r="P1646" i="29"/>
  <c r="S1136" i="29"/>
  <c r="S1216" i="29"/>
  <c r="S1318" i="29"/>
  <c r="P1371" i="29"/>
  <c r="S1414" i="29"/>
  <c r="S1495" i="29"/>
  <c r="S1551" i="29"/>
  <c r="S1671" i="29"/>
  <c r="S1787" i="29"/>
  <c r="P1464" i="29"/>
  <c r="P1532" i="29"/>
  <c r="P528" i="29"/>
  <c r="P1447" i="29"/>
  <c r="P1519" i="29"/>
  <c r="P1707" i="29"/>
  <c r="P1731" i="29"/>
  <c r="P662" i="29"/>
  <c r="S1568" i="29"/>
  <c r="S1656" i="29"/>
  <c r="S1800" i="29"/>
  <c r="S1828" i="29"/>
  <c r="S192" i="29"/>
  <c r="S1609" i="29"/>
  <c r="S1176" i="29"/>
  <c r="S1769" i="29"/>
  <c r="S1064" i="29"/>
  <c r="P1692" i="29"/>
  <c r="P1820" i="29"/>
  <c r="P1760" i="29"/>
  <c r="S1629" i="29"/>
  <c r="P1748" i="29"/>
  <c r="P1979" i="29"/>
  <c r="P1951" i="29"/>
  <c r="P2111" i="29"/>
  <c r="P2325" i="29"/>
  <c r="P2435" i="29"/>
  <c r="P2522" i="29"/>
  <c r="S1878" i="29"/>
  <c r="S1994" i="29"/>
  <c r="P2316" i="29"/>
  <c r="S2361" i="29"/>
  <c r="S2596" i="29"/>
  <c r="P2571" i="29"/>
  <c r="P1932" i="29"/>
  <c r="P2126" i="29"/>
  <c r="S2183" i="29"/>
  <c r="S2440" i="29"/>
  <c r="S2503" i="29"/>
  <c r="P2613" i="29"/>
  <c r="S2006" i="29"/>
  <c r="S2022" i="29"/>
  <c r="S2289" i="29"/>
  <c r="S2271" i="29"/>
  <c r="S2375" i="29"/>
  <c r="P1908" i="29"/>
  <c r="S1940" i="29"/>
  <c r="S2044" i="29"/>
  <c r="P2450" i="29"/>
  <c r="P2336" i="29"/>
  <c r="P2578" i="29"/>
  <c r="P2133" i="29"/>
  <c r="S2532" i="29"/>
  <c r="P1893" i="29"/>
  <c r="P2096" i="29"/>
  <c r="S2620" i="29"/>
  <c r="S2060" i="29"/>
  <c r="S2240" i="29"/>
  <c r="P2563" i="29"/>
  <c r="S2073" i="29"/>
  <c r="S2346" i="29"/>
  <c r="P1926" i="29"/>
  <c r="P2219" i="29"/>
  <c r="S2164" i="29"/>
  <c r="P2473" i="29"/>
  <c r="S2203" i="29"/>
  <c r="S2481" i="29"/>
  <c r="S2152" i="29"/>
  <c r="S2393" i="29"/>
  <c r="S13" i="29"/>
  <c r="S77" i="29"/>
  <c r="S101" i="29"/>
  <c r="S129" i="29"/>
  <c r="S149" i="29"/>
  <c r="P29" i="29"/>
  <c r="S245" i="29"/>
  <c r="S365" i="29"/>
  <c r="S397" i="29"/>
  <c r="S465" i="29"/>
  <c r="S481" i="29"/>
  <c r="S545" i="29"/>
  <c r="S62" i="29"/>
  <c r="S178" i="29"/>
  <c r="S163" i="29"/>
  <c r="S379" i="29"/>
  <c r="S619" i="29"/>
  <c r="S50" i="29"/>
  <c r="P195" i="29"/>
  <c r="P279" i="29"/>
  <c r="P295" i="29"/>
  <c r="P315" i="29"/>
  <c r="P331" i="29"/>
  <c r="P439" i="29"/>
  <c r="P603" i="29"/>
  <c r="P448" i="29"/>
  <c r="P653" i="29"/>
  <c r="S749" i="29"/>
  <c r="S901" i="29"/>
  <c r="S228" i="29"/>
  <c r="P270" i="29"/>
  <c r="P426" i="29"/>
  <c r="S576" i="29"/>
  <c r="S710" i="29"/>
  <c r="S770" i="29"/>
  <c r="S870" i="29"/>
  <c r="S974" i="29"/>
  <c r="S990" i="29"/>
  <c r="S412" i="29"/>
  <c r="P525" i="29"/>
  <c r="P557" i="29"/>
  <c r="P332" i="29"/>
  <c r="P500" i="29"/>
  <c r="P532" i="29"/>
  <c r="S883" i="29"/>
  <c r="P635" i="29"/>
  <c r="P783" i="29"/>
  <c r="P819" i="29"/>
  <c r="P831" i="29"/>
  <c r="P851" i="29"/>
  <c r="P915" i="29"/>
  <c r="P1007" i="29"/>
  <c r="P200" i="29"/>
  <c r="P678" i="29"/>
  <c r="S959" i="29"/>
  <c r="P1088" i="29"/>
  <c r="P1340" i="29"/>
  <c r="P1352" i="29"/>
  <c r="P1376" i="29"/>
  <c r="S352" i="29"/>
  <c r="S1137" i="29"/>
  <c r="S1177" i="29"/>
  <c r="S1229" i="29"/>
  <c r="S1397" i="29"/>
  <c r="P695" i="29"/>
  <c r="P1117" i="29"/>
  <c r="P1201" i="29"/>
  <c r="P1241" i="29"/>
  <c r="P1269" i="29"/>
  <c r="P1365" i="29"/>
  <c r="P212" i="29"/>
  <c r="P668" i="29"/>
  <c r="S1054" i="29"/>
  <c r="S1218" i="29"/>
  <c r="S1294" i="29"/>
  <c r="S732" i="29"/>
  <c r="P936" i="29"/>
  <c r="P1394" i="29"/>
  <c r="P1014" i="29"/>
  <c r="S1095" i="29"/>
  <c r="S1275" i="29"/>
  <c r="S1319" i="29"/>
  <c r="S1415" i="29"/>
  <c r="P809" i="29"/>
  <c r="P1521" i="29"/>
  <c r="P1529" i="29"/>
  <c r="P1545" i="29"/>
  <c r="P1589" i="29"/>
  <c r="P1621" i="29"/>
  <c r="S1035" i="29"/>
  <c r="P1440" i="29"/>
  <c r="P1119" i="29"/>
  <c r="P1742" i="29"/>
  <c r="P1754" i="29"/>
  <c r="P1762" i="29"/>
  <c r="P1480" i="29"/>
  <c r="P514" i="29"/>
  <c r="S1152" i="29"/>
  <c r="S1455" i="29"/>
  <c r="S1635" i="29"/>
  <c r="S1695" i="29"/>
  <c r="S1707" i="29"/>
  <c r="S1723" i="29"/>
  <c r="P1611" i="29"/>
  <c r="P1811" i="29"/>
  <c r="P1063" i="29"/>
  <c r="P1600" i="29"/>
  <c r="S1496" i="29"/>
  <c r="S1556" i="29"/>
  <c r="S1672" i="29"/>
  <c r="S1792" i="29"/>
  <c r="S1844" i="29"/>
  <c r="P1832" i="29"/>
  <c r="P926" i="29"/>
  <c r="S1657" i="29"/>
  <c r="S1777" i="29"/>
  <c r="S1569" i="29"/>
  <c r="J2006" i="29"/>
  <c r="J2036" i="29"/>
  <c r="I2305" i="29"/>
  <c r="Y2305" i="29" s="1"/>
  <c r="J2327" i="29"/>
  <c r="Y2327" i="29" s="1"/>
  <c r="J2404" i="29"/>
  <c r="J2536" i="29"/>
  <c r="J1829" i="29"/>
  <c r="I1874" i="29"/>
  <c r="I2057" i="29"/>
  <c r="I2281" i="29"/>
  <c r="I2249" i="29"/>
  <c r="J2439" i="29"/>
  <c r="I2500" i="29"/>
  <c r="I1983" i="29"/>
  <c r="I2145" i="29"/>
  <c r="I2264" i="29"/>
  <c r="J2212" i="29"/>
  <c r="J2479" i="29"/>
  <c r="I2577" i="29"/>
  <c r="J1928" i="29"/>
  <c r="Y1928" i="29" s="1"/>
  <c r="I2160" i="29"/>
  <c r="I2106" i="29"/>
  <c r="J2187" i="29"/>
  <c r="I2384" i="29"/>
  <c r="I2434" i="29"/>
  <c r="I2594" i="29"/>
  <c r="J1892" i="29"/>
  <c r="J1957" i="29"/>
  <c r="I2173" i="29"/>
  <c r="J2198" i="29"/>
  <c r="I2458" i="29"/>
  <c r="I2474" i="29"/>
  <c r="J2610" i="29"/>
  <c r="J1900" i="29"/>
  <c r="I1978" i="29"/>
  <c r="J2127" i="29"/>
  <c r="J2085" i="29"/>
  <c r="I2293" i="29"/>
  <c r="J2559" i="29"/>
  <c r="I1854" i="29"/>
  <c r="J1997" i="29"/>
  <c r="I2550" i="29"/>
  <c r="Y2550" i="29" s="1"/>
  <c r="I47" i="29"/>
  <c r="J86" i="29"/>
  <c r="I271" i="29"/>
  <c r="I866" i="29"/>
  <c r="I515" i="29"/>
  <c r="I1237" i="29"/>
  <c r="J895" i="29"/>
  <c r="I1186" i="29"/>
  <c r="Y1186" i="29" s="1"/>
  <c r="I932" i="29"/>
  <c r="J1016" i="29"/>
  <c r="J998" i="29"/>
  <c r="J1610" i="29"/>
  <c r="I804" i="29"/>
  <c r="I752" i="29"/>
  <c r="J2029" i="29"/>
  <c r="J2619" i="29"/>
  <c r="J255" i="29"/>
  <c r="I187" i="29"/>
  <c r="J121" i="29"/>
  <c r="I363" i="29"/>
  <c r="I615" i="29"/>
  <c r="I1321" i="29"/>
  <c r="Y1321" i="29" s="1"/>
  <c r="J1125" i="29"/>
  <c r="I1730" i="29"/>
  <c r="I1092" i="29"/>
  <c r="I1483" i="29"/>
  <c r="Y1483" i="29" s="1"/>
  <c r="J1151" i="29"/>
  <c r="J1102" i="29"/>
  <c r="J1582" i="29"/>
  <c r="J1626" i="29"/>
  <c r="J2217" i="29"/>
  <c r="J1812" i="29"/>
  <c r="J10" i="29"/>
  <c r="Y10" i="29" s="1"/>
  <c r="I224" i="29"/>
  <c r="Y224" i="29" s="1"/>
  <c r="I439" i="29"/>
  <c r="J389" i="29"/>
  <c r="I631" i="29"/>
  <c r="I1521" i="29"/>
  <c r="J1565" i="29"/>
  <c r="I2095" i="29"/>
  <c r="I1807" i="29"/>
  <c r="J140" i="29"/>
  <c r="I161" i="29"/>
  <c r="I530" i="29"/>
  <c r="J638" i="29"/>
  <c r="I891" i="29"/>
  <c r="I1533" i="29"/>
  <c r="J551" i="29"/>
  <c r="I463" i="29"/>
  <c r="J326" i="29"/>
  <c r="I1343" i="29"/>
  <c r="J1744" i="29"/>
  <c r="J1367" i="29"/>
  <c r="I1664" i="29"/>
  <c r="J1210" i="29"/>
  <c r="I2514" i="29"/>
  <c r="J347" i="29"/>
  <c r="I299" i="29"/>
  <c r="I658" i="29"/>
  <c r="J674" i="29"/>
  <c r="I70" i="29"/>
  <c r="I1785" i="29"/>
  <c r="I601" i="29"/>
  <c r="Y601" i="29" s="1"/>
  <c r="J827" i="29"/>
  <c r="J1435" i="29"/>
  <c r="I1503" i="29"/>
  <c r="J559" i="29"/>
  <c r="J1392" i="29"/>
  <c r="J970" i="29"/>
  <c r="J1242" i="29"/>
  <c r="J2307" i="29"/>
  <c r="I38" i="29"/>
  <c r="J313" i="29"/>
  <c r="I726" i="29"/>
  <c r="J906" i="29"/>
  <c r="J403" i="29"/>
  <c r="J133" i="29"/>
  <c r="I768" i="29"/>
  <c r="J1140" i="29"/>
  <c r="I1647" i="29"/>
  <c r="Y1647" i="29" s="1"/>
  <c r="J577" i="29"/>
  <c r="I1452" i="29"/>
  <c r="I708" i="29"/>
  <c r="I1268" i="29"/>
  <c r="J1292" i="29"/>
  <c r="J1860" i="29"/>
  <c r="J2410" i="29"/>
  <c r="I237" i="29"/>
  <c r="J476" i="29"/>
  <c r="I798" i="29"/>
  <c r="J950" i="29"/>
  <c r="I1077" i="29"/>
  <c r="J495" i="29"/>
  <c r="I1050" i="29"/>
  <c r="J192" i="29"/>
  <c r="I1679" i="29"/>
  <c r="I1491" i="29"/>
  <c r="J1308" i="29"/>
  <c r="J736" i="29"/>
  <c r="I1351" i="29"/>
  <c r="I206" i="29"/>
  <c r="J97" i="29"/>
  <c r="J1459" i="29"/>
  <c r="I842" i="29"/>
  <c r="J974" i="29"/>
  <c r="J1747" i="29"/>
  <c r="J338" i="29"/>
  <c r="Y338" i="29" s="1"/>
  <c r="I422" i="29"/>
  <c r="J1168" i="29"/>
  <c r="I20" i="29"/>
  <c r="J1278" i="29"/>
  <c r="I1221" i="29"/>
  <c r="I784" i="29"/>
  <c r="I1946" i="29"/>
  <c r="J664" i="29"/>
  <c r="J1416" i="29"/>
  <c r="I1766" i="29"/>
  <c r="I287" i="29"/>
  <c r="Y287" i="29" s="1"/>
  <c r="J2366" i="29"/>
  <c r="I1062" i="29"/>
  <c r="Y1062" i="29" s="1"/>
  <c r="J1411" i="29"/>
  <c r="J1714" i="29"/>
  <c r="P1903" i="29"/>
  <c r="S2081" i="29"/>
  <c r="P2322" i="29"/>
  <c r="P2495" i="29"/>
  <c r="S2471" i="29"/>
  <c r="P2441" i="29"/>
  <c r="S19" i="29"/>
  <c r="S155" i="29"/>
  <c r="S1991" i="29"/>
  <c r="P2129" i="29"/>
  <c r="S2178" i="29"/>
  <c r="S2234" i="29"/>
  <c r="P2550" i="29"/>
  <c r="P2618" i="29"/>
  <c r="P1937" i="29"/>
  <c r="S2070" i="29"/>
  <c r="P2116" i="29"/>
  <c r="S2193" i="29"/>
  <c r="P2480" i="29"/>
  <c r="S2455" i="29"/>
  <c r="S1896" i="29"/>
  <c r="S1958" i="29"/>
  <c r="P2284" i="29"/>
  <c r="S2300" i="29"/>
  <c r="S2574" i="29"/>
  <c r="P2506" i="29"/>
  <c r="S69" i="29"/>
  <c r="P2030" i="29"/>
  <c r="P2261" i="29"/>
  <c r="P2400" i="29"/>
  <c r="S2339" i="29"/>
  <c r="S2367" i="29"/>
  <c r="S2539" i="29"/>
  <c r="P93" i="29"/>
  <c r="P101" i="29"/>
  <c r="P137" i="29"/>
  <c r="S1884" i="29"/>
  <c r="P2153" i="29"/>
  <c r="S2605" i="29"/>
  <c r="P44" i="29"/>
  <c r="P76" i="29"/>
  <c r="S357" i="29"/>
  <c r="S437" i="29"/>
  <c r="S697" i="29"/>
  <c r="P1967" i="29"/>
  <c r="P2351" i="29"/>
  <c r="P265" i="29"/>
  <c r="P425" i="29"/>
  <c r="P2037" i="29"/>
  <c r="S2381" i="29"/>
  <c r="P126" i="29"/>
  <c r="P2250" i="29"/>
  <c r="P2424" i="29"/>
  <c r="S255" i="29"/>
  <c r="S315" i="29"/>
  <c r="S371" i="29"/>
  <c r="S387" i="29"/>
  <c r="S407" i="29"/>
  <c r="S451" i="29"/>
  <c r="S2314" i="29"/>
  <c r="S2390" i="29"/>
  <c r="S34" i="29"/>
  <c r="P211" i="29"/>
  <c r="P291" i="29"/>
  <c r="P327" i="29"/>
  <c r="P2271" i="29"/>
  <c r="P160" i="29"/>
  <c r="P224" i="29"/>
  <c r="P288" i="29"/>
  <c r="P548" i="29"/>
  <c r="S793" i="29"/>
  <c r="S921" i="29"/>
  <c r="S949" i="29"/>
  <c r="P2523" i="29"/>
  <c r="S184" i="29"/>
  <c r="S338" i="29"/>
  <c r="S2208" i="29"/>
  <c r="P473" i="29"/>
  <c r="S512" i="29"/>
  <c r="S1018" i="29"/>
  <c r="S1030" i="29"/>
  <c r="S2592" i="29"/>
  <c r="S1927" i="29"/>
  <c r="P634" i="29"/>
  <c r="S672" i="29"/>
  <c r="S815" i="29"/>
  <c r="S887" i="29"/>
  <c r="S1872" i="29"/>
  <c r="S572" i="29"/>
  <c r="P747" i="29"/>
  <c r="P879" i="29"/>
  <c r="P1132" i="29"/>
  <c r="P1300" i="29"/>
  <c r="S652" i="29"/>
  <c r="S728" i="29"/>
  <c r="S760" i="29"/>
  <c r="P836" i="29"/>
  <c r="S1057" i="29"/>
  <c r="S1437" i="29"/>
  <c r="P941" i="29"/>
  <c r="P1085" i="29"/>
  <c r="P1101" i="29"/>
  <c r="P1233" i="29"/>
  <c r="P1261" i="29"/>
  <c r="S556" i="29"/>
  <c r="P961" i="29"/>
  <c r="P993" i="29"/>
  <c r="S1046" i="29"/>
  <c r="S1118" i="29"/>
  <c r="S1250" i="29"/>
  <c r="P592" i="29"/>
  <c r="S904" i="29"/>
  <c r="P981" i="29"/>
  <c r="P1138" i="29"/>
  <c r="P1362" i="29"/>
  <c r="S528" i="29"/>
  <c r="S1163" i="29"/>
  <c r="S1195" i="29"/>
  <c r="S1219" i="29"/>
  <c r="S1291" i="29"/>
  <c r="S1407" i="29"/>
  <c r="S2148" i="29"/>
  <c r="P232" i="29"/>
  <c r="P1179" i="29"/>
  <c r="S1314" i="29"/>
  <c r="P1481" i="29"/>
  <c r="P1493" i="29"/>
  <c r="P1645" i="29"/>
  <c r="P1689" i="29"/>
  <c r="P1757" i="29"/>
  <c r="P1785" i="29"/>
  <c r="P1837" i="29"/>
  <c r="S2101" i="29"/>
  <c r="P496" i="29"/>
  <c r="P777" i="29"/>
  <c r="S1212" i="29"/>
  <c r="S1422" i="29"/>
  <c r="S1530" i="29"/>
  <c r="S1602" i="29"/>
  <c r="S1626" i="29"/>
  <c r="S1678" i="29"/>
  <c r="P1608" i="29"/>
  <c r="P1391" i="29"/>
  <c r="P1510" i="29"/>
  <c r="P1850" i="29"/>
  <c r="P1568" i="29"/>
  <c r="S1072" i="29"/>
  <c r="S1795" i="29"/>
  <c r="P712" i="29"/>
  <c r="S1340" i="29"/>
  <c r="P1543" i="29"/>
  <c r="P1663" i="29"/>
  <c r="P826" i="29"/>
  <c r="P858" i="29"/>
  <c r="P1331" i="29"/>
  <c r="S1448" i="29"/>
  <c r="S1584" i="29"/>
  <c r="S1820" i="29"/>
  <c r="P1704" i="29"/>
  <c r="P1720" i="29"/>
  <c r="S1749" i="29"/>
  <c r="P617" i="29"/>
  <c r="S1561" i="29"/>
  <c r="P675" i="29"/>
  <c r="I1926" i="29"/>
  <c r="I2035" i="29"/>
  <c r="J2234" i="29"/>
  <c r="Y2234" i="29" s="1"/>
  <c r="I2050" i="29"/>
  <c r="I2432" i="29"/>
  <c r="J2573" i="29"/>
  <c r="I1819" i="29"/>
  <c r="J215" i="29"/>
  <c r="I356" i="29"/>
  <c r="I18" i="29"/>
  <c r="J734" i="29"/>
  <c r="I931" i="29"/>
  <c r="Y931" i="29" s="1"/>
  <c r="I1421" i="29"/>
  <c r="J1409" i="29"/>
  <c r="J56" i="29"/>
  <c r="I1646" i="29"/>
  <c r="I1003" i="29"/>
  <c r="J431" i="29"/>
  <c r="J641" i="29"/>
  <c r="J872" i="29"/>
  <c r="I1447" i="29"/>
  <c r="J1866" i="29"/>
  <c r="I2026" i="29"/>
  <c r="I2128" i="29"/>
  <c r="I2247" i="29"/>
  <c r="I2366" i="29"/>
  <c r="I2612" i="29"/>
  <c r="J1824" i="29"/>
  <c r="J251" i="29"/>
  <c r="I242" i="29"/>
  <c r="J161" i="29"/>
  <c r="I92" i="29"/>
  <c r="Y92" i="29" s="1"/>
  <c r="I657" i="29"/>
  <c r="I1457" i="29"/>
  <c r="Y1457" i="29" s="1"/>
  <c r="J1501" i="29"/>
  <c r="Y1501" i="29" s="1"/>
  <c r="I386" i="29"/>
  <c r="I1782" i="29"/>
  <c r="J796" i="29"/>
  <c r="J565" i="29"/>
  <c r="J909" i="29"/>
  <c r="J1746" i="29"/>
  <c r="J1678" i="29"/>
  <c r="I1910" i="29"/>
  <c r="J2062" i="29"/>
  <c r="J2169" i="29"/>
  <c r="J2310" i="29"/>
  <c r="J2413" i="29"/>
  <c r="I2591" i="29"/>
  <c r="I136" i="29"/>
  <c r="J336" i="29"/>
  <c r="I614" i="29"/>
  <c r="I415" i="29"/>
  <c r="J772" i="29"/>
  <c r="I1661" i="29"/>
  <c r="J1517" i="29"/>
  <c r="J581" i="29"/>
  <c r="J261" i="29"/>
  <c r="J892" i="29"/>
  <c r="I840" i="29"/>
  <c r="J1194" i="29"/>
  <c r="J1027" i="29"/>
  <c r="J1324" i="29"/>
  <c r="I1937" i="29"/>
  <c r="I2080" i="29"/>
  <c r="J2268" i="29"/>
  <c r="J2199" i="29"/>
  <c r="I2404" i="29"/>
  <c r="J2331" i="29"/>
  <c r="J318" i="29"/>
  <c r="I203" i="29"/>
  <c r="I638" i="29"/>
  <c r="J441" i="29"/>
  <c r="I824" i="29"/>
  <c r="I1689" i="29"/>
  <c r="Y1689" i="29" s="1"/>
  <c r="J1525" i="29"/>
  <c r="J691" i="29"/>
  <c r="I1071" i="29"/>
  <c r="I1091" i="29"/>
  <c r="I1436" i="29"/>
  <c r="J1219" i="29"/>
  <c r="Y1219" i="29" s="1"/>
  <c r="J1382" i="29"/>
  <c r="I1479" i="29"/>
  <c r="J1992" i="29"/>
  <c r="Y1992" i="29" s="1"/>
  <c r="J2099" i="29"/>
  <c r="I2292" i="29"/>
  <c r="I2487" i="29"/>
  <c r="J2454" i="29"/>
  <c r="J2469" i="29"/>
  <c r="Y2469" i="29" s="1"/>
  <c r="I33" i="29"/>
  <c r="I327" i="29"/>
  <c r="Y327" i="29" s="1"/>
  <c r="I810" i="29"/>
  <c r="I511" i="29"/>
  <c r="J939" i="29"/>
  <c r="I295" i="29"/>
  <c r="J1601" i="29"/>
  <c r="J901" i="29"/>
  <c r="I1103" i="29"/>
  <c r="J1236" i="29"/>
  <c r="J1551" i="29"/>
  <c r="I1616" i="29"/>
  <c r="J1624" i="29"/>
  <c r="I1127" i="29"/>
  <c r="J1965" i="29"/>
  <c r="I1950" i="29"/>
  <c r="Y1950" i="29" s="1"/>
  <c r="I2113" i="29"/>
  <c r="J2526" i="29"/>
  <c r="J2531" i="29"/>
  <c r="J2558" i="29"/>
  <c r="Y2558" i="29" s="1"/>
  <c r="J58" i="29"/>
  <c r="I400" i="29"/>
  <c r="I370" i="29"/>
  <c r="I707" i="29"/>
  <c r="I1181" i="29"/>
  <c r="J475" i="29"/>
  <c r="J1705" i="29"/>
  <c r="I1162" i="29"/>
  <c r="I119" i="29"/>
  <c r="J1243" i="29"/>
  <c r="I1763" i="29"/>
  <c r="J1264" i="29"/>
  <c r="I1143" i="29"/>
  <c r="I1211" i="29"/>
  <c r="Y1211" i="29" s="1"/>
  <c r="J1891" i="29"/>
  <c r="I2352" i="29"/>
  <c r="Y2352" i="29" s="1"/>
  <c r="J530" i="29"/>
  <c r="J1725" i="29"/>
  <c r="I236" i="29"/>
  <c r="J1980" i="29"/>
  <c r="I2496" i="29"/>
  <c r="J534" i="29"/>
  <c r="J281" i="29"/>
  <c r="Y281" i="29" s="1"/>
  <c r="J591" i="29"/>
  <c r="I2225" i="29"/>
  <c r="I2444" i="29"/>
  <c r="I723" i="29"/>
  <c r="I1290" i="29"/>
  <c r="J1470" i="29"/>
  <c r="Y1470" i="29" s="1"/>
  <c r="I2010" i="29"/>
  <c r="J1802" i="29"/>
  <c r="J183" i="29"/>
  <c r="I759" i="29"/>
  <c r="I1370" i="29"/>
  <c r="I845" i="29"/>
  <c r="J2160" i="29"/>
  <c r="J81" i="29"/>
  <c r="I1273" i="29"/>
  <c r="J687" i="29"/>
  <c r="J1046" i="29"/>
  <c r="Y1046" i="29" s="1"/>
  <c r="I2134" i="29"/>
  <c r="J154" i="29"/>
  <c r="I1357" i="29"/>
  <c r="I971" i="29"/>
  <c r="J1020" i="29"/>
  <c r="J1857" i="29"/>
  <c r="I2277" i="29"/>
  <c r="I492" i="29"/>
  <c r="I748" i="29"/>
  <c r="J1339" i="29"/>
  <c r="I1575" i="29"/>
  <c r="J1878" i="29"/>
  <c r="I1583" i="29"/>
  <c r="J2373" i="29"/>
  <c r="J456" i="29"/>
  <c r="J1301" i="29"/>
  <c r="J1894" i="29"/>
  <c r="I2017" i="29"/>
  <c r="I2232" i="29"/>
  <c r="I2370" i="29"/>
  <c r="I2199" i="29"/>
  <c r="I2543" i="29"/>
  <c r="I1845" i="29"/>
  <c r="J275" i="29"/>
  <c r="J218" i="29"/>
  <c r="I360" i="29"/>
  <c r="I594" i="29"/>
  <c r="I663" i="29"/>
  <c r="J957" i="29"/>
  <c r="I1641" i="29"/>
  <c r="J1145" i="29"/>
  <c r="J1745" i="29"/>
  <c r="I1610" i="29"/>
  <c r="J1314" i="29"/>
  <c r="J1366" i="29"/>
  <c r="I991" i="29"/>
  <c r="I142" i="29"/>
  <c r="I1932" i="29"/>
  <c r="J2002" i="29"/>
  <c r="Y2002" i="29" s="1"/>
  <c r="J2290" i="29"/>
  <c r="I2347" i="29"/>
  <c r="I2387" i="29"/>
  <c r="J2508" i="29"/>
  <c r="J21" i="29"/>
  <c r="I246" i="29"/>
  <c r="J384" i="29"/>
  <c r="I746" i="29"/>
  <c r="I703" i="29"/>
  <c r="Y703" i="29" s="1"/>
  <c r="I1065" i="29"/>
  <c r="J575" i="29"/>
  <c r="J1157" i="29"/>
  <c r="J723" i="29"/>
  <c r="I1630" i="29"/>
  <c r="Y1630" i="29" s="1"/>
  <c r="J1428" i="29"/>
  <c r="I1724" i="29"/>
  <c r="J1443" i="29"/>
  <c r="J1351" i="29"/>
  <c r="J1962" i="29"/>
  <c r="I1941" i="29"/>
  <c r="I2153" i="29"/>
  <c r="Y2153" i="29" s="1"/>
  <c r="I2214" i="29"/>
  <c r="J2411" i="29"/>
  <c r="I2597" i="29"/>
  <c r="I72" i="29"/>
  <c r="I114" i="29"/>
  <c r="J404" i="29"/>
  <c r="I427" i="29"/>
  <c r="I811" i="29"/>
  <c r="I1189" i="29"/>
  <c r="Y1189" i="29" s="1"/>
  <c r="I620" i="29"/>
  <c r="J1229" i="29"/>
  <c r="J741" i="29"/>
  <c r="Y741" i="29" s="1"/>
  <c r="J36" i="29"/>
  <c r="J1595" i="29"/>
  <c r="I1788" i="29"/>
  <c r="I1488" i="29"/>
  <c r="J1658" i="29"/>
  <c r="I1969" i="29"/>
  <c r="J2063" i="29"/>
  <c r="J2182" i="29"/>
  <c r="I2165" i="29"/>
  <c r="J2399" i="29"/>
  <c r="J2622" i="29"/>
  <c r="I291" i="29"/>
  <c r="Y291" i="29" s="1"/>
  <c r="I341" i="29"/>
  <c r="J226" i="29"/>
  <c r="J566" i="29"/>
  <c r="Y566" i="29" s="1"/>
  <c r="I895" i="29"/>
  <c r="I1205" i="29"/>
  <c r="J856" i="29"/>
  <c r="J1317" i="29"/>
  <c r="J940" i="29"/>
  <c r="J544" i="29"/>
  <c r="J482" i="29"/>
  <c r="J1094" i="29"/>
  <c r="J763" i="29"/>
  <c r="I1735" i="29"/>
  <c r="J1916" i="29"/>
  <c r="J2073" i="29"/>
  <c r="I2256" i="29"/>
  <c r="I2272" i="29"/>
  <c r="I2450" i="29"/>
  <c r="J2566" i="29"/>
  <c r="J309" i="29"/>
  <c r="J8" i="29"/>
  <c r="I497" i="29"/>
  <c r="J770" i="29"/>
  <c r="J128" i="29"/>
  <c r="Y128" i="29" s="1"/>
  <c r="I1301" i="29"/>
  <c r="I908" i="29"/>
  <c r="J1337" i="29"/>
  <c r="Y1337" i="29" s="1"/>
  <c r="I1006" i="29"/>
  <c r="I975" i="29"/>
  <c r="J788" i="29"/>
  <c r="I1380" i="29"/>
  <c r="J1291" i="29"/>
  <c r="J1536" i="29"/>
  <c r="J1880" i="29"/>
  <c r="J2042" i="29"/>
  <c r="I2115" i="29"/>
  <c r="J2470" i="29"/>
  <c r="I2337" i="29"/>
  <c r="J2614" i="29"/>
  <c r="I1801" i="29"/>
  <c r="I323" i="29"/>
  <c r="Y323" i="29" s="1"/>
  <c r="I88" i="29"/>
  <c r="J394" i="29"/>
  <c r="J866" i="29"/>
  <c r="Y866" i="29" s="1"/>
  <c r="I258" i="29"/>
  <c r="Y258" i="29" s="1"/>
  <c r="I1473" i="29"/>
  <c r="J952" i="29"/>
  <c r="J1573" i="29"/>
  <c r="I1166" i="29"/>
  <c r="I470" i="29"/>
  <c r="J1084" i="29"/>
  <c r="J1515" i="29"/>
  <c r="J1764" i="29"/>
  <c r="J916" i="29"/>
  <c r="I1995" i="29"/>
  <c r="Y1995" i="29" s="1"/>
  <c r="I2533" i="29"/>
  <c r="I518" i="29"/>
  <c r="J1021" i="29"/>
  <c r="J1266" i="29"/>
  <c r="J2056" i="29"/>
  <c r="I2579" i="29"/>
  <c r="I586" i="29"/>
  <c r="J1049" i="29"/>
  <c r="I1276" i="29"/>
  <c r="I2138" i="29"/>
  <c r="I1823" i="29"/>
  <c r="I535" i="29"/>
  <c r="J1681" i="29"/>
  <c r="I676" i="29"/>
  <c r="I2104" i="29"/>
  <c r="J1838" i="29"/>
  <c r="I635" i="29"/>
  <c r="J1685" i="29"/>
  <c r="I828" i="29"/>
  <c r="J2334" i="29"/>
  <c r="I150" i="29"/>
  <c r="I455" i="29"/>
  <c r="I1178" i="29"/>
  <c r="J1254" i="29"/>
  <c r="J2487" i="29"/>
  <c r="I164" i="29"/>
  <c r="J843" i="29"/>
  <c r="I1398" i="29"/>
  <c r="I1708" i="29"/>
  <c r="J1861" i="29"/>
  <c r="J2294" i="29"/>
  <c r="I102" i="29"/>
  <c r="I1557" i="29"/>
  <c r="J880" i="29"/>
  <c r="I1696" i="29"/>
  <c r="J1036" i="29"/>
  <c r="Y1036" i="29" s="1"/>
  <c r="I1581" i="29"/>
  <c r="Y1581" i="29" s="1"/>
  <c r="J1909" i="29"/>
  <c r="J2433" i="29"/>
  <c r="J189" i="29"/>
  <c r="J1114" i="29"/>
  <c r="I1901" i="29"/>
  <c r="I2001" i="29"/>
  <c r="J2220" i="29"/>
  <c r="Y2220" i="29" s="1"/>
  <c r="I2268" i="29"/>
  <c r="J2314" i="29"/>
  <c r="J2502" i="29"/>
  <c r="I2549" i="29"/>
  <c r="J94" i="29"/>
  <c r="I432" i="29"/>
  <c r="I289" i="29"/>
  <c r="I623" i="29"/>
  <c r="I1093" i="29"/>
  <c r="I331" i="29"/>
  <c r="J1109" i="29"/>
  <c r="I569" i="29"/>
  <c r="J1008" i="29"/>
  <c r="J1680" i="29"/>
  <c r="I1187" i="29"/>
  <c r="J1070" i="29"/>
  <c r="J1687" i="29"/>
  <c r="I1620" i="29"/>
  <c r="I1917" i="29"/>
  <c r="J2028" i="29"/>
  <c r="I2239" i="29"/>
  <c r="J2393" i="29"/>
  <c r="J2242" i="29"/>
  <c r="J2474" i="29"/>
  <c r="J1851" i="29"/>
  <c r="J335" i="29"/>
  <c r="J146" i="29"/>
  <c r="J446" i="29"/>
  <c r="I687" i="29"/>
  <c r="I1145" i="29"/>
  <c r="Y1145" i="29" s="1"/>
  <c r="J415" i="29"/>
  <c r="J1285" i="29"/>
  <c r="I640" i="29"/>
  <c r="J20" i="29"/>
  <c r="I1732" i="29"/>
  <c r="I1283" i="29"/>
  <c r="J379" i="29"/>
  <c r="J1528" i="29"/>
  <c r="I861" i="29"/>
  <c r="J2053" i="29"/>
  <c r="I2014" i="29"/>
  <c r="Y2014" i="29" s="1"/>
  <c r="J2117" i="29"/>
  <c r="I2196" i="29"/>
  <c r="I2410" i="29"/>
  <c r="I2607" i="29"/>
  <c r="J1813" i="29"/>
  <c r="I159" i="29"/>
  <c r="J372" i="29"/>
  <c r="J754" i="29"/>
  <c r="I847" i="29"/>
  <c r="I1429" i="29"/>
  <c r="J455" i="29"/>
  <c r="J1653" i="29"/>
  <c r="I1034" i="29"/>
  <c r="I604" i="29"/>
  <c r="I1311" i="29"/>
  <c r="I1411" i="29"/>
  <c r="I1131" i="29"/>
  <c r="J1198" i="29"/>
  <c r="J1651" i="29"/>
  <c r="I1981" i="29"/>
  <c r="J2047" i="29"/>
  <c r="I2334" i="29"/>
  <c r="J2343" i="29"/>
  <c r="J2385" i="29"/>
  <c r="J2556" i="29"/>
  <c r="I1840" i="29"/>
  <c r="I196" i="29"/>
  <c r="I190" i="29"/>
  <c r="J798" i="29"/>
  <c r="I875" i="29"/>
  <c r="I1469" i="29"/>
  <c r="J657" i="29"/>
  <c r="J1781" i="29"/>
  <c r="I1078" i="29"/>
  <c r="J743" i="29"/>
  <c r="J358" i="29"/>
  <c r="J801" i="29"/>
  <c r="I1271" i="29"/>
  <c r="J1735" i="29"/>
  <c r="J1896" i="29"/>
  <c r="Y1896" i="29" s="1"/>
  <c r="J1982" i="29"/>
  <c r="I2146" i="29"/>
  <c r="I2595" i="29"/>
  <c r="I2446" i="29"/>
  <c r="J2612" i="29"/>
  <c r="I1810" i="29"/>
  <c r="J68" i="29"/>
  <c r="J134" i="29"/>
  <c r="J830" i="29"/>
  <c r="I927" i="29"/>
  <c r="I1505" i="29"/>
  <c r="J696" i="29"/>
  <c r="I225" i="29"/>
  <c r="I1442" i="29"/>
  <c r="I1224" i="29"/>
  <c r="J967" i="29"/>
  <c r="J1387" i="29"/>
  <c r="J1763" i="29"/>
  <c r="I944" i="29"/>
  <c r="J1864" i="29"/>
  <c r="I1963" i="29"/>
  <c r="I2103" i="29"/>
  <c r="J2354" i="29"/>
  <c r="I2425" i="29"/>
  <c r="J2568" i="29"/>
  <c r="Y2568" i="29" s="1"/>
  <c r="I11" i="29"/>
  <c r="J269" i="29"/>
  <c r="J252" i="29"/>
  <c r="Y252" i="29" s="1"/>
  <c r="J882" i="29"/>
  <c r="I48" i="29"/>
  <c r="I1605" i="29"/>
  <c r="Y1605" i="29" s="1"/>
  <c r="I709" i="29"/>
  <c r="I318" i="29"/>
  <c r="I1486" i="29"/>
  <c r="I1352" i="29"/>
  <c r="I1331" i="29"/>
  <c r="J1412" i="29"/>
  <c r="J1246" i="29"/>
  <c r="J1639" i="29"/>
  <c r="Y1639" i="29" s="1"/>
  <c r="J2211" i="29"/>
  <c r="I39" i="29"/>
  <c r="I495" i="29"/>
  <c r="I1550" i="29"/>
  <c r="J1520" i="29"/>
  <c r="I1876" i="29"/>
  <c r="I2460" i="29"/>
  <c r="J115" i="29"/>
  <c r="J715" i="29"/>
  <c r="I585" i="29"/>
  <c r="I1579" i="29"/>
  <c r="I1933" i="29"/>
  <c r="J2368" i="29"/>
  <c r="I87" i="29"/>
  <c r="I1717" i="29"/>
  <c r="J1787" i="29"/>
  <c r="J1163" i="29"/>
  <c r="Y1163" i="29" s="1"/>
  <c r="J2110" i="29"/>
  <c r="I2523" i="29"/>
  <c r="I211" i="29"/>
  <c r="J165" i="29"/>
  <c r="J609" i="29"/>
  <c r="J1363" i="29"/>
  <c r="J2074" i="29"/>
  <c r="I2492" i="29"/>
  <c r="I542" i="29"/>
  <c r="J997" i="29"/>
  <c r="I508" i="29"/>
  <c r="J2168" i="29"/>
  <c r="Y2168" i="29" s="1"/>
  <c r="J2527" i="29"/>
  <c r="I914" i="29"/>
  <c r="J1045" i="29"/>
  <c r="J527" i="29"/>
  <c r="I2131" i="29"/>
  <c r="J946" i="29"/>
  <c r="J244" i="29"/>
  <c r="J398" i="29"/>
  <c r="I2287" i="29"/>
  <c r="I479" i="29"/>
  <c r="J549" i="29"/>
  <c r="I777" i="29"/>
  <c r="J1901" i="29"/>
  <c r="J1984" i="29"/>
  <c r="I2132" i="29"/>
  <c r="J2248" i="29"/>
  <c r="Y2248" i="29" s="1"/>
  <c r="J2591" i="29"/>
  <c r="I2506" i="29"/>
  <c r="Y2506" i="29" s="1"/>
  <c r="J2577" i="29"/>
  <c r="J2016" i="29"/>
  <c r="I2040" i="29"/>
  <c r="I2206" i="29"/>
  <c r="I2297" i="29"/>
  <c r="J2362" i="29"/>
  <c r="J2442" i="29"/>
  <c r="I1834" i="29"/>
  <c r="J1865" i="29"/>
  <c r="I2024" i="29"/>
  <c r="J2083" i="29"/>
  <c r="J2342" i="29"/>
  <c r="J2372" i="29"/>
  <c r="J2458" i="29"/>
  <c r="Y2458" i="29" s="1"/>
  <c r="I1802" i="29"/>
  <c r="J1971" i="29"/>
  <c r="Y1971" i="29" s="1"/>
  <c r="I2004" i="29"/>
  <c r="J2059" i="29"/>
  <c r="J2196" i="29"/>
  <c r="J2285" i="29"/>
  <c r="I2559" i="29"/>
  <c r="I1818" i="29"/>
  <c r="J1868" i="29"/>
  <c r="I2100" i="29"/>
  <c r="I2233" i="29"/>
  <c r="I2312" i="29"/>
  <c r="Y2312" i="29" s="1"/>
  <c r="I2400" i="29"/>
  <c r="J2538" i="29"/>
  <c r="I1848" i="29"/>
  <c r="I1916" i="29"/>
  <c r="I2111" i="29"/>
  <c r="I2169" i="29"/>
  <c r="Y2169" i="29" s="1"/>
  <c r="J2266" i="29"/>
  <c r="I2417" i="29"/>
  <c r="J2477" i="29"/>
  <c r="J2142" i="29"/>
  <c r="I2603" i="29"/>
  <c r="I2154" i="29"/>
  <c r="I2546" i="29"/>
  <c r="J2119" i="29"/>
  <c r="I2328" i="29"/>
  <c r="I2222" i="29"/>
  <c r="J2392" i="29"/>
  <c r="J1960" i="29"/>
  <c r="I2428" i="29"/>
  <c r="J103" i="29"/>
  <c r="I313" i="29"/>
  <c r="I335" i="29"/>
  <c r="J522" i="29"/>
  <c r="Y522" i="29" s="1"/>
  <c r="I143" i="29"/>
  <c r="I1289" i="29"/>
  <c r="J1205" i="29"/>
  <c r="J837" i="29"/>
  <c r="I628" i="29"/>
  <c r="J572" i="29"/>
  <c r="Y572" i="29" s="1"/>
  <c r="J178" i="29"/>
  <c r="J1034" i="29"/>
  <c r="I1124" i="29"/>
  <c r="J1223" i="29"/>
  <c r="I911" i="29"/>
  <c r="I1520" i="29"/>
  <c r="I939" i="29"/>
  <c r="Y939" i="29" s="1"/>
  <c r="J1776" i="29"/>
  <c r="J271" i="29"/>
  <c r="Y271" i="29" s="1"/>
  <c r="I404" i="29"/>
  <c r="Y404" i="29" s="1"/>
  <c r="I369" i="29"/>
  <c r="J606" i="29"/>
  <c r="J349" i="29"/>
  <c r="I1349" i="29"/>
  <c r="J1257" i="29"/>
  <c r="I1330" i="29"/>
  <c r="J647" i="29"/>
  <c r="I1056" i="29"/>
  <c r="J1311" i="29"/>
  <c r="I1572" i="29"/>
  <c r="J1146" i="29"/>
  <c r="J1715" i="29"/>
  <c r="I459" i="29"/>
  <c r="J1044" i="29"/>
  <c r="Y1044" i="29" s="1"/>
  <c r="I491" i="29"/>
  <c r="Y491" i="29" s="1"/>
  <c r="I430" i="29"/>
  <c r="J283" i="29"/>
  <c r="I80" i="29"/>
  <c r="I538" i="29"/>
  <c r="J774" i="29"/>
  <c r="I475" i="29"/>
  <c r="I1441" i="29"/>
  <c r="J1377" i="29"/>
  <c r="I1426" i="29"/>
  <c r="Y1426" i="29" s="1"/>
  <c r="J681" i="29"/>
  <c r="I1327" i="29"/>
  <c r="J1471" i="29"/>
  <c r="J1598" i="29"/>
  <c r="I1412" i="29"/>
  <c r="J873" i="29"/>
  <c r="Y873" i="29" s="1"/>
  <c r="I1193" i="29"/>
  <c r="I1159" i="29"/>
  <c r="I31" i="29"/>
  <c r="I1233" i="29"/>
  <c r="J1736" i="29"/>
  <c r="I1925" i="29"/>
  <c r="J158" i="29"/>
  <c r="I94" i="29"/>
  <c r="I822" i="29"/>
  <c r="J253" i="29"/>
  <c r="J509" i="29"/>
  <c r="I588" i="29"/>
  <c r="J1497" i="29"/>
  <c r="I1614" i="29"/>
  <c r="J724" i="29"/>
  <c r="J1403" i="29"/>
  <c r="I1644" i="29"/>
  <c r="J1000" i="29"/>
  <c r="J1488" i="29"/>
  <c r="J699" i="29"/>
  <c r="J1097" i="29"/>
  <c r="J1463" i="29"/>
  <c r="J18" i="29"/>
  <c r="I1623" i="29"/>
  <c r="Y1623" i="29" s="1"/>
  <c r="J2513" i="29"/>
  <c r="I200" i="29"/>
  <c r="I293" i="29"/>
  <c r="I898" i="29"/>
  <c r="I555" i="29"/>
  <c r="J779" i="29"/>
  <c r="I613" i="29"/>
  <c r="Y613" i="29" s="1"/>
  <c r="J1549" i="29"/>
  <c r="I1758" i="29"/>
  <c r="J887" i="29"/>
  <c r="J1723" i="29"/>
  <c r="I757" i="29"/>
  <c r="J853" i="29"/>
  <c r="I1668" i="29"/>
  <c r="I808" i="29"/>
  <c r="I52" i="29"/>
  <c r="J386" i="29"/>
  <c r="J166" i="29"/>
  <c r="J449" i="29"/>
  <c r="I219" i="29"/>
  <c r="J321" i="29"/>
  <c r="J66" i="29"/>
  <c r="I747" i="29"/>
  <c r="Y747" i="29" s="1"/>
  <c r="I920" i="29"/>
  <c r="J671" i="29"/>
  <c r="J1561" i="29"/>
  <c r="Y1561" i="29" s="1"/>
  <c r="I1790" i="29"/>
  <c r="J987" i="29"/>
  <c r="I1068" i="29"/>
  <c r="I1083" i="29"/>
  <c r="I1016" i="29"/>
  <c r="I1247" i="29"/>
  <c r="J968" i="29"/>
  <c r="I233" i="29"/>
  <c r="J1661" i="29"/>
  <c r="Y1661" i="29" s="1"/>
  <c r="J1700" i="29"/>
  <c r="I125" i="29"/>
  <c r="J1173" i="29"/>
  <c r="J1112" i="29"/>
  <c r="P2002" i="29"/>
  <c r="P2042" i="29"/>
  <c r="S2256" i="29"/>
  <c r="S1969" i="29"/>
  <c r="S1932" i="29"/>
  <c r="P2182" i="29"/>
  <c r="S2337" i="29"/>
  <c r="S2153" i="29"/>
  <c r="P2508" i="29"/>
  <c r="P1916" i="29"/>
  <c r="P2073" i="29"/>
  <c r="P2056" i="29"/>
  <c r="S2232" i="29"/>
  <c r="P2411" i="29"/>
  <c r="S2543" i="29"/>
  <c r="P1880" i="29"/>
  <c r="S2115" i="29"/>
  <c r="S2104" i="29"/>
  <c r="S2017" i="29"/>
  <c r="S2370" i="29"/>
  <c r="S2597" i="29"/>
  <c r="S1941" i="29"/>
  <c r="S2165" i="29"/>
  <c r="S2138" i="29"/>
  <c r="P2433" i="29"/>
  <c r="P2614" i="29"/>
  <c r="S2533" i="29"/>
  <c r="P1894" i="29"/>
  <c r="S1995" i="29"/>
  <c r="S2272" i="29"/>
  <c r="P2290" i="29"/>
  <c r="S2450" i="29"/>
  <c r="P2622" i="29"/>
  <c r="P1962" i="29"/>
  <c r="P2063" i="29"/>
  <c r="S2199" i="29"/>
  <c r="P2294" i="29"/>
  <c r="P2566" i="29"/>
  <c r="P2399" i="29"/>
  <c r="P2334" i="29"/>
  <c r="S2347" i="29"/>
  <c r="P2470" i="29"/>
  <c r="P1861" i="29"/>
  <c r="S2579" i="29"/>
  <c r="P1909" i="29"/>
  <c r="P2487" i="29"/>
  <c r="S2387" i="29"/>
  <c r="S2214" i="29"/>
  <c r="S72" i="29"/>
  <c r="S88" i="29"/>
  <c r="P21" i="29"/>
  <c r="P36" i="29"/>
  <c r="S341" i="29"/>
  <c r="S497" i="29"/>
  <c r="S102" i="29"/>
  <c r="S142" i="29"/>
  <c r="S150" i="29"/>
  <c r="P189" i="29"/>
  <c r="P309" i="29"/>
  <c r="S246" i="29"/>
  <c r="S258" i="29"/>
  <c r="P8" i="29"/>
  <c r="P128" i="29"/>
  <c r="S291" i="29"/>
  <c r="S323" i="29"/>
  <c r="S427" i="29"/>
  <c r="S455" i="29"/>
  <c r="S535" i="29"/>
  <c r="S635" i="29"/>
  <c r="S663" i="29"/>
  <c r="S114" i="29"/>
  <c r="P275" i="29"/>
  <c r="P575" i="29"/>
  <c r="P384" i="29"/>
  <c r="P226" i="29"/>
  <c r="S164" i="29"/>
  <c r="P394" i="29"/>
  <c r="S518" i="29"/>
  <c r="S676" i="29"/>
  <c r="S746" i="29"/>
  <c r="S1006" i="29"/>
  <c r="P218" i="29"/>
  <c r="P544" i="29"/>
  <c r="P770" i="29"/>
  <c r="P404" i="29"/>
  <c r="S703" i="29"/>
  <c r="S811" i="29"/>
  <c r="S895" i="29"/>
  <c r="P723" i="29"/>
  <c r="P763" i="29"/>
  <c r="P843" i="29"/>
  <c r="P566" i="29"/>
  <c r="S828" i="29"/>
  <c r="S908" i="29"/>
  <c r="P952" i="29"/>
  <c r="S991" i="29"/>
  <c r="P1084" i="29"/>
  <c r="P1428" i="29"/>
  <c r="S586" i="29"/>
  <c r="S620" i="29"/>
  <c r="P788" i="29"/>
  <c r="P940" i="29"/>
  <c r="P1036" i="29"/>
  <c r="S1065" i="29"/>
  <c r="S1189" i="29"/>
  <c r="S1205" i="29"/>
  <c r="S1301" i="29"/>
  <c r="P482" i="29"/>
  <c r="P1049" i="29"/>
  <c r="P1145" i="29"/>
  <c r="P1157" i="29"/>
  <c r="P1229" i="29"/>
  <c r="P1317" i="29"/>
  <c r="P1337" i="29"/>
  <c r="S360" i="29"/>
  <c r="P916" i="29"/>
  <c r="S1166" i="29"/>
  <c r="S1178" i="29"/>
  <c r="P741" i="29"/>
  <c r="S975" i="29"/>
  <c r="P1094" i="29"/>
  <c r="P1114" i="29"/>
  <c r="P1254" i="29"/>
  <c r="P1266" i="29"/>
  <c r="P1314" i="29"/>
  <c r="P1366" i="29"/>
  <c r="S594" i="29"/>
  <c r="P856" i="29"/>
  <c r="P880" i="29"/>
  <c r="P957" i="29"/>
  <c r="P1291" i="29"/>
  <c r="P1573" i="29"/>
  <c r="P1681" i="29"/>
  <c r="P1685" i="29"/>
  <c r="P1745" i="29"/>
  <c r="P1536" i="29"/>
  <c r="S1276" i="29"/>
  <c r="S1610" i="29"/>
  <c r="S1630" i="29"/>
  <c r="S470" i="29"/>
  <c r="S1380" i="29"/>
  <c r="P1658" i="29"/>
  <c r="P1838" i="29"/>
  <c r="S1735" i="29"/>
  <c r="S1823" i="29"/>
  <c r="P1021" i="29"/>
  <c r="P1351" i="29"/>
  <c r="P1443" i="29"/>
  <c r="P1515" i="29"/>
  <c r="P1595" i="29"/>
  <c r="S1488" i="29"/>
  <c r="S1696" i="29"/>
  <c r="S1708" i="29"/>
  <c r="S1724" i="29"/>
  <c r="S1788" i="29"/>
  <c r="S1641" i="29"/>
  <c r="S1581" i="29"/>
  <c r="S1801" i="29"/>
  <c r="P866" i="29"/>
  <c r="S1398" i="29"/>
  <c r="S1557" i="29"/>
  <c r="S1845" i="29"/>
  <c r="S1473" i="29"/>
  <c r="P1764" i="29"/>
  <c r="Y1205" i="29"/>
  <c r="Y1907" i="29"/>
  <c r="J1895" i="29"/>
  <c r="J2244" i="29"/>
  <c r="I2072" i="29"/>
  <c r="I2270" i="29"/>
  <c r="I2439" i="29"/>
  <c r="J2609" i="29"/>
  <c r="J63" i="29"/>
  <c r="I146" i="29"/>
  <c r="I175" i="29"/>
  <c r="I882" i="29"/>
  <c r="I675" i="29"/>
  <c r="I1629" i="29"/>
  <c r="J1701" i="29"/>
  <c r="I1286" i="29"/>
  <c r="J1015" i="29"/>
  <c r="J803" i="29"/>
  <c r="J357" i="29"/>
  <c r="I509" i="29"/>
  <c r="J1731" i="29"/>
  <c r="I1787" i="29"/>
  <c r="J1917" i="29"/>
  <c r="Y1917" i="29" s="1"/>
  <c r="I2182" i="29"/>
  <c r="Y2182" i="29" s="1"/>
  <c r="J2175" i="29"/>
  <c r="I2308" i="29"/>
  <c r="Y2308" i="29" s="1"/>
  <c r="I2527" i="29"/>
  <c r="J2597" i="29"/>
  <c r="J172" i="29"/>
  <c r="I192" i="29"/>
  <c r="J436" i="29"/>
  <c r="I934" i="29"/>
  <c r="I907" i="29"/>
  <c r="I1769" i="29"/>
  <c r="J457" i="29"/>
  <c r="I1318" i="29"/>
  <c r="I688" i="29"/>
  <c r="J1190" i="29"/>
  <c r="I1027" i="29"/>
  <c r="Y1027" i="29" s="1"/>
  <c r="I868" i="29"/>
  <c r="Y868" i="29" s="1"/>
  <c r="I1176" i="29"/>
  <c r="J599" i="29"/>
  <c r="I2015" i="29"/>
  <c r="I2202" i="29"/>
  <c r="I2216" i="29"/>
  <c r="I2345" i="29"/>
  <c r="J2455" i="29"/>
  <c r="J1820" i="29"/>
  <c r="Y1820" i="29" s="1"/>
  <c r="J136" i="29"/>
  <c r="J246" i="29"/>
  <c r="J96" i="29"/>
  <c r="J382" i="29"/>
  <c r="J373" i="29"/>
  <c r="J280" i="29"/>
  <c r="I544" i="29"/>
  <c r="I1414" i="29"/>
  <c r="I1136" i="29"/>
  <c r="J320" i="29"/>
  <c r="J1103" i="29"/>
  <c r="J972" i="29"/>
  <c r="I1656" i="29"/>
  <c r="J1447" i="29"/>
  <c r="Y1447" i="29" s="1"/>
  <c r="I1855" i="29"/>
  <c r="I2059" i="29"/>
  <c r="J2162" i="29"/>
  <c r="I2119" i="29"/>
  <c r="I2464" i="29"/>
  <c r="J2402" i="29"/>
  <c r="I1828" i="29"/>
  <c r="J209" i="29"/>
  <c r="Y209" i="29" s="1"/>
  <c r="J301" i="29"/>
  <c r="I469" i="29"/>
  <c r="J662" i="29"/>
  <c r="J861" i="29"/>
  <c r="J625" i="29"/>
  <c r="J588" i="29"/>
  <c r="I1594" i="29"/>
  <c r="I1151" i="29"/>
  <c r="Y1151" i="29" s="1"/>
  <c r="I717" i="29"/>
  <c r="J1707" i="29"/>
  <c r="J1092" i="29"/>
  <c r="J1126" i="29"/>
  <c r="J1408" i="29"/>
  <c r="J1874" i="29"/>
  <c r="J2052" i="29"/>
  <c r="J2328" i="29"/>
  <c r="J2139" i="29"/>
  <c r="I2413" i="29"/>
  <c r="Y2413" i="29" s="1"/>
  <c r="J2486" i="29"/>
  <c r="Y2486" i="29" s="1"/>
  <c r="J1849" i="29"/>
  <c r="I214" i="29"/>
  <c r="I306" i="29"/>
  <c r="I485" i="29"/>
  <c r="J738" i="29"/>
  <c r="I1001" i="29"/>
  <c r="J1281" i="29"/>
  <c r="I608" i="29"/>
  <c r="J528" i="29"/>
  <c r="J1346" i="29"/>
  <c r="I797" i="29"/>
  <c r="J984" i="29"/>
  <c r="J1258" i="29"/>
  <c r="Y1258" i="29" s="1"/>
  <c r="J1336" i="29"/>
  <c r="J1646" i="29"/>
  <c r="I1953" i="29"/>
  <c r="I2098" i="29"/>
  <c r="I2032" i="29"/>
  <c r="I2359" i="29"/>
  <c r="I2515" i="29"/>
  <c r="J2553" i="29"/>
  <c r="I1800" i="29"/>
  <c r="I332" i="29"/>
  <c r="J24" i="29"/>
  <c r="Y24" i="29" s="1"/>
  <c r="J229" i="29"/>
  <c r="J402" i="29"/>
  <c r="I1165" i="29"/>
  <c r="J1305" i="29"/>
  <c r="I800" i="29"/>
  <c r="J764" i="29"/>
  <c r="J1371" i="29"/>
  <c r="J1056" i="29"/>
  <c r="J1208" i="29"/>
  <c r="I1495" i="29"/>
  <c r="J1464" i="29"/>
  <c r="I1216" i="29"/>
  <c r="I1919" i="29"/>
  <c r="J2425" i="29"/>
  <c r="J77" i="29"/>
  <c r="I1425" i="29"/>
  <c r="Y1425" i="29" s="1"/>
  <c r="I1551" i="29"/>
  <c r="J1248" i="29"/>
  <c r="I1967" i="29"/>
  <c r="J2384" i="29"/>
  <c r="I123" i="29"/>
  <c r="I1609" i="29"/>
  <c r="J1748" i="29"/>
  <c r="J1760" i="29"/>
  <c r="I2109" i="29"/>
  <c r="I2542" i="29"/>
  <c r="I262" i="29"/>
  <c r="J1381" i="29"/>
  <c r="J1359" i="29"/>
  <c r="Y1359" i="29" s="1"/>
  <c r="I1568" i="29"/>
  <c r="I1986" i="29"/>
  <c r="J2581" i="29"/>
  <c r="Y2581" i="29" s="1"/>
  <c r="I496" i="29"/>
  <c r="J1477" i="29"/>
  <c r="J1519" i="29"/>
  <c r="I1671" i="29"/>
  <c r="J2230" i="29"/>
  <c r="Y2230" i="29" s="1"/>
  <c r="I534" i="29"/>
  <c r="I832" i="29"/>
  <c r="I1228" i="29"/>
  <c r="J2255" i="29"/>
  <c r="I778" i="29"/>
  <c r="I928" i="29"/>
  <c r="J46" i="29"/>
  <c r="J2389" i="29"/>
  <c r="I571" i="29"/>
  <c r="Y571" i="29" s="1"/>
  <c r="I1039" i="29"/>
  <c r="J1532" i="29"/>
  <c r="I2336" i="29"/>
  <c r="I647" i="29"/>
  <c r="I1064" i="29"/>
  <c r="J1692" i="29"/>
  <c r="I7" i="29"/>
  <c r="J2035" i="29"/>
  <c r="I2079" i="29"/>
  <c r="J2330" i="29"/>
  <c r="Y2330" i="29" s="1"/>
  <c r="I2351" i="29"/>
  <c r="J2461" i="29"/>
  <c r="J2557" i="29"/>
  <c r="J1797" i="29"/>
  <c r="J1923" i="29"/>
  <c r="I2267" i="29"/>
  <c r="J2239" i="29"/>
  <c r="Y2239" i="29" s="1"/>
  <c r="J2428" i="29"/>
  <c r="Y2428" i="29" s="1"/>
  <c r="I2470" i="29"/>
  <c r="Y2470" i="29" s="1"/>
  <c r="J2576" i="29"/>
  <c r="J1814" i="29"/>
  <c r="I1865" i="29"/>
  <c r="I2066" i="29"/>
  <c r="I2127" i="29"/>
  <c r="J2277" i="29"/>
  <c r="J2491" i="29"/>
  <c r="J2360" i="29"/>
  <c r="J2608" i="29"/>
  <c r="I1883" i="29"/>
  <c r="I2009" i="29"/>
  <c r="J2246" i="29"/>
  <c r="J2311" i="29"/>
  <c r="J2092" i="29"/>
  <c r="J2380" i="29"/>
  <c r="J2604" i="29"/>
  <c r="J1911" i="29"/>
  <c r="I1999" i="29"/>
  <c r="I2157" i="29"/>
  <c r="J2188" i="29"/>
  <c r="J2165" i="29"/>
  <c r="Y2165" i="29" s="1"/>
  <c r="I2418" i="29"/>
  <c r="I2590" i="29"/>
  <c r="Y2590" i="29" s="1"/>
  <c r="J1940" i="29"/>
  <c r="I1975" i="29"/>
  <c r="I2088" i="29"/>
  <c r="I2443" i="29"/>
  <c r="I2224" i="29"/>
  <c r="J2504" i="29"/>
  <c r="J2549" i="29"/>
  <c r="Y2549" i="29" s="1"/>
  <c r="J2303" i="29"/>
  <c r="I1837" i="29"/>
  <c r="I118" i="29"/>
  <c r="I283" i="29"/>
  <c r="I962" i="29"/>
  <c r="I851" i="29"/>
  <c r="I1281" i="29"/>
  <c r="J728" i="29"/>
  <c r="I406" i="29"/>
  <c r="I1194" i="29"/>
  <c r="J784" i="29"/>
  <c r="J979" i="29"/>
  <c r="J1031" i="29"/>
  <c r="J1770" i="29"/>
  <c r="J579" i="29"/>
  <c r="I2144" i="29"/>
  <c r="J1854" i="29"/>
  <c r="I260" i="29"/>
  <c r="I248" i="29"/>
  <c r="I55" i="29"/>
  <c r="I899" i="29"/>
  <c r="I1389" i="29"/>
  <c r="J1217" i="29"/>
  <c r="J487" i="29"/>
  <c r="I1210" i="29"/>
  <c r="J857" i="29"/>
  <c r="J1120" i="29"/>
  <c r="J1066" i="29"/>
  <c r="J1118" i="29"/>
  <c r="I712" i="29"/>
  <c r="Y712" i="29" s="1"/>
  <c r="J2190" i="29"/>
  <c r="J296" i="29"/>
  <c r="Y296" i="29" s="1"/>
  <c r="I183" i="29"/>
  <c r="J802" i="29"/>
  <c r="I362" i="29"/>
  <c r="I1465" i="29"/>
  <c r="J1245" i="29"/>
  <c r="J659" i="29"/>
  <c r="I1406" i="29"/>
  <c r="Y1406" i="29" s="1"/>
  <c r="J1051" i="29"/>
  <c r="I1512" i="29"/>
  <c r="I1347" i="29"/>
  <c r="I1560" i="29"/>
  <c r="J1299" i="29"/>
  <c r="I2207" i="29"/>
  <c r="J219" i="29"/>
  <c r="Y219" i="29" s="1"/>
  <c r="J12" i="29"/>
  <c r="Y12" i="29" s="1"/>
  <c r="J376" i="29"/>
  <c r="J938" i="29"/>
  <c r="Y938" i="29" s="1"/>
  <c r="J516" i="29"/>
  <c r="I1529" i="29"/>
  <c r="J1437" i="29"/>
  <c r="J677" i="29"/>
  <c r="I1478" i="29"/>
  <c r="I450" i="29"/>
  <c r="I1615" i="29"/>
  <c r="I1699" i="29"/>
  <c r="J1318" i="29"/>
  <c r="J1228" i="29"/>
  <c r="J1898" i="29"/>
  <c r="J2396" i="29"/>
  <c r="J319" i="29"/>
  <c r="J38" i="29"/>
  <c r="I385" i="29"/>
  <c r="J498" i="29"/>
  <c r="I600" i="29"/>
  <c r="I1677" i="29"/>
  <c r="J1765" i="29"/>
  <c r="I1086" i="29"/>
  <c r="I1574" i="29"/>
  <c r="J342" i="29"/>
  <c r="I629" i="29"/>
  <c r="I956" i="29"/>
  <c r="I1363" i="29"/>
  <c r="I1339" i="29"/>
  <c r="J1952" i="29"/>
  <c r="I2389" i="29"/>
  <c r="J236" i="29"/>
  <c r="Y236" i="29" s="1"/>
  <c r="I82" i="29"/>
  <c r="J157" i="29"/>
  <c r="I527" i="29"/>
  <c r="I792" i="29"/>
  <c r="Y792" i="29" s="1"/>
  <c r="I202" i="29"/>
  <c r="J569" i="29"/>
  <c r="I1102" i="29"/>
  <c r="I1638" i="29"/>
  <c r="I996" i="29"/>
  <c r="J928" i="29"/>
  <c r="Y928" i="29" s="1"/>
  <c r="J418" i="29"/>
  <c r="J1503" i="29"/>
  <c r="I1748" i="29"/>
  <c r="I2025" i="29"/>
  <c r="I2538" i="29"/>
  <c r="I68" i="29"/>
  <c r="J132" i="29"/>
  <c r="I550" i="29"/>
  <c r="I739" i="29"/>
  <c r="J900" i="29"/>
  <c r="J435" i="29"/>
  <c r="I589" i="29"/>
  <c r="I1142" i="29"/>
  <c r="I1714" i="29"/>
  <c r="J1054" i="29"/>
  <c r="I880" i="29"/>
  <c r="J1159" i="29"/>
  <c r="J1727" i="29"/>
  <c r="J1420" i="29"/>
  <c r="I839" i="29"/>
  <c r="J1667" i="29"/>
  <c r="I169" i="29"/>
  <c r="I1265" i="29"/>
  <c r="J1791" i="29"/>
  <c r="I766" i="29"/>
  <c r="I467" i="29"/>
  <c r="Y467" i="29" s="1"/>
  <c r="J2048" i="29"/>
  <c r="J317" i="29"/>
  <c r="I2520" i="29"/>
  <c r="I1174" i="29"/>
  <c r="Y1174" i="29" s="1"/>
  <c r="J700" i="29"/>
  <c r="I95" i="29"/>
  <c r="I644" i="29"/>
  <c r="J1006" i="29"/>
  <c r="I1871" i="29"/>
  <c r="J2137" i="29"/>
  <c r="I2191" i="29"/>
  <c r="J2240" i="29"/>
  <c r="I2311" i="29"/>
  <c r="Y2311" i="29" s="1"/>
  <c r="J2481" i="29"/>
  <c r="I1808" i="29"/>
  <c r="J1858" i="29"/>
  <c r="J1970" i="29"/>
  <c r="I2039" i="29"/>
  <c r="J2237" i="29"/>
  <c r="J2448" i="29"/>
  <c r="J2355" i="29"/>
  <c r="I1846" i="29"/>
  <c r="Y1846" i="29" s="1"/>
  <c r="J1996" i="29"/>
  <c r="I2023" i="29"/>
  <c r="I2205" i="29"/>
  <c r="I2426" i="29"/>
  <c r="I2512" i="29"/>
  <c r="J2501" i="29"/>
  <c r="I1832" i="29"/>
  <c r="I2055" i="29"/>
  <c r="Y2055" i="29" s="1"/>
  <c r="J1986" i="29"/>
  <c r="J2093" i="29"/>
  <c r="I2326" i="29"/>
  <c r="J2370" i="29"/>
  <c r="J2552" i="29"/>
  <c r="J1805" i="29"/>
  <c r="Y1805" i="29" s="1"/>
  <c r="J1955" i="29"/>
  <c r="Y1955" i="29" s="1"/>
  <c r="J2068" i="29"/>
  <c r="J2178" i="29"/>
  <c r="I2399" i="29"/>
  <c r="J2376" i="29"/>
  <c r="I2622" i="29"/>
  <c r="I1905" i="29"/>
  <c r="J1933" i="29"/>
  <c r="Y1933" i="29" s="1"/>
  <c r="J2154" i="29"/>
  <c r="I2123" i="29"/>
  <c r="I2341" i="29"/>
  <c r="I2409" i="29"/>
  <c r="I2534" i="29"/>
  <c r="I2008" i="29"/>
  <c r="I2571" i="29"/>
  <c r="J2087" i="29"/>
  <c r="Y2087" i="29" s="1"/>
  <c r="J2521" i="29"/>
  <c r="I2221" i="29"/>
  <c r="I2587" i="29"/>
  <c r="J2265" i="29"/>
  <c r="I2602" i="29"/>
  <c r="J2163" i="29"/>
  <c r="J2466" i="29"/>
  <c r="J1945" i="29"/>
  <c r="I2296" i="29"/>
  <c r="I218" i="29"/>
  <c r="Y218" i="29" s="1"/>
  <c r="I133" i="29"/>
  <c r="Y133" i="29" s="1"/>
  <c r="I302" i="29"/>
  <c r="I1117" i="29"/>
  <c r="J632" i="29"/>
  <c r="J406" i="29"/>
  <c r="I1510" i="29"/>
  <c r="Y1510" i="29" s="1"/>
  <c r="I4" i="29"/>
  <c r="I681" i="29"/>
  <c r="J1424" i="29"/>
  <c r="I720" i="29"/>
  <c r="I597" i="29"/>
  <c r="J1255" i="29"/>
  <c r="I611" i="29"/>
  <c r="J1738" i="29"/>
  <c r="I104" i="29"/>
  <c r="J1585" i="29"/>
  <c r="J454" i="29"/>
  <c r="Y454" i="29" s="1"/>
  <c r="J87" i="29"/>
  <c r="J245" i="29"/>
  <c r="I342" i="29"/>
  <c r="J746" i="29"/>
  <c r="I1385" i="29"/>
  <c r="J920" i="29"/>
  <c r="J780" i="29"/>
  <c r="Y780" i="29" s="1"/>
  <c r="I1558" i="29"/>
  <c r="Y1558" i="29" s="1"/>
  <c r="J533" i="29"/>
  <c r="J1222" i="29"/>
  <c r="I1279" i="29"/>
  <c r="J966" i="29"/>
  <c r="J1606" i="29"/>
  <c r="J1191" i="29"/>
  <c r="I1098" i="29"/>
  <c r="J1728" i="29"/>
  <c r="I642" i="29"/>
  <c r="I1043" i="29"/>
  <c r="J147" i="29"/>
  <c r="J164" i="29"/>
  <c r="I489" i="29"/>
  <c r="Y489" i="29" s="1"/>
  <c r="J910" i="29"/>
  <c r="I1401" i="29"/>
  <c r="J1177" i="29"/>
  <c r="J876" i="29"/>
  <c r="I1622" i="29"/>
  <c r="J737" i="29"/>
  <c r="J442" i="29"/>
  <c r="J1368" i="29"/>
  <c r="I1008" i="29"/>
  <c r="I199" i="29"/>
  <c r="I848" i="29"/>
  <c r="Y848" i="29" s="1"/>
  <c r="J561" i="29"/>
  <c r="J1711" i="29"/>
  <c r="J468" i="29"/>
  <c r="I1262" i="29"/>
  <c r="I1336" i="29"/>
  <c r="I1892" i="29"/>
  <c r="J151" i="29"/>
  <c r="J328" i="29"/>
  <c r="Y328" i="29" s="1"/>
  <c r="I353" i="29"/>
  <c r="J930" i="29"/>
  <c r="I1433" i="29"/>
  <c r="J1213" i="29"/>
  <c r="I978" i="29"/>
  <c r="I525" i="29"/>
  <c r="J800" i="29"/>
  <c r="I656" i="29"/>
  <c r="I1651" i="29"/>
  <c r="Y1651" i="29" s="1"/>
  <c r="J1694" i="29"/>
  <c r="J1479" i="29"/>
  <c r="J1028" i="29"/>
  <c r="J284" i="29"/>
  <c r="I1167" i="29"/>
  <c r="J274" i="29"/>
  <c r="I367" i="29"/>
  <c r="J1452" i="29"/>
  <c r="I2285" i="29"/>
  <c r="J259" i="29"/>
  <c r="I116" i="29"/>
  <c r="I382" i="29"/>
  <c r="Y382" i="29" s="1"/>
  <c r="I14" i="29"/>
  <c r="I1525" i="29"/>
  <c r="J1297" i="29"/>
  <c r="I994" i="29"/>
  <c r="J69" i="29"/>
  <c r="I1067" i="29"/>
  <c r="J948" i="29"/>
  <c r="I231" i="29"/>
  <c r="J1783" i="29"/>
  <c r="J1504" i="29"/>
  <c r="I1156" i="29"/>
  <c r="I546" i="29"/>
  <c r="I1320" i="29"/>
  <c r="J42" i="29"/>
  <c r="I181" i="29"/>
  <c r="I510" i="29"/>
  <c r="J434" i="29"/>
  <c r="Y434" i="29" s="1"/>
  <c r="J30" i="29"/>
  <c r="J1361" i="29"/>
  <c r="I1082" i="29"/>
  <c r="I836" i="29"/>
  <c r="I1231" i="29"/>
  <c r="I1571" i="29"/>
  <c r="Y1571" i="29" s="1"/>
  <c r="J759" i="29"/>
  <c r="Y759" i="29" s="1"/>
  <c r="J422" i="29"/>
  <c r="Y422" i="29" s="1"/>
  <c r="I1684" i="29"/>
  <c r="J795" i="29"/>
  <c r="J53" i="29"/>
  <c r="J1465" i="29"/>
  <c r="I885" i="29"/>
  <c r="I581" i="29"/>
  <c r="I1756" i="29"/>
  <c r="I1882" i="29"/>
  <c r="J2135" i="29"/>
  <c r="J2147" i="29"/>
  <c r="I2338" i="29"/>
  <c r="J2306" i="29"/>
  <c r="J2409" i="29"/>
  <c r="J1798" i="29"/>
  <c r="J254" i="29"/>
  <c r="J412" i="29"/>
  <c r="I466" i="29"/>
  <c r="I447" i="29"/>
  <c r="J932" i="29"/>
  <c r="J735" i="29"/>
  <c r="J208" i="29"/>
  <c r="I1386" i="29"/>
  <c r="J990" i="29"/>
  <c r="I1288" i="29"/>
  <c r="J1048" i="29"/>
  <c r="Y1048" i="29" s="1"/>
  <c r="J105" i="29"/>
  <c r="J1660" i="29"/>
  <c r="J1875" i="29"/>
  <c r="J2011" i="29"/>
  <c r="I2184" i="29"/>
  <c r="J2279" i="29"/>
  <c r="Y2279" i="29" s="1"/>
  <c r="I2349" i="29"/>
  <c r="J2593" i="29"/>
  <c r="I1833" i="29"/>
  <c r="I64" i="29"/>
  <c r="J440" i="29"/>
  <c r="I498" i="29"/>
  <c r="I563" i="29"/>
  <c r="I1109" i="29"/>
  <c r="Y1109" i="29" s="1"/>
  <c r="J817" i="29"/>
  <c r="J517" i="29"/>
  <c r="I1402" i="29"/>
  <c r="I1099" i="29"/>
  <c r="J1307" i="29"/>
  <c r="I1476" i="29"/>
  <c r="I482" i="29"/>
  <c r="J1719" i="29"/>
  <c r="I1906" i="29"/>
  <c r="I2064" i="29"/>
  <c r="J2195" i="29"/>
  <c r="J2395" i="29"/>
  <c r="J2320" i="29"/>
  <c r="I2504" i="29"/>
  <c r="J1795" i="29"/>
  <c r="I15" i="29"/>
  <c r="J118" i="29"/>
  <c r="Y118" i="29" s="1"/>
  <c r="I343" i="29"/>
  <c r="J582" i="29"/>
  <c r="I607" i="29"/>
  <c r="I1157" i="29"/>
  <c r="I837" i="29"/>
  <c r="J709" i="29"/>
  <c r="I1582" i="29"/>
  <c r="Y1582" i="29" s="1"/>
  <c r="I637" i="29"/>
  <c r="Y637" i="29" s="1"/>
  <c r="J1499" i="29"/>
  <c r="J1124" i="29"/>
  <c r="J624" i="29"/>
  <c r="J1215" i="29"/>
  <c r="J2032" i="29"/>
  <c r="I1965" i="29"/>
  <c r="J2215" i="29"/>
  <c r="J2226" i="29"/>
  <c r="J2582" i="29"/>
  <c r="J2554" i="29"/>
  <c r="I1847" i="29"/>
  <c r="I43" i="29"/>
  <c r="I265" i="29"/>
  <c r="I682" i="29"/>
  <c r="J666" i="29"/>
  <c r="I947" i="29"/>
  <c r="I1537" i="29"/>
  <c r="J1053" i="29"/>
  <c r="J805" i="29"/>
  <c r="I1762" i="29"/>
  <c r="I865" i="29"/>
  <c r="J1716" i="29"/>
  <c r="J1739" i="29"/>
  <c r="I772" i="29"/>
  <c r="Y772" i="29" s="1"/>
  <c r="J1343" i="29"/>
  <c r="Y1343" i="29" s="1"/>
  <c r="J1949" i="29"/>
  <c r="I1972" i="29"/>
  <c r="J2260" i="29"/>
  <c r="I2244" i="29"/>
  <c r="I2427" i="29"/>
  <c r="I2364" i="29"/>
  <c r="I1817" i="29"/>
  <c r="J75" i="29"/>
  <c r="I240" i="29"/>
  <c r="Y240" i="29" s="1"/>
  <c r="I790" i="29"/>
  <c r="Y790" i="29" s="1"/>
  <c r="J762" i="29"/>
  <c r="I30" i="29"/>
  <c r="I1613" i="29"/>
  <c r="J1185" i="29"/>
  <c r="I960" i="29"/>
  <c r="J142" i="29"/>
  <c r="J1143" i="29"/>
  <c r="I897" i="29"/>
  <c r="J1574" i="29"/>
  <c r="J982" i="29"/>
  <c r="I821" i="29"/>
  <c r="I1935" i="29"/>
  <c r="I1893" i="29"/>
  <c r="I2167" i="29"/>
  <c r="Y2167" i="29" s="1"/>
  <c r="J2383" i="29"/>
  <c r="Y2383" i="29" s="1"/>
  <c r="I2286" i="29"/>
  <c r="J2543" i="29"/>
  <c r="J131" i="29"/>
  <c r="I368" i="29"/>
  <c r="I878" i="29"/>
  <c r="J918" i="29"/>
  <c r="J393" i="29"/>
  <c r="I1685" i="29"/>
  <c r="J1421" i="29"/>
  <c r="Y1421" i="29" s="1"/>
  <c r="I1014" i="29"/>
  <c r="J553" i="29"/>
  <c r="I1172" i="29"/>
  <c r="I1643" i="29"/>
  <c r="Y1643" i="29" s="1"/>
  <c r="J1631" i="29"/>
  <c r="J1276" i="29"/>
  <c r="J1511" i="29"/>
  <c r="I2468" i="29"/>
  <c r="J199" i="29"/>
  <c r="J651" i="29"/>
  <c r="J1076" i="29"/>
  <c r="J1354" i="29"/>
  <c r="J1920" i="29"/>
  <c r="I2485" i="29"/>
  <c r="J223" i="29"/>
  <c r="I849" i="29"/>
  <c r="J717" i="29"/>
  <c r="I1463" i="29"/>
  <c r="J2018" i="29"/>
  <c r="I2517" i="29"/>
  <c r="I153" i="29"/>
  <c r="J429" i="29"/>
  <c r="J1250" i="29"/>
  <c r="I326" i="29"/>
  <c r="I1989" i="29"/>
  <c r="I2535" i="29"/>
  <c r="I167" i="29"/>
  <c r="J529" i="29"/>
  <c r="I1263" i="29"/>
  <c r="Y1263" i="29" s="1"/>
  <c r="J1518" i="29"/>
  <c r="Y1518" i="29" s="1"/>
  <c r="I2047" i="29"/>
  <c r="I2623" i="29"/>
  <c r="I910" i="29"/>
  <c r="J1429" i="29"/>
  <c r="I1368" i="29"/>
  <c r="I2116" i="29"/>
  <c r="Y2116" i="29" s="1"/>
  <c r="J2602" i="29"/>
  <c r="Y2602" i="29" s="1"/>
  <c r="I312" i="29"/>
  <c r="J1441" i="29"/>
  <c r="J1023" i="29"/>
  <c r="J2104" i="29"/>
  <c r="I280" i="29"/>
  <c r="I1226" i="29"/>
  <c r="J1695" i="29"/>
  <c r="I2077" i="29"/>
  <c r="I383" i="29"/>
  <c r="I1326" i="29"/>
  <c r="I1779" i="29"/>
  <c r="J2010" i="29"/>
  <c r="J2034" i="29"/>
  <c r="I2376" i="29"/>
  <c r="Y2376" i="29" s="1"/>
  <c r="I2362" i="29"/>
  <c r="I2408" i="29"/>
  <c r="I2569" i="29"/>
  <c r="I1996" i="29"/>
  <c r="Y1996" i="29" s="1"/>
  <c r="I2061" i="29"/>
  <c r="J2192" i="29"/>
  <c r="I2424" i="29"/>
  <c r="J2301" i="29"/>
  <c r="I2617" i="29"/>
  <c r="Y2617" i="29" s="1"/>
  <c r="I1922" i="29"/>
  <c r="J2024" i="29"/>
  <c r="J2106" i="29"/>
  <c r="Y2106" i="29" s="1"/>
  <c r="I2166" i="29"/>
  <c r="J2326" i="29"/>
  <c r="I2273" i="29"/>
  <c r="I2555" i="29"/>
  <c r="Y2555" i="29" s="1"/>
  <c r="I1880" i="29"/>
  <c r="J1969" i="29"/>
  <c r="J2045" i="29"/>
  <c r="I2074" i="29"/>
  <c r="J2155" i="29"/>
  <c r="J2544" i="29"/>
  <c r="I1815" i="29"/>
  <c r="I1861" i="29"/>
  <c r="J1935" i="29"/>
  <c r="J2097" i="29"/>
  <c r="Y2097" i="29" s="1"/>
  <c r="J2216" i="29"/>
  <c r="Y2216" i="29" s="1"/>
  <c r="J2475" i="29"/>
  <c r="I2511" i="29"/>
  <c r="J1835" i="29"/>
  <c r="I1949" i="29"/>
  <c r="I2139" i="29"/>
  <c r="J2180" i="29"/>
  <c r="I2236" i="29"/>
  <c r="J2488" i="29"/>
  <c r="J2533" i="29"/>
  <c r="J1852" i="29"/>
  <c r="J2241" i="29"/>
  <c r="I1793" i="29"/>
  <c r="I2257" i="29"/>
  <c r="J2318" i="29"/>
  <c r="J2207" i="29"/>
  <c r="I1890" i="29"/>
  <c r="Y1890" i="29" s="1"/>
  <c r="J2438" i="29"/>
  <c r="I1904" i="29"/>
  <c r="I2348" i="29"/>
  <c r="I1964" i="29"/>
  <c r="I2584" i="29"/>
  <c r="J99" i="29"/>
  <c r="I130" i="29"/>
  <c r="I578" i="29"/>
  <c r="J878" i="29"/>
  <c r="I969" i="29"/>
  <c r="J70" i="29"/>
  <c r="I115" i="29"/>
  <c r="I1382" i="29"/>
  <c r="I733" i="29"/>
  <c r="J713" i="29"/>
  <c r="Y713" i="29" s="1"/>
  <c r="I833" i="29"/>
  <c r="J1534" i="29"/>
  <c r="J1296" i="29"/>
  <c r="J1178" i="29"/>
  <c r="J701" i="29"/>
  <c r="J1360" i="29"/>
  <c r="I41" i="29"/>
  <c r="J1717" i="29"/>
  <c r="Y1717" i="29" s="1"/>
  <c r="J1462" i="29"/>
  <c r="J2124" i="29"/>
  <c r="Y2124" i="29" s="1"/>
  <c r="J207" i="29"/>
  <c r="J256" i="29"/>
  <c r="I678" i="29"/>
  <c r="J459" i="29"/>
  <c r="I1153" i="29"/>
  <c r="I222" i="29"/>
  <c r="J479" i="29"/>
  <c r="I1570" i="29"/>
  <c r="I1007" i="29"/>
  <c r="J1074" i="29"/>
  <c r="J1702" i="29"/>
  <c r="I309" i="29"/>
  <c r="I1611" i="29"/>
  <c r="J1484" i="29"/>
  <c r="I324" i="29"/>
  <c r="I1122" i="29"/>
  <c r="J1095" i="29"/>
  <c r="J1507" i="29"/>
  <c r="J2457" i="29"/>
  <c r="Y2457" i="29" s="1"/>
  <c r="J16" i="29"/>
  <c r="I277" i="29"/>
  <c r="I750" i="29"/>
  <c r="Y750" i="29" s="1"/>
  <c r="I779" i="29"/>
  <c r="Y779" i="29" s="1"/>
  <c r="I1225" i="29"/>
  <c r="J1061" i="29"/>
  <c r="I151" i="29"/>
  <c r="I1586" i="29"/>
  <c r="J1026" i="29"/>
  <c r="J1364" i="29"/>
  <c r="J1784" i="29"/>
  <c r="Y1784" i="29" s="1"/>
  <c r="I916" i="29"/>
  <c r="Y916" i="29" s="1"/>
  <c r="J975" i="29"/>
  <c r="J1690" i="29"/>
  <c r="J485" i="29"/>
  <c r="J943" i="29"/>
  <c r="J451" i="29"/>
  <c r="I1138" i="29"/>
  <c r="Y1138" i="29" s="1"/>
  <c r="J1080" i="29"/>
  <c r="I28" i="29"/>
  <c r="J242" i="29"/>
  <c r="Y242" i="29" s="1"/>
  <c r="I806" i="29"/>
  <c r="I855" i="29"/>
  <c r="I1325" i="29"/>
  <c r="J1277" i="29"/>
  <c r="J350" i="29"/>
  <c r="Y350" i="29" s="1"/>
  <c r="I1726" i="29"/>
  <c r="I520" i="29"/>
  <c r="I1416" i="29"/>
  <c r="Y1416" i="29" s="1"/>
  <c r="J162" i="29"/>
  <c r="I1260" i="29"/>
  <c r="I992" i="29"/>
  <c r="I636" i="29"/>
  <c r="J180" i="29"/>
  <c r="I403" i="29"/>
  <c r="Y403" i="29" s="1"/>
  <c r="J650" i="29"/>
  <c r="J503" i="29"/>
  <c r="J264" i="29"/>
  <c r="Y264" i="29" s="1"/>
  <c r="I393" i="29"/>
  <c r="I954" i="29"/>
  <c r="I536" i="29"/>
  <c r="I1445" i="29"/>
  <c r="J1537" i="29"/>
  <c r="I366" i="29"/>
  <c r="I1770" i="29"/>
  <c r="J547" i="29"/>
  <c r="I1544" i="29"/>
  <c r="J1199" i="29"/>
  <c r="J1407" i="29"/>
  <c r="J667" i="29"/>
  <c r="I1243" i="29"/>
  <c r="Y1243" i="29" s="1"/>
  <c r="J79" i="29"/>
  <c r="Y79" i="29" s="1"/>
  <c r="J1657" i="29"/>
  <c r="I1303" i="29"/>
  <c r="J95" i="29"/>
  <c r="I1673" i="29"/>
  <c r="J720" i="29"/>
  <c r="I292" i="29"/>
  <c r="I433" i="29"/>
  <c r="J333" i="29"/>
  <c r="J605" i="29"/>
  <c r="I1489" i="29"/>
  <c r="J1649" i="29"/>
  <c r="J563" i="29"/>
  <c r="I418" i="29"/>
  <c r="J597" i="29"/>
  <c r="Y597" i="29" s="1"/>
  <c r="I1743" i="29"/>
  <c r="J1206" i="29"/>
  <c r="I884" i="29"/>
  <c r="I764" i="29"/>
  <c r="I1597" i="29"/>
  <c r="J1455" i="29"/>
  <c r="I817" i="29"/>
  <c r="J1047" i="29"/>
  <c r="P1892" i="29"/>
  <c r="S2057" i="29"/>
  <c r="P2127" i="29"/>
  <c r="S2160" i="29"/>
  <c r="P2307" i="29"/>
  <c r="S2514" i="29"/>
  <c r="P2619" i="29"/>
  <c r="P1860" i="29"/>
  <c r="P1900" i="29"/>
  <c r="P2217" i="29"/>
  <c r="S2281" i="29"/>
  <c r="P2327" i="29"/>
  <c r="S2594" i="29"/>
  <c r="P1957" i="29"/>
  <c r="S2106" i="29"/>
  <c r="P2366" i="29"/>
  <c r="S2500" i="29"/>
  <c r="P2198" i="29"/>
  <c r="P2404" i="29"/>
  <c r="P2006" i="29"/>
  <c r="P2036" i="29"/>
  <c r="S2293" i="29"/>
  <c r="P2410" i="29"/>
  <c r="S2434" i="29"/>
  <c r="P2439" i="29"/>
  <c r="S1978" i="29"/>
  <c r="P2029" i="29"/>
  <c r="S2095" i="29"/>
  <c r="S2173" i="29"/>
  <c r="S2458" i="29"/>
  <c r="S2577" i="29"/>
  <c r="S1983" i="29"/>
  <c r="P2212" i="29"/>
  <c r="S2305" i="29"/>
  <c r="P2085" i="29"/>
  <c r="P2610" i="29"/>
  <c r="P2559" i="29"/>
  <c r="S1874" i="29"/>
  <c r="P1928" i="29"/>
  <c r="S2249" i="29"/>
  <c r="P2187" i="29"/>
  <c r="S2550" i="29"/>
  <c r="P2536" i="29"/>
  <c r="P2479" i="29"/>
  <c r="S1946" i="29"/>
  <c r="S47" i="29"/>
  <c r="S2264" i="29"/>
  <c r="S20" i="29"/>
  <c r="S2474" i="29"/>
  <c r="S2384" i="29"/>
  <c r="P97" i="29"/>
  <c r="P121" i="29"/>
  <c r="P133" i="29"/>
  <c r="P140" i="29"/>
  <c r="S161" i="29"/>
  <c r="S237" i="29"/>
  <c r="S601" i="29"/>
  <c r="S38" i="29"/>
  <c r="S70" i="29"/>
  <c r="P313" i="29"/>
  <c r="P389" i="29"/>
  <c r="P86" i="29"/>
  <c r="S206" i="29"/>
  <c r="S2145" i="29"/>
  <c r="S187" i="29"/>
  <c r="S271" i="29"/>
  <c r="S287" i="29"/>
  <c r="S299" i="29"/>
  <c r="S363" i="29"/>
  <c r="S439" i="29"/>
  <c r="S463" i="29"/>
  <c r="S515" i="29"/>
  <c r="S615" i="29"/>
  <c r="S631" i="29"/>
  <c r="P255" i="29"/>
  <c r="P347" i="29"/>
  <c r="P403" i="29"/>
  <c r="P495" i="29"/>
  <c r="P551" i="29"/>
  <c r="P559" i="29"/>
  <c r="P192" i="29"/>
  <c r="P674" i="29"/>
  <c r="P338" i="29"/>
  <c r="P638" i="29"/>
  <c r="S726" i="29"/>
  <c r="S798" i="29"/>
  <c r="S842" i="29"/>
  <c r="S866" i="29"/>
  <c r="P1997" i="29"/>
  <c r="P577" i="29"/>
  <c r="S891" i="29"/>
  <c r="S422" i="29"/>
  <c r="P827" i="29"/>
  <c r="P895" i="29"/>
  <c r="P476" i="29"/>
  <c r="P736" i="29"/>
  <c r="S804" i="29"/>
  <c r="P1016" i="29"/>
  <c r="P1140" i="29"/>
  <c r="P1168" i="29"/>
  <c r="P1292" i="29"/>
  <c r="P1308" i="29"/>
  <c r="P1392" i="29"/>
  <c r="P1416" i="29"/>
  <c r="P664" i="29"/>
  <c r="P998" i="29"/>
  <c r="S1077" i="29"/>
  <c r="S1221" i="29"/>
  <c r="S1237" i="29"/>
  <c r="S1321" i="29"/>
  <c r="P10" i="29"/>
  <c r="P326" i="29"/>
  <c r="S708" i="29"/>
  <c r="P1125" i="29"/>
  <c r="S752" i="29"/>
  <c r="P974" i="29"/>
  <c r="S1050" i="29"/>
  <c r="S1062" i="29"/>
  <c r="S1186" i="29"/>
  <c r="S784" i="29"/>
  <c r="P1102" i="29"/>
  <c r="P1210" i="29"/>
  <c r="P1242" i="29"/>
  <c r="P1278" i="29"/>
  <c r="S224" i="29"/>
  <c r="S658" i="29"/>
  <c r="P950" i="29"/>
  <c r="S1343" i="29"/>
  <c r="S1351" i="29"/>
  <c r="S932" i="29"/>
  <c r="P1367" i="29"/>
  <c r="P1565" i="29"/>
  <c r="P1829" i="29"/>
  <c r="P906" i="29"/>
  <c r="P1411" i="29"/>
  <c r="S1730" i="29"/>
  <c r="S1766" i="29"/>
  <c r="S1854" i="29"/>
  <c r="P1151" i="29"/>
  <c r="P1582" i="29"/>
  <c r="P1610" i="29"/>
  <c r="P1626" i="29"/>
  <c r="P1714" i="29"/>
  <c r="P1435" i="29"/>
  <c r="S1483" i="29"/>
  <c r="S1491" i="29"/>
  <c r="S1503" i="29"/>
  <c r="S1647" i="29"/>
  <c r="S1679" i="29"/>
  <c r="S1807" i="29"/>
  <c r="P970" i="29"/>
  <c r="P1459" i="29"/>
  <c r="P1747" i="29"/>
  <c r="S530" i="29"/>
  <c r="S1092" i="29"/>
  <c r="S1268" i="29"/>
  <c r="S1452" i="29"/>
  <c r="S1664" i="29"/>
  <c r="S1785" i="29"/>
  <c r="S1521" i="29"/>
  <c r="P1744" i="29"/>
  <c r="S1533" i="29"/>
  <c r="S768" i="29"/>
  <c r="P1812" i="29"/>
  <c r="S1886" i="29"/>
  <c r="P2128" i="29"/>
  <c r="S2185" i="29"/>
  <c r="S2368" i="29"/>
  <c r="S2456" i="29"/>
  <c r="P2524" i="29"/>
  <c r="P1939" i="29"/>
  <c r="P2132" i="29"/>
  <c r="P2289" i="29"/>
  <c r="S2353" i="29"/>
  <c r="P2512" i="29"/>
  <c r="P2623" i="29"/>
  <c r="P1963" i="29"/>
  <c r="S2086" i="29"/>
  <c r="S2261" i="29"/>
  <c r="S2575" i="29"/>
  <c r="P2422" i="29"/>
  <c r="S2562" i="29"/>
  <c r="S2071" i="29"/>
  <c r="S2036" i="29"/>
  <c r="P2089" i="29"/>
  <c r="P2497" i="29"/>
  <c r="S2472" i="29"/>
  <c r="P2615" i="29"/>
  <c r="P1998" i="29"/>
  <c r="P2007" i="29"/>
  <c r="P2143" i="29"/>
  <c r="S2226" i="29"/>
  <c r="S2382" i="29"/>
  <c r="P2584" i="29"/>
  <c r="P1968" i="29"/>
  <c r="S2209" i="29"/>
  <c r="P2302" i="29"/>
  <c r="S2445" i="29"/>
  <c r="S2394" i="29"/>
  <c r="S1866" i="29"/>
  <c r="S2056" i="29"/>
  <c r="S2238" i="29"/>
  <c r="P2150" i="29"/>
  <c r="P2598" i="29"/>
  <c r="S2488" i="29"/>
  <c r="S35" i="29"/>
  <c r="S59" i="29"/>
  <c r="S107" i="29"/>
  <c r="S120" i="29"/>
  <c r="S1911" i="29"/>
  <c r="P1991" i="29"/>
  <c r="S137" i="29"/>
  <c r="S2278" i="29"/>
  <c r="P73" i="29"/>
  <c r="P149" i="29"/>
  <c r="P2421" i="29"/>
  <c r="S513" i="29"/>
  <c r="S557" i="29"/>
  <c r="S573" i="29"/>
  <c r="S46" i="29"/>
  <c r="P353" i="29"/>
  <c r="P6" i="29"/>
  <c r="P14" i="29"/>
  <c r="P88" i="29"/>
  <c r="S223" i="29"/>
  <c r="S243" i="29"/>
  <c r="S267" i="29"/>
  <c r="S499" i="29"/>
  <c r="P167" i="29"/>
  <c r="P443" i="29"/>
  <c r="P531" i="29"/>
  <c r="P595" i="29"/>
  <c r="P615" i="29"/>
  <c r="S2321" i="29"/>
  <c r="S204" i="29"/>
  <c r="P432" i="29"/>
  <c r="P184" i="29"/>
  <c r="P330" i="29"/>
  <c r="S794" i="29"/>
  <c r="S922" i="29"/>
  <c r="S950" i="29"/>
  <c r="S316" i="29"/>
  <c r="S372" i="29"/>
  <c r="S388" i="29"/>
  <c r="P660" i="29"/>
  <c r="P676" i="29"/>
  <c r="S698" i="29"/>
  <c r="S284" i="29"/>
  <c r="P340" i="29"/>
  <c r="S590" i="29"/>
  <c r="S767" i="29"/>
  <c r="S783" i="29"/>
  <c r="P469" i="29"/>
  <c r="P629" i="29"/>
  <c r="P704" i="29"/>
  <c r="P1160" i="29"/>
  <c r="P1172" i="29"/>
  <c r="P1316" i="29"/>
  <c r="P1328" i="29"/>
  <c r="P1432" i="29"/>
  <c r="P860" i="29"/>
  <c r="P985" i="29"/>
  <c r="S1061" i="29"/>
  <c r="S1213" i="29"/>
  <c r="S1309" i="29"/>
  <c r="S740" i="29"/>
  <c r="P829" i="29"/>
  <c r="P845" i="29"/>
  <c r="S1031" i="29"/>
  <c r="P1141" i="29"/>
  <c r="P1293" i="29"/>
  <c r="P814" i="29"/>
  <c r="P822" i="29"/>
  <c r="S1019" i="29"/>
  <c r="S1266" i="29"/>
  <c r="P462" i="29"/>
  <c r="S872" i="29"/>
  <c r="S888" i="29"/>
  <c r="P1122" i="29"/>
  <c r="P1238" i="29"/>
  <c r="P1274" i="29"/>
  <c r="P1342" i="29"/>
  <c r="P1414" i="29"/>
  <c r="P643" i="29"/>
  <c r="S1047" i="29"/>
  <c r="S1227" i="29"/>
  <c r="S1251" i="29"/>
  <c r="S1371" i="29"/>
  <c r="P905" i="29"/>
  <c r="P1399" i="29"/>
  <c r="P1449" i="29"/>
  <c r="P1553" i="29"/>
  <c r="P1577" i="29"/>
  <c r="P1641" i="29"/>
  <c r="P1677" i="29"/>
  <c r="P1793" i="29"/>
  <c r="P1002" i="29"/>
  <c r="S1196" i="29"/>
  <c r="S1358" i="29"/>
  <c r="S1390" i="29"/>
  <c r="S1466" i="29"/>
  <c r="S1562" i="29"/>
  <c r="S1750" i="29"/>
  <c r="P646" i="29"/>
  <c r="P1087" i="29"/>
  <c r="P1494" i="29"/>
  <c r="S408" i="29"/>
  <c r="P964" i="29"/>
  <c r="S1104" i="29"/>
  <c r="S1531" i="29"/>
  <c r="S1603" i="29"/>
  <c r="S1715" i="29"/>
  <c r="S1739" i="29"/>
  <c r="S1783" i="29"/>
  <c r="P1508" i="29"/>
  <c r="P1827" i="29"/>
  <c r="S1480" i="29"/>
  <c r="S1764" i="29"/>
  <c r="S724" i="29"/>
  <c r="P976" i="29"/>
  <c r="P1664" i="29"/>
  <c r="P1688" i="29"/>
  <c r="S1617" i="29"/>
  <c r="S1589" i="29"/>
  <c r="P1808" i="29"/>
  <c r="S1541" i="29"/>
  <c r="S1729" i="29"/>
  <c r="P1844" i="29"/>
  <c r="S1871" i="29"/>
  <c r="P1996" i="29"/>
  <c r="P2240" i="29"/>
  <c r="S2311" i="29"/>
  <c r="S2326" i="29"/>
  <c r="S2622" i="29"/>
  <c r="P1955" i="29"/>
  <c r="S1892" i="29"/>
  <c r="P2154" i="29"/>
  <c r="S2221" i="29"/>
  <c r="S2341" i="29"/>
  <c r="P2552" i="29"/>
  <c r="S2039" i="29"/>
  <c r="P2178" i="29"/>
  <c r="P2068" i="29"/>
  <c r="P2237" i="29"/>
  <c r="S2285" i="29"/>
  <c r="P2370" i="29"/>
  <c r="P1970" i="29"/>
  <c r="S1905" i="29"/>
  <c r="S2191" i="29"/>
  <c r="P2265" i="29"/>
  <c r="S2296" i="29"/>
  <c r="S2534" i="29"/>
  <c r="P1986" i="29"/>
  <c r="P2093" i="29"/>
  <c r="P2163" i="29"/>
  <c r="S2602" i="29"/>
  <c r="P2355" i="29"/>
  <c r="S2587" i="29"/>
  <c r="P1945" i="29"/>
  <c r="S2055" i="29"/>
  <c r="P2137" i="29"/>
  <c r="P2448" i="29"/>
  <c r="S2409" i="29"/>
  <c r="S2399" i="29"/>
  <c r="P2501" i="29"/>
  <c r="P1858" i="29"/>
  <c r="S2023" i="29"/>
  <c r="P2087" i="29"/>
  <c r="P2481" i="29"/>
  <c r="P2466" i="29"/>
  <c r="P2521" i="29"/>
  <c r="S2571" i="29"/>
  <c r="P2376" i="29"/>
  <c r="S2426" i="29"/>
  <c r="S2512" i="29"/>
  <c r="P1933" i="29"/>
  <c r="S2123" i="29"/>
  <c r="S2205" i="29"/>
  <c r="S4" i="29"/>
  <c r="S104" i="29"/>
  <c r="S116" i="29"/>
  <c r="S2008" i="29"/>
  <c r="S133" i="29"/>
  <c r="P53" i="29"/>
  <c r="P69" i="29"/>
  <c r="S181" i="29"/>
  <c r="S353" i="29"/>
  <c r="S489" i="29"/>
  <c r="S525" i="29"/>
  <c r="S581" i="29"/>
  <c r="S597" i="29"/>
  <c r="S681" i="29"/>
  <c r="S14" i="29"/>
  <c r="P245" i="29"/>
  <c r="P30" i="29"/>
  <c r="S218" i="29"/>
  <c r="S199" i="29"/>
  <c r="S231" i="29"/>
  <c r="S367" i="29"/>
  <c r="S611" i="29"/>
  <c r="P259" i="29"/>
  <c r="P328" i="29"/>
  <c r="S510" i="29"/>
  <c r="P561" i="29"/>
  <c r="S885" i="29"/>
  <c r="P42" i="29"/>
  <c r="P147" i="29"/>
  <c r="P434" i="29"/>
  <c r="P442" i="29"/>
  <c r="S978" i="29"/>
  <c r="S994" i="29"/>
  <c r="P87" i="29"/>
  <c r="P151" i="29"/>
  <c r="P164" i="29"/>
  <c r="P746" i="29"/>
  <c r="P468" i="29"/>
  <c r="S656" i="29"/>
  <c r="P274" i="29"/>
  <c r="P284" i="29"/>
  <c r="S302" i="29"/>
  <c r="S342" i="29"/>
  <c r="S382" i="29"/>
  <c r="P533" i="29"/>
  <c r="S546" i="29"/>
  <c r="P759" i="29"/>
  <c r="P795" i="29"/>
  <c r="S836" i="29"/>
  <c r="P920" i="29"/>
  <c r="P1368" i="29"/>
  <c r="P1424" i="29"/>
  <c r="P737" i="29"/>
  <c r="P780" i="29"/>
  <c r="P876" i="29"/>
  <c r="P966" i="29"/>
  <c r="S1117" i="29"/>
  <c r="S1385" i="29"/>
  <c r="S1401" i="29"/>
  <c r="S1433" i="29"/>
  <c r="P422" i="29"/>
  <c r="P454" i="29"/>
  <c r="P1177" i="29"/>
  <c r="P1213" i="29"/>
  <c r="P1297" i="29"/>
  <c r="P1361" i="29"/>
  <c r="S720" i="29"/>
  <c r="P910" i="29"/>
  <c r="P948" i="29"/>
  <c r="S1082" i="29"/>
  <c r="S1098" i="29"/>
  <c r="S1262" i="29"/>
  <c r="S642" i="29"/>
  <c r="S848" i="29"/>
  <c r="P930" i="29"/>
  <c r="P1222" i="29"/>
  <c r="P800" i="29"/>
  <c r="S1008" i="29"/>
  <c r="S1043" i="29"/>
  <c r="S1067" i="29"/>
  <c r="S1167" i="29"/>
  <c r="S1231" i="29"/>
  <c r="S1279" i="29"/>
  <c r="P1465" i="29"/>
  <c r="P1585" i="29"/>
  <c r="P1805" i="29"/>
  <c r="P632" i="29"/>
  <c r="S1336" i="29"/>
  <c r="S1510" i="29"/>
  <c r="S1558" i="29"/>
  <c r="S1622" i="29"/>
  <c r="S1846" i="29"/>
  <c r="P1504" i="29"/>
  <c r="P406" i="29"/>
  <c r="P1606" i="29"/>
  <c r="P1694" i="29"/>
  <c r="P1738" i="29"/>
  <c r="S1571" i="29"/>
  <c r="S1651" i="29"/>
  <c r="P1479" i="29"/>
  <c r="P1711" i="29"/>
  <c r="P1783" i="29"/>
  <c r="P1255" i="29"/>
  <c r="S1156" i="29"/>
  <c r="S1320" i="29"/>
  <c r="S1684" i="29"/>
  <c r="S1756" i="29"/>
  <c r="S1808" i="29"/>
  <c r="S1832" i="29"/>
  <c r="P1191" i="29"/>
  <c r="P1452" i="29"/>
  <c r="P1028" i="29"/>
  <c r="S1525" i="29"/>
  <c r="P1728" i="29"/>
  <c r="Y1091" i="29"/>
  <c r="Y1314" i="29"/>
  <c r="Y1268" i="29"/>
  <c r="Y1178" i="29"/>
  <c r="Y1618" i="29"/>
  <c r="Y1547" i="29"/>
  <c r="I1877" i="29"/>
  <c r="J2001" i="29"/>
  <c r="J2157" i="29"/>
  <c r="Y2157" i="29" s="1"/>
  <c r="I2282" i="29"/>
  <c r="J2371" i="29"/>
  <c r="I2541" i="29"/>
  <c r="Y2541" i="29" s="1"/>
  <c r="I1827" i="29"/>
  <c r="J1953" i="29"/>
  <c r="I2031" i="29"/>
  <c r="I2197" i="29"/>
  <c r="J2077" i="29"/>
  <c r="J2472" i="29"/>
  <c r="I2578" i="29"/>
  <c r="J1942" i="29"/>
  <c r="J2027" i="29"/>
  <c r="Y2027" i="29" s="1"/>
  <c r="J2141" i="29"/>
  <c r="Y2141" i="29" s="1"/>
  <c r="I2335" i="29"/>
  <c r="I2524" i="29"/>
  <c r="I2552" i="29"/>
  <c r="Y2552" i="29" s="1"/>
  <c r="I1900" i="29"/>
  <c r="J2061" i="29"/>
  <c r="Y2061" i="29" s="1"/>
  <c r="I2266" i="29"/>
  <c r="I2303" i="29"/>
  <c r="J2483" i="29"/>
  <c r="J2587" i="29"/>
  <c r="J1988" i="29"/>
  <c r="Y1988" i="29" s="1"/>
  <c r="I2091" i="29"/>
  <c r="Y2091" i="29" s="1"/>
  <c r="J2262" i="29"/>
  <c r="I2437" i="29"/>
  <c r="J2503" i="29"/>
  <c r="J2624" i="29"/>
  <c r="I1859" i="29"/>
  <c r="J2181" i="29"/>
  <c r="I2043" i="29"/>
  <c r="Y2043" i="29" s="1"/>
  <c r="I2318" i="29"/>
  <c r="J2347" i="29"/>
  <c r="Y2347" i="29" s="1"/>
  <c r="J2493" i="29"/>
  <c r="J1794" i="29"/>
  <c r="J2173" i="29"/>
  <c r="Y2173" i="29" s="1"/>
  <c r="I1811" i="29"/>
  <c r="J2221" i="29"/>
  <c r="I1841" i="29"/>
  <c r="I2229" i="29"/>
  <c r="I2395" i="29"/>
  <c r="Y2395" i="29" s="1"/>
  <c r="I1930" i="29"/>
  <c r="J2364" i="29"/>
  <c r="I1915" i="29"/>
  <c r="J2456" i="29"/>
  <c r="I2114" i="29"/>
  <c r="I2411" i="29"/>
  <c r="I191" i="29"/>
  <c r="I554" i="29"/>
  <c r="J510" i="29"/>
  <c r="J395" i="29"/>
  <c r="I1149" i="29"/>
  <c r="Y1149" i="29" s="1"/>
  <c r="I1733" i="29"/>
  <c r="J1413" i="29"/>
  <c r="I1346" i="29"/>
  <c r="Y1346" i="29" s="1"/>
  <c r="J45" i="29"/>
  <c r="J1378" i="29"/>
  <c r="J771" i="29"/>
  <c r="J1790" i="29"/>
  <c r="J1648" i="29"/>
  <c r="J1344" i="29"/>
  <c r="J811" i="29"/>
  <c r="I1284" i="29"/>
  <c r="J273" i="29"/>
  <c r="I570" i="29"/>
  <c r="J718" i="29"/>
  <c r="I591" i="29"/>
  <c r="I1169" i="29"/>
  <c r="J52" i="29"/>
  <c r="J1697" i="29"/>
  <c r="I1454" i="29"/>
  <c r="J697" i="29"/>
  <c r="Y697" i="29" s="1"/>
  <c r="J1396" i="29"/>
  <c r="I1075" i="29"/>
  <c r="I1052" i="29"/>
  <c r="I1272" i="29"/>
  <c r="J1772" i="29"/>
  <c r="I6" i="29"/>
  <c r="I1090" i="29"/>
  <c r="J1708" i="29"/>
  <c r="J127" i="29"/>
  <c r="I319" i="29"/>
  <c r="I618" i="29"/>
  <c r="J730" i="29"/>
  <c r="Y730" i="29" s="1"/>
  <c r="I655" i="29"/>
  <c r="I1297" i="29"/>
  <c r="J185" i="29"/>
  <c r="Y185" i="29" s="1"/>
  <c r="J60" i="29"/>
  <c r="I1606" i="29"/>
  <c r="J707" i="29"/>
  <c r="I1487" i="29"/>
  <c r="J1256" i="29"/>
  <c r="I1535" i="29"/>
  <c r="Y1535" i="29" s="1"/>
  <c r="I1119" i="29"/>
  <c r="J488" i="29"/>
  <c r="J913" i="29"/>
  <c r="I1580" i="29"/>
  <c r="J32" i="29"/>
  <c r="I340" i="29"/>
  <c r="I786" i="29"/>
  <c r="J806" i="29"/>
  <c r="Y806" i="29" s="1"/>
  <c r="I671" i="29"/>
  <c r="I1393" i="29"/>
  <c r="I517" i="29"/>
  <c r="I532" i="29"/>
  <c r="J366" i="29"/>
  <c r="J1022" i="29"/>
  <c r="I967" i="29"/>
  <c r="J1448" i="29"/>
  <c r="Y1448" i="29" s="1"/>
  <c r="J450" i="29"/>
  <c r="J1759" i="29"/>
  <c r="J89" i="29"/>
  <c r="J1019" i="29"/>
  <c r="J1546" i="29"/>
  <c r="J286" i="29"/>
  <c r="J173" i="29"/>
  <c r="I826" i="29"/>
  <c r="Y826" i="29" s="1"/>
  <c r="J846" i="29"/>
  <c r="J383" i="29"/>
  <c r="I1493" i="29"/>
  <c r="Y1493" i="29" s="1"/>
  <c r="J753" i="29"/>
  <c r="J297" i="29"/>
  <c r="Y297" i="29" s="1"/>
  <c r="I423" i="29"/>
  <c r="Y423" i="29" s="1"/>
  <c r="J156" i="29"/>
  <c r="Y156" i="29" s="1"/>
  <c r="J1035" i="29"/>
  <c r="I1564" i="29"/>
  <c r="I1239" i="29"/>
  <c r="J1632" i="29"/>
  <c r="J1977" i="29"/>
  <c r="J934" i="29"/>
  <c r="I1107" i="29"/>
  <c r="J2391" i="29"/>
  <c r="J355" i="29"/>
  <c r="I226" i="29"/>
  <c r="I862" i="29"/>
  <c r="Y862" i="29" s="1"/>
  <c r="J902" i="29"/>
  <c r="J463" i="29"/>
  <c r="I1517" i="29"/>
  <c r="Y1517" i="29" s="1"/>
  <c r="I876" i="29"/>
  <c r="I633" i="29"/>
  <c r="I605" i="29"/>
  <c r="J474" i="29"/>
  <c r="I1592" i="29"/>
  <c r="I983" i="29"/>
  <c r="J1436" i="29"/>
  <c r="Y1436" i="29" s="1"/>
  <c r="J1196" i="29"/>
  <c r="I1653" i="29"/>
  <c r="I402" i="29"/>
  <c r="Y402" i="29" s="1"/>
  <c r="I140" i="29"/>
  <c r="I208" i="29"/>
  <c r="J1552" i="29"/>
  <c r="I952" i="29"/>
  <c r="I1364" i="29"/>
  <c r="I109" i="29"/>
  <c r="J1218" i="29"/>
  <c r="J1207" i="29"/>
  <c r="I1669" i="29"/>
  <c r="J927" i="29"/>
  <c r="I304" i="29"/>
  <c r="I1134" i="29"/>
  <c r="I249" i="29"/>
  <c r="I1878" i="29"/>
  <c r="J1908" i="29"/>
  <c r="J2111" i="29"/>
  <c r="J2316" i="29"/>
  <c r="I2393" i="29"/>
  <c r="J2578" i="29"/>
  <c r="J1811" i="29"/>
  <c r="J1926" i="29"/>
  <c r="J1893" i="29"/>
  <c r="J2096" i="29"/>
  <c r="J2325" i="29"/>
  <c r="Y2325" i="29" s="1"/>
  <c r="I2440" i="29"/>
  <c r="Y2440" i="29" s="1"/>
  <c r="J2571" i="29"/>
  <c r="I1844" i="29"/>
  <c r="I2022" i="29"/>
  <c r="I2183" i="29"/>
  <c r="I2152" i="29"/>
  <c r="Y2152" i="29" s="1"/>
  <c r="J2336" i="29"/>
  <c r="J2435" i="29"/>
  <c r="I2596" i="29"/>
  <c r="I1792" i="29"/>
  <c r="I1994" i="29"/>
  <c r="I2006" i="29"/>
  <c r="J2133" i="29"/>
  <c r="I2203" i="29"/>
  <c r="I2503" i="29"/>
  <c r="I2481" i="29"/>
  <c r="J1932" i="29"/>
  <c r="I2060" i="29"/>
  <c r="I2271" i="29"/>
  <c r="I2346" i="29"/>
  <c r="J2522" i="29"/>
  <c r="J2563" i="29"/>
  <c r="Y2563" i="29" s="1"/>
  <c r="J1951" i="29"/>
  <c r="J2126" i="29"/>
  <c r="I2164" i="29"/>
  <c r="J2219" i="29"/>
  <c r="J2613" i="29"/>
  <c r="J2473" i="29"/>
  <c r="I2289" i="29"/>
  <c r="J279" i="29"/>
  <c r="I352" i="29"/>
  <c r="J212" i="29"/>
  <c r="I770" i="29"/>
  <c r="Y770" i="29" s="1"/>
  <c r="I149" i="29"/>
  <c r="I1569" i="29"/>
  <c r="J1241" i="29"/>
  <c r="I245" i="29"/>
  <c r="Y245" i="29" s="1"/>
  <c r="I1218" i="29"/>
  <c r="J783" i="29"/>
  <c r="I379" i="29"/>
  <c r="J936" i="29"/>
  <c r="I1275" i="29"/>
  <c r="J1742" i="29"/>
  <c r="I2375" i="29"/>
  <c r="J295" i="29"/>
  <c r="Y295" i="29" s="1"/>
  <c r="I178" i="29"/>
  <c r="Y178" i="29" s="1"/>
  <c r="I365" i="29"/>
  <c r="I870" i="29"/>
  <c r="I619" i="29"/>
  <c r="I1657" i="29"/>
  <c r="J1269" i="29"/>
  <c r="I576" i="29"/>
  <c r="I1294" i="29"/>
  <c r="Y1294" i="29" s="1"/>
  <c r="J809" i="29"/>
  <c r="J1352" i="29"/>
  <c r="J1007" i="29"/>
  <c r="J1376" i="29"/>
  <c r="I1319" i="29"/>
  <c r="I1940" i="29"/>
  <c r="Y1940" i="29" s="1"/>
  <c r="J2450" i="29"/>
  <c r="J315" i="29"/>
  <c r="Y315" i="29" s="1"/>
  <c r="J332" i="29"/>
  <c r="I397" i="29"/>
  <c r="I101" i="29"/>
  <c r="Y101" i="29" s="1"/>
  <c r="I883" i="29"/>
  <c r="I1777" i="29"/>
  <c r="J1365" i="29"/>
  <c r="J819" i="29"/>
  <c r="J532" i="29"/>
  <c r="J1014" i="29"/>
  <c r="Y1014" i="29" s="1"/>
  <c r="J1480" i="29"/>
  <c r="I1152" i="29"/>
  <c r="Y1152" i="29" s="1"/>
  <c r="I1556" i="29"/>
  <c r="I1415" i="29"/>
  <c r="I2044" i="29"/>
  <c r="I2532" i="29"/>
  <c r="I163" i="29"/>
  <c r="I50" i="29"/>
  <c r="I465" i="29"/>
  <c r="J439" i="29"/>
  <c r="Y439" i="29" s="1"/>
  <c r="I959" i="29"/>
  <c r="I129" i="29"/>
  <c r="J1521" i="29"/>
  <c r="J851" i="29"/>
  <c r="I545" i="29"/>
  <c r="I1455" i="29"/>
  <c r="Y1455" i="29" s="1"/>
  <c r="I1635" i="29"/>
  <c r="J1340" i="29"/>
  <c r="J1119" i="29"/>
  <c r="J1063" i="29"/>
  <c r="J1979" i="29"/>
  <c r="I2620" i="29"/>
  <c r="J331" i="29"/>
  <c r="Y331" i="29" s="1"/>
  <c r="I412" i="29"/>
  <c r="I481" i="29"/>
  <c r="J514" i="29"/>
  <c r="I1137" i="29"/>
  <c r="J831" i="29"/>
  <c r="J1529" i="29"/>
  <c r="J915" i="29"/>
  <c r="J557" i="29"/>
  <c r="I1672" i="29"/>
  <c r="I1496" i="29"/>
  <c r="I1707" i="29"/>
  <c r="J1600" i="29"/>
  <c r="J1440" i="29"/>
  <c r="I2073" i="29"/>
  <c r="J1832" i="29"/>
  <c r="I77" i="29"/>
  <c r="J270" i="29"/>
  <c r="I13" i="29"/>
  <c r="J678" i="29"/>
  <c r="I1177" i="29"/>
  <c r="I901" i="29"/>
  <c r="J1545" i="29"/>
  <c r="Y1545" i="29" s="1"/>
  <c r="I974" i="29"/>
  <c r="I749" i="29"/>
  <c r="J1762" i="29"/>
  <c r="Y1762" i="29" s="1"/>
  <c r="I1695" i="29"/>
  <c r="I1095" i="29"/>
  <c r="Y1095" i="29" s="1"/>
  <c r="J603" i="29"/>
  <c r="I1723" i="29"/>
  <c r="I2361" i="29"/>
  <c r="J200" i="29"/>
  <c r="J448" i="29"/>
  <c r="J426" i="29"/>
  <c r="J926" i="29"/>
  <c r="I1229" i="29"/>
  <c r="Y1229" i="29" s="1"/>
  <c r="J1117" i="29"/>
  <c r="Y1117" i="29" s="1"/>
  <c r="J1589" i="29"/>
  <c r="I990" i="29"/>
  <c r="I1035" i="29"/>
  <c r="J1611" i="29"/>
  <c r="J695" i="29"/>
  <c r="J1394" i="29"/>
  <c r="J668" i="29"/>
  <c r="J635" i="29"/>
  <c r="J195" i="29"/>
  <c r="I1054" i="29"/>
  <c r="I228" i="29"/>
  <c r="J525" i="29"/>
  <c r="J1201" i="29"/>
  <c r="J500" i="29"/>
  <c r="I62" i="29"/>
  <c r="Y62" i="29" s="1"/>
  <c r="J1621" i="29"/>
  <c r="I2240" i="29"/>
  <c r="I710" i="29"/>
  <c r="I732" i="29"/>
  <c r="J29" i="29"/>
  <c r="J653" i="29"/>
  <c r="Y653" i="29" s="1"/>
  <c r="I1397" i="29"/>
  <c r="J1088" i="29"/>
  <c r="J1754" i="29"/>
  <c r="J1913" i="29"/>
  <c r="I2012" i="29"/>
  <c r="I2228" i="29"/>
  <c r="I2174" i="29"/>
  <c r="I2356" i="29"/>
  <c r="I2567" i="29"/>
  <c r="J239" i="29"/>
  <c r="J237" i="29"/>
  <c r="J64" i="29"/>
  <c r="J818" i="29"/>
  <c r="J669" i="29"/>
  <c r="I1665" i="29"/>
  <c r="J1153" i="29"/>
  <c r="I1898" i="29"/>
  <c r="I2084" i="29"/>
  <c r="J2138" i="29"/>
  <c r="J2510" i="29"/>
  <c r="I2435" i="29"/>
  <c r="J2585" i="29"/>
  <c r="J48" i="29"/>
  <c r="I274" i="29"/>
  <c r="J465" i="29"/>
  <c r="J834" i="29"/>
  <c r="I785" i="29"/>
  <c r="I1753" i="29"/>
  <c r="J1357" i="29"/>
  <c r="J1987" i="29"/>
  <c r="I2029" i="29"/>
  <c r="J2108" i="29"/>
  <c r="J2317" i="29"/>
  <c r="I2448" i="29"/>
  <c r="I2613" i="29"/>
  <c r="Y2613" i="29" s="1"/>
  <c r="J339" i="29"/>
  <c r="J344" i="29"/>
  <c r="I506" i="29"/>
  <c r="J954" i="29"/>
  <c r="Y954" i="29" s="1"/>
  <c r="I1009" i="29"/>
  <c r="J537" i="29"/>
  <c r="J1958" i="29"/>
  <c r="J1966" i="29"/>
  <c r="Y1966" i="29" s="1"/>
  <c r="I2265" i="29"/>
  <c r="J2296" i="29"/>
  <c r="I2475" i="29"/>
  <c r="Y2475" i="29" s="1"/>
  <c r="J2534" i="29"/>
  <c r="Y2534" i="29" s="1"/>
  <c r="I173" i="29"/>
  <c r="I440" i="29"/>
  <c r="I602" i="29"/>
  <c r="I126" i="29"/>
  <c r="Y126" i="29" s="1"/>
  <c r="I1129" i="29"/>
  <c r="J9" i="29"/>
  <c r="J1617" i="29"/>
  <c r="J1925" i="29"/>
  <c r="J2184" i="29"/>
  <c r="Y2184" i="29" s="1"/>
  <c r="I2161" i="29"/>
  <c r="J2131" i="29"/>
  <c r="Y2131" i="29" s="1"/>
  <c r="J2209" i="29"/>
  <c r="J2625" i="29"/>
  <c r="J250" i="29"/>
  <c r="Y250" i="29" s="1"/>
  <c r="I2042" i="29"/>
  <c r="J2121" i="29"/>
  <c r="I2420" i="29"/>
  <c r="Y2420" i="29" s="1"/>
  <c r="I2332" i="29"/>
  <c r="I2406" i="29"/>
  <c r="Y2406" i="29" s="1"/>
  <c r="I1839" i="29"/>
  <c r="Y1839" i="29" s="1"/>
  <c r="J33" i="29"/>
  <c r="I300" i="29"/>
  <c r="I742" i="29"/>
  <c r="I531" i="29"/>
  <c r="I1269" i="29"/>
  <c r="J568" i="29"/>
  <c r="J202" i="29"/>
  <c r="Y202" i="29" s="1"/>
  <c r="J2098" i="29"/>
  <c r="J1803" i="29"/>
  <c r="I493" i="29"/>
  <c r="I1453" i="29"/>
  <c r="I729" i="29"/>
  <c r="I1322" i="29"/>
  <c r="I892" i="29"/>
  <c r="I358" i="29"/>
  <c r="J1512" i="29"/>
  <c r="I1427" i="29"/>
  <c r="I1051" i="29"/>
  <c r="J1779" i="29"/>
  <c r="J2189" i="29"/>
  <c r="J1815" i="29"/>
  <c r="Y1815" i="29" s="1"/>
  <c r="I714" i="29"/>
  <c r="I1577" i="29"/>
  <c r="I982" i="29"/>
  <c r="Y982" i="29" s="1"/>
  <c r="I1438" i="29"/>
  <c r="J1079" i="29"/>
  <c r="J680" i="29"/>
  <c r="Y680" i="29" s="1"/>
  <c r="J1672" i="29"/>
  <c r="I552" i="29"/>
  <c r="J912" i="29"/>
  <c r="J808" i="29"/>
  <c r="I2493" i="29"/>
  <c r="I942" i="29"/>
  <c r="I374" i="29"/>
  <c r="I998" i="29"/>
  <c r="I1554" i="29"/>
  <c r="J823" i="29"/>
  <c r="J1284" i="29"/>
  <c r="I1731" i="29"/>
  <c r="Y1731" i="29" s="1"/>
  <c r="J1404" i="29"/>
  <c r="I616" i="29"/>
  <c r="J1098" i="29"/>
  <c r="I2250" i="29"/>
  <c r="I158" i="29"/>
  <c r="Y158" i="29" s="1"/>
  <c r="J639" i="29"/>
  <c r="I1022" i="29"/>
  <c r="J576" i="29"/>
  <c r="J1467" i="29"/>
  <c r="J688" i="29"/>
  <c r="Y688" i="29" s="1"/>
  <c r="J1335" i="29"/>
  <c r="I1591" i="29"/>
  <c r="I1484" i="29"/>
  <c r="I1857" i="29"/>
  <c r="Y1857" i="29" s="1"/>
  <c r="I2385" i="29"/>
  <c r="J49" i="29"/>
  <c r="I390" i="29"/>
  <c r="J767" i="29"/>
  <c r="I1074" i="29"/>
  <c r="Y1074" i="29" s="1"/>
  <c r="I84" i="29"/>
  <c r="J1538" i="29"/>
  <c r="J1107" i="29"/>
  <c r="I1700" i="29"/>
  <c r="J1596" i="29"/>
  <c r="J210" i="29"/>
  <c r="J1943" i="29"/>
  <c r="J2282" i="29"/>
  <c r="I96" i="29"/>
  <c r="Y96" i="29" s="1"/>
  <c r="I763" i="29"/>
  <c r="J1533" i="29"/>
  <c r="I1222" i="29"/>
  <c r="J120" i="29"/>
  <c r="J1556" i="29"/>
  <c r="I1144" i="29"/>
  <c r="J1298" i="29"/>
  <c r="I1648" i="29"/>
  <c r="I1767" i="29"/>
  <c r="Y1767" i="29" s="1"/>
  <c r="I2058" i="29"/>
  <c r="J2509" i="29"/>
  <c r="J416" i="29"/>
  <c r="Y416" i="29" s="1"/>
  <c r="I867" i="29"/>
  <c r="I188" i="29"/>
  <c r="I1238" i="29"/>
  <c r="J308" i="29"/>
  <c r="J1627" i="29"/>
  <c r="Y1627" i="29" s="1"/>
  <c r="J1166" i="29"/>
  <c r="J1183" i="29"/>
  <c r="J1788" i="29"/>
  <c r="Y1788" i="29" s="1"/>
  <c r="I1716" i="29"/>
  <c r="Y1716" i="29" s="1"/>
  <c r="J1374" i="29"/>
  <c r="J1936" i="29"/>
  <c r="J1384" i="29"/>
  <c r="Y1384" i="29" s="1"/>
  <c r="I2551" i="29"/>
  <c r="J1279" i="29"/>
  <c r="Y1279" i="29" s="1"/>
  <c r="I401" i="29"/>
  <c r="J924" i="29"/>
  <c r="I1201" i="29"/>
  <c r="I1492" i="29"/>
  <c r="I852" i="29"/>
  <c r="J652" i="29"/>
  <c r="I1254" i="29"/>
  <c r="Y1254" i="29" s="1"/>
  <c r="J1948" i="29"/>
  <c r="I2135" i="29"/>
  <c r="I2212" i="29"/>
  <c r="J2453" i="29"/>
  <c r="J2525" i="29"/>
  <c r="J1831" i="29"/>
  <c r="I1993" i="29"/>
  <c r="I1929" i="29"/>
  <c r="J2075" i="29"/>
  <c r="J2269" i="29"/>
  <c r="I2407" i="29"/>
  <c r="J2565" i="29"/>
  <c r="J1800" i="29"/>
  <c r="J1886" i="29"/>
  <c r="I1961" i="29"/>
  <c r="I2194" i="29"/>
  <c r="J2249" i="29"/>
  <c r="I2599" i="29"/>
  <c r="J2551" i="29"/>
  <c r="J1841" i="29"/>
  <c r="I1858" i="29"/>
  <c r="I1979" i="29"/>
  <c r="Y1979" i="29" s="1"/>
  <c r="J2186" i="29"/>
  <c r="J2447" i="29"/>
  <c r="Y2447" i="29" s="1"/>
  <c r="I2436" i="29"/>
  <c r="I2624" i="29"/>
  <c r="I2030" i="29"/>
  <c r="I2013" i="29"/>
  <c r="J2353" i="29"/>
  <c r="J2485" i="29"/>
  <c r="J2476" i="29"/>
  <c r="I2392" i="29"/>
  <c r="Y2392" i="29" s="1"/>
  <c r="I1914" i="29"/>
  <c r="Y1914" i="29" s="1"/>
  <c r="J2107" i="29"/>
  <c r="I2175" i="29"/>
  <c r="I2317" i="29"/>
  <c r="J2224" i="29"/>
  <c r="I2421" i="29"/>
  <c r="I2102" i="29"/>
  <c r="J2361" i="29"/>
  <c r="I2333" i="29"/>
  <c r="J2254" i="29"/>
  <c r="J2040" i="29"/>
  <c r="Y2040" i="29" s="1"/>
  <c r="I2509" i="29"/>
  <c r="J2049" i="29"/>
  <c r="I2614" i="29"/>
  <c r="Y2614" i="29" s="1"/>
  <c r="J2069" i="29"/>
  <c r="I2582" i="29"/>
  <c r="J108" i="29"/>
  <c r="Y108" i="29" s="1"/>
  <c r="J50" i="29"/>
  <c r="J206" i="29"/>
  <c r="Y206" i="29" s="1"/>
  <c r="J782" i="29"/>
  <c r="I632" i="29"/>
  <c r="J593" i="29"/>
  <c r="J1433" i="29"/>
  <c r="Y1433" i="29" s="1"/>
  <c r="I330" i="29"/>
  <c r="I494" i="29"/>
  <c r="J1380" i="29"/>
  <c r="Y1380" i="29" s="1"/>
  <c r="I701" i="29"/>
  <c r="Y701" i="29" s="1"/>
  <c r="J813" i="29"/>
  <c r="J470" i="29"/>
  <c r="J1071" i="29"/>
  <c r="Y1071" i="29" s="1"/>
  <c r="J35" i="29"/>
  <c r="I1522" i="29"/>
  <c r="Y1522" i="29" s="1"/>
  <c r="I987" i="29"/>
  <c r="Y987" i="29" s="1"/>
  <c r="J346" i="29"/>
  <c r="J1234" i="29"/>
  <c r="J213" i="29"/>
  <c r="Y213" i="29" s="1"/>
  <c r="J380" i="29"/>
  <c r="I670" i="29"/>
  <c r="Y670" i="29" s="1"/>
  <c r="I507" i="29"/>
  <c r="Y507" i="29" s="1"/>
  <c r="I1113" i="29"/>
  <c r="J1013" i="29"/>
  <c r="Y1013" i="29" s="1"/>
  <c r="J1597" i="29"/>
  <c r="Y1597" i="29" s="1"/>
  <c r="I541" i="29"/>
  <c r="J757" i="29"/>
  <c r="Y757" i="29" s="1"/>
  <c r="I1791" i="29"/>
  <c r="I893" i="29"/>
  <c r="J1226" i="29"/>
  <c r="Y1226" i="29" s="1"/>
  <c r="I1504" i="29"/>
  <c r="I1004" i="29"/>
  <c r="Y1004" i="29" s="1"/>
  <c r="I417" i="29"/>
  <c r="I272" i="29"/>
  <c r="J159" i="29"/>
  <c r="Y159" i="29" s="1"/>
  <c r="J1329" i="29"/>
  <c r="I1691" i="29"/>
  <c r="Y1691" i="29" s="1"/>
  <c r="J300" i="29"/>
  <c r="J396" i="29"/>
  <c r="I686" i="29"/>
  <c r="I523" i="29"/>
  <c r="I1293" i="29"/>
  <c r="J1033" i="29"/>
  <c r="J1665" i="29"/>
  <c r="J744" i="29"/>
  <c r="J953" i="29"/>
  <c r="J791" i="29"/>
  <c r="I972" i="29"/>
  <c r="Y972" i="29" s="1"/>
  <c r="I1360" i="29"/>
  <c r="I1088" i="29"/>
  <c r="Y1088" i="29" s="1"/>
  <c r="J1575" i="29"/>
  <c r="Y1575" i="29" s="1"/>
  <c r="I85" i="29"/>
  <c r="I21" i="29"/>
  <c r="J1822" i="29"/>
  <c r="J554" i="29"/>
  <c r="I431" i="29"/>
  <c r="Y431" i="29" s="1"/>
  <c r="I1344" i="29"/>
  <c r="I127" i="29"/>
  <c r="J464" i="29"/>
  <c r="I846" i="29"/>
  <c r="I727" i="29"/>
  <c r="I1409" i="29"/>
  <c r="J1129" i="29"/>
  <c r="Y1129" i="29" s="1"/>
  <c r="I97" i="29"/>
  <c r="J1058" i="29"/>
  <c r="J1039" i="29"/>
  <c r="J1375" i="29"/>
  <c r="I1468" i="29"/>
  <c r="J1635" i="29"/>
  <c r="I1255" i="29"/>
  <c r="Y1255" i="29" s="1"/>
  <c r="I1184" i="29"/>
  <c r="I144" i="29"/>
  <c r="J821" i="29"/>
  <c r="Y821" i="29" s="1"/>
  <c r="I238" i="29"/>
  <c r="I339" i="29"/>
  <c r="Y339" i="29" s="1"/>
  <c r="J182" i="29"/>
  <c r="Y182" i="29" s="1"/>
  <c r="J169" i="29"/>
  <c r="I874" i="29"/>
  <c r="Y874" i="29" s="1"/>
  <c r="I743" i="29"/>
  <c r="I1485" i="29"/>
  <c r="J1137" i="29"/>
  <c r="J908" i="29"/>
  <c r="J1154" i="29"/>
  <c r="I1316" i="29"/>
  <c r="I1740" i="29"/>
  <c r="J1487" i="29"/>
  <c r="J1642" i="29"/>
  <c r="J1550" i="29"/>
  <c r="J1260" i="29"/>
  <c r="J546" i="29"/>
  <c r="J1584" i="29"/>
  <c r="Y1584" i="29" s="1"/>
  <c r="I617" i="29"/>
  <c r="I317" i="29"/>
  <c r="Y317" i="29" s="1"/>
  <c r="I1215" i="29"/>
  <c r="Y1215" i="29" s="1"/>
  <c r="J278" i="29"/>
  <c r="I257" i="29"/>
  <c r="Y257" i="29" s="1"/>
  <c r="I926" i="29"/>
  <c r="Y926" i="29" s="1"/>
  <c r="I943" i="29"/>
  <c r="Y943" i="29" s="1"/>
  <c r="I1773" i="29"/>
  <c r="Y1773" i="29" s="1"/>
  <c r="J1197" i="29"/>
  <c r="I1450" i="29"/>
  <c r="I584" i="29"/>
  <c r="J1559" i="29"/>
  <c r="J4" i="29"/>
  <c r="I1628" i="29"/>
  <c r="I1680" i="29"/>
  <c r="J1703" i="29"/>
  <c r="Y1703" i="29" s="1"/>
  <c r="J371" i="29"/>
  <c r="J2288" i="29"/>
  <c r="I71" i="29"/>
  <c r="J1309" i="29"/>
  <c r="J1726" i="29"/>
  <c r="I445" i="29"/>
  <c r="I1754" i="29"/>
  <c r="I1428" i="29"/>
  <c r="J1972" i="29"/>
  <c r="I2037" i="29"/>
  <c r="J2125" i="29"/>
  <c r="I2306" i="29"/>
  <c r="Y2306" i="29" s="1"/>
  <c r="J2337" i="29"/>
  <c r="Y2337" i="29" s="1"/>
  <c r="J2562" i="29"/>
  <c r="I1887" i="29"/>
  <c r="Y1887" i="29" s="1"/>
  <c r="J2067" i="29"/>
  <c r="I2198" i="29"/>
  <c r="J2245" i="29"/>
  <c r="I2478" i="29"/>
  <c r="J2596" i="29"/>
  <c r="I2162" i="29"/>
  <c r="I2107" i="29"/>
  <c r="Y2107" i="29" s="1"/>
  <c r="J2176" i="29"/>
  <c r="J2235" i="29"/>
  <c r="I2319" i="29"/>
  <c r="J2548" i="29"/>
  <c r="Y2548" i="29" s="1"/>
  <c r="I2019" i="29"/>
  <c r="I2147" i="29"/>
  <c r="I2179" i="29"/>
  <c r="J2363" i="29"/>
  <c r="J2408" i="29"/>
  <c r="I2616" i="29"/>
  <c r="J1859" i="29"/>
  <c r="J2054" i="29"/>
  <c r="J2267" i="29"/>
  <c r="J2134" i="29"/>
  <c r="Y2134" i="29" s="1"/>
  <c r="J2264" i="29"/>
  <c r="I2463" i="29"/>
  <c r="I1842" i="29"/>
  <c r="J2012" i="29"/>
  <c r="Y2012" i="29" s="1"/>
  <c r="I1902" i="29"/>
  <c r="J2349" i="29"/>
  <c r="J2287" i="29"/>
  <c r="I2372" i="29"/>
  <c r="Y2372" i="29" s="1"/>
  <c r="J2567" i="29"/>
  <c r="I1797" i="29"/>
  <c r="I2422" i="29"/>
  <c r="I2449" i="29"/>
  <c r="J1994" i="29"/>
  <c r="I2438" i="29"/>
  <c r="I1951" i="29"/>
  <c r="I2510" i="29"/>
  <c r="Y2510" i="29" s="1"/>
  <c r="I1931" i="29"/>
  <c r="J2580" i="29"/>
  <c r="I1938" i="29"/>
  <c r="I2525" i="29"/>
  <c r="I2294" i="29"/>
  <c r="J1830" i="29"/>
  <c r="I122" i="29"/>
  <c r="I424" i="29"/>
  <c r="I702" i="29"/>
  <c r="I162" i="29"/>
  <c r="Y162" i="29" s="1"/>
  <c r="J294" i="29"/>
  <c r="I1705" i="29"/>
  <c r="J1401" i="29"/>
  <c r="I1274" i="29"/>
  <c r="I483" i="29"/>
  <c r="Y483" i="29" s="1"/>
  <c r="I1768" i="29"/>
  <c r="Y1768" i="29" s="1"/>
  <c r="I1203" i="29"/>
  <c r="J1350" i="29"/>
  <c r="J841" i="29"/>
  <c r="Y841" i="29" s="1"/>
  <c r="J1356" i="29"/>
  <c r="I148" i="29"/>
  <c r="I1256" i="29"/>
  <c r="J850" i="29"/>
  <c r="I1640" i="29"/>
  <c r="J190" i="29"/>
  <c r="I480" i="29"/>
  <c r="I894" i="29"/>
  <c r="J325" i="29"/>
  <c r="J523" i="29"/>
  <c r="J583" i="29"/>
  <c r="J1721" i="29"/>
  <c r="I1298" i="29"/>
  <c r="I1000" i="29"/>
  <c r="J390" i="29"/>
  <c r="J367" i="29"/>
  <c r="I1024" i="29"/>
  <c r="J885" i="29"/>
  <c r="I1164" i="29"/>
  <c r="I1094" i="29"/>
  <c r="I501" i="29"/>
  <c r="Y501" i="29" s="1"/>
  <c r="I1593" i="29"/>
  <c r="I1687" i="29"/>
  <c r="J343" i="29"/>
  <c r="J65" i="29"/>
  <c r="J414" i="29"/>
  <c r="I543" i="29"/>
  <c r="J733" i="29"/>
  <c r="I645" i="29"/>
  <c r="J1741" i="29"/>
  <c r="Y1741" i="29" s="1"/>
  <c r="I1378" i="29"/>
  <c r="J82" i="29"/>
  <c r="I533" i="29"/>
  <c r="Y533" i="29" s="1"/>
  <c r="I744" i="29"/>
  <c r="J1251" i="29"/>
  <c r="I1011" i="29"/>
  <c r="Y1011" i="29" s="1"/>
  <c r="I1063" i="29"/>
  <c r="Y1063" i="29" s="1"/>
  <c r="J233" i="29"/>
  <c r="J1133" i="29"/>
  <c r="J1628" i="29"/>
  <c r="J1373" i="29"/>
  <c r="Y1373" i="29" s="1"/>
  <c r="J1227" i="29"/>
  <c r="J2072" i="29"/>
  <c r="Y2072" i="29" s="1"/>
  <c r="I141" i="29"/>
  <c r="J197" i="29"/>
  <c r="Y197" i="29" s="1"/>
  <c r="J614" i="29"/>
  <c r="I559" i="29"/>
  <c r="I753" i="29"/>
  <c r="I805" i="29"/>
  <c r="Y805" i="29" s="1"/>
  <c r="J1749" i="29"/>
  <c r="I1458" i="29"/>
  <c r="I769" i="29"/>
  <c r="J828" i="29"/>
  <c r="J1130" i="29"/>
  <c r="I1424" i="29"/>
  <c r="I1079" i="29"/>
  <c r="I957" i="29"/>
  <c r="J47" i="29"/>
  <c r="I1585" i="29"/>
  <c r="J461" i="29"/>
  <c r="Y461" i="29" s="1"/>
  <c r="J26" i="29"/>
  <c r="I915" i="29"/>
  <c r="J1330" i="29"/>
  <c r="J1821" i="29"/>
  <c r="J241" i="29"/>
  <c r="J220" i="29"/>
  <c r="J682" i="29"/>
  <c r="I659" i="29"/>
  <c r="I945" i="29"/>
  <c r="J969" i="29"/>
  <c r="Y969" i="29" s="1"/>
  <c r="J397" i="29"/>
  <c r="I1494" i="29"/>
  <c r="J272" i="29"/>
  <c r="J1527" i="29"/>
  <c r="I1443" i="29"/>
  <c r="J1514" i="29"/>
  <c r="Y1514" i="29" s="1"/>
  <c r="J1454" i="29"/>
  <c r="I1472" i="29"/>
  <c r="I863" i="29"/>
  <c r="I984" i="29"/>
  <c r="Y984" i="29" s="1"/>
  <c r="I634" i="29"/>
  <c r="I1774" i="29"/>
  <c r="J19" i="29"/>
  <c r="Y19" i="29" s="1"/>
  <c r="J100" i="29"/>
  <c r="I441" i="29"/>
  <c r="J690" i="29"/>
  <c r="I715" i="29"/>
  <c r="I1053" i="29"/>
  <c r="J1041" i="29"/>
  <c r="J620" i="29"/>
  <c r="I1654" i="29"/>
  <c r="I1199" i="29"/>
  <c r="Y1199" i="29" s="1"/>
  <c r="J596" i="29"/>
  <c r="J1544" i="29"/>
  <c r="Y1544" i="29" s="1"/>
  <c r="J1578" i="29"/>
  <c r="J1555" i="29"/>
  <c r="J786" i="29"/>
  <c r="I1670" i="29"/>
  <c r="Y1670" i="29" s="1"/>
  <c r="J306" i="29"/>
  <c r="I1170" i="29"/>
  <c r="J1148" i="29"/>
  <c r="S1876" i="29"/>
  <c r="S2001" i="29"/>
  <c r="P2074" i="29"/>
  <c r="P2110" i="29"/>
  <c r="P2474" i="29"/>
  <c r="S2410" i="29"/>
  <c r="P2527" i="29"/>
  <c r="S1901" i="29"/>
  <c r="S1981" i="29"/>
  <c r="P2168" i="29"/>
  <c r="S2239" i="29"/>
  <c r="S2268" i="29"/>
  <c r="P2368" i="29"/>
  <c r="P1896" i="29"/>
  <c r="S2014" i="29"/>
  <c r="P2242" i="29"/>
  <c r="P2354" i="29"/>
  <c r="P2612" i="29"/>
  <c r="S2425" i="29"/>
  <c r="P2053" i="29"/>
  <c r="P2047" i="29"/>
  <c r="S2103" i="29"/>
  <c r="S2446" i="29"/>
  <c r="P2502" i="29"/>
  <c r="S2460" i="29"/>
  <c r="S1933" i="29"/>
  <c r="P2117" i="29"/>
  <c r="P2314" i="29"/>
  <c r="P2211" i="29"/>
  <c r="P2568" i="29"/>
  <c r="S2549" i="29"/>
  <c r="P2028" i="29"/>
  <c r="S2196" i="29"/>
  <c r="P2220" i="29"/>
  <c r="S2334" i="29"/>
  <c r="S2523" i="29"/>
  <c r="S2595" i="29"/>
  <c r="P1864" i="29"/>
  <c r="S1917" i="29"/>
  <c r="S2131" i="29"/>
  <c r="S2287" i="29"/>
  <c r="P2343" i="29"/>
  <c r="S2492" i="29"/>
  <c r="S2607" i="29"/>
  <c r="S2146" i="29"/>
  <c r="S11" i="29"/>
  <c r="S39" i="29"/>
  <c r="S87" i="29"/>
  <c r="P2556" i="29"/>
  <c r="S48" i="29"/>
  <c r="S1963" i="29"/>
  <c r="P1982" i="29"/>
  <c r="P2393" i="29"/>
  <c r="P20" i="29"/>
  <c r="P68" i="29"/>
  <c r="S225" i="29"/>
  <c r="S289" i="29"/>
  <c r="S569" i="29"/>
  <c r="S585" i="29"/>
  <c r="P165" i="29"/>
  <c r="P269" i="29"/>
  <c r="P94" i="29"/>
  <c r="P134" i="29"/>
  <c r="S190" i="29"/>
  <c r="S159" i="29"/>
  <c r="S211" i="29"/>
  <c r="S331" i="29"/>
  <c r="S479" i="29"/>
  <c r="S495" i="29"/>
  <c r="S623" i="29"/>
  <c r="S687" i="29"/>
  <c r="P335" i="29"/>
  <c r="P379" i="29"/>
  <c r="P415" i="29"/>
  <c r="P455" i="29"/>
  <c r="P527" i="29"/>
  <c r="S542" i="29"/>
  <c r="S709" i="29"/>
  <c r="S777" i="29"/>
  <c r="S861" i="29"/>
  <c r="P146" i="29"/>
  <c r="P2385" i="29"/>
  <c r="S196" i="29"/>
  <c r="S914" i="29"/>
  <c r="S1034" i="29"/>
  <c r="P754" i="29"/>
  <c r="P372" i="29"/>
  <c r="P609" i="29"/>
  <c r="S640" i="29"/>
  <c r="S847" i="29"/>
  <c r="S875" i="29"/>
  <c r="P252" i="29"/>
  <c r="S318" i="29"/>
  <c r="S508" i="29"/>
  <c r="S604" i="29"/>
  <c r="P715" i="29"/>
  <c r="P743" i="29"/>
  <c r="P967" i="29"/>
  <c r="P446" i="29"/>
  <c r="P549" i="29"/>
  <c r="S927" i="29"/>
  <c r="P946" i="29"/>
  <c r="P997" i="29"/>
  <c r="P1412" i="29"/>
  <c r="P244" i="29"/>
  <c r="S1093" i="29"/>
  <c r="S1145" i="29"/>
  <c r="S1429" i="29"/>
  <c r="P358" i="29"/>
  <c r="P1045" i="29"/>
  <c r="P1109" i="29"/>
  <c r="P1285" i="29"/>
  <c r="P696" i="29"/>
  <c r="P798" i="29"/>
  <c r="P830" i="29"/>
  <c r="S1078" i="29"/>
  <c r="P115" i="29"/>
  <c r="P398" i="29"/>
  <c r="P657" i="29"/>
  <c r="P1070" i="29"/>
  <c r="P1198" i="29"/>
  <c r="P1246" i="29"/>
  <c r="S432" i="29"/>
  <c r="S944" i="29"/>
  <c r="S1131" i="29"/>
  <c r="S1187" i="29"/>
  <c r="S1271" i="29"/>
  <c r="S1283" i="29"/>
  <c r="S1311" i="29"/>
  <c r="S1331" i="29"/>
  <c r="S1411" i="29"/>
  <c r="P1008" i="29"/>
  <c r="P1163" i="29"/>
  <c r="P1653" i="29"/>
  <c r="P1781" i="29"/>
  <c r="P1813" i="29"/>
  <c r="P801" i="29"/>
  <c r="S1486" i="29"/>
  <c r="S1550" i="29"/>
  <c r="S1810" i="29"/>
  <c r="P1528" i="29"/>
  <c r="P1851" i="29"/>
  <c r="P882" i="29"/>
  <c r="S1442" i="29"/>
  <c r="S1579" i="29"/>
  <c r="P1639" i="29"/>
  <c r="P1651" i="29"/>
  <c r="P1687" i="29"/>
  <c r="P1735" i="29"/>
  <c r="P1763" i="29"/>
  <c r="P1787" i="29"/>
  <c r="S1352" i="29"/>
  <c r="P1363" i="29"/>
  <c r="S1620" i="29"/>
  <c r="S1732" i="29"/>
  <c r="S1840" i="29"/>
  <c r="P1520" i="29"/>
  <c r="P1387" i="29"/>
  <c r="S1605" i="29"/>
  <c r="S1224" i="29"/>
  <c r="P1680" i="29"/>
  <c r="S1717" i="29"/>
  <c r="S1469" i="29"/>
  <c r="S1505" i="29"/>
  <c r="S1950" i="29"/>
  <c r="P1992" i="29"/>
  <c r="P2199" i="29"/>
  <c r="P2062" i="29"/>
  <c r="P2268" i="29"/>
  <c r="S2404" i="29"/>
  <c r="S119" i="29"/>
  <c r="S1910" i="29"/>
  <c r="P1965" i="29"/>
  <c r="S2247" i="29"/>
  <c r="P2331" i="29"/>
  <c r="S2487" i="29"/>
  <c r="S2496" i="29"/>
  <c r="S92" i="29"/>
  <c r="S136" i="29"/>
  <c r="P1857" i="29"/>
  <c r="S1937" i="29"/>
  <c r="P2099" i="29"/>
  <c r="P1878" i="29"/>
  <c r="P2160" i="29"/>
  <c r="P2234" i="29"/>
  <c r="P2413" i="29"/>
  <c r="P2558" i="29"/>
  <c r="P2526" i="29"/>
  <c r="S33" i="29"/>
  <c r="S1926" i="29"/>
  <c r="S2128" i="29"/>
  <c r="S2080" i="29"/>
  <c r="S2292" i="29"/>
  <c r="S2432" i="29"/>
  <c r="S2612" i="29"/>
  <c r="P81" i="29"/>
  <c r="S2026" i="29"/>
  <c r="P2469" i="29"/>
  <c r="S657" i="29"/>
  <c r="P1866" i="29"/>
  <c r="S2113" i="29"/>
  <c r="P2373" i="29"/>
  <c r="P161" i="29"/>
  <c r="P261" i="29"/>
  <c r="P281" i="29"/>
  <c r="P441" i="29"/>
  <c r="P1891" i="29"/>
  <c r="P2169" i="29"/>
  <c r="P2454" i="29"/>
  <c r="S242" i="29"/>
  <c r="S2010" i="29"/>
  <c r="S2366" i="29"/>
  <c r="P2573" i="29"/>
  <c r="P56" i="29"/>
  <c r="S203" i="29"/>
  <c r="S295" i="29"/>
  <c r="S327" i="29"/>
  <c r="S415" i="29"/>
  <c r="S511" i="29"/>
  <c r="S2035" i="29"/>
  <c r="P2310" i="29"/>
  <c r="S2444" i="29"/>
  <c r="S18" i="29"/>
  <c r="P183" i="29"/>
  <c r="P215" i="29"/>
  <c r="P251" i="29"/>
  <c r="P431" i="29"/>
  <c r="P475" i="29"/>
  <c r="P591" i="29"/>
  <c r="S2352" i="29"/>
  <c r="P58" i="29"/>
  <c r="S236" i="29"/>
  <c r="P336" i="29"/>
  <c r="P456" i="29"/>
  <c r="S845" i="29"/>
  <c r="S2277" i="29"/>
  <c r="S370" i="29"/>
  <c r="S386" i="29"/>
  <c r="S492" i="29"/>
  <c r="P2531" i="29"/>
  <c r="P530" i="29"/>
  <c r="S614" i="29"/>
  <c r="S810" i="29"/>
  <c r="S2591" i="29"/>
  <c r="S356" i="29"/>
  <c r="P687" i="29"/>
  <c r="P734" i="29"/>
  <c r="P1980" i="29"/>
  <c r="P154" i="29"/>
  <c r="S707" i="29"/>
  <c r="S723" i="29"/>
  <c r="S759" i="29"/>
  <c r="S2050" i="29"/>
  <c r="P565" i="29"/>
  <c r="P939" i="29"/>
  <c r="P1027" i="29"/>
  <c r="S2134" i="29"/>
  <c r="P318" i="29"/>
  <c r="P691" i="29"/>
  <c r="S748" i="29"/>
  <c r="P1236" i="29"/>
  <c r="P1264" i="29"/>
  <c r="P1324" i="29"/>
  <c r="S2225" i="29"/>
  <c r="P534" i="29"/>
  <c r="P796" i="29"/>
  <c r="P892" i="29"/>
  <c r="S1181" i="29"/>
  <c r="S1273" i="29"/>
  <c r="S1357" i="29"/>
  <c r="S1421" i="29"/>
  <c r="S638" i="29"/>
  <c r="P901" i="29"/>
  <c r="P909" i="29"/>
  <c r="P1301" i="29"/>
  <c r="P1409" i="29"/>
  <c r="P641" i="29"/>
  <c r="P772" i="29"/>
  <c r="S1162" i="29"/>
  <c r="S1290" i="29"/>
  <c r="S824" i="29"/>
  <c r="S840" i="29"/>
  <c r="P1046" i="29"/>
  <c r="P1194" i="29"/>
  <c r="P1382" i="29"/>
  <c r="S400" i="29"/>
  <c r="P872" i="29"/>
  <c r="S931" i="29"/>
  <c r="P1020" i="29"/>
  <c r="S1071" i="29"/>
  <c r="S1091" i="29"/>
  <c r="S1103" i="29"/>
  <c r="S1127" i="29"/>
  <c r="S1143" i="29"/>
  <c r="S1211" i="29"/>
  <c r="P1243" i="29"/>
  <c r="P1501" i="29"/>
  <c r="P1517" i="29"/>
  <c r="P1525" i="29"/>
  <c r="P1601" i="29"/>
  <c r="P1705" i="29"/>
  <c r="P1725" i="29"/>
  <c r="S1646" i="29"/>
  <c r="S1782" i="29"/>
  <c r="S1370" i="29"/>
  <c r="P1470" i="29"/>
  <c r="P1678" i="29"/>
  <c r="P1746" i="29"/>
  <c r="P1802" i="29"/>
  <c r="P581" i="29"/>
  <c r="P1339" i="29"/>
  <c r="S1447" i="29"/>
  <c r="S1479" i="29"/>
  <c r="S1575" i="29"/>
  <c r="S1583" i="29"/>
  <c r="S1763" i="29"/>
  <c r="S1819" i="29"/>
  <c r="P1219" i="29"/>
  <c r="S1436" i="29"/>
  <c r="P1551" i="29"/>
  <c r="P1624" i="29"/>
  <c r="S971" i="29"/>
  <c r="S1616" i="29"/>
  <c r="S1689" i="29"/>
  <c r="S1003" i="29"/>
  <c r="S1457" i="29"/>
  <c r="P1824" i="29"/>
  <c r="S1661" i="29"/>
  <c r="S2117" i="29"/>
  <c r="S2108" i="29"/>
  <c r="P2080" i="29"/>
  <c r="P2238" i="29"/>
  <c r="P2492" i="29"/>
  <c r="S2608" i="29"/>
  <c r="S1868" i="29"/>
  <c r="P1938" i="29"/>
  <c r="P2276" i="29"/>
  <c r="S2136" i="29"/>
  <c r="S2396" i="29"/>
  <c r="P2507" i="29"/>
  <c r="P2607" i="29"/>
  <c r="P1888" i="29"/>
  <c r="S2005" i="29"/>
  <c r="P2293" i="29"/>
  <c r="P2200" i="29"/>
  <c r="P2432" i="29"/>
  <c r="P2452" i="29"/>
  <c r="S1918" i="29"/>
  <c r="P1961" i="29"/>
  <c r="S2163" i="29"/>
  <c r="S2096" i="29"/>
  <c r="P2203" i="29"/>
  <c r="P2592" i="29"/>
  <c r="P1934" i="29"/>
  <c r="S1984" i="29"/>
  <c r="S2038" i="29"/>
  <c r="S2322" i="29"/>
  <c r="P2365" i="29"/>
  <c r="P2462" i="29"/>
  <c r="S2020" i="29"/>
  <c r="S2150" i="29"/>
  <c r="S2254" i="29"/>
  <c r="S2373" i="29"/>
  <c r="S2307" i="29"/>
  <c r="S2553" i="29"/>
  <c r="P1881" i="29"/>
  <c r="S2052" i="29"/>
  <c r="S2180" i="29"/>
  <c r="S2340" i="29"/>
  <c r="S2412" i="29"/>
  <c r="S2530" i="29"/>
  <c r="S2295" i="29"/>
  <c r="S75" i="29"/>
  <c r="S99" i="29"/>
  <c r="P2515" i="29"/>
  <c r="S40" i="29"/>
  <c r="S60" i="29"/>
  <c r="S112" i="29"/>
  <c r="S1903" i="29"/>
  <c r="P1976" i="29"/>
  <c r="P124" i="29"/>
  <c r="S261" i="29"/>
  <c r="S453" i="29"/>
  <c r="P413" i="29"/>
  <c r="P445" i="29"/>
  <c r="S194" i="29"/>
  <c r="S239" i="29"/>
  <c r="S275" i="29"/>
  <c r="S351" i="29"/>
  <c r="S691" i="29"/>
  <c r="P2066" i="29"/>
  <c r="S26" i="29"/>
  <c r="P187" i="29"/>
  <c r="P227" i="29"/>
  <c r="P311" i="29"/>
  <c r="P555" i="29"/>
  <c r="P611" i="29"/>
  <c r="P424" i="29"/>
  <c r="S574" i="29"/>
  <c r="S745" i="29"/>
  <c r="S881" i="29"/>
  <c r="S973" i="29"/>
  <c r="S1025" i="29"/>
  <c r="S1037" i="29"/>
  <c r="S378" i="29"/>
  <c r="P298" i="29"/>
  <c r="P633" i="29"/>
  <c r="S660" i="29"/>
  <c r="S830" i="29"/>
  <c r="S396" i="29"/>
  <c r="S468" i="29"/>
  <c r="P550" i="29"/>
  <c r="P722" i="29"/>
  <c r="P2228" i="29"/>
  <c r="P538" i="29"/>
  <c r="P155" i="29"/>
  <c r="P711" i="29"/>
  <c r="P775" i="29"/>
  <c r="P855" i="29"/>
  <c r="P871" i="29"/>
  <c r="P955" i="29"/>
  <c r="P959" i="29"/>
  <c r="S900" i="29"/>
  <c r="P1108" i="29"/>
  <c r="P1212" i="29"/>
  <c r="P1220" i="29"/>
  <c r="P1372" i="29"/>
  <c r="S320" i="29"/>
  <c r="S502" i="29"/>
  <c r="P804" i="29"/>
  <c r="S1257" i="29"/>
  <c r="S1285" i="29"/>
  <c r="S1317" i="29"/>
  <c r="S1413" i="29"/>
  <c r="P168" i="29"/>
  <c r="S212" i="29"/>
  <c r="P789" i="29"/>
  <c r="P797" i="29"/>
  <c r="P922" i="29"/>
  <c r="P1065" i="29"/>
  <c r="P1089" i="29"/>
  <c r="P1165" i="29"/>
  <c r="P1273" i="29"/>
  <c r="P1385" i="29"/>
  <c r="P1393" i="29"/>
  <c r="P11" i="29"/>
  <c r="S484" i="29"/>
  <c r="S592" i="29"/>
  <c r="P942" i="29"/>
  <c r="S1150" i="29"/>
  <c r="S1242" i="29"/>
  <c r="S524" i="29"/>
  <c r="S988" i="29"/>
  <c r="P1306" i="29"/>
  <c r="P1398" i="29"/>
  <c r="S1135" i="29"/>
  <c r="S1175" i="29"/>
  <c r="P630" i="29"/>
  <c r="P1099" i="29"/>
  <c r="P1489" i="29"/>
  <c r="P1625" i="29"/>
  <c r="P1833" i="29"/>
  <c r="S1332" i="29"/>
  <c r="S1506" i="29"/>
  <c r="S1682" i="29"/>
  <c r="S1706" i="29"/>
  <c r="S1798" i="29"/>
  <c r="P1055" i="29"/>
  <c r="P1474" i="29"/>
  <c r="P1526" i="29"/>
  <c r="P1542" i="29"/>
  <c r="P1590" i="29"/>
  <c r="P1634" i="29"/>
  <c r="P1758" i="29"/>
  <c r="P1826" i="29"/>
  <c r="P55" i="29"/>
  <c r="S1120" i="29"/>
  <c r="S1459" i="29"/>
  <c r="S1567" i="29"/>
  <c r="S1607" i="29"/>
  <c r="S1655" i="29"/>
  <c r="S1775" i="29"/>
  <c r="P1843" i="29"/>
  <c r="P1599" i="29"/>
  <c r="P1679" i="29"/>
  <c r="P1771" i="29"/>
  <c r="S674" i="29"/>
  <c r="P756" i="29"/>
  <c r="S1188" i="29"/>
  <c r="S1444" i="29"/>
  <c r="S1721" i="29"/>
  <c r="S1430" i="29"/>
  <c r="S1856" i="29"/>
  <c r="S2170" i="29"/>
  <c r="S2315" i="29"/>
  <c r="S2262" i="29"/>
  <c r="S2457" i="29"/>
  <c r="S2593" i="29"/>
  <c r="P2039" i="29"/>
  <c r="P2091" i="29"/>
  <c r="P2273" i="29"/>
  <c r="S2330" i="29"/>
  <c r="P2468" i="29"/>
  <c r="P2620" i="29"/>
  <c r="P2" i="29"/>
  <c r="P1946" i="29"/>
  <c r="S2082" i="29"/>
  <c r="P2352" i="29"/>
  <c r="S2497" i="29"/>
  <c r="P2489" i="29"/>
  <c r="P1975" i="29"/>
  <c r="P1879" i="29"/>
  <c r="P2149" i="29"/>
  <c r="S2521" i="29"/>
  <c r="S2248" i="29"/>
  <c r="S2540" i="29"/>
  <c r="P1956" i="29"/>
  <c r="S2027" i="29"/>
  <c r="P2152" i="29"/>
  <c r="S2301" i="29"/>
  <c r="P2286" i="29"/>
  <c r="P2575" i="29"/>
  <c r="S1897" i="29"/>
  <c r="P1985" i="29"/>
  <c r="S2227" i="29"/>
  <c r="P2374" i="29"/>
  <c r="P2387" i="29"/>
  <c r="S2563" i="29"/>
  <c r="S1928" i="29"/>
  <c r="S2051" i="29"/>
  <c r="S2089" i="29"/>
  <c r="P2367" i="29"/>
  <c r="S2433" i="29"/>
  <c r="P2601" i="29"/>
  <c r="S3" i="29"/>
  <c r="P1995" i="29"/>
  <c r="S24" i="29"/>
  <c r="S36" i="29"/>
  <c r="S108" i="29"/>
  <c r="S156" i="29"/>
  <c r="S2186" i="29"/>
  <c r="S2419" i="29"/>
  <c r="S121" i="29"/>
  <c r="P2401" i="29"/>
  <c r="S2548" i="29"/>
  <c r="S1912" i="29"/>
  <c r="P92" i="29"/>
  <c r="S185" i="29"/>
  <c r="S285" i="29"/>
  <c r="S461" i="29"/>
  <c r="S529" i="29"/>
  <c r="S565" i="29"/>
  <c r="S673" i="29"/>
  <c r="P221" i="29"/>
  <c r="P257" i="29"/>
  <c r="P385" i="29"/>
  <c r="P54" i="29"/>
  <c r="S170" i="29"/>
  <c r="P80" i="29"/>
  <c r="S699" i="29"/>
  <c r="S138" i="29"/>
  <c r="P363" i="29"/>
  <c r="P391" i="29"/>
  <c r="P423" i="29"/>
  <c r="S268" i="29"/>
  <c r="P586" i="29"/>
  <c r="P618" i="29"/>
  <c r="S713" i="29"/>
  <c r="S889" i="29"/>
  <c r="S905" i="29"/>
  <c r="S997" i="29"/>
  <c r="P354" i="29"/>
  <c r="S858" i="29"/>
  <c r="S500" i="29"/>
  <c r="P778" i="29"/>
  <c r="P67" i="29"/>
  <c r="P240" i="29"/>
  <c r="P316" i="29"/>
  <c r="P645" i="29"/>
  <c r="S514" i="29"/>
  <c r="P552" i="29"/>
  <c r="P656" i="29"/>
  <c r="P731" i="29"/>
  <c r="P755" i="29"/>
  <c r="P847" i="29"/>
  <c r="S940" i="29"/>
  <c r="P1010" i="29"/>
  <c r="P1116" i="29"/>
  <c r="P1144" i="29"/>
  <c r="P1152" i="29"/>
  <c r="P1304" i="29"/>
  <c r="P1388" i="29"/>
  <c r="P1400" i="29"/>
  <c r="S416" i="29"/>
  <c r="P820" i="29"/>
  <c r="S1073" i="29"/>
  <c r="S1105" i="29"/>
  <c r="S1197" i="29"/>
  <c r="S1329" i="29"/>
  <c r="S1341" i="29"/>
  <c r="S980" i="29"/>
  <c r="P1425" i="29"/>
  <c r="S296" i="29"/>
  <c r="S328" i="29"/>
  <c r="S923" i="29"/>
  <c r="P1012" i="29"/>
  <c r="S1182" i="29"/>
  <c r="P222" i="29"/>
  <c r="P489" i="29"/>
  <c r="P1032" i="29"/>
  <c r="P1282" i="29"/>
  <c r="P1294" i="29"/>
  <c r="P1442" i="29"/>
  <c r="P578" i="29"/>
  <c r="S630" i="29"/>
  <c r="P816" i="29"/>
  <c r="S963" i="29"/>
  <c r="S1087" i="29"/>
  <c r="S1235" i="29"/>
  <c r="S1267" i="29"/>
  <c r="S1359" i="29"/>
  <c r="P1789" i="29"/>
  <c r="P874" i="29"/>
  <c r="S1618" i="29"/>
  <c r="P1839" i="29"/>
  <c r="P1423" i="29"/>
  <c r="P1522" i="29"/>
  <c r="P1686" i="29"/>
  <c r="P1698" i="29"/>
  <c r="P1710" i="29"/>
  <c r="P1846" i="29"/>
  <c r="P745" i="29"/>
  <c r="S1467" i="29"/>
  <c r="S1547" i="29"/>
  <c r="S1563" i="29"/>
  <c r="S1627" i="29"/>
  <c r="S1639" i="29"/>
  <c r="S1751" i="29"/>
  <c r="P793" i="29"/>
  <c r="P1203" i="29"/>
  <c r="S1372" i="29"/>
  <c r="P1535" i="29"/>
  <c r="P1591" i="29"/>
  <c r="P1603" i="29"/>
  <c r="P1655" i="29"/>
  <c r="P1668" i="29"/>
  <c r="S1252" i="29"/>
  <c r="S1481" i="29"/>
  <c r="S1513" i="29"/>
  <c r="P1768" i="29"/>
  <c r="S344" i="29"/>
  <c r="S1048" i="29"/>
  <c r="P1740" i="29"/>
  <c r="S1821" i="29"/>
  <c r="S1805" i="29"/>
  <c r="S1501" i="29"/>
  <c r="S1915" i="29"/>
  <c r="P1942" i="29"/>
  <c r="P2181" i="29"/>
  <c r="S2197" i="29"/>
  <c r="P2347" i="29"/>
  <c r="P2391" i="29"/>
  <c r="S2031" i="29"/>
  <c r="P1988" i="29"/>
  <c r="S2043" i="29"/>
  <c r="S2282" i="29"/>
  <c r="P2456" i="29"/>
  <c r="S2541" i="29"/>
  <c r="P1953" i="29"/>
  <c r="S2114" i="29"/>
  <c r="S2335" i="29"/>
  <c r="P2371" i="29"/>
  <c r="P2472" i="29"/>
  <c r="S2395" i="29"/>
  <c r="S1877" i="29"/>
  <c r="S2091" i="29"/>
  <c r="P2173" i="29"/>
  <c r="P2157" i="29"/>
  <c r="S2552" i="29"/>
  <c r="P2587" i="29"/>
  <c r="P2077" i="29"/>
  <c r="P2061" i="29"/>
  <c r="P2262" i="29"/>
  <c r="S2266" i="29"/>
  <c r="S2578" i="29"/>
  <c r="P2493" i="29"/>
  <c r="S1859" i="29"/>
  <c r="P2001" i="29"/>
  <c r="S2229" i="29"/>
  <c r="P2221" i="29"/>
  <c r="P2624" i="29"/>
  <c r="S2411" i="29"/>
  <c r="S1930" i="29"/>
  <c r="P2027" i="29"/>
  <c r="P2141" i="29"/>
  <c r="S2318" i="29"/>
  <c r="S2437" i="29"/>
  <c r="P2503" i="29"/>
  <c r="P2364" i="29"/>
  <c r="P2483" i="29"/>
  <c r="S2303" i="29"/>
  <c r="S2524" i="29"/>
  <c r="P1977" i="29"/>
  <c r="S1900" i="29"/>
  <c r="S140" i="29"/>
  <c r="S109" i="29"/>
  <c r="P45" i="29"/>
  <c r="P89" i="29"/>
  <c r="P52" i="29"/>
  <c r="P60" i="29"/>
  <c r="P156" i="29"/>
  <c r="S249" i="29"/>
  <c r="S517" i="29"/>
  <c r="S605" i="29"/>
  <c r="S633" i="29"/>
  <c r="S6" i="29"/>
  <c r="P173" i="29"/>
  <c r="P185" i="29"/>
  <c r="P273" i="29"/>
  <c r="P297" i="29"/>
  <c r="S226" i="29"/>
  <c r="P32" i="29"/>
  <c r="S191" i="29"/>
  <c r="S319" i="29"/>
  <c r="S423" i="29"/>
  <c r="S591" i="29"/>
  <c r="S655" i="29"/>
  <c r="S671" i="29"/>
  <c r="P355" i="29"/>
  <c r="P383" i="29"/>
  <c r="P395" i="29"/>
  <c r="P463" i="29"/>
  <c r="S402" i="29"/>
  <c r="P127" i="29"/>
  <c r="P450" i="29"/>
  <c r="P697" i="29"/>
  <c r="S786" i="29"/>
  <c r="S826" i="29"/>
  <c r="S862" i="29"/>
  <c r="S208" i="29"/>
  <c r="S340" i="29"/>
  <c r="S532" i="29"/>
  <c r="S570" i="29"/>
  <c r="P718" i="29"/>
  <c r="P730" i="29"/>
  <c r="P474" i="29"/>
  <c r="P488" i="29"/>
  <c r="P707" i="29"/>
  <c r="P771" i="29"/>
  <c r="P811" i="29"/>
  <c r="P927" i="29"/>
  <c r="P1019" i="29"/>
  <c r="P1035" i="29"/>
  <c r="P286" i="29"/>
  <c r="S618" i="29"/>
  <c r="S876" i="29"/>
  <c r="P1196" i="29"/>
  <c r="P1256" i="29"/>
  <c r="P1344" i="29"/>
  <c r="P1396" i="29"/>
  <c r="P934" i="29"/>
  <c r="S1149" i="29"/>
  <c r="S1169" i="29"/>
  <c r="S1297" i="29"/>
  <c r="S1393" i="29"/>
  <c r="S554" i="29"/>
  <c r="S967" i="29"/>
  <c r="P1413" i="29"/>
  <c r="P806" i="29"/>
  <c r="P846" i="29"/>
  <c r="P902" i="29"/>
  <c r="S1090" i="29"/>
  <c r="S1134" i="29"/>
  <c r="P366" i="29"/>
  <c r="P1218" i="29"/>
  <c r="P1378" i="29"/>
  <c r="S304" i="29"/>
  <c r="P753" i="29"/>
  <c r="S1075" i="29"/>
  <c r="S1107" i="29"/>
  <c r="S1119" i="29"/>
  <c r="S1239" i="29"/>
  <c r="S983" i="29"/>
  <c r="S1346" i="29"/>
  <c r="P1697" i="29"/>
  <c r="S1052" i="29"/>
  <c r="S1454" i="29"/>
  <c r="S1606" i="29"/>
  <c r="P1448" i="29"/>
  <c r="P510" i="29"/>
  <c r="P1546" i="29"/>
  <c r="P1790" i="29"/>
  <c r="P1794" i="29"/>
  <c r="P1207" i="29"/>
  <c r="P913" i="29"/>
  <c r="S1487" i="29"/>
  <c r="S1535" i="29"/>
  <c r="S1811" i="29"/>
  <c r="S1827" i="29"/>
  <c r="P1552" i="29"/>
  <c r="P1632" i="29"/>
  <c r="P1759" i="29"/>
  <c r="P1648" i="29"/>
  <c r="P1022" i="29"/>
  <c r="S1284" i="29"/>
  <c r="P1436" i="29"/>
  <c r="S1564" i="29"/>
  <c r="S1580" i="29"/>
  <c r="S1592" i="29"/>
  <c r="S1364" i="29"/>
  <c r="S1517" i="29"/>
  <c r="P1708" i="29"/>
  <c r="P1772" i="29"/>
  <c r="S1272" i="29"/>
  <c r="S1493" i="29"/>
  <c r="S1653" i="29"/>
  <c r="S1669" i="29"/>
  <c r="S1841" i="29"/>
  <c r="S952" i="29"/>
  <c r="S1733" i="29"/>
  <c r="S1907" i="29"/>
  <c r="P2009" i="29"/>
  <c r="S2124" i="29"/>
  <c r="P2445" i="29"/>
  <c r="S2350" i="29"/>
  <c r="P1950" i="29"/>
  <c r="P2020" i="29"/>
  <c r="S2201" i="29"/>
  <c r="S2245" i="29"/>
  <c r="P1885" i="29"/>
  <c r="S1924" i="29"/>
  <c r="S2168" i="29"/>
  <c r="P2222" i="29"/>
  <c r="S2365" i="29"/>
  <c r="P2375" i="29"/>
  <c r="P1870" i="29"/>
  <c r="S2048" i="29"/>
  <c r="S2130" i="29"/>
  <c r="S2141" i="29"/>
  <c r="S2327" i="29"/>
  <c r="S2518" i="29"/>
  <c r="P2004" i="29"/>
  <c r="S2065" i="29"/>
  <c r="P2156" i="29"/>
  <c r="P2259" i="29"/>
  <c r="P2590" i="29"/>
  <c r="P2572" i="29"/>
  <c r="P1855" i="29"/>
  <c r="S1956" i="29"/>
  <c r="P2280" i="29"/>
  <c r="P2398" i="29"/>
  <c r="S2469" i="29"/>
  <c r="S2611" i="29"/>
  <c r="P1890" i="29"/>
  <c r="S1990" i="29"/>
  <c r="P2208" i="29"/>
  <c r="P2298" i="29"/>
  <c r="P2451" i="29"/>
  <c r="P2600" i="29"/>
  <c r="P2081" i="29"/>
  <c r="S2536" i="29"/>
  <c r="S79" i="29"/>
  <c r="P2308" i="29"/>
  <c r="S44" i="29"/>
  <c r="S2558" i="29"/>
  <c r="P2420" i="29"/>
  <c r="S65" i="29"/>
  <c r="S105" i="29"/>
  <c r="S2486" i="29"/>
  <c r="P113" i="29"/>
  <c r="P153" i="29"/>
  <c r="P2547" i="29"/>
  <c r="S253" i="29"/>
  <c r="S281" i="29"/>
  <c r="S665" i="29"/>
  <c r="S1973" i="29"/>
  <c r="P365" i="29"/>
  <c r="P381" i="29"/>
  <c r="P401" i="29"/>
  <c r="P2103" i="29"/>
  <c r="S182" i="29"/>
  <c r="S210" i="29"/>
  <c r="S303" i="29"/>
  <c r="S627" i="29"/>
  <c r="S643" i="29"/>
  <c r="S10" i="29"/>
  <c r="P263" i="29"/>
  <c r="P307" i="29"/>
  <c r="P323" i="29"/>
  <c r="P467" i="29"/>
  <c r="P519" i="29"/>
  <c r="P408" i="29"/>
  <c r="S705" i="29"/>
  <c r="S721" i="29"/>
  <c r="S773" i="29"/>
  <c r="S1029" i="29"/>
  <c r="P39" i="29"/>
  <c r="S354" i="29"/>
  <c r="S434" i="29"/>
  <c r="P174" i="29"/>
  <c r="P562" i="29"/>
  <c r="S802" i="29"/>
  <c r="S838" i="29"/>
  <c r="S938" i="29"/>
  <c r="P23" i="29"/>
  <c r="S474" i="29"/>
  <c r="P198" i="29"/>
  <c r="S232" i="29"/>
  <c r="P501" i="29"/>
  <c r="P558" i="29"/>
  <c r="P891" i="29"/>
  <c r="P911" i="29"/>
  <c r="P931" i="29"/>
  <c r="P963" i="29"/>
  <c r="P983" i="29"/>
  <c r="S2505" i="29"/>
  <c r="P585" i="29"/>
  <c r="S844" i="29"/>
  <c r="P978" i="29"/>
  <c r="P1072" i="29"/>
  <c r="P1268" i="29"/>
  <c r="S448" i="29"/>
  <c r="P868" i="29"/>
  <c r="P1004" i="29"/>
  <c r="S1337" i="29"/>
  <c r="P536" i="29"/>
  <c r="P1081" i="29"/>
  <c r="P1181" i="29"/>
  <c r="P1321" i="29"/>
  <c r="S1158" i="29"/>
  <c r="S1246" i="29"/>
  <c r="P684" i="29"/>
  <c r="S856" i="29"/>
  <c r="P1106" i="29"/>
  <c r="S490" i="29"/>
  <c r="S612" i="29"/>
  <c r="P792" i="29"/>
  <c r="S1123" i="29"/>
  <c r="S1387" i="29"/>
  <c r="S1403" i="29"/>
  <c r="S1419" i="29"/>
  <c r="P689" i="29"/>
  <c r="P1509" i="29"/>
  <c r="P1817" i="29"/>
  <c r="S736" i="29"/>
  <c r="S1498" i="29"/>
  <c r="S1526" i="29"/>
  <c r="S1538" i="29"/>
  <c r="P1823" i="29"/>
  <c r="S1015" i="29"/>
  <c r="P1135" i="29"/>
  <c r="P1295" i="29"/>
  <c r="S1306" i="29"/>
  <c r="S1434" i="29"/>
  <c r="P1450" i="29"/>
  <c r="P1458" i="29"/>
  <c r="P1482" i="29"/>
  <c r="P1618" i="29"/>
  <c r="P1622" i="29"/>
  <c r="P1650" i="29"/>
  <c r="P1722" i="29"/>
  <c r="S1354" i="29"/>
  <c r="P1592" i="29"/>
  <c r="S1232" i="29"/>
  <c r="S1559" i="29"/>
  <c r="S1659" i="29"/>
  <c r="S1675" i="29"/>
  <c r="S1711" i="29"/>
  <c r="S756" i="29"/>
  <c r="P1171" i="29"/>
  <c r="P1567" i="29"/>
  <c r="P139" i="29"/>
  <c r="P598" i="29"/>
  <c r="S1044" i="29"/>
  <c r="S1060" i="29"/>
  <c r="P1395" i="29"/>
  <c r="S1688" i="29"/>
  <c r="S1780" i="29"/>
  <c r="S1545" i="29"/>
  <c r="S1737" i="29"/>
  <c r="S1192" i="29"/>
  <c r="S1208" i="29"/>
  <c r="S1757" i="29"/>
  <c r="P1796" i="29"/>
  <c r="Y119" i="29"/>
  <c r="Y638" i="29"/>
  <c r="Y983" i="29"/>
  <c r="Y191" i="29"/>
  <c r="Y760" i="29"/>
  <c r="Y2081" i="29"/>
  <c r="Y1927" i="29"/>
  <c r="Y589" i="29"/>
  <c r="Y2520" i="29"/>
  <c r="Y102" i="29"/>
  <c r="Y586" i="29"/>
  <c r="Y980" i="29"/>
  <c r="Y963" i="29"/>
  <c r="Y175" i="29"/>
  <c r="Y1671" i="29"/>
  <c r="P2071" i="29"/>
  <c r="S2158" i="29"/>
  <c r="P2218" i="29"/>
  <c r="S2383" i="29"/>
  <c r="S2391" i="29"/>
  <c r="P2617" i="29"/>
  <c r="P2044" i="29"/>
  <c r="P2014" i="29"/>
  <c r="P2299" i="29"/>
  <c r="P2251" i="29"/>
  <c r="S2405" i="29"/>
  <c r="S2598" i="29"/>
  <c r="P1872" i="29"/>
  <c r="S1992" i="29"/>
  <c r="P2058" i="29"/>
  <c r="P2292" i="29"/>
  <c r="S2447" i="29"/>
  <c r="S2473" i="29"/>
  <c r="S1867" i="29"/>
  <c r="S2028" i="29"/>
  <c r="P2118" i="29"/>
  <c r="P2329" i="29"/>
  <c r="S2355" i="29"/>
  <c r="P2519" i="29"/>
  <c r="S1959" i="29"/>
  <c r="S1944" i="29"/>
  <c r="S2087" i="29"/>
  <c r="P2340" i="29"/>
  <c r="P2540" i="29"/>
  <c r="P2541" i="29"/>
  <c r="P1919" i="29"/>
  <c r="P2130" i="29"/>
  <c r="S2171" i="29"/>
  <c r="P2312" i="29"/>
  <c r="P2427" i="29"/>
  <c r="P2418" i="29"/>
  <c r="S1976" i="29"/>
  <c r="S2210" i="29"/>
  <c r="P2145" i="29"/>
  <c r="S2279" i="29"/>
  <c r="S2498" i="29"/>
  <c r="S2581" i="29"/>
  <c r="S2489" i="29"/>
  <c r="S111" i="29"/>
  <c r="S139" i="29"/>
  <c r="S147" i="29"/>
  <c r="S1913" i="29"/>
  <c r="S2090" i="29"/>
  <c r="S37" i="29"/>
  <c r="P2252" i="29"/>
  <c r="P117" i="29"/>
  <c r="S2187" i="29"/>
  <c r="S221" i="29"/>
  <c r="S269" i="29"/>
  <c r="S297" i="29"/>
  <c r="S373" i="29"/>
  <c r="S653" i="29"/>
  <c r="S685" i="29"/>
  <c r="P305" i="29"/>
  <c r="P329" i="29"/>
  <c r="P405" i="29"/>
  <c r="P78" i="29"/>
  <c r="S286" i="29"/>
  <c r="S171" i="29"/>
  <c r="S551" i="29"/>
  <c r="P203" i="29"/>
  <c r="P247" i="29"/>
  <c r="P387" i="29"/>
  <c r="P399" i="29"/>
  <c r="P627" i="29"/>
  <c r="P637" i="29"/>
  <c r="S725" i="29"/>
  <c r="S741" i="29"/>
  <c r="S761" i="29"/>
  <c r="S841" i="29"/>
  <c r="S873" i="29"/>
  <c r="S941" i="29"/>
  <c r="P59" i="29"/>
  <c r="P194" i="29"/>
  <c r="P258" i="29"/>
  <c r="P472" i="29"/>
  <c r="P238" i="29"/>
  <c r="S582" i="29"/>
  <c r="P601" i="29"/>
  <c r="S890" i="29"/>
  <c r="S420" i="29"/>
  <c r="S444" i="29"/>
  <c r="S452" i="29"/>
  <c r="P481" i="29"/>
  <c r="P506" i="29"/>
  <c r="P513" i="29"/>
  <c r="S859" i="29"/>
  <c r="S2566" i="29"/>
  <c r="S350" i="29"/>
  <c r="P787" i="29"/>
  <c r="P799" i="29"/>
  <c r="P899" i="29"/>
  <c r="P907" i="29"/>
  <c r="P1011" i="29"/>
  <c r="P1040" i="29"/>
  <c r="P769" i="29"/>
  <c r="S1253" i="29"/>
  <c r="S1373" i="29"/>
  <c r="S668" i="29"/>
  <c r="P1093" i="29"/>
  <c r="P1149" i="29"/>
  <c r="P1189" i="29"/>
  <c r="P1209" i="29"/>
  <c r="P1325" i="29"/>
  <c r="P98" i="29"/>
  <c r="P980" i="29"/>
  <c r="S1032" i="29"/>
  <c r="S1058" i="29"/>
  <c r="P334" i="29"/>
  <c r="P541" i="29"/>
  <c r="S700" i="29"/>
  <c r="S924" i="29"/>
  <c r="P994" i="29"/>
  <c r="P1410" i="29"/>
  <c r="S1111" i="29"/>
  <c r="S1183" i="29"/>
  <c r="S1391" i="29"/>
  <c r="P1303" i="29"/>
  <c r="P1593" i="29"/>
  <c r="P1580" i="29"/>
  <c r="S566" i="29"/>
  <c r="S1482" i="29"/>
  <c r="S1502" i="29"/>
  <c r="S1514" i="29"/>
  <c r="S1662" i="29"/>
  <c r="S1838" i="29"/>
  <c r="S964" i="29"/>
  <c r="P1167" i="29"/>
  <c r="P1263" i="29"/>
  <c r="P1630" i="29"/>
  <c r="P1670" i="29"/>
  <c r="P1718" i="29"/>
  <c r="P1806" i="29"/>
  <c r="P613" i="29"/>
  <c r="P1456" i="29"/>
  <c r="S1296" i="29"/>
  <c r="S1471" i="29"/>
  <c r="S1619" i="29"/>
  <c r="S1703" i="29"/>
  <c r="P1139" i="29"/>
  <c r="P1415" i="29"/>
  <c r="P1523" i="29"/>
  <c r="P1563" i="29"/>
  <c r="P1571" i="29"/>
  <c r="P1643" i="29"/>
  <c r="P1691" i="29"/>
  <c r="S1076" i="29"/>
  <c r="S1220" i="29"/>
  <c r="S1236" i="29"/>
  <c r="S1342" i="29"/>
  <c r="P1427" i="29"/>
  <c r="S1548" i="29"/>
  <c r="S1752" i="29"/>
  <c r="S1784" i="29"/>
  <c r="S1852" i="29"/>
  <c r="P1816" i="29"/>
  <c r="P1724" i="29"/>
  <c r="S1765" i="29"/>
  <c r="S1128" i="29"/>
  <c r="Y1127" i="29"/>
  <c r="Y2292" i="29"/>
  <c r="Y2444" i="29"/>
  <c r="Y2148" i="29"/>
  <c r="Y1872" i="29"/>
  <c r="Y2367" i="29"/>
  <c r="Y1465" i="29"/>
  <c r="Y899" i="29"/>
  <c r="Y363" i="29"/>
  <c r="Y455" i="29"/>
  <c r="Y148" i="29"/>
  <c r="Y1774" i="29"/>
  <c r="Y2301" i="29"/>
  <c r="Y1495" i="29"/>
  <c r="Y2259" i="29"/>
  <c r="Y911" i="29"/>
  <c r="Y2130" i="29"/>
  <c r="Y2473" i="29"/>
  <c r="Y2028" i="29"/>
  <c r="I1885" i="29"/>
  <c r="J1906" i="29"/>
  <c r="J2105" i="29"/>
  <c r="J2407" i="29"/>
  <c r="J2419" i="29"/>
  <c r="Y2419" i="29" s="1"/>
  <c r="I2619" i="29"/>
  <c r="Y2619" i="29" s="1"/>
  <c r="I1977" i="29"/>
  <c r="J2112" i="29"/>
  <c r="I2188" i="29"/>
  <c r="I2369" i="29"/>
  <c r="I2462" i="29"/>
  <c r="I2606" i="29"/>
  <c r="Y2606" i="29" s="1"/>
  <c r="I2011" i="29"/>
  <c r="Y2011" i="29" s="1"/>
  <c r="I2159" i="29"/>
  <c r="J2233" i="29"/>
  <c r="J2426" i="29"/>
  <c r="I2564" i="29"/>
  <c r="I1853" i="29"/>
  <c r="J2021" i="29"/>
  <c r="Y2021" i="29" s="1"/>
  <c r="J2223" i="29"/>
  <c r="I2316" i="29"/>
  <c r="J2514" i="29"/>
  <c r="J2437" i="29"/>
  <c r="I1806" i="29"/>
  <c r="Y1806" i="29" s="1"/>
  <c r="J1899" i="29"/>
  <c r="J2033" i="29"/>
  <c r="J2136" i="29"/>
  <c r="J2379" i="29"/>
  <c r="I2280" i="29"/>
  <c r="Y2280" i="29" s="1"/>
  <c r="I2576" i="29"/>
  <c r="Y2576" i="29" s="1"/>
  <c r="I1822" i="29"/>
  <c r="Y1822" i="29" s="1"/>
  <c r="I1945" i="29"/>
  <c r="J1918" i="29"/>
  <c r="I2172" i="29"/>
  <c r="Y2172" i="29" s="1"/>
  <c r="J2050" i="29"/>
  <c r="J2247" i="29"/>
  <c r="J2539" i="29"/>
  <c r="Y2539" i="29" s="1"/>
  <c r="J1840" i="29"/>
  <c r="Y1840" i="29" s="1"/>
  <c r="I2211" i="29"/>
  <c r="J2120" i="29"/>
  <c r="I2499" i="29"/>
  <c r="I2263" i="29"/>
  <c r="Y2263" i="29" s="1"/>
  <c r="I1873" i="29"/>
  <c r="I2331" i="29"/>
  <c r="I1960" i="29"/>
  <c r="Y1960" i="29" s="1"/>
  <c r="I2490" i="29"/>
  <c r="I2067" i="29"/>
  <c r="J2595" i="29"/>
  <c r="J351" i="29"/>
  <c r="I270" i="29"/>
  <c r="I298" i="29"/>
  <c r="J714" i="29"/>
  <c r="I583" i="29"/>
  <c r="I1449" i="29"/>
  <c r="J1353" i="29"/>
  <c r="I438" i="29"/>
  <c r="I1590" i="29"/>
  <c r="I1423" i="29"/>
  <c r="Y1423" i="29" s="1"/>
  <c r="J515" i="29"/>
  <c r="Y515" i="29" s="1"/>
  <c r="J1636" i="29"/>
  <c r="J1347" i="29"/>
  <c r="Y1347" i="29" s="1"/>
  <c r="J1142" i="29"/>
  <c r="Y1142" i="29" s="1"/>
  <c r="J2518" i="29"/>
  <c r="J370" i="29"/>
  <c r="Y370" i="29" s="1"/>
  <c r="J1712" i="29"/>
  <c r="I477" i="29"/>
  <c r="I1374" i="29"/>
  <c r="Y1374" i="29" s="1"/>
  <c r="I1408" i="29"/>
  <c r="Y1408" i="29" s="1"/>
  <c r="J104" i="29"/>
  <c r="J138" i="29"/>
  <c r="J490" i="29"/>
  <c r="J854" i="29"/>
  <c r="I775" i="29"/>
  <c r="J607" i="29"/>
  <c r="J1557" i="29"/>
  <c r="J74" i="29"/>
  <c r="I1690" i="29"/>
  <c r="J1460" i="29"/>
  <c r="J1240" i="29"/>
  <c r="I1663" i="29"/>
  <c r="Y1663" i="29" s="1"/>
  <c r="I1392" i="29"/>
  <c r="Y1392" i="29" s="1"/>
  <c r="J521" i="29"/>
  <c r="I1033" i="29"/>
  <c r="I1059" i="29"/>
  <c r="I186" i="29"/>
  <c r="Y186" i="29" s="1"/>
  <c r="I1049" i="29"/>
  <c r="Y1049" i="29" s="1"/>
  <c r="I1515" i="29"/>
  <c r="I205" i="29"/>
  <c r="I329" i="29"/>
  <c r="Y329" i="29" s="1"/>
  <c r="I558" i="29"/>
  <c r="Y558" i="29" s="1"/>
  <c r="I56" i="29"/>
  <c r="Y56" i="29" s="1"/>
  <c r="I795" i="29"/>
  <c r="J863" i="29"/>
  <c r="J1609" i="29"/>
  <c r="I825" i="29"/>
  <c r="I669" i="29"/>
  <c r="I1576" i="29"/>
  <c r="I1292" i="29"/>
  <c r="Y1292" i="29" s="1"/>
  <c r="J1478" i="29"/>
  <c r="J1068" i="29"/>
  <c r="J1150" i="29"/>
  <c r="I421" i="29"/>
  <c r="I1310" i="29"/>
  <c r="I567" i="29"/>
  <c r="I925" i="29"/>
  <c r="Y925" i="29" s="1"/>
  <c r="J282" i="29"/>
  <c r="J34" i="29"/>
  <c r="Y34" i="29" s="1"/>
  <c r="I654" i="29"/>
  <c r="I172" i="29"/>
  <c r="Y172" i="29" s="1"/>
  <c r="J893" i="29"/>
  <c r="Y893" i="29" s="1"/>
  <c r="I965" i="29"/>
  <c r="Y965" i="29" s="1"/>
  <c r="J1673" i="29"/>
  <c r="I1106" i="29"/>
  <c r="Y1106" i="29" s="1"/>
  <c r="J807" i="29"/>
  <c r="I1704" i="29"/>
  <c r="I1315" i="29"/>
  <c r="I83" i="29"/>
  <c r="I462" i="29"/>
  <c r="J685" i="29"/>
  <c r="Y685" i="29" s="1"/>
  <c r="J5" i="29"/>
  <c r="J1249" i="29"/>
  <c r="J1640" i="29"/>
  <c r="J698" i="29"/>
  <c r="I157" i="29"/>
  <c r="I1112" i="29"/>
  <c r="J22" i="29"/>
  <c r="I389" i="29"/>
  <c r="Y389" i="29" s="1"/>
  <c r="I762" i="29"/>
  <c r="Y762" i="29" s="1"/>
  <c r="I244" i="29"/>
  <c r="Y244" i="29" s="1"/>
  <c r="I913" i="29"/>
  <c r="J989" i="29"/>
  <c r="Y989" i="29" s="1"/>
  <c r="J1729" i="29"/>
  <c r="I1198" i="29"/>
  <c r="Y1198" i="29" s="1"/>
  <c r="I816" i="29"/>
  <c r="Y816" i="29" s="1"/>
  <c r="J732" i="29"/>
  <c r="J1334" i="29"/>
  <c r="J719" i="29"/>
  <c r="J1176" i="29"/>
  <c r="J1498" i="29"/>
  <c r="I256" i="29"/>
  <c r="J1761" i="29"/>
  <c r="I1020" i="29"/>
  <c r="J1777" i="29"/>
  <c r="I2083" i="29"/>
  <c r="J109" i="29"/>
  <c r="I409" i="29"/>
  <c r="J594" i="29"/>
  <c r="Y594" i="29" s="1"/>
  <c r="J345" i="29"/>
  <c r="Y345" i="29" s="1"/>
  <c r="I981" i="29"/>
  <c r="Y981" i="29" s="1"/>
  <c r="J1001" i="29"/>
  <c r="J1753" i="29"/>
  <c r="Y1753" i="29" s="1"/>
  <c r="I1214" i="29"/>
  <c r="J937" i="29"/>
  <c r="I1604" i="29"/>
  <c r="I1532" i="29"/>
  <c r="J949" i="29"/>
  <c r="Y949" i="29" s="1"/>
  <c r="J833" i="29"/>
  <c r="J1548" i="29"/>
  <c r="J622" i="29"/>
  <c r="J1083" i="29"/>
  <c r="J1491" i="29"/>
  <c r="J225" i="29"/>
  <c r="J1265" i="29"/>
  <c r="J1123" i="29"/>
  <c r="I1957" i="29"/>
  <c r="I2112" i="29"/>
  <c r="Y2112" i="29" s="1"/>
  <c r="I2078" i="29"/>
  <c r="Y2078" i="29" s="1"/>
  <c r="J2335" i="29"/>
  <c r="J2358" i="29"/>
  <c r="Y2358" i="29" s="1"/>
  <c r="J2589" i="29"/>
  <c r="J1810" i="29"/>
  <c r="J1902" i="29"/>
  <c r="Y1902" i="29" s="1"/>
  <c r="I1943" i="29"/>
  <c r="Y1943" i="29" s="1"/>
  <c r="J2095" i="29"/>
  <c r="J2341" i="29"/>
  <c r="I2430" i="29"/>
  <c r="I2537" i="29"/>
  <c r="J1828" i="29"/>
  <c r="Y1828" i="29" s="1"/>
  <c r="I1864" i="29"/>
  <c r="I2049" i="29"/>
  <c r="J2193" i="29"/>
  <c r="Y2193" i="29" s="1"/>
  <c r="I2177" i="29"/>
  <c r="J2414" i="29"/>
  <c r="I2508" i="29"/>
  <c r="I1850" i="29"/>
  <c r="Y1850" i="29" s="1"/>
  <c r="J1889" i="29"/>
  <c r="J1974" i="29"/>
  <c r="I2126" i="29"/>
  <c r="I2299" i="29"/>
  <c r="Y2299" i="29" s="1"/>
  <c r="I2380" i="29"/>
  <c r="Y2380" i="29" s="1"/>
  <c r="I2561" i="29"/>
  <c r="J2000" i="29"/>
  <c r="J1929" i="29"/>
  <c r="Y1929" i="29" s="1"/>
  <c r="J2017" i="29"/>
  <c r="J2258" i="29"/>
  <c r="J2388" i="29"/>
  <c r="I2572" i="29"/>
  <c r="I2034" i="29"/>
  <c r="Y2034" i="29" s="1"/>
  <c r="I2143" i="29"/>
  <c r="I2276" i="29"/>
  <c r="J2490" i="29"/>
  <c r="I2402" i="29"/>
  <c r="J2603" i="29"/>
  <c r="Y2603" i="29" s="1"/>
  <c r="J1989" i="29"/>
  <c r="Y1989" i="29" s="1"/>
  <c r="I2442" i="29"/>
  <c r="J2210" i="29"/>
  <c r="Y2210" i="29" s="1"/>
  <c r="J2496" i="29"/>
  <c r="I2223" i="29"/>
  <c r="I2618" i="29"/>
  <c r="Y2618" i="29" s="1"/>
  <c r="J2065" i="29"/>
  <c r="I1804" i="29"/>
  <c r="J2236" i="29"/>
  <c r="J2516" i="29"/>
  <c r="J2467" i="29"/>
  <c r="Y2467" i="29" s="1"/>
  <c r="J83" i="29"/>
  <c r="I17" i="29"/>
  <c r="I110" i="29"/>
  <c r="I650" i="29"/>
  <c r="J590" i="29"/>
  <c r="I791" i="29"/>
  <c r="I1125" i="29"/>
  <c r="I1713" i="29"/>
  <c r="J1569" i="29"/>
  <c r="I235" i="29"/>
  <c r="I548" i="29"/>
  <c r="Y548" i="29" s="1"/>
  <c r="J1075" i="29"/>
  <c r="J1540" i="29"/>
  <c r="I1499" i="29"/>
  <c r="J322" i="29"/>
  <c r="J430" i="29"/>
  <c r="J1469" i="29"/>
  <c r="J123" i="29"/>
  <c r="I54" i="29"/>
  <c r="I220" i="29"/>
  <c r="I666" i="29"/>
  <c r="J602" i="29"/>
  <c r="I823" i="29"/>
  <c r="I1161" i="29"/>
  <c r="Y1161" i="29" s="1"/>
  <c r="I564" i="29"/>
  <c r="J716" i="29"/>
  <c r="Y716" i="29" s="1"/>
  <c r="I1295" i="29"/>
  <c r="Y1295" i="29" s="1"/>
  <c r="J1615" i="29"/>
  <c r="J1187" i="29"/>
  <c r="I1624" i="29"/>
  <c r="Y1624" i="29" s="1"/>
  <c r="I1728" i="29"/>
  <c r="J453" i="29"/>
  <c r="J960" i="29"/>
  <c r="I314" i="29"/>
  <c r="I711" i="29"/>
  <c r="J1067" i="29"/>
  <c r="J171" i="29"/>
  <c r="Y171" i="29" s="1"/>
  <c r="J90" i="29"/>
  <c r="Y90" i="29" s="1"/>
  <c r="J248" i="29"/>
  <c r="I738" i="29"/>
  <c r="J610" i="29"/>
  <c r="I879" i="29"/>
  <c r="I1173" i="29"/>
  <c r="Y1173" i="29" s="1"/>
  <c r="I394" i="29"/>
  <c r="I857" i="29"/>
  <c r="Y857" i="29" s="1"/>
  <c r="J1506" i="29"/>
  <c r="J951" i="29"/>
  <c r="I1264" i="29"/>
  <c r="Y1264" i="29" s="1"/>
  <c r="I1420" i="29"/>
  <c r="I917" i="29"/>
  <c r="J1884" i="29"/>
  <c r="J277" i="29"/>
  <c r="I1477" i="29"/>
  <c r="Y1477" i="29" s="1"/>
  <c r="J752" i="29"/>
  <c r="I436" i="29"/>
  <c r="Y436" i="29" s="1"/>
  <c r="I1045" i="29"/>
  <c r="J1431" i="29"/>
  <c r="J179" i="29"/>
  <c r="I336" i="29"/>
  <c r="Y336" i="29" s="1"/>
  <c r="J480" i="29"/>
  <c r="I814" i="29"/>
  <c r="J766" i="29"/>
  <c r="J201" i="29"/>
  <c r="I1249" i="29"/>
  <c r="J504" i="29"/>
  <c r="I1338" i="29"/>
  <c r="J1780" i="29"/>
  <c r="Y1780" i="29" s="1"/>
  <c r="J1214" i="29"/>
  <c r="J1283" i="29"/>
  <c r="Y1283" i="29" s="1"/>
  <c r="J1656" i="29"/>
  <c r="Y1656" i="29" s="1"/>
  <c r="I540" i="29"/>
  <c r="Y540" i="29" s="1"/>
  <c r="I32" i="29"/>
  <c r="J1105" i="29"/>
  <c r="Y1105" i="29" s="1"/>
  <c r="J904" i="29"/>
  <c r="I1601" i="29"/>
  <c r="Y1601" i="29" s="1"/>
  <c r="J1216" i="29"/>
  <c r="Y1216" i="29" s="1"/>
  <c r="J299" i="29"/>
  <c r="J150" i="29"/>
  <c r="I66" i="29"/>
  <c r="Y66" i="29" s="1"/>
  <c r="I930" i="29"/>
  <c r="Y930" i="29" s="1"/>
  <c r="J810" i="29"/>
  <c r="J619" i="29"/>
  <c r="I1377" i="29"/>
  <c r="Y1377" i="29" s="1"/>
  <c r="I684" i="29"/>
  <c r="I1446" i="29"/>
  <c r="I1528" i="29"/>
  <c r="I1771" i="29"/>
  <c r="J1379" i="29"/>
  <c r="Y1379" i="29" s="1"/>
  <c r="I781" i="29"/>
  <c r="I995" i="29"/>
  <c r="J266" i="29"/>
  <c r="J494" i="29"/>
  <c r="I375" i="29"/>
  <c r="J1147" i="29"/>
  <c r="J1030" i="29"/>
  <c r="Y1030" i="29" s="1"/>
  <c r="I195" i="29"/>
  <c r="Y195" i="29" s="1"/>
  <c r="J356" i="29"/>
  <c r="I405" i="29"/>
  <c r="I135" i="29"/>
  <c r="J838" i="29"/>
  <c r="I696" i="29"/>
  <c r="Y696" i="29" s="1"/>
  <c r="I1405" i="29"/>
  <c r="J881" i="29"/>
  <c r="I1698" i="29"/>
  <c r="J1554" i="29"/>
  <c r="I1759" i="29"/>
  <c r="J1674" i="29"/>
  <c r="J1562" i="29"/>
  <c r="J1644" i="29"/>
  <c r="I1017" i="29"/>
  <c r="Y1017" i="29" s="1"/>
  <c r="I1744" i="29"/>
  <c r="Y1744" i="29" s="1"/>
  <c r="J2315" i="29"/>
  <c r="Y2315" i="29" s="1"/>
  <c r="J526" i="29"/>
  <c r="I1356" i="29"/>
  <c r="S1916" i="29"/>
  <c r="S2024" i="29"/>
  <c r="S2111" i="29"/>
  <c r="S2312" i="29"/>
  <c r="P2442" i="29"/>
  <c r="P2392" i="29"/>
  <c r="P1960" i="29"/>
  <c r="S2154" i="29"/>
  <c r="P2266" i="29"/>
  <c r="S2417" i="29"/>
  <c r="P2372" i="29"/>
  <c r="P2591" i="29"/>
  <c r="P2059" i="29"/>
  <c r="S2132" i="29"/>
  <c r="S2169" i="29"/>
  <c r="S2233" i="29"/>
  <c r="P2477" i="29"/>
  <c r="P2513" i="29"/>
  <c r="P1901" i="29"/>
  <c r="S2100" i="29"/>
  <c r="P2119" i="29"/>
  <c r="P2362" i="29"/>
  <c r="P2538" i="29"/>
  <c r="S2506" i="29"/>
  <c r="S1925" i="29"/>
  <c r="P1971" i="29"/>
  <c r="P2083" i="29"/>
  <c r="S2206" i="29"/>
  <c r="P2285" i="29"/>
  <c r="S2428" i="29"/>
  <c r="S2603" i="29"/>
  <c r="P1865" i="29"/>
  <c r="S2040" i="29"/>
  <c r="P2196" i="29"/>
  <c r="S2328" i="29"/>
  <c r="P2248" i="29"/>
  <c r="P2577" i="29"/>
  <c r="P2016" i="29"/>
  <c r="S2004" i="29"/>
  <c r="S2222" i="29"/>
  <c r="S2400" i="29"/>
  <c r="P2458" i="29"/>
  <c r="S2559" i="29"/>
  <c r="P2342" i="29"/>
  <c r="S2546" i="29"/>
  <c r="P1868" i="29"/>
  <c r="P2142" i="29"/>
  <c r="S2297" i="29"/>
  <c r="S31" i="29"/>
  <c r="S143" i="29"/>
  <c r="P1984" i="29"/>
  <c r="S52" i="29"/>
  <c r="S80" i="29"/>
  <c r="S125" i="29"/>
  <c r="S233" i="29"/>
  <c r="S293" i="29"/>
  <c r="S313" i="29"/>
  <c r="S369" i="29"/>
  <c r="S613" i="29"/>
  <c r="S94" i="29"/>
  <c r="P253" i="29"/>
  <c r="P321" i="29"/>
  <c r="P349" i="29"/>
  <c r="P449" i="29"/>
  <c r="S219" i="29"/>
  <c r="S335" i="29"/>
  <c r="S459" i="29"/>
  <c r="S475" i="29"/>
  <c r="S491" i="29"/>
  <c r="S555" i="29"/>
  <c r="P271" i="29"/>
  <c r="P283" i="29"/>
  <c r="P522" i="29"/>
  <c r="S757" i="29"/>
  <c r="P18" i="29"/>
  <c r="P103" i="29"/>
  <c r="P386" i="29"/>
  <c r="P681" i="29"/>
  <c r="S822" i="29"/>
  <c r="S898" i="29"/>
  <c r="P66" i="29"/>
  <c r="S404" i="29"/>
  <c r="S538" i="29"/>
  <c r="S628" i="29"/>
  <c r="P671" i="29"/>
  <c r="P774" i="29"/>
  <c r="P166" i="29"/>
  <c r="S747" i="29"/>
  <c r="P178" i="29"/>
  <c r="S200" i="29"/>
  <c r="S430" i="29"/>
  <c r="P699" i="29"/>
  <c r="P779" i="29"/>
  <c r="P887" i="29"/>
  <c r="P987" i="29"/>
  <c r="P158" i="29"/>
  <c r="P1044" i="29"/>
  <c r="P1112" i="29"/>
  <c r="S1193" i="29"/>
  <c r="S1233" i="29"/>
  <c r="S1289" i="29"/>
  <c r="S1349" i="29"/>
  <c r="P572" i="29"/>
  <c r="S588" i="29"/>
  <c r="P837" i="29"/>
  <c r="P853" i="29"/>
  <c r="P1097" i="29"/>
  <c r="P1173" i="29"/>
  <c r="P1205" i="29"/>
  <c r="P1257" i="29"/>
  <c r="P1377" i="29"/>
  <c r="P606" i="29"/>
  <c r="S808" i="29"/>
  <c r="S911" i="29"/>
  <c r="P968" i="29"/>
  <c r="P1000" i="29"/>
  <c r="P1146" i="29"/>
  <c r="P509" i="29"/>
  <c r="S1083" i="29"/>
  <c r="S1159" i="29"/>
  <c r="S1247" i="29"/>
  <c r="S1327" i="29"/>
  <c r="P873" i="29"/>
  <c r="P1034" i="29"/>
  <c r="P1497" i="29"/>
  <c r="P1549" i="29"/>
  <c r="P1561" i="29"/>
  <c r="P1661" i="29"/>
  <c r="P1488" i="29"/>
  <c r="S1068" i="29"/>
  <c r="S1614" i="29"/>
  <c r="S1758" i="29"/>
  <c r="S1790" i="29"/>
  <c r="S1802" i="29"/>
  <c r="S1818" i="29"/>
  <c r="S1834" i="29"/>
  <c r="P1223" i="29"/>
  <c r="P1311" i="29"/>
  <c r="S1412" i="29"/>
  <c r="S1441" i="29"/>
  <c r="P1598" i="29"/>
  <c r="P647" i="29"/>
  <c r="S939" i="29"/>
  <c r="S1016" i="29"/>
  <c r="S1056" i="29"/>
  <c r="P1403" i="29"/>
  <c r="S1623" i="29"/>
  <c r="S1330" i="29"/>
  <c r="S1426" i="29"/>
  <c r="P1463" i="29"/>
  <c r="P1471" i="29"/>
  <c r="P1715" i="29"/>
  <c r="P1723" i="29"/>
  <c r="S920" i="29"/>
  <c r="S1124" i="29"/>
  <c r="S1520" i="29"/>
  <c r="S1572" i="29"/>
  <c r="S1644" i="29"/>
  <c r="S1668" i="29"/>
  <c r="S1848" i="29"/>
  <c r="P1736" i="29"/>
  <c r="P1776" i="29"/>
  <c r="P724" i="29"/>
  <c r="P1700" i="29"/>
  <c r="P1912" i="29"/>
  <c r="S2000" i="29"/>
  <c r="S2129" i="29"/>
  <c r="P2560" i="29"/>
  <c r="P2321" i="29"/>
  <c r="P2417" i="29"/>
  <c r="S2615" i="29"/>
  <c r="P1882" i="29"/>
  <c r="P2057" i="29"/>
  <c r="S2149" i="29"/>
  <c r="S2371" i="29"/>
  <c r="P2403" i="29"/>
  <c r="S2491" i="29"/>
  <c r="S1962" i="29"/>
  <c r="S1947" i="29"/>
  <c r="P2038" i="29"/>
  <c r="P2332" i="29"/>
  <c r="P2386" i="29"/>
  <c r="S2501" i="29"/>
  <c r="S1899" i="29"/>
  <c r="S1875" i="29"/>
  <c r="S2085" i="29"/>
  <c r="P2283" i="29"/>
  <c r="P2430" i="29"/>
  <c r="P2569" i="29"/>
  <c r="P1931" i="29"/>
  <c r="P2174" i="29"/>
  <c r="P2183" i="29"/>
  <c r="S2302" i="29"/>
  <c r="S2459" i="29"/>
  <c r="S2476" i="29"/>
  <c r="P2025" i="29"/>
  <c r="S2251" i="29"/>
  <c r="P2270" i="29"/>
  <c r="S2357" i="29"/>
  <c r="P2214" i="29"/>
  <c r="P2583" i="29"/>
  <c r="P1915" i="29"/>
  <c r="P2257" i="29"/>
  <c r="S2195" i="29"/>
  <c r="S2235" i="29"/>
  <c r="S2522" i="29"/>
  <c r="S2625" i="29"/>
  <c r="S2343" i="29"/>
  <c r="P2446" i="29"/>
  <c r="P2535" i="29"/>
  <c r="P2113" i="29"/>
  <c r="P2101" i="29"/>
  <c r="S25" i="29"/>
  <c r="P41" i="29"/>
  <c r="P57" i="29"/>
  <c r="S1980" i="29"/>
  <c r="P116" i="29"/>
  <c r="S189" i="29"/>
  <c r="S273" i="29"/>
  <c r="S301" i="29"/>
  <c r="S377" i="29"/>
  <c r="S553" i="29"/>
  <c r="S86" i="29"/>
  <c r="P341" i="29"/>
  <c r="S174" i="29"/>
  <c r="P144" i="29"/>
  <c r="S207" i="29"/>
  <c r="S359" i="29"/>
  <c r="S395" i="29"/>
  <c r="S603" i="29"/>
  <c r="S639" i="29"/>
  <c r="S98" i="29"/>
  <c r="P243" i="29"/>
  <c r="P427" i="29"/>
  <c r="P499" i="29"/>
  <c r="P122" i="29"/>
  <c r="P312" i="29"/>
  <c r="S478" i="29"/>
  <c r="S568" i="29"/>
  <c r="P580" i="29"/>
  <c r="S933" i="29"/>
  <c r="S410" i="29"/>
  <c r="P524" i="29"/>
  <c r="P649" i="29"/>
  <c r="S966" i="29"/>
  <c r="S1010" i="29"/>
  <c r="P228" i="29"/>
  <c r="P493" i="29"/>
  <c r="P726" i="29"/>
  <c r="P758" i="29"/>
  <c r="P324" i="29"/>
  <c r="P420" i="29"/>
  <c r="S622" i="29"/>
  <c r="P661" i="29"/>
  <c r="S799" i="29"/>
  <c r="S843" i="29"/>
  <c r="P71" i="29"/>
  <c r="S446" i="29"/>
  <c r="P672" i="29"/>
  <c r="P739" i="29"/>
  <c r="P903" i="29"/>
  <c r="S516" i="29"/>
  <c r="S796" i="29"/>
  <c r="S860" i="29"/>
  <c r="S1023" i="29"/>
  <c r="P1064" i="29"/>
  <c r="P1100" i="29"/>
  <c r="P1156" i="29"/>
  <c r="P1288" i="29"/>
  <c r="S288" i="29"/>
  <c r="P705" i="29"/>
  <c r="P748" i="29"/>
  <c r="S1089" i="29"/>
  <c r="S1241" i="29"/>
  <c r="S1345" i="29"/>
  <c r="S1361" i="29"/>
  <c r="P869" i="29"/>
  <c r="P986" i="29"/>
  <c r="S999" i="29"/>
  <c r="P1417" i="29"/>
  <c r="S1130" i="29"/>
  <c r="S1202" i="29"/>
  <c r="S1270" i="29"/>
  <c r="S1282" i="29"/>
  <c r="P917" i="29"/>
  <c r="P1042" i="29"/>
  <c r="P1134" i="29"/>
  <c r="P1182" i="29"/>
  <c r="P1302" i="29"/>
  <c r="P1434" i="29"/>
  <c r="S464" i="29"/>
  <c r="P542" i="29"/>
  <c r="S776" i="29"/>
  <c r="S1223" i="29"/>
  <c r="S1375" i="29"/>
  <c r="S1410" i="29"/>
  <c r="P1633" i="29"/>
  <c r="P1709" i="29"/>
  <c r="P1733" i="29"/>
  <c r="P1845" i="29"/>
  <c r="P1604" i="29"/>
  <c r="S690" i="29"/>
  <c r="S1534" i="29"/>
  <c r="S1566" i="29"/>
  <c r="S1578" i="29"/>
  <c r="S1666" i="29"/>
  <c r="S1786" i="29"/>
  <c r="S1826" i="29"/>
  <c r="P1472" i="29"/>
  <c r="P1502" i="29"/>
  <c r="S1451" i="29"/>
  <c r="S951" i="29"/>
  <c r="P1111" i="29"/>
  <c r="P1059" i="29"/>
  <c r="P1319" i="29"/>
  <c r="P1383" i="29"/>
  <c r="P1751" i="29"/>
  <c r="S1516" i="29"/>
  <c r="S1692" i="29"/>
  <c r="S1796" i="29"/>
  <c r="P1468" i="29"/>
  <c r="P1612" i="29"/>
  <c r="S1549" i="29"/>
  <c r="S1649" i="29"/>
  <c r="P1756" i="29"/>
  <c r="P898" i="29"/>
  <c r="S1681" i="29"/>
  <c r="S1809" i="29"/>
  <c r="P1983" i="29"/>
  <c r="S2204" i="29"/>
  <c r="P2499" i="29"/>
  <c r="P2429" i="29"/>
  <c r="P2611" i="29"/>
  <c r="S1881" i="29"/>
  <c r="S2092" i="29"/>
  <c r="S2062" i="29"/>
  <c r="S2274" i="29"/>
  <c r="S2242" i="29"/>
  <c r="S2528" i="29"/>
  <c r="S1862" i="29"/>
  <c r="P2003" i="29"/>
  <c r="P2232" i="29"/>
  <c r="S2218" i="29"/>
  <c r="S2377" i="29"/>
  <c r="S2556" i="29"/>
  <c r="S1954" i="29"/>
  <c r="S2075" i="29"/>
  <c r="S2258" i="29"/>
  <c r="P2319" i="29"/>
  <c r="P2464" i="29"/>
  <c r="S2600" i="29"/>
  <c r="P1897" i="29"/>
  <c r="S1970" i="29"/>
  <c r="P2304" i="29"/>
  <c r="P2390" i="29"/>
  <c r="S2397" i="29"/>
  <c r="S2545" i="29"/>
  <c r="S2033" i="29"/>
  <c r="P2015" i="29"/>
  <c r="P2161" i="29"/>
  <c r="P2344" i="29"/>
  <c r="P2460" i="29"/>
  <c r="P2594" i="29"/>
  <c r="P1930" i="29"/>
  <c r="P2140" i="29"/>
  <c r="S2121" i="29"/>
  <c r="P2185" i="29"/>
  <c r="P2484" i="29"/>
  <c r="P2574" i="29"/>
  <c r="S2045" i="29"/>
  <c r="P2333" i="29"/>
  <c r="P2164" i="29"/>
  <c r="S2414" i="29"/>
  <c r="S2363" i="29"/>
  <c r="P1905" i="29"/>
  <c r="S23" i="29"/>
  <c r="S103" i="29"/>
  <c r="S131" i="29"/>
  <c r="S89" i="29"/>
  <c r="P145" i="29"/>
  <c r="S165" i="29"/>
  <c r="S217" i="29"/>
  <c r="S325" i="29"/>
  <c r="S361" i="29"/>
  <c r="S457" i="29"/>
  <c r="S521" i="29"/>
  <c r="S621" i="29"/>
  <c r="S649" i="29"/>
  <c r="P193" i="29"/>
  <c r="P249" i="29"/>
  <c r="P409" i="29"/>
  <c r="P433" i="29"/>
  <c r="S198" i="29"/>
  <c r="P72" i="29"/>
  <c r="P112" i="29"/>
  <c r="S179" i="29"/>
  <c r="S347" i="29"/>
  <c r="S487" i="29"/>
  <c r="S579" i="29"/>
  <c r="S679" i="29"/>
  <c r="S42" i="29"/>
  <c r="P231" i="29"/>
  <c r="P419" i="29"/>
  <c r="P631" i="29"/>
  <c r="P392" i="29"/>
  <c r="S606" i="29"/>
  <c r="S664" i="29"/>
  <c r="S937" i="29"/>
  <c r="S1021" i="29"/>
  <c r="P268" i="29"/>
  <c r="P466" i="29"/>
  <c r="P556" i="29"/>
  <c r="S734" i="29"/>
  <c r="S834" i="29"/>
  <c r="S380" i="29"/>
  <c r="P702" i="29"/>
  <c r="S755" i="29"/>
  <c r="S819" i="29"/>
  <c r="S310" i="29"/>
  <c r="P727" i="29"/>
  <c r="P995" i="29"/>
  <c r="P1003" i="29"/>
  <c r="S812" i="29"/>
  <c r="P914" i="29"/>
  <c r="P1128" i="29"/>
  <c r="P1232" i="29"/>
  <c r="P1348" i="29"/>
  <c r="P694" i="29"/>
  <c r="P852" i="29"/>
  <c r="S1261" i="29"/>
  <c r="S1277" i="29"/>
  <c r="S1417" i="29"/>
  <c r="P781" i="29"/>
  <c r="P1037" i="29"/>
  <c r="P1069" i="29"/>
  <c r="P1221" i="29"/>
  <c r="P1389" i="29"/>
  <c r="P870" i="29"/>
  <c r="S1190" i="29"/>
  <c r="P31" i="29"/>
  <c r="P508" i="29"/>
  <c r="P773" i="29"/>
  <c r="P962" i="29"/>
  <c r="P1162" i="29"/>
  <c r="P1202" i="29"/>
  <c r="P1286" i="29"/>
  <c r="P1310" i="29"/>
  <c r="P1430" i="29"/>
  <c r="P560" i="29"/>
  <c r="P864" i="29"/>
  <c r="P888" i="29"/>
  <c r="P956" i="29"/>
  <c r="S976" i="29"/>
  <c r="S1055" i="29"/>
  <c r="S1115" i="29"/>
  <c r="S1139" i="29"/>
  <c r="S1179" i="29"/>
  <c r="S1399" i="29"/>
  <c r="P1693" i="29"/>
  <c r="P1809" i="29"/>
  <c r="S1244" i="29"/>
  <c r="S1474" i="29"/>
  <c r="S1598" i="29"/>
  <c r="S1658" i="29"/>
  <c r="S1710" i="29"/>
  <c r="S1794" i="29"/>
  <c r="P1327" i="29"/>
  <c r="P1446" i="29"/>
  <c r="P1782" i="29"/>
  <c r="P1834" i="29"/>
  <c r="P276" i="29"/>
  <c r="S1631" i="29"/>
  <c r="S1727" i="29"/>
  <c r="P1652" i="29"/>
  <c r="S919" i="29"/>
  <c r="S1362" i="29"/>
  <c r="S1394" i="29"/>
  <c r="P1607" i="29"/>
  <c r="P1675" i="29"/>
  <c r="P1743" i="29"/>
  <c r="P1847" i="29"/>
  <c r="S1524" i="29"/>
  <c r="S1760" i="29"/>
  <c r="S1824" i="29"/>
  <c r="P1500" i="29"/>
  <c r="P1560" i="29"/>
  <c r="P1752" i="29"/>
  <c r="S1461" i="29"/>
  <c r="S1096" i="29"/>
  <c r="S1334" i="29"/>
  <c r="S1565" i="29"/>
  <c r="S1509" i="29"/>
  <c r="S1887" i="29"/>
  <c r="S1938" i="29"/>
  <c r="P2054" i="29"/>
  <c r="S2147" i="29"/>
  <c r="P2267" i="29"/>
  <c r="P2264" i="29"/>
  <c r="S1931" i="29"/>
  <c r="S2037" i="29"/>
  <c r="P2337" i="29"/>
  <c r="S2463" i="29"/>
  <c r="S2198" i="29"/>
  <c r="P2408" i="29"/>
  <c r="P1859" i="29"/>
  <c r="P1972" i="29"/>
  <c r="P2245" i="29"/>
  <c r="P2287" i="29"/>
  <c r="S2525" i="29"/>
  <c r="S2449" i="29"/>
  <c r="S1902" i="29"/>
  <c r="P2134" i="29"/>
  <c r="S2107" i="29"/>
  <c r="S2438" i="29"/>
  <c r="P2562" i="29"/>
  <c r="P2363" i="29"/>
  <c r="P2012" i="29"/>
  <c r="P2176" i="29"/>
  <c r="P2072" i="29"/>
  <c r="S2478" i="29"/>
  <c r="P2548" i="29"/>
  <c r="P2580" i="29"/>
  <c r="P2067" i="29"/>
  <c r="S2019" i="29"/>
  <c r="S2294" i="29"/>
  <c r="P2235" i="29"/>
  <c r="S2422" i="29"/>
  <c r="S2616" i="29"/>
  <c r="S1951" i="29"/>
  <c r="S2179" i="29"/>
  <c r="S2306" i="29"/>
  <c r="S2372" i="29"/>
  <c r="S2510" i="29"/>
  <c r="P2596" i="29"/>
  <c r="P2567" i="29"/>
  <c r="P1994" i="29"/>
  <c r="S2162" i="29"/>
  <c r="S2319" i="29"/>
  <c r="P2349" i="29"/>
  <c r="S148" i="29"/>
  <c r="S141" i="29"/>
  <c r="P2125" i="29"/>
  <c r="P65" i="29"/>
  <c r="P100" i="29"/>
  <c r="S441" i="29"/>
  <c r="S501" i="29"/>
  <c r="S533" i="29"/>
  <c r="S645" i="29"/>
  <c r="P197" i="29"/>
  <c r="P233" i="29"/>
  <c r="P241" i="29"/>
  <c r="P325" i="29"/>
  <c r="P397" i="29"/>
  <c r="P461" i="29"/>
  <c r="S162" i="29"/>
  <c r="S483" i="29"/>
  <c r="S543" i="29"/>
  <c r="S559" i="29"/>
  <c r="S659" i="29"/>
  <c r="S122" i="29"/>
  <c r="P343" i="29"/>
  <c r="P367" i="29"/>
  <c r="P523" i="29"/>
  <c r="P583" i="29"/>
  <c r="P690" i="29"/>
  <c r="S753" i="29"/>
  <c r="S769" i="29"/>
  <c r="S805" i="29"/>
  <c r="S945" i="29"/>
  <c r="S957" i="29"/>
  <c r="P82" i="29"/>
  <c r="P19" i="29"/>
  <c r="P306" i="29"/>
  <c r="S480" i="29"/>
  <c r="P620" i="29"/>
  <c r="S702" i="29"/>
  <c r="S894" i="29"/>
  <c r="P614" i="29"/>
  <c r="S634" i="29"/>
  <c r="P26" i="29"/>
  <c r="P47" i="29"/>
  <c r="P272" i="29"/>
  <c r="P596" i="29"/>
  <c r="P682" i="29"/>
  <c r="S715" i="29"/>
  <c r="S863" i="29"/>
  <c r="P220" i="29"/>
  <c r="P414" i="29"/>
  <c r="P1148" i="29"/>
  <c r="P1356" i="29"/>
  <c r="P828" i="29"/>
  <c r="S915" i="29"/>
  <c r="S1011" i="29"/>
  <c r="S1024" i="29"/>
  <c r="S1053" i="29"/>
  <c r="P294" i="29"/>
  <c r="P390" i="29"/>
  <c r="P885" i="29"/>
  <c r="P1041" i="29"/>
  <c r="P1133" i="29"/>
  <c r="P1373" i="29"/>
  <c r="P1401" i="29"/>
  <c r="S424" i="29"/>
  <c r="S1000" i="29"/>
  <c r="S1094" i="29"/>
  <c r="S1170" i="29"/>
  <c r="S1274" i="29"/>
  <c r="P1130" i="29"/>
  <c r="P1330" i="29"/>
  <c r="P1350" i="29"/>
  <c r="S744" i="29"/>
  <c r="P969" i="29"/>
  <c r="S1063" i="29"/>
  <c r="S1079" i="29"/>
  <c r="S1199" i="29"/>
  <c r="S1203" i="29"/>
  <c r="S1443" i="29"/>
  <c r="P733" i="29"/>
  <c r="P841" i="29"/>
  <c r="P1227" i="29"/>
  <c r="S1378" i="29"/>
  <c r="P1721" i="29"/>
  <c r="P1741" i="29"/>
  <c r="P1749" i="29"/>
  <c r="P1821" i="29"/>
  <c r="S984" i="29"/>
  <c r="S1164" i="29"/>
  <c r="S1458" i="29"/>
  <c r="S1494" i="29"/>
  <c r="S1654" i="29"/>
  <c r="S1670" i="29"/>
  <c r="S1774" i="29"/>
  <c r="S1842" i="29"/>
  <c r="P1628" i="29"/>
  <c r="P1454" i="29"/>
  <c r="P1514" i="29"/>
  <c r="P1578" i="29"/>
  <c r="P1830" i="29"/>
  <c r="P786" i="29"/>
  <c r="P850" i="29"/>
  <c r="S1424" i="29"/>
  <c r="S1687" i="29"/>
  <c r="P1251" i="29"/>
  <c r="S1298" i="29"/>
  <c r="P1527" i="29"/>
  <c r="P1555" i="29"/>
  <c r="S1472" i="29"/>
  <c r="S1640" i="29"/>
  <c r="S1768" i="29"/>
  <c r="P190" i="29"/>
  <c r="P1544" i="29"/>
  <c r="S1705" i="29"/>
  <c r="S1797" i="29"/>
  <c r="S1585" i="29"/>
  <c r="S1593" i="29"/>
  <c r="S1256" i="29"/>
  <c r="P1958" i="29"/>
  <c r="P1943" i="29"/>
  <c r="S2161" i="29"/>
  <c r="S2084" i="29"/>
  <c r="P2317" i="29"/>
  <c r="S2420" i="29"/>
  <c r="S1857" i="29"/>
  <c r="P1987" i="29"/>
  <c r="P2131" i="29"/>
  <c r="S2228" i="29"/>
  <c r="P2282" i="29"/>
  <c r="P2585" i="29"/>
  <c r="S2058" i="29"/>
  <c r="S2042" i="29"/>
  <c r="S2265" i="29"/>
  <c r="S2475" i="29"/>
  <c r="P2509" i="29"/>
  <c r="P2625" i="29"/>
  <c r="S1898" i="29"/>
  <c r="P1925" i="29"/>
  <c r="S2356" i="29"/>
  <c r="S2250" i="29"/>
  <c r="S2406" i="29"/>
  <c r="P2510" i="29"/>
  <c r="P1913" i="29"/>
  <c r="P1936" i="29"/>
  <c r="S2174" i="29"/>
  <c r="P2209" i="29"/>
  <c r="P2534" i="29"/>
  <c r="S2567" i="29"/>
  <c r="P2098" i="29"/>
  <c r="S2012" i="29"/>
  <c r="P2184" i="29"/>
  <c r="S2332" i="29"/>
  <c r="S2448" i="29"/>
  <c r="S2613" i="29"/>
  <c r="P2121" i="29"/>
  <c r="S2029" i="29"/>
  <c r="P2108" i="29"/>
  <c r="P2296" i="29"/>
  <c r="S2493" i="29"/>
  <c r="P2138" i="29"/>
  <c r="S84" i="29"/>
  <c r="S96" i="29"/>
  <c r="P2189" i="29"/>
  <c r="S2385" i="29"/>
  <c r="S2435" i="29"/>
  <c r="P9" i="29"/>
  <c r="P33" i="29"/>
  <c r="P49" i="29"/>
  <c r="S2551" i="29"/>
  <c r="S173" i="29"/>
  <c r="S401" i="29"/>
  <c r="S493" i="29"/>
  <c r="S126" i="29"/>
  <c r="P237" i="29"/>
  <c r="P465" i="29"/>
  <c r="P1966" i="29"/>
  <c r="S158" i="29"/>
  <c r="S274" i="29"/>
  <c r="P48" i="29"/>
  <c r="P64" i="29"/>
  <c r="P120" i="29"/>
  <c r="S531" i="29"/>
  <c r="P239" i="29"/>
  <c r="P339" i="29"/>
  <c r="P344" i="29"/>
  <c r="P416" i="29"/>
  <c r="P669" i="29"/>
  <c r="S729" i="29"/>
  <c r="S785" i="29"/>
  <c r="S1009" i="29"/>
  <c r="P537" i="29"/>
  <c r="S714" i="29"/>
  <c r="S742" i="29"/>
  <c r="S942" i="29"/>
  <c r="S982" i="29"/>
  <c r="S998" i="29"/>
  <c r="S1022" i="29"/>
  <c r="P250" i="29"/>
  <c r="S300" i="29"/>
  <c r="S506" i="29"/>
  <c r="P576" i="29"/>
  <c r="S602" i="29"/>
  <c r="P639" i="29"/>
  <c r="S188" i="29"/>
  <c r="P308" i="29"/>
  <c r="S552" i="29"/>
  <c r="S616" i="29"/>
  <c r="S763" i="29"/>
  <c r="S867" i="29"/>
  <c r="P210" i="29"/>
  <c r="S358" i="29"/>
  <c r="S374" i="29"/>
  <c r="S390" i="29"/>
  <c r="P688" i="29"/>
  <c r="P767" i="29"/>
  <c r="P823" i="29"/>
  <c r="S852" i="29"/>
  <c r="S892" i="29"/>
  <c r="P1284" i="29"/>
  <c r="P1384" i="29"/>
  <c r="P1404" i="29"/>
  <c r="P202" i="29"/>
  <c r="P568" i="29"/>
  <c r="S1129" i="29"/>
  <c r="S1201" i="29"/>
  <c r="S1269" i="29"/>
  <c r="P652" i="29"/>
  <c r="P680" i="29"/>
  <c r="P954" i="29"/>
  <c r="P1153" i="29"/>
  <c r="P1357" i="29"/>
  <c r="S1074" i="29"/>
  <c r="S1222" i="29"/>
  <c r="S1238" i="29"/>
  <c r="S1254" i="29"/>
  <c r="P1098" i="29"/>
  <c r="P1166" i="29"/>
  <c r="P1298" i="29"/>
  <c r="P1374" i="29"/>
  <c r="P808" i="29"/>
  <c r="P924" i="29"/>
  <c r="S1051" i="29"/>
  <c r="S1427" i="29"/>
  <c r="P1335" i="29"/>
  <c r="P1533" i="29"/>
  <c r="P1617" i="29"/>
  <c r="S1438" i="29"/>
  <c r="S1554" i="29"/>
  <c r="P1556" i="29"/>
  <c r="P912" i="29"/>
  <c r="P1183" i="29"/>
  <c r="P1279" i="29"/>
  <c r="P1538" i="29"/>
  <c r="P1512" i="29"/>
  <c r="P818" i="29"/>
  <c r="S1591" i="29"/>
  <c r="S1731" i="29"/>
  <c r="S1767" i="29"/>
  <c r="S1839" i="29"/>
  <c r="P1815" i="29"/>
  <c r="S1322" i="29"/>
  <c r="P1596" i="29"/>
  <c r="P1107" i="29"/>
  <c r="P1467" i="29"/>
  <c r="P1627" i="29"/>
  <c r="P1779" i="29"/>
  <c r="P1803" i="29"/>
  <c r="S440" i="29"/>
  <c r="S1484" i="29"/>
  <c r="S1492" i="29"/>
  <c r="S1648" i="29"/>
  <c r="S1700" i="29"/>
  <c r="S1716" i="29"/>
  <c r="P1079" i="29"/>
  <c r="S1577" i="29"/>
  <c r="P1672" i="29"/>
  <c r="S1144" i="29"/>
  <c r="P834" i="29"/>
  <c r="S1453" i="29"/>
  <c r="S1753" i="29"/>
  <c r="P1788" i="29"/>
  <c r="S1665" i="29"/>
  <c r="P1941" i="29"/>
  <c r="S2076" i="29"/>
  <c r="P2339" i="29"/>
  <c r="S2354" i="29"/>
  <c r="S2415" i="29"/>
  <c r="S2580" i="29"/>
  <c r="P1973" i="29"/>
  <c r="S2007" i="29"/>
  <c r="S2252" i="29"/>
  <c r="S2284" i="29"/>
  <c r="P2323" i="29"/>
  <c r="S2585" i="29"/>
  <c r="P1877" i="29"/>
  <c r="S2140" i="29"/>
  <c r="S2215" i="29"/>
  <c r="P2309" i="29"/>
  <c r="S2237" i="29"/>
  <c r="P2498" i="29"/>
  <c r="S1997" i="29"/>
  <c r="P2278" i="29"/>
  <c r="P2102" i="29"/>
  <c r="S2529" i="29"/>
  <c r="S2466" i="29"/>
  <c r="S2565" i="29"/>
  <c r="S1891" i="29"/>
  <c r="S2063" i="29"/>
  <c r="P2166" i="29"/>
  <c r="P2114" i="29"/>
  <c r="S2200" i="29"/>
  <c r="P2616" i="29"/>
  <c r="P2511" i="29"/>
  <c r="P1856" i="29"/>
  <c r="S2046" i="29"/>
  <c r="P2158" i="29"/>
  <c r="S2219" i="29"/>
  <c r="S2378" i="29"/>
  <c r="P2532" i="29"/>
  <c r="S2601" i="29"/>
  <c r="S1923" i="29"/>
  <c r="P2022" i="29"/>
  <c r="P2295" i="29"/>
  <c r="S2398" i="29"/>
  <c r="P2459" i="29"/>
  <c r="S2483" i="29"/>
  <c r="P1954" i="29"/>
  <c r="S51" i="29"/>
  <c r="S63" i="29"/>
  <c r="P2434" i="29"/>
  <c r="S152" i="29"/>
  <c r="P2443" i="29"/>
  <c r="P2621" i="29"/>
  <c r="S9" i="29"/>
  <c r="S29" i="29"/>
  <c r="S93" i="29"/>
  <c r="P129" i="29"/>
  <c r="P1871" i="29"/>
  <c r="S381" i="29"/>
  <c r="S429" i="29"/>
  <c r="S537" i="29"/>
  <c r="S78" i="29"/>
  <c r="P205" i="29"/>
  <c r="P293" i="29"/>
  <c r="P337" i="29"/>
  <c r="S166" i="29"/>
  <c r="S278" i="29"/>
  <c r="S259" i="29"/>
  <c r="S595" i="29"/>
  <c r="P2123" i="29"/>
  <c r="P447" i="29"/>
  <c r="P214" i="29"/>
  <c r="P360" i="29"/>
  <c r="P368" i="29"/>
  <c r="S472" i="29"/>
  <c r="P642" i="29"/>
  <c r="S765" i="29"/>
  <c r="S877" i="29"/>
  <c r="S909" i="29"/>
  <c r="P2179" i="29"/>
  <c r="P314" i="29"/>
  <c r="P505" i="29"/>
  <c r="P686" i="29"/>
  <c r="S970" i="29"/>
  <c r="S986" i="29"/>
  <c r="P196" i="29"/>
  <c r="S348" i="29"/>
  <c r="P655" i="29"/>
  <c r="P742" i="29"/>
  <c r="P111" i="29"/>
  <c r="P230" i="29"/>
  <c r="P460" i="29"/>
  <c r="S488" i="29"/>
  <c r="P545" i="29"/>
  <c r="S719" i="29"/>
  <c r="P114" i="29"/>
  <c r="S398" i="29"/>
  <c r="S414" i="29"/>
  <c r="P520" i="29"/>
  <c r="S610" i="29"/>
  <c r="P839" i="29"/>
  <c r="P935" i="29"/>
  <c r="P999" i="29"/>
  <c r="S788" i="29"/>
  <c r="P1104" i="29"/>
  <c r="P1184" i="29"/>
  <c r="P812" i="29"/>
  <c r="P844" i="29"/>
  <c r="P921" i="29"/>
  <c r="S1133" i="29"/>
  <c r="P1005" i="29"/>
  <c r="P573" i="29"/>
  <c r="S955" i="29"/>
  <c r="P1025" i="29"/>
  <c r="S1066" i="29"/>
  <c r="S1154" i="29"/>
  <c r="S180" i="29"/>
  <c r="S626" i="29"/>
  <c r="S864" i="29"/>
  <c r="P1050" i="29"/>
  <c r="P1170" i="29"/>
  <c r="P1322" i="29"/>
  <c r="P1370" i="29"/>
  <c r="P1402" i="29"/>
  <c r="P673" i="29"/>
  <c r="P824" i="29"/>
  <c r="P896" i="29"/>
  <c r="S1191" i="29"/>
  <c r="S1207" i="29"/>
  <c r="S1335" i="29"/>
  <c r="S1383" i="29"/>
  <c r="S1440" i="29"/>
  <c r="P1513" i="29"/>
  <c r="P1825" i="29"/>
  <c r="S1116" i="29"/>
  <c r="S1304" i="29"/>
  <c r="S1462" i="29"/>
  <c r="S1642" i="29"/>
  <c r="S1778" i="29"/>
  <c r="S580" i="29"/>
  <c r="P1231" i="29"/>
  <c r="P1594" i="29"/>
  <c r="P1666" i="29"/>
  <c r="P1818" i="29"/>
  <c r="P1287" i="29"/>
  <c r="S1418" i="29"/>
  <c r="P1492" i="29"/>
  <c r="S704" i="29"/>
  <c r="S1475" i="29"/>
  <c r="S1719" i="29"/>
  <c r="P1239" i="29"/>
  <c r="P1620" i="29"/>
  <c r="P1267" i="29"/>
  <c r="P1531" i="29"/>
  <c r="P1587" i="29"/>
  <c r="P1576" i="29"/>
  <c r="S1540" i="29"/>
  <c r="S1632" i="29"/>
  <c r="S1736" i="29"/>
  <c r="S1553" i="29"/>
  <c r="P1804" i="29"/>
  <c r="S1080" i="29"/>
  <c r="S1745" i="29"/>
  <c r="S1761" i="29"/>
  <c r="P1355" i="29"/>
  <c r="S1701" i="29"/>
  <c r="S1955" i="29"/>
  <c r="P2070" i="29"/>
  <c r="P2274" i="29"/>
  <c r="S2325" i="29"/>
  <c r="P2431" i="29"/>
  <c r="S2610" i="29"/>
  <c r="P1914" i="29"/>
  <c r="S2018" i="29"/>
  <c r="P2151" i="29"/>
  <c r="P2202" i="29"/>
  <c r="P2359" i="29"/>
  <c r="S2570" i="29"/>
  <c r="S132" i="29"/>
  <c r="S1971" i="29"/>
  <c r="S2003" i="29"/>
  <c r="S2099" i="29"/>
  <c r="S2110" i="29"/>
  <c r="S2379" i="29"/>
  <c r="S2452" i="29"/>
  <c r="S1870" i="29"/>
  <c r="P1944" i="29"/>
  <c r="S2054" i="29"/>
  <c r="S2220" i="29"/>
  <c r="P2500" i="29"/>
  <c r="P2505" i="29"/>
  <c r="S1863" i="29"/>
  <c r="S1988" i="29"/>
  <c r="S2122" i="29"/>
  <c r="P2348" i="29"/>
  <c r="S2416" i="29"/>
  <c r="S2586" i="29"/>
  <c r="P17" i="29"/>
  <c r="P2041" i="29"/>
  <c r="P2078" i="29"/>
  <c r="P2291" i="29"/>
  <c r="S2259" i="29"/>
  <c r="S2467" i="29"/>
  <c r="P2530" i="29"/>
  <c r="S2190" i="29"/>
  <c r="P148" i="29"/>
  <c r="S209" i="29"/>
  <c r="S473" i="29"/>
  <c r="S2310" i="29"/>
  <c r="P181" i="29"/>
  <c r="P2297" i="29"/>
  <c r="P102" i="29"/>
  <c r="S230" i="29"/>
  <c r="P1887" i="29"/>
  <c r="S2484" i="29"/>
  <c r="P40" i="29"/>
  <c r="S279" i="29"/>
  <c r="S311" i="29"/>
  <c r="S419" i="29"/>
  <c r="S443" i="29"/>
  <c r="S587" i="29"/>
  <c r="P1921" i="29"/>
  <c r="P2444" i="29"/>
  <c r="S58" i="29"/>
  <c r="S74" i="29"/>
  <c r="S90" i="29"/>
  <c r="P191" i="29"/>
  <c r="P491" i="29"/>
  <c r="P571" i="29"/>
  <c r="P2172" i="29"/>
  <c r="P352" i="29"/>
  <c r="S680" i="29"/>
  <c r="S789" i="29"/>
  <c r="S929" i="29"/>
  <c r="S977" i="29"/>
  <c r="S993" i="29"/>
  <c r="S1013" i="29"/>
  <c r="S2243" i="29"/>
  <c r="S458" i="29"/>
  <c r="P2520" i="29"/>
  <c r="P290" i="29"/>
  <c r="P410" i="29"/>
  <c r="P670" i="29"/>
  <c r="S902" i="29"/>
  <c r="S2557" i="29"/>
  <c r="S596" i="29"/>
  <c r="P621" i="29"/>
  <c r="P692" i="29"/>
  <c r="S252" i="29"/>
  <c r="P348" i="29"/>
  <c r="P388" i="29"/>
  <c r="S735" i="29"/>
  <c r="S807" i="29"/>
  <c r="S835" i="29"/>
  <c r="P27" i="29"/>
  <c r="S264" i="29"/>
  <c r="S334" i="29"/>
  <c r="P751" i="29"/>
  <c r="P859" i="29"/>
  <c r="P875" i="29"/>
  <c r="P648" i="29"/>
  <c r="S780" i="29"/>
  <c r="S820" i="29"/>
  <c r="P965" i="29"/>
  <c r="S1036" i="29"/>
  <c r="P1192" i="29"/>
  <c r="P1204" i="29"/>
  <c r="P2148" i="29"/>
  <c r="P636" i="29"/>
  <c r="S1081" i="29"/>
  <c r="S1097" i="29"/>
  <c r="S1245" i="29"/>
  <c r="S1305" i="29"/>
  <c r="P502" i="29"/>
  <c r="P760" i="29"/>
  <c r="P1345" i="29"/>
  <c r="P1349" i="29"/>
  <c r="P170" i="29"/>
  <c r="S522" i="29"/>
  <c r="P540" i="29"/>
  <c r="P708" i="29"/>
  <c r="P886" i="29"/>
  <c r="S1042" i="29"/>
  <c r="S1230" i="29"/>
  <c r="S1278" i="29"/>
  <c r="P1174" i="29"/>
  <c r="P1186" i="29"/>
  <c r="P1326" i="29"/>
  <c r="P119" i="29"/>
  <c r="P721" i="29"/>
  <c r="S1155" i="29"/>
  <c r="S1367" i="29"/>
  <c r="P374" i="29"/>
  <c r="S562" i="29"/>
  <c r="P1115" i="29"/>
  <c r="P1461" i="29"/>
  <c r="P1473" i="29"/>
  <c r="P1505" i="29"/>
  <c r="P1853" i="29"/>
  <c r="P1271" i="29"/>
  <c r="P1564" i="29"/>
  <c r="S1400" i="29"/>
  <c r="S1432" i="29"/>
  <c r="S1490" i="29"/>
  <c r="S1674" i="29"/>
  <c r="S1702" i="29"/>
  <c r="P1127" i="29"/>
  <c r="P849" i="29"/>
  <c r="P1558" i="29"/>
  <c r="P1638" i="29"/>
  <c r="P1734" i="29"/>
  <c r="P1750" i="29"/>
  <c r="P1778" i="29"/>
  <c r="S1519" i="29"/>
  <c r="S1587" i="29"/>
  <c r="S1599" i="29"/>
  <c r="S1831" i="29"/>
  <c r="P1444" i="29"/>
  <c r="P438" i="29"/>
  <c r="P1547" i="29"/>
  <c r="P1647" i="29"/>
  <c r="P1659" i="29"/>
  <c r="P1767" i="29"/>
  <c r="S1140" i="29"/>
  <c r="S1384" i="29"/>
  <c r="S1536" i="29"/>
  <c r="S1612" i="29"/>
  <c r="S1720" i="29"/>
  <c r="S1816" i="29"/>
  <c r="P1792" i="29"/>
  <c r="Y203" i="29"/>
  <c r="Y256" i="29"/>
  <c r="Y1853" i="29"/>
  <c r="Y1580" i="29"/>
  <c r="Y208" i="29"/>
  <c r="Y2335" i="29"/>
  <c r="Y70" i="29"/>
  <c r="Y620" i="29"/>
  <c r="Y1458" i="29"/>
  <c r="Y769" i="29"/>
  <c r="Y997" i="29"/>
  <c r="Y170" i="29"/>
  <c r="Y2032" i="29"/>
  <c r="Y1702" i="29"/>
  <c r="Y929" i="29"/>
  <c r="Y2110" i="29"/>
  <c r="Y837" i="29"/>
  <c r="Y2427" i="29"/>
  <c r="Y1289" i="29"/>
  <c r="Y946" i="29"/>
  <c r="Y2502" i="29"/>
  <c r="P1867" i="29"/>
  <c r="P2026" i="29"/>
  <c r="S2217" i="29"/>
  <c r="S2304" i="29"/>
  <c r="P2275" i="29"/>
  <c r="S2583" i="29"/>
  <c r="S1934" i="29"/>
  <c r="P1990" i="29"/>
  <c r="P2159" i="29"/>
  <c r="P2378" i="29"/>
  <c r="S2241" i="29"/>
  <c r="P2517" i="29"/>
  <c r="S1921" i="29"/>
  <c r="P1978" i="29"/>
  <c r="S2068" i="29"/>
  <c r="S2465" i="29"/>
  <c r="S2290" i="29"/>
  <c r="P2599" i="29"/>
  <c r="S1948" i="29"/>
  <c r="P1999" i="29"/>
  <c r="S2189" i="29"/>
  <c r="S2482" i="29"/>
  <c r="S2441" i="29"/>
  <c r="S2621" i="29"/>
  <c r="P1904" i="29"/>
  <c r="P2122" i="29"/>
  <c r="P2146" i="29"/>
  <c r="S2176" i="29"/>
  <c r="P2494" i="29"/>
  <c r="S2554" i="29"/>
  <c r="S1879" i="29"/>
  <c r="P2100" i="29"/>
  <c r="P2094" i="29"/>
  <c r="P2346" i="29"/>
  <c r="P2256" i="29"/>
  <c r="S2544" i="29"/>
  <c r="S1889" i="29"/>
  <c r="S2053" i="29"/>
  <c r="P2204" i="29"/>
  <c r="S2423" i="29"/>
  <c r="P2405" i="29"/>
  <c r="P2529" i="29"/>
  <c r="P2005" i="29"/>
  <c r="P2109" i="29"/>
  <c r="S2320" i="29"/>
  <c r="P2356" i="29"/>
  <c r="S8" i="29"/>
  <c r="S2451" i="29"/>
  <c r="S57" i="29"/>
  <c r="S73" i="29"/>
  <c r="P13" i="29"/>
  <c r="P85" i="29"/>
  <c r="P125" i="29"/>
  <c r="S229" i="29"/>
  <c r="S333" i="29"/>
  <c r="S413" i="29"/>
  <c r="S561" i="29"/>
  <c r="S577" i="29"/>
  <c r="S593" i="29"/>
  <c r="S677" i="29"/>
  <c r="P177" i="29"/>
  <c r="P289" i="29"/>
  <c r="S247" i="29"/>
  <c r="S471" i="29"/>
  <c r="S519" i="29"/>
  <c r="P359" i="29"/>
  <c r="P539" i="29"/>
  <c r="P543" i="29"/>
  <c r="P400" i="29"/>
  <c r="S504" i="29"/>
  <c r="S648" i="29"/>
  <c r="S953" i="29"/>
  <c r="S216" i="29"/>
  <c r="P106" i="29"/>
  <c r="P378" i="29"/>
  <c r="S486" i="29"/>
  <c r="P626" i="29"/>
  <c r="S754" i="29"/>
  <c r="S854" i="29"/>
  <c r="S1002" i="29"/>
  <c r="P43" i="29"/>
  <c r="S176" i="29"/>
  <c r="S308" i="29"/>
  <c r="S428" i="29"/>
  <c r="P710" i="29"/>
  <c r="P262" i="29"/>
  <c r="P292" i="29"/>
  <c r="P364" i="29"/>
  <c r="P444" i="29"/>
  <c r="S771" i="29"/>
  <c r="S787" i="29"/>
  <c r="P135" i="29"/>
  <c r="P616" i="29"/>
  <c r="S694" i="29"/>
  <c r="P815" i="29"/>
  <c r="P835" i="29"/>
  <c r="P663" i="29"/>
  <c r="P933" i="29"/>
  <c r="P1060" i="29"/>
  <c r="P1096" i="29"/>
  <c r="P1164" i="29"/>
  <c r="P1252" i="29"/>
  <c r="P1272" i="29"/>
  <c r="P1320" i="29"/>
  <c r="S1041" i="29"/>
  <c r="S1185" i="29"/>
  <c r="S1381" i="29"/>
  <c r="P992" i="29"/>
  <c r="S1012" i="29"/>
  <c r="P1077" i="29"/>
  <c r="P1169" i="29"/>
  <c r="P1313" i="29"/>
  <c r="P1341" i="29"/>
  <c r="P1405" i="29"/>
  <c r="S456" i="29"/>
  <c r="P729" i="29"/>
  <c r="P740" i="29"/>
  <c r="S936" i="29"/>
  <c r="S968" i="29"/>
  <c r="S1114" i="29"/>
  <c r="S1206" i="29"/>
  <c r="S896" i="29"/>
  <c r="P1086" i="29"/>
  <c r="P1262" i="29"/>
  <c r="P1358" i="29"/>
  <c r="P1422" i="29"/>
  <c r="S1287" i="29"/>
  <c r="P1485" i="29"/>
  <c r="P1541" i="29"/>
  <c r="P1613" i="29"/>
  <c r="P1669" i="29"/>
  <c r="P1801" i="29"/>
  <c r="S1132" i="29"/>
  <c r="S1148" i="29"/>
  <c r="S1742" i="29"/>
  <c r="S1814" i="29"/>
  <c r="S1830" i="29"/>
  <c r="P865" i="29"/>
  <c r="S1028" i="29"/>
  <c r="P1588" i="29"/>
  <c r="P1570" i="29"/>
  <c r="P1654" i="29"/>
  <c r="P1786" i="29"/>
  <c r="P1842" i="29"/>
  <c r="S1523" i="29"/>
  <c r="S1755" i="29"/>
  <c r="P825" i="29"/>
  <c r="P1235" i="29"/>
  <c r="P890" i="29"/>
  <c r="S1456" i="29"/>
  <c r="S1508" i="29"/>
  <c r="S1552" i="29"/>
  <c r="S1596" i="29"/>
  <c r="S1636" i="29"/>
  <c r="S1302" i="29"/>
  <c r="S1621" i="29"/>
  <c r="S1709" i="29"/>
  <c r="S1725" i="29"/>
  <c r="S1789" i="29"/>
  <c r="S1366" i="29"/>
  <c r="S1497" i="29"/>
  <c r="S1697" i="29"/>
  <c r="P1439" i="29"/>
  <c r="P1684" i="29"/>
  <c r="I1968" i="29"/>
  <c r="J2060" i="29"/>
  <c r="Y2060" i="29" s="1"/>
  <c r="J2046" i="29"/>
  <c r="J2253" i="29"/>
  <c r="J2272" i="29"/>
  <c r="J2471" i="29"/>
  <c r="Y2471" i="29" s="1"/>
  <c r="I1813" i="29"/>
  <c r="J1947" i="29"/>
  <c r="I1987" i="29"/>
  <c r="J2086" i="29"/>
  <c r="J2397" i="29"/>
  <c r="I2480" i="29"/>
  <c r="Y2480" i="29" s="1"/>
  <c r="J2564" i="29"/>
  <c r="J1848" i="29"/>
  <c r="I1888" i="29"/>
  <c r="J2084" i="29"/>
  <c r="J2144" i="29"/>
  <c r="I2255" i="29"/>
  <c r="Y2255" i="29" s="1"/>
  <c r="I2386" i="29"/>
  <c r="J2588" i="29"/>
  <c r="J1869" i="29"/>
  <c r="I2120" i="29"/>
  <c r="J2197" i="29"/>
  <c r="I2374" i="29"/>
  <c r="I2609" i="29"/>
  <c r="I2516" i="29"/>
  <c r="I1860" i="29"/>
  <c r="Y1860" i="29" s="1"/>
  <c r="I2288" i="29"/>
  <c r="Y2288" i="29" s="1"/>
  <c r="I2309" i="29"/>
  <c r="J2570" i="29"/>
  <c r="J2350" i="29"/>
  <c r="J2542" i="29"/>
  <c r="J1910" i="29"/>
  <c r="J2191" i="29"/>
  <c r="Y2191" i="29" s="1"/>
  <c r="J2300" i="29"/>
  <c r="Y2300" i="29" s="1"/>
  <c r="J2449" i="29"/>
  <c r="J2436" i="29"/>
  <c r="I2531" i="29"/>
  <c r="I1920" i="29"/>
  <c r="I2494" i="29"/>
  <c r="I2016" i="29"/>
  <c r="J2423" i="29"/>
  <c r="I2213" i="29"/>
  <c r="Y2213" i="29" s="1"/>
  <c r="I1829" i="29"/>
  <c r="Y1829" i="29" s="1"/>
  <c r="I2231" i="29"/>
  <c r="J1799" i="29"/>
  <c r="J2170" i="29"/>
  <c r="J2090" i="29"/>
  <c r="I2360" i="29"/>
  <c r="Y2360" i="29" s="1"/>
  <c r="I2324" i="29"/>
  <c r="J7" i="29"/>
  <c r="I100" i="29"/>
  <c r="Y100" i="29" s="1"/>
  <c r="I76" i="29"/>
  <c r="J706" i="29"/>
  <c r="I731" i="29"/>
  <c r="J640" i="29"/>
  <c r="J1445" i="29"/>
  <c r="I1694" i="29"/>
  <c r="Y1694" i="29" s="1"/>
  <c r="J996" i="29"/>
  <c r="Y996" i="29" s="1"/>
  <c r="J749" i="29"/>
  <c r="Y749" i="29" s="1"/>
  <c r="J1583" i="29"/>
  <c r="I1324" i="29"/>
  <c r="I1431" i="29"/>
  <c r="I1376" i="29"/>
  <c r="I1543" i="29"/>
  <c r="I411" i="29"/>
  <c r="Y411" i="29" s="1"/>
  <c r="J91" i="29"/>
  <c r="I251" i="29"/>
  <c r="Y251" i="29" s="1"/>
  <c r="J458" i="29"/>
  <c r="J794" i="29"/>
  <c r="I827" i="29"/>
  <c r="J511" i="29"/>
  <c r="J1629" i="29"/>
  <c r="I1718" i="29"/>
  <c r="Y1718" i="29" s="1"/>
  <c r="J1082" i="29"/>
  <c r="Y1082" i="29" s="1"/>
  <c r="J1018" i="29"/>
  <c r="Y1018" i="29" s="1"/>
  <c r="I1667" i="29"/>
  <c r="I1555" i="29"/>
  <c r="J1539" i="29"/>
  <c r="J564" i="29"/>
  <c r="I1595" i="29"/>
  <c r="Y1595" i="29" s="1"/>
  <c r="I263" i="29"/>
  <c r="Y263" i="29" s="1"/>
  <c r="J1113" i="29"/>
  <c r="J1682" i="29"/>
  <c r="J143" i="29"/>
  <c r="I124" i="29"/>
  <c r="I662" i="29"/>
  <c r="J842" i="29"/>
  <c r="I935" i="29"/>
  <c r="J600" i="29"/>
  <c r="J1713" i="29"/>
  <c r="I1734" i="29"/>
  <c r="Y1734" i="29" s="1"/>
  <c r="J1158" i="29"/>
  <c r="J1188" i="29"/>
  <c r="I61" i="29"/>
  <c r="I346" i="29"/>
  <c r="I1776" i="29"/>
  <c r="I1396" i="29"/>
  <c r="J407" i="29"/>
  <c r="I1634" i="29"/>
  <c r="J1290" i="29"/>
  <c r="J235" i="29"/>
  <c r="I392" i="29"/>
  <c r="I718" i="29"/>
  <c r="J894" i="29"/>
  <c r="I625" i="29"/>
  <c r="Y625" i="29" s="1"/>
  <c r="J785" i="29"/>
  <c r="I426" i="29"/>
  <c r="J679" i="29"/>
  <c r="J1524" i="29"/>
  <c r="J1766" i="29"/>
  <c r="Y1766" i="29" s="1"/>
  <c r="J1131" i="29"/>
  <c r="I609" i="29"/>
  <c r="J884" i="29"/>
  <c r="I1204" i="29"/>
  <c r="I22" i="29"/>
  <c r="I1217" i="29"/>
  <c r="I1259" i="29"/>
  <c r="J1490" i="29"/>
  <c r="J37" i="29"/>
  <c r="I307" i="29"/>
  <c r="Y307" i="29" s="1"/>
  <c r="I918" i="29"/>
  <c r="J958" i="29"/>
  <c r="Y958" i="29" s="1"/>
  <c r="J765" i="29"/>
  <c r="I869" i="29"/>
  <c r="J477" i="29"/>
  <c r="I693" i="29"/>
  <c r="J176" i="29"/>
  <c r="I215" i="29"/>
  <c r="Y215" i="29" s="1"/>
  <c r="I1147" i="29"/>
  <c r="Y1147" i="29" s="1"/>
  <c r="I801" i="29"/>
  <c r="I1348" i="29"/>
  <c r="I1460" i="29"/>
  <c r="I503" i="29"/>
  <c r="I1040" i="29"/>
  <c r="J1614" i="29"/>
  <c r="I177" i="29"/>
  <c r="J484" i="29"/>
  <c r="I276" i="29"/>
  <c r="J377" i="29"/>
  <c r="I985" i="29"/>
  <c r="J1073" i="29"/>
  <c r="J947" i="29"/>
  <c r="J1090" i="29"/>
  <c r="I290" i="29"/>
  <c r="Y290" i="29" s="1"/>
  <c r="I853" i="29"/>
  <c r="Y853" i="29" s="1"/>
  <c r="J1579" i="29"/>
  <c r="Y1579" i="29" s="1"/>
  <c r="J1180" i="29"/>
  <c r="J1419" i="29"/>
  <c r="J1486" i="29"/>
  <c r="I49" i="29"/>
  <c r="J535" i="29"/>
  <c r="I322" i="29"/>
  <c r="I1507" i="29"/>
  <c r="Y1507" i="29" s="1"/>
  <c r="J654" i="29"/>
  <c r="J1247" i="29"/>
  <c r="I1650" i="29"/>
  <c r="Y1650" i="29" s="1"/>
  <c r="I575" i="29"/>
  <c r="J1386" i="29"/>
  <c r="I442" i="29"/>
  <c r="I1333" i="29"/>
  <c r="I1300" i="29"/>
  <c r="J1237" i="29"/>
  <c r="Y1237" i="29" s="1"/>
  <c r="I1312" i="29"/>
  <c r="Y1312" i="29" s="1"/>
  <c r="J1877" i="29"/>
  <c r="Y1877" i="29" s="1"/>
  <c r="J2102" i="29"/>
  <c r="I2215" i="29"/>
  <c r="J2309" i="29"/>
  <c r="J2339" i="29"/>
  <c r="Y2339" i="29" s="1"/>
  <c r="J2434" i="29"/>
  <c r="I2585" i="29"/>
  <c r="Y2585" i="29" s="1"/>
  <c r="I1923" i="29"/>
  <c r="I2076" i="29"/>
  <c r="I2200" i="29"/>
  <c r="J2295" i="29"/>
  <c r="I2378" i="29"/>
  <c r="I2580" i="29"/>
  <c r="Y2580" i="29" s="1"/>
  <c r="J1818" i="29"/>
  <c r="I1891" i="29"/>
  <c r="J1941" i="29"/>
  <c r="Y1941" i="29" s="1"/>
  <c r="J2123" i="29"/>
  <c r="J2323" i="29"/>
  <c r="Y2323" i="29" s="1"/>
  <c r="J2498" i="29"/>
  <c r="Y2498" i="29" s="1"/>
  <c r="J2616" i="29"/>
  <c r="J1804" i="29"/>
  <c r="J1973" i="29"/>
  <c r="Y1973" i="29" s="1"/>
  <c r="J2166" i="29"/>
  <c r="I2237" i="29"/>
  <c r="Y2237" i="29" s="1"/>
  <c r="J2278" i="29"/>
  <c r="I2483" i="29"/>
  <c r="J2621" i="29"/>
  <c r="J1825" i="29"/>
  <c r="I2007" i="29"/>
  <c r="I2219" i="29"/>
  <c r="Y2219" i="29" s="1"/>
  <c r="J2114" i="29"/>
  <c r="I2354" i="29"/>
  <c r="J2459" i="29"/>
  <c r="J2532" i="29"/>
  <c r="J1954" i="29"/>
  <c r="I2140" i="29"/>
  <c r="J2179" i="29"/>
  <c r="I2466" i="29"/>
  <c r="I2398" i="29"/>
  <c r="Y2398" i="29" s="1"/>
  <c r="I2565" i="29"/>
  <c r="J1871" i="29"/>
  <c r="J2443" i="29"/>
  <c r="Y2443" i="29" s="1"/>
  <c r="I63" i="29"/>
  <c r="I472" i="29"/>
  <c r="I414" i="29"/>
  <c r="Y414" i="29" s="1"/>
  <c r="J114" i="29"/>
  <c r="I1553" i="29"/>
  <c r="J1513" i="29"/>
  <c r="Y1513" i="29" s="1"/>
  <c r="I537" i="29"/>
  <c r="I1154" i="29"/>
  <c r="J1856" i="29"/>
  <c r="Y1856" i="29" s="1"/>
  <c r="I2284" i="29"/>
  <c r="I278" i="29"/>
  <c r="I488" i="29"/>
  <c r="I610" i="29"/>
  <c r="J230" i="29"/>
  <c r="Y230" i="29" s="1"/>
  <c r="I1701" i="29"/>
  <c r="I152" i="29"/>
  <c r="I704" i="29"/>
  <c r="I1418" i="29"/>
  <c r="J2022" i="29"/>
  <c r="I2529" i="29"/>
  <c r="I1997" i="29"/>
  <c r="I2415" i="29"/>
  <c r="Y2415" i="29" s="1"/>
  <c r="I348" i="29"/>
  <c r="J460" i="29"/>
  <c r="I29" i="29"/>
  <c r="I719" i="29"/>
  <c r="I1761" i="29"/>
  <c r="I93" i="29"/>
  <c r="J844" i="29"/>
  <c r="I1642" i="29"/>
  <c r="I2252" i="29"/>
  <c r="I2601" i="29"/>
  <c r="J196" i="29"/>
  <c r="I9" i="29"/>
  <c r="I78" i="29"/>
  <c r="Y78" i="29" s="1"/>
  <c r="I955" i="29"/>
  <c r="I398" i="29"/>
  <c r="Y398" i="29" s="1"/>
  <c r="J129" i="29"/>
  <c r="Y129" i="29" s="1"/>
  <c r="I864" i="29"/>
  <c r="I1778" i="29"/>
  <c r="I2046" i="29"/>
  <c r="J2511" i="29"/>
  <c r="I51" i="29"/>
  <c r="Y51" i="29" s="1"/>
  <c r="J205" i="29"/>
  <c r="J293" i="29"/>
  <c r="J642" i="29"/>
  <c r="I180" i="29"/>
  <c r="J824" i="29"/>
  <c r="I166" i="29"/>
  <c r="I970" i="29"/>
  <c r="I580" i="29"/>
  <c r="I2063" i="29"/>
  <c r="J111" i="29"/>
  <c r="Y111" i="29" s="1"/>
  <c r="J214" i="29"/>
  <c r="I381" i="29"/>
  <c r="J686" i="29"/>
  <c r="J573" i="29"/>
  <c r="J1005" i="29"/>
  <c r="J337" i="29"/>
  <c r="I986" i="29"/>
  <c r="J314" i="29"/>
  <c r="I1745" i="29"/>
  <c r="J545" i="29"/>
  <c r="I1736" i="29"/>
  <c r="J999" i="29"/>
  <c r="I1335" i="29"/>
  <c r="I1383" i="29"/>
  <c r="J1184" i="29"/>
  <c r="J1620" i="29"/>
  <c r="Y1620" i="29" s="1"/>
  <c r="J2158" i="29"/>
  <c r="Y2158" i="29" s="1"/>
  <c r="J1322" i="29"/>
  <c r="J360" i="29"/>
  <c r="J1025" i="29"/>
  <c r="J655" i="29"/>
  <c r="J1239" i="29"/>
  <c r="J520" i="29"/>
  <c r="I1719" i="29"/>
  <c r="J1587" i="29"/>
  <c r="Y1587" i="29" s="1"/>
  <c r="J1287" i="29"/>
  <c r="I1475" i="29"/>
  <c r="I909" i="29"/>
  <c r="J368" i="29"/>
  <c r="Y368" i="29" s="1"/>
  <c r="J505" i="29"/>
  <c r="J839" i="29"/>
  <c r="Y839" i="29" s="1"/>
  <c r="I1540" i="29"/>
  <c r="I788" i="29"/>
  <c r="Y788" i="29" s="1"/>
  <c r="I1304" i="29"/>
  <c r="I765" i="29"/>
  <c r="J1104" i="29"/>
  <c r="I1462" i="29"/>
  <c r="I1440" i="29"/>
  <c r="Y1440" i="29" s="1"/>
  <c r="J1576" i="29"/>
  <c r="I429" i="29"/>
  <c r="J447" i="29"/>
  <c r="Y447" i="29" s="1"/>
  <c r="J935" i="29"/>
  <c r="J673" i="29"/>
  <c r="Y673" i="29" s="1"/>
  <c r="J896" i="29"/>
  <c r="J1355" i="29"/>
  <c r="J1267" i="29"/>
  <c r="Y1267" i="29" s="1"/>
  <c r="I1191" i="29"/>
  <c r="J1666" i="29"/>
  <c r="I626" i="29"/>
  <c r="J812" i="29"/>
  <c r="J1492" i="29"/>
  <c r="J921" i="29"/>
  <c r="Y921" i="29" s="1"/>
  <c r="J1050" i="29"/>
  <c r="J1170" i="29"/>
  <c r="J1370" i="29"/>
  <c r="Y1370" i="29" s="1"/>
  <c r="I595" i="29"/>
  <c r="I1080" i="29"/>
  <c r="I1133" i="29"/>
  <c r="J1594" i="29"/>
  <c r="Y1594" i="29" s="1"/>
  <c r="J742" i="29"/>
  <c r="I1066" i="29"/>
  <c r="J1531" i="29"/>
  <c r="J1231" i="29"/>
  <c r="I1116" i="29"/>
  <c r="Y1116" i="29" s="1"/>
  <c r="I877" i="29"/>
  <c r="J1402" i="29"/>
  <c r="I1207" i="29"/>
  <c r="I259" i="29"/>
  <c r="I1632" i="29"/>
  <c r="J1939" i="29"/>
  <c r="Y1939" i="29" s="1"/>
  <c r="J2132" i="29"/>
  <c r="Y2132" i="29" s="1"/>
  <c r="J2512" i="29"/>
  <c r="Y2512" i="29" s="1"/>
  <c r="J2289" i="29"/>
  <c r="Y2289" i="29" s="1"/>
  <c r="J2623" i="29"/>
  <c r="I2575" i="29"/>
  <c r="I1866" i="29"/>
  <c r="J2143" i="29"/>
  <c r="J2497" i="29"/>
  <c r="Y2497" i="29" s="1"/>
  <c r="I2209" i="29"/>
  <c r="I2394" i="29"/>
  <c r="Y2394" i="29" s="1"/>
  <c r="J1808" i="29"/>
  <c r="Y1808" i="29" s="1"/>
  <c r="J2007" i="29"/>
  <c r="I2086" i="29"/>
  <c r="I2445" i="29"/>
  <c r="I2238" i="29"/>
  <c r="I2353" i="29"/>
  <c r="Y2353" i="29" s="1"/>
  <c r="J1827" i="29"/>
  <c r="J1991" i="29"/>
  <c r="Y1991" i="29" s="1"/>
  <c r="I2071" i="29"/>
  <c r="Y2071" i="29" s="1"/>
  <c r="J2128" i="29"/>
  <c r="J2422" i="29"/>
  <c r="I2278" i="29"/>
  <c r="J2524" i="29"/>
  <c r="J1844" i="29"/>
  <c r="Y1844" i="29" s="1"/>
  <c r="J1968" i="29"/>
  <c r="I2056" i="29"/>
  <c r="I2226" i="29"/>
  <c r="I2261" i="29"/>
  <c r="J2584" i="29"/>
  <c r="J2598" i="29"/>
  <c r="J1793" i="29"/>
  <c r="I1886" i="29"/>
  <c r="Y1886" i="29" s="1"/>
  <c r="I2036" i="29"/>
  <c r="J2150" i="29"/>
  <c r="I2456" i="29"/>
  <c r="I2382" i="29"/>
  <c r="I2562" i="29"/>
  <c r="I2185" i="29"/>
  <c r="J2302" i="29"/>
  <c r="I2321" i="29"/>
  <c r="I2368" i="29"/>
  <c r="I1911" i="29"/>
  <c r="Y1911" i="29" s="1"/>
  <c r="I2472" i="29"/>
  <c r="Y2472" i="29" s="1"/>
  <c r="J1998" i="29"/>
  <c r="I2488" i="29"/>
  <c r="J1963" i="29"/>
  <c r="J2421" i="29"/>
  <c r="J2089" i="29"/>
  <c r="I223" i="29"/>
  <c r="I388" i="29"/>
  <c r="I698" i="29"/>
  <c r="Y698" i="29" s="1"/>
  <c r="J822" i="29"/>
  <c r="J964" i="29"/>
  <c r="I107" i="29"/>
  <c r="Y107" i="29" s="1"/>
  <c r="J1677" i="29"/>
  <c r="I1466" i="29"/>
  <c r="I267" i="29"/>
  <c r="J643" i="29"/>
  <c r="J462" i="29"/>
  <c r="I513" i="29"/>
  <c r="I1227" i="29"/>
  <c r="J1688" i="29"/>
  <c r="I316" i="29"/>
  <c r="J1122" i="29"/>
  <c r="J149" i="29"/>
  <c r="Y149" i="29" s="1"/>
  <c r="J1641" i="29"/>
  <c r="I1783" i="29"/>
  <c r="J2615" i="29"/>
  <c r="J6" i="29"/>
  <c r="Y6" i="29" s="1"/>
  <c r="I408" i="29"/>
  <c r="I794" i="29"/>
  <c r="I767" i="29"/>
  <c r="Y767" i="29" s="1"/>
  <c r="I1061" i="29"/>
  <c r="Y1061" i="29" s="1"/>
  <c r="J985" i="29"/>
  <c r="Y985" i="29" s="1"/>
  <c r="J615" i="29"/>
  <c r="Y615" i="29" s="1"/>
  <c r="I1562" i="29"/>
  <c r="I46" i="29"/>
  <c r="J1160" i="29"/>
  <c r="I284" i="29"/>
  <c r="J1399" i="29"/>
  <c r="J1328" i="29"/>
  <c r="I1047" i="29"/>
  <c r="I1617" i="29"/>
  <c r="Y1617" i="29" s="1"/>
  <c r="I1603" i="29"/>
  <c r="I1729" i="29"/>
  <c r="I120" i="29"/>
  <c r="I59" i="29"/>
  <c r="Y59" i="29" s="1"/>
  <c r="J73" i="29"/>
  <c r="I922" i="29"/>
  <c r="I783" i="29"/>
  <c r="I1213" i="29"/>
  <c r="Y1213" i="29" s="1"/>
  <c r="J1141" i="29"/>
  <c r="I499" i="29"/>
  <c r="I1750" i="29"/>
  <c r="J860" i="29"/>
  <c r="J1342" i="29"/>
  <c r="Y1342" i="29" s="1"/>
  <c r="J905" i="29"/>
  <c r="Y905" i="29" s="1"/>
  <c r="J629" i="29"/>
  <c r="I1739" i="29"/>
  <c r="I1531" i="29"/>
  <c r="J829" i="29"/>
  <c r="J1414" i="29"/>
  <c r="J814" i="29"/>
  <c r="I573" i="29"/>
  <c r="Y573" i="29" s="1"/>
  <c r="I137" i="29"/>
  <c r="Y137" i="29" s="1"/>
  <c r="I204" i="29"/>
  <c r="I950" i="29"/>
  <c r="Y950" i="29" s="1"/>
  <c r="J330" i="29"/>
  <c r="I1309" i="29"/>
  <c r="J1293" i="29"/>
  <c r="J531" i="29"/>
  <c r="J469" i="29"/>
  <c r="I872" i="29"/>
  <c r="I724" i="29"/>
  <c r="Y724" i="29" s="1"/>
  <c r="J1238" i="29"/>
  <c r="Y1238" i="29" s="1"/>
  <c r="I1019" i="29"/>
  <c r="I1764" i="29"/>
  <c r="J1274" i="29"/>
  <c r="J646" i="29"/>
  <c r="I1480" i="29"/>
  <c r="I740" i="29"/>
  <c r="I590" i="29"/>
  <c r="J1172" i="29"/>
  <c r="J340" i="29"/>
  <c r="J432" i="29"/>
  <c r="J184" i="29"/>
  <c r="Y184" i="29" s="1"/>
  <c r="J443" i="29"/>
  <c r="I1541" i="29"/>
  <c r="J1449" i="29"/>
  <c r="J595" i="29"/>
  <c r="I557" i="29"/>
  <c r="Y557" i="29" s="1"/>
  <c r="J976" i="29"/>
  <c r="J1002" i="29"/>
  <c r="I1251" i="29"/>
  <c r="I1104" i="29"/>
  <c r="Y1104" i="29" s="1"/>
  <c r="J1316" i="29"/>
  <c r="Y1316" i="29" s="1"/>
  <c r="J1664" i="29"/>
  <c r="J353" i="29"/>
  <c r="Y353" i="29" s="1"/>
  <c r="J1577" i="29"/>
  <c r="J845" i="29"/>
  <c r="Y845" i="29" s="1"/>
  <c r="I372" i="29"/>
  <c r="I1390" i="29"/>
  <c r="I1196" i="29"/>
  <c r="I35" i="29"/>
  <c r="J14" i="29"/>
  <c r="J88" i="29"/>
  <c r="I243" i="29"/>
  <c r="J676" i="29"/>
  <c r="Y676" i="29" s="1"/>
  <c r="I1589" i="29"/>
  <c r="Y1589" i="29" s="1"/>
  <c r="J1553" i="29"/>
  <c r="I1266" i="29"/>
  <c r="J704" i="29"/>
  <c r="Y704" i="29" s="1"/>
  <c r="I1031" i="29"/>
  <c r="Y1031" i="29" s="1"/>
  <c r="J1087" i="29"/>
  <c r="Y1087" i="29" s="1"/>
  <c r="J1494" i="29"/>
  <c r="I1715" i="29"/>
  <c r="J1508" i="29"/>
  <c r="I1371" i="29"/>
  <c r="J167" i="29"/>
  <c r="Y167" i="29" s="1"/>
  <c r="I1358" i="29"/>
  <c r="J660" i="29"/>
  <c r="I888" i="29"/>
  <c r="J1432" i="29"/>
  <c r="Y1432" i="29" s="1"/>
  <c r="J1897" i="29"/>
  <c r="I2033" i="29"/>
  <c r="I2075" i="29"/>
  <c r="J2319" i="29"/>
  <c r="J2185" i="29"/>
  <c r="I2545" i="29"/>
  <c r="Y2545" i="29" s="1"/>
  <c r="I1824" i="29"/>
  <c r="J1905" i="29"/>
  <c r="Y1905" i="29" s="1"/>
  <c r="I2045" i="29"/>
  <c r="I2092" i="29"/>
  <c r="I2274" i="29"/>
  <c r="I2242" i="29"/>
  <c r="J2344" i="29"/>
  <c r="Y2344" i="29" s="1"/>
  <c r="I1794" i="29"/>
  <c r="I1970" i="29"/>
  <c r="Y1970" i="29" s="1"/>
  <c r="I1954" i="29"/>
  <c r="Y1954" i="29" s="1"/>
  <c r="I2218" i="29"/>
  <c r="J2390" i="29"/>
  <c r="J2304" i="29"/>
  <c r="J2499" i="29"/>
  <c r="J1809" i="29"/>
  <c r="J1930" i="29"/>
  <c r="J2003" i="29"/>
  <c r="Y2003" i="29" s="1"/>
  <c r="J2232" i="29"/>
  <c r="Y2232" i="29" s="1"/>
  <c r="I2528" i="29"/>
  <c r="I2377" i="29"/>
  <c r="Y2377" i="29" s="1"/>
  <c r="J2594" i="29"/>
  <c r="J1834" i="29"/>
  <c r="I1881" i="29"/>
  <c r="J2015" i="29"/>
  <c r="Y2015" i="29" s="1"/>
  <c r="I2258" i="29"/>
  <c r="I2414" i="29"/>
  <c r="Y2414" i="29" s="1"/>
  <c r="J2460" i="29"/>
  <c r="I2600" i="29"/>
  <c r="I1862" i="29"/>
  <c r="I2121" i="29"/>
  <c r="J2464" i="29"/>
  <c r="I2204" i="29"/>
  <c r="J2484" i="29"/>
  <c r="J2611" i="29"/>
  <c r="Y2611" i="29" s="1"/>
  <c r="J2161" i="29"/>
  <c r="I2397" i="29"/>
  <c r="J2333" i="29"/>
  <c r="I2363" i="29"/>
  <c r="J1983" i="29"/>
  <c r="Y1983" i="29" s="1"/>
  <c r="J2429" i="29"/>
  <c r="I2062" i="29"/>
  <c r="I2556" i="29"/>
  <c r="Y2556" i="29" s="1"/>
  <c r="J2140" i="29"/>
  <c r="J2574" i="29"/>
  <c r="Y2574" i="29" s="1"/>
  <c r="I23" i="29"/>
  <c r="J276" i="29"/>
  <c r="I89" i="29"/>
  <c r="Y89" i="29" s="1"/>
  <c r="I217" i="29"/>
  <c r="J409" i="29"/>
  <c r="Y409" i="29" s="1"/>
  <c r="I664" i="29"/>
  <c r="Y664" i="29" s="1"/>
  <c r="I621" i="29"/>
  <c r="J1693" i="29"/>
  <c r="I1598" i="29"/>
  <c r="I649" i="29"/>
  <c r="I1727" i="29"/>
  <c r="Y1727" i="29" s="1"/>
  <c r="J1232" i="29"/>
  <c r="J1675" i="29"/>
  <c r="J864" i="29"/>
  <c r="I361" i="29"/>
  <c r="Y361" i="29" s="1"/>
  <c r="I1394" i="29"/>
  <c r="J995" i="29"/>
  <c r="I310" i="29"/>
  <c r="J1389" i="29"/>
  <c r="I1055" i="29"/>
  <c r="J31" i="29"/>
  <c r="I380" i="29"/>
  <c r="Y380" i="29" s="1"/>
  <c r="J193" i="29"/>
  <c r="I325" i="29"/>
  <c r="J466" i="29"/>
  <c r="I1021" i="29"/>
  <c r="I487" i="29"/>
  <c r="J556" i="29"/>
  <c r="Y556" i="29" s="1"/>
  <c r="I1658" i="29"/>
  <c r="J727" i="29"/>
  <c r="J1560" i="29"/>
  <c r="Y1560" i="29" s="1"/>
  <c r="J1162" i="29"/>
  <c r="J249" i="29"/>
  <c r="J781" i="29"/>
  <c r="J145" i="29"/>
  <c r="Y145" i="29" s="1"/>
  <c r="J1221" i="29"/>
  <c r="I1760" i="29"/>
  <c r="J112" i="29"/>
  <c r="I521" i="29"/>
  <c r="J2164" i="29"/>
  <c r="J231" i="29"/>
  <c r="I347" i="29"/>
  <c r="J419" i="29"/>
  <c r="Y419" i="29" s="1"/>
  <c r="J694" i="29"/>
  <c r="I579" i="29"/>
  <c r="Y579" i="29" s="1"/>
  <c r="I1261" i="29"/>
  <c r="Y1261" i="29" s="1"/>
  <c r="I812" i="29"/>
  <c r="J773" i="29"/>
  <c r="Y773" i="29" s="1"/>
  <c r="I1710" i="29"/>
  <c r="J852" i="29"/>
  <c r="I1115" i="29"/>
  <c r="Y1115" i="29" s="1"/>
  <c r="J1202" i="29"/>
  <c r="I976" i="29"/>
  <c r="Y976" i="29" s="1"/>
  <c r="I1179" i="29"/>
  <c r="I919" i="29"/>
  <c r="J1743" i="29"/>
  <c r="I103" i="29"/>
  <c r="I1631" i="29"/>
  <c r="J1847" i="29"/>
  <c r="I131" i="29"/>
  <c r="Y131" i="29" s="1"/>
  <c r="J392" i="29"/>
  <c r="J433" i="29"/>
  <c r="J702" i="29"/>
  <c r="I679" i="29"/>
  <c r="I1277" i="29"/>
  <c r="J888" i="29"/>
  <c r="I1190" i="29"/>
  <c r="I179" i="29"/>
  <c r="Y179" i="29" s="1"/>
  <c r="J1128" i="29"/>
  <c r="Y1128" i="29" s="1"/>
  <c r="I1244" i="29"/>
  <c r="Y1244" i="29" s="1"/>
  <c r="J1348" i="29"/>
  <c r="J1286" i="29"/>
  <c r="J1003" i="29"/>
  <c r="I1509" i="29"/>
  <c r="J1500" i="29"/>
  <c r="I165" i="29"/>
  <c r="J1782" i="29"/>
  <c r="Y1782" i="29" s="1"/>
  <c r="J268" i="29"/>
  <c r="Y268" i="29" s="1"/>
  <c r="I42" i="29"/>
  <c r="I606" i="29"/>
  <c r="J870" i="29"/>
  <c r="I755" i="29"/>
  <c r="I1417" i="29"/>
  <c r="J1037" i="29"/>
  <c r="I1334" i="29"/>
  <c r="Y1334" i="29" s="1"/>
  <c r="J631" i="29"/>
  <c r="Y631" i="29" s="1"/>
  <c r="J1652" i="29"/>
  <c r="J1327" i="29"/>
  <c r="Y1327" i="29" s="1"/>
  <c r="J1752" i="29"/>
  <c r="J1446" i="29"/>
  <c r="I1524" i="29"/>
  <c r="Y1524" i="29" s="1"/>
  <c r="J962" i="29"/>
  <c r="I1139" i="29"/>
  <c r="Y1139" i="29" s="1"/>
  <c r="I1565" i="29"/>
  <c r="J1310" i="29"/>
  <c r="J72" i="29"/>
  <c r="I198" i="29"/>
  <c r="I734" i="29"/>
  <c r="J914" i="29"/>
  <c r="Y914" i="29" s="1"/>
  <c r="I819" i="29"/>
  <c r="I1461" i="29"/>
  <c r="Y1461" i="29" s="1"/>
  <c r="J1069" i="29"/>
  <c r="I1362" i="29"/>
  <c r="I1096" i="29"/>
  <c r="I937" i="29"/>
  <c r="J1430" i="29"/>
  <c r="I1399" i="29"/>
  <c r="Y1399" i="29" s="1"/>
  <c r="J1607" i="29"/>
  <c r="J956" i="29"/>
  <c r="I834" i="29"/>
  <c r="J508" i="29"/>
  <c r="I457" i="29"/>
  <c r="I1474" i="29"/>
  <c r="J560" i="29"/>
  <c r="S1885" i="29"/>
  <c r="S1960" i="29"/>
  <c r="P2112" i="29"/>
  <c r="P2233" i="29"/>
  <c r="P2437" i="29"/>
  <c r="S2564" i="29"/>
  <c r="S83" i="29"/>
  <c r="P1899" i="29"/>
  <c r="S1977" i="29"/>
  <c r="P2105" i="29"/>
  <c r="S2316" i="29"/>
  <c r="P2407" i="29"/>
  <c r="S2490" i="29"/>
  <c r="S56" i="29"/>
  <c r="P1906" i="29"/>
  <c r="P2021" i="29"/>
  <c r="S2263" i="29"/>
  <c r="S2369" i="29"/>
  <c r="S2576" i="29"/>
  <c r="P2539" i="29"/>
  <c r="S2188" i="29"/>
  <c r="S2011" i="29"/>
  <c r="S2159" i="29"/>
  <c r="P2426" i="29"/>
  <c r="P2419" i="29"/>
  <c r="P2518" i="29"/>
  <c r="S157" i="29"/>
  <c r="P2223" i="29"/>
  <c r="P2136" i="29"/>
  <c r="S2172" i="29"/>
  <c r="S2280" i="29"/>
  <c r="P2379" i="29"/>
  <c r="S2619" i="29"/>
  <c r="P5" i="29"/>
  <c r="P109" i="29"/>
  <c r="S2067" i="29"/>
  <c r="P2247" i="29"/>
  <c r="S205" i="29"/>
  <c r="S329" i="29"/>
  <c r="S389" i="29"/>
  <c r="S409" i="29"/>
  <c r="S421" i="29"/>
  <c r="S477" i="29"/>
  <c r="S669" i="29"/>
  <c r="S2083" i="29"/>
  <c r="S2331" i="29"/>
  <c r="P225" i="29"/>
  <c r="P345" i="29"/>
  <c r="S1945" i="29"/>
  <c r="P2514" i="29"/>
  <c r="P22" i="29"/>
  <c r="S186" i="29"/>
  <c r="S270" i="29"/>
  <c r="P2050" i="29"/>
  <c r="S2606" i="29"/>
  <c r="P104" i="29"/>
  <c r="S567" i="29"/>
  <c r="S583" i="29"/>
  <c r="P2120" i="29"/>
  <c r="P2595" i="29"/>
  <c r="P351" i="29"/>
  <c r="P515" i="29"/>
  <c r="P607" i="29"/>
  <c r="P2033" i="29"/>
  <c r="S172" i="29"/>
  <c r="P490" i="29"/>
  <c r="P685" i="29"/>
  <c r="S825" i="29"/>
  <c r="S913" i="29"/>
  <c r="S925" i="29"/>
  <c r="S965" i="29"/>
  <c r="S981" i="29"/>
  <c r="S1033" i="29"/>
  <c r="S2211" i="29"/>
  <c r="S298" i="29"/>
  <c r="S2499" i="29"/>
  <c r="P370" i="29"/>
  <c r="P594" i="29"/>
  <c r="S762" i="29"/>
  <c r="S2462" i="29"/>
  <c r="P282" i="29"/>
  <c r="P714" i="29"/>
  <c r="S558" i="29"/>
  <c r="P698" i="29"/>
  <c r="S775" i="29"/>
  <c r="S795" i="29"/>
  <c r="S438" i="29"/>
  <c r="S462" i="29"/>
  <c r="P622" i="29"/>
  <c r="P719" i="29"/>
  <c r="P807" i="29"/>
  <c r="P863" i="29"/>
  <c r="P74" i="29"/>
  <c r="S244" i="29"/>
  <c r="P1068" i="29"/>
  <c r="P1176" i="29"/>
  <c r="P1240" i="29"/>
  <c r="S1049" i="29"/>
  <c r="P521" i="29"/>
  <c r="P893" i="29"/>
  <c r="P1249" i="29"/>
  <c r="P1265" i="29"/>
  <c r="P1353" i="29"/>
  <c r="S256" i="29"/>
  <c r="S654" i="29"/>
  <c r="P854" i="29"/>
  <c r="S1106" i="29"/>
  <c r="S1198" i="29"/>
  <c r="S1214" i="29"/>
  <c r="P1918" i="29"/>
  <c r="S816" i="29"/>
  <c r="P949" i="29"/>
  <c r="S1020" i="29"/>
  <c r="P1142" i="29"/>
  <c r="P1150" i="29"/>
  <c r="P1334" i="29"/>
  <c r="S1873" i="29"/>
  <c r="P34" i="29"/>
  <c r="P732" i="29"/>
  <c r="P937" i="29"/>
  <c r="P1001" i="29"/>
  <c r="S1059" i="29"/>
  <c r="S1315" i="29"/>
  <c r="S1423" i="29"/>
  <c r="P1083" i="29"/>
  <c r="P1557" i="29"/>
  <c r="P1609" i="29"/>
  <c r="P1673" i="29"/>
  <c r="P1729" i="29"/>
  <c r="P1753" i="29"/>
  <c r="P1761" i="29"/>
  <c r="P1777" i="29"/>
  <c r="P1636" i="29"/>
  <c r="S1292" i="29"/>
  <c r="P1347" i="29"/>
  <c r="S1590" i="29"/>
  <c r="S1690" i="29"/>
  <c r="S1806" i="29"/>
  <c r="S1822" i="29"/>
  <c r="P989" i="29"/>
  <c r="P1478" i="29"/>
  <c r="P1498" i="29"/>
  <c r="P1640" i="29"/>
  <c r="S1392" i="29"/>
  <c r="S1515" i="29"/>
  <c r="S1663" i="29"/>
  <c r="P138" i="29"/>
  <c r="P1123" i="29"/>
  <c r="P1491" i="29"/>
  <c r="P1460" i="29"/>
  <c r="P1548" i="29"/>
  <c r="S1310" i="29"/>
  <c r="S1374" i="29"/>
  <c r="S1532" i="29"/>
  <c r="S1576" i="29"/>
  <c r="S1604" i="29"/>
  <c r="S1704" i="29"/>
  <c r="P833" i="29"/>
  <c r="S1449" i="29"/>
  <c r="P1840" i="29"/>
  <c r="S1408" i="29"/>
  <c r="S1853" i="29"/>
  <c r="P1712" i="29"/>
  <c r="S1112" i="29"/>
  <c r="S1894" i="29"/>
  <c r="S1974" i="29"/>
  <c r="P2227" i="29"/>
  <c r="S2260" i="29"/>
  <c r="P2357" i="29"/>
  <c r="S2507" i="29"/>
  <c r="P2008" i="29"/>
  <c r="P1993" i="29"/>
  <c r="S2155" i="29"/>
  <c r="S2298" i="29"/>
  <c r="S2429" i="29"/>
  <c r="S2401" i="29"/>
  <c r="P1922" i="29"/>
  <c r="P2019" i="29"/>
  <c r="S2125" i="29"/>
  <c r="P2338" i="29"/>
  <c r="P2482" i="29"/>
  <c r="P2605" i="29"/>
  <c r="P1862" i="29"/>
  <c r="P2088" i="29"/>
  <c r="S2313" i="29"/>
  <c r="S2453" i="29"/>
  <c r="P2546" i="29"/>
  <c r="P2537" i="29"/>
  <c r="S1942" i="29"/>
  <c r="S2142" i="29"/>
  <c r="S2246" i="29"/>
  <c r="S2275" i="29"/>
  <c r="P2416" i="29"/>
  <c r="P1876" i="29"/>
  <c r="P2171" i="29"/>
  <c r="S2093" i="29"/>
  <c r="P2076" i="29"/>
  <c r="P2324" i="29"/>
  <c r="P2382" i="29"/>
  <c r="P1964" i="29"/>
  <c r="P2194" i="29"/>
  <c r="P2229" i="29"/>
  <c r="P2579" i="29"/>
  <c r="P2463" i="29"/>
  <c r="S2588" i="29"/>
  <c r="S1908" i="29"/>
  <c r="P2064" i="29"/>
  <c r="S16" i="29"/>
  <c r="S2519" i="29"/>
  <c r="P2205" i="29"/>
  <c r="S53" i="29"/>
  <c r="S81" i="29"/>
  <c r="S117" i="29"/>
  <c r="S2560" i="29"/>
  <c r="P61" i="29"/>
  <c r="P28" i="29"/>
  <c r="S505" i="29"/>
  <c r="S134" i="29"/>
  <c r="P369" i="29"/>
  <c r="P421" i="29"/>
  <c r="S234" i="29"/>
  <c r="S254" i="29"/>
  <c r="S266" i="29"/>
  <c r="S282" i="29"/>
  <c r="S2041" i="29"/>
  <c r="P152" i="29"/>
  <c r="S355" i="29"/>
  <c r="S435" i="29"/>
  <c r="S539" i="29"/>
  <c r="S547" i="29"/>
  <c r="S683" i="29"/>
  <c r="S695" i="29"/>
  <c r="P163" i="29"/>
  <c r="P375" i="29"/>
  <c r="P623" i="29"/>
  <c r="P658" i="29"/>
  <c r="S737" i="29"/>
  <c r="S813" i="29"/>
  <c r="S961" i="29"/>
  <c r="P204" i="29"/>
  <c r="P478" i="29"/>
  <c r="P216" i="29"/>
  <c r="P665" i="29"/>
  <c r="S706" i="29"/>
  <c r="S758" i="29"/>
  <c r="S774" i="29"/>
  <c r="S850" i="29"/>
  <c r="S886" i="29"/>
  <c r="S460" i="29"/>
  <c r="P486" i="29"/>
  <c r="P518" i="29"/>
  <c r="P608" i="29"/>
  <c r="P644" i="29"/>
  <c r="P3" i="29"/>
  <c r="P452" i="29"/>
  <c r="P570" i="29"/>
  <c r="S871" i="29"/>
  <c r="P188" i="29"/>
  <c r="S294" i="29"/>
  <c r="P584" i="29"/>
  <c r="P923" i="29"/>
  <c r="P991" i="29"/>
  <c r="P725" i="29"/>
  <c r="P1052" i="29"/>
  <c r="P1332" i="29"/>
  <c r="S1069" i="29"/>
  <c r="S1141" i="29"/>
  <c r="S1209" i="29"/>
  <c r="S1313" i="29"/>
  <c r="P1024" i="29"/>
  <c r="P1121" i="29"/>
  <c r="P1225" i="29"/>
  <c r="P1369" i="29"/>
  <c r="S1234" i="29"/>
  <c r="P1110" i="29"/>
  <c r="P1270" i="29"/>
  <c r="P840" i="29"/>
  <c r="S912" i="29"/>
  <c r="S1307" i="29"/>
  <c r="S1355" i="29"/>
  <c r="S1435" i="29"/>
  <c r="P1195" i="29"/>
  <c r="P1275" i="29"/>
  <c r="S1388" i="29"/>
  <c r="P1453" i="29"/>
  <c r="P1737" i="29"/>
  <c r="P1769" i="29"/>
  <c r="P1175" i="29"/>
  <c r="P1516" i="29"/>
  <c r="P1009" i="29"/>
  <c r="S1084" i="29"/>
  <c r="S1100" i="29"/>
  <c r="P1315" i="29"/>
  <c r="S1546" i="29"/>
  <c r="S1746" i="29"/>
  <c r="P1466" i="29"/>
  <c r="P1730" i="29"/>
  <c r="P1819" i="29"/>
  <c r="P897" i="29"/>
  <c r="S1168" i="29"/>
  <c r="S1248" i="29"/>
  <c r="S1328" i="29"/>
  <c r="S1527" i="29"/>
  <c r="S1803" i="29"/>
  <c r="S1835" i="29"/>
  <c r="S2" i="29"/>
  <c r="P310" i="29"/>
  <c r="S598" i="29"/>
  <c r="P1043" i="29"/>
  <c r="S1404" i="29"/>
  <c r="P1475" i="29"/>
  <c r="P1619" i="29"/>
  <c r="P1683" i="29"/>
  <c r="P1496" i="29"/>
  <c r="P945" i="29"/>
  <c r="S1588" i="29"/>
  <c r="S1600" i="29"/>
  <c r="S1660" i="29"/>
  <c r="S1676" i="29"/>
  <c r="S1712" i="29"/>
  <c r="S1160" i="29"/>
  <c r="S1781" i="29"/>
  <c r="S1645" i="29"/>
  <c r="S1849" i="29"/>
  <c r="P1696" i="29"/>
  <c r="S1573" i="29"/>
  <c r="P977" i="29"/>
  <c r="S1633" i="29"/>
  <c r="S1998" i="29"/>
  <c r="S2094" i="29"/>
  <c r="P2031" i="29"/>
  <c r="S2133" i="29"/>
  <c r="P2381" i="29"/>
  <c r="S2513" i="29"/>
  <c r="S2589" i="29"/>
  <c r="P1981" i="29"/>
  <c r="P1959" i="29"/>
  <c r="S2156" i="29"/>
  <c r="P2281" i="29"/>
  <c r="P2345" i="29"/>
  <c r="P2561" i="29"/>
  <c r="P1924" i="29"/>
  <c r="P2013" i="29"/>
  <c r="S2192" i="29"/>
  <c r="P2206" i="29"/>
  <c r="S2403" i="29"/>
  <c r="S2604" i="29"/>
  <c r="P1863" i="29"/>
  <c r="S2069" i="29"/>
  <c r="P2177" i="29"/>
  <c r="S2253" i="29"/>
  <c r="S2495" i="29"/>
  <c r="S2431" i="29"/>
  <c r="S1982" i="29"/>
  <c r="P2079" i="29"/>
  <c r="S2291" i="29"/>
  <c r="P2231" i="29"/>
  <c r="P2528" i="29"/>
  <c r="P2412" i="29"/>
  <c r="S1895" i="29"/>
  <c r="P2023" i="29"/>
  <c r="S2105" i="29"/>
  <c r="P2369" i="29"/>
  <c r="P2465" i="29"/>
  <c r="S2388" i="29"/>
  <c r="P1873" i="29"/>
  <c r="S1909" i="29"/>
  <c r="P2225" i="29"/>
  <c r="S2329" i="29"/>
  <c r="S2342" i="29"/>
  <c r="S2573" i="29"/>
  <c r="S1936" i="29"/>
  <c r="P2051" i="29"/>
  <c r="P2115" i="29"/>
  <c r="P2478" i="29"/>
  <c r="S2547" i="29"/>
  <c r="S67" i="29"/>
  <c r="S91" i="29"/>
  <c r="S5" i="29"/>
  <c r="S45" i="29"/>
  <c r="P25" i="29"/>
  <c r="P141" i="29"/>
  <c r="S2454" i="29"/>
  <c r="S193" i="29"/>
  <c r="S201" i="29"/>
  <c r="S241" i="29"/>
  <c r="S337" i="29"/>
  <c r="S349" i="29"/>
  <c r="S449" i="29"/>
  <c r="S549" i="29"/>
  <c r="S689" i="29"/>
  <c r="P217" i="29"/>
  <c r="P285" i="29"/>
  <c r="P417" i="29"/>
  <c r="P110" i="29"/>
  <c r="S399" i="29"/>
  <c r="S599" i="29"/>
  <c r="S651" i="29"/>
  <c r="S667" i="29"/>
  <c r="S106" i="29"/>
  <c r="S154" i="29"/>
  <c r="P267" i="29"/>
  <c r="P567" i="29"/>
  <c r="P587" i="29"/>
  <c r="P15" i="29"/>
  <c r="P304" i="29"/>
  <c r="P497" i="29"/>
  <c r="P612" i="29"/>
  <c r="S809" i="29"/>
  <c r="S829" i="29"/>
  <c r="P362" i="29"/>
  <c r="P492" i="29"/>
  <c r="S722" i="29"/>
  <c r="S782" i="29"/>
  <c r="S818" i="29"/>
  <c r="P130" i="29"/>
  <c r="P512" i="29"/>
  <c r="P428" i="29"/>
  <c r="S526" i="29"/>
  <c r="P628" i="29"/>
  <c r="P693" i="29"/>
  <c r="S751" i="29"/>
  <c r="S903" i="29"/>
  <c r="S168" i="29"/>
  <c r="S476" i="29"/>
  <c r="P867" i="29"/>
  <c r="P883" i="29"/>
  <c r="P919" i="29"/>
  <c r="P971" i="29"/>
  <c r="P768" i="29"/>
  <c r="P1029" i="29"/>
  <c r="P1136" i="29"/>
  <c r="P1200" i="29"/>
  <c r="P1224" i="29"/>
  <c r="S384" i="29"/>
  <c r="S979" i="29"/>
  <c r="S1085" i="29"/>
  <c r="S1101" i="29"/>
  <c r="S1369" i="29"/>
  <c r="P877" i="29"/>
  <c r="S948" i="29"/>
  <c r="P1057" i="29"/>
  <c r="P1193" i="29"/>
  <c r="P1253" i="29"/>
  <c r="P1333" i="29"/>
  <c r="P1397" i="29"/>
  <c r="S1070" i="29"/>
  <c r="S1110" i="29"/>
  <c r="S1126" i="29"/>
  <c r="P302" i="29"/>
  <c r="P1038" i="29"/>
  <c r="P1390" i="29"/>
  <c r="P1418" i="29"/>
  <c r="P1438" i="29"/>
  <c r="P832" i="29"/>
  <c r="P988" i="29"/>
  <c r="P1259" i="29"/>
  <c r="P1476" i="29"/>
  <c r="P234" i="29"/>
  <c r="S376" i="29"/>
  <c r="S1180" i="29"/>
  <c r="S1686" i="29"/>
  <c r="S1738" i="29"/>
  <c r="P1586" i="29"/>
  <c r="P1602" i="29"/>
  <c r="P1616" i="29"/>
  <c r="S1280" i="29"/>
  <c r="S1350" i="29"/>
  <c r="S1511" i="29"/>
  <c r="S1539" i="29"/>
  <c r="S1747" i="29"/>
  <c r="S1851" i="29"/>
  <c r="P1572" i="29"/>
  <c r="P944" i="29"/>
  <c r="P1155" i="29"/>
  <c r="S1308" i="29"/>
  <c r="P1451" i="29"/>
  <c r="P1699" i="29"/>
  <c r="P1775" i="29"/>
  <c r="P1807" i="29"/>
  <c r="S1464" i="29"/>
  <c r="S1500" i="29"/>
  <c r="S1652" i="29"/>
  <c r="S1772" i="29"/>
  <c r="S1836" i="29"/>
  <c r="S1637" i="29"/>
  <c r="P1676" i="29"/>
  <c r="P1323" i="29"/>
  <c r="S1625" i="29"/>
  <c r="S1240" i="29"/>
  <c r="S1825" i="29"/>
  <c r="P1732" i="29"/>
  <c r="S1929" i="29"/>
  <c r="P2075" i="29"/>
  <c r="P2049" i="29"/>
  <c r="P2269" i="29"/>
  <c r="S2317" i="29"/>
  <c r="P2565" i="29"/>
  <c r="S1914" i="29"/>
  <c r="S2030" i="29"/>
  <c r="S2333" i="29"/>
  <c r="S2421" i="29"/>
  <c r="P2453" i="29"/>
  <c r="P2353" i="29"/>
  <c r="P1886" i="29"/>
  <c r="S2013" i="29"/>
  <c r="S2212" i="29"/>
  <c r="S2509" i="29"/>
  <c r="P2254" i="29"/>
  <c r="S2599" i="29"/>
  <c r="S1858" i="29"/>
  <c r="S1961" i="29"/>
  <c r="P2040" i="29"/>
  <c r="P2476" i="29"/>
  <c r="P1948" i="29"/>
  <c r="S2194" i="29"/>
  <c r="P2224" i="29"/>
  <c r="S2392" i="29"/>
  <c r="P2447" i="29"/>
  <c r="S2614" i="29"/>
  <c r="S1979" i="29"/>
  <c r="S2102" i="29"/>
  <c r="P2249" i="29"/>
  <c r="S2407" i="29"/>
  <c r="S2582" i="29"/>
  <c r="S2175" i="29"/>
  <c r="P2551" i="29"/>
  <c r="P2485" i="29"/>
  <c r="P2288" i="29"/>
  <c r="S2135" i="29"/>
  <c r="S1993" i="29"/>
  <c r="P2361" i="29"/>
  <c r="P2186" i="29"/>
  <c r="P2525" i="29"/>
  <c r="P2107" i="29"/>
  <c r="S2624" i="29"/>
  <c r="S71" i="29"/>
  <c r="S127" i="29"/>
  <c r="P2069" i="29"/>
  <c r="S2436" i="29"/>
  <c r="S144" i="29"/>
  <c r="S21" i="29"/>
  <c r="S85" i="29"/>
  <c r="S97" i="29"/>
  <c r="P4" i="29"/>
  <c r="P108" i="29"/>
  <c r="S257" i="29"/>
  <c r="S317" i="29"/>
  <c r="S417" i="29"/>
  <c r="S445" i="29"/>
  <c r="S541" i="29"/>
  <c r="S617" i="29"/>
  <c r="P169" i="29"/>
  <c r="P213" i="29"/>
  <c r="S238" i="29"/>
  <c r="S339" i="29"/>
  <c r="S431" i="29"/>
  <c r="S507" i="29"/>
  <c r="S523" i="29"/>
  <c r="P159" i="29"/>
  <c r="P371" i="29"/>
  <c r="P35" i="29"/>
  <c r="P182" i="29"/>
  <c r="P278" i="29"/>
  <c r="P464" i="29"/>
  <c r="P554" i="29"/>
  <c r="P593" i="29"/>
  <c r="S632" i="29"/>
  <c r="S701" i="29"/>
  <c r="S893" i="29"/>
  <c r="S330" i="29"/>
  <c r="P206" i="29"/>
  <c r="P346" i="29"/>
  <c r="S846" i="29"/>
  <c r="S874" i="29"/>
  <c r="S926" i="29"/>
  <c r="S272" i="29"/>
  <c r="P300" i="29"/>
  <c r="P380" i="29"/>
  <c r="P396" i="29"/>
  <c r="S494" i="29"/>
  <c r="S584" i="29"/>
  <c r="S727" i="29"/>
  <c r="S743" i="29"/>
  <c r="P50" i="29"/>
  <c r="P791" i="29"/>
  <c r="P757" i="29"/>
  <c r="S972" i="29"/>
  <c r="S1004" i="29"/>
  <c r="P1260" i="29"/>
  <c r="P1380" i="29"/>
  <c r="P908" i="29"/>
  <c r="P953" i="29"/>
  <c r="S1113" i="29"/>
  <c r="S1293" i="29"/>
  <c r="S1409" i="29"/>
  <c r="P813" i="29"/>
  <c r="P821" i="29"/>
  <c r="P1129" i="29"/>
  <c r="P1137" i="29"/>
  <c r="P1197" i="29"/>
  <c r="P1309" i="29"/>
  <c r="P1329" i="29"/>
  <c r="P1433" i="29"/>
  <c r="P782" i="29"/>
  <c r="S987" i="29"/>
  <c r="S670" i="29"/>
  <c r="S943" i="29"/>
  <c r="P1013" i="29"/>
  <c r="P1058" i="29"/>
  <c r="P1154" i="29"/>
  <c r="P1226" i="29"/>
  <c r="P1234" i="29"/>
  <c r="S686" i="29"/>
  <c r="P1033" i="29"/>
  <c r="S1215" i="29"/>
  <c r="S1255" i="29"/>
  <c r="P1597" i="29"/>
  <c r="P1665" i="29"/>
  <c r="P1841" i="29"/>
  <c r="P1831" i="29"/>
  <c r="P546" i="29"/>
  <c r="S1450" i="29"/>
  <c r="S1522" i="29"/>
  <c r="S1754" i="29"/>
  <c r="P1375" i="29"/>
  <c r="P744" i="29"/>
  <c r="P1039" i="29"/>
  <c r="P1071" i="29"/>
  <c r="S1316" i="29"/>
  <c r="P1550" i="29"/>
  <c r="P1642" i="29"/>
  <c r="P1726" i="29"/>
  <c r="P1822" i="29"/>
  <c r="S1088" i="29"/>
  <c r="S1184" i="29"/>
  <c r="S1360" i="29"/>
  <c r="S1691" i="29"/>
  <c r="S1791" i="29"/>
  <c r="P1487" i="29"/>
  <c r="P1559" i="29"/>
  <c r="P1575" i="29"/>
  <c r="P1635" i="29"/>
  <c r="P1703" i="29"/>
  <c r="S1428" i="29"/>
  <c r="S1468" i="29"/>
  <c r="S1504" i="29"/>
  <c r="S1628" i="29"/>
  <c r="S1680" i="29"/>
  <c r="S1740" i="29"/>
  <c r="P1584" i="29"/>
  <c r="P1800" i="29"/>
  <c r="S1485" i="29"/>
  <c r="P470" i="29"/>
  <c r="S1773" i="29"/>
  <c r="S1344" i="29"/>
  <c r="Y1214" i="29"/>
  <c r="Y226" i="29"/>
  <c r="Y1749" i="29"/>
  <c r="Y69" i="29"/>
  <c r="Y793" i="29"/>
  <c r="Y2314" i="29"/>
  <c r="Y1529" i="29"/>
  <c r="Y1677" i="29"/>
  <c r="Y260" i="29"/>
  <c r="Y2538" i="29"/>
  <c r="Y2384" i="29"/>
  <c r="Y2319" i="29"/>
  <c r="Y889" i="29"/>
  <c r="Y146" i="29"/>
  <c r="Y2202" i="29"/>
  <c r="Y2542" i="29"/>
  <c r="Y279" i="29"/>
  <c r="Y2586" i="29"/>
  <c r="Y2584" i="29"/>
  <c r="Y1040" i="29"/>
  <c r="Y1463" i="29"/>
  <c r="Y994" i="29"/>
  <c r="Y2285" i="29"/>
  <c r="Y1871" i="29"/>
  <c r="Y1520" i="29"/>
  <c r="Y1562" i="29"/>
  <c r="Y1387" i="29"/>
  <c r="Y1005" i="29"/>
  <c r="S1989" i="29"/>
  <c r="S1965" i="29"/>
  <c r="P2215" i="29"/>
  <c r="S2286" i="29"/>
  <c r="S2349" i="29"/>
  <c r="P2602" i="29"/>
  <c r="P2018" i="29"/>
  <c r="P2104" i="29"/>
  <c r="P2279" i="29"/>
  <c r="S2244" i="29"/>
  <c r="S2167" i="29"/>
  <c r="P2593" i="29"/>
  <c r="S2047" i="29"/>
  <c r="S2064" i="29"/>
  <c r="P2195" i="29"/>
  <c r="P2226" i="29"/>
  <c r="S2504" i="29"/>
  <c r="P2554" i="29"/>
  <c r="P2032" i="29"/>
  <c r="P1920" i="29"/>
  <c r="S2184" i="29"/>
  <c r="P2383" i="29"/>
  <c r="S2485" i="29"/>
  <c r="P2543" i="29"/>
  <c r="P1875" i="29"/>
  <c r="S1972" i="29"/>
  <c r="P2135" i="29"/>
  <c r="P2409" i="29"/>
  <c r="S2427" i="29"/>
  <c r="P2582" i="29"/>
  <c r="S1893" i="29"/>
  <c r="S1935" i="29"/>
  <c r="S2116" i="29"/>
  <c r="S2517" i="29"/>
  <c r="S2338" i="29"/>
  <c r="S2468" i="29"/>
  <c r="S1882" i="29"/>
  <c r="P1949" i="29"/>
  <c r="S2077" i="29"/>
  <c r="P2260" i="29"/>
  <c r="P2306" i="29"/>
  <c r="S2535" i="29"/>
  <c r="S2623" i="29"/>
  <c r="S1906" i="29"/>
  <c r="P2011" i="29"/>
  <c r="P2147" i="29"/>
  <c r="S2364" i="29"/>
  <c r="P2395" i="29"/>
  <c r="S15" i="29"/>
  <c r="S43" i="29"/>
  <c r="P2320" i="29"/>
  <c r="S64" i="29"/>
  <c r="S153" i="29"/>
  <c r="P105" i="29"/>
  <c r="S265" i="29"/>
  <c r="S637" i="29"/>
  <c r="S30" i="29"/>
  <c r="P393" i="29"/>
  <c r="P429" i="29"/>
  <c r="P118" i="29"/>
  <c r="P142" i="29"/>
  <c r="S167" i="29"/>
  <c r="S343" i="29"/>
  <c r="S383" i="29"/>
  <c r="S447" i="29"/>
  <c r="S563" i="29"/>
  <c r="S607" i="29"/>
  <c r="P199" i="29"/>
  <c r="P223" i="29"/>
  <c r="P440" i="29"/>
  <c r="P529" i="29"/>
  <c r="S821" i="29"/>
  <c r="S837" i="29"/>
  <c r="S849" i="29"/>
  <c r="S865" i="29"/>
  <c r="S897" i="29"/>
  <c r="S280" i="29"/>
  <c r="S466" i="29"/>
  <c r="S790" i="29"/>
  <c r="S878" i="29"/>
  <c r="S910" i="29"/>
  <c r="S1014" i="29"/>
  <c r="S240" i="29"/>
  <c r="P582" i="29"/>
  <c r="S682" i="29"/>
  <c r="P762" i="29"/>
  <c r="P131" i="29"/>
  <c r="P208" i="29"/>
  <c r="P412" i="29"/>
  <c r="P666" i="29"/>
  <c r="S326" i="29"/>
  <c r="S482" i="29"/>
  <c r="P651" i="29"/>
  <c r="P735" i="29"/>
  <c r="P1023" i="29"/>
  <c r="S498" i="29"/>
  <c r="P1048" i="29"/>
  <c r="P1076" i="29"/>
  <c r="P1124" i="29"/>
  <c r="P1276" i="29"/>
  <c r="P75" i="29"/>
  <c r="P517" i="29"/>
  <c r="P553" i="29"/>
  <c r="S947" i="29"/>
  <c r="S960" i="29"/>
  <c r="S1109" i="29"/>
  <c r="S1157" i="29"/>
  <c r="P254" i="29"/>
  <c r="P717" i="29"/>
  <c r="S772" i="29"/>
  <c r="P805" i="29"/>
  <c r="P1053" i="29"/>
  <c r="P1185" i="29"/>
  <c r="P1421" i="29"/>
  <c r="P1429" i="29"/>
  <c r="P1441" i="29"/>
  <c r="P624" i="29"/>
  <c r="S1226" i="29"/>
  <c r="P709" i="29"/>
  <c r="P1250" i="29"/>
  <c r="P1354" i="29"/>
  <c r="S368" i="29"/>
  <c r="P918" i="29"/>
  <c r="P982" i="29"/>
  <c r="S1099" i="29"/>
  <c r="S1263" i="29"/>
  <c r="S1386" i="29"/>
  <c r="P932" i="29"/>
  <c r="S1326" i="29"/>
  <c r="S1368" i="29"/>
  <c r="S1582" i="29"/>
  <c r="S1762" i="29"/>
  <c r="P817" i="29"/>
  <c r="P1215" i="29"/>
  <c r="S1402" i="29"/>
  <c r="P1518" i="29"/>
  <c r="P1574" i="29"/>
  <c r="P1798" i="29"/>
  <c r="P1143" i="29"/>
  <c r="P1660" i="29"/>
  <c r="P990" i="29"/>
  <c r="P1307" i="29"/>
  <c r="S1463" i="29"/>
  <c r="S1643" i="29"/>
  <c r="S1779" i="29"/>
  <c r="S1847" i="29"/>
  <c r="P1499" i="29"/>
  <c r="P1511" i="29"/>
  <c r="P1631" i="29"/>
  <c r="P1695" i="29"/>
  <c r="P1719" i="29"/>
  <c r="P1739" i="29"/>
  <c r="P1795" i="29"/>
  <c r="P1343" i="29"/>
  <c r="S312" i="29"/>
  <c r="S1172" i="29"/>
  <c r="S1476" i="29"/>
  <c r="S1288" i="29"/>
  <c r="S1613" i="29"/>
  <c r="S1817" i="29"/>
  <c r="S1833" i="29"/>
  <c r="S1685" i="29"/>
  <c r="S1537" i="29"/>
  <c r="P1716" i="29"/>
  <c r="I1998" i="29"/>
  <c r="Y1998" i="29" s="1"/>
  <c r="J2079" i="29"/>
  <c r="J1959" i="29"/>
  <c r="I2403" i="29"/>
  <c r="J2528" i="29"/>
  <c r="Y2528" i="29" s="1"/>
  <c r="J2561" i="29"/>
  <c r="I1895" i="29"/>
  <c r="Y1895" i="29" s="1"/>
  <c r="I2105" i="29"/>
  <c r="I2192" i="29"/>
  <c r="Y2192" i="29" s="1"/>
  <c r="J2381" i="29"/>
  <c r="I2454" i="29"/>
  <c r="I2604" i="29"/>
  <c r="Y2604" i="29" s="1"/>
  <c r="J1924" i="29"/>
  <c r="Y1924" i="29" s="1"/>
  <c r="J2023" i="29"/>
  <c r="I2094" i="29"/>
  <c r="I2156" i="29"/>
  <c r="Y2156" i="29" s="1"/>
  <c r="I2388" i="29"/>
  <c r="Y2388" i="29" s="1"/>
  <c r="J2478" i="29"/>
  <c r="I2513" i="29"/>
  <c r="J1863" i="29"/>
  <c r="Y1863" i="29" s="1"/>
  <c r="J2051" i="29"/>
  <c r="J2206" i="29"/>
  <c r="I2329" i="29"/>
  <c r="Y2329" i="29" s="1"/>
  <c r="I2342" i="29"/>
  <c r="Y2342" i="29" s="1"/>
  <c r="I2431" i="29"/>
  <c r="I1825" i="29"/>
  <c r="Y1825" i="29" s="1"/>
  <c r="I1909" i="29"/>
  <c r="J1981" i="29"/>
  <c r="J2225" i="29"/>
  <c r="Y2225" i="29" s="1"/>
  <c r="I2253" i="29"/>
  <c r="J2281" i="29"/>
  <c r="Y2281" i="29" s="1"/>
  <c r="J2412" i="29"/>
  <c r="I1851" i="29"/>
  <c r="I1936" i="29"/>
  <c r="J2031" i="29"/>
  <c r="J2115" i="29"/>
  <c r="I2291" i="29"/>
  <c r="Y2291" i="29" s="1"/>
  <c r="J2231" i="29"/>
  <c r="I2573" i="29"/>
  <c r="Y2573" i="29" s="1"/>
  <c r="J1807" i="29"/>
  <c r="I2547" i="29"/>
  <c r="Y2547" i="29" s="1"/>
  <c r="I67" i="29"/>
  <c r="I376" i="29"/>
  <c r="J234" i="29"/>
  <c r="I782" i="29"/>
  <c r="I751" i="29"/>
  <c r="Y751" i="29" s="1"/>
  <c r="I1369" i="29"/>
  <c r="J1253" i="29"/>
  <c r="Y1253" i="29" s="1"/>
  <c r="I1350" i="29"/>
  <c r="Y1350" i="29" s="1"/>
  <c r="I829" i="29"/>
  <c r="Y829" i="29" s="1"/>
  <c r="I1464" i="29"/>
  <c r="Y1464" i="29" s="1"/>
  <c r="I1308" i="29"/>
  <c r="J1323" i="29"/>
  <c r="Y1323" i="29" s="1"/>
  <c r="J1586" i="29"/>
  <c r="J1038" i="29"/>
  <c r="Y1038" i="29" s="1"/>
  <c r="J2369" i="29"/>
  <c r="I154" i="29"/>
  <c r="I384" i="29"/>
  <c r="J285" i="29"/>
  <c r="I818" i="29"/>
  <c r="I903" i="29"/>
  <c r="I1625" i="29"/>
  <c r="J1333" i="29"/>
  <c r="I1686" i="29"/>
  <c r="Y1686" i="29" s="1"/>
  <c r="J919" i="29"/>
  <c r="Y919" i="29" s="1"/>
  <c r="J1572" i="29"/>
  <c r="I1500" i="29"/>
  <c r="J1476" i="29"/>
  <c r="J1732" i="29"/>
  <c r="Y1732" i="29" s="1"/>
  <c r="I1652" i="29"/>
  <c r="Y1652" i="29" s="1"/>
  <c r="I1982" i="29"/>
  <c r="Y1982" i="29" s="1"/>
  <c r="J2345" i="29"/>
  <c r="J1873" i="29"/>
  <c r="I2495" i="29"/>
  <c r="I241" i="29"/>
  <c r="J130" i="29"/>
  <c r="I449" i="29"/>
  <c r="J302" i="29"/>
  <c r="J587" i="29"/>
  <c r="Y587" i="29" s="1"/>
  <c r="J512" i="29"/>
  <c r="J417" i="29"/>
  <c r="Y417" i="29" s="1"/>
  <c r="I106" i="29"/>
  <c r="J971" i="29"/>
  <c r="I399" i="29"/>
  <c r="Y399" i="29" s="1"/>
  <c r="J1775" i="29"/>
  <c r="J1418" i="29"/>
  <c r="I1772" i="29"/>
  <c r="J1390" i="29"/>
  <c r="Y1390" i="29" s="1"/>
  <c r="I2069" i="29"/>
  <c r="J2465" i="29"/>
  <c r="I91" i="29"/>
  <c r="J428" i="29"/>
  <c r="J362" i="29"/>
  <c r="Y362" i="29" s="1"/>
  <c r="I337" i="29"/>
  <c r="J612" i="29"/>
  <c r="Y612" i="29" s="1"/>
  <c r="I549" i="29"/>
  <c r="J883" i="29"/>
  <c r="J567" i="29"/>
  <c r="J1602" i="29"/>
  <c r="J988" i="29"/>
  <c r="J628" i="29"/>
  <c r="J1699" i="29"/>
  <c r="J768" i="29"/>
  <c r="Y768" i="29" s="1"/>
  <c r="J1676" i="29"/>
  <c r="J2013" i="29"/>
  <c r="I2589" i="29"/>
  <c r="Y2589" i="29" s="1"/>
  <c r="J141" i="29"/>
  <c r="J492" i="29"/>
  <c r="J497" i="29"/>
  <c r="Y497" i="29" s="1"/>
  <c r="I599" i="29"/>
  <c r="Y599" i="29" s="1"/>
  <c r="I689" i="29"/>
  <c r="J1029" i="29"/>
  <c r="Y1029" i="29" s="1"/>
  <c r="I1070" i="29"/>
  <c r="J867" i="29"/>
  <c r="J1200" i="29"/>
  <c r="J1136" i="29"/>
  <c r="J1616" i="29"/>
  <c r="J304" i="29"/>
  <c r="I979" i="29"/>
  <c r="Y979" i="29" s="1"/>
  <c r="I2133" i="29"/>
  <c r="I1836" i="29"/>
  <c r="Y1836" i="29" s="1"/>
  <c r="J15" i="29"/>
  <c r="I201" i="29"/>
  <c r="J25" i="29"/>
  <c r="I526" i="29"/>
  <c r="I651" i="29"/>
  <c r="Y651" i="29" s="1"/>
  <c r="I1085" i="29"/>
  <c r="J1057" i="29"/>
  <c r="I1110" i="29"/>
  <c r="J877" i="29"/>
  <c r="J1438" i="29"/>
  <c r="I1180" i="29"/>
  <c r="I1240" i="29"/>
  <c r="J693" i="29"/>
  <c r="I1280" i="29"/>
  <c r="Y1280" i="29" s="1"/>
  <c r="I349" i="29"/>
  <c r="Y349" i="29" s="1"/>
  <c r="J1397" i="29"/>
  <c r="Y1397" i="29" s="1"/>
  <c r="I1539" i="29"/>
  <c r="Y1539" i="29" s="1"/>
  <c r="I476" i="29"/>
  <c r="J1224" i="29"/>
  <c r="I722" i="29"/>
  <c r="I1126" i="29"/>
  <c r="Y1126" i="29" s="1"/>
  <c r="J1259" i="29"/>
  <c r="Y1259" i="29" s="1"/>
  <c r="I193" i="29"/>
  <c r="Y193" i="29" s="1"/>
  <c r="I45" i="29"/>
  <c r="I1738" i="29"/>
  <c r="J1155" i="29"/>
  <c r="J1193" i="29"/>
  <c r="J267" i="29"/>
  <c r="I667" i="29"/>
  <c r="I809" i="29"/>
  <c r="J1451" i="29"/>
  <c r="I1637" i="29"/>
  <c r="Y1637" i="29" s="1"/>
  <c r="J110" i="29"/>
  <c r="I168" i="29"/>
  <c r="I5" i="29"/>
  <c r="Y5" i="29" s="1"/>
  <c r="I948" i="29"/>
  <c r="Y948" i="29" s="1"/>
  <c r="I1747" i="29"/>
  <c r="J2177" i="29"/>
  <c r="J217" i="29"/>
  <c r="I1101" i="29"/>
  <c r="J832" i="29"/>
  <c r="I1511" i="29"/>
  <c r="J944" i="29"/>
  <c r="Y944" i="29" s="1"/>
  <c r="J1867" i="29"/>
  <c r="Y1867" i="29" s="1"/>
  <c r="I1934" i="29"/>
  <c r="J2159" i="29"/>
  <c r="J2146" i="29"/>
  <c r="J2378" i="29"/>
  <c r="Y2378" i="29" s="1"/>
  <c r="I2544" i="29"/>
  <c r="I1830" i="29"/>
  <c r="J177" i="29"/>
  <c r="J364" i="29"/>
  <c r="Y364" i="29" s="1"/>
  <c r="I694" i="29"/>
  <c r="J289" i="29"/>
  <c r="I593" i="29"/>
  <c r="I1709" i="29"/>
  <c r="J1341" i="29"/>
  <c r="Y1341" i="29" s="1"/>
  <c r="I953" i="29"/>
  <c r="I968" i="29"/>
  <c r="J1588" i="29"/>
  <c r="I936" i="29"/>
  <c r="I1552" i="29"/>
  <c r="Y1552" i="29" s="1"/>
  <c r="J1439" i="29"/>
  <c r="Y1439" i="29" s="1"/>
  <c r="J1786" i="29"/>
  <c r="I1879" i="29"/>
  <c r="J1999" i="29"/>
  <c r="Y1999" i="29" s="1"/>
  <c r="J2094" i="29"/>
  <c r="J2256" i="29"/>
  <c r="I2451" i="29"/>
  <c r="I2583" i="29"/>
  <c r="J1801" i="29"/>
  <c r="Y1801" i="29" s="1"/>
  <c r="I73" i="29"/>
  <c r="Y73" i="29" s="1"/>
  <c r="J400" i="29"/>
  <c r="I754" i="29"/>
  <c r="I486" i="29"/>
  <c r="J740" i="29"/>
  <c r="I1725" i="29"/>
  <c r="J1405" i="29"/>
  <c r="I1002" i="29"/>
  <c r="I229" i="29"/>
  <c r="Y229" i="29" s="1"/>
  <c r="J1684" i="29"/>
  <c r="J1320" i="29"/>
  <c r="J815" i="29"/>
  <c r="I1523" i="29"/>
  <c r="J616" i="29"/>
  <c r="J2026" i="29"/>
  <c r="J1978" i="29"/>
  <c r="I2290" i="29"/>
  <c r="J2405" i="29"/>
  <c r="J2517" i="29"/>
  <c r="J2529" i="29"/>
  <c r="I1814" i="29"/>
  <c r="Y1814" i="29" s="1"/>
  <c r="J292" i="29"/>
  <c r="J444" i="29"/>
  <c r="I854" i="29"/>
  <c r="I519" i="29"/>
  <c r="Y519" i="29" s="1"/>
  <c r="I1041" i="29"/>
  <c r="I1789" i="29"/>
  <c r="J1485" i="29"/>
  <c r="I1114" i="29"/>
  <c r="I1028" i="29"/>
  <c r="I1508" i="29"/>
  <c r="Y1508" i="29" s="1"/>
  <c r="I1596" i="29"/>
  <c r="J663" i="29"/>
  <c r="I1012" i="29"/>
  <c r="J1096" i="29"/>
  <c r="I2053" i="29"/>
  <c r="I1889" i="29"/>
  <c r="Y1889" i="29" s="1"/>
  <c r="J2204" i="29"/>
  <c r="J2275" i="29"/>
  <c r="I2441" i="29"/>
  <c r="I2465" i="29"/>
  <c r="Y2465" i="29" s="1"/>
  <c r="I8" i="29"/>
  <c r="I176" i="29"/>
  <c r="J13" i="29"/>
  <c r="I771" i="29"/>
  <c r="Y771" i="29" s="1"/>
  <c r="I1185" i="29"/>
  <c r="J543" i="29"/>
  <c r="J1541" i="29"/>
  <c r="I1206" i="29"/>
  <c r="J1086" i="29"/>
  <c r="Y1086" i="29" s="1"/>
  <c r="I247" i="29"/>
  <c r="J1654" i="29"/>
  <c r="I1132" i="29"/>
  <c r="Y1132" i="29" s="1"/>
  <c r="J1422" i="29"/>
  <c r="Y1422" i="29" s="1"/>
  <c r="J1235" i="29"/>
  <c r="Y1235" i="29" s="1"/>
  <c r="J1904" i="29"/>
  <c r="Y1904" i="29" s="1"/>
  <c r="J2100" i="29"/>
  <c r="I2068" i="29"/>
  <c r="J2346" i="29"/>
  <c r="I2217" i="29"/>
  <c r="I2554" i="29"/>
  <c r="J43" i="29"/>
  <c r="Y43" i="29" s="1"/>
  <c r="I57" i="29"/>
  <c r="I308" i="29"/>
  <c r="Y308" i="29" s="1"/>
  <c r="J125" i="29"/>
  <c r="Y125" i="29" s="1"/>
  <c r="I787" i="29"/>
  <c r="I1381" i="29"/>
  <c r="I677" i="29"/>
  <c r="Y677" i="29" s="1"/>
  <c r="J1613" i="29"/>
  <c r="Y1613" i="29" s="1"/>
  <c r="I1302" i="29"/>
  <c r="J378" i="29"/>
  <c r="J1060" i="29"/>
  <c r="Y1060" i="29" s="1"/>
  <c r="I1636" i="29"/>
  <c r="Y1636" i="29" s="1"/>
  <c r="J539" i="29"/>
  <c r="J835" i="29"/>
  <c r="I1287" i="29"/>
  <c r="Y1287" i="29" s="1"/>
  <c r="I1921" i="29"/>
  <c r="J2122" i="29"/>
  <c r="I2241" i="29"/>
  <c r="Y2241" i="29" s="1"/>
  <c r="I2320" i="29"/>
  <c r="I2423" i="29"/>
  <c r="Y2423" i="29" s="1"/>
  <c r="J2599" i="29"/>
  <c r="J135" i="29"/>
  <c r="I428" i="29"/>
  <c r="Y428" i="29" s="1"/>
  <c r="I413" i="29"/>
  <c r="J626" i="29"/>
  <c r="J106" i="29"/>
  <c r="I1497" i="29"/>
  <c r="Y1497" i="29" s="1"/>
  <c r="J1077" i="29"/>
  <c r="Y1077" i="29" s="1"/>
  <c r="J1669" i="29"/>
  <c r="I1366" i="29"/>
  <c r="J729" i="29"/>
  <c r="J1252" i="29"/>
  <c r="I577" i="29"/>
  <c r="J992" i="29"/>
  <c r="J1358" i="29"/>
  <c r="J1990" i="29"/>
  <c r="Y1990" i="29" s="1"/>
  <c r="J2494" i="29"/>
  <c r="Y2494" i="29" s="1"/>
  <c r="I333" i="29"/>
  <c r="J1169" i="29"/>
  <c r="J825" i="29"/>
  <c r="I1948" i="29"/>
  <c r="I2621" i="29"/>
  <c r="Y2621" i="29" s="1"/>
  <c r="I471" i="29"/>
  <c r="J1313" i="29"/>
  <c r="J865" i="29"/>
  <c r="J2005" i="29"/>
  <c r="I2482" i="29"/>
  <c r="J710" i="29"/>
  <c r="I896" i="29"/>
  <c r="I648" i="29"/>
  <c r="Y648" i="29" s="1"/>
  <c r="J2109" i="29"/>
  <c r="J1842" i="29"/>
  <c r="J890" i="29"/>
  <c r="Y890" i="29" s="1"/>
  <c r="J933" i="29"/>
  <c r="I1456" i="29"/>
  <c r="Y1456" i="29" s="1"/>
  <c r="I2189" i="29"/>
  <c r="Y2189" i="29" s="1"/>
  <c r="J85" i="29"/>
  <c r="Y85" i="29" s="1"/>
  <c r="I504" i="29"/>
  <c r="Y504" i="29" s="1"/>
  <c r="I1742" i="29"/>
  <c r="Y1742" i="29" s="1"/>
  <c r="I1148" i="29"/>
  <c r="I2176" i="29"/>
  <c r="J359" i="29"/>
  <c r="I561" i="29"/>
  <c r="I216" i="29"/>
  <c r="J1272" i="29"/>
  <c r="I2304" i="29"/>
  <c r="Y2304" i="29" s="1"/>
  <c r="I456" i="29"/>
  <c r="I1621" i="29"/>
  <c r="J1164" i="29"/>
  <c r="J1262" i="29"/>
  <c r="Y1262" i="29" s="1"/>
  <c r="I1697" i="29"/>
  <c r="Y1697" i="29" s="1"/>
  <c r="J1570" i="29"/>
  <c r="J2356" i="29"/>
  <c r="I1755" i="29"/>
  <c r="Y1755" i="29" s="1"/>
  <c r="J262" i="29"/>
  <c r="Y262" i="29" s="1"/>
  <c r="J2008" i="29"/>
  <c r="Y2008" i="29" s="1"/>
  <c r="I1894" i="29"/>
  <c r="I2093" i="29"/>
  <c r="J2357" i="29"/>
  <c r="I2507" i="29"/>
  <c r="J2482" i="29"/>
  <c r="I1942" i="29"/>
  <c r="Y1942" i="29" s="1"/>
  <c r="I2142" i="29"/>
  <c r="J2205" i="29"/>
  <c r="Y2205" i="29" s="1"/>
  <c r="I2275" i="29"/>
  <c r="I2519" i="29"/>
  <c r="J2537" i="29"/>
  <c r="I1974" i="29"/>
  <c r="J2019" i="29"/>
  <c r="J2088" i="29"/>
  <c r="Y2088" i="29" s="1"/>
  <c r="I2401" i="29"/>
  <c r="I2298" i="29"/>
  <c r="J2605" i="29"/>
  <c r="Y2605" i="29" s="1"/>
  <c r="I1908" i="29"/>
  <c r="I2246" i="29"/>
  <c r="I2125" i="29"/>
  <c r="I2313" i="29"/>
  <c r="Y2313" i="29" s="1"/>
  <c r="J2463" i="29"/>
  <c r="J2546" i="29"/>
  <c r="J2064" i="29"/>
  <c r="J2171" i="29"/>
  <c r="I2041" i="29"/>
  <c r="J2382" i="29"/>
  <c r="Y2382" i="29" s="1"/>
  <c r="I2429" i="29"/>
  <c r="I1849" i="29"/>
  <c r="J1876" i="29"/>
  <c r="J1964" i="29"/>
  <c r="Y1964" i="29" s="1"/>
  <c r="J2229" i="29"/>
  <c r="I2155" i="29"/>
  <c r="J2324" i="29"/>
  <c r="I2588" i="29"/>
  <c r="I1803" i="29"/>
  <c r="Y1803" i="29" s="1"/>
  <c r="J2338" i="29"/>
  <c r="J2416" i="29"/>
  <c r="J1922" i="29"/>
  <c r="I2260" i="29"/>
  <c r="Y2260" i="29" s="1"/>
  <c r="J1862" i="29"/>
  <c r="I2453" i="29"/>
  <c r="J1993" i="29"/>
  <c r="J2579" i="29"/>
  <c r="Y2579" i="29" s="1"/>
  <c r="J2076" i="29"/>
  <c r="I2560" i="29"/>
  <c r="J2227" i="29"/>
  <c r="Y2227" i="29" s="1"/>
  <c r="I1835" i="29"/>
  <c r="Y1835" i="29" s="1"/>
  <c r="J163" i="29"/>
  <c r="I460" i="29"/>
  <c r="Y460" i="29" s="1"/>
  <c r="I598" i="29"/>
  <c r="Y598" i="29" s="1"/>
  <c r="J375" i="29"/>
  <c r="I683" i="29"/>
  <c r="Y683" i="29" s="1"/>
  <c r="I1209" i="29"/>
  <c r="Y1209" i="29" s="1"/>
  <c r="J977" i="29"/>
  <c r="Y977" i="29" s="1"/>
  <c r="J188" i="29"/>
  <c r="Y188" i="29" s="1"/>
  <c r="J897" i="29"/>
  <c r="J1730" i="29"/>
  <c r="I1660" i="29"/>
  <c r="Y1660" i="29" s="1"/>
  <c r="I1328" i="29"/>
  <c r="J1043" i="29"/>
  <c r="I1435" i="29"/>
  <c r="I355" i="29"/>
  <c r="J1332" i="29"/>
  <c r="I1600" i="29"/>
  <c r="I81" i="29"/>
  <c r="I16" i="29"/>
  <c r="Y16" i="29" s="1"/>
  <c r="I706" i="29"/>
  <c r="Y706" i="29" s="1"/>
  <c r="J421" i="29"/>
  <c r="I695" i="29"/>
  <c r="I1313" i="29"/>
  <c r="J1009" i="29"/>
  <c r="I505" i="29"/>
  <c r="I1160" i="29"/>
  <c r="J61" i="29"/>
  <c r="J1110" i="29"/>
  <c r="J1475" i="29"/>
  <c r="I737" i="29"/>
  <c r="Y737" i="29" s="1"/>
  <c r="I1588" i="29"/>
  <c r="J1819" i="29"/>
  <c r="Y1819" i="29" s="1"/>
  <c r="J216" i="29"/>
  <c r="J1737" i="29"/>
  <c r="Y1737" i="29" s="1"/>
  <c r="I1168" i="29"/>
  <c r="Y1168" i="29" s="1"/>
  <c r="I547" i="29"/>
  <c r="Y547" i="29" s="1"/>
  <c r="I1404" i="29"/>
  <c r="J204" i="29"/>
  <c r="I234" i="29"/>
  <c r="I758" i="29"/>
  <c r="J478" i="29"/>
  <c r="I871" i="29"/>
  <c r="I1573" i="29"/>
  <c r="J1121" i="29"/>
  <c r="Y1121" i="29" s="1"/>
  <c r="I1234" i="29"/>
  <c r="J840" i="29"/>
  <c r="J1195" i="29"/>
  <c r="Y1195" i="29" s="1"/>
  <c r="I1355" i="29"/>
  <c r="Y1355" i="29" s="1"/>
  <c r="I1527" i="29"/>
  <c r="J1052" i="29"/>
  <c r="J1696" i="29"/>
  <c r="J152" i="29"/>
  <c r="Y152" i="29" s="1"/>
  <c r="I1069" i="29"/>
  <c r="J1275" i="29"/>
  <c r="Y1275" i="29" s="1"/>
  <c r="J725" i="29"/>
  <c r="Y725" i="29" s="1"/>
  <c r="I254" i="29"/>
  <c r="I294" i="29"/>
  <c r="I282" i="29"/>
  <c r="J452" i="29"/>
  <c r="Y452" i="29" s="1"/>
  <c r="I774" i="29"/>
  <c r="Y774" i="29" s="1"/>
  <c r="J518" i="29"/>
  <c r="I435" i="29"/>
  <c r="Y435" i="29" s="1"/>
  <c r="I1633" i="29"/>
  <c r="J1225" i="29"/>
  <c r="I1546" i="29"/>
  <c r="I912" i="29"/>
  <c r="J623" i="29"/>
  <c r="I134" i="29"/>
  <c r="I1712" i="29"/>
  <c r="I1676" i="29"/>
  <c r="Y1676" i="29" s="1"/>
  <c r="J1683" i="29"/>
  <c r="I2" i="29"/>
  <c r="Y2" i="29" s="1"/>
  <c r="I1084" i="29"/>
  <c r="J3" i="29"/>
  <c r="Y3" i="29" s="1"/>
  <c r="J945" i="29"/>
  <c r="I1307" i="29"/>
  <c r="Y1307" i="29" s="1"/>
  <c r="J28" i="29"/>
  <c r="I117" i="29"/>
  <c r="Y117" i="29" s="1"/>
  <c r="I850" i="29"/>
  <c r="J570" i="29"/>
  <c r="J486" i="29"/>
  <c r="I1645" i="29"/>
  <c r="J1369" i="29"/>
  <c r="I1746" i="29"/>
  <c r="J923" i="29"/>
  <c r="Y923" i="29" s="1"/>
  <c r="I813" i="29"/>
  <c r="I1388" i="29"/>
  <c r="J991" i="29"/>
  <c r="J584" i="29"/>
  <c r="J1466" i="29"/>
  <c r="I539" i="29"/>
  <c r="J1270" i="29"/>
  <c r="J1619" i="29"/>
  <c r="Y1619" i="29" s="1"/>
  <c r="I1141" i="29"/>
  <c r="J1315" i="29"/>
  <c r="J2194" i="29"/>
  <c r="J310" i="29"/>
  <c r="I53" i="29"/>
  <c r="I886" i="29"/>
  <c r="J658" i="29"/>
  <c r="Y658" i="29" s="1"/>
  <c r="J644" i="29"/>
  <c r="I1781" i="29"/>
  <c r="Y1781" i="29" s="1"/>
  <c r="J1453" i="29"/>
  <c r="Y1453" i="29" s="1"/>
  <c r="J608" i="29"/>
  <c r="I961" i="29"/>
  <c r="I1100" i="29"/>
  <c r="J1496" i="29"/>
  <c r="J1024" i="29"/>
  <c r="I1248" i="29"/>
  <c r="J1516" i="29"/>
  <c r="I266" i="29"/>
  <c r="J665" i="29"/>
  <c r="J369" i="29"/>
  <c r="J1769" i="29"/>
  <c r="J1175" i="29"/>
  <c r="I1899" i="29"/>
  <c r="J1931" i="29"/>
  <c r="J2283" i="29"/>
  <c r="Y2283" i="29" s="1"/>
  <c r="I2195" i="29"/>
  <c r="J2214" i="29"/>
  <c r="J2417" i="29"/>
  <c r="J2569" i="29"/>
  <c r="J71" i="29"/>
  <c r="J324" i="29"/>
  <c r="J116" i="29"/>
  <c r="I966" i="29"/>
  <c r="Y966" i="29" s="1"/>
  <c r="J427" i="29"/>
  <c r="Y427" i="29" s="1"/>
  <c r="I1089" i="29"/>
  <c r="I933" i="29"/>
  <c r="Y933" i="29" s="1"/>
  <c r="I1010" i="29"/>
  <c r="Y1010" i="29" s="1"/>
  <c r="I1578" i="29"/>
  <c r="I410" i="29"/>
  <c r="I860" i="29"/>
  <c r="Y860" i="29" s="1"/>
  <c r="I1516" i="29"/>
  <c r="Y1516" i="29" s="1"/>
  <c r="J1502" i="29"/>
  <c r="J649" i="29"/>
  <c r="Y649" i="29" s="1"/>
  <c r="J1882" i="29"/>
  <c r="I2000" i="29"/>
  <c r="Y2000" i="29" s="1"/>
  <c r="J2257" i="29"/>
  <c r="Y2257" i="29" s="1"/>
  <c r="I2357" i="29"/>
  <c r="J2321" i="29"/>
  <c r="I2491" i="29"/>
  <c r="I1809" i="29"/>
  <c r="J243" i="29"/>
  <c r="J144" i="29"/>
  <c r="J341" i="29"/>
  <c r="I207" i="29"/>
  <c r="I603" i="29"/>
  <c r="I1241" i="29"/>
  <c r="J1417" i="29"/>
  <c r="I1130" i="29"/>
  <c r="I1666" i="29"/>
  <c r="J661" i="29"/>
  <c r="J1111" i="29"/>
  <c r="I174" i="29"/>
  <c r="I553" i="29"/>
  <c r="Y553" i="29" s="1"/>
  <c r="J1383" i="29"/>
  <c r="I1947" i="29"/>
  <c r="Y1947" i="29" s="1"/>
  <c r="J1915" i="29"/>
  <c r="J2332" i="29"/>
  <c r="Y2332" i="29" s="1"/>
  <c r="J2174" i="29"/>
  <c r="I2371" i="29"/>
  <c r="I2476" i="29"/>
  <c r="J1845" i="29"/>
  <c r="I273" i="29"/>
  <c r="I189" i="29"/>
  <c r="Y189" i="29" s="1"/>
  <c r="J420" i="29"/>
  <c r="I395" i="29"/>
  <c r="Y395" i="29" s="1"/>
  <c r="I639" i="29"/>
  <c r="I1345" i="29"/>
  <c r="Y1345" i="29" s="1"/>
  <c r="J1633" i="29"/>
  <c r="I1202" i="29"/>
  <c r="I1786" i="29"/>
  <c r="J903" i="29"/>
  <c r="I98" i="29"/>
  <c r="Y98" i="29" s="1"/>
  <c r="I999" i="29"/>
  <c r="Y999" i="29" s="1"/>
  <c r="I1375" i="29"/>
  <c r="J1472" i="29"/>
  <c r="I1980" i="29"/>
  <c r="J2025" i="29"/>
  <c r="Y2025" i="29" s="1"/>
  <c r="J2057" i="29"/>
  <c r="I2085" i="29"/>
  <c r="Y2085" i="29" s="1"/>
  <c r="I2459" i="29"/>
  <c r="Y2459" i="29" s="1"/>
  <c r="J2535" i="29"/>
  <c r="Y2535" i="29" s="1"/>
  <c r="I1796" i="29"/>
  <c r="I86" i="29"/>
  <c r="I359" i="29"/>
  <c r="Y359" i="29" s="1"/>
  <c r="I377" i="29"/>
  <c r="J542" i="29"/>
  <c r="I799" i="29"/>
  <c r="Y799" i="29" s="1"/>
  <c r="I1361" i="29"/>
  <c r="J1709" i="29"/>
  <c r="I1270" i="29"/>
  <c r="J499" i="29"/>
  <c r="I1023" i="29"/>
  <c r="Y1023" i="29" s="1"/>
  <c r="J1288" i="29"/>
  <c r="Y1288" i="29" s="1"/>
  <c r="J1042" i="29"/>
  <c r="J1604" i="29"/>
  <c r="Y1604" i="29" s="1"/>
  <c r="I1223" i="29"/>
  <c r="Y1223" i="29" s="1"/>
  <c r="I1875" i="29"/>
  <c r="Y1875" i="29" s="1"/>
  <c r="J2101" i="29"/>
  <c r="I2235" i="29"/>
  <c r="I2343" i="29"/>
  <c r="J2430" i="29"/>
  <c r="Y2430" i="29" s="1"/>
  <c r="J2583" i="29"/>
  <c r="I1826" i="29"/>
  <c r="J122" i="29"/>
  <c r="I464" i="29"/>
  <c r="I446" i="29"/>
  <c r="Y446" i="29" s="1"/>
  <c r="J726" i="29"/>
  <c r="I843" i="29"/>
  <c r="I1549" i="29"/>
  <c r="J1733" i="29"/>
  <c r="I1282" i="29"/>
  <c r="I516" i="29"/>
  <c r="Y516" i="29" s="1"/>
  <c r="J1064" i="29"/>
  <c r="Y1064" i="29" s="1"/>
  <c r="J1302" i="29"/>
  <c r="J1100" i="29"/>
  <c r="J986" i="29"/>
  <c r="J739" i="29"/>
  <c r="I1962" i="29"/>
  <c r="Y1962" i="29" s="1"/>
  <c r="J2113" i="29"/>
  <c r="I2149" i="29"/>
  <c r="Y2149" i="29" s="1"/>
  <c r="J2403" i="29"/>
  <c r="J2446" i="29"/>
  <c r="I2522" i="29"/>
  <c r="I301" i="29"/>
  <c r="I25" i="29"/>
  <c r="I478" i="29"/>
  <c r="J758" i="29"/>
  <c r="I951" i="29"/>
  <c r="I1649" i="29"/>
  <c r="Y1649" i="29" s="1"/>
  <c r="J524" i="29"/>
  <c r="I1410" i="29"/>
  <c r="Y1410" i="29" s="1"/>
  <c r="I776" i="29"/>
  <c r="Y776" i="29" s="1"/>
  <c r="J705" i="29"/>
  <c r="Y705" i="29" s="1"/>
  <c r="I1692" i="29"/>
  <c r="Y1692" i="29" s="1"/>
  <c r="J1468" i="29"/>
  <c r="Y1468" i="29" s="1"/>
  <c r="J1434" i="29"/>
  <c r="Y1434" i="29" s="1"/>
  <c r="J1156" i="29"/>
  <c r="J2038" i="29"/>
  <c r="I2615" i="29"/>
  <c r="Y2615" i="29" s="1"/>
  <c r="J228" i="29"/>
  <c r="I568" i="29"/>
  <c r="Y568" i="29" s="1"/>
  <c r="I796" i="29"/>
  <c r="J1612" i="29"/>
  <c r="J1912" i="29"/>
  <c r="I2625" i="29"/>
  <c r="Y2625" i="29" s="1"/>
  <c r="I288" i="29"/>
  <c r="Y288" i="29" s="1"/>
  <c r="J580" i="29"/>
  <c r="J917" i="29"/>
  <c r="Y917" i="29" s="1"/>
  <c r="J1319" i="29"/>
  <c r="Y1319" i="29" s="1"/>
  <c r="J2183" i="29"/>
  <c r="J2560" i="29"/>
  <c r="J41" i="29"/>
  <c r="I1681" i="29"/>
  <c r="J1751" i="29"/>
  <c r="J1134" i="29"/>
  <c r="J2270" i="29"/>
  <c r="I2501" i="29"/>
  <c r="J57" i="29"/>
  <c r="J672" i="29"/>
  <c r="J493" i="29"/>
  <c r="I2129" i="29"/>
  <c r="Y2129" i="29" s="1"/>
  <c r="I622" i="29"/>
  <c r="J748" i="29"/>
  <c r="Y748" i="29" s="1"/>
  <c r="J1059" i="29"/>
  <c r="I2302" i="29"/>
  <c r="Y2302" i="29" s="1"/>
  <c r="I690" i="29"/>
  <c r="J869" i="29"/>
  <c r="Y869" i="29" s="1"/>
  <c r="J1182" i="29"/>
  <c r="Y1182" i="29" s="1"/>
  <c r="I2251" i="29"/>
  <c r="J898" i="29"/>
  <c r="I1534" i="29"/>
  <c r="J1756" i="29"/>
  <c r="J312" i="29"/>
  <c r="I1566" i="29"/>
  <c r="Y1566" i="29" s="1"/>
  <c r="I1451" i="29"/>
  <c r="J2386" i="29"/>
  <c r="J1976" i="29"/>
  <c r="I2096" i="29"/>
  <c r="Y2096" i="29" s="1"/>
  <c r="I2117" i="29"/>
  <c r="Y2117" i="29" s="1"/>
  <c r="J2203" i="29"/>
  <c r="J2507" i="29"/>
  <c r="I2608" i="29"/>
  <c r="J1938" i="29"/>
  <c r="I2038" i="29"/>
  <c r="J2200" i="29"/>
  <c r="Y2200" i="29" s="1"/>
  <c r="J2238" i="29"/>
  <c r="I2373" i="29"/>
  <c r="I2396" i="29"/>
  <c r="Y2396" i="29" s="1"/>
  <c r="I1984" i="29"/>
  <c r="Y1984" i="29" s="1"/>
  <c r="I2180" i="29"/>
  <c r="I2163" i="29"/>
  <c r="Y2163" i="29" s="1"/>
  <c r="I2322" i="29"/>
  <c r="J2462" i="29"/>
  <c r="J2592" i="29"/>
  <c r="Y2592" i="29" s="1"/>
  <c r="I1903" i="29"/>
  <c r="J1961" i="29"/>
  <c r="I2254" i="29"/>
  <c r="I2108" i="29"/>
  <c r="I2530" i="29"/>
  <c r="J2452" i="29"/>
  <c r="J2492" i="29"/>
  <c r="J1888" i="29"/>
  <c r="I1918" i="29"/>
  <c r="J2080" i="29"/>
  <c r="I2150" i="29"/>
  <c r="J2228" i="29"/>
  <c r="I2412" i="29"/>
  <c r="J1826" i="29"/>
  <c r="J1934" i="29"/>
  <c r="Y1934" i="29" s="1"/>
  <c r="I2052" i="29"/>
  <c r="J2066" i="29"/>
  <c r="I2340" i="29"/>
  <c r="Y2340" i="29" s="1"/>
  <c r="J2365" i="29"/>
  <c r="Y2365" i="29" s="1"/>
  <c r="I2553" i="29"/>
  <c r="J1833" i="29"/>
  <c r="J1881" i="29"/>
  <c r="J2293" i="29"/>
  <c r="Y2293" i="29" s="1"/>
  <c r="I1868" i="29"/>
  <c r="J2432" i="29"/>
  <c r="Y2432" i="29" s="1"/>
  <c r="I2005" i="29"/>
  <c r="Y2005" i="29" s="1"/>
  <c r="J2607" i="29"/>
  <c r="I2020" i="29"/>
  <c r="J2515" i="29"/>
  <c r="Y2515" i="29" s="1"/>
  <c r="I2136" i="29"/>
  <c r="I1798" i="29"/>
  <c r="Y1798" i="29" s="1"/>
  <c r="I2307" i="29"/>
  <c r="J1843" i="29"/>
  <c r="J2276" i="29"/>
  <c r="Y2276" i="29" s="1"/>
  <c r="I2295" i="29"/>
  <c r="Y2295" i="29" s="1"/>
  <c r="J11" i="29"/>
  <c r="I320" i="29"/>
  <c r="Y320" i="29" s="1"/>
  <c r="I60" i="29"/>
  <c r="I574" i="29"/>
  <c r="Y574" i="29" s="1"/>
  <c r="J922" i="29"/>
  <c r="I973" i="29"/>
  <c r="Y973" i="29" s="1"/>
  <c r="I660" i="29"/>
  <c r="J1385" i="29"/>
  <c r="I1150" i="29"/>
  <c r="I1135" i="29"/>
  <c r="Y1135" i="29" s="1"/>
  <c r="J871" i="29"/>
  <c r="Y871" i="29" s="1"/>
  <c r="J1679" i="29"/>
  <c r="I745" i="29"/>
  <c r="J711" i="29"/>
  <c r="J633" i="29"/>
  <c r="I1332" i="29"/>
  <c r="I881" i="29"/>
  <c r="J1599" i="29"/>
  <c r="Y1599" i="29" s="1"/>
  <c r="J55" i="29"/>
  <c r="Y55" i="29" s="1"/>
  <c r="J298" i="29"/>
  <c r="I453" i="29"/>
  <c r="I674" i="29"/>
  <c r="J942" i="29"/>
  <c r="Y942" i="29" s="1"/>
  <c r="I1025" i="29"/>
  <c r="Y1025" i="29" s="1"/>
  <c r="J445" i="29"/>
  <c r="J1393" i="29"/>
  <c r="I1242" i="29"/>
  <c r="J611" i="29"/>
  <c r="Y611" i="29" s="1"/>
  <c r="I1188" i="29"/>
  <c r="I592" i="29"/>
  <c r="I1175" i="29"/>
  <c r="Y1175" i="29" s="1"/>
  <c r="I900" i="29"/>
  <c r="Y900" i="29" s="1"/>
  <c r="J804" i="29"/>
  <c r="J1526" i="29"/>
  <c r="Y1526" i="29" s="1"/>
  <c r="J168" i="29"/>
  <c r="J1273" i="29"/>
  <c r="J789" i="29"/>
  <c r="Y789" i="29" s="1"/>
  <c r="J155" i="29"/>
  <c r="Y155" i="29" s="1"/>
  <c r="I396" i="29"/>
  <c r="I26" i="29"/>
  <c r="Y26" i="29" s="1"/>
  <c r="I830" i="29"/>
  <c r="Y830" i="29" s="1"/>
  <c r="I691" i="29"/>
  <c r="I1037" i="29"/>
  <c r="I524" i="29"/>
  <c r="Y524" i="29" s="1"/>
  <c r="J1489" i="29"/>
  <c r="I1430" i="29"/>
  <c r="Y1430" i="29" s="1"/>
  <c r="J756" i="29"/>
  <c r="J1220" i="29"/>
  <c r="Y1220" i="29" s="1"/>
  <c r="J855" i="29"/>
  <c r="Y855" i="29" s="1"/>
  <c r="J1212" i="29"/>
  <c r="Y1212" i="29" s="1"/>
  <c r="J1306" i="29"/>
  <c r="Y1306" i="29" s="1"/>
  <c r="I275" i="29"/>
  <c r="I351" i="29"/>
  <c r="J424" i="29"/>
  <c r="I261" i="29"/>
  <c r="J187" i="29"/>
  <c r="I468" i="29"/>
  <c r="I40" i="29"/>
  <c r="Y40" i="29" s="1"/>
  <c r="I194" i="29"/>
  <c r="J413" i="29"/>
  <c r="I1257" i="29"/>
  <c r="J959" i="29"/>
  <c r="J1625" i="29"/>
  <c r="I1506" i="29"/>
  <c r="Y1506" i="29" s="1"/>
  <c r="I988" i="29"/>
  <c r="J1771" i="29"/>
  <c r="I1444" i="29"/>
  <c r="Y1444" i="29" s="1"/>
  <c r="J1372" i="29"/>
  <c r="I1607" i="29"/>
  <c r="J630" i="29"/>
  <c r="Y630" i="29" s="1"/>
  <c r="J1634" i="29"/>
  <c r="I502" i="29"/>
  <c r="Y502" i="29" s="1"/>
  <c r="J1108" i="29"/>
  <c r="J227" i="29"/>
  <c r="Y227" i="29" s="1"/>
  <c r="I484" i="29"/>
  <c r="I112" i="29"/>
  <c r="J538" i="29"/>
  <c r="J555" i="29"/>
  <c r="Y555" i="29" s="1"/>
  <c r="I1285" i="29"/>
  <c r="J1065" i="29"/>
  <c r="I75" i="29"/>
  <c r="I1682" i="29"/>
  <c r="J1099" i="29"/>
  <c r="Y1099" i="29" s="1"/>
  <c r="I1459" i="29"/>
  <c r="J955" i="29"/>
  <c r="I1655" i="29"/>
  <c r="J1055" i="29"/>
  <c r="I99" i="29"/>
  <c r="Y99" i="29" s="1"/>
  <c r="J1165" i="29"/>
  <c r="J1758" i="29"/>
  <c r="J722" i="29"/>
  <c r="I1775" i="29"/>
  <c r="J311" i="29"/>
  <c r="Y311" i="29" s="1"/>
  <c r="J124" i="29"/>
  <c r="Y124" i="29" s="1"/>
  <c r="I239" i="29"/>
  <c r="J550" i="29"/>
  <c r="J797" i="29"/>
  <c r="Y797" i="29" s="1"/>
  <c r="I1317" i="29"/>
  <c r="Y1317" i="29" s="1"/>
  <c r="J1089" i="29"/>
  <c r="I378" i="29"/>
  <c r="I1706" i="29"/>
  <c r="Y1706" i="29" s="1"/>
  <c r="J1474" i="29"/>
  <c r="J1398" i="29"/>
  <c r="I1567" i="29"/>
  <c r="Y1567" i="29" s="1"/>
  <c r="J775" i="29"/>
  <c r="I1120" i="29"/>
  <c r="Y1120" i="29" s="1"/>
  <c r="I212" i="29"/>
  <c r="I1413" i="29"/>
  <c r="Y1413" i="29" s="1"/>
  <c r="J1542" i="29"/>
  <c r="I1721" i="29"/>
  <c r="J1590" i="29"/>
  <c r="S2016" i="29"/>
  <c r="P2144" i="29"/>
  <c r="S2324" i="29"/>
  <c r="P2449" i="29"/>
  <c r="P2570" i="29"/>
  <c r="S1860" i="29"/>
  <c r="S1888" i="29"/>
  <c r="P2090" i="29"/>
  <c r="P2350" i="29"/>
  <c r="P2253" i="29"/>
  <c r="S2386" i="29"/>
  <c r="S76" i="29"/>
  <c r="S100" i="29"/>
  <c r="S124" i="29"/>
  <c r="P1910" i="29"/>
  <c r="S1968" i="29"/>
  <c r="P2197" i="29"/>
  <c r="P2300" i="29"/>
  <c r="P2471" i="29"/>
  <c r="S2374" i="29"/>
  <c r="P1869" i="29"/>
  <c r="P2060" i="29"/>
  <c r="P2191" i="29"/>
  <c r="S2480" i="29"/>
  <c r="S2494" i="29"/>
  <c r="S2531" i="29"/>
  <c r="S49" i="29"/>
  <c r="S61" i="29"/>
  <c r="P1947" i="29"/>
  <c r="P2086" i="29"/>
  <c r="S2231" i="29"/>
  <c r="P2436" i="29"/>
  <c r="S2516" i="29"/>
  <c r="P2588" i="29"/>
  <c r="P37" i="29"/>
  <c r="P2084" i="29"/>
  <c r="S2288" i="29"/>
  <c r="S177" i="29"/>
  <c r="S609" i="29"/>
  <c r="S625" i="29"/>
  <c r="S693" i="29"/>
  <c r="S2120" i="29"/>
  <c r="P2542" i="29"/>
  <c r="S22" i="29"/>
  <c r="P377" i="29"/>
  <c r="S1920" i="29"/>
  <c r="P2564" i="29"/>
  <c r="P2272" i="29"/>
  <c r="S2609" i="29"/>
  <c r="S215" i="29"/>
  <c r="S251" i="29"/>
  <c r="S263" i="29"/>
  <c r="S307" i="29"/>
  <c r="S411" i="29"/>
  <c r="S503" i="29"/>
  <c r="S575" i="29"/>
  <c r="P2046" i="29"/>
  <c r="P2170" i="29"/>
  <c r="P2423" i="29"/>
  <c r="P235" i="29"/>
  <c r="P407" i="29"/>
  <c r="P511" i="29"/>
  <c r="P535" i="29"/>
  <c r="S2213" i="29"/>
  <c r="P143" i="29"/>
  <c r="P484" i="29"/>
  <c r="S801" i="29"/>
  <c r="S853" i="29"/>
  <c r="S869" i="29"/>
  <c r="S985" i="29"/>
  <c r="S1987" i="29"/>
  <c r="S290" i="29"/>
  <c r="S322" i="29"/>
  <c r="S346" i="29"/>
  <c r="S426" i="29"/>
  <c r="S442" i="29"/>
  <c r="S2360" i="29"/>
  <c r="P458" i="29"/>
  <c r="P654" i="29"/>
  <c r="S718" i="29"/>
  <c r="S918" i="29"/>
  <c r="S2309" i="29"/>
  <c r="P706" i="29"/>
  <c r="S2255" i="29"/>
  <c r="P176" i="29"/>
  <c r="P564" i="29"/>
  <c r="S731" i="29"/>
  <c r="S827" i="29"/>
  <c r="P2397" i="29"/>
  <c r="P7" i="29"/>
  <c r="P91" i="29"/>
  <c r="P640" i="29"/>
  <c r="S662" i="29"/>
  <c r="P947" i="29"/>
  <c r="P600" i="29"/>
  <c r="P1180" i="29"/>
  <c r="P1188" i="29"/>
  <c r="P477" i="29"/>
  <c r="P679" i="29"/>
  <c r="P884" i="29"/>
  <c r="S1217" i="29"/>
  <c r="S1333" i="29"/>
  <c r="P749" i="29"/>
  <c r="S935" i="29"/>
  <c r="P1018" i="29"/>
  <c r="P1073" i="29"/>
  <c r="P1113" i="29"/>
  <c r="P1237" i="29"/>
  <c r="S392" i="29"/>
  <c r="P894" i="29"/>
  <c r="P1082" i="29"/>
  <c r="P1090" i="29"/>
  <c r="P1158" i="29"/>
  <c r="P1290" i="29"/>
  <c r="P1386" i="29"/>
  <c r="S1147" i="29"/>
  <c r="S1259" i="29"/>
  <c r="S1431" i="29"/>
  <c r="P1131" i="29"/>
  <c r="S1324" i="29"/>
  <c r="P1445" i="29"/>
  <c r="P1629" i="29"/>
  <c r="P1713" i="29"/>
  <c r="P765" i="29"/>
  <c r="P842" i="29"/>
  <c r="P958" i="29"/>
  <c r="S1634" i="29"/>
  <c r="S1650" i="29"/>
  <c r="S1694" i="29"/>
  <c r="S1718" i="29"/>
  <c r="S1734" i="29"/>
  <c r="S276" i="29"/>
  <c r="P785" i="29"/>
  <c r="P1247" i="29"/>
  <c r="S1348" i="29"/>
  <c r="P1486" i="29"/>
  <c r="P1490" i="29"/>
  <c r="P1614" i="29"/>
  <c r="P1682" i="29"/>
  <c r="P1766" i="29"/>
  <c r="S1040" i="29"/>
  <c r="S1507" i="29"/>
  <c r="S1543" i="29"/>
  <c r="S1555" i="29"/>
  <c r="S1595" i="29"/>
  <c r="S1667" i="29"/>
  <c r="S1396" i="29"/>
  <c r="P1539" i="29"/>
  <c r="P1579" i="29"/>
  <c r="P1583" i="29"/>
  <c r="P1799" i="29"/>
  <c r="P1524" i="29"/>
  <c r="P794" i="29"/>
  <c r="P996" i="29"/>
  <c r="S1204" i="29"/>
  <c r="S1460" i="29"/>
  <c r="S1776" i="29"/>
  <c r="S1300" i="29"/>
  <c r="S1376" i="29"/>
  <c r="P1848" i="29"/>
  <c r="S1312" i="29"/>
  <c r="P1419" i="29"/>
  <c r="S1829" i="29"/>
  <c r="S1813" i="29"/>
  <c r="P1989" i="29"/>
  <c r="P1974" i="29"/>
  <c r="S2276" i="29"/>
  <c r="S2380" i="29"/>
  <c r="S2572" i="29"/>
  <c r="P2467" i="29"/>
  <c r="P1902" i="29"/>
  <c r="P2017" i="29"/>
  <c r="S2112" i="29"/>
  <c r="S2442" i="29"/>
  <c r="P2358" i="29"/>
  <c r="P2516" i="29"/>
  <c r="P1929" i="29"/>
  <c r="P2095" i="29"/>
  <c r="S2143" i="29"/>
  <c r="S2430" i="29"/>
  <c r="P2414" i="29"/>
  <c r="P2589" i="29"/>
  <c r="S1957" i="29"/>
  <c r="S2078" i="29"/>
  <c r="P2341" i="29"/>
  <c r="P2193" i="29"/>
  <c r="P2496" i="29"/>
  <c r="P2603" i="29"/>
  <c r="P1889" i="29"/>
  <c r="S2049" i="29"/>
  <c r="S2126" i="29"/>
  <c r="P2335" i="29"/>
  <c r="S2223" i="29"/>
  <c r="S2508" i="29"/>
  <c r="P1884" i="29"/>
  <c r="S2034" i="29"/>
  <c r="P2236" i="29"/>
  <c r="S2402" i="29"/>
  <c r="S2618" i="29"/>
  <c r="S2537" i="29"/>
  <c r="S1943" i="29"/>
  <c r="P2065" i="29"/>
  <c r="S2177" i="29"/>
  <c r="P2315" i="29"/>
  <c r="P2490" i="29"/>
  <c r="S2561" i="29"/>
  <c r="P2210" i="29"/>
  <c r="S2299" i="29"/>
  <c r="P2258" i="29"/>
  <c r="P2388" i="29"/>
  <c r="S1864" i="29"/>
  <c r="P2000" i="29"/>
  <c r="S135" i="29"/>
  <c r="S32" i="29"/>
  <c r="S17" i="29"/>
  <c r="S405" i="29"/>
  <c r="S54" i="29"/>
  <c r="S110" i="29"/>
  <c r="P201" i="29"/>
  <c r="P277" i="29"/>
  <c r="P453" i="29"/>
  <c r="P150" i="29"/>
  <c r="S195" i="29"/>
  <c r="S235" i="29"/>
  <c r="S375" i="29"/>
  <c r="S66" i="29"/>
  <c r="P171" i="29"/>
  <c r="P179" i="29"/>
  <c r="P299" i="29"/>
  <c r="P619" i="29"/>
  <c r="S696" i="29"/>
  <c r="S781" i="29"/>
  <c r="S857" i="29"/>
  <c r="S917" i="29"/>
  <c r="S1017" i="29"/>
  <c r="P123" i="29"/>
  <c r="S314" i="29"/>
  <c r="S394" i="29"/>
  <c r="P83" i="29"/>
  <c r="P248" i="29"/>
  <c r="P322" i="29"/>
  <c r="S738" i="29"/>
  <c r="S814" i="29"/>
  <c r="S930" i="29"/>
  <c r="S436" i="29"/>
  <c r="P480" i="29"/>
  <c r="S564" i="29"/>
  <c r="S650" i="29"/>
  <c r="S666" i="29"/>
  <c r="P766" i="29"/>
  <c r="P90" i="29"/>
  <c r="S220" i="29"/>
  <c r="P356" i="29"/>
  <c r="P602" i="29"/>
  <c r="S711" i="29"/>
  <c r="S791" i="29"/>
  <c r="S823" i="29"/>
  <c r="S879" i="29"/>
  <c r="P494" i="29"/>
  <c r="P526" i="29"/>
  <c r="S540" i="29"/>
  <c r="P590" i="29"/>
  <c r="P951" i="29"/>
  <c r="P1216" i="29"/>
  <c r="P716" i="29"/>
  <c r="P1030" i="29"/>
  <c r="S1045" i="29"/>
  <c r="S1125" i="29"/>
  <c r="S1161" i="29"/>
  <c r="S1173" i="29"/>
  <c r="S1249" i="29"/>
  <c r="S1377" i="29"/>
  <c r="S1405" i="29"/>
  <c r="P960" i="29"/>
  <c r="P1105" i="29"/>
  <c r="P504" i="29"/>
  <c r="S684" i="29"/>
  <c r="P838" i="29"/>
  <c r="P430" i="29"/>
  <c r="P610" i="29"/>
  <c r="P752" i="29"/>
  <c r="P1214" i="29"/>
  <c r="P266" i="29"/>
  <c r="S336" i="29"/>
  <c r="P904" i="29"/>
  <c r="S995" i="29"/>
  <c r="S1295" i="29"/>
  <c r="P1067" i="29"/>
  <c r="P1147" i="29"/>
  <c r="S1356" i="29"/>
  <c r="S1420" i="29"/>
  <c r="P1431" i="29"/>
  <c r="P1469" i="29"/>
  <c r="P1569" i="29"/>
  <c r="P810" i="29"/>
  <c r="P1379" i="29"/>
  <c r="S1446" i="29"/>
  <c r="S1698" i="29"/>
  <c r="S1850" i="29"/>
  <c r="P1656" i="29"/>
  <c r="P881" i="29"/>
  <c r="S1338" i="29"/>
  <c r="P1506" i="29"/>
  <c r="P1554" i="29"/>
  <c r="P1562" i="29"/>
  <c r="P1674" i="29"/>
  <c r="P1810" i="29"/>
  <c r="P1540" i="29"/>
  <c r="S1264" i="29"/>
  <c r="S1499" i="29"/>
  <c r="S1759" i="29"/>
  <c r="S1771" i="29"/>
  <c r="P1075" i="29"/>
  <c r="P1187" i="29"/>
  <c r="P1283" i="29"/>
  <c r="P1615" i="29"/>
  <c r="S1528" i="29"/>
  <c r="S1624" i="29"/>
  <c r="S1728" i="29"/>
  <c r="S1744" i="29"/>
  <c r="S1804" i="29"/>
  <c r="P1644" i="29"/>
  <c r="S548" i="29"/>
  <c r="S1713" i="29"/>
  <c r="S1601" i="29"/>
  <c r="P1780" i="29"/>
  <c r="P1828" i="29"/>
  <c r="S1477" i="29"/>
  <c r="S1952" i="29"/>
  <c r="S1939" i="29"/>
  <c r="P1927" i="29"/>
  <c r="S2137" i="29"/>
  <c r="S2477" i="29"/>
  <c r="P2394" i="29"/>
  <c r="P2406" i="29"/>
  <c r="P2055" i="29"/>
  <c r="S2118" i="29"/>
  <c r="S2479" i="29"/>
  <c r="S2461" i="29"/>
  <c r="S2568" i="29"/>
  <c r="S2021" i="29"/>
  <c r="P2263" i="29"/>
  <c r="S2502" i="29"/>
  <c r="S2283" i="29"/>
  <c r="P2440" i="29"/>
  <c r="S1985" i="29"/>
  <c r="S2097" i="29"/>
  <c r="P2243" i="29"/>
  <c r="P2201" i="29"/>
  <c r="P2213" i="29"/>
  <c r="P2555" i="29"/>
  <c r="P1907" i="29"/>
  <c r="S2002" i="29"/>
  <c r="P2043" i="29"/>
  <c r="P2305" i="29"/>
  <c r="S2323" i="29"/>
  <c r="P2586" i="29"/>
  <c r="S1966" i="29"/>
  <c r="S2230" i="29"/>
  <c r="P2313" i="29"/>
  <c r="P2606" i="29"/>
  <c r="S2344" i="29"/>
  <c r="S2526" i="29"/>
  <c r="P1883" i="29"/>
  <c r="S2151" i="29"/>
  <c r="S2358" i="29"/>
  <c r="S2269" i="29"/>
  <c r="P2167" i="29"/>
  <c r="P2415" i="29"/>
  <c r="S27" i="29"/>
  <c r="P2545" i="29"/>
  <c r="S12" i="29"/>
  <c r="S128" i="29"/>
  <c r="S113" i="29"/>
  <c r="S145" i="29"/>
  <c r="S1869" i="29"/>
  <c r="S2181" i="29"/>
  <c r="P84" i="29"/>
  <c r="S197" i="29"/>
  <c r="S213" i="29"/>
  <c r="S305" i="29"/>
  <c r="S321" i="29"/>
  <c r="S345" i="29"/>
  <c r="S425" i="29"/>
  <c r="S641" i="29"/>
  <c r="S661" i="29"/>
  <c r="P2082" i="29"/>
  <c r="P361" i="29"/>
  <c r="P437" i="29"/>
  <c r="P2377" i="29"/>
  <c r="P62" i="29"/>
  <c r="S250" i="29"/>
  <c r="S227" i="29"/>
  <c r="S391" i="29"/>
  <c r="P175" i="29"/>
  <c r="P287" i="29"/>
  <c r="P303" i="29"/>
  <c r="P411" i="29"/>
  <c r="P471" i="29"/>
  <c r="P483" i="29"/>
  <c r="P507" i="29"/>
  <c r="S989" i="29"/>
  <c r="S1005" i="29"/>
  <c r="S692" i="29"/>
  <c r="S730" i="29"/>
  <c r="S906" i="29"/>
  <c r="S946" i="29"/>
  <c r="S958" i="29"/>
  <c r="S1026" i="29"/>
  <c r="P107" i="29"/>
  <c r="P186" i="29"/>
  <c r="P260" i="29"/>
  <c r="S364" i="29"/>
  <c r="P589" i="29"/>
  <c r="P750" i="29"/>
  <c r="S803" i="29"/>
  <c r="S831" i="29"/>
  <c r="S454" i="29"/>
  <c r="S646" i="29"/>
  <c r="P683" i="29"/>
  <c r="P703" i="29"/>
  <c r="S716" i="29"/>
  <c r="P1244" i="29"/>
  <c r="P1280" i="29"/>
  <c r="P1312" i="29"/>
  <c r="S160" i="29"/>
  <c r="P604" i="29"/>
  <c r="P1017" i="29"/>
  <c r="S1121" i="29"/>
  <c r="S1353" i="29"/>
  <c r="S1365" i="29"/>
  <c r="S624" i="29"/>
  <c r="P973" i="29"/>
  <c r="P1161" i="29"/>
  <c r="P1289" i="29"/>
  <c r="P761" i="29"/>
  <c r="P790" i="29"/>
  <c r="P862" i="29"/>
  <c r="P929" i="29"/>
  <c r="S1038" i="29"/>
  <c r="S1146" i="29"/>
  <c r="S1258" i="29"/>
  <c r="S560" i="29"/>
  <c r="P574" i="29"/>
  <c r="P1062" i="29"/>
  <c r="P1078" i="29"/>
  <c r="P1230" i="29"/>
  <c r="P1338" i="29"/>
  <c r="P1406" i="29"/>
  <c r="P1426" i="29"/>
  <c r="P848" i="29"/>
  <c r="S1171" i="29"/>
  <c r="S1299" i="29"/>
  <c r="S1323" i="29"/>
  <c r="S1379" i="29"/>
  <c r="S1395" i="29"/>
  <c r="S1439" i="29"/>
  <c r="P776" i="29"/>
  <c r="P1211" i="29"/>
  <c r="P1457" i="29"/>
  <c r="P1581" i="29"/>
  <c r="P1605" i="29"/>
  <c r="P1637" i="29"/>
  <c r="P1773" i="29"/>
  <c r="S1470" i="29"/>
  <c r="S1518" i="29"/>
  <c r="S1542" i="29"/>
  <c r="S1722" i="29"/>
  <c r="P51" i="29"/>
  <c r="P1530" i="29"/>
  <c r="P1566" i="29"/>
  <c r="P1662" i="29"/>
  <c r="P1706" i="29"/>
  <c r="P1774" i="29"/>
  <c r="S1200" i="29"/>
  <c r="S1683" i="29"/>
  <c r="S1799" i="29"/>
  <c r="S1843" i="29"/>
  <c r="P889" i="29"/>
  <c r="P1091" i="29"/>
  <c r="P1483" i="29"/>
  <c r="P1495" i="29"/>
  <c r="P1623" i="29"/>
  <c r="P1671" i="29"/>
  <c r="P1755" i="29"/>
  <c r="P925" i="29"/>
  <c r="S1108" i="29"/>
  <c r="S1608" i="29"/>
  <c r="S1812" i="29"/>
  <c r="P1836" i="29"/>
  <c r="S1693" i="29"/>
  <c r="S1741" i="29"/>
  <c r="S1883" i="29"/>
  <c r="P2035" i="29"/>
  <c r="S2088" i="29"/>
  <c r="P2246" i="29"/>
  <c r="P2303" i="29"/>
  <c r="S2470" i="29"/>
  <c r="P2504" i="29"/>
  <c r="P1911" i="29"/>
  <c r="P1923" i="29"/>
  <c r="P2188" i="29"/>
  <c r="S2267" i="29"/>
  <c r="P2330" i="29"/>
  <c r="P2491" i="29"/>
  <c r="P2576" i="29"/>
  <c r="S1865" i="29"/>
  <c r="P1940" i="29"/>
  <c r="P2190" i="29"/>
  <c r="P2311" i="29"/>
  <c r="P2277" i="29"/>
  <c r="P2428" i="29"/>
  <c r="P2557" i="29"/>
  <c r="S1975" i="29"/>
  <c r="S2009" i="29"/>
  <c r="S2079" i="29"/>
  <c r="P2396" i="29"/>
  <c r="S2418" i="29"/>
  <c r="P2549" i="29"/>
  <c r="P2608" i="29"/>
  <c r="P1898" i="29"/>
  <c r="P2048" i="29"/>
  <c r="S2224" i="29"/>
  <c r="P2461" i="29"/>
  <c r="P2604" i="29"/>
  <c r="P2380" i="29"/>
  <c r="S2025" i="29"/>
  <c r="S2066" i="29"/>
  <c r="P2165" i="29"/>
  <c r="S2351" i="29"/>
  <c r="S2443" i="29"/>
  <c r="S2520" i="29"/>
  <c r="P1952" i="29"/>
  <c r="S1999" i="29"/>
  <c r="S2207" i="29"/>
  <c r="S2157" i="29"/>
  <c r="P2360" i="29"/>
  <c r="S2538" i="29"/>
  <c r="S2144" i="29"/>
  <c r="P2092" i="29"/>
  <c r="S2127" i="29"/>
  <c r="P2239" i="29"/>
  <c r="S2389" i="29"/>
  <c r="S2590" i="29"/>
  <c r="S55" i="29"/>
  <c r="S95" i="29"/>
  <c r="S68" i="29"/>
  <c r="P12" i="29"/>
  <c r="P132" i="29"/>
  <c r="S169" i="29"/>
  <c r="S385" i="29"/>
  <c r="S589" i="29"/>
  <c r="S629" i="29"/>
  <c r="S118" i="29"/>
  <c r="P157" i="29"/>
  <c r="P317" i="29"/>
  <c r="P38" i="29"/>
  <c r="S202" i="29"/>
  <c r="S183" i="29"/>
  <c r="S283" i="29"/>
  <c r="S467" i="29"/>
  <c r="S527" i="29"/>
  <c r="S82" i="29"/>
  <c r="P219" i="29"/>
  <c r="P319" i="29"/>
  <c r="P435" i="29"/>
  <c r="P487" i="29"/>
  <c r="P579" i="29"/>
  <c r="P296" i="29"/>
  <c r="P376" i="29"/>
  <c r="P516" i="29"/>
  <c r="S600" i="29"/>
  <c r="P236" i="29"/>
  <c r="S248" i="29"/>
  <c r="S362" i="29"/>
  <c r="S450" i="29"/>
  <c r="S260" i="29"/>
  <c r="P418" i="29"/>
  <c r="P498" i="29"/>
  <c r="S550" i="29"/>
  <c r="P569" i="29"/>
  <c r="S644" i="29"/>
  <c r="S766" i="29"/>
  <c r="S962" i="29"/>
  <c r="P677" i="29"/>
  <c r="S739" i="29"/>
  <c r="S839" i="29"/>
  <c r="S851" i="29"/>
  <c r="S899" i="29"/>
  <c r="S406" i="29"/>
  <c r="P979" i="29"/>
  <c r="P1031" i="29"/>
  <c r="P1120" i="29"/>
  <c r="P1228" i="29"/>
  <c r="P1420" i="29"/>
  <c r="P900" i="29"/>
  <c r="S1265" i="29"/>
  <c r="S1281" i="29"/>
  <c r="S1389" i="29"/>
  <c r="P728" i="29"/>
  <c r="P928" i="29"/>
  <c r="P1217" i="29"/>
  <c r="P1245" i="29"/>
  <c r="P1437" i="29"/>
  <c r="P1006" i="29"/>
  <c r="S1086" i="29"/>
  <c r="S1102" i="29"/>
  <c r="S1142" i="29"/>
  <c r="S1174" i="29"/>
  <c r="S1194" i="29"/>
  <c r="S1210" i="29"/>
  <c r="S792" i="29"/>
  <c r="S880" i="29"/>
  <c r="S956" i="29"/>
  <c r="P1054" i="29"/>
  <c r="P1066" i="29"/>
  <c r="P1118" i="29"/>
  <c r="P1318" i="29"/>
  <c r="P700" i="29"/>
  <c r="S712" i="29"/>
  <c r="P784" i="29"/>
  <c r="S1339" i="29"/>
  <c r="S1347" i="29"/>
  <c r="S1363" i="29"/>
  <c r="P1051" i="29"/>
  <c r="P1765" i="29"/>
  <c r="P1797" i="29"/>
  <c r="P1854" i="29"/>
  <c r="S1478" i="29"/>
  <c r="S1574" i="29"/>
  <c r="S1638" i="29"/>
  <c r="S1714" i="29"/>
  <c r="P938" i="29"/>
  <c r="P1770" i="29"/>
  <c r="P1814" i="29"/>
  <c r="S1615" i="29"/>
  <c r="S1699" i="29"/>
  <c r="P342" i="29"/>
  <c r="P659" i="29"/>
  <c r="P857" i="29"/>
  <c r="S996" i="29"/>
  <c r="P1503" i="29"/>
  <c r="P1667" i="29"/>
  <c r="P1727" i="29"/>
  <c r="P1791" i="29"/>
  <c r="P1159" i="29"/>
  <c r="P1299" i="29"/>
  <c r="S1406" i="29"/>
  <c r="S1512" i="29"/>
  <c r="S1560" i="29"/>
  <c r="S1748" i="29"/>
  <c r="P802" i="29"/>
  <c r="S1837" i="29"/>
  <c r="S1677" i="29"/>
  <c r="S1465" i="29"/>
  <c r="S1529" i="29"/>
  <c r="P2045" i="29"/>
  <c r="P2192" i="29"/>
  <c r="P2097" i="29"/>
  <c r="S2348" i="29"/>
  <c r="S2424" i="29"/>
  <c r="S2584" i="29"/>
  <c r="S115" i="29"/>
  <c r="S151" i="29"/>
  <c r="S1996" i="29"/>
  <c r="P1969" i="29"/>
  <c r="S2166" i="29"/>
  <c r="P2155" i="29"/>
  <c r="P2326" i="29"/>
  <c r="S2408" i="29"/>
  <c r="S28" i="29"/>
  <c r="P1935" i="29"/>
  <c r="S2061" i="29"/>
  <c r="S2139" i="29"/>
  <c r="P2207" i="29"/>
  <c r="S2376" i="29"/>
  <c r="P2533" i="29"/>
  <c r="S1880" i="29"/>
  <c r="S1922" i="29"/>
  <c r="S2074" i="29"/>
  <c r="S2362" i="29"/>
  <c r="S2257" i="29"/>
  <c r="S2569" i="29"/>
  <c r="S41" i="29"/>
  <c r="S1861" i="29"/>
  <c r="P2024" i="29"/>
  <c r="P2106" i="29"/>
  <c r="P2301" i="29"/>
  <c r="P2241" i="29"/>
  <c r="S2555" i="29"/>
  <c r="S1964" i="29"/>
  <c r="S1949" i="29"/>
  <c r="S2236" i="29"/>
  <c r="P2216" i="29"/>
  <c r="S2511" i="29"/>
  <c r="P2475" i="29"/>
  <c r="S1904" i="29"/>
  <c r="P2457" i="29"/>
  <c r="S277" i="29"/>
  <c r="S309" i="29"/>
  <c r="S393" i="29"/>
  <c r="S433" i="29"/>
  <c r="P2010" i="29"/>
  <c r="P2544" i="29"/>
  <c r="P333" i="29"/>
  <c r="S1890" i="29"/>
  <c r="P2488" i="29"/>
  <c r="P70" i="29"/>
  <c r="S222" i="29"/>
  <c r="P2124" i="29"/>
  <c r="S2617" i="29"/>
  <c r="P16" i="29"/>
  <c r="S403" i="29"/>
  <c r="P2034" i="29"/>
  <c r="S130" i="29"/>
  <c r="P207" i="29"/>
  <c r="P451" i="29"/>
  <c r="P459" i="29"/>
  <c r="P479" i="29"/>
  <c r="P503" i="29"/>
  <c r="P547" i="29"/>
  <c r="P563" i="29"/>
  <c r="P79" i="29"/>
  <c r="P99" i="29"/>
  <c r="P256" i="29"/>
  <c r="S536" i="29"/>
  <c r="S733" i="29"/>
  <c r="S817" i="29"/>
  <c r="S833" i="29"/>
  <c r="S969" i="29"/>
  <c r="P162" i="29"/>
  <c r="S418" i="29"/>
  <c r="P485" i="29"/>
  <c r="S750" i="29"/>
  <c r="S806" i="29"/>
  <c r="S954" i="29"/>
  <c r="S292" i="29"/>
  <c r="S324" i="29"/>
  <c r="P2180" i="29"/>
  <c r="S520" i="29"/>
  <c r="P650" i="29"/>
  <c r="S779" i="29"/>
  <c r="S855" i="29"/>
  <c r="P2318" i="29"/>
  <c r="P242" i="29"/>
  <c r="S366" i="29"/>
  <c r="S578" i="29"/>
  <c r="P597" i="29"/>
  <c r="P667" i="29"/>
  <c r="S678" i="29"/>
  <c r="P943" i="29"/>
  <c r="P975" i="29"/>
  <c r="P350" i="29"/>
  <c r="S636" i="29"/>
  <c r="S884" i="29"/>
  <c r="P1080" i="29"/>
  <c r="P1296" i="29"/>
  <c r="P1360" i="29"/>
  <c r="P1364" i="29"/>
  <c r="S992" i="29"/>
  <c r="S1153" i="29"/>
  <c r="S1225" i="29"/>
  <c r="S1325" i="29"/>
  <c r="P2438" i="29"/>
  <c r="P95" i="29"/>
  <c r="P605" i="29"/>
  <c r="S916" i="29"/>
  <c r="P1061" i="29"/>
  <c r="P1277" i="29"/>
  <c r="S2273" i="29"/>
  <c r="P878" i="29"/>
  <c r="S1122" i="29"/>
  <c r="S1138" i="29"/>
  <c r="P264" i="29"/>
  <c r="P720" i="29"/>
  <c r="S764" i="29"/>
  <c r="S1007" i="29"/>
  <c r="P1026" i="29"/>
  <c r="P1074" i="29"/>
  <c r="P1178" i="29"/>
  <c r="P1206" i="29"/>
  <c r="P180" i="29"/>
  <c r="S1243" i="29"/>
  <c r="S1303" i="29"/>
  <c r="P1537" i="29"/>
  <c r="P1649" i="29"/>
  <c r="P1657" i="29"/>
  <c r="P1717" i="29"/>
  <c r="P1095" i="29"/>
  <c r="S1260" i="29"/>
  <c r="S1570" i="29"/>
  <c r="S1586" i="29"/>
  <c r="S1726" i="29"/>
  <c r="S1770" i="29"/>
  <c r="P701" i="29"/>
  <c r="P1199" i="29"/>
  <c r="P1462" i="29"/>
  <c r="P1534" i="29"/>
  <c r="P1690" i="29"/>
  <c r="P1702" i="29"/>
  <c r="P1835" i="29"/>
  <c r="P1047" i="29"/>
  <c r="S1382" i="29"/>
  <c r="S1611" i="29"/>
  <c r="S1743" i="29"/>
  <c r="S1815" i="29"/>
  <c r="P1484" i="29"/>
  <c r="P1455" i="29"/>
  <c r="P1507" i="29"/>
  <c r="P713" i="29"/>
  <c r="S1416" i="29"/>
  <c r="S1544" i="29"/>
  <c r="P1407" i="29"/>
  <c r="P1784" i="29"/>
  <c r="S1673" i="29"/>
  <c r="S1489" i="29"/>
  <c r="P1852" i="29"/>
  <c r="S1445" i="29"/>
  <c r="S1597" i="29"/>
  <c r="S1793" i="29"/>
  <c r="Y1290" i="29"/>
  <c r="Y1690" i="29"/>
  <c r="Y2083" i="29"/>
  <c r="Y67" i="29"/>
  <c r="Y2495" i="29"/>
  <c r="Y1909" i="29"/>
  <c r="Y207" i="29"/>
  <c r="Y478" i="29"/>
  <c r="Y876" i="29"/>
  <c r="Y952" i="29"/>
  <c r="Y1118" i="29"/>
  <c r="Y1437" i="29"/>
  <c r="Y451" i="29"/>
  <c r="Y1102" i="29"/>
  <c r="Y1883" i="29"/>
  <c r="Y2594" i="29"/>
  <c r="Y2500" i="29"/>
  <c r="Y1473" i="29"/>
  <c r="Y360" i="29"/>
  <c r="Y114" i="29"/>
  <c r="Y2104" i="29"/>
  <c r="Y2170" i="29"/>
  <c r="Y1897" i="29"/>
  <c r="Y735" i="29"/>
  <c r="Y1870" i="29"/>
  <c r="Y2018" i="29"/>
  <c r="Y1793" i="29"/>
  <c r="Y346" i="29"/>
  <c r="Y442" i="29"/>
  <c r="Y1779" i="29"/>
  <c r="Y153" i="29"/>
  <c r="Y1043" i="29"/>
  <c r="Y2445" i="29"/>
  <c r="Y303" i="29"/>
  <c r="Y743" i="29"/>
  <c r="Y2532" i="29"/>
  <c r="Y812" i="29"/>
  <c r="Y1492" i="29"/>
  <c r="Y796" i="29"/>
  <c r="Y2294" i="29"/>
  <c r="Y902" i="29"/>
  <c r="Y1400" i="29"/>
  <c r="Y1140" i="29"/>
  <c r="Y1324" i="29"/>
  <c r="Y1476" i="29"/>
  <c r="Y2622" i="29"/>
  <c r="Y2559" i="29"/>
  <c r="Y1123" i="29"/>
  <c r="Y856" i="29"/>
  <c r="Y2505" i="29"/>
  <c r="Y1765" i="29"/>
  <c r="Y1391" i="29"/>
  <c r="Y530" i="29"/>
  <c r="Y161" i="29"/>
  <c r="Y811" i="29"/>
  <c r="Y2037" i="29"/>
  <c r="Y1673" i="29"/>
  <c r="Y731" i="29"/>
  <c r="Y1965" i="29"/>
  <c r="Y720" i="29"/>
  <c r="Y2399" i="29"/>
  <c r="Y80" i="29"/>
  <c r="Y1614" i="29"/>
  <c r="Y2206" i="29"/>
  <c r="Y1019" i="29"/>
  <c r="Y1866" i="29"/>
  <c r="Y44" i="29"/>
  <c r="Y373" i="29"/>
  <c r="Y194" i="29"/>
  <c r="Y122" i="29"/>
  <c r="Y36" i="29"/>
  <c r="Y1568" i="29"/>
  <c r="Y1318" i="29"/>
  <c r="Y607" i="29"/>
  <c r="Y116" i="29"/>
  <c r="Y2326" i="29"/>
  <c r="Y794" i="29"/>
  <c r="Y1227" i="29"/>
  <c r="Y1757" i="29"/>
  <c r="Y632" i="29"/>
  <c r="Y144" i="29"/>
  <c r="Y1959" i="29"/>
  <c r="Y2090" i="29"/>
  <c r="Y1339" i="29"/>
  <c r="Y2351" i="29"/>
  <c r="Y1042" i="29"/>
  <c r="Y342" i="29"/>
  <c r="Y1233" i="29"/>
  <c r="Y1715" i="29"/>
  <c r="Y474" i="29"/>
  <c r="Y1740" i="29"/>
  <c r="Y523" i="29"/>
  <c r="Y1111" i="29"/>
  <c r="Y286" i="29"/>
  <c r="Y1471" i="29"/>
  <c r="Y582" i="29"/>
  <c r="Y154" i="29"/>
  <c r="Y2101" i="29"/>
  <c r="Y2198" i="29"/>
  <c r="Y858" i="29"/>
  <c r="Y473" i="29"/>
  <c r="Y1720" i="29"/>
  <c r="Y2557" i="29"/>
  <c r="Y682" i="29"/>
  <c r="Y1972" i="29"/>
  <c r="Y2244" i="29"/>
  <c r="Y1083" i="29"/>
  <c r="Y1572" i="29"/>
  <c r="Y1349" i="29"/>
  <c r="Y2297" i="29"/>
  <c r="Y1750" i="29"/>
  <c r="Y1208" i="29"/>
  <c r="Y2536" i="29"/>
  <c r="Y147" i="29"/>
  <c r="Y1502" i="29"/>
  <c r="Y1482" i="29"/>
  <c r="Y2454" i="29"/>
  <c r="Y1351" i="29"/>
  <c r="Y559" i="29"/>
  <c r="Y1751" i="29"/>
  <c r="Y675" i="29"/>
  <c r="Y2359" i="29"/>
  <c r="Y58" i="29"/>
  <c r="Y1586" i="29"/>
  <c r="Y2273" i="29"/>
  <c r="Y575" i="29"/>
  <c r="Y2120" i="29"/>
  <c r="Y1157" i="29"/>
  <c r="Y947" i="29"/>
  <c r="Y836" i="29"/>
  <c r="Y2039" i="29"/>
  <c r="Y2409" i="29"/>
  <c r="Y898" i="29"/>
  <c r="Y46" i="29"/>
  <c r="Y1729" i="29"/>
  <c r="Y316" i="29"/>
  <c r="Y1158" i="29"/>
  <c r="Y354" i="29"/>
  <c r="Y2350" i="29"/>
  <c r="Y846" i="29"/>
  <c r="Y139" i="29"/>
  <c r="Y1852" i="29"/>
  <c r="Y2598" i="29"/>
  <c r="Y1188" i="29"/>
  <c r="Y745" i="29"/>
  <c r="Y468" i="29"/>
  <c r="Y1242" i="29"/>
  <c r="Y850" i="29"/>
  <c r="Y940" i="29"/>
  <c r="Y285" i="29"/>
  <c r="Y485" i="29"/>
  <c r="Y1967" i="29"/>
  <c r="Y636" i="29"/>
  <c r="Y1861" i="29"/>
  <c r="Y2348" i="29"/>
  <c r="Y693" i="29"/>
  <c r="Y302" i="29"/>
  <c r="Y2023" i="29"/>
  <c r="Y2426" i="29"/>
  <c r="Y1068" i="29"/>
  <c r="Y1848" i="29"/>
  <c r="Y499" i="29"/>
  <c r="Y2562" i="29"/>
  <c r="Y802" i="29"/>
  <c r="Y1450" i="29"/>
  <c r="Y1360" i="29"/>
  <c r="Y551" i="29"/>
  <c r="Y2187" i="29"/>
  <c r="Y2031" i="29"/>
  <c r="Y1602" i="29"/>
  <c r="Y1837" i="29"/>
  <c r="Y1610" i="29"/>
  <c r="Y1797" i="29"/>
  <c r="Y565" i="29"/>
  <c r="Y306" i="29"/>
  <c r="Y1519" i="29"/>
  <c r="Y1155" i="29"/>
  <c r="Y2190" i="29"/>
  <c r="Y1667" i="29"/>
  <c r="Y2231" i="29"/>
  <c r="Y1386" i="29"/>
  <c r="Y563" i="29"/>
  <c r="Y885" i="29"/>
  <c r="Y104" i="29"/>
  <c r="Y588" i="29"/>
  <c r="Y2400" i="29"/>
  <c r="Y1764" i="29"/>
  <c r="Y721" i="29"/>
  <c r="Y2048" i="29"/>
  <c r="Y617" i="29"/>
  <c r="Y1409" i="29"/>
  <c r="Y1858" i="29"/>
  <c r="Y37" i="29"/>
  <c r="Y1058" i="29"/>
  <c r="Y592" i="29"/>
  <c r="Y1100" i="29"/>
  <c r="Y2142" i="29"/>
  <c r="Y2155" i="29"/>
  <c r="Y365" i="29"/>
  <c r="Y1710" i="29"/>
  <c r="Y1362" i="29"/>
  <c r="Y624" i="29"/>
  <c r="Y1542" i="29"/>
  <c r="Y321" i="29"/>
  <c r="Y1985" i="29"/>
  <c r="Y585" i="29"/>
  <c r="Y508" i="29"/>
  <c r="Y714" i="29"/>
  <c r="Y1022" i="29"/>
  <c r="Y564" i="29"/>
  <c r="Y1304" i="29"/>
  <c r="Y348" i="29"/>
  <c r="Y2076" i="29"/>
  <c r="Y8" i="29"/>
  <c r="Y176" i="29"/>
  <c r="Y2020" i="29"/>
  <c r="Y2052" i="29"/>
  <c r="Y1903" i="29"/>
  <c r="Y53" i="29"/>
  <c r="Y2093" i="29"/>
  <c r="Y1598" i="29"/>
  <c r="Y2033" i="29"/>
  <c r="Y1171" i="29"/>
  <c r="Y1146" i="29"/>
  <c r="Y1693" i="29"/>
  <c r="Y803" i="29"/>
  <c r="Y1353" i="29"/>
  <c r="Y160" i="29"/>
  <c r="Y2151" i="29"/>
  <c r="Y1442" i="29"/>
  <c r="Y1486" i="29"/>
  <c r="Y11" i="29"/>
  <c r="Y2161" i="29"/>
  <c r="Y684" i="29"/>
  <c r="Y2402" i="29"/>
  <c r="Y1133" i="29"/>
  <c r="Y1778" i="29"/>
  <c r="Y9" i="29"/>
  <c r="Y2601" i="29"/>
  <c r="Y694" i="29"/>
  <c r="Y282" i="29"/>
  <c r="Y1645" i="29"/>
  <c r="Y2401" i="29"/>
  <c r="Y1894" i="29"/>
  <c r="Y397" i="29"/>
  <c r="Y1994" i="29"/>
  <c r="Y42" i="29"/>
  <c r="Y2218" i="29"/>
  <c r="Y1812" i="29"/>
  <c r="Y2269" i="29"/>
  <c r="Y2181" i="29"/>
  <c r="Y2446" i="29"/>
  <c r="Y1591" i="29"/>
  <c r="Y1759" i="29"/>
  <c r="Y220" i="29"/>
  <c r="Y2561" i="29"/>
  <c r="Y1475" i="29"/>
  <c r="Y970" i="29"/>
  <c r="Y1335" i="29"/>
  <c r="Y259" i="29"/>
  <c r="Y2466" i="29"/>
  <c r="Y1302" i="29"/>
  <c r="Y2441" i="29"/>
  <c r="Y1868" i="29"/>
  <c r="Y2519" i="29"/>
  <c r="Y1657" i="29"/>
  <c r="Y1635" i="29"/>
  <c r="Y2503" i="29"/>
  <c r="Y646" i="29"/>
  <c r="Y831" i="29"/>
  <c r="Y692" i="29"/>
  <c r="Y2479" i="29"/>
  <c r="Y1952" i="29"/>
  <c r="Y542" i="29"/>
  <c r="Y604" i="29"/>
  <c r="Y1550" i="29"/>
  <c r="Y495" i="29"/>
  <c r="Y2523" i="29"/>
  <c r="Y2103" i="29"/>
  <c r="Y374" i="29"/>
  <c r="Y84" i="29"/>
  <c r="Y2265" i="29"/>
  <c r="Y1898" i="29"/>
  <c r="Y1338" i="29"/>
  <c r="Y995" i="29"/>
  <c r="Y537" i="29"/>
  <c r="Y909" i="29"/>
  <c r="Y381" i="29"/>
  <c r="Y1066" i="29"/>
  <c r="Y472" i="29"/>
  <c r="Y854" i="29"/>
  <c r="Y247" i="29"/>
  <c r="Y787" i="29"/>
  <c r="Y561" i="29"/>
  <c r="Y2544" i="29"/>
  <c r="Y2373" i="29"/>
  <c r="Y2322" i="29"/>
  <c r="Y1160" i="29"/>
  <c r="Y1248" i="29"/>
  <c r="Y2041" i="29"/>
  <c r="Y2620" i="29"/>
  <c r="Y606" i="29"/>
  <c r="Y198" i="29"/>
  <c r="Y2600" i="29"/>
  <c r="Y1862" i="29"/>
  <c r="Y1843" i="29"/>
  <c r="Y2461" i="29"/>
  <c r="Y1429" i="29"/>
  <c r="Y318" i="29"/>
  <c r="Y1352" i="29"/>
  <c r="Y927" i="29"/>
  <c r="Y2595" i="29"/>
  <c r="Y1144" i="29"/>
  <c r="Y892" i="29"/>
  <c r="Y2228" i="29"/>
  <c r="Y2252" i="29"/>
  <c r="Y1381" i="29"/>
  <c r="Y1028" i="29"/>
  <c r="Y471" i="29"/>
  <c r="Y1849" i="29"/>
  <c r="Y2073" i="29"/>
  <c r="Y310" i="29"/>
  <c r="Y755" i="29"/>
  <c r="Y521" i="29"/>
  <c r="Y1200" i="29"/>
  <c r="Y906" i="29"/>
  <c r="Y1026" i="29"/>
  <c r="Y1108" i="29"/>
  <c r="Y27" i="29"/>
  <c r="Y425" i="29"/>
  <c r="Y641" i="29"/>
  <c r="Y1799" i="29"/>
  <c r="Y875" i="29"/>
  <c r="Y569" i="29"/>
  <c r="Y1131" i="29"/>
  <c r="Y2196" i="29"/>
  <c r="Y1222" i="29"/>
  <c r="Y440" i="29"/>
  <c r="Y1700" i="29"/>
  <c r="Y405" i="29"/>
  <c r="Y2508" i="29"/>
  <c r="Y1418" i="29"/>
  <c r="Y2140" i="29"/>
  <c r="Y2608" i="29"/>
  <c r="Y2038" i="29"/>
  <c r="Y1141" i="29"/>
  <c r="Y901" i="29"/>
  <c r="Y732" i="29"/>
  <c r="Y1777" i="29"/>
  <c r="Y2271" i="29"/>
  <c r="Y457" i="29"/>
  <c r="Y1509" i="29"/>
  <c r="Y679" i="29"/>
  <c r="Y1474" i="29"/>
  <c r="Y1794" i="29"/>
  <c r="Y1683" i="29"/>
  <c r="Y1299" i="29"/>
  <c r="Y560" i="29"/>
  <c r="Y1395" i="29"/>
  <c r="Y305" i="29"/>
  <c r="Y113" i="29"/>
  <c r="Y2477" i="29"/>
  <c r="Y2526" i="29"/>
  <c r="Y861" i="29"/>
  <c r="Y847" i="29"/>
  <c r="Y2001" i="29"/>
  <c r="Y1438" i="29"/>
  <c r="Y300" i="29"/>
  <c r="Y852" i="29"/>
  <c r="Y506" i="29"/>
  <c r="Y879" i="29"/>
  <c r="Y2223" i="29"/>
  <c r="Y2049" i="29"/>
  <c r="Y1632" i="29"/>
  <c r="Y1366" i="29"/>
  <c r="Y1725" i="29"/>
  <c r="Y593" i="29"/>
  <c r="Y1830" i="29"/>
  <c r="Y1879" i="29"/>
  <c r="Y674" i="29"/>
  <c r="Y60" i="29"/>
  <c r="Y1527" i="29"/>
  <c r="Y886" i="29"/>
  <c r="Y352" i="29"/>
  <c r="Y2044" i="29"/>
  <c r="Y2375" i="29"/>
  <c r="Y1277" i="29"/>
  <c r="Y621" i="29"/>
  <c r="Y23" i="29"/>
  <c r="Y2363" i="29"/>
  <c r="Y1365" i="29"/>
  <c r="Y1722" i="29"/>
  <c r="Y661" i="29"/>
  <c r="Y2137" i="29"/>
  <c r="Y1869" i="29"/>
  <c r="Y1078" i="29"/>
  <c r="Y493" i="29"/>
  <c r="Y998" i="29"/>
  <c r="Y2174" i="29"/>
  <c r="Y17" i="29"/>
  <c r="Y235" i="29"/>
  <c r="Y1420" i="29"/>
  <c r="Y2143" i="29"/>
  <c r="Y1736" i="29"/>
  <c r="Y1002" i="29"/>
  <c r="Y1789" i="29"/>
  <c r="Y896" i="29"/>
  <c r="Y2451" i="29"/>
  <c r="Y2320" i="29"/>
  <c r="O1872" i="29"/>
  <c r="R1967" i="29"/>
  <c r="W1967" i="29" s="1"/>
  <c r="O2148" i="29"/>
  <c r="O2314" i="29"/>
  <c r="R2351" i="29"/>
  <c r="W2351" i="29" s="1"/>
  <c r="R2495" i="29"/>
  <c r="W2495" i="29" s="1"/>
  <c r="O1884" i="29"/>
  <c r="R1937" i="29"/>
  <c r="W1937" i="29" s="1"/>
  <c r="R2250" i="29"/>
  <c r="R2480" i="29"/>
  <c r="O2367" i="29"/>
  <c r="R2550" i="29"/>
  <c r="R1903" i="29"/>
  <c r="O2070" i="29"/>
  <c r="V2070" i="29" s="1"/>
  <c r="O1991" i="29"/>
  <c r="V1991" i="29" s="1"/>
  <c r="R2153" i="29"/>
  <c r="W2153" i="29" s="1"/>
  <c r="O2193" i="29"/>
  <c r="R2441" i="29"/>
  <c r="R2037" i="29"/>
  <c r="R2129" i="29"/>
  <c r="O2178" i="29"/>
  <c r="V2178" i="29" s="1"/>
  <c r="O2455" i="29"/>
  <c r="V2455" i="29" s="1"/>
  <c r="O2300" i="29"/>
  <c r="R2618" i="29"/>
  <c r="W2618" i="29" s="1"/>
  <c r="O1927" i="29"/>
  <c r="O2208" i="29"/>
  <c r="R2322" i="29"/>
  <c r="W2322" i="29" s="1"/>
  <c r="O2234" i="29"/>
  <c r="O2471" i="29"/>
  <c r="O2539" i="29"/>
  <c r="R2116" i="29"/>
  <c r="R2261" i="29"/>
  <c r="W2261" i="29" s="1"/>
  <c r="O2339" i="29"/>
  <c r="V2339" i="29" s="1"/>
  <c r="R2523" i="29"/>
  <c r="O2101" i="29"/>
  <c r="V2101" i="29" s="1"/>
  <c r="O2574" i="29"/>
  <c r="R2284" i="29"/>
  <c r="R2424" i="29"/>
  <c r="O1958" i="29"/>
  <c r="R2400" i="29"/>
  <c r="O2592" i="29"/>
  <c r="O1896" i="29"/>
  <c r="V1896" i="29" s="1"/>
  <c r="R2271" i="29"/>
  <c r="W2271" i="29" s="1"/>
  <c r="R2506" i="29"/>
  <c r="W2506" i="29" s="1"/>
  <c r="O2390" i="29"/>
  <c r="O2605" i="29"/>
  <c r="V2605" i="29" s="1"/>
  <c r="O2081" i="29"/>
  <c r="O19" i="29"/>
  <c r="V19" i="29" s="1"/>
  <c r="O69" i="29"/>
  <c r="R2030" i="29"/>
  <c r="R93" i="29"/>
  <c r="W93" i="29" s="1"/>
  <c r="R101" i="29"/>
  <c r="W101" i="29" s="1"/>
  <c r="O2381" i="29"/>
  <c r="V2381" i="29" s="1"/>
  <c r="O34" i="29"/>
  <c r="V34" i="29" s="1"/>
  <c r="R44" i="29"/>
  <c r="R76" i="29"/>
  <c r="W76" i="29" s="1"/>
  <c r="R211" i="29"/>
  <c r="W211" i="29" s="1"/>
  <c r="R265" i="29"/>
  <c r="W265" i="29" s="1"/>
  <c r="R291" i="29"/>
  <c r="W291" i="29" s="1"/>
  <c r="R327" i="29"/>
  <c r="R425" i="29"/>
  <c r="R137" i="29"/>
  <c r="W137" i="29" s="1"/>
  <c r="R126" i="29"/>
  <c r="O184" i="29"/>
  <c r="V184" i="29" s="1"/>
  <c r="O338" i="29"/>
  <c r="V338" i="29" s="1"/>
  <c r="R160" i="29"/>
  <c r="R224" i="29"/>
  <c r="W224" i="29" s="1"/>
  <c r="R232" i="29"/>
  <c r="R288" i="29"/>
  <c r="R473" i="29"/>
  <c r="W473" i="29" s="1"/>
  <c r="R617" i="29"/>
  <c r="W617" i="29" s="1"/>
  <c r="R675" i="29"/>
  <c r="W675" i="29" s="1"/>
  <c r="O407" i="29"/>
  <c r="O155" i="29"/>
  <c r="O315" i="29"/>
  <c r="V315" i="29" s="1"/>
  <c r="O512" i="29"/>
  <c r="O528" i="29"/>
  <c r="V528" i="29" s="1"/>
  <c r="O556" i="29"/>
  <c r="O572" i="29"/>
  <c r="O357" i="29"/>
  <c r="V357" i="29" s="1"/>
  <c r="R496" i="29"/>
  <c r="W496" i="29" s="1"/>
  <c r="R548" i="29"/>
  <c r="R592" i="29"/>
  <c r="R634" i="29"/>
  <c r="R712" i="29"/>
  <c r="O255" i="29"/>
  <c r="V255" i="29" s="1"/>
  <c r="O437" i="29"/>
  <c r="O672" i="29"/>
  <c r="O728" i="29"/>
  <c r="O760" i="29"/>
  <c r="O371" i="29"/>
  <c r="O697" i="29"/>
  <c r="O652" i="29"/>
  <c r="O387" i="29"/>
  <c r="V387" i="29" s="1"/>
  <c r="O451" i="29"/>
  <c r="O793" i="29"/>
  <c r="V793" i="29" s="1"/>
  <c r="R747" i="29"/>
  <c r="W747" i="29" s="1"/>
  <c r="R777" i="29"/>
  <c r="W777" i="29" s="1"/>
  <c r="R836" i="29"/>
  <c r="W836" i="29" s="1"/>
  <c r="R879" i="29"/>
  <c r="R941" i="29"/>
  <c r="R961" i="29"/>
  <c r="W961" i="29" s="1"/>
  <c r="R981" i="29"/>
  <c r="W981" i="29" s="1"/>
  <c r="R993" i="29"/>
  <c r="R1085" i="29"/>
  <c r="W1085" i="29" s="1"/>
  <c r="R1101" i="29"/>
  <c r="O904" i="29"/>
  <c r="O1018" i="29"/>
  <c r="O1030" i="29"/>
  <c r="V1030" i="29" s="1"/>
  <c r="O1046" i="29"/>
  <c r="O1072" i="29"/>
  <c r="O1118" i="29"/>
  <c r="O1212" i="29"/>
  <c r="O1250" i="29"/>
  <c r="R858" i="29"/>
  <c r="W858" i="29" s="1"/>
  <c r="R1132" i="29"/>
  <c r="R1138" i="29"/>
  <c r="R1300" i="29"/>
  <c r="W1300" i="29" s="1"/>
  <c r="R826" i="29"/>
  <c r="W826" i="29" s="1"/>
  <c r="O815" i="29"/>
  <c r="O1314" i="29"/>
  <c r="V1314" i="29" s="1"/>
  <c r="R1331" i="29"/>
  <c r="W1331" i="29" s="1"/>
  <c r="R1391" i="29"/>
  <c r="W1391" i="29" s="1"/>
  <c r="R1481" i="29"/>
  <c r="R1493" i="29"/>
  <c r="W1493" i="29" s="1"/>
  <c r="R1543" i="29"/>
  <c r="W1543" i="29" s="1"/>
  <c r="R1645" i="29"/>
  <c r="R1663" i="29"/>
  <c r="W1663" i="29" s="1"/>
  <c r="R1689" i="29"/>
  <c r="R1757" i="29"/>
  <c r="W1757" i="29" s="1"/>
  <c r="R1785" i="29"/>
  <c r="W1785" i="29" s="1"/>
  <c r="R1837" i="29"/>
  <c r="O1163" i="29"/>
  <c r="V1163" i="29" s="1"/>
  <c r="O949" i="29"/>
  <c r="V949" i="29" s="1"/>
  <c r="O921" i="29"/>
  <c r="O1057" i="29"/>
  <c r="V1057" i="29" s="1"/>
  <c r="R1261" i="29"/>
  <c r="O1195" i="29"/>
  <c r="O1219" i="29"/>
  <c r="V1219" i="29" s="1"/>
  <c r="O1340" i="29"/>
  <c r="O1422" i="29"/>
  <c r="O1448" i="29"/>
  <c r="V1448" i="29" s="1"/>
  <c r="O1530" i="29"/>
  <c r="V1530" i="29" s="1"/>
  <c r="O1584" i="29"/>
  <c r="O1602" i="29"/>
  <c r="O1626" i="29"/>
  <c r="V1626" i="29" s="1"/>
  <c r="O1678" i="29"/>
  <c r="O1820" i="29"/>
  <c r="V1820" i="29" s="1"/>
  <c r="O1291" i="29"/>
  <c r="O887" i="29"/>
  <c r="R1179" i="29"/>
  <c r="R1362" i="29"/>
  <c r="W1362" i="29" s="1"/>
  <c r="R1510" i="29"/>
  <c r="W1510" i="29" s="1"/>
  <c r="R1568" i="29"/>
  <c r="W1568" i="29" s="1"/>
  <c r="R1608" i="29"/>
  <c r="R1704" i="29"/>
  <c r="W1704" i="29" s="1"/>
  <c r="R1720" i="29"/>
  <c r="W1720" i="29" s="1"/>
  <c r="R1850" i="29"/>
  <c r="R1233" i="29"/>
  <c r="W1233" i="29" s="1"/>
  <c r="O1407" i="29"/>
  <c r="O1749" i="29"/>
  <c r="V1749" i="29" s="1"/>
  <c r="O1561" i="29"/>
  <c r="V1561" i="29" s="1"/>
  <c r="O1795" i="29"/>
  <c r="O1437" i="29"/>
  <c r="R1882" i="29"/>
  <c r="O1980" i="29"/>
  <c r="R2214" i="29"/>
  <c r="R2113" i="29"/>
  <c r="O2522" i="29"/>
  <c r="R2321" i="29"/>
  <c r="R2583" i="29"/>
  <c r="O1962" i="29"/>
  <c r="V1962" i="29" s="1"/>
  <c r="R2174" i="29"/>
  <c r="O2195" i="29"/>
  <c r="V2195" i="29" s="1"/>
  <c r="O2302" i="29"/>
  <c r="V2302" i="29" s="1"/>
  <c r="R2403" i="29"/>
  <c r="W2403" i="29" s="1"/>
  <c r="O2501" i="29"/>
  <c r="V2501" i="29" s="1"/>
  <c r="O2000" i="29"/>
  <c r="V2000" i="29" s="1"/>
  <c r="O2129" i="29"/>
  <c r="V2129" i="29" s="1"/>
  <c r="O2085" i="29"/>
  <c r="V2085" i="29" s="1"/>
  <c r="O2491" i="29"/>
  <c r="R2386" i="29"/>
  <c r="O2615" i="29"/>
  <c r="V2615" i="29" s="1"/>
  <c r="O1875" i="29"/>
  <c r="O2149" i="29"/>
  <c r="R2270" i="29"/>
  <c r="W2270" i="29" s="1"/>
  <c r="R2332" i="29"/>
  <c r="W2332" i="29" s="1"/>
  <c r="R2430" i="29"/>
  <c r="R2560" i="29"/>
  <c r="W2560" i="29" s="1"/>
  <c r="R1931" i="29"/>
  <c r="W1931" i="29" s="1"/>
  <c r="R2025" i="29"/>
  <c r="W2025" i="29" s="1"/>
  <c r="R2257" i="29"/>
  <c r="O2371" i="29"/>
  <c r="V2371" i="29" s="1"/>
  <c r="R2283" i="29"/>
  <c r="R2446" i="29"/>
  <c r="W2446" i="29" s="1"/>
  <c r="R1912" i="29"/>
  <c r="W1912" i="29" s="1"/>
  <c r="R1915" i="29"/>
  <c r="W1915" i="29" s="1"/>
  <c r="O2343" i="29"/>
  <c r="V2343" i="29" s="1"/>
  <c r="R2417" i="29"/>
  <c r="W2417" i="29" s="1"/>
  <c r="O2251" i="29"/>
  <c r="V2251" i="29" s="1"/>
  <c r="R2569" i="29"/>
  <c r="O2459" i="29"/>
  <c r="V2459" i="29" s="1"/>
  <c r="O2476" i="29"/>
  <c r="O1899" i="29"/>
  <c r="V1899" i="29" s="1"/>
  <c r="O2357" i="29"/>
  <c r="O1947" i="29"/>
  <c r="O2235" i="29"/>
  <c r="R2057" i="29"/>
  <c r="O2625" i="29"/>
  <c r="V2625" i="29" s="1"/>
  <c r="R2038" i="29"/>
  <c r="R2535" i="29"/>
  <c r="R2183" i="29"/>
  <c r="W2183" i="29" s="1"/>
  <c r="O25" i="29"/>
  <c r="V25" i="29" s="1"/>
  <c r="R2101" i="29"/>
  <c r="R41" i="29"/>
  <c r="R57" i="29"/>
  <c r="W57" i="29" s="1"/>
  <c r="R71" i="29"/>
  <c r="O86" i="29"/>
  <c r="V86" i="29" s="1"/>
  <c r="O98" i="29"/>
  <c r="V98" i="29" s="1"/>
  <c r="R116" i="29"/>
  <c r="W116" i="29" s="1"/>
  <c r="R243" i="29"/>
  <c r="R341" i="29"/>
  <c r="W341" i="29" s="1"/>
  <c r="R427" i="29"/>
  <c r="W427" i="29" s="1"/>
  <c r="O174" i="29"/>
  <c r="O288" i="29"/>
  <c r="O410" i="29"/>
  <c r="O446" i="29"/>
  <c r="R144" i="29"/>
  <c r="W144" i="29" s="1"/>
  <c r="R228" i="29"/>
  <c r="W228" i="29" s="1"/>
  <c r="R312" i="29"/>
  <c r="W312" i="29" s="1"/>
  <c r="R324" i="29"/>
  <c r="R122" i="29"/>
  <c r="W122" i="29" s="1"/>
  <c r="O189" i="29"/>
  <c r="V189" i="29" s="1"/>
  <c r="O301" i="29"/>
  <c r="V301" i="29" s="1"/>
  <c r="R493" i="29"/>
  <c r="R499" i="29"/>
  <c r="W499" i="29" s="1"/>
  <c r="R649" i="29"/>
  <c r="W649" i="29" s="1"/>
  <c r="R661" i="29"/>
  <c r="R705" i="29"/>
  <c r="W705" i="29" s="1"/>
  <c r="O359" i="29"/>
  <c r="V359" i="29" s="1"/>
  <c r="R420" i="29"/>
  <c r="W420" i="29" s="1"/>
  <c r="O273" i="29"/>
  <c r="V273" i="29" s="1"/>
  <c r="O395" i="29"/>
  <c r="O464" i="29"/>
  <c r="V464" i="29" s="1"/>
  <c r="O478" i="29"/>
  <c r="O516" i="29"/>
  <c r="O568" i="29"/>
  <c r="R524" i="29"/>
  <c r="R542" i="29"/>
  <c r="W542" i="29" s="1"/>
  <c r="R580" i="29"/>
  <c r="R672" i="29"/>
  <c r="W672" i="29" s="1"/>
  <c r="R726" i="29"/>
  <c r="W726" i="29" s="1"/>
  <c r="O207" i="29"/>
  <c r="O377" i="29"/>
  <c r="O603" i="29"/>
  <c r="O622" i="29"/>
  <c r="O776" i="29"/>
  <c r="O796" i="29"/>
  <c r="V796" i="29" s="1"/>
  <c r="R748" i="29"/>
  <c r="R758" i="29"/>
  <c r="W758" i="29" s="1"/>
  <c r="O553" i="29"/>
  <c r="V553" i="29" s="1"/>
  <c r="O639" i="29"/>
  <c r="O690" i="29"/>
  <c r="V690" i="29" s="1"/>
  <c r="R739" i="29"/>
  <c r="O843" i="29"/>
  <c r="R869" i="29"/>
  <c r="R903" i="29"/>
  <c r="W903" i="29" s="1"/>
  <c r="R917" i="29"/>
  <c r="R1059" i="29"/>
  <c r="R1111" i="29"/>
  <c r="W1111" i="29" s="1"/>
  <c r="O860" i="29"/>
  <c r="V860" i="29" s="1"/>
  <c r="O966" i="29"/>
  <c r="O1010" i="29"/>
  <c r="O1130" i="29"/>
  <c r="V1130" i="29" s="1"/>
  <c r="O1202" i="29"/>
  <c r="O1270" i="29"/>
  <c r="O1282" i="29"/>
  <c r="R898" i="29"/>
  <c r="W898" i="29" s="1"/>
  <c r="R986" i="29"/>
  <c r="R1042" i="29"/>
  <c r="R1064" i="29"/>
  <c r="W1064" i="29" s="1"/>
  <c r="R1100" i="29"/>
  <c r="R1134" i="29"/>
  <c r="W1134" i="29" s="1"/>
  <c r="R1156" i="29"/>
  <c r="R1182" i="29"/>
  <c r="W1182" i="29" s="1"/>
  <c r="R1288" i="29"/>
  <c r="W1288" i="29" s="1"/>
  <c r="R1302" i="29"/>
  <c r="W1302" i="29" s="1"/>
  <c r="O799" i="29"/>
  <c r="V799" i="29" s="1"/>
  <c r="O1023" i="29"/>
  <c r="V1023" i="29" s="1"/>
  <c r="R1383" i="29"/>
  <c r="R1417" i="29"/>
  <c r="W1417" i="29" s="1"/>
  <c r="R1633" i="29"/>
  <c r="W1633" i="29" s="1"/>
  <c r="R1709" i="29"/>
  <c r="R1733" i="29"/>
  <c r="R1751" i="29"/>
  <c r="W1751" i="29" s="1"/>
  <c r="R1845" i="29"/>
  <c r="W1845" i="29" s="1"/>
  <c r="O1241" i="29"/>
  <c r="V1241" i="29" s="1"/>
  <c r="R1319" i="29"/>
  <c r="W1319" i="29" s="1"/>
  <c r="O1089" i="29"/>
  <c r="O933" i="29"/>
  <c r="V933" i="29" s="1"/>
  <c r="O1345" i="29"/>
  <c r="O1410" i="29"/>
  <c r="O1516" i="29"/>
  <c r="O1534" i="29"/>
  <c r="V1534" i="29" s="1"/>
  <c r="O1566" i="29"/>
  <c r="O1578" i="29"/>
  <c r="O1666" i="29"/>
  <c r="O1692" i="29"/>
  <c r="V1692" i="29" s="1"/>
  <c r="O1786" i="29"/>
  <c r="O1796" i="29"/>
  <c r="O1826" i="29"/>
  <c r="O1223" i="29"/>
  <c r="O951" i="29"/>
  <c r="V951" i="29" s="1"/>
  <c r="O999" i="29"/>
  <c r="R1434" i="29"/>
  <c r="W1434" i="29" s="1"/>
  <c r="R1468" i="29"/>
  <c r="R1472" i="29"/>
  <c r="W1472" i="29" s="1"/>
  <c r="R1502" i="29"/>
  <c r="W1502" i="29" s="1"/>
  <c r="R1604" i="29"/>
  <c r="R1612" i="29"/>
  <c r="R1756" i="29"/>
  <c r="W1756" i="29" s="1"/>
  <c r="O1375" i="29"/>
  <c r="O1361" i="29"/>
  <c r="V1361" i="29" s="1"/>
  <c r="O1681" i="29"/>
  <c r="V1681" i="29" s="1"/>
  <c r="O1809" i="29"/>
  <c r="V1809" i="29" s="1"/>
  <c r="O1451" i="29"/>
  <c r="V1451" i="29" s="1"/>
  <c r="O1549" i="29"/>
  <c r="O1649" i="29"/>
  <c r="O1914" i="29"/>
  <c r="V1914" i="29" s="1"/>
  <c r="O2013" i="29"/>
  <c r="V2013" i="29" s="1"/>
  <c r="R2224" i="29"/>
  <c r="R2249" i="29"/>
  <c r="O2317" i="29"/>
  <c r="R2447" i="29"/>
  <c r="O1979" i="29"/>
  <c r="V1979" i="29" s="1"/>
  <c r="R2069" i="29"/>
  <c r="W2069" i="29" s="1"/>
  <c r="R2254" i="29"/>
  <c r="W2254" i="29" s="1"/>
  <c r="R2361" i="29"/>
  <c r="W2361" i="29" s="1"/>
  <c r="R2525" i="29"/>
  <c r="R2551" i="29"/>
  <c r="O1993" i="29"/>
  <c r="O2102" i="29"/>
  <c r="O2212" i="29"/>
  <c r="V2212" i="29" s="1"/>
  <c r="R2353" i="29"/>
  <c r="W2353" i="29" s="1"/>
  <c r="O2421" i="29"/>
  <c r="O2599" i="29"/>
  <c r="V2599" i="29" s="1"/>
  <c r="R1886" i="29"/>
  <c r="W1886" i="29" s="1"/>
  <c r="R2075" i="29"/>
  <c r="O2194" i="29"/>
  <c r="R2269" i="29"/>
  <c r="O2509" i="29"/>
  <c r="O2582" i="29"/>
  <c r="V2582" i="29" s="1"/>
  <c r="O1929" i="29"/>
  <c r="R2049" i="29"/>
  <c r="W2049" i="29" s="1"/>
  <c r="R2107" i="29"/>
  <c r="O2436" i="29"/>
  <c r="R2453" i="29"/>
  <c r="O2624" i="29"/>
  <c r="O2030" i="29"/>
  <c r="V2030" i="29" s="1"/>
  <c r="O2407" i="29"/>
  <c r="O1961" i="29"/>
  <c r="V1961" i="29" s="1"/>
  <c r="R2288" i="29"/>
  <c r="R2186" i="29"/>
  <c r="W2186" i="29" s="1"/>
  <c r="R2485" i="29"/>
  <c r="W2485" i="29" s="1"/>
  <c r="O2135" i="29"/>
  <c r="R2565" i="29"/>
  <c r="W2565" i="29" s="1"/>
  <c r="O2175" i="29"/>
  <c r="R2476" i="29"/>
  <c r="R2040" i="29"/>
  <c r="W2040" i="29" s="1"/>
  <c r="O2614" i="29"/>
  <c r="V2614" i="29" s="1"/>
  <c r="O1858" i="29"/>
  <c r="V1858" i="29" s="1"/>
  <c r="R1948" i="29"/>
  <c r="W1948" i="29" s="1"/>
  <c r="O21" i="29"/>
  <c r="O71" i="29"/>
  <c r="O85" i="29"/>
  <c r="V85" i="29" s="1"/>
  <c r="O97" i="29"/>
  <c r="V97" i="29" s="1"/>
  <c r="O127" i="29"/>
  <c r="V127" i="29" s="1"/>
  <c r="R35" i="29"/>
  <c r="W35" i="29" s="1"/>
  <c r="O2333" i="29"/>
  <c r="O2392" i="29"/>
  <c r="R4" i="29"/>
  <c r="W4" i="29" s="1"/>
  <c r="R50" i="29"/>
  <c r="W50" i="29" s="1"/>
  <c r="R159" i="29"/>
  <c r="R169" i="29"/>
  <c r="W169" i="29" s="1"/>
  <c r="R213" i="29"/>
  <c r="R371" i="29"/>
  <c r="O144" i="29"/>
  <c r="V144" i="29" s="1"/>
  <c r="O238" i="29"/>
  <c r="V238" i="29" s="1"/>
  <c r="O272" i="29"/>
  <c r="O330" i="29"/>
  <c r="V330" i="29" s="1"/>
  <c r="R182" i="29"/>
  <c r="R206" i="29"/>
  <c r="W206" i="29" s="1"/>
  <c r="R278" i="29"/>
  <c r="W278" i="29" s="1"/>
  <c r="R300" i="29"/>
  <c r="R346" i="29"/>
  <c r="R380" i="29"/>
  <c r="R396" i="29"/>
  <c r="W396" i="29" s="1"/>
  <c r="O317" i="29"/>
  <c r="O417" i="29"/>
  <c r="R593" i="29"/>
  <c r="W593" i="29" s="1"/>
  <c r="O445" i="29"/>
  <c r="O257" i="29"/>
  <c r="O431" i="29"/>
  <c r="R108" i="29"/>
  <c r="O494" i="29"/>
  <c r="O584" i="29"/>
  <c r="R464" i="29"/>
  <c r="R470" i="29"/>
  <c r="R546" i="29"/>
  <c r="R554" i="29"/>
  <c r="W554" i="29" s="1"/>
  <c r="O632" i="29"/>
  <c r="O507" i="29"/>
  <c r="O523" i="29"/>
  <c r="O670" i="29"/>
  <c r="O686" i="29"/>
  <c r="V686" i="29" s="1"/>
  <c r="R744" i="29"/>
  <c r="R782" i="29"/>
  <c r="O617" i="29"/>
  <c r="V617" i="29" s="1"/>
  <c r="O727" i="29"/>
  <c r="V727" i="29" s="1"/>
  <c r="O541" i="29"/>
  <c r="V541" i="29" s="1"/>
  <c r="O743" i="29"/>
  <c r="V743" i="29" s="1"/>
  <c r="O339" i="29"/>
  <c r="V339" i="29" s="1"/>
  <c r="O701" i="29"/>
  <c r="R757" i="29"/>
  <c r="W757" i="29" s="1"/>
  <c r="R953" i="29"/>
  <c r="R1013" i="29"/>
  <c r="W1013" i="29" s="1"/>
  <c r="R1033" i="29"/>
  <c r="R1039" i="29"/>
  <c r="W1039" i="29" s="1"/>
  <c r="R1071" i="29"/>
  <c r="W1071" i="29" s="1"/>
  <c r="R1129" i="29"/>
  <c r="W1129" i="29" s="1"/>
  <c r="R1137" i="29"/>
  <c r="W1137" i="29" s="1"/>
  <c r="R813" i="29"/>
  <c r="W813" i="29" s="1"/>
  <c r="R791" i="29"/>
  <c r="W791" i="29" s="1"/>
  <c r="O846" i="29"/>
  <c r="V846" i="29" s="1"/>
  <c r="O874" i="29"/>
  <c r="V874" i="29" s="1"/>
  <c r="O926" i="29"/>
  <c r="V926" i="29" s="1"/>
  <c r="O972" i="29"/>
  <c r="V972" i="29" s="1"/>
  <c r="O1004" i="29"/>
  <c r="O1088" i="29"/>
  <c r="V1088" i="29" s="1"/>
  <c r="O1184" i="29"/>
  <c r="V1184" i="29" s="1"/>
  <c r="R821" i="29"/>
  <c r="W821" i="29" s="1"/>
  <c r="R908" i="29"/>
  <c r="W908" i="29" s="1"/>
  <c r="R1058" i="29"/>
  <c r="W1058" i="29" s="1"/>
  <c r="R1154" i="29"/>
  <c r="R1226" i="29"/>
  <c r="W1226" i="29" s="1"/>
  <c r="R1234" i="29"/>
  <c r="R1260" i="29"/>
  <c r="W1260" i="29" s="1"/>
  <c r="O943" i="29"/>
  <c r="V943" i="29" s="1"/>
  <c r="R1329" i="29"/>
  <c r="W1329" i="29" s="1"/>
  <c r="R1375" i="29"/>
  <c r="W1375" i="29" s="1"/>
  <c r="R1433" i="29"/>
  <c r="W1433" i="29" s="1"/>
  <c r="R1487" i="29"/>
  <c r="R1559" i="29"/>
  <c r="W1559" i="29" s="1"/>
  <c r="R1575" i="29"/>
  <c r="W1575" i="29" s="1"/>
  <c r="R1597" i="29"/>
  <c r="R1635" i="29"/>
  <c r="W1635" i="29" s="1"/>
  <c r="R1665" i="29"/>
  <c r="W1665" i="29" s="1"/>
  <c r="R1703" i="29"/>
  <c r="W1703" i="29" s="1"/>
  <c r="R1831" i="29"/>
  <c r="W1831" i="29" s="1"/>
  <c r="R1841" i="29"/>
  <c r="W1841" i="29" s="1"/>
  <c r="O1316" i="29"/>
  <c r="O1113" i="29"/>
  <c r="O987" i="29"/>
  <c r="O1255" i="29"/>
  <c r="V1255" i="29" s="1"/>
  <c r="R1197" i="29"/>
  <c r="W1197" i="29" s="1"/>
  <c r="O1215" i="29"/>
  <c r="V1215" i="29" s="1"/>
  <c r="O893" i="29"/>
  <c r="O1344" i="29"/>
  <c r="V1344" i="29" s="1"/>
  <c r="O1360" i="29"/>
  <c r="V1360" i="29" s="1"/>
  <c r="O1428" i="29"/>
  <c r="V1428" i="29" s="1"/>
  <c r="O1450" i="29"/>
  <c r="O1468" i="29"/>
  <c r="O1504" i="29"/>
  <c r="V1504" i="29" s="1"/>
  <c r="O1522" i="29"/>
  <c r="O1628" i="29"/>
  <c r="V1628" i="29" s="1"/>
  <c r="O1680" i="29"/>
  <c r="O1740" i="29"/>
  <c r="V1740" i="29" s="1"/>
  <c r="O1754" i="29"/>
  <c r="V1754" i="29" s="1"/>
  <c r="O1293" i="29"/>
  <c r="V1293" i="29" s="1"/>
  <c r="R1309" i="29"/>
  <c r="W1309" i="29" s="1"/>
  <c r="R1380" i="29"/>
  <c r="W1380" i="29" s="1"/>
  <c r="R1550" i="29"/>
  <c r="R1584" i="29"/>
  <c r="W1584" i="29" s="1"/>
  <c r="R1642" i="29"/>
  <c r="W1642" i="29" s="1"/>
  <c r="R1726" i="29"/>
  <c r="R1800" i="29"/>
  <c r="W1800" i="29" s="1"/>
  <c r="R1822" i="29"/>
  <c r="O1791" i="29"/>
  <c r="O1409" i="29"/>
  <c r="O1485" i="29"/>
  <c r="O1773" i="29"/>
  <c r="O1691" i="29"/>
  <c r="O1874" i="29"/>
  <c r="R1928" i="29"/>
  <c r="O2106" i="29"/>
  <c r="V2106" i="29" s="1"/>
  <c r="O2281" i="29"/>
  <c r="R2327" i="29"/>
  <c r="W2327" i="29" s="1"/>
  <c r="R2536" i="29"/>
  <c r="W2536" i="29" s="1"/>
  <c r="O1978" i="29"/>
  <c r="R2085" i="29"/>
  <c r="W2085" i="29" s="1"/>
  <c r="O2173" i="29"/>
  <c r="V2173" i="29" s="1"/>
  <c r="O2249" i="29"/>
  <c r="O2264" i="29"/>
  <c r="V2264" i="29" s="1"/>
  <c r="R2404" i="29"/>
  <c r="W2404" i="29" s="1"/>
  <c r="R1957" i="29"/>
  <c r="W1957" i="29" s="1"/>
  <c r="R2006" i="29"/>
  <c r="W2006" i="29" s="1"/>
  <c r="R2127" i="29"/>
  <c r="O2458" i="29"/>
  <c r="V2458" i="29" s="1"/>
  <c r="R2479" i="29"/>
  <c r="W2479" i="29" s="1"/>
  <c r="O2384" i="29"/>
  <c r="V2384" i="29" s="1"/>
  <c r="O1946" i="29"/>
  <c r="V1946" i="29" s="1"/>
  <c r="O2095" i="29"/>
  <c r="R2217" i="29"/>
  <c r="W2217" i="29" s="1"/>
  <c r="O2305" i="29"/>
  <c r="O2514" i="29"/>
  <c r="R2559" i="29"/>
  <c r="R1892" i="29"/>
  <c r="R2198" i="29"/>
  <c r="W2198" i="29" s="1"/>
  <c r="O2293" i="29"/>
  <c r="R2187" i="29"/>
  <c r="O2594" i="29"/>
  <c r="O2550" i="29"/>
  <c r="R1997" i="29"/>
  <c r="W1997" i="29" s="1"/>
  <c r="O2434" i="29"/>
  <c r="V2434" i="29" s="1"/>
  <c r="R2212" i="29"/>
  <c r="O2474" i="29"/>
  <c r="V2474" i="29" s="1"/>
  <c r="R2036" i="29"/>
  <c r="R2610" i="29"/>
  <c r="R2029" i="29"/>
  <c r="O2500" i="29"/>
  <c r="V2500" i="29" s="1"/>
  <c r="R1860" i="29"/>
  <c r="W1860" i="29" s="1"/>
  <c r="O2145" i="29"/>
  <c r="R2410" i="29"/>
  <c r="W2410" i="29" s="1"/>
  <c r="O1983" i="29"/>
  <c r="R2307" i="29"/>
  <c r="R2439" i="29"/>
  <c r="R1900" i="29"/>
  <c r="W1900" i="29" s="1"/>
  <c r="O2057" i="29"/>
  <c r="V2057" i="29" s="1"/>
  <c r="O2160" i="29"/>
  <c r="R2366" i="29"/>
  <c r="O2577" i="29"/>
  <c r="V2577" i="29" s="1"/>
  <c r="O47" i="29"/>
  <c r="V47" i="29" s="1"/>
  <c r="R2619" i="29"/>
  <c r="R97" i="29"/>
  <c r="W97" i="29" s="1"/>
  <c r="O20" i="29"/>
  <c r="V20" i="29" s="1"/>
  <c r="O38" i="29"/>
  <c r="O70" i="29"/>
  <c r="R10" i="29"/>
  <c r="W10" i="29" s="1"/>
  <c r="R86" i="29"/>
  <c r="W86" i="29" s="1"/>
  <c r="R255" i="29"/>
  <c r="W255" i="29" s="1"/>
  <c r="R313" i="29"/>
  <c r="R347" i="29"/>
  <c r="W347" i="29" s="1"/>
  <c r="R389" i="29"/>
  <c r="W389" i="29" s="1"/>
  <c r="R403" i="29"/>
  <c r="R121" i="29"/>
  <c r="W121" i="29" s="1"/>
  <c r="R133" i="29"/>
  <c r="W133" i="29" s="1"/>
  <c r="O206" i="29"/>
  <c r="O224" i="29"/>
  <c r="V224" i="29" s="1"/>
  <c r="O422" i="29"/>
  <c r="V422" i="29" s="1"/>
  <c r="R140" i="29"/>
  <c r="R192" i="29"/>
  <c r="W192" i="29" s="1"/>
  <c r="R326" i="29"/>
  <c r="R338" i="29"/>
  <c r="W338" i="29" s="1"/>
  <c r="O237" i="29"/>
  <c r="V237" i="29" s="1"/>
  <c r="R495" i="29"/>
  <c r="W495" i="29" s="1"/>
  <c r="R551" i="29"/>
  <c r="W551" i="29" s="1"/>
  <c r="R559" i="29"/>
  <c r="R577" i="29"/>
  <c r="W577" i="29" s="1"/>
  <c r="O161" i="29"/>
  <c r="O187" i="29"/>
  <c r="O299" i="29"/>
  <c r="O363" i="29"/>
  <c r="V363" i="29" s="1"/>
  <c r="O530" i="29"/>
  <c r="V530" i="29" s="1"/>
  <c r="O439" i="29"/>
  <c r="V439" i="29" s="1"/>
  <c r="R476" i="29"/>
  <c r="R638" i="29"/>
  <c r="R664" i="29"/>
  <c r="W664" i="29" s="1"/>
  <c r="R674" i="29"/>
  <c r="W674" i="29" s="1"/>
  <c r="O271" i="29"/>
  <c r="V271" i="29" s="1"/>
  <c r="O287" i="29"/>
  <c r="O726" i="29"/>
  <c r="O752" i="29"/>
  <c r="O768" i="29"/>
  <c r="O784" i="29"/>
  <c r="O798" i="29"/>
  <c r="V798" i="29" s="1"/>
  <c r="O804" i="29"/>
  <c r="V804" i="29" s="1"/>
  <c r="O842" i="29"/>
  <c r="O463" i="29"/>
  <c r="R736" i="29"/>
  <c r="W736" i="29" s="1"/>
  <c r="O601" i="29"/>
  <c r="V601" i="29" s="1"/>
  <c r="O708" i="29"/>
  <c r="O515" i="29"/>
  <c r="V515" i="29" s="1"/>
  <c r="O631" i="29"/>
  <c r="V631" i="29" s="1"/>
  <c r="O658" i="29"/>
  <c r="O615" i="29"/>
  <c r="V615" i="29" s="1"/>
  <c r="R895" i="29"/>
  <c r="W895" i="29" s="1"/>
  <c r="R1125" i="29"/>
  <c r="W1125" i="29" s="1"/>
  <c r="R1151" i="29"/>
  <c r="R827" i="29"/>
  <c r="O866" i="29"/>
  <c r="V866" i="29" s="1"/>
  <c r="O932" i="29"/>
  <c r="V932" i="29" s="1"/>
  <c r="O1050" i="29"/>
  <c r="V1050" i="29" s="1"/>
  <c r="O1062" i="29"/>
  <c r="O1092" i="29"/>
  <c r="V1092" i="29" s="1"/>
  <c r="O1186" i="29"/>
  <c r="O1268" i="29"/>
  <c r="R906" i="29"/>
  <c r="W906" i="29" s="1"/>
  <c r="R950" i="29"/>
  <c r="W950" i="29" s="1"/>
  <c r="R970" i="29"/>
  <c r="R974" i="29"/>
  <c r="W974" i="29" s="1"/>
  <c r="R998" i="29"/>
  <c r="R1016" i="29"/>
  <c r="W1016" i="29" s="1"/>
  <c r="R1102" i="29"/>
  <c r="W1102" i="29" s="1"/>
  <c r="R1140" i="29"/>
  <c r="R1168" i="29"/>
  <c r="R1210" i="29"/>
  <c r="R1242" i="29"/>
  <c r="R1278" i="29"/>
  <c r="W1278" i="29" s="1"/>
  <c r="R1292" i="29"/>
  <c r="W1292" i="29" s="1"/>
  <c r="R1308" i="29"/>
  <c r="O1321" i="29"/>
  <c r="V1321" i="29" s="1"/>
  <c r="R1367" i="29"/>
  <c r="R1411" i="29"/>
  <c r="R1435" i="29"/>
  <c r="R1459" i="29"/>
  <c r="W1459" i="29" s="1"/>
  <c r="R1565" i="29"/>
  <c r="R1747" i="29"/>
  <c r="W1747" i="29" s="1"/>
  <c r="R1829" i="29"/>
  <c r="O1077" i="29"/>
  <c r="O1343" i="29"/>
  <c r="O1351" i="29"/>
  <c r="O1221" i="29"/>
  <c r="V1221" i="29" s="1"/>
  <c r="O1237" i="29"/>
  <c r="V1237" i="29" s="1"/>
  <c r="O891" i="29"/>
  <c r="V891" i="29" s="1"/>
  <c r="O1452" i="29"/>
  <c r="V1452" i="29" s="1"/>
  <c r="O1664" i="29"/>
  <c r="V1664" i="29" s="1"/>
  <c r="O1730" i="29"/>
  <c r="O1766" i="29"/>
  <c r="V1766" i="29" s="1"/>
  <c r="O1854" i="29"/>
  <c r="R1392" i="29"/>
  <c r="W1392" i="29" s="1"/>
  <c r="R1416" i="29"/>
  <c r="R1582" i="29"/>
  <c r="R1610" i="29"/>
  <c r="W1610" i="29" s="1"/>
  <c r="R1626" i="29"/>
  <c r="W1626" i="29" s="1"/>
  <c r="R1714" i="29"/>
  <c r="R1744" i="29"/>
  <c r="R1812" i="29"/>
  <c r="O1503" i="29"/>
  <c r="O1647" i="29"/>
  <c r="O1679" i="29"/>
  <c r="V1679" i="29" s="1"/>
  <c r="O1807" i="29"/>
  <c r="V1807" i="29" s="1"/>
  <c r="O1521" i="29"/>
  <c r="V1521" i="29" s="1"/>
  <c r="O1483" i="29"/>
  <c r="O1785" i="29"/>
  <c r="V1785" i="29" s="1"/>
  <c r="O1533" i="29"/>
  <c r="O1491" i="29"/>
  <c r="V1491" i="29" s="1"/>
  <c r="O1893" i="29"/>
  <c r="R1949" i="29"/>
  <c r="R2011" i="29"/>
  <c r="W2011" i="29" s="1"/>
  <c r="O2504" i="29"/>
  <c r="R2226" i="29"/>
  <c r="O2468" i="29"/>
  <c r="V2468" i="29" s="1"/>
  <c r="O2623" i="29"/>
  <c r="O1935" i="29"/>
  <c r="R1875" i="29"/>
  <c r="W1875" i="29" s="1"/>
  <c r="O2184" i="29"/>
  <c r="R2320" i="29"/>
  <c r="R2409" i="29"/>
  <c r="W2409" i="29" s="1"/>
  <c r="R2543" i="29"/>
  <c r="W2543" i="29" s="1"/>
  <c r="O1882" i="29"/>
  <c r="V1882" i="29" s="1"/>
  <c r="R2032" i="29"/>
  <c r="W2032" i="29" s="1"/>
  <c r="R2147" i="29"/>
  <c r="W2147" i="29" s="1"/>
  <c r="R2279" i="29"/>
  <c r="W2279" i="29" s="1"/>
  <c r="R2104" i="29"/>
  <c r="W2104" i="29" s="1"/>
  <c r="R2395" i="29"/>
  <c r="W2395" i="29" s="1"/>
  <c r="O2064" i="29"/>
  <c r="V2064" i="29" s="1"/>
  <c r="R2195" i="29"/>
  <c r="W2195" i="29" s="1"/>
  <c r="O2338" i="29"/>
  <c r="O2535" i="29"/>
  <c r="V2535" i="29" s="1"/>
  <c r="O15" i="29"/>
  <c r="V15" i="29" s="1"/>
  <c r="O43" i="29"/>
  <c r="V43" i="29" s="1"/>
  <c r="O2047" i="29"/>
  <c r="V2047" i="29" s="1"/>
  <c r="R2135" i="29"/>
  <c r="O2349" i="29"/>
  <c r="R2593" i="29"/>
  <c r="W2593" i="29" s="1"/>
  <c r="R75" i="29"/>
  <c r="W75" i="29" s="1"/>
  <c r="R105" i="29"/>
  <c r="O2077" i="29"/>
  <c r="R2306" i="29"/>
  <c r="O2167" i="29"/>
  <c r="O2517" i="29"/>
  <c r="V2517" i="29" s="1"/>
  <c r="R2215" i="29"/>
  <c r="O2427" i="29"/>
  <c r="V2427" i="29" s="1"/>
  <c r="O2485" i="29"/>
  <c r="V2485" i="29" s="1"/>
  <c r="R2018" i="29"/>
  <c r="W2018" i="29" s="1"/>
  <c r="O2244" i="29"/>
  <c r="V2244" i="29" s="1"/>
  <c r="O2286" i="29"/>
  <c r="O30" i="29"/>
  <c r="V30" i="29" s="1"/>
  <c r="O64" i="29"/>
  <c r="R1920" i="29"/>
  <c r="W1920" i="29" s="1"/>
  <c r="O1965" i="29"/>
  <c r="V1965" i="29" s="1"/>
  <c r="R2554" i="29"/>
  <c r="R2383" i="29"/>
  <c r="O1989" i="29"/>
  <c r="R199" i="29"/>
  <c r="W199" i="29" s="1"/>
  <c r="R223" i="29"/>
  <c r="W223" i="29" s="1"/>
  <c r="R393" i="29"/>
  <c r="R429" i="29"/>
  <c r="O1906" i="29"/>
  <c r="V1906" i="29" s="1"/>
  <c r="O1972" i="29"/>
  <c r="V1972" i="29" s="1"/>
  <c r="O2116" i="29"/>
  <c r="V2116" i="29" s="1"/>
  <c r="O240" i="29"/>
  <c r="O280" i="29"/>
  <c r="V280" i="29" s="1"/>
  <c r="O312" i="29"/>
  <c r="V312" i="29" s="1"/>
  <c r="O326" i="29"/>
  <c r="O368" i="29"/>
  <c r="V368" i="29" s="1"/>
  <c r="R2260" i="29"/>
  <c r="W2260" i="29" s="1"/>
  <c r="R131" i="29"/>
  <c r="W131" i="29" s="1"/>
  <c r="R142" i="29"/>
  <c r="W142" i="29" s="1"/>
  <c r="R208" i="29"/>
  <c r="R254" i="29"/>
  <c r="W254" i="29" s="1"/>
  <c r="O2364" i="29"/>
  <c r="R440" i="29"/>
  <c r="O447" i="29"/>
  <c r="R517" i="29"/>
  <c r="W517" i="29" s="1"/>
  <c r="R529" i="29"/>
  <c r="W529" i="29" s="1"/>
  <c r="R553" i="29"/>
  <c r="R651" i="29"/>
  <c r="R709" i="29"/>
  <c r="W709" i="29" s="1"/>
  <c r="R717" i="29"/>
  <c r="W717" i="29" s="1"/>
  <c r="O167" i="29"/>
  <c r="V167" i="29" s="1"/>
  <c r="O343" i="29"/>
  <c r="R412" i="29"/>
  <c r="R118" i="29"/>
  <c r="O466" i="29"/>
  <c r="O482" i="29"/>
  <c r="O498" i="29"/>
  <c r="R582" i="29"/>
  <c r="W582" i="29" s="1"/>
  <c r="R624" i="29"/>
  <c r="R666" i="29"/>
  <c r="O383" i="29"/>
  <c r="V383" i="29" s="1"/>
  <c r="R2582" i="29"/>
  <c r="W2582" i="29" s="1"/>
  <c r="R2602" i="29"/>
  <c r="W2602" i="29" s="1"/>
  <c r="O265" i="29"/>
  <c r="V265" i="29" s="1"/>
  <c r="O772" i="29"/>
  <c r="V772" i="29" s="1"/>
  <c r="O790" i="29"/>
  <c r="O607" i="29"/>
  <c r="V607" i="29" s="1"/>
  <c r="R762" i="29"/>
  <c r="W762" i="29" s="1"/>
  <c r="O153" i="29"/>
  <c r="V153" i="29" s="1"/>
  <c r="O563" i="29"/>
  <c r="O682" i="29"/>
  <c r="V682" i="29" s="1"/>
  <c r="O637" i="29"/>
  <c r="R735" i="29"/>
  <c r="R1023" i="29"/>
  <c r="R1053" i="29"/>
  <c r="R1143" i="29"/>
  <c r="W1143" i="29" s="1"/>
  <c r="R805" i="29"/>
  <c r="W805" i="29" s="1"/>
  <c r="O821" i="29"/>
  <c r="O837" i="29"/>
  <c r="O878" i="29"/>
  <c r="O910" i="29"/>
  <c r="V910" i="29" s="1"/>
  <c r="O960" i="29"/>
  <c r="O1014" i="29"/>
  <c r="V1014" i="29" s="1"/>
  <c r="O1172" i="29"/>
  <c r="V1172" i="29" s="1"/>
  <c r="O1226" i="29"/>
  <c r="R918" i="29"/>
  <c r="R932" i="29"/>
  <c r="R982" i="29"/>
  <c r="W982" i="29" s="1"/>
  <c r="R990" i="29"/>
  <c r="W990" i="29" s="1"/>
  <c r="R1048" i="29"/>
  <c r="R1076" i="29"/>
  <c r="W1076" i="29" s="1"/>
  <c r="R1124" i="29"/>
  <c r="R1250" i="29"/>
  <c r="W1250" i="29" s="1"/>
  <c r="R1276" i="29"/>
  <c r="R817" i="29"/>
  <c r="R1215" i="29"/>
  <c r="W1215" i="29" s="1"/>
  <c r="R1307" i="29"/>
  <c r="W1307" i="29" s="1"/>
  <c r="R1343" i="29"/>
  <c r="R1421" i="29"/>
  <c r="W1421" i="29" s="1"/>
  <c r="R1429" i="29"/>
  <c r="R1441" i="29"/>
  <c r="W1441" i="29" s="1"/>
  <c r="R1499" i="29"/>
  <c r="W1499" i="29" s="1"/>
  <c r="R1511" i="29"/>
  <c r="W1511" i="29" s="1"/>
  <c r="R1631" i="29"/>
  <c r="W1631" i="29" s="1"/>
  <c r="R1695" i="29"/>
  <c r="W1695" i="29" s="1"/>
  <c r="R1719" i="29"/>
  <c r="W1719" i="29" s="1"/>
  <c r="R1739" i="29"/>
  <c r="W1739" i="29" s="1"/>
  <c r="R1795" i="29"/>
  <c r="W1795" i="29" s="1"/>
  <c r="R1185" i="29"/>
  <c r="W1185" i="29" s="1"/>
  <c r="O1288" i="29"/>
  <c r="V1288" i="29" s="1"/>
  <c r="O1099" i="29"/>
  <c r="O1109" i="29"/>
  <c r="V1109" i="29" s="1"/>
  <c r="O947" i="29"/>
  <c r="V947" i="29" s="1"/>
  <c r="O897" i="29"/>
  <c r="O1157" i="29"/>
  <c r="V1157" i="29" s="1"/>
  <c r="O1326" i="29"/>
  <c r="V1326" i="29" s="1"/>
  <c r="O1368" i="29"/>
  <c r="V1368" i="29" s="1"/>
  <c r="O1386" i="29"/>
  <c r="V1386" i="29" s="1"/>
  <c r="O1402" i="29"/>
  <c r="O1476" i="29"/>
  <c r="V1476" i="29" s="1"/>
  <c r="O1582" i="29"/>
  <c r="V1582" i="29" s="1"/>
  <c r="O1762" i="29"/>
  <c r="O865" i="29"/>
  <c r="V865" i="29" s="1"/>
  <c r="R1354" i="29"/>
  <c r="W1354" i="29" s="1"/>
  <c r="R1518" i="29"/>
  <c r="W1518" i="29" s="1"/>
  <c r="R1574" i="29"/>
  <c r="W1574" i="29" s="1"/>
  <c r="R1660" i="29"/>
  <c r="R1716" i="29"/>
  <c r="R1798" i="29"/>
  <c r="O849" i="29"/>
  <c r="O1263" i="29"/>
  <c r="V1263" i="29" s="1"/>
  <c r="O1847" i="29"/>
  <c r="O1685" i="29"/>
  <c r="V1685" i="29" s="1"/>
  <c r="O1817" i="29"/>
  <c r="O1833" i="29"/>
  <c r="V1833" i="29" s="1"/>
  <c r="O1613" i="29"/>
  <c r="V1613" i="29" s="1"/>
  <c r="O1463" i="29"/>
  <c r="O1537" i="29"/>
  <c r="O1779" i="29"/>
  <c r="V1779" i="29" s="1"/>
  <c r="O1643" i="29"/>
  <c r="V1643" i="29" s="1"/>
  <c r="O2123" i="29"/>
  <c r="V2123" i="29" s="1"/>
  <c r="R1945" i="29"/>
  <c r="R2265" i="29"/>
  <c r="R2552" i="29"/>
  <c r="W2552" i="29" s="1"/>
  <c r="R2355" i="29"/>
  <c r="W2355" i="29" s="1"/>
  <c r="O2622" i="29"/>
  <c r="O2008" i="29"/>
  <c r="O1892" i="29"/>
  <c r="V1892" i="29" s="1"/>
  <c r="R1933" i="29"/>
  <c r="W1933" i="29" s="1"/>
  <c r="R2093" i="29"/>
  <c r="R2068" i="29"/>
  <c r="W2068" i="29" s="1"/>
  <c r="O2409" i="29"/>
  <c r="V2409" i="29" s="1"/>
  <c r="O2602" i="29"/>
  <c r="V2602" i="29" s="1"/>
  <c r="O2587" i="29"/>
  <c r="R1970" i="29"/>
  <c r="R2154" i="29"/>
  <c r="W2154" i="29" s="1"/>
  <c r="R2501" i="29"/>
  <c r="W2501" i="29" s="1"/>
  <c r="R2521" i="29"/>
  <c r="W2521" i="29" s="1"/>
  <c r="O133" i="29"/>
  <c r="V133" i="29" s="1"/>
  <c r="R1986" i="29"/>
  <c r="W1986" i="29" s="1"/>
  <c r="O2191" i="29"/>
  <c r="V2191" i="29" s="1"/>
  <c r="O2326" i="29"/>
  <c r="O2512" i="29"/>
  <c r="V2512" i="29" s="1"/>
  <c r="R53" i="29"/>
  <c r="R69" i="29"/>
  <c r="W69" i="29" s="1"/>
  <c r="R87" i="29"/>
  <c r="O1871" i="29"/>
  <c r="V1871" i="29" s="1"/>
  <c r="R1996" i="29"/>
  <c r="O2285" i="29"/>
  <c r="V2285" i="29" s="1"/>
  <c r="R2376" i="29"/>
  <c r="O2341" i="29"/>
  <c r="R1858" i="29"/>
  <c r="W1858" i="29" s="1"/>
  <c r="O1905" i="29"/>
  <c r="V1905" i="29" s="1"/>
  <c r="O2311" i="29"/>
  <c r="V2311" i="29" s="1"/>
  <c r="R2240" i="29"/>
  <c r="W2240" i="29" s="1"/>
  <c r="R2370" i="29"/>
  <c r="R1955" i="29"/>
  <c r="W1955" i="29" s="1"/>
  <c r="R2178" i="29"/>
  <c r="W2178" i="29" s="1"/>
  <c r="R2448" i="29"/>
  <c r="O2296" i="29"/>
  <c r="V2296" i="29" s="1"/>
  <c r="O2399" i="29"/>
  <c r="V2399" i="29" s="1"/>
  <c r="O4" i="29"/>
  <c r="O14" i="29"/>
  <c r="V14" i="29" s="1"/>
  <c r="O2039" i="29"/>
  <c r="V2039" i="29" s="1"/>
  <c r="R2163" i="29"/>
  <c r="W2163" i="29" s="1"/>
  <c r="R2481" i="29"/>
  <c r="W2481" i="29" s="1"/>
  <c r="O2205" i="29"/>
  <c r="O2571" i="29"/>
  <c r="V2571" i="29" s="1"/>
  <c r="R30" i="29"/>
  <c r="R42" i="29"/>
  <c r="O2534" i="29"/>
  <c r="V2534" i="29" s="1"/>
  <c r="R147" i="29"/>
  <c r="W147" i="29" s="1"/>
  <c r="R151" i="29"/>
  <c r="W151" i="29" s="1"/>
  <c r="R245" i="29"/>
  <c r="R259" i="29"/>
  <c r="O2055" i="29"/>
  <c r="O2426" i="29"/>
  <c r="V2426" i="29" s="1"/>
  <c r="O2023" i="29"/>
  <c r="O104" i="29"/>
  <c r="V104" i="29" s="1"/>
  <c r="R2087" i="29"/>
  <c r="W2087" i="29" s="1"/>
  <c r="O218" i="29"/>
  <c r="V218" i="29" s="1"/>
  <c r="O302" i="29"/>
  <c r="O342" i="29"/>
  <c r="V342" i="29" s="1"/>
  <c r="O382" i="29"/>
  <c r="V382" i="29" s="1"/>
  <c r="R2137" i="29"/>
  <c r="R164" i="29"/>
  <c r="R274" i="29"/>
  <c r="W274" i="29" s="1"/>
  <c r="R284" i="29"/>
  <c r="R328" i="29"/>
  <c r="O2221" i="29"/>
  <c r="V2221" i="29" s="1"/>
  <c r="R533" i="29"/>
  <c r="R561" i="29"/>
  <c r="W561" i="29" s="1"/>
  <c r="O199" i="29"/>
  <c r="V199" i="29" s="1"/>
  <c r="O231" i="29"/>
  <c r="V231" i="29" s="1"/>
  <c r="O353" i="29"/>
  <c r="V353" i="29" s="1"/>
  <c r="R2237" i="29"/>
  <c r="W2237" i="29" s="1"/>
  <c r="R434" i="29"/>
  <c r="O510" i="29"/>
  <c r="V510" i="29" s="1"/>
  <c r="O546" i="29"/>
  <c r="R2466" i="29"/>
  <c r="O116" i="29"/>
  <c r="O181" i="29"/>
  <c r="V181" i="29" s="1"/>
  <c r="R454" i="29"/>
  <c r="R468" i="29"/>
  <c r="W468" i="29" s="1"/>
  <c r="R632" i="29"/>
  <c r="W632" i="29" s="1"/>
  <c r="O367" i="29"/>
  <c r="V367" i="29" s="1"/>
  <c r="R442" i="29"/>
  <c r="W442" i="29" s="1"/>
  <c r="O656" i="29"/>
  <c r="V656" i="29" s="1"/>
  <c r="O720" i="29"/>
  <c r="V720" i="29" s="1"/>
  <c r="R422" i="29"/>
  <c r="W422" i="29" s="1"/>
  <c r="O581" i="29"/>
  <c r="V581" i="29" s="1"/>
  <c r="O597" i="29"/>
  <c r="O836" i="29"/>
  <c r="V836" i="29" s="1"/>
  <c r="O681" i="29"/>
  <c r="R746" i="29"/>
  <c r="W746" i="29" s="1"/>
  <c r="R780" i="29"/>
  <c r="W780" i="29" s="1"/>
  <c r="R800" i="29"/>
  <c r="W800" i="29" s="1"/>
  <c r="O489" i="29"/>
  <c r="O611" i="29"/>
  <c r="V611" i="29" s="1"/>
  <c r="R406" i="29"/>
  <c r="W406" i="29" s="1"/>
  <c r="O525" i="29"/>
  <c r="V525" i="29" s="1"/>
  <c r="O642" i="29"/>
  <c r="R737" i="29"/>
  <c r="W737" i="29" s="1"/>
  <c r="R759" i="29"/>
  <c r="O848" i="29"/>
  <c r="O978" i="29"/>
  <c r="V978" i="29" s="1"/>
  <c r="O994" i="29"/>
  <c r="V994" i="29" s="1"/>
  <c r="O1008" i="29"/>
  <c r="O1082" i="29"/>
  <c r="V1082" i="29" s="1"/>
  <c r="O1098" i="29"/>
  <c r="O1156" i="29"/>
  <c r="V1156" i="29" s="1"/>
  <c r="O1262" i="29"/>
  <c r="V1262" i="29" s="1"/>
  <c r="R795" i="29"/>
  <c r="W795" i="29" s="1"/>
  <c r="R876" i="29"/>
  <c r="R910" i="29"/>
  <c r="R920" i="29"/>
  <c r="W920" i="29" s="1"/>
  <c r="R930" i="29"/>
  <c r="W930" i="29" s="1"/>
  <c r="R948" i="29"/>
  <c r="R966" i="29"/>
  <c r="W966" i="29" s="1"/>
  <c r="R1028" i="29"/>
  <c r="W1028" i="29" s="1"/>
  <c r="R1222" i="29"/>
  <c r="O1167" i="29"/>
  <c r="R1191" i="29"/>
  <c r="W1191" i="29" s="1"/>
  <c r="R1255" i="29"/>
  <c r="R1361" i="29"/>
  <c r="W1361" i="29" s="1"/>
  <c r="R1465" i="29"/>
  <c r="W1465" i="29" s="1"/>
  <c r="R1479" i="29"/>
  <c r="R1585" i="29"/>
  <c r="R1711" i="29"/>
  <c r="R1783" i="29"/>
  <c r="R1805" i="29"/>
  <c r="W1805" i="29" s="1"/>
  <c r="O1067" i="29"/>
  <c r="O885" i="29"/>
  <c r="O1320" i="29"/>
  <c r="O1279" i="29"/>
  <c r="O1043" i="29"/>
  <c r="V1043" i="29" s="1"/>
  <c r="R1213" i="29"/>
  <c r="R1297" i="29"/>
  <c r="O1117" i="29"/>
  <c r="V1117" i="29" s="1"/>
  <c r="O1336" i="29"/>
  <c r="V1336" i="29" s="1"/>
  <c r="O1510" i="29"/>
  <c r="O1558" i="29"/>
  <c r="V1558" i="29" s="1"/>
  <c r="O1622" i="29"/>
  <c r="V1622" i="29" s="1"/>
  <c r="O1684" i="29"/>
  <c r="V1684" i="29" s="1"/>
  <c r="O1756" i="29"/>
  <c r="V1756" i="29" s="1"/>
  <c r="O1808" i="29"/>
  <c r="V1808" i="29" s="1"/>
  <c r="O1832" i="29"/>
  <c r="O1846" i="29"/>
  <c r="V1846" i="29" s="1"/>
  <c r="R1177" i="29"/>
  <c r="W1177" i="29" s="1"/>
  <c r="R1368" i="29"/>
  <c r="R1424" i="29"/>
  <c r="R1452" i="29"/>
  <c r="W1452" i="29" s="1"/>
  <c r="R1504" i="29"/>
  <c r="W1504" i="29" s="1"/>
  <c r="R1606" i="29"/>
  <c r="R1694" i="29"/>
  <c r="R1728" i="29"/>
  <c r="W1728" i="29" s="1"/>
  <c r="R1738" i="29"/>
  <c r="W1738" i="29" s="1"/>
  <c r="O1231" i="29"/>
  <c r="V1231" i="29" s="1"/>
  <c r="O1525" i="29"/>
  <c r="O1385" i="29"/>
  <c r="O1401" i="29"/>
  <c r="V1401" i="29" s="1"/>
  <c r="O1433" i="29"/>
  <c r="O1571" i="29"/>
  <c r="O1651" i="29"/>
  <c r="V1651" i="29" s="1"/>
  <c r="R1868" i="29"/>
  <c r="W1868" i="29" s="1"/>
  <c r="R1960" i="29"/>
  <c r="R2142" i="29"/>
  <c r="W2142" i="29" s="1"/>
  <c r="O2233" i="29"/>
  <c r="R2458" i="29"/>
  <c r="W2458" i="29" s="1"/>
  <c r="R2342" i="29"/>
  <c r="R1901" i="29"/>
  <c r="R2016" i="29"/>
  <c r="R2083" i="29"/>
  <c r="W2083" i="29" s="1"/>
  <c r="O2400" i="29"/>
  <c r="V2400" i="29" s="1"/>
  <c r="R2442" i="29"/>
  <c r="W2442" i="29" s="1"/>
  <c r="O2328" i="29"/>
  <c r="V2328" i="29" s="1"/>
  <c r="R1865" i="29"/>
  <c r="O2040" i="29"/>
  <c r="O2222" i="29"/>
  <c r="O2312" i="29"/>
  <c r="V2312" i="29" s="1"/>
  <c r="O2546" i="29"/>
  <c r="V2546" i="29" s="1"/>
  <c r="R2513" i="29"/>
  <c r="O2004" i="29"/>
  <c r="V2004" i="29" s="1"/>
  <c r="O2024" i="29"/>
  <c r="V2024" i="29" s="1"/>
  <c r="R2196" i="29"/>
  <c r="W2196" i="29" s="1"/>
  <c r="R2266" i="29"/>
  <c r="R2477" i="29"/>
  <c r="R2577" i="29"/>
  <c r="W2577" i="29" s="1"/>
  <c r="R2059" i="29"/>
  <c r="O2297" i="29"/>
  <c r="V2297" i="29" s="1"/>
  <c r="R2362" i="29"/>
  <c r="R2119" i="29"/>
  <c r="W2119" i="29" s="1"/>
  <c r="O2506" i="29"/>
  <c r="V2506" i="29" s="1"/>
  <c r="O2417" i="29"/>
  <c r="V2417" i="29" s="1"/>
  <c r="R1984" i="29"/>
  <c r="R2392" i="29"/>
  <c r="O2559" i="29"/>
  <c r="V2559" i="29" s="1"/>
  <c r="O2154" i="29"/>
  <c r="V2154" i="29" s="1"/>
  <c r="R2372" i="29"/>
  <c r="W2372" i="29" s="1"/>
  <c r="O2603" i="29"/>
  <c r="R1971" i="29"/>
  <c r="O2132" i="29"/>
  <c r="V2132" i="29" s="1"/>
  <c r="R2285" i="29"/>
  <c r="W2285" i="29" s="1"/>
  <c r="R2591" i="29"/>
  <c r="O1916" i="29"/>
  <c r="V1916" i="29" s="1"/>
  <c r="O2111" i="29"/>
  <c r="V2111" i="29" s="1"/>
  <c r="R2248" i="29"/>
  <c r="O31" i="29"/>
  <c r="V31" i="29" s="1"/>
  <c r="O125" i="29"/>
  <c r="R103" i="29"/>
  <c r="O1925" i="29"/>
  <c r="V1925" i="29" s="1"/>
  <c r="O2100" i="29"/>
  <c r="O2169" i="29"/>
  <c r="V2169" i="29" s="1"/>
  <c r="O52" i="29"/>
  <c r="V52" i="29" s="1"/>
  <c r="O80" i="29"/>
  <c r="V80" i="29" s="1"/>
  <c r="O94" i="29"/>
  <c r="V94" i="29" s="1"/>
  <c r="O2206" i="29"/>
  <c r="R18" i="29"/>
  <c r="W18" i="29" s="1"/>
  <c r="R66" i="29"/>
  <c r="O2428" i="29"/>
  <c r="R253" i="29"/>
  <c r="R271" i="29"/>
  <c r="R283" i="29"/>
  <c r="R321" i="29"/>
  <c r="W321" i="29" s="1"/>
  <c r="R349" i="29"/>
  <c r="O200" i="29"/>
  <c r="V200" i="29" s="1"/>
  <c r="O404" i="29"/>
  <c r="V404" i="29" s="1"/>
  <c r="O430" i="29"/>
  <c r="V430" i="29" s="1"/>
  <c r="R158" i="29"/>
  <c r="R166" i="29"/>
  <c r="W166" i="29" s="1"/>
  <c r="R178" i="29"/>
  <c r="W178" i="29" s="1"/>
  <c r="R386" i="29"/>
  <c r="W386" i="29" s="1"/>
  <c r="R449" i="29"/>
  <c r="W449" i="29" s="1"/>
  <c r="R509" i="29"/>
  <c r="R647" i="29"/>
  <c r="R671" i="29"/>
  <c r="R681" i="29"/>
  <c r="R699" i="29"/>
  <c r="O369" i="29"/>
  <c r="O219" i="29"/>
  <c r="O538" i="29"/>
  <c r="V538" i="29" s="1"/>
  <c r="O588" i="29"/>
  <c r="O293" i="29"/>
  <c r="V293" i="29" s="1"/>
  <c r="R522" i="29"/>
  <c r="R572" i="29"/>
  <c r="W572" i="29" s="1"/>
  <c r="R606" i="29"/>
  <c r="R724" i="29"/>
  <c r="W724" i="29" s="1"/>
  <c r="O143" i="29"/>
  <c r="O335" i="29"/>
  <c r="O313" i="29"/>
  <c r="V313" i="29" s="1"/>
  <c r="O459" i="29"/>
  <c r="V459" i="29" s="1"/>
  <c r="O475" i="29"/>
  <c r="O491" i="29"/>
  <c r="O555" i="29"/>
  <c r="O613" i="29"/>
  <c r="V613" i="29" s="1"/>
  <c r="O808" i="29"/>
  <c r="V808" i="29" s="1"/>
  <c r="O822" i="29"/>
  <c r="V822" i="29" s="1"/>
  <c r="R774" i="29"/>
  <c r="W774" i="29" s="1"/>
  <c r="O628" i="29"/>
  <c r="O233" i="29"/>
  <c r="O747" i="29"/>
  <c r="V747" i="29" s="1"/>
  <c r="O757" i="29"/>
  <c r="R2538" i="29"/>
  <c r="R779" i="29"/>
  <c r="W779" i="29" s="1"/>
  <c r="R853" i="29"/>
  <c r="W853" i="29" s="1"/>
  <c r="R873" i="29"/>
  <c r="W873" i="29" s="1"/>
  <c r="R887" i="29"/>
  <c r="R987" i="29"/>
  <c r="R1097" i="29"/>
  <c r="W1097" i="29" s="1"/>
  <c r="O898" i="29"/>
  <c r="O920" i="29"/>
  <c r="V920" i="29" s="1"/>
  <c r="O1016" i="29"/>
  <c r="O1056" i="29"/>
  <c r="O1068" i="29"/>
  <c r="V1068" i="29" s="1"/>
  <c r="O1124" i="29"/>
  <c r="R837" i="29"/>
  <c r="R968" i="29"/>
  <c r="W968" i="29" s="1"/>
  <c r="R1000" i="29"/>
  <c r="W1000" i="29" s="1"/>
  <c r="R1034" i="29"/>
  <c r="W1034" i="29" s="1"/>
  <c r="R1044" i="29"/>
  <c r="W1044" i="29" s="1"/>
  <c r="R1112" i="29"/>
  <c r="R1146" i="29"/>
  <c r="O911" i="29"/>
  <c r="R1223" i="29"/>
  <c r="O1289" i="29"/>
  <c r="R1377" i="29"/>
  <c r="R1403" i="29"/>
  <c r="R1463" i="29"/>
  <c r="W1463" i="29" s="1"/>
  <c r="R1471" i="29"/>
  <c r="W1471" i="29" s="1"/>
  <c r="R1497" i="29"/>
  <c r="W1497" i="29" s="1"/>
  <c r="R1549" i="29"/>
  <c r="R1561" i="29"/>
  <c r="W1561" i="29" s="1"/>
  <c r="R1661" i="29"/>
  <c r="W1661" i="29" s="1"/>
  <c r="R1715" i="29"/>
  <c r="R1723" i="29"/>
  <c r="W1723" i="29" s="1"/>
  <c r="O939" i="29"/>
  <c r="V939" i="29" s="1"/>
  <c r="O1193" i="29"/>
  <c r="R1173" i="29"/>
  <c r="W1173" i="29" s="1"/>
  <c r="R1205" i="29"/>
  <c r="W1205" i="29" s="1"/>
  <c r="O1083" i="29"/>
  <c r="V1083" i="29" s="1"/>
  <c r="O1247" i="29"/>
  <c r="V1247" i="29" s="1"/>
  <c r="O1330" i="29"/>
  <c r="O1412" i="29"/>
  <c r="O1426" i="29"/>
  <c r="O1520" i="29"/>
  <c r="V1520" i="29" s="1"/>
  <c r="O1572" i="29"/>
  <c r="O1614" i="29"/>
  <c r="O1644" i="29"/>
  <c r="O1668" i="29"/>
  <c r="V1668" i="29" s="1"/>
  <c r="O1758" i="29"/>
  <c r="V1758" i="29" s="1"/>
  <c r="O1790" i="29"/>
  <c r="O1802" i="29"/>
  <c r="V1802" i="29" s="1"/>
  <c r="O1818" i="29"/>
  <c r="V1818" i="29" s="1"/>
  <c r="O1834" i="29"/>
  <c r="O1848" i="29"/>
  <c r="O1233" i="29"/>
  <c r="V1233" i="29" s="1"/>
  <c r="R1311" i="29"/>
  <c r="O1159" i="29"/>
  <c r="V1159" i="29" s="1"/>
  <c r="R1488" i="29"/>
  <c r="W1488" i="29" s="1"/>
  <c r="R1598" i="29"/>
  <c r="R1700" i="29"/>
  <c r="W1700" i="29" s="1"/>
  <c r="R1736" i="29"/>
  <c r="R1776" i="29"/>
  <c r="R1257" i="29"/>
  <c r="W1257" i="29" s="1"/>
  <c r="O1349" i="29"/>
  <c r="V1349" i="29" s="1"/>
  <c r="O1327" i="29"/>
  <c r="O1623" i="29"/>
  <c r="O1441" i="29"/>
  <c r="R2146" i="29"/>
  <c r="W2146" i="29" s="1"/>
  <c r="R2204" i="29"/>
  <c r="W2204" i="29" s="1"/>
  <c r="R2159" i="29"/>
  <c r="W2159" i="29" s="1"/>
  <c r="R2346" i="29"/>
  <c r="W2346" i="29" s="1"/>
  <c r="O2465" i="29"/>
  <c r="O1889" i="29"/>
  <c r="R2005" i="29"/>
  <c r="W2005" i="29" s="1"/>
  <c r="R2100" i="29"/>
  <c r="W2100" i="29" s="1"/>
  <c r="O2189" i="29"/>
  <c r="V2189" i="29" s="1"/>
  <c r="R2275" i="29"/>
  <c r="W2275" i="29" s="1"/>
  <c r="R2405" i="29"/>
  <c r="W2405" i="29" s="1"/>
  <c r="O1934" i="29"/>
  <c r="V1934" i="29" s="1"/>
  <c r="O2053" i="29"/>
  <c r="R2109" i="29"/>
  <c r="W2109" i="29" s="1"/>
  <c r="O2290" i="29"/>
  <c r="V2290" i="29" s="1"/>
  <c r="R2494" i="29"/>
  <c r="O2621" i="29"/>
  <c r="V2621" i="29" s="1"/>
  <c r="R1867" i="29"/>
  <c r="W1867" i="29" s="1"/>
  <c r="R2026" i="29"/>
  <c r="W2026" i="29" s="1"/>
  <c r="O2217" i="29"/>
  <c r="R2356" i="29"/>
  <c r="W2356" i="29" s="1"/>
  <c r="O2482" i="29"/>
  <c r="V2482" i="29" s="1"/>
  <c r="O2583" i="29"/>
  <c r="O1921" i="29"/>
  <c r="V1921" i="29" s="1"/>
  <c r="R1990" i="29"/>
  <c r="W1990" i="29" s="1"/>
  <c r="R2122" i="29"/>
  <c r="W2122" i="29" s="1"/>
  <c r="O2304" i="29"/>
  <c r="V2304" i="29" s="1"/>
  <c r="O2544" i="29"/>
  <c r="R2529" i="29"/>
  <c r="W2529" i="29" s="1"/>
  <c r="R2094" i="29"/>
  <c r="R2378" i="29"/>
  <c r="W2378" i="29" s="1"/>
  <c r="R1978" i="29"/>
  <c r="R2256" i="29"/>
  <c r="R1904" i="29"/>
  <c r="O2554" i="29"/>
  <c r="R1999" i="29"/>
  <c r="W1999" i="29" s="1"/>
  <c r="O2451" i="29"/>
  <c r="V2451" i="29" s="1"/>
  <c r="O2068" i="29"/>
  <c r="V2068" i="29" s="1"/>
  <c r="R2517" i="29"/>
  <c r="O2320" i="29"/>
  <c r="O2441" i="29"/>
  <c r="V2441" i="29" s="1"/>
  <c r="O1948" i="29"/>
  <c r="O57" i="29"/>
  <c r="V57" i="29" s="1"/>
  <c r="O73" i="29"/>
  <c r="V73" i="29" s="1"/>
  <c r="O1879" i="29"/>
  <c r="V1879" i="29" s="1"/>
  <c r="R13" i="29"/>
  <c r="R43" i="29"/>
  <c r="R85" i="29"/>
  <c r="W85" i="29" s="1"/>
  <c r="O2241" i="29"/>
  <c r="O2176" i="29"/>
  <c r="R2599" i="29"/>
  <c r="O8" i="29"/>
  <c r="V8" i="29" s="1"/>
  <c r="O2423" i="29"/>
  <c r="R177" i="29"/>
  <c r="W177" i="29" s="1"/>
  <c r="R289" i="29"/>
  <c r="R359" i="29"/>
  <c r="W359" i="29" s="1"/>
  <c r="R106" i="29"/>
  <c r="W106" i="29" s="1"/>
  <c r="R135" i="29"/>
  <c r="O176" i="29"/>
  <c r="O216" i="29"/>
  <c r="V216" i="29" s="1"/>
  <c r="O308" i="29"/>
  <c r="V308" i="29" s="1"/>
  <c r="O428" i="29"/>
  <c r="R262" i="29"/>
  <c r="W262" i="29" s="1"/>
  <c r="R292" i="29"/>
  <c r="R364" i="29"/>
  <c r="R378" i="29"/>
  <c r="W378" i="29" s="1"/>
  <c r="R400" i="29"/>
  <c r="W400" i="29" s="1"/>
  <c r="O333" i="29"/>
  <c r="R539" i="29"/>
  <c r="W539" i="29" s="1"/>
  <c r="R543" i="29"/>
  <c r="W543" i="29" s="1"/>
  <c r="R663" i="29"/>
  <c r="W663" i="29" s="1"/>
  <c r="R729" i="29"/>
  <c r="O247" i="29"/>
  <c r="V247" i="29" s="1"/>
  <c r="R125" i="29"/>
  <c r="O456" i="29"/>
  <c r="V456" i="29" s="1"/>
  <c r="O486" i="29"/>
  <c r="V486" i="29" s="1"/>
  <c r="O504" i="29"/>
  <c r="V504" i="29" s="1"/>
  <c r="O229" i="29"/>
  <c r="V229" i="29" s="1"/>
  <c r="O413" i="29"/>
  <c r="R616" i="29"/>
  <c r="R626" i="29"/>
  <c r="W626" i="29" s="1"/>
  <c r="R710" i="29"/>
  <c r="W710" i="29" s="1"/>
  <c r="O561" i="29"/>
  <c r="V561" i="29" s="1"/>
  <c r="O577" i="29"/>
  <c r="O593" i="29"/>
  <c r="V593" i="29" s="1"/>
  <c r="O648" i="29"/>
  <c r="V648" i="29" s="1"/>
  <c r="O694" i="29"/>
  <c r="V694" i="29" s="1"/>
  <c r="O754" i="29"/>
  <c r="V754" i="29" s="1"/>
  <c r="R740" i="29"/>
  <c r="R444" i="29"/>
  <c r="O771" i="29"/>
  <c r="V771" i="29" s="1"/>
  <c r="O787" i="29"/>
  <c r="O471" i="29"/>
  <c r="V471" i="29" s="1"/>
  <c r="O519" i="29"/>
  <c r="O677" i="29"/>
  <c r="R865" i="29"/>
  <c r="R933" i="29"/>
  <c r="R1077" i="29"/>
  <c r="W1077" i="29" s="1"/>
  <c r="R825" i="29"/>
  <c r="O854" i="29"/>
  <c r="V854" i="29" s="1"/>
  <c r="O896" i="29"/>
  <c r="V896" i="29" s="1"/>
  <c r="O936" i="29"/>
  <c r="V936" i="29" s="1"/>
  <c r="O968" i="29"/>
  <c r="O1002" i="29"/>
  <c r="V1002" i="29" s="1"/>
  <c r="O1012" i="29"/>
  <c r="V1012" i="29" s="1"/>
  <c r="O1028" i="29"/>
  <c r="O1114" i="29"/>
  <c r="V1114" i="29" s="1"/>
  <c r="O1132" i="29"/>
  <c r="V1132" i="29" s="1"/>
  <c r="O1148" i="29"/>
  <c r="V1148" i="29" s="1"/>
  <c r="O1206" i="29"/>
  <c r="R890" i="29"/>
  <c r="R992" i="29"/>
  <c r="R1060" i="29"/>
  <c r="W1060" i="29" s="1"/>
  <c r="R1086" i="29"/>
  <c r="W1086" i="29" s="1"/>
  <c r="R1096" i="29"/>
  <c r="R1164" i="29"/>
  <c r="R1252" i="29"/>
  <c r="W1252" i="29" s="1"/>
  <c r="R1262" i="29"/>
  <c r="R1272" i="29"/>
  <c r="W1272" i="29" s="1"/>
  <c r="R1320" i="29"/>
  <c r="W1320" i="29" s="1"/>
  <c r="R835" i="29"/>
  <c r="W835" i="29" s="1"/>
  <c r="R1341" i="29"/>
  <c r="R1405" i="29"/>
  <c r="R1439" i="29"/>
  <c r="R1485" i="29"/>
  <c r="W1485" i="29" s="1"/>
  <c r="R1541" i="29"/>
  <c r="W1541" i="29" s="1"/>
  <c r="R1613" i="29"/>
  <c r="W1613" i="29" s="1"/>
  <c r="R1669" i="29"/>
  <c r="R1801" i="29"/>
  <c r="W1801" i="29" s="1"/>
  <c r="O953" i="29"/>
  <c r="O1287" i="29"/>
  <c r="R815" i="29"/>
  <c r="W815" i="29" s="1"/>
  <c r="O1041" i="29"/>
  <c r="V1041" i="29" s="1"/>
  <c r="O1366" i="29"/>
  <c r="V1366" i="29" s="1"/>
  <c r="O1456" i="29"/>
  <c r="O1508" i="29"/>
  <c r="V1508" i="29" s="1"/>
  <c r="O1552" i="29"/>
  <c r="O1596" i="29"/>
  <c r="V1596" i="29" s="1"/>
  <c r="O1636" i="29"/>
  <c r="V1636" i="29" s="1"/>
  <c r="O1742" i="29"/>
  <c r="V1742" i="29" s="1"/>
  <c r="O1814" i="29"/>
  <c r="O1830" i="29"/>
  <c r="O1185" i="29"/>
  <c r="R1313" i="29"/>
  <c r="W1313" i="29" s="1"/>
  <c r="R1235" i="29"/>
  <c r="R1358" i="29"/>
  <c r="W1358" i="29" s="1"/>
  <c r="R1422" i="29"/>
  <c r="W1422" i="29" s="1"/>
  <c r="R1570" i="29"/>
  <c r="W1570" i="29" s="1"/>
  <c r="R1588" i="29"/>
  <c r="R1654" i="29"/>
  <c r="R1684" i="29"/>
  <c r="W1684" i="29" s="1"/>
  <c r="R1786" i="29"/>
  <c r="R1842" i="29"/>
  <c r="R1169" i="29"/>
  <c r="O1302" i="29"/>
  <c r="O1497" i="29"/>
  <c r="V1497" i="29" s="1"/>
  <c r="O1709" i="29"/>
  <c r="V1709" i="29" s="1"/>
  <c r="O1381" i="29"/>
  <c r="V1381" i="29" s="1"/>
  <c r="O1523" i="29"/>
  <c r="V1523" i="29" s="1"/>
  <c r="O1725" i="29"/>
  <c r="V1725" i="29" s="1"/>
  <c r="O1789" i="29"/>
  <c r="V1789" i="29" s="1"/>
  <c r="O1697" i="29"/>
  <c r="O1755" i="29"/>
  <c r="O1621" i="29"/>
  <c r="O1973" i="29"/>
  <c r="O2168" i="29"/>
  <c r="V2168" i="29" s="1"/>
  <c r="O2245" i="29"/>
  <c r="R2308" i="29"/>
  <c r="O2558" i="29"/>
  <c r="R2547" i="29"/>
  <c r="W2547" i="29" s="1"/>
  <c r="R1950" i="29"/>
  <c r="W1950" i="29" s="1"/>
  <c r="R2081" i="29"/>
  <c r="W2081" i="29" s="1"/>
  <c r="O2141" i="29"/>
  <c r="V2141" i="29" s="1"/>
  <c r="O2327" i="29"/>
  <c r="V2327" i="29" s="1"/>
  <c r="O2486" i="29"/>
  <c r="V2486" i="29" s="1"/>
  <c r="O1924" i="29"/>
  <c r="R2208" i="29"/>
  <c r="O2048" i="29"/>
  <c r="R2445" i="29"/>
  <c r="W2445" i="29" s="1"/>
  <c r="R2590" i="29"/>
  <c r="R1890" i="29"/>
  <c r="R2156" i="29"/>
  <c r="O2350" i="29"/>
  <c r="O2469" i="29"/>
  <c r="V2469" i="29" s="1"/>
  <c r="R2600" i="29"/>
  <c r="W2600" i="29" s="1"/>
  <c r="R1885" i="29"/>
  <c r="R2020" i="29"/>
  <c r="R2103" i="29"/>
  <c r="W2103" i="29" s="1"/>
  <c r="O2365" i="29"/>
  <c r="V2365" i="29" s="1"/>
  <c r="O2536" i="29"/>
  <c r="V2536" i="29" s="1"/>
  <c r="O2505" i="29"/>
  <c r="O1956" i="29"/>
  <c r="V1956" i="29" s="1"/>
  <c r="O1990" i="29"/>
  <c r="O2124" i="29"/>
  <c r="V2124" i="29" s="1"/>
  <c r="O2201" i="29"/>
  <c r="R2451" i="29"/>
  <c r="O2518" i="29"/>
  <c r="R1870" i="29"/>
  <c r="W1870" i="29" s="1"/>
  <c r="R2004" i="29"/>
  <c r="W2004" i="29" s="1"/>
  <c r="O2065" i="29"/>
  <c r="R2398" i="29"/>
  <c r="R2420" i="29"/>
  <c r="O2611" i="29"/>
  <c r="V2611" i="29" s="1"/>
  <c r="R1855" i="29"/>
  <c r="R2375" i="29"/>
  <c r="W2375" i="29" s="1"/>
  <c r="O65" i="29"/>
  <c r="V65" i="29" s="1"/>
  <c r="O79" i="29"/>
  <c r="O105" i="29"/>
  <c r="V105" i="29" s="1"/>
  <c r="O1907" i="29"/>
  <c r="R2572" i="29"/>
  <c r="R23" i="29"/>
  <c r="W23" i="29" s="1"/>
  <c r="R39" i="29"/>
  <c r="W39" i="29" s="1"/>
  <c r="R113" i="29"/>
  <c r="W113" i="29" s="1"/>
  <c r="R2009" i="29"/>
  <c r="O2130" i="29"/>
  <c r="V2130" i="29" s="1"/>
  <c r="R2222" i="29"/>
  <c r="W2222" i="29" s="1"/>
  <c r="O10" i="29"/>
  <c r="V10" i="29" s="1"/>
  <c r="O44" i="29"/>
  <c r="R2259" i="29"/>
  <c r="W2259" i="29" s="1"/>
  <c r="R139" i="29"/>
  <c r="R153" i="29"/>
  <c r="R263" i="29"/>
  <c r="W263" i="29" s="1"/>
  <c r="R307" i="29"/>
  <c r="R323" i="29"/>
  <c r="R365" i="29"/>
  <c r="W365" i="29" s="1"/>
  <c r="R381" i="29"/>
  <c r="W381" i="29" s="1"/>
  <c r="R401" i="29"/>
  <c r="W401" i="29" s="1"/>
  <c r="R2298" i="29"/>
  <c r="W2298" i="29" s="1"/>
  <c r="O182" i="29"/>
  <c r="V182" i="29" s="1"/>
  <c r="O210" i="29"/>
  <c r="V210" i="29" s="1"/>
  <c r="O232" i="29"/>
  <c r="V232" i="29" s="1"/>
  <c r="O354" i="29"/>
  <c r="O434" i="29"/>
  <c r="O448" i="29"/>
  <c r="V448" i="29" s="1"/>
  <c r="R2280" i="29"/>
  <c r="W2280" i="29" s="1"/>
  <c r="R174" i="29"/>
  <c r="R198" i="29"/>
  <c r="W198" i="29" s="1"/>
  <c r="O253" i="29"/>
  <c r="V253" i="29" s="1"/>
  <c r="R467" i="29"/>
  <c r="R501" i="29"/>
  <c r="W501" i="29" s="1"/>
  <c r="R519" i="29"/>
  <c r="W519" i="29" s="1"/>
  <c r="R585" i="29"/>
  <c r="R689" i="29"/>
  <c r="W689" i="29" s="1"/>
  <c r="O474" i="29"/>
  <c r="V474" i="29" s="1"/>
  <c r="O490" i="29"/>
  <c r="O612" i="29"/>
  <c r="V612" i="29" s="1"/>
  <c r="R536" i="29"/>
  <c r="W536" i="29" s="1"/>
  <c r="R558" i="29"/>
  <c r="W558" i="29" s="1"/>
  <c r="R562" i="29"/>
  <c r="W562" i="29" s="1"/>
  <c r="R598" i="29"/>
  <c r="R684" i="29"/>
  <c r="O303" i="29"/>
  <c r="R408" i="29"/>
  <c r="W408" i="29" s="1"/>
  <c r="O627" i="29"/>
  <c r="V627" i="29" s="1"/>
  <c r="O643" i="29"/>
  <c r="V643" i="29" s="1"/>
  <c r="O736" i="29"/>
  <c r="O756" i="29"/>
  <c r="O802" i="29"/>
  <c r="O838" i="29"/>
  <c r="V838" i="29" s="1"/>
  <c r="O844" i="29"/>
  <c r="O665" i="29"/>
  <c r="V665" i="29" s="1"/>
  <c r="O705" i="29"/>
  <c r="V705" i="29" s="1"/>
  <c r="O721" i="29"/>
  <c r="V721" i="29" s="1"/>
  <c r="R792" i="29"/>
  <c r="O281" i="29"/>
  <c r="V281" i="29" s="1"/>
  <c r="O773" i="29"/>
  <c r="V773" i="29" s="1"/>
  <c r="R891" i="29"/>
  <c r="W891" i="29" s="1"/>
  <c r="R911" i="29"/>
  <c r="W911" i="29" s="1"/>
  <c r="R931" i="29"/>
  <c r="W931" i="29" s="1"/>
  <c r="R963" i="29"/>
  <c r="R983" i="29"/>
  <c r="W983" i="29" s="1"/>
  <c r="R1081" i="29"/>
  <c r="W1081" i="29" s="1"/>
  <c r="R1135" i="29"/>
  <c r="O856" i="29"/>
  <c r="V856" i="29" s="1"/>
  <c r="O938" i="29"/>
  <c r="O1044" i="29"/>
  <c r="O1060" i="29"/>
  <c r="V1060" i="29" s="1"/>
  <c r="O1158" i="29"/>
  <c r="O1192" i="29"/>
  <c r="V1192" i="29" s="1"/>
  <c r="O1208" i="29"/>
  <c r="V1208" i="29" s="1"/>
  <c r="O1232" i="29"/>
  <c r="V1232" i="29" s="1"/>
  <c r="O1246" i="29"/>
  <c r="V1246" i="29" s="1"/>
  <c r="R868" i="29"/>
  <c r="R978" i="29"/>
  <c r="R1004" i="29"/>
  <c r="W1004" i="29" s="1"/>
  <c r="R1072" i="29"/>
  <c r="W1072" i="29" s="1"/>
  <c r="R1106" i="29"/>
  <c r="W1106" i="29" s="1"/>
  <c r="R1268" i="29"/>
  <c r="W1268" i="29" s="1"/>
  <c r="R1395" i="29"/>
  <c r="R1509" i="29"/>
  <c r="W1509" i="29" s="1"/>
  <c r="R1567" i="29"/>
  <c r="W1567" i="29" s="1"/>
  <c r="R1817" i="29"/>
  <c r="W1817" i="29" s="1"/>
  <c r="R1823" i="29"/>
  <c r="O1029" i="29"/>
  <c r="V1029" i="29" s="1"/>
  <c r="R1321" i="29"/>
  <c r="W1321" i="29" s="1"/>
  <c r="O1123" i="29"/>
  <c r="R1181" i="29"/>
  <c r="R1295" i="29"/>
  <c r="W1295" i="29" s="1"/>
  <c r="O1354" i="29"/>
  <c r="O1434" i="29"/>
  <c r="V1434" i="29" s="1"/>
  <c r="O1498" i="29"/>
  <c r="V1498" i="29" s="1"/>
  <c r="O1526" i="29"/>
  <c r="V1526" i="29" s="1"/>
  <c r="O1538" i="29"/>
  <c r="V1538" i="29" s="1"/>
  <c r="O1688" i="29"/>
  <c r="O1780" i="29"/>
  <c r="V1780" i="29" s="1"/>
  <c r="O1015" i="29"/>
  <c r="V1015" i="29" s="1"/>
  <c r="R1171" i="29"/>
  <c r="O1306" i="29"/>
  <c r="V1306" i="29" s="1"/>
  <c r="R1450" i="29"/>
  <c r="W1450" i="29" s="1"/>
  <c r="R1458" i="29"/>
  <c r="W1458" i="29" s="1"/>
  <c r="R1482" i="29"/>
  <c r="R1592" i="29"/>
  <c r="R1618" i="29"/>
  <c r="R1622" i="29"/>
  <c r="W1622" i="29" s="1"/>
  <c r="R1650" i="29"/>
  <c r="R1722" i="29"/>
  <c r="R1796" i="29"/>
  <c r="W1796" i="29" s="1"/>
  <c r="O1337" i="29"/>
  <c r="V1337" i="29" s="1"/>
  <c r="O1711" i="29"/>
  <c r="V1711" i="29" s="1"/>
  <c r="O1403" i="29"/>
  <c r="V1403" i="29" s="1"/>
  <c r="O1659" i="29"/>
  <c r="V1659" i="29" s="1"/>
  <c r="O1545" i="29"/>
  <c r="O1737" i="29"/>
  <c r="V1737" i="29" s="1"/>
  <c r="O1675" i="29"/>
  <c r="V1675" i="29" s="1"/>
  <c r="O1757" i="29"/>
  <c r="V1757" i="29" s="1"/>
  <c r="O1559" i="29"/>
  <c r="O1387" i="29"/>
  <c r="V1387" i="29" s="1"/>
  <c r="O1419" i="29"/>
  <c r="R1954" i="29"/>
  <c r="W1954" i="29" s="1"/>
  <c r="O1923" i="29"/>
  <c r="R2278" i="29"/>
  <c r="W2278" i="29" s="1"/>
  <c r="O2284" i="29"/>
  <c r="V2284" i="29" s="1"/>
  <c r="R2323" i="29"/>
  <c r="O2398" i="29"/>
  <c r="O2483" i="29"/>
  <c r="R1973" i="29"/>
  <c r="O1997" i="29"/>
  <c r="V1997" i="29" s="1"/>
  <c r="O2007" i="29"/>
  <c r="V2007" i="29" s="1"/>
  <c r="R2114" i="29"/>
  <c r="W2114" i="29" s="1"/>
  <c r="O2237" i="29"/>
  <c r="O2580" i="29"/>
  <c r="V2580" i="29" s="1"/>
  <c r="R2621" i="29"/>
  <c r="R1856" i="29"/>
  <c r="W1856" i="29" s="1"/>
  <c r="O2063" i="29"/>
  <c r="R2166" i="29"/>
  <c r="R2309" i="29"/>
  <c r="O2415" i="29"/>
  <c r="O2585" i="29"/>
  <c r="V2585" i="29" s="1"/>
  <c r="R1941" i="29"/>
  <c r="W1941" i="29" s="1"/>
  <c r="O2140" i="29"/>
  <c r="V2140" i="29" s="1"/>
  <c r="O2252" i="29"/>
  <c r="V2252" i="29" s="1"/>
  <c r="O2378" i="29"/>
  <c r="V2378" i="29" s="1"/>
  <c r="R2511" i="29"/>
  <c r="W2511" i="29" s="1"/>
  <c r="O2529" i="29"/>
  <c r="V2529" i="29" s="1"/>
  <c r="R1877" i="29"/>
  <c r="R2102" i="29"/>
  <c r="W2102" i="29" s="1"/>
  <c r="R2158" i="29"/>
  <c r="W2158" i="29" s="1"/>
  <c r="O2200" i="29"/>
  <c r="R2616" i="29"/>
  <c r="W2616" i="29" s="1"/>
  <c r="O2466" i="29"/>
  <c r="R1871" i="29"/>
  <c r="W1871" i="29" s="1"/>
  <c r="R2339" i="29"/>
  <c r="O2601" i="29"/>
  <c r="V2601" i="29" s="1"/>
  <c r="R2022" i="29"/>
  <c r="W2022" i="29" s="1"/>
  <c r="R2434" i="29"/>
  <c r="R2459" i="29"/>
  <c r="W2459" i="29" s="1"/>
  <c r="O2046" i="29"/>
  <c r="O2219" i="29"/>
  <c r="V2219" i="29" s="1"/>
  <c r="O2076" i="29"/>
  <c r="V2076" i="29" s="1"/>
  <c r="O2354" i="29"/>
  <c r="R2123" i="29"/>
  <c r="W2123" i="29" s="1"/>
  <c r="R2443" i="29"/>
  <c r="R2179" i="29"/>
  <c r="W2179" i="29" s="1"/>
  <c r="R2532" i="29"/>
  <c r="W2532" i="29" s="1"/>
  <c r="O2215" i="29"/>
  <c r="R2295" i="29"/>
  <c r="R2498" i="29"/>
  <c r="W2498" i="29" s="1"/>
  <c r="O2565" i="29"/>
  <c r="O9" i="29"/>
  <c r="V9" i="29" s="1"/>
  <c r="O29" i="29"/>
  <c r="V29" i="29" s="1"/>
  <c r="O51" i="29"/>
  <c r="O63" i="29"/>
  <c r="V63" i="29" s="1"/>
  <c r="O93" i="29"/>
  <c r="V93" i="29" s="1"/>
  <c r="O1891" i="29"/>
  <c r="V1891" i="29" s="1"/>
  <c r="R111" i="29"/>
  <c r="O78" i="29"/>
  <c r="V78" i="29" s="1"/>
  <c r="R205" i="29"/>
  <c r="W205" i="29" s="1"/>
  <c r="R293" i="29"/>
  <c r="W293" i="29" s="1"/>
  <c r="R337" i="29"/>
  <c r="W337" i="29" s="1"/>
  <c r="R114" i="29"/>
  <c r="W114" i="29" s="1"/>
  <c r="O152" i="29"/>
  <c r="O166" i="29"/>
  <c r="V166" i="29" s="1"/>
  <c r="O180" i="29"/>
  <c r="V180" i="29" s="1"/>
  <c r="O278" i="29"/>
  <c r="O348" i="29"/>
  <c r="V348" i="29" s="1"/>
  <c r="O398" i="29"/>
  <c r="V398" i="29" s="1"/>
  <c r="O414" i="29"/>
  <c r="V414" i="29" s="1"/>
  <c r="R196" i="29"/>
  <c r="R214" i="29"/>
  <c r="W214" i="29" s="1"/>
  <c r="R230" i="29"/>
  <c r="R314" i="29"/>
  <c r="R360" i="29"/>
  <c r="R368" i="29"/>
  <c r="R129" i="29"/>
  <c r="W129" i="29" s="1"/>
  <c r="O381" i="29"/>
  <c r="V381" i="29" s="1"/>
  <c r="R505" i="29"/>
  <c r="R545" i="29"/>
  <c r="W545" i="29" s="1"/>
  <c r="R573" i="29"/>
  <c r="W573" i="29" s="1"/>
  <c r="R655" i="29"/>
  <c r="W655" i="29" s="1"/>
  <c r="R673" i="29"/>
  <c r="R447" i="29"/>
  <c r="O472" i="29"/>
  <c r="V472" i="29" s="1"/>
  <c r="O488" i="29"/>
  <c r="O580" i="29"/>
  <c r="V580" i="29" s="1"/>
  <c r="O610" i="29"/>
  <c r="O429" i="29"/>
  <c r="R460" i="29"/>
  <c r="R520" i="29"/>
  <c r="R642" i="29"/>
  <c r="W642" i="29" s="1"/>
  <c r="R686" i="29"/>
  <c r="O704" i="29"/>
  <c r="V704" i="29" s="1"/>
  <c r="O788" i="29"/>
  <c r="V788" i="29" s="1"/>
  <c r="R742" i="29"/>
  <c r="R812" i="29"/>
  <c r="W812" i="29" s="1"/>
  <c r="O537" i="29"/>
  <c r="O259" i="29"/>
  <c r="V259" i="29" s="1"/>
  <c r="O595" i="29"/>
  <c r="O719" i="29"/>
  <c r="V719" i="29" s="1"/>
  <c r="O626" i="29"/>
  <c r="O765" i="29"/>
  <c r="V765" i="29" s="1"/>
  <c r="R921" i="29"/>
  <c r="R935" i="29"/>
  <c r="R999" i="29"/>
  <c r="W999" i="29" s="1"/>
  <c r="R1005" i="29"/>
  <c r="W1005" i="29" s="1"/>
  <c r="R1025" i="29"/>
  <c r="R839" i="29"/>
  <c r="O864" i="29"/>
  <c r="V864" i="29" s="1"/>
  <c r="O970" i="29"/>
  <c r="V970" i="29" s="1"/>
  <c r="O986" i="29"/>
  <c r="O1066" i="29"/>
  <c r="O1080" i="29"/>
  <c r="O1116" i="29"/>
  <c r="O1154" i="29"/>
  <c r="V1154" i="29" s="1"/>
  <c r="R844" i="29"/>
  <c r="W844" i="29" s="1"/>
  <c r="R896" i="29"/>
  <c r="W896" i="29" s="1"/>
  <c r="R1050" i="29"/>
  <c r="W1050" i="29" s="1"/>
  <c r="R1104" i="29"/>
  <c r="W1104" i="29" s="1"/>
  <c r="R1170" i="29"/>
  <c r="R1184" i="29"/>
  <c r="R1322" i="29"/>
  <c r="W1322" i="29" s="1"/>
  <c r="R824" i="29"/>
  <c r="R1231" i="29"/>
  <c r="W1231" i="29" s="1"/>
  <c r="R1239" i="29"/>
  <c r="W1239" i="29" s="1"/>
  <c r="R1355" i="29"/>
  <c r="W1355" i="29" s="1"/>
  <c r="R1513" i="29"/>
  <c r="R1531" i="29"/>
  <c r="W1531" i="29" s="1"/>
  <c r="R1587" i="29"/>
  <c r="W1587" i="29" s="1"/>
  <c r="R1825" i="29"/>
  <c r="W1825" i="29" s="1"/>
  <c r="O1207" i="29"/>
  <c r="V1207" i="29" s="1"/>
  <c r="O1304" i="29"/>
  <c r="V1304" i="29" s="1"/>
  <c r="O1191" i="29"/>
  <c r="O1335" i="29"/>
  <c r="R1287" i="29"/>
  <c r="W1287" i="29" s="1"/>
  <c r="O955" i="29"/>
  <c r="V955" i="29" s="1"/>
  <c r="O877" i="29"/>
  <c r="V877" i="29" s="1"/>
  <c r="O909" i="29"/>
  <c r="V909" i="29" s="1"/>
  <c r="O1133" i="29"/>
  <c r="V1133" i="29" s="1"/>
  <c r="O1418" i="29"/>
  <c r="V1418" i="29" s="1"/>
  <c r="O1440" i="29"/>
  <c r="V1440" i="29" s="1"/>
  <c r="O1462" i="29"/>
  <c r="O1540" i="29"/>
  <c r="V1540" i="29" s="1"/>
  <c r="O1632" i="29"/>
  <c r="O1642" i="29"/>
  <c r="V1642" i="29" s="1"/>
  <c r="O1736" i="29"/>
  <c r="O1778" i="29"/>
  <c r="R1267" i="29"/>
  <c r="R1370" i="29"/>
  <c r="R1402" i="29"/>
  <c r="W1402" i="29" s="1"/>
  <c r="R1492" i="29"/>
  <c r="W1492" i="29" s="1"/>
  <c r="R1576" i="29"/>
  <c r="W1576" i="29" s="1"/>
  <c r="R1594" i="29"/>
  <c r="R1620" i="29"/>
  <c r="W1620" i="29" s="1"/>
  <c r="R1666" i="29"/>
  <c r="W1666" i="29" s="1"/>
  <c r="R1804" i="29"/>
  <c r="R1818" i="29"/>
  <c r="W1818" i="29" s="1"/>
  <c r="O1745" i="29"/>
  <c r="V1745" i="29" s="1"/>
  <c r="O1719" i="29"/>
  <c r="V1719" i="29" s="1"/>
  <c r="O1761" i="29"/>
  <c r="V1761" i="29" s="1"/>
  <c r="O1475" i="29"/>
  <c r="V1475" i="29" s="1"/>
  <c r="O1553" i="29"/>
  <c r="V1553" i="29" s="1"/>
  <c r="O1701" i="29"/>
  <c r="V1701" i="29" s="1"/>
  <c r="O1383" i="29"/>
  <c r="V1383" i="29" s="1"/>
  <c r="R1963" i="29"/>
  <c r="O2238" i="29"/>
  <c r="R2150" i="29"/>
  <c r="O2562" i="29"/>
  <c r="O2575" i="29"/>
  <c r="V2575" i="29" s="1"/>
  <c r="R1968" i="29"/>
  <c r="O2261" i="29"/>
  <c r="O2394" i="29"/>
  <c r="V2394" i="29" s="1"/>
  <c r="O2185" i="29"/>
  <c r="V2185" i="29" s="1"/>
  <c r="R2524" i="29"/>
  <c r="W2524" i="29" s="1"/>
  <c r="O1866" i="29"/>
  <c r="O2086" i="29"/>
  <c r="V2086" i="29" s="1"/>
  <c r="R2007" i="29"/>
  <c r="W2007" i="29" s="1"/>
  <c r="O2209" i="29"/>
  <c r="V2209" i="29" s="1"/>
  <c r="R2421" i="29"/>
  <c r="O2488" i="29"/>
  <c r="R1998" i="29"/>
  <c r="O2056" i="29"/>
  <c r="O2071" i="29"/>
  <c r="V2071" i="29" s="1"/>
  <c r="O2226" i="29"/>
  <c r="V2226" i="29" s="1"/>
  <c r="O2472" i="29"/>
  <c r="V2472" i="29" s="1"/>
  <c r="R2598" i="29"/>
  <c r="W2598" i="29" s="1"/>
  <c r="O1886" i="29"/>
  <c r="O2036" i="29"/>
  <c r="V2036" i="29" s="1"/>
  <c r="R2143" i="29"/>
  <c r="R2497" i="29"/>
  <c r="W2497" i="29" s="1"/>
  <c r="O2382" i="29"/>
  <c r="V2382" i="29" s="1"/>
  <c r="O2353" i="29"/>
  <c r="V2353" i="29" s="1"/>
  <c r="R1991" i="29"/>
  <c r="W1991" i="29" s="1"/>
  <c r="R2128" i="29"/>
  <c r="W2128" i="29" s="1"/>
  <c r="R2289" i="29"/>
  <c r="W2289" i="29" s="1"/>
  <c r="R2302" i="29"/>
  <c r="R2512" i="29"/>
  <c r="W2512" i="29" s="1"/>
  <c r="R2615" i="29"/>
  <c r="O2445" i="29"/>
  <c r="R1939" i="29"/>
  <c r="R2422" i="29"/>
  <c r="W2422" i="29" s="1"/>
  <c r="O1911" i="29"/>
  <c r="O2368" i="29"/>
  <c r="V2368" i="29" s="1"/>
  <c r="R2132" i="29"/>
  <c r="R2623" i="29"/>
  <c r="O2278" i="29"/>
  <c r="V2278" i="29" s="1"/>
  <c r="R2584" i="29"/>
  <c r="W2584" i="29" s="1"/>
  <c r="R2089" i="29"/>
  <c r="O35" i="29"/>
  <c r="O59" i="29"/>
  <c r="V59" i="29" s="1"/>
  <c r="O107" i="29"/>
  <c r="O137" i="29"/>
  <c r="V137" i="29" s="1"/>
  <c r="R73" i="29"/>
  <c r="W73" i="29" s="1"/>
  <c r="O46" i="29"/>
  <c r="O2456" i="29"/>
  <c r="R6" i="29"/>
  <c r="R14" i="29"/>
  <c r="W14" i="29" s="1"/>
  <c r="R88" i="29"/>
  <c r="W88" i="29" s="1"/>
  <c r="R149" i="29"/>
  <c r="W149" i="29" s="1"/>
  <c r="R167" i="29"/>
  <c r="W167" i="29" s="1"/>
  <c r="R353" i="29"/>
  <c r="W353" i="29" s="1"/>
  <c r="O2321" i="29"/>
  <c r="O204" i="29"/>
  <c r="V204" i="29" s="1"/>
  <c r="O284" i="29"/>
  <c r="V284" i="29" s="1"/>
  <c r="O316" i="29"/>
  <c r="V316" i="29" s="1"/>
  <c r="O372" i="29"/>
  <c r="V372" i="29" s="1"/>
  <c r="O388" i="29"/>
  <c r="V388" i="29" s="1"/>
  <c r="O408" i="29"/>
  <c r="R184" i="29"/>
  <c r="W184" i="29" s="1"/>
  <c r="R330" i="29"/>
  <c r="W330" i="29" s="1"/>
  <c r="R340" i="29"/>
  <c r="W340" i="29" s="1"/>
  <c r="O120" i="29"/>
  <c r="V120" i="29" s="1"/>
  <c r="R469" i="29"/>
  <c r="R531" i="29"/>
  <c r="W531" i="29" s="1"/>
  <c r="R595" i="29"/>
  <c r="W595" i="29" s="1"/>
  <c r="R615" i="29"/>
  <c r="W615" i="29" s="1"/>
  <c r="R629" i="29"/>
  <c r="R643" i="29"/>
  <c r="W643" i="29" s="1"/>
  <c r="O267" i="29"/>
  <c r="R443" i="29"/>
  <c r="O590" i="29"/>
  <c r="V590" i="29" s="1"/>
  <c r="R462" i="29"/>
  <c r="W462" i="29" s="1"/>
  <c r="R646" i="29"/>
  <c r="R660" i="29"/>
  <c r="R676" i="29"/>
  <c r="W676" i="29" s="1"/>
  <c r="R704" i="29"/>
  <c r="O223" i="29"/>
  <c r="R432" i="29"/>
  <c r="O513" i="29"/>
  <c r="V513" i="29" s="1"/>
  <c r="O740" i="29"/>
  <c r="O794" i="29"/>
  <c r="O243" i="29"/>
  <c r="R814" i="29"/>
  <c r="O724" i="29"/>
  <c r="O499" i="29"/>
  <c r="O557" i="29"/>
  <c r="O573" i="29"/>
  <c r="V573" i="29" s="1"/>
  <c r="O698" i="29"/>
  <c r="O767" i="29"/>
  <c r="O783" i="29"/>
  <c r="R829" i="29"/>
  <c r="R845" i="29"/>
  <c r="R905" i="29"/>
  <c r="W905" i="29" s="1"/>
  <c r="R985" i="29"/>
  <c r="W985" i="29" s="1"/>
  <c r="R1087" i="29"/>
  <c r="W1087" i="29" s="1"/>
  <c r="R1141" i="29"/>
  <c r="W1141" i="29" s="1"/>
  <c r="O872" i="29"/>
  <c r="V872" i="29" s="1"/>
  <c r="O888" i="29"/>
  <c r="O922" i="29"/>
  <c r="V922" i="29" s="1"/>
  <c r="O950" i="29"/>
  <c r="V950" i="29" s="1"/>
  <c r="O1104" i="29"/>
  <c r="O1196" i="29"/>
  <c r="V1196" i="29" s="1"/>
  <c r="O1266" i="29"/>
  <c r="R860" i="29"/>
  <c r="W860" i="29" s="1"/>
  <c r="R964" i="29"/>
  <c r="R976" i="29"/>
  <c r="W976" i="29" s="1"/>
  <c r="R1002" i="29"/>
  <c r="R1122" i="29"/>
  <c r="R1160" i="29"/>
  <c r="R1172" i="29"/>
  <c r="W1172" i="29" s="1"/>
  <c r="R1238" i="29"/>
  <c r="W1238" i="29" s="1"/>
  <c r="R1274" i="29"/>
  <c r="W1274" i="29" s="1"/>
  <c r="R1316" i="29"/>
  <c r="R1399" i="29"/>
  <c r="W1399" i="29" s="1"/>
  <c r="R1449" i="29"/>
  <c r="W1449" i="29" s="1"/>
  <c r="R1553" i="29"/>
  <c r="W1553" i="29" s="1"/>
  <c r="R1577" i="29"/>
  <c r="W1577" i="29" s="1"/>
  <c r="R1641" i="29"/>
  <c r="R1677" i="29"/>
  <c r="W1677" i="29" s="1"/>
  <c r="R1793" i="29"/>
  <c r="R1827" i="29"/>
  <c r="W1827" i="29" s="1"/>
  <c r="R1293" i="29"/>
  <c r="W1293" i="29" s="1"/>
  <c r="R822" i="29"/>
  <c r="W822" i="29" s="1"/>
  <c r="O1213" i="29"/>
  <c r="O1019" i="29"/>
  <c r="O1309" i="29"/>
  <c r="O1061" i="29"/>
  <c r="O1227" i="29"/>
  <c r="V1227" i="29" s="1"/>
  <c r="O1251" i="29"/>
  <c r="O1358" i="29"/>
  <c r="O1390" i="29"/>
  <c r="O1466" i="29"/>
  <c r="V1466" i="29" s="1"/>
  <c r="O1480" i="29"/>
  <c r="V1480" i="29" s="1"/>
  <c r="O1562" i="29"/>
  <c r="O1750" i="29"/>
  <c r="V1750" i="29" s="1"/>
  <c r="O1764" i="29"/>
  <c r="O1031" i="29"/>
  <c r="O1047" i="29"/>
  <c r="R1328" i="29"/>
  <c r="R1342" i="29"/>
  <c r="W1342" i="29" s="1"/>
  <c r="R1414" i="29"/>
  <c r="W1414" i="29" s="1"/>
  <c r="R1432" i="29"/>
  <c r="R1494" i="29"/>
  <c r="W1494" i="29" s="1"/>
  <c r="R1508" i="29"/>
  <c r="W1508" i="29" s="1"/>
  <c r="R1664" i="29"/>
  <c r="W1664" i="29" s="1"/>
  <c r="R1688" i="29"/>
  <c r="R1808" i="29"/>
  <c r="W1808" i="29" s="1"/>
  <c r="R1844" i="29"/>
  <c r="W1844" i="29" s="1"/>
  <c r="O1531" i="29"/>
  <c r="V1531" i="29" s="1"/>
  <c r="O1739" i="29"/>
  <c r="V1739" i="29" s="1"/>
  <c r="O1589" i="29"/>
  <c r="V1589" i="29" s="1"/>
  <c r="O1783" i="29"/>
  <c r="O1617" i="29"/>
  <c r="V1617" i="29" s="1"/>
  <c r="O1371" i="29"/>
  <c r="V1371" i="29" s="1"/>
  <c r="O1603" i="29"/>
  <c r="O1715" i="29"/>
  <c r="V1715" i="29" s="1"/>
  <c r="O1729" i="29"/>
  <c r="O1541" i="29"/>
  <c r="V1541" i="29" s="1"/>
  <c r="R1914" i="29"/>
  <c r="W1914" i="29" s="1"/>
  <c r="R1944" i="29"/>
  <c r="W1944" i="29" s="1"/>
  <c r="R2151" i="29"/>
  <c r="R2297" i="29"/>
  <c r="W2297" i="29" s="1"/>
  <c r="O2310" i="29"/>
  <c r="V2310" i="29" s="1"/>
  <c r="R2431" i="29"/>
  <c r="O1863" i="29"/>
  <c r="R2078" i="29"/>
  <c r="R2291" i="29"/>
  <c r="R2148" i="29"/>
  <c r="W2148" i="29" s="1"/>
  <c r="O2570" i="29"/>
  <c r="O2586" i="29"/>
  <c r="O1955" i="29"/>
  <c r="V1955" i="29" s="1"/>
  <c r="R2202" i="29"/>
  <c r="W2202" i="29" s="1"/>
  <c r="O2259" i="29"/>
  <c r="V2259" i="29" s="1"/>
  <c r="O2110" i="29"/>
  <c r="O2416" i="29"/>
  <c r="R2530" i="29"/>
  <c r="O1971" i="29"/>
  <c r="V1971" i="29" s="1"/>
  <c r="R2172" i="29"/>
  <c r="W2172" i="29" s="1"/>
  <c r="R2274" i="29"/>
  <c r="W2274" i="29" s="1"/>
  <c r="O2452" i="29"/>
  <c r="R2500" i="29"/>
  <c r="W2500" i="29" s="1"/>
  <c r="R2444" i="29"/>
  <c r="W2444" i="29" s="1"/>
  <c r="R2041" i="29"/>
  <c r="O2122" i="29"/>
  <c r="V2122" i="29" s="1"/>
  <c r="O2054" i="29"/>
  <c r="V2054" i="29" s="1"/>
  <c r="R2348" i="29"/>
  <c r="O2467" i="29"/>
  <c r="O2484" i="29"/>
  <c r="V2484" i="29" s="1"/>
  <c r="R1921" i="29"/>
  <c r="O2220" i="29"/>
  <c r="V2220" i="29" s="1"/>
  <c r="O2018" i="29"/>
  <c r="V2018" i="29" s="1"/>
  <c r="O2610" i="29"/>
  <c r="V2610" i="29" s="1"/>
  <c r="O2003" i="29"/>
  <c r="V2003" i="29" s="1"/>
  <c r="R2505" i="29"/>
  <c r="R2070" i="29"/>
  <c r="R2359" i="29"/>
  <c r="O1988" i="29"/>
  <c r="O2379" i="29"/>
  <c r="V2379" i="29" s="1"/>
  <c r="O2190" i="29"/>
  <c r="O2325" i="29"/>
  <c r="V2325" i="29" s="1"/>
  <c r="O1870" i="29"/>
  <c r="R1887" i="29"/>
  <c r="W1887" i="29" s="1"/>
  <c r="O2099" i="29"/>
  <c r="V2099" i="29" s="1"/>
  <c r="O2243" i="29"/>
  <c r="R2520" i="29"/>
  <c r="O2557" i="29"/>
  <c r="R17" i="29"/>
  <c r="W17" i="29" s="1"/>
  <c r="R27" i="29"/>
  <c r="O58" i="29"/>
  <c r="V58" i="29" s="1"/>
  <c r="O74" i="29"/>
  <c r="V74" i="29" s="1"/>
  <c r="O90" i="29"/>
  <c r="R40" i="29"/>
  <c r="R181" i="29"/>
  <c r="R191" i="29"/>
  <c r="R119" i="29"/>
  <c r="O230" i="29"/>
  <c r="V230" i="29" s="1"/>
  <c r="O252" i="29"/>
  <c r="O264" i="29"/>
  <c r="V264" i="29" s="1"/>
  <c r="O334" i="29"/>
  <c r="V334" i="29" s="1"/>
  <c r="R148" i="29"/>
  <c r="W148" i="29" s="1"/>
  <c r="R170" i="29"/>
  <c r="W170" i="29" s="1"/>
  <c r="R290" i="29"/>
  <c r="R348" i="29"/>
  <c r="R352" i="29"/>
  <c r="W352" i="29" s="1"/>
  <c r="R374" i="29"/>
  <c r="R388" i="29"/>
  <c r="W388" i="29" s="1"/>
  <c r="R102" i="29"/>
  <c r="W102" i="29" s="1"/>
  <c r="R491" i="29"/>
  <c r="W491" i="29" s="1"/>
  <c r="R571" i="29"/>
  <c r="W571" i="29" s="1"/>
  <c r="R621" i="29"/>
  <c r="R721" i="29"/>
  <c r="W721" i="29" s="1"/>
  <c r="O279" i="29"/>
  <c r="V279" i="29" s="1"/>
  <c r="O311" i="29"/>
  <c r="R438" i="29"/>
  <c r="W438" i="29" s="1"/>
  <c r="O132" i="29"/>
  <c r="O209" i="29"/>
  <c r="V209" i="29" s="1"/>
  <c r="O443" i="29"/>
  <c r="V443" i="29" s="1"/>
  <c r="R410" i="29"/>
  <c r="W410" i="29" s="1"/>
  <c r="O458" i="29"/>
  <c r="V458" i="29" s="1"/>
  <c r="O522" i="29"/>
  <c r="O562" i="29"/>
  <c r="V562" i="29" s="1"/>
  <c r="O596" i="29"/>
  <c r="V596" i="29" s="1"/>
  <c r="R502" i="29"/>
  <c r="W502" i="29" s="1"/>
  <c r="R540" i="29"/>
  <c r="R636" i="29"/>
  <c r="R648" i="29"/>
  <c r="W648" i="29" s="1"/>
  <c r="R670" i="29"/>
  <c r="W670" i="29" s="1"/>
  <c r="R692" i="29"/>
  <c r="R708" i="29"/>
  <c r="W708" i="29" s="1"/>
  <c r="O680" i="29"/>
  <c r="O587" i="29"/>
  <c r="O780" i="29"/>
  <c r="O820" i="29"/>
  <c r="O419" i="29"/>
  <c r="R760" i="29"/>
  <c r="O473" i="29"/>
  <c r="V473" i="29" s="1"/>
  <c r="O735" i="29"/>
  <c r="V735" i="29" s="1"/>
  <c r="O789" i="29"/>
  <c r="V789" i="29" s="1"/>
  <c r="R751" i="29"/>
  <c r="R849" i="29"/>
  <c r="R859" i="29"/>
  <c r="R875" i="29"/>
  <c r="R965" i="29"/>
  <c r="W965" i="29" s="1"/>
  <c r="R1115" i="29"/>
  <c r="W1115" i="29" s="1"/>
  <c r="R1127" i="29"/>
  <c r="W1127" i="29" s="1"/>
  <c r="O902" i="29"/>
  <c r="V902" i="29" s="1"/>
  <c r="O1036" i="29"/>
  <c r="V1036" i="29" s="1"/>
  <c r="O1042" i="29"/>
  <c r="O1140" i="29"/>
  <c r="V1140" i="29" s="1"/>
  <c r="O1230" i="29"/>
  <c r="V1230" i="29" s="1"/>
  <c r="O1278" i="29"/>
  <c r="V1278" i="29" s="1"/>
  <c r="O835" i="29"/>
  <c r="R886" i="29"/>
  <c r="W886" i="29" s="1"/>
  <c r="R1174" i="29"/>
  <c r="R1186" i="29"/>
  <c r="W1186" i="29" s="1"/>
  <c r="R1192" i="29"/>
  <c r="W1192" i="29" s="1"/>
  <c r="R1204" i="29"/>
  <c r="O807" i="29"/>
  <c r="V807" i="29" s="1"/>
  <c r="R1271" i="29"/>
  <c r="W1271" i="29" s="1"/>
  <c r="O1305" i="29"/>
  <c r="V1305" i="29" s="1"/>
  <c r="R1345" i="29"/>
  <c r="R1349" i="29"/>
  <c r="R1461" i="29"/>
  <c r="W1461" i="29" s="1"/>
  <c r="R1473" i="29"/>
  <c r="R1505" i="29"/>
  <c r="R1547" i="29"/>
  <c r="W1547" i="29" s="1"/>
  <c r="R1647" i="29"/>
  <c r="W1647" i="29" s="1"/>
  <c r="R1659" i="29"/>
  <c r="W1659" i="29" s="1"/>
  <c r="R1767" i="29"/>
  <c r="W1767" i="29" s="1"/>
  <c r="R1853" i="29"/>
  <c r="W1853" i="29" s="1"/>
  <c r="O1081" i="29"/>
  <c r="V1081" i="29" s="1"/>
  <c r="O1097" i="29"/>
  <c r="O1245" i="29"/>
  <c r="O1155" i="29"/>
  <c r="V1155" i="29" s="1"/>
  <c r="O993" i="29"/>
  <c r="V993" i="29" s="1"/>
  <c r="O1013" i="29"/>
  <c r="O1384" i="29"/>
  <c r="O1400" i="29"/>
  <c r="O1432" i="29"/>
  <c r="V1432" i="29" s="1"/>
  <c r="O1490" i="29"/>
  <c r="O1536" i="29"/>
  <c r="V1536" i="29" s="1"/>
  <c r="O1612" i="29"/>
  <c r="V1612" i="29" s="1"/>
  <c r="O1674" i="29"/>
  <c r="V1674" i="29" s="1"/>
  <c r="O1702" i="29"/>
  <c r="O1720" i="29"/>
  <c r="O1816" i="29"/>
  <c r="V1816" i="29" s="1"/>
  <c r="O929" i="29"/>
  <c r="V929" i="29" s="1"/>
  <c r="O977" i="29"/>
  <c r="V977" i="29" s="1"/>
  <c r="R1326" i="29"/>
  <c r="R1444" i="29"/>
  <c r="W1444" i="29" s="1"/>
  <c r="R1558" i="29"/>
  <c r="W1558" i="29" s="1"/>
  <c r="R1564" i="29"/>
  <c r="W1564" i="29" s="1"/>
  <c r="R1638" i="29"/>
  <c r="W1638" i="29" s="1"/>
  <c r="R1734" i="29"/>
  <c r="R1750" i="29"/>
  <c r="W1750" i="29" s="1"/>
  <c r="R1778" i="29"/>
  <c r="W1778" i="29" s="1"/>
  <c r="R1792" i="29"/>
  <c r="W1792" i="29" s="1"/>
  <c r="O1519" i="29"/>
  <c r="V1519" i="29" s="1"/>
  <c r="O1599" i="29"/>
  <c r="O1587" i="29"/>
  <c r="V1587" i="29" s="1"/>
  <c r="O1831" i="29"/>
  <c r="V1831" i="29" s="1"/>
  <c r="O1367" i="29"/>
  <c r="V1367" i="29" s="1"/>
  <c r="R2013" i="29"/>
  <c r="W2013" i="29" s="1"/>
  <c r="R2206" i="29"/>
  <c r="W2206" i="29" s="1"/>
  <c r="R2381" i="29"/>
  <c r="W2381" i="29" s="1"/>
  <c r="O2253" i="29"/>
  <c r="O2342" i="29"/>
  <c r="V2342" i="29" s="1"/>
  <c r="O2604" i="29"/>
  <c r="O1895" i="29"/>
  <c r="V1895" i="29" s="1"/>
  <c r="R2051" i="29"/>
  <c r="W2051" i="29" s="1"/>
  <c r="R2115" i="29"/>
  <c r="R2177" i="29"/>
  <c r="R2345" i="29"/>
  <c r="W2345" i="29" s="1"/>
  <c r="O2388" i="29"/>
  <c r="O2589" i="29"/>
  <c r="V2589" i="29" s="1"/>
  <c r="R1863" i="29"/>
  <c r="W1863" i="29" s="1"/>
  <c r="R1981" i="29"/>
  <c r="R2079" i="29"/>
  <c r="O2133" i="29"/>
  <c r="O2329" i="29"/>
  <c r="V2329" i="29" s="1"/>
  <c r="O2513" i="29"/>
  <c r="V2513" i="29" s="1"/>
  <c r="O1936" i="29"/>
  <c r="V1936" i="29" s="1"/>
  <c r="R2225" i="29"/>
  <c r="O2403" i="29"/>
  <c r="V2403" i="29" s="1"/>
  <c r="O5" i="29"/>
  <c r="V5" i="29" s="1"/>
  <c r="O45" i="29"/>
  <c r="V45" i="29" s="1"/>
  <c r="O67" i="29"/>
  <c r="V67" i="29" s="1"/>
  <c r="O91" i="29"/>
  <c r="R1959" i="29"/>
  <c r="W1959" i="29" s="1"/>
  <c r="O2156" i="29"/>
  <c r="R2281" i="29"/>
  <c r="W2281" i="29" s="1"/>
  <c r="R2412" i="29"/>
  <c r="W2412" i="29" s="1"/>
  <c r="R15" i="29"/>
  <c r="R25" i="29"/>
  <c r="W25" i="29" s="1"/>
  <c r="R1924" i="29"/>
  <c r="W1924" i="29" s="1"/>
  <c r="O1982" i="29"/>
  <c r="O2192" i="29"/>
  <c r="R2561" i="29"/>
  <c r="W2561" i="29" s="1"/>
  <c r="R1873" i="29"/>
  <c r="W1873" i="29" s="1"/>
  <c r="R2023" i="29"/>
  <c r="W2023" i="29" s="1"/>
  <c r="O2431" i="29"/>
  <c r="V2431" i="29" s="1"/>
  <c r="R2465" i="29"/>
  <c r="O1909" i="29"/>
  <c r="V1909" i="29" s="1"/>
  <c r="O2069" i="29"/>
  <c r="V2069" i="29" s="1"/>
  <c r="O2454" i="29"/>
  <c r="R2528" i="29"/>
  <c r="O1998" i="29"/>
  <c r="V1998" i="29" s="1"/>
  <c r="O2105" i="29"/>
  <c r="V2105" i="29" s="1"/>
  <c r="R2478" i="29"/>
  <c r="W2478" i="29" s="1"/>
  <c r="O2547" i="29"/>
  <c r="R2369" i="29"/>
  <c r="W2369" i="29" s="1"/>
  <c r="O106" i="29"/>
  <c r="V106" i="29" s="1"/>
  <c r="R141" i="29"/>
  <c r="W141" i="29" s="1"/>
  <c r="R217" i="29"/>
  <c r="R267" i="29"/>
  <c r="W267" i="29" s="1"/>
  <c r="R285" i="29"/>
  <c r="W285" i="29" s="1"/>
  <c r="R417" i="29"/>
  <c r="W417" i="29" s="1"/>
  <c r="O2573" i="29"/>
  <c r="V2573" i="29" s="1"/>
  <c r="R130" i="29"/>
  <c r="R2031" i="29"/>
  <c r="W2031" i="29" s="1"/>
  <c r="O154" i="29"/>
  <c r="O168" i="29"/>
  <c r="O376" i="29"/>
  <c r="V376" i="29" s="1"/>
  <c r="O384" i="29"/>
  <c r="V384" i="29" s="1"/>
  <c r="O2094" i="29"/>
  <c r="V2094" i="29" s="1"/>
  <c r="R234" i="29"/>
  <c r="W234" i="29" s="1"/>
  <c r="R302" i="29"/>
  <c r="W302" i="29" s="1"/>
  <c r="R304" i="29"/>
  <c r="R362" i="29"/>
  <c r="W362" i="29" s="1"/>
  <c r="R2231" i="29"/>
  <c r="W2231" i="29" s="1"/>
  <c r="R110" i="29"/>
  <c r="W110" i="29" s="1"/>
  <c r="O349" i="29"/>
  <c r="V349" i="29" s="1"/>
  <c r="R497" i="29"/>
  <c r="W497" i="29" s="1"/>
  <c r="R567" i="29"/>
  <c r="R587" i="29"/>
  <c r="W587" i="29" s="1"/>
  <c r="R693" i="29"/>
  <c r="R428" i="29"/>
  <c r="W428" i="29" s="1"/>
  <c r="O193" i="29"/>
  <c r="V193" i="29" s="1"/>
  <c r="O241" i="29"/>
  <c r="V241" i="29" s="1"/>
  <c r="O337" i="29"/>
  <c r="V337" i="29" s="1"/>
  <c r="O476" i="29"/>
  <c r="V476" i="29" s="1"/>
  <c r="O526" i="29"/>
  <c r="V526" i="29" s="1"/>
  <c r="R492" i="29"/>
  <c r="W492" i="29" s="1"/>
  <c r="R512" i="29"/>
  <c r="R612" i="29"/>
  <c r="R628" i="29"/>
  <c r="W628" i="29" s="1"/>
  <c r="O399" i="29"/>
  <c r="O2291" i="29"/>
  <c r="V2291" i="29" s="1"/>
  <c r="O449" i="29"/>
  <c r="V449" i="29" s="1"/>
  <c r="O2495" i="29"/>
  <c r="V2495" i="29" s="1"/>
  <c r="O651" i="29"/>
  <c r="O667" i="29"/>
  <c r="O201" i="29"/>
  <c r="O549" i="29"/>
  <c r="O782" i="29"/>
  <c r="V782" i="29" s="1"/>
  <c r="O818" i="29"/>
  <c r="O689" i="29"/>
  <c r="V689" i="29" s="1"/>
  <c r="R768" i="29"/>
  <c r="W768" i="29" s="1"/>
  <c r="O722" i="29"/>
  <c r="V722" i="29" s="1"/>
  <c r="O751" i="29"/>
  <c r="V751" i="29" s="1"/>
  <c r="O599" i="29"/>
  <c r="V599" i="29" s="1"/>
  <c r="R867" i="29"/>
  <c r="R877" i="29"/>
  <c r="W877" i="29" s="1"/>
  <c r="R883" i="29"/>
  <c r="W883" i="29" s="1"/>
  <c r="R919" i="29"/>
  <c r="R971" i="29"/>
  <c r="W971" i="29" s="1"/>
  <c r="R1029" i="29"/>
  <c r="W1029" i="29" s="1"/>
  <c r="R1057" i="29"/>
  <c r="W1057" i="29" s="1"/>
  <c r="R1155" i="29"/>
  <c r="W1155" i="29" s="1"/>
  <c r="R832" i="29"/>
  <c r="O948" i="29"/>
  <c r="V948" i="29" s="1"/>
  <c r="O1070" i="29"/>
  <c r="O1110" i="29"/>
  <c r="V1110" i="29" s="1"/>
  <c r="O1126" i="29"/>
  <c r="V1126" i="29" s="1"/>
  <c r="O1180" i="29"/>
  <c r="V1180" i="29" s="1"/>
  <c r="O1240" i="29"/>
  <c r="O1280" i="29"/>
  <c r="O809" i="29"/>
  <c r="V809" i="29" s="1"/>
  <c r="R944" i="29"/>
  <c r="R988" i="29"/>
  <c r="W988" i="29" s="1"/>
  <c r="R1038" i="29"/>
  <c r="R1136" i="29"/>
  <c r="W1136" i="29" s="1"/>
  <c r="R1200" i="29"/>
  <c r="R1224" i="29"/>
  <c r="O829" i="29"/>
  <c r="V829" i="29" s="1"/>
  <c r="R1323" i="29"/>
  <c r="W1323" i="29" s="1"/>
  <c r="R1333" i="29"/>
  <c r="W1333" i="29" s="1"/>
  <c r="R1397" i="29"/>
  <c r="W1397" i="29" s="1"/>
  <c r="R1451" i="29"/>
  <c r="W1451" i="29" s="1"/>
  <c r="R1699" i="29"/>
  <c r="R1775" i="29"/>
  <c r="W1775" i="29" s="1"/>
  <c r="R1807" i="29"/>
  <c r="W1807" i="29" s="1"/>
  <c r="O979" i="29"/>
  <c r="V979" i="29" s="1"/>
  <c r="R1253" i="29"/>
  <c r="W1253" i="29" s="1"/>
  <c r="O1085" i="29"/>
  <c r="O1101" i="29"/>
  <c r="V1101" i="29" s="1"/>
  <c r="O1308" i="29"/>
  <c r="V1308" i="29" s="1"/>
  <c r="O1350" i="29"/>
  <c r="V1350" i="29" s="1"/>
  <c r="O1464" i="29"/>
  <c r="V1464" i="29" s="1"/>
  <c r="O1500" i="29"/>
  <c r="V1500" i="29" s="1"/>
  <c r="O1652" i="29"/>
  <c r="V1652" i="29" s="1"/>
  <c r="O1686" i="29"/>
  <c r="O1738" i="29"/>
  <c r="V1738" i="29" s="1"/>
  <c r="O1772" i="29"/>
  <c r="V1772" i="29" s="1"/>
  <c r="O1836" i="29"/>
  <c r="O903" i="29"/>
  <c r="V903" i="29" s="1"/>
  <c r="R1259" i="29"/>
  <c r="R1390" i="29"/>
  <c r="W1390" i="29" s="1"/>
  <c r="R1418" i="29"/>
  <c r="W1418" i="29" s="1"/>
  <c r="R1438" i="29"/>
  <c r="R1476" i="29"/>
  <c r="R1572" i="29"/>
  <c r="W1572" i="29" s="1"/>
  <c r="R1586" i="29"/>
  <c r="R1602" i="29"/>
  <c r="W1602" i="29" s="1"/>
  <c r="R1616" i="29"/>
  <c r="R1676" i="29"/>
  <c r="W1676" i="29" s="1"/>
  <c r="R1732" i="29"/>
  <c r="R1193" i="29"/>
  <c r="O1369" i="29"/>
  <c r="O1625" i="29"/>
  <c r="V1625" i="29" s="1"/>
  <c r="O1511" i="29"/>
  <c r="V1511" i="29" s="1"/>
  <c r="O1851" i="29"/>
  <c r="V1851" i="29" s="1"/>
  <c r="O1637" i="29"/>
  <c r="V1637" i="29" s="1"/>
  <c r="O1539" i="29"/>
  <c r="V1539" i="29" s="1"/>
  <c r="O1747" i="29"/>
  <c r="V1747" i="29" s="1"/>
  <c r="O1825" i="29"/>
  <c r="V1825" i="29" s="1"/>
  <c r="O1928" i="29"/>
  <c r="V1928" i="29" s="1"/>
  <c r="R2149" i="29"/>
  <c r="R2273" i="29"/>
  <c r="R2468" i="29"/>
  <c r="W2468" i="29" s="1"/>
  <c r="O2433" i="29"/>
  <c r="O1912" i="29"/>
  <c r="V1912" i="29" s="1"/>
  <c r="O2051" i="29"/>
  <c r="V2051" i="29" s="1"/>
  <c r="R2091" i="29"/>
  <c r="R2352" i="29"/>
  <c r="W2352" i="29" s="1"/>
  <c r="R2374" i="29"/>
  <c r="W2374" i="29" s="1"/>
  <c r="R2401" i="29"/>
  <c r="W2401" i="29" s="1"/>
  <c r="R1975" i="29"/>
  <c r="R1956" i="29"/>
  <c r="O2027" i="29"/>
  <c r="V2027" i="29" s="1"/>
  <c r="O2301" i="29"/>
  <c r="O2330" i="29"/>
  <c r="R2575" i="29"/>
  <c r="W2575" i="29" s="1"/>
  <c r="O1897" i="29"/>
  <c r="V1897" i="29" s="1"/>
  <c r="R1995" i="29"/>
  <c r="W1995" i="29" s="1"/>
  <c r="O2227" i="29"/>
  <c r="V2227" i="29" s="1"/>
  <c r="R2286" i="29"/>
  <c r="W2286" i="29" s="1"/>
  <c r="R2620" i="29"/>
  <c r="W2620" i="29" s="1"/>
  <c r="O2593" i="29"/>
  <c r="V2593" i="29" s="1"/>
  <c r="O1856" i="29"/>
  <c r="V1856" i="29" s="1"/>
  <c r="O2089" i="29"/>
  <c r="V2089" i="29" s="1"/>
  <c r="O2248" i="29"/>
  <c r="V2248" i="29" s="1"/>
  <c r="O2315" i="29"/>
  <c r="V2315" i="29" s="1"/>
  <c r="O2521" i="29"/>
  <c r="V2521" i="29" s="1"/>
  <c r="R2489" i="29"/>
  <c r="W2489" i="29" s="1"/>
  <c r="R1985" i="29"/>
  <c r="O2540" i="29"/>
  <c r="O2186" i="29"/>
  <c r="V2186" i="29" s="1"/>
  <c r="R2367" i="29"/>
  <c r="R2152" i="29"/>
  <c r="O2419" i="29"/>
  <c r="O2082" i="29"/>
  <c r="O2548" i="29"/>
  <c r="V2548" i="29" s="1"/>
  <c r="R1946" i="29"/>
  <c r="W1946" i="29" s="1"/>
  <c r="O2262" i="29"/>
  <c r="R2601" i="29"/>
  <c r="W2601" i="29" s="1"/>
  <c r="R1879" i="29"/>
  <c r="W1879" i="29" s="1"/>
  <c r="R2387" i="29"/>
  <c r="W2387" i="29" s="1"/>
  <c r="O2563" i="29"/>
  <c r="V2563" i="29" s="1"/>
  <c r="R2039" i="29"/>
  <c r="W2039" i="29" s="1"/>
  <c r="O2170" i="29"/>
  <c r="O2457" i="29"/>
  <c r="O2497" i="29"/>
  <c r="O3" i="29"/>
  <c r="V3" i="29" s="1"/>
  <c r="O121" i="29"/>
  <c r="V121" i="29" s="1"/>
  <c r="R67" i="29"/>
  <c r="O24" i="29"/>
  <c r="V24" i="29" s="1"/>
  <c r="O36" i="29"/>
  <c r="R54" i="29"/>
  <c r="W54" i="29" s="1"/>
  <c r="R80" i="29"/>
  <c r="W80" i="29" s="1"/>
  <c r="R92" i="29"/>
  <c r="W92" i="29" s="1"/>
  <c r="R221" i="29"/>
  <c r="R257" i="29"/>
  <c r="W257" i="29" s="1"/>
  <c r="R363" i="29"/>
  <c r="W363" i="29" s="1"/>
  <c r="R385" i="29"/>
  <c r="W385" i="29" s="1"/>
  <c r="R391" i="29"/>
  <c r="R423" i="29"/>
  <c r="W423" i="29" s="1"/>
  <c r="O156" i="29"/>
  <c r="V156" i="29" s="1"/>
  <c r="O170" i="29"/>
  <c r="V170" i="29" s="1"/>
  <c r="O268" i="29"/>
  <c r="V268" i="29" s="1"/>
  <c r="O296" i="29"/>
  <c r="O328" i="29"/>
  <c r="O344" i="29"/>
  <c r="O416" i="29"/>
  <c r="V416" i="29" s="1"/>
  <c r="O138" i="29"/>
  <c r="V138" i="29" s="1"/>
  <c r="R222" i="29"/>
  <c r="R240" i="29"/>
  <c r="R316" i="29"/>
  <c r="R354" i="29"/>
  <c r="W354" i="29" s="1"/>
  <c r="O285" i="29"/>
  <c r="R489" i="29"/>
  <c r="W489" i="29" s="1"/>
  <c r="R645" i="29"/>
  <c r="W645" i="29" s="1"/>
  <c r="R731" i="29"/>
  <c r="W731" i="29" s="1"/>
  <c r="O108" i="29"/>
  <c r="V108" i="29" s="1"/>
  <c r="O500" i="29"/>
  <c r="V500" i="29" s="1"/>
  <c r="O514" i="29"/>
  <c r="R552" i="29"/>
  <c r="W552" i="29" s="1"/>
  <c r="R578" i="29"/>
  <c r="W578" i="29" s="1"/>
  <c r="R586" i="29"/>
  <c r="R618" i="29"/>
  <c r="W618" i="29" s="1"/>
  <c r="R656" i="29"/>
  <c r="W656" i="29" s="1"/>
  <c r="O185" i="29"/>
  <c r="V185" i="29" s="1"/>
  <c r="O529" i="29"/>
  <c r="V529" i="29" s="1"/>
  <c r="O699" i="29"/>
  <c r="V699" i="29" s="1"/>
  <c r="O565" i="29"/>
  <c r="V565" i="29" s="1"/>
  <c r="O630" i="29"/>
  <c r="V630" i="29" s="1"/>
  <c r="O673" i="29"/>
  <c r="V673" i="29" s="1"/>
  <c r="O713" i="29"/>
  <c r="R778" i="29"/>
  <c r="W778" i="29" s="1"/>
  <c r="O461" i="29"/>
  <c r="V461" i="29" s="1"/>
  <c r="R745" i="29"/>
  <c r="R755" i="29"/>
  <c r="R820" i="29"/>
  <c r="R847" i="29"/>
  <c r="W847" i="29" s="1"/>
  <c r="R816" i="29"/>
  <c r="W816" i="29" s="1"/>
  <c r="O858" i="29"/>
  <c r="V858" i="29" s="1"/>
  <c r="O940" i="29"/>
  <c r="V940" i="29" s="1"/>
  <c r="O980" i="29"/>
  <c r="O1048" i="29"/>
  <c r="O1182" i="29"/>
  <c r="V1182" i="29" s="1"/>
  <c r="O1252" i="29"/>
  <c r="V1252" i="29" s="1"/>
  <c r="R874" i="29"/>
  <c r="W874" i="29" s="1"/>
  <c r="R1010" i="29"/>
  <c r="R1012" i="29"/>
  <c r="R1032" i="29"/>
  <c r="W1032" i="29" s="1"/>
  <c r="R1116" i="29"/>
  <c r="R1144" i="29"/>
  <c r="W1144" i="29" s="1"/>
  <c r="R1152" i="29"/>
  <c r="W1152" i="29" s="1"/>
  <c r="R1282" i="29"/>
  <c r="W1282" i="29" s="1"/>
  <c r="R1294" i="29"/>
  <c r="W1294" i="29" s="1"/>
  <c r="R1304" i="29"/>
  <c r="W1304" i="29" s="1"/>
  <c r="O1087" i="29"/>
  <c r="V1087" i="29" s="1"/>
  <c r="R1423" i="29"/>
  <c r="R1425" i="29"/>
  <c r="W1425" i="29" s="1"/>
  <c r="R1535" i="29"/>
  <c r="W1535" i="29" s="1"/>
  <c r="R1591" i="29"/>
  <c r="W1591" i="29" s="1"/>
  <c r="R1603" i="29"/>
  <c r="W1603" i="29" s="1"/>
  <c r="R1655" i="29"/>
  <c r="R1789" i="29"/>
  <c r="W1789" i="29" s="1"/>
  <c r="R1839" i="29"/>
  <c r="W1839" i="29" s="1"/>
  <c r="R2" i="29"/>
  <c r="W2" i="29" s="1"/>
  <c r="O889" i="29"/>
  <c r="V889" i="29" s="1"/>
  <c r="O905" i="29"/>
  <c r="V905" i="29" s="1"/>
  <c r="O1197" i="29"/>
  <c r="O1105" i="29"/>
  <c r="O963" i="29"/>
  <c r="V963" i="29" s="1"/>
  <c r="R793" i="29"/>
  <c r="O1235" i="29"/>
  <c r="V1235" i="29" s="1"/>
  <c r="O1267" i="29"/>
  <c r="O1372" i="29"/>
  <c r="O1618" i="29"/>
  <c r="V1618" i="29" s="1"/>
  <c r="O923" i="29"/>
  <c r="V923" i="29" s="1"/>
  <c r="R1203" i="29"/>
  <c r="W1203" i="29" s="1"/>
  <c r="R1388" i="29"/>
  <c r="R1400" i="29"/>
  <c r="W1400" i="29" s="1"/>
  <c r="R1442" i="29"/>
  <c r="R1522" i="29"/>
  <c r="W1522" i="29" s="1"/>
  <c r="R1668" i="29"/>
  <c r="W1668" i="29" s="1"/>
  <c r="R1686" i="29"/>
  <c r="R1698" i="29"/>
  <c r="R1710" i="29"/>
  <c r="R1740" i="29"/>
  <c r="W1740" i="29" s="1"/>
  <c r="R1768" i="29"/>
  <c r="R1846" i="29"/>
  <c r="W1846" i="29" s="1"/>
  <c r="O1073" i="29"/>
  <c r="O997" i="29"/>
  <c r="V997" i="29" s="1"/>
  <c r="O1329" i="29"/>
  <c r="V1329" i="29" s="1"/>
  <c r="O1359" i="29"/>
  <c r="O1481" i="29"/>
  <c r="V1481" i="29" s="1"/>
  <c r="O1513" i="29"/>
  <c r="V1513" i="29" s="1"/>
  <c r="O1805" i="29"/>
  <c r="O1751" i="29"/>
  <c r="V1751" i="29" s="1"/>
  <c r="O1563" i="29"/>
  <c r="O1627" i="29"/>
  <c r="O1341" i="29"/>
  <c r="V1341" i="29" s="1"/>
  <c r="O1501" i="29"/>
  <c r="O1821" i="29"/>
  <c r="O1639" i="29"/>
  <c r="V1639" i="29" s="1"/>
  <c r="O1467" i="29"/>
  <c r="V1467" i="29" s="1"/>
  <c r="O1547" i="29"/>
  <c r="V1547" i="29" s="1"/>
  <c r="R2002" i="29"/>
  <c r="W2002" i="29" s="1"/>
  <c r="R2063" i="29"/>
  <c r="R2182" i="29"/>
  <c r="W2182" i="29" s="1"/>
  <c r="O2256" i="29"/>
  <c r="V2256" i="29" s="1"/>
  <c r="O2214" i="29"/>
  <c r="V2214" i="29" s="1"/>
  <c r="R2433" i="29"/>
  <c r="W2433" i="29" s="1"/>
  <c r="R1880" i="29"/>
  <c r="W1880" i="29" s="1"/>
  <c r="R2073" i="29"/>
  <c r="R2056" i="29"/>
  <c r="W2056" i="29" s="1"/>
  <c r="O2337" i="29"/>
  <c r="V2337" i="29" s="1"/>
  <c r="R2399" i="29"/>
  <c r="W2399" i="29" s="1"/>
  <c r="O2597" i="29"/>
  <c r="V2597" i="29" s="1"/>
  <c r="R1861" i="29"/>
  <c r="O1995" i="29"/>
  <c r="O1969" i="29"/>
  <c r="O2232" i="29"/>
  <c r="O2450" i="29"/>
  <c r="V2450" i="29" s="1"/>
  <c r="R2508" i="29"/>
  <c r="O1941" i="29"/>
  <c r="V1941" i="29" s="1"/>
  <c r="R1909" i="29"/>
  <c r="W1909" i="29" s="1"/>
  <c r="O2199" i="29"/>
  <c r="V2199" i="29" s="1"/>
  <c r="R2411" i="29"/>
  <c r="R2487" i="29"/>
  <c r="O2533" i="29"/>
  <c r="R1894" i="29"/>
  <c r="W1894" i="29" s="1"/>
  <c r="R2042" i="29"/>
  <c r="O2165" i="29"/>
  <c r="R2470" i="29"/>
  <c r="R2614" i="29"/>
  <c r="W2614" i="29" s="1"/>
  <c r="O2579" i="29"/>
  <c r="V2579" i="29" s="1"/>
  <c r="R1916" i="29"/>
  <c r="R2294" i="29"/>
  <c r="W2294" i="29" s="1"/>
  <c r="O2543" i="29"/>
  <c r="V2543" i="29" s="1"/>
  <c r="O1932" i="29"/>
  <c r="V1932" i="29" s="1"/>
  <c r="O2370" i="29"/>
  <c r="R2566" i="29"/>
  <c r="R1962" i="29"/>
  <c r="W1962" i="29" s="1"/>
  <c r="O2347" i="29"/>
  <c r="V2347" i="29" s="1"/>
  <c r="O2104" i="29"/>
  <c r="V2104" i="29" s="1"/>
  <c r="O2272" i="29"/>
  <c r="V2272" i="29" s="1"/>
  <c r="O2138" i="29"/>
  <c r="V2138" i="29" s="1"/>
  <c r="R2334" i="29"/>
  <c r="O2115" i="29"/>
  <c r="R2290" i="29"/>
  <c r="W2290" i="29" s="1"/>
  <c r="O2387" i="29"/>
  <c r="V2387" i="29" s="1"/>
  <c r="R2622" i="29"/>
  <c r="W2622" i="29" s="1"/>
  <c r="R21" i="29"/>
  <c r="O72" i="29"/>
  <c r="V72" i="29" s="1"/>
  <c r="O88" i="29"/>
  <c r="R8" i="29"/>
  <c r="W8" i="29" s="1"/>
  <c r="R36" i="29"/>
  <c r="W36" i="29" s="1"/>
  <c r="O114" i="29"/>
  <c r="V114" i="29" s="1"/>
  <c r="R189" i="29"/>
  <c r="W189" i="29" s="1"/>
  <c r="R275" i="29"/>
  <c r="R309" i="29"/>
  <c r="W309" i="29" s="1"/>
  <c r="R128" i="29"/>
  <c r="O142" i="29"/>
  <c r="O150" i="29"/>
  <c r="V150" i="29" s="1"/>
  <c r="O164" i="29"/>
  <c r="V164" i="29" s="1"/>
  <c r="O246" i="29"/>
  <c r="V246" i="29" s="1"/>
  <c r="O258" i="29"/>
  <c r="V258" i="29" s="1"/>
  <c r="O360" i="29"/>
  <c r="V360" i="29" s="1"/>
  <c r="O2153" i="29"/>
  <c r="V2153" i="29" s="1"/>
  <c r="O102" i="29"/>
  <c r="R218" i="29"/>
  <c r="W218" i="29" s="1"/>
  <c r="R226" i="29"/>
  <c r="R384" i="29"/>
  <c r="W384" i="29" s="1"/>
  <c r="R394" i="29"/>
  <c r="W394" i="29" s="1"/>
  <c r="R404" i="29"/>
  <c r="W404" i="29" s="1"/>
  <c r="O2017" i="29"/>
  <c r="V2017" i="29" s="1"/>
  <c r="R575" i="29"/>
  <c r="W575" i="29" s="1"/>
  <c r="R723" i="29"/>
  <c r="W723" i="29" s="1"/>
  <c r="O470" i="29"/>
  <c r="O518" i="29"/>
  <c r="V518" i="29" s="1"/>
  <c r="O586" i="29"/>
  <c r="V586" i="29" s="1"/>
  <c r="O594" i="29"/>
  <c r="V594" i="29" s="1"/>
  <c r="O341" i="29"/>
  <c r="V341" i="29" s="1"/>
  <c r="R482" i="29"/>
  <c r="W482" i="29" s="1"/>
  <c r="R544" i="29"/>
  <c r="W544" i="29" s="1"/>
  <c r="R566" i="29"/>
  <c r="W566" i="29" s="1"/>
  <c r="O497" i="29"/>
  <c r="V497" i="29" s="1"/>
  <c r="O291" i="29"/>
  <c r="O635" i="29"/>
  <c r="V635" i="29" s="1"/>
  <c r="O746" i="29"/>
  <c r="V746" i="29" s="1"/>
  <c r="O828" i="29"/>
  <c r="V828" i="29" s="1"/>
  <c r="R770" i="29"/>
  <c r="W770" i="29" s="1"/>
  <c r="R788" i="29"/>
  <c r="W788" i="29" s="1"/>
  <c r="O620" i="29"/>
  <c r="V620" i="29" s="1"/>
  <c r="O676" i="29"/>
  <c r="V676" i="29" s="1"/>
  <c r="O323" i="29"/>
  <c r="O427" i="29"/>
  <c r="V427" i="29" s="1"/>
  <c r="O663" i="29"/>
  <c r="V663" i="29" s="1"/>
  <c r="O703" i="29"/>
  <c r="O455" i="29"/>
  <c r="O535" i="29"/>
  <c r="V535" i="29" s="1"/>
  <c r="R741" i="29"/>
  <c r="W741" i="29" s="1"/>
  <c r="R763" i="29"/>
  <c r="W763" i="29" s="1"/>
  <c r="R957" i="29"/>
  <c r="W957" i="29" s="1"/>
  <c r="R1021" i="29"/>
  <c r="R1049" i="29"/>
  <c r="W1049" i="29" s="1"/>
  <c r="R1145" i="29"/>
  <c r="R1157" i="29"/>
  <c r="W1157" i="29" s="1"/>
  <c r="R843" i="29"/>
  <c r="W843" i="29" s="1"/>
  <c r="O811" i="29"/>
  <c r="V811" i="29" s="1"/>
  <c r="O908" i="29"/>
  <c r="V908" i="29" s="1"/>
  <c r="O1006" i="29"/>
  <c r="O1166" i="29"/>
  <c r="V1166" i="29" s="1"/>
  <c r="O1178" i="29"/>
  <c r="O1276" i="29"/>
  <c r="V1276" i="29" s="1"/>
  <c r="R856" i="29"/>
  <c r="W856" i="29" s="1"/>
  <c r="R866" i="29"/>
  <c r="R880" i="29"/>
  <c r="R916" i="29"/>
  <c r="W916" i="29" s="1"/>
  <c r="R940" i="29"/>
  <c r="W940" i="29" s="1"/>
  <c r="R952" i="29"/>
  <c r="R1036" i="29"/>
  <c r="R1084" i="29"/>
  <c r="W1084" i="29" s="1"/>
  <c r="R1094" i="29"/>
  <c r="W1094" i="29" s="1"/>
  <c r="R1114" i="29"/>
  <c r="R1254" i="29"/>
  <c r="W1254" i="29" s="1"/>
  <c r="R1266" i="29"/>
  <c r="W1266" i="29" s="1"/>
  <c r="R1314" i="29"/>
  <c r="O895" i="29"/>
  <c r="V895" i="29" s="1"/>
  <c r="O975" i="29"/>
  <c r="O991" i="29"/>
  <c r="V991" i="29" s="1"/>
  <c r="R1291" i="29"/>
  <c r="R1337" i="29"/>
  <c r="W1337" i="29" s="1"/>
  <c r="R1351" i="29"/>
  <c r="W1351" i="29" s="1"/>
  <c r="R1443" i="29"/>
  <c r="W1443" i="29" s="1"/>
  <c r="R1515" i="29"/>
  <c r="R1573" i="29"/>
  <c r="R1595" i="29"/>
  <c r="R1681" i="29"/>
  <c r="W1681" i="29" s="1"/>
  <c r="R1685" i="29"/>
  <c r="R1745" i="29"/>
  <c r="W1745" i="29" s="1"/>
  <c r="O1065" i="29"/>
  <c r="O1189" i="29"/>
  <c r="V1189" i="29" s="1"/>
  <c r="O1205" i="29"/>
  <c r="V1205" i="29" s="1"/>
  <c r="R1229" i="29"/>
  <c r="W1229" i="29" s="1"/>
  <c r="O1301" i="29"/>
  <c r="R1317" i="29"/>
  <c r="W1317" i="29" s="1"/>
  <c r="O1380" i="29"/>
  <c r="V1380" i="29" s="1"/>
  <c r="O1398" i="29"/>
  <c r="V1398" i="29" s="1"/>
  <c r="O1488" i="29"/>
  <c r="O1610" i="29"/>
  <c r="V1610" i="29" s="1"/>
  <c r="O1630" i="29"/>
  <c r="O1696" i="29"/>
  <c r="V1696" i="29" s="1"/>
  <c r="O1708" i="29"/>
  <c r="O1724" i="29"/>
  <c r="V1724" i="29" s="1"/>
  <c r="O1788" i="29"/>
  <c r="V1788" i="29" s="1"/>
  <c r="R1366" i="29"/>
  <c r="R1428" i="29"/>
  <c r="W1428" i="29" s="1"/>
  <c r="R1536" i="29"/>
  <c r="W1536" i="29" s="1"/>
  <c r="R1658" i="29"/>
  <c r="W1658" i="29" s="1"/>
  <c r="R1764" i="29"/>
  <c r="W1764" i="29" s="1"/>
  <c r="R1838" i="29"/>
  <c r="W1838" i="29" s="1"/>
  <c r="O1823" i="29"/>
  <c r="V1823" i="29" s="1"/>
  <c r="O1473" i="29"/>
  <c r="V1473" i="29" s="1"/>
  <c r="O1641" i="29"/>
  <c r="V1641" i="29" s="1"/>
  <c r="O1801" i="29"/>
  <c r="V1801" i="29" s="1"/>
  <c r="O1581" i="29"/>
  <c r="O1557" i="29"/>
  <c r="V1557" i="29" s="1"/>
  <c r="O1845" i="29"/>
  <c r="V1845" i="29" s="1"/>
  <c r="O1735" i="29"/>
  <c r="V1735" i="29" s="1"/>
  <c r="R1917" i="29"/>
  <c r="W1917" i="29" s="1"/>
  <c r="O2098" i="29"/>
  <c r="V2098" i="29" s="1"/>
  <c r="R2402" i="29"/>
  <c r="W2402" i="29" s="1"/>
  <c r="R2230" i="29"/>
  <c r="W2230" i="29" s="1"/>
  <c r="R2486" i="29"/>
  <c r="W2486" i="29" s="1"/>
  <c r="O1855" i="29"/>
  <c r="O2032" i="29"/>
  <c r="O2202" i="29"/>
  <c r="V2202" i="29" s="1"/>
  <c r="R2425" i="29"/>
  <c r="O2308" i="29"/>
  <c r="V2308" i="29" s="1"/>
  <c r="R2597" i="29"/>
  <c r="W2597" i="29" s="1"/>
  <c r="R1895" i="29"/>
  <c r="W1895" i="29" s="1"/>
  <c r="R2139" i="29"/>
  <c r="R2162" i="29"/>
  <c r="O2182" i="29"/>
  <c r="V2182" i="29" s="1"/>
  <c r="O2345" i="29"/>
  <c r="R2384" i="29"/>
  <c r="R1874" i="29"/>
  <c r="W1874" i="29" s="1"/>
  <c r="O2109" i="29"/>
  <c r="V2109" i="29" s="1"/>
  <c r="O2270" i="29"/>
  <c r="R2328" i="29"/>
  <c r="O2542" i="29"/>
  <c r="R2609" i="29"/>
  <c r="O1919" i="29"/>
  <c r="R2255" i="29"/>
  <c r="W2255" i="29" s="1"/>
  <c r="O2119" i="29"/>
  <c r="V2119" i="29" s="1"/>
  <c r="O2413" i="29"/>
  <c r="V2413" i="29" s="1"/>
  <c r="R2389" i="29"/>
  <c r="W2389" i="29" s="1"/>
  <c r="R2455" i="29"/>
  <c r="W2455" i="29" s="1"/>
  <c r="O1967" i="29"/>
  <c r="O2359" i="29"/>
  <c r="O7" i="29"/>
  <c r="O123" i="29"/>
  <c r="V123" i="29" s="1"/>
  <c r="R2052" i="29"/>
  <c r="W2052" i="29" s="1"/>
  <c r="O2336" i="29"/>
  <c r="V2336" i="29" s="1"/>
  <c r="R63" i="29"/>
  <c r="R77" i="29"/>
  <c r="W77" i="29" s="1"/>
  <c r="R2175" i="29"/>
  <c r="O2464" i="29"/>
  <c r="O2059" i="29"/>
  <c r="V2059" i="29" s="1"/>
  <c r="O2515" i="29"/>
  <c r="V2515" i="29" s="1"/>
  <c r="O2072" i="29"/>
  <c r="V2072" i="29" s="1"/>
  <c r="O2439" i="29"/>
  <c r="V2439" i="29" s="1"/>
  <c r="O2015" i="29"/>
  <c r="V2015" i="29" s="1"/>
  <c r="R2553" i="29"/>
  <c r="W2553" i="29" s="1"/>
  <c r="R24" i="29"/>
  <c r="R46" i="29"/>
  <c r="W46" i="29" s="1"/>
  <c r="R96" i="29"/>
  <c r="W96" i="29" s="1"/>
  <c r="R209" i="29"/>
  <c r="R229" i="29"/>
  <c r="W229" i="29" s="1"/>
  <c r="R301" i="29"/>
  <c r="W301" i="29" s="1"/>
  <c r="R357" i="29"/>
  <c r="W357" i="29" s="1"/>
  <c r="R373" i="29"/>
  <c r="W373" i="29" s="1"/>
  <c r="O1953" i="29"/>
  <c r="V1953" i="29" s="1"/>
  <c r="O1986" i="29"/>
  <c r="V1986" i="29" s="1"/>
  <c r="O146" i="29"/>
  <c r="O192" i="29"/>
  <c r="V192" i="29" s="1"/>
  <c r="O214" i="29"/>
  <c r="V214" i="29" s="1"/>
  <c r="O262" i="29"/>
  <c r="V262" i="29" s="1"/>
  <c r="O306" i="29"/>
  <c r="V306" i="29" s="1"/>
  <c r="O332" i="29"/>
  <c r="V332" i="29" s="1"/>
  <c r="O2216" i="29"/>
  <c r="V2216" i="29" s="1"/>
  <c r="R172" i="29"/>
  <c r="R246" i="29"/>
  <c r="R280" i="29"/>
  <c r="R320" i="29"/>
  <c r="R382" i="29"/>
  <c r="W382" i="29" s="1"/>
  <c r="R402" i="29"/>
  <c r="W402" i="29" s="1"/>
  <c r="R2244" i="29"/>
  <c r="R457" i="29"/>
  <c r="R599" i="29"/>
  <c r="W599" i="29" s="1"/>
  <c r="R625" i="29"/>
  <c r="W625" i="29" s="1"/>
  <c r="R436" i="29"/>
  <c r="R2581" i="29"/>
  <c r="W2581" i="29" s="1"/>
  <c r="O496" i="29"/>
  <c r="V496" i="29" s="1"/>
  <c r="O534" i="29"/>
  <c r="O544" i="29"/>
  <c r="O608" i="29"/>
  <c r="O2527" i="29"/>
  <c r="V2527" i="29" s="1"/>
  <c r="R528" i="29"/>
  <c r="W528" i="29" s="1"/>
  <c r="R588" i="29"/>
  <c r="W588" i="29" s="1"/>
  <c r="R662" i="29"/>
  <c r="R136" i="29"/>
  <c r="O175" i="29"/>
  <c r="O688" i="29"/>
  <c r="V688" i="29" s="1"/>
  <c r="O571" i="29"/>
  <c r="V571" i="29" s="1"/>
  <c r="O675" i="29"/>
  <c r="V675" i="29" s="1"/>
  <c r="O469" i="29"/>
  <c r="V469" i="29" s="1"/>
  <c r="O485" i="29"/>
  <c r="O778" i="29"/>
  <c r="V778" i="29" s="1"/>
  <c r="O800" i="29"/>
  <c r="V800" i="29" s="1"/>
  <c r="O832" i="29"/>
  <c r="V832" i="29" s="1"/>
  <c r="R738" i="29"/>
  <c r="R764" i="29"/>
  <c r="O647" i="29"/>
  <c r="O509" i="29"/>
  <c r="O797" i="29"/>
  <c r="V797" i="29" s="1"/>
  <c r="O717" i="29"/>
  <c r="R861" i="29"/>
  <c r="R1015" i="29"/>
  <c r="W1015" i="29" s="1"/>
  <c r="R1103" i="29"/>
  <c r="R803" i="29"/>
  <c r="W803" i="29" s="1"/>
  <c r="O868" i="29"/>
  <c r="O882" i="29"/>
  <c r="V882" i="29" s="1"/>
  <c r="O928" i="29"/>
  <c r="O934" i="29"/>
  <c r="O1064" i="29"/>
  <c r="V1064" i="29" s="1"/>
  <c r="O1136" i="29"/>
  <c r="V1136" i="29" s="1"/>
  <c r="O1176" i="29"/>
  <c r="V1176" i="29" s="1"/>
  <c r="O1216" i="29"/>
  <c r="V1216" i="29" s="1"/>
  <c r="O1228" i="29"/>
  <c r="R972" i="29"/>
  <c r="R984" i="29"/>
  <c r="W984" i="29" s="1"/>
  <c r="R1056" i="29"/>
  <c r="R1092" i="29"/>
  <c r="W1092" i="29" s="1"/>
  <c r="R1126" i="29"/>
  <c r="R1190" i="29"/>
  <c r="W1190" i="29" s="1"/>
  <c r="R1208" i="29"/>
  <c r="W1208" i="29" s="1"/>
  <c r="R1248" i="29"/>
  <c r="W1248" i="29" s="1"/>
  <c r="R1258" i="29"/>
  <c r="O1039" i="29"/>
  <c r="O1151" i="29"/>
  <c r="V1151" i="29" s="1"/>
  <c r="R1359" i="29"/>
  <c r="W1359" i="29" s="1"/>
  <c r="R1371" i="29"/>
  <c r="R1381" i="29"/>
  <c r="W1381" i="29" s="1"/>
  <c r="R1447" i="29"/>
  <c r="R1477" i="29"/>
  <c r="W1477" i="29" s="1"/>
  <c r="R1519" i="29"/>
  <c r="W1519" i="29" s="1"/>
  <c r="R1701" i="29"/>
  <c r="W1701" i="29" s="1"/>
  <c r="R1707" i="29"/>
  <c r="W1707" i="29" s="1"/>
  <c r="R1731" i="29"/>
  <c r="R1849" i="29"/>
  <c r="O1001" i="29"/>
  <c r="R1305" i="29"/>
  <c r="O907" i="29"/>
  <c r="V907" i="29" s="1"/>
  <c r="O1286" i="29"/>
  <c r="O1318" i="29"/>
  <c r="V1318" i="29" s="1"/>
  <c r="O1027" i="29"/>
  <c r="O1165" i="29"/>
  <c r="V1165" i="29" s="1"/>
  <c r="O1414" i="29"/>
  <c r="V1414" i="29" s="1"/>
  <c r="O1568" i="29"/>
  <c r="V1568" i="29" s="1"/>
  <c r="O1594" i="29"/>
  <c r="V1594" i="29" s="1"/>
  <c r="O1656" i="29"/>
  <c r="V1656" i="29" s="1"/>
  <c r="O1800" i="29"/>
  <c r="O1828" i="29"/>
  <c r="V1828" i="29" s="1"/>
  <c r="R1281" i="29"/>
  <c r="W1281" i="29" s="1"/>
  <c r="R1336" i="29"/>
  <c r="R1346" i="29"/>
  <c r="R1408" i="29"/>
  <c r="R1464" i="29"/>
  <c r="R1532" i="29"/>
  <c r="W1532" i="29" s="1"/>
  <c r="R1646" i="29"/>
  <c r="W1646" i="29" s="1"/>
  <c r="R1692" i="29"/>
  <c r="W1692" i="29" s="1"/>
  <c r="R1748" i="29"/>
  <c r="W1748" i="29" s="1"/>
  <c r="R1760" i="29"/>
  <c r="R1820" i="29"/>
  <c r="W1820" i="29" s="1"/>
  <c r="O1551" i="29"/>
  <c r="V1551" i="29" s="1"/>
  <c r="O1609" i="29"/>
  <c r="V1609" i="29" s="1"/>
  <c r="O1769" i="29"/>
  <c r="V1769" i="29" s="1"/>
  <c r="O1425" i="29"/>
  <c r="V1425" i="29" s="1"/>
  <c r="O1629" i="29"/>
  <c r="V1629" i="29" s="1"/>
  <c r="O1495" i="29"/>
  <c r="O1671" i="29"/>
  <c r="V1671" i="29" s="1"/>
  <c r="O1787" i="29"/>
  <c r="V1787" i="29" s="1"/>
  <c r="O1888" i="29"/>
  <c r="V1888" i="29" s="1"/>
  <c r="O2255" i="29"/>
  <c r="V2255" i="29" s="1"/>
  <c r="O2120" i="29"/>
  <c r="V2120" i="29" s="1"/>
  <c r="R1947" i="29"/>
  <c r="R2272" i="29"/>
  <c r="W2272" i="29" s="1"/>
  <c r="R2471" i="29"/>
  <c r="R1910" i="29"/>
  <c r="R2046" i="29"/>
  <c r="W2046" i="29" s="1"/>
  <c r="R2144" i="29"/>
  <c r="O2309" i="29"/>
  <c r="V2309" i="29" s="1"/>
  <c r="R2423" i="29"/>
  <c r="O1968" i="29"/>
  <c r="V1968" i="29" s="1"/>
  <c r="O2016" i="29"/>
  <c r="R2253" i="29"/>
  <c r="W2253" i="29" s="1"/>
  <c r="R2350" i="29"/>
  <c r="O2386" i="29"/>
  <c r="R1869" i="29"/>
  <c r="W1869" i="29" s="1"/>
  <c r="R2086" i="29"/>
  <c r="R2090" i="29"/>
  <c r="W2090" i="29" s="1"/>
  <c r="O2231" i="29"/>
  <c r="V2231" i="29" s="1"/>
  <c r="R2564" i="29"/>
  <c r="W2564" i="29" s="1"/>
  <c r="O2609" i="29"/>
  <c r="V2609" i="29" s="1"/>
  <c r="O1920" i="29"/>
  <c r="V1920" i="29" s="1"/>
  <c r="O2360" i="29"/>
  <c r="O2494" i="29"/>
  <c r="R2170" i="29"/>
  <c r="W2170" i="29" s="1"/>
  <c r="R2300" i="29"/>
  <c r="R2588" i="29"/>
  <c r="W2588" i="29" s="1"/>
  <c r="R2191" i="29"/>
  <c r="W2191" i="29" s="1"/>
  <c r="R2570" i="29"/>
  <c r="W2570" i="29" s="1"/>
  <c r="O2516" i="29"/>
  <c r="V2516" i="29" s="1"/>
  <c r="O2324" i="29"/>
  <c r="V2324" i="29" s="1"/>
  <c r="O2480" i="29"/>
  <c r="V2480" i="29" s="1"/>
  <c r="R2542" i="29"/>
  <c r="W2542" i="29" s="1"/>
  <c r="R2060" i="29"/>
  <c r="W2060" i="29" s="1"/>
  <c r="R2197" i="29"/>
  <c r="R2397" i="29"/>
  <c r="W2397" i="29" s="1"/>
  <c r="O1987" i="29"/>
  <c r="V1987" i="29" s="1"/>
  <c r="O2374" i="29"/>
  <c r="V2374" i="29" s="1"/>
  <c r="R2449" i="29"/>
  <c r="R2436" i="29"/>
  <c r="O2531" i="29"/>
  <c r="O1860" i="29"/>
  <c r="R2084" i="29"/>
  <c r="W2084" i="29" s="1"/>
  <c r="O49" i="29"/>
  <c r="V49" i="29" s="1"/>
  <c r="O61" i="29"/>
  <c r="V61" i="29" s="1"/>
  <c r="R7" i="29"/>
  <c r="W7" i="29" s="1"/>
  <c r="R37" i="29"/>
  <c r="W37" i="29" s="1"/>
  <c r="R91" i="29"/>
  <c r="W91" i="29" s="1"/>
  <c r="O22" i="29"/>
  <c r="V22" i="29" s="1"/>
  <c r="O76" i="29"/>
  <c r="V76" i="29" s="1"/>
  <c r="R143" i="29"/>
  <c r="W143" i="29" s="1"/>
  <c r="R235" i="29"/>
  <c r="W235" i="29" s="1"/>
  <c r="R377" i="29"/>
  <c r="W377" i="29" s="1"/>
  <c r="R407" i="29"/>
  <c r="W407" i="29" s="1"/>
  <c r="O2288" i="29"/>
  <c r="O2213" i="29"/>
  <c r="V2213" i="29" s="1"/>
  <c r="O124" i="29"/>
  <c r="V124" i="29" s="1"/>
  <c r="O276" i="29"/>
  <c r="V276" i="29" s="1"/>
  <c r="O290" i="29"/>
  <c r="O322" i="29"/>
  <c r="O346" i="29"/>
  <c r="V346" i="29" s="1"/>
  <c r="O392" i="29"/>
  <c r="V392" i="29" s="1"/>
  <c r="O426" i="29"/>
  <c r="V426" i="29" s="1"/>
  <c r="O442" i="29"/>
  <c r="V442" i="29" s="1"/>
  <c r="R176" i="29"/>
  <c r="W176" i="29" s="1"/>
  <c r="O100" i="29"/>
  <c r="V100" i="29" s="1"/>
  <c r="R477" i="29"/>
  <c r="W477" i="29" s="1"/>
  <c r="R511" i="29"/>
  <c r="R535" i="29"/>
  <c r="R679" i="29"/>
  <c r="W679" i="29" s="1"/>
  <c r="O215" i="29"/>
  <c r="O263" i="29"/>
  <c r="V263" i="29" s="1"/>
  <c r="O177" i="29"/>
  <c r="O251" i="29"/>
  <c r="V251" i="29" s="1"/>
  <c r="R458" i="29"/>
  <c r="R484" i="29"/>
  <c r="W484" i="29" s="1"/>
  <c r="R564" i="29"/>
  <c r="W564" i="29" s="1"/>
  <c r="R600" i="29"/>
  <c r="W600" i="29" s="1"/>
  <c r="R640" i="29"/>
  <c r="R654" i="29"/>
  <c r="R706" i="29"/>
  <c r="O609" i="29"/>
  <c r="O411" i="29"/>
  <c r="V411" i="29" s="1"/>
  <c r="O731" i="29"/>
  <c r="V731" i="29" s="1"/>
  <c r="O662" i="29"/>
  <c r="V662" i="29" s="1"/>
  <c r="O718" i="29"/>
  <c r="O307" i="29"/>
  <c r="O575" i="29"/>
  <c r="O625" i="29"/>
  <c r="R794" i="29"/>
  <c r="W794" i="29" s="1"/>
  <c r="O503" i="29"/>
  <c r="O693" i="29"/>
  <c r="V693" i="29" s="1"/>
  <c r="R749" i="29"/>
  <c r="W749" i="29" s="1"/>
  <c r="R765" i="29"/>
  <c r="W765" i="29" s="1"/>
  <c r="O827" i="29"/>
  <c r="V827" i="29" s="1"/>
  <c r="R947" i="29"/>
  <c r="W947" i="29" s="1"/>
  <c r="R1073" i="29"/>
  <c r="R1113" i="29"/>
  <c r="W1113" i="29" s="1"/>
  <c r="R1131" i="29"/>
  <c r="W1131" i="29" s="1"/>
  <c r="R785" i="29"/>
  <c r="W785" i="29" s="1"/>
  <c r="O918" i="29"/>
  <c r="V918" i="29" s="1"/>
  <c r="O1040" i="29"/>
  <c r="O1204" i="29"/>
  <c r="V1204" i="29" s="1"/>
  <c r="O801" i="29"/>
  <c r="R884" i="29"/>
  <c r="R894" i="29"/>
  <c r="R958" i="29"/>
  <c r="W958" i="29" s="1"/>
  <c r="R996" i="29"/>
  <c r="R1018" i="29"/>
  <c r="R1082" i="29"/>
  <c r="R1090" i="29"/>
  <c r="R1158" i="29"/>
  <c r="W1158" i="29" s="1"/>
  <c r="R1180" i="29"/>
  <c r="W1180" i="29" s="1"/>
  <c r="R1188" i="29"/>
  <c r="R1290" i="29"/>
  <c r="R842" i="29"/>
  <c r="W842" i="29" s="1"/>
  <c r="R1247" i="29"/>
  <c r="R1419" i="29"/>
  <c r="W1419" i="29" s="1"/>
  <c r="R1445" i="29"/>
  <c r="R1539" i="29"/>
  <c r="R1579" i="29"/>
  <c r="R1583" i="29"/>
  <c r="R1629" i="29"/>
  <c r="W1629" i="29" s="1"/>
  <c r="R1713" i="29"/>
  <c r="R1799" i="29"/>
  <c r="O1333" i="29"/>
  <c r="V1333" i="29" s="1"/>
  <c r="O985" i="29"/>
  <c r="V985" i="29" s="1"/>
  <c r="O1312" i="29"/>
  <c r="V1312" i="29" s="1"/>
  <c r="O1147" i="29"/>
  <c r="R1237" i="29"/>
  <c r="W1237" i="29" s="1"/>
  <c r="O853" i="29"/>
  <c r="V853" i="29" s="1"/>
  <c r="O1300" i="29"/>
  <c r="O1259" i="29"/>
  <c r="O1324" i="29"/>
  <c r="V1324" i="29" s="1"/>
  <c r="O1348" i="29"/>
  <c r="O1376" i="29"/>
  <c r="V1376" i="29" s="1"/>
  <c r="O1396" i="29"/>
  <c r="O1460" i="29"/>
  <c r="V1460" i="29" s="1"/>
  <c r="O1634" i="29"/>
  <c r="O1650" i="29"/>
  <c r="O1694" i="29"/>
  <c r="O1718" i="29"/>
  <c r="V1718" i="29" s="1"/>
  <c r="O1734" i="29"/>
  <c r="O1776" i="29"/>
  <c r="V1776" i="29" s="1"/>
  <c r="O869" i="29"/>
  <c r="V869" i="29" s="1"/>
  <c r="O935" i="29"/>
  <c r="V935" i="29" s="1"/>
  <c r="R1386" i="29"/>
  <c r="W1386" i="29" s="1"/>
  <c r="R1486" i="29"/>
  <c r="W1486" i="29" s="1"/>
  <c r="R1490" i="29"/>
  <c r="W1490" i="29" s="1"/>
  <c r="R1524" i="29"/>
  <c r="W1524" i="29" s="1"/>
  <c r="R1614" i="29"/>
  <c r="R1682" i="29"/>
  <c r="R1766" i="29"/>
  <c r="W1766" i="29" s="1"/>
  <c r="R1848" i="29"/>
  <c r="W1848" i="29" s="1"/>
  <c r="O1217" i="29"/>
  <c r="O1543" i="29"/>
  <c r="O1595" i="29"/>
  <c r="V1595" i="29" s="1"/>
  <c r="O1507" i="29"/>
  <c r="O1555" i="29"/>
  <c r="O1667" i="29"/>
  <c r="O1829" i="29"/>
  <c r="V1829" i="29" s="1"/>
  <c r="O1431" i="29"/>
  <c r="V1431" i="29" s="1"/>
  <c r="O1813" i="29"/>
  <c r="R1943" i="29"/>
  <c r="O2058" i="29"/>
  <c r="R2184" i="29"/>
  <c r="O2332" i="29"/>
  <c r="V2332" i="29" s="1"/>
  <c r="R2509" i="29"/>
  <c r="O2551" i="29"/>
  <c r="V2551" i="29" s="1"/>
  <c r="R1936" i="29"/>
  <c r="O2161" i="29"/>
  <c r="V2161" i="29" s="1"/>
  <c r="R2138" i="29"/>
  <c r="W2138" i="29" s="1"/>
  <c r="O2356" i="29"/>
  <c r="V2356" i="29" s="1"/>
  <c r="O2435" i="29"/>
  <c r="V2435" i="29" s="1"/>
  <c r="R2625" i="29"/>
  <c r="W2625" i="29" s="1"/>
  <c r="R1913" i="29"/>
  <c r="W1913" i="29" s="1"/>
  <c r="R1925" i="29"/>
  <c r="R2121" i="29"/>
  <c r="O2493" i="29"/>
  <c r="V2493" i="29" s="1"/>
  <c r="R2534" i="29"/>
  <c r="O2613" i="29"/>
  <c r="V2613" i="29" s="1"/>
  <c r="O2042" i="29"/>
  <c r="V2042" i="29" s="1"/>
  <c r="R2209" i="29"/>
  <c r="W2209" i="29" s="1"/>
  <c r="O2406" i="29"/>
  <c r="V2406" i="29" s="1"/>
  <c r="R2098" i="29"/>
  <c r="W2098" i="29" s="1"/>
  <c r="O2448" i="29"/>
  <c r="O1857" i="29"/>
  <c r="R2108" i="29"/>
  <c r="W2108" i="29" s="1"/>
  <c r="R1958" i="29"/>
  <c r="W1958" i="29" s="1"/>
  <c r="R2189" i="29"/>
  <c r="O2420" i="29"/>
  <c r="V2420" i="29" s="1"/>
  <c r="O2475" i="29"/>
  <c r="V2475" i="29" s="1"/>
  <c r="R1966" i="29"/>
  <c r="W1966" i="29" s="1"/>
  <c r="O2029" i="29"/>
  <c r="V2029" i="29" s="1"/>
  <c r="O2174" i="29"/>
  <c r="V2174" i="29" s="1"/>
  <c r="O2265" i="29"/>
  <c r="V2265" i="29" s="1"/>
  <c r="O2228" i="29"/>
  <c r="V2228" i="29" s="1"/>
  <c r="O2567" i="29"/>
  <c r="V2567" i="29" s="1"/>
  <c r="O2012" i="29"/>
  <c r="V2012" i="29" s="1"/>
  <c r="R2585" i="29"/>
  <c r="W2585" i="29" s="1"/>
  <c r="O2084" i="29"/>
  <c r="V2084" i="29" s="1"/>
  <c r="R2510" i="29"/>
  <c r="W2510" i="29" s="1"/>
  <c r="R2131" i="29"/>
  <c r="O2250" i="29"/>
  <c r="V2250" i="29" s="1"/>
  <c r="R2282" i="29"/>
  <c r="W2282" i="29" s="1"/>
  <c r="O2385" i="29"/>
  <c r="V2385" i="29" s="1"/>
  <c r="R9" i="29"/>
  <c r="W9" i="29" s="1"/>
  <c r="R33" i="29"/>
  <c r="W33" i="29" s="1"/>
  <c r="R49" i="29"/>
  <c r="R1987" i="29"/>
  <c r="W1987" i="29" s="1"/>
  <c r="O1898" i="29"/>
  <c r="R2296" i="29"/>
  <c r="W2296" i="29" s="1"/>
  <c r="O84" i="29"/>
  <c r="O96" i="29"/>
  <c r="V96" i="29" s="1"/>
  <c r="R2317" i="29"/>
  <c r="R48" i="29"/>
  <c r="W48" i="29" s="1"/>
  <c r="R64" i="29"/>
  <c r="W64" i="29" s="1"/>
  <c r="R237" i="29"/>
  <c r="R239" i="29"/>
  <c r="R339" i="29"/>
  <c r="O126" i="29"/>
  <c r="V126" i="29" s="1"/>
  <c r="O158" i="29"/>
  <c r="V158" i="29" s="1"/>
  <c r="O188" i="29"/>
  <c r="V188" i="29" s="1"/>
  <c r="O274" i="29"/>
  <c r="O300" i="29"/>
  <c r="V300" i="29" s="1"/>
  <c r="O358" i="29"/>
  <c r="V358" i="29" s="1"/>
  <c r="O374" i="29"/>
  <c r="V374" i="29" s="1"/>
  <c r="O390" i="29"/>
  <c r="V390" i="29" s="1"/>
  <c r="O440" i="29"/>
  <c r="V440" i="29" s="1"/>
  <c r="R202" i="29"/>
  <c r="W202" i="29" s="1"/>
  <c r="R210" i="29"/>
  <c r="W210" i="29" s="1"/>
  <c r="R250" i="29"/>
  <c r="W250" i="29" s="1"/>
  <c r="R308" i="29"/>
  <c r="W308" i="29" s="1"/>
  <c r="R344" i="29"/>
  <c r="O173" i="29"/>
  <c r="V173" i="29" s="1"/>
  <c r="R465" i="29"/>
  <c r="W465" i="29" s="1"/>
  <c r="R537" i="29"/>
  <c r="W537" i="29" s="1"/>
  <c r="R639" i="29"/>
  <c r="W639" i="29" s="1"/>
  <c r="R669" i="29"/>
  <c r="O401" i="29"/>
  <c r="V401" i="29" s="1"/>
  <c r="O506" i="29"/>
  <c r="V506" i="29" s="1"/>
  <c r="O552" i="29"/>
  <c r="V552" i="29" s="1"/>
  <c r="O602" i="29"/>
  <c r="V602" i="29" s="1"/>
  <c r="O616" i="29"/>
  <c r="R568" i="29"/>
  <c r="W568" i="29" s="1"/>
  <c r="R576" i="29"/>
  <c r="R652" i="29"/>
  <c r="W652" i="29" s="1"/>
  <c r="R680" i="29"/>
  <c r="W680" i="29" s="1"/>
  <c r="R688" i="29"/>
  <c r="R416" i="29"/>
  <c r="W416" i="29" s="1"/>
  <c r="O742" i="29"/>
  <c r="O729" i="29"/>
  <c r="V729" i="29" s="1"/>
  <c r="R808" i="29"/>
  <c r="O531" i="29"/>
  <c r="V531" i="29" s="1"/>
  <c r="R120" i="29"/>
  <c r="W120" i="29" s="1"/>
  <c r="O493" i="29"/>
  <c r="V493" i="29" s="1"/>
  <c r="O714" i="29"/>
  <c r="V714" i="29" s="1"/>
  <c r="O763" i="29"/>
  <c r="V763" i="29" s="1"/>
  <c r="O785" i="29"/>
  <c r="R767" i="29"/>
  <c r="W767" i="29" s="1"/>
  <c r="R1079" i="29"/>
  <c r="R1107" i="29"/>
  <c r="R1153" i="29"/>
  <c r="R818" i="29"/>
  <c r="W818" i="29" s="1"/>
  <c r="R834" i="29"/>
  <c r="R823" i="29"/>
  <c r="O852" i="29"/>
  <c r="V852" i="29" s="1"/>
  <c r="O892" i="29"/>
  <c r="O942" i="29"/>
  <c r="O982" i="29"/>
  <c r="V982" i="29" s="1"/>
  <c r="O998" i="29"/>
  <c r="O1022" i="29"/>
  <c r="O1074" i="29"/>
  <c r="O1144" i="29"/>
  <c r="V1144" i="29" s="1"/>
  <c r="O1222" i="29"/>
  <c r="V1222" i="29" s="1"/>
  <c r="O1238" i="29"/>
  <c r="O1254" i="29"/>
  <c r="R912" i="29"/>
  <c r="W912" i="29" s="1"/>
  <c r="R924" i="29"/>
  <c r="R954" i="29"/>
  <c r="W954" i="29" s="1"/>
  <c r="R1098" i="29"/>
  <c r="W1098" i="29" s="1"/>
  <c r="R1166" i="29"/>
  <c r="W1166" i="29" s="1"/>
  <c r="R1284" i="29"/>
  <c r="W1284" i="29" s="1"/>
  <c r="R1298" i="29"/>
  <c r="W1298" i="29" s="1"/>
  <c r="R1183" i="29"/>
  <c r="W1183" i="29" s="1"/>
  <c r="R1279" i="29"/>
  <c r="W1279" i="29" s="1"/>
  <c r="R1335" i="29"/>
  <c r="W1335" i="29" s="1"/>
  <c r="R1357" i="29"/>
  <c r="W1357" i="29" s="1"/>
  <c r="R1467" i="29"/>
  <c r="R1533" i="29"/>
  <c r="R1617" i="29"/>
  <c r="W1617" i="29" s="1"/>
  <c r="R1627" i="29"/>
  <c r="R1779" i="29"/>
  <c r="R1803" i="29"/>
  <c r="W1803" i="29" s="1"/>
  <c r="R1815" i="29"/>
  <c r="W1815" i="29" s="1"/>
  <c r="O1129" i="29"/>
  <c r="V1129" i="29" s="1"/>
  <c r="O1269" i="29"/>
  <c r="V1269" i="29" s="1"/>
  <c r="O1051" i="29"/>
  <c r="O867" i="29"/>
  <c r="V867" i="29" s="1"/>
  <c r="O1201" i="29"/>
  <c r="V1201" i="29" s="1"/>
  <c r="O1438" i="29"/>
  <c r="O1484" i="29"/>
  <c r="V1484" i="29" s="1"/>
  <c r="O1492" i="29"/>
  <c r="V1492" i="29" s="1"/>
  <c r="O1554" i="29"/>
  <c r="V1554" i="29" s="1"/>
  <c r="O1648" i="29"/>
  <c r="O1700" i="29"/>
  <c r="V1700" i="29" s="1"/>
  <c r="O1716" i="29"/>
  <c r="V1716" i="29" s="1"/>
  <c r="O1009" i="29"/>
  <c r="V1009" i="29" s="1"/>
  <c r="O1322" i="29"/>
  <c r="V1322" i="29" s="1"/>
  <c r="R1374" i="29"/>
  <c r="R1384" i="29"/>
  <c r="W1384" i="29" s="1"/>
  <c r="R1404" i="29"/>
  <c r="R1512" i="29"/>
  <c r="R1538" i="29"/>
  <c r="R1556" i="29"/>
  <c r="W1556" i="29" s="1"/>
  <c r="R1596" i="29"/>
  <c r="W1596" i="29" s="1"/>
  <c r="R1672" i="29"/>
  <c r="W1672" i="29" s="1"/>
  <c r="R1788" i="29"/>
  <c r="O1839" i="29"/>
  <c r="O1577" i="29"/>
  <c r="V1577" i="29" s="1"/>
  <c r="O1753" i="29"/>
  <c r="V1753" i="29" s="1"/>
  <c r="O1453" i="29"/>
  <c r="V1453" i="29" s="1"/>
  <c r="O1665" i="29"/>
  <c r="V1665" i="29" s="1"/>
  <c r="O1427" i="29"/>
  <c r="O1731" i="29"/>
  <c r="V1731" i="29" s="1"/>
  <c r="O1591" i="29"/>
  <c r="O1767" i="29"/>
  <c r="V1767" i="29" s="1"/>
  <c r="R1866" i="29"/>
  <c r="W1866" i="29" s="1"/>
  <c r="R1992" i="29"/>
  <c r="W1992" i="29" s="1"/>
  <c r="O2134" i="29"/>
  <c r="V2134" i="29" s="1"/>
  <c r="O2225" i="29"/>
  <c r="V2225" i="29" s="1"/>
  <c r="R2268" i="29"/>
  <c r="R2454" i="29"/>
  <c r="W2454" i="29" s="1"/>
  <c r="O2591" i="29"/>
  <c r="V2591" i="29" s="1"/>
  <c r="O1937" i="29"/>
  <c r="V1937" i="29" s="1"/>
  <c r="R1980" i="29"/>
  <c r="W1980" i="29" s="1"/>
  <c r="O2113" i="29"/>
  <c r="R2169" i="29"/>
  <c r="W2169" i="29" s="1"/>
  <c r="O2432" i="29"/>
  <c r="V2432" i="29" s="1"/>
  <c r="O2444" i="29"/>
  <c r="R1891" i="29"/>
  <c r="W1891" i="29" s="1"/>
  <c r="O2026" i="29"/>
  <c r="V2026" i="29" s="1"/>
  <c r="R2160" i="29"/>
  <c r="W2160" i="29" s="1"/>
  <c r="O2277" i="29"/>
  <c r="V2277" i="29" s="1"/>
  <c r="R2531" i="29"/>
  <c r="R2558" i="29"/>
  <c r="R1857" i="29"/>
  <c r="W1857" i="29" s="1"/>
  <c r="O2035" i="29"/>
  <c r="V2035" i="29" s="1"/>
  <c r="R2099" i="29"/>
  <c r="W2099" i="29" s="1"/>
  <c r="R2062" i="29"/>
  <c r="W2062" i="29" s="1"/>
  <c r="O2247" i="29"/>
  <c r="V2247" i="29" s="1"/>
  <c r="O2487" i="29"/>
  <c r="V2487" i="29" s="1"/>
  <c r="O1926" i="29"/>
  <c r="R1965" i="29"/>
  <c r="R2234" i="29"/>
  <c r="W2234" i="29" s="1"/>
  <c r="O2292" i="29"/>
  <c r="V2292" i="29" s="1"/>
  <c r="R2413" i="29"/>
  <c r="W2413" i="29" s="1"/>
  <c r="O2496" i="29"/>
  <c r="O1950" i="29"/>
  <c r="V1950" i="29" s="1"/>
  <c r="O2352" i="29"/>
  <c r="R2526" i="29"/>
  <c r="O1910" i="29"/>
  <c r="V1910" i="29" s="1"/>
  <c r="O2404" i="29"/>
  <c r="V2404" i="29" s="1"/>
  <c r="O2050" i="29"/>
  <c r="V2050" i="29" s="1"/>
  <c r="R2331" i="29"/>
  <c r="W2331" i="29" s="1"/>
  <c r="O2010" i="29"/>
  <c r="V2010" i="29" s="1"/>
  <c r="R2469" i="29"/>
  <c r="O2128" i="29"/>
  <c r="V2128" i="29" s="1"/>
  <c r="O2366" i="29"/>
  <c r="R2199" i="29"/>
  <c r="R2373" i="29"/>
  <c r="R1878" i="29"/>
  <c r="W1878" i="29" s="1"/>
  <c r="O2080" i="29"/>
  <c r="R2310" i="29"/>
  <c r="O2612" i="29"/>
  <c r="V2612" i="29" s="1"/>
  <c r="O33" i="29"/>
  <c r="V33" i="29" s="1"/>
  <c r="O119" i="29"/>
  <c r="R81" i="29"/>
  <c r="R2573" i="29"/>
  <c r="W2573" i="29" s="1"/>
  <c r="O18" i="29"/>
  <c r="O92" i="29"/>
  <c r="R56" i="29"/>
  <c r="W56" i="29" s="1"/>
  <c r="R58" i="29"/>
  <c r="W58" i="29" s="1"/>
  <c r="R161" i="29"/>
  <c r="W161" i="29" s="1"/>
  <c r="R183" i="29"/>
  <c r="W183" i="29" s="1"/>
  <c r="R215" i="29"/>
  <c r="R251" i="29"/>
  <c r="R261" i="29"/>
  <c r="W261" i="29" s="1"/>
  <c r="R281" i="29"/>
  <c r="W281" i="29" s="1"/>
  <c r="R431" i="29"/>
  <c r="W431" i="29" s="1"/>
  <c r="O236" i="29"/>
  <c r="O242" i="29"/>
  <c r="V242" i="29" s="1"/>
  <c r="O356" i="29"/>
  <c r="O370" i="29"/>
  <c r="V370" i="29" s="1"/>
  <c r="O386" i="29"/>
  <c r="V386" i="29" s="1"/>
  <c r="O400" i="29"/>
  <c r="R154" i="29"/>
  <c r="R318" i="29"/>
  <c r="W318" i="29" s="1"/>
  <c r="R336" i="29"/>
  <c r="W336" i="29" s="1"/>
  <c r="O136" i="29"/>
  <c r="V136" i="29" s="1"/>
  <c r="R475" i="29"/>
  <c r="W475" i="29" s="1"/>
  <c r="R565" i="29"/>
  <c r="R581" i="29"/>
  <c r="W581" i="29" s="1"/>
  <c r="R591" i="29"/>
  <c r="W591" i="29" s="1"/>
  <c r="R641" i="29"/>
  <c r="R687" i="29"/>
  <c r="W687" i="29" s="1"/>
  <c r="R691" i="29"/>
  <c r="W691" i="29" s="1"/>
  <c r="O295" i="29"/>
  <c r="V295" i="29" s="1"/>
  <c r="O327" i="29"/>
  <c r="V327" i="29" s="1"/>
  <c r="O415" i="29"/>
  <c r="V415" i="29" s="1"/>
  <c r="O203" i="29"/>
  <c r="V203" i="29" s="1"/>
  <c r="O492" i="29"/>
  <c r="O614" i="29"/>
  <c r="V614" i="29" s="1"/>
  <c r="R441" i="29"/>
  <c r="R456" i="29"/>
  <c r="W456" i="29" s="1"/>
  <c r="R530" i="29"/>
  <c r="R534" i="29"/>
  <c r="W534" i="29" s="1"/>
  <c r="R734" i="29"/>
  <c r="W734" i="29" s="1"/>
  <c r="O707" i="29"/>
  <c r="O723" i="29"/>
  <c r="O638" i="29"/>
  <c r="V638" i="29" s="1"/>
  <c r="O748" i="29"/>
  <c r="V748" i="29" s="1"/>
  <c r="O810" i="29"/>
  <c r="V810" i="29" s="1"/>
  <c r="O824" i="29"/>
  <c r="V824" i="29" s="1"/>
  <c r="O840" i="29"/>
  <c r="V840" i="29" s="1"/>
  <c r="O511" i="29"/>
  <c r="V511" i="29" s="1"/>
  <c r="O657" i="29"/>
  <c r="V657" i="29" s="1"/>
  <c r="R772" i="29"/>
  <c r="W772" i="29" s="1"/>
  <c r="R796" i="29"/>
  <c r="W796" i="29" s="1"/>
  <c r="O759" i="29"/>
  <c r="V759" i="29" s="1"/>
  <c r="R901" i="29"/>
  <c r="W901" i="29" s="1"/>
  <c r="R909" i="29"/>
  <c r="W909" i="29" s="1"/>
  <c r="R939" i="29"/>
  <c r="W939" i="29" s="1"/>
  <c r="R1027" i="29"/>
  <c r="W1027" i="29" s="1"/>
  <c r="O1162" i="29"/>
  <c r="V1162" i="29" s="1"/>
  <c r="R872" i="29"/>
  <c r="W872" i="29" s="1"/>
  <c r="R892" i="29"/>
  <c r="W892" i="29" s="1"/>
  <c r="R1020" i="29"/>
  <c r="R1046" i="29"/>
  <c r="W1046" i="29" s="1"/>
  <c r="R1194" i="29"/>
  <c r="R1236" i="29"/>
  <c r="W1236" i="29" s="1"/>
  <c r="R1264" i="29"/>
  <c r="O1071" i="29"/>
  <c r="V1071" i="29" s="1"/>
  <c r="O1103" i="29"/>
  <c r="V1103" i="29" s="1"/>
  <c r="R1339" i="29"/>
  <c r="W1339" i="29" s="1"/>
  <c r="R1409" i="29"/>
  <c r="R1501" i="29"/>
  <c r="R1517" i="29"/>
  <c r="R1525" i="29"/>
  <c r="W1525" i="29" s="1"/>
  <c r="R1551" i="29"/>
  <c r="R1601" i="29"/>
  <c r="R1705" i="29"/>
  <c r="W1705" i="29" s="1"/>
  <c r="R1725" i="29"/>
  <c r="W1725" i="29" s="1"/>
  <c r="O1273" i="29"/>
  <c r="O1003" i="29"/>
  <c r="O1181" i="29"/>
  <c r="V1181" i="29" s="1"/>
  <c r="O931" i="29"/>
  <c r="O1091" i="29"/>
  <c r="V1091" i="29" s="1"/>
  <c r="O1357" i="29"/>
  <c r="O845" i="29"/>
  <c r="V845" i="29" s="1"/>
  <c r="O1211" i="29"/>
  <c r="V1211" i="29" s="1"/>
  <c r="R1301" i="29"/>
  <c r="O1370" i="29"/>
  <c r="V1370" i="29" s="1"/>
  <c r="O1436" i="29"/>
  <c r="V1436" i="29" s="1"/>
  <c r="O1616" i="29"/>
  <c r="V1616" i="29" s="1"/>
  <c r="O1646" i="29"/>
  <c r="V1646" i="29" s="1"/>
  <c r="O1782" i="29"/>
  <c r="V1782" i="29" s="1"/>
  <c r="O971" i="29"/>
  <c r="V971" i="29" s="1"/>
  <c r="O1127" i="29"/>
  <c r="V1127" i="29" s="1"/>
  <c r="O1143" i="29"/>
  <c r="R1219" i="29"/>
  <c r="W1219" i="29" s="1"/>
  <c r="R1243" i="29"/>
  <c r="W1243" i="29" s="1"/>
  <c r="O1290" i="29"/>
  <c r="R1324" i="29"/>
  <c r="W1324" i="29" s="1"/>
  <c r="R1382" i="29"/>
  <c r="R1470" i="29"/>
  <c r="R1624" i="29"/>
  <c r="W1624" i="29" s="1"/>
  <c r="R1678" i="29"/>
  <c r="R1746" i="29"/>
  <c r="W1746" i="29" s="1"/>
  <c r="R1802" i="29"/>
  <c r="R1824" i="29"/>
  <c r="W1824" i="29" s="1"/>
  <c r="O1583" i="29"/>
  <c r="V1583" i="29" s="1"/>
  <c r="O1689" i="29"/>
  <c r="V1689" i="29" s="1"/>
  <c r="O1421" i="29"/>
  <c r="V1421" i="29" s="1"/>
  <c r="O1661" i="29"/>
  <c r="V1661" i="29" s="1"/>
  <c r="O1575" i="29"/>
  <c r="V1575" i="29" s="1"/>
  <c r="O1763" i="29"/>
  <c r="V1763" i="29" s="1"/>
  <c r="O1479" i="29"/>
  <c r="V1479" i="29" s="1"/>
  <c r="O1457" i="29"/>
  <c r="O1819" i="29"/>
  <c r="V1819" i="29" s="1"/>
  <c r="O1447" i="29"/>
  <c r="O2028" i="29"/>
  <c r="O2158" i="29"/>
  <c r="O2171" i="29"/>
  <c r="V2171" i="29" s="1"/>
  <c r="R2340" i="29"/>
  <c r="O2566" i="29"/>
  <c r="V2566" i="29" s="1"/>
  <c r="R2541" i="29"/>
  <c r="O1944" i="29"/>
  <c r="V1944" i="29" s="1"/>
  <c r="R2130" i="29"/>
  <c r="W2130" i="29" s="1"/>
  <c r="R2312" i="29"/>
  <c r="W2312" i="29" s="1"/>
  <c r="R2218" i="29"/>
  <c r="W2218" i="29" s="1"/>
  <c r="O2598" i="29"/>
  <c r="V2598" i="29" s="1"/>
  <c r="O2498" i="29"/>
  <c r="R1919" i="29"/>
  <c r="W1919" i="29" s="1"/>
  <c r="O2210" i="29"/>
  <c r="V2210" i="29" s="1"/>
  <c r="R2252" i="29"/>
  <c r="W2252" i="29" s="1"/>
  <c r="O2383" i="29"/>
  <c r="V2383" i="29" s="1"/>
  <c r="R2540" i="29"/>
  <c r="O2581" i="29"/>
  <c r="V2581" i="29" s="1"/>
  <c r="O1959" i="29"/>
  <c r="R2251" i="29"/>
  <c r="W2251" i="29" s="1"/>
  <c r="R2145" i="29"/>
  <c r="W2145" i="29" s="1"/>
  <c r="R2329" i="29"/>
  <c r="O2187" i="29"/>
  <c r="V2187" i="29" s="1"/>
  <c r="R2617" i="29"/>
  <c r="W2617" i="29" s="1"/>
  <c r="R1872" i="29"/>
  <c r="O1992" i="29"/>
  <c r="V1992" i="29" s="1"/>
  <c r="R2058" i="29"/>
  <c r="W2058" i="29" s="1"/>
  <c r="R2299" i="29"/>
  <c r="W2299" i="29" s="1"/>
  <c r="O2405" i="29"/>
  <c r="V2405" i="29" s="1"/>
  <c r="R2427" i="29"/>
  <c r="O1913" i="29"/>
  <c r="R2292" i="29"/>
  <c r="R2519" i="29"/>
  <c r="O1976" i="29"/>
  <c r="O2489" i="29"/>
  <c r="V2489" i="29" s="1"/>
  <c r="R2071" i="29"/>
  <c r="W2071" i="29" s="1"/>
  <c r="O2279" i="29"/>
  <c r="V2279" i="29" s="1"/>
  <c r="R2044" i="29"/>
  <c r="W2044" i="29" s="1"/>
  <c r="O2447" i="29"/>
  <c r="V2447" i="29" s="1"/>
  <c r="R2014" i="29"/>
  <c r="W2014" i="29" s="1"/>
  <c r="O2355" i="29"/>
  <c r="V2355" i="29" s="1"/>
  <c r="O2087" i="29"/>
  <c r="R2418" i="29"/>
  <c r="W2418" i="29" s="1"/>
  <c r="O37" i="29"/>
  <c r="O111" i="29"/>
  <c r="V111" i="29" s="1"/>
  <c r="O139" i="29"/>
  <c r="R59" i="29"/>
  <c r="W59" i="29" s="1"/>
  <c r="O1867" i="29"/>
  <c r="V1867" i="29" s="1"/>
  <c r="O2090" i="29"/>
  <c r="V2090" i="29" s="1"/>
  <c r="R2118" i="29"/>
  <c r="O2391" i="29"/>
  <c r="V2391" i="29" s="1"/>
  <c r="R78" i="29"/>
  <c r="W78" i="29" s="1"/>
  <c r="R203" i="29"/>
  <c r="W203" i="29" s="1"/>
  <c r="R247" i="29"/>
  <c r="W247" i="29" s="1"/>
  <c r="R305" i="29"/>
  <c r="R329" i="29"/>
  <c r="W329" i="29" s="1"/>
  <c r="R387" i="29"/>
  <c r="W387" i="29" s="1"/>
  <c r="R399" i="29"/>
  <c r="R405" i="29"/>
  <c r="W405" i="29" s="1"/>
  <c r="R98" i="29"/>
  <c r="W98" i="29" s="1"/>
  <c r="O2473" i="29"/>
  <c r="V2473" i="29" s="1"/>
  <c r="R117" i="29"/>
  <c r="W117" i="29" s="1"/>
  <c r="O286" i="29"/>
  <c r="V286" i="29" s="1"/>
  <c r="O350" i="29"/>
  <c r="O420" i="29"/>
  <c r="V420" i="29" s="1"/>
  <c r="O444" i="29"/>
  <c r="V444" i="29" s="1"/>
  <c r="R194" i="29"/>
  <c r="W194" i="29" s="1"/>
  <c r="R238" i="29"/>
  <c r="W238" i="29" s="1"/>
  <c r="R258" i="29"/>
  <c r="W258" i="29" s="1"/>
  <c r="R334" i="29"/>
  <c r="O221" i="29"/>
  <c r="V221" i="29" s="1"/>
  <c r="O269" i="29"/>
  <c r="V269" i="29" s="1"/>
  <c r="R481" i="29"/>
  <c r="W481" i="29" s="1"/>
  <c r="R513" i="29"/>
  <c r="W513" i="29" s="1"/>
  <c r="R541" i="29"/>
  <c r="W541" i="29" s="1"/>
  <c r="R601" i="29"/>
  <c r="W601" i="29" s="1"/>
  <c r="R613" i="29"/>
  <c r="R627" i="29"/>
  <c r="R637" i="29"/>
  <c r="W637" i="29" s="1"/>
  <c r="O171" i="29"/>
  <c r="O452" i="29"/>
  <c r="V452" i="29" s="1"/>
  <c r="O566" i="29"/>
  <c r="O582" i="29"/>
  <c r="V582" i="29" s="1"/>
  <c r="O373" i="29"/>
  <c r="R472" i="29"/>
  <c r="W472" i="29" s="1"/>
  <c r="R506" i="29"/>
  <c r="W506" i="29" s="1"/>
  <c r="O668" i="29"/>
  <c r="V668" i="29" s="1"/>
  <c r="O700" i="29"/>
  <c r="O297" i="29"/>
  <c r="O741" i="29"/>
  <c r="V741" i="29" s="1"/>
  <c r="O761" i="29"/>
  <c r="V761" i="29" s="1"/>
  <c r="O147" i="29"/>
  <c r="V147" i="29" s="1"/>
  <c r="O551" i="29"/>
  <c r="V551" i="29" s="1"/>
  <c r="O653" i="29"/>
  <c r="V653" i="29" s="1"/>
  <c r="O685" i="29"/>
  <c r="V685" i="29" s="1"/>
  <c r="O725" i="29"/>
  <c r="V725" i="29" s="1"/>
  <c r="R769" i="29"/>
  <c r="W769" i="29" s="1"/>
  <c r="R787" i="29"/>
  <c r="W787" i="29" s="1"/>
  <c r="R899" i="29"/>
  <c r="R907" i="29"/>
  <c r="W907" i="29" s="1"/>
  <c r="R1011" i="29"/>
  <c r="W1011" i="29" s="1"/>
  <c r="R1093" i="29"/>
  <c r="W1093" i="29" s="1"/>
  <c r="R1139" i="29"/>
  <c r="W1139" i="29" s="1"/>
  <c r="R1149" i="29"/>
  <c r="W1149" i="29" s="1"/>
  <c r="R1167" i="29"/>
  <c r="W1167" i="29" s="1"/>
  <c r="O841" i="29"/>
  <c r="V841" i="29" s="1"/>
  <c r="O890" i="29"/>
  <c r="O924" i="29"/>
  <c r="O964" i="29"/>
  <c r="V964" i="29" s="1"/>
  <c r="O1032" i="29"/>
  <c r="V1032" i="29" s="1"/>
  <c r="O1058" i="29"/>
  <c r="V1058" i="29" s="1"/>
  <c r="O1076" i="29"/>
  <c r="O1128" i="29"/>
  <c r="O1220" i="29"/>
  <c r="V1220" i="29" s="1"/>
  <c r="O1236" i="29"/>
  <c r="V1236" i="29" s="1"/>
  <c r="R980" i="29"/>
  <c r="R994" i="29"/>
  <c r="W994" i="29" s="1"/>
  <c r="R1040" i="29"/>
  <c r="R799" i="29"/>
  <c r="W799" i="29" s="1"/>
  <c r="R1263" i="29"/>
  <c r="W1263" i="29" s="1"/>
  <c r="R1325" i="29"/>
  <c r="R1415" i="29"/>
  <c r="W1415" i="29" s="1"/>
  <c r="R1427" i="29"/>
  <c r="W1427" i="29" s="1"/>
  <c r="R1523" i="29"/>
  <c r="W1523" i="29" s="1"/>
  <c r="R1563" i="29"/>
  <c r="R1571" i="29"/>
  <c r="W1571" i="29" s="1"/>
  <c r="R1593" i="29"/>
  <c r="W1593" i="29" s="1"/>
  <c r="R1643" i="29"/>
  <c r="W1643" i="29" s="1"/>
  <c r="R1691" i="29"/>
  <c r="W1691" i="29" s="1"/>
  <c r="O859" i="29"/>
  <c r="V859" i="29" s="1"/>
  <c r="O873" i="29"/>
  <c r="O1253" i="29"/>
  <c r="O1296" i="29"/>
  <c r="R1189" i="29"/>
  <c r="R1303" i="29"/>
  <c r="W1303" i="29" s="1"/>
  <c r="O941" i="29"/>
  <c r="V941" i="29" s="1"/>
  <c r="O1342" i="29"/>
  <c r="O1482" i="29"/>
  <c r="V1482" i="29" s="1"/>
  <c r="O1502" i="29"/>
  <c r="O1514" i="29"/>
  <c r="V1514" i="29" s="1"/>
  <c r="O1548" i="29"/>
  <c r="V1548" i="29" s="1"/>
  <c r="O1662" i="29"/>
  <c r="V1662" i="29" s="1"/>
  <c r="O1752" i="29"/>
  <c r="V1752" i="29" s="1"/>
  <c r="O1784" i="29"/>
  <c r="V1784" i="29" s="1"/>
  <c r="O1838" i="29"/>
  <c r="V1838" i="29" s="1"/>
  <c r="O1852" i="29"/>
  <c r="O1111" i="29"/>
  <c r="R1410" i="29"/>
  <c r="W1410" i="29" s="1"/>
  <c r="R1456" i="29"/>
  <c r="W1456" i="29" s="1"/>
  <c r="R1580" i="29"/>
  <c r="W1580" i="29" s="1"/>
  <c r="R1630" i="29"/>
  <c r="R1670" i="29"/>
  <c r="W1670" i="29" s="1"/>
  <c r="R1718" i="29"/>
  <c r="W1718" i="29" s="1"/>
  <c r="R1724" i="29"/>
  <c r="W1724" i="29" s="1"/>
  <c r="R1806" i="29"/>
  <c r="W1806" i="29" s="1"/>
  <c r="R1816" i="29"/>
  <c r="R1209" i="29"/>
  <c r="O1183" i="29"/>
  <c r="V1183" i="29" s="1"/>
  <c r="O1391" i="29"/>
  <c r="O1471" i="29"/>
  <c r="V1471" i="29" s="1"/>
  <c r="O1373" i="29"/>
  <c r="O1765" i="29"/>
  <c r="O1619" i="29"/>
  <c r="V1619" i="29" s="1"/>
  <c r="O1703" i="29"/>
  <c r="R1876" i="29"/>
  <c r="O1974" i="29"/>
  <c r="V1974" i="29" s="1"/>
  <c r="R2171" i="29"/>
  <c r="W2171" i="29" s="1"/>
  <c r="O2429" i="29"/>
  <c r="V2429" i="29" s="1"/>
  <c r="O2313" i="29"/>
  <c r="V2313" i="29" s="1"/>
  <c r="R1964" i="29"/>
  <c r="W1964" i="29" s="1"/>
  <c r="O1894" i="29"/>
  <c r="R2019" i="29"/>
  <c r="W2019" i="29" s="1"/>
  <c r="O2155" i="29"/>
  <c r="O2298" i="29"/>
  <c r="R2205" i="29"/>
  <c r="O2041" i="29"/>
  <c r="R2088" i="29"/>
  <c r="W2088" i="29" s="1"/>
  <c r="R2227" i="29"/>
  <c r="W2227" i="29" s="1"/>
  <c r="R2463" i="29"/>
  <c r="O2560" i="29"/>
  <c r="V2560" i="29" s="1"/>
  <c r="R2537" i="29"/>
  <c r="W2537" i="29" s="1"/>
  <c r="R1922" i="29"/>
  <c r="W1922" i="29" s="1"/>
  <c r="R2194" i="29"/>
  <c r="O2275" i="29"/>
  <c r="O2401" i="29"/>
  <c r="R2008" i="29"/>
  <c r="W2008" i="29" s="1"/>
  <c r="R2076" i="29"/>
  <c r="R2357" i="29"/>
  <c r="W2357" i="29" s="1"/>
  <c r="R2605" i="29"/>
  <c r="R1993" i="29"/>
  <c r="W1993" i="29" s="1"/>
  <c r="R2324" i="29"/>
  <c r="O2588" i="29"/>
  <c r="R2579" i="29"/>
  <c r="O2142" i="29"/>
  <c r="V2142" i="29" s="1"/>
  <c r="O2246" i="29"/>
  <c r="V2246" i="29" s="1"/>
  <c r="R2546" i="29"/>
  <c r="W2546" i="29" s="1"/>
  <c r="O2093" i="29"/>
  <c r="O2260" i="29"/>
  <c r="V2260" i="29" s="1"/>
  <c r="R2416" i="29"/>
  <c r="R1862" i="29"/>
  <c r="W1862" i="29" s="1"/>
  <c r="O1942" i="29"/>
  <c r="V1942" i="29" s="1"/>
  <c r="R2482" i="29"/>
  <c r="W2482" i="29" s="1"/>
  <c r="O2507" i="29"/>
  <c r="O1908" i="29"/>
  <c r="O53" i="29"/>
  <c r="V53" i="29" s="1"/>
  <c r="O81" i="29"/>
  <c r="O117" i="29"/>
  <c r="V117" i="29" s="1"/>
  <c r="O2125" i="29"/>
  <c r="R3" i="29"/>
  <c r="W3" i="29" s="1"/>
  <c r="R61" i="29"/>
  <c r="W61" i="29" s="1"/>
  <c r="R2064" i="29"/>
  <c r="W2064" i="29" s="1"/>
  <c r="R2229" i="29"/>
  <c r="O2453" i="29"/>
  <c r="V2453" i="29" s="1"/>
  <c r="O16" i="29"/>
  <c r="V16" i="29" s="1"/>
  <c r="R2338" i="29"/>
  <c r="R28" i="29"/>
  <c r="W28" i="29" s="1"/>
  <c r="R163" i="29"/>
  <c r="R369" i="29"/>
  <c r="W369" i="29" s="1"/>
  <c r="R375" i="29"/>
  <c r="R421" i="29"/>
  <c r="W421" i="29" s="1"/>
  <c r="O2519" i="29"/>
  <c r="V2519" i="29" s="1"/>
  <c r="R2382" i="29"/>
  <c r="W2382" i="29" s="1"/>
  <c r="O234" i="29"/>
  <c r="V234" i="29" s="1"/>
  <c r="O254" i="29"/>
  <c r="V254" i="29" s="1"/>
  <c r="O266" i="29"/>
  <c r="O282" i="29"/>
  <c r="O294" i="29"/>
  <c r="V294" i="29" s="1"/>
  <c r="R152" i="29"/>
  <c r="W152" i="29" s="1"/>
  <c r="R188" i="29"/>
  <c r="R204" i="29"/>
  <c r="W204" i="29" s="1"/>
  <c r="R216" i="29"/>
  <c r="W216" i="29" s="1"/>
  <c r="R310" i="29"/>
  <c r="R623" i="29"/>
  <c r="W623" i="29" s="1"/>
  <c r="R665" i="29"/>
  <c r="R725" i="29"/>
  <c r="W725" i="29" s="1"/>
  <c r="O460" i="29"/>
  <c r="O598" i="29"/>
  <c r="V598" i="29" s="1"/>
  <c r="R452" i="29"/>
  <c r="W452" i="29" s="1"/>
  <c r="R478" i="29"/>
  <c r="R486" i="29"/>
  <c r="W486" i="29" s="1"/>
  <c r="R518" i="29"/>
  <c r="W518" i="29" s="1"/>
  <c r="R570" i="29"/>
  <c r="W570" i="29" s="1"/>
  <c r="R584" i="29"/>
  <c r="R608" i="29"/>
  <c r="W608" i="29" s="1"/>
  <c r="R644" i="29"/>
  <c r="W644" i="29" s="1"/>
  <c r="R658" i="29"/>
  <c r="W658" i="29" s="1"/>
  <c r="O355" i="29"/>
  <c r="O539" i="29"/>
  <c r="V539" i="29" s="1"/>
  <c r="O683" i="29"/>
  <c r="O758" i="29"/>
  <c r="V758" i="29" s="1"/>
  <c r="O774" i="29"/>
  <c r="O134" i="29"/>
  <c r="V134" i="29" s="1"/>
  <c r="O505" i="29"/>
  <c r="V505" i="29" s="1"/>
  <c r="O547" i="29"/>
  <c r="O695" i="29"/>
  <c r="O706" i="29"/>
  <c r="O737" i="29"/>
  <c r="V737" i="29" s="1"/>
  <c r="O435" i="29"/>
  <c r="V435" i="29" s="1"/>
  <c r="O813" i="29"/>
  <c r="V813" i="29" s="1"/>
  <c r="R897" i="29"/>
  <c r="W897" i="29" s="1"/>
  <c r="R923" i="29"/>
  <c r="W923" i="29" s="1"/>
  <c r="R945" i="29"/>
  <c r="R977" i="29"/>
  <c r="W977" i="29" s="1"/>
  <c r="R991" i="29"/>
  <c r="W991" i="29" s="1"/>
  <c r="R1009" i="29"/>
  <c r="W1009" i="29" s="1"/>
  <c r="R1043" i="29"/>
  <c r="W1043" i="29" s="1"/>
  <c r="R1121" i="29"/>
  <c r="O850" i="29"/>
  <c r="V850" i="29" s="1"/>
  <c r="O886" i="29"/>
  <c r="V886" i="29" s="1"/>
  <c r="O912" i="29"/>
  <c r="V912" i="29" s="1"/>
  <c r="O1084" i="29"/>
  <c r="V1084" i="29" s="1"/>
  <c r="O1100" i="29"/>
  <c r="O1160" i="29"/>
  <c r="O1168" i="29"/>
  <c r="V1168" i="29" s="1"/>
  <c r="O1234" i="29"/>
  <c r="V1234" i="29" s="1"/>
  <c r="O1248" i="29"/>
  <c r="V1248" i="29" s="1"/>
  <c r="R1024" i="29"/>
  <c r="W1024" i="29" s="1"/>
  <c r="R1052" i="29"/>
  <c r="W1052" i="29" s="1"/>
  <c r="R1110" i="29"/>
  <c r="W1110" i="29" s="1"/>
  <c r="R1270" i="29"/>
  <c r="R840" i="29"/>
  <c r="W840" i="29" s="1"/>
  <c r="R1175" i="29"/>
  <c r="R1369" i="29"/>
  <c r="W1369" i="29" s="1"/>
  <c r="R1453" i="29"/>
  <c r="R1475" i="29"/>
  <c r="W1475" i="29" s="1"/>
  <c r="R1619" i="29"/>
  <c r="W1619" i="29" s="1"/>
  <c r="R1683" i="29"/>
  <c r="W1683" i="29" s="1"/>
  <c r="R1737" i="29"/>
  <c r="R1769" i="29"/>
  <c r="W1769" i="29" s="1"/>
  <c r="R1819" i="29"/>
  <c r="W1819" i="29" s="1"/>
  <c r="O2" i="29"/>
  <c r="R1225" i="29"/>
  <c r="O1141" i="29"/>
  <c r="V1141" i="29" s="1"/>
  <c r="O1355" i="29"/>
  <c r="V1355" i="29" s="1"/>
  <c r="O1307" i="29"/>
  <c r="V1307" i="29" s="1"/>
  <c r="O1069" i="29"/>
  <c r="O1328" i="29"/>
  <c r="V1328" i="29" s="1"/>
  <c r="O1388" i="29"/>
  <c r="V1388" i="29" s="1"/>
  <c r="O1404" i="29"/>
  <c r="V1404" i="29" s="1"/>
  <c r="O1546" i="29"/>
  <c r="V1546" i="29" s="1"/>
  <c r="O1588" i="29"/>
  <c r="V1588" i="29" s="1"/>
  <c r="O1600" i="29"/>
  <c r="V1600" i="29" s="1"/>
  <c r="O1660" i="29"/>
  <c r="V1660" i="29" s="1"/>
  <c r="O1676" i="29"/>
  <c r="V1676" i="29" s="1"/>
  <c r="O1712" i="29"/>
  <c r="V1712" i="29" s="1"/>
  <c r="O1746" i="29"/>
  <c r="O1209" i="29"/>
  <c r="O871" i="29"/>
  <c r="R1195" i="29"/>
  <c r="W1195" i="29" s="1"/>
  <c r="R1275" i="29"/>
  <c r="O1313" i="29"/>
  <c r="R1315" i="29"/>
  <c r="W1315" i="29" s="1"/>
  <c r="R1332" i="29"/>
  <c r="W1332" i="29" s="1"/>
  <c r="R1466" i="29"/>
  <c r="W1466" i="29" s="1"/>
  <c r="R1496" i="29"/>
  <c r="W1496" i="29" s="1"/>
  <c r="R1516" i="29"/>
  <c r="R1696" i="29"/>
  <c r="W1696" i="29" s="1"/>
  <c r="R1730" i="29"/>
  <c r="O961" i="29"/>
  <c r="V961" i="29" s="1"/>
  <c r="O1633" i="29"/>
  <c r="O1435" i="29"/>
  <c r="O1835" i="29"/>
  <c r="O1849" i="29"/>
  <c r="V1849" i="29" s="1"/>
  <c r="O1803" i="29"/>
  <c r="V1803" i="29" s="1"/>
  <c r="O1645" i="29"/>
  <c r="O1527" i="29"/>
  <c r="V1527" i="29" s="1"/>
  <c r="O1573" i="29"/>
  <c r="O1781" i="29"/>
  <c r="V1781" i="29" s="1"/>
  <c r="O1977" i="29"/>
  <c r="V1977" i="29" s="1"/>
  <c r="O2188" i="29"/>
  <c r="V2188" i="29" s="1"/>
  <c r="O2172" i="29"/>
  <c r="V2172" i="29" s="1"/>
  <c r="R2407" i="29"/>
  <c r="R2539" i="29"/>
  <c r="W2539" i="29" s="1"/>
  <c r="O1960" i="29"/>
  <c r="V1960" i="29" s="1"/>
  <c r="O2011" i="29"/>
  <c r="O2159" i="29"/>
  <c r="V2159" i="29" s="1"/>
  <c r="R2223" i="29"/>
  <c r="O2280" i="29"/>
  <c r="V2280" i="29" s="1"/>
  <c r="O2462" i="29"/>
  <c r="V2462" i="29" s="1"/>
  <c r="R1899" i="29"/>
  <c r="W1899" i="29" s="1"/>
  <c r="R1918" i="29"/>
  <c r="R2112" i="29"/>
  <c r="O2211" i="29"/>
  <c r="V2211" i="29" s="1"/>
  <c r="R2426" i="29"/>
  <c r="W2426" i="29" s="1"/>
  <c r="R2595" i="29"/>
  <c r="W2595" i="29" s="1"/>
  <c r="R2033" i="29"/>
  <c r="O1945" i="29"/>
  <c r="V1945" i="29" s="1"/>
  <c r="O2263" i="29"/>
  <c r="V2263" i="29" s="1"/>
  <c r="O2331" i="29"/>
  <c r="V2331" i="29" s="1"/>
  <c r="R2437" i="29"/>
  <c r="O2499" i="29"/>
  <c r="R1906" i="29"/>
  <c r="W1906" i="29" s="1"/>
  <c r="R2021" i="29"/>
  <c r="R2247" i="29"/>
  <c r="W2247" i="29" s="1"/>
  <c r="R2120" i="29"/>
  <c r="O2564" i="29"/>
  <c r="V2564" i="29" s="1"/>
  <c r="R2518" i="29"/>
  <c r="R2050" i="29"/>
  <c r="W2050" i="29" s="1"/>
  <c r="R2514" i="29"/>
  <c r="W2514" i="29" s="1"/>
  <c r="O2316" i="29"/>
  <c r="V2316" i="29" s="1"/>
  <c r="O2490" i="29"/>
  <c r="R2379" i="29"/>
  <c r="W2379" i="29" s="1"/>
  <c r="O2619" i="29"/>
  <c r="V2619" i="29" s="1"/>
  <c r="O1885" i="29"/>
  <c r="V1885" i="29" s="1"/>
  <c r="R2105" i="29"/>
  <c r="W2105" i="29" s="1"/>
  <c r="O2606" i="29"/>
  <c r="O1873" i="29"/>
  <c r="R2233" i="29"/>
  <c r="W2233" i="29" s="1"/>
  <c r="O2083" i="29"/>
  <c r="R2419" i="29"/>
  <c r="W2419" i="29" s="1"/>
  <c r="R2136" i="29"/>
  <c r="W2136" i="29" s="1"/>
  <c r="O2067" i="29"/>
  <c r="O2369" i="29"/>
  <c r="V2369" i="29" s="1"/>
  <c r="O2576" i="29"/>
  <c r="O83" i="29"/>
  <c r="V83" i="29" s="1"/>
  <c r="R5" i="29"/>
  <c r="W5" i="29" s="1"/>
  <c r="R109" i="29"/>
  <c r="W109" i="29" s="1"/>
  <c r="O56" i="29"/>
  <c r="V56" i="29" s="1"/>
  <c r="R22" i="29"/>
  <c r="W22" i="29" s="1"/>
  <c r="R34" i="29"/>
  <c r="W34" i="29" s="1"/>
  <c r="R74" i="29"/>
  <c r="R225" i="29"/>
  <c r="W225" i="29" s="1"/>
  <c r="R345" i="29"/>
  <c r="W345" i="29" s="1"/>
  <c r="R351" i="29"/>
  <c r="W351" i="29" s="1"/>
  <c r="R104" i="29"/>
  <c r="W104" i="29" s="1"/>
  <c r="O172" i="29"/>
  <c r="V172" i="29" s="1"/>
  <c r="O186" i="29"/>
  <c r="O244" i="29"/>
  <c r="O256" i="29"/>
  <c r="O270" i="29"/>
  <c r="O298" i="29"/>
  <c r="V298" i="29" s="1"/>
  <c r="O438" i="29"/>
  <c r="R282" i="29"/>
  <c r="W282" i="29" s="1"/>
  <c r="R370" i="29"/>
  <c r="W370" i="29" s="1"/>
  <c r="R138" i="29"/>
  <c r="O157" i="29"/>
  <c r="O205" i="29"/>
  <c r="V205" i="29" s="1"/>
  <c r="O409" i="29"/>
  <c r="V409" i="29" s="1"/>
  <c r="R515" i="29"/>
  <c r="R521" i="29"/>
  <c r="W521" i="29" s="1"/>
  <c r="R607" i="29"/>
  <c r="R685" i="29"/>
  <c r="W685" i="29" s="1"/>
  <c r="R719" i="29"/>
  <c r="O462" i="29"/>
  <c r="V462" i="29" s="1"/>
  <c r="O558" i="29"/>
  <c r="V558" i="29" s="1"/>
  <c r="O389" i="29"/>
  <c r="V389" i="29" s="1"/>
  <c r="O421" i="29"/>
  <c r="R490" i="29"/>
  <c r="W490" i="29" s="1"/>
  <c r="R594" i="29"/>
  <c r="W594" i="29" s="1"/>
  <c r="R622" i="29"/>
  <c r="W622" i="29" s="1"/>
  <c r="R698" i="29"/>
  <c r="W698" i="29" s="1"/>
  <c r="R714" i="29"/>
  <c r="W714" i="29" s="1"/>
  <c r="R732" i="29"/>
  <c r="W732" i="29" s="1"/>
  <c r="O329" i="29"/>
  <c r="O654" i="29"/>
  <c r="V654" i="29" s="1"/>
  <c r="O762" i="29"/>
  <c r="V762" i="29" s="1"/>
  <c r="O816" i="29"/>
  <c r="O477" i="29"/>
  <c r="O775" i="29"/>
  <c r="V775" i="29" s="1"/>
  <c r="O795" i="29"/>
  <c r="O567" i="29"/>
  <c r="V567" i="29" s="1"/>
  <c r="O583" i="29"/>
  <c r="V583" i="29" s="1"/>
  <c r="O669" i="29"/>
  <c r="V669" i="29" s="1"/>
  <c r="R863" i="29"/>
  <c r="W863" i="29" s="1"/>
  <c r="R893" i="29"/>
  <c r="W893" i="29" s="1"/>
  <c r="R937" i="29"/>
  <c r="W937" i="29" s="1"/>
  <c r="R949" i="29"/>
  <c r="W949" i="29" s="1"/>
  <c r="R989" i="29"/>
  <c r="R1001" i="29"/>
  <c r="W1001" i="29" s="1"/>
  <c r="R1083" i="29"/>
  <c r="W1083" i="29" s="1"/>
  <c r="R1123" i="29"/>
  <c r="W1123" i="29" s="1"/>
  <c r="O825" i="29"/>
  <c r="V825" i="29" s="1"/>
  <c r="O1020" i="29"/>
  <c r="V1020" i="29" s="1"/>
  <c r="O1106" i="29"/>
  <c r="V1106" i="29" s="1"/>
  <c r="O1112" i="29"/>
  <c r="V1112" i="29" s="1"/>
  <c r="O1198" i="29"/>
  <c r="O1214" i="29"/>
  <c r="R854" i="29"/>
  <c r="W854" i="29" s="1"/>
  <c r="R1068" i="29"/>
  <c r="W1068" i="29" s="1"/>
  <c r="R1142" i="29"/>
  <c r="W1142" i="29" s="1"/>
  <c r="R1150" i="29"/>
  <c r="W1150" i="29" s="1"/>
  <c r="R1176" i="29"/>
  <c r="W1176" i="29" s="1"/>
  <c r="R1240" i="29"/>
  <c r="W1240" i="29" s="1"/>
  <c r="R833" i="29"/>
  <c r="R1347" i="29"/>
  <c r="W1347" i="29" s="1"/>
  <c r="R1353" i="29"/>
  <c r="W1353" i="29" s="1"/>
  <c r="R1491" i="29"/>
  <c r="R1557" i="29"/>
  <c r="R1609" i="29"/>
  <c r="R1673" i="29"/>
  <c r="W1673" i="29" s="1"/>
  <c r="R1729" i="29"/>
  <c r="W1729" i="29" s="1"/>
  <c r="R1753" i="29"/>
  <c r="W1753" i="29" s="1"/>
  <c r="R1761" i="29"/>
  <c r="R1777" i="29"/>
  <c r="W1777" i="29" s="1"/>
  <c r="R807" i="29"/>
  <c r="W807" i="29" s="1"/>
  <c r="O1033" i="29"/>
  <c r="V1033" i="29" s="1"/>
  <c r="O1049" i="29"/>
  <c r="V1049" i="29" s="1"/>
  <c r="R1265" i="29"/>
  <c r="O981" i="29"/>
  <c r="V981" i="29" s="1"/>
  <c r="O1059" i="29"/>
  <c r="V1059" i="29" s="1"/>
  <c r="O1310" i="29"/>
  <c r="V1310" i="29" s="1"/>
  <c r="O925" i="29"/>
  <c r="V925" i="29" s="1"/>
  <c r="O1292" i="29"/>
  <c r="V1292" i="29" s="1"/>
  <c r="O1315" i="29"/>
  <c r="V1315" i="29" s="1"/>
  <c r="O1374" i="29"/>
  <c r="O1392" i="29"/>
  <c r="V1392" i="29" s="1"/>
  <c r="O1408" i="29"/>
  <c r="V1408" i="29" s="1"/>
  <c r="O1532" i="29"/>
  <c r="V1532" i="29" s="1"/>
  <c r="O1576" i="29"/>
  <c r="O1590" i="29"/>
  <c r="V1590" i="29" s="1"/>
  <c r="O1604" i="29"/>
  <c r="V1604" i="29" s="1"/>
  <c r="O1690" i="29"/>
  <c r="V1690" i="29" s="1"/>
  <c r="O1704" i="29"/>
  <c r="O1806" i="29"/>
  <c r="V1806" i="29" s="1"/>
  <c r="O1822" i="29"/>
  <c r="V1822" i="29" s="1"/>
  <c r="R1249" i="29"/>
  <c r="W1249" i="29" s="1"/>
  <c r="O965" i="29"/>
  <c r="V965" i="29" s="1"/>
  <c r="R1334" i="29"/>
  <c r="W1334" i="29" s="1"/>
  <c r="R1460" i="29"/>
  <c r="W1460" i="29" s="1"/>
  <c r="R1478" i="29"/>
  <c r="R1498" i="29"/>
  <c r="W1498" i="29" s="1"/>
  <c r="R1548" i="29"/>
  <c r="R1636" i="29"/>
  <c r="W1636" i="29" s="1"/>
  <c r="R1640" i="29"/>
  <c r="W1640" i="29" s="1"/>
  <c r="R1712" i="29"/>
  <c r="W1712" i="29" s="1"/>
  <c r="R1840" i="29"/>
  <c r="O913" i="29"/>
  <c r="O1423" i="29"/>
  <c r="V1423" i="29" s="1"/>
  <c r="O1663" i="29"/>
  <c r="O1449" i="29"/>
  <c r="V1449" i="29" s="1"/>
  <c r="O1853" i="29"/>
  <c r="V1853" i="29" s="1"/>
  <c r="O1515" i="29"/>
  <c r="V1515" i="29" s="1"/>
  <c r="O1933" i="29"/>
  <c r="V1933" i="29" s="1"/>
  <c r="R2117" i="29"/>
  <c r="O2103" i="29"/>
  <c r="V2103" i="29" s="1"/>
  <c r="R2211" i="29"/>
  <c r="W2211" i="29" s="1"/>
  <c r="R2527" i="29"/>
  <c r="W2527" i="29" s="1"/>
  <c r="R2556" i="29"/>
  <c r="W2556" i="29" s="1"/>
  <c r="O2549" i="29"/>
  <c r="V2549" i="29" s="1"/>
  <c r="O1981" i="29"/>
  <c r="V1981" i="29" s="1"/>
  <c r="O2196" i="29"/>
  <c r="V2196" i="29" s="1"/>
  <c r="R2074" i="29"/>
  <c r="W2074" i="29" s="1"/>
  <c r="O2268" i="29"/>
  <c r="R2474" i="29"/>
  <c r="W2474" i="29" s="1"/>
  <c r="O2446" i="29"/>
  <c r="O1876" i="29"/>
  <c r="V1876" i="29" s="1"/>
  <c r="O1917" i="29"/>
  <c r="V1917" i="29" s="1"/>
  <c r="O2131" i="29"/>
  <c r="R2385" i="29"/>
  <c r="O2334" i="29"/>
  <c r="V2334" i="29" s="1"/>
  <c r="O2425" i="29"/>
  <c r="V2425" i="29" s="1"/>
  <c r="O1901" i="29"/>
  <c r="V1901" i="29" s="1"/>
  <c r="R2053" i="29"/>
  <c r="W2053" i="29" s="1"/>
  <c r="O2287" i="29"/>
  <c r="V2287" i="29" s="1"/>
  <c r="O2239" i="29"/>
  <c r="V2239" i="29" s="1"/>
  <c r="O2492" i="29"/>
  <c r="V2492" i="29" s="1"/>
  <c r="R2368" i="29"/>
  <c r="W2368" i="29" s="1"/>
  <c r="O2014" i="29"/>
  <c r="V2014" i="29" s="1"/>
  <c r="R2028" i="29"/>
  <c r="R2220" i="29"/>
  <c r="W2220" i="29" s="1"/>
  <c r="R2314" i="29"/>
  <c r="W2314" i="29" s="1"/>
  <c r="R2502" i="29"/>
  <c r="W2502" i="29" s="1"/>
  <c r="O2595" i="29"/>
  <c r="O2146" i="29"/>
  <c r="V2146" i="29" s="1"/>
  <c r="O2410" i="29"/>
  <c r="V2410" i="29" s="1"/>
  <c r="O11" i="29"/>
  <c r="V11" i="29" s="1"/>
  <c r="O39" i="29"/>
  <c r="O87" i="29"/>
  <c r="V87" i="29" s="1"/>
  <c r="R2047" i="29"/>
  <c r="R2612" i="29"/>
  <c r="R2168" i="29"/>
  <c r="R2393" i="29"/>
  <c r="W2393" i="29" s="1"/>
  <c r="R1864" i="29"/>
  <c r="R2110" i="29"/>
  <c r="O2460" i="29"/>
  <c r="V2460" i="29" s="1"/>
  <c r="R1982" i="29"/>
  <c r="W1982" i="29" s="1"/>
  <c r="R2354" i="29"/>
  <c r="W2354" i="29" s="1"/>
  <c r="O2607" i="29"/>
  <c r="V2607" i="29" s="1"/>
  <c r="O48" i="29"/>
  <c r="V48" i="29" s="1"/>
  <c r="R1896" i="29"/>
  <c r="R2343" i="29"/>
  <c r="W2343" i="29" s="1"/>
  <c r="R2568" i="29"/>
  <c r="R20" i="29"/>
  <c r="R68" i="29"/>
  <c r="W68" i="29" s="1"/>
  <c r="R94" i="29"/>
  <c r="W94" i="29" s="1"/>
  <c r="R2242" i="29"/>
  <c r="W2242" i="29" s="1"/>
  <c r="R165" i="29"/>
  <c r="W165" i="29" s="1"/>
  <c r="R269" i="29"/>
  <c r="W269" i="29" s="1"/>
  <c r="R335" i="29"/>
  <c r="W335" i="29" s="1"/>
  <c r="R379" i="29"/>
  <c r="W379" i="29" s="1"/>
  <c r="R415" i="29"/>
  <c r="W415" i="29" s="1"/>
  <c r="O2523" i="29"/>
  <c r="V2523" i="29" s="1"/>
  <c r="O190" i="29"/>
  <c r="V190" i="29" s="1"/>
  <c r="O196" i="29"/>
  <c r="V196" i="29" s="1"/>
  <c r="O318" i="29"/>
  <c r="V318" i="29" s="1"/>
  <c r="O432" i="29"/>
  <c r="V432" i="29" s="1"/>
  <c r="R115" i="29"/>
  <c r="W115" i="29" s="1"/>
  <c r="R146" i="29"/>
  <c r="W146" i="29" s="1"/>
  <c r="R244" i="29"/>
  <c r="W244" i="29" s="1"/>
  <c r="R252" i="29"/>
  <c r="W252" i="29" s="1"/>
  <c r="R358" i="29"/>
  <c r="W358" i="29" s="1"/>
  <c r="R372" i="29"/>
  <c r="W372" i="29" s="1"/>
  <c r="R398" i="29"/>
  <c r="R134" i="29"/>
  <c r="W134" i="29" s="1"/>
  <c r="R455" i="29"/>
  <c r="R527" i="29"/>
  <c r="R549" i="29"/>
  <c r="W549" i="29" s="1"/>
  <c r="R609" i="29"/>
  <c r="W609" i="29" s="1"/>
  <c r="R657" i="29"/>
  <c r="W657" i="29" s="1"/>
  <c r="R715" i="29"/>
  <c r="W715" i="29" s="1"/>
  <c r="O1963" i="29"/>
  <c r="V1963" i="29" s="1"/>
  <c r="O2001" i="29"/>
  <c r="O225" i="29"/>
  <c r="V225" i="29" s="1"/>
  <c r="O289" i="29"/>
  <c r="V289" i="29" s="1"/>
  <c r="O331" i="29"/>
  <c r="V331" i="29" s="1"/>
  <c r="O508" i="29"/>
  <c r="O542" i="29"/>
  <c r="V542" i="29" s="1"/>
  <c r="O604" i="29"/>
  <c r="V604" i="29" s="1"/>
  <c r="R696" i="29"/>
  <c r="W696" i="29" s="1"/>
  <c r="O159" i="29"/>
  <c r="V159" i="29" s="1"/>
  <c r="R446" i="29"/>
  <c r="W446" i="29" s="1"/>
  <c r="O640" i="29"/>
  <c r="V640" i="29" s="1"/>
  <c r="O479" i="29"/>
  <c r="V479" i="29" s="1"/>
  <c r="O495" i="29"/>
  <c r="V495" i="29" s="1"/>
  <c r="R754" i="29"/>
  <c r="W754" i="29" s="1"/>
  <c r="R798" i="29"/>
  <c r="W798" i="29" s="1"/>
  <c r="O569" i="29"/>
  <c r="O585" i="29"/>
  <c r="V585" i="29" s="1"/>
  <c r="O623" i="29"/>
  <c r="V623" i="29" s="1"/>
  <c r="O687" i="29"/>
  <c r="V687" i="29" s="1"/>
  <c r="O777" i="29"/>
  <c r="O211" i="29"/>
  <c r="O709" i="29"/>
  <c r="V709" i="29" s="1"/>
  <c r="R743" i="29"/>
  <c r="W743" i="29" s="1"/>
  <c r="R967" i="29"/>
  <c r="W967" i="29" s="1"/>
  <c r="R997" i="29"/>
  <c r="W997" i="29" s="1"/>
  <c r="R1045" i="29"/>
  <c r="R1109" i="29"/>
  <c r="R1163" i="29"/>
  <c r="W1163" i="29" s="1"/>
  <c r="R830" i="29"/>
  <c r="O914" i="29"/>
  <c r="V914" i="29" s="1"/>
  <c r="O944" i="29"/>
  <c r="V944" i="29" s="1"/>
  <c r="O1034" i="29"/>
  <c r="V1034" i="29" s="1"/>
  <c r="O1078" i="29"/>
  <c r="V1078" i="29" s="1"/>
  <c r="O1224" i="29"/>
  <c r="V1224" i="29" s="1"/>
  <c r="R882" i="29"/>
  <c r="W882" i="29" s="1"/>
  <c r="R946" i="29"/>
  <c r="W946" i="29" s="1"/>
  <c r="R1008" i="29"/>
  <c r="R1070" i="29"/>
  <c r="W1070" i="29" s="1"/>
  <c r="R1198" i="29"/>
  <c r="W1198" i="29" s="1"/>
  <c r="R1246" i="29"/>
  <c r="R801" i="29"/>
  <c r="O847" i="29"/>
  <c r="O927" i="29"/>
  <c r="V927" i="29" s="1"/>
  <c r="R1363" i="29"/>
  <c r="W1363" i="29" s="1"/>
  <c r="R1387" i="29"/>
  <c r="R1639" i="29"/>
  <c r="W1639" i="29" s="1"/>
  <c r="R1651" i="29"/>
  <c r="W1651" i="29" s="1"/>
  <c r="R1653" i="29"/>
  <c r="R1687" i="29"/>
  <c r="W1687" i="29" s="1"/>
  <c r="R1735" i="29"/>
  <c r="W1735" i="29" s="1"/>
  <c r="R1763" i="29"/>
  <c r="R1781" i="29"/>
  <c r="W1781" i="29" s="1"/>
  <c r="R1787" i="29"/>
  <c r="W1787" i="29" s="1"/>
  <c r="R1813" i="29"/>
  <c r="W1813" i="29" s="1"/>
  <c r="R1851" i="29"/>
  <c r="W1851" i="29" s="1"/>
  <c r="O1311" i="29"/>
  <c r="V1311" i="29" s="1"/>
  <c r="O1131" i="29"/>
  <c r="V1131" i="29" s="1"/>
  <c r="O1271" i="29"/>
  <c r="O1145" i="29"/>
  <c r="V1145" i="29" s="1"/>
  <c r="O1331" i="29"/>
  <c r="V1331" i="29" s="1"/>
  <c r="O861" i="29"/>
  <c r="V861" i="29" s="1"/>
  <c r="O1187" i="29"/>
  <c r="V1187" i="29" s="1"/>
  <c r="O1283" i="29"/>
  <c r="V1283" i="29" s="1"/>
  <c r="R1285" i="29"/>
  <c r="O1352" i="29"/>
  <c r="V1352" i="29" s="1"/>
  <c r="O1442" i="29"/>
  <c r="V1442" i="29" s="1"/>
  <c r="O1486" i="29"/>
  <c r="V1486" i="29" s="1"/>
  <c r="O1550" i="29"/>
  <c r="V1550" i="29" s="1"/>
  <c r="O1620" i="29"/>
  <c r="V1620" i="29" s="1"/>
  <c r="O1732" i="29"/>
  <c r="O1810" i="29"/>
  <c r="V1810" i="29" s="1"/>
  <c r="O1840" i="29"/>
  <c r="V1840" i="29" s="1"/>
  <c r="O875" i="29"/>
  <c r="R1412" i="29"/>
  <c r="R1520" i="29"/>
  <c r="W1520" i="29" s="1"/>
  <c r="R1528" i="29"/>
  <c r="R1680" i="29"/>
  <c r="O1093" i="29"/>
  <c r="V1093" i="29" s="1"/>
  <c r="O1429" i="29"/>
  <c r="V1429" i="29" s="1"/>
  <c r="O1605" i="29"/>
  <c r="V1605" i="29" s="1"/>
  <c r="O1717" i="29"/>
  <c r="V1717" i="29" s="1"/>
  <c r="O1411" i="29"/>
  <c r="V1411" i="29" s="1"/>
  <c r="O1469" i="29"/>
  <c r="O1505" i="29"/>
  <c r="V1505" i="29" s="1"/>
  <c r="O1579" i="29"/>
  <c r="R1951" i="29"/>
  <c r="O2022" i="29"/>
  <c r="V2022" i="29" s="1"/>
  <c r="R2219" i="29"/>
  <c r="W2219" i="29" s="1"/>
  <c r="R2336" i="29"/>
  <c r="W2336" i="29" s="1"/>
  <c r="O2375" i="29"/>
  <c r="R1908" i="29"/>
  <c r="W1908" i="29" s="1"/>
  <c r="R2096" i="29"/>
  <c r="W2096" i="29" s="1"/>
  <c r="O2073" i="29"/>
  <c r="R2473" i="29"/>
  <c r="W2473" i="29" s="1"/>
  <c r="O2393" i="29"/>
  <c r="V2393" i="29" s="1"/>
  <c r="O2481" i="29"/>
  <c r="V2481" i="29" s="1"/>
  <c r="O2006" i="29"/>
  <c r="V2006" i="29" s="1"/>
  <c r="O2044" i="29"/>
  <c r="V2044" i="29" s="1"/>
  <c r="O1994" i="29"/>
  <c r="V1994" i="29" s="1"/>
  <c r="O2346" i="29"/>
  <c r="V2346" i="29" s="1"/>
  <c r="O2596" i="29"/>
  <c r="R2613" i="29"/>
  <c r="W2613" i="29" s="1"/>
  <c r="R1893" i="29"/>
  <c r="W1893" i="29" s="1"/>
  <c r="R1979" i="29"/>
  <c r="O2289" i="29"/>
  <c r="V2289" i="29" s="1"/>
  <c r="R2450" i="29"/>
  <c r="W2450" i="29" s="1"/>
  <c r="O2440" i="29"/>
  <c r="O2532" i="29"/>
  <c r="V2532" i="29" s="1"/>
  <c r="O1878" i="29"/>
  <c r="V1878" i="29" s="1"/>
  <c r="O2152" i="29"/>
  <c r="V2152" i="29" s="1"/>
  <c r="R2111" i="29"/>
  <c r="W2111" i="29" s="1"/>
  <c r="O2240" i="29"/>
  <c r="V2240" i="29" s="1"/>
  <c r="R2435" i="29"/>
  <c r="W2435" i="29" s="1"/>
  <c r="R2578" i="29"/>
  <c r="W2578" i="29" s="1"/>
  <c r="O2060" i="29"/>
  <c r="V2060" i="29" s="1"/>
  <c r="O2361" i="29"/>
  <c r="R2126" i="29"/>
  <c r="W2126" i="29" s="1"/>
  <c r="O2503" i="29"/>
  <c r="V2503" i="29" s="1"/>
  <c r="O2183" i="29"/>
  <c r="V2183" i="29" s="1"/>
  <c r="R2522" i="29"/>
  <c r="R2316" i="29"/>
  <c r="W2316" i="29" s="1"/>
  <c r="R2571" i="29"/>
  <c r="W2571" i="29" s="1"/>
  <c r="R1926" i="29"/>
  <c r="W1926" i="29" s="1"/>
  <c r="R2133" i="29"/>
  <c r="O2620" i="29"/>
  <c r="V2620" i="29" s="1"/>
  <c r="R1932" i="29"/>
  <c r="W1932" i="29" s="1"/>
  <c r="R2325" i="29"/>
  <c r="W2325" i="29" s="1"/>
  <c r="R2563" i="29"/>
  <c r="O1940" i="29"/>
  <c r="V1940" i="29" s="1"/>
  <c r="O2164" i="29"/>
  <c r="V2164" i="29" s="1"/>
  <c r="O2203" i="29"/>
  <c r="V2203" i="29" s="1"/>
  <c r="O2271" i="29"/>
  <c r="V2271" i="29" s="1"/>
  <c r="O13" i="29"/>
  <c r="V13" i="29" s="1"/>
  <c r="O77" i="29"/>
  <c r="V77" i="29" s="1"/>
  <c r="O101" i="29"/>
  <c r="V101" i="29" s="1"/>
  <c r="O129" i="29"/>
  <c r="R29" i="29"/>
  <c r="O50" i="29"/>
  <c r="O62" i="29"/>
  <c r="V62" i="29" s="1"/>
  <c r="R195" i="29"/>
  <c r="W195" i="29" s="1"/>
  <c r="R279" i="29"/>
  <c r="W279" i="29" s="1"/>
  <c r="R295" i="29"/>
  <c r="W295" i="29" s="1"/>
  <c r="R315" i="29"/>
  <c r="R331" i="29"/>
  <c r="O178" i="29"/>
  <c r="O228" i="29"/>
  <c r="V228" i="29" s="1"/>
  <c r="O352" i="29"/>
  <c r="O412" i="29"/>
  <c r="V412" i="29" s="1"/>
  <c r="R200" i="29"/>
  <c r="W200" i="29" s="1"/>
  <c r="R212" i="29"/>
  <c r="R270" i="29"/>
  <c r="W270" i="29" s="1"/>
  <c r="R332" i="29"/>
  <c r="W332" i="29" s="1"/>
  <c r="O365" i="29"/>
  <c r="V365" i="29" s="1"/>
  <c r="O397" i="29"/>
  <c r="V397" i="29" s="1"/>
  <c r="R525" i="29"/>
  <c r="W525" i="29" s="1"/>
  <c r="R557" i="29"/>
  <c r="R603" i="29"/>
  <c r="R635" i="29"/>
  <c r="W635" i="29" s="1"/>
  <c r="R653" i="29"/>
  <c r="W653" i="29" s="1"/>
  <c r="R695" i="29"/>
  <c r="W695" i="29" s="1"/>
  <c r="O379" i="29"/>
  <c r="R426" i="29"/>
  <c r="O576" i="29"/>
  <c r="O149" i="29"/>
  <c r="V149" i="29" s="1"/>
  <c r="O245" i="29"/>
  <c r="R448" i="29"/>
  <c r="W448" i="29" s="1"/>
  <c r="R500" i="29"/>
  <c r="W500" i="29" s="1"/>
  <c r="R514" i="29"/>
  <c r="R532" i="29"/>
  <c r="W532" i="29" s="1"/>
  <c r="R668" i="29"/>
  <c r="W668" i="29" s="1"/>
  <c r="R678" i="29"/>
  <c r="W678" i="29" s="1"/>
  <c r="R439" i="29"/>
  <c r="W439" i="29" s="1"/>
  <c r="O465" i="29"/>
  <c r="O481" i="29"/>
  <c r="V481" i="29" s="1"/>
  <c r="O545" i="29"/>
  <c r="V545" i="29" s="1"/>
  <c r="O163" i="29"/>
  <c r="O619" i="29"/>
  <c r="V619" i="29" s="1"/>
  <c r="O710" i="29"/>
  <c r="O770" i="29"/>
  <c r="O732" i="29"/>
  <c r="V732" i="29" s="1"/>
  <c r="O749" i="29"/>
  <c r="V749" i="29" s="1"/>
  <c r="R783" i="29"/>
  <c r="W783" i="29" s="1"/>
  <c r="R851" i="29"/>
  <c r="R915" i="29"/>
  <c r="W915" i="29" s="1"/>
  <c r="R1007" i="29"/>
  <c r="R1063" i="29"/>
  <c r="W1063" i="29" s="1"/>
  <c r="R1117" i="29"/>
  <c r="W1117" i="29" s="1"/>
  <c r="R1119" i="29"/>
  <c r="W1119" i="29" s="1"/>
  <c r="O870" i="29"/>
  <c r="O974" i="29"/>
  <c r="V974" i="29" s="1"/>
  <c r="O990" i="29"/>
  <c r="O1054" i="29"/>
  <c r="V1054" i="29" s="1"/>
  <c r="O1152" i="29"/>
  <c r="V1152" i="29" s="1"/>
  <c r="O1218" i="29"/>
  <c r="V1218" i="29" s="1"/>
  <c r="R926" i="29"/>
  <c r="W926" i="29" s="1"/>
  <c r="R936" i="29"/>
  <c r="W936" i="29" s="1"/>
  <c r="R1014" i="29"/>
  <c r="R1088" i="29"/>
  <c r="W1088" i="29" s="1"/>
  <c r="R809" i="29"/>
  <c r="R819" i="29"/>
  <c r="W819" i="29" s="1"/>
  <c r="O959" i="29"/>
  <c r="V959" i="29" s="1"/>
  <c r="R1365" i="29"/>
  <c r="W1365" i="29" s="1"/>
  <c r="R1521" i="29"/>
  <c r="R1529" i="29"/>
  <c r="W1529" i="29" s="1"/>
  <c r="R1545" i="29"/>
  <c r="R1589" i="29"/>
  <c r="W1589" i="29" s="1"/>
  <c r="R1611" i="29"/>
  <c r="R1621" i="29"/>
  <c r="W1621" i="29" s="1"/>
  <c r="R1811" i="29"/>
  <c r="W1811" i="29" s="1"/>
  <c r="R1241" i="29"/>
  <c r="W1241" i="29" s="1"/>
  <c r="O1229" i="29"/>
  <c r="V1229" i="29" s="1"/>
  <c r="O1319" i="29"/>
  <c r="O883" i="29"/>
  <c r="V883" i="29" s="1"/>
  <c r="R1269" i="29"/>
  <c r="W1269" i="29" s="1"/>
  <c r="O1294" i="29"/>
  <c r="O1177" i="29"/>
  <c r="V1177" i="29" s="1"/>
  <c r="R1201" i="29"/>
  <c r="O1275" i="29"/>
  <c r="V1275" i="29" s="1"/>
  <c r="O1496" i="29"/>
  <c r="V1496" i="29" s="1"/>
  <c r="O1556" i="29"/>
  <c r="O1672" i="29"/>
  <c r="O1792" i="29"/>
  <c r="V1792" i="29" s="1"/>
  <c r="O1844" i="29"/>
  <c r="R831" i="29"/>
  <c r="O1137" i="29"/>
  <c r="V1137" i="29" s="1"/>
  <c r="O1035" i="29"/>
  <c r="O1095" i="29"/>
  <c r="R1340" i="29"/>
  <c r="W1340" i="29" s="1"/>
  <c r="R1352" i="29"/>
  <c r="W1352" i="29" s="1"/>
  <c r="R1376" i="29"/>
  <c r="W1376" i="29" s="1"/>
  <c r="R1394" i="29"/>
  <c r="W1394" i="29" s="1"/>
  <c r="R1440" i="29"/>
  <c r="R1480" i="29"/>
  <c r="W1480" i="29" s="1"/>
  <c r="R1600" i="29"/>
  <c r="W1600" i="29" s="1"/>
  <c r="R1742" i="29"/>
  <c r="W1742" i="29" s="1"/>
  <c r="R1754" i="29"/>
  <c r="R1762" i="29"/>
  <c r="W1762" i="29" s="1"/>
  <c r="R1832" i="29"/>
  <c r="W1832" i="29" s="1"/>
  <c r="O901" i="29"/>
  <c r="O1455" i="29"/>
  <c r="V1455" i="29" s="1"/>
  <c r="O1695" i="29"/>
  <c r="V1695" i="29" s="1"/>
  <c r="O1569" i="29"/>
  <c r="V1569" i="29" s="1"/>
  <c r="O1777" i="29"/>
  <c r="O1707" i="29"/>
  <c r="O1657" i="29"/>
  <c r="V1657" i="29" s="1"/>
  <c r="O1723" i="29"/>
  <c r="O1397" i="29"/>
  <c r="O1635" i="29"/>
  <c r="V1635" i="29" s="1"/>
  <c r="O1415" i="29"/>
  <c r="V1415" i="29" s="1"/>
  <c r="O1880" i="29"/>
  <c r="V1880" i="29" s="1"/>
  <c r="O1949" i="29"/>
  <c r="V1949" i="29" s="1"/>
  <c r="R2180" i="29"/>
  <c r="W2180" i="29" s="1"/>
  <c r="R2155" i="29"/>
  <c r="W2155" i="29" s="1"/>
  <c r="O2376" i="29"/>
  <c r="V2376" i="29" s="1"/>
  <c r="O2424" i="29"/>
  <c r="O2584" i="29"/>
  <c r="O1861" i="29"/>
  <c r="V1861" i="29" s="1"/>
  <c r="O1996" i="29"/>
  <c r="R2124" i="29"/>
  <c r="W2124" i="29" s="1"/>
  <c r="R2207" i="29"/>
  <c r="W2207" i="29" s="1"/>
  <c r="R2438" i="29"/>
  <c r="W2438" i="29" s="1"/>
  <c r="R2544" i="29"/>
  <c r="W2544" i="29" s="1"/>
  <c r="O1890" i="29"/>
  <c r="V1890" i="29" s="1"/>
  <c r="R2024" i="29"/>
  <c r="W2024" i="29" s="1"/>
  <c r="R1969" i="29"/>
  <c r="R2192" i="29"/>
  <c r="W2192" i="29" s="1"/>
  <c r="R2457" i="29"/>
  <c r="R2475" i="29"/>
  <c r="W2475" i="29" s="1"/>
  <c r="O1964" i="29"/>
  <c r="V1964" i="29" s="1"/>
  <c r="R2034" i="29"/>
  <c r="W2034" i="29" s="1"/>
  <c r="O2074" i="29"/>
  <c r="O2273" i="29"/>
  <c r="V2273" i="29" s="1"/>
  <c r="O2362" i="29"/>
  <c r="R2488" i="29"/>
  <c r="W2488" i="29" s="1"/>
  <c r="O1922" i="29"/>
  <c r="O2061" i="29"/>
  <c r="V2061" i="29" s="1"/>
  <c r="O2236" i="29"/>
  <c r="O2348" i="29"/>
  <c r="V2348" i="29" s="1"/>
  <c r="R2326" i="29"/>
  <c r="W2326" i="29" s="1"/>
  <c r="O2555" i="29"/>
  <c r="V2555" i="29" s="1"/>
  <c r="O1904" i="29"/>
  <c r="V1904" i="29" s="1"/>
  <c r="R2318" i="29"/>
  <c r="W2318" i="29" s="1"/>
  <c r="O2569" i="29"/>
  <c r="V2569" i="29" s="1"/>
  <c r="R1935" i="29"/>
  <c r="W1935" i="29" s="1"/>
  <c r="O2408" i="29"/>
  <c r="V2408" i="29" s="1"/>
  <c r="O2617" i="29"/>
  <c r="V2617" i="29" s="1"/>
  <c r="R2010" i="29"/>
  <c r="R2301" i="29"/>
  <c r="R2097" i="29"/>
  <c r="R2533" i="29"/>
  <c r="O2166" i="29"/>
  <c r="V2166" i="29" s="1"/>
  <c r="R2241" i="29"/>
  <c r="W2241" i="29" s="1"/>
  <c r="R2106" i="29"/>
  <c r="W2106" i="29" s="1"/>
  <c r="O2139" i="29"/>
  <c r="V2139" i="29" s="1"/>
  <c r="O2257" i="29"/>
  <c r="V2257" i="29" s="1"/>
  <c r="R2045" i="29"/>
  <c r="W2045" i="29" s="1"/>
  <c r="R2216" i="29"/>
  <c r="W2216" i="29" s="1"/>
  <c r="O2511" i="29"/>
  <c r="V2511" i="29" s="1"/>
  <c r="O41" i="29"/>
  <c r="O115" i="29"/>
  <c r="V115" i="29" s="1"/>
  <c r="R79" i="29"/>
  <c r="W79" i="29" s="1"/>
  <c r="R95" i="29"/>
  <c r="W95" i="29" s="1"/>
  <c r="R99" i="29"/>
  <c r="W99" i="29" s="1"/>
  <c r="O28" i="29"/>
  <c r="V28" i="29" s="1"/>
  <c r="R16" i="29"/>
  <c r="W16" i="29" s="1"/>
  <c r="R70" i="29"/>
  <c r="W70" i="29" s="1"/>
  <c r="O130" i="29"/>
  <c r="V130" i="29" s="1"/>
  <c r="R207" i="29"/>
  <c r="W207" i="29" s="1"/>
  <c r="R333" i="29"/>
  <c r="W333" i="29" s="1"/>
  <c r="O222" i="29"/>
  <c r="V222" i="29" s="1"/>
  <c r="O292" i="29"/>
  <c r="V292" i="29" s="1"/>
  <c r="O324" i="29"/>
  <c r="V324" i="29" s="1"/>
  <c r="O366" i="29"/>
  <c r="V366" i="29" s="1"/>
  <c r="O418" i="29"/>
  <c r="R162" i="29"/>
  <c r="W162" i="29" s="1"/>
  <c r="R180" i="29"/>
  <c r="W180" i="29" s="1"/>
  <c r="R242" i="29"/>
  <c r="W242" i="29" s="1"/>
  <c r="R256" i="29"/>
  <c r="W256" i="29" s="1"/>
  <c r="R264" i="29"/>
  <c r="W264" i="29" s="1"/>
  <c r="R350" i="29"/>
  <c r="W350" i="29" s="1"/>
  <c r="O433" i="29"/>
  <c r="V433" i="29" s="1"/>
  <c r="R451" i="29"/>
  <c r="W451" i="29" s="1"/>
  <c r="R459" i="29"/>
  <c r="W459" i="29" s="1"/>
  <c r="R479" i="29"/>
  <c r="R485" i="29"/>
  <c r="W485" i="29" s="1"/>
  <c r="R503" i="29"/>
  <c r="W503" i="29" s="1"/>
  <c r="R547" i="29"/>
  <c r="W547" i="29" s="1"/>
  <c r="R563" i="29"/>
  <c r="R597" i="29"/>
  <c r="W597" i="29" s="1"/>
  <c r="R605" i="29"/>
  <c r="W605" i="29" s="1"/>
  <c r="R667" i="29"/>
  <c r="W667" i="29" s="1"/>
  <c r="R701" i="29"/>
  <c r="R713" i="29"/>
  <c r="W713" i="29" s="1"/>
  <c r="O151" i="29"/>
  <c r="V151" i="29" s="1"/>
  <c r="O520" i="29"/>
  <c r="V520" i="29" s="1"/>
  <c r="O536" i="29"/>
  <c r="V536" i="29" s="1"/>
  <c r="O578" i="29"/>
  <c r="V578" i="29" s="1"/>
  <c r="O277" i="29"/>
  <c r="V277" i="29" s="1"/>
  <c r="O309" i="29"/>
  <c r="R650" i="29"/>
  <c r="W650" i="29" s="1"/>
  <c r="R720" i="29"/>
  <c r="W720" i="29" s="1"/>
  <c r="O393" i="29"/>
  <c r="V393" i="29" s="1"/>
  <c r="O678" i="29"/>
  <c r="V678" i="29" s="1"/>
  <c r="O750" i="29"/>
  <c r="V750" i="29" s="1"/>
  <c r="O764" i="29"/>
  <c r="V764" i="29" s="1"/>
  <c r="O806" i="29"/>
  <c r="O636" i="29"/>
  <c r="V636" i="29" s="1"/>
  <c r="O779" i="29"/>
  <c r="V779" i="29" s="1"/>
  <c r="O403" i="29"/>
  <c r="V403" i="29" s="1"/>
  <c r="O733" i="29"/>
  <c r="V733" i="29" s="1"/>
  <c r="R943" i="29"/>
  <c r="W943" i="29" s="1"/>
  <c r="R975" i="29"/>
  <c r="W975" i="29" s="1"/>
  <c r="R1047" i="29"/>
  <c r="W1047" i="29" s="1"/>
  <c r="R1061" i="29"/>
  <c r="W1061" i="29" s="1"/>
  <c r="R1095" i="29"/>
  <c r="W1095" i="29" s="1"/>
  <c r="O884" i="29"/>
  <c r="V884" i="29" s="1"/>
  <c r="O916" i="29"/>
  <c r="O954" i="29"/>
  <c r="V954" i="29" s="1"/>
  <c r="O992" i="29"/>
  <c r="V992" i="29" s="1"/>
  <c r="O1122" i="29"/>
  <c r="V1122" i="29" s="1"/>
  <c r="O1138" i="29"/>
  <c r="V1138" i="29" s="1"/>
  <c r="O1260" i="29"/>
  <c r="R878" i="29"/>
  <c r="W878" i="29" s="1"/>
  <c r="R1026" i="29"/>
  <c r="W1026" i="29" s="1"/>
  <c r="R1074" i="29"/>
  <c r="W1074" i="29" s="1"/>
  <c r="R1080" i="29"/>
  <c r="W1080" i="29" s="1"/>
  <c r="R1178" i="29"/>
  <c r="W1178" i="29" s="1"/>
  <c r="R1206" i="29"/>
  <c r="W1206" i="29" s="1"/>
  <c r="R1296" i="29"/>
  <c r="O817" i="29"/>
  <c r="O833" i="29"/>
  <c r="V833" i="29" s="1"/>
  <c r="O1007" i="29"/>
  <c r="V1007" i="29" s="1"/>
  <c r="R1199" i="29"/>
  <c r="W1199" i="29" s="1"/>
  <c r="R1407" i="29"/>
  <c r="W1407" i="29" s="1"/>
  <c r="R1455" i="29"/>
  <c r="W1455" i="29" s="1"/>
  <c r="R1507" i="29"/>
  <c r="W1507" i="29" s="1"/>
  <c r="R1537" i="29"/>
  <c r="W1537" i="29" s="1"/>
  <c r="R1649" i="29"/>
  <c r="W1649" i="29" s="1"/>
  <c r="R1657" i="29"/>
  <c r="W1657" i="29" s="1"/>
  <c r="R1717" i="29"/>
  <c r="W1717" i="29" s="1"/>
  <c r="R1835" i="29"/>
  <c r="O969" i="29"/>
  <c r="V969" i="29" s="1"/>
  <c r="O1303" i="29"/>
  <c r="V1303" i="29" s="1"/>
  <c r="R1277" i="29"/>
  <c r="W1277" i="29" s="1"/>
  <c r="O1225" i="29"/>
  <c r="V1225" i="29" s="1"/>
  <c r="O1243" i="29"/>
  <c r="V1243" i="29" s="1"/>
  <c r="O1382" i="29"/>
  <c r="V1382" i="29" s="1"/>
  <c r="O1416" i="29"/>
  <c r="O1544" i="29"/>
  <c r="V1544" i="29" s="1"/>
  <c r="O1570" i="29"/>
  <c r="O1586" i="29"/>
  <c r="V1586" i="29" s="1"/>
  <c r="O1726" i="29"/>
  <c r="O1770" i="29"/>
  <c r="O1325" i="29"/>
  <c r="O855" i="29"/>
  <c r="R1360" i="29"/>
  <c r="W1360" i="29" s="1"/>
  <c r="R1364" i="29"/>
  <c r="W1364" i="29" s="1"/>
  <c r="R1462" i="29"/>
  <c r="R1484" i="29"/>
  <c r="W1484" i="29" s="1"/>
  <c r="R1534" i="29"/>
  <c r="W1534" i="29" s="1"/>
  <c r="R1690" i="29"/>
  <c r="R1702" i="29"/>
  <c r="W1702" i="29" s="1"/>
  <c r="R1784" i="29"/>
  <c r="W1784" i="29" s="1"/>
  <c r="R1852" i="29"/>
  <c r="W1852" i="29" s="1"/>
  <c r="O1153" i="29"/>
  <c r="V1153" i="29" s="1"/>
  <c r="O1743" i="29"/>
  <c r="V1743" i="29" s="1"/>
  <c r="O1611" i="29"/>
  <c r="V1611" i="29" s="1"/>
  <c r="O1673" i="29"/>
  <c r="V1673" i="29" s="1"/>
  <c r="O1815" i="29"/>
  <c r="O1489" i="29"/>
  <c r="O1597" i="29"/>
  <c r="V1597" i="29" s="1"/>
  <c r="O1793" i="29"/>
  <c r="O1445" i="29"/>
  <c r="R1983" i="29"/>
  <c r="O2045" i="29"/>
  <c r="V2045" i="29" s="1"/>
  <c r="R2164" i="29"/>
  <c r="W2164" i="29" s="1"/>
  <c r="O2258" i="29"/>
  <c r="O2414" i="29"/>
  <c r="R2574" i="29"/>
  <c r="W2574" i="29" s="1"/>
  <c r="R2003" i="29"/>
  <c r="W2003" i="29" s="1"/>
  <c r="R2161" i="29"/>
  <c r="W2161" i="29" s="1"/>
  <c r="O2218" i="29"/>
  <c r="V2218" i="29" s="1"/>
  <c r="R2484" i="29"/>
  <c r="W2484" i="29" s="1"/>
  <c r="O2363" i="29"/>
  <c r="V2363" i="29" s="1"/>
  <c r="R1905" i="29"/>
  <c r="W1905" i="29" s="1"/>
  <c r="O1881" i="29"/>
  <c r="V1881" i="29" s="1"/>
  <c r="O2121" i="29"/>
  <c r="V2121" i="29" s="1"/>
  <c r="O2274" i="29"/>
  <c r="V2274" i="29" s="1"/>
  <c r="O2600" i="29"/>
  <c r="O2528" i="29"/>
  <c r="V2528" i="29" s="1"/>
  <c r="O1862" i="29"/>
  <c r="V1862" i="29" s="1"/>
  <c r="R1930" i="29"/>
  <c r="W1930" i="29" s="1"/>
  <c r="O2092" i="29"/>
  <c r="V2092" i="29" s="1"/>
  <c r="R2499" i="29"/>
  <c r="W2499" i="29" s="1"/>
  <c r="R2429" i="29"/>
  <c r="W2429" i="29" s="1"/>
  <c r="R2611" i="29"/>
  <c r="W2611" i="29" s="1"/>
  <c r="R2015" i="29"/>
  <c r="W2015" i="29" s="1"/>
  <c r="O1954" i="29"/>
  <c r="R2185" i="29"/>
  <c r="W2185" i="29" s="1"/>
  <c r="R2319" i="29"/>
  <c r="W2319" i="29" s="1"/>
  <c r="O2556" i="29"/>
  <c r="R2304" i="29"/>
  <c r="W2304" i="29" s="1"/>
  <c r="R2333" i="29"/>
  <c r="W2333" i="29" s="1"/>
  <c r="R2390" i="29"/>
  <c r="W2390" i="29" s="1"/>
  <c r="R2140" i="29"/>
  <c r="W2140" i="29" s="1"/>
  <c r="O2545" i="29"/>
  <c r="O2075" i="29"/>
  <c r="O2062" i="29"/>
  <c r="R2460" i="29"/>
  <c r="R1897" i="29"/>
  <c r="O2377" i="29"/>
  <c r="V2377" i="29" s="1"/>
  <c r="R2594" i="29"/>
  <c r="W2594" i="29" s="1"/>
  <c r="O1970" i="29"/>
  <c r="V1970" i="29" s="1"/>
  <c r="O2204" i="29"/>
  <c r="V2204" i="29" s="1"/>
  <c r="O2033" i="29"/>
  <c r="V2033" i="29" s="1"/>
  <c r="R2344" i="29"/>
  <c r="R2232" i="29"/>
  <c r="W2232" i="29" s="1"/>
  <c r="O2242" i="29"/>
  <c r="V2242" i="29" s="1"/>
  <c r="O23" i="29"/>
  <c r="O89" i="29"/>
  <c r="O103" i="29"/>
  <c r="V103" i="29" s="1"/>
  <c r="O131" i="29"/>
  <c r="V131" i="29" s="1"/>
  <c r="R31" i="29"/>
  <c r="W31" i="29" s="1"/>
  <c r="O2397" i="29"/>
  <c r="R2464" i="29"/>
  <c r="O42" i="29"/>
  <c r="V42" i="29" s="1"/>
  <c r="R72" i="29"/>
  <c r="R145" i="29"/>
  <c r="W145" i="29" s="1"/>
  <c r="R193" i="29"/>
  <c r="W193" i="29" s="1"/>
  <c r="R231" i="29"/>
  <c r="W231" i="29" s="1"/>
  <c r="R249" i="29"/>
  <c r="W249" i="29" s="1"/>
  <c r="R409" i="29"/>
  <c r="R419" i="29"/>
  <c r="W419" i="29" s="1"/>
  <c r="R433" i="29"/>
  <c r="W433" i="29" s="1"/>
  <c r="R112" i="29"/>
  <c r="W112" i="29" s="1"/>
  <c r="O198" i="29"/>
  <c r="O310" i="29"/>
  <c r="V310" i="29" s="1"/>
  <c r="O380" i="29"/>
  <c r="V380" i="29" s="1"/>
  <c r="R268" i="29"/>
  <c r="W268" i="29" s="1"/>
  <c r="R276" i="29"/>
  <c r="W276" i="29" s="1"/>
  <c r="R392" i="29"/>
  <c r="R631" i="29"/>
  <c r="R727" i="29"/>
  <c r="W727" i="29" s="1"/>
  <c r="O347" i="29"/>
  <c r="V347" i="29" s="1"/>
  <c r="O606" i="29"/>
  <c r="V606" i="29" s="1"/>
  <c r="O165" i="29"/>
  <c r="O325" i="29"/>
  <c r="V325" i="29" s="1"/>
  <c r="R466" i="29"/>
  <c r="W466" i="29" s="1"/>
  <c r="R508" i="29"/>
  <c r="W508" i="29" s="1"/>
  <c r="R556" i="29"/>
  <c r="W556" i="29" s="1"/>
  <c r="R560" i="29"/>
  <c r="W560" i="29" s="1"/>
  <c r="R694" i="29"/>
  <c r="W694" i="29" s="1"/>
  <c r="R702" i="29"/>
  <c r="W702" i="29" s="1"/>
  <c r="O664" i="29"/>
  <c r="V664" i="29" s="1"/>
  <c r="O812" i="29"/>
  <c r="V812" i="29" s="1"/>
  <c r="O834" i="29"/>
  <c r="V834" i="29" s="1"/>
  <c r="O179" i="29"/>
  <c r="V179" i="29" s="1"/>
  <c r="O649" i="29"/>
  <c r="V649" i="29" s="1"/>
  <c r="O734" i="29"/>
  <c r="V734" i="29" s="1"/>
  <c r="O217" i="29"/>
  <c r="V217" i="29" s="1"/>
  <c r="O457" i="29"/>
  <c r="V457" i="29" s="1"/>
  <c r="O521" i="29"/>
  <c r="V521" i="29" s="1"/>
  <c r="O579" i="29"/>
  <c r="V579" i="29" s="1"/>
  <c r="O679" i="29"/>
  <c r="V679" i="29" s="1"/>
  <c r="O361" i="29"/>
  <c r="V361" i="29" s="1"/>
  <c r="O755" i="29"/>
  <c r="V755" i="29" s="1"/>
  <c r="O487" i="29"/>
  <c r="V487" i="29" s="1"/>
  <c r="O621" i="29"/>
  <c r="V621" i="29" s="1"/>
  <c r="R773" i="29"/>
  <c r="W773" i="29" s="1"/>
  <c r="R781" i="29"/>
  <c r="W781" i="29" s="1"/>
  <c r="R995" i="29"/>
  <c r="W995" i="29" s="1"/>
  <c r="R1003" i="29"/>
  <c r="W1003" i="29" s="1"/>
  <c r="R1037" i="29"/>
  <c r="R1069" i="29"/>
  <c r="W1069" i="29" s="1"/>
  <c r="O976" i="29"/>
  <c r="O1096" i="29"/>
  <c r="V1096" i="29" s="1"/>
  <c r="O1190" i="29"/>
  <c r="V1190" i="29" s="1"/>
  <c r="O1244" i="29"/>
  <c r="V1244" i="29" s="1"/>
  <c r="O819" i="29"/>
  <c r="V819" i="29" s="1"/>
  <c r="R852" i="29"/>
  <c r="W852" i="29" s="1"/>
  <c r="R864" i="29"/>
  <c r="R870" i="29"/>
  <c r="W870" i="29" s="1"/>
  <c r="R888" i="29"/>
  <c r="W888" i="29" s="1"/>
  <c r="R914" i="29"/>
  <c r="R956" i="29"/>
  <c r="W956" i="29" s="1"/>
  <c r="R962" i="29"/>
  <c r="W962" i="29" s="1"/>
  <c r="R1128" i="29"/>
  <c r="W1128" i="29" s="1"/>
  <c r="R1162" i="29"/>
  <c r="W1162" i="29" s="1"/>
  <c r="R1202" i="29"/>
  <c r="W1202" i="29" s="1"/>
  <c r="R1232" i="29"/>
  <c r="R1286" i="29"/>
  <c r="R1310" i="29"/>
  <c r="W1310" i="29" s="1"/>
  <c r="O1055" i="29"/>
  <c r="R1327" i="29"/>
  <c r="W1327" i="29" s="1"/>
  <c r="R1389" i="29"/>
  <c r="W1389" i="29" s="1"/>
  <c r="R1607" i="29"/>
  <c r="R1675" i="29"/>
  <c r="W1675" i="29" s="1"/>
  <c r="R1693" i="29"/>
  <c r="W1693" i="29" s="1"/>
  <c r="R1743" i="29"/>
  <c r="R1809" i="29"/>
  <c r="W1809" i="29" s="1"/>
  <c r="R1847" i="29"/>
  <c r="O937" i="29"/>
  <c r="V937" i="29" s="1"/>
  <c r="O1261" i="29"/>
  <c r="O1277" i="29"/>
  <c r="O1139" i="29"/>
  <c r="V1139" i="29" s="1"/>
  <c r="R1221" i="29"/>
  <c r="W1221" i="29" s="1"/>
  <c r="O1021" i="29"/>
  <c r="V1021" i="29" s="1"/>
  <c r="O1179" i="29"/>
  <c r="V1179" i="29" s="1"/>
  <c r="O1334" i="29"/>
  <c r="V1334" i="29" s="1"/>
  <c r="O1362" i="29"/>
  <c r="V1362" i="29" s="1"/>
  <c r="O1394" i="29"/>
  <c r="V1394" i="29" s="1"/>
  <c r="O1474" i="29"/>
  <c r="V1474" i="29" s="1"/>
  <c r="O1524" i="29"/>
  <c r="V1524" i="29" s="1"/>
  <c r="O1598" i="29"/>
  <c r="V1598" i="29" s="1"/>
  <c r="O1658" i="29"/>
  <c r="V1658" i="29" s="1"/>
  <c r="O1710" i="29"/>
  <c r="V1710" i="29" s="1"/>
  <c r="O1760" i="29"/>
  <c r="O1794" i="29"/>
  <c r="V1794" i="29" s="1"/>
  <c r="O1824" i="29"/>
  <c r="V1824" i="29" s="1"/>
  <c r="O1115" i="29"/>
  <c r="O919" i="29"/>
  <c r="R1348" i="29"/>
  <c r="W1348" i="29" s="1"/>
  <c r="R1430" i="29"/>
  <c r="R1446" i="29"/>
  <c r="W1446" i="29" s="1"/>
  <c r="R1500" i="29"/>
  <c r="W1500" i="29" s="1"/>
  <c r="R1560" i="29"/>
  <c r="W1560" i="29" s="1"/>
  <c r="R1652" i="29"/>
  <c r="W1652" i="29" s="1"/>
  <c r="R1752" i="29"/>
  <c r="W1752" i="29" s="1"/>
  <c r="R1782" i="29"/>
  <c r="W1782" i="29" s="1"/>
  <c r="R1834" i="29"/>
  <c r="W1834" i="29" s="1"/>
  <c r="O1631" i="29"/>
  <c r="O1727" i="29"/>
  <c r="V1727" i="29" s="1"/>
  <c r="O1417" i="29"/>
  <c r="V1417" i="29" s="1"/>
  <c r="O1565" i="29"/>
  <c r="V1565" i="29" s="1"/>
  <c r="O1509" i="29"/>
  <c r="V1509" i="29" s="1"/>
  <c r="O1461" i="29"/>
  <c r="V1461" i="29" s="1"/>
  <c r="O1399" i="29"/>
  <c r="R1942" i="29"/>
  <c r="W1942" i="29" s="1"/>
  <c r="O2091" i="29"/>
  <c r="R2181" i="29"/>
  <c r="W2181" i="29" s="1"/>
  <c r="O2266" i="29"/>
  <c r="R2624" i="29"/>
  <c r="W2624" i="29" s="1"/>
  <c r="O2552" i="29"/>
  <c r="V2552" i="29" s="1"/>
  <c r="R1977" i="29"/>
  <c r="R2027" i="29"/>
  <c r="W2027" i="29" s="1"/>
  <c r="O2282" i="29"/>
  <c r="V2282" i="29" s="1"/>
  <c r="O2335" i="29"/>
  <c r="V2335" i="29" s="1"/>
  <c r="R2364" i="29"/>
  <c r="W2364" i="29" s="1"/>
  <c r="R2456" i="29"/>
  <c r="W2456" i="29" s="1"/>
  <c r="O1859" i="29"/>
  <c r="O1915" i="29"/>
  <c r="V1915" i="29" s="1"/>
  <c r="R1988" i="29"/>
  <c r="W1988" i="29" s="1"/>
  <c r="R2173" i="29"/>
  <c r="W2173" i="29" s="1"/>
  <c r="R2157" i="29"/>
  <c r="W2157" i="29" s="1"/>
  <c r="R2493" i="29"/>
  <c r="W2493" i="29" s="1"/>
  <c r="O1877" i="29"/>
  <c r="V1877" i="29" s="1"/>
  <c r="R2061" i="29"/>
  <c r="O2229" i="29"/>
  <c r="V2229" i="29" s="1"/>
  <c r="R2262" i="29"/>
  <c r="W2262" i="29" s="1"/>
  <c r="R2472" i="29"/>
  <c r="W2472" i="29" s="1"/>
  <c r="R2483" i="29"/>
  <c r="W2483" i="29" s="1"/>
  <c r="O2043" i="29"/>
  <c r="R2077" i="29"/>
  <c r="W2077" i="29" s="1"/>
  <c r="O2318" i="29"/>
  <c r="V2318" i="29" s="1"/>
  <c r="R2371" i="29"/>
  <c r="W2371" i="29" s="1"/>
  <c r="R2221" i="29"/>
  <c r="O2541" i="29"/>
  <c r="V2541" i="29" s="1"/>
  <c r="O2303" i="29"/>
  <c r="O2578" i="29"/>
  <c r="V2578" i="29" s="1"/>
  <c r="O2197" i="29"/>
  <c r="V2197" i="29" s="1"/>
  <c r="O2395" i="29"/>
  <c r="V2395" i="29" s="1"/>
  <c r="R1953" i="29"/>
  <c r="W1953" i="29" s="1"/>
  <c r="R2141" i="29"/>
  <c r="W2141" i="29" s="1"/>
  <c r="R2391" i="29"/>
  <c r="O1930" i="29"/>
  <c r="V1930" i="29" s="1"/>
  <c r="R2503" i="29"/>
  <c r="W2503" i="29" s="1"/>
  <c r="R2587" i="29"/>
  <c r="W2587" i="29" s="1"/>
  <c r="O1900" i="29"/>
  <c r="V1900" i="29" s="1"/>
  <c r="O2411" i="29"/>
  <c r="V2411" i="29" s="1"/>
  <c r="O2114" i="29"/>
  <c r="V2114" i="29" s="1"/>
  <c r="O2524" i="29"/>
  <c r="O2031" i="29"/>
  <c r="V2031" i="29" s="1"/>
  <c r="R2001" i="29"/>
  <c r="W2001" i="29" s="1"/>
  <c r="R2347" i="29"/>
  <c r="O109" i="29"/>
  <c r="V109" i="29" s="1"/>
  <c r="O2437" i="29"/>
  <c r="V2437" i="29" s="1"/>
  <c r="R45" i="29"/>
  <c r="W45" i="29" s="1"/>
  <c r="R89" i="29"/>
  <c r="W89" i="29" s="1"/>
  <c r="O6" i="29"/>
  <c r="V6" i="29" s="1"/>
  <c r="R32" i="29"/>
  <c r="W32" i="29" s="1"/>
  <c r="R52" i="29"/>
  <c r="W52" i="29" s="1"/>
  <c r="R60" i="29"/>
  <c r="R173" i="29"/>
  <c r="W173" i="29" s="1"/>
  <c r="R185" i="29"/>
  <c r="R273" i="29"/>
  <c r="W273" i="29" s="1"/>
  <c r="R297" i="29"/>
  <c r="W297" i="29" s="1"/>
  <c r="R355" i="29"/>
  <c r="W355" i="29" s="1"/>
  <c r="R383" i="29"/>
  <c r="W383" i="29" s="1"/>
  <c r="R395" i="29"/>
  <c r="W395" i="29" s="1"/>
  <c r="O140" i="29"/>
  <c r="V140" i="29" s="1"/>
  <c r="O208" i="29"/>
  <c r="V208" i="29" s="1"/>
  <c r="O226" i="29"/>
  <c r="O304" i="29"/>
  <c r="O340" i="29"/>
  <c r="V340" i="29" s="1"/>
  <c r="O402" i="29"/>
  <c r="R156" i="29"/>
  <c r="R286" i="29"/>
  <c r="W286" i="29" s="1"/>
  <c r="R366" i="29"/>
  <c r="R463" i="29"/>
  <c r="W463" i="29" s="1"/>
  <c r="R697" i="29"/>
  <c r="W697" i="29" s="1"/>
  <c r="R707" i="29"/>
  <c r="W707" i="29" s="1"/>
  <c r="O423" i="29"/>
  <c r="O532" i="29"/>
  <c r="V532" i="29" s="1"/>
  <c r="O554" i="29"/>
  <c r="V554" i="29" s="1"/>
  <c r="O570" i="29"/>
  <c r="V570" i="29" s="1"/>
  <c r="O618" i="29"/>
  <c r="V618" i="29" s="1"/>
  <c r="R450" i="29"/>
  <c r="W450" i="29" s="1"/>
  <c r="R474" i="29"/>
  <c r="W474" i="29" s="1"/>
  <c r="R488" i="29"/>
  <c r="W488" i="29" s="1"/>
  <c r="R510" i="29"/>
  <c r="W510" i="29" s="1"/>
  <c r="R718" i="29"/>
  <c r="W718" i="29" s="1"/>
  <c r="R730" i="29"/>
  <c r="O191" i="29"/>
  <c r="V191" i="29" s="1"/>
  <c r="O319" i="29"/>
  <c r="O249" i="29"/>
  <c r="O517" i="29"/>
  <c r="V517" i="29" s="1"/>
  <c r="O786" i="29"/>
  <c r="V786" i="29" s="1"/>
  <c r="O826" i="29"/>
  <c r="V826" i="29" s="1"/>
  <c r="O591" i="29"/>
  <c r="V591" i="29" s="1"/>
  <c r="O633" i="29"/>
  <c r="V633" i="29" s="1"/>
  <c r="R806" i="29"/>
  <c r="W806" i="29" s="1"/>
  <c r="R127" i="29"/>
  <c r="W127" i="29" s="1"/>
  <c r="O655" i="29"/>
  <c r="V655" i="29" s="1"/>
  <c r="O671" i="29"/>
  <c r="V671" i="29" s="1"/>
  <c r="O605" i="29"/>
  <c r="V605" i="29" s="1"/>
  <c r="R753" i="29"/>
  <c r="R771" i="29"/>
  <c r="W771" i="29" s="1"/>
  <c r="R913" i="29"/>
  <c r="W913" i="29" s="1"/>
  <c r="R927" i="29"/>
  <c r="W927" i="29" s="1"/>
  <c r="R1019" i="29"/>
  <c r="R1035" i="29"/>
  <c r="W1035" i="29" s="1"/>
  <c r="R811" i="29"/>
  <c r="W811" i="29" s="1"/>
  <c r="O862" i="29"/>
  <c r="V862" i="29" s="1"/>
  <c r="O876" i="29"/>
  <c r="V876" i="29" s="1"/>
  <c r="O952" i="29"/>
  <c r="V952" i="29" s="1"/>
  <c r="O1052" i="29"/>
  <c r="V1052" i="29" s="1"/>
  <c r="O1090" i="29"/>
  <c r="V1090" i="29" s="1"/>
  <c r="O1134" i="29"/>
  <c r="V1134" i="29" s="1"/>
  <c r="O1272" i="29"/>
  <c r="V1272" i="29" s="1"/>
  <c r="R846" i="29"/>
  <c r="R902" i="29"/>
  <c r="R934" i="29"/>
  <c r="W934" i="29" s="1"/>
  <c r="R1022" i="29"/>
  <c r="W1022" i="29" s="1"/>
  <c r="R1196" i="29"/>
  <c r="R1218" i="29"/>
  <c r="W1218" i="29" s="1"/>
  <c r="R1256" i="29"/>
  <c r="W1256" i="29" s="1"/>
  <c r="O1119" i="29"/>
  <c r="V1119" i="29" s="1"/>
  <c r="R1207" i="29"/>
  <c r="W1207" i="29" s="1"/>
  <c r="R1413" i="29"/>
  <c r="W1413" i="29" s="1"/>
  <c r="R1697" i="29"/>
  <c r="W1697" i="29" s="1"/>
  <c r="R1759" i="29"/>
  <c r="W1759" i="29" s="1"/>
  <c r="O1239" i="29"/>
  <c r="O1169" i="29"/>
  <c r="V1169" i="29" s="1"/>
  <c r="O1075" i="29"/>
  <c r="V1075" i="29" s="1"/>
  <c r="O1107" i="29"/>
  <c r="O1284" i="29"/>
  <c r="V1284" i="29" s="1"/>
  <c r="O1149" i="29"/>
  <c r="V1149" i="29" s="1"/>
  <c r="O1346" i="29"/>
  <c r="V1346" i="29" s="1"/>
  <c r="O1364" i="29"/>
  <c r="V1364" i="29" s="1"/>
  <c r="O1454" i="29"/>
  <c r="V1454" i="29" s="1"/>
  <c r="O1564" i="29"/>
  <c r="V1564" i="29" s="1"/>
  <c r="O1580" i="29"/>
  <c r="O1592" i="29"/>
  <c r="V1592" i="29" s="1"/>
  <c r="O1606" i="29"/>
  <c r="V1606" i="29" s="1"/>
  <c r="O967" i="29"/>
  <c r="V967" i="29" s="1"/>
  <c r="O983" i="29"/>
  <c r="O1297" i="29"/>
  <c r="V1297" i="29" s="1"/>
  <c r="R1344" i="29"/>
  <c r="W1344" i="29" s="1"/>
  <c r="R1378" i="29"/>
  <c r="W1378" i="29" s="1"/>
  <c r="R1396" i="29"/>
  <c r="W1396" i="29" s="1"/>
  <c r="R1436" i="29"/>
  <c r="W1436" i="29" s="1"/>
  <c r="R1448" i="29"/>
  <c r="W1448" i="29" s="1"/>
  <c r="R1546" i="29"/>
  <c r="W1546" i="29" s="1"/>
  <c r="R1552" i="29"/>
  <c r="W1552" i="29" s="1"/>
  <c r="R1632" i="29"/>
  <c r="W1632" i="29" s="1"/>
  <c r="R1648" i="29"/>
  <c r="R1708" i="29"/>
  <c r="R1772" i="29"/>
  <c r="W1772" i="29" s="1"/>
  <c r="R1790" i="29"/>
  <c r="W1790" i="29" s="1"/>
  <c r="R1794" i="29"/>
  <c r="W1794" i="29" s="1"/>
  <c r="O1487" i="29"/>
  <c r="V1487" i="29" s="1"/>
  <c r="O1535" i="29"/>
  <c r="V1535" i="29" s="1"/>
  <c r="O1841" i="29"/>
  <c r="V1841" i="29" s="1"/>
  <c r="O1653" i="29"/>
  <c r="V1653" i="29" s="1"/>
  <c r="O1811" i="29"/>
  <c r="O1827" i="29"/>
  <c r="V1827" i="29" s="1"/>
  <c r="O1517" i="29"/>
  <c r="V1517" i="29" s="1"/>
  <c r="O1393" i="29"/>
  <c r="V1393" i="29" s="1"/>
  <c r="O1493" i="29"/>
  <c r="O1669" i="29"/>
  <c r="V1669" i="29" s="1"/>
  <c r="O1733" i="29"/>
  <c r="V1733" i="29" s="1"/>
  <c r="O1883" i="29"/>
  <c r="O2009" i="29"/>
  <c r="V2009" i="29" s="1"/>
  <c r="O2066" i="29"/>
  <c r="V2066" i="29" s="1"/>
  <c r="R2311" i="29"/>
  <c r="W2311" i="29" s="1"/>
  <c r="O2267" i="29"/>
  <c r="V2267" i="29" s="1"/>
  <c r="R2428" i="29"/>
  <c r="R2608" i="29"/>
  <c r="W2608" i="29" s="1"/>
  <c r="R1898" i="29"/>
  <c r="W1898" i="29" s="1"/>
  <c r="R1940" i="29"/>
  <c r="W1940" i="29" s="1"/>
  <c r="R2092" i="29"/>
  <c r="W2092" i="29" s="1"/>
  <c r="R2380" i="29"/>
  <c r="W2380" i="29" s="1"/>
  <c r="R2330" i="29"/>
  <c r="W2330" i="29" s="1"/>
  <c r="R2557" i="29"/>
  <c r="W2557" i="29" s="1"/>
  <c r="R2035" i="29"/>
  <c r="O1999" i="29"/>
  <c r="V1999" i="29" s="1"/>
  <c r="O2207" i="29"/>
  <c r="V2207" i="29" s="1"/>
  <c r="R2396" i="29"/>
  <c r="R2360" i="29"/>
  <c r="R2549" i="29"/>
  <c r="W2549" i="29" s="1"/>
  <c r="R1952" i="29"/>
  <c r="R2190" i="29"/>
  <c r="W2190" i="29" s="1"/>
  <c r="R2188" i="29"/>
  <c r="W2188" i="29" s="1"/>
  <c r="R2239" i="29"/>
  <c r="O2520" i="29"/>
  <c r="V2520" i="29" s="1"/>
  <c r="R2048" i="29"/>
  <c r="W2048" i="29" s="1"/>
  <c r="O2157" i="29"/>
  <c r="V2157" i="29" s="1"/>
  <c r="R2504" i="29"/>
  <c r="W2504" i="29" s="1"/>
  <c r="R2491" i="29"/>
  <c r="O55" i="29"/>
  <c r="O95" i="29"/>
  <c r="O2079" i="29"/>
  <c r="V2079" i="29" s="1"/>
  <c r="O2224" i="29"/>
  <c r="V2224" i="29" s="1"/>
  <c r="O2389" i="29"/>
  <c r="R1911" i="29"/>
  <c r="R2246" i="29"/>
  <c r="W2246" i="29" s="1"/>
  <c r="O2538" i="29"/>
  <c r="V2538" i="29" s="1"/>
  <c r="O2088" i="29"/>
  <c r="V2088" i="29" s="1"/>
  <c r="R2461" i="29"/>
  <c r="W2461" i="29" s="1"/>
  <c r="O2590" i="29"/>
  <c r="V2590" i="29" s="1"/>
  <c r="O2144" i="29"/>
  <c r="O2351" i="29"/>
  <c r="V2351" i="29" s="1"/>
  <c r="R2604" i="29"/>
  <c r="W2604" i="29" s="1"/>
  <c r="O68" i="29"/>
  <c r="V68" i="29" s="1"/>
  <c r="O82" i="29"/>
  <c r="V82" i="29" s="1"/>
  <c r="O1865" i="29"/>
  <c r="V1865" i="29" s="1"/>
  <c r="O1975" i="29"/>
  <c r="V1975" i="29" s="1"/>
  <c r="O2443" i="29"/>
  <c r="O2418" i="29"/>
  <c r="V2418" i="29" s="1"/>
  <c r="R12" i="29"/>
  <c r="R38" i="29"/>
  <c r="R2277" i="29"/>
  <c r="R132" i="29"/>
  <c r="W132" i="29" s="1"/>
  <c r="R157" i="29"/>
  <c r="W157" i="29" s="1"/>
  <c r="R219" i="29"/>
  <c r="W219" i="29" s="1"/>
  <c r="R317" i="29"/>
  <c r="W317" i="29" s="1"/>
  <c r="R319" i="29"/>
  <c r="R2576" i="29"/>
  <c r="W2576" i="29" s="1"/>
  <c r="O2470" i="29"/>
  <c r="V2470" i="29" s="1"/>
  <c r="R1923" i="29"/>
  <c r="W1923" i="29" s="1"/>
  <c r="O202" i="29"/>
  <c r="V202" i="29" s="1"/>
  <c r="O248" i="29"/>
  <c r="V248" i="29" s="1"/>
  <c r="O260" i="29"/>
  <c r="O362" i="29"/>
  <c r="V362" i="29" s="1"/>
  <c r="O406" i="29"/>
  <c r="O2025" i="29"/>
  <c r="V2025" i="29" s="1"/>
  <c r="R236" i="29"/>
  <c r="W236" i="29" s="1"/>
  <c r="R296" i="29"/>
  <c r="R342" i="29"/>
  <c r="W342" i="29" s="1"/>
  <c r="R376" i="29"/>
  <c r="W376" i="29" s="1"/>
  <c r="O2127" i="29"/>
  <c r="V2127" i="29" s="1"/>
  <c r="R487" i="29"/>
  <c r="R569" i="29"/>
  <c r="W569" i="29" s="1"/>
  <c r="R579" i="29"/>
  <c r="W579" i="29" s="1"/>
  <c r="R659" i="29"/>
  <c r="W659" i="29" s="1"/>
  <c r="R677" i="29"/>
  <c r="W677" i="29" s="1"/>
  <c r="O118" i="29"/>
  <c r="V118" i="29" s="1"/>
  <c r="O183" i="29"/>
  <c r="V183" i="29" s="1"/>
  <c r="O385" i="29"/>
  <c r="O283" i="29"/>
  <c r="V283" i="29" s="1"/>
  <c r="R418" i="29"/>
  <c r="O450" i="29"/>
  <c r="V450" i="29" s="1"/>
  <c r="O550" i="29"/>
  <c r="O600" i="29"/>
  <c r="V600" i="29" s="1"/>
  <c r="R2165" i="29"/>
  <c r="W2165" i="29" s="1"/>
  <c r="R498" i="29"/>
  <c r="W498" i="29" s="1"/>
  <c r="R516" i="29"/>
  <c r="R700" i="29"/>
  <c r="W700" i="29" s="1"/>
  <c r="R728" i="29"/>
  <c r="R2303" i="29"/>
  <c r="W2303" i="29" s="1"/>
  <c r="R435" i="29"/>
  <c r="W435" i="29" s="1"/>
  <c r="O712" i="29"/>
  <c r="O766" i="29"/>
  <c r="O792" i="29"/>
  <c r="O527" i="29"/>
  <c r="R784" i="29"/>
  <c r="R802" i="29"/>
  <c r="W802" i="29" s="1"/>
  <c r="O644" i="29"/>
  <c r="V644" i="29" s="1"/>
  <c r="O467" i="29"/>
  <c r="V467" i="29" s="1"/>
  <c r="O169" i="29"/>
  <c r="O589" i="29"/>
  <c r="V589" i="29" s="1"/>
  <c r="O739" i="29"/>
  <c r="V739" i="29" s="1"/>
  <c r="O629" i="29"/>
  <c r="V629" i="29" s="1"/>
  <c r="R857" i="29"/>
  <c r="W857" i="29" s="1"/>
  <c r="R979" i="29"/>
  <c r="W979" i="29" s="1"/>
  <c r="R1031" i="29"/>
  <c r="W1031" i="29" s="1"/>
  <c r="R1051" i="29"/>
  <c r="W1051" i="29" s="1"/>
  <c r="R1159" i="29"/>
  <c r="W1159" i="29" s="1"/>
  <c r="O839" i="29"/>
  <c r="V839" i="29" s="1"/>
  <c r="O880" i="29"/>
  <c r="O956" i="29"/>
  <c r="V956" i="29" s="1"/>
  <c r="O962" i="29"/>
  <c r="V962" i="29" s="1"/>
  <c r="O996" i="29"/>
  <c r="O1086" i="29"/>
  <c r="V1086" i="29" s="1"/>
  <c r="O1102" i="29"/>
  <c r="V1102" i="29" s="1"/>
  <c r="O1142" i="29"/>
  <c r="V1142" i="29" s="1"/>
  <c r="O1174" i="29"/>
  <c r="V1174" i="29" s="1"/>
  <c r="O1194" i="29"/>
  <c r="O1210" i="29"/>
  <c r="R900" i="29"/>
  <c r="W900" i="29" s="1"/>
  <c r="R928" i="29"/>
  <c r="R938" i="29"/>
  <c r="W938" i="29" s="1"/>
  <c r="R1006" i="29"/>
  <c r="R1054" i="29"/>
  <c r="R1066" i="29"/>
  <c r="W1066" i="29" s="1"/>
  <c r="R1118" i="29"/>
  <c r="R1120" i="29"/>
  <c r="W1120" i="29" s="1"/>
  <c r="R1228" i="29"/>
  <c r="W1228" i="29" s="1"/>
  <c r="R1318" i="29"/>
  <c r="W1318" i="29" s="1"/>
  <c r="R1437" i="29"/>
  <c r="W1437" i="29" s="1"/>
  <c r="R1503" i="29"/>
  <c r="W1503" i="29" s="1"/>
  <c r="R1667" i="29"/>
  <c r="R1727" i="29"/>
  <c r="R1765" i="29"/>
  <c r="W1765" i="29" s="1"/>
  <c r="R1791" i="29"/>
  <c r="W1791" i="29" s="1"/>
  <c r="R1797" i="29"/>
  <c r="W1797" i="29" s="1"/>
  <c r="O1347" i="29"/>
  <c r="V1347" i="29" s="1"/>
  <c r="O851" i="29"/>
  <c r="V851" i="29" s="1"/>
  <c r="O899" i="29"/>
  <c r="V899" i="29" s="1"/>
  <c r="R1245" i="29"/>
  <c r="W1245" i="29" s="1"/>
  <c r="O1281" i="29"/>
  <c r="V1281" i="29" s="1"/>
  <c r="O1406" i="29"/>
  <c r="V1406" i="29" s="1"/>
  <c r="O1478" i="29"/>
  <c r="V1478" i="29" s="1"/>
  <c r="O1512" i="29"/>
  <c r="V1512" i="29" s="1"/>
  <c r="O1560" i="29"/>
  <c r="O1574" i="29"/>
  <c r="V1574" i="29" s="1"/>
  <c r="O1638" i="29"/>
  <c r="V1638" i="29" s="1"/>
  <c r="O1714" i="29"/>
  <c r="V1714" i="29" s="1"/>
  <c r="O1748" i="29"/>
  <c r="O1265" i="29"/>
  <c r="V1265" i="29" s="1"/>
  <c r="R1217" i="29"/>
  <c r="R1299" i="29"/>
  <c r="R1420" i="29"/>
  <c r="W1420" i="29" s="1"/>
  <c r="R1770" i="29"/>
  <c r="W1770" i="29" s="1"/>
  <c r="R1814" i="29"/>
  <c r="W1814" i="29" s="1"/>
  <c r="R1854" i="29"/>
  <c r="O1339" i="29"/>
  <c r="V1339" i="29" s="1"/>
  <c r="O1615" i="29"/>
  <c r="O1465" i="29"/>
  <c r="V1465" i="29" s="1"/>
  <c r="O1529" i="29"/>
  <c r="V1529" i="29" s="1"/>
  <c r="O1837" i="29"/>
  <c r="V1837" i="29" s="1"/>
  <c r="O1363" i="29"/>
  <c r="V1363" i="29" s="1"/>
  <c r="O1699" i="29"/>
  <c r="O1389" i="29"/>
  <c r="V1389" i="29" s="1"/>
  <c r="O1677" i="29"/>
  <c r="V1677" i="29" s="1"/>
  <c r="O1903" i="29"/>
  <c r="V1903" i="29" s="1"/>
  <c r="O2117" i="29"/>
  <c r="R2276" i="29"/>
  <c r="W2276" i="29" s="1"/>
  <c r="R2066" i="29"/>
  <c r="W2066" i="29" s="1"/>
  <c r="R2492" i="29"/>
  <c r="O2412" i="29"/>
  <c r="V2412" i="29" s="1"/>
  <c r="R1976" i="29"/>
  <c r="O2136" i="29"/>
  <c r="V2136" i="29" s="1"/>
  <c r="R2080" i="29"/>
  <c r="W2080" i="29" s="1"/>
  <c r="O2396" i="29"/>
  <c r="O2530" i="29"/>
  <c r="O2553" i="29"/>
  <c r="V2553" i="29" s="1"/>
  <c r="O2005" i="29"/>
  <c r="V2005" i="29" s="1"/>
  <c r="R2200" i="29"/>
  <c r="W2200" i="29" s="1"/>
  <c r="O2163" i="29"/>
  <c r="V2163" i="29" s="1"/>
  <c r="O2608" i="29"/>
  <c r="V2608" i="29" s="1"/>
  <c r="O2373" i="29"/>
  <c r="V2373" i="29" s="1"/>
  <c r="R2452" i="29"/>
  <c r="W2452" i="29" s="1"/>
  <c r="O1868" i="29"/>
  <c r="O2150" i="29"/>
  <c r="V2150" i="29" s="1"/>
  <c r="O2052" i="29"/>
  <c r="V2052" i="29" s="1"/>
  <c r="O2096" i="29"/>
  <c r="V2096" i="29" s="1"/>
  <c r="R2507" i="29"/>
  <c r="W2507" i="29" s="1"/>
  <c r="R2592" i="29"/>
  <c r="W2592" i="29" s="1"/>
  <c r="R2607" i="29"/>
  <c r="O1918" i="29"/>
  <c r="V1918" i="29" s="1"/>
  <c r="R1938" i="29"/>
  <c r="R2238" i="29"/>
  <c r="O2108" i="29"/>
  <c r="V2108" i="29" s="1"/>
  <c r="R2203" i="29"/>
  <c r="W2203" i="29" s="1"/>
  <c r="O2254" i="29"/>
  <c r="V2254" i="29" s="1"/>
  <c r="R1881" i="29"/>
  <c r="O2307" i="29"/>
  <c r="V2307" i="29" s="1"/>
  <c r="O1984" i="29"/>
  <c r="V1984" i="29" s="1"/>
  <c r="R2365" i="29"/>
  <c r="W2365" i="29" s="1"/>
  <c r="R1961" i="29"/>
  <c r="W1961" i="29" s="1"/>
  <c r="R2293" i="29"/>
  <c r="W2293" i="29" s="1"/>
  <c r="O2038" i="29"/>
  <c r="V2038" i="29" s="1"/>
  <c r="R2432" i="29"/>
  <c r="W2432" i="29" s="1"/>
  <c r="O2180" i="29"/>
  <c r="R2462" i="29"/>
  <c r="W2462" i="29" s="1"/>
  <c r="R1888" i="29"/>
  <c r="W1888" i="29" s="1"/>
  <c r="O2295" i="29"/>
  <c r="V2295" i="29" s="1"/>
  <c r="O2340" i="29"/>
  <c r="V2340" i="29" s="1"/>
  <c r="R2228" i="29"/>
  <c r="W2228" i="29" s="1"/>
  <c r="O75" i="29"/>
  <c r="O99" i="29"/>
  <c r="V99" i="29" s="1"/>
  <c r="R2515" i="29"/>
  <c r="W2515" i="29" s="1"/>
  <c r="R11" i="29"/>
  <c r="W11" i="29" s="1"/>
  <c r="R55" i="29"/>
  <c r="W55" i="29" s="1"/>
  <c r="O26" i="29"/>
  <c r="V26" i="29" s="1"/>
  <c r="O40" i="29"/>
  <c r="V40" i="29" s="1"/>
  <c r="O60" i="29"/>
  <c r="V60" i="29" s="1"/>
  <c r="R1934" i="29"/>
  <c r="W1934" i="29" s="1"/>
  <c r="R155" i="29"/>
  <c r="R187" i="29"/>
  <c r="W187" i="29" s="1"/>
  <c r="R227" i="29"/>
  <c r="W227" i="29" s="1"/>
  <c r="R311" i="29"/>
  <c r="W311" i="29" s="1"/>
  <c r="R413" i="29"/>
  <c r="W413" i="29" s="1"/>
  <c r="O2020" i="29"/>
  <c r="O2322" i="29"/>
  <c r="V2322" i="29" s="1"/>
  <c r="O112" i="29"/>
  <c r="V112" i="29" s="1"/>
  <c r="O194" i="29"/>
  <c r="V194" i="29" s="1"/>
  <c r="O212" i="29"/>
  <c r="O320" i="29"/>
  <c r="V320" i="29" s="1"/>
  <c r="O378" i="29"/>
  <c r="V378" i="29" s="1"/>
  <c r="O396" i="29"/>
  <c r="V396" i="29" s="1"/>
  <c r="R124" i="29"/>
  <c r="W124" i="29" s="1"/>
  <c r="R168" i="29"/>
  <c r="W168" i="29" s="1"/>
  <c r="R298" i="29"/>
  <c r="W298" i="29" s="1"/>
  <c r="R555" i="29"/>
  <c r="R611" i="29"/>
  <c r="R633" i="29"/>
  <c r="R711" i="29"/>
  <c r="W711" i="29" s="1"/>
  <c r="R445" i="29"/>
  <c r="W445" i="29" s="1"/>
  <c r="O468" i="29"/>
  <c r="O484" i="29"/>
  <c r="V484" i="29" s="1"/>
  <c r="O502" i="29"/>
  <c r="V502" i="29" s="1"/>
  <c r="O524" i="29"/>
  <c r="V524" i="29" s="1"/>
  <c r="O574" i="29"/>
  <c r="V574" i="29" s="1"/>
  <c r="O592" i="29"/>
  <c r="O261" i="29"/>
  <c r="R538" i="29"/>
  <c r="W538" i="29" s="1"/>
  <c r="R550" i="29"/>
  <c r="R630" i="29"/>
  <c r="W630" i="29" s="1"/>
  <c r="R722" i="29"/>
  <c r="W722" i="29" s="1"/>
  <c r="O239" i="29"/>
  <c r="V239" i="29" s="1"/>
  <c r="O351" i="29"/>
  <c r="V351" i="29" s="1"/>
  <c r="R424" i="29"/>
  <c r="W424" i="29" s="1"/>
  <c r="O691" i="29"/>
  <c r="O453" i="29"/>
  <c r="O830" i="29"/>
  <c r="R756" i="29"/>
  <c r="W756" i="29" s="1"/>
  <c r="R804" i="29"/>
  <c r="W804" i="29" s="1"/>
  <c r="O660" i="29"/>
  <c r="V660" i="29" s="1"/>
  <c r="O674" i="29"/>
  <c r="O745" i="29"/>
  <c r="V745" i="29" s="1"/>
  <c r="O275" i="29"/>
  <c r="V275" i="29" s="1"/>
  <c r="R775" i="29"/>
  <c r="W775" i="29" s="1"/>
  <c r="R855" i="29"/>
  <c r="W855" i="29" s="1"/>
  <c r="R871" i="29"/>
  <c r="R955" i="29"/>
  <c r="W955" i="29" s="1"/>
  <c r="R959" i="29"/>
  <c r="R1055" i="29"/>
  <c r="R1065" i="29"/>
  <c r="W1065" i="29" s="1"/>
  <c r="R1089" i="29"/>
  <c r="W1089" i="29" s="1"/>
  <c r="R1099" i="29"/>
  <c r="R1165" i="29"/>
  <c r="R797" i="29"/>
  <c r="O900" i="29"/>
  <c r="O988" i="29"/>
  <c r="V988" i="29" s="1"/>
  <c r="O1120" i="29"/>
  <c r="O1150" i="29"/>
  <c r="V1150" i="29" s="1"/>
  <c r="O1188" i="29"/>
  <c r="V1188" i="29" s="1"/>
  <c r="O1242" i="29"/>
  <c r="V1242" i="29" s="1"/>
  <c r="R922" i="29"/>
  <c r="R942" i="29"/>
  <c r="W942" i="29" s="1"/>
  <c r="R1108" i="29"/>
  <c r="W1108" i="29" s="1"/>
  <c r="R1212" i="29"/>
  <c r="R1220" i="29"/>
  <c r="W1220" i="29" s="1"/>
  <c r="R1306" i="29"/>
  <c r="R789" i="29"/>
  <c r="W789" i="29" s="1"/>
  <c r="O1135" i="29"/>
  <c r="V1135" i="29" s="1"/>
  <c r="R1385" i="29"/>
  <c r="W1385" i="29" s="1"/>
  <c r="R1393" i="29"/>
  <c r="W1393" i="29" s="1"/>
  <c r="R1489" i="29"/>
  <c r="W1489" i="29" s="1"/>
  <c r="R1599" i="29"/>
  <c r="R1625" i="29"/>
  <c r="R1679" i="29"/>
  <c r="W1679" i="29" s="1"/>
  <c r="R1771" i="29"/>
  <c r="W1771" i="29" s="1"/>
  <c r="R1833" i="29"/>
  <c r="W1833" i="29" s="1"/>
  <c r="R1843" i="29"/>
  <c r="W1843" i="29" s="1"/>
  <c r="O1175" i="29"/>
  <c r="V1175" i="29" s="1"/>
  <c r="O1285" i="29"/>
  <c r="V1285" i="29" s="1"/>
  <c r="O1317" i="29"/>
  <c r="R1273" i="29"/>
  <c r="W1273" i="29" s="1"/>
  <c r="O973" i="29"/>
  <c r="V973" i="29" s="1"/>
  <c r="O1037" i="29"/>
  <c r="V1037" i="29" s="1"/>
  <c r="O1332" i="29"/>
  <c r="O1430" i="29"/>
  <c r="V1430" i="29" s="1"/>
  <c r="O1444" i="29"/>
  <c r="V1444" i="29" s="1"/>
  <c r="O1506" i="29"/>
  <c r="V1506" i="29" s="1"/>
  <c r="O1682" i="29"/>
  <c r="V1682" i="29" s="1"/>
  <c r="O1706" i="29"/>
  <c r="O1798" i="29"/>
  <c r="R1372" i="29"/>
  <c r="R1398" i="29"/>
  <c r="W1398" i="29" s="1"/>
  <c r="R1474" i="29"/>
  <c r="R1526" i="29"/>
  <c r="R1542" i="29"/>
  <c r="W1542" i="29" s="1"/>
  <c r="R1590" i="29"/>
  <c r="W1590" i="29" s="1"/>
  <c r="R1634" i="29"/>
  <c r="W1634" i="29" s="1"/>
  <c r="R1758" i="29"/>
  <c r="W1758" i="29" s="1"/>
  <c r="R1826" i="29"/>
  <c r="W1826" i="29" s="1"/>
  <c r="O881" i="29"/>
  <c r="O1025" i="29"/>
  <c r="V1025" i="29" s="1"/>
  <c r="O1257" i="29"/>
  <c r="O1567" i="29"/>
  <c r="O1775" i="29"/>
  <c r="V1775" i="29" s="1"/>
  <c r="O1721" i="29"/>
  <c r="O1607" i="29"/>
  <c r="O1655" i="29"/>
  <c r="V1655" i="29" s="1"/>
  <c r="O1459" i="29"/>
  <c r="O1413" i="29"/>
  <c r="V1413" i="29" s="1"/>
  <c r="R2067" i="29"/>
  <c r="W2067" i="29" s="1"/>
  <c r="R1972" i="29"/>
  <c r="R2287" i="29"/>
  <c r="O2179" i="29"/>
  <c r="V2179" i="29" s="1"/>
  <c r="O2510" i="29"/>
  <c r="V2510" i="29" s="1"/>
  <c r="O2616" i="29"/>
  <c r="V2616" i="29" s="1"/>
  <c r="O2037" i="29"/>
  <c r="V2037" i="29" s="1"/>
  <c r="O2147" i="29"/>
  <c r="V2147" i="29" s="1"/>
  <c r="R2125" i="29"/>
  <c r="W2125" i="29" s="1"/>
  <c r="R2349" i="29"/>
  <c r="O2438" i="29"/>
  <c r="V2438" i="29" s="1"/>
  <c r="R2596" i="29"/>
  <c r="W2596" i="29" s="1"/>
  <c r="O1887" i="29"/>
  <c r="V1887" i="29" s="1"/>
  <c r="O2019" i="29"/>
  <c r="V2019" i="29" s="1"/>
  <c r="O1931" i="29"/>
  <c r="R2264" i="29"/>
  <c r="W2264" i="29" s="1"/>
  <c r="R2235" i="29"/>
  <c r="W2235" i="29" s="1"/>
  <c r="O2478" i="29"/>
  <c r="V2478" i="29" s="1"/>
  <c r="O1938" i="29"/>
  <c r="V1938" i="29" s="1"/>
  <c r="R1994" i="29"/>
  <c r="R2363" i="29"/>
  <c r="O2463" i="29"/>
  <c r="V2463" i="29" s="1"/>
  <c r="R2054" i="29"/>
  <c r="R2072" i="29"/>
  <c r="W2072" i="29" s="1"/>
  <c r="O2372" i="29"/>
  <c r="V2372" i="29" s="1"/>
  <c r="O2525" i="29"/>
  <c r="R19" i="29"/>
  <c r="R47" i="29"/>
  <c r="W47" i="29" s="1"/>
  <c r="R65" i="29"/>
  <c r="O2162" i="29"/>
  <c r="R2267" i="29"/>
  <c r="W2267" i="29" s="1"/>
  <c r="R2562" i="29"/>
  <c r="W2562" i="29" s="1"/>
  <c r="R2012" i="29"/>
  <c r="W2012" i="29" s="1"/>
  <c r="O2294" i="29"/>
  <c r="V2294" i="29" s="1"/>
  <c r="R2548" i="29"/>
  <c r="R1859" i="29"/>
  <c r="W1859" i="29" s="1"/>
  <c r="R2134" i="29"/>
  <c r="R2337" i="29"/>
  <c r="W2337" i="29" s="1"/>
  <c r="R2580" i="29"/>
  <c r="W2580" i="29" s="1"/>
  <c r="O1902" i="29"/>
  <c r="V1902" i="29" s="1"/>
  <c r="R2176" i="29"/>
  <c r="W2176" i="29" s="1"/>
  <c r="O2319" i="29"/>
  <c r="V2319" i="29" s="1"/>
  <c r="O2449" i="29"/>
  <c r="V2449" i="29" s="1"/>
  <c r="R26" i="29"/>
  <c r="W26" i="29" s="1"/>
  <c r="R82" i="29"/>
  <c r="W82" i="29" s="1"/>
  <c r="R2567" i="29"/>
  <c r="R197" i="29"/>
  <c r="W197" i="29" s="1"/>
  <c r="R233" i="29"/>
  <c r="W233" i="29" s="1"/>
  <c r="R241" i="29"/>
  <c r="W241" i="29" s="1"/>
  <c r="R325" i="29"/>
  <c r="W325" i="29" s="1"/>
  <c r="R343" i="29"/>
  <c r="W343" i="29" s="1"/>
  <c r="R367" i="29"/>
  <c r="W367" i="29" s="1"/>
  <c r="R397" i="29"/>
  <c r="O1951" i="29"/>
  <c r="V1951" i="29" s="1"/>
  <c r="O2198" i="29"/>
  <c r="R2245" i="29"/>
  <c r="W2245" i="29" s="1"/>
  <c r="O148" i="29"/>
  <c r="V148" i="29" s="1"/>
  <c r="O162" i="29"/>
  <c r="V162" i="29" s="1"/>
  <c r="O424" i="29"/>
  <c r="V424" i="29" s="1"/>
  <c r="O2107" i="29"/>
  <c r="V2107" i="29" s="1"/>
  <c r="O122" i="29"/>
  <c r="V122" i="29" s="1"/>
  <c r="R190" i="29"/>
  <c r="W190" i="29" s="1"/>
  <c r="R220" i="29"/>
  <c r="W220" i="29" s="1"/>
  <c r="R272" i="29"/>
  <c r="R294" i="29"/>
  <c r="W294" i="29" s="1"/>
  <c r="R306" i="29"/>
  <c r="W306" i="29" s="1"/>
  <c r="R390" i="29"/>
  <c r="W390" i="29" s="1"/>
  <c r="O2422" i="29"/>
  <c r="V2422" i="29" s="1"/>
  <c r="O141" i="29"/>
  <c r="R461" i="29"/>
  <c r="W461" i="29" s="1"/>
  <c r="R523" i="29"/>
  <c r="W523" i="29" s="1"/>
  <c r="R583" i="29"/>
  <c r="W583" i="29" s="1"/>
  <c r="O2306" i="29"/>
  <c r="V2306" i="29" s="1"/>
  <c r="R100" i="29"/>
  <c r="R2408" i="29"/>
  <c r="W2408" i="29" s="1"/>
  <c r="O441" i="29"/>
  <c r="V441" i="29" s="1"/>
  <c r="O480" i="29"/>
  <c r="V480" i="29" s="1"/>
  <c r="R596" i="29"/>
  <c r="W596" i="29" s="1"/>
  <c r="R614" i="29"/>
  <c r="W614" i="29" s="1"/>
  <c r="R620" i="29"/>
  <c r="R682" i="29"/>
  <c r="R690" i="29"/>
  <c r="R414" i="29"/>
  <c r="W414" i="29" s="1"/>
  <c r="R733" i="29"/>
  <c r="W733" i="29" s="1"/>
  <c r="O659" i="29"/>
  <c r="V659" i="29" s="1"/>
  <c r="O715" i="29"/>
  <c r="V715" i="29" s="1"/>
  <c r="O501" i="29"/>
  <c r="V501" i="29" s="1"/>
  <c r="O533" i="29"/>
  <c r="V533" i="29" s="1"/>
  <c r="O702" i="29"/>
  <c r="V702" i="29" s="1"/>
  <c r="O744" i="29"/>
  <c r="V744" i="29" s="1"/>
  <c r="O543" i="29"/>
  <c r="V543" i="29" s="1"/>
  <c r="O559" i="29"/>
  <c r="R786" i="29"/>
  <c r="O483" i="29"/>
  <c r="V483" i="29" s="1"/>
  <c r="O634" i="29"/>
  <c r="V634" i="29" s="1"/>
  <c r="O753" i="29"/>
  <c r="V753" i="29" s="1"/>
  <c r="O769" i="29"/>
  <c r="O645" i="29"/>
  <c r="O805" i="29"/>
  <c r="V805" i="29" s="1"/>
  <c r="R885" i="29"/>
  <c r="W885" i="29" s="1"/>
  <c r="R969" i="29"/>
  <c r="R1041" i="29"/>
  <c r="W1041" i="29" s="1"/>
  <c r="R1133" i="29"/>
  <c r="W1133" i="29" s="1"/>
  <c r="R841" i="29"/>
  <c r="W841" i="29" s="1"/>
  <c r="O894" i="29"/>
  <c r="V894" i="29" s="1"/>
  <c r="O984" i="29"/>
  <c r="V984" i="29" s="1"/>
  <c r="O1000" i="29"/>
  <c r="V1000" i="29" s="1"/>
  <c r="O1024" i="29"/>
  <c r="V1024" i="29" s="1"/>
  <c r="O1094" i="29"/>
  <c r="O1164" i="29"/>
  <c r="O1170" i="29"/>
  <c r="V1170" i="29" s="1"/>
  <c r="O1256" i="29"/>
  <c r="V1256" i="29" s="1"/>
  <c r="O1274" i="29"/>
  <c r="V1274" i="29" s="1"/>
  <c r="R828" i="29"/>
  <c r="W828" i="29" s="1"/>
  <c r="R850" i="29"/>
  <c r="W850" i="29" s="1"/>
  <c r="R1130" i="29"/>
  <c r="W1130" i="29" s="1"/>
  <c r="R1148" i="29"/>
  <c r="W1148" i="29" s="1"/>
  <c r="O863" i="29"/>
  <c r="V863" i="29" s="1"/>
  <c r="O1298" i="29"/>
  <c r="V1298" i="29" s="1"/>
  <c r="R1373" i="29"/>
  <c r="W1373" i="29" s="1"/>
  <c r="R1401" i="29"/>
  <c r="W1401" i="29" s="1"/>
  <c r="R1527" i="29"/>
  <c r="W1527" i="29" s="1"/>
  <c r="R1555" i="29"/>
  <c r="W1555" i="29" s="1"/>
  <c r="R1721" i="29"/>
  <c r="W1721" i="29" s="1"/>
  <c r="R1741" i="29"/>
  <c r="R1749" i="29"/>
  <c r="W1749" i="29" s="1"/>
  <c r="R1821" i="29"/>
  <c r="W1821" i="29" s="1"/>
  <c r="O945" i="29"/>
  <c r="V945" i="29" s="1"/>
  <c r="O915" i="29"/>
  <c r="V915" i="29" s="1"/>
  <c r="O1011" i="29"/>
  <c r="V1011" i="29" s="1"/>
  <c r="O957" i="29"/>
  <c r="V957" i="29" s="1"/>
  <c r="O1053" i="29"/>
  <c r="V1053" i="29" s="1"/>
  <c r="O1203" i="29"/>
  <c r="V1203" i="29" s="1"/>
  <c r="O1378" i="29"/>
  <c r="V1378" i="29" s="1"/>
  <c r="O1424" i="29"/>
  <c r="V1424" i="29" s="1"/>
  <c r="O1458" i="29"/>
  <c r="O1472" i="29"/>
  <c r="V1472" i="29" s="1"/>
  <c r="O1494" i="29"/>
  <c r="O1640" i="29"/>
  <c r="V1640" i="29" s="1"/>
  <c r="O1654" i="29"/>
  <c r="V1654" i="29" s="1"/>
  <c r="O1670" i="29"/>
  <c r="V1670" i="29" s="1"/>
  <c r="O1768" i="29"/>
  <c r="V1768" i="29" s="1"/>
  <c r="O1774" i="29"/>
  <c r="O1842" i="29"/>
  <c r="V1842" i="29" s="1"/>
  <c r="O1199" i="29"/>
  <c r="O1063" i="29"/>
  <c r="V1063" i="29" s="1"/>
  <c r="O1079" i="29"/>
  <c r="V1079" i="29" s="1"/>
  <c r="R1227" i="29"/>
  <c r="W1227" i="29" s="1"/>
  <c r="R1251" i="29"/>
  <c r="W1251" i="29" s="1"/>
  <c r="R1330" i="29"/>
  <c r="W1330" i="29" s="1"/>
  <c r="R1350" i="29"/>
  <c r="W1350" i="29" s="1"/>
  <c r="R1356" i="29"/>
  <c r="R1454" i="29"/>
  <c r="R1514" i="29"/>
  <c r="W1514" i="29" s="1"/>
  <c r="R1544" i="29"/>
  <c r="W1544" i="29" s="1"/>
  <c r="R1578" i="29"/>
  <c r="W1578" i="29" s="1"/>
  <c r="R1628" i="29"/>
  <c r="W1628" i="29" s="1"/>
  <c r="R1830" i="29"/>
  <c r="W1830" i="29" s="1"/>
  <c r="O1797" i="29"/>
  <c r="V1797" i="29" s="1"/>
  <c r="O1593" i="29"/>
  <c r="V1593" i="29" s="1"/>
  <c r="O1705" i="29"/>
  <c r="V1705" i="29" s="1"/>
  <c r="O1687" i="29"/>
  <c r="O1585" i="29"/>
  <c r="V1585" i="29" s="1"/>
  <c r="O1443" i="29"/>
  <c r="R1883" i="29"/>
  <c r="O1952" i="29"/>
  <c r="O2118" i="29"/>
  <c r="R2313" i="29"/>
  <c r="O2502" i="29"/>
  <c r="V2502" i="29" s="1"/>
  <c r="R2586" i="29"/>
  <c r="W2586" i="29" s="1"/>
  <c r="O1869" i="29"/>
  <c r="O2021" i="29"/>
  <c r="V2021" i="29" s="1"/>
  <c r="O2097" i="29"/>
  <c r="V2097" i="29" s="1"/>
  <c r="O2344" i="29"/>
  <c r="V2344" i="29" s="1"/>
  <c r="O2568" i="29"/>
  <c r="V2568" i="29" s="1"/>
  <c r="R2545" i="29"/>
  <c r="W2545" i="29" s="1"/>
  <c r="O1939" i="29"/>
  <c r="V1939" i="29" s="1"/>
  <c r="O2002" i="29"/>
  <c r="O2151" i="29"/>
  <c r="V2151" i="29" s="1"/>
  <c r="R2305" i="29"/>
  <c r="R2377" i="29"/>
  <c r="W2377" i="29" s="1"/>
  <c r="O2269" i="29"/>
  <c r="V2269" i="29" s="1"/>
  <c r="R1927" i="29"/>
  <c r="W1927" i="29" s="1"/>
  <c r="R2082" i="29"/>
  <c r="O2283" i="29"/>
  <c r="V2283" i="29" s="1"/>
  <c r="R2394" i="29"/>
  <c r="W2394" i="29" s="1"/>
  <c r="O2461" i="29"/>
  <c r="V2461" i="29" s="1"/>
  <c r="R2606" i="29"/>
  <c r="W2606" i="29" s="1"/>
  <c r="O1985" i="29"/>
  <c r="R2263" i="29"/>
  <c r="R2406" i="29"/>
  <c r="W2406" i="29" s="1"/>
  <c r="O27" i="29"/>
  <c r="O113" i="29"/>
  <c r="V113" i="29" s="1"/>
  <c r="R1907" i="29"/>
  <c r="W1907" i="29" s="1"/>
  <c r="R2243" i="29"/>
  <c r="W2243" i="29" s="1"/>
  <c r="O2477" i="29"/>
  <c r="V2477" i="29" s="1"/>
  <c r="R51" i="29"/>
  <c r="W51" i="29" s="1"/>
  <c r="R107" i="29"/>
  <c r="R2167" i="29"/>
  <c r="W2167" i="29" s="1"/>
  <c r="O2181" i="29"/>
  <c r="O2358" i="29"/>
  <c r="V2358" i="29" s="1"/>
  <c r="R2055" i="29"/>
  <c r="O2230" i="29"/>
  <c r="O2526" i="29"/>
  <c r="O1966" i="29"/>
  <c r="V1966" i="29" s="1"/>
  <c r="R2440" i="29"/>
  <c r="R2555" i="29"/>
  <c r="O12" i="29"/>
  <c r="R2043" i="29"/>
  <c r="W2043" i="29" s="1"/>
  <c r="R2415" i="29"/>
  <c r="W2415" i="29" s="1"/>
  <c r="O2479" i="29"/>
  <c r="V2479" i="29" s="1"/>
  <c r="R62" i="29"/>
  <c r="W62" i="29" s="1"/>
  <c r="R84" i="29"/>
  <c r="W84" i="29" s="1"/>
  <c r="O2137" i="29"/>
  <c r="V2137" i="29" s="1"/>
  <c r="R175" i="29"/>
  <c r="W175" i="29" s="1"/>
  <c r="R287" i="29"/>
  <c r="W287" i="29" s="1"/>
  <c r="R303" i="29"/>
  <c r="R361" i="29"/>
  <c r="W361" i="29" s="1"/>
  <c r="R411" i="29"/>
  <c r="W411" i="29" s="1"/>
  <c r="R2201" i="29"/>
  <c r="O128" i="29"/>
  <c r="V128" i="29" s="1"/>
  <c r="O2323" i="29"/>
  <c r="V2323" i="29" s="1"/>
  <c r="R2213" i="29"/>
  <c r="W2213" i="29" s="1"/>
  <c r="O160" i="29"/>
  <c r="V160" i="29" s="1"/>
  <c r="O250" i="29"/>
  <c r="V250" i="29" s="1"/>
  <c r="O364" i="29"/>
  <c r="V364" i="29" s="1"/>
  <c r="R186" i="29"/>
  <c r="W186" i="29" s="1"/>
  <c r="R260" i="29"/>
  <c r="O425" i="29"/>
  <c r="R471" i="29"/>
  <c r="W471" i="29" s="1"/>
  <c r="R483" i="29"/>
  <c r="W483" i="29" s="1"/>
  <c r="R507" i="29"/>
  <c r="R589" i="29"/>
  <c r="W589" i="29" s="1"/>
  <c r="R683" i="29"/>
  <c r="W683" i="29" s="1"/>
  <c r="R703" i="29"/>
  <c r="W703" i="29" s="1"/>
  <c r="O391" i="29"/>
  <c r="V391" i="29" s="1"/>
  <c r="O145" i="29"/>
  <c r="V145" i="29" s="1"/>
  <c r="O305" i="29"/>
  <c r="V305" i="29" s="1"/>
  <c r="O321" i="29"/>
  <c r="O454" i="29"/>
  <c r="O560" i="29"/>
  <c r="V560" i="29" s="1"/>
  <c r="O197" i="29"/>
  <c r="V197" i="29" s="1"/>
  <c r="O213" i="29"/>
  <c r="V213" i="29" s="1"/>
  <c r="R574" i="29"/>
  <c r="W574" i="29" s="1"/>
  <c r="R604" i="29"/>
  <c r="W604" i="29" s="1"/>
  <c r="O624" i="29"/>
  <c r="O227" i="29"/>
  <c r="V227" i="29" s="1"/>
  <c r="O646" i="29"/>
  <c r="O641" i="29"/>
  <c r="V641" i="29" s="1"/>
  <c r="R750" i="29"/>
  <c r="W750" i="29" s="1"/>
  <c r="R776" i="29"/>
  <c r="W776" i="29" s="1"/>
  <c r="R790" i="29"/>
  <c r="W790" i="29" s="1"/>
  <c r="O345" i="29"/>
  <c r="V345" i="29" s="1"/>
  <c r="O692" i="29"/>
  <c r="V692" i="29" s="1"/>
  <c r="O716" i="29"/>
  <c r="V716" i="29" s="1"/>
  <c r="R437" i="29"/>
  <c r="W437" i="29" s="1"/>
  <c r="O730" i="29"/>
  <c r="V730" i="29" s="1"/>
  <c r="O661" i="29"/>
  <c r="R761" i="29"/>
  <c r="W761" i="29" s="1"/>
  <c r="R889" i="29"/>
  <c r="R925" i="29"/>
  <c r="W925" i="29" s="1"/>
  <c r="R929" i="29"/>
  <c r="W929" i="29" s="1"/>
  <c r="R973" i="29"/>
  <c r="W973" i="29" s="1"/>
  <c r="R1017" i="29"/>
  <c r="W1017" i="29" s="1"/>
  <c r="R1091" i="29"/>
  <c r="R1161" i="29"/>
  <c r="O803" i="29"/>
  <c r="V803" i="29" s="1"/>
  <c r="O906" i="29"/>
  <c r="V906" i="29" s="1"/>
  <c r="O946" i="29"/>
  <c r="V946" i="29" s="1"/>
  <c r="O958" i="29"/>
  <c r="V958" i="29" s="1"/>
  <c r="O1026" i="29"/>
  <c r="O1038" i="29"/>
  <c r="V1038" i="29" s="1"/>
  <c r="O1108" i="29"/>
  <c r="V1108" i="29" s="1"/>
  <c r="O1146" i="29"/>
  <c r="V1146" i="29" s="1"/>
  <c r="O1200" i="29"/>
  <c r="O1258" i="29"/>
  <c r="V1258" i="29" s="1"/>
  <c r="R848" i="29"/>
  <c r="W848" i="29" s="1"/>
  <c r="R862" i="29"/>
  <c r="R1062" i="29"/>
  <c r="W1062" i="29" s="1"/>
  <c r="R1078" i="29"/>
  <c r="R1230" i="29"/>
  <c r="R1244" i="29"/>
  <c r="W1244" i="29" s="1"/>
  <c r="R1280" i="29"/>
  <c r="W1280" i="29" s="1"/>
  <c r="R1312" i="29"/>
  <c r="W1312" i="29" s="1"/>
  <c r="O831" i="29"/>
  <c r="R1457" i="29"/>
  <c r="W1457" i="29" s="1"/>
  <c r="R1483" i="29"/>
  <c r="W1483" i="29" s="1"/>
  <c r="R1495" i="29"/>
  <c r="W1495" i="29" s="1"/>
  <c r="R1581" i="29"/>
  <c r="W1581" i="29" s="1"/>
  <c r="R1605" i="29"/>
  <c r="W1605" i="29" s="1"/>
  <c r="R1623" i="29"/>
  <c r="W1623" i="29" s="1"/>
  <c r="R1637" i="29"/>
  <c r="W1637" i="29" s="1"/>
  <c r="R1671" i="29"/>
  <c r="W1671" i="29" s="1"/>
  <c r="R1755" i="29"/>
  <c r="W1755" i="29" s="1"/>
  <c r="R1773" i="29"/>
  <c r="W1773" i="29" s="1"/>
  <c r="R1289" i="29"/>
  <c r="W1289" i="29" s="1"/>
  <c r="O989" i="29"/>
  <c r="V989" i="29" s="1"/>
  <c r="O1005" i="29"/>
  <c r="V1005" i="29" s="1"/>
  <c r="O1171" i="29"/>
  <c r="V1171" i="29" s="1"/>
  <c r="O1299" i="29"/>
  <c r="V1299" i="29" s="1"/>
  <c r="O1470" i="29"/>
  <c r="V1470" i="29" s="1"/>
  <c r="O1518" i="29"/>
  <c r="V1518" i="29" s="1"/>
  <c r="O1542" i="29"/>
  <c r="V1542" i="29" s="1"/>
  <c r="O1608" i="29"/>
  <c r="V1608" i="29" s="1"/>
  <c r="O1722" i="29"/>
  <c r="V1722" i="29" s="1"/>
  <c r="O1812" i="29"/>
  <c r="V1812" i="29" s="1"/>
  <c r="R1211" i="29"/>
  <c r="W1211" i="29" s="1"/>
  <c r="R1338" i="29"/>
  <c r="W1338" i="29" s="1"/>
  <c r="R1406" i="29"/>
  <c r="W1406" i="29" s="1"/>
  <c r="R1426" i="29"/>
  <c r="W1426" i="29" s="1"/>
  <c r="R1530" i="29"/>
  <c r="W1530" i="29" s="1"/>
  <c r="R1566" i="29"/>
  <c r="W1566" i="29" s="1"/>
  <c r="R1662" i="29"/>
  <c r="W1662" i="29" s="1"/>
  <c r="R1706" i="29"/>
  <c r="W1706" i="29" s="1"/>
  <c r="R1774" i="29"/>
  <c r="W1774" i="29" s="1"/>
  <c r="R1836" i="29"/>
  <c r="W1836" i="29" s="1"/>
  <c r="O1121" i="29"/>
  <c r="V1121" i="29" s="1"/>
  <c r="O1323" i="29"/>
  <c r="V1323" i="29" s="1"/>
  <c r="O1353" i="29"/>
  <c r="V1353" i="29" s="1"/>
  <c r="O1439" i="29"/>
  <c r="V1439" i="29" s="1"/>
  <c r="O1693" i="29"/>
  <c r="V1693" i="29" s="1"/>
  <c r="O1741" i="29"/>
  <c r="V1741" i="29" s="1"/>
  <c r="O1379" i="29"/>
  <c r="V1379" i="29" s="1"/>
  <c r="O1395" i="29"/>
  <c r="V1395" i="29" s="1"/>
  <c r="O1683" i="29"/>
  <c r="O1843" i="29"/>
  <c r="O1799" i="29"/>
  <c r="V1799" i="29" s="1"/>
  <c r="O1365" i="29"/>
  <c r="V1365" i="29" s="1"/>
  <c r="R1929" i="29"/>
  <c r="W1929" i="29" s="1"/>
  <c r="O2177" i="29"/>
  <c r="O2299" i="29"/>
  <c r="V2299" i="29" s="1"/>
  <c r="R2341" i="29"/>
  <c r="W2341" i="29" s="1"/>
  <c r="R2414" i="29"/>
  <c r="W2414" i="29" s="1"/>
  <c r="R2603" i="29"/>
  <c r="W2603" i="29" s="1"/>
  <c r="R2000" i="29"/>
  <c r="O1864" i="29"/>
  <c r="V1864" i="29" s="1"/>
  <c r="O2078" i="29"/>
  <c r="V2078" i="29" s="1"/>
  <c r="R2017" i="29"/>
  <c r="O2223" i="29"/>
  <c r="V2223" i="29" s="1"/>
  <c r="O2508" i="29"/>
  <c r="R1889" i="29"/>
  <c r="R2065" i="29"/>
  <c r="R2210" i="29"/>
  <c r="W2210" i="29" s="1"/>
  <c r="R2258" i="29"/>
  <c r="W2258" i="29" s="1"/>
  <c r="O2402" i="29"/>
  <c r="V2402" i="29" s="1"/>
  <c r="R2496" i="29"/>
  <c r="R1989" i="29"/>
  <c r="W1989" i="29" s="1"/>
  <c r="O1943" i="29"/>
  <c r="V1943" i="29" s="1"/>
  <c r="R2236" i="29"/>
  <c r="R2315" i="29"/>
  <c r="W2315" i="29" s="1"/>
  <c r="O2442" i="29"/>
  <c r="V2442" i="29" s="1"/>
  <c r="O2561" i="29"/>
  <c r="V2561" i="29" s="1"/>
  <c r="R1884" i="29"/>
  <c r="O2112" i="29"/>
  <c r="V2112" i="29" s="1"/>
  <c r="O2034" i="29"/>
  <c r="O2143" i="29"/>
  <c r="V2143" i="29" s="1"/>
  <c r="R2516" i="29"/>
  <c r="W2516" i="29" s="1"/>
  <c r="O2618" i="29"/>
  <c r="V2618" i="29" s="1"/>
  <c r="R2335" i="29"/>
  <c r="W2335" i="29" s="1"/>
  <c r="O2380" i="29"/>
  <c r="V2380" i="29" s="1"/>
  <c r="O1957" i="29"/>
  <c r="V1957" i="29" s="1"/>
  <c r="R2358" i="29"/>
  <c r="W2358" i="29" s="1"/>
  <c r="R2388" i="29"/>
  <c r="W2388" i="29" s="1"/>
  <c r="R1902" i="29"/>
  <c r="W1902" i="29" s="1"/>
  <c r="O2537" i="29"/>
  <c r="V2537" i="29" s="1"/>
  <c r="R2589" i="29"/>
  <c r="W2589" i="29" s="1"/>
  <c r="O2049" i="29"/>
  <c r="V2049" i="29" s="1"/>
  <c r="O2430" i="29"/>
  <c r="V2430" i="29" s="1"/>
  <c r="R1974" i="29"/>
  <c r="W1974" i="29" s="1"/>
  <c r="R2193" i="29"/>
  <c r="W2193" i="29" s="1"/>
  <c r="O2126" i="29"/>
  <c r="O2572" i="29"/>
  <c r="V2572" i="29" s="1"/>
  <c r="O2276" i="29"/>
  <c r="R2490" i="29"/>
  <c r="W2490" i="29" s="1"/>
  <c r="R2467" i="29"/>
  <c r="W2467" i="29" s="1"/>
  <c r="O17" i="29"/>
  <c r="V17" i="29" s="1"/>
  <c r="O135" i="29"/>
  <c r="V135" i="29" s="1"/>
  <c r="R83" i="29"/>
  <c r="W83" i="29" s="1"/>
  <c r="R2095" i="29"/>
  <c r="W2095" i="29" s="1"/>
  <c r="O32" i="29"/>
  <c r="V32" i="29" s="1"/>
  <c r="O54" i="29"/>
  <c r="V54" i="29" s="1"/>
  <c r="O66" i="29"/>
  <c r="V66" i="29" s="1"/>
  <c r="R90" i="29"/>
  <c r="W90" i="29" s="1"/>
  <c r="R123" i="29"/>
  <c r="R171" i="29"/>
  <c r="W171" i="29" s="1"/>
  <c r="R179" i="29"/>
  <c r="W179" i="29" s="1"/>
  <c r="R201" i="29"/>
  <c r="R277" i="29"/>
  <c r="W277" i="29" s="1"/>
  <c r="R299" i="29"/>
  <c r="W299" i="29" s="1"/>
  <c r="O220" i="29"/>
  <c r="V220" i="29" s="1"/>
  <c r="O314" i="29"/>
  <c r="V314" i="29" s="1"/>
  <c r="O336" i="29"/>
  <c r="O394" i="29"/>
  <c r="V394" i="29" s="1"/>
  <c r="O436" i="29"/>
  <c r="V436" i="29" s="1"/>
  <c r="O110" i="29"/>
  <c r="V110" i="29" s="1"/>
  <c r="R150" i="29"/>
  <c r="R248" i="29"/>
  <c r="W248" i="29" s="1"/>
  <c r="R266" i="29"/>
  <c r="W266" i="29" s="1"/>
  <c r="R322" i="29"/>
  <c r="W322" i="29" s="1"/>
  <c r="R356" i="29"/>
  <c r="W356" i="29" s="1"/>
  <c r="R453" i="29"/>
  <c r="W453" i="29" s="1"/>
  <c r="R619" i="29"/>
  <c r="O375" i="29"/>
  <c r="V375" i="29" s="1"/>
  <c r="O235" i="29"/>
  <c r="V235" i="29" s="1"/>
  <c r="O540" i="29"/>
  <c r="V540" i="29" s="1"/>
  <c r="O548" i="29"/>
  <c r="V548" i="29" s="1"/>
  <c r="O564" i="29"/>
  <c r="V564" i="29" s="1"/>
  <c r="O405" i="29"/>
  <c r="R480" i="29"/>
  <c r="R494" i="29"/>
  <c r="W494" i="29" s="1"/>
  <c r="R504" i="29"/>
  <c r="W504" i="29" s="1"/>
  <c r="R526" i="29"/>
  <c r="W526" i="29" s="1"/>
  <c r="R590" i="29"/>
  <c r="R602" i="29"/>
  <c r="W602" i="29" s="1"/>
  <c r="R610" i="29"/>
  <c r="R716" i="29"/>
  <c r="W716" i="29" s="1"/>
  <c r="O696" i="29"/>
  <c r="V696" i="29" s="1"/>
  <c r="O738" i="29"/>
  <c r="O814" i="29"/>
  <c r="V814" i="29" s="1"/>
  <c r="R752" i="29"/>
  <c r="W752" i="29" s="1"/>
  <c r="R766" i="29"/>
  <c r="W766" i="29" s="1"/>
  <c r="R810" i="29"/>
  <c r="R430" i="29"/>
  <c r="W430" i="29" s="1"/>
  <c r="O684" i="29"/>
  <c r="O195" i="29"/>
  <c r="V195" i="29" s="1"/>
  <c r="O711" i="29"/>
  <c r="O650" i="29"/>
  <c r="O666" i="29"/>
  <c r="V666" i="29" s="1"/>
  <c r="O781" i="29"/>
  <c r="V781" i="29" s="1"/>
  <c r="O791" i="29"/>
  <c r="V791" i="29" s="1"/>
  <c r="R881" i="29"/>
  <c r="R951" i="29"/>
  <c r="W951" i="29" s="1"/>
  <c r="R1067" i="29"/>
  <c r="R1075" i="29"/>
  <c r="R1105" i="29"/>
  <c r="W1105" i="29" s="1"/>
  <c r="R1147" i="29"/>
  <c r="W1147" i="29" s="1"/>
  <c r="O823" i="29"/>
  <c r="V823" i="29" s="1"/>
  <c r="O930" i="29"/>
  <c r="V930" i="29" s="1"/>
  <c r="O1264" i="29"/>
  <c r="V1264" i="29" s="1"/>
  <c r="R904" i="29"/>
  <c r="R960" i="29"/>
  <c r="W960" i="29" s="1"/>
  <c r="R1030" i="29"/>
  <c r="W1030" i="29" s="1"/>
  <c r="R1214" i="29"/>
  <c r="W1214" i="29" s="1"/>
  <c r="R1216" i="29"/>
  <c r="W1216" i="29" s="1"/>
  <c r="O879" i="29"/>
  <c r="V879" i="29" s="1"/>
  <c r="R1379" i="29"/>
  <c r="W1379" i="29" s="1"/>
  <c r="R1431" i="29"/>
  <c r="W1431" i="29" s="1"/>
  <c r="R1469" i="29"/>
  <c r="R1569" i="29"/>
  <c r="W1569" i="29" s="1"/>
  <c r="R1615" i="29"/>
  <c r="O857" i="29"/>
  <c r="V857" i="29" s="1"/>
  <c r="O1017" i="29"/>
  <c r="V1017" i="29" s="1"/>
  <c r="O1161" i="29"/>
  <c r="O1173" i="29"/>
  <c r="V1173" i="29" s="1"/>
  <c r="O995" i="29"/>
  <c r="V995" i="29" s="1"/>
  <c r="O1338" i="29"/>
  <c r="V1338" i="29" s="1"/>
  <c r="O1356" i="29"/>
  <c r="O1420" i="29"/>
  <c r="V1420" i="29" s="1"/>
  <c r="O1446" i="29"/>
  <c r="V1446" i="29" s="1"/>
  <c r="O1528" i="29"/>
  <c r="V1528" i="29" s="1"/>
  <c r="O1624" i="29"/>
  <c r="O1698" i="29"/>
  <c r="V1698" i="29" s="1"/>
  <c r="O1728" i="29"/>
  <c r="V1728" i="29" s="1"/>
  <c r="O1744" i="29"/>
  <c r="V1744" i="29" s="1"/>
  <c r="O1804" i="29"/>
  <c r="V1804" i="29" s="1"/>
  <c r="O1850" i="29"/>
  <c r="V1850" i="29" s="1"/>
  <c r="O1295" i="29"/>
  <c r="V1295" i="29" s="1"/>
  <c r="O1045" i="29"/>
  <c r="V1045" i="29" s="1"/>
  <c r="R838" i="29"/>
  <c r="W838" i="29" s="1"/>
  <c r="R1187" i="29"/>
  <c r="W1187" i="29" s="1"/>
  <c r="R1283" i="29"/>
  <c r="W1283" i="29" s="1"/>
  <c r="R1506" i="29"/>
  <c r="W1506" i="29" s="1"/>
  <c r="R1540" i="29"/>
  <c r="W1540" i="29" s="1"/>
  <c r="R1554" i="29"/>
  <c r="W1554" i="29" s="1"/>
  <c r="R1562" i="29"/>
  <c r="W1562" i="29" s="1"/>
  <c r="R1644" i="29"/>
  <c r="R1656" i="29"/>
  <c r="W1656" i="29" s="1"/>
  <c r="R1674" i="29"/>
  <c r="W1674" i="29" s="1"/>
  <c r="R1780" i="29"/>
  <c r="W1780" i="29" s="1"/>
  <c r="R1810" i="29"/>
  <c r="R1828" i="29"/>
  <c r="O1249" i="29"/>
  <c r="V1249" i="29" s="1"/>
  <c r="O917" i="29"/>
  <c r="V917" i="29" s="1"/>
  <c r="O1125" i="29"/>
  <c r="O1759" i="29"/>
  <c r="V1759" i="29" s="1"/>
  <c r="O1405" i="29"/>
  <c r="V1405" i="29" s="1"/>
  <c r="O1377" i="29"/>
  <c r="V1377" i="29" s="1"/>
  <c r="O1713" i="29"/>
  <c r="V1713" i="29" s="1"/>
  <c r="O1499" i="29"/>
  <c r="V1499" i="29" s="1"/>
  <c r="O1771" i="29"/>
  <c r="V1771" i="29" s="1"/>
  <c r="O1477" i="29"/>
  <c r="V1477" i="29" s="1"/>
  <c r="O1601" i="29"/>
  <c r="W2079" i="29" l="1"/>
  <c r="W2348" i="29"/>
  <c r="W1722" i="29"/>
  <c r="V597" i="29"/>
  <c r="W1615" i="29"/>
  <c r="V900" i="29"/>
  <c r="W1611" i="29"/>
  <c r="W851" i="29"/>
  <c r="W692" i="29"/>
  <c r="W1793" i="29"/>
  <c r="V1911" i="29"/>
  <c r="W520" i="29"/>
  <c r="V802" i="29"/>
  <c r="V317" i="29"/>
  <c r="W2269" i="29"/>
  <c r="V1199" i="29"/>
  <c r="W12" i="29"/>
  <c r="V1883" i="29"/>
  <c r="V683" i="29"/>
  <c r="W1713" i="29"/>
  <c r="V1080" i="29"/>
  <c r="W2137" i="29"/>
  <c r="V12" i="29"/>
  <c r="W550" i="29"/>
  <c r="W418" i="29"/>
  <c r="V1178" i="29"/>
  <c r="W2520" i="29"/>
  <c r="V70" i="29"/>
  <c r="W2568" i="29"/>
  <c r="V1457" i="29"/>
  <c r="V2243" i="29"/>
  <c r="W1122" i="29"/>
  <c r="W2376" i="29"/>
  <c r="W1949" i="29"/>
  <c r="V260" i="29"/>
  <c r="W1741" i="29"/>
  <c r="V1615" i="29"/>
  <c r="V2155" i="29"/>
  <c r="W2323" i="29"/>
  <c r="W213" i="29"/>
  <c r="V1566" i="29"/>
  <c r="W555" i="29"/>
  <c r="W1976" i="29"/>
  <c r="V1580" i="29"/>
  <c r="W1445" i="29"/>
  <c r="V713" i="29"/>
  <c r="W391" i="29"/>
  <c r="W1975" i="29"/>
  <c r="V1047" i="29"/>
  <c r="W686" i="29"/>
  <c r="V1644" i="29"/>
  <c r="W987" i="29"/>
  <c r="W2392" i="29"/>
  <c r="W651" i="29"/>
  <c r="V1503" i="29"/>
  <c r="V2095" i="29"/>
  <c r="V1649" i="29"/>
  <c r="W739" i="29"/>
  <c r="W2257" i="29"/>
  <c r="V1026" i="29"/>
  <c r="V766" i="29"/>
  <c r="W1225" i="29"/>
  <c r="V2034" i="29"/>
  <c r="W1667" i="29"/>
  <c r="W366" i="29"/>
  <c r="W2344" i="29"/>
  <c r="W563" i="29"/>
  <c r="W2120" i="29"/>
  <c r="W584" i="29"/>
  <c r="W21" i="29"/>
  <c r="V1969" i="29"/>
  <c r="W2273" i="29"/>
  <c r="V1836" i="29"/>
  <c r="W1316" i="29"/>
  <c r="V107" i="29"/>
  <c r="W2421" i="29"/>
  <c r="W368" i="29"/>
  <c r="W2599" i="29"/>
  <c r="V2554" i="29"/>
  <c r="V1614" i="29"/>
  <c r="W66" i="29"/>
  <c r="W454" i="29"/>
  <c r="W1660" i="29"/>
  <c r="V768" i="29"/>
  <c r="W324" i="29"/>
  <c r="V2300" i="29"/>
  <c r="V1770" i="29"/>
  <c r="W989" i="29"/>
  <c r="V2177" i="29"/>
  <c r="V2525" i="29"/>
  <c r="W1972" i="29"/>
  <c r="V1699" i="29"/>
  <c r="V2075" i="29"/>
  <c r="V1397" i="29"/>
  <c r="V477" i="29"/>
  <c r="V1765" i="29"/>
  <c r="V1438" i="29"/>
  <c r="V84" i="29"/>
  <c r="V1495" i="29"/>
  <c r="W1685" i="29"/>
  <c r="W27" i="29"/>
  <c r="W2309" i="29"/>
  <c r="V2048" i="29"/>
  <c r="V821" i="29"/>
  <c r="V563" i="29"/>
  <c r="W118" i="29"/>
  <c r="V1343" i="29"/>
  <c r="W661" i="29"/>
  <c r="W507" i="29"/>
  <c r="W1356" i="29"/>
  <c r="V996" i="29"/>
  <c r="V2144" i="29"/>
  <c r="W1847" i="29"/>
  <c r="W1014" i="29"/>
  <c r="V2588" i="29"/>
  <c r="V1076" i="29"/>
  <c r="V1217" i="29"/>
  <c r="W1258" i="29"/>
  <c r="V7" i="29"/>
  <c r="W2470" i="29"/>
  <c r="W1698" i="29"/>
  <c r="V2388" i="29"/>
  <c r="V2253" i="29"/>
  <c r="W1939" i="29"/>
  <c r="V1419" i="29"/>
  <c r="V2065" i="29"/>
  <c r="V1924" i="29"/>
  <c r="V1426" i="29"/>
  <c r="W1468" i="29"/>
  <c r="W917" i="29"/>
  <c r="W879" i="29"/>
  <c r="V1228" i="29"/>
  <c r="W1573" i="29"/>
  <c r="V2115" i="29"/>
  <c r="W1686" i="29"/>
  <c r="V2192" i="29"/>
  <c r="W636" i="29"/>
  <c r="W43" i="29"/>
  <c r="W2517" i="29"/>
  <c r="W2538" i="29"/>
  <c r="V546" i="29"/>
  <c r="W346" i="29"/>
  <c r="W2535" i="29"/>
  <c r="V304" i="29"/>
  <c r="W1109" i="29"/>
  <c r="W527" i="29"/>
  <c r="V2576" i="29"/>
  <c r="V1290" i="29"/>
  <c r="W2531" i="29"/>
  <c r="W2175" i="29"/>
  <c r="W2508" i="29"/>
  <c r="V2457" i="29"/>
  <c r="W1985" i="29"/>
  <c r="W849" i="29"/>
  <c r="W2513" i="29"/>
  <c r="W1368" i="29"/>
  <c r="V960" i="29"/>
  <c r="W1101" i="29"/>
  <c r="W160" i="29"/>
  <c r="W2555" i="29"/>
  <c r="V1774" i="29"/>
  <c r="V1873" i="29"/>
  <c r="W215" i="29"/>
  <c r="W1965" i="29"/>
  <c r="V1161" i="29"/>
  <c r="W969" i="29"/>
  <c r="V141" i="29"/>
  <c r="V1798" i="29"/>
  <c r="W846" i="29"/>
  <c r="V2043" i="29"/>
  <c r="V1260" i="29"/>
  <c r="V418" i="29"/>
  <c r="V1214" i="29"/>
  <c r="W1194" i="29"/>
  <c r="W1404" i="29"/>
  <c r="W1539" i="29"/>
  <c r="W738" i="29"/>
  <c r="W2244" i="29"/>
  <c r="W2139" i="29"/>
  <c r="V470" i="29"/>
  <c r="V1073" i="29"/>
  <c r="V2170" i="29"/>
  <c r="W751" i="29"/>
  <c r="V2467" i="29"/>
  <c r="W1328" i="29"/>
  <c r="W1890" i="29"/>
  <c r="W782" i="29"/>
  <c r="V776" i="29"/>
  <c r="V2193" i="29"/>
  <c r="W2349" i="29"/>
  <c r="V75" i="29"/>
  <c r="W2360" i="29"/>
  <c r="V1261" i="29"/>
  <c r="W809" i="29"/>
  <c r="V990" i="29"/>
  <c r="W1548" i="29"/>
  <c r="W1265" i="29"/>
  <c r="W2033" i="29"/>
  <c r="V282" i="29"/>
  <c r="V2158" i="29"/>
  <c r="W154" i="29"/>
  <c r="W1079" i="29"/>
  <c r="V1259" i="29"/>
  <c r="W1799" i="29"/>
  <c r="V717" i="29"/>
  <c r="W662" i="29"/>
  <c r="V285" i="29"/>
  <c r="W67" i="29"/>
  <c r="W2149" i="29"/>
  <c r="V1013" i="29"/>
  <c r="V740" i="29"/>
  <c r="W2420" i="29"/>
  <c r="W1885" i="29"/>
  <c r="V953" i="29"/>
  <c r="W125" i="29"/>
  <c r="V2176" i="29"/>
  <c r="V1834" i="29"/>
  <c r="V1572" i="29"/>
  <c r="V2040" i="29"/>
  <c r="V1167" i="29"/>
  <c r="V2023" i="29"/>
  <c r="V4" i="29"/>
  <c r="W1945" i="29"/>
  <c r="W1367" i="29"/>
  <c r="W1140" i="29"/>
  <c r="V887" i="29"/>
  <c r="W1161" i="29"/>
  <c r="V1494" i="29"/>
  <c r="W100" i="29"/>
  <c r="W480" i="29"/>
  <c r="V769" i="29"/>
  <c r="W2391" i="29"/>
  <c r="V661" i="29"/>
  <c r="W690" i="29"/>
  <c r="V1356" i="29"/>
  <c r="V1257" i="29"/>
  <c r="W1810" i="29"/>
  <c r="W904" i="29"/>
  <c r="V684" i="29"/>
  <c r="V405" i="29"/>
  <c r="W1078" i="29"/>
  <c r="V1458" i="29"/>
  <c r="W620" i="29"/>
  <c r="W2238" i="29"/>
  <c r="W319" i="29"/>
  <c r="V2524" i="29"/>
  <c r="V1055" i="29"/>
  <c r="V916" i="29"/>
  <c r="V245" i="29"/>
  <c r="Y94" i="29"/>
  <c r="W610" i="29"/>
  <c r="W2000" i="29"/>
  <c r="V321" i="29"/>
  <c r="V2118" i="29"/>
  <c r="V1931" i="29"/>
  <c r="V1868" i="29"/>
  <c r="W2363" i="29"/>
  <c r="V1607" i="29"/>
  <c r="V1325" i="29"/>
  <c r="W1644" i="29"/>
  <c r="W1881" i="29"/>
  <c r="W1296" i="29"/>
  <c r="Y1500" i="29"/>
  <c r="Y1881" i="29"/>
  <c r="Y2321" i="29"/>
  <c r="Y1531" i="29"/>
  <c r="Y1383" i="29"/>
  <c r="Y580" i="29"/>
  <c r="Y2007" i="29"/>
  <c r="Y867" i="29"/>
  <c r="Y221" i="29"/>
  <c r="Y2357" i="29"/>
  <c r="V728" i="29"/>
  <c r="W1230" i="29"/>
  <c r="W682" i="29"/>
  <c r="W871" i="29"/>
  <c r="W730" i="29"/>
  <c r="V1570" i="29"/>
  <c r="W2047" i="29"/>
  <c r="V2490" i="29"/>
  <c r="W2021" i="29"/>
  <c r="W2519" i="29"/>
  <c r="V400" i="29"/>
  <c r="V616" i="29"/>
  <c r="V2016" i="29"/>
  <c r="W280" i="29"/>
  <c r="V1369" i="29"/>
  <c r="W1476" i="29"/>
  <c r="V399" i="29"/>
  <c r="W2041" i="29"/>
  <c r="V2416" i="29"/>
  <c r="W460" i="29"/>
  <c r="W2398" i="29"/>
  <c r="V2206" i="29"/>
  <c r="V125" i="29"/>
  <c r="W1971" i="29"/>
  <c r="V1730" i="29"/>
  <c r="V272" i="29"/>
  <c r="V2194" i="29"/>
  <c r="V1345" i="29"/>
  <c r="W1709" i="29"/>
  <c r="V478" i="29"/>
  <c r="V2357" i="29"/>
  <c r="W941" i="29"/>
  <c r="W288" i="29"/>
  <c r="W2284" i="29"/>
  <c r="Y1809" i="29"/>
  <c r="W2313" i="29"/>
  <c r="W272" i="29"/>
  <c r="W1474" i="29"/>
  <c r="V1560" i="29"/>
  <c r="W1835" i="29"/>
  <c r="V2236" i="29"/>
  <c r="V1672" i="29"/>
  <c r="V870" i="29"/>
  <c r="W603" i="29"/>
  <c r="V2596" i="29"/>
  <c r="V1579" i="29"/>
  <c r="W1680" i="29"/>
  <c r="W1478" i="29"/>
  <c r="V2125" i="29"/>
  <c r="V2275" i="29"/>
  <c r="W1601" i="29"/>
  <c r="V785" i="29"/>
  <c r="V1286" i="29"/>
  <c r="V509" i="29"/>
  <c r="W2566" i="29"/>
  <c r="V1197" i="29"/>
  <c r="W221" i="29"/>
  <c r="W217" i="29"/>
  <c r="W443" i="29"/>
  <c r="W1170" i="29"/>
  <c r="W729" i="29"/>
  <c r="W1585" i="29"/>
  <c r="W1132" i="29"/>
  <c r="V512" i="29"/>
  <c r="Y1417" i="29"/>
  <c r="Y2177" i="29"/>
  <c r="Y1333" i="29"/>
  <c r="W2054" i="29"/>
  <c r="V881" i="29"/>
  <c r="V1332" i="29"/>
  <c r="W1099" i="29"/>
  <c r="V453" i="29"/>
  <c r="W1938" i="29"/>
  <c r="V2530" i="29"/>
  <c r="W1299" i="29"/>
  <c r="W487" i="29"/>
  <c r="V2443" i="29"/>
  <c r="W753" i="29"/>
  <c r="W701" i="29"/>
  <c r="W1754" i="29"/>
  <c r="W1528" i="29"/>
  <c r="V2011" i="29"/>
  <c r="W478" i="29"/>
  <c r="W2416" i="29"/>
  <c r="W305" i="29"/>
  <c r="W1264" i="29"/>
  <c r="W2121" i="29"/>
  <c r="V647" i="29"/>
  <c r="W172" i="29"/>
  <c r="V2464" i="29"/>
  <c r="V2540" i="29"/>
  <c r="W1921" i="29"/>
  <c r="V1729" i="29"/>
  <c r="W1160" i="29"/>
  <c r="V986" i="29"/>
  <c r="W890" i="29"/>
  <c r="V1279" i="29"/>
  <c r="W259" i="29"/>
  <c r="W440" i="29"/>
  <c r="V64" i="29"/>
  <c r="W2320" i="29"/>
  <c r="W998" i="29"/>
  <c r="W1033" i="29"/>
  <c r="W493" i="29"/>
  <c r="V371" i="29"/>
  <c r="Y337" i="29"/>
  <c r="V624" i="29"/>
  <c r="W2263" i="29"/>
  <c r="V1952" i="29"/>
  <c r="V1164" i="29"/>
  <c r="W2567" i="29"/>
  <c r="V2396" i="29"/>
  <c r="W1217" i="29"/>
  <c r="W516" i="29"/>
  <c r="V95" i="29"/>
  <c r="W2428" i="29"/>
  <c r="W902" i="29"/>
  <c r="V1631" i="29"/>
  <c r="W1743" i="29"/>
  <c r="V41" i="29"/>
  <c r="V1922" i="29"/>
  <c r="V1095" i="29"/>
  <c r="V1469" i="29"/>
  <c r="W2112" i="29"/>
  <c r="W1040" i="29"/>
  <c r="W2427" i="29"/>
  <c r="W2329" i="29"/>
  <c r="V356" i="29"/>
  <c r="W834" i="29"/>
  <c r="V177" i="29"/>
  <c r="W1464" i="29"/>
  <c r="W1515" i="29"/>
  <c r="W2042" i="29"/>
  <c r="W2063" i="29"/>
  <c r="V1240" i="29"/>
  <c r="V1042" i="29"/>
  <c r="W2431" i="29"/>
  <c r="W704" i="29"/>
  <c r="V1335" i="29"/>
  <c r="W505" i="29"/>
  <c r="V1559" i="29"/>
  <c r="W1654" i="29"/>
  <c r="V1830" i="29"/>
  <c r="V898" i="29"/>
  <c r="W606" i="29"/>
  <c r="W948" i="29"/>
  <c r="V1098" i="29"/>
  <c r="V642" i="29"/>
  <c r="V681" i="29"/>
  <c r="V849" i="29"/>
  <c r="W580" i="29"/>
  <c r="W2236" i="29"/>
  <c r="W1889" i="29"/>
  <c r="V1683" i="29"/>
  <c r="W1883" i="29"/>
  <c r="V2414" i="29"/>
  <c r="V817" i="29"/>
  <c r="V710" i="29"/>
  <c r="V50" i="29"/>
  <c r="V1271" i="29"/>
  <c r="W2385" i="29"/>
  <c r="V1576" i="29"/>
  <c r="W1761" i="29"/>
  <c r="V256" i="29"/>
  <c r="W188" i="29"/>
  <c r="V1296" i="29"/>
  <c r="W1802" i="29"/>
  <c r="W654" i="29"/>
  <c r="V2494" i="29"/>
  <c r="W1408" i="29"/>
  <c r="V1001" i="29"/>
  <c r="V142" i="29"/>
  <c r="W1998" i="29"/>
  <c r="V626" i="29"/>
  <c r="V491" i="29"/>
  <c r="V885" i="29"/>
  <c r="V1463" i="29"/>
  <c r="W735" i="29"/>
  <c r="W970" i="29"/>
  <c r="W2029" i="29"/>
  <c r="W71" i="29"/>
  <c r="V1602" i="29"/>
  <c r="W1261" i="29"/>
  <c r="W2250" i="29"/>
  <c r="V1872" i="29"/>
  <c r="Y22" i="29"/>
  <c r="V1721" i="29"/>
  <c r="W1625" i="29"/>
  <c r="W1055" i="29"/>
  <c r="V249" i="29"/>
  <c r="W392" i="29"/>
  <c r="V1815" i="29"/>
  <c r="W1690" i="29"/>
  <c r="V2362" i="29"/>
  <c r="V875" i="29"/>
  <c r="W1516" i="29"/>
  <c r="V460" i="29"/>
  <c r="V2498" i="29"/>
  <c r="V1003" i="29"/>
  <c r="V236" i="29"/>
  <c r="W924" i="29"/>
  <c r="W2317" i="29"/>
  <c r="V1555" i="29"/>
  <c r="V2288" i="29"/>
  <c r="W2449" i="29"/>
  <c r="V2386" i="29"/>
  <c r="W1126" i="29"/>
  <c r="V2270" i="29"/>
  <c r="W880" i="29"/>
  <c r="V102" i="29"/>
  <c r="W128" i="29"/>
  <c r="V2533" i="29"/>
  <c r="V2232" i="29"/>
  <c r="W1012" i="29"/>
  <c r="W1699" i="29"/>
  <c r="W567" i="29"/>
  <c r="W1349" i="29"/>
  <c r="V680" i="29"/>
  <c r="V2586" i="29"/>
  <c r="V1358" i="29"/>
  <c r="W2132" i="29"/>
  <c r="V844" i="29"/>
  <c r="V303" i="29"/>
  <c r="W139" i="29"/>
  <c r="W1223" i="29"/>
  <c r="V233" i="29"/>
  <c r="W1255" i="29"/>
  <c r="V1989" i="29"/>
  <c r="W1435" i="29"/>
  <c r="W2610" i="29"/>
  <c r="V622" i="29"/>
  <c r="Y1466" i="29"/>
  <c r="V650" i="29"/>
  <c r="W201" i="29"/>
  <c r="V1200" i="29"/>
  <c r="V1869" i="29"/>
  <c r="W1599" i="29"/>
  <c r="V169" i="29"/>
  <c r="V319" i="29"/>
  <c r="W1977" i="29"/>
  <c r="W409" i="29"/>
  <c r="V1726" i="29"/>
  <c r="W1440" i="29"/>
  <c r="V163" i="29"/>
  <c r="W2522" i="29"/>
  <c r="W1979" i="29"/>
  <c r="V569" i="29"/>
  <c r="W1121" i="29"/>
  <c r="V774" i="29"/>
  <c r="W2076" i="29"/>
  <c r="W2463" i="29"/>
  <c r="V1502" i="29"/>
  <c r="V890" i="29"/>
  <c r="W899" i="29"/>
  <c r="V1959" i="29"/>
  <c r="W1020" i="29"/>
  <c r="W1374" i="29"/>
  <c r="W2189" i="29"/>
  <c r="W2184" i="29"/>
  <c r="W1010" i="29"/>
  <c r="V2419" i="29"/>
  <c r="V1384" i="29"/>
  <c r="W374" i="29"/>
  <c r="V1886" i="29"/>
  <c r="V1571" i="29"/>
  <c r="W553" i="29"/>
  <c r="W476" i="29"/>
  <c r="W2619" i="29"/>
  <c r="V1516" i="29"/>
  <c r="Y505" i="29"/>
  <c r="Y1041" i="29"/>
  <c r="Y325" i="29"/>
  <c r="Y1356" i="29"/>
  <c r="Y1154" i="29"/>
  <c r="Y2453" i="29"/>
  <c r="Y390" i="29"/>
  <c r="Y1621" i="29"/>
  <c r="Y1600" i="29"/>
  <c r="Y1137" i="29"/>
  <c r="Y959" i="29"/>
  <c r="Y619" i="29"/>
  <c r="Y936" i="29"/>
  <c r="Y1035" i="29"/>
  <c r="Y1344" i="29"/>
  <c r="Y1733" i="29"/>
  <c r="Y1859" i="29"/>
  <c r="Y2483" i="29"/>
  <c r="Y1206" i="29"/>
  <c r="Y333" i="29"/>
  <c r="Y650" i="29"/>
  <c r="Y1462" i="29"/>
  <c r="Y383" i="29"/>
  <c r="Y1401" i="29"/>
  <c r="Y1098" i="29"/>
  <c r="Y1585" i="29"/>
  <c r="Y1051" i="29"/>
  <c r="Y487" i="29"/>
  <c r="Y2092" i="29"/>
  <c r="Y2079" i="29"/>
  <c r="Y832" i="29"/>
  <c r="Y2609" i="29"/>
  <c r="Y1443" i="29"/>
  <c r="Y726" i="29"/>
  <c r="Y1192" i="29"/>
  <c r="Y1735" i="29"/>
  <c r="Y2404" i="29"/>
  <c r="Y2275" i="29"/>
  <c r="Y2583" i="29"/>
  <c r="Y335" i="29"/>
  <c r="Y1446" i="29"/>
  <c r="Y814" i="29"/>
  <c r="Y562" i="29"/>
  <c r="Y2160" i="29"/>
  <c r="V2198" i="29"/>
  <c r="V423" i="29"/>
  <c r="W914" i="29"/>
  <c r="V89" i="29"/>
  <c r="W479" i="29"/>
  <c r="V261" i="29"/>
  <c r="V1210" i="29"/>
  <c r="V527" i="29"/>
  <c r="V385" i="29"/>
  <c r="W2035" i="29"/>
  <c r="V2091" i="29"/>
  <c r="W1430" i="29"/>
  <c r="Y813" i="29"/>
  <c r="Y2560" i="29"/>
  <c r="Y1772" i="29"/>
  <c r="W590" i="29"/>
  <c r="V1985" i="29"/>
  <c r="W2607" i="29"/>
  <c r="V1194" i="29"/>
  <c r="W185" i="29"/>
  <c r="W1232" i="29"/>
  <c r="W631" i="29"/>
  <c r="V1489" i="29"/>
  <c r="V1996" i="29"/>
  <c r="Y1033" i="29"/>
  <c r="V425" i="29"/>
  <c r="V55" i="29"/>
  <c r="V1601" i="29"/>
  <c r="V1125" i="29"/>
  <c r="W2201" i="29"/>
  <c r="V2526" i="29"/>
  <c r="W2305" i="29"/>
  <c r="V1443" i="29"/>
  <c r="V674" i="29"/>
  <c r="V2180" i="29"/>
  <c r="V1399" i="29"/>
  <c r="V919" i="29"/>
  <c r="W1037" i="29"/>
  <c r="W2097" i="29"/>
  <c r="W1969" i="29"/>
  <c r="W1201" i="29"/>
  <c r="W1212" i="29"/>
  <c r="W155" i="29"/>
  <c r="W1854" i="29"/>
  <c r="W2277" i="29"/>
  <c r="W1019" i="29"/>
  <c r="Y2456" i="29"/>
  <c r="Y2565" i="29"/>
  <c r="W38" i="29"/>
  <c r="W1911" i="29"/>
  <c r="V1746" i="29"/>
  <c r="W2411" i="29"/>
  <c r="V1116" i="29"/>
  <c r="V1028" i="29"/>
  <c r="W2266" i="29"/>
  <c r="W1606" i="29"/>
  <c r="W1297" i="29"/>
  <c r="W1783" i="29"/>
  <c r="W876" i="29"/>
  <c r="V1113" i="29"/>
  <c r="V1004" i="29"/>
  <c r="W1733" i="29"/>
  <c r="V516" i="29"/>
  <c r="W2386" i="29"/>
  <c r="W1850" i="29"/>
  <c r="V1687" i="29"/>
  <c r="V550" i="29"/>
  <c r="V1294" i="29"/>
  <c r="V1976" i="29"/>
  <c r="V1694" i="29"/>
  <c r="W320" i="29"/>
  <c r="W275" i="29"/>
  <c r="V328" i="29"/>
  <c r="W1067" i="29"/>
  <c r="W1196" i="29"/>
  <c r="W156" i="29"/>
  <c r="W2221" i="29"/>
  <c r="V165" i="29"/>
  <c r="V2545" i="29"/>
  <c r="W1462" i="29"/>
  <c r="W212" i="29"/>
  <c r="V1732" i="29"/>
  <c r="V1663" i="29"/>
  <c r="W607" i="29"/>
  <c r="V2083" i="29"/>
  <c r="V266" i="29"/>
  <c r="V1342" i="29"/>
  <c r="W1325" i="29"/>
  <c r="W2540" i="29"/>
  <c r="V18" i="29"/>
  <c r="W2268" i="29"/>
  <c r="V1427" i="29"/>
  <c r="W1627" i="29"/>
  <c r="W2384" i="29"/>
  <c r="V1105" i="29"/>
  <c r="W944" i="29"/>
  <c r="V1599" i="29"/>
  <c r="W111" i="29"/>
  <c r="W2166" i="29"/>
  <c r="W1181" i="29"/>
  <c r="W740" i="29"/>
  <c r="W1865" i="29"/>
  <c r="W1222" i="29"/>
  <c r="V848" i="29"/>
  <c r="V1316" i="29"/>
  <c r="V523" i="29"/>
  <c r="V494" i="29"/>
  <c r="V2135" i="29"/>
  <c r="W243" i="29"/>
  <c r="W2174" i="29"/>
  <c r="V2390" i="29"/>
  <c r="V2471" i="29"/>
  <c r="Y1404" i="29"/>
  <c r="Y2258" i="29"/>
  <c r="Y590" i="29"/>
  <c r="Y629" i="29"/>
  <c r="Y429" i="29"/>
  <c r="Y1540" i="29"/>
  <c r="Y785" i="29"/>
  <c r="Y1754" i="29"/>
  <c r="V1069" i="29"/>
  <c r="W1737" i="29"/>
  <c r="W1270" i="29"/>
  <c r="V1100" i="29"/>
  <c r="V706" i="29"/>
  <c r="W310" i="29"/>
  <c r="V700" i="29"/>
  <c r="V171" i="29"/>
  <c r="W1382" i="29"/>
  <c r="V707" i="29"/>
  <c r="W251" i="29"/>
  <c r="V742" i="29"/>
  <c r="V1857" i="29"/>
  <c r="V290" i="29"/>
  <c r="W2197" i="29"/>
  <c r="W1947" i="29"/>
  <c r="V1708" i="29"/>
  <c r="W1036" i="29"/>
  <c r="W316" i="29"/>
  <c r="W2091" i="29"/>
  <c r="W1193" i="29"/>
  <c r="V1686" i="29"/>
  <c r="W867" i="29"/>
  <c r="V549" i="29"/>
  <c r="W2528" i="29"/>
  <c r="V2156" i="29"/>
  <c r="V419" i="29"/>
  <c r="W621" i="29"/>
  <c r="V2110" i="29"/>
  <c r="W6" i="29"/>
  <c r="V2562" i="29"/>
  <c r="V429" i="29"/>
  <c r="W2295" i="29"/>
  <c r="V2466" i="29"/>
  <c r="W1973" i="29"/>
  <c r="V1688" i="29"/>
  <c r="V354" i="29"/>
  <c r="W1786" i="29"/>
  <c r="W865" i="29"/>
  <c r="V2320" i="29"/>
  <c r="W1978" i="29"/>
  <c r="V1016" i="29"/>
  <c r="V1385" i="29"/>
  <c r="W759" i="29"/>
  <c r="W2466" i="29"/>
  <c r="W1429" i="29"/>
  <c r="W1124" i="29"/>
  <c r="W2215" i="29"/>
  <c r="V2349" i="29"/>
  <c r="V463" i="29"/>
  <c r="W2366" i="29"/>
  <c r="W2559" i="29"/>
  <c r="W1487" i="29"/>
  <c r="W2075" i="29"/>
  <c r="W2551" i="29"/>
  <c r="W1156" i="29"/>
  <c r="W634" i="29"/>
  <c r="W232" i="29"/>
  <c r="W2550" i="29"/>
  <c r="V2314" i="29"/>
  <c r="Y187" i="29"/>
  <c r="Y603" i="29"/>
  <c r="Y134" i="29"/>
  <c r="Y375" i="29"/>
  <c r="Y1974" i="29"/>
  <c r="Y1616" i="29"/>
  <c r="Y449" i="29"/>
  <c r="Y782" i="29"/>
  <c r="Y2209" i="29"/>
  <c r="Y1714" i="29"/>
  <c r="Y1659" i="29"/>
  <c r="V1556" i="29"/>
  <c r="V1319" i="29"/>
  <c r="W557" i="29"/>
  <c r="W2133" i="29"/>
  <c r="V2361" i="29"/>
  <c r="W2028" i="29"/>
  <c r="W1491" i="29"/>
  <c r="V2499" i="29"/>
  <c r="W2338" i="29"/>
  <c r="W2324" i="29"/>
  <c r="W2205" i="29"/>
  <c r="W1538" i="29"/>
  <c r="W1533" i="29"/>
  <c r="V2448" i="29"/>
  <c r="V2359" i="29"/>
  <c r="V2032" i="29"/>
  <c r="V2370" i="29"/>
  <c r="W240" i="29"/>
  <c r="V2497" i="29"/>
  <c r="V201" i="29"/>
  <c r="V1245" i="29"/>
  <c r="W1505" i="29"/>
  <c r="W1204" i="29"/>
  <c r="W859" i="29"/>
  <c r="W181" i="29"/>
  <c r="V1104" i="29"/>
  <c r="V499" i="29"/>
  <c r="W742" i="29"/>
  <c r="V2215" i="29"/>
  <c r="V2483" i="29"/>
  <c r="V79" i="29"/>
  <c r="V2245" i="29"/>
  <c r="V1456" i="29"/>
  <c r="V968" i="29"/>
  <c r="V1623" i="29"/>
  <c r="W1403" i="29"/>
  <c r="W533" i="29"/>
  <c r="W2448" i="29"/>
  <c r="W1053" i="29"/>
  <c r="V2333" i="29"/>
  <c r="W2224" i="29"/>
  <c r="W748" i="29"/>
  <c r="V2367" i="29"/>
  <c r="V1777" i="29"/>
  <c r="V770" i="29"/>
  <c r="V576" i="29"/>
  <c r="W1763" i="29"/>
  <c r="W1840" i="29"/>
  <c r="V329" i="29"/>
  <c r="V81" i="29"/>
  <c r="W627" i="29"/>
  <c r="W334" i="29"/>
  <c r="V139" i="29"/>
  <c r="W2541" i="29"/>
  <c r="V119" i="29"/>
  <c r="W2526" i="29"/>
  <c r="V2113" i="29"/>
  <c r="V1074" i="29"/>
  <c r="W49" i="29"/>
  <c r="W884" i="29"/>
  <c r="W1073" i="29"/>
  <c r="W2086" i="29"/>
  <c r="W1305" i="29"/>
  <c r="V2542" i="29"/>
  <c r="V1627" i="29"/>
  <c r="V1982" i="29"/>
  <c r="V91" i="29"/>
  <c r="W2177" i="29"/>
  <c r="V1097" i="29"/>
  <c r="V1213" i="29"/>
  <c r="V724" i="29"/>
  <c r="W2615" i="29"/>
  <c r="V2238" i="29"/>
  <c r="W2009" i="29"/>
  <c r="W1262" i="29"/>
  <c r="V1327" i="29"/>
  <c r="V555" i="29"/>
  <c r="W271" i="29"/>
  <c r="W1048" i="29"/>
  <c r="W1582" i="29"/>
  <c r="W1565" i="29"/>
  <c r="W326" i="29"/>
  <c r="V2305" i="29"/>
  <c r="W2038" i="29"/>
  <c r="W2321" i="29"/>
  <c r="W548" i="29"/>
  <c r="W2523" i="29"/>
  <c r="Y2235" i="29"/>
  <c r="Y241" i="29"/>
  <c r="Y2596" i="29"/>
  <c r="Y1504" i="29"/>
  <c r="Y77" i="29"/>
  <c r="Y1916" i="29"/>
  <c r="Y2487" i="29"/>
  <c r="Y723" i="29"/>
  <c r="W426" i="29"/>
  <c r="W1412" i="29"/>
  <c r="W1045" i="29"/>
  <c r="W1864" i="29"/>
  <c r="W74" i="29"/>
  <c r="W1918" i="29"/>
  <c r="V1645" i="29"/>
  <c r="V2093" i="29"/>
  <c r="W1209" i="29"/>
  <c r="W613" i="29"/>
  <c r="W530" i="29"/>
  <c r="V2352" i="29"/>
  <c r="V1022" i="29"/>
  <c r="V274" i="29"/>
  <c r="W2509" i="29"/>
  <c r="V1667" i="29"/>
  <c r="W2436" i="29"/>
  <c r="W2144" i="29"/>
  <c r="W1103" i="29"/>
  <c r="W2328" i="29"/>
  <c r="V1563" i="29"/>
  <c r="V1267" i="29"/>
  <c r="W1423" i="29"/>
  <c r="W1200" i="29"/>
  <c r="W130" i="29"/>
  <c r="V587" i="29"/>
  <c r="V90" i="29"/>
  <c r="W2070" i="29"/>
  <c r="V1603" i="29"/>
  <c r="V1390" i="29"/>
  <c r="W1002" i="29"/>
  <c r="W814" i="29"/>
  <c r="W2623" i="29"/>
  <c r="W2143" i="29"/>
  <c r="V1973" i="29"/>
  <c r="W1588" i="29"/>
  <c r="V1814" i="29"/>
  <c r="V2423" i="29"/>
  <c r="V2053" i="29"/>
  <c r="V2465" i="29"/>
  <c r="V1289" i="29"/>
  <c r="W158" i="29"/>
  <c r="V1510" i="29"/>
  <c r="W328" i="29"/>
  <c r="V498" i="29"/>
  <c r="W2306" i="29"/>
  <c r="V1647" i="29"/>
  <c r="W1416" i="29"/>
  <c r="V2594" i="29"/>
  <c r="V1409" i="29"/>
  <c r="W953" i="29"/>
  <c r="W2569" i="29"/>
  <c r="W1689" i="29"/>
  <c r="V1927" i="29"/>
  <c r="Y1375" i="29"/>
  <c r="W801" i="29"/>
  <c r="V795" i="29"/>
  <c r="V157" i="29"/>
  <c r="V2067" i="29"/>
  <c r="V871" i="29"/>
  <c r="W1816" i="29"/>
  <c r="V924" i="29"/>
  <c r="V37" i="29"/>
  <c r="W2469" i="29"/>
  <c r="V998" i="29"/>
  <c r="W1614" i="29"/>
  <c r="V1348" i="29"/>
  <c r="W1090" i="29"/>
  <c r="V175" i="29"/>
  <c r="W63" i="29"/>
  <c r="V2082" i="29"/>
  <c r="W1734" i="29"/>
  <c r="W2505" i="29"/>
  <c r="V888" i="29"/>
  <c r="V408" i="29"/>
  <c r="V2488" i="29"/>
  <c r="W1267" i="29"/>
  <c r="W839" i="29"/>
  <c r="W2443" i="29"/>
  <c r="W978" i="29"/>
  <c r="W1164" i="29"/>
  <c r="V577" i="29"/>
  <c r="V2217" i="29"/>
  <c r="V475" i="29"/>
  <c r="W2591" i="29"/>
  <c r="V1008" i="29"/>
  <c r="W1716" i="29"/>
  <c r="V878" i="29"/>
  <c r="W208" i="29"/>
  <c r="W1210" i="29"/>
  <c r="W2187" i="29"/>
  <c r="W744" i="29"/>
  <c r="W2476" i="29"/>
  <c r="V966" i="29"/>
  <c r="W524" i="29"/>
  <c r="V174" i="29"/>
  <c r="W2057" i="29"/>
  <c r="V672" i="29"/>
  <c r="Y2462" i="29"/>
  <c r="Y464" i="29"/>
  <c r="Y2013" i="29"/>
  <c r="Y883" i="29"/>
  <c r="Y1873" i="29"/>
  <c r="V2584" i="29"/>
  <c r="W514" i="29"/>
  <c r="V129" i="29"/>
  <c r="W398" i="29"/>
  <c r="V186" i="29"/>
  <c r="V1209" i="29"/>
  <c r="V2507" i="29"/>
  <c r="V873" i="29"/>
  <c r="V1143" i="29"/>
  <c r="W2310" i="29"/>
  <c r="V2496" i="29"/>
  <c r="W1107" i="29"/>
  <c r="V1040" i="29"/>
  <c r="W1910" i="29"/>
  <c r="W1760" i="29"/>
  <c r="W1336" i="29"/>
  <c r="W1731" i="29"/>
  <c r="V344" i="29"/>
  <c r="W919" i="29"/>
  <c r="W1345" i="29"/>
  <c r="V252" i="29"/>
  <c r="V1870" i="29"/>
  <c r="V1251" i="29"/>
  <c r="W964" i="29"/>
  <c r="W646" i="29"/>
  <c r="V1778" i="29"/>
  <c r="V1287" i="29"/>
  <c r="W1549" i="29"/>
  <c r="V1124" i="29"/>
  <c r="W932" i="29"/>
  <c r="V466" i="29"/>
  <c r="W2383" i="29"/>
  <c r="W105" i="29"/>
  <c r="V708" i="29"/>
  <c r="W2307" i="29"/>
  <c r="W464" i="29"/>
  <c r="V2081" i="29"/>
  <c r="Y2136" i="29"/>
  <c r="Y355" i="29"/>
  <c r="Y2105" i="29"/>
  <c r="Y765" i="29"/>
  <c r="Y1790" i="29"/>
  <c r="Y1723" i="29"/>
  <c r="Y1124" i="29"/>
  <c r="Y143" i="29"/>
  <c r="Y2417" i="29"/>
  <c r="Y709" i="29"/>
  <c r="Y2385" i="29"/>
  <c r="Y754" i="29"/>
  <c r="Y640" i="29"/>
  <c r="Y1708" i="29"/>
  <c r="Y1006" i="29"/>
  <c r="Y309" i="29"/>
  <c r="Y591" i="29"/>
  <c r="Y691" i="29"/>
  <c r="Y2331" i="29"/>
  <c r="Y1194" i="29"/>
  <c r="Y2050" i="29"/>
  <c r="Y1452" i="29"/>
  <c r="Y1503" i="29"/>
  <c r="Y326" i="29"/>
  <c r="Y2439" i="29"/>
  <c r="Y110" i="29"/>
  <c r="Y719" i="29"/>
  <c r="Y1249" i="29"/>
  <c r="Y1712" i="29"/>
  <c r="Y1918" i="29"/>
  <c r="Y1445" i="29"/>
  <c r="Y180" i="29"/>
  <c r="Y1611" i="29"/>
  <c r="Y41" i="29"/>
  <c r="Y2180" i="29"/>
  <c r="Y1695" i="29"/>
  <c r="Y1935" i="29"/>
  <c r="Y1185" i="29"/>
  <c r="Y2364" i="29"/>
  <c r="Y666" i="29"/>
  <c r="Y2215" i="29"/>
  <c r="Y15" i="29"/>
  <c r="Y990" i="29"/>
  <c r="Y284" i="29"/>
  <c r="Y1368" i="29"/>
  <c r="Y1606" i="29"/>
  <c r="Y1738" i="29"/>
  <c r="Y1945" i="29"/>
  <c r="Y2240" i="29"/>
  <c r="Y1574" i="29"/>
  <c r="Y1478" i="29"/>
  <c r="Y659" i="29"/>
  <c r="Y2389" i="29"/>
  <c r="Y2553" i="29"/>
  <c r="Y738" i="29"/>
  <c r="Y280" i="29"/>
  <c r="Y1190" i="29"/>
  <c r="Y1640" i="29"/>
  <c r="Y278" i="29"/>
  <c r="Y330" i="29"/>
  <c r="Y531" i="29"/>
  <c r="Y2121" i="29"/>
  <c r="Y1665" i="29"/>
  <c r="Y29" i="29"/>
  <c r="Y163" i="29"/>
  <c r="Y2183" i="29"/>
  <c r="Y1378" i="29"/>
  <c r="W2434" i="29"/>
  <c r="W681" i="29"/>
  <c r="V2421" i="29"/>
  <c r="Y2188" i="29"/>
  <c r="V88" i="29"/>
  <c r="V1191" i="29"/>
  <c r="W546" i="29"/>
  <c r="W260" i="29"/>
  <c r="V559" i="29"/>
  <c r="V1706" i="29"/>
  <c r="V1120" i="29"/>
  <c r="W611" i="29"/>
  <c r="W1727" i="29"/>
  <c r="W2491" i="29"/>
  <c r="W1952" i="29"/>
  <c r="V1107" i="29"/>
  <c r="W864" i="29"/>
  <c r="V2258" i="29"/>
  <c r="W1007" i="29"/>
  <c r="V178" i="29"/>
  <c r="W29" i="29"/>
  <c r="V2001" i="29"/>
  <c r="V2131" i="29"/>
  <c r="W2055" i="29"/>
  <c r="V1844" i="29"/>
  <c r="V1835" i="29"/>
  <c r="Y763" i="29"/>
  <c r="Y532" i="29"/>
  <c r="W1648" i="29"/>
  <c r="V1239" i="29"/>
  <c r="V1859" i="29"/>
  <c r="V1954" i="29"/>
  <c r="W1983" i="29"/>
  <c r="V1723" i="29"/>
  <c r="W1951" i="29"/>
  <c r="V2446" i="29"/>
  <c r="V1374" i="29"/>
  <c r="V816" i="29"/>
  <c r="W2223" i="29"/>
  <c r="V1435" i="29"/>
  <c r="V646" i="29"/>
  <c r="V454" i="29"/>
  <c r="V27" i="29"/>
  <c r="W922" i="29"/>
  <c r="V468" i="29"/>
  <c r="V406" i="29"/>
  <c r="W2061" i="29"/>
  <c r="V2266" i="29"/>
  <c r="V1445" i="29"/>
  <c r="V465" i="29"/>
  <c r="W1008" i="29"/>
  <c r="V508" i="29"/>
  <c r="V438" i="29"/>
  <c r="V1633" i="29"/>
  <c r="V1459" i="29"/>
  <c r="V1793" i="29"/>
  <c r="V1416" i="29"/>
  <c r="W20" i="29"/>
  <c r="Y1385" i="29"/>
  <c r="Y2501" i="29"/>
  <c r="Y1745" i="29"/>
  <c r="Y1642" i="29"/>
  <c r="Y1923" i="29"/>
  <c r="W784" i="29"/>
  <c r="W107" i="29"/>
  <c r="V976" i="29"/>
  <c r="W1521" i="29"/>
  <c r="V352" i="29"/>
  <c r="V2440" i="29"/>
  <c r="W2110" i="29"/>
  <c r="V2606" i="29"/>
  <c r="W1730" i="29"/>
  <c r="W945" i="29"/>
  <c r="V547" i="29"/>
  <c r="V2366" i="29"/>
  <c r="W1512" i="29"/>
  <c r="W1925" i="29"/>
  <c r="V1396" i="29"/>
  <c r="V1147" i="29"/>
  <c r="W706" i="29"/>
  <c r="V2531" i="29"/>
  <c r="W1447" i="29"/>
  <c r="V608" i="29"/>
  <c r="W457" i="29"/>
  <c r="W2162" i="29"/>
  <c r="V1855" i="29"/>
  <c r="V1630" i="29"/>
  <c r="W833" i="29"/>
  <c r="W2407" i="29"/>
  <c r="W1453" i="29"/>
  <c r="V1703" i="29"/>
  <c r="V1253" i="29"/>
  <c r="W1501" i="29"/>
  <c r="W1153" i="29"/>
  <c r="W669" i="29"/>
  <c r="V1734" i="29"/>
  <c r="V307" i="29"/>
  <c r="V2360" i="29"/>
  <c r="W1346" i="29"/>
  <c r="W1849" i="29"/>
  <c r="W1371" i="29"/>
  <c r="V1488" i="29"/>
  <c r="V1065" i="29"/>
  <c r="W1442" i="29"/>
  <c r="V36" i="29"/>
  <c r="V2547" i="29"/>
  <c r="W2465" i="29"/>
  <c r="V243" i="29"/>
  <c r="W660" i="29"/>
  <c r="W2302" i="29"/>
  <c r="V2237" i="29"/>
  <c r="V1044" i="29"/>
  <c r="W174" i="29"/>
  <c r="W2451" i="29"/>
  <c r="V787" i="29"/>
  <c r="W522" i="29"/>
  <c r="W671" i="29"/>
  <c r="V2100" i="29"/>
  <c r="W284" i="29"/>
  <c r="W2370" i="29"/>
  <c r="V637" i="29"/>
  <c r="V482" i="29"/>
  <c r="W638" i="29"/>
  <c r="V1468" i="29"/>
  <c r="W470" i="29"/>
  <c r="W1612" i="29"/>
  <c r="V1223" i="29"/>
  <c r="W2400" i="29"/>
  <c r="Y396" i="29"/>
  <c r="Y1756" i="29"/>
  <c r="Y2270" i="29"/>
  <c r="Y945" i="29"/>
  <c r="Y2246" i="29"/>
  <c r="Y729" i="29"/>
  <c r="Y492" i="29"/>
  <c r="Y1308" i="29"/>
  <c r="Y2115" i="29"/>
  <c r="Y31" i="29"/>
  <c r="Y2062" i="29"/>
  <c r="Y1824" i="29"/>
  <c r="Y2056" i="29"/>
  <c r="Y1113" i="29"/>
  <c r="Y733" i="29"/>
  <c r="V2303" i="29"/>
  <c r="V1115" i="29"/>
  <c r="V1277" i="29"/>
  <c r="W1607" i="29"/>
  <c r="V2397" i="29"/>
  <c r="V2062" i="29"/>
  <c r="W2301" i="29"/>
  <c r="W831" i="29"/>
  <c r="W2563" i="29"/>
  <c r="W1285" i="29"/>
  <c r="W1653" i="29"/>
  <c r="W2168" i="29"/>
  <c r="V2595" i="29"/>
  <c r="W719" i="29"/>
  <c r="W375" i="29"/>
  <c r="V1894" i="29"/>
  <c r="V1111" i="29"/>
  <c r="W1409" i="29"/>
  <c r="W441" i="29"/>
  <c r="V1507" i="29"/>
  <c r="W1082" i="29"/>
  <c r="V718" i="29"/>
  <c r="W861" i="29"/>
  <c r="W1366" i="29"/>
  <c r="W1114" i="29"/>
  <c r="W866" i="29"/>
  <c r="W1916" i="29"/>
  <c r="W2487" i="29"/>
  <c r="V1805" i="29"/>
  <c r="W1768" i="29"/>
  <c r="W15" i="29"/>
  <c r="V1720" i="29"/>
  <c r="V767" i="29"/>
  <c r="V595" i="29"/>
  <c r="W447" i="29"/>
  <c r="V1354" i="29"/>
  <c r="W2020" i="29"/>
  <c r="V1302" i="29"/>
  <c r="W1096" i="29"/>
  <c r="W825" i="29"/>
  <c r="V911" i="29"/>
  <c r="W1901" i="29"/>
  <c r="V837" i="29"/>
  <c r="V2623" i="29"/>
  <c r="W313" i="29"/>
  <c r="W2036" i="29"/>
  <c r="V2293" i="29"/>
  <c r="V1072" i="29"/>
  <c r="W44" i="29"/>
  <c r="Y424" i="29"/>
  <c r="Y2522" i="29"/>
  <c r="Y86" i="29"/>
  <c r="Y2517" i="29"/>
  <c r="Y872" i="29"/>
  <c r="Y1184" i="29"/>
  <c r="Y1396" i="29"/>
  <c r="Y1554" i="29"/>
  <c r="Y1515" i="29"/>
  <c r="Y2211" i="29"/>
  <c r="Y1977" i="29"/>
  <c r="Y509" i="29"/>
  <c r="Y386" i="29"/>
  <c r="Y415" i="29"/>
  <c r="V1852" i="29"/>
  <c r="V566" i="29"/>
  <c r="W399" i="29"/>
  <c r="W2118" i="29"/>
  <c r="V2087" i="29"/>
  <c r="W641" i="29"/>
  <c r="W1779" i="29"/>
  <c r="W808" i="29"/>
  <c r="V2058" i="29"/>
  <c r="W1247" i="29"/>
  <c r="W1018" i="29"/>
  <c r="W535" i="29"/>
  <c r="V1027" i="29"/>
  <c r="W1056" i="29"/>
  <c r="W1291" i="29"/>
  <c r="V1995" i="29"/>
  <c r="W1388" i="29"/>
  <c r="V1070" i="29"/>
  <c r="V818" i="29"/>
  <c r="V835" i="29"/>
  <c r="V522" i="29"/>
  <c r="V1783" i="29"/>
  <c r="V1764" i="29"/>
  <c r="V698" i="29"/>
  <c r="V1736" i="29"/>
  <c r="V278" i="29"/>
  <c r="W598" i="29"/>
  <c r="V44" i="29"/>
  <c r="W1341" i="29"/>
  <c r="W444" i="29"/>
  <c r="W1736" i="29"/>
  <c r="W103" i="29"/>
  <c r="W164" i="29"/>
  <c r="W42" i="29"/>
  <c r="W87" i="29"/>
  <c r="V1817" i="29"/>
  <c r="V1983" i="29"/>
  <c r="V71" i="29"/>
  <c r="V1796" i="29"/>
  <c r="V1410" i="29"/>
  <c r="V1980" i="29"/>
  <c r="Y369" i="29"/>
  <c r="Y2016" i="29"/>
  <c r="Y798" i="29"/>
  <c r="Y1301" i="29"/>
  <c r="V1160" i="29"/>
  <c r="W2579" i="29"/>
  <c r="V2401" i="29"/>
  <c r="V1373" i="29"/>
  <c r="V1128" i="29"/>
  <c r="V297" i="29"/>
  <c r="W1872" i="29"/>
  <c r="V2028" i="29"/>
  <c r="W1470" i="29"/>
  <c r="V492" i="29"/>
  <c r="V2444" i="29"/>
  <c r="V1238" i="29"/>
  <c r="W339" i="29"/>
  <c r="W2534" i="29"/>
  <c r="W1943" i="29"/>
  <c r="V1650" i="29"/>
  <c r="W996" i="29"/>
  <c r="V322" i="29"/>
  <c r="V1039" i="29"/>
  <c r="V928" i="29"/>
  <c r="W209" i="29"/>
  <c r="V1821" i="29"/>
  <c r="W1710" i="29"/>
  <c r="W820" i="29"/>
  <c r="V296" i="29"/>
  <c r="W2367" i="29"/>
  <c r="W2225" i="29"/>
  <c r="W760" i="29"/>
  <c r="W348" i="29"/>
  <c r="W2291" i="29"/>
  <c r="V1266" i="29"/>
  <c r="W1184" i="29"/>
  <c r="V537" i="29"/>
  <c r="W1618" i="29"/>
  <c r="W1135" i="29"/>
  <c r="V756" i="29"/>
  <c r="V434" i="29"/>
  <c r="V1990" i="29"/>
  <c r="W1842" i="29"/>
  <c r="V1552" i="29"/>
  <c r="W933" i="29"/>
  <c r="W1112" i="29"/>
  <c r="V335" i="29"/>
  <c r="W349" i="29"/>
  <c r="W1213" i="29"/>
  <c r="W1711" i="29"/>
  <c r="V116" i="29"/>
  <c r="W30" i="29"/>
  <c r="V1226" i="29"/>
  <c r="W2226" i="29"/>
  <c r="V726" i="29"/>
  <c r="V206" i="29"/>
  <c r="W1892" i="29"/>
  <c r="V1993" i="29"/>
  <c r="Y275" i="29"/>
  <c r="Y2492" i="29"/>
  <c r="Y1681" i="29"/>
  <c r="Y2194" i="29"/>
  <c r="Y570" i="29"/>
  <c r="Y254" i="29"/>
  <c r="Y1148" i="29"/>
  <c r="Y2290" i="29"/>
  <c r="Y1851" i="29"/>
  <c r="Y511" i="29"/>
  <c r="Y1957" i="29"/>
  <c r="Y140" i="29"/>
  <c r="Y1016" i="29"/>
  <c r="V2041" i="29"/>
  <c r="V350" i="29"/>
  <c r="V1357" i="29"/>
  <c r="V1898" i="29"/>
  <c r="W2131" i="29"/>
  <c r="V1813" i="29"/>
  <c r="W1290" i="29"/>
  <c r="W458" i="29"/>
  <c r="V1800" i="29"/>
  <c r="W972" i="29"/>
  <c r="W246" i="29"/>
  <c r="V1919" i="29"/>
  <c r="V2345" i="29"/>
  <c r="W1595" i="29"/>
  <c r="W755" i="29"/>
  <c r="W1438" i="29"/>
  <c r="W1432" i="29"/>
  <c r="V1562" i="29"/>
  <c r="W1641" i="29"/>
  <c r="V1123" i="29"/>
  <c r="V736" i="29"/>
  <c r="W616" i="29"/>
  <c r="V1847" i="29"/>
  <c r="V343" i="29"/>
  <c r="V2145" i="29"/>
  <c r="V1691" i="29"/>
  <c r="W2249" i="29"/>
  <c r="W1481" i="29"/>
  <c r="V697" i="29"/>
  <c r="Y2133" i="29"/>
  <c r="Y2345" i="29"/>
  <c r="Y150" i="29"/>
  <c r="Y791" i="29"/>
  <c r="Y753" i="29"/>
  <c r="Y967" i="29"/>
  <c r="Y878" i="29"/>
  <c r="Y527" i="29"/>
  <c r="Y183" i="29"/>
  <c r="V421" i="29"/>
  <c r="W515" i="29"/>
  <c r="V1573" i="29"/>
  <c r="V1313" i="29"/>
  <c r="W2194" i="29"/>
  <c r="V1913" i="29"/>
  <c r="W565" i="29"/>
  <c r="W81" i="29"/>
  <c r="W2199" i="29"/>
  <c r="V1051" i="29"/>
  <c r="W823" i="29"/>
  <c r="W237" i="29"/>
  <c r="W1936" i="29"/>
  <c r="W894" i="29"/>
  <c r="V609" i="29"/>
  <c r="V1860" i="29"/>
  <c r="W2300" i="29"/>
  <c r="W2423" i="29"/>
  <c r="W2609" i="29"/>
  <c r="W1021" i="29"/>
  <c r="V2165" i="29"/>
  <c r="V1048" i="29"/>
  <c r="W745" i="29"/>
  <c r="W612" i="29"/>
  <c r="W1326" i="29"/>
  <c r="V1988" i="29"/>
  <c r="V1863" i="29"/>
  <c r="V1019" i="29"/>
  <c r="V2445" i="29"/>
  <c r="V1866" i="29"/>
  <c r="W921" i="29"/>
  <c r="W1482" i="29"/>
  <c r="V2505" i="29"/>
  <c r="V413" i="29"/>
  <c r="V2583" i="29"/>
  <c r="V1790" i="29"/>
  <c r="V1412" i="29"/>
  <c r="W1424" i="29"/>
  <c r="W1970" i="29"/>
  <c r="V326" i="29"/>
  <c r="V2160" i="29"/>
  <c r="W592" i="29"/>
  <c r="Y72" i="29"/>
  <c r="Y1162" i="29"/>
  <c r="Y1309" i="29"/>
  <c r="Y299" i="29"/>
  <c r="Y715" i="29"/>
  <c r="Y1687" i="29"/>
  <c r="Y2024" i="29"/>
  <c r="Y2059" i="29"/>
  <c r="V291" i="29"/>
  <c r="W1116" i="29"/>
  <c r="V980" i="29"/>
  <c r="W1224" i="29"/>
  <c r="W693" i="29"/>
  <c r="V1490" i="29"/>
  <c r="V780" i="29"/>
  <c r="W40" i="29"/>
  <c r="V2321" i="29"/>
  <c r="V2056" i="29"/>
  <c r="W2621" i="29"/>
  <c r="V1158" i="29"/>
  <c r="V1330" i="29"/>
  <c r="W1715" i="29"/>
  <c r="W699" i="29"/>
  <c r="V1320" i="29"/>
  <c r="V2587" i="29"/>
  <c r="V1537" i="29"/>
  <c r="W1343" i="29"/>
  <c r="W1023" i="29"/>
  <c r="V2184" i="29"/>
  <c r="V658" i="29"/>
  <c r="V1485" i="29"/>
  <c r="W371" i="29"/>
  <c r="W1100" i="29"/>
  <c r="V155" i="29"/>
  <c r="W2030" i="29"/>
  <c r="V2208" i="29"/>
  <c r="Y1747" i="29"/>
  <c r="Y667" i="29"/>
  <c r="Y2127" i="29"/>
  <c r="Y2425" i="29"/>
  <c r="Y141" i="29"/>
  <c r="Y1721" i="29"/>
  <c r="Y2478" i="29"/>
  <c r="Y953" i="29"/>
  <c r="Y2102" i="29"/>
  <c r="Y669" i="29"/>
  <c r="Y1134" i="29"/>
  <c r="Y781" i="29"/>
  <c r="Y622" i="29"/>
  <c r="Y1310" i="29"/>
  <c r="Y1251" i="29"/>
  <c r="Y2421" i="29"/>
  <c r="Y2361" i="29"/>
  <c r="Y304" i="29"/>
  <c r="Y1239" i="29"/>
  <c r="Y1090" i="29"/>
  <c r="Y1284" i="29"/>
  <c r="Y1841" i="29"/>
  <c r="Y1325" i="29"/>
  <c r="Y481" i="29"/>
  <c r="Y1303" i="29"/>
  <c r="Y1913" i="29"/>
  <c r="Y1296" i="29"/>
  <c r="Y2418" i="29"/>
  <c r="Y2145" i="29"/>
  <c r="Y1919" i="29"/>
  <c r="Y1838" i="29"/>
  <c r="Y1698" i="29"/>
  <c r="Y344" i="29"/>
  <c r="Y1563" i="29"/>
  <c r="Y1668" i="29"/>
  <c r="Y2468" i="29"/>
  <c r="Y2089" i="29"/>
  <c r="Y2387" i="29"/>
  <c r="Y2286" i="29"/>
  <c r="Y2540" i="29"/>
  <c r="Y2374" i="29"/>
  <c r="Y1354" i="29"/>
  <c r="Y1688" i="29"/>
  <c r="Y39" i="29"/>
  <c r="Y689" i="29"/>
  <c r="Y2222" i="29"/>
  <c r="Y2065" i="29"/>
  <c r="Y1498" i="29"/>
  <c r="Y2518" i="29"/>
  <c r="Y1072" i="29"/>
  <c r="Y1057" i="29"/>
  <c r="Y1937" i="29"/>
  <c r="Y961" i="29"/>
  <c r="Y357" i="29"/>
  <c r="Y2261" i="29"/>
  <c r="Y211" i="29"/>
  <c r="Y941" i="29"/>
  <c r="Y2284" i="29"/>
  <c r="Y777" i="29"/>
  <c r="Y496" i="29"/>
  <c r="Y1785" i="29"/>
  <c r="Y2250" i="29"/>
  <c r="Y849" i="29"/>
  <c r="Y443" i="29"/>
  <c r="Y596" i="29"/>
  <c r="Y2274" i="29"/>
  <c r="Y1505" i="29"/>
  <c r="Y438" i="29"/>
  <c r="Y1305" i="29"/>
  <c r="Y1245" i="29"/>
  <c r="Y1638" i="29"/>
  <c r="Y1816" i="29"/>
  <c r="Y2099" i="29"/>
  <c r="Y52" i="29"/>
  <c r="Y1330" i="29"/>
  <c r="Y2442" i="29"/>
  <c r="Y2287" i="29"/>
  <c r="Y87" i="29"/>
  <c r="Y1876" i="29"/>
  <c r="Y1412" i="29"/>
  <c r="Y882" i="29"/>
  <c r="Y1963" i="29"/>
  <c r="Y225" i="29"/>
  <c r="Y1528" i="29"/>
  <c r="Y432" i="29"/>
  <c r="Y1901" i="29"/>
  <c r="Y880" i="29"/>
  <c r="Y164" i="29"/>
  <c r="Y544" i="29"/>
  <c r="Y341" i="29"/>
  <c r="Y142" i="29"/>
  <c r="Y957" i="29"/>
  <c r="Y81" i="29"/>
  <c r="Y1103" i="29"/>
  <c r="Y1382" i="29"/>
  <c r="Y2268" i="29"/>
  <c r="Y657" i="29"/>
  <c r="Y2366" i="29"/>
  <c r="Y192" i="29"/>
  <c r="Y2410" i="29"/>
  <c r="Y2307" i="29"/>
  <c r="Y2029" i="29"/>
  <c r="Y895" i="29"/>
  <c r="Y2057" i="29"/>
  <c r="Y2006" i="29"/>
  <c r="Y700" i="29"/>
  <c r="Y121" i="29"/>
  <c r="Y1603" i="29"/>
  <c r="Y699" i="29"/>
  <c r="Y2433" i="29"/>
  <c r="Y1946" i="29"/>
  <c r="Y1559" i="29"/>
  <c r="Y1419" i="29"/>
  <c r="Y736" i="29"/>
  <c r="Y1622" i="29"/>
  <c r="Y76" i="29"/>
  <c r="Y2390" i="29"/>
  <c r="Y265" i="29"/>
  <c r="Y1704" i="29"/>
  <c r="Y1543" i="29"/>
  <c r="Y2424" i="29"/>
  <c r="Y634" i="29"/>
  <c r="Y1564" i="29"/>
  <c r="Y1367" i="29"/>
  <c r="Y708" i="29"/>
  <c r="Y807" i="29"/>
  <c r="Y459" i="29"/>
  <c r="Y1257" i="29"/>
  <c r="Y103" i="29"/>
  <c r="Y1864" i="29"/>
  <c r="Y1557" i="29"/>
  <c r="Y1276" i="29"/>
  <c r="Y1488" i="29"/>
  <c r="Y2370" i="29"/>
  <c r="Y441" i="29"/>
  <c r="Y581" i="29"/>
  <c r="Y1646" i="29"/>
  <c r="Y20" i="29"/>
  <c r="Y1521" i="29"/>
  <c r="Y1874" i="29"/>
  <c r="Y1633" i="29"/>
  <c r="Y498" i="29"/>
  <c r="Y57" i="29"/>
  <c r="Y28" i="29"/>
  <c r="Y2488" i="29"/>
  <c r="Y2045" i="29"/>
  <c r="Y2569" i="29"/>
  <c r="Y2485" i="29"/>
  <c r="Y393" i="29"/>
  <c r="Y75" i="29"/>
  <c r="Y2582" i="29"/>
  <c r="Y2135" i="29"/>
  <c r="Y151" i="29"/>
  <c r="Y199" i="29"/>
  <c r="Y2221" i="29"/>
  <c r="Y2068" i="29"/>
  <c r="Y95" i="29"/>
  <c r="Y1791" i="29"/>
  <c r="Y1986" i="29"/>
  <c r="Y1748" i="29"/>
  <c r="Y1371" i="29"/>
  <c r="V880" i="29"/>
  <c r="V738" i="29"/>
  <c r="W1006" i="29"/>
  <c r="W1708" i="29"/>
  <c r="W163" i="29"/>
  <c r="V723" i="29"/>
  <c r="V1300" i="29"/>
  <c r="V1085" i="29"/>
  <c r="W469" i="29"/>
  <c r="W1594" i="29"/>
  <c r="W2208" i="29"/>
  <c r="W412" i="29"/>
  <c r="V207" i="29"/>
  <c r="W712" i="29"/>
  <c r="Y1548" i="29"/>
  <c r="Y1020" i="29"/>
  <c r="Y21" i="29"/>
  <c r="V1094" i="29"/>
  <c r="W1828" i="29"/>
  <c r="W1884" i="29"/>
  <c r="W928" i="29"/>
  <c r="V402" i="29"/>
  <c r="V1760" i="29"/>
  <c r="W1557" i="29"/>
  <c r="V1447" i="29"/>
  <c r="W230" i="29"/>
  <c r="W792" i="29"/>
  <c r="W323" i="29"/>
  <c r="V1441" i="29"/>
  <c r="W1598" i="29"/>
  <c r="V219" i="29"/>
  <c r="V2603" i="29"/>
  <c r="V2233" i="29"/>
  <c r="W429" i="29"/>
  <c r="V2504" i="29"/>
  <c r="W1829" i="29"/>
  <c r="W1308" i="29"/>
  <c r="V287" i="29"/>
  <c r="W1154" i="29"/>
  <c r="W380" i="29"/>
  <c r="V2392" i="29"/>
  <c r="W2430" i="29"/>
  <c r="V1437" i="29"/>
  <c r="W2129" i="29"/>
  <c r="Y1536" i="29"/>
  <c r="V2162" i="29"/>
  <c r="W1286" i="29"/>
  <c r="W72" i="29"/>
  <c r="V270" i="29"/>
  <c r="W1189" i="29"/>
  <c r="V625" i="29"/>
  <c r="V1967" i="29"/>
  <c r="W1314" i="29"/>
  <c r="W245" i="29"/>
  <c r="V2622" i="29"/>
  <c r="V1762" i="29"/>
  <c r="V2550" i="29"/>
  <c r="Y1565" i="29"/>
  <c r="Y2591" i="29"/>
  <c r="Y2186" i="29"/>
  <c r="Y672" i="29"/>
  <c r="Y1612" i="29"/>
  <c r="Y2054" i="29"/>
  <c r="V575" i="29"/>
  <c r="V2433" i="29"/>
  <c r="V2133" i="29"/>
  <c r="W2115" i="29"/>
  <c r="W1823" i="29"/>
  <c r="V288" i="29"/>
  <c r="V2522" i="29"/>
  <c r="Y2452" i="29"/>
  <c r="Y2546" i="29"/>
  <c r="Y1658" i="29"/>
  <c r="Y1675" i="29"/>
  <c r="Y643" i="29"/>
  <c r="Y844" i="29"/>
  <c r="Y1997" i="29"/>
  <c r="Y610" i="29"/>
  <c r="Y1204" i="29"/>
  <c r="Y407" i="29"/>
  <c r="Y2533" i="29"/>
  <c r="Y1326" i="29"/>
  <c r="Y2047" i="29"/>
  <c r="Y1250" i="29"/>
  <c r="Y1685" i="29"/>
  <c r="Y656" i="29"/>
  <c r="Y1210" i="29"/>
  <c r="Y1854" i="29"/>
  <c r="Y136" i="29"/>
  <c r="Y907" i="29"/>
  <c r="Y1015" i="29"/>
  <c r="V2508" i="29"/>
  <c r="V212" i="29"/>
  <c r="W1896" i="29"/>
  <c r="V373" i="29"/>
  <c r="W2073" i="29"/>
  <c r="V783" i="29"/>
  <c r="W1855" i="29"/>
  <c r="W2439" i="29"/>
  <c r="Y2412" i="29"/>
  <c r="Y1451" i="29"/>
  <c r="Y2113" i="29"/>
  <c r="Y1282" i="29"/>
  <c r="Y1826" i="29"/>
  <c r="Y2416" i="29"/>
  <c r="Y444" i="29"/>
  <c r="Y385" i="29"/>
  <c r="W1118" i="29"/>
  <c r="W150" i="29"/>
  <c r="W2464" i="29"/>
  <c r="V2126" i="29"/>
  <c r="V2230" i="29"/>
  <c r="V1317" i="29"/>
  <c r="W959" i="29"/>
  <c r="V712" i="29"/>
  <c r="W2347" i="29"/>
  <c r="W1678" i="29"/>
  <c r="V2261" i="29"/>
  <c r="W1171" i="29"/>
  <c r="W868" i="29"/>
  <c r="W2265" i="29"/>
  <c r="V1402" i="29"/>
  <c r="V1533" i="29"/>
  <c r="V1854" i="29"/>
  <c r="W559" i="29"/>
  <c r="V987" i="29"/>
  <c r="W1597" i="29"/>
  <c r="V701" i="29"/>
  <c r="V2175" i="29"/>
  <c r="V1549" i="29"/>
  <c r="W986" i="29"/>
  <c r="W41" i="29"/>
  <c r="V2235" i="29"/>
  <c r="W2214" i="29"/>
  <c r="V921" i="29"/>
  <c r="V572" i="29"/>
  <c r="W126" i="29"/>
  <c r="V1884" i="29"/>
  <c r="V2002" i="29"/>
  <c r="V2424" i="29"/>
  <c r="W2471" i="29"/>
  <c r="W2152" i="29"/>
  <c r="V1545" i="29"/>
  <c r="W1276" i="29"/>
  <c r="W2101" i="29"/>
  <c r="Y356" i="29"/>
  <c r="Y2496" i="29"/>
  <c r="Y517" i="29"/>
  <c r="Y1796" i="29"/>
  <c r="Y1936" i="29"/>
  <c r="Y1286" i="29"/>
  <c r="Y824" i="29"/>
  <c r="Y1073" i="29"/>
  <c r="Y2570" i="29"/>
  <c r="Y1884" i="29"/>
  <c r="Y711" i="29"/>
  <c r="Y937" i="29"/>
  <c r="Y351" i="29"/>
  <c r="Y2499" i="29"/>
  <c r="Y1885" i="29"/>
  <c r="Y915" i="29"/>
  <c r="Y190" i="29"/>
  <c r="Y1203" i="29"/>
  <c r="Y2264" i="29"/>
  <c r="Y2162" i="29"/>
  <c r="Y97" i="29"/>
  <c r="Y2058" i="29"/>
  <c r="Y1533" i="29"/>
  <c r="Y1269" i="29"/>
  <c r="Y274" i="29"/>
  <c r="Y332" i="29"/>
  <c r="Y1878" i="29"/>
  <c r="Y934" i="29"/>
  <c r="Y366" i="29"/>
  <c r="Y707" i="29"/>
  <c r="Y1975" i="29"/>
  <c r="Y887" i="29"/>
  <c r="Y253" i="29"/>
  <c r="Y1034" i="29"/>
  <c r="Y2004" i="29"/>
  <c r="Y1311" i="29"/>
  <c r="Y2334" i="29"/>
  <c r="Y255" i="29"/>
  <c r="Y1956" i="29"/>
  <c r="Y378" i="29"/>
  <c r="Y1459" i="29"/>
  <c r="Y2251" i="29"/>
  <c r="Y2214" i="29"/>
  <c r="Y665" i="29"/>
  <c r="Y991" i="29"/>
  <c r="Y758" i="29"/>
  <c r="Y2229" i="29"/>
  <c r="Y2064" i="29"/>
  <c r="Y2298" i="29"/>
  <c r="Y663" i="29"/>
  <c r="Y1101" i="29"/>
  <c r="Y45" i="29"/>
  <c r="Y2069" i="29"/>
  <c r="Y513" i="29"/>
  <c r="Y2123" i="29"/>
  <c r="Y458" i="29"/>
  <c r="Y1583" i="29"/>
  <c r="Y2272" i="29"/>
  <c r="Y1298" i="29"/>
  <c r="Y1538" i="29"/>
  <c r="Y448" i="29"/>
  <c r="Y1926" i="29"/>
  <c r="Y246" i="29"/>
  <c r="Y1236" i="29"/>
  <c r="Y1678" i="29"/>
  <c r="Y273" i="29"/>
  <c r="Y1241" i="29"/>
  <c r="Y518" i="29"/>
  <c r="Y2019" i="29"/>
  <c r="Y2122" i="29"/>
  <c r="Y819" i="29"/>
  <c r="Y165" i="29"/>
  <c r="Y1232" i="29"/>
  <c r="Y217" i="29"/>
  <c r="Y1664" i="29"/>
  <c r="Y2368" i="29"/>
  <c r="Y955" i="29"/>
  <c r="Y488" i="29"/>
  <c r="Y1818" i="29"/>
  <c r="Y2434" i="29"/>
  <c r="Y1300" i="29"/>
  <c r="Y484" i="29"/>
  <c r="Y2086" i="29"/>
  <c r="Y1728" i="29"/>
  <c r="Y1125" i="29"/>
  <c r="Y2572" i="29"/>
  <c r="Y833" i="29"/>
  <c r="Y1112" i="29"/>
  <c r="Y583" i="29"/>
  <c r="Y371" i="29"/>
  <c r="Y1197" i="29"/>
  <c r="Y33" i="29"/>
  <c r="Y2393" i="29"/>
  <c r="Y1537" i="29"/>
  <c r="Y222" i="29"/>
  <c r="Y1817" i="29"/>
  <c r="Y132" i="29"/>
  <c r="Y1281" i="29"/>
  <c r="Y1855" i="29"/>
  <c r="Y2455" i="29"/>
  <c r="Y550" i="29"/>
  <c r="Y2607" i="29"/>
  <c r="Y312" i="29"/>
  <c r="Y1549" i="29"/>
  <c r="Y377" i="29"/>
  <c r="Y324" i="29"/>
  <c r="Y1746" i="29"/>
  <c r="Y2125" i="29"/>
  <c r="Y1570" i="29"/>
  <c r="Y710" i="29"/>
  <c r="Y1252" i="29"/>
  <c r="Y2554" i="29"/>
  <c r="Y1114" i="29"/>
  <c r="Y2256" i="29"/>
  <c r="Y1240" i="29"/>
  <c r="Y526" i="29"/>
  <c r="Y628" i="29"/>
  <c r="Y2051" i="29"/>
  <c r="Y35" i="29"/>
  <c r="Y2022" i="29"/>
  <c r="Y2144" i="29"/>
  <c r="Y1987" i="29"/>
  <c r="Y752" i="29"/>
  <c r="Y1499" i="29"/>
  <c r="Y157" i="29"/>
  <c r="Y2379" i="29"/>
  <c r="Y210" i="29"/>
  <c r="Y1467" i="29"/>
  <c r="Y2138" i="29"/>
  <c r="Y1364" i="29"/>
  <c r="Y2318" i="29"/>
  <c r="Y2362" i="29"/>
  <c r="Y529" i="29"/>
  <c r="Y169" i="29"/>
  <c r="Y851" i="29"/>
  <c r="Y1097" i="29"/>
  <c r="Y261" i="29"/>
  <c r="Y756" i="29"/>
  <c r="Y2080" i="29"/>
  <c r="Y1961" i="29"/>
  <c r="Y228" i="29"/>
  <c r="Y1980" i="29"/>
  <c r="Y2476" i="29"/>
  <c r="Y71" i="29"/>
  <c r="Y1573" i="29"/>
  <c r="Y1993" i="29"/>
  <c r="Y2217" i="29"/>
  <c r="Y1654" i="29"/>
  <c r="Y818" i="29"/>
  <c r="Y1981" i="29"/>
  <c r="Y2524" i="29"/>
  <c r="Y1821" i="29"/>
  <c r="Y1079" i="29"/>
  <c r="Y343" i="29"/>
  <c r="Y1680" i="29"/>
  <c r="Y238" i="29"/>
  <c r="Y1039" i="29"/>
  <c r="Y127" i="29"/>
  <c r="Y2551" i="29"/>
  <c r="Y2212" i="29"/>
  <c r="Y924" i="29"/>
  <c r="Y808" i="29"/>
  <c r="Y358" i="29"/>
  <c r="Y1958" i="29"/>
  <c r="Y668" i="29"/>
  <c r="Y1707" i="29"/>
  <c r="Y1340" i="29"/>
  <c r="Y379" i="29"/>
  <c r="Y2481" i="29"/>
  <c r="Y2391" i="29"/>
  <c r="Y1407" i="29"/>
  <c r="Y835" i="29"/>
  <c r="Y971" i="29"/>
  <c r="Y376" i="29"/>
  <c r="Y1003" i="29"/>
  <c r="Y466" i="29"/>
  <c r="Y1414" i="29"/>
  <c r="Y1431" i="29"/>
  <c r="Y1813" i="29"/>
  <c r="Y838" i="29"/>
  <c r="Y913" i="29"/>
  <c r="Y1183" i="29"/>
  <c r="Y1653" i="29"/>
  <c r="Y340" i="29"/>
  <c r="Y1487" i="29"/>
  <c r="Y618" i="29"/>
  <c r="Y1709" i="29"/>
  <c r="V485" i="29"/>
  <c r="W436" i="29"/>
  <c r="V703" i="29"/>
  <c r="W1861" i="29"/>
  <c r="V1006" i="29"/>
  <c r="W222" i="29"/>
  <c r="V1581" i="29"/>
  <c r="V784" i="29"/>
  <c r="V1791" i="29"/>
  <c r="V1407" i="29"/>
  <c r="V667" i="29"/>
  <c r="W540" i="29"/>
  <c r="V1462" i="29"/>
  <c r="W2156" i="29"/>
  <c r="V1206" i="29"/>
  <c r="V428" i="29"/>
  <c r="W2094" i="29"/>
  <c r="V1889" i="29"/>
  <c r="W1960" i="29"/>
  <c r="V302" i="29"/>
  <c r="V2326" i="29"/>
  <c r="V790" i="29"/>
  <c r="V38" i="29"/>
  <c r="W300" i="29"/>
  <c r="W2288" i="29"/>
  <c r="V1375" i="29"/>
  <c r="V999" i="29"/>
  <c r="W869" i="29"/>
  <c r="V1195" i="29"/>
  <c r="Y912" i="29"/>
  <c r="Y1908" i="29"/>
  <c r="Y1739" i="29"/>
  <c r="Y1247" i="29"/>
  <c r="Y2509" i="29"/>
  <c r="Y2317" i="29"/>
  <c r="Y166" i="29"/>
  <c r="Y200" i="29"/>
  <c r="Y2328" i="29"/>
  <c r="Y2266" i="29"/>
  <c r="Y2233" i="29"/>
  <c r="Y1045" i="29"/>
  <c r="Y1787" i="29"/>
  <c r="Y115" i="29"/>
  <c r="Y68" i="29"/>
  <c r="Y2474" i="29"/>
  <c r="Y1266" i="29"/>
  <c r="Y1084" i="29"/>
  <c r="Y394" i="29"/>
  <c r="Y2042" i="29"/>
  <c r="Y1094" i="29"/>
  <c r="Y2063" i="29"/>
  <c r="Y2597" i="29"/>
  <c r="W1259" i="29"/>
  <c r="V651" i="29"/>
  <c r="V132" i="29"/>
  <c r="W829" i="29"/>
  <c r="V51" i="29"/>
  <c r="V490" i="29"/>
  <c r="W153" i="29"/>
  <c r="V2518" i="29"/>
  <c r="V407" i="29"/>
  <c r="Y1607" i="29"/>
  <c r="Y2599" i="29"/>
  <c r="Y888" i="29"/>
  <c r="Y783" i="29"/>
  <c r="Y1047" i="29"/>
  <c r="Y1719" i="29"/>
  <c r="Y801" i="29"/>
  <c r="Y2397" i="29"/>
  <c r="Y480" i="29"/>
  <c r="Y277" i="29"/>
  <c r="Y1555" i="29"/>
  <c r="Y1628" i="29"/>
  <c r="Y894" i="29"/>
  <c r="Y294" i="29"/>
  <c r="Y2422" i="29"/>
  <c r="Y2176" i="29"/>
  <c r="Y1293" i="29"/>
  <c r="Y272" i="29"/>
  <c r="Y1234" i="29"/>
  <c r="Y2407" i="29"/>
  <c r="Y1596" i="29"/>
  <c r="Y602" i="29"/>
  <c r="Y2448" i="29"/>
  <c r="Y2084" i="29"/>
  <c r="Y870" i="29"/>
  <c r="Y2126" i="29"/>
  <c r="Y2435" i="29"/>
  <c r="Y2111" i="29"/>
  <c r="Y1207" i="29"/>
  <c r="Y1256" i="29"/>
  <c r="Y1648" i="29"/>
  <c r="Y1915" i="29"/>
  <c r="Y2624" i="29"/>
  <c r="Y1484" i="29"/>
  <c r="Y2207" i="29"/>
  <c r="Y2077" i="29"/>
  <c r="Y1920" i="29"/>
  <c r="Y1631" i="29"/>
  <c r="Y1906" i="29"/>
  <c r="Y817" i="29"/>
  <c r="Y2349" i="29"/>
  <c r="Y1882" i="29"/>
  <c r="Y1783" i="29"/>
  <c r="Y525" i="29"/>
  <c r="Y1008" i="29"/>
  <c r="Y910" i="29"/>
  <c r="Y1191" i="29"/>
  <c r="Y920" i="29"/>
  <c r="Y2296" i="29"/>
  <c r="Y2154" i="29"/>
  <c r="Y1832" i="29"/>
  <c r="Y1265" i="29"/>
  <c r="Y1054" i="29"/>
  <c r="Y450" i="29"/>
  <c r="Y1217" i="29"/>
  <c r="Y2504" i="29"/>
  <c r="Y764" i="29"/>
  <c r="Y1800" i="29"/>
  <c r="Y1336" i="29"/>
  <c r="Y2139" i="29"/>
  <c r="Y717" i="29"/>
  <c r="Y1701" i="29"/>
  <c r="V2570" i="29"/>
  <c r="W2151" i="29"/>
  <c r="W684" i="29"/>
  <c r="V2201" i="29"/>
  <c r="V1755" i="29"/>
  <c r="V176" i="29"/>
  <c r="W1776" i="29"/>
  <c r="W2477" i="29"/>
  <c r="V417" i="29"/>
  <c r="V2509" i="29"/>
  <c r="V568" i="29"/>
  <c r="W1179" i="29"/>
  <c r="V451" i="29"/>
  <c r="V437" i="29"/>
  <c r="V1958" i="29"/>
  <c r="Y1037" i="29"/>
  <c r="Y266" i="29"/>
  <c r="Y1313" i="29"/>
  <c r="Y1389" i="29"/>
  <c r="Y1480" i="29"/>
  <c r="Y609" i="29"/>
  <c r="Y1776" i="29"/>
  <c r="Y1629" i="29"/>
  <c r="Y123" i="29"/>
  <c r="Y2567" i="29"/>
  <c r="Y1153" i="29"/>
  <c r="Y1218" i="29"/>
  <c r="Y319" i="29"/>
  <c r="Y510" i="29"/>
  <c r="V2604" i="29"/>
  <c r="V2565" i="29"/>
  <c r="V1923" i="29"/>
  <c r="W135" i="29"/>
  <c r="W2342" i="29"/>
  <c r="W2554" i="29"/>
  <c r="W1234" i="29"/>
  <c r="V2102" i="29"/>
  <c r="V377" i="29"/>
  <c r="V1947" i="29"/>
  <c r="W2424" i="29"/>
  <c r="Y2463" i="29"/>
  <c r="Y30" i="29"/>
  <c r="Y269" i="29"/>
  <c r="V2190" i="29"/>
  <c r="V35" i="29"/>
  <c r="W314" i="29"/>
  <c r="W364" i="29"/>
  <c r="V1077" i="29"/>
  <c r="V1186" i="29"/>
  <c r="W2453" i="29"/>
  <c r="W1059" i="29"/>
  <c r="W1882" i="29"/>
  <c r="V1422" i="29"/>
  <c r="W1138" i="29"/>
  <c r="Y775" i="29"/>
  <c r="Y445" i="29"/>
  <c r="Y1786" i="29"/>
  <c r="Y231" i="29"/>
  <c r="Y1951" i="29"/>
  <c r="Y2527" i="29"/>
  <c r="V1309" i="29"/>
  <c r="V447" i="29"/>
  <c r="W1837" i="29"/>
  <c r="V2574" i="29"/>
  <c r="Y1332" i="29"/>
  <c r="Y2254" i="29"/>
  <c r="Y1202" i="29"/>
  <c r="Y1899" i="29"/>
  <c r="Y1328" i="29"/>
  <c r="Y2429" i="29"/>
  <c r="Y216" i="29"/>
  <c r="Y413" i="29"/>
  <c r="Y740" i="29"/>
  <c r="Y267" i="29"/>
  <c r="Y722" i="29"/>
  <c r="Y1775" i="29"/>
  <c r="Y903" i="29"/>
  <c r="Y1394" i="29"/>
  <c r="Y1771" i="29"/>
  <c r="Y951" i="29"/>
  <c r="Y2516" i="29"/>
  <c r="Y1761" i="29"/>
  <c r="Y1150" i="29"/>
  <c r="Y863" i="29"/>
  <c r="V223" i="29"/>
  <c r="V267" i="29"/>
  <c r="V152" i="29"/>
  <c r="W307" i="29"/>
  <c r="V2205" i="29"/>
  <c r="W393" i="29"/>
  <c r="W2135" i="29"/>
  <c r="V1062" i="29"/>
  <c r="V842" i="29"/>
  <c r="V299" i="29"/>
  <c r="V2514" i="29"/>
  <c r="W2127" i="29"/>
  <c r="V1978" i="29"/>
  <c r="W2107" i="29"/>
  <c r="V1666" i="29"/>
  <c r="V2476" i="29"/>
  <c r="W2583" i="29"/>
  <c r="V904" i="29"/>
  <c r="Y1590" i="29"/>
  <c r="Y1055" i="29"/>
  <c r="Y660" i="29"/>
  <c r="Y986" i="29"/>
  <c r="Y1578" i="29"/>
  <c r="Y1496" i="29"/>
  <c r="Y2537" i="29"/>
  <c r="Y2482" i="29"/>
  <c r="Y1770" i="29"/>
  <c r="Y1441" i="29"/>
  <c r="Y406" i="29"/>
  <c r="Y1228" i="29"/>
  <c r="Y1724" i="29"/>
  <c r="Y746" i="29"/>
  <c r="Y456" i="29"/>
  <c r="Y2277" i="29"/>
  <c r="Y687" i="29"/>
  <c r="Y1802" i="29"/>
  <c r="Y1705" i="29"/>
  <c r="Y2531" i="29"/>
  <c r="Y1551" i="29"/>
  <c r="Y1525" i="29"/>
  <c r="Y2612" i="29"/>
  <c r="Y734" i="29"/>
  <c r="Y1411" i="29"/>
  <c r="Y784" i="29"/>
  <c r="Y974" i="29"/>
  <c r="Y1491" i="29"/>
  <c r="Y476" i="29"/>
  <c r="Y577" i="29"/>
  <c r="Y313" i="29"/>
  <c r="Y1435" i="29"/>
  <c r="Y347" i="29"/>
  <c r="Y463" i="29"/>
  <c r="Y1807" i="29"/>
  <c r="Y47" i="29"/>
  <c r="Y964" i="29"/>
  <c r="Y1427" i="29"/>
  <c r="Y1076" i="29"/>
  <c r="Y420" i="29"/>
  <c r="Y1167" i="29"/>
  <c r="Y1415" i="29"/>
  <c r="Y1093" i="29"/>
  <c r="Y2355" i="29"/>
  <c r="Y1388" i="29"/>
  <c r="Y1655" i="29"/>
  <c r="Y778" i="29"/>
  <c r="Y500" i="29"/>
  <c r="Y1329" i="29"/>
  <c r="Y1372" i="29"/>
  <c r="Y1012" i="29"/>
  <c r="Y578" i="29"/>
  <c r="Y54" i="29"/>
  <c r="Y138" i="29"/>
  <c r="Y1912" i="29"/>
  <c r="Y2521" i="29"/>
  <c r="Y2262" i="29"/>
  <c r="Y2575" i="29"/>
  <c r="Y2009" i="29"/>
  <c r="Y401" i="29"/>
  <c r="Y891" i="29"/>
  <c r="Y105" i="29"/>
  <c r="Y490" i="29"/>
  <c r="Y1592" i="29"/>
  <c r="Y1246" i="29"/>
  <c r="Y1403" i="29"/>
  <c r="Y536" i="29"/>
  <c r="Y1711" i="29"/>
  <c r="Y978" i="29"/>
  <c r="Y1181" i="29"/>
  <c r="Y2245" i="29"/>
  <c r="Y65" i="29"/>
  <c r="Y93" i="29"/>
  <c r="Y1291" i="29"/>
  <c r="Y1331" i="29"/>
  <c r="Y652" i="29"/>
  <c r="Y2208" i="29"/>
  <c r="Y1179" i="29"/>
  <c r="Y512" i="29"/>
  <c r="Y728" i="29"/>
  <c r="Y1626" i="29"/>
  <c r="Y232" i="29"/>
  <c r="Y904" i="29"/>
  <c r="Y2381" i="29"/>
  <c r="Y1081" i="29"/>
  <c r="Y2530" i="29"/>
  <c r="Y859" i="29"/>
  <c r="Y74" i="29"/>
  <c r="Y1271" i="29"/>
  <c r="Y181" i="29"/>
  <c r="Y1831" i="29"/>
  <c r="Y1490" i="29"/>
  <c r="Y1792" i="29"/>
  <c r="Y1278" i="29"/>
  <c r="Y2610" i="29"/>
  <c r="Y2310" i="29"/>
  <c r="Y2070" i="29"/>
  <c r="Y2030" i="29"/>
  <c r="W331" i="29"/>
  <c r="W1301" i="29"/>
  <c r="V1273" i="29"/>
  <c r="V1591" i="29"/>
  <c r="W1788" i="29"/>
  <c r="W136" i="29"/>
  <c r="W793" i="29"/>
  <c r="W586" i="29"/>
  <c r="V311" i="29"/>
  <c r="W1025" i="29"/>
  <c r="W1877" i="29"/>
  <c r="W887" i="29"/>
  <c r="W1984" i="29"/>
  <c r="V1099" i="29"/>
  <c r="V1351" i="29"/>
  <c r="W1411" i="29"/>
  <c r="V1450" i="29"/>
  <c r="V1826" i="29"/>
  <c r="Y1845" i="29"/>
  <c r="Y2507" i="29"/>
  <c r="Y1921" i="29"/>
  <c r="Y1523" i="29"/>
  <c r="Y2408" i="29"/>
  <c r="Y1892" i="29"/>
  <c r="Y82" i="29"/>
  <c r="W296" i="29"/>
  <c r="W1075" i="29"/>
  <c r="W2017" i="29"/>
  <c r="V645" i="29"/>
  <c r="V1567" i="29"/>
  <c r="W2010" i="29"/>
  <c r="V2074" i="29"/>
  <c r="W315" i="29"/>
  <c r="W2612" i="29"/>
  <c r="W665" i="29"/>
  <c r="V92" i="29"/>
  <c r="V2080" i="29"/>
  <c r="V1254" i="29"/>
  <c r="V455" i="29"/>
  <c r="W2530" i="29"/>
  <c r="W360" i="29"/>
  <c r="W2339" i="29"/>
  <c r="W585" i="29"/>
  <c r="W1169" i="29"/>
  <c r="V670" i="29"/>
  <c r="W19" i="29"/>
  <c r="W1246" i="29"/>
  <c r="W1091" i="29"/>
  <c r="W303" i="29"/>
  <c r="W1454" i="29"/>
  <c r="W1526" i="29"/>
  <c r="W797" i="29"/>
  <c r="W2492" i="29"/>
  <c r="V2389" i="29"/>
  <c r="W2396" i="29"/>
  <c r="V1704" i="29"/>
  <c r="W1609" i="29"/>
  <c r="V892" i="29"/>
  <c r="V1543" i="29"/>
  <c r="W511" i="29"/>
  <c r="W2425" i="29"/>
  <c r="W1145" i="29"/>
  <c r="W119" i="29"/>
  <c r="V2558" i="29"/>
  <c r="W1235" i="29"/>
  <c r="V2241" i="29"/>
  <c r="W2256" i="29"/>
  <c r="V1056" i="29"/>
  <c r="V1483" i="29"/>
  <c r="V1874" i="29"/>
  <c r="W1726" i="29"/>
  <c r="V21" i="29"/>
  <c r="Y2566" i="29"/>
  <c r="V2181" i="29"/>
  <c r="W2082" i="29"/>
  <c r="W728" i="29"/>
  <c r="V2600" i="29"/>
  <c r="W1545" i="29"/>
  <c r="V2073" i="29"/>
  <c r="W1387" i="29"/>
  <c r="V211" i="29"/>
  <c r="W2373" i="29"/>
  <c r="W239" i="29"/>
  <c r="V1301" i="29"/>
  <c r="V168" i="29"/>
  <c r="W875" i="29"/>
  <c r="W191" i="29"/>
  <c r="W432" i="29"/>
  <c r="W2089" i="29"/>
  <c r="V2063" i="29"/>
  <c r="W108" i="29"/>
  <c r="Y2577" i="29"/>
  <c r="Y514" i="29"/>
  <c r="W1469" i="29"/>
  <c r="V830" i="29"/>
  <c r="V2020" i="29"/>
  <c r="W2239" i="29"/>
  <c r="V983" i="29"/>
  <c r="V198" i="29"/>
  <c r="V777" i="29"/>
  <c r="V913" i="29"/>
  <c r="V1391" i="29"/>
  <c r="W1630" i="29"/>
  <c r="W344" i="29"/>
  <c r="W1583" i="29"/>
  <c r="V868" i="29"/>
  <c r="W952" i="29"/>
  <c r="V2262" i="29"/>
  <c r="W1732" i="29"/>
  <c r="V820" i="29"/>
  <c r="V2456" i="29"/>
  <c r="W2248" i="29"/>
  <c r="V1525" i="29"/>
  <c r="V632" i="29"/>
  <c r="V431" i="29"/>
  <c r="W810" i="29"/>
  <c r="W2065" i="29"/>
  <c r="V1843" i="29"/>
  <c r="V1648" i="29"/>
  <c r="W2334" i="29"/>
  <c r="V1372" i="29"/>
  <c r="W512" i="29"/>
  <c r="W1473" i="29"/>
  <c r="V2452" i="29"/>
  <c r="W845" i="29"/>
  <c r="W196" i="29"/>
  <c r="V2398" i="29"/>
  <c r="V519" i="29"/>
  <c r="V2364" i="29"/>
  <c r="W403" i="29"/>
  <c r="W1550" i="29"/>
  <c r="V1522" i="29"/>
  <c r="V257" i="29"/>
  <c r="Y595" i="29"/>
  <c r="Y1891" i="29"/>
  <c r="W862" i="29"/>
  <c r="V691" i="29"/>
  <c r="V2117" i="29"/>
  <c r="V1493" i="29"/>
  <c r="V855" i="29"/>
  <c r="V309" i="29"/>
  <c r="W65" i="29"/>
  <c r="V592" i="29"/>
  <c r="W633" i="29"/>
  <c r="V226" i="29"/>
  <c r="W1897" i="29"/>
  <c r="W2533" i="29"/>
  <c r="V2375" i="29"/>
  <c r="W455" i="29"/>
  <c r="W2605" i="29"/>
  <c r="W1563" i="29"/>
  <c r="W1517" i="29"/>
  <c r="V544" i="29"/>
  <c r="W1616" i="29"/>
  <c r="W1963" i="29"/>
  <c r="V488" i="29"/>
  <c r="W434" i="29"/>
  <c r="W1798" i="29"/>
  <c r="W1242" i="29"/>
  <c r="V161" i="29"/>
  <c r="V1010" i="29"/>
  <c r="V843" i="29"/>
  <c r="V2624" i="29"/>
  <c r="W2447" i="29"/>
  <c r="V639" i="29"/>
  <c r="V1046" i="29"/>
  <c r="Y1398" i="29"/>
  <c r="Y239" i="29"/>
  <c r="Y1285" i="29"/>
  <c r="Y301" i="29"/>
  <c r="Y2343" i="29"/>
  <c r="Y623" i="29"/>
  <c r="Y2053" i="29"/>
  <c r="Y2094" i="29"/>
  <c r="Y1224" i="29"/>
  <c r="Y130" i="29"/>
  <c r="Y14" i="29"/>
  <c r="Y1827" i="29"/>
  <c r="Y918" i="29"/>
  <c r="Y2236" i="29"/>
  <c r="Y671" i="29"/>
  <c r="Y1758" i="29"/>
  <c r="Y1644" i="29"/>
  <c r="Y647" i="29"/>
  <c r="Y2100" i="29"/>
  <c r="Y1834" i="29"/>
  <c r="Y479" i="29"/>
  <c r="Y2460" i="29"/>
  <c r="Y48" i="29"/>
  <c r="Y1810" i="29"/>
  <c r="Y1696" i="29"/>
  <c r="Y828" i="29"/>
  <c r="Y1021" i="29"/>
  <c r="Y470" i="29"/>
  <c r="Y1880" i="29"/>
  <c r="Y908" i="29"/>
  <c r="Y2450" i="29"/>
  <c r="Y482" i="29"/>
  <c r="Y1969" i="29"/>
  <c r="Y2411" i="29"/>
  <c r="Y1428" i="29"/>
  <c r="Y1932" i="29"/>
  <c r="Y2543" i="29"/>
  <c r="Y1273" i="29"/>
  <c r="Y2010" i="29"/>
  <c r="Y534" i="29"/>
  <c r="Y475" i="29"/>
  <c r="Y1479" i="29"/>
  <c r="Y2199" i="29"/>
  <c r="Y18" i="29"/>
  <c r="Y1221" i="29"/>
  <c r="Y38" i="29"/>
  <c r="Y827" i="29"/>
  <c r="Y1900" i="29"/>
  <c r="Y2036" i="29"/>
  <c r="V2317" i="29"/>
  <c r="V1282" i="29"/>
  <c r="V2491" i="29"/>
  <c r="V1291" i="29"/>
  <c r="V652" i="29"/>
  <c r="W1903" i="29"/>
  <c r="Y168" i="29"/>
  <c r="Y201" i="29"/>
  <c r="Y91" i="29"/>
  <c r="Y322" i="29"/>
  <c r="Y935" i="29"/>
  <c r="Y1910" i="29"/>
  <c r="Y1472" i="29"/>
  <c r="Y614" i="29"/>
  <c r="Y233" i="29"/>
  <c r="Y1593" i="29"/>
  <c r="Y1000" i="29"/>
  <c r="Y702" i="29"/>
  <c r="Y1931" i="29"/>
  <c r="Y4" i="29"/>
  <c r="Y686" i="29"/>
  <c r="Y494" i="29"/>
  <c r="Y2436" i="29"/>
  <c r="Y2249" i="29"/>
  <c r="Y2075" i="29"/>
  <c r="Y1948" i="29"/>
  <c r="Y823" i="29"/>
  <c r="Y552" i="29"/>
  <c r="Y1322" i="29"/>
  <c r="Y173" i="29"/>
  <c r="Y1009" i="29"/>
  <c r="Y2356" i="29"/>
  <c r="Y1201" i="29"/>
  <c r="Y270" i="29"/>
  <c r="Y1672" i="29"/>
  <c r="Y412" i="29"/>
  <c r="Y50" i="29"/>
  <c r="Y2203" i="29"/>
  <c r="Y1893" i="29"/>
  <c r="Y109" i="29"/>
  <c r="Y1196" i="29"/>
  <c r="Y1546" i="29"/>
  <c r="Y32" i="29"/>
  <c r="Y1075" i="29"/>
  <c r="Y718" i="29"/>
  <c r="Y1930" i="29"/>
  <c r="Y2493" i="29"/>
  <c r="Y2437" i="29"/>
  <c r="Y2578" i="29"/>
  <c r="Y1865" i="29"/>
  <c r="Y106" i="29"/>
  <c r="Y535" i="29"/>
  <c r="Y477" i="29"/>
  <c r="W2525" i="29"/>
  <c r="V1202" i="29"/>
  <c r="V395" i="29"/>
  <c r="V446" i="29"/>
  <c r="V1678" i="29"/>
  <c r="Y1666" i="29"/>
  <c r="Y1070" i="29"/>
  <c r="Y120" i="29"/>
  <c r="Y2278" i="29"/>
  <c r="Y49" i="29"/>
  <c r="Y1888" i="29"/>
  <c r="V1578" i="29"/>
  <c r="W1383" i="29"/>
  <c r="V760" i="29"/>
  <c r="Y212" i="29"/>
  <c r="Y1922" i="29"/>
  <c r="Y1978" i="29"/>
  <c r="Y549" i="29"/>
  <c r="Y1743" i="29"/>
  <c r="Y372" i="29"/>
  <c r="Y932" i="29"/>
  <c r="V69" i="29"/>
  <c r="Y840" i="29"/>
  <c r="Y1469" i="29"/>
  <c r="Y616" i="29"/>
  <c r="Y884" i="29"/>
  <c r="Y2074" i="29"/>
  <c r="Y223" i="29"/>
  <c r="Y1833" i="29"/>
  <c r="Y1156" i="29"/>
  <c r="Y367" i="29"/>
  <c r="Y1177" i="29"/>
  <c r="Y2587" i="29"/>
  <c r="Y2341" i="29"/>
  <c r="Y644" i="29"/>
  <c r="Y1159" i="29"/>
  <c r="Y418" i="29"/>
  <c r="Y1699" i="29"/>
  <c r="Y1512" i="29"/>
  <c r="Y1056" i="29"/>
  <c r="Y1953" i="29"/>
  <c r="Y1092" i="29"/>
  <c r="Y662" i="29"/>
  <c r="Y1176" i="29"/>
  <c r="Y2175" i="29"/>
  <c r="Y63" i="29"/>
  <c r="W1042" i="29"/>
  <c r="Y881" i="29"/>
  <c r="Y1272" i="29"/>
  <c r="Y834" i="29"/>
  <c r="Y433" i="29"/>
  <c r="Y864" i="29"/>
  <c r="Y1494" i="29"/>
  <c r="Y243" i="29"/>
  <c r="Y1577" i="29"/>
  <c r="Y2226" i="29"/>
  <c r="Y877" i="29"/>
  <c r="Y1080" i="29"/>
  <c r="Y626" i="29"/>
  <c r="Y2354" i="29"/>
  <c r="Y1348" i="29"/>
  <c r="Y1682" i="29"/>
  <c r="Y430" i="29"/>
  <c r="Y1001" i="29"/>
  <c r="Y1609" i="29"/>
  <c r="Y1460" i="29"/>
  <c r="Y1449" i="29"/>
  <c r="Y2159" i="29"/>
  <c r="Y786" i="29"/>
  <c r="Y2525" i="29"/>
  <c r="Y1119" i="29"/>
  <c r="Y1811" i="29"/>
  <c r="W123" i="29"/>
  <c r="W1165" i="29"/>
  <c r="W830" i="29"/>
  <c r="W2292" i="29"/>
  <c r="V1634" i="29"/>
  <c r="V146" i="29"/>
  <c r="V1501" i="29"/>
  <c r="V1359" i="29"/>
  <c r="V514" i="29"/>
  <c r="W832" i="29"/>
  <c r="V2557" i="29"/>
  <c r="V557" i="29"/>
  <c r="V1632" i="29"/>
  <c r="W1592" i="29"/>
  <c r="W2308" i="29"/>
  <c r="W1669" i="29"/>
  <c r="W292" i="29"/>
  <c r="W2494" i="29"/>
  <c r="V143" i="29"/>
  <c r="W666" i="29"/>
  <c r="V1680" i="29"/>
  <c r="V507" i="29"/>
  <c r="V1270" i="29"/>
  <c r="V1340" i="29"/>
  <c r="V1018" i="29"/>
  <c r="W327" i="29"/>
  <c r="V2234" i="29"/>
  <c r="Y1823" i="29"/>
  <c r="Y2514" i="29"/>
  <c r="Y2095" i="29"/>
  <c r="V336" i="29"/>
  <c r="W881" i="29"/>
  <c r="V1707" i="29"/>
  <c r="V39" i="29"/>
  <c r="V2268" i="29"/>
  <c r="V695" i="29"/>
  <c r="V355" i="29"/>
  <c r="W1551" i="29"/>
  <c r="W2558" i="29"/>
  <c r="W1188" i="29"/>
  <c r="V154" i="29"/>
  <c r="V2454" i="29"/>
  <c r="W2150" i="29"/>
  <c r="W1513" i="29"/>
  <c r="V2046" i="29"/>
  <c r="W467" i="29"/>
  <c r="V2350" i="29"/>
  <c r="V1185" i="29"/>
  <c r="V677" i="29"/>
  <c r="W289" i="29"/>
  <c r="W2362" i="29"/>
  <c r="W1479" i="29"/>
  <c r="V2341" i="29"/>
  <c r="V893" i="29"/>
  <c r="V1089" i="29"/>
  <c r="V1795" i="29"/>
  <c r="V2148" i="29"/>
  <c r="V23" i="29"/>
  <c r="W1275" i="29"/>
  <c r="W688" i="29"/>
  <c r="W1579" i="29"/>
  <c r="W24" i="29"/>
  <c r="V323" i="29"/>
  <c r="W226" i="29"/>
  <c r="W304" i="29"/>
  <c r="W2359" i="29"/>
  <c r="V46" i="29"/>
  <c r="V2200" i="29"/>
  <c r="W963" i="29"/>
  <c r="W13" i="29"/>
  <c r="V187" i="29"/>
  <c r="Y410" i="29"/>
  <c r="Y426" i="29"/>
  <c r="Y462" i="29"/>
  <c r="W2440" i="29"/>
  <c r="W1372" i="29"/>
  <c r="W2457" i="29"/>
  <c r="V2298" i="29"/>
  <c r="W786" i="29"/>
  <c r="W397" i="29"/>
  <c r="W2134" i="29"/>
  <c r="W1306" i="29"/>
  <c r="V792" i="29"/>
  <c r="V806" i="29"/>
  <c r="V1035" i="29"/>
  <c r="V847" i="29"/>
  <c r="W2518" i="29"/>
  <c r="W1876" i="29"/>
  <c r="W1682" i="29"/>
  <c r="V801" i="29"/>
  <c r="W1956" i="29"/>
  <c r="W629" i="29"/>
  <c r="W1370" i="29"/>
  <c r="W1311" i="29"/>
  <c r="W253" i="29"/>
  <c r="W2059" i="29"/>
  <c r="V2286" i="29"/>
  <c r="V1893" i="29"/>
  <c r="V445" i="29"/>
  <c r="V1929" i="29"/>
  <c r="V2149" i="29"/>
  <c r="V1212" i="29"/>
  <c r="V2592" i="29"/>
  <c r="Y2178" i="29"/>
  <c r="Y739" i="29"/>
  <c r="W2117" i="29"/>
  <c r="W2437" i="29"/>
  <c r="V1926" i="29"/>
  <c r="W889" i="29"/>
  <c r="W1994" i="29"/>
  <c r="V1748" i="29"/>
  <c r="W2460" i="29"/>
  <c r="V2556" i="29"/>
  <c r="V379" i="29"/>
  <c r="V1198" i="29"/>
  <c r="V244" i="29"/>
  <c r="W2229" i="29"/>
  <c r="V1908" i="29"/>
  <c r="W980" i="29"/>
  <c r="W2340" i="29"/>
  <c r="V1839" i="29"/>
  <c r="W640" i="29"/>
  <c r="V215" i="29"/>
  <c r="V534" i="29"/>
  <c r="V1400" i="29"/>
  <c r="W1174" i="29"/>
  <c r="W1688" i="29"/>
  <c r="W1804" i="29"/>
  <c r="V1621" i="29"/>
  <c r="W1439" i="29"/>
  <c r="V333" i="29"/>
  <c r="W837" i="29"/>
  <c r="W2016" i="29"/>
  <c r="W1996" i="29"/>
  <c r="V240" i="29"/>
  <c r="V2077" i="29"/>
  <c r="W140" i="29"/>
  <c r="V2407" i="29"/>
  <c r="V1875" i="29"/>
  <c r="W2113" i="29"/>
  <c r="V1118" i="29"/>
  <c r="W993" i="29"/>
  <c r="V931" i="29"/>
  <c r="W1467" i="29"/>
  <c r="V1624" i="29"/>
  <c r="V2276" i="29"/>
  <c r="V831" i="29"/>
  <c r="W2548" i="29"/>
  <c r="W2287" i="29"/>
  <c r="W1054" i="29"/>
  <c r="W60" i="29"/>
  <c r="W138" i="29"/>
  <c r="V2" i="29"/>
  <c r="W576" i="29"/>
  <c r="W2350" i="29"/>
  <c r="W1981" i="29"/>
  <c r="V794" i="29"/>
  <c r="W824" i="29"/>
  <c r="V2415" i="29"/>
  <c r="V938" i="29"/>
  <c r="W1405" i="29"/>
  <c r="V628" i="29"/>
  <c r="W647" i="29"/>
  <c r="V2222" i="29"/>
  <c r="W1694" i="29"/>
  <c r="V1832" i="29"/>
  <c r="W910" i="29"/>
  <c r="W1812" i="29"/>
  <c r="W1168" i="29"/>
  <c r="W182" i="29"/>
  <c r="W159" i="29"/>
  <c r="W1604" i="29"/>
  <c r="V603" i="29"/>
  <c r="W2116" i="29"/>
  <c r="V711" i="29"/>
  <c r="W619" i="29"/>
  <c r="W2496" i="29"/>
  <c r="V1811" i="29"/>
  <c r="V901" i="29"/>
  <c r="W1175" i="29"/>
  <c r="V942" i="29"/>
  <c r="V934" i="29"/>
  <c r="W1655" i="29"/>
  <c r="W673" i="29"/>
  <c r="V2354" i="29"/>
  <c r="W2572" i="29"/>
  <c r="V1697" i="29"/>
  <c r="W1904" i="29"/>
  <c r="W1146" i="29"/>
  <c r="V588" i="29"/>
  <c r="W509" i="29"/>
  <c r="V1433" i="29"/>
  <c r="V489" i="29"/>
  <c r="W2093" i="29"/>
  <c r="W918" i="29"/>
  <c r="V2338" i="29"/>
  <c r="V1268" i="29"/>
  <c r="W1151" i="29"/>
  <c r="V752" i="29"/>
  <c r="W1928" i="29"/>
  <c r="V584" i="29"/>
  <c r="V2539" i="29"/>
  <c r="Y2431" i="29"/>
  <c r="Y1634" i="29"/>
  <c r="Y843" i="29"/>
  <c r="Y174" i="29"/>
  <c r="Y539" i="29"/>
  <c r="Y2588" i="29"/>
  <c r="Y1485" i="29"/>
  <c r="Y815" i="29"/>
  <c r="Y486" i="29"/>
  <c r="Y968" i="29"/>
  <c r="Y1193" i="29"/>
  <c r="Y1180" i="29"/>
  <c r="Y25" i="29"/>
  <c r="Y1136" i="29"/>
  <c r="Y988" i="29"/>
  <c r="Y234" i="29"/>
  <c r="Y2403" i="29"/>
  <c r="Y956" i="29"/>
  <c r="Y1760" i="29"/>
  <c r="Y2484" i="29"/>
  <c r="Y88" i="29"/>
  <c r="Y204" i="29"/>
  <c r="Y1641" i="29"/>
  <c r="Y388" i="29"/>
  <c r="Y2150" i="29"/>
  <c r="Y1553" i="29"/>
  <c r="Y276" i="29"/>
  <c r="Y1713" i="29"/>
  <c r="Y2386" i="29"/>
  <c r="Y2046" i="29"/>
  <c r="Y83" i="29"/>
  <c r="Y645" i="29"/>
  <c r="Y2147" i="29"/>
  <c r="Y545" i="29"/>
  <c r="Y249" i="29"/>
  <c r="Y554" i="29"/>
  <c r="Y2282" i="29"/>
  <c r="Y520" i="29"/>
  <c r="Y2593" i="29"/>
  <c r="Y1684" i="29"/>
  <c r="Y1615" i="29"/>
  <c r="Y469" i="29"/>
  <c r="Y1166" i="29"/>
  <c r="Y1143" i="29"/>
  <c r="Y2247" i="29"/>
  <c r="Y1534" i="29"/>
  <c r="Y2371" i="29"/>
  <c r="Y1730" i="29"/>
  <c r="Y1511" i="29"/>
  <c r="Y2513" i="29"/>
  <c r="Y2204" i="29"/>
  <c r="Y922" i="29"/>
  <c r="Y2529" i="29"/>
  <c r="Y2324" i="29"/>
  <c r="Y1405" i="29"/>
  <c r="Y766" i="29"/>
  <c r="Y1315" i="29"/>
  <c r="Y654" i="29"/>
  <c r="Y795" i="29"/>
  <c r="Y1059" i="29"/>
  <c r="Y1170" i="29"/>
  <c r="Y584" i="29"/>
  <c r="Y742" i="29"/>
  <c r="Y576" i="29"/>
  <c r="Y2346" i="29"/>
  <c r="Y1726" i="29"/>
  <c r="Y960" i="29"/>
  <c r="Y2267" i="29"/>
  <c r="Y2035" i="29"/>
  <c r="Y635" i="29"/>
  <c r="Y2128" i="29"/>
  <c r="Y1050" i="29"/>
  <c r="Y453" i="29"/>
  <c r="Y1270" i="29"/>
  <c r="Y639" i="29"/>
  <c r="Y2171" i="29"/>
  <c r="Y2405" i="29"/>
  <c r="Y384" i="29"/>
  <c r="Y1358" i="29"/>
  <c r="Y1541" i="29"/>
  <c r="Y1122" i="29"/>
  <c r="Y2179" i="29"/>
  <c r="Y177" i="29"/>
  <c r="Y1968" i="29"/>
  <c r="Y1187" i="29"/>
  <c r="Y1804" i="29"/>
  <c r="Y1532" i="29"/>
  <c r="Y298" i="29"/>
  <c r="Y543" i="29"/>
  <c r="Y1164" i="29"/>
  <c r="Y1274" i="29"/>
  <c r="Y2438" i="29"/>
  <c r="Y727" i="29"/>
  <c r="Y1569" i="29"/>
  <c r="Y1393" i="29"/>
  <c r="Y1454" i="29"/>
  <c r="Y2197" i="29"/>
  <c r="Y292" i="29"/>
  <c r="Y2224" i="29"/>
  <c r="Y2066" i="29"/>
  <c r="Y7" i="29"/>
  <c r="Y800" i="29"/>
  <c r="Y1925" i="29"/>
  <c r="Y196" i="29"/>
  <c r="Y1357" i="29"/>
  <c r="Y1763" i="29"/>
  <c r="Y2026" i="29"/>
  <c r="Y804" i="29"/>
  <c r="Y112" i="29"/>
  <c r="Y1679" i="29"/>
  <c r="Y1976" i="29"/>
  <c r="Y1089" i="29"/>
  <c r="Y608" i="29"/>
  <c r="Y1225" i="29"/>
  <c r="Y1110" i="29"/>
  <c r="Y2242" i="29"/>
  <c r="Y2238" i="29"/>
  <c r="Y842" i="29"/>
  <c r="Y2369" i="29"/>
  <c r="Y744" i="29"/>
  <c r="Y1297" i="29"/>
  <c r="Y2114" i="29"/>
  <c r="Y1172" i="29"/>
  <c r="Y1795" i="29"/>
  <c r="Y2571" i="29"/>
  <c r="Y962" i="29"/>
  <c r="Y538" i="29"/>
  <c r="Y2146" i="29"/>
  <c r="Y2017" i="29"/>
  <c r="Y400" i="29"/>
  <c r="Y1361" i="29"/>
  <c r="Y1130" i="29"/>
  <c r="Y2195" i="29"/>
  <c r="Y1588" i="29"/>
  <c r="Y1752" i="29"/>
  <c r="Y2333" i="29"/>
  <c r="Y408" i="29"/>
  <c r="Y2185" i="29"/>
  <c r="Y392" i="29"/>
  <c r="Y61" i="29"/>
  <c r="Y1674" i="29"/>
  <c r="Y135" i="29"/>
  <c r="Y2490" i="29"/>
  <c r="Y1576" i="29"/>
  <c r="Y2564" i="29"/>
  <c r="Y1024" i="29"/>
  <c r="Y2449" i="29"/>
  <c r="Y2616" i="29"/>
  <c r="Y2067" i="29"/>
  <c r="Y237" i="29"/>
  <c r="Y1556" i="29"/>
  <c r="Y1376" i="29"/>
  <c r="Y2164" i="29"/>
  <c r="Y2316" i="29"/>
  <c r="Y1669" i="29"/>
  <c r="Y605" i="29"/>
  <c r="Y655" i="29"/>
  <c r="Y992" i="29"/>
  <c r="Y678" i="29"/>
  <c r="Y1949" i="29"/>
  <c r="Y865" i="29"/>
  <c r="Y1231" i="29"/>
  <c r="Y1067" i="29"/>
  <c r="Y1165" i="29"/>
  <c r="Y975" i="29"/>
  <c r="Y1065" i="29"/>
  <c r="Y2491" i="29"/>
  <c r="Y695" i="29"/>
  <c r="Y289" i="29"/>
  <c r="Y809" i="29"/>
  <c r="Y1085" i="29"/>
  <c r="Y1369" i="29"/>
  <c r="Y1096" i="29"/>
  <c r="Y503" i="29"/>
  <c r="Y314" i="29"/>
  <c r="Y567" i="29"/>
  <c r="Y205" i="29"/>
  <c r="Y1053" i="29"/>
  <c r="Y1938" i="29"/>
  <c r="Y1842" i="29"/>
  <c r="Y541" i="29"/>
  <c r="Y633" i="29"/>
  <c r="Y1169" i="29"/>
  <c r="Y2303" i="29"/>
  <c r="Y1260" i="29"/>
  <c r="Y1320" i="29"/>
  <c r="Y248" i="29"/>
  <c r="Y214" i="29"/>
  <c r="Y2464" i="29"/>
  <c r="Y293" i="29"/>
  <c r="Y681" i="29"/>
  <c r="Y283" i="29"/>
  <c r="Y2108" i="29"/>
  <c r="Y690" i="29"/>
  <c r="Y1069" i="29"/>
  <c r="Y421" i="29"/>
  <c r="Y1625" i="29"/>
  <c r="Y2253" i="29"/>
  <c r="Y822" i="29"/>
  <c r="Y1402" i="29"/>
  <c r="Y2309" i="29"/>
  <c r="Y825" i="29"/>
  <c r="Y1424" i="29"/>
  <c r="Y13" i="29"/>
  <c r="Y465" i="29"/>
  <c r="Y1107" i="29"/>
  <c r="Y1052" i="29"/>
  <c r="Y1489" i="29"/>
  <c r="Y1007" i="29"/>
  <c r="Y2511" i="29"/>
  <c r="Y2166" i="29"/>
  <c r="Y2623" i="29"/>
  <c r="Y897" i="29"/>
  <c r="Y1847" i="29"/>
  <c r="Y64" i="29"/>
  <c r="Y2338" i="29"/>
  <c r="Y546" i="29"/>
  <c r="Y642" i="29"/>
  <c r="Y1363" i="29"/>
  <c r="Y600" i="29"/>
  <c r="Y2336" i="29"/>
  <c r="Y2109" i="29"/>
  <c r="Y2098" i="29"/>
  <c r="Y528" i="29"/>
  <c r="Y2119" i="29"/>
  <c r="Y1769" i="29"/>
  <c r="Y810" i="29"/>
  <c r="V503" i="29"/>
  <c r="V975" i="29"/>
  <c r="V2330" i="29"/>
  <c r="W290" i="29"/>
  <c r="W2078" i="29"/>
  <c r="V1066" i="29"/>
  <c r="W935" i="29"/>
  <c r="W992" i="29"/>
  <c r="V2055" i="29"/>
  <c r="W53" i="29"/>
  <c r="V2436" i="29"/>
  <c r="V2301" i="29"/>
  <c r="V1280" i="29"/>
  <c r="V610" i="29"/>
  <c r="V369" i="29"/>
  <c r="W283" i="29"/>
  <c r="V2008" i="29"/>
  <c r="W624" i="29"/>
  <c r="V1773" i="29"/>
  <c r="W1608" i="29"/>
  <c r="W2037" i="29"/>
  <c r="W764" i="29"/>
  <c r="W1377" i="29"/>
  <c r="V757" i="29"/>
  <c r="V897" i="29"/>
  <c r="V2167" i="29"/>
  <c r="V410" i="29"/>
  <c r="W2283" i="29"/>
  <c r="V1250" i="29"/>
  <c r="W2441" i="29"/>
  <c r="W2480" i="29"/>
  <c r="W2590" i="29"/>
  <c r="V2544" i="29"/>
  <c r="V2428" i="29"/>
  <c r="V1067" i="29"/>
  <c r="V1935" i="29"/>
  <c r="V2281" i="29"/>
  <c r="V1584" i="29"/>
  <c r="V815" i="29"/>
  <c r="W1586" i="29"/>
  <c r="W1038" i="29"/>
  <c r="V1031" i="29"/>
  <c r="W1650" i="29"/>
  <c r="V1848" i="29"/>
  <c r="W817" i="29"/>
  <c r="W827" i="29"/>
  <c r="W1822" i="29"/>
  <c r="W1645" i="29"/>
  <c r="V1702" i="29"/>
  <c r="W1968" i="29"/>
  <c r="V1948" i="29"/>
  <c r="W1744" i="29"/>
  <c r="V2249" i="29"/>
  <c r="V556" i="29"/>
  <c r="V1061" i="29"/>
  <c r="W1395" i="29"/>
  <c r="V1907" i="29"/>
  <c r="V1193" i="29"/>
  <c r="W1714" i="29"/>
  <c r="W2212" i="29"/>
  <c r="V1786" i="29"/>
  <c r="W425" i="2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70944A-AD49-4F72-9426-663B1DD02330}" name="Query - 2024 EAS Standings" description="Connection to the '2024 EAS Standings' query in the workbook." type="100" refreshedVersion="8" minRefreshableVersion="5">
    <extLst>
      <ext xmlns:x15="http://schemas.microsoft.com/office/spreadsheetml/2010/11/main" uri="{DE250136-89BD-433C-8126-D09CA5730AF9}">
        <x15:connection id="bbccb208-2deb-4514-a667-5e4ad56d6132"/>
      </ext>
    </extLst>
  </connection>
  <connection id="2" xr16:uid="{ADBBA515-7238-4D25-AF28-6F74C7AC3E4B}" name="Query - 2024 WES Standings" description="Connection to the '2024 WES Standings' query in the workbook." type="100" refreshedVersion="8" minRefreshableVersion="5">
    <extLst>
      <ext xmlns:x15="http://schemas.microsoft.com/office/spreadsheetml/2010/11/main" uri="{DE250136-89BD-433C-8126-D09CA5730AF9}">
        <x15:connection id="71df818f-ac71-4f8b-a31d-079d4b9b02e2"/>
      </ext>
    </extLst>
  </connection>
  <connection id="3" xr16:uid="{5425F524-204E-425A-910C-83B8F1AFD609}" keepAlive="1" name="Query - Regular Season Table" description="Connection to the 'Regular Season Table' query in the workbook." type="5" refreshedVersion="8" background="1" saveData="1">
    <dbPr connection="Provider=Microsoft.Mashup.OleDb.1;Data Source=$Workbook$;Location=&quot;Regular Season Table&quot;;Extended Properties=&quot;&quot;" command="SELECT * FROM [Regular Season Table]"/>
  </connection>
  <connection id="4" xr16:uid="{F25EDA8F-E671-457E-8C4D-91C3A46770D7}" keepAlive="1" name="Query - Regular Season Table (2)" description="Connection to the 'Regular Season Table (2)' query in the workbook." type="5" refreshedVersion="8" background="1" saveData="1">
    <dbPr connection="Provider=Microsoft.Mashup.OleDb.1;Data Source=$Workbook$;Location=&quot;Regular Season Table (2)&quot;;Extended Properties=&quot;&quot;" command="SELECT * FROM [Regular Season Table (2)]"/>
  </connection>
  <connection id="5" xr16:uid="{B79114E4-2FAB-4403-93E3-0955F706DFD1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6" xr16:uid="{15E81640-4DFF-469D-9F3C-BA2A4C4C598F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7" xr16:uid="{7B59C5D1-CE83-4AB0-9C18-9D4A2717679E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  <connection id="8" xr16:uid="{0583B0A5-E125-47B8-A1B6-86D8A78C9788}" keepAlive="1" name="Query - Table 0 (4)" description="Connection to the 'Table 0 (4)' query in the workbook." type="5" refreshedVersion="8" background="1" saveData="1">
    <dbPr connection="Provider=Microsoft.Mashup.OleDb.1;Data Source=$Workbook$;Location=&quot;Table 0 (4)&quot;;Extended Properties=&quot;&quot;" command="SELECT * FROM [Table 0 (4)]"/>
  </connection>
  <connection id="9" xr16:uid="{8268301C-BFE7-4CEF-B5C1-05A05D84EF1C}" keepAlive="1" name="Query - Table 0 (5)" description="Connection to the 'Table 0 (5)' query in the workbook." type="5" refreshedVersion="8" background="1" saveData="1">
    <dbPr connection="Provider=Microsoft.Mashup.OleDb.1;Data Source=$Workbook$;Location=&quot;Table 0 (5)&quot;;Extended Properties=&quot;&quot;" command="SELECT * FROM [Table 0 (5)]"/>
  </connection>
  <connection id="10" xr16:uid="{CD6A7F1A-0782-4633-9DB0-F1543781C610}" keepAlive="1" name="Query - Table 0 (6)" description="Connection to the 'Table 0 (6)' query in the workbook." type="5" refreshedVersion="8" background="1" saveData="1">
    <dbPr connection="Provider=Microsoft.Mashup.OleDb.1;Data Source=$Workbook$;Location=&quot;Table 0 (6)&quot;;Extended Properties=&quot;&quot;" command="SELECT * FROM [Table 0 (6)]"/>
  </connection>
  <connection id="11" xr16:uid="{BF0C8D16-3881-4345-B0B3-6E8C6A8BBC1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<sst xmlns="http://schemas.openxmlformats.org/spreadsheetml/2006/main" count="12039" uniqueCount="301">
  <si>
    <t>Date</t>
  </si>
  <si>
    <t>Visitor</t>
  </si>
  <si>
    <t>Home</t>
  </si>
  <si>
    <t>Pittsburgh Penguins</t>
  </si>
  <si>
    <t>Philadelphia Flyers</t>
  </si>
  <si>
    <t>Toronto Maple Leafs</t>
  </si>
  <si>
    <t>Chicago Blackhawks</t>
  </si>
  <si>
    <t>Tampa Bay Lightning</t>
  </si>
  <si>
    <t>Vancouver Canucks</t>
  </si>
  <si>
    <t>Edmonton Oilers</t>
  </si>
  <si>
    <t>St. Louis Blues</t>
  </si>
  <si>
    <t>Colorado Avalanche</t>
  </si>
  <si>
    <t>Washington Capitals</t>
  </si>
  <si>
    <t>Buffalo Sabres</t>
  </si>
  <si>
    <t>Boston Bruins</t>
  </si>
  <si>
    <t>New Jersey Devils</t>
  </si>
  <si>
    <t>New York Islanders</t>
  </si>
  <si>
    <t>New York Rangers</t>
  </si>
  <si>
    <t>Carolina Hurricanes</t>
  </si>
  <si>
    <t>Detroit Red Wings</t>
  </si>
  <si>
    <t>Columbus Blue Jackets</t>
  </si>
  <si>
    <t>Nashville Predators</t>
  </si>
  <si>
    <t>Calgary Flames</t>
  </si>
  <si>
    <t>Winnipeg Jets</t>
  </si>
  <si>
    <t>San Jose Sharks</t>
  </si>
  <si>
    <t>Arizona Coyotes</t>
  </si>
  <si>
    <t>Anaheim Ducks</t>
  </si>
  <si>
    <t>Vegas Golden Knights</t>
  </si>
  <si>
    <t>Minnesota Wild</t>
  </si>
  <si>
    <t>Los Angeles Kings</t>
  </si>
  <si>
    <t>Dallas Stars</t>
  </si>
  <si>
    <t>Florida Panthers</t>
  </si>
  <si>
    <t>Ottawa Senators</t>
  </si>
  <si>
    <t>Montreal Canadiens</t>
  </si>
  <si>
    <t>Seattle Kraken</t>
  </si>
  <si>
    <t>SO</t>
  </si>
  <si>
    <t>OT</t>
  </si>
  <si>
    <t>Column1</t>
  </si>
  <si>
    <t>GP</t>
  </si>
  <si>
    <t>W</t>
  </si>
  <si>
    <t>L</t>
  </si>
  <si>
    <t>GF</t>
  </si>
  <si>
    <t>GA</t>
  </si>
  <si>
    <t>Team</t>
  </si>
  <si>
    <t>TOI</t>
  </si>
  <si>
    <t>OTL</t>
  </si>
  <si>
    <t>ROW</t>
  </si>
  <si>
    <t>Points</t>
  </si>
  <si>
    <t>Point %</t>
  </si>
  <si>
    <t>CF</t>
  </si>
  <si>
    <t>CA</t>
  </si>
  <si>
    <t>CF%</t>
  </si>
  <si>
    <t>FF</t>
  </si>
  <si>
    <t>FA</t>
  </si>
  <si>
    <t>FF%</t>
  </si>
  <si>
    <t>SF</t>
  </si>
  <si>
    <t>SA</t>
  </si>
  <si>
    <t>SF%</t>
  </si>
  <si>
    <t>GF%</t>
  </si>
  <si>
    <t>xGF</t>
  </si>
  <si>
    <t>xGA</t>
  </si>
  <si>
    <t>xGF%</t>
  </si>
  <si>
    <t>SCF</t>
  </si>
  <si>
    <t>SCA</t>
  </si>
  <si>
    <t>SCF%</t>
  </si>
  <si>
    <t>SCSF</t>
  </si>
  <si>
    <t>SCSA</t>
  </si>
  <si>
    <t>SCSF%</t>
  </si>
  <si>
    <t>SCGF</t>
  </si>
  <si>
    <t>SCGA</t>
  </si>
  <si>
    <t>SCGF%</t>
  </si>
  <si>
    <t>SCSH%</t>
  </si>
  <si>
    <t>SCSV%</t>
  </si>
  <si>
    <t>HDCF</t>
  </si>
  <si>
    <t>HDCA</t>
  </si>
  <si>
    <t>HDCF%</t>
  </si>
  <si>
    <t>HDSF</t>
  </si>
  <si>
    <t>HDSA</t>
  </si>
  <si>
    <t>HDSF%</t>
  </si>
  <si>
    <t>HDGF</t>
  </si>
  <si>
    <t>HDGA</t>
  </si>
  <si>
    <t>HDGF%</t>
  </si>
  <si>
    <t>HDSH%</t>
  </si>
  <si>
    <t>HDSV%</t>
  </si>
  <si>
    <t>MDCF</t>
  </si>
  <si>
    <t>MDCA</t>
  </si>
  <si>
    <t>MDCF%</t>
  </si>
  <si>
    <t>MDSF</t>
  </si>
  <si>
    <t>MDSA</t>
  </si>
  <si>
    <t>MDSF%</t>
  </si>
  <si>
    <t>MDGF</t>
  </si>
  <si>
    <t>MDGA</t>
  </si>
  <si>
    <t>MDGF%</t>
  </si>
  <si>
    <t>MDSH%</t>
  </si>
  <si>
    <t>MDSV%</t>
  </si>
  <si>
    <t>LDCF</t>
  </si>
  <si>
    <t>LDCA</t>
  </si>
  <si>
    <t>LDCF%</t>
  </si>
  <si>
    <t>LDSF</t>
  </si>
  <si>
    <t>LDSA</t>
  </si>
  <si>
    <t>LDSF%</t>
  </si>
  <si>
    <t>LDGF</t>
  </si>
  <si>
    <t>LDGA</t>
  </si>
  <si>
    <t>LDGF%</t>
  </si>
  <si>
    <t>LDSH%</t>
  </si>
  <si>
    <t>LDSV%</t>
  </si>
  <si>
    <t>SH%</t>
  </si>
  <si>
    <t>SV%</t>
  </si>
  <si>
    <t>PDO</t>
  </si>
  <si>
    <t>G</t>
  </si>
  <si>
    <t>G2</t>
  </si>
  <si>
    <t>Goal Differntial</t>
  </si>
  <si>
    <t>HOMHDS</t>
  </si>
  <si>
    <t>VISHDS</t>
  </si>
  <si>
    <t>HOMCF</t>
  </si>
  <si>
    <t>VISCF</t>
  </si>
  <si>
    <t>2022 HDCF</t>
  </si>
  <si>
    <t>2023DCF</t>
  </si>
  <si>
    <t>AVG HDCF</t>
  </si>
  <si>
    <t>VIS HDCF</t>
  </si>
  <si>
    <t>HOM HDCF</t>
  </si>
  <si>
    <t>Att.</t>
  </si>
  <si>
    <t>LOG</t>
  </si>
  <si>
    <t>Notes</t>
  </si>
  <si>
    <t>at Commonwealth Stadium (Edmonton, AB)</t>
  </si>
  <si>
    <t>at (Stockholm, SE)</t>
  </si>
  <si>
    <t>at T-Mobile Park (Seattle, WA)</t>
  </si>
  <si>
    <t>at MetLife Stadium (East Rutherford, NJ)</t>
  </si>
  <si>
    <t>GPG</t>
  </si>
  <si>
    <t>SPG</t>
  </si>
  <si>
    <t>PCT.</t>
  </si>
  <si>
    <t>PPG</t>
  </si>
  <si>
    <t>PP</t>
  </si>
  <si>
    <t>PP%</t>
  </si>
  <si>
    <t>New JerseyNJ</t>
  </si>
  <si>
    <t>NY RangersNYR</t>
  </si>
  <si>
    <t>VancouverVAN</t>
  </si>
  <si>
    <t>Tampa BayTB</t>
  </si>
  <si>
    <t>ArizonaARI</t>
  </si>
  <si>
    <t>TorontoTOR</t>
  </si>
  <si>
    <t>SeattleSEA</t>
  </si>
  <si>
    <t>CarolinaCAR</t>
  </si>
  <si>
    <t>EdmontonEDM</t>
  </si>
  <si>
    <t>VegasVEG</t>
  </si>
  <si>
    <t>DetroitDET</t>
  </si>
  <si>
    <t>MontrealMON</t>
  </si>
  <si>
    <t>OttawaOTT</t>
  </si>
  <si>
    <t>BostonBOS</t>
  </si>
  <si>
    <t>NashvilleNAS</t>
  </si>
  <si>
    <t>AnaheimANA</t>
  </si>
  <si>
    <t>Los AngelesLA</t>
  </si>
  <si>
    <t>PittsburghPIT</t>
  </si>
  <si>
    <t>MinnesotaMIN</t>
  </si>
  <si>
    <t>WinnipegWIN</t>
  </si>
  <si>
    <t>NY IslandersNYI</t>
  </si>
  <si>
    <t>ColoradoCOL</t>
  </si>
  <si>
    <t>San JoseSJ</t>
  </si>
  <si>
    <t>CalgaryCAL</t>
  </si>
  <si>
    <t>ColumbusCLB</t>
  </si>
  <si>
    <t>FloridaFLA</t>
  </si>
  <si>
    <t>ChicagoCHI</t>
  </si>
  <si>
    <t>BuffaloBUF</t>
  </si>
  <si>
    <t>DallasDAL</t>
  </si>
  <si>
    <t>WashingtonWAS</t>
  </si>
  <si>
    <t>St. LouisSTL</t>
  </si>
  <si>
    <t>PhiladelphiaPHI</t>
  </si>
  <si>
    <t>2022 PP%</t>
  </si>
  <si>
    <t>2023 PP%</t>
  </si>
  <si>
    <t>HOM PP</t>
  </si>
  <si>
    <t>VIS PP</t>
  </si>
  <si>
    <t>BOS</t>
  </si>
  <si>
    <t>CGY</t>
  </si>
  <si>
    <t>FLA</t>
  </si>
  <si>
    <t>NYI</t>
  </si>
  <si>
    <t>MIN</t>
  </si>
  <si>
    <t>CBJ</t>
  </si>
  <si>
    <t>DET</t>
  </si>
  <si>
    <t>EDM</t>
  </si>
  <si>
    <t>NYR</t>
  </si>
  <si>
    <t>ANA</t>
  </si>
  <si>
    <t>SEA</t>
  </si>
  <si>
    <t>WPG</t>
  </si>
  <si>
    <t>L.A</t>
  </si>
  <si>
    <t>VAN</t>
  </si>
  <si>
    <t>VGK</t>
  </si>
  <si>
    <t>CHI</t>
  </si>
  <si>
    <t>WSH</t>
  </si>
  <si>
    <t>S.J</t>
  </si>
  <si>
    <t>T.B</t>
  </si>
  <si>
    <t>MTL</t>
  </si>
  <si>
    <t>NSH</t>
  </si>
  <si>
    <t>OTT</t>
  </si>
  <si>
    <t>COL</t>
  </si>
  <si>
    <t>N.J</t>
  </si>
  <si>
    <t>TOR</t>
  </si>
  <si>
    <t>ARI</t>
  </si>
  <si>
    <t>PIT</t>
  </si>
  <si>
    <t>BUF</t>
  </si>
  <si>
    <t>STL</t>
  </si>
  <si>
    <t>CAR</t>
  </si>
  <si>
    <t>PHI</t>
  </si>
  <si>
    <t>DAL</t>
  </si>
  <si>
    <t>2022 xGAR</t>
  </si>
  <si>
    <t>2023 Xgar</t>
  </si>
  <si>
    <t>Average Xgar</t>
  </si>
  <si>
    <t>HOM Xgar</t>
  </si>
  <si>
    <t>Vis xgar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</si>
  <si>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</si>
  <si>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</si>
  <si>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</si>
  <si>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</si>
  <si>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</si>
  <si>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</si>
  <si>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</si>
  <si>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</si>
  <si>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</si>
  <si>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</si>
  <si>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</si>
  <si>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</si>
  <si>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</si>
  <si>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</si>
  <si>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</si>
  <si>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</si>
  <si>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</si>
  <si>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</si>
  <si>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</si>
  <si>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</si>
  <si>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</si>
  <si>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</si>
  <si>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</si>
  <si>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</si>
  <si>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</si>
  <si>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</si>
  <si>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Goal Differntial</t>
  </si>
  <si>
    <t>Residuals</t>
  </si>
  <si>
    <t>2022 Golie</t>
  </si>
  <si>
    <t>2023Golie</t>
  </si>
  <si>
    <t>AVG Golie</t>
  </si>
  <si>
    <t>HOM Gol</t>
  </si>
  <si>
    <t>VIS Gol</t>
  </si>
  <si>
    <t>GAPG</t>
  </si>
  <si>
    <t>SAPG</t>
  </si>
  <si>
    <t>PPGA</t>
  </si>
  <si>
    <t>PK</t>
  </si>
  <si>
    <t>PK%</t>
  </si>
  <si>
    <t>Inverse PK</t>
  </si>
  <si>
    <t>2022 PK</t>
  </si>
  <si>
    <t>2023 PK</t>
  </si>
  <si>
    <t>Overall Special Teams grade</t>
  </si>
  <si>
    <t>Special Teams Grade</t>
  </si>
  <si>
    <t>HOM Special</t>
  </si>
  <si>
    <t>Vis Special</t>
  </si>
  <si>
    <t>Column2</t>
  </si>
  <si>
    <t>2022 offense</t>
  </si>
  <si>
    <t>2023 offen</t>
  </si>
  <si>
    <t>2022 defense</t>
  </si>
  <si>
    <t>2023defense</t>
  </si>
  <si>
    <t>avg off</t>
  </si>
  <si>
    <t>avg def</t>
  </si>
  <si>
    <t>hom of gar</t>
  </si>
  <si>
    <t>vis of gar</t>
  </si>
  <si>
    <t>hom d gar</t>
  </si>
  <si>
    <t>vis d gar</t>
  </si>
  <si>
    <t>Predicted G</t>
  </si>
  <si>
    <t>Predicted G2</t>
  </si>
  <si>
    <t>hometotal</t>
  </si>
  <si>
    <t>vistotal</t>
  </si>
  <si>
    <t>ml1</t>
  </si>
  <si>
    <t>ml2</t>
  </si>
  <si>
    <t>2000:09</t>
  </si>
  <si>
    <t>1918:53</t>
  </si>
  <si>
    <t>2003:17</t>
  </si>
  <si>
    <t>2003:23</t>
  </si>
  <si>
    <t>1731:19</t>
  </si>
  <si>
    <t>1962:22</t>
  </si>
  <si>
    <t>1947:25</t>
  </si>
  <si>
    <t>1914:01</t>
  </si>
  <si>
    <t>1921:33</t>
  </si>
  <si>
    <t>1981:58</t>
  </si>
  <si>
    <t>1993:19</t>
  </si>
  <si>
    <t>1812:11</t>
  </si>
  <si>
    <t>2019:59</t>
  </si>
  <si>
    <t>1933:47</t>
  </si>
  <si>
    <t>2038:22</t>
  </si>
  <si>
    <t>1943:20</t>
  </si>
  <si>
    <t>2022:30</t>
  </si>
  <si>
    <t>1935:54</t>
  </si>
  <si>
    <t>1932:02</t>
  </si>
  <si>
    <t>1905:45</t>
  </si>
  <si>
    <t>1881:45</t>
  </si>
  <si>
    <t>1937:10</t>
  </si>
  <si>
    <t>1916:07</t>
  </si>
  <si>
    <t>2039:18</t>
  </si>
  <si>
    <t>1849:54</t>
  </si>
  <si>
    <t>1905:04</t>
  </si>
  <si>
    <t>1903:14</t>
  </si>
  <si>
    <t>1821:27</t>
  </si>
  <si>
    <t>1958:59</t>
  </si>
  <si>
    <t>2077:16</t>
  </si>
  <si>
    <t>1877:23</t>
  </si>
  <si>
    <t>2047:06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</si>
</sst>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0" fillId="0" borderId="10" xfId="0" applyBorder="1"/>
    <xf numFmtId="14" fontId="0" fillId="0" borderId="0" xfId="0" applyNumberFormat="1"/>
    <xf numFmtId="0" fontId="0" fillId="0" borderId="11" xfId="0" applyBorder="1"/>
    <xf numFmtId="0" fontId="13" fillId="33" borderId="10" xfId="0" applyFont="1" applyFill="1" applyBorder="1"/>
    <xf numFmtId="0" fontId="13" fillId="33" borderId="12" xfId="0" applyFont="1" applyFill="1" applyBorder="1"/>
    <xf numFmtId="0" fontId="0" fillId="34" borderId="12" xfId="0" applyFill="1" applyBorder="1"/>
    <xf numFmtId="0" fontId="0" fillId="0" borderId="12" xfId="0" applyBorder="1"/>
    <xf numFmtId="14" fontId="0" fillId="34" borderId="10" xfId="0" applyNumberFormat="1" applyFill="1" applyBorder="1"/>
    <xf numFmtId="14" fontId="0" fillId="0" borderId="10" xfId="0" applyNumberFormat="1" applyBorder="1"/>
    <xf numFmtId="0" fontId="13" fillId="33" borderId="0" xfId="0" applyFont="1" applyFill="1"/>
    <xf numFmtId="164" fontId="0" fillId="0" borderId="0" xfId="0" applyNumberFormat="1"/>
    <xf numFmtId="0" fontId="0" fillId="34" borderId="10" xfId="0" applyFill="1" applyBorder="1"/>
    <xf numFmtId="0" fontId="13" fillId="33" borderId="13" xfId="0" applyFont="1" applyFill="1" applyBorder="1"/>
    <xf numFmtId="165" fontId="0" fillId="0" borderId="0" xfId="0" applyNumberFormat="1"/>
    <xf numFmtId="0" fontId="19" fillId="0" borderId="14" xfId="0" applyFont="1" applyBorder="1" applyAlignment="1">
      <alignment horizontal="center"/>
    </xf>
    <xf numFmtId="0" fontId="19" fillId="0" borderId="14" xfId="0" applyFont="1" applyBorder="1" applyAlignment="1">
      <alignment horizontal="centerContinuous"/>
    </xf>
    <xf numFmtId="0" fontId="13" fillId="0" borderId="0" xfId="0" applyFon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164" formatCode="[$-F400]h:mm:ss\ AM/PM"/>
    </dxf>
    <dxf>
      <numFmt numFmtId="19" formatCode="yyyy/mm/dd"/>
    </dxf>
    <dxf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19" formatCode="yyyy/mm/dd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of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test!$R$2:$R$1854</c:f>
              <c:numCache>
                <c:formatCode>General</c:formatCode>
                <c:ptCount val="1853"/>
                <c:pt idx="0">
                  <c:v>7.490952380952379</c:v>
                </c:pt>
                <c:pt idx="1">
                  <c:v>65.387857142857143</c:v>
                </c:pt>
                <c:pt idx="2">
                  <c:v>42.338571428571427</c:v>
                </c:pt>
                <c:pt idx="3">
                  <c:v>89.021666666666647</c:v>
                </c:pt>
                <c:pt idx="4">
                  <c:v>40.24047619047618</c:v>
                </c:pt>
                <c:pt idx="5">
                  <c:v>58.340238095238099</c:v>
                </c:pt>
                <c:pt idx="6">
                  <c:v>4.214999999999999</c:v>
                </c:pt>
                <c:pt idx="7">
                  <c:v>125.46428571428571</c:v>
                </c:pt>
                <c:pt idx="8">
                  <c:v>80.7392857142857</c:v>
                </c:pt>
                <c:pt idx="9">
                  <c:v>87.124523809523808</c:v>
                </c:pt>
                <c:pt idx="10">
                  <c:v>85.390952380952371</c:v>
                </c:pt>
                <c:pt idx="11">
                  <c:v>85.286666666666662</c:v>
                </c:pt>
                <c:pt idx="12">
                  <c:v>40.24047619047618</c:v>
                </c:pt>
                <c:pt idx="13">
                  <c:v>104.88261904761904</c:v>
                </c:pt>
                <c:pt idx="14">
                  <c:v>104.57619047619046</c:v>
                </c:pt>
                <c:pt idx="15">
                  <c:v>91.865476190476173</c:v>
                </c:pt>
                <c:pt idx="16">
                  <c:v>76.89928571428571</c:v>
                </c:pt>
                <c:pt idx="17">
                  <c:v>60.674999999999997</c:v>
                </c:pt>
                <c:pt idx="18">
                  <c:v>32.669761904761899</c:v>
                </c:pt>
                <c:pt idx="19">
                  <c:v>4.214999999999999</c:v>
                </c:pt>
                <c:pt idx="20">
                  <c:v>89.021666666666647</c:v>
                </c:pt>
                <c:pt idx="21">
                  <c:v>44.759523809523806</c:v>
                </c:pt>
                <c:pt idx="22">
                  <c:v>80.616190476190468</c:v>
                </c:pt>
                <c:pt idx="23">
                  <c:v>104.88261904761904</c:v>
                </c:pt>
                <c:pt idx="24">
                  <c:v>60.674999999999997</c:v>
                </c:pt>
                <c:pt idx="25">
                  <c:v>91.865476190476173</c:v>
                </c:pt>
                <c:pt idx="26">
                  <c:v>65.387857142857143</c:v>
                </c:pt>
                <c:pt idx="27">
                  <c:v>70.076904761904771</c:v>
                </c:pt>
                <c:pt idx="28">
                  <c:v>76.355714285714271</c:v>
                </c:pt>
                <c:pt idx="29">
                  <c:v>93.099761904761891</c:v>
                </c:pt>
                <c:pt idx="30">
                  <c:v>21.040476190476188</c:v>
                </c:pt>
                <c:pt idx="31">
                  <c:v>125.46428571428571</c:v>
                </c:pt>
                <c:pt idx="32">
                  <c:v>89.021666666666647</c:v>
                </c:pt>
                <c:pt idx="33">
                  <c:v>42.338571428571427</c:v>
                </c:pt>
                <c:pt idx="34">
                  <c:v>4.214999999999999</c:v>
                </c:pt>
                <c:pt idx="35">
                  <c:v>58.340238095238099</c:v>
                </c:pt>
                <c:pt idx="36">
                  <c:v>85.390952380952371</c:v>
                </c:pt>
                <c:pt idx="37">
                  <c:v>44.759523809523806</c:v>
                </c:pt>
                <c:pt idx="38">
                  <c:v>91.865476190476173</c:v>
                </c:pt>
                <c:pt idx="39">
                  <c:v>66.898333333333312</c:v>
                </c:pt>
                <c:pt idx="40">
                  <c:v>76.355714285714271</c:v>
                </c:pt>
                <c:pt idx="41">
                  <c:v>85.286666666666662</c:v>
                </c:pt>
                <c:pt idx="42">
                  <c:v>76.556190476190451</c:v>
                </c:pt>
                <c:pt idx="43">
                  <c:v>21.040476190476188</c:v>
                </c:pt>
                <c:pt idx="44">
                  <c:v>80.616190476190468</c:v>
                </c:pt>
                <c:pt idx="45">
                  <c:v>60.674999999999997</c:v>
                </c:pt>
                <c:pt idx="46">
                  <c:v>125.46428571428571</c:v>
                </c:pt>
                <c:pt idx="47">
                  <c:v>125.46428571428571</c:v>
                </c:pt>
                <c:pt idx="48">
                  <c:v>42.338571428571427</c:v>
                </c:pt>
                <c:pt idx="49">
                  <c:v>36.921904761904756</c:v>
                </c:pt>
                <c:pt idx="50">
                  <c:v>21.040476190476188</c:v>
                </c:pt>
                <c:pt idx="51">
                  <c:v>76.355714285714271</c:v>
                </c:pt>
                <c:pt idx="52">
                  <c:v>7.490952380952379</c:v>
                </c:pt>
                <c:pt idx="53">
                  <c:v>87.124523809523808</c:v>
                </c:pt>
                <c:pt idx="54">
                  <c:v>28.298571428571432</c:v>
                </c:pt>
                <c:pt idx="55">
                  <c:v>66.898333333333312</c:v>
                </c:pt>
                <c:pt idx="56">
                  <c:v>28.298571428571432</c:v>
                </c:pt>
                <c:pt idx="57">
                  <c:v>43.181904761904768</c:v>
                </c:pt>
                <c:pt idx="58">
                  <c:v>21.040476190476188</c:v>
                </c:pt>
                <c:pt idx="59">
                  <c:v>65.387857142857143</c:v>
                </c:pt>
                <c:pt idx="60">
                  <c:v>36.921904761904756</c:v>
                </c:pt>
                <c:pt idx="61">
                  <c:v>80.616190476190468</c:v>
                </c:pt>
                <c:pt idx="62">
                  <c:v>125.46428571428571</c:v>
                </c:pt>
                <c:pt idx="63">
                  <c:v>60.674999999999997</c:v>
                </c:pt>
                <c:pt idx="64">
                  <c:v>76.89928571428571</c:v>
                </c:pt>
                <c:pt idx="65">
                  <c:v>7.490952380952379</c:v>
                </c:pt>
                <c:pt idx="66">
                  <c:v>32.669761904761899</c:v>
                </c:pt>
                <c:pt idx="67">
                  <c:v>76.355714285714271</c:v>
                </c:pt>
                <c:pt idx="68">
                  <c:v>104.57619047619046</c:v>
                </c:pt>
                <c:pt idx="69">
                  <c:v>66.898333333333312</c:v>
                </c:pt>
                <c:pt idx="70">
                  <c:v>93.099761904761891</c:v>
                </c:pt>
                <c:pt idx="71">
                  <c:v>40.24047619047618</c:v>
                </c:pt>
                <c:pt idx="72">
                  <c:v>89.021666666666647</c:v>
                </c:pt>
                <c:pt idx="73">
                  <c:v>47.296666666666667</c:v>
                </c:pt>
                <c:pt idx="74">
                  <c:v>76.556190476190451</c:v>
                </c:pt>
                <c:pt idx="75">
                  <c:v>80.616190476190468</c:v>
                </c:pt>
                <c:pt idx="76">
                  <c:v>43.181904761904768</c:v>
                </c:pt>
                <c:pt idx="77">
                  <c:v>104.57619047619046</c:v>
                </c:pt>
                <c:pt idx="78">
                  <c:v>7.490952380952379</c:v>
                </c:pt>
                <c:pt idx="79">
                  <c:v>28.298571428571432</c:v>
                </c:pt>
                <c:pt idx="80">
                  <c:v>60.674999999999997</c:v>
                </c:pt>
                <c:pt idx="81">
                  <c:v>75.591190476190462</c:v>
                </c:pt>
                <c:pt idx="82">
                  <c:v>36.921904761904756</c:v>
                </c:pt>
                <c:pt idx="83">
                  <c:v>85.286666666666662</c:v>
                </c:pt>
                <c:pt idx="84">
                  <c:v>80.7392857142857</c:v>
                </c:pt>
                <c:pt idx="85">
                  <c:v>76.355714285714271</c:v>
                </c:pt>
                <c:pt idx="86">
                  <c:v>40.24047619047618</c:v>
                </c:pt>
                <c:pt idx="87">
                  <c:v>21.040476190476188</c:v>
                </c:pt>
                <c:pt idx="88">
                  <c:v>75.591190476190462</c:v>
                </c:pt>
                <c:pt idx="89">
                  <c:v>58.340238095238099</c:v>
                </c:pt>
                <c:pt idx="90">
                  <c:v>7.490952380952379</c:v>
                </c:pt>
                <c:pt idx="91">
                  <c:v>76.556190476190451</c:v>
                </c:pt>
                <c:pt idx="92">
                  <c:v>32.669761904761899</c:v>
                </c:pt>
                <c:pt idx="93">
                  <c:v>104.57619047619046</c:v>
                </c:pt>
                <c:pt idx="94">
                  <c:v>80.616190476190468</c:v>
                </c:pt>
                <c:pt idx="95">
                  <c:v>80.7392857142857</c:v>
                </c:pt>
                <c:pt idx="96">
                  <c:v>43.181904761904768</c:v>
                </c:pt>
                <c:pt idx="97">
                  <c:v>104.57619047619046</c:v>
                </c:pt>
                <c:pt idx="98">
                  <c:v>60.674999999999997</c:v>
                </c:pt>
                <c:pt idx="99">
                  <c:v>76.556190476190451</c:v>
                </c:pt>
                <c:pt idx="100">
                  <c:v>91.865476190476173</c:v>
                </c:pt>
                <c:pt idx="101">
                  <c:v>76.89928571428571</c:v>
                </c:pt>
                <c:pt idx="102">
                  <c:v>89.021666666666647</c:v>
                </c:pt>
                <c:pt idx="103">
                  <c:v>47.296666666666667</c:v>
                </c:pt>
                <c:pt idx="104">
                  <c:v>85.286666666666662</c:v>
                </c:pt>
                <c:pt idx="105">
                  <c:v>36.921904761904756</c:v>
                </c:pt>
                <c:pt idx="106">
                  <c:v>42.338571428571427</c:v>
                </c:pt>
                <c:pt idx="107">
                  <c:v>89.021666666666647</c:v>
                </c:pt>
                <c:pt idx="108">
                  <c:v>104.88261904761904</c:v>
                </c:pt>
                <c:pt idx="109">
                  <c:v>117.61833333333333</c:v>
                </c:pt>
                <c:pt idx="110">
                  <c:v>93.099761904761891</c:v>
                </c:pt>
                <c:pt idx="111">
                  <c:v>44.759523809523806</c:v>
                </c:pt>
                <c:pt idx="112">
                  <c:v>117.61833333333333</c:v>
                </c:pt>
                <c:pt idx="113">
                  <c:v>32.669761904761899</c:v>
                </c:pt>
                <c:pt idx="114">
                  <c:v>66.898333333333312</c:v>
                </c:pt>
                <c:pt idx="115">
                  <c:v>43.181904761904768</c:v>
                </c:pt>
                <c:pt idx="116">
                  <c:v>47.296666666666667</c:v>
                </c:pt>
                <c:pt idx="117">
                  <c:v>91.865476190476173</c:v>
                </c:pt>
                <c:pt idx="118">
                  <c:v>125.46428571428571</c:v>
                </c:pt>
                <c:pt idx="119">
                  <c:v>80.7392857142857</c:v>
                </c:pt>
                <c:pt idx="120">
                  <c:v>66.898333333333312</c:v>
                </c:pt>
                <c:pt idx="121">
                  <c:v>75.591190476190462</c:v>
                </c:pt>
                <c:pt idx="122">
                  <c:v>87.124523809523808</c:v>
                </c:pt>
                <c:pt idx="123">
                  <c:v>85.286666666666662</c:v>
                </c:pt>
                <c:pt idx="124">
                  <c:v>76.556190476190451</c:v>
                </c:pt>
                <c:pt idx="125">
                  <c:v>21.040476190476188</c:v>
                </c:pt>
                <c:pt idx="126">
                  <c:v>4.214999999999999</c:v>
                </c:pt>
                <c:pt idx="127">
                  <c:v>117.61833333333333</c:v>
                </c:pt>
                <c:pt idx="128">
                  <c:v>104.88261904761904</c:v>
                </c:pt>
                <c:pt idx="129">
                  <c:v>47.296666666666667</c:v>
                </c:pt>
                <c:pt idx="130">
                  <c:v>85.390952380952371</c:v>
                </c:pt>
                <c:pt idx="131">
                  <c:v>80.7392857142857</c:v>
                </c:pt>
                <c:pt idx="132">
                  <c:v>32.669761904761899</c:v>
                </c:pt>
                <c:pt idx="133">
                  <c:v>85.286666666666662</c:v>
                </c:pt>
                <c:pt idx="134">
                  <c:v>80.616190476190468</c:v>
                </c:pt>
                <c:pt idx="135">
                  <c:v>76.556190476190451</c:v>
                </c:pt>
                <c:pt idx="136">
                  <c:v>89.021666666666647</c:v>
                </c:pt>
                <c:pt idx="137">
                  <c:v>44.759523809523806</c:v>
                </c:pt>
                <c:pt idx="138">
                  <c:v>80.7392857142857</c:v>
                </c:pt>
                <c:pt idx="139">
                  <c:v>104.88261904761904</c:v>
                </c:pt>
                <c:pt idx="140">
                  <c:v>47.296666666666667</c:v>
                </c:pt>
                <c:pt idx="141">
                  <c:v>58.340238095238099</c:v>
                </c:pt>
                <c:pt idx="142">
                  <c:v>66.898333333333312</c:v>
                </c:pt>
                <c:pt idx="143">
                  <c:v>93.099761904761891</c:v>
                </c:pt>
                <c:pt idx="144">
                  <c:v>32.669761904761899</c:v>
                </c:pt>
                <c:pt idx="145">
                  <c:v>76.355714285714271</c:v>
                </c:pt>
                <c:pt idx="146">
                  <c:v>91.865476190476173</c:v>
                </c:pt>
                <c:pt idx="147">
                  <c:v>40.24047619047618</c:v>
                </c:pt>
                <c:pt idx="148">
                  <c:v>75.591190476190462</c:v>
                </c:pt>
                <c:pt idx="149">
                  <c:v>76.355714285714271</c:v>
                </c:pt>
                <c:pt idx="150">
                  <c:v>65.387857142857143</c:v>
                </c:pt>
                <c:pt idx="151">
                  <c:v>44.759523809523806</c:v>
                </c:pt>
                <c:pt idx="152">
                  <c:v>28.298571428571432</c:v>
                </c:pt>
                <c:pt idx="153">
                  <c:v>87.124523809523808</c:v>
                </c:pt>
                <c:pt idx="154">
                  <c:v>21.040476190476188</c:v>
                </c:pt>
                <c:pt idx="155">
                  <c:v>85.390952380952371</c:v>
                </c:pt>
                <c:pt idx="156">
                  <c:v>76.89928571428571</c:v>
                </c:pt>
                <c:pt idx="157">
                  <c:v>42.338571428571427</c:v>
                </c:pt>
                <c:pt idx="158">
                  <c:v>76.556190476190451</c:v>
                </c:pt>
                <c:pt idx="159">
                  <c:v>28.298571428571432</c:v>
                </c:pt>
                <c:pt idx="160">
                  <c:v>104.57619047619046</c:v>
                </c:pt>
                <c:pt idx="161">
                  <c:v>65.387857142857143</c:v>
                </c:pt>
                <c:pt idx="162">
                  <c:v>76.355714285714271</c:v>
                </c:pt>
                <c:pt idx="163">
                  <c:v>32.669761904761899</c:v>
                </c:pt>
                <c:pt idx="164">
                  <c:v>76.89928571428571</c:v>
                </c:pt>
                <c:pt idx="165">
                  <c:v>40.24047619047618</c:v>
                </c:pt>
                <c:pt idx="166">
                  <c:v>87.124523809523808</c:v>
                </c:pt>
                <c:pt idx="167">
                  <c:v>42.338571428571427</c:v>
                </c:pt>
                <c:pt idx="168">
                  <c:v>91.865476190476173</c:v>
                </c:pt>
                <c:pt idx="169">
                  <c:v>75.591190476190462</c:v>
                </c:pt>
                <c:pt idx="170">
                  <c:v>80.616190476190468</c:v>
                </c:pt>
                <c:pt idx="171">
                  <c:v>21.040476190476188</c:v>
                </c:pt>
                <c:pt idx="172">
                  <c:v>44.759523809523806</c:v>
                </c:pt>
                <c:pt idx="173">
                  <c:v>36.921904761904756</c:v>
                </c:pt>
                <c:pt idx="174">
                  <c:v>58.340238095238099</c:v>
                </c:pt>
                <c:pt idx="175">
                  <c:v>85.286666666666662</c:v>
                </c:pt>
                <c:pt idx="176">
                  <c:v>76.89928571428571</c:v>
                </c:pt>
                <c:pt idx="177">
                  <c:v>75.591190476190462</c:v>
                </c:pt>
                <c:pt idx="178">
                  <c:v>104.57619047619046</c:v>
                </c:pt>
                <c:pt idx="179">
                  <c:v>91.865476190476173</c:v>
                </c:pt>
                <c:pt idx="180">
                  <c:v>42.338571428571427</c:v>
                </c:pt>
                <c:pt idx="181">
                  <c:v>28.298571428571432</c:v>
                </c:pt>
                <c:pt idx="182">
                  <c:v>40.24047619047618</c:v>
                </c:pt>
                <c:pt idx="183">
                  <c:v>21.040476190476188</c:v>
                </c:pt>
                <c:pt idx="184">
                  <c:v>36.921904761904756</c:v>
                </c:pt>
                <c:pt idx="185">
                  <c:v>87.124523809523808</c:v>
                </c:pt>
                <c:pt idx="186">
                  <c:v>65.387857142857143</c:v>
                </c:pt>
                <c:pt idx="187">
                  <c:v>4.214999999999999</c:v>
                </c:pt>
                <c:pt idx="188">
                  <c:v>60.674999999999997</c:v>
                </c:pt>
                <c:pt idx="189">
                  <c:v>91.865476190476173</c:v>
                </c:pt>
                <c:pt idx="190">
                  <c:v>80.7392857142857</c:v>
                </c:pt>
                <c:pt idx="191">
                  <c:v>93.099761904761891</c:v>
                </c:pt>
                <c:pt idx="192">
                  <c:v>43.181904761904768</c:v>
                </c:pt>
                <c:pt idx="193">
                  <c:v>70.076904761904771</c:v>
                </c:pt>
                <c:pt idx="194">
                  <c:v>117.61833333333333</c:v>
                </c:pt>
                <c:pt idx="195">
                  <c:v>60.674999999999997</c:v>
                </c:pt>
                <c:pt idx="196">
                  <c:v>44.759523809523806</c:v>
                </c:pt>
                <c:pt idx="197">
                  <c:v>47.296666666666667</c:v>
                </c:pt>
                <c:pt idx="198">
                  <c:v>70.076904761904771</c:v>
                </c:pt>
                <c:pt idx="199">
                  <c:v>75.591190476190462</c:v>
                </c:pt>
                <c:pt idx="200">
                  <c:v>125.46428571428571</c:v>
                </c:pt>
                <c:pt idx="201">
                  <c:v>43.181904761904768</c:v>
                </c:pt>
                <c:pt idx="202">
                  <c:v>65.387857142857143</c:v>
                </c:pt>
                <c:pt idx="203">
                  <c:v>117.61833333333333</c:v>
                </c:pt>
                <c:pt idx="204">
                  <c:v>42.338571428571427</c:v>
                </c:pt>
                <c:pt idx="205">
                  <c:v>104.57619047619046</c:v>
                </c:pt>
                <c:pt idx="206">
                  <c:v>47.296666666666667</c:v>
                </c:pt>
                <c:pt idx="207">
                  <c:v>80.616190476190468</c:v>
                </c:pt>
                <c:pt idx="208">
                  <c:v>125.46428571428571</c:v>
                </c:pt>
                <c:pt idx="209">
                  <c:v>76.556190476190451</c:v>
                </c:pt>
                <c:pt idx="210">
                  <c:v>70.076904761904771</c:v>
                </c:pt>
                <c:pt idx="211">
                  <c:v>42.338571428571427</c:v>
                </c:pt>
                <c:pt idx="212">
                  <c:v>117.61833333333333</c:v>
                </c:pt>
                <c:pt idx="213">
                  <c:v>28.298571428571432</c:v>
                </c:pt>
                <c:pt idx="214">
                  <c:v>65.387857142857143</c:v>
                </c:pt>
                <c:pt idx="215">
                  <c:v>104.88261904761904</c:v>
                </c:pt>
                <c:pt idx="216">
                  <c:v>4.214999999999999</c:v>
                </c:pt>
                <c:pt idx="217">
                  <c:v>85.390952380952371</c:v>
                </c:pt>
                <c:pt idx="218">
                  <c:v>60.674999999999997</c:v>
                </c:pt>
                <c:pt idx="219">
                  <c:v>7.490952380952379</c:v>
                </c:pt>
                <c:pt idx="220">
                  <c:v>7.490952380952379</c:v>
                </c:pt>
                <c:pt idx="221">
                  <c:v>47.296666666666667</c:v>
                </c:pt>
                <c:pt idx="222">
                  <c:v>76.556190476190451</c:v>
                </c:pt>
                <c:pt idx="223">
                  <c:v>89.021666666666647</c:v>
                </c:pt>
                <c:pt idx="224">
                  <c:v>4.214999999999999</c:v>
                </c:pt>
                <c:pt idx="225">
                  <c:v>87.124523809523808</c:v>
                </c:pt>
                <c:pt idx="226">
                  <c:v>66.898333333333312</c:v>
                </c:pt>
                <c:pt idx="227">
                  <c:v>80.616190476190468</c:v>
                </c:pt>
                <c:pt idx="228">
                  <c:v>117.61833333333333</c:v>
                </c:pt>
                <c:pt idx="229">
                  <c:v>93.099761904761891</c:v>
                </c:pt>
                <c:pt idx="230">
                  <c:v>76.556190476190451</c:v>
                </c:pt>
                <c:pt idx="231">
                  <c:v>60.674999999999997</c:v>
                </c:pt>
                <c:pt idx="232">
                  <c:v>104.88261904761904</c:v>
                </c:pt>
                <c:pt idx="233">
                  <c:v>58.340238095238099</c:v>
                </c:pt>
                <c:pt idx="234">
                  <c:v>85.390952380952371</c:v>
                </c:pt>
                <c:pt idx="235">
                  <c:v>125.46428571428571</c:v>
                </c:pt>
                <c:pt idx="236">
                  <c:v>43.181904761904768</c:v>
                </c:pt>
                <c:pt idx="237">
                  <c:v>125.46428571428571</c:v>
                </c:pt>
                <c:pt idx="238">
                  <c:v>7.490952380952379</c:v>
                </c:pt>
                <c:pt idx="239">
                  <c:v>60.674999999999997</c:v>
                </c:pt>
                <c:pt idx="240">
                  <c:v>104.57619047619046</c:v>
                </c:pt>
                <c:pt idx="241">
                  <c:v>66.898333333333312</c:v>
                </c:pt>
                <c:pt idx="242">
                  <c:v>32.669761904761899</c:v>
                </c:pt>
                <c:pt idx="243">
                  <c:v>76.355714285714271</c:v>
                </c:pt>
                <c:pt idx="244">
                  <c:v>80.616190476190468</c:v>
                </c:pt>
                <c:pt idx="245">
                  <c:v>43.181904761904768</c:v>
                </c:pt>
                <c:pt idx="246">
                  <c:v>75.591190476190462</c:v>
                </c:pt>
                <c:pt idx="247">
                  <c:v>93.099761904761891</c:v>
                </c:pt>
                <c:pt idx="248">
                  <c:v>125.46428571428571</c:v>
                </c:pt>
                <c:pt idx="249">
                  <c:v>28.298571428571432</c:v>
                </c:pt>
                <c:pt idx="250">
                  <c:v>32.669761904761899</c:v>
                </c:pt>
                <c:pt idx="251">
                  <c:v>76.89928571428571</c:v>
                </c:pt>
                <c:pt idx="252">
                  <c:v>47.296666666666667</c:v>
                </c:pt>
                <c:pt idx="253">
                  <c:v>80.7392857142857</c:v>
                </c:pt>
                <c:pt idx="254">
                  <c:v>104.57619047619046</c:v>
                </c:pt>
                <c:pt idx="255">
                  <c:v>7.490952380952379</c:v>
                </c:pt>
                <c:pt idx="256">
                  <c:v>43.181904761904768</c:v>
                </c:pt>
                <c:pt idx="257">
                  <c:v>76.355714285714271</c:v>
                </c:pt>
                <c:pt idx="258">
                  <c:v>36.921904761904756</c:v>
                </c:pt>
                <c:pt idx="259">
                  <c:v>28.298571428571432</c:v>
                </c:pt>
                <c:pt idx="260">
                  <c:v>85.286666666666662</c:v>
                </c:pt>
                <c:pt idx="261">
                  <c:v>44.759523809523806</c:v>
                </c:pt>
                <c:pt idx="262">
                  <c:v>104.57619047619046</c:v>
                </c:pt>
                <c:pt idx="263">
                  <c:v>76.556190476190451</c:v>
                </c:pt>
                <c:pt idx="264">
                  <c:v>75.591190476190462</c:v>
                </c:pt>
                <c:pt idx="265">
                  <c:v>104.88261904761904</c:v>
                </c:pt>
                <c:pt idx="266">
                  <c:v>93.099761904761891</c:v>
                </c:pt>
                <c:pt idx="267">
                  <c:v>32.669761904761899</c:v>
                </c:pt>
                <c:pt idx="268">
                  <c:v>70.076904761904771</c:v>
                </c:pt>
                <c:pt idx="269">
                  <c:v>76.89928571428571</c:v>
                </c:pt>
                <c:pt idx="270">
                  <c:v>60.674999999999997</c:v>
                </c:pt>
                <c:pt idx="271">
                  <c:v>21.040476190476188</c:v>
                </c:pt>
                <c:pt idx="272">
                  <c:v>76.355714285714271</c:v>
                </c:pt>
                <c:pt idx="273">
                  <c:v>4.214999999999999</c:v>
                </c:pt>
                <c:pt idx="274">
                  <c:v>93.099761904761891</c:v>
                </c:pt>
                <c:pt idx="275">
                  <c:v>75.591190476190462</c:v>
                </c:pt>
                <c:pt idx="276">
                  <c:v>42.338571428571427</c:v>
                </c:pt>
                <c:pt idx="277">
                  <c:v>70.076904761904771</c:v>
                </c:pt>
                <c:pt idx="278">
                  <c:v>80.616190476190468</c:v>
                </c:pt>
                <c:pt idx="279">
                  <c:v>28.298571428571432</c:v>
                </c:pt>
                <c:pt idx="280">
                  <c:v>89.021666666666647</c:v>
                </c:pt>
                <c:pt idx="281">
                  <c:v>76.89928571428571</c:v>
                </c:pt>
                <c:pt idx="282">
                  <c:v>76.355714285714271</c:v>
                </c:pt>
                <c:pt idx="283">
                  <c:v>104.88261904761904</c:v>
                </c:pt>
                <c:pt idx="284">
                  <c:v>21.040476190476188</c:v>
                </c:pt>
                <c:pt idx="285">
                  <c:v>36.921904761904756</c:v>
                </c:pt>
                <c:pt idx="286">
                  <c:v>76.556190476190451</c:v>
                </c:pt>
                <c:pt idx="287">
                  <c:v>85.286666666666662</c:v>
                </c:pt>
                <c:pt idx="288">
                  <c:v>91.865476190476173</c:v>
                </c:pt>
                <c:pt idx="289">
                  <c:v>76.556190476190451</c:v>
                </c:pt>
                <c:pt idx="290">
                  <c:v>85.286666666666662</c:v>
                </c:pt>
                <c:pt idx="291">
                  <c:v>117.61833333333333</c:v>
                </c:pt>
                <c:pt idx="292">
                  <c:v>60.674999999999997</c:v>
                </c:pt>
                <c:pt idx="293">
                  <c:v>70.076904761904771</c:v>
                </c:pt>
                <c:pt idx="294">
                  <c:v>85.390952380952371</c:v>
                </c:pt>
                <c:pt idx="295">
                  <c:v>21.040476190476188</c:v>
                </c:pt>
                <c:pt idx="296">
                  <c:v>87.124523809523808</c:v>
                </c:pt>
                <c:pt idx="297">
                  <c:v>75.591190476190462</c:v>
                </c:pt>
                <c:pt idx="298">
                  <c:v>42.338571428571427</c:v>
                </c:pt>
                <c:pt idx="299">
                  <c:v>80.616190476190468</c:v>
                </c:pt>
                <c:pt idx="300">
                  <c:v>104.88261904761904</c:v>
                </c:pt>
                <c:pt idx="301">
                  <c:v>36.921904761904756</c:v>
                </c:pt>
                <c:pt idx="302">
                  <c:v>104.88261904761904</c:v>
                </c:pt>
                <c:pt idx="303">
                  <c:v>43.181904761904768</c:v>
                </c:pt>
                <c:pt idx="304">
                  <c:v>60.674999999999997</c:v>
                </c:pt>
                <c:pt idx="305">
                  <c:v>44.759523809523806</c:v>
                </c:pt>
                <c:pt idx="306">
                  <c:v>125.46428571428571</c:v>
                </c:pt>
                <c:pt idx="307">
                  <c:v>4.214999999999999</c:v>
                </c:pt>
                <c:pt idx="308">
                  <c:v>65.387857142857143</c:v>
                </c:pt>
                <c:pt idx="309">
                  <c:v>87.124523809523808</c:v>
                </c:pt>
                <c:pt idx="310">
                  <c:v>66.898333333333312</c:v>
                </c:pt>
                <c:pt idx="311">
                  <c:v>80.7392857142857</c:v>
                </c:pt>
                <c:pt idx="312">
                  <c:v>117.61833333333333</c:v>
                </c:pt>
                <c:pt idx="313">
                  <c:v>70.076904761904771</c:v>
                </c:pt>
                <c:pt idx="314">
                  <c:v>7.490952380952379</c:v>
                </c:pt>
                <c:pt idx="315">
                  <c:v>85.390952380952371</c:v>
                </c:pt>
                <c:pt idx="316">
                  <c:v>28.298571428571432</c:v>
                </c:pt>
                <c:pt idx="317">
                  <c:v>85.390952380952371</c:v>
                </c:pt>
                <c:pt idx="318">
                  <c:v>80.616190476190468</c:v>
                </c:pt>
                <c:pt idx="319">
                  <c:v>76.89928571428571</c:v>
                </c:pt>
                <c:pt idx="320">
                  <c:v>75.591190476190462</c:v>
                </c:pt>
                <c:pt idx="321">
                  <c:v>44.759523809523806</c:v>
                </c:pt>
                <c:pt idx="322">
                  <c:v>66.898333333333312</c:v>
                </c:pt>
                <c:pt idx="323">
                  <c:v>60.674999999999997</c:v>
                </c:pt>
                <c:pt idx="324">
                  <c:v>80.7392857142857</c:v>
                </c:pt>
                <c:pt idx="325">
                  <c:v>76.556190476190451</c:v>
                </c:pt>
                <c:pt idx="326">
                  <c:v>76.355714285714271</c:v>
                </c:pt>
                <c:pt idx="327">
                  <c:v>43.181904761904768</c:v>
                </c:pt>
                <c:pt idx="328">
                  <c:v>40.24047619047618</c:v>
                </c:pt>
                <c:pt idx="329">
                  <c:v>70.076904761904771</c:v>
                </c:pt>
                <c:pt idx="330">
                  <c:v>70.076904761904771</c:v>
                </c:pt>
                <c:pt idx="331">
                  <c:v>104.57619047619046</c:v>
                </c:pt>
                <c:pt idx="332">
                  <c:v>43.181904761904768</c:v>
                </c:pt>
                <c:pt idx="333">
                  <c:v>32.669761904761899</c:v>
                </c:pt>
                <c:pt idx="334">
                  <c:v>28.298571428571432</c:v>
                </c:pt>
                <c:pt idx="335">
                  <c:v>117.61833333333333</c:v>
                </c:pt>
                <c:pt idx="336">
                  <c:v>80.7392857142857</c:v>
                </c:pt>
                <c:pt idx="337">
                  <c:v>125.46428571428571</c:v>
                </c:pt>
                <c:pt idx="338">
                  <c:v>40.24047619047618</c:v>
                </c:pt>
                <c:pt idx="339">
                  <c:v>66.898333333333312</c:v>
                </c:pt>
                <c:pt idx="340">
                  <c:v>85.390952380952371</c:v>
                </c:pt>
                <c:pt idx="341">
                  <c:v>60.674999999999997</c:v>
                </c:pt>
                <c:pt idx="342">
                  <c:v>125.46428571428571</c:v>
                </c:pt>
                <c:pt idx="343">
                  <c:v>89.021666666666647</c:v>
                </c:pt>
                <c:pt idx="344">
                  <c:v>42.338571428571427</c:v>
                </c:pt>
                <c:pt idx="345">
                  <c:v>80.7392857142857</c:v>
                </c:pt>
                <c:pt idx="346">
                  <c:v>91.865476190476173</c:v>
                </c:pt>
                <c:pt idx="347">
                  <c:v>76.89928571428571</c:v>
                </c:pt>
                <c:pt idx="348">
                  <c:v>104.57619047619046</c:v>
                </c:pt>
                <c:pt idx="349">
                  <c:v>89.021666666666647</c:v>
                </c:pt>
                <c:pt idx="350">
                  <c:v>91.865476190476173</c:v>
                </c:pt>
                <c:pt idx="351">
                  <c:v>40.24047619047618</c:v>
                </c:pt>
                <c:pt idx="352">
                  <c:v>7.490952380952379</c:v>
                </c:pt>
                <c:pt idx="353">
                  <c:v>21.040476190476188</c:v>
                </c:pt>
                <c:pt idx="354">
                  <c:v>75.591190476190462</c:v>
                </c:pt>
                <c:pt idx="355">
                  <c:v>80.616190476190468</c:v>
                </c:pt>
                <c:pt idx="356">
                  <c:v>32.669761904761899</c:v>
                </c:pt>
                <c:pt idx="357">
                  <c:v>85.286666666666662</c:v>
                </c:pt>
                <c:pt idx="358">
                  <c:v>117.61833333333333</c:v>
                </c:pt>
                <c:pt idx="359">
                  <c:v>36.921904761904756</c:v>
                </c:pt>
                <c:pt idx="360">
                  <c:v>104.88261904761904</c:v>
                </c:pt>
                <c:pt idx="361">
                  <c:v>7.490952380952379</c:v>
                </c:pt>
                <c:pt idx="362">
                  <c:v>85.286666666666662</c:v>
                </c:pt>
                <c:pt idx="363">
                  <c:v>44.759523809523806</c:v>
                </c:pt>
                <c:pt idx="364">
                  <c:v>21.040476190476188</c:v>
                </c:pt>
                <c:pt idx="365">
                  <c:v>60.674999999999997</c:v>
                </c:pt>
                <c:pt idx="366">
                  <c:v>117.61833333333333</c:v>
                </c:pt>
                <c:pt idx="367">
                  <c:v>65.387857142857143</c:v>
                </c:pt>
                <c:pt idx="368">
                  <c:v>89.021666666666647</c:v>
                </c:pt>
                <c:pt idx="369">
                  <c:v>42.338571428571427</c:v>
                </c:pt>
                <c:pt idx="370">
                  <c:v>32.669761904761899</c:v>
                </c:pt>
                <c:pt idx="371">
                  <c:v>80.616190476190468</c:v>
                </c:pt>
                <c:pt idx="372">
                  <c:v>91.865476190476173</c:v>
                </c:pt>
                <c:pt idx="373">
                  <c:v>65.387857142857143</c:v>
                </c:pt>
                <c:pt idx="374">
                  <c:v>85.390952380952371</c:v>
                </c:pt>
                <c:pt idx="375">
                  <c:v>58.340238095238099</c:v>
                </c:pt>
                <c:pt idx="376">
                  <c:v>85.286666666666662</c:v>
                </c:pt>
                <c:pt idx="377">
                  <c:v>32.669761904761899</c:v>
                </c:pt>
                <c:pt idx="378">
                  <c:v>42.338571428571427</c:v>
                </c:pt>
                <c:pt idx="379">
                  <c:v>44.759523809523806</c:v>
                </c:pt>
                <c:pt idx="380">
                  <c:v>80.616190476190468</c:v>
                </c:pt>
                <c:pt idx="381">
                  <c:v>21.040476190476188</c:v>
                </c:pt>
                <c:pt idx="382">
                  <c:v>4.214999999999999</c:v>
                </c:pt>
                <c:pt idx="383">
                  <c:v>7.490952380952379</c:v>
                </c:pt>
                <c:pt idx="384">
                  <c:v>76.89928571428571</c:v>
                </c:pt>
                <c:pt idx="385">
                  <c:v>43.181904761904768</c:v>
                </c:pt>
                <c:pt idx="386">
                  <c:v>91.865476190476173</c:v>
                </c:pt>
                <c:pt idx="387">
                  <c:v>80.7392857142857</c:v>
                </c:pt>
                <c:pt idx="388">
                  <c:v>60.674999999999997</c:v>
                </c:pt>
                <c:pt idx="389">
                  <c:v>7.490952380952379</c:v>
                </c:pt>
                <c:pt idx="390">
                  <c:v>93.099761904761891</c:v>
                </c:pt>
                <c:pt idx="391">
                  <c:v>47.296666666666667</c:v>
                </c:pt>
                <c:pt idx="392">
                  <c:v>4.214999999999999</c:v>
                </c:pt>
                <c:pt idx="393">
                  <c:v>21.040476190476188</c:v>
                </c:pt>
                <c:pt idx="394">
                  <c:v>42.338571428571427</c:v>
                </c:pt>
                <c:pt idx="395">
                  <c:v>60.674999999999997</c:v>
                </c:pt>
                <c:pt idx="396">
                  <c:v>32.669761904761899</c:v>
                </c:pt>
                <c:pt idx="397">
                  <c:v>43.181904761904768</c:v>
                </c:pt>
                <c:pt idx="398">
                  <c:v>85.286666666666662</c:v>
                </c:pt>
                <c:pt idx="399">
                  <c:v>44.759523809523806</c:v>
                </c:pt>
                <c:pt idx="400">
                  <c:v>80.616190476190468</c:v>
                </c:pt>
                <c:pt idx="401">
                  <c:v>80.7392857142857</c:v>
                </c:pt>
                <c:pt idx="402">
                  <c:v>4.214999999999999</c:v>
                </c:pt>
                <c:pt idx="403">
                  <c:v>43.181904761904768</c:v>
                </c:pt>
                <c:pt idx="404">
                  <c:v>76.355714285714271</c:v>
                </c:pt>
                <c:pt idx="405">
                  <c:v>58.340238095238099</c:v>
                </c:pt>
                <c:pt idx="406">
                  <c:v>44.759523809523806</c:v>
                </c:pt>
                <c:pt idx="407">
                  <c:v>93.099761904761891</c:v>
                </c:pt>
                <c:pt idx="408">
                  <c:v>91.865476190476173</c:v>
                </c:pt>
                <c:pt idx="409">
                  <c:v>36.921904761904756</c:v>
                </c:pt>
                <c:pt idx="410">
                  <c:v>47.296666666666667</c:v>
                </c:pt>
                <c:pt idx="411">
                  <c:v>87.124523809523808</c:v>
                </c:pt>
                <c:pt idx="412">
                  <c:v>60.674999999999997</c:v>
                </c:pt>
                <c:pt idx="413">
                  <c:v>32.669761904761899</c:v>
                </c:pt>
                <c:pt idx="414">
                  <c:v>125.46428571428571</c:v>
                </c:pt>
                <c:pt idx="415">
                  <c:v>104.88261904761904</c:v>
                </c:pt>
                <c:pt idx="416">
                  <c:v>85.390952380952371</c:v>
                </c:pt>
                <c:pt idx="417">
                  <c:v>93.099761904761891</c:v>
                </c:pt>
                <c:pt idx="418">
                  <c:v>66.898333333333312</c:v>
                </c:pt>
                <c:pt idx="419">
                  <c:v>65.387857142857143</c:v>
                </c:pt>
                <c:pt idx="420">
                  <c:v>76.355714285714271</c:v>
                </c:pt>
                <c:pt idx="421">
                  <c:v>7.490952380952379</c:v>
                </c:pt>
                <c:pt idx="422">
                  <c:v>87.124523809523808</c:v>
                </c:pt>
                <c:pt idx="423">
                  <c:v>76.556190476190451</c:v>
                </c:pt>
                <c:pt idx="424">
                  <c:v>70.076904761904771</c:v>
                </c:pt>
                <c:pt idx="425">
                  <c:v>66.898333333333312</c:v>
                </c:pt>
                <c:pt idx="426">
                  <c:v>104.88261904761904</c:v>
                </c:pt>
                <c:pt idx="427">
                  <c:v>47.296666666666667</c:v>
                </c:pt>
                <c:pt idx="428">
                  <c:v>75.591190476190462</c:v>
                </c:pt>
                <c:pt idx="429">
                  <c:v>28.298571428571432</c:v>
                </c:pt>
                <c:pt idx="430">
                  <c:v>40.24047619047618</c:v>
                </c:pt>
                <c:pt idx="431">
                  <c:v>93.099761904761891</c:v>
                </c:pt>
                <c:pt idx="432">
                  <c:v>76.355714285714271</c:v>
                </c:pt>
                <c:pt idx="433">
                  <c:v>85.390952380952371</c:v>
                </c:pt>
                <c:pt idx="434">
                  <c:v>80.616190476190468</c:v>
                </c:pt>
                <c:pt idx="435">
                  <c:v>36.921904761904756</c:v>
                </c:pt>
                <c:pt idx="436">
                  <c:v>91.865476190476173</c:v>
                </c:pt>
                <c:pt idx="437">
                  <c:v>70.076904761904771</c:v>
                </c:pt>
                <c:pt idx="438">
                  <c:v>47.296666666666667</c:v>
                </c:pt>
                <c:pt idx="439">
                  <c:v>28.298571428571432</c:v>
                </c:pt>
                <c:pt idx="440">
                  <c:v>76.355714285714271</c:v>
                </c:pt>
                <c:pt idx="441">
                  <c:v>40.24047619047618</c:v>
                </c:pt>
                <c:pt idx="442">
                  <c:v>85.286666666666662</c:v>
                </c:pt>
                <c:pt idx="443">
                  <c:v>87.124523809523808</c:v>
                </c:pt>
                <c:pt idx="444">
                  <c:v>32.669761904761899</c:v>
                </c:pt>
                <c:pt idx="445">
                  <c:v>117.61833333333333</c:v>
                </c:pt>
                <c:pt idx="446">
                  <c:v>70.076904761904771</c:v>
                </c:pt>
                <c:pt idx="447">
                  <c:v>76.89928571428571</c:v>
                </c:pt>
                <c:pt idx="448">
                  <c:v>21.040476190476188</c:v>
                </c:pt>
                <c:pt idx="449">
                  <c:v>104.57619047619046</c:v>
                </c:pt>
                <c:pt idx="450">
                  <c:v>65.387857142857143</c:v>
                </c:pt>
                <c:pt idx="451">
                  <c:v>75.591190476190462</c:v>
                </c:pt>
                <c:pt idx="452">
                  <c:v>76.355714285714271</c:v>
                </c:pt>
                <c:pt idx="453">
                  <c:v>32.669761904761899</c:v>
                </c:pt>
                <c:pt idx="454">
                  <c:v>28.298571428571432</c:v>
                </c:pt>
                <c:pt idx="455">
                  <c:v>80.616190476190468</c:v>
                </c:pt>
                <c:pt idx="456">
                  <c:v>58.340238095238099</c:v>
                </c:pt>
                <c:pt idx="457">
                  <c:v>104.57619047619046</c:v>
                </c:pt>
                <c:pt idx="458">
                  <c:v>117.61833333333333</c:v>
                </c:pt>
                <c:pt idx="459">
                  <c:v>60.674999999999997</c:v>
                </c:pt>
                <c:pt idx="460">
                  <c:v>40.24047619047618</c:v>
                </c:pt>
                <c:pt idx="461">
                  <c:v>21.040476190476188</c:v>
                </c:pt>
                <c:pt idx="462">
                  <c:v>42.338571428571427</c:v>
                </c:pt>
                <c:pt idx="463">
                  <c:v>125.46428571428571</c:v>
                </c:pt>
                <c:pt idx="464">
                  <c:v>93.099761904761891</c:v>
                </c:pt>
                <c:pt idx="465">
                  <c:v>44.759523809523806</c:v>
                </c:pt>
                <c:pt idx="466">
                  <c:v>76.355714285714271</c:v>
                </c:pt>
                <c:pt idx="467">
                  <c:v>40.24047619047618</c:v>
                </c:pt>
                <c:pt idx="468">
                  <c:v>42.338571428571427</c:v>
                </c:pt>
                <c:pt idx="469">
                  <c:v>36.921904761904756</c:v>
                </c:pt>
                <c:pt idx="470">
                  <c:v>43.181904761904768</c:v>
                </c:pt>
                <c:pt idx="471">
                  <c:v>76.556190476190451</c:v>
                </c:pt>
                <c:pt idx="472">
                  <c:v>21.040476190476188</c:v>
                </c:pt>
                <c:pt idx="473">
                  <c:v>28.298571428571432</c:v>
                </c:pt>
                <c:pt idx="474">
                  <c:v>80.7392857142857</c:v>
                </c:pt>
                <c:pt idx="475">
                  <c:v>58.340238095238099</c:v>
                </c:pt>
                <c:pt idx="476">
                  <c:v>65.387857142857143</c:v>
                </c:pt>
                <c:pt idx="477">
                  <c:v>104.57619047619046</c:v>
                </c:pt>
                <c:pt idx="478">
                  <c:v>75.591190476190462</c:v>
                </c:pt>
                <c:pt idx="479">
                  <c:v>43.181904761904768</c:v>
                </c:pt>
                <c:pt idx="480">
                  <c:v>4.214999999999999</c:v>
                </c:pt>
                <c:pt idx="481">
                  <c:v>36.921904761904756</c:v>
                </c:pt>
                <c:pt idx="482">
                  <c:v>58.340238095238099</c:v>
                </c:pt>
                <c:pt idx="483">
                  <c:v>104.57619047619046</c:v>
                </c:pt>
                <c:pt idx="484">
                  <c:v>65.387857142857143</c:v>
                </c:pt>
                <c:pt idx="485">
                  <c:v>85.390952380952371</c:v>
                </c:pt>
                <c:pt idx="486">
                  <c:v>21.040476190476188</c:v>
                </c:pt>
                <c:pt idx="487">
                  <c:v>7.490952380952379</c:v>
                </c:pt>
                <c:pt idx="488">
                  <c:v>89.021666666666647</c:v>
                </c:pt>
                <c:pt idx="489">
                  <c:v>91.865476190476173</c:v>
                </c:pt>
                <c:pt idx="490">
                  <c:v>104.88261904761904</c:v>
                </c:pt>
                <c:pt idx="491">
                  <c:v>66.898333333333312</c:v>
                </c:pt>
                <c:pt idx="492">
                  <c:v>75.591190476190462</c:v>
                </c:pt>
                <c:pt idx="493">
                  <c:v>80.7392857142857</c:v>
                </c:pt>
                <c:pt idx="494">
                  <c:v>76.556190476190451</c:v>
                </c:pt>
                <c:pt idx="495">
                  <c:v>104.88261904761904</c:v>
                </c:pt>
                <c:pt idx="496">
                  <c:v>85.390952380952371</c:v>
                </c:pt>
                <c:pt idx="497">
                  <c:v>66.898333333333312</c:v>
                </c:pt>
                <c:pt idx="498">
                  <c:v>70.076904761904771</c:v>
                </c:pt>
                <c:pt idx="499">
                  <c:v>44.759523809523806</c:v>
                </c:pt>
                <c:pt idx="500">
                  <c:v>91.865476190476173</c:v>
                </c:pt>
                <c:pt idx="501">
                  <c:v>104.57619047619046</c:v>
                </c:pt>
                <c:pt idx="502">
                  <c:v>75.591190476190462</c:v>
                </c:pt>
                <c:pt idx="503">
                  <c:v>117.61833333333333</c:v>
                </c:pt>
                <c:pt idx="504">
                  <c:v>43.181904761904768</c:v>
                </c:pt>
                <c:pt idx="505">
                  <c:v>36.921904761904756</c:v>
                </c:pt>
                <c:pt idx="506">
                  <c:v>93.099761904761891</c:v>
                </c:pt>
                <c:pt idx="507">
                  <c:v>76.89928571428571</c:v>
                </c:pt>
                <c:pt idx="508">
                  <c:v>21.040476190476188</c:v>
                </c:pt>
                <c:pt idx="509">
                  <c:v>58.340238095238099</c:v>
                </c:pt>
                <c:pt idx="510">
                  <c:v>104.88261904761904</c:v>
                </c:pt>
                <c:pt idx="511">
                  <c:v>43.181904761904768</c:v>
                </c:pt>
                <c:pt idx="512">
                  <c:v>70.076904761904771</c:v>
                </c:pt>
                <c:pt idx="513">
                  <c:v>89.021666666666647</c:v>
                </c:pt>
                <c:pt idx="514">
                  <c:v>85.390952380952371</c:v>
                </c:pt>
                <c:pt idx="515">
                  <c:v>47.296666666666667</c:v>
                </c:pt>
                <c:pt idx="516">
                  <c:v>65.387857142857143</c:v>
                </c:pt>
                <c:pt idx="517">
                  <c:v>44.759523809523806</c:v>
                </c:pt>
                <c:pt idx="518">
                  <c:v>117.61833333333333</c:v>
                </c:pt>
                <c:pt idx="519">
                  <c:v>89.021666666666647</c:v>
                </c:pt>
                <c:pt idx="520">
                  <c:v>76.89928571428571</c:v>
                </c:pt>
                <c:pt idx="521">
                  <c:v>60.674999999999997</c:v>
                </c:pt>
                <c:pt idx="522">
                  <c:v>66.898333333333312</c:v>
                </c:pt>
                <c:pt idx="523">
                  <c:v>70.076904761904771</c:v>
                </c:pt>
                <c:pt idx="524">
                  <c:v>75.591190476190462</c:v>
                </c:pt>
                <c:pt idx="525">
                  <c:v>32.669761904761899</c:v>
                </c:pt>
                <c:pt idx="526">
                  <c:v>80.616190476190468</c:v>
                </c:pt>
                <c:pt idx="527">
                  <c:v>47.296666666666667</c:v>
                </c:pt>
                <c:pt idx="528">
                  <c:v>28.298571428571432</c:v>
                </c:pt>
                <c:pt idx="529">
                  <c:v>40.24047619047618</c:v>
                </c:pt>
                <c:pt idx="530">
                  <c:v>70.076904761904771</c:v>
                </c:pt>
                <c:pt idx="531">
                  <c:v>76.355714285714271</c:v>
                </c:pt>
                <c:pt idx="532">
                  <c:v>28.298571428571432</c:v>
                </c:pt>
                <c:pt idx="533">
                  <c:v>58.340238095238099</c:v>
                </c:pt>
                <c:pt idx="534">
                  <c:v>44.759523809523806</c:v>
                </c:pt>
                <c:pt idx="535">
                  <c:v>125.46428571428571</c:v>
                </c:pt>
                <c:pt idx="536">
                  <c:v>87.124523809523808</c:v>
                </c:pt>
                <c:pt idx="537">
                  <c:v>85.286666666666662</c:v>
                </c:pt>
                <c:pt idx="538">
                  <c:v>91.865476190476173</c:v>
                </c:pt>
                <c:pt idx="539">
                  <c:v>43.181904761904768</c:v>
                </c:pt>
                <c:pt idx="540">
                  <c:v>66.898333333333312</c:v>
                </c:pt>
                <c:pt idx="541">
                  <c:v>85.286666666666662</c:v>
                </c:pt>
                <c:pt idx="542">
                  <c:v>4.214999999999999</c:v>
                </c:pt>
                <c:pt idx="543">
                  <c:v>117.61833333333333</c:v>
                </c:pt>
                <c:pt idx="544">
                  <c:v>42.338571428571427</c:v>
                </c:pt>
                <c:pt idx="545">
                  <c:v>104.57619047619046</c:v>
                </c:pt>
                <c:pt idx="546">
                  <c:v>76.556190476190451</c:v>
                </c:pt>
                <c:pt idx="547">
                  <c:v>32.669761904761899</c:v>
                </c:pt>
                <c:pt idx="548">
                  <c:v>87.124523809523808</c:v>
                </c:pt>
                <c:pt idx="549">
                  <c:v>80.7392857142857</c:v>
                </c:pt>
                <c:pt idx="550">
                  <c:v>7.490952380952379</c:v>
                </c:pt>
                <c:pt idx="551">
                  <c:v>47.296666666666667</c:v>
                </c:pt>
                <c:pt idx="552">
                  <c:v>42.338571428571427</c:v>
                </c:pt>
                <c:pt idx="553">
                  <c:v>87.124523809523808</c:v>
                </c:pt>
                <c:pt idx="554">
                  <c:v>93.099761904761891</c:v>
                </c:pt>
                <c:pt idx="555">
                  <c:v>70.076904761904771</c:v>
                </c:pt>
                <c:pt idx="556">
                  <c:v>44.759523809523806</c:v>
                </c:pt>
                <c:pt idx="557">
                  <c:v>80.7392857142857</c:v>
                </c:pt>
                <c:pt idx="558">
                  <c:v>93.099761904761891</c:v>
                </c:pt>
                <c:pt idx="559">
                  <c:v>76.355714285714271</c:v>
                </c:pt>
                <c:pt idx="560">
                  <c:v>44.759523809523806</c:v>
                </c:pt>
                <c:pt idx="561">
                  <c:v>104.57619047619046</c:v>
                </c:pt>
                <c:pt idx="562">
                  <c:v>58.340238095238099</c:v>
                </c:pt>
                <c:pt idx="563">
                  <c:v>28.298571428571432</c:v>
                </c:pt>
                <c:pt idx="564">
                  <c:v>4.214999999999999</c:v>
                </c:pt>
                <c:pt idx="565">
                  <c:v>104.88261904761904</c:v>
                </c:pt>
                <c:pt idx="566">
                  <c:v>125.46428571428571</c:v>
                </c:pt>
                <c:pt idx="567">
                  <c:v>85.390952380952371</c:v>
                </c:pt>
                <c:pt idx="568">
                  <c:v>65.387857142857143</c:v>
                </c:pt>
                <c:pt idx="569">
                  <c:v>91.865476190476173</c:v>
                </c:pt>
                <c:pt idx="570">
                  <c:v>76.89928571428571</c:v>
                </c:pt>
                <c:pt idx="571">
                  <c:v>117.61833333333333</c:v>
                </c:pt>
                <c:pt idx="572">
                  <c:v>36.921904761904756</c:v>
                </c:pt>
                <c:pt idx="573">
                  <c:v>4.214999999999999</c:v>
                </c:pt>
                <c:pt idx="574">
                  <c:v>125.46428571428571</c:v>
                </c:pt>
                <c:pt idx="575">
                  <c:v>80.7392857142857</c:v>
                </c:pt>
                <c:pt idx="576">
                  <c:v>7.490952380952379</c:v>
                </c:pt>
                <c:pt idx="577">
                  <c:v>85.390952380952371</c:v>
                </c:pt>
                <c:pt idx="578">
                  <c:v>66.898333333333312</c:v>
                </c:pt>
                <c:pt idx="579">
                  <c:v>28.298571428571432</c:v>
                </c:pt>
                <c:pt idx="580">
                  <c:v>47.296666666666667</c:v>
                </c:pt>
                <c:pt idx="581">
                  <c:v>60.674999999999997</c:v>
                </c:pt>
                <c:pt idx="582">
                  <c:v>65.387857142857143</c:v>
                </c:pt>
                <c:pt idx="583">
                  <c:v>44.759523809523806</c:v>
                </c:pt>
                <c:pt idx="584">
                  <c:v>7.490952380952379</c:v>
                </c:pt>
                <c:pt idx="585">
                  <c:v>104.88261904761904</c:v>
                </c:pt>
                <c:pt idx="586">
                  <c:v>80.616190476190468</c:v>
                </c:pt>
                <c:pt idx="587">
                  <c:v>36.921904761904756</c:v>
                </c:pt>
                <c:pt idx="588">
                  <c:v>75.591190476190462</c:v>
                </c:pt>
                <c:pt idx="589">
                  <c:v>28.298571428571432</c:v>
                </c:pt>
                <c:pt idx="590">
                  <c:v>76.556190476190451</c:v>
                </c:pt>
                <c:pt idx="591">
                  <c:v>42.338571428571427</c:v>
                </c:pt>
                <c:pt idx="592">
                  <c:v>89.021666666666647</c:v>
                </c:pt>
                <c:pt idx="593">
                  <c:v>40.24047619047618</c:v>
                </c:pt>
                <c:pt idx="594">
                  <c:v>60.674999999999997</c:v>
                </c:pt>
                <c:pt idx="595">
                  <c:v>104.57619047619046</c:v>
                </c:pt>
                <c:pt idx="596">
                  <c:v>44.759523809523806</c:v>
                </c:pt>
                <c:pt idx="597">
                  <c:v>80.616190476190468</c:v>
                </c:pt>
                <c:pt idx="598">
                  <c:v>58.340238095238099</c:v>
                </c:pt>
                <c:pt idx="599">
                  <c:v>43.181904761904768</c:v>
                </c:pt>
                <c:pt idx="600">
                  <c:v>75.591190476190462</c:v>
                </c:pt>
                <c:pt idx="601">
                  <c:v>70.076904761904771</c:v>
                </c:pt>
                <c:pt idx="602">
                  <c:v>36.921904761904756</c:v>
                </c:pt>
                <c:pt idx="603">
                  <c:v>104.57619047619046</c:v>
                </c:pt>
                <c:pt idx="604">
                  <c:v>76.89928571428571</c:v>
                </c:pt>
                <c:pt idx="605">
                  <c:v>89.021666666666647</c:v>
                </c:pt>
                <c:pt idx="606">
                  <c:v>65.387857142857143</c:v>
                </c:pt>
                <c:pt idx="607">
                  <c:v>32.669761904761899</c:v>
                </c:pt>
                <c:pt idx="608">
                  <c:v>75.591190476190462</c:v>
                </c:pt>
                <c:pt idx="609">
                  <c:v>87.124523809523808</c:v>
                </c:pt>
                <c:pt idx="610">
                  <c:v>104.88261904761904</c:v>
                </c:pt>
                <c:pt idx="611">
                  <c:v>43.181904761904768</c:v>
                </c:pt>
                <c:pt idx="612">
                  <c:v>60.674999999999997</c:v>
                </c:pt>
                <c:pt idx="613">
                  <c:v>40.24047619047618</c:v>
                </c:pt>
                <c:pt idx="614">
                  <c:v>85.286666666666662</c:v>
                </c:pt>
                <c:pt idx="615">
                  <c:v>76.556190476190451</c:v>
                </c:pt>
                <c:pt idx="616">
                  <c:v>7.490952380952379</c:v>
                </c:pt>
                <c:pt idx="617">
                  <c:v>75.591190476190462</c:v>
                </c:pt>
                <c:pt idx="618">
                  <c:v>60.674999999999997</c:v>
                </c:pt>
                <c:pt idx="619">
                  <c:v>91.865476190476173</c:v>
                </c:pt>
                <c:pt idx="620">
                  <c:v>89.021666666666647</c:v>
                </c:pt>
                <c:pt idx="621">
                  <c:v>65.387857142857143</c:v>
                </c:pt>
                <c:pt idx="622">
                  <c:v>47.296666666666667</c:v>
                </c:pt>
                <c:pt idx="623">
                  <c:v>80.616190476190468</c:v>
                </c:pt>
                <c:pt idx="624">
                  <c:v>85.286666666666662</c:v>
                </c:pt>
                <c:pt idx="625">
                  <c:v>43.181904761904768</c:v>
                </c:pt>
                <c:pt idx="626">
                  <c:v>104.88261904761904</c:v>
                </c:pt>
                <c:pt idx="627">
                  <c:v>40.24047619047618</c:v>
                </c:pt>
                <c:pt idx="628">
                  <c:v>87.124523809523808</c:v>
                </c:pt>
                <c:pt idx="629">
                  <c:v>93.099761904761891</c:v>
                </c:pt>
                <c:pt idx="630">
                  <c:v>76.355714285714271</c:v>
                </c:pt>
                <c:pt idx="631">
                  <c:v>87.124523809523808</c:v>
                </c:pt>
                <c:pt idx="632">
                  <c:v>76.556190476190451</c:v>
                </c:pt>
                <c:pt idx="633">
                  <c:v>70.076904761904771</c:v>
                </c:pt>
                <c:pt idx="634">
                  <c:v>91.865476190476173</c:v>
                </c:pt>
                <c:pt idx="635">
                  <c:v>43.181904761904768</c:v>
                </c:pt>
                <c:pt idx="636">
                  <c:v>80.7392857142857</c:v>
                </c:pt>
                <c:pt idx="637">
                  <c:v>125.46428571428571</c:v>
                </c:pt>
                <c:pt idx="638">
                  <c:v>58.340238095238099</c:v>
                </c:pt>
                <c:pt idx="639">
                  <c:v>28.298571428571432</c:v>
                </c:pt>
                <c:pt idx="640">
                  <c:v>117.61833333333333</c:v>
                </c:pt>
                <c:pt idx="641">
                  <c:v>40.24047619047618</c:v>
                </c:pt>
                <c:pt idx="642">
                  <c:v>65.387857142857143</c:v>
                </c:pt>
                <c:pt idx="643">
                  <c:v>7.490952380952379</c:v>
                </c:pt>
                <c:pt idx="644">
                  <c:v>40.24047619047618</c:v>
                </c:pt>
                <c:pt idx="645">
                  <c:v>76.89928571428571</c:v>
                </c:pt>
                <c:pt idx="646">
                  <c:v>91.865476190476173</c:v>
                </c:pt>
                <c:pt idx="647">
                  <c:v>66.898333333333312</c:v>
                </c:pt>
                <c:pt idx="648">
                  <c:v>104.57619047619046</c:v>
                </c:pt>
                <c:pt idx="649">
                  <c:v>47.296666666666667</c:v>
                </c:pt>
                <c:pt idx="650">
                  <c:v>125.46428571428571</c:v>
                </c:pt>
                <c:pt idx="651">
                  <c:v>70.076904761904771</c:v>
                </c:pt>
                <c:pt idx="652">
                  <c:v>58.340238095238099</c:v>
                </c:pt>
                <c:pt idx="653">
                  <c:v>117.61833333333333</c:v>
                </c:pt>
                <c:pt idx="654">
                  <c:v>7.490952380952379</c:v>
                </c:pt>
                <c:pt idx="655">
                  <c:v>32.669761904761899</c:v>
                </c:pt>
                <c:pt idx="656">
                  <c:v>65.387857142857143</c:v>
                </c:pt>
                <c:pt idx="657">
                  <c:v>85.390952380952371</c:v>
                </c:pt>
                <c:pt idx="658">
                  <c:v>40.24047619047618</c:v>
                </c:pt>
                <c:pt idx="659">
                  <c:v>66.898333333333312</c:v>
                </c:pt>
                <c:pt idx="660">
                  <c:v>80.616190476190468</c:v>
                </c:pt>
                <c:pt idx="661">
                  <c:v>85.286666666666662</c:v>
                </c:pt>
                <c:pt idx="662">
                  <c:v>80.7392857142857</c:v>
                </c:pt>
                <c:pt idx="663">
                  <c:v>65.387857142857143</c:v>
                </c:pt>
                <c:pt idx="664">
                  <c:v>47.296666666666667</c:v>
                </c:pt>
                <c:pt idx="665">
                  <c:v>104.57619047619046</c:v>
                </c:pt>
                <c:pt idx="666">
                  <c:v>70.076904761904771</c:v>
                </c:pt>
                <c:pt idx="667">
                  <c:v>125.46428571428571</c:v>
                </c:pt>
                <c:pt idx="668">
                  <c:v>91.865476190476173</c:v>
                </c:pt>
                <c:pt idx="669">
                  <c:v>76.89928571428571</c:v>
                </c:pt>
                <c:pt idx="670">
                  <c:v>66.898333333333312</c:v>
                </c:pt>
                <c:pt idx="671">
                  <c:v>117.61833333333333</c:v>
                </c:pt>
                <c:pt idx="672">
                  <c:v>80.7392857142857</c:v>
                </c:pt>
                <c:pt idx="673">
                  <c:v>76.556190476190451</c:v>
                </c:pt>
                <c:pt idx="674">
                  <c:v>40.24047619047618</c:v>
                </c:pt>
                <c:pt idx="675">
                  <c:v>85.390952380952371</c:v>
                </c:pt>
                <c:pt idx="676">
                  <c:v>70.076904761904771</c:v>
                </c:pt>
                <c:pt idx="677">
                  <c:v>58.340238095238099</c:v>
                </c:pt>
                <c:pt idx="678">
                  <c:v>125.46428571428571</c:v>
                </c:pt>
                <c:pt idx="679">
                  <c:v>76.89928571428571</c:v>
                </c:pt>
                <c:pt idx="680">
                  <c:v>60.674999999999997</c:v>
                </c:pt>
                <c:pt idx="681">
                  <c:v>36.921904761904756</c:v>
                </c:pt>
                <c:pt idx="682">
                  <c:v>44.759523809523806</c:v>
                </c:pt>
                <c:pt idx="683">
                  <c:v>89.021666666666647</c:v>
                </c:pt>
                <c:pt idx="684">
                  <c:v>117.61833333333333</c:v>
                </c:pt>
                <c:pt idx="685">
                  <c:v>28.298571428571432</c:v>
                </c:pt>
                <c:pt idx="686">
                  <c:v>125.46428571428571</c:v>
                </c:pt>
                <c:pt idx="687">
                  <c:v>44.759523809523806</c:v>
                </c:pt>
                <c:pt idx="688">
                  <c:v>60.674999999999997</c:v>
                </c:pt>
                <c:pt idx="689">
                  <c:v>28.298571428571432</c:v>
                </c:pt>
                <c:pt idx="690">
                  <c:v>91.865476190476173</c:v>
                </c:pt>
                <c:pt idx="691">
                  <c:v>104.88261904761904</c:v>
                </c:pt>
                <c:pt idx="692">
                  <c:v>93.099761904761891</c:v>
                </c:pt>
                <c:pt idx="693">
                  <c:v>70.076904761904771</c:v>
                </c:pt>
                <c:pt idx="694">
                  <c:v>32.669761904761899</c:v>
                </c:pt>
                <c:pt idx="695">
                  <c:v>21.040476190476188</c:v>
                </c:pt>
                <c:pt idx="696">
                  <c:v>89.021666666666647</c:v>
                </c:pt>
                <c:pt idx="697">
                  <c:v>76.89928571428571</c:v>
                </c:pt>
                <c:pt idx="698">
                  <c:v>85.390952380952371</c:v>
                </c:pt>
                <c:pt idx="699">
                  <c:v>104.57619047619046</c:v>
                </c:pt>
                <c:pt idx="700">
                  <c:v>93.099761904761891</c:v>
                </c:pt>
                <c:pt idx="701">
                  <c:v>36.921904761904756</c:v>
                </c:pt>
                <c:pt idx="702">
                  <c:v>40.24047619047618</c:v>
                </c:pt>
                <c:pt idx="703">
                  <c:v>66.898333333333312</c:v>
                </c:pt>
                <c:pt idx="704">
                  <c:v>58.340238095238099</c:v>
                </c:pt>
                <c:pt idx="705">
                  <c:v>21.040476190476188</c:v>
                </c:pt>
                <c:pt idx="706">
                  <c:v>91.865476190476173</c:v>
                </c:pt>
                <c:pt idx="707">
                  <c:v>47.296666666666667</c:v>
                </c:pt>
                <c:pt idx="708">
                  <c:v>85.286666666666662</c:v>
                </c:pt>
                <c:pt idx="709">
                  <c:v>87.124523809523808</c:v>
                </c:pt>
                <c:pt idx="710">
                  <c:v>76.556190476190451</c:v>
                </c:pt>
                <c:pt idx="711">
                  <c:v>104.57619047619046</c:v>
                </c:pt>
                <c:pt idx="712">
                  <c:v>89.021666666666647</c:v>
                </c:pt>
                <c:pt idx="713">
                  <c:v>32.669761904761899</c:v>
                </c:pt>
                <c:pt idx="714">
                  <c:v>75.591190476190462</c:v>
                </c:pt>
                <c:pt idx="715">
                  <c:v>47.296666666666667</c:v>
                </c:pt>
                <c:pt idx="716">
                  <c:v>21.040476190476188</c:v>
                </c:pt>
                <c:pt idx="717">
                  <c:v>89.021666666666647</c:v>
                </c:pt>
                <c:pt idx="718">
                  <c:v>104.57619047619046</c:v>
                </c:pt>
                <c:pt idx="719">
                  <c:v>91.865476190476173</c:v>
                </c:pt>
                <c:pt idx="720">
                  <c:v>87.124523809523808</c:v>
                </c:pt>
                <c:pt idx="721">
                  <c:v>4.214999999999999</c:v>
                </c:pt>
                <c:pt idx="722">
                  <c:v>76.89928571428571</c:v>
                </c:pt>
                <c:pt idx="723">
                  <c:v>65.387857142857143</c:v>
                </c:pt>
                <c:pt idx="724">
                  <c:v>66.898333333333312</c:v>
                </c:pt>
                <c:pt idx="725">
                  <c:v>93.099761904761891</c:v>
                </c:pt>
                <c:pt idx="726">
                  <c:v>85.390952380952371</c:v>
                </c:pt>
                <c:pt idx="727">
                  <c:v>85.286666666666662</c:v>
                </c:pt>
                <c:pt idx="728">
                  <c:v>21.040476190476188</c:v>
                </c:pt>
                <c:pt idx="729">
                  <c:v>7.490952380952379</c:v>
                </c:pt>
                <c:pt idx="730">
                  <c:v>89.021666666666647</c:v>
                </c:pt>
                <c:pt idx="731">
                  <c:v>60.674999999999997</c:v>
                </c:pt>
                <c:pt idx="732">
                  <c:v>28.298571428571432</c:v>
                </c:pt>
                <c:pt idx="733">
                  <c:v>47.296666666666667</c:v>
                </c:pt>
                <c:pt idx="734">
                  <c:v>80.7392857142857</c:v>
                </c:pt>
                <c:pt idx="735">
                  <c:v>76.355714285714271</c:v>
                </c:pt>
                <c:pt idx="736">
                  <c:v>80.616190476190468</c:v>
                </c:pt>
                <c:pt idx="737">
                  <c:v>66.898333333333312</c:v>
                </c:pt>
                <c:pt idx="738">
                  <c:v>85.286666666666662</c:v>
                </c:pt>
                <c:pt idx="739">
                  <c:v>4.214999999999999</c:v>
                </c:pt>
                <c:pt idx="740">
                  <c:v>117.61833333333333</c:v>
                </c:pt>
                <c:pt idx="741">
                  <c:v>32.669761904761899</c:v>
                </c:pt>
                <c:pt idx="742">
                  <c:v>42.338571428571427</c:v>
                </c:pt>
                <c:pt idx="743">
                  <c:v>7.490952380952379</c:v>
                </c:pt>
                <c:pt idx="744">
                  <c:v>76.355714285714271</c:v>
                </c:pt>
                <c:pt idx="745">
                  <c:v>76.556190476190451</c:v>
                </c:pt>
                <c:pt idx="746">
                  <c:v>66.898333333333312</c:v>
                </c:pt>
                <c:pt idx="747">
                  <c:v>58.340238095238099</c:v>
                </c:pt>
                <c:pt idx="748">
                  <c:v>36.921904761904756</c:v>
                </c:pt>
                <c:pt idx="749">
                  <c:v>91.865476190476173</c:v>
                </c:pt>
                <c:pt idx="750">
                  <c:v>75.591190476190462</c:v>
                </c:pt>
                <c:pt idx="751">
                  <c:v>21.040476190476188</c:v>
                </c:pt>
                <c:pt idx="752">
                  <c:v>32.669761904761899</c:v>
                </c:pt>
                <c:pt idx="753">
                  <c:v>7.490952380952379</c:v>
                </c:pt>
                <c:pt idx="754">
                  <c:v>87.124523809523808</c:v>
                </c:pt>
                <c:pt idx="755">
                  <c:v>42.338571428571427</c:v>
                </c:pt>
                <c:pt idx="756">
                  <c:v>66.898333333333312</c:v>
                </c:pt>
                <c:pt idx="757">
                  <c:v>76.355714285714271</c:v>
                </c:pt>
                <c:pt idx="758">
                  <c:v>91.865476190476173</c:v>
                </c:pt>
                <c:pt idx="759">
                  <c:v>36.921904761904756</c:v>
                </c:pt>
                <c:pt idx="760">
                  <c:v>47.296666666666667</c:v>
                </c:pt>
                <c:pt idx="761">
                  <c:v>4.214999999999999</c:v>
                </c:pt>
                <c:pt idx="762">
                  <c:v>80.616190476190468</c:v>
                </c:pt>
                <c:pt idx="763">
                  <c:v>58.340238095238099</c:v>
                </c:pt>
                <c:pt idx="764">
                  <c:v>75.591190476190462</c:v>
                </c:pt>
                <c:pt idx="765">
                  <c:v>125.46428571428571</c:v>
                </c:pt>
                <c:pt idx="766">
                  <c:v>104.88261904761904</c:v>
                </c:pt>
                <c:pt idx="767">
                  <c:v>43.181904761904768</c:v>
                </c:pt>
                <c:pt idx="768">
                  <c:v>4.214999999999999</c:v>
                </c:pt>
                <c:pt idx="769">
                  <c:v>21.040476190476188</c:v>
                </c:pt>
                <c:pt idx="770">
                  <c:v>28.298571428571432</c:v>
                </c:pt>
                <c:pt idx="771">
                  <c:v>93.099761904761891</c:v>
                </c:pt>
                <c:pt idx="772">
                  <c:v>76.89928571428571</c:v>
                </c:pt>
                <c:pt idx="773">
                  <c:v>87.124523809523808</c:v>
                </c:pt>
                <c:pt idx="774">
                  <c:v>36.921904761904756</c:v>
                </c:pt>
                <c:pt idx="775">
                  <c:v>76.556190476190451</c:v>
                </c:pt>
                <c:pt idx="776">
                  <c:v>7.490952380952379</c:v>
                </c:pt>
                <c:pt idx="777">
                  <c:v>76.89928571428571</c:v>
                </c:pt>
                <c:pt idx="778">
                  <c:v>76.355714285714271</c:v>
                </c:pt>
                <c:pt idx="779">
                  <c:v>93.099761904761891</c:v>
                </c:pt>
                <c:pt idx="780">
                  <c:v>42.338571428571427</c:v>
                </c:pt>
                <c:pt idx="781">
                  <c:v>70.076904761904771</c:v>
                </c:pt>
                <c:pt idx="782">
                  <c:v>85.390952380952371</c:v>
                </c:pt>
                <c:pt idx="783">
                  <c:v>58.340238095238099</c:v>
                </c:pt>
                <c:pt idx="784">
                  <c:v>60.674999999999997</c:v>
                </c:pt>
                <c:pt idx="785">
                  <c:v>43.181904761904768</c:v>
                </c:pt>
                <c:pt idx="786">
                  <c:v>4.214999999999999</c:v>
                </c:pt>
                <c:pt idx="787">
                  <c:v>87.124523809523808</c:v>
                </c:pt>
                <c:pt idx="788">
                  <c:v>36.921904761904756</c:v>
                </c:pt>
                <c:pt idx="789">
                  <c:v>42.338571428571427</c:v>
                </c:pt>
                <c:pt idx="790">
                  <c:v>44.759523809523806</c:v>
                </c:pt>
                <c:pt idx="791">
                  <c:v>7.490952380952379</c:v>
                </c:pt>
                <c:pt idx="792">
                  <c:v>58.340238095238099</c:v>
                </c:pt>
                <c:pt idx="793">
                  <c:v>76.355714285714271</c:v>
                </c:pt>
                <c:pt idx="794">
                  <c:v>28.298571428571432</c:v>
                </c:pt>
                <c:pt idx="795">
                  <c:v>87.124523809523808</c:v>
                </c:pt>
                <c:pt idx="796">
                  <c:v>32.669761904761899</c:v>
                </c:pt>
                <c:pt idx="797">
                  <c:v>43.181904761904768</c:v>
                </c:pt>
                <c:pt idx="798">
                  <c:v>76.355714285714271</c:v>
                </c:pt>
                <c:pt idx="799">
                  <c:v>32.669761904761899</c:v>
                </c:pt>
                <c:pt idx="800">
                  <c:v>85.390952380952371</c:v>
                </c:pt>
                <c:pt idx="801">
                  <c:v>80.616190476190468</c:v>
                </c:pt>
                <c:pt idx="802">
                  <c:v>87.124523809523808</c:v>
                </c:pt>
                <c:pt idx="803">
                  <c:v>47.296666666666667</c:v>
                </c:pt>
                <c:pt idx="804">
                  <c:v>21.040476190476188</c:v>
                </c:pt>
                <c:pt idx="805">
                  <c:v>89.021666666666647</c:v>
                </c:pt>
                <c:pt idx="806">
                  <c:v>125.46428571428571</c:v>
                </c:pt>
                <c:pt idx="807">
                  <c:v>70.076904761904771</c:v>
                </c:pt>
                <c:pt idx="808">
                  <c:v>75.591190476190462</c:v>
                </c:pt>
                <c:pt idx="809">
                  <c:v>21.040476190476188</c:v>
                </c:pt>
                <c:pt idx="810">
                  <c:v>117.61833333333333</c:v>
                </c:pt>
                <c:pt idx="811">
                  <c:v>42.338571428571427</c:v>
                </c:pt>
                <c:pt idx="812">
                  <c:v>40.24047619047618</c:v>
                </c:pt>
                <c:pt idx="813">
                  <c:v>85.286666666666662</c:v>
                </c:pt>
                <c:pt idx="814">
                  <c:v>7.490952380952379</c:v>
                </c:pt>
                <c:pt idx="815">
                  <c:v>47.296666666666667</c:v>
                </c:pt>
                <c:pt idx="816">
                  <c:v>125.46428571428571</c:v>
                </c:pt>
                <c:pt idx="817">
                  <c:v>70.076904761904771</c:v>
                </c:pt>
                <c:pt idx="818">
                  <c:v>7.490952380952379</c:v>
                </c:pt>
                <c:pt idx="819">
                  <c:v>42.338571428571427</c:v>
                </c:pt>
                <c:pt idx="820">
                  <c:v>40.24047619047618</c:v>
                </c:pt>
                <c:pt idx="821">
                  <c:v>125.46428571428571</c:v>
                </c:pt>
                <c:pt idx="822">
                  <c:v>117.61833333333333</c:v>
                </c:pt>
                <c:pt idx="823">
                  <c:v>85.286666666666662</c:v>
                </c:pt>
                <c:pt idx="824">
                  <c:v>76.556190476190451</c:v>
                </c:pt>
                <c:pt idx="825">
                  <c:v>80.7392857142857</c:v>
                </c:pt>
                <c:pt idx="826">
                  <c:v>60.674999999999997</c:v>
                </c:pt>
                <c:pt idx="827">
                  <c:v>40.24047619047618</c:v>
                </c:pt>
                <c:pt idx="828">
                  <c:v>32.669761904761899</c:v>
                </c:pt>
                <c:pt idx="829">
                  <c:v>70.076904761904771</c:v>
                </c:pt>
                <c:pt idx="830">
                  <c:v>104.88261904761904</c:v>
                </c:pt>
                <c:pt idx="831">
                  <c:v>89.021666666666647</c:v>
                </c:pt>
                <c:pt idx="832">
                  <c:v>125.46428571428571</c:v>
                </c:pt>
                <c:pt idx="833">
                  <c:v>85.286666666666662</c:v>
                </c:pt>
                <c:pt idx="834">
                  <c:v>76.556190476190451</c:v>
                </c:pt>
                <c:pt idx="835">
                  <c:v>76.89928571428571</c:v>
                </c:pt>
                <c:pt idx="836">
                  <c:v>75.591190476190462</c:v>
                </c:pt>
                <c:pt idx="837">
                  <c:v>117.61833333333333</c:v>
                </c:pt>
                <c:pt idx="838">
                  <c:v>65.387857142857143</c:v>
                </c:pt>
                <c:pt idx="839">
                  <c:v>60.674999999999997</c:v>
                </c:pt>
                <c:pt idx="840">
                  <c:v>58.340238095238099</c:v>
                </c:pt>
                <c:pt idx="841">
                  <c:v>4.214999999999999</c:v>
                </c:pt>
                <c:pt idx="842">
                  <c:v>117.61833333333333</c:v>
                </c:pt>
                <c:pt idx="843">
                  <c:v>40.24047619047618</c:v>
                </c:pt>
                <c:pt idx="844">
                  <c:v>21.040476190476188</c:v>
                </c:pt>
                <c:pt idx="845">
                  <c:v>7.490952380952379</c:v>
                </c:pt>
                <c:pt idx="846">
                  <c:v>36.921904761904756</c:v>
                </c:pt>
                <c:pt idx="847">
                  <c:v>91.865476190476173</c:v>
                </c:pt>
                <c:pt idx="848">
                  <c:v>60.674999999999997</c:v>
                </c:pt>
                <c:pt idx="849">
                  <c:v>70.076904761904771</c:v>
                </c:pt>
                <c:pt idx="850">
                  <c:v>93.099761904761891</c:v>
                </c:pt>
                <c:pt idx="851">
                  <c:v>76.89928571428571</c:v>
                </c:pt>
                <c:pt idx="852">
                  <c:v>89.021666666666647</c:v>
                </c:pt>
                <c:pt idx="853">
                  <c:v>87.124523809523808</c:v>
                </c:pt>
                <c:pt idx="854">
                  <c:v>4.214999999999999</c:v>
                </c:pt>
                <c:pt idx="855">
                  <c:v>85.390952380952371</c:v>
                </c:pt>
                <c:pt idx="856">
                  <c:v>76.556190476190451</c:v>
                </c:pt>
                <c:pt idx="857">
                  <c:v>91.865476190476173</c:v>
                </c:pt>
                <c:pt idx="858">
                  <c:v>40.24047619047618</c:v>
                </c:pt>
                <c:pt idx="859">
                  <c:v>80.616190476190468</c:v>
                </c:pt>
                <c:pt idx="860">
                  <c:v>36.921904761904756</c:v>
                </c:pt>
                <c:pt idx="861">
                  <c:v>89.021666666666647</c:v>
                </c:pt>
                <c:pt idx="862">
                  <c:v>93.099761904761891</c:v>
                </c:pt>
                <c:pt idx="863">
                  <c:v>85.286666666666662</c:v>
                </c:pt>
                <c:pt idx="864">
                  <c:v>4.214999999999999</c:v>
                </c:pt>
                <c:pt idx="865">
                  <c:v>104.88261904761904</c:v>
                </c:pt>
                <c:pt idx="866">
                  <c:v>44.759523809523806</c:v>
                </c:pt>
                <c:pt idx="867">
                  <c:v>66.898333333333312</c:v>
                </c:pt>
                <c:pt idx="868">
                  <c:v>93.099761904761891</c:v>
                </c:pt>
                <c:pt idx="869">
                  <c:v>87.124523809523808</c:v>
                </c:pt>
                <c:pt idx="870">
                  <c:v>28.298571428571432</c:v>
                </c:pt>
                <c:pt idx="871">
                  <c:v>76.89928571428571</c:v>
                </c:pt>
                <c:pt idx="872">
                  <c:v>7.490952380952379</c:v>
                </c:pt>
                <c:pt idx="873">
                  <c:v>91.865476190476173</c:v>
                </c:pt>
                <c:pt idx="874">
                  <c:v>76.355714285714271</c:v>
                </c:pt>
                <c:pt idx="875">
                  <c:v>104.88261904761904</c:v>
                </c:pt>
                <c:pt idx="876">
                  <c:v>104.57619047619046</c:v>
                </c:pt>
                <c:pt idx="877">
                  <c:v>76.556190476190451</c:v>
                </c:pt>
                <c:pt idx="878">
                  <c:v>4.214999999999999</c:v>
                </c:pt>
                <c:pt idx="879">
                  <c:v>75.591190476190462</c:v>
                </c:pt>
                <c:pt idx="880">
                  <c:v>32.669761904761899</c:v>
                </c:pt>
                <c:pt idx="881">
                  <c:v>104.88261904761904</c:v>
                </c:pt>
                <c:pt idx="882">
                  <c:v>58.340238095238099</c:v>
                </c:pt>
                <c:pt idx="883">
                  <c:v>60.674999999999997</c:v>
                </c:pt>
                <c:pt idx="884">
                  <c:v>91.865476190476173</c:v>
                </c:pt>
                <c:pt idx="885">
                  <c:v>76.89928571428571</c:v>
                </c:pt>
                <c:pt idx="886">
                  <c:v>93.099761904761891</c:v>
                </c:pt>
                <c:pt idx="887">
                  <c:v>36.921904761904756</c:v>
                </c:pt>
                <c:pt idx="888">
                  <c:v>85.286666666666662</c:v>
                </c:pt>
                <c:pt idx="889">
                  <c:v>44.759523809523806</c:v>
                </c:pt>
                <c:pt idx="890">
                  <c:v>28.298571428571432</c:v>
                </c:pt>
                <c:pt idx="891">
                  <c:v>89.021666666666647</c:v>
                </c:pt>
                <c:pt idx="892">
                  <c:v>58.340238095238099</c:v>
                </c:pt>
                <c:pt idx="893">
                  <c:v>80.7392857142857</c:v>
                </c:pt>
                <c:pt idx="894">
                  <c:v>117.61833333333333</c:v>
                </c:pt>
                <c:pt idx="895">
                  <c:v>65.387857142857143</c:v>
                </c:pt>
                <c:pt idx="896">
                  <c:v>66.898333333333312</c:v>
                </c:pt>
                <c:pt idx="897">
                  <c:v>43.181904761904768</c:v>
                </c:pt>
                <c:pt idx="898">
                  <c:v>85.390952380952371</c:v>
                </c:pt>
                <c:pt idx="899">
                  <c:v>28.298571428571432</c:v>
                </c:pt>
                <c:pt idx="900">
                  <c:v>21.040476190476188</c:v>
                </c:pt>
                <c:pt idx="901">
                  <c:v>66.898333333333312</c:v>
                </c:pt>
                <c:pt idx="902">
                  <c:v>75.591190476190462</c:v>
                </c:pt>
                <c:pt idx="903">
                  <c:v>40.24047619047618</c:v>
                </c:pt>
                <c:pt idx="904">
                  <c:v>80.7392857142857</c:v>
                </c:pt>
                <c:pt idx="905">
                  <c:v>43.181904761904768</c:v>
                </c:pt>
                <c:pt idx="906">
                  <c:v>42.338571428571427</c:v>
                </c:pt>
                <c:pt idx="907">
                  <c:v>28.298571428571432</c:v>
                </c:pt>
                <c:pt idx="908">
                  <c:v>76.355714285714271</c:v>
                </c:pt>
                <c:pt idx="909">
                  <c:v>44.759523809523806</c:v>
                </c:pt>
                <c:pt idx="910">
                  <c:v>125.46428571428571</c:v>
                </c:pt>
                <c:pt idx="911">
                  <c:v>21.040476190476188</c:v>
                </c:pt>
                <c:pt idx="912">
                  <c:v>93.099761904761891</c:v>
                </c:pt>
                <c:pt idx="913">
                  <c:v>70.076904761904771</c:v>
                </c:pt>
                <c:pt idx="914">
                  <c:v>4.214999999999999</c:v>
                </c:pt>
                <c:pt idx="915">
                  <c:v>66.898333333333312</c:v>
                </c:pt>
                <c:pt idx="916">
                  <c:v>47.296666666666667</c:v>
                </c:pt>
                <c:pt idx="917">
                  <c:v>104.88261904761904</c:v>
                </c:pt>
                <c:pt idx="918">
                  <c:v>76.355714285714271</c:v>
                </c:pt>
                <c:pt idx="919">
                  <c:v>117.61833333333333</c:v>
                </c:pt>
                <c:pt idx="920">
                  <c:v>87.124523809523808</c:v>
                </c:pt>
                <c:pt idx="921">
                  <c:v>65.387857142857143</c:v>
                </c:pt>
                <c:pt idx="922">
                  <c:v>125.46428571428571</c:v>
                </c:pt>
                <c:pt idx="923">
                  <c:v>36.921904761904756</c:v>
                </c:pt>
                <c:pt idx="924">
                  <c:v>70.076904761904771</c:v>
                </c:pt>
                <c:pt idx="925">
                  <c:v>21.040476190476188</c:v>
                </c:pt>
                <c:pt idx="926">
                  <c:v>85.390952380952371</c:v>
                </c:pt>
                <c:pt idx="927">
                  <c:v>36.921904761904756</c:v>
                </c:pt>
                <c:pt idx="928">
                  <c:v>76.355714285714271</c:v>
                </c:pt>
                <c:pt idx="929">
                  <c:v>44.759523809523806</c:v>
                </c:pt>
                <c:pt idx="930">
                  <c:v>47.296666666666667</c:v>
                </c:pt>
                <c:pt idx="931">
                  <c:v>85.286666666666662</c:v>
                </c:pt>
                <c:pt idx="932">
                  <c:v>21.040476190476188</c:v>
                </c:pt>
                <c:pt idx="933">
                  <c:v>117.61833333333333</c:v>
                </c:pt>
                <c:pt idx="934">
                  <c:v>70.076904761904771</c:v>
                </c:pt>
                <c:pt idx="935">
                  <c:v>89.021666666666647</c:v>
                </c:pt>
                <c:pt idx="936">
                  <c:v>85.390952380952371</c:v>
                </c:pt>
                <c:pt idx="937">
                  <c:v>28.298571428571432</c:v>
                </c:pt>
                <c:pt idx="938">
                  <c:v>4.214999999999999</c:v>
                </c:pt>
                <c:pt idx="939">
                  <c:v>76.556190476190451</c:v>
                </c:pt>
                <c:pt idx="940">
                  <c:v>87.124523809523808</c:v>
                </c:pt>
                <c:pt idx="941">
                  <c:v>104.57619047619046</c:v>
                </c:pt>
                <c:pt idx="942">
                  <c:v>104.88261904761904</c:v>
                </c:pt>
                <c:pt idx="943">
                  <c:v>65.387857142857143</c:v>
                </c:pt>
                <c:pt idx="944">
                  <c:v>32.669761904761899</c:v>
                </c:pt>
                <c:pt idx="945">
                  <c:v>58.340238095238099</c:v>
                </c:pt>
                <c:pt idx="946">
                  <c:v>76.355714285714271</c:v>
                </c:pt>
                <c:pt idx="947">
                  <c:v>89.021666666666647</c:v>
                </c:pt>
                <c:pt idx="948">
                  <c:v>80.7392857142857</c:v>
                </c:pt>
                <c:pt idx="949">
                  <c:v>75.591190476190462</c:v>
                </c:pt>
                <c:pt idx="950">
                  <c:v>4.214999999999999</c:v>
                </c:pt>
                <c:pt idx="951">
                  <c:v>42.338571428571427</c:v>
                </c:pt>
                <c:pt idx="952">
                  <c:v>125.46428571428571</c:v>
                </c:pt>
                <c:pt idx="953">
                  <c:v>87.124523809523808</c:v>
                </c:pt>
                <c:pt idx="954">
                  <c:v>93.099761904761891</c:v>
                </c:pt>
                <c:pt idx="955">
                  <c:v>4.214999999999999</c:v>
                </c:pt>
                <c:pt idx="956">
                  <c:v>58.340238095238099</c:v>
                </c:pt>
                <c:pt idx="957">
                  <c:v>87.124523809523808</c:v>
                </c:pt>
                <c:pt idx="958">
                  <c:v>75.591190476190462</c:v>
                </c:pt>
                <c:pt idx="959">
                  <c:v>76.556190476190451</c:v>
                </c:pt>
                <c:pt idx="960">
                  <c:v>93.099761904761891</c:v>
                </c:pt>
                <c:pt idx="961">
                  <c:v>44.759523809523806</c:v>
                </c:pt>
                <c:pt idx="962">
                  <c:v>40.24047619047618</c:v>
                </c:pt>
                <c:pt idx="963">
                  <c:v>91.865476190476173</c:v>
                </c:pt>
                <c:pt idx="964">
                  <c:v>76.355714285714271</c:v>
                </c:pt>
                <c:pt idx="965">
                  <c:v>32.669761904761899</c:v>
                </c:pt>
                <c:pt idx="966">
                  <c:v>76.89928571428571</c:v>
                </c:pt>
                <c:pt idx="967">
                  <c:v>60.674999999999997</c:v>
                </c:pt>
                <c:pt idx="968">
                  <c:v>80.7392857142857</c:v>
                </c:pt>
                <c:pt idx="969">
                  <c:v>104.88261904761904</c:v>
                </c:pt>
                <c:pt idx="970">
                  <c:v>80.616190476190468</c:v>
                </c:pt>
                <c:pt idx="971">
                  <c:v>36.921904761904756</c:v>
                </c:pt>
                <c:pt idx="972">
                  <c:v>80.7392857142857</c:v>
                </c:pt>
                <c:pt idx="973">
                  <c:v>104.57619047619046</c:v>
                </c:pt>
                <c:pt idx="974">
                  <c:v>40.24047619047618</c:v>
                </c:pt>
                <c:pt idx="975">
                  <c:v>65.387857142857143</c:v>
                </c:pt>
                <c:pt idx="976">
                  <c:v>44.759523809523806</c:v>
                </c:pt>
                <c:pt idx="977">
                  <c:v>85.390952380952371</c:v>
                </c:pt>
                <c:pt idx="978">
                  <c:v>43.181904761904768</c:v>
                </c:pt>
                <c:pt idx="979">
                  <c:v>76.556190476190451</c:v>
                </c:pt>
                <c:pt idx="980">
                  <c:v>47.296666666666667</c:v>
                </c:pt>
                <c:pt idx="981">
                  <c:v>44.759523809523806</c:v>
                </c:pt>
                <c:pt idx="982">
                  <c:v>80.616190476190468</c:v>
                </c:pt>
                <c:pt idx="983">
                  <c:v>40.24047619047618</c:v>
                </c:pt>
                <c:pt idx="984">
                  <c:v>66.898333333333312</c:v>
                </c:pt>
                <c:pt idx="985">
                  <c:v>76.89928571428571</c:v>
                </c:pt>
                <c:pt idx="986">
                  <c:v>104.88261904761904</c:v>
                </c:pt>
                <c:pt idx="987">
                  <c:v>89.021666666666647</c:v>
                </c:pt>
                <c:pt idx="988">
                  <c:v>47.296666666666667</c:v>
                </c:pt>
                <c:pt idx="989">
                  <c:v>65.387857142857143</c:v>
                </c:pt>
                <c:pt idx="990">
                  <c:v>85.286666666666662</c:v>
                </c:pt>
                <c:pt idx="991">
                  <c:v>76.556190476190451</c:v>
                </c:pt>
                <c:pt idx="992">
                  <c:v>43.181904761904768</c:v>
                </c:pt>
                <c:pt idx="993">
                  <c:v>93.099761904761891</c:v>
                </c:pt>
                <c:pt idx="994">
                  <c:v>58.340238095238099</c:v>
                </c:pt>
                <c:pt idx="995">
                  <c:v>32.669761904761899</c:v>
                </c:pt>
                <c:pt idx="996">
                  <c:v>80.7392857142857</c:v>
                </c:pt>
                <c:pt idx="997">
                  <c:v>117.61833333333333</c:v>
                </c:pt>
                <c:pt idx="998">
                  <c:v>76.89928571428571</c:v>
                </c:pt>
                <c:pt idx="999">
                  <c:v>89.021666666666647</c:v>
                </c:pt>
                <c:pt idx="1000">
                  <c:v>40.24047619047618</c:v>
                </c:pt>
                <c:pt idx="1001">
                  <c:v>93.099761904761891</c:v>
                </c:pt>
                <c:pt idx="1002">
                  <c:v>44.759523809523806</c:v>
                </c:pt>
                <c:pt idx="1003">
                  <c:v>117.61833333333333</c:v>
                </c:pt>
                <c:pt idx="1004">
                  <c:v>85.390952380952371</c:v>
                </c:pt>
                <c:pt idx="1005">
                  <c:v>70.076904761904771</c:v>
                </c:pt>
                <c:pt idx="1006">
                  <c:v>32.669761904761899</c:v>
                </c:pt>
                <c:pt idx="1007">
                  <c:v>65.387857142857143</c:v>
                </c:pt>
                <c:pt idx="1008">
                  <c:v>7.490952380952379</c:v>
                </c:pt>
                <c:pt idx="1009">
                  <c:v>43.181904761904768</c:v>
                </c:pt>
                <c:pt idx="1010">
                  <c:v>7.490952380952379</c:v>
                </c:pt>
                <c:pt idx="1011">
                  <c:v>42.338571428571427</c:v>
                </c:pt>
                <c:pt idx="1012">
                  <c:v>70.076904761904771</c:v>
                </c:pt>
                <c:pt idx="1013">
                  <c:v>80.616190476190468</c:v>
                </c:pt>
                <c:pt idx="1014">
                  <c:v>80.7392857142857</c:v>
                </c:pt>
                <c:pt idx="1015">
                  <c:v>36.921904761904756</c:v>
                </c:pt>
                <c:pt idx="1016">
                  <c:v>58.340238095238099</c:v>
                </c:pt>
                <c:pt idx="1017">
                  <c:v>21.040476190476188</c:v>
                </c:pt>
                <c:pt idx="1018">
                  <c:v>28.298571428571432</c:v>
                </c:pt>
                <c:pt idx="1019">
                  <c:v>4.214999999999999</c:v>
                </c:pt>
                <c:pt idx="1020">
                  <c:v>21.040476190476188</c:v>
                </c:pt>
                <c:pt idx="1021">
                  <c:v>47.296666666666667</c:v>
                </c:pt>
                <c:pt idx="1022">
                  <c:v>65.387857142857143</c:v>
                </c:pt>
                <c:pt idx="1023">
                  <c:v>117.61833333333333</c:v>
                </c:pt>
                <c:pt idx="1024">
                  <c:v>104.57619047619046</c:v>
                </c:pt>
                <c:pt idx="1025">
                  <c:v>28.298571428571432</c:v>
                </c:pt>
                <c:pt idx="1026">
                  <c:v>76.355714285714271</c:v>
                </c:pt>
                <c:pt idx="1027">
                  <c:v>104.88261904761904</c:v>
                </c:pt>
                <c:pt idx="1028">
                  <c:v>75.591190476190462</c:v>
                </c:pt>
                <c:pt idx="1029">
                  <c:v>85.390952380952371</c:v>
                </c:pt>
                <c:pt idx="1030">
                  <c:v>7.490952380952379</c:v>
                </c:pt>
                <c:pt idx="1031">
                  <c:v>42.338571428571427</c:v>
                </c:pt>
                <c:pt idx="1032">
                  <c:v>76.89928571428571</c:v>
                </c:pt>
                <c:pt idx="1033">
                  <c:v>21.040476190476188</c:v>
                </c:pt>
                <c:pt idx="1034">
                  <c:v>4.214999999999999</c:v>
                </c:pt>
                <c:pt idx="1035">
                  <c:v>93.099761904761891</c:v>
                </c:pt>
                <c:pt idx="1036">
                  <c:v>104.88261904761904</c:v>
                </c:pt>
                <c:pt idx="1037">
                  <c:v>42.338571428571427</c:v>
                </c:pt>
                <c:pt idx="1038">
                  <c:v>43.181904761904768</c:v>
                </c:pt>
                <c:pt idx="1039">
                  <c:v>60.674999999999997</c:v>
                </c:pt>
                <c:pt idx="1040">
                  <c:v>66.898333333333312</c:v>
                </c:pt>
                <c:pt idx="1041">
                  <c:v>65.387857142857143</c:v>
                </c:pt>
                <c:pt idx="1042">
                  <c:v>76.89928571428571</c:v>
                </c:pt>
                <c:pt idx="1043">
                  <c:v>32.669761904761899</c:v>
                </c:pt>
                <c:pt idx="1044">
                  <c:v>28.298571428571432</c:v>
                </c:pt>
                <c:pt idx="1045">
                  <c:v>104.57619047619046</c:v>
                </c:pt>
                <c:pt idx="1046">
                  <c:v>47.296666666666667</c:v>
                </c:pt>
                <c:pt idx="1047">
                  <c:v>4.214999999999999</c:v>
                </c:pt>
                <c:pt idx="1048">
                  <c:v>117.61833333333333</c:v>
                </c:pt>
                <c:pt idx="1049">
                  <c:v>85.390952380952371</c:v>
                </c:pt>
                <c:pt idx="1050">
                  <c:v>65.387857142857143</c:v>
                </c:pt>
                <c:pt idx="1051">
                  <c:v>47.296666666666667</c:v>
                </c:pt>
                <c:pt idx="1052">
                  <c:v>85.390952380952371</c:v>
                </c:pt>
                <c:pt idx="1053">
                  <c:v>87.124523809523808</c:v>
                </c:pt>
                <c:pt idx="1054">
                  <c:v>80.616190476190468</c:v>
                </c:pt>
                <c:pt idx="1055">
                  <c:v>104.88261904761904</c:v>
                </c:pt>
                <c:pt idx="1056">
                  <c:v>42.338571428571427</c:v>
                </c:pt>
                <c:pt idx="1057">
                  <c:v>66.898333333333312</c:v>
                </c:pt>
                <c:pt idx="1058">
                  <c:v>85.286666666666662</c:v>
                </c:pt>
                <c:pt idx="1059">
                  <c:v>104.57619047619046</c:v>
                </c:pt>
                <c:pt idx="1060">
                  <c:v>36.921904761904756</c:v>
                </c:pt>
                <c:pt idx="1061">
                  <c:v>70.076904761904771</c:v>
                </c:pt>
                <c:pt idx="1062">
                  <c:v>66.898333333333312</c:v>
                </c:pt>
                <c:pt idx="1063">
                  <c:v>87.124523809523808</c:v>
                </c:pt>
                <c:pt idx="1064">
                  <c:v>85.390952380952371</c:v>
                </c:pt>
                <c:pt idx="1065">
                  <c:v>75.591190476190462</c:v>
                </c:pt>
                <c:pt idx="1066">
                  <c:v>89.021666666666647</c:v>
                </c:pt>
                <c:pt idx="1067">
                  <c:v>93.099761904761891</c:v>
                </c:pt>
                <c:pt idx="1068">
                  <c:v>32.669761904761899</c:v>
                </c:pt>
                <c:pt idx="1069">
                  <c:v>42.338571428571427</c:v>
                </c:pt>
                <c:pt idx="1070">
                  <c:v>44.759523809523806</c:v>
                </c:pt>
                <c:pt idx="1071">
                  <c:v>58.340238095238099</c:v>
                </c:pt>
                <c:pt idx="1072">
                  <c:v>104.57619047619046</c:v>
                </c:pt>
                <c:pt idx="1073">
                  <c:v>75.591190476190462</c:v>
                </c:pt>
                <c:pt idx="1074">
                  <c:v>47.296666666666667</c:v>
                </c:pt>
                <c:pt idx="1075">
                  <c:v>85.286666666666662</c:v>
                </c:pt>
                <c:pt idx="1076">
                  <c:v>36.921904761904756</c:v>
                </c:pt>
                <c:pt idx="1077">
                  <c:v>125.46428571428571</c:v>
                </c:pt>
                <c:pt idx="1078">
                  <c:v>104.57619047619046</c:v>
                </c:pt>
                <c:pt idx="1079">
                  <c:v>44.759523809523806</c:v>
                </c:pt>
                <c:pt idx="1080">
                  <c:v>58.340238095238099</c:v>
                </c:pt>
                <c:pt idx="1081">
                  <c:v>89.021666666666647</c:v>
                </c:pt>
                <c:pt idx="1082">
                  <c:v>4.214999999999999</c:v>
                </c:pt>
                <c:pt idx="1083">
                  <c:v>76.556190476190451</c:v>
                </c:pt>
                <c:pt idx="1084">
                  <c:v>85.286666666666662</c:v>
                </c:pt>
                <c:pt idx="1085">
                  <c:v>40.24047619047618</c:v>
                </c:pt>
                <c:pt idx="1086">
                  <c:v>70.076904761904771</c:v>
                </c:pt>
                <c:pt idx="1087">
                  <c:v>87.124523809523808</c:v>
                </c:pt>
                <c:pt idx="1088">
                  <c:v>58.340238095238099</c:v>
                </c:pt>
                <c:pt idx="1089">
                  <c:v>36.921904761904756</c:v>
                </c:pt>
                <c:pt idx="1090">
                  <c:v>80.616190476190468</c:v>
                </c:pt>
                <c:pt idx="1091">
                  <c:v>43.181904761904768</c:v>
                </c:pt>
                <c:pt idx="1092">
                  <c:v>4.214999999999999</c:v>
                </c:pt>
                <c:pt idx="1093">
                  <c:v>104.57619047619046</c:v>
                </c:pt>
                <c:pt idx="1094">
                  <c:v>85.286666666666662</c:v>
                </c:pt>
                <c:pt idx="1095">
                  <c:v>76.89928571428571</c:v>
                </c:pt>
                <c:pt idx="1096">
                  <c:v>125.46428571428571</c:v>
                </c:pt>
                <c:pt idx="1097">
                  <c:v>87.124523809523808</c:v>
                </c:pt>
                <c:pt idx="1098">
                  <c:v>66.898333333333312</c:v>
                </c:pt>
                <c:pt idx="1099">
                  <c:v>76.556190476190451</c:v>
                </c:pt>
                <c:pt idx="1100">
                  <c:v>80.7392857142857</c:v>
                </c:pt>
                <c:pt idx="1101">
                  <c:v>80.616190476190468</c:v>
                </c:pt>
                <c:pt idx="1102">
                  <c:v>117.61833333333333</c:v>
                </c:pt>
                <c:pt idx="1103">
                  <c:v>75.591190476190462</c:v>
                </c:pt>
                <c:pt idx="1104">
                  <c:v>44.759523809523806</c:v>
                </c:pt>
                <c:pt idx="1105">
                  <c:v>125.46428571428571</c:v>
                </c:pt>
                <c:pt idx="1106">
                  <c:v>87.124523809523808</c:v>
                </c:pt>
                <c:pt idx="1107">
                  <c:v>32.669761904761899</c:v>
                </c:pt>
                <c:pt idx="1108">
                  <c:v>65.387857142857143</c:v>
                </c:pt>
                <c:pt idx="1109">
                  <c:v>66.898333333333312</c:v>
                </c:pt>
                <c:pt idx="1110">
                  <c:v>76.89928571428571</c:v>
                </c:pt>
                <c:pt idx="1111">
                  <c:v>58.340238095238099</c:v>
                </c:pt>
                <c:pt idx="1112">
                  <c:v>4.214999999999999</c:v>
                </c:pt>
                <c:pt idx="1113">
                  <c:v>91.865476190476173</c:v>
                </c:pt>
                <c:pt idx="1114">
                  <c:v>7.490952380952379</c:v>
                </c:pt>
                <c:pt idx="1115">
                  <c:v>70.076904761904771</c:v>
                </c:pt>
                <c:pt idx="1116">
                  <c:v>85.390952380952371</c:v>
                </c:pt>
                <c:pt idx="1117">
                  <c:v>70.076904761904771</c:v>
                </c:pt>
                <c:pt idx="1118">
                  <c:v>85.390952380952371</c:v>
                </c:pt>
                <c:pt idx="1119">
                  <c:v>65.387857142857143</c:v>
                </c:pt>
                <c:pt idx="1120">
                  <c:v>40.24047619047618</c:v>
                </c:pt>
                <c:pt idx="1121">
                  <c:v>89.021666666666647</c:v>
                </c:pt>
                <c:pt idx="1122">
                  <c:v>47.296666666666667</c:v>
                </c:pt>
                <c:pt idx="1123">
                  <c:v>80.7392857142857</c:v>
                </c:pt>
                <c:pt idx="1124">
                  <c:v>80.616190476190468</c:v>
                </c:pt>
                <c:pt idx="1125">
                  <c:v>91.865476190476173</c:v>
                </c:pt>
                <c:pt idx="1126">
                  <c:v>93.099761904761891</c:v>
                </c:pt>
                <c:pt idx="1127">
                  <c:v>42.338571428571427</c:v>
                </c:pt>
                <c:pt idx="1128">
                  <c:v>60.674999999999997</c:v>
                </c:pt>
                <c:pt idx="1129">
                  <c:v>58.340238095238099</c:v>
                </c:pt>
                <c:pt idx="1130">
                  <c:v>76.556190476190451</c:v>
                </c:pt>
                <c:pt idx="1131">
                  <c:v>60.674999999999997</c:v>
                </c:pt>
                <c:pt idx="1132">
                  <c:v>66.898333333333312</c:v>
                </c:pt>
                <c:pt idx="1133">
                  <c:v>44.759523809523806</c:v>
                </c:pt>
                <c:pt idx="1134">
                  <c:v>104.88261904761904</c:v>
                </c:pt>
                <c:pt idx="1135">
                  <c:v>42.338571428571427</c:v>
                </c:pt>
                <c:pt idx="1136">
                  <c:v>76.556190476190451</c:v>
                </c:pt>
                <c:pt idx="1137">
                  <c:v>43.181904761904768</c:v>
                </c:pt>
                <c:pt idx="1138">
                  <c:v>80.7392857142857</c:v>
                </c:pt>
                <c:pt idx="1139">
                  <c:v>40.24047619047618</c:v>
                </c:pt>
                <c:pt idx="1140">
                  <c:v>89.021666666666647</c:v>
                </c:pt>
                <c:pt idx="1141">
                  <c:v>47.296666666666667</c:v>
                </c:pt>
                <c:pt idx="1142">
                  <c:v>7.490952380952379</c:v>
                </c:pt>
                <c:pt idx="1143">
                  <c:v>4.214999999999999</c:v>
                </c:pt>
                <c:pt idx="1144">
                  <c:v>76.89928571428571</c:v>
                </c:pt>
                <c:pt idx="1145">
                  <c:v>75.591190476190462</c:v>
                </c:pt>
                <c:pt idx="1146">
                  <c:v>60.674999999999997</c:v>
                </c:pt>
                <c:pt idx="1147">
                  <c:v>43.181904761904768</c:v>
                </c:pt>
                <c:pt idx="1148">
                  <c:v>89.021666666666647</c:v>
                </c:pt>
                <c:pt idx="1149">
                  <c:v>80.7392857142857</c:v>
                </c:pt>
                <c:pt idx="1150">
                  <c:v>7.490952380952379</c:v>
                </c:pt>
                <c:pt idx="1151">
                  <c:v>125.46428571428571</c:v>
                </c:pt>
                <c:pt idx="1152">
                  <c:v>42.338571428571427</c:v>
                </c:pt>
                <c:pt idx="1153">
                  <c:v>104.88261904761904</c:v>
                </c:pt>
                <c:pt idx="1154">
                  <c:v>66.898333333333312</c:v>
                </c:pt>
                <c:pt idx="1155">
                  <c:v>4.214999999999999</c:v>
                </c:pt>
                <c:pt idx="1156">
                  <c:v>58.340238095238099</c:v>
                </c:pt>
                <c:pt idx="1157">
                  <c:v>85.390952380952371</c:v>
                </c:pt>
                <c:pt idx="1158">
                  <c:v>40.24047619047618</c:v>
                </c:pt>
                <c:pt idx="1159">
                  <c:v>36.921904761904756</c:v>
                </c:pt>
                <c:pt idx="1160">
                  <c:v>93.099761904761891</c:v>
                </c:pt>
                <c:pt idx="1161">
                  <c:v>32.669761904761899</c:v>
                </c:pt>
                <c:pt idx="1162">
                  <c:v>85.286666666666662</c:v>
                </c:pt>
                <c:pt idx="1163">
                  <c:v>87.124523809523808</c:v>
                </c:pt>
                <c:pt idx="1164">
                  <c:v>125.46428571428571</c:v>
                </c:pt>
                <c:pt idx="1165">
                  <c:v>43.181904761904768</c:v>
                </c:pt>
                <c:pt idx="1166">
                  <c:v>80.7392857142857</c:v>
                </c:pt>
                <c:pt idx="1167">
                  <c:v>85.286666666666662</c:v>
                </c:pt>
                <c:pt idx="1168">
                  <c:v>117.61833333333333</c:v>
                </c:pt>
                <c:pt idx="1169">
                  <c:v>44.759523809523806</c:v>
                </c:pt>
                <c:pt idx="1170">
                  <c:v>40.24047619047618</c:v>
                </c:pt>
                <c:pt idx="1171">
                  <c:v>76.89928571428571</c:v>
                </c:pt>
                <c:pt idx="1172">
                  <c:v>91.865476190476173</c:v>
                </c:pt>
                <c:pt idx="1173">
                  <c:v>65.387857142857143</c:v>
                </c:pt>
                <c:pt idx="1174">
                  <c:v>89.021666666666647</c:v>
                </c:pt>
                <c:pt idx="1175">
                  <c:v>76.355714285714271</c:v>
                </c:pt>
                <c:pt idx="1176">
                  <c:v>104.57619047619046</c:v>
                </c:pt>
                <c:pt idx="1177">
                  <c:v>76.556190476190451</c:v>
                </c:pt>
                <c:pt idx="1178">
                  <c:v>58.340238095238099</c:v>
                </c:pt>
                <c:pt idx="1179">
                  <c:v>44.759523809523806</c:v>
                </c:pt>
                <c:pt idx="1180">
                  <c:v>66.898333333333312</c:v>
                </c:pt>
                <c:pt idx="1181">
                  <c:v>125.46428571428571</c:v>
                </c:pt>
                <c:pt idx="1182">
                  <c:v>117.61833333333333</c:v>
                </c:pt>
                <c:pt idx="1183">
                  <c:v>47.296666666666667</c:v>
                </c:pt>
                <c:pt idx="1184">
                  <c:v>91.865476190476173</c:v>
                </c:pt>
                <c:pt idx="1185">
                  <c:v>75.591190476190462</c:v>
                </c:pt>
                <c:pt idx="1186">
                  <c:v>58.340238095238099</c:v>
                </c:pt>
                <c:pt idx="1187">
                  <c:v>43.181904761904768</c:v>
                </c:pt>
                <c:pt idx="1188">
                  <c:v>80.616190476190468</c:v>
                </c:pt>
                <c:pt idx="1189">
                  <c:v>76.355714285714271</c:v>
                </c:pt>
                <c:pt idx="1190">
                  <c:v>91.865476190476173</c:v>
                </c:pt>
                <c:pt idx="1191">
                  <c:v>104.88261904761904</c:v>
                </c:pt>
                <c:pt idx="1192">
                  <c:v>28.298571428571432</c:v>
                </c:pt>
                <c:pt idx="1193">
                  <c:v>65.387857142857143</c:v>
                </c:pt>
                <c:pt idx="1194">
                  <c:v>21.040476190476188</c:v>
                </c:pt>
                <c:pt idx="1195">
                  <c:v>42.338571428571427</c:v>
                </c:pt>
                <c:pt idx="1196">
                  <c:v>32.669761904761899</c:v>
                </c:pt>
                <c:pt idx="1197">
                  <c:v>104.57619047619046</c:v>
                </c:pt>
                <c:pt idx="1198">
                  <c:v>104.88261904761904</c:v>
                </c:pt>
                <c:pt idx="1199">
                  <c:v>70.076904761904771</c:v>
                </c:pt>
                <c:pt idx="1200">
                  <c:v>93.099761904761891</c:v>
                </c:pt>
                <c:pt idx="1201">
                  <c:v>7.490952380952379</c:v>
                </c:pt>
                <c:pt idx="1202">
                  <c:v>91.865476190476173</c:v>
                </c:pt>
                <c:pt idx="1203">
                  <c:v>76.89928571428571</c:v>
                </c:pt>
                <c:pt idx="1204">
                  <c:v>104.57619047619046</c:v>
                </c:pt>
                <c:pt idx="1205">
                  <c:v>21.040476190476188</c:v>
                </c:pt>
                <c:pt idx="1206">
                  <c:v>80.616190476190468</c:v>
                </c:pt>
                <c:pt idx="1207">
                  <c:v>43.181904761904768</c:v>
                </c:pt>
                <c:pt idx="1208">
                  <c:v>80.7392857142857</c:v>
                </c:pt>
                <c:pt idx="1209">
                  <c:v>36.921904761904756</c:v>
                </c:pt>
                <c:pt idx="1210">
                  <c:v>87.124523809523808</c:v>
                </c:pt>
                <c:pt idx="1211">
                  <c:v>76.355714285714271</c:v>
                </c:pt>
                <c:pt idx="1212">
                  <c:v>75.591190476190462</c:v>
                </c:pt>
                <c:pt idx="1213">
                  <c:v>47.296666666666667</c:v>
                </c:pt>
                <c:pt idx="1214">
                  <c:v>75.591190476190462</c:v>
                </c:pt>
                <c:pt idx="1215">
                  <c:v>85.390952380952371</c:v>
                </c:pt>
                <c:pt idx="1216">
                  <c:v>21.040476190476188</c:v>
                </c:pt>
                <c:pt idx="1217">
                  <c:v>28.298571428571432</c:v>
                </c:pt>
                <c:pt idx="1218">
                  <c:v>87.124523809523808</c:v>
                </c:pt>
                <c:pt idx="1219">
                  <c:v>93.099761904761891</c:v>
                </c:pt>
                <c:pt idx="1220">
                  <c:v>76.355714285714271</c:v>
                </c:pt>
                <c:pt idx="1221">
                  <c:v>76.89928571428571</c:v>
                </c:pt>
                <c:pt idx="1222">
                  <c:v>104.88261904761904</c:v>
                </c:pt>
                <c:pt idx="1223">
                  <c:v>65.387857142857143</c:v>
                </c:pt>
                <c:pt idx="1224">
                  <c:v>42.338571428571427</c:v>
                </c:pt>
                <c:pt idx="1225">
                  <c:v>60.674999999999997</c:v>
                </c:pt>
                <c:pt idx="1226">
                  <c:v>85.390952380952371</c:v>
                </c:pt>
                <c:pt idx="1227">
                  <c:v>4.214999999999999</c:v>
                </c:pt>
                <c:pt idx="1228">
                  <c:v>36.921904761904756</c:v>
                </c:pt>
                <c:pt idx="1229">
                  <c:v>117.61833333333333</c:v>
                </c:pt>
                <c:pt idx="1230">
                  <c:v>93.099761904761891</c:v>
                </c:pt>
                <c:pt idx="1231">
                  <c:v>76.556190476190451</c:v>
                </c:pt>
                <c:pt idx="1232">
                  <c:v>42.338571428571427</c:v>
                </c:pt>
                <c:pt idx="1233">
                  <c:v>85.286666666666662</c:v>
                </c:pt>
                <c:pt idx="1234">
                  <c:v>28.298571428571432</c:v>
                </c:pt>
                <c:pt idx="1235">
                  <c:v>58.340238095238099</c:v>
                </c:pt>
                <c:pt idx="1236">
                  <c:v>40.24047619047618</c:v>
                </c:pt>
                <c:pt idx="1237">
                  <c:v>117.61833333333333</c:v>
                </c:pt>
                <c:pt idx="1238">
                  <c:v>89.021666666666647</c:v>
                </c:pt>
                <c:pt idx="1239">
                  <c:v>70.076904761904771</c:v>
                </c:pt>
                <c:pt idx="1240">
                  <c:v>80.7392857142857</c:v>
                </c:pt>
                <c:pt idx="1241">
                  <c:v>28.298571428571432</c:v>
                </c:pt>
                <c:pt idx="1242">
                  <c:v>36.921904761904756</c:v>
                </c:pt>
                <c:pt idx="1243">
                  <c:v>85.390952380952371</c:v>
                </c:pt>
                <c:pt idx="1244">
                  <c:v>32.669761904761899</c:v>
                </c:pt>
                <c:pt idx="1245">
                  <c:v>58.340238095238099</c:v>
                </c:pt>
                <c:pt idx="1246">
                  <c:v>80.616190476190468</c:v>
                </c:pt>
                <c:pt idx="1247">
                  <c:v>89.021666666666647</c:v>
                </c:pt>
                <c:pt idx="1248">
                  <c:v>47.296666666666667</c:v>
                </c:pt>
                <c:pt idx="1249">
                  <c:v>60.674999999999997</c:v>
                </c:pt>
                <c:pt idx="1250">
                  <c:v>85.286666666666662</c:v>
                </c:pt>
                <c:pt idx="1251">
                  <c:v>104.88261904761904</c:v>
                </c:pt>
                <c:pt idx="1252">
                  <c:v>4.214999999999999</c:v>
                </c:pt>
                <c:pt idx="1253">
                  <c:v>76.355714285714271</c:v>
                </c:pt>
                <c:pt idx="1254">
                  <c:v>21.040476190476188</c:v>
                </c:pt>
                <c:pt idx="1255">
                  <c:v>76.89928571428571</c:v>
                </c:pt>
                <c:pt idx="1256">
                  <c:v>80.616190476190468</c:v>
                </c:pt>
                <c:pt idx="1257">
                  <c:v>104.88261904761904</c:v>
                </c:pt>
                <c:pt idx="1258">
                  <c:v>42.338571428571427</c:v>
                </c:pt>
                <c:pt idx="1259">
                  <c:v>76.556190476190451</c:v>
                </c:pt>
                <c:pt idx="1260">
                  <c:v>85.286666666666662</c:v>
                </c:pt>
                <c:pt idx="1261">
                  <c:v>43.181904761904768</c:v>
                </c:pt>
                <c:pt idx="1262">
                  <c:v>28.298571428571432</c:v>
                </c:pt>
                <c:pt idx="1263">
                  <c:v>89.021666666666647</c:v>
                </c:pt>
                <c:pt idx="1264">
                  <c:v>4.214999999999999</c:v>
                </c:pt>
                <c:pt idx="1265">
                  <c:v>117.61833333333333</c:v>
                </c:pt>
                <c:pt idx="1266">
                  <c:v>44.759523809523806</c:v>
                </c:pt>
                <c:pt idx="1267">
                  <c:v>70.076904761904771</c:v>
                </c:pt>
                <c:pt idx="1268">
                  <c:v>65.387857142857143</c:v>
                </c:pt>
                <c:pt idx="1269">
                  <c:v>91.865476190476173</c:v>
                </c:pt>
                <c:pt idx="1270">
                  <c:v>85.286666666666662</c:v>
                </c:pt>
                <c:pt idx="1271">
                  <c:v>87.124523809523808</c:v>
                </c:pt>
                <c:pt idx="1272">
                  <c:v>40.24047619047618</c:v>
                </c:pt>
                <c:pt idx="1273">
                  <c:v>65.387857142857143</c:v>
                </c:pt>
                <c:pt idx="1274">
                  <c:v>47.296666666666667</c:v>
                </c:pt>
                <c:pt idx="1275">
                  <c:v>104.57619047619046</c:v>
                </c:pt>
                <c:pt idx="1276">
                  <c:v>80.7392857142857</c:v>
                </c:pt>
                <c:pt idx="1277">
                  <c:v>125.46428571428571</c:v>
                </c:pt>
                <c:pt idx="1278">
                  <c:v>36.921904761904756</c:v>
                </c:pt>
                <c:pt idx="1279">
                  <c:v>80.616190476190468</c:v>
                </c:pt>
                <c:pt idx="1280">
                  <c:v>7.490952380952379</c:v>
                </c:pt>
                <c:pt idx="1281">
                  <c:v>75.591190476190462</c:v>
                </c:pt>
                <c:pt idx="1282">
                  <c:v>125.46428571428571</c:v>
                </c:pt>
                <c:pt idx="1283">
                  <c:v>32.669761904761899</c:v>
                </c:pt>
                <c:pt idx="1284">
                  <c:v>93.099761904761891</c:v>
                </c:pt>
                <c:pt idx="1285">
                  <c:v>117.61833333333333</c:v>
                </c:pt>
                <c:pt idx="1286">
                  <c:v>66.898333333333312</c:v>
                </c:pt>
                <c:pt idx="1287">
                  <c:v>36.921904761904756</c:v>
                </c:pt>
                <c:pt idx="1288">
                  <c:v>58.340238095238099</c:v>
                </c:pt>
                <c:pt idx="1289">
                  <c:v>4.214999999999999</c:v>
                </c:pt>
                <c:pt idx="1290">
                  <c:v>80.7392857142857</c:v>
                </c:pt>
                <c:pt idx="1291">
                  <c:v>40.24047619047618</c:v>
                </c:pt>
                <c:pt idx="1292">
                  <c:v>7.490952380952379</c:v>
                </c:pt>
                <c:pt idx="1293">
                  <c:v>44.759523809523806</c:v>
                </c:pt>
                <c:pt idx="1294">
                  <c:v>104.57619047619046</c:v>
                </c:pt>
                <c:pt idx="1295">
                  <c:v>76.355714285714271</c:v>
                </c:pt>
                <c:pt idx="1296">
                  <c:v>125.46428571428571</c:v>
                </c:pt>
                <c:pt idx="1297">
                  <c:v>85.390952380952371</c:v>
                </c:pt>
                <c:pt idx="1298">
                  <c:v>76.556190476190451</c:v>
                </c:pt>
                <c:pt idx="1299">
                  <c:v>28.298571428571432</c:v>
                </c:pt>
                <c:pt idx="1300">
                  <c:v>66.898333333333312</c:v>
                </c:pt>
                <c:pt idx="1301">
                  <c:v>43.181904761904768</c:v>
                </c:pt>
                <c:pt idx="1302">
                  <c:v>7.490952380952379</c:v>
                </c:pt>
                <c:pt idx="1303">
                  <c:v>80.616190476190468</c:v>
                </c:pt>
                <c:pt idx="1304">
                  <c:v>87.124523809523808</c:v>
                </c:pt>
                <c:pt idx="1305">
                  <c:v>47.296666666666667</c:v>
                </c:pt>
                <c:pt idx="1306">
                  <c:v>80.7392857142857</c:v>
                </c:pt>
                <c:pt idx="1307">
                  <c:v>42.338571428571427</c:v>
                </c:pt>
                <c:pt idx="1308">
                  <c:v>93.099761904761891</c:v>
                </c:pt>
                <c:pt idx="1309">
                  <c:v>76.89928571428571</c:v>
                </c:pt>
                <c:pt idx="1310">
                  <c:v>36.921904761904756</c:v>
                </c:pt>
                <c:pt idx="1311">
                  <c:v>85.286666666666662</c:v>
                </c:pt>
                <c:pt idx="1312">
                  <c:v>4.214999999999999</c:v>
                </c:pt>
                <c:pt idx="1313">
                  <c:v>65.387857142857143</c:v>
                </c:pt>
                <c:pt idx="1314">
                  <c:v>40.24047619047618</c:v>
                </c:pt>
                <c:pt idx="1315">
                  <c:v>4.214999999999999</c:v>
                </c:pt>
                <c:pt idx="1316">
                  <c:v>85.390952380952371</c:v>
                </c:pt>
                <c:pt idx="1317">
                  <c:v>66.898333333333312</c:v>
                </c:pt>
                <c:pt idx="1318">
                  <c:v>85.286666666666662</c:v>
                </c:pt>
                <c:pt idx="1319">
                  <c:v>44.759523809523806</c:v>
                </c:pt>
                <c:pt idx="1320">
                  <c:v>117.61833333333333</c:v>
                </c:pt>
                <c:pt idx="1321">
                  <c:v>104.88261904761904</c:v>
                </c:pt>
                <c:pt idx="1322">
                  <c:v>28.298571428571432</c:v>
                </c:pt>
                <c:pt idx="1323">
                  <c:v>43.181904761904768</c:v>
                </c:pt>
                <c:pt idx="1324">
                  <c:v>91.865476190476173</c:v>
                </c:pt>
                <c:pt idx="1325">
                  <c:v>93.099761904761891</c:v>
                </c:pt>
                <c:pt idx="1326">
                  <c:v>40.24047619047618</c:v>
                </c:pt>
                <c:pt idx="1327">
                  <c:v>42.338571428571427</c:v>
                </c:pt>
                <c:pt idx="1328">
                  <c:v>60.674999999999997</c:v>
                </c:pt>
                <c:pt idx="1329">
                  <c:v>76.556190476190451</c:v>
                </c:pt>
                <c:pt idx="1330">
                  <c:v>65.387857142857143</c:v>
                </c:pt>
                <c:pt idx="1331">
                  <c:v>104.88261904761904</c:v>
                </c:pt>
                <c:pt idx="1332">
                  <c:v>89.021666666666647</c:v>
                </c:pt>
                <c:pt idx="1333">
                  <c:v>125.46428571428571</c:v>
                </c:pt>
                <c:pt idx="1334">
                  <c:v>80.616190476190468</c:v>
                </c:pt>
                <c:pt idx="1335">
                  <c:v>4.214999999999999</c:v>
                </c:pt>
                <c:pt idx="1336">
                  <c:v>36.921904761904756</c:v>
                </c:pt>
                <c:pt idx="1337">
                  <c:v>28.298571428571432</c:v>
                </c:pt>
                <c:pt idx="1338">
                  <c:v>70.076904761904771</c:v>
                </c:pt>
                <c:pt idx="1339">
                  <c:v>85.286666666666662</c:v>
                </c:pt>
                <c:pt idx="1340">
                  <c:v>40.24047619047618</c:v>
                </c:pt>
                <c:pt idx="1341">
                  <c:v>47.296666666666667</c:v>
                </c:pt>
                <c:pt idx="1342">
                  <c:v>21.040476190476188</c:v>
                </c:pt>
                <c:pt idx="1343">
                  <c:v>91.865476190476173</c:v>
                </c:pt>
                <c:pt idx="1344">
                  <c:v>80.616190476190468</c:v>
                </c:pt>
                <c:pt idx="1345">
                  <c:v>89.021666666666647</c:v>
                </c:pt>
                <c:pt idx="1346">
                  <c:v>93.099761904761891</c:v>
                </c:pt>
                <c:pt idx="1347">
                  <c:v>91.865476190476173</c:v>
                </c:pt>
                <c:pt idx="1348">
                  <c:v>60.674999999999997</c:v>
                </c:pt>
                <c:pt idx="1349">
                  <c:v>4.214999999999999</c:v>
                </c:pt>
                <c:pt idx="1350">
                  <c:v>70.076904761904771</c:v>
                </c:pt>
                <c:pt idx="1351">
                  <c:v>89.021666666666647</c:v>
                </c:pt>
                <c:pt idx="1352">
                  <c:v>47.296666666666667</c:v>
                </c:pt>
                <c:pt idx="1353">
                  <c:v>117.61833333333333</c:v>
                </c:pt>
                <c:pt idx="1354">
                  <c:v>60.674999999999997</c:v>
                </c:pt>
                <c:pt idx="1355">
                  <c:v>125.46428571428571</c:v>
                </c:pt>
                <c:pt idx="1356">
                  <c:v>85.286666666666662</c:v>
                </c:pt>
                <c:pt idx="1357">
                  <c:v>80.616190476190468</c:v>
                </c:pt>
                <c:pt idx="1358">
                  <c:v>104.57619047619046</c:v>
                </c:pt>
                <c:pt idx="1359">
                  <c:v>76.355714285714271</c:v>
                </c:pt>
                <c:pt idx="1360">
                  <c:v>76.556190476190451</c:v>
                </c:pt>
                <c:pt idx="1361">
                  <c:v>32.669761904761899</c:v>
                </c:pt>
                <c:pt idx="1362">
                  <c:v>104.57619047619046</c:v>
                </c:pt>
                <c:pt idx="1363">
                  <c:v>70.076904761904771</c:v>
                </c:pt>
                <c:pt idx="1364">
                  <c:v>4.214999999999999</c:v>
                </c:pt>
                <c:pt idx="1365">
                  <c:v>80.7392857142857</c:v>
                </c:pt>
                <c:pt idx="1366">
                  <c:v>76.355714285714271</c:v>
                </c:pt>
                <c:pt idx="1367">
                  <c:v>65.387857142857143</c:v>
                </c:pt>
                <c:pt idx="1368">
                  <c:v>117.61833333333333</c:v>
                </c:pt>
                <c:pt idx="1369">
                  <c:v>80.616190476190468</c:v>
                </c:pt>
                <c:pt idx="1370">
                  <c:v>87.124523809523808</c:v>
                </c:pt>
                <c:pt idx="1371">
                  <c:v>60.674999999999997</c:v>
                </c:pt>
                <c:pt idx="1372">
                  <c:v>125.46428571428571</c:v>
                </c:pt>
                <c:pt idx="1373">
                  <c:v>42.338571428571427</c:v>
                </c:pt>
                <c:pt idx="1374">
                  <c:v>70.076904761904771</c:v>
                </c:pt>
                <c:pt idx="1375">
                  <c:v>76.89928571428571</c:v>
                </c:pt>
                <c:pt idx="1376">
                  <c:v>21.040476190476188</c:v>
                </c:pt>
                <c:pt idx="1377">
                  <c:v>75.591190476190462</c:v>
                </c:pt>
                <c:pt idx="1378">
                  <c:v>42.338571428571427</c:v>
                </c:pt>
                <c:pt idx="1379">
                  <c:v>80.616190476190468</c:v>
                </c:pt>
                <c:pt idx="1380">
                  <c:v>28.298571428571432</c:v>
                </c:pt>
                <c:pt idx="1381">
                  <c:v>66.898333333333312</c:v>
                </c:pt>
                <c:pt idx="1382">
                  <c:v>125.46428571428571</c:v>
                </c:pt>
                <c:pt idx="1383">
                  <c:v>87.124523809523808</c:v>
                </c:pt>
                <c:pt idx="1384">
                  <c:v>58.340238095238099</c:v>
                </c:pt>
                <c:pt idx="1385">
                  <c:v>32.669761904761899</c:v>
                </c:pt>
                <c:pt idx="1386">
                  <c:v>7.490952380952379</c:v>
                </c:pt>
                <c:pt idx="1387">
                  <c:v>93.099761904761891</c:v>
                </c:pt>
                <c:pt idx="1388">
                  <c:v>104.88261904761904</c:v>
                </c:pt>
                <c:pt idx="1389">
                  <c:v>76.556190476190451</c:v>
                </c:pt>
                <c:pt idx="1390">
                  <c:v>80.7392857142857</c:v>
                </c:pt>
                <c:pt idx="1391">
                  <c:v>87.124523809523808</c:v>
                </c:pt>
                <c:pt idx="1392">
                  <c:v>70.076904761904771</c:v>
                </c:pt>
                <c:pt idx="1393">
                  <c:v>44.759523809523806</c:v>
                </c:pt>
                <c:pt idx="1394">
                  <c:v>21.040476190476188</c:v>
                </c:pt>
                <c:pt idx="1395">
                  <c:v>104.88261904761904</c:v>
                </c:pt>
                <c:pt idx="1396">
                  <c:v>87.124523809523808</c:v>
                </c:pt>
                <c:pt idx="1397">
                  <c:v>40.24047619047618</c:v>
                </c:pt>
                <c:pt idx="1398">
                  <c:v>7.490952380952379</c:v>
                </c:pt>
                <c:pt idx="1399">
                  <c:v>60.674999999999997</c:v>
                </c:pt>
                <c:pt idx="1400">
                  <c:v>117.61833333333333</c:v>
                </c:pt>
                <c:pt idx="1401">
                  <c:v>76.89928571428571</c:v>
                </c:pt>
                <c:pt idx="1402">
                  <c:v>125.46428571428571</c:v>
                </c:pt>
                <c:pt idx="1403">
                  <c:v>85.286666666666662</c:v>
                </c:pt>
                <c:pt idx="1404">
                  <c:v>36.921904761904756</c:v>
                </c:pt>
                <c:pt idx="1405">
                  <c:v>104.57619047619046</c:v>
                </c:pt>
                <c:pt idx="1406">
                  <c:v>80.616190476190468</c:v>
                </c:pt>
                <c:pt idx="1407">
                  <c:v>28.298571428571432</c:v>
                </c:pt>
                <c:pt idx="1408">
                  <c:v>43.181904761904768</c:v>
                </c:pt>
                <c:pt idx="1409">
                  <c:v>80.7392857142857</c:v>
                </c:pt>
                <c:pt idx="1410">
                  <c:v>32.669761904761899</c:v>
                </c:pt>
                <c:pt idx="1411">
                  <c:v>21.040476190476188</c:v>
                </c:pt>
                <c:pt idx="1412">
                  <c:v>40.24047619047618</c:v>
                </c:pt>
                <c:pt idx="1413">
                  <c:v>43.181904761904768</c:v>
                </c:pt>
                <c:pt idx="1414">
                  <c:v>80.7392857142857</c:v>
                </c:pt>
                <c:pt idx="1415">
                  <c:v>66.898333333333312</c:v>
                </c:pt>
                <c:pt idx="1416">
                  <c:v>104.88261904761904</c:v>
                </c:pt>
                <c:pt idx="1417">
                  <c:v>58.340238095238099</c:v>
                </c:pt>
                <c:pt idx="1418">
                  <c:v>85.390952380952371</c:v>
                </c:pt>
                <c:pt idx="1419">
                  <c:v>47.296666666666667</c:v>
                </c:pt>
                <c:pt idx="1420">
                  <c:v>85.286666666666662</c:v>
                </c:pt>
                <c:pt idx="1421">
                  <c:v>7.490952380952379</c:v>
                </c:pt>
                <c:pt idx="1422">
                  <c:v>76.355714285714271</c:v>
                </c:pt>
                <c:pt idx="1423">
                  <c:v>7.490952380952379</c:v>
                </c:pt>
                <c:pt idx="1424">
                  <c:v>36.921904761904756</c:v>
                </c:pt>
                <c:pt idx="1425">
                  <c:v>43.181904761904768</c:v>
                </c:pt>
                <c:pt idx="1426">
                  <c:v>4.214999999999999</c:v>
                </c:pt>
                <c:pt idx="1427">
                  <c:v>47.296666666666667</c:v>
                </c:pt>
                <c:pt idx="1428">
                  <c:v>93.099761904761891</c:v>
                </c:pt>
                <c:pt idx="1429">
                  <c:v>75.591190476190462</c:v>
                </c:pt>
                <c:pt idx="1430">
                  <c:v>40.24047619047618</c:v>
                </c:pt>
                <c:pt idx="1431">
                  <c:v>42.338571428571427</c:v>
                </c:pt>
                <c:pt idx="1432">
                  <c:v>66.898333333333312</c:v>
                </c:pt>
                <c:pt idx="1433">
                  <c:v>80.7392857142857</c:v>
                </c:pt>
                <c:pt idx="1434">
                  <c:v>21.040476190476188</c:v>
                </c:pt>
                <c:pt idx="1435">
                  <c:v>85.390952380952371</c:v>
                </c:pt>
                <c:pt idx="1436">
                  <c:v>104.88261904761904</c:v>
                </c:pt>
                <c:pt idx="1437">
                  <c:v>85.286666666666662</c:v>
                </c:pt>
                <c:pt idx="1438">
                  <c:v>70.076904761904771</c:v>
                </c:pt>
                <c:pt idx="1439">
                  <c:v>47.296666666666667</c:v>
                </c:pt>
                <c:pt idx="1440">
                  <c:v>7.490952380952379</c:v>
                </c:pt>
                <c:pt idx="1441">
                  <c:v>4.214999999999999</c:v>
                </c:pt>
                <c:pt idx="1442">
                  <c:v>91.865476190476173</c:v>
                </c:pt>
                <c:pt idx="1443">
                  <c:v>58.340238095238099</c:v>
                </c:pt>
                <c:pt idx="1444">
                  <c:v>93.099761904761891</c:v>
                </c:pt>
                <c:pt idx="1445">
                  <c:v>80.616190476190468</c:v>
                </c:pt>
                <c:pt idx="1446">
                  <c:v>21.040476190476188</c:v>
                </c:pt>
                <c:pt idx="1447">
                  <c:v>40.24047619047618</c:v>
                </c:pt>
                <c:pt idx="1448">
                  <c:v>44.759523809523806</c:v>
                </c:pt>
                <c:pt idx="1449">
                  <c:v>104.88261904761904</c:v>
                </c:pt>
                <c:pt idx="1450">
                  <c:v>76.355714285714271</c:v>
                </c:pt>
                <c:pt idx="1451">
                  <c:v>65.387857142857143</c:v>
                </c:pt>
                <c:pt idx="1452">
                  <c:v>60.674999999999997</c:v>
                </c:pt>
                <c:pt idx="1453">
                  <c:v>104.57619047619046</c:v>
                </c:pt>
                <c:pt idx="1454">
                  <c:v>43.181904761904768</c:v>
                </c:pt>
                <c:pt idx="1455">
                  <c:v>36.921904761904756</c:v>
                </c:pt>
                <c:pt idx="1456">
                  <c:v>44.759523809523806</c:v>
                </c:pt>
                <c:pt idx="1457">
                  <c:v>80.7392857142857</c:v>
                </c:pt>
                <c:pt idx="1458">
                  <c:v>89.021666666666647</c:v>
                </c:pt>
                <c:pt idx="1459">
                  <c:v>91.865476190476173</c:v>
                </c:pt>
                <c:pt idx="1460">
                  <c:v>104.57619047619046</c:v>
                </c:pt>
                <c:pt idx="1461">
                  <c:v>76.89928571428571</c:v>
                </c:pt>
                <c:pt idx="1462">
                  <c:v>80.616190476190468</c:v>
                </c:pt>
                <c:pt idx="1463">
                  <c:v>76.355714285714271</c:v>
                </c:pt>
                <c:pt idx="1464">
                  <c:v>65.387857142857143</c:v>
                </c:pt>
                <c:pt idx="1465">
                  <c:v>125.46428571428571</c:v>
                </c:pt>
                <c:pt idx="1466">
                  <c:v>66.898333333333312</c:v>
                </c:pt>
                <c:pt idx="1467">
                  <c:v>75.591190476190462</c:v>
                </c:pt>
                <c:pt idx="1468">
                  <c:v>28.298571428571432</c:v>
                </c:pt>
                <c:pt idx="1469">
                  <c:v>76.89928571428571</c:v>
                </c:pt>
                <c:pt idx="1470">
                  <c:v>66.898333333333312</c:v>
                </c:pt>
                <c:pt idx="1471">
                  <c:v>91.865476190476173</c:v>
                </c:pt>
                <c:pt idx="1472">
                  <c:v>87.124523809523808</c:v>
                </c:pt>
                <c:pt idx="1473">
                  <c:v>65.387857142857143</c:v>
                </c:pt>
                <c:pt idx="1474">
                  <c:v>104.88261904761904</c:v>
                </c:pt>
                <c:pt idx="1475">
                  <c:v>80.616190476190468</c:v>
                </c:pt>
                <c:pt idx="1476">
                  <c:v>89.021666666666647</c:v>
                </c:pt>
                <c:pt idx="1477">
                  <c:v>76.355714285714271</c:v>
                </c:pt>
                <c:pt idx="1478">
                  <c:v>70.076904761904771</c:v>
                </c:pt>
                <c:pt idx="1479">
                  <c:v>76.556190476190451</c:v>
                </c:pt>
                <c:pt idx="1480">
                  <c:v>44.759523809523806</c:v>
                </c:pt>
                <c:pt idx="1481">
                  <c:v>36.921904761904756</c:v>
                </c:pt>
                <c:pt idx="1482">
                  <c:v>104.57619047619046</c:v>
                </c:pt>
                <c:pt idx="1483">
                  <c:v>85.286666666666662</c:v>
                </c:pt>
                <c:pt idx="1484">
                  <c:v>58.340238095238099</c:v>
                </c:pt>
                <c:pt idx="1485">
                  <c:v>42.338571428571427</c:v>
                </c:pt>
                <c:pt idx="1486">
                  <c:v>76.89928571428571</c:v>
                </c:pt>
                <c:pt idx="1487">
                  <c:v>87.124523809523808</c:v>
                </c:pt>
                <c:pt idx="1488">
                  <c:v>58.340238095238099</c:v>
                </c:pt>
                <c:pt idx="1489">
                  <c:v>89.021666666666647</c:v>
                </c:pt>
                <c:pt idx="1490">
                  <c:v>117.61833333333333</c:v>
                </c:pt>
                <c:pt idx="1491">
                  <c:v>76.556190476190451</c:v>
                </c:pt>
                <c:pt idx="1492">
                  <c:v>40.24047619047618</c:v>
                </c:pt>
                <c:pt idx="1493">
                  <c:v>36.921904761904756</c:v>
                </c:pt>
                <c:pt idx="1494">
                  <c:v>65.387857142857143</c:v>
                </c:pt>
                <c:pt idx="1495">
                  <c:v>76.89928571428571</c:v>
                </c:pt>
                <c:pt idx="1496">
                  <c:v>89.021666666666647</c:v>
                </c:pt>
                <c:pt idx="1497">
                  <c:v>47.296666666666667</c:v>
                </c:pt>
                <c:pt idx="1498">
                  <c:v>93.099761904761891</c:v>
                </c:pt>
                <c:pt idx="1499">
                  <c:v>28.298571428571432</c:v>
                </c:pt>
                <c:pt idx="1500">
                  <c:v>66.898333333333312</c:v>
                </c:pt>
                <c:pt idx="1501">
                  <c:v>85.390952380952371</c:v>
                </c:pt>
                <c:pt idx="1502">
                  <c:v>76.355714285714271</c:v>
                </c:pt>
                <c:pt idx="1503">
                  <c:v>91.865476190476173</c:v>
                </c:pt>
                <c:pt idx="1504">
                  <c:v>75.591190476190462</c:v>
                </c:pt>
                <c:pt idx="1505">
                  <c:v>104.57619047619046</c:v>
                </c:pt>
                <c:pt idx="1506">
                  <c:v>40.24047619047618</c:v>
                </c:pt>
                <c:pt idx="1507">
                  <c:v>44.759523809523806</c:v>
                </c:pt>
                <c:pt idx="1508">
                  <c:v>76.556190476190451</c:v>
                </c:pt>
                <c:pt idx="1509">
                  <c:v>47.296666666666667</c:v>
                </c:pt>
                <c:pt idx="1510">
                  <c:v>125.46428571428571</c:v>
                </c:pt>
                <c:pt idx="1511">
                  <c:v>117.61833333333333</c:v>
                </c:pt>
                <c:pt idx="1512">
                  <c:v>60.674999999999997</c:v>
                </c:pt>
                <c:pt idx="1513">
                  <c:v>4.214999999999999</c:v>
                </c:pt>
                <c:pt idx="1514">
                  <c:v>65.387857142857143</c:v>
                </c:pt>
                <c:pt idx="1515">
                  <c:v>28.298571428571432</c:v>
                </c:pt>
                <c:pt idx="1516">
                  <c:v>47.296666666666667</c:v>
                </c:pt>
                <c:pt idx="1517">
                  <c:v>80.616190476190468</c:v>
                </c:pt>
                <c:pt idx="1518">
                  <c:v>32.669761904761899</c:v>
                </c:pt>
                <c:pt idx="1519">
                  <c:v>70.076904761904771</c:v>
                </c:pt>
                <c:pt idx="1520">
                  <c:v>7.490952380952379</c:v>
                </c:pt>
                <c:pt idx="1521">
                  <c:v>43.181904761904768</c:v>
                </c:pt>
                <c:pt idx="1522">
                  <c:v>58.340238095238099</c:v>
                </c:pt>
                <c:pt idx="1523">
                  <c:v>28.298571428571432</c:v>
                </c:pt>
                <c:pt idx="1524">
                  <c:v>87.124523809523808</c:v>
                </c:pt>
                <c:pt idx="1525">
                  <c:v>60.674999999999997</c:v>
                </c:pt>
                <c:pt idx="1526">
                  <c:v>32.669761904761899</c:v>
                </c:pt>
                <c:pt idx="1527">
                  <c:v>70.076904761904771</c:v>
                </c:pt>
                <c:pt idx="1528">
                  <c:v>36.921904761904756</c:v>
                </c:pt>
                <c:pt idx="1529">
                  <c:v>117.61833333333333</c:v>
                </c:pt>
                <c:pt idx="1530">
                  <c:v>80.616190476190468</c:v>
                </c:pt>
                <c:pt idx="1531">
                  <c:v>125.46428571428571</c:v>
                </c:pt>
                <c:pt idx="1532">
                  <c:v>104.57619047619046</c:v>
                </c:pt>
                <c:pt idx="1533">
                  <c:v>7.490952380952379</c:v>
                </c:pt>
                <c:pt idx="1534">
                  <c:v>4.214999999999999</c:v>
                </c:pt>
                <c:pt idx="1535">
                  <c:v>104.57619047619046</c:v>
                </c:pt>
                <c:pt idx="1536">
                  <c:v>125.46428571428571</c:v>
                </c:pt>
                <c:pt idx="1537">
                  <c:v>58.340238095238099</c:v>
                </c:pt>
                <c:pt idx="1538">
                  <c:v>75.591190476190462</c:v>
                </c:pt>
                <c:pt idx="1539">
                  <c:v>85.286666666666662</c:v>
                </c:pt>
                <c:pt idx="1540">
                  <c:v>87.124523809523808</c:v>
                </c:pt>
                <c:pt idx="1541">
                  <c:v>76.556190476190451</c:v>
                </c:pt>
                <c:pt idx="1542">
                  <c:v>60.674999999999997</c:v>
                </c:pt>
                <c:pt idx="1543">
                  <c:v>70.076904761904771</c:v>
                </c:pt>
                <c:pt idx="1544">
                  <c:v>21.040476190476188</c:v>
                </c:pt>
                <c:pt idx="1545">
                  <c:v>91.865476190476173</c:v>
                </c:pt>
                <c:pt idx="1546">
                  <c:v>89.021666666666647</c:v>
                </c:pt>
                <c:pt idx="1547">
                  <c:v>76.89928571428571</c:v>
                </c:pt>
                <c:pt idx="1548">
                  <c:v>42.338571428571427</c:v>
                </c:pt>
                <c:pt idx="1549">
                  <c:v>28.298571428571432</c:v>
                </c:pt>
                <c:pt idx="1550">
                  <c:v>21.040476190476188</c:v>
                </c:pt>
                <c:pt idx="1551">
                  <c:v>40.24047619047618</c:v>
                </c:pt>
                <c:pt idx="1552">
                  <c:v>75.591190476190462</c:v>
                </c:pt>
                <c:pt idx="1553">
                  <c:v>60.674999999999997</c:v>
                </c:pt>
                <c:pt idx="1554">
                  <c:v>125.46428571428571</c:v>
                </c:pt>
                <c:pt idx="1555">
                  <c:v>89.021666666666647</c:v>
                </c:pt>
                <c:pt idx="1556">
                  <c:v>91.865476190476173</c:v>
                </c:pt>
                <c:pt idx="1557">
                  <c:v>42.338571428571427</c:v>
                </c:pt>
                <c:pt idx="1558">
                  <c:v>93.099761904761891</c:v>
                </c:pt>
                <c:pt idx="1559">
                  <c:v>76.89928571428571</c:v>
                </c:pt>
                <c:pt idx="1560">
                  <c:v>75.591190476190462</c:v>
                </c:pt>
                <c:pt idx="1561">
                  <c:v>43.181904761904768</c:v>
                </c:pt>
                <c:pt idx="1562">
                  <c:v>91.865476190476173</c:v>
                </c:pt>
                <c:pt idx="1563">
                  <c:v>80.7392857142857</c:v>
                </c:pt>
                <c:pt idx="1564">
                  <c:v>36.921904761904756</c:v>
                </c:pt>
                <c:pt idx="1565">
                  <c:v>44.759523809523806</c:v>
                </c:pt>
                <c:pt idx="1566">
                  <c:v>76.556190476190451</c:v>
                </c:pt>
                <c:pt idx="1567">
                  <c:v>75.591190476190462</c:v>
                </c:pt>
                <c:pt idx="1568">
                  <c:v>85.286666666666662</c:v>
                </c:pt>
                <c:pt idx="1569">
                  <c:v>43.181904761904768</c:v>
                </c:pt>
                <c:pt idx="1570">
                  <c:v>104.88261904761904</c:v>
                </c:pt>
                <c:pt idx="1571">
                  <c:v>4.214999999999999</c:v>
                </c:pt>
                <c:pt idx="1572">
                  <c:v>47.296666666666667</c:v>
                </c:pt>
                <c:pt idx="1573">
                  <c:v>42.338571428571427</c:v>
                </c:pt>
                <c:pt idx="1574">
                  <c:v>117.61833333333333</c:v>
                </c:pt>
                <c:pt idx="1575">
                  <c:v>40.24047619047618</c:v>
                </c:pt>
                <c:pt idx="1576">
                  <c:v>60.674999999999997</c:v>
                </c:pt>
                <c:pt idx="1577">
                  <c:v>58.340238095238099</c:v>
                </c:pt>
                <c:pt idx="1578">
                  <c:v>43.181904761904768</c:v>
                </c:pt>
                <c:pt idx="1579">
                  <c:v>36.921904761904756</c:v>
                </c:pt>
                <c:pt idx="1580">
                  <c:v>80.7392857142857</c:v>
                </c:pt>
                <c:pt idx="1581">
                  <c:v>58.340238095238099</c:v>
                </c:pt>
                <c:pt idx="1582">
                  <c:v>42.338571428571427</c:v>
                </c:pt>
                <c:pt idx="1583">
                  <c:v>76.355714285714271</c:v>
                </c:pt>
                <c:pt idx="1584">
                  <c:v>104.88261904761904</c:v>
                </c:pt>
                <c:pt idx="1585">
                  <c:v>117.61833333333333</c:v>
                </c:pt>
                <c:pt idx="1586">
                  <c:v>85.286666666666662</c:v>
                </c:pt>
                <c:pt idx="1587">
                  <c:v>70.076904761904771</c:v>
                </c:pt>
                <c:pt idx="1588">
                  <c:v>87.124523809523808</c:v>
                </c:pt>
                <c:pt idx="1589">
                  <c:v>7.490952380952379</c:v>
                </c:pt>
                <c:pt idx="1590">
                  <c:v>44.759523809523806</c:v>
                </c:pt>
                <c:pt idx="1591">
                  <c:v>43.181904761904768</c:v>
                </c:pt>
                <c:pt idx="1592">
                  <c:v>117.61833333333333</c:v>
                </c:pt>
                <c:pt idx="1593">
                  <c:v>4.214999999999999</c:v>
                </c:pt>
                <c:pt idx="1594">
                  <c:v>125.46428571428571</c:v>
                </c:pt>
                <c:pt idx="1595">
                  <c:v>42.338571428571427</c:v>
                </c:pt>
                <c:pt idx="1596">
                  <c:v>76.89928571428571</c:v>
                </c:pt>
                <c:pt idx="1597">
                  <c:v>87.124523809523808</c:v>
                </c:pt>
                <c:pt idx="1598">
                  <c:v>70.076904761904771</c:v>
                </c:pt>
                <c:pt idx="1599">
                  <c:v>28.298571428571432</c:v>
                </c:pt>
                <c:pt idx="1600">
                  <c:v>104.88261904761904</c:v>
                </c:pt>
                <c:pt idx="1601">
                  <c:v>7.490952380952379</c:v>
                </c:pt>
                <c:pt idx="1602">
                  <c:v>66.898333333333312</c:v>
                </c:pt>
                <c:pt idx="1603">
                  <c:v>36.921904761904756</c:v>
                </c:pt>
                <c:pt idx="1604">
                  <c:v>76.355714285714271</c:v>
                </c:pt>
                <c:pt idx="1605">
                  <c:v>93.099761904761891</c:v>
                </c:pt>
                <c:pt idx="1606">
                  <c:v>76.556190476190451</c:v>
                </c:pt>
                <c:pt idx="1607">
                  <c:v>89.021666666666647</c:v>
                </c:pt>
                <c:pt idx="1608">
                  <c:v>80.7392857142857</c:v>
                </c:pt>
                <c:pt idx="1609">
                  <c:v>70.076904761904771</c:v>
                </c:pt>
                <c:pt idx="1610">
                  <c:v>66.898333333333312</c:v>
                </c:pt>
                <c:pt idx="1611">
                  <c:v>85.286666666666662</c:v>
                </c:pt>
                <c:pt idx="1612">
                  <c:v>58.340238095238099</c:v>
                </c:pt>
                <c:pt idx="1613">
                  <c:v>75.591190476190462</c:v>
                </c:pt>
                <c:pt idx="1614">
                  <c:v>104.88261904761904</c:v>
                </c:pt>
                <c:pt idx="1615">
                  <c:v>125.46428571428571</c:v>
                </c:pt>
                <c:pt idx="1616">
                  <c:v>44.759523809523806</c:v>
                </c:pt>
                <c:pt idx="1617">
                  <c:v>65.387857142857143</c:v>
                </c:pt>
                <c:pt idx="1618">
                  <c:v>117.61833333333333</c:v>
                </c:pt>
                <c:pt idx="1619">
                  <c:v>70.076904761904771</c:v>
                </c:pt>
                <c:pt idx="1620">
                  <c:v>44.759523809523806</c:v>
                </c:pt>
                <c:pt idx="1621">
                  <c:v>36.921904761904756</c:v>
                </c:pt>
                <c:pt idx="1622">
                  <c:v>28.298571428571432</c:v>
                </c:pt>
                <c:pt idx="1623">
                  <c:v>87.124523809523808</c:v>
                </c:pt>
                <c:pt idx="1624">
                  <c:v>80.7392857142857</c:v>
                </c:pt>
                <c:pt idx="1625">
                  <c:v>125.46428571428571</c:v>
                </c:pt>
                <c:pt idx="1626">
                  <c:v>60.674999999999997</c:v>
                </c:pt>
                <c:pt idx="1627">
                  <c:v>58.340238095238099</c:v>
                </c:pt>
                <c:pt idx="1628">
                  <c:v>43.181904761904768</c:v>
                </c:pt>
                <c:pt idx="1629">
                  <c:v>47.296666666666667</c:v>
                </c:pt>
                <c:pt idx="1630">
                  <c:v>21.040476190476188</c:v>
                </c:pt>
                <c:pt idx="1631">
                  <c:v>66.898333333333312</c:v>
                </c:pt>
                <c:pt idx="1632">
                  <c:v>87.124523809523808</c:v>
                </c:pt>
                <c:pt idx="1633">
                  <c:v>42.338571428571427</c:v>
                </c:pt>
                <c:pt idx="1634">
                  <c:v>89.021666666666647</c:v>
                </c:pt>
                <c:pt idx="1635">
                  <c:v>36.921904761904756</c:v>
                </c:pt>
                <c:pt idx="1636">
                  <c:v>91.865476190476173</c:v>
                </c:pt>
                <c:pt idx="1637">
                  <c:v>32.669761904761899</c:v>
                </c:pt>
                <c:pt idx="1638">
                  <c:v>89.021666666666647</c:v>
                </c:pt>
                <c:pt idx="1639">
                  <c:v>40.24047619047618</c:v>
                </c:pt>
                <c:pt idx="1640">
                  <c:v>42.338571428571427</c:v>
                </c:pt>
                <c:pt idx="1641">
                  <c:v>43.181904761904768</c:v>
                </c:pt>
                <c:pt idx="1642">
                  <c:v>75.591190476190462</c:v>
                </c:pt>
                <c:pt idx="1643">
                  <c:v>76.556190476190451</c:v>
                </c:pt>
                <c:pt idx="1644">
                  <c:v>80.616190476190468</c:v>
                </c:pt>
                <c:pt idx="1645">
                  <c:v>91.865476190476173</c:v>
                </c:pt>
                <c:pt idx="1646">
                  <c:v>21.040476190476188</c:v>
                </c:pt>
                <c:pt idx="1647">
                  <c:v>104.57619047619046</c:v>
                </c:pt>
                <c:pt idx="1648">
                  <c:v>44.759523809523806</c:v>
                </c:pt>
                <c:pt idx="1649">
                  <c:v>32.669761904761899</c:v>
                </c:pt>
                <c:pt idx="1650">
                  <c:v>93.099761904761891</c:v>
                </c:pt>
                <c:pt idx="1651">
                  <c:v>32.669761904761899</c:v>
                </c:pt>
                <c:pt idx="1652">
                  <c:v>85.286666666666662</c:v>
                </c:pt>
                <c:pt idx="1653">
                  <c:v>7.490952380952379</c:v>
                </c:pt>
                <c:pt idx="1654">
                  <c:v>75.591190476190462</c:v>
                </c:pt>
                <c:pt idx="1655">
                  <c:v>104.57619047619046</c:v>
                </c:pt>
                <c:pt idx="1656">
                  <c:v>4.214999999999999</c:v>
                </c:pt>
                <c:pt idx="1657">
                  <c:v>91.865476190476173</c:v>
                </c:pt>
                <c:pt idx="1658">
                  <c:v>47.296666666666667</c:v>
                </c:pt>
                <c:pt idx="1659">
                  <c:v>76.89928571428571</c:v>
                </c:pt>
                <c:pt idx="1660">
                  <c:v>36.921904761904756</c:v>
                </c:pt>
                <c:pt idx="1661">
                  <c:v>76.556190476190451</c:v>
                </c:pt>
                <c:pt idx="1662">
                  <c:v>40.24047619047618</c:v>
                </c:pt>
                <c:pt idx="1663">
                  <c:v>42.338571428571427</c:v>
                </c:pt>
                <c:pt idx="1664">
                  <c:v>117.61833333333333</c:v>
                </c:pt>
                <c:pt idx="1665">
                  <c:v>85.390952380952371</c:v>
                </c:pt>
                <c:pt idx="1666">
                  <c:v>7.490952380952379</c:v>
                </c:pt>
                <c:pt idx="1667">
                  <c:v>85.286666666666662</c:v>
                </c:pt>
                <c:pt idx="1668">
                  <c:v>43.181904761904768</c:v>
                </c:pt>
                <c:pt idx="1669">
                  <c:v>36.921904761904756</c:v>
                </c:pt>
                <c:pt idx="1670">
                  <c:v>125.46428571428571</c:v>
                </c:pt>
                <c:pt idx="1671">
                  <c:v>89.021666666666647</c:v>
                </c:pt>
                <c:pt idx="1672">
                  <c:v>75.591190476190462</c:v>
                </c:pt>
                <c:pt idx="1673">
                  <c:v>93.099761904761891</c:v>
                </c:pt>
                <c:pt idx="1674">
                  <c:v>104.88261904761904</c:v>
                </c:pt>
                <c:pt idx="1675">
                  <c:v>40.24047619047618</c:v>
                </c:pt>
                <c:pt idx="1676">
                  <c:v>28.298571428571432</c:v>
                </c:pt>
                <c:pt idx="1677">
                  <c:v>87.124523809523808</c:v>
                </c:pt>
                <c:pt idx="1678">
                  <c:v>32.669761904761899</c:v>
                </c:pt>
                <c:pt idx="1679">
                  <c:v>4.214999999999999</c:v>
                </c:pt>
                <c:pt idx="1680">
                  <c:v>58.340238095238099</c:v>
                </c:pt>
                <c:pt idx="1681">
                  <c:v>65.387857142857143</c:v>
                </c:pt>
                <c:pt idx="1682">
                  <c:v>85.286666666666662</c:v>
                </c:pt>
                <c:pt idx="1683">
                  <c:v>4.214999999999999</c:v>
                </c:pt>
                <c:pt idx="1684">
                  <c:v>7.490952380952379</c:v>
                </c:pt>
                <c:pt idx="1685">
                  <c:v>32.669761904761899</c:v>
                </c:pt>
                <c:pt idx="1686">
                  <c:v>40.24047619047618</c:v>
                </c:pt>
                <c:pt idx="1687">
                  <c:v>76.556190476190451</c:v>
                </c:pt>
                <c:pt idx="1688">
                  <c:v>104.57619047619046</c:v>
                </c:pt>
                <c:pt idx="1689">
                  <c:v>43.181904761904768</c:v>
                </c:pt>
                <c:pt idx="1690">
                  <c:v>80.616190476190468</c:v>
                </c:pt>
                <c:pt idx="1691">
                  <c:v>93.099761904761891</c:v>
                </c:pt>
                <c:pt idx="1692">
                  <c:v>76.355714285714271</c:v>
                </c:pt>
                <c:pt idx="1693">
                  <c:v>47.296666666666667</c:v>
                </c:pt>
                <c:pt idx="1694">
                  <c:v>65.387857142857143</c:v>
                </c:pt>
                <c:pt idx="1695">
                  <c:v>21.040476190476188</c:v>
                </c:pt>
                <c:pt idx="1696">
                  <c:v>7.490952380952379</c:v>
                </c:pt>
                <c:pt idx="1697">
                  <c:v>104.88261904761904</c:v>
                </c:pt>
                <c:pt idx="1698">
                  <c:v>76.89928571428571</c:v>
                </c:pt>
                <c:pt idx="1699">
                  <c:v>80.616190476190468</c:v>
                </c:pt>
                <c:pt idx="1700">
                  <c:v>104.57619047619046</c:v>
                </c:pt>
                <c:pt idx="1701">
                  <c:v>42.338571428571427</c:v>
                </c:pt>
                <c:pt idx="1702">
                  <c:v>76.556190476190451</c:v>
                </c:pt>
                <c:pt idx="1703">
                  <c:v>28.298571428571432</c:v>
                </c:pt>
                <c:pt idx="1704">
                  <c:v>36.921904761904756</c:v>
                </c:pt>
                <c:pt idx="1705">
                  <c:v>80.616190476190468</c:v>
                </c:pt>
                <c:pt idx="1706">
                  <c:v>21.040476190476188</c:v>
                </c:pt>
                <c:pt idx="1707">
                  <c:v>66.898333333333312</c:v>
                </c:pt>
                <c:pt idx="1708">
                  <c:v>7.490952380952379</c:v>
                </c:pt>
                <c:pt idx="1709">
                  <c:v>76.355714285714271</c:v>
                </c:pt>
                <c:pt idx="1710">
                  <c:v>89.021666666666647</c:v>
                </c:pt>
                <c:pt idx="1711">
                  <c:v>58.340238095238099</c:v>
                </c:pt>
                <c:pt idx="1712">
                  <c:v>80.7392857142857</c:v>
                </c:pt>
                <c:pt idx="1713">
                  <c:v>76.89928571428571</c:v>
                </c:pt>
                <c:pt idx="1714">
                  <c:v>47.296666666666667</c:v>
                </c:pt>
                <c:pt idx="1715">
                  <c:v>104.57619047619046</c:v>
                </c:pt>
                <c:pt idx="1716">
                  <c:v>43.181904761904768</c:v>
                </c:pt>
                <c:pt idx="1717">
                  <c:v>47.296666666666667</c:v>
                </c:pt>
                <c:pt idx="1718">
                  <c:v>76.556190476190451</c:v>
                </c:pt>
                <c:pt idx="1719">
                  <c:v>60.674999999999997</c:v>
                </c:pt>
                <c:pt idx="1720">
                  <c:v>44.759523809523806</c:v>
                </c:pt>
                <c:pt idx="1721">
                  <c:v>76.89928571428571</c:v>
                </c:pt>
                <c:pt idx="1722">
                  <c:v>43.181904761904768</c:v>
                </c:pt>
                <c:pt idx="1723">
                  <c:v>28.298571428571432</c:v>
                </c:pt>
                <c:pt idx="1724">
                  <c:v>42.338571428571427</c:v>
                </c:pt>
                <c:pt idx="1725">
                  <c:v>85.390952380952371</c:v>
                </c:pt>
                <c:pt idx="1726">
                  <c:v>76.355714285714271</c:v>
                </c:pt>
                <c:pt idx="1727">
                  <c:v>89.021666666666647</c:v>
                </c:pt>
                <c:pt idx="1728">
                  <c:v>65.387857142857143</c:v>
                </c:pt>
                <c:pt idx="1729">
                  <c:v>80.616190476190468</c:v>
                </c:pt>
                <c:pt idx="1730">
                  <c:v>104.88261904761904</c:v>
                </c:pt>
                <c:pt idx="1731">
                  <c:v>66.898333333333312</c:v>
                </c:pt>
                <c:pt idx="1732">
                  <c:v>91.865476190476173</c:v>
                </c:pt>
                <c:pt idx="1733">
                  <c:v>32.669761904761899</c:v>
                </c:pt>
                <c:pt idx="1734">
                  <c:v>76.89928571428571</c:v>
                </c:pt>
                <c:pt idx="1735">
                  <c:v>65.387857142857143</c:v>
                </c:pt>
                <c:pt idx="1736">
                  <c:v>76.355714285714271</c:v>
                </c:pt>
                <c:pt idx="1737">
                  <c:v>47.296666666666667</c:v>
                </c:pt>
                <c:pt idx="1738">
                  <c:v>7.490952380952379</c:v>
                </c:pt>
                <c:pt idx="1739">
                  <c:v>60.674999999999997</c:v>
                </c:pt>
                <c:pt idx="1740">
                  <c:v>70.076904761904771</c:v>
                </c:pt>
                <c:pt idx="1741">
                  <c:v>93.099761904761891</c:v>
                </c:pt>
                <c:pt idx="1742">
                  <c:v>80.7392857142857</c:v>
                </c:pt>
                <c:pt idx="1743">
                  <c:v>4.214999999999999</c:v>
                </c:pt>
                <c:pt idx="1744">
                  <c:v>28.298571428571432</c:v>
                </c:pt>
                <c:pt idx="1745">
                  <c:v>80.7392857142857</c:v>
                </c:pt>
                <c:pt idx="1746">
                  <c:v>80.616190476190468</c:v>
                </c:pt>
                <c:pt idx="1747">
                  <c:v>60.674999999999997</c:v>
                </c:pt>
                <c:pt idx="1748">
                  <c:v>91.865476190476173</c:v>
                </c:pt>
                <c:pt idx="1749">
                  <c:v>66.898333333333312</c:v>
                </c:pt>
                <c:pt idx="1750">
                  <c:v>93.099761904761891</c:v>
                </c:pt>
                <c:pt idx="1751">
                  <c:v>89.021666666666647</c:v>
                </c:pt>
                <c:pt idx="1752">
                  <c:v>70.076904761904771</c:v>
                </c:pt>
                <c:pt idx="1753">
                  <c:v>36.921904761904756</c:v>
                </c:pt>
                <c:pt idx="1754">
                  <c:v>66.898333333333312</c:v>
                </c:pt>
                <c:pt idx="1755">
                  <c:v>76.556190476190451</c:v>
                </c:pt>
                <c:pt idx="1756">
                  <c:v>87.124523809523808</c:v>
                </c:pt>
                <c:pt idx="1757">
                  <c:v>21.040476190476188</c:v>
                </c:pt>
                <c:pt idx="1758">
                  <c:v>80.616190476190468</c:v>
                </c:pt>
                <c:pt idx="1759">
                  <c:v>89.021666666666647</c:v>
                </c:pt>
                <c:pt idx="1760">
                  <c:v>70.076904761904771</c:v>
                </c:pt>
                <c:pt idx="1761">
                  <c:v>32.669761904761899</c:v>
                </c:pt>
                <c:pt idx="1762">
                  <c:v>4.214999999999999</c:v>
                </c:pt>
                <c:pt idx="1763">
                  <c:v>85.390952380952371</c:v>
                </c:pt>
                <c:pt idx="1764">
                  <c:v>58.340238095238099</c:v>
                </c:pt>
                <c:pt idx="1765">
                  <c:v>91.865476190476173</c:v>
                </c:pt>
                <c:pt idx="1766">
                  <c:v>7.490952380952379</c:v>
                </c:pt>
                <c:pt idx="1767">
                  <c:v>65.387857142857143</c:v>
                </c:pt>
                <c:pt idx="1768">
                  <c:v>85.390952380952371</c:v>
                </c:pt>
                <c:pt idx="1769">
                  <c:v>87.124523809523808</c:v>
                </c:pt>
                <c:pt idx="1770">
                  <c:v>21.040476190476188</c:v>
                </c:pt>
                <c:pt idx="1771">
                  <c:v>36.921904761904756</c:v>
                </c:pt>
                <c:pt idx="1772">
                  <c:v>36.921904761904756</c:v>
                </c:pt>
                <c:pt idx="1773">
                  <c:v>104.88261904761904</c:v>
                </c:pt>
                <c:pt idx="1774">
                  <c:v>76.89928571428571</c:v>
                </c:pt>
                <c:pt idx="1775">
                  <c:v>89.021666666666647</c:v>
                </c:pt>
                <c:pt idx="1776">
                  <c:v>91.865476190476173</c:v>
                </c:pt>
                <c:pt idx="1777">
                  <c:v>125.46428571428571</c:v>
                </c:pt>
                <c:pt idx="1778">
                  <c:v>75.591190476190462</c:v>
                </c:pt>
                <c:pt idx="1779">
                  <c:v>32.669761904761899</c:v>
                </c:pt>
                <c:pt idx="1780">
                  <c:v>93.099761904761891</c:v>
                </c:pt>
                <c:pt idx="1781">
                  <c:v>76.355714285714271</c:v>
                </c:pt>
                <c:pt idx="1782">
                  <c:v>104.57619047619046</c:v>
                </c:pt>
                <c:pt idx="1783">
                  <c:v>76.556190476190451</c:v>
                </c:pt>
                <c:pt idx="1784">
                  <c:v>85.286666666666662</c:v>
                </c:pt>
                <c:pt idx="1785">
                  <c:v>32.669761904761899</c:v>
                </c:pt>
                <c:pt idx="1786">
                  <c:v>125.46428571428571</c:v>
                </c:pt>
                <c:pt idx="1787">
                  <c:v>7.490952380952379</c:v>
                </c:pt>
                <c:pt idx="1788">
                  <c:v>21.040476190476188</c:v>
                </c:pt>
                <c:pt idx="1789">
                  <c:v>85.390952380952371</c:v>
                </c:pt>
                <c:pt idx="1790">
                  <c:v>91.865476190476173</c:v>
                </c:pt>
                <c:pt idx="1791">
                  <c:v>40.24047619047618</c:v>
                </c:pt>
                <c:pt idx="1792">
                  <c:v>21.040476190476188</c:v>
                </c:pt>
                <c:pt idx="1793">
                  <c:v>47.296666666666667</c:v>
                </c:pt>
                <c:pt idx="1794">
                  <c:v>44.759523809523806</c:v>
                </c:pt>
                <c:pt idx="1795">
                  <c:v>85.390952380952371</c:v>
                </c:pt>
                <c:pt idx="1796">
                  <c:v>47.296666666666667</c:v>
                </c:pt>
                <c:pt idx="1797">
                  <c:v>58.340238095238099</c:v>
                </c:pt>
                <c:pt idx="1798">
                  <c:v>42.338571428571427</c:v>
                </c:pt>
                <c:pt idx="1799">
                  <c:v>85.286666666666662</c:v>
                </c:pt>
                <c:pt idx="1800">
                  <c:v>28.298571428571432</c:v>
                </c:pt>
                <c:pt idx="1801">
                  <c:v>125.46428571428571</c:v>
                </c:pt>
                <c:pt idx="1802">
                  <c:v>117.61833333333333</c:v>
                </c:pt>
                <c:pt idx="1803">
                  <c:v>76.355714285714271</c:v>
                </c:pt>
                <c:pt idx="1804">
                  <c:v>43.181904761904768</c:v>
                </c:pt>
                <c:pt idx="1805">
                  <c:v>104.88261904761904</c:v>
                </c:pt>
                <c:pt idx="1806">
                  <c:v>40.24047619047618</c:v>
                </c:pt>
                <c:pt idx="1807">
                  <c:v>93.099761904761891</c:v>
                </c:pt>
                <c:pt idx="1808">
                  <c:v>75.591190476190462</c:v>
                </c:pt>
                <c:pt idx="1809">
                  <c:v>70.076904761904771</c:v>
                </c:pt>
                <c:pt idx="1810">
                  <c:v>80.7392857142857</c:v>
                </c:pt>
                <c:pt idx="1811">
                  <c:v>32.669761904761899</c:v>
                </c:pt>
                <c:pt idx="1812">
                  <c:v>85.390952380952371</c:v>
                </c:pt>
                <c:pt idx="1813">
                  <c:v>125.46428571428571</c:v>
                </c:pt>
                <c:pt idx="1814">
                  <c:v>43.181904761904768</c:v>
                </c:pt>
                <c:pt idx="1815">
                  <c:v>44.759523809523806</c:v>
                </c:pt>
                <c:pt idx="1816">
                  <c:v>117.61833333333333</c:v>
                </c:pt>
                <c:pt idx="1817">
                  <c:v>65.387857142857143</c:v>
                </c:pt>
                <c:pt idx="1818">
                  <c:v>80.616190476190468</c:v>
                </c:pt>
                <c:pt idx="1819">
                  <c:v>60.674999999999997</c:v>
                </c:pt>
                <c:pt idx="1820">
                  <c:v>42.338571428571427</c:v>
                </c:pt>
                <c:pt idx="1821">
                  <c:v>44.759523809523806</c:v>
                </c:pt>
                <c:pt idx="1822">
                  <c:v>28.298571428571432</c:v>
                </c:pt>
                <c:pt idx="1823">
                  <c:v>117.61833333333333</c:v>
                </c:pt>
                <c:pt idx="1824">
                  <c:v>87.124523809523808</c:v>
                </c:pt>
                <c:pt idx="1825">
                  <c:v>40.24047619047618</c:v>
                </c:pt>
                <c:pt idx="1826">
                  <c:v>75.591190476190462</c:v>
                </c:pt>
                <c:pt idx="1827">
                  <c:v>80.7392857142857</c:v>
                </c:pt>
                <c:pt idx="1828">
                  <c:v>60.674999999999997</c:v>
                </c:pt>
                <c:pt idx="1829">
                  <c:v>42.338571428571427</c:v>
                </c:pt>
                <c:pt idx="1830">
                  <c:v>70.076904761904771</c:v>
                </c:pt>
                <c:pt idx="1831">
                  <c:v>87.124523809523808</c:v>
                </c:pt>
                <c:pt idx="1832">
                  <c:v>93.099761904761891</c:v>
                </c:pt>
                <c:pt idx="1833">
                  <c:v>104.57619047619046</c:v>
                </c:pt>
                <c:pt idx="1834">
                  <c:v>36.921904761904756</c:v>
                </c:pt>
                <c:pt idx="1835">
                  <c:v>76.556190476190451</c:v>
                </c:pt>
                <c:pt idx="1836">
                  <c:v>4.214999999999999</c:v>
                </c:pt>
                <c:pt idx="1837">
                  <c:v>7.490952380952379</c:v>
                </c:pt>
                <c:pt idx="1838">
                  <c:v>89.021666666666647</c:v>
                </c:pt>
                <c:pt idx="1839">
                  <c:v>42.338571428571427</c:v>
                </c:pt>
                <c:pt idx="1840">
                  <c:v>85.286666666666662</c:v>
                </c:pt>
                <c:pt idx="1841">
                  <c:v>87.124523809523808</c:v>
                </c:pt>
                <c:pt idx="1842">
                  <c:v>40.24047619047618</c:v>
                </c:pt>
                <c:pt idx="1843">
                  <c:v>66.898333333333312</c:v>
                </c:pt>
                <c:pt idx="1844">
                  <c:v>7.490952380952379</c:v>
                </c:pt>
                <c:pt idx="1845">
                  <c:v>93.099761904761891</c:v>
                </c:pt>
                <c:pt idx="1846">
                  <c:v>58.340238095238099</c:v>
                </c:pt>
                <c:pt idx="1847">
                  <c:v>80.616190476190468</c:v>
                </c:pt>
                <c:pt idx="1848">
                  <c:v>76.556190476190451</c:v>
                </c:pt>
                <c:pt idx="1849">
                  <c:v>32.669761904761899</c:v>
                </c:pt>
                <c:pt idx="1850">
                  <c:v>104.57619047619046</c:v>
                </c:pt>
                <c:pt idx="1851">
                  <c:v>91.865476190476173</c:v>
                </c:pt>
                <c:pt idx="1852">
                  <c:v>85.390952380952371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BB-4694-8CEA-CB2F478E5297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test!$R$2:$R$1854</c:f>
              <c:numCache>
                <c:formatCode>General</c:formatCode>
                <c:ptCount val="1853"/>
                <c:pt idx="0">
                  <c:v>7.490952380952379</c:v>
                </c:pt>
                <c:pt idx="1">
                  <c:v>65.387857142857143</c:v>
                </c:pt>
                <c:pt idx="2">
                  <c:v>42.338571428571427</c:v>
                </c:pt>
                <c:pt idx="3">
                  <c:v>89.021666666666647</c:v>
                </c:pt>
                <c:pt idx="4">
                  <c:v>40.24047619047618</c:v>
                </c:pt>
                <c:pt idx="5">
                  <c:v>58.340238095238099</c:v>
                </c:pt>
                <c:pt idx="6">
                  <c:v>4.214999999999999</c:v>
                </c:pt>
                <c:pt idx="7">
                  <c:v>125.46428571428571</c:v>
                </c:pt>
                <c:pt idx="8">
                  <c:v>80.7392857142857</c:v>
                </c:pt>
                <c:pt idx="9">
                  <c:v>87.124523809523808</c:v>
                </c:pt>
                <c:pt idx="10">
                  <c:v>85.390952380952371</c:v>
                </c:pt>
                <c:pt idx="11">
                  <c:v>85.286666666666662</c:v>
                </c:pt>
                <c:pt idx="12">
                  <c:v>40.24047619047618</c:v>
                </c:pt>
                <c:pt idx="13">
                  <c:v>104.88261904761904</c:v>
                </c:pt>
                <c:pt idx="14">
                  <c:v>104.57619047619046</c:v>
                </c:pt>
                <c:pt idx="15">
                  <c:v>91.865476190476173</c:v>
                </c:pt>
                <c:pt idx="16">
                  <c:v>76.89928571428571</c:v>
                </c:pt>
                <c:pt idx="17">
                  <c:v>60.674999999999997</c:v>
                </c:pt>
                <c:pt idx="18">
                  <c:v>32.669761904761899</c:v>
                </c:pt>
                <c:pt idx="19">
                  <c:v>4.214999999999999</c:v>
                </c:pt>
                <c:pt idx="20">
                  <c:v>89.021666666666647</c:v>
                </c:pt>
                <c:pt idx="21">
                  <c:v>44.759523809523806</c:v>
                </c:pt>
                <c:pt idx="22">
                  <c:v>80.616190476190468</c:v>
                </c:pt>
                <c:pt idx="23">
                  <c:v>104.88261904761904</c:v>
                </c:pt>
                <c:pt idx="24">
                  <c:v>60.674999999999997</c:v>
                </c:pt>
                <c:pt idx="25">
                  <c:v>91.865476190476173</c:v>
                </c:pt>
                <c:pt idx="26">
                  <c:v>65.387857142857143</c:v>
                </c:pt>
                <c:pt idx="27">
                  <c:v>70.076904761904771</c:v>
                </c:pt>
                <c:pt idx="28">
                  <c:v>76.355714285714271</c:v>
                </c:pt>
                <c:pt idx="29">
                  <c:v>93.099761904761891</c:v>
                </c:pt>
                <c:pt idx="30">
                  <c:v>21.040476190476188</c:v>
                </c:pt>
                <c:pt idx="31">
                  <c:v>125.46428571428571</c:v>
                </c:pt>
                <c:pt idx="32">
                  <c:v>89.021666666666647</c:v>
                </c:pt>
                <c:pt idx="33">
                  <c:v>42.338571428571427</c:v>
                </c:pt>
                <c:pt idx="34">
                  <c:v>4.214999999999999</c:v>
                </c:pt>
                <c:pt idx="35">
                  <c:v>58.340238095238099</c:v>
                </c:pt>
                <c:pt idx="36">
                  <c:v>85.390952380952371</c:v>
                </c:pt>
                <c:pt idx="37">
                  <c:v>44.759523809523806</c:v>
                </c:pt>
                <c:pt idx="38">
                  <c:v>91.865476190476173</c:v>
                </c:pt>
                <c:pt idx="39">
                  <c:v>66.898333333333312</c:v>
                </c:pt>
                <c:pt idx="40">
                  <c:v>76.355714285714271</c:v>
                </c:pt>
                <c:pt idx="41">
                  <c:v>85.286666666666662</c:v>
                </c:pt>
                <c:pt idx="42">
                  <c:v>76.556190476190451</c:v>
                </c:pt>
                <c:pt idx="43">
                  <c:v>21.040476190476188</c:v>
                </c:pt>
                <c:pt idx="44">
                  <c:v>80.616190476190468</c:v>
                </c:pt>
                <c:pt idx="45">
                  <c:v>60.674999999999997</c:v>
                </c:pt>
                <c:pt idx="46">
                  <c:v>125.46428571428571</c:v>
                </c:pt>
                <c:pt idx="47">
                  <c:v>125.46428571428571</c:v>
                </c:pt>
                <c:pt idx="48">
                  <c:v>42.338571428571427</c:v>
                </c:pt>
                <c:pt idx="49">
                  <c:v>36.921904761904756</c:v>
                </c:pt>
                <c:pt idx="50">
                  <c:v>21.040476190476188</c:v>
                </c:pt>
                <c:pt idx="51">
                  <c:v>76.355714285714271</c:v>
                </c:pt>
                <c:pt idx="52">
                  <c:v>7.490952380952379</c:v>
                </c:pt>
                <c:pt idx="53">
                  <c:v>87.124523809523808</c:v>
                </c:pt>
                <c:pt idx="54">
                  <c:v>28.298571428571432</c:v>
                </c:pt>
                <c:pt idx="55">
                  <c:v>66.898333333333312</c:v>
                </c:pt>
                <c:pt idx="56">
                  <c:v>28.298571428571432</c:v>
                </c:pt>
                <c:pt idx="57">
                  <c:v>43.181904761904768</c:v>
                </c:pt>
                <c:pt idx="58">
                  <c:v>21.040476190476188</c:v>
                </c:pt>
                <c:pt idx="59">
                  <c:v>65.387857142857143</c:v>
                </c:pt>
                <c:pt idx="60">
                  <c:v>36.921904761904756</c:v>
                </c:pt>
                <c:pt idx="61">
                  <c:v>80.616190476190468</c:v>
                </c:pt>
                <c:pt idx="62">
                  <c:v>125.46428571428571</c:v>
                </c:pt>
                <c:pt idx="63">
                  <c:v>60.674999999999997</c:v>
                </c:pt>
                <c:pt idx="64">
                  <c:v>76.89928571428571</c:v>
                </c:pt>
                <c:pt idx="65">
                  <c:v>7.490952380952379</c:v>
                </c:pt>
                <c:pt idx="66">
                  <c:v>32.669761904761899</c:v>
                </c:pt>
                <c:pt idx="67">
                  <c:v>76.355714285714271</c:v>
                </c:pt>
                <c:pt idx="68">
                  <c:v>104.57619047619046</c:v>
                </c:pt>
                <c:pt idx="69">
                  <c:v>66.898333333333312</c:v>
                </c:pt>
                <c:pt idx="70">
                  <c:v>93.099761904761891</c:v>
                </c:pt>
                <c:pt idx="71">
                  <c:v>40.24047619047618</c:v>
                </c:pt>
                <c:pt idx="72">
                  <c:v>89.021666666666647</c:v>
                </c:pt>
                <c:pt idx="73">
                  <c:v>47.296666666666667</c:v>
                </c:pt>
                <c:pt idx="74">
                  <c:v>76.556190476190451</c:v>
                </c:pt>
                <c:pt idx="75">
                  <c:v>80.616190476190468</c:v>
                </c:pt>
                <c:pt idx="76">
                  <c:v>43.181904761904768</c:v>
                </c:pt>
                <c:pt idx="77">
                  <c:v>104.57619047619046</c:v>
                </c:pt>
                <c:pt idx="78">
                  <c:v>7.490952380952379</c:v>
                </c:pt>
                <c:pt idx="79">
                  <c:v>28.298571428571432</c:v>
                </c:pt>
                <c:pt idx="80">
                  <c:v>60.674999999999997</c:v>
                </c:pt>
                <c:pt idx="81">
                  <c:v>75.591190476190462</c:v>
                </c:pt>
                <c:pt idx="82">
                  <c:v>36.921904761904756</c:v>
                </c:pt>
                <c:pt idx="83">
                  <c:v>85.286666666666662</c:v>
                </c:pt>
                <c:pt idx="84">
                  <c:v>80.7392857142857</c:v>
                </c:pt>
                <c:pt idx="85">
                  <c:v>76.355714285714271</c:v>
                </c:pt>
                <c:pt idx="86">
                  <c:v>40.24047619047618</c:v>
                </c:pt>
                <c:pt idx="87">
                  <c:v>21.040476190476188</c:v>
                </c:pt>
                <c:pt idx="88">
                  <c:v>75.591190476190462</c:v>
                </c:pt>
                <c:pt idx="89">
                  <c:v>58.340238095238099</c:v>
                </c:pt>
                <c:pt idx="90">
                  <c:v>7.490952380952379</c:v>
                </c:pt>
                <c:pt idx="91">
                  <c:v>76.556190476190451</c:v>
                </c:pt>
                <c:pt idx="92">
                  <c:v>32.669761904761899</c:v>
                </c:pt>
                <c:pt idx="93">
                  <c:v>104.57619047619046</c:v>
                </c:pt>
                <c:pt idx="94">
                  <c:v>80.616190476190468</c:v>
                </c:pt>
                <c:pt idx="95">
                  <c:v>80.7392857142857</c:v>
                </c:pt>
                <c:pt idx="96">
                  <c:v>43.181904761904768</c:v>
                </c:pt>
                <c:pt idx="97">
                  <c:v>104.57619047619046</c:v>
                </c:pt>
                <c:pt idx="98">
                  <c:v>60.674999999999997</c:v>
                </c:pt>
                <c:pt idx="99">
                  <c:v>76.556190476190451</c:v>
                </c:pt>
                <c:pt idx="100">
                  <c:v>91.865476190476173</c:v>
                </c:pt>
                <c:pt idx="101">
                  <c:v>76.89928571428571</c:v>
                </c:pt>
                <c:pt idx="102">
                  <c:v>89.021666666666647</c:v>
                </c:pt>
                <c:pt idx="103">
                  <c:v>47.296666666666667</c:v>
                </c:pt>
                <c:pt idx="104">
                  <c:v>85.286666666666662</c:v>
                </c:pt>
                <c:pt idx="105">
                  <c:v>36.921904761904756</c:v>
                </c:pt>
                <c:pt idx="106">
                  <c:v>42.338571428571427</c:v>
                </c:pt>
                <c:pt idx="107">
                  <c:v>89.021666666666647</c:v>
                </c:pt>
                <c:pt idx="108">
                  <c:v>104.88261904761904</c:v>
                </c:pt>
                <c:pt idx="109">
                  <c:v>117.61833333333333</c:v>
                </c:pt>
                <c:pt idx="110">
                  <c:v>93.099761904761891</c:v>
                </c:pt>
                <c:pt idx="111">
                  <c:v>44.759523809523806</c:v>
                </c:pt>
                <c:pt idx="112">
                  <c:v>117.61833333333333</c:v>
                </c:pt>
                <c:pt idx="113">
                  <c:v>32.669761904761899</c:v>
                </c:pt>
                <c:pt idx="114">
                  <c:v>66.898333333333312</c:v>
                </c:pt>
                <c:pt idx="115">
                  <c:v>43.181904761904768</c:v>
                </c:pt>
                <c:pt idx="116">
                  <c:v>47.296666666666667</c:v>
                </c:pt>
                <c:pt idx="117">
                  <c:v>91.865476190476173</c:v>
                </c:pt>
                <c:pt idx="118">
                  <c:v>125.46428571428571</c:v>
                </c:pt>
                <c:pt idx="119">
                  <c:v>80.7392857142857</c:v>
                </c:pt>
                <c:pt idx="120">
                  <c:v>66.898333333333312</c:v>
                </c:pt>
                <c:pt idx="121">
                  <c:v>75.591190476190462</c:v>
                </c:pt>
                <c:pt idx="122">
                  <c:v>87.124523809523808</c:v>
                </c:pt>
                <c:pt idx="123">
                  <c:v>85.286666666666662</c:v>
                </c:pt>
                <c:pt idx="124">
                  <c:v>76.556190476190451</c:v>
                </c:pt>
                <c:pt idx="125">
                  <c:v>21.040476190476188</c:v>
                </c:pt>
                <c:pt idx="126">
                  <c:v>4.214999999999999</c:v>
                </c:pt>
                <c:pt idx="127">
                  <c:v>117.61833333333333</c:v>
                </c:pt>
                <c:pt idx="128">
                  <c:v>104.88261904761904</c:v>
                </c:pt>
                <c:pt idx="129">
                  <c:v>47.296666666666667</c:v>
                </c:pt>
                <c:pt idx="130">
                  <c:v>85.390952380952371</c:v>
                </c:pt>
                <c:pt idx="131">
                  <c:v>80.7392857142857</c:v>
                </c:pt>
                <c:pt idx="132">
                  <c:v>32.669761904761899</c:v>
                </c:pt>
                <c:pt idx="133">
                  <c:v>85.286666666666662</c:v>
                </c:pt>
                <c:pt idx="134">
                  <c:v>80.616190476190468</c:v>
                </c:pt>
                <c:pt idx="135">
                  <c:v>76.556190476190451</c:v>
                </c:pt>
                <c:pt idx="136">
                  <c:v>89.021666666666647</c:v>
                </c:pt>
                <c:pt idx="137">
                  <c:v>44.759523809523806</c:v>
                </c:pt>
                <c:pt idx="138">
                  <c:v>80.7392857142857</c:v>
                </c:pt>
                <c:pt idx="139">
                  <c:v>104.88261904761904</c:v>
                </c:pt>
                <c:pt idx="140">
                  <c:v>47.296666666666667</c:v>
                </c:pt>
                <c:pt idx="141">
                  <c:v>58.340238095238099</c:v>
                </c:pt>
                <c:pt idx="142">
                  <c:v>66.898333333333312</c:v>
                </c:pt>
                <c:pt idx="143">
                  <c:v>93.099761904761891</c:v>
                </c:pt>
                <c:pt idx="144">
                  <c:v>32.669761904761899</c:v>
                </c:pt>
                <c:pt idx="145">
                  <c:v>76.355714285714271</c:v>
                </c:pt>
                <c:pt idx="146">
                  <c:v>91.865476190476173</c:v>
                </c:pt>
                <c:pt idx="147">
                  <c:v>40.24047619047618</c:v>
                </c:pt>
                <c:pt idx="148">
                  <c:v>75.591190476190462</c:v>
                </c:pt>
                <c:pt idx="149">
                  <c:v>76.355714285714271</c:v>
                </c:pt>
                <c:pt idx="150">
                  <c:v>65.387857142857143</c:v>
                </c:pt>
                <c:pt idx="151">
                  <c:v>44.759523809523806</c:v>
                </c:pt>
                <c:pt idx="152">
                  <c:v>28.298571428571432</c:v>
                </c:pt>
                <c:pt idx="153">
                  <c:v>87.124523809523808</c:v>
                </c:pt>
                <c:pt idx="154">
                  <c:v>21.040476190476188</c:v>
                </c:pt>
                <c:pt idx="155">
                  <c:v>85.390952380952371</c:v>
                </c:pt>
                <c:pt idx="156">
                  <c:v>76.89928571428571</c:v>
                </c:pt>
                <c:pt idx="157">
                  <c:v>42.338571428571427</c:v>
                </c:pt>
                <c:pt idx="158">
                  <c:v>76.556190476190451</c:v>
                </c:pt>
                <c:pt idx="159">
                  <c:v>28.298571428571432</c:v>
                </c:pt>
                <c:pt idx="160">
                  <c:v>104.57619047619046</c:v>
                </c:pt>
                <c:pt idx="161">
                  <c:v>65.387857142857143</c:v>
                </c:pt>
                <c:pt idx="162">
                  <c:v>76.355714285714271</c:v>
                </c:pt>
                <c:pt idx="163">
                  <c:v>32.669761904761899</c:v>
                </c:pt>
                <c:pt idx="164">
                  <c:v>76.89928571428571</c:v>
                </c:pt>
                <c:pt idx="165">
                  <c:v>40.24047619047618</c:v>
                </c:pt>
                <c:pt idx="166">
                  <c:v>87.124523809523808</c:v>
                </c:pt>
                <c:pt idx="167">
                  <c:v>42.338571428571427</c:v>
                </c:pt>
                <c:pt idx="168">
                  <c:v>91.865476190476173</c:v>
                </c:pt>
                <c:pt idx="169">
                  <c:v>75.591190476190462</c:v>
                </c:pt>
                <c:pt idx="170">
                  <c:v>80.616190476190468</c:v>
                </c:pt>
                <c:pt idx="171">
                  <c:v>21.040476190476188</c:v>
                </c:pt>
                <c:pt idx="172">
                  <c:v>44.759523809523806</c:v>
                </c:pt>
                <c:pt idx="173">
                  <c:v>36.921904761904756</c:v>
                </c:pt>
                <c:pt idx="174">
                  <c:v>58.340238095238099</c:v>
                </c:pt>
                <c:pt idx="175">
                  <c:v>85.286666666666662</c:v>
                </c:pt>
                <c:pt idx="176">
                  <c:v>76.89928571428571</c:v>
                </c:pt>
                <c:pt idx="177">
                  <c:v>75.591190476190462</c:v>
                </c:pt>
                <c:pt idx="178">
                  <c:v>104.57619047619046</c:v>
                </c:pt>
                <c:pt idx="179">
                  <c:v>91.865476190476173</c:v>
                </c:pt>
                <c:pt idx="180">
                  <c:v>42.338571428571427</c:v>
                </c:pt>
                <c:pt idx="181">
                  <c:v>28.298571428571432</c:v>
                </c:pt>
                <c:pt idx="182">
                  <c:v>40.24047619047618</c:v>
                </c:pt>
                <c:pt idx="183">
                  <c:v>21.040476190476188</c:v>
                </c:pt>
                <c:pt idx="184">
                  <c:v>36.921904761904756</c:v>
                </c:pt>
                <c:pt idx="185">
                  <c:v>87.124523809523808</c:v>
                </c:pt>
                <c:pt idx="186">
                  <c:v>65.387857142857143</c:v>
                </c:pt>
                <c:pt idx="187">
                  <c:v>4.214999999999999</c:v>
                </c:pt>
                <c:pt idx="188">
                  <c:v>60.674999999999997</c:v>
                </c:pt>
                <c:pt idx="189">
                  <c:v>91.865476190476173</c:v>
                </c:pt>
                <c:pt idx="190">
                  <c:v>80.7392857142857</c:v>
                </c:pt>
                <c:pt idx="191">
                  <c:v>93.099761904761891</c:v>
                </c:pt>
                <c:pt idx="192">
                  <c:v>43.181904761904768</c:v>
                </c:pt>
                <c:pt idx="193">
                  <c:v>70.076904761904771</c:v>
                </c:pt>
                <c:pt idx="194">
                  <c:v>117.61833333333333</c:v>
                </c:pt>
                <c:pt idx="195">
                  <c:v>60.674999999999997</c:v>
                </c:pt>
                <c:pt idx="196">
                  <c:v>44.759523809523806</c:v>
                </c:pt>
                <c:pt idx="197">
                  <c:v>47.296666666666667</c:v>
                </c:pt>
                <c:pt idx="198">
                  <c:v>70.076904761904771</c:v>
                </c:pt>
                <c:pt idx="199">
                  <c:v>75.591190476190462</c:v>
                </c:pt>
                <c:pt idx="200">
                  <c:v>125.46428571428571</c:v>
                </c:pt>
                <c:pt idx="201">
                  <c:v>43.181904761904768</c:v>
                </c:pt>
                <c:pt idx="202">
                  <c:v>65.387857142857143</c:v>
                </c:pt>
                <c:pt idx="203">
                  <c:v>117.61833333333333</c:v>
                </c:pt>
                <c:pt idx="204">
                  <c:v>42.338571428571427</c:v>
                </c:pt>
                <c:pt idx="205">
                  <c:v>104.57619047619046</c:v>
                </c:pt>
                <c:pt idx="206">
                  <c:v>47.296666666666667</c:v>
                </c:pt>
                <c:pt idx="207">
                  <c:v>80.616190476190468</c:v>
                </c:pt>
                <c:pt idx="208">
                  <c:v>125.46428571428571</c:v>
                </c:pt>
                <c:pt idx="209">
                  <c:v>76.556190476190451</c:v>
                </c:pt>
                <c:pt idx="210">
                  <c:v>70.076904761904771</c:v>
                </c:pt>
                <c:pt idx="211">
                  <c:v>42.338571428571427</c:v>
                </c:pt>
                <c:pt idx="212">
                  <c:v>117.61833333333333</c:v>
                </c:pt>
                <c:pt idx="213">
                  <c:v>28.298571428571432</c:v>
                </c:pt>
                <c:pt idx="214">
                  <c:v>65.387857142857143</c:v>
                </c:pt>
                <c:pt idx="215">
                  <c:v>104.88261904761904</c:v>
                </c:pt>
                <c:pt idx="216">
                  <c:v>4.214999999999999</c:v>
                </c:pt>
                <c:pt idx="217">
                  <c:v>85.390952380952371</c:v>
                </c:pt>
                <c:pt idx="218">
                  <c:v>60.674999999999997</c:v>
                </c:pt>
                <c:pt idx="219">
                  <c:v>7.490952380952379</c:v>
                </c:pt>
                <c:pt idx="220">
                  <c:v>7.490952380952379</c:v>
                </c:pt>
                <c:pt idx="221">
                  <c:v>47.296666666666667</c:v>
                </c:pt>
                <c:pt idx="222">
                  <c:v>76.556190476190451</c:v>
                </c:pt>
                <c:pt idx="223">
                  <c:v>89.021666666666647</c:v>
                </c:pt>
                <c:pt idx="224">
                  <c:v>4.214999999999999</c:v>
                </c:pt>
                <c:pt idx="225">
                  <c:v>87.124523809523808</c:v>
                </c:pt>
                <c:pt idx="226">
                  <c:v>66.898333333333312</c:v>
                </c:pt>
                <c:pt idx="227">
                  <c:v>80.616190476190468</c:v>
                </c:pt>
                <c:pt idx="228">
                  <c:v>117.61833333333333</c:v>
                </c:pt>
                <c:pt idx="229">
                  <c:v>93.099761904761891</c:v>
                </c:pt>
                <c:pt idx="230">
                  <c:v>76.556190476190451</c:v>
                </c:pt>
                <c:pt idx="231">
                  <c:v>60.674999999999997</c:v>
                </c:pt>
                <c:pt idx="232">
                  <c:v>104.88261904761904</c:v>
                </c:pt>
                <c:pt idx="233">
                  <c:v>58.340238095238099</c:v>
                </c:pt>
                <c:pt idx="234">
                  <c:v>85.390952380952371</c:v>
                </c:pt>
                <c:pt idx="235">
                  <c:v>125.46428571428571</c:v>
                </c:pt>
                <c:pt idx="236">
                  <c:v>43.181904761904768</c:v>
                </c:pt>
                <c:pt idx="237">
                  <c:v>125.46428571428571</c:v>
                </c:pt>
                <c:pt idx="238">
                  <c:v>7.490952380952379</c:v>
                </c:pt>
                <c:pt idx="239">
                  <c:v>60.674999999999997</c:v>
                </c:pt>
                <c:pt idx="240">
                  <c:v>104.57619047619046</c:v>
                </c:pt>
                <c:pt idx="241">
                  <c:v>66.898333333333312</c:v>
                </c:pt>
                <c:pt idx="242">
                  <c:v>32.669761904761899</c:v>
                </c:pt>
                <c:pt idx="243">
                  <c:v>76.355714285714271</c:v>
                </c:pt>
                <c:pt idx="244">
                  <c:v>80.616190476190468</c:v>
                </c:pt>
                <c:pt idx="245">
                  <c:v>43.181904761904768</c:v>
                </c:pt>
                <c:pt idx="246">
                  <c:v>75.591190476190462</c:v>
                </c:pt>
                <c:pt idx="247">
                  <c:v>93.099761904761891</c:v>
                </c:pt>
                <c:pt idx="248">
                  <c:v>125.46428571428571</c:v>
                </c:pt>
                <c:pt idx="249">
                  <c:v>28.298571428571432</c:v>
                </c:pt>
                <c:pt idx="250">
                  <c:v>32.669761904761899</c:v>
                </c:pt>
                <c:pt idx="251">
                  <c:v>76.89928571428571</c:v>
                </c:pt>
                <c:pt idx="252">
                  <c:v>47.296666666666667</c:v>
                </c:pt>
                <c:pt idx="253">
                  <c:v>80.7392857142857</c:v>
                </c:pt>
                <c:pt idx="254">
                  <c:v>104.57619047619046</c:v>
                </c:pt>
                <c:pt idx="255">
                  <c:v>7.490952380952379</c:v>
                </c:pt>
                <c:pt idx="256">
                  <c:v>43.181904761904768</c:v>
                </c:pt>
                <c:pt idx="257">
                  <c:v>76.355714285714271</c:v>
                </c:pt>
                <c:pt idx="258">
                  <c:v>36.921904761904756</c:v>
                </c:pt>
                <c:pt idx="259">
                  <c:v>28.298571428571432</c:v>
                </c:pt>
                <c:pt idx="260">
                  <c:v>85.286666666666662</c:v>
                </c:pt>
                <c:pt idx="261">
                  <c:v>44.759523809523806</c:v>
                </c:pt>
                <c:pt idx="262">
                  <c:v>104.57619047619046</c:v>
                </c:pt>
                <c:pt idx="263">
                  <c:v>76.556190476190451</c:v>
                </c:pt>
                <c:pt idx="264">
                  <c:v>75.591190476190462</c:v>
                </c:pt>
                <c:pt idx="265">
                  <c:v>104.88261904761904</c:v>
                </c:pt>
                <c:pt idx="266">
                  <c:v>93.099761904761891</c:v>
                </c:pt>
                <c:pt idx="267">
                  <c:v>32.669761904761899</c:v>
                </c:pt>
                <c:pt idx="268">
                  <c:v>70.076904761904771</c:v>
                </c:pt>
                <c:pt idx="269">
                  <c:v>76.89928571428571</c:v>
                </c:pt>
                <c:pt idx="270">
                  <c:v>60.674999999999997</c:v>
                </c:pt>
                <c:pt idx="271">
                  <c:v>21.040476190476188</c:v>
                </c:pt>
                <c:pt idx="272">
                  <c:v>76.355714285714271</c:v>
                </c:pt>
                <c:pt idx="273">
                  <c:v>4.214999999999999</c:v>
                </c:pt>
                <c:pt idx="274">
                  <c:v>93.099761904761891</c:v>
                </c:pt>
                <c:pt idx="275">
                  <c:v>75.591190476190462</c:v>
                </c:pt>
                <c:pt idx="276">
                  <c:v>42.338571428571427</c:v>
                </c:pt>
                <c:pt idx="277">
                  <c:v>70.076904761904771</c:v>
                </c:pt>
                <c:pt idx="278">
                  <c:v>80.616190476190468</c:v>
                </c:pt>
                <c:pt idx="279">
                  <c:v>28.298571428571432</c:v>
                </c:pt>
                <c:pt idx="280">
                  <c:v>89.021666666666647</c:v>
                </c:pt>
                <c:pt idx="281">
                  <c:v>76.89928571428571</c:v>
                </c:pt>
                <c:pt idx="282">
                  <c:v>76.355714285714271</c:v>
                </c:pt>
                <c:pt idx="283">
                  <c:v>104.88261904761904</c:v>
                </c:pt>
                <c:pt idx="284">
                  <c:v>21.040476190476188</c:v>
                </c:pt>
                <c:pt idx="285">
                  <c:v>36.921904761904756</c:v>
                </c:pt>
                <c:pt idx="286">
                  <c:v>76.556190476190451</c:v>
                </c:pt>
                <c:pt idx="287">
                  <c:v>85.286666666666662</c:v>
                </c:pt>
                <c:pt idx="288">
                  <c:v>91.865476190476173</c:v>
                </c:pt>
                <c:pt idx="289">
                  <c:v>76.556190476190451</c:v>
                </c:pt>
                <c:pt idx="290">
                  <c:v>85.286666666666662</c:v>
                </c:pt>
                <c:pt idx="291">
                  <c:v>117.61833333333333</c:v>
                </c:pt>
                <c:pt idx="292">
                  <c:v>60.674999999999997</c:v>
                </c:pt>
                <c:pt idx="293">
                  <c:v>70.076904761904771</c:v>
                </c:pt>
                <c:pt idx="294">
                  <c:v>85.390952380952371</c:v>
                </c:pt>
                <c:pt idx="295">
                  <c:v>21.040476190476188</c:v>
                </c:pt>
                <c:pt idx="296">
                  <c:v>87.124523809523808</c:v>
                </c:pt>
                <c:pt idx="297">
                  <c:v>75.591190476190462</c:v>
                </c:pt>
                <c:pt idx="298">
                  <c:v>42.338571428571427</c:v>
                </c:pt>
                <c:pt idx="299">
                  <c:v>80.616190476190468</c:v>
                </c:pt>
                <c:pt idx="300">
                  <c:v>104.88261904761904</c:v>
                </c:pt>
                <c:pt idx="301">
                  <c:v>36.921904761904756</c:v>
                </c:pt>
                <c:pt idx="302">
                  <c:v>104.88261904761904</c:v>
                </c:pt>
                <c:pt idx="303">
                  <c:v>43.181904761904768</c:v>
                </c:pt>
                <c:pt idx="304">
                  <c:v>60.674999999999997</c:v>
                </c:pt>
                <c:pt idx="305">
                  <c:v>44.759523809523806</c:v>
                </c:pt>
                <c:pt idx="306">
                  <c:v>125.46428571428571</c:v>
                </c:pt>
                <c:pt idx="307">
                  <c:v>4.214999999999999</c:v>
                </c:pt>
                <c:pt idx="308">
                  <c:v>65.387857142857143</c:v>
                </c:pt>
                <c:pt idx="309">
                  <c:v>87.124523809523808</c:v>
                </c:pt>
                <c:pt idx="310">
                  <c:v>66.898333333333312</c:v>
                </c:pt>
                <c:pt idx="311">
                  <c:v>80.7392857142857</c:v>
                </c:pt>
                <c:pt idx="312">
                  <c:v>117.61833333333333</c:v>
                </c:pt>
                <c:pt idx="313">
                  <c:v>70.076904761904771</c:v>
                </c:pt>
                <c:pt idx="314">
                  <c:v>7.490952380952379</c:v>
                </c:pt>
                <c:pt idx="315">
                  <c:v>85.390952380952371</c:v>
                </c:pt>
                <c:pt idx="316">
                  <c:v>28.298571428571432</c:v>
                </c:pt>
                <c:pt idx="317">
                  <c:v>85.390952380952371</c:v>
                </c:pt>
                <c:pt idx="318">
                  <c:v>80.616190476190468</c:v>
                </c:pt>
                <c:pt idx="319">
                  <c:v>76.89928571428571</c:v>
                </c:pt>
                <c:pt idx="320">
                  <c:v>75.591190476190462</c:v>
                </c:pt>
                <c:pt idx="321">
                  <c:v>44.759523809523806</c:v>
                </c:pt>
                <c:pt idx="322">
                  <c:v>66.898333333333312</c:v>
                </c:pt>
                <c:pt idx="323">
                  <c:v>60.674999999999997</c:v>
                </c:pt>
                <c:pt idx="324">
                  <c:v>80.7392857142857</c:v>
                </c:pt>
                <c:pt idx="325">
                  <c:v>76.556190476190451</c:v>
                </c:pt>
                <c:pt idx="326">
                  <c:v>76.355714285714271</c:v>
                </c:pt>
                <c:pt idx="327">
                  <c:v>43.181904761904768</c:v>
                </c:pt>
                <c:pt idx="328">
                  <c:v>40.24047619047618</c:v>
                </c:pt>
                <c:pt idx="329">
                  <c:v>70.076904761904771</c:v>
                </c:pt>
                <c:pt idx="330">
                  <c:v>70.076904761904771</c:v>
                </c:pt>
                <c:pt idx="331">
                  <c:v>104.57619047619046</c:v>
                </c:pt>
                <c:pt idx="332">
                  <c:v>43.181904761904768</c:v>
                </c:pt>
                <c:pt idx="333">
                  <c:v>32.669761904761899</c:v>
                </c:pt>
                <c:pt idx="334">
                  <c:v>28.298571428571432</c:v>
                </c:pt>
                <c:pt idx="335">
                  <c:v>117.61833333333333</c:v>
                </c:pt>
                <c:pt idx="336">
                  <c:v>80.7392857142857</c:v>
                </c:pt>
                <c:pt idx="337">
                  <c:v>125.46428571428571</c:v>
                </c:pt>
                <c:pt idx="338">
                  <c:v>40.24047619047618</c:v>
                </c:pt>
                <c:pt idx="339">
                  <c:v>66.898333333333312</c:v>
                </c:pt>
                <c:pt idx="340">
                  <c:v>85.390952380952371</c:v>
                </c:pt>
                <c:pt idx="341">
                  <c:v>60.674999999999997</c:v>
                </c:pt>
                <c:pt idx="342">
                  <c:v>125.46428571428571</c:v>
                </c:pt>
                <c:pt idx="343">
                  <c:v>89.021666666666647</c:v>
                </c:pt>
                <c:pt idx="344">
                  <c:v>42.338571428571427</c:v>
                </c:pt>
                <c:pt idx="345">
                  <c:v>80.7392857142857</c:v>
                </c:pt>
                <c:pt idx="346">
                  <c:v>91.865476190476173</c:v>
                </c:pt>
                <c:pt idx="347">
                  <c:v>76.89928571428571</c:v>
                </c:pt>
                <c:pt idx="348">
                  <c:v>104.57619047619046</c:v>
                </c:pt>
                <c:pt idx="349">
                  <c:v>89.021666666666647</c:v>
                </c:pt>
                <c:pt idx="350">
                  <c:v>91.865476190476173</c:v>
                </c:pt>
                <c:pt idx="351">
                  <c:v>40.24047619047618</c:v>
                </c:pt>
                <c:pt idx="352">
                  <c:v>7.490952380952379</c:v>
                </c:pt>
                <c:pt idx="353">
                  <c:v>21.040476190476188</c:v>
                </c:pt>
                <c:pt idx="354">
                  <c:v>75.591190476190462</c:v>
                </c:pt>
                <c:pt idx="355">
                  <c:v>80.616190476190468</c:v>
                </c:pt>
                <c:pt idx="356">
                  <c:v>32.669761904761899</c:v>
                </c:pt>
                <c:pt idx="357">
                  <c:v>85.286666666666662</c:v>
                </c:pt>
                <c:pt idx="358">
                  <c:v>117.61833333333333</c:v>
                </c:pt>
                <c:pt idx="359">
                  <c:v>36.921904761904756</c:v>
                </c:pt>
                <c:pt idx="360">
                  <c:v>104.88261904761904</c:v>
                </c:pt>
                <c:pt idx="361">
                  <c:v>7.490952380952379</c:v>
                </c:pt>
                <c:pt idx="362">
                  <c:v>85.286666666666662</c:v>
                </c:pt>
                <c:pt idx="363">
                  <c:v>44.759523809523806</c:v>
                </c:pt>
                <c:pt idx="364">
                  <c:v>21.040476190476188</c:v>
                </c:pt>
                <c:pt idx="365">
                  <c:v>60.674999999999997</c:v>
                </c:pt>
                <c:pt idx="366">
                  <c:v>117.61833333333333</c:v>
                </c:pt>
                <c:pt idx="367">
                  <c:v>65.387857142857143</c:v>
                </c:pt>
                <c:pt idx="368">
                  <c:v>89.021666666666647</c:v>
                </c:pt>
                <c:pt idx="369">
                  <c:v>42.338571428571427</c:v>
                </c:pt>
                <c:pt idx="370">
                  <c:v>32.669761904761899</c:v>
                </c:pt>
                <c:pt idx="371">
                  <c:v>80.616190476190468</c:v>
                </c:pt>
                <c:pt idx="372">
                  <c:v>91.865476190476173</c:v>
                </c:pt>
                <c:pt idx="373">
                  <c:v>65.387857142857143</c:v>
                </c:pt>
                <c:pt idx="374">
                  <c:v>85.390952380952371</c:v>
                </c:pt>
                <c:pt idx="375">
                  <c:v>58.340238095238099</c:v>
                </c:pt>
                <c:pt idx="376">
                  <c:v>85.286666666666662</c:v>
                </c:pt>
                <c:pt idx="377">
                  <c:v>32.669761904761899</c:v>
                </c:pt>
                <c:pt idx="378">
                  <c:v>42.338571428571427</c:v>
                </c:pt>
                <c:pt idx="379">
                  <c:v>44.759523809523806</c:v>
                </c:pt>
                <c:pt idx="380">
                  <c:v>80.616190476190468</c:v>
                </c:pt>
                <c:pt idx="381">
                  <c:v>21.040476190476188</c:v>
                </c:pt>
                <c:pt idx="382">
                  <c:v>4.214999999999999</c:v>
                </c:pt>
                <c:pt idx="383">
                  <c:v>7.490952380952379</c:v>
                </c:pt>
                <c:pt idx="384">
                  <c:v>76.89928571428571</c:v>
                </c:pt>
                <c:pt idx="385">
                  <c:v>43.181904761904768</c:v>
                </c:pt>
                <c:pt idx="386">
                  <c:v>91.865476190476173</c:v>
                </c:pt>
                <c:pt idx="387">
                  <c:v>80.7392857142857</c:v>
                </c:pt>
                <c:pt idx="388">
                  <c:v>60.674999999999997</c:v>
                </c:pt>
                <c:pt idx="389">
                  <c:v>7.490952380952379</c:v>
                </c:pt>
                <c:pt idx="390">
                  <c:v>93.099761904761891</c:v>
                </c:pt>
                <c:pt idx="391">
                  <c:v>47.296666666666667</c:v>
                </c:pt>
                <c:pt idx="392">
                  <c:v>4.214999999999999</c:v>
                </c:pt>
                <c:pt idx="393">
                  <c:v>21.040476190476188</c:v>
                </c:pt>
                <c:pt idx="394">
                  <c:v>42.338571428571427</c:v>
                </c:pt>
                <c:pt idx="395">
                  <c:v>60.674999999999997</c:v>
                </c:pt>
                <c:pt idx="396">
                  <c:v>32.669761904761899</c:v>
                </c:pt>
                <c:pt idx="397">
                  <c:v>43.181904761904768</c:v>
                </c:pt>
                <c:pt idx="398">
                  <c:v>85.286666666666662</c:v>
                </c:pt>
                <c:pt idx="399">
                  <c:v>44.759523809523806</c:v>
                </c:pt>
                <c:pt idx="400">
                  <c:v>80.616190476190468</c:v>
                </c:pt>
                <c:pt idx="401">
                  <c:v>80.7392857142857</c:v>
                </c:pt>
                <c:pt idx="402">
                  <c:v>4.214999999999999</c:v>
                </c:pt>
                <c:pt idx="403">
                  <c:v>43.181904761904768</c:v>
                </c:pt>
                <c:pt idx="404">
                  <c:v>76.355714285714271</c:v>
                </c:pt>
                <c:pt idx="405">
                  <c:v>58.340238095238099</c:v>
                </c:pt>
                <c:pt idx="406">
                  <c:v>44.759523809523806</c:v>
                </c:pt>
                <c:pt idx="407">
                  <c:v>93.099761904761891</c:v>
                </c:pt>
                <c:pt idx="408">
                  <c:v>91.865476190476173</c:v>
                </c:pt>
                <c:pt idx="409">
                  <c:v>36.921904761904756</c:v>
                </c:pt>
                <c:pt idx="410">
                  <c:v>47.296666666666667</c:v>
                </c:pt>
                <c:pt idx="411">
                  <c:v>87.124523809523808</c:v>
                </c:pt>
                <c:pt idx="412">
                  <c:v>60.674999999999997</c:v>
                </c:pt>
                <c:pt idx="413">
                  <c:v>32.669761904761899</c:v>
                </c:pt>
                <c:pt idx="414">
                  <c:v>125.46428571428571</c:v>
                </c:pt>
                <c:pt idx="415">
                  <c:v>104.88261904761904</c:v>
                </c:pt>
                <c:pt idx="416">
                  <c:v>85.390952380952371</c:v>
                </c:pt>
                <c:pt idx="417">
                  <c:v>93.099761904761891</c:v>
                </c:pt>
                <c:pt idx="418">
                  <c:v>66.898333333333312</c:v>
                </c:pt>
                <c:pt idx="419">
                  <c:v>65.387857142857143</c:v>
                </c:pt>
                <c:pt idx="420">
                  <c:v>76.355714285714271</c:v>
                </c:pt>
                <c:pt idx="421">
                  <c:v>7.490952380952379</c:v>
                </c:pt>
                <c:pt idx="422">
                  <c:v>87.124523809523808</c:v>
                </c:pt>
                <c:pt idx="423">
                  <c:v>76.556190476190451</c:v>
                </c:pt>
                <c:pt idx="424">
                  <c:v>70.076904761904771</c:v>
                </c:pt>
                <c:pt idx="425">
                  <c:v>66.898333333333312</c:v>
                </c:pt>
                <c:pt idx="426">
                  <c:v>104.88261904761904</c:v>
                </c:pt>
                <c:pt idx="427">
                  <c:v>47.296666666666667</c:v>
                </c:pt>
                <c:pt idx="428">
                  <c:v>75.591190476190462</c:v>
                </c:pt>
                <c:pt idx="429">
                  <c:v>28.298571428571432</c:v>
                </c:pt>
                <c:pt idx="430">
                  <c:v>40.24047619047618</c:v>
                </c:pt>
                <c:pt idx="431">
                  <c:v>93.099761904761891</c:v>
                </c:pt>
                <c:pt idx="432">
                  <c:v>76.355714285714271</c:v>
                </c:pt>
                <c:pt idx="433">
                  <c:v>85.390952380952371</c:v>
                </c:pt>
                <c:pt idx="434">
                  <c:v>80.616190476190468</c:v>
                </c:pt>
                <c:pt idx="435">
                  <c:v>36.921904761904756</c:v>
                </c:pt>
                <c:pt idx="436">
                  <c:v>91.865476190476173</c:v>
                </c:pt>
                <c:pt idx="437">
                  <c:v>70.076904761904771</c:v>
                </c:pt>
                <c:pt idx="438">
                  <c:v>47.296666666666667</c:v>
                </c:pt>
                <c:pt idx="439">
                  <c:v>28.298571428571432</c:v>
                </c:pt>
                <c:pt idx="440">
                  <c:v>76.355714285714271</c:v>
                </c:pt>
                <c:pt idx="441">
                  <c:v>40.24047619047618</c:v>
                </c:pt>
                <c:pt idx="442">
                  <c:v>85.286666666666662</c:v>
                </c:pt>
                <c:pt idx="443">
                  <c:v>87.124523809523808</c:v>
                </c:pt>
                <c:pt idx="444">
                  <c:v>32.669761904761899</c:v>
                </c:pt>
                <c:pt idx="445">
                  <c:v>117.61833333333333</c:v>
                </c:pt>
                <c:pt idx="446">
                  <c:v>70.076904761904771</c:v>
                </c:pt>
                <c:pt idx="447">
                  <c:v>76.89928571428571</c:v>
                </c:pt>
                <c:pt idx="448">
                  <c:v>21.040476190476188</c:v>
                </c:pt>
                <c:pt idx="449">
                  <c:v>104.57619047619046</c:v>
                </c:pt>
                <c:pt idx="450">
                  <c:v>65.387857142857143</c:v>
                </c:pt>
                <c:pt idx="451">
                  <c:v>75.591190476190462</c:v>
                </c:pt>
                <c:pt idx="452">
                  <c:v>76.355714285714271</c:v>
                </c:pt>
                <c:pt idx="453">
                  <c:v>32.669761904761899</c:v>
                </c:pt>
                <c:pt idx="454">
                  <c:v>28.298571428571432</c:v>
                </c:pt>
                <c:pt idx="455">
                  <c:v>80.616190476190468</c:v>
                </c:pt>
                <c:pt idx="456">
                  <c:v>58.340238095238099</c:v>
                </c:pt>
                <c:pt idx="457">
                  <c:v>104.57619047619046</c:v>
                </c:pt>
                <c:pt idx="458">
                  <c:v>117.61833333333333</c:v>
                </c:pt>
                <c:pt idx="459">
                  <c:v>60.674999999999997</c:v>
                </c:pt>
                <c:pt idx="460">
                  <c:v>40.24047619047618</c:v>
                </c:pt>
                <c:pt idx="461">
                  <c:v>21.040476190476188</c:v>
                </c:pt>
                <c:pt idx="462">
                  <c:v>42.338571428571427</c:v>
                </c:pt>
                <c:pt idx="463">
                  <c:v>125.46428571428571</c:v>
                </c:pt>
                <c:pt idx="464">
                  <c:v>93.099761904761891</c:v>
                </c:pt>
                <c:pt idx="465">
                  <c:v>44.759523809523806</c:v>
                </c:pt>
                <c:pt idx="466">
                  <c:v>76.355714285714271</c:v>
                </c:pt>
                <c:pt idx="467">
                  <c:v>40.24047619047618</c:v>
                </c:pt>
                <c:pt idx="468">
                  <c:v>42.338571428571427</c:v>
                </c:pt>
                <c:pt idx="469">
                  <c:v>36.921904761904756</c:v>
                </c:pt>
                <c:pt idx="470">
                  <c:v>43.181904761904768</c:v>
                </c:pt>
                <c:pt idx="471">
                  <c:v>76.556190476190451</c:v>
                </c:pt>
                <c:pt idx="472">
                  <c:v>21.040476190476188</c:v>
                </c:pt>
                <c:pt idx="473">
                  <c:v>28.298571428571432</c:v>
                </c:pt>
                <c:pt idx="474">
                  <c:v>80.7392857142857</c:v>
                </c:pt>
                <c:pt idx="475">
                  <c:v>58.340238095238099</c:v>
                </c:pt>
                <c:pt idx="476">
                  <c:v>65.387857142857143</c:v>
                </c:pt>
                <c:pt idx="477">
                  <c:v>104.57619047619046</c:v>
                </c:pt>
                <c:pt idx="478">
                  <c:v>75.591190476190462</c:v>
                </c:pt>
                <c:pt idx="479">
                  <c:v>43.181904761904768</c:v>
                </c:pt>
                <c:pt idx="480">
                  <c:v>4.214999999999999</c:v>
                </c:pt>
                <c:pt idx="481">
                  <c:v>36.921904761904756</c:v>
                </c:pt>
                <c:pt idx="482">
                  <c:v>58.340238095238099</c:v>
                </c:pt>
                <c:pt idx="483">
                  <c:v>104.57619047619046</c:v>
                </c:pt>
                <c:pt idx="484">
                  <c:v>65.387857142857143</c:v>
                </c:pt>
                <c:pt idx="485">
                  <c:v>85.390952380952371</c:v>
                </c:pt>
                <c:pt idx="486">
                  <c:v>21.040476190476188</c:v>
                </c:pt>
                <c:pt idx="487">
                  <c:v>7.490952380952379</c:v>
                </c:pt>
                <c:pt idx="488">
                  <c:v>89.021666666666647</c:v>
                </c:pt>
                <c:pt idx="489">
                  <c:v>91.865476190476173</c:v>
                </c:pt>
                <c:pt idx="490">
                  <c:v>104.88261904761904</c:v>
                </c:pt>
                <c:pt idx="491">
                  <c:v>66.898333333333312</c:v>
                </c:pt>
                <c:pt idx="492">
                  <c:v>75.591190476190462</c:v>
                </c:pt>
                <c:pt idx="493">
                  <c:v>80.7392857142857</c:v>
                </c:pt>
                <c:pt idx="494">
                  <c:v>76.556190476190451</c:v>
                </c:pt>
                <c:pt idx="495">
                  <c:v>104.88261904761904</c:v>
                </c:pt>
                <c:pt idx="496">
                  <c:v>85.390952380952371</c:v>
                </c:pt>
                <c:pt idx="497">
                  <c:v>66.898333333333312</c:v>
                </c:pt>
                <c:pt idx="498">
                  <c:v>70.076904761904771</c:v>
                </c:pt>
                <c:pt idx="499">
                  <c:v>44.759523809523806</c:v>
                </c:pt>
                <c:pt idx="500">
                  <c:v>91.865476190476173</c:v>
                </c:pt>
                <c:pt idx="501">
                  <c:v>104.57619047619046</c:v>
                </c:pt>
                <c:pt idx="502">
                  <c:v>75.591190476190462</c:v>
                </c:pt>
                <c:pt idx="503">
                  <c:v>117.61833333333333</c:v>
                </c:pt>
                <c:pt idx="504">
                  <c:v>43.181904761904768</c:v>
                </c:pt>
                <c:pt idx="505">
                  <c:v>36.921904761904756</c:v>
                </c:pt>
                <c:pt idx="506">
                  <c:v>93.099761904761891</c:v>
                </c:pt>
                <c:pt idx="507">
                  <c:v>76.89928571428571</c:v>
                </c:pt>
                <c:pt idx="508">
                  <c:v>21.040476190476188</c:v>
                </c:pt>
                <c:pt idx="509">
                  <c:v>58.340238095238099</c:v>
                </c:pt>
                <c:pt idx="510">
                  <c:v>104.88261904761904</c:v>
                </c:pt>
                <c:pt idx="511">
                  <c:v>43.181904761904768</c:v>
                </c:pt>
                <c:pt idx="512">
                  <c:v>70.076904761904771</c:v>
                </c:pt>
                <c:pt idx="513">
                  <c:v>89.021666666666647</c:v>
                </c:pt>
                <c:pt idx="514">
                  <c:v>85.390952380952371</c:v>
                </c:pt>
                <c:pt idx="515">
                  <c:v>47.296666666666667</c:v>
                </c:pt>
                <c:pt idx="516">
                  <c:v>65.387857142857143</c:v>
                </c:pt>
                <c:pt idx="517">
                  <c:v>44.759523809523806</c:v>
                </c:pt>
                <c:pt idx="518">
                  <c:v>117.61833333333333</c:v>
                </c:pt>
                <c:pt idx="519">
                  <c:v>89.021666666666647</c:v>
                </c:pt>
                <c:pt idx="520">
                  <c:v>76.89928571428571</c:v>
                </c:pt>
                <c:pt idx="521">
                  <c:v>60.674999999999997</c:v>
                </c:pt>
                <c:pt idx="522">
                  <c:v>66.898333333333312</c:v>
                </c:pt>
                <c:pt idx="523">
                  <c:v>70.076904761904771</c:v>
                </c:pt>
                <c:pt idx="524">
                  <c:v>75.591190476190462</c:v>
                </c:pt>
                <c:pt idx="525">
                  <c:v>32.669761904761899</c:v>
                </c:pt>
                <c:pt idx="526">
                  <c:v>80.616190476190468</c:v>
                </c:pt>
                <c:pt idx="527">
                  <c:v>47.296666666666667</c:v>
                </c:pt>
                <c:pt idx="528">
                  <c:v>28.298571428571432</c:v>
                </c:pt>
                <c:pt idx="529">
                  <c:v>40.24047619047618</c:v>
                </c:pt>
                <c:pt idx="530">
                  <c:v>70.076904761904771</c:v>
                </c:pt>
                <c:pt idx="531">
                  <c:v>76.355714285714271</c:v>
                </c:pt>
                <c:pt idx="532">
                  <c:v>28.298571428571432</c:v>
                </c:pt>
                <c:pt idx="533">
                  <c:v>58.340238095238099</c:v>
                </c:pt>
                <c:pt idx="534">
                  <c:v>44.759523809523806</c:v>
                </c:pt>
                <c:pt idx="535">
                  <c:v>125.46428571428571</c:v>
                </c:pt>
                <c:pt idx="536">
                  <c:v>87.124523809523808</c:v>
                </c:pt>
                <c:pt idx="537">
                  <c:v>85.286666666666662</c:v>
                </c:pt>
                <c:pt idx="538">
                  <c:v>91.865476190476173</c:v>
                </c:pt>
                <c:pt idx="539">
                  <c:v>43.181904761904768</c:v>
                </c:pt>
                <c:pt idx="540">
                  <c:v>66.898333333333312</c:v>
                </c:pt>
                <c:pt idx="541">
                  <c:v>85.286666666666662</c:v>
                </c:pt>
                <c:pt idx="542">
                  <c:v>4.214999999999999</c:v>
                </c:pt>
                <c:pt idx="543">
                  <c:v>117.61833333333333</c:v>
                </c:pt>
                <c:pt idx="544">
                  <c:v>42.338571428571427</c:v>
                </c:pt>
                <c:pt idx="545">
                  <c:v>104.57619047619046</c:v>
                </c:pt>
                <c:pt idx="546">
                  <c:v>76.556190476190451</c:v>
                </c:pt>
                <c:pt idx="547">
                  <c:v>32.669761904761899</c:v>
                </c:pt>
                <c:pt idx="548">
                  <c:v>87.124523809523808</c:v>
                </c:pt>
                <c:pt idx="549">
                  <c:v>80.7392857142857</c:v>
                </c:pt>
                <c:pt idx="550">
                  <c:v>7.490952380952379</c:v>
                </c:pt>
                <c:pt idx="551">
                  <c:v>47.296666666666667</c:v>
                </c:pt>
                <c:pt idx="552">
                  <c:v>42.338571428571427</c:v>
                </c:pt>
                <c:pt idx="553">
                  <c:v>87.124523809523808</c:v>
                </c:pt>
                <c:pt idx="554">
                  <c:v>93.099761904761891</c:v>
                </c:pt>
                <c:pt idx="555">
                  <c:v>70.076904761904771</c:v>
                </c:pt>
                <c:pt idx="556">
                  <c:v>44.759523809523806</c:v>
                </c:pt>
                <c:pt idx="557">
                  <c:v>80.7392857142857</c:v>
                </c:pt>
                <c:pt idx="558">
                  <c:v>93.099761904761891</c:v>
                </c:pt>
                <c:pt idx="559">
                  <c:v>76.355714285714271</c:v>
                </c:pt>
                <c:pt idx="560">
                  <c:v>44.759523809523806</c:v>
                </c:pt>
                <c:pt idx="561">
                  <c:v>104.57619047619046</c:v>
                </c:pt>
                <c:pt idx="562">
                  <c:v>58.340238095238099</c:v>
                </c:pt>
                <c:pt idx="563">
                  <c:v>28.298571428571432</c:v>
                </c:pt>
                <c:pt idx="564">
                  <c:v>4.214999999999999</c:v>
                </c:pt>
                <c:pt idx="565">
                  <c:v>104.88261904761904</c:v>
                </c:pt>
                <c:pt idx="566">
                  <c:v>125.46428571428571</c:v>
                </c:pt>
                <c:pt idx="567">
                  <c:v>85.390952380952371</c:v>
                </c:pt>
                <c:pt idx="568">
                  <c:v>65.387857142857143</c:v>
                </c:pt>
                <c:pt idx="569">
                  <c:v>91.865476190476173</c:v>
                </c:pt>
                <c:pt idx="570">
                  <c:v>76.89928571428571</c:v>
                </c:pt>
                <c:pt idx="571">
                  <c:v>117.61833333333333</c:v>
                </c:pt>
                <c:pt idx="572">
                  <c:v>36.921904761904756</c:v>
                </c:pt>
                <c:pt idx="573">
                  <c:v>4.214999999999999</c:v>
                </c:pt>
                <c:pt idx="574">
                  <c:v>125.46428571428571</c:v>
                </c:pt>
                <c:pt idx="575">
                  <c:v>80.7392857142857</c:v>
                </c:pt>
                <c:pt idx="576">
                  <c:v>7.490952380952379</c:v>
                </c:pt>
                <c:pt idx="577">
                  <c:v>85.390952380952371</c:v>
                </c:pt>
                <c:pt idx="578">
                  <c:v>66.898333333333312</c:v>
                </c:pt>
                <c:pt idx="579">
                  <c:v>28.298571428571432</c:v>
                </c:pt>
                <c:pt idx="580">
                  <c:v>47.296666666666667</c:v>
                </c:pt>
                <c:pt idx="581">
                  <c:v>60.674999999999997</c:v>
                </c:pt>
                <c:pt idx="582">
                  <c:v>65.387857142857143</c:v>
                </c:pt>
                <c:pt idx="583">
                  <c:v>44.759523809523806</c:v>
                </c:pt>
                <c:pt idx="584">
                  <c:v>7.490952380952379</c:v>
                </c:pt>
                <c:pt idx="585">
                  <c:v>104.88261904761904</c:v>
                </c:pt>
                <c:pt idx="586">
                  <c:v>80.616190476190468</c:v>
                </c:pt>
                <c:pt idx="587">
                  <c:v>36.921904761904756</c:v>
                </c:pt>
                <c:pt idx="588">
                  <c:v>75.591190476190462</c:v>
                </c:pt>
                <c:pt idx="589">
                  <c:v>28.298571428571432</c:v>
                </c:pt>
                <c:pt idx="590">
                  <c:v>76.556190476190451</c:v>
                </c:pt>
                <c:pt idx="591">
                  <c:v>42.338571428571427</c:v>
                </c:pt>
                <c:pt idx="592">
                  <c:v>89.021666666666647</c:v>
                </c:pt>
                <c:pt idx="593">
                  <c:v>40.24047619047618</c:v>
                </c:pt>
                <c:pt idx="594">
                  <c:v>60.674999999999997</c:v>
                </c:pt>
                <c:pt idx="595">
                  <c:v>104.57619047619046</c:v>
                </c:pt>
                <c:pt idx="596">
                  <c:v>44.759523809523806</c:v>
                </c:pt>
                <c:pt idx="597">
                  <c:v>80.616190476190468</c:v>
                </c:pt>
                <c:pt idx="598">
                  <c:v>58.340238095238099</c:v>
                </c:pt>
                <c:pt idx="599">
                  <c:v>43.181904761904768</c:v>
                </c:pt>
                <c:pt idx="600">
                  <c:v>75.591190476190462</c:v>
                </c:pt>
                <c:pt idx="601">
                  <c:v>70.076904761904771</c:v>
                </c:pt>
                <c:pt idx="602">
                  <c:v>36.921904761904756</c:v>
                </c:pt>
                <c:pt idx="603">
                  <c:v>104.57619047619046</c:v>
                </c:pt>
                <c:pt idx="604">
                  <c:v>76.89928571428571</c:v>
                </c:pt>
                <c:pt idx="605">
                  <c:v>89.021666666666647</c:v>
                </c:pt>
                <c:pt idx="606">
                  <c:v>65.387857142857143</c:v>
                </c:pt>
                <c:pt idx="607">
                  <c:v>32.669761904761899</c:v>
                </c:pt>
                <c:pt idx="608">
                  <c:v>75.591190476190462</c:v>
                </c:pt>
                <c:pt idx="609">
                  <c:v>87.124523809523808</c:v>
                </c:pt>
                <c:pt idx="610">
                  <c:v>104.88261904761904</c:v>
                </c:pt>
                <c:pt idx="611">
                  <c:v>43.181904761904768</c:v>
                </c:pt>
                <c:pt idx="612">
                  <c:v>60.674999999999997</c:v>
                </c:pt>
                <c:pt idx="613">
                  <c:v>40.24047619047618</c:v>
                </c:pt>
                <c:pt idx="614">
                  <c:v>85.286666666666662</c:v>
                </c:pt>
                <c:pt idx="615">
                  <c:v>76.556190476190451</c:v>
                </c:pt>
                <c:pt idx="616">
                  <c:v>7.490952380952379</c:v>
                </c:pt>
                <c:pt idx="617">
                  <c:v>75.591190476190462</c:v>
                </c:pt>
                <c:pt idx="618">
                  <c:v>60.674999999999997</c:v>
                </c:pt>
                <c:pt idx="619">
                  <c:v>91.865476190476173</c:v>
                </c:pt>
                <c:pt idx="620">
                  <c:v>89.021666666666647</c:v>
                </c:pt>
                <c:pt idx="621">
                  <c:v>65.387857142857143</c:v>
                </c:pt>
                <c:pt idx="622">
                  <c:v>47.296666666666667</c:v>
                </c:pt>
                <c:pt idx="623">
                  <c:v>80.616190476190468</c:v>
                </c:pt>
                <c:pt idx="624">
                  <c:v>85.286666666666662</c:v>
                </c:pt>
                <c:pt idx="625">
                  <c:v>43.181904761904768</c:v>
                </c:pt>
                <c:pt idx="626">
                  <c:v>104.88261904761904</c:v>
                </c:pt>
                <c:pt idx="627">
                  <c:v>40.24047619047618</c:v>
                </c:pt>
                <c:pt idx="628">
                  <c:v>87.124523809523808</c:v>
                </c:pt>
                <c:pt idx="629">
                  <c:v>93.099761904761891</c:v>
                </c:pt>
                <c:pt idx="630">
                  <c:v>76.355714285714271</c:v>
                </c:pt>
                <c:pt idx="631">
                  <c:v>87.124523809523808</c:v>
                </c:pt>
                <c:pt idx="632">
                  <c:v>76.556190476190451</c:v>
                </c:pt>
                <c:pt idx="633">
                  <c:v>70.076904761904771</c:v>
                </c:pt>
                <c:pt idx="634">
                  <c:v>91.865476190476173</c:v>
                </c:pt>
                <c:pt idx="635">
                  <c:v>43.181904761904768</c:v>
                </c:pt>
                <c:pt idx="636">
                  <c:v>80.7392857142857</c:v>
                </c:pt>
                <c:pt idx="637">
                  <c:v>125.46428571428571</c:v>
                </c:pt>
                <c:pt idx="638">
                  <c:v>58.340238095238099</c:v>
                </c:pt>
                <c:pt idx="639">
                  <c:v>28.298571428571432</c:v>
                </c:pt>
                <c:pt idx="640">
                  <c:v>117.61833333333333</c:v>
                </c:pt>
                <c:pt idx="641">
                  <c:v>40.24047619047618</c:v>
                </c:pt>
                <c:pt idx="642">
                  <c:v>65.387857142857143</c:v>
                </c:pt>
                <c:pt idx="643">
                  <c:v>7.490952380952379</c:v>
                </c:pt>
                <c:pt idx="644">
                  <c:v>40.24047619047618</c:v>
                </c:pt>
                <c:pt idx="645">
                  <c:v>76.89928571428571</c:v>
                </c:pt>
                <c:pt idx="646">
                  <c:v>91.865476190476173</c:v>
                </c:pt>
                <c:pt idx="647">
                  <c:v>66.898333333333312</c:v>
                </c:pt>
                <c:pt idx="648">
                  <c:v>104.57619047619046</c:v>
                </c:pt>
                <c:pt idx="649">
                  <c:v>47.296666666666667</c:v>
                </c:pt>
                <c:pt idx="650">
                  <c:v>125.46428571428571</c:v>
                </c:pt>
                <c:pt idx="651">
                  <c:v>70.076904761904771</c:v>
                </c:pt>
                <c:pt idx="652">
                  <c:v>58.340238095238099</c:v>
                </c:pt>
                <c:pt idx="653">
                  <c:v>117.61833333333333</c:v>
                </c:pt>
                <c:pt idx="654">
                  <c:v>7.490952380952379</c:v>
                </c:pt>
                <c:pt idx="655">
                  <c:v>32.669761904761899</c:v>
                </c:pt>
                <c:pt idx="656">
                  <c:v>65.387857142857143</c:v>
                </c:pt>
                <c:pt idx="657">
                  <c:v>85.390952380952371</c:v>
                </c:pt>
                <c:pt idx="658">
                  <c:v>40.24047619047618</c:v>
                </c:pt>
                <c:pt idx="659">
                  <c:v>66.898333333333312</c:v>
                </c:pt>
                <c:pt idx="660">
                  <c:v>80.616190476190468</c:v>
                </c:pt>
                <c:pt idx="661">
                  <c:v>85.286666666666662</c:v>
                </c:pt>
                <c:pt idx="662">
                  <c:v>80.7392857142857</c:v>
                </c:pt>
                <c:pt idx="663">
                  <c:v>65.387857142857143</c:v>
                </c:pt>
                <c:pt idx="664">
                  <c:v>47.296666666666667</c:v>
                </c:pt>
                <c:pt idx="665">
                  <c:v>104.57619047619046</c:v>
                </c:pt>
                <c:pt idx="666">
                  <c:v>70.076904761904771</c:v>
                </c:pt>
                <c:pt idx="667">
                  <c:v>125.46428571428571</c:v>
                </c:pt>
                <c:pt idx="668">
                  <c:v>91.865476190476173</c:v>
                </c:pt>
                <c:pt idx="669">
                  <c:v>76.89928571428571</c:v>
                </c:pt>
                <c:pt idx="670">
                  <c:v>66.898333333333312</c:v>
                </c:pt>
                <c:pt idx="671">
                  <c:v>117.61833333333333</c:v>
                </c:pt>
                <c:pt idx="672">
                  <c:v>80.7392857142857</c:v>
                </c:pt>
                <c:pt idx="673">
                  <c:v>76.556190476190451</c:v>
                </c:pt>
                <c:pt idx="674">
                  <c:v>40.24047619047618</c:v>
                </c:pt>
                <c:pt idx="675">
                  <c:v>85.390952380952371</c:v>
                </c:pt>
                <c:pt idx="676">
                  <c:v>70.076904761904771</c:v>
                </c:pt>
                <c:pt idx="677">
                  <c:v>58.340238095238099</c:v>
                </c:pt>
                <c:pt idx="678">
                  <c:v>125.46428571428571</c:v>
                </c:pt>
                <c:pt idx="679">
                  <c:v>76.89928571428571</c:v>
                </c:pt>
                <c:pt idx="680">
                  <c:v>60.674999999999997</c:v>
                </c:pt>
                <c:pt idx="681">
                  <c:v>36.921904761904756</c:v>
                </c:pt>
                <c:pt idx="682">
                  <c:v>44.759523809523806</c:v>
                </c:pt>
                <c:pt idx="683">
                  <c:v>89.021666666666647</c:v>
                </c:pt>
                <c:pt idx="684">
                  <c:v>117.61833333333333</c:v>
                </c:pt>
                <c:pt idx="685">
                  <c:v>28.298571428571432</c:v>
                </c:pt>
                <c:pt idx="686">
                  <c:v>125.46428571428571</c:v>
                </c:pt>
                <c:pt idx="687">
                  <c:v>44.759523809523806</c:v>
                </c:pt>
                <c:pt idx="688">
                  <c:v>60.674999999999997</c:v>
                </c:pt>
                <c:pt idx="689">
                  <c:v>28.298571428571432</c:v>
                </c:pt>
                <c:pt idx="690">
                  <c:v>91.865476190476173</c:v>
                </c:pt>
                <c:pt idx="691">
                  <c:v>104.88261904761904</c:v>
                </c:pt>
                <c:pt idx="692">
                  <c:v>93.099761904761891</c:v>
                </c:pt>
                <c:pt idx="693">
                  <c:v>70.076904761904771</c:v>
                </c:pt>
                <c:pt idx="694">
                  <c:v>32.669761904761899</c:v>
                </c:pt>
                <c:pt idx="695">
                  <c:v>21.040476190476188</c:v>
                </c:pt>
                <c:pt idx="696">
                  <c:v>89.021666666666647</c:v>
                </c:pt>
                <c:pt idx="697">
                  <c:v>76.89928571428571</c:v>
                </c:pt>
                <c:pt idx="698">
                  <c:v>85.390952380952371</c:v>
                </c:pt>
                <c:pt idx="699">
                  <c:v>104.57619047619046</c:v>
                </c:pt>
                <c:pt idx="700">
                  <c:v>93.099761904761891</c:v>
                </c:pt>
                <c:pt idx="701">
                  <c:v>36.921904761904756</c:v>
                </c:pt>
                <c:pt idx="702">
                  <c:v>40.24047619047618</c:v>
                </c:pt>
                <c:pt idx="703">
                  <c:v>66.898333333333312</c:v>
                </c:pt>
                <c:pt idx="704">
                  <c:v>58.340238095238099</c:v>
                </c:pt>
                <c:pt idx="705">
                  <c:v>21.040476190476188</c:v>
                </c:pt>
                <c:pt idx="706">
                  <c:v>91.865476190476173</c:v>
                </c:pt>
                <c:pt idx="707">
                  <c:v>47.296666666666667</c:v>
                </c:pt>
                <c:pt idx="708">
                  <c:v>85.286666666666662</c:v>
                </c:pt>
                <c:pt idx="709">
                  <c:v>87.124523809523808</c:v>
                </c:pt>
                <c:pt idx="710">
                  <c:v>76.556190476190451</c:v>
                </c:pt>
                <c:pt idx="711">
                  <c:v>104.57619047619046</c:v>
                </c:pt>
                <c:pt idx="712">
                  <c:v>89.021666666666647</c:v>
                </c:pt>
                <c:pt idx="713">
                  <c:v>32.669761904761899</c:v>
                </c:pt>
                <c:pt idx="714">
                  <c:v>75.591190476190462</c:v>
                </c:pt>
                <c:pt idx="715">
                  <c:v>47.296666666666667</c:v>
                </c:pt>
                <c:pt idx="716">
                  <c:v>21.040476190476188</c:v>
                </c:pt>
                <c:pt idx="717">
                  <c:v>89.021666666666647</c:v>
                </c:pt>
                <c:pt idx="718">
                  <c:v>104.57619047619046</c:v>
                </c:pt>
                <c:pt idx="719">
                  <c:v>91.865476190476173</c:v>
                </c:pt>
                <c:pt idx="720">
                  <c:v>87.124523809523808</c:v>
                </c:pt>
                <c:pt idx="721">
                  <c:v>4.214999999999999</c:v>
                </c:pt>
                <c:pt idx="722">
                  <c:v>76.89928571428571</c:v>
                </c:pt>
                <c:pt idx="723">
                  <c:v>65.387857142857143</c:v>
                </c:pt>
                <c:pt idx="724">
                  <c:v>66.898333333333312</c:v>
                </c:pt>
                <c:pt idx="725">
                  <c:v>93.099761904761891</c:v>
                </c:pt>
                <c:pt idx="726">
                  <c:v>85.390952380952371</c:v>
                </c:pt>
                <c:pt idx="727">
                  <c:v>85.286666666666662</c:v>
                </c:pt>
                <c:pt idx="728">
                  <c:v>21.040476190476188</c:v>
                </c:pt>
                <c:pt idx="729">
                  <c:v>7.490952380952379</c:v>
                </c:pt>
                <c:pt idx="730">
                  <c:v>89.021666666666647</c:v>
                </c:pt>
                <c:pt idx="731">
                  <c:v>60.674999999999997</c:v>
                </c:pt>
                <c:pt idx="732">
                  <c:v>28.298571428571432</c:v>
                </c:pt>
                <c:pt idx="733">
                  <c:v>47.296666666666667</c:v>
                </c:pt>
                <c:pt idx="734">
                  <c:v>80.7392857142857</c:v>
                </c:pt>
                <c:pt idx="735">
                  <c:v>76.355714285714271</c:v>
                </c:pt>
                <c:pt idx="736">
                  <c:v>80.616190476190468</c:v>
                </c:pt>
                <c:pt idx="737">
                  <c:v>66.898333333333312</c:v>
                </c:pt>
                <c:pt idx="738">
                  <c:v>85.286666666666662</c:v>
                </c:pt>
                <c:pt idx="739">
                  <c:v>4.214999999999999</c:v>
                </c:pt>
                <c:pt idx="740">
                  <c:v>117.61833333333333</c:v>
                </c:pt>
                <c:pt idx="741">
                  <c:v>32.669761904761899</c:v>
                </c:pt>
                <c:pt idx="742">
                  <c:v>42.338571428571427</c:v>
                </c:pt>
                <c:pt idx="743">
                  <c:v>7.490952380952379</c:v>
                </c:pt>
                <c:pt idx="744">
                  <c:v>76.355714285714271</c:v>
                </c:pt>
                <c:pt idx="745">
                  <c:v>76.556190476190451</c:v>
                </c:pt>
                <c:pt idx="746">
                  <c:v>66.898333333333312</c:v>
                </c:pt>
                <c:pt idx="747">
                  <c:v>58.340238095238099</c:v>
                </c:pt>
                <c:pt idx="748">
                  <c:v>36.921904761904756</c:v>
                </c:pt>
                <c:pt idx="749">
                  <c:v>91.865476190476173</c:v>
                </c:pt>
                <c:pt idx="750">
                  <c:v>75.591190476190462</c:v>
                </c:pt>
                <c:pt idx="751">
                  <c:v>21.040476190476188</c:v>
                </c:pt>
                <c:pt idx="752">
                  <c:v>32.669761904761899</c:v>
                </c:pt>
                <c:pt idx="753">
                  <c:v>7.490952380952379</c:v>
                </c:pt>
                <c:pt idx="754">
                  <c:v>87.124523809523808</c:v>
                </c:pt>
                <c:pt idx="755">
                  <c:v>42.338571428571427</c:v>
                </c:pt>
                <c:pt idx="756">
                  <c:v>66.898333333333312</c:v>
                </c:pt>
                <c:pt idx="757">
                  <c:v>76.355714285714271</c:v>
                </c:pt>
                <c:pt idx="758">
                  <c:v>91.865476190476173</c:v>
                </c:pt>
                <c:pt idx="759">
                  <c:v>36.921904761904756</c:v>
                </c:pt>
                <c:pt idx="760">
                  <c:v>47.296666666666667</c:v>
                </c:pt>
                <c:pt idx="761">
                  <c:v>4.214999999999999</c:v>
                </c:pt>
                <c:pt idx="762">
                  <c:v>80.616190476190468</c:v>
                </c:pt>
                <c:pt idx="763">
                  <c:v>58.340238095238099</c:v>
                </c:pt>
                <c:pt idx="764">
                  <c:v>75.591190476190462</c:v>
                </c:pt>
                <c:pt idx="765">
                  <c:v>125.46428571428571</c:v>
                </c:pt>
                <c:pt idx="766">
                  <c:v>104.88261904761904</c:v>
                </c:pt>
                <c:pt idx="767">
                  <c:v>43.181904761904768</c:v>
                </c:pt>
                <c:pt idx="768">
                  <c:v>4.214999999999999</c:v>
                </c:pt>
                <c:pt idx="769">
                  <c:v>21.040476190476188</c:v>
                </c:pt>
                <c:pt idx="770">
                  <c:v>28.298571428571432</c:v>
                </c:pt>
                <c:pt idx="771">
                  <c:v>93.099761904761891</c:v>
                </c:pt>
                <c:pt idx="772">
                  <c:v>76.89928571428571</c:v>
                </c:pt>
                <c:pt idx="773">
                  <c:v>87.124523809523808</c:v>
                </c:pt>
                <c:pt idx="774">
                  <c:v>36.921904761904756</c:v>
                </c:pt>
                <c:pt idx="775">
                  <c:v>76.556190476190451</c:v>
                </c:pt>
                <c:pt idx="776">
                  <c:v>7.490952380952379</c:v>
                </c:pt>
                <c:pt idx="777">
                  <c:v>76.89928571428571</c:v>
                </c:pt>
                <c:pt idx="778">
                  <c:v>76.355714285714271</c:v>
                </c:pt>
                <c:pt idx="779">
                  <c:v>93.099761904761891</c:v>
                </c:pt>
                <c:pt idx="780">
                  <c:v>42.338571428571427</c:v>
                </c:pt>
                <c:pt idx="781">
                  <c:v>70.076904761904771</c:v>
                </c:pt>
                <c:pt idx="782">
                  <c:v>85.390952380952371</c:v>
                </c:pt>
                <c:pt idx="783">
                  <c:v>58.340238095238099</c:v>
                </c:pt>
                <c:pt idx="784">
                  <c:v>60.674999999999997</c:v>
                </c:pt>
                <c:pt idx="785">
                  <c:v>43.181904761904768</c:v>
                </c:pt>
                <c:pt idx="786">
                  <c:v>4.214999999999999</c:v>
                </c:pt>
                <c:pt idx="787">
                  <c:v>87.124523809523808</c:v>
                </c:pt>
                <c:pt idx="788">
                  <c:v>36.921904761904756</c:v>
                </c:pt>
                <c:pt idx="789">
                  <c:v>42.338571428571427</c:v>
                </c:pt>
                <c:pt idx="790">
                  <c:v>44.759523809523806</c:v>
                </c:pt>
                <c:pt idx="791">
                  <c:v>7.490952380952379</c:v>
                </c:pt>
                <c:pt idx="792">
                  <c:v>58.340238095238099</c:v>
                </c:pt>
                <c:pt idx="793">
                  <c:v>76.355714285714271</c:v>
                </c:pt>
                <c:pt idx="794">
                  <c:v>28.298571428571432</c:v>
                </c:pt>
                <c:pt idx="795">
                  <c:v>87.124523809523808</c:v>
                </c:pt>
                <c:pt idx="796">
                  <c:v>32.669761904761899</c:v>
                </c:pt>
                <c:pt idx="797">
                  <c:v>43.181904761904768</c:v>
                </c:pt>
                <c:pt idx="798">
                  <c:v>76.355714285714271</c:v>
                </c:pt>
                <c:pt idx="799">
                  <c:v>32.669761904761899</c:v>
                </c:pt>
                <c:pt idx="800">
                  <c:v>85.390952380952371</c:v>
                </c:pt>
                <c:pt idx="801">
                  <c:v>80.616190476190468</c:v>
                </c:pt>
                <c:pt idx="802">
                  <c:v>87.124523809523808</c:v>
                </c:pt>
                <c:pt idx="803">
                  <c:v>47.296666666666667</c:v>
                </c:pt>
                <c:pt idx="804">
                  <c:v>21.040476190476188</c:v>
                </c:pt>
                <c:pt idx="805">
                  <c:v>89.021666666666647</c:v>
                </c:pt>
                <c:pt idx="806">
                  <c:v>125.46428571428571</c:v>
                </c:pt>
                <c:pt idx="807">
                  <c:v>70.076904761904771</c:v>
                </c:pt>
                <c:pt idx="808">
                  <c:v>75.591190476190462</c:v>
                </c:pt>
                <c:pt idx="809">
                  <c:v>21.040476190476188</c:v>
                </c:pt>
                <c:pt idx="810">
                  <c:v>117.61833333333333</c:v>
                </c:pt>
                <c:pt idx="811">
                  <c:v>42.338571428571427</c:v>
                </c:pt>
                <c:pt idx="812">
                  <c:v>40.24047619047618</c:v>
                </c:pt>
                <c:pt idx="813">
                  <c:v>85.286666666666662</c:v>
                </c:pt>
                <c:pt idx="814">
                  <c:v>7.490952380952379</c:v>
                </c:pt>
                <c:pt idx="815">
                  <c:v>47.296666666666667</c:v>
                </c:pt>
                <c:pt idx="816">
                  <c:v>125.46428571428571</c:v>
                </c:pt>
                <c:pt idx="817">
                  <c:v>70.076904761904771</c:v>
                </c:pt>
                <c:pt idx="818">
                  <c:v>7.490952380952379</c:v>
                </c:pt>
                <c:pt idx="819">
                  <c:v>42.338571428571427</c:v>
                </c:pt>
                <c:pt idx="820">
                  <c:v>40.24047619047618</c:v>
                </c:pt>
                <c:pt idx="821">
                  <c:v>125.46428571428571</c:v>
                </c:pt>
                <c:pt idx="822">
                  <c:v>117.61833333333333</c:v>
                </c:pt>
                <c:pt idx="823">
                  <c:v>85.286666666666662</c:v>
                </c:pt>
                <c:pt idx="824">
                  <c:v>76.556190476190451</c:v>
                </c:pt>
                <c:pt idx="825">
                  <c:v>80.7392857142857</c:v>
                </c:pt>
                <c:pt idx="826">
                  <c:v>60.674999999999997</c:v>
                </c:pt>
                <c:pt idx="827">
                  <c:v>40.24047619047618</c:v>
                </c:pt>
                <c:pt idx="828">
                  <c:v>32.669761904761899</c:v>
                </c:pt>
                <c:pt idx="829">
                  <c:v>70.076904761904771</c:v>
                </c:pt>
                <c:pt idx="830">
                  <c:v>104.88261904761904</c:v>
                </c:pt>
                <c:pt idx="831">
                  <c:v>89.021666666666647</c:v>
                </c:pt>
                <c:pt idx="832">
                  <c:v>125.46428571428571</c:v>
                </c:pt>
                <c:pt idx="833">
                  <c:v>85.286666666666662</c:v>
                </c:pt>
                <c:pt idx="834">
                  <c:v>76.556190476190451</c:v>
                </c:pt>
                <c:pt idx="835">
                  <c:v>76.89928571428571</c:v>
                </c:pt>
                <c:pt idx="836">
                  <c:v>75.591190476190462</c:v>
                </c:pt>
                <c:pt idx="837">
                  <c:v>117.61833333333333</c:v>
                </c:pt>
                <c:pt idx="838">
                  <c:v>65.387857142857143</c:v>
                </c:pt>
                <c:pt idx="839">
                  <c:v>60.674999999999997</c:v>
                </c:pt>
                <c:pt idx="840">
                  <c:v>58.340238095238099</c:v>
                </c:pt>
                <c:pt idx="841">
                  <c:v>4.214999999999999</c:v>
                </c:pt>
                <c:pt idx="842">
                  <c:v>117.61833333333333</c:v>
                </c:pt>
                <c:pt idx="843">
                  <c:v>40.24047619047618</c:v>
                </c:pt>
                <c:pt idx="844">
                  <c:v>21.040476190476188</c:v>
                </c:pt>
                <c:pt idx="845">
                  <c:v>7.490952380952379</c:v>
                </c:pt>
                <c:pt idx="846">
                  <c:v>36.921904761904756</c:v>
                </c:pt>
                <c:pt idx="847">
                  <c:v>91.865476190476173</c:v>
                </c:pt>
                <c:pt idx="848">
                  <c:v>60.674999999999997</c:v>
                </c:pt>
                <c:pt idx="849">
                  <c:v>70.076904761904771</c:v>
                </c:pt>
                <c:pt idx="850">
                  <c:v>93.099761904761891</c:v>
                </c:pt>
                <c:pt idx="851">
                  <c:v>76.89928571428571</c:v>
                </c:pt>
                <c:pt idx="852">
                  <c:v>89.021666666666647</c:v>
                </c:pt>
                <c:pt idx="853">
                  <c:v>87.124523809523808</c:v>
                </c:pt>
                <c:pt idx="854">
                  <c:v>4.214999999999999</c:v>
                </c:pt>
                <c:pt idx="855">
                  <c:v>85.390952380952371</c:v>
                </c:pt>
                <c:pt idx="856">
                  <c:v>76.556190476190451</c:v>
                </c:pt>
                <c:pt idx="857">
                  <c:v>91.865476190476173</c:v>
                </c:pt>
                <c:pt idx="858">
                  <c:v>40.24047619047618</c:v>
                </c:pt>
                <c:pt idx="859">
                  <c:v>80.616190476190468</c:v>
                </c:pt>
                <c:pt idx="860">
                  <c:v>36.921904761904756</c:v>
                </c:pt>
                <c:pt idx="861">
                  <c:v>89.021666666666647</c:v>
                </c:pt>
                <c:pt idx="862">
                  <c:v>93.099761904761891</c:v>
                </c:pt>
                <c:pt idx="863">
                  <c:v>85.286666666666662</c:v>
                </c:pt>
                <c:pt idx="864">
                  <c:v>4.214999999999999</c:v>
                </c:pt>
                <c:pt idx="865">
                  <c:v>104.88261904761904</c:v>
                </c:pt>
                <c:pt idx="866">
                  <c:v>44.759523809523806</c:v>
                </c:pt>
                <c:pt idx="867">
                  <c:v>66.898333333333312</c:v>
                </c:pt>
                <c:pt idx="868">
                  <c:v>93.099761904761891</c:v>
                </c:pt>
                <c:pt idx="869">
                  <c:v>87.124523809523808</c:v>
                </c:pt>
                <c:pt idx="870">
                  <c:v>28.298571428571432</c:v>
                </c:pt>
                <c:pt idx="871">
                  <c:v>76.89928571428571</c:v>
                </c:pt>
                <c:pt idx="872">
                  <c:v>7.490952380952379</c:v>
                </c:pt>
                <c:pt idx="873">
                  <c:v>91.865476190476173</c:v>
                </c:pt>
                <c:pt idx="874">
                  <c:v>76.355714285714271</c:v>
                </c:pt>
                <c:pt idx="875">
                  <c:v>104.88261904761904</c:v>
                </c:pt>
                <c:pt idx="876">
                  <c:v>104.57619047619046</c:v>
                </c:pt>
                <c:pt idx="877">
                  <c:v>76.556190476190451</c:v>
                </c:pt>
                <c:pt idx="878">
                  <c:v>4.214999999999999</c:v>
                </c:pt>
                <c:pt idx="879">
                  <c:v>75.591190476190462</c:v>
                </c:pt>
                <c:pt idx="880">
                  <c:v>32.669761904761899</c:v>
                </c:pt>
                <c:pt idx="881">
                  <c:v>104.88261904761904</c:v>
                </c:pt>
                <c:pt idx="882">
                  <c:v>58.340238095238099</c:v>
                </c:pt>
                <c:pt idx="883">
                  <c:v>60.674999999999997</c:v>
                </c:pt>
                <c:pt idx="884">
                  <c:v>91.865476190476173</c:v>
                </c:pt>
                <c:pt idx="885">
                  <c:v>76.89928571428571</c:v>
                </c:pt>
                <c:pt idx="886">
                  <c:v>93.099761904761891</c:v>
                </c:pt>
                <c:pt idx="887">
                  <c:v>36.921904761904756</c:v>
                </c:pt>
                <c:pt idx="888">
                  <c:v>85.286666666666662</c:v>
                </c:pt>
                <c:pt idx="889">
                  <c:v>44.759523809523806</c:v>
                </c:pt>
                <c:pt idx="890">
                  <c:v>28.298571428571432</c:v>
                </c:pt>
                <c:pt idx="891">
                  <c:v>89.021666666666647</c:v>
                </c:pt>
                <c:pt idx="892">
                  <c:v>58.340238095238099</c:v>
                </c:pt>
                <c:pt idx="893">
                  <c:v>80.7392857142857</c:v>
                </c:pt>
                <c:pt idx="894">
                  <c:v>117.61833333333333</c:v>
                </c:pt>
                <c:pt idx="895">
                  <c:v>65.387857142857143</c:v>
                </c:pt>
                <c:pt idx="896">
                  <c:v>66.898333333333312</c:v>
                </c:pt>
                <c:pt idx="897">
                  <c:v>43.181904761904768</c:v>
                </c:pt>
                <c:pt idx="898">
                  <c:v>85.390952380952371</c:v>
                </c:pt>
                <c:pt idx="899">
                  <c:v>28.298571428571432</c:v>
                </c:pt>
                <c:pt idx="900">
                  <c:v>21.040476190476188</c:v>
                </c:pt>
                <c:pt idx="901">
                  <c:v>66.898333333333312</c:v>
                </c:pt>
                <c:pt idx="902">
                  <c:v>75.591190476190462</c:v>
                </c:pt>
                <c:pt idx="903">
                  <c:v>40.24047619047618</c:v>
                </c:pt>
                <c:pt idx="904">
                  <c:v>80.7392857142857</c:v>
                </c:pt>
                <c:pt idx="905">
                  <c:v>43.181904761904768</c:v>
                </c:pt>
                <c:pt idx="906">
                  <c:v>42.338571428571427</c:v>
                </c:pt>
                <c:pt idx="907">
                  <c:v>28.298571428571432</c:v>
                </c:pt>
                <c:pt idx="908">
                  <c:v>76.355714285714271</c:v>
                </c:pt>
                <c:pt idx="909">
                  <c:v>44.759523809523806</c:v>
                </c:pt>
                <c:pt idx="910">
                  <c:v>125.46428571428571</c:v>
                </c:pt>
                <c:pt idx="911">
                  <c:v>21.040476190476188</c:v>
                </c:pt>
                <c:pt idx="912">
                  <c:v>93.099761904761891</c:v>
                </c:pt>
                <c:pt idx="913">
                  <c:v>70.076904761904771</c:v>
                </c:pt>
                <c:pt idx="914">
                  <c:v>4.214999999999999</c:v>
                </c:pt>
                <c:pt idx="915">
                  <c:v>66.898333333333312</c:v>
                </c:pt>
                <c:pt idx="916">
                  <c:v>47.296666666666667</c:v>
                </c:pt>
                <c:pt idx="917">
                  <c:v>104.88261904761904</c:v>
                </c:pt>
                <c:pt idx="918">
                  <c:v>76.355714285714271</c:v>
                </c:pt>
                <c:pt idx="919">
                  <c:v>117.61833333333333</c:v>
                </c:pt>
                <c:pt idx="920">
                  <c:v>87.124523809523808</c:v>
                </c:pt>
                <c:pt idx="921">
                  <c:v>65.387857142857143</c:v>
                </c:pt>
                <c:pt idx="922">
                  <c:v>125.46428571428571</c:v>
                </c:pt>
                <c:pt idx="923">
                  <c:v>36.921904761904756</c:v>
                </c:pt>
                <c:pt idx="924">
                  <c:v>70.076904761904771</c:v>
                </c:pt>
                <c:pt idx="925">
                  <c:v>21.040476190476188</c:v>
                </c:pt>
                <c:pt idx="926">
                  <c:v>85.390952380952371</c:v>
                </c:pt>
                <c:pt idx="927">
                  <c:v>36.921904761904756</c:v>
                </c:pt>
                <c:pt idx="928">
                  <c:v>76.355714285714271</c:v>
                </c:pt>
                <c:pt idx="929">
                  <c:v>44.759523809523806</c:v>
                </c:pt>
                <c:pt idx="930">
                  <c:v>47.296666666666667</c:v>
                </c:pt>
                <c:pt idx="931">
                  <c:v>85.286666666666662</c:v>
                </c:pt>
                <c:pt idx="932">
                  <c:v>21.040476190476188</c:v>
                </c:pt>
                <c:pt idx="933">
                  <c:v>117.61833333333333</c:v>
                </c:pt>
                <c:pt idx="934">
                  <c:v>70.076904761904771</c:v>
                </c:pt>
                <c:pt idx="935">
                  <c:v>89.021666666666647</c:v>
                </c:pt>
                <c:pt idx="936">
                  <c:v>85.390952380952371</c:v>
                </c:pt>
                <c:pt idx="937">
                  <c:v>28.298571428571432</c:v>
                </c:pt>
                <c:pt idx="938">
                  <c:v>4.214999999999999</c:v>
                </c:pt>
                <c:pt idx="939">
                  <c:v>76.556190476190451</c:v>
                </c:pt>
                <c:pt idx="940">
                  <c:v>87.124523809523808</c:v>
                </c:pt>
                <c:pt idx="941">
                  <c:v>104.57619047619046</c:v>
                </c:pt>
                <c:pt idx="942">
                  <c:v>104.88261904761904</c:v>
                </c:pt>
                <c:pt idx="943">
                  <c:v>65.387857142857143</c:v>
                </c:pt>
                <c:pt idx="944">
                  <c:v>32.669761904761899</c:v>
                </c:pt>
                <c:pt idx="945">
                  <c:v>58.340238095238099</c:v>
                </c:pt>
                <c:pt idx="946">
                  <c:v>76.355714285714271</c:v>
                </c:pt>
                <c:pt idx="947">
                  <c:v>89.021666666666647</c:v>
                </c:pt>
                <c:pt idx="948">
                  <c:v>80.7392857142857</c:v>
                </c:pt>
                <c:pt idx="949">
                  <c:v>75.591190476190462</c:v>
                </c:pt>
                <c:pt idx="950">
                  <c:v>4.214999999999999</c:v>
                </c:pt>
                <c:pt idx="951">
                  <c:v>42.338571428571427</c:v>
                </c:pt>
                <c:pt idx="952">
                  <c:v>125.46428571428571</c:v>
                </c:pt>
                <c:pt idx="953">
                  <c:v>87.124523809523808</c:v>
                </c:pt>
                <c:pt idx="954">
                  <c:v>93.099761904761891</c:v>
                </c:pt>
                <c:pt idx="955">
                  <c:v>4.214999999999999</c:v>
                </c:pt>
                <c:pt idx="956">
                  <c:v>58.340238095238099</c:v>
                </c:pt>
                <c:pt idx="957">
                  <c:v>87.124523809523808</c:v>
                </c:pt>
                <c:pt idx="958">
                  <c:v>75.591190476190462</c:v>
                </c:pt>
                <c:pt idx="959">
                  <c:v>76.556190476190451</c:v>
                </c:pt>
                <c:pt idx="960">
                  <c:v>93.099761904761891</c:v>
                </c:pt>
                <c:pt idx="961">
                  <c:v>44.759523809523806</c:v>
                </c:pt>
                <c:pt idx="962">
                  <c:v>40.24047619047618</c:v>
                </c:pt>
                <c:pt idx="963">
                  <c:v>91.865476190476173</c:v>
                </c:pt>
                <c:pt idx="964">
                  <c:v>76.355714285714271</c:v>
                </c:pt>
                <c:pt idx="965">
                  <c:v>32.669761904761899</c:v>
                </c:pt>
                <c:pt idx="966">
                  <c:v>76.89928571428571</c:v>
                </c:pt>
                <c:pt idx="967">
                  <c:v>60.674999999999997</c:v>
                </c:pt>
                <c:pt idx="968">
                  <c:v>80.7392857142857</c:v>
                </c:pt>
                <c:pt idx="969">
                  <c:v>104.88261904761904</c:v>
                </c:pt>
                <c:pt idx="970">
                  <c:v>80.616190476190468</c:v>
                </c:pt>
                <c:pt idx="971">
                  <c:v>36.921904761904756</c:v>
                </c:pt>
                <c:pt idx="972">
                  <c:v>80.7392857142857</c:v>
                </c:pt>
                <c:pt idx="973">
                  <c:v>104.57619047619046</c:v>
                </c:pt>
                <c:pt idx="974">
                  <c:v>40.24047619047618</c:v>
                </c:pt>
                <c:pt idx="975">
                  <c:v>65.387857142857143</c:v>
                </c:pt>
                <c:pt idx="976">
                  <c:v>44.759523809523806</c:v>
                </c:pt>
                <c:pt idx="977">
                  <c:v>85.390952380952371</c:v>
                </c:pt>
                <c:pt idx="978">
                  <c:v>43.181904761904768</c:v>
                </c:pt>
                <c:pt idx="979">
                  <c:v>76.556190476190451</c:v>
                </c:pt>
                <c:pt idx="980">
                  <c:v>47.296666666666667</c:v>
                </c:pt>
                <c:pt idx="981">
                  <c:v>44.759523809523806</c:v>
                </c:pt>
                <c:pt idx="982">
                  <c:v>80.616190476190468</c:v>
                </c:pt>
                <c:pt idx="983">
                  <c:v>40.24047619047618</c:v>
                </c:pt>
                <c:pt idx="984">
                  <c:v>66.898333333333312</c:v>
                </c:pt>
                <c:pt idx="985">
                  <c:v>76.89928571428571</c:v>
                </c:pt>
                <c:pt idx="986">
                  <c:v>104.88261904761904</c:v>
                </c:pt>
                <c:pt idx="987">
                  <c:v>89.021666666666647</c:v>
                </c:pt>
                <c:pt idx="988">
                  <c:v>47.296666666666667</c:v>
                </c:pt>
                <c:pt idx="989">
                  <c:v>65.387857142857143</c:v>
                </c:pt>
                <c:pt idx="990">
                  <c:v>85.286666666666662</c:v>
                </c:pt>
                <c:pt idx="991">
                  <c:v>76.556190476190451</c:v>
                </c:pt>
                <c:pt idx="992">
                  <c:v>43.181904761904768</c:v>
                </c:pt>
                <c:pt idx="993">
                  <c:v>93.099761904761891</c:v>
                </c:pt>
                <c:pt idx="994">
                  <c:v>58.340238095238099</c:v>
                </c:pt>
                <c:pt idx="995">
                  <c:v>32.669761904761899</c:v>
                </c:pt>
                <c:pt idx="996">
                  <c:v>80.7392857142857</c:v>
                </c:pt>
                <c:pt idx="997">
                  <c:v>117.61833333333333</c:v>
                </c:pt>
                <c:pt idx="998">
                  <c:v>76.89928571428571</c:v>
                </c:pt>
                <c:pt idx="999">
                  <c:v>89.021666666666647</c:v>
                </c:pt>
                <c:pt idx="1000">
                  <c:v>40.24047619047618</c:v>
                </c:pt>
                <c:pt idx="1001">
                  <c:v>93.099761904761891</c:v>
                </c:pt>
                <c:pt idx="1002">
                  <c:v>44.759523809523806</c:v>
                </c:pt>
                <c:pt idx="1003">
                  <c:v>117.61833333333333</c:v>
                </c:pt>
                <c:pt idx="1004">
                  <c:v>85.390952380952371</c:v>
                </c:pt>
                <c:pt idx="1005">
                  <c:v>70.076904761904771</c:v>
                </c:pt>
                <c:pt idx="1006">
                  <c:v>32.669761904761899</c:v>
                </c:pt>
                <c:pt idx="1007">
                  <c:v>65.387857142857143</c:v>
                </c:pt>
                <c:pt idx="1008">
                  <c:v>7.490952380952379</c:v>
                </c:pt>
                <c:pt idx="1009">
                  <c:v>43.181904761904768</c:v>
                </c:pt>
                <c:pt idx="1010">
                  <c:v>7.490952380952379</c:v>
                </c:pt>
                <c:pt idx="1011">
                  <c:v>42.338571428571427</c:v>
                </c:pt>
                <c:pt idx="1012">
                  <c:v>70.076904761904771</c:v>
                </c:pt>
                <c:pt idx="1013">
                  <c:v>80.616190476190468</c:v>
                </c:pt>
                <c:pt idx="1014">
                  <c:v>80.7392857142857</c:v>
                </c:pt>
                <c:pt idx="1015">
                  <c:v>36.921904761904756</c:v>
                </c:pt>
                <c:pt idx="1016">
                  <c:v>58.340238095238099</c:v>
                </c:pt>
                <c:pt idx="1017">
                  <c:v>21.040476190476188</c:v>
                </c:pt>
                <c:pt idx="1018">
                  <c:v>28.298571428571432</c:v>
                </c:pt>
                <c:pt idx="1019">
                  <c:v>4.214999999999999</c:v>
                </c:pt>
                <c:pt idx="1020">
                  <c:v>21.040476190476188</c:v>
                </c:pt>
                <c:pt idx="1021">
                  <c:v>47.296666666666667</c:v>
                </c:pt>
                <c:pt idx="1022">
                  <c:v>65.387857142857143</c:v>
                </c:pt>
                <c:pt idx="1023">
                  <c:v>117.61833333333333</c:v>
                </c:pt>
                <c:pt idx="1024">
                  <c:v>104.57619047619046</c:v>
                </c:pt>
                <c:pt idx="1025">
                  <c:v>28.298571428571432</c:v>
                </c:pt>
                <c:pt idx="1026">
                  <c:v>76.355714285714271</c:v>
                </c:pt>
                <c:pt idx="1027">
                  <c:v>104.88261904761904</c:v>
                </c:pt>
                <c:pt idx="1028">
                  <c:v>75.591190476190462</c:v>
                </c:pt>
                <c:pt idx="1029">
                  <c:v>85.390952380952371</c:v>
                </c:pt>
                <c:pt idx="1030">
                  <c:v>7.490952380952379</c:v>
                </c:pt>
                <c:pt idx="1031">
                  <c:v>42.338571428571427</c:v>
                </c:pt>
                <c:pt idx="1032">
                  <c:v>76.89928571428571</c:v>
                </c:pt>
                <c:pt idx="1033">
                  <c:v>21.040476190476188</c:v>
                </c:pt>
                <c:pt idx="1034">
                  <c:v>4.214999999999999</c:v>
                </c:pt>
                <c:pt idx="1035">
                  <c:v>93.099761904761891</c:v>
                </c:pt>
                <c:pt idx="1036">
                  <c:v>104.88261904761904</c:v>
                </c:pt>
                <c:pt idx="1037">
                  <c:v>42.338571428571427</c:v>
                </c:pt>
                <c:pt idx="1038">
                  <c:v>43.181904761904768</c:v>
                </c:pt>
                <c:pt idx="1039">
                  <c:v>60.674999999999997</c:v>
                </c:pt>
                <c:pt idx="1040">
                  <c:v>66.898333333333312</c:v>
                </c:pt>
                <c:pt idx="1041">
                  <c:v>65.387857142857143</c:v>
                </c:pt>
                <c:pt idx="1042">
                  <c:v>76.89928571428571</c:v>
                </c:pt>
                <c:pt idx="1043">
                  <c:v>32.669761904761899</c:v>
                </c:pt>
                <c:pt idx="1044">
                  <c:v>28.298571428571432</c:v>
                </c:pt>
                <c:pt idx="1045">
                  <c:v>104.57619047619046</c:v>
                </c:pt>
                <c:pt idx="1046">
                  <c:v>47.296666666666667</c:v>
                </c:pt>
                <c:pt idx="1047">
                  <c:v>4.214999999999999</c:v>
                </c:pt>
                <c:pt idx="1048">
                  <c:v>117.61833333333333</c:v>
                </c:pt>
                <c:pt idx="1049">
                  <c:v>85.390952380952371</c:v>
                </c:pt>
                <c:pt idx="1050">
                  <c:v>65.387857142857143</c:v>
                </c:pt>
                <c:pt idx="1051">
                  <c:v>47.296666666666667</c:v>
                </c:pt>
                <c:pt idx="1052">
                  <c:v>85.390952380952371</c:v>
                </c:pt>
                <c:pt idx="1053">
                  <c:v>87.124523809523808</c:v>
                </c:pt>
                <c:pt idx="1054">
                  <c:v>80.616190476190468</c:v>
                </c:pt>
                <c:pt idx="1055">
                  <c:v>104.88261904761904</c:v>
                </c:pt>
                <c:pt idx="1056">
                  <c:v>42.338571428571427</c:v>
                </c:pt>
                <c:pt idx="1057">
                  <c:v>66.898333333333312</c:v>
                </c:pt>
                <c:pt idx="1058">
                  <c:v>85.286666666666662</c:v>
                </c:pt>
                <c:pt idx="1059">
                  <c:v>104.57619047619046</c:v>
                </c:pt>
                <c:pt idx="1060">
                  <c:v>36.921904761904756</c:v>
                </c:pt>
                <c:pt idx="1061">
                  <c:v>70.076904761904771</c:v>
                </c:pt>
                <c:pt idx="1062">
                  <c:v>66.898333333333312</c:v>
                </c:pt>
                <c:pt idx="1063">
                  <c:v>87.124523809523808</c:v>
                </c:pt>
                <c:pt idx="1064">
                  <c:v>85.390952380952371</c:v>
                </c:pt>
                <c:pt idx="1065">
                  <c:v>75.591190476190462</c:v>
                </c:pt>
                <c:pt idx="1066">
                  <c:v>89.021666666666647</c:v>
                </c:pt>
                <c:pt idx="1067">
                  <c:v>93.099761904761891</c:v>
                </c:pt>
                <c:pt idx="1068">
                  <c:v>32.669761904761899</c:v>
                </c:pt>
                <c:pt idx="1069">
                  <c:v>42.338571428571427</c:v>
                </c:pt>
                <c:pt idx="1070">
                  <c:v>44.759523809523806</c:v>
                </c:pt>
                <c:pt idx="1071">
                  <c:v>58.340238095238099</c:v>
                </c:pt>
                <c:pt idx="1072">
                  <c:v>104.57619047619046</c:v>
                </c:pt>
                <c:pt idx="1073">
                  <c:v>75.591190476190462</c:v>
                </c:pt>
                <c:pt idx="1074">
                  <c:v>47.296666666666667</c:v>
                </c:pt>
                <c:pt idx="1075">
                  <c:v>85.286666666666662</c:v>
                </c:pt>
                <c:pt idx="1076">
                  <c:v>36.921904761904756</c:v>
                </c:pt>
                <c:pt idx="1077">
                  <c:v>125.46428571428571</c:v>
                </c:pt>
                <c:pt idx="1078">
                  <c:v>104.57619047619046</c:v>
                </c:pt>
                <c:pt idx="1079">
                  <c:v>44.759523809523806</c:v>
                </c:pt>
                <c:pt idx="1080">
                  <c:v>58.340238095238099</c:v>
                </c:pt>
                <c:pt idx="1081">
                  <c:v>89.021666666666647</c:v>
                </c:pt>
                <c:pt idx="1082">
                  <c:v>4.214999999999999</c:v>
                </c:pt>
                <c:pt idx="1083">
                  <c:v>76.556190476190451</c:v>
                </c:pt>
                <c:pt idx="1084">
                  <c:v>85.286666666666662</c:v>
                </c:pt>
                <c:pt idx="1085">
                  <c:v>40.24047619047618</c:v>
                </c:pt>
                <c:pt idx="1086">
                  <c:v>70.076904761904771</c:v>
                </c:pt>
                <c:pt idx="1087">
                  <c:v>87.124523809523808</c:v>
                </c:pt>
                <c:pt idx="1088">
                  <c:v>58.340238095238099</c:v>
                </c:pt>
                <c:pt idx="1089">
                  <c:v>36.921904761904756</c:v>
                </c:pt>
                <c:pt idx="1090">
                  <c:v>80.616190476190468</c:v>
                </c:pt>
                <c:pt idx="1091">
                  <c:v>43.181904761904768</c:v>
                </c:pt>
                <c:pt idx="1092">
                  <c:v>4.214999999999999</c:v>
                </c:pt>
                <c:pt idx="1093">
                  <c:v>104.57619047619046</c:v>
                </c:pt>
                <c:pt idx="1094">
                  <c:v>85.286666666666662</c:v>
                </c:pt>
                <c:pt idx="1095">
                  <c:v>76.89928571428571</c:v>
                </c:pt>
                <c:pt idx="1096">
                  <c:v>125.46428571428571</c:v>
                </c:pt>
                <c:pt idx="1097">
                  <c:v>87.124523809523808</c:v>
                </c:pt>
                <c:pt idx="1098">
                  <c:v>66.898333333333312</c:v>
                </c:pt>
                <c:pt idx="1099">
                  <c:v>76.556190476190451</c:v>
                </c:pt>
                <c:pt idx="1100">
                  <c:v>80.7392857142857</c:v>
                </c:pt>
                <c:pt idx="1101">
                  <c:v>80.616190476190468</c:v>
                </c:pt>
                <c:pt idx="1102">
                  <c:v>117.61833333333333</c:v>
                </c:pt>
                <c:pt idx="1103">
                  <c:v>75.591190476190462</c:v>
                </c:pt>
                <c:pt idx="1104">
                  <c:v>44.759523809523806</c:v>
                </c:pt>
                <c:pt idx="1105">
                  <c:v>125.46428571428571</c:v>
                </c:pt>
                <c:pt idx="1106">
                  <c:v>87.124523809523808</c:v>
                </c:pt>
                <c:pt idx="1107">
                  <c:v>32.669761904761899</c:v>
                </c:pt>
                <c:pt idx="1108">
                  <c:v>65.387857142857143</c:v>
                </c:pt>
                <c:pt idx="1109">
                  <c:v>66.898333333333312</c:v>
                </c:pt>
                <c:pt idx="1110">
                  <c:v>76.89928571428571</c:v>
                </c:pt>
                <c:pt idx="1111">
                  <c:v>58.340238095238099</c:v>
                </c:pt>
                <c:pt idx="1112">
                  <c:v>4.214999999999999</c:v>
                </c:pt>
                <c:pt idx="1113">
                  <c:v>91.865476190476173</c:v>
                </c:pt>
                <c:pt idx="1114">
                  <c:v>7.490952380952379</c:v>
                </c:pt>
                <c:pt idx="1115">
                  <c:v>70.076904761904771</c:v>
                </c:pt>
                <c:pt idx="1116">
                  <c:v>85.390952380952371</c:v>
                </c:pt>
                <c:pt idx="1117">
                  <c:v>70.076904761904771</c:v>
                </c:pt>
                <c:pt idx="1118">
                  <c:v>85.390952380952371</c:v>
                </c:pt>
                <c:pt idx="1119">
                  <c:v>65.387857142857143</c:v>
                </c:pt>
                <c:pt idx="1120">
                  <c:v>40.24047619047618</c:v>
                </c:pt>
                <c:pt idx="1121">
                  <c:v>89.021666666666647</c:v>
                </c:pt>
                <c:pt idx="1122">
                  <c:v>47.296666666666667</c:v>
                </c:pt>
                <c:pt idx="1123">
                  <c:v>80.7392857142857</c:v>
                </c:pt>
                <c:pt idx="1124">
                  <c:v>80.616190476190468</c:v>
                </c:pt>
                <c:pt idx="1125">
                  <c:v>91.865476190476173</c:v>
                </c:pt>
                <c:pt idx="1126">
                  <c:v>93.099761904761891</c:v>
                </c:pt>
                <c:pt idx="1127">
                  <c:v>42.338571428571427</c:v>
                </c:pt>
                <c:pt idx="1128">
                  <c:v>60.674999999999997</c:v>
                </c:pt>
                <c:pt idx="1129">
                  <c:v>58.340238095238099</c:v>
                </c:pt>
                <c:pt idx="1130">
                  <c:v>76.556190476190451</c:v>
                </c:pt>
                <c:pt idx="1131">
                  <c:v>60.674999999999997</c:v>
                </c:pt>
                <c:pt idx="1132">
                  <c:v>66.898333333333312</c:v>
                </c:pt>
                <c:pt idx="1133">
                  <c:v>44.759523809523806</c:v>
                </c:pt>
                <c:pt idx="1134">
                  <c:v>104.88261904761904</c:v>
                </c:pt>
                <c:pt idx="1135">
                  <c:v>42.338571428571427</c:v>
                </c:pt>
                <c:pt idx="1136">
                  <c:v>76.556190476190451</c:v>
                </c:pt>
                <c:pt idx="1137">
                  <c:v>43.181904761904768</c:v>
                </c:pt>
                <c:pt idx="1138">
                  <c:v>80.7392857142857</c:v>
                </c:pt>
                <c:pt idx="1139">
                  <c:v>40.24047619047618</c:v>
                </c:pt>
                <c:pt idx="1140">
                  <c:v>89.021666666666647</c:v>
                </c:pt>
                <c:pt idx="1141">
                  <c:v>47.296666666666667</c:v>
                </c:pt>
                <c:pt idx="1142">
                  <c:v>7.490952380952379</c:v>
                </c:pt>
                <c:pt idx="1143">
                  <c:v>4.214999999999999</c:v>
                </c:pt>
                <c:pt idx="1144">
                  <c:v>76.89928571428571</c:v>
                </c:pt>
                <c:pt idx="1145">
                  <c:v>75.591190476190462</c:v>
                </c:pt>
                <c:pt idx="1146">
                  <c:v>60.674999999999997</c:v>
                </c:pt>
                <c:pt idx="1147">
                  <c:v>43.181904761904768</c:v>
                </c:pt>
                <c:pt idx="1148">
                  <c:v>89.021666666666647</c:v>
                </c:pt>
                <c:pt idx="1149">
                  <c:v>80.7392857142857</c:v>
                </c:pt>
                <c:pt idx="1150">
                  <c:v>7.490952380952379</c:v>
                </c:pt>
                <c:pt idx="1151">
                  <c:v>125.46428571428571</c:v>
                </c:pt>
                <c:pt idx="1152">
                  <c:v>42.338571428571427</c:v>
                </c:pt>
                <c:pt idx="1153">
                  <c:v>104.88261904761904</c:v>
                </c:pt>
                <c:pt idx="1154">
                  <c:v>66.898333333333312</c:v>
                </c:pt>
                <c:pt idx="1155">
                  <c:v>4.214999999999999</c:v>
                </c:pt>
                <c:pt idx="1156">
                  <c:v>58.340238095238099</c:v>
                </c:pt>
                <c:pt idx="1157">
                  <c:v>85.390952380952371</c:v>
                </c:pt>
                <c:pt idx="1158">
                  <c:v>40.24047619047618</c:v>
                </c:pt>
                <c:pt idx="1159">
                  <c:v>36.921904761904756</c:v>
                </c:pt>
                <c:pt idx="1160">
                  <c:v>93.099761904761891</c:v>
                </c:pt>
                <c:pt idx="1161">
                  <c:v>32.669761904761899</c:v>
                </c:pt>
                <c:pt idx="1162">
                  <c:v>85.286666666666662</c:v>
                </c:pt>
                <c:pt idx="1163">
                  <c:v>87.124523809523808</c:v>
                </c:pt>
                <c:pt idx="1164">
                  <c:v>125.46428571428571</c:v>
                </c:pt>
                <c:pt idx="1165">
                  <c:v>43.181904761904768</c:v>
                </c:pt>
                <c:pt idx="1166">
                  <c:v>80.7392857142857</c:v>
                </c:pt>
                <c:pt idx="1167">
                  <c:v>85.286666666666662</c:v>
                </c:pt>
                <c:pt idx="1168">
                  <c:v>117.61833333333333</c:v>
                </c:pt>
                <c:pt idx="1169">
                  <c:v>44.759523809523806</c:v>
                </c:pt>
                <c:pt idx="1170">
                  <c:v>40.24047619047618</c:v>
                </c:pt>
                <c:pt idx="1171">
                  <c:v>76.89928571428571</c:v>
                </c:pt>
                <c:pt idx="1172">
                  <c:v>91.865476190476173</c:v>
                </c:pt>
                <c:pt idx="1173">
                  <c:v>65.387857142857143</c:v>
                </c:pt>
                <c:pt idx="1174">
                  <c:v>89.021666666666647</c:v>
                </c:pt>
                <c:pt idx="1175">
                  <c:v>76.355714285714271</c:v>
                </c:pt>
                <c:pt idx="1176">
                  <c:v>104.57619047619046</c:v>
                </c:pt>
                <c:pt idx="1177">
                  <c:v>76.556190476190451</c:v>
                </c:pt>
                <c:pt idx="1178">
                  <c:v>58.340238095238099</c:v>
                </c:pt>
                <c:pt idx="1179">
                  <c:v>44.759523809523806</c:v>
                </c:pt>
                <c:pt idx="1180">
                  <c:v>66.898333333333312</c:v>
                </c:pt>
                <c:pt idx="1181">
                  <c:v>125.46428571428571</c:v>
                </c:pt>
                <c:pt idx="1182">
                  <c:v>117.61833333333333</c:v>
                </c:pt>
                <c:pt idx="1183">
                  <c:v>47.296666666666667</c:v>
                </c:pt>
                <c:pt idx="1184">
                  <c:v>91.865476190476173</c:v>
                </c:pt>
                <c:pt idx="1185">
                  <c:v>75.591190476190462</c:v>
                </c:pt>
                <c:pt idx="1186">
                  <c:v>58.340238095238099</c:v>
                </c:pt>
                <c:pt idx="1187">
                  <c:v>43.181904761904768</c:v>
                </c:pt>
                <c:pt idx="1188">
                  <c:v>80.616190476190468</c:v>
                </c:pt>
                <c:pt idx="1189">
                  <c:v>76.355714285714271</c:v>
                </c:pt>
                <c:pt idx="1190">
                  <c:v>91.865476190476173</c:v>
                </c:pt>
                <c:pt idx="1191">
                  <c:v>104.88261904761904</c:v>
                </c:pt>
                <c:pt idx="1192">
                  <c:v>28.298571428571432</c:v>
                </c:pt>
                <c:pt idx="1193">
                  <c:v>65.387857142857143</c:v>
                </c:pt>
                <c:pt idx="1194">
                  <c:v>21.040476190476188</c:v>
                </c:pt>
                <c:pt idx="1195">
                  <c:v>42.338571428571427</c:v>
                </c:pt>
                <c:pt idx="1196">
                  <c:v>32.669761904761899</c:v>
                </c:pt>
                <c:pt idx="1197">
                  <c:v>104.57619047619046</c:v>
                </c:pt>
                <c:pt idx="1198">
                  <c:v>104.88261904761904</c:v>
                </c:pt>
                <c:pt idx="1199">
                  <c:v>70.076904761904771</c:v>
                </c:pt>
                <c:pt idx="1200">
                  <c:v>93.099761904761891</c:v>
                </c:pt>
                <c:pt idx="1201">
                  <c:v>7.490952380952379</c:v>
                </c:pt>
                <c:pt idx="1202">
                  <c:v>91.865476190476173</c:v>
                </c:pt>
                <c:pt idx="1203">
                  <c:v>76.89928571428571</c:v>
                </c:pt>
                <c:pt idx="1204">
                  <c:v>104.57619047619046</c:v>
                </c:pt>
                <c:pt idx="1205">
                  <c:v>21.040476190476188</c:v>
                </c:pt>
                <c:pt idx="1206">
                  <c:v>80.616190476190468</c:v>
                </c:pt>
                <c:pt idx="1207">
                  <c:v>43.181904761904768</c:v>
                </c:pt>
                <c:pt idx="1208">
                  <c:v>80.7392857142857</c:v>
                </c:pt>
                <c:pt idx="1209">
                  <c:v>36.921904761904756</c:v>
                </c:pt>
                <c:pt idx="1210">
                  <c:v>87.124523809523808</c:v>
                </c:pt>
                <c:pt idx="1211">
                  <c:v>76.355714285714271</c:v>
                </c:pt>
                <c:pt idx="1212">
                  <c:v>75.591190476190462</c:v>
                </c:pt>
                <c:pt idx="1213">
                  <c:v>47.296666666666667</c:v>
                </c:pt>
                <c:pt idx="1214">
                  <c:v>75.591190476190462</c:v>
                </c:pt>
                <c:pt idx="1215">
                  <c:v>85.390952380952371</c:v>
                </c:pt>
                <c:pt idx="1216">
                  <c:v>21.040476190476188</c:v>
                </c:pt>
                <c:pt idx="1217">
                  <c:v>28.298571428571432</c:v>
                </c:pt>
                <c:pt idx="1218">
                  <c:v>87.124523809523808</c:v>
                </c:pt>
                <c:pt idx="1219">
                  <c:v>93.099761904761891</c:v>
                </c:pt>
                <c:pt idx="1220">
                  <c:v>76.355714285714271</c:v>
                </c:pt>
                <c:pt idx="1221">
                  <c:v>76.89928571428571</c:v>
                </c:pt>
                <c:pt idx="1222">
                  <c:v>104.88261904761904</c:v>
                </c:pt>
                <c:pt idx="1223">
                  <c:v>65.387857142857143</c:v>
                </c:pt>
                <c:pt idx="1224">
                  <c:v>42.338571428571427</c:v>
                </c:pt>
                <c:pt idx="1225">
                  <c:v>60.674999999999997</c:v>
                </c:pt>
                <c:pt idx="1226">
                  <c:v>85.390952380952371</c:v>
                </c:pt>
                <c:pt idx="1227">
                  <c:v>4.214999999999999</c:v>
                </c:pt>
                <c:pt idx="1228">
                  <c:v>36.921904761904756</c:v>
                </c:pt>
                <c:pt idx="1229">
                  <c:v>117.61833333333333</c:v>
                </c:pt>
                <c:pt idx="1230">
                  <c:v>93.099761904761891</c:v>
                </c:pt>
                <c:pt idx="1231">
                  <c:v>76.556190476190451</c:v>
                </c:pt>
                <c:pt idx="1232">
                  <c:v>42.338571428571427</c:v>
                </c:pt>
                <c:pt idx="1233">
                  <c:v>85.286666666666662</c:v>
                </c:pt>
                <c:pt idx="1234">
                  <c:v>28.298571428571432</c:v>
                </c:pt>
                <c:pt idx="1235">
                  <c:v>58.340238095238099</c:v>
                </c:pt>
                <c:pt idx="1236">
                  <c:v>40.24047619047618</c:v>
                </c:pt>
                <c:pt idx="1237">
                  <c:v>117.61833333333333</c:v>
                </c:pt>
                <c:pt idx="1238">
                  <c:v>89.021666666666647</c:v>
                </c:pt>
                <c:pt idx="1239">
                  <c:v>70.076904761904771</c:v>
                </c:pt>
                <c:pt idx="1240">
                  <c:v>80.7392857142857</c:v>
                </c:pt>
                <c:pt idx="1241">
                  <c:v>28.298571428571432</c:v>
                </c:pt>
                <c:pt idx="1242">
                  <c:v>36.921904761904756</c:v>
                </c:pt>
                <c:pt idx="1243">
                  <c:v>85.390952380952371</c:v>
                </c:pt>
                <c:pt idx="1244">
                  <c:v>32.669761904761899</c:v>
                </c:pt>
                <c:pt idx="1245">
                  <c:v>58.340238095238099</c:v>
                </c:pt>
                <c:pt idx="1246">
                  <c:v>80.616190476190468</c:v>
                </c:pt>
                <c:pt idx="1247">
                  <c:v>89.021666666666647</c:v>
                </c:pt>
                <c:pt idx="1248">
                  <c:v>47.296666666666667</c:v>
                </c:pt>
                <c:pt idx="1249">
                  <c:v>60.674999999999997</c:v>
                </c:pt>
                <c:pt idx="1250">
                  <c:v>85.286666666666662</c:v>
                </c:pt>
                <c:pt idx="1251">
                  <c:v>104.88261904761904</c:v>
                </c:pt>
                <c:pt idx="1252">
                  <c:v>4.214999999999999</c:v>
                </c:pt>
                <c:pt idx="1253">
                  <c:v>76.355714285714271</c:v>
                </c:pt>
                <c:pt idx="1254">
                  <c:v>21.040476190476188</c:v>
                </c:pt>
                <c:pt idx="1255">
                  <c:v>76.89928571428571</c:v>
                </c:pt>
                <c:pt idx="1256">
                  <c:v>80.616190476190468</c:v>
                </c:pt>
                <c:pt idx="1257">
                  <c:v>104.88261904761904</c:v>
                </c:pt>
                <c:pt idx="1258">
                  <c:v>42.338571428571427</c:v>
                </c:pt>
                <c:pt idx="1259">
                  <c:v>76.556190476190451</c:v>
                </c:pt>
                <c:pt idx="1260">
                  <c:v>85.286666666666662</c:v>
                </c:pt>
                <c:pt idx="1261">
                  <c:v>43.181904761904768</c:v>
                </c:pt>
                <c:pt idx="1262">
                  <c:v>28.298571428571432</c:v>
                </c:pt>
                <c:pt idx="1263">
                  <c:v>89.021666666666647</c:v>
                </c:pt>
                <c:pt idx="1264">
                  <c:v>4.214999999999999</c:v>
                </c:pt>
                <c:pt idx="1265">
                  <c:v>117.61833333333333</c:v>
                </c:pt>
                <c:pt idx="1266">
                  <c:v>44.759523809523806</c:v>
                </c:pt>
                <c:pt idx="1267">
                  <c:v>70.076904761904771</c:v>
                </c:pt>
                <c:pt idx="1268">
                  <c:v>65.387857142857143</c:v>
                </c:pt>
                <c:pt idx="1269">
                  <c:v>91.865476190476173</c:v>
                </c:pt>
                <c:pt idx="1270">
                  <c:v>85.286666666666662</c:v>
                </c:pt>
                <c:pt idx="1271">
                  <c:v>87.124523809523808</c:v>
                </c:pt>
                <c:pt idx="1272">
                  <c:v>40.24047619047618</c:v>
                </c:pt>
                <c:pt idx="1273">
                  <c:v>65.387857142857143</c:v>
                </c:pt>
                <c:pt idx="1274">
                  <c:v>47.296666666666667</c:v>
                </c:pt>
                <c:pt idx="1275">
                  <c:v>104.57619047619046</c:v>
                </c:pt>
                <c:pt idx="1276">
                  <c:v>80.7392857142857</c:v>
                </c:pt>
                <c:pt idx="1277">
                  <c:v>125.46428571428571</c:v>
                </c:pt>
                <c:pt idx="1278">
                  <c:v>36.921904761904756</c:v>
                </c:pt>
                <c:pt idx="1279">
                  <c:v>80.616190476190468</c:v>
                </c:pt>
                <c:pt idx="1280">
                  <c:v>7.490952380952379</c:v>
                </c:pt>
                <c:pt idx="1281">
                  <c:v>75.591190476190462</c:v>
                </c:pt>
                <c:pt idx="1282">
                  <c:v>125.46428571428571</c:v>
                </c:pt>
                <c:pt idx="1283">
                  <c:v>32.669761904761899</c:v>
                </c:pt>
                <c:pt idx="1284">
                  <c:v>93.099761904761891</c:v>
                </c:pt>
                <c:pt idx="1285">
                  <c:v>117.61833333333333</c:v>
                </c:pt>
                <c:pt idx="1286">
                  <c:v>66.898333333333312</c:v>
                </c:pt>
                <c:pt idx="1287">
                  <c:v>36.921904761904756</c:v>
                </c:pt>
                <c:pt idx="1288">
                  <c:v>58.340238095238099</c:v>
                </c:pt>
                <c:pt idx="1289">
                  <c:v>4.214999999999999</c:v>
                </c:pt>
                <c:pt idx="1290">
                  <c:v>80.7392857142857</c:v>
                </c:pt>
                <c:pt idx="1291">
                  <c:v>40.24047619047618</c:v>
                </c:pt>
                <c:pt idx="1292">
                  <c:v>7.490952380952379</c:v>
                </c:pt>
                <c:pt idx="1293">
                  <c:v>44.759523809523806</c:v>
                </c:pt>
                <c:pt idx="1294">
                  <c:v>104.57619047619046</c:v>
                </c:pt>
                <c:pt idx="1295">
                  <c:v>76.355714285714271</c:v>
                </c:pt>
                <c:pt idx="1296">
                  <c:v>125.46428571428571</c:v>
                </c:pt>
                <c:pt idx="1297">
                  <c:v>85.390952380952371</c:v>
                </c:pt>
                <c:pt idx="1298">
                  <c:v>76.556190476190451</c:v>
                </c:pt>
                <c:pt idx="1299">
                  <c:v>28.298571428571432</c:v>
                </c:pt>
                <c:pt idx="1300">
                  <c:v>66.898333333333312</c:v>
                </c:pt>
                <c:pt idx="1301">
                  <c:v>43.181904761904768</c:v>
                </c:pt>
                <c:pt idx="1302">
                  <c:v>7.490952380952379</c:v>
                </c:pt>
                <c:pt idx="1303">
                  <c:v>80.616190476190468</c:v>
                </c:pt>
                <c:pt idx="1304">
                  <c:v>87.124523809523808</c:v>
                </c:pt>
                <c:pt idx="1305">
                  <c:v>47.296666666666667</c:v>
                </c:pt>
                <c:pt idx="1306">
                  <c:v>80.7392857142857</c:v>
                </c:pt>
                <c:pt idx="1307">
                  <c:v>42.338571428571427</c:v>
                </c:pt>
                <c:pt idx="1308">
                  <c:v>93.099761904761891</c:v>
                </c:pt>
                <c:pt idx="1309">
                  <c:v>76.89928571428571</c:v>
                </c:pt>
                <c:pt idx="1310">
                  <c:v>36.921904761904756</c:v>
                </c:pt>
                <c:pt idx="1311">
                  <c:v>85.286666666666662</c:v>
                </c:pt>
                <c:pt idx="1312">
                  <c:v>4.214999999999999</c:v>
                </c:pt>
                <c:pt idx="1313">
                  <c:v>65.387857142857143</c:v>
                </c:pt>
                <c:pt idx="1314">
                  <c:v>40.24047619047618</c:v>
                </c:pt>
                <c:pt idx="1315">
                  <c:v>4.214999999999999</c:v>
                </c:pt>
                <c:pt idx="1316">
                  <c:v>85.390952380952371</c:v>
                </c:pt>
                <c:pt idx="1317">
                  <c:v>66.898333333333312</c:v>
                </c:pt>
                <c:pt idx="1318">
                  <c:v>85.286666666666662</c:v>
                </c:pt>
                <c:pt idx="1319">
                  <c:v>44.759523809523806</c:v>
                </c:pt>
                <c:pt idx="1320">
                  <c:v>117.61833333333333</c:v>
                </c:pt>
                <c:pt idx="1321">
                  <c:v>104.88261904761904</c:v>
                </c:pt>
                <c:pt idx="1322">
                  <c:v>28.298571428571432</c:v>
                </c:pt>
                <c:pt idx="1323">
                  <c:v>43.181904761904768</c:v>
                </c:pt>
                <c:pt idx="1324">
                  <c:v>91.865476190476173</c:v>
                </c:pt>
                <c:pt idx="1325">
                  <c:v>93.099761904761891</c:v>
                </c:pt>
                <c:pt idx="1326">
                  <c:v>40.24047619047618</c:v>
                </c:pt>
                <c:pt idx="1327">
                  <c:v>42.338571428571427</c:v>
                </c:pt>
                <c:pt idx="1328">
                  <c:v>60.674999999999997</c:v>
                </c:pt>
                <c:pt idx="1329">
                  <c:v>76.556190476190451</c:v>
                </c:pt>
                <c:pt idx="1330">
                  <c:v>65.387857142857143</c:v>
                </c:pt>
                <c:pt idx="1331">
                  <c:v>104.88261904761904</c:v>
                </c:pt>
                <c:pt idx="1332">
                  <c:v>89.021666666666647</c:v>
                </c:pt>
                <c:pt idx="1333">
                  <c:v>125.46428571428571</c:v>
                </c:pt>
                <c:pt idx="1334">
                  <c:v>80.616190476190468</c:v>
                </c:pt>
                <c:pt idx="1335">
                  <c:v>4.214999999999999</c:v>
                </c:pt>
                <c:pt idx="1336">
                  <c:v>36.921904761904756</c:v>
                </c:pt>
                <c:pt idx="1337">
                  <c:v>28.298571428571432</c:v>
                </c:pt>
                <c:pt idx="1338">
                  <c:v>70.076904761904771</c:v>
                </c:pt>
                <c:pt idx="1339">
                  <c:v>85.286666666666662</c:v>
                </c:pt>
                <c:pt idx="1340">
                  <c:v>40.24047619047618</c:v>
                </c:pt>
                <c:pt idx="1341">
                  <c:v>47.296666666666667</c:v>
                </c:pt>
                <c:pt idx="1342">
                  <c:v>21.040476190476188</c:v>
                </c:pt>
                <c:pt idx="1343">
                  <c:v>91.865476190476173</c:v>
                </c:pt>
                <c:pt idx="1344">
                  <c:v>80.616190476190468</c:v>
                </c:pt>
                <c:pt idx="1345">
                  <c:v>89.021666666666647</c:v>
                </c:pt>
                <c:pt idx="1346">
                  <c:v>93.099761904761891</c:v>
                </c:pt>
                <c:pt idx="1347">
                  <c:v>91.865476190476173</c:v>
                </c:pt>
                <c:pt idx="1348">
                  <c:v>60.674999999999997</c:v>
                </c:pt>
                <c:pt idx="1349">
                  <c:v>4.214999999999999</c:v>
                </c:pt>
                <c:pt idx="1350">
                  <c:v>70.076904761904771</c:v>
                </c:pt>
                <c:pt idx="1351">
                  <c:v>89.021666666666647</c:v>
                </c:pt>
                <c:pt idx="1352">
                  <c:v>47.296666666666667</c:v>
                </c:pt>
                <c:pt idx="1353">
                  <c:v>117.61833333333333</c:v>
                </c:pt>
                <c:pt idx="1354">
                  <c:v>60.674999999999997</c:v>
                </c:pt>
                <c:pt idx="1355">
                  <c:v>125.46428571428571</c:v>
                </c:pt>
                <c:pt idx="1356">
                  <c:v>85.286666666666662</c:v>
                </c:pt>
                <c:pt idx="1357">
                  <c:v>80.616190476190468</c:v>
                </c:pt>
                <c:pt idx="1358">
                  <c:v>104.57619047619046</c:v>
                </c:pt>
                <c:pt idx="1359">
                  <c:v>76.355714285714271</c:v>
                </c:pt>
                <c:pt idx="1360">
                  <c:v>76.556190476190451</c:v>
                </c:pt>
                <c:pt idx="1361">
                  <c:v>32.669761904761899</c:v>
                </c:pt>
                <c:pt idx="1362">
                  <c:v>104.57619047619046</c:v>
                </c:pt>
                <c:pt idx="1363">
                  <c:v>70.076904761904771</c:v>
                </c:pt>
                <c:pt idx="1364">
                  <c:v>4.214999999999999</c:v>
                </c:pt>
                <c:pt idx="1365">
                  <c:v>80.7392857142857</c:v>
                </c:pt>
                <c:pt idx="1366">
                  <c:v>76.355714285714271</c:v>
                </c:pt>
                <c:pt idx="1367">
                  <c:v>65.387857142857143</c:v>
                </c:pt>
                <c:pt idx="1368">
                  <c:v>117.61833333333333</c:v>
                </c:pt>
                <c:pt idx="1369">
                  <c:v>80.616190476190468</c:v>
                </c:pt>
                <c:pt idx="1370">
                  <c:v>87.124523809523808</c:v>
                </c:pt>
                <c:pt idx="1371">
                  <c:v>60.674999999999997</c:v>
                </c:pt>
                <c:pt idx="1372">
                  <c:v>125.46428571428571</c:v>
                </c:pt>
                <c:pt idx="1373">
                  <c:v>42.338571428571427</c:v>
                </c:pt>
                <c:pt idx="1374">
                  <c:v>70.076904761904771</c:v>
                </c:pt>
                <c:pt idx="1375">
                  <c:v>76.89928571428571</c:v>
                </c:pt>
                <c:pt idx="1376">
                  <c:v>21.040476190476188</c:v>
                </c:pt>
                <c:pt idx="1377">
                  <c:v>75.591190476190462</c:v>
                </c:pt>
                <c:pt idx="1378">
                  <c:v>42.338571428571427</c:v>
                </c:pt>
                <c:pt idx="1379">
                  <c:v>80.616190476190468</c:v>
                </c:pt>
                <c:pt idx="1380">
                  <c:v>28.298571428571432</c:v>
                </c:pt>
                <c:pt idx="1381">
                  <c:v>66.898333333333312</c:v>
                </c:pt>
                <c:pt idx="1382">
                  <c:v>125.46428571428571</c:v>
                </c:pt>
                <c:pt idx="1383">
                  <c:v>87.124523809523808</c:v>
                </c:pt>
                <c:pt idx="1384">
                  <c:v>58.340238095238099</c:v>
                </c:pt>
                <c:pt idx="1385">
                  <c:v>32.669761904761899</c:v>
                </c:pt>
                <c:pt idx="1386">
                  <c:v>7.490952380952379</c:v>
                </c:pt>
                <c:pt idx="1387">
                  <c:v>93.099761904761891</c:v>
                </c:pt>
                <c:pt idx="1388">
                  <c:v>104.88261904761904</c:v>
                </c:pt>
                <c:pt idx="1389">
                  <c:v>76.556190476190451</c:v>
                </c:pt>
                <c:pt idx="1390">
                  <c:v>80.7392857142857</c:v>
                </c:pt>
                <c:pt idx="1391">
                  <c:v>87.124523809523808</c:v>
                </c:pt>
                <c:pt idx="1392">
                  <c:v>70.076904761904771</c:v>
                </c:pt>
                <c:pt idx="1393">
                  <c:v>44.759523809523806</c:v>
                </c:pt>
                <c:pt idx="1394">
                  <c:v>21.040476190476188</c:v>
                </c:pt>
                <c:pt idx="1395">
                  <c:v>104.88261904761904</c:v>
                </c:pt>
                <c:pt idx="1396">
                  <c:v>87.124523809523808</c:v>
                </c:pt>
                <c:pt idx="1397">
                  <c:v>40.24047619047618</c:v>
                </c:pt>
                <c:pt idx="1398">
                  <c:v>7.490952380952379</c:v>
                </c:pt>
                <c:pt idx="1399">
                  <c:v>60.674999999999997</c:v>
                </c:pt>
                <c:pt idx="1400">
                  <c:v>117.61833333333333</c:v>
                </c:pt>
                <c:pt idx="1401">
                  <c:v>76.89928571428571</c:v>
                </c:pt>
                <c:pt idx="1402">
                  <c:v>125.46428571428571</c:v>
                </c:pt>
                <c:pt idx="1403">
                  <c:v>85.286666666666662</c:v>
                </c:pt>
                <c:pt idx="1404">
                  <c:v>36.921904761904756</c:v>
                </c:pt>
                <c:pt idx="1405">
                  <c:v>104.57619047619046</c:v>
                </c:pt>
                <c:pt idx="1406">
                  <c:v>80.616190476190468</c:v>
                </c:pt>
                <c:pt idx="1407">
                  <c:v>28.298571428571432</c:v>
                </c:pt>
                <c:pt idx="1408">
                  <c:v>43.181904761904768</c:v>
                </c:pt>
                <c:pt idx="1409">
                  <c:v>80.7392857142857</c:v>
                </c:pt>
                <c:pt idx="1410">
                  <c:v>32.669761904761899</c:v>
                </c:pt>
                <c:pt idx="1411">
                  <c:v>21.040476190476188</c:v>
                </c:pt>
                <c:pt idx="1412">
                  <c:v>40.24047619047618</c:v>
                </c:pt>
                <c:pt idx="1413">
                  <c:v>43.181904761904768</c:v>
                </c:pt>
                <c:pt idx="1414">
                  <c:v>80.7392857142857</c:v>
                </c:pt>
                <c:pt idx="1415">
                  <c:v>66.898333333333312</c:v>
                </c:pt>
                <c:pt idx="1416">
                  <c:v>104.88261904761904</c:v>
                </c:pt>
                <c:pt idx="1417">
                  <c:v>58.340238095238099</c:v>
                </c:pt>
                <c:pt idx="1418">
                  <c:v>85.390952380952371</c:v>
                </c:pt>
                <c:pt idx="1419">
                  <c:v>47.296666666666667</c:v>
                </c:pt>
                <c:pt idx="1420">
                  <c:v>85.286666666666662</c:v>
                </c:pt>
                <c:pt idx="1421">
                  <c:v>7.490952380952379</c:v>
                </c:pt>
                <c:pt idx="1422">
                  <c:v>76.355714285714271</c:v>
                </c:pt>
                <c:pt idx="1423">
                  <c:v>7.490952380952379</c:v>
                </c:pt>
                <c:pt idx="1424">
                  <c:v>36.921904761904756</c:v>
                </c:pt>
                <c:pt idx="1425">
                  <c:v>43.181904761904768</c:v>
                </c:pt>
                <c:pt idx="1426">
                  <c:v>4.214999999999999</c:v>
                </c:pt>
                <c:pt idx="1427">
                  <c:v>47.296666666666667</c:v>
                </c:pt>
                <c:pt idx="1428">
                  <c:v>93.099761904761891</c:v>
                </c:pt>
                <c:pt idx="1429">
                  <c:v>75.591190476190462</c:v>
                </c:pt>
                <c:pt idx="1430">
                  <c:v>40.24047619047618</c:v>
                </c:pt>
                <c:pt idx="1431">
                  <c:v>42.338571428571427</c:v>
                </c:pt>
                <c:pt idx="1432">
                  <c:v>66.898333333333312</c:v>
                </c:pt>
                <c:pt idx="1433">
                  <c:v>80.7392857142857</c:v>
                </c:pt>
                <c:pt idx="1434">
                  <c:v>21.040476190476188</c:v>
                </c:pt>
                <c:pt idx="1435">
                  <c:v>85.390952380952371</c:v>
                </c:pt>
                <c:pt idx="1436">
                  <c:v>104.88261904761904</c:v>
                </c:pt>
                <c:pt idx="1437">
                  <c:v>85.286666666666662</c:v>
                </c:pt>
                <c:pt idx="1438">
                  <c:v>70.076904761904771</c:v>
                </c:pt>
                <c:pt idx="1439">
                  <c:v>47.296666666666667</c:v>
                </c:pt>
                <c:pt idx="1440">
                  <c:v>7.490952380952379</c:v>
                </c:pt>
                <c:pt idx="1441">
                  <c:v>4.214999999999999</c:v>
                </c:pt>
                <c:pt idx="1442">
                  <c:v>91.865476190476173</c:v>
                </c:pt>
                <c:pt idx="1443">
                  <c:v>58.340238095238099</c:v>
                </c:pt>
                <c:pt idx="1444">
                  <c:v>93.099761904761891</c:v>
                </c:pt>
                <c:pt idx="1445">
                  <c:v>80.616190476190468</c:v>
                </c:pt>
                <c:pt idx="1446">
                  <c:v>21.040476190476188</c:v>
                </c:pt>
                <c:pt idx="1447">
                  <c:v>40.24047619047618</c:v>
                </c:pt>
                <c:pt idx="1448">
                  <c:v>44.759523809523806</c:v>
                </c:pt>
                <c:pt idx="1449">
                  <c:v>104.88261904761904</c:v>
                </c:pt>
                <c:pt idx="1450">
                  <c:v>76.355714285714271</c:v>
                </c:pt>
                <c:pt idx="1451">
                  <c:v>65.387857142857143</c:v>
                </c:pt>
                <c:pt idx="1452">
                  <c:v>60.674999999999997</c:v>
                </c:pt>
                <c:pt idx="1453">
                  <c:v>104.57619047619046</c:v>
                </c:pt>
                <c:pt idx="1454">
                  <c:v>43.181904761904768</c:v>
                </c:pt>
                <c:pt idx="1455">
                  <c:v>36.921904761904756</c:v>
                </c:pt>
                <c:pt idx="1456">
                  <c:v>44.759523809523806</c:v>
                </c:pt>
                <c:pt idx="1457">
                  <c:v>80.7392857142857</c:v>
                </c:pt>
                <c:pt idx="1458">
                  <c:v>89.021666666666647</c:v>
                </c:pt>
                <c:pt idx="1459">
                  <c:v>91.865476190476173</c:v>
                </c:pt>
                <c:pt idx="1460">
                  <c:v>104.57619047619046</c:v>
                </c:pt>
                <c:pt idx="1461">
                  <c:v>76.89928571428571</c:v>
                </c:pt>
                <c:pt idx="1462">
                  <c:v>80.616190476190468</c:v>
                </c:pt>
                <c:pt idx="1463">
                  <c:v>76.355714285714271</c:v>
                </c:pt>
                <c:pt idx="1464">
                  <c:v>65.387857142857143</c:v>
                </c:pt>
                <c:pt idx="1465">
                  <c:v>125.46428571428571</c:v>
                </c:pt>
                <c:pt idx="1466">
                  <c:v>66.898333333333312</c:v>
                </c:pt>
                <c:pt idx="1467">
                  <c:v>75.591190476190462</c:v>
                </c:pt>
                <c:pt idx="1468">
                  <c:v>28.298571428571432</c:v>
                </c:pt>
                <c:pt idx="1469">
                  <c:v>76.89928571428571</c:v>
                </c:pt>
                <c:pt idx="1470">
                  <c:v>66.898333333333312</c:v>
                </c:pt>
                <c:pt idx="1471">
                  <c:v>91.865476190476173</c:v>
                </c:pt>
                <c:pt idx="1472">
                  <c:v>87.124523809523808</c:v>
                </c:pt>
                <c:pt idx="1473">
                  <c:v>65.387857142857143</c:v>
                </c:pt>
                <c:pt idx="1474">
                  <c:v>104.88261904761904</c:v>
                </c:pt>
                <c:pt idx="1475">
                  <c:v>80.616190476190468</c:v>
                </c:pt>
                <c:pt idx="1476">
                  <c:v>89.021666666666647</c:v>
                </c:pt>
                <c:pt idx="1477">
                  <c:v>76.355714285714271</c:v>
                </c:pt>
                <c:pt idx="1478">
                  <c:v>70.076904761904771</c:v>
                </c:pt>
                <c:pt idx="1479">
                  <c:v>76.556190476190451</c:v>
                </c:pt>
                <c:pt idx="1480">
                  <c:v>44.759523809523806</c:v>
                </c:pt>
                <c:pt idx="1481">
                  <c:v>36.921904761904756</c:v>
                </c:pt>
                <c:pt idx="1482">
                  <c:v>104.57619047619046</c:v>
                </c:pt>
                <c:pt idx="1483">
                  <c:v>85.286666666666662</c:v>
                </c:pt>
                <c:pt idx="1484">
                  <c:v>58.340238095238099</c:v>
                </c:pt>
                <c:pt idx="1485">
                  <c:v>42.338571428571427</c:v>
                </c:pt>
                <c:pt idx="1486">
                  <c:v>76.89928571428571</c:v>
                </c:pt>
                <c:pt idx="1487">
                  <c:v>87.124523809523808</c:v>
                </c:pt>
                <c:pt idx="1488">
                  <c:v>58.340238095238099</c:v>
                </c:pt>
                <c:pt idx="1489">
                  <c:v>89.021666666666647</c:v>
                </c:pt>
                <c:pt idx="1490">
                  <c:v>117.61833333333333</c:v>
                </c:pt>
                <c:pt idx="1491">
                  <c:v>76.556190476190451</c:v>
                </c:pt>
                <c:pt idx="1492">
                  <c:v>40.24047619047618</c:v>
                </c:pt>
                <c:pt idx="1493">
                  <c:v>36.921904761904756</c:v>
                </c:pt>
                <c:pt idx="1494">
                  <c:v>65.387857142857143</c:v>
                </c:pt>
                <c:pt idx="1495">
                  <c:v>76.89928571428571</c:v>
                </c:pt>
                <c:pt idx="1496">
                  <c:v>89.021666666666647</c:v>
                </c:pt>
                <c:pt idx="1497">
                  <c:v>47.296666666666667</c:v>
                </c:pt>
                <c:pt idx="1498">
                  <c:v>93.099761904761891</c:v>
                </c:pt>
                <c:pt idx="1499">
                  <c:v>28.298571428571432</c:v>
                </c:pt>
                <c:pt idx="1500">
                  <c:v>66.898333333333312</c:v>
                </c:pt>
                <c:pt idx="1501">
                  <c:v>85.390952380952371</c:v>
                </c:pt>
                <c:pt idx="1502">
                  <c:v>76.355714285714271</c:v>
                </c:pt>
                <c:pt idx="1503">
                  <c:v>91.865476190476173</c:v>
                </c:pt>
                <c:pt idx="1504">
                  <c:v>75.591190476190462</c:v>
                </c:pt>
                <c:pt idx="1505">
                  <c:v>104.57619047619046</c:v>
                </c:pt>
                <c:pt idx="1506">
                  <c:v>40.24047619047618</c:v>
                </c:pt>
                <c:pt idx="1507">
                  <c:v>44.759523809523806</c:v>
                </c:pt>
                <c:pt idx="1508">
                  <c:v>76.556190476190451</c:v>
                </c:pt>
                <c:pt idx="1509">
                  <c:v>47.296666666666667</c:v>
                </c:pt>
                <c:pt idx="1510">
                  <c:v>125.46428571428571</c:v>
                </c:pt>
                <c:pt idx="1511">
                  <c:v>117.61833333333333</c:v>
                </c:pt>
                <c:pt idx="1512">
                  <c:v>60.674999999999997</c:v>
                </c:pt>
                <c:pt idx="1513">
                  <c:v>4.214999999999999</c:v>
                </c:pt>
                <c:pt idx="1514">
                  <c:v>65.387857142857143</c:v>
                </c:pt>
                <c:pt idx="1515">
                  <c:v>28.298571428571432</c:v>
                </c:pt>
                <c:pt idx="1516">
                  <c:v>47.296666666666667</c:v>
                </c:pt>
                <c:pt idx="1517">
                  <c:v>80.616190476190468</c:v>
                </c:pt>
                <c:pt idx="1518">
                  <c:v>32.669761904761899</c:v>
                </c:pt>
                <c:pt idx="1519">
                  <c:v>70.076904761904771</c:v>
                </c:pt>
                <c:pt idx="1520">
                  <c:v>7.490952380952379</c:v>
                </c:pt>
                <c:pt idx="1521">
                  <c:v>43.181904761904768</c:v>
                </c:pt>
                <c:pt idx="1522">
                  <c:v>58.340238095238099</c:v>
                </c:pt>
                <c:pt idx="1523">
                  <c:v>28.298571428571432</c:v>
                </c:pt>
                <c:pt idx="1524">
                  <c:v>87.124523809523808</c:v>
                </c:pt>
                <c:pt idx="1525">
                  <c:v>60.674999999999997</c:v>
                </c:pt>
                <c:pt idx="1526">
                  <c:v>32.669761904761899</c:v>
                </c:pt>
                <c:pt idx="1527">
                  <c:v>70.076904761904771</c:v>
                </c:pt>
                <c:pt idx="1528">
                  <c:v>36.921904761904756</c:v>
                </c:pt>
                <c:pt idx="1529">
                  <c:v>117.61833333333333</c:v>
                </c:pt>
                <c:pt idx="1530">
                  <c:v>80.616190476190468</c:v>
                </c:pt>
                <c:pt idx="1531">
                  <c:v>125.46428571428571</c:v>
                </c:pt>
                <c:pt idx="1532">
                  <c:v>104.57619047619046</c:v>
                </c:pt>
                <c:pt idx="1533">
                  <c:v>7.490952380952379</c:v>
                </c:pt>
                <c:pt idx="1534">
                  <c:v>4.214999999999999</c:v>
                </c:pt>
                <c:pt idx="1535">
                  <c:v>104.57619047619046</c:v>
                </c:pt>
                <c:pt idx="1536">
                  <c:v>125.46428571428571</c:v>
                </c:pt>
                <c:pt idx="1537">
                  <c:v>58.340238095238099</c:v>
                </c:pt>
                <c:pt idx="1538">
                  <c:v>75.591190476190462</c:v>
                </c:pt>
                <c:pt idx="1539">
                  <c:v>85.286666666666662</c:v>
                </c:pt>
                <c:pt idx="1540">
                  <c:v>87.124523809523808</c:v>
                </c:pt>
                <c:pt idx="1541">
                  <c:v>76.556190476190451</c:v>
                </c:pt>
                <c:pt idx="1542">
                  <c:v>60.674999999999997</c:v>
                </c:pt>
                <c:pt idx="1543">
                  <c:v>70.076904761904771</c:v>
                </c:pt>
                <c:pt idx="1544">
                  <c:v>21.040476190476188</c:v>
                </c:pt>
                <c:pt idx="1545">
                  <c:v>91.865476190476173</c:v>
                </c:pt>
                <c:pt idx="1546">
                  <c:v>89.021666666666647</c:v>
                </c:pt>
                <c:pt idx="1547">
                  <c:v>76.89928571428571</c:v>
                </c:pt>
                <c:pt idx="1548">
                  <c:v>42.338571428571427</c:v>
                </c:pt>
                <c:pt idx="1549">
                  <c:v>28.298571428571432</c:v>
                </c:pt>
                <c:pt idx="1550">
                  <c:v>21.040476190476188</c:v>
                </c:pt>
                <c:pt idx="1551">
                  <c:v>40.24047619047618</c:v>
                </c:pt>
                <c:pt idx="1552">
                  <c:v>75.591190476190462</c:v>
                </c:pt>
                <c:pt idx="1553">
                  <c:v>60.674999999999997</c:v>
                </c:pt>
                <c:pt idx="1554">
                  <c:v>125.46428571428571</c:v>
                </c:pt>
                <c:pt idx="1555">
                  <c:v>89.021666666666647</c:v>
                </c:pt>
                <c:pt idx="1556">
                  <c:v>91.865476190476173</c:v>
                </c:pt>
                <c:pt idx="1557">
                  <c:v>42.338571428571427</c:v>
                </c:pt>
                <c:pt idx="1558">
                  <c:v>93.099761904761891</c:v>
                </c:pt>
                <c:pt idx="1559">
                  <c:v>76.89928571428571</c:v>
                </c:pt>
                <c:pt idx="1560">
                  <c:v>75.591190476190462</c:v>
                </c:pt>
                <c:pt idx="1561">
                  <c:v>43.181904761904768</c:v>
                </c:pt>
                <c:pt idx="1562">
                  <c:v>91.865476190476173</c:v>
                </c:pt>
                <c:pt idx="1563">
                  <c:v>80.7392857142857</c:v>
                </c:pt>
                <c:pt idx="1564">
                  <c:v>36.921904761904756</c:v>
                </c:pt>
                <c:pt idx="1565">
                  <c:v>44.759523809523806</c:v>
                </c:pt>
                <c:pt idx="1566">
                  <c:v>76.556190476190451</c:v>
                </c:pt>
                <c:pt idx="1567">
                  <c:v>75.591190476190462</c:v>
                </c:pt>
                <c:pt idx="1568">
                  <c:v>85.286666666666662</c:v>
                </c:pt>
                <c:pt idx="1569">
                  <c:v>43.181904761904768</c:v>
                </c:pt>
                <c:pt idx="1570">
                  <c:v>104.88261904761904</c:v>
                </c:pt>
                <c:pt idx="1571">
                  <c:v>4.214999999999999</c:v>
                </c:pt>
                <c:pt idx="1572">
                  <c:v>47.296666666666667</c:v>
                </c:pt>
                <c:pt idx="1573">
                  <c:v>42.338571428571427</c:v>
                </c:pt>
                <c:pt idx="1574">
                  <c:v>117.61833333333333</c:v>
                </c:pt>
                <c:pt idx="1575">
                  <c:v>40.24047619047618</c:v>
                </c:pt>
                <c:pt idx="1576">
                  <c:v>60.674999999999997</c:v>
                </c:pt>
                <c:pt idx="1577">
                  <c:v>58.340238095238099</c:v>
                </c:pt>
                <c:pt idx="1578">
                  <c:v>43.181904761904768</c:v>
                </c:pt>
                <c:pt idx="1579">
                  <c:v>36.921904761904756</c:v>
                </c:pt>
                <c:pt idx="1580">
                  <c:v>80.7392857142857</c:v>
                </c:pt>
                <c:pt idx="1581">
                  <c:v>58.340238095238099</c:v>
                </c:pt>
                <c:pt idx="1582">
                  <c:v>42.338571428571427</c:v>
                </c:pt>
                <c:pt idx="1583">
                  <c:v>76.355714285714271</c:v>
                </c:pt>
                <c:pt idx="1584">
                  <c:v>104.88261904761904</c:v>
                </c:pt>
                <c:pt idx="1585">
                  <c:v>117.61833333333333</c:v>
                </c:pt>
                <c:pt idx="1586">
                  <c:v>85.286666666666662</c:v>
                </c:pt>
                <c:pt idx="1587">
                  <c:v>70.076904761904771</c:v>
                </c:pt>
                <c:pt idx="1588">
                  <c:v>87.124523809523808</c:v>
                </c:pt>
                <c:pt idx="1589">
                  <c:v>7.490952380952379</c:v>
                </c:pt>
                <c:pt idx="1590">
                  <c:v>44.759523809523806</c:v>
                </c:pt>
                <c:pt idx="1591">
                  <c:v>43.181904761904768</c:v>
                </c:pt>
                <c:pt idx="1592">
                  <c:v>117.61833333333333</c:v>
                </c:pt>
                <c:pt idx="1593">
                  <c:v>4.214999999999999</c:v>
                </c:pt>
                <c:pt idx="1594">
                  <c:v>125.46428571428571</c:v>
                </c:pt>
                <c:pt idx="1595">
                  <c:v>42.338571428571427</c:v>
                </c:pt>
                <c:pt idx="1596">
                  <c:v>76.89928571428571</c:v>
                </c:pt>
                <c:pt idx="1597">
                  <c:v>87.124523809523808</c:v>
                </c:pt>
                <c:pt idx="1598">
                  <c:v>70.076904761904771</c:v>
                </c:pt>
                <c:pt idx="1599">
                  <c:v>28.298571428571432</c:v>
                </c:pt>
                <c:pt idx="1600">
                  <c:v>104.88261904761904</c:v>
                </c:pt>
                <c:pt idx="1601">
                  <c:v>7.490952380952379</c:v>
                </c:pt>
                <c:pt idx="1602">
                  <c:v>66.898333333333312</c:v>
                </c:pt>
                <c:pt idx="1603">
                  <c:v>36.921904761904756</c:v>
                </c:pt>
                <c:pt idx="1604">
                  <c:v>76.355714285714271</c:v>
                </c:pt>
                <c:pt idx="1605">
                  <c:v>93.099761904761891</c:v>
                </c:pt>
                <c:pt idx="1606">
                  <c:v>76.556190476190451</c:v>
                </c:pt>
                <c:pt idx="1607">
                  <c:v>89.021666666666647</c:v>
                </c:pt>
                <c:pt idx="1608">
                  <c:v>80.7392857142857</c:v>
                </c:pt>
                <c:pt idx="1609">
                  <c:v>70.076904761904771</c:v>
                </c:pt>
                <c:pt idx="1610">
                  <c:v>66.898333333333312</c:v>
                </c:pt>
                <c:pt idx="1611">
                  <c:v>85.286666666666662</c:v>
                </c:pt>
                <c:pt idx="1612">
                  <c:v>58.340238095238099</c:v>
                </c:pt>
                <c:pt idx="1613">
                  <c:v>75.591190476190462</c:v>
                </c:pt>
                <c:pt idx="1614">
                  <c:v>104.88261904761904</c:v>
                </c:pt>
                <c:pt idx="1615">
                  <c:v>125.46428571428571</c:v>
                </c:pt>
                <c:pt idx="1616">
                  <c:v>44.759523809523806</c:v>
                </c:pt>
                <c:pt idx="1617">
                  <c:v>65.387857142857143</c:v>
                </c:pt>
                <c:pt idx="1618">
                  <c:v>117.61833333333333</c:v>
                </c:pt>
                <c:pt idx="1619">
                  <c:v>70.076904761904771</c:v>
                </c:pt>
                <c:pt idx="1620">
                  <c:v>44.759523809523806</c:v>
                </c:pt>
                <c:pt idx="1621">
                  <c:v>36.921904761904756</c:v>
                </c:pt>
                <c:pt idx="1622">
                  <c:v>28.298571428571432</c:v>
                </c:pt>
                <c:pt idx="1623">
                  <c:v>87.124523809523808</c:v>
                </c:pt>
                <c:pt idx="1624">
                  <c:v>80.7392857142857</c:v>
                </c:pt>
                <c:pt idx="1625">
                  <c:v>125.46428571428571</c:v>
                </c:pt>
                <c:pt idx="1626">
                  <c:v>60.674999999999997</c:v>
                </c:pt>
                <c:pt idx="1627">
                  <c:v>58.340238095238099</c:v>
                </c:pt>
                <c:pt idx="1628">
                  <c:v>43.181904761904768</c:v>
                </c:pt>
                <c:pt idx="1629">
                  <c:v>47.296666666666667</c:v>
                </c:pt>
                <c:pt idx="1630">
                  <c:v>21.040476190476188</c:v>
                </c:pt>
                <c:pt idx="1631">
                  <c:v>66.898333333333312</c:v>
                </c:pt>
                <c:pt idx="1632">
                  <c:v>87.124523809523808</c:v>
                </c:pt>
                <c:pt idx="1633">
                  <c:v>42.338571428571427</c:v>
                </c:pt>
                <c:pt idx="1634">
                  <c:v>89.021666666666647</c:v>
                </c:pt>
                <c:pt idx="1635">
                  <c:v>36.921904761904756</c:v>
                </c:pt>
                <c:pt idx="1636">
                  <c:v>91.865476190476173</c:v>
                </c:pt>
                <c:pt idx="1637">
                  <c:v>32.669761904761899</c:v>
                </c:pt>
                <c:pt idx="1638">
                  <c:v>89.021666666666647</c:v>
                </c:pt>
                <c:pt idx="1639">
                  <c:v>40.24047619047618</c:v>
                </c:pt>
                <c:pt idx="1640">
                  <c:v>42.338571428571427</c:v>
                </c:pt>
                <c:pt idx="1641">
                  <c:v>43.181904761904768</c:v>
                </c:pt>
                <c:pt idx="1642">
                  <c:v>75.591190476190462</c:v>
                </c:pt>
                <c:pt idx="1643">
                  <c:v>76.556190476190451</c:v>
                </c:pt>
                <c:pt idx="1644">
                  <c:v>80.616190476190468</c:v>
                </c:pt>
                <c:pt idx="1645">
                  <c:v>91.865476190476173</c:v>
                </c:pt>
                <c:pt idx="1646">
                  <c:v>21.040476190476188</c:v>
                </c:pt>
                <c:pt idx="1647">
                  <c:v>104.57619047619046</c:v>
                </c:pt>
                <c:pt idx="1648">
                  <c:v>44.759523809523806</c:v>
                </c:pt>
                <c:pt idx="1649">
                  <c:v>32.669761904761899</c:v>
                </c:pt>
                <c:pt idx="1650">
                  <c:v>93.099761904761891</c:v>
                </c:pt>
                <c:pt idx="1651">
                  <c:v>32.669761904761899</c:v>
                </c:pt>
                <c:pt idx="1652">
                  <c:v>85.286666666666662</c:v>
                </c:pt>
                <c:pt idx="1653">
                  <c:v>7.490952380952379</c:v>
                </c:pt>
                <c:pt idx="1654">
                  <c:v>75.591190476190462</c:v>
                </c:pt>
                <c:pt idx="1655">
                  <c:v>104.57619047619046</c:v>
                </c:pt>
                <c:pt idx="1656">
                  <c:v>4.214999999999999</c:v>
                </c:pt>
                <c:pt idx="1657">
                  <c:v>91.865476190476173</c:v>
                </c:pt>
                <c:pt idx="1658">
                  <c:v>47.296666666666667</c:v>
                </c:pt>
                <c:pt idx="1659">
                  <c:v>76.89928571428571</c:v>
                </c:pt>
                <c:pt idx="1660">
                  <c:v>36.921904761904756</c:v>
                </c:pt>
                <c:pt idx="1661">
                  <c:v>76.556190476190451</c:v>
                </c:pt>
                <c:pt idx="1662">
                  <c:v>40.24047619047618</c:v>
                </c:pt>
                <c:pt idx="1663">
                  <c:v>42.338571428571427</c:v>
                </c:pt>
                <c:pt idx="1664">
                  <c:v>117.61833333333333</c:v>
                </c:pt>
                <c:pt idx="1665">
                  <c:v>85.390952380952371</c:v>
                </c:pt>
                <c:pt idx="1666">
                  <c:v>7.490952380952379</c:v>
                </c:pt>
                <c:pt idx="1667">
                  <c:v>85.286666666666662</c:v>
                </c:pt>
                <c:pt idx="1668">
                  <c:v>43.181904761904768</c:v>
                </c:pt>
                <c:pt idx="1669">
                  <c:v>36.921904761904756</c:v>
                </c:pt>
                <c:pt idx="1670">
                  <c:v>125.46428571428571</c:v>
                </c:pt>
                <c:pt idx="1671">
                  <c:v>89.021666666666647</c:v>
                </c:pt>
                <c:pt idx="1672">
                  <c:v>75.591190476190462</c:v>
                </c:pt>
                <c:pt idx="1673">
                  <c:v>93.099761904761891</c:v>
                </c:pt>
                <c:pt idx="1674">
                  <c:v>104.88261904761904</c:v>
                </c:pt>
                <c:pt idx="1675">
                  <c:v>40.24047619047618</c:v>
                </c:pt>
                <c:pt idx="1676">
                  <c:v>28.298571428571432</c:v>
                </c:pt>
                <c:pt idx="1677">
                  <c:v>87.124523809523808</c:v>
                </c:pt>
                <c:pt idx="1678">
                  <c:v>32.669761904761899</c:v>
                </c:pt>
                <c:pt idx="1679">
                  <c:v>4.214999999999999</c:v>
                </c:pt>
                <c:pt idx="1680">
                  <c:v>58.340238095238099</c:v>
                </c:pt>
                <c:pt idx="1681">
                  <c:v>65.387857142857143</c:v>
                </c:pt>
                <c:pt idx="1682">
                  <c:v>85.286666666666662</c:v>
                </c:pt>
                <c:pt idx="1683">
                  <c:v>4.214999999999999</c:v>
                </c:pt>
                <c:pt idx="1684">
                  <c:v>7.490952380952379</c:v>
                </c:pt>
                <c:pt idx="1685">
                  <c:v>32.669761904761899</c:v>
                </c:pt>
                <c:pt idx="1686">
                  <c:v>40.24047619047618</c:v>
                </c:pt>
                <c:pt idx="1687">
                  <c:v>76.556190476190451</c:v>
                </c:pt>
                <c:pt idx="1688">
                  <c:v>104.57619047619046</c:v>
                </c:pt>
                <c:pt idx="1689">
                  <c:v>43.181904761904768</c:v>
                </c:pt>
                <c:pt idx="1690">
                  <c:v>80.616190476190468</c:v>
                </c:pt>
                <c:pt idx="1691">
                  <c:v>93.099761904761891</c:v>
                </c:pt>
                <c:pt idx="1692">
                  <c:v>76.355714285714271</c:v>
                </c:pt>
                <c:pt idx="1693">
                  <c:v>47.296666666666667</c:v>
                </c:pt>
                <c:pt idx="1694">
                  <c:v>65.387857142857143</c:v>
                </c:pt>
                <c:pt idx="1695">
                  <c:v>21.040476190476188</c:v>
                </c:pt>
                <c:pt idx="1696">
                  <c:v>7.490952380952379</c:v>
                </c:pt>
                <c:pt idx="1697">
                  <c:v>104.88261904761904</c:v>
                </c:pt>
                <c:pt idx="1698">
                  <c:v>76.89928571428571</c:v>
                </c:pt>
                <c:pt idx="1699">
                  <c:v>80.616190476190468</c:v>
                </c:pt>
                <c:pt idx="1700">
                  <c:v>104.57619047619046</c:v>
                </c:pt>
                <c:pt idx="1701">
                  <c:v>42.338571428571427</c:v>
                </c:pt>
                <c:pt idx="1702">
                  <c:v>76.556190476190451</c:v>
                </c:pt>
                <c:pt idx="1703">
                  <c:v>28.298571428571432</c:v>
                </c:pt>
                <c:pt idx="1704">
                  <c:v>36.921904761904756</c:v>
                </c:pt>
                <c:pt idx="1705">
                  <c:v>80.616190476190468</c:v>
                </c:pt>
                <c:pt idx="1706">
                  <c:v>21.040476190476188</c:v>
                </c:pt>
                <c:pt idx="1707">
                  <c:v>66.898333333333312</c:v>
                </c:pt>
                <c:pt idx="1708">
                  <c:v>7.490952380952379</c:v>
                </c:pt>
                <c:pt idx="1709">
                  <c:v>76.355714285714271</c:v>
                </c:pt>
                <c:pt idx="1710">
                  <c:v>89.021666666666647</c:v>
                </c:pt>
                <c:pt idx="1711">
                  <c:v>58.340238095238099</c:v>
                </c:pt>
                <c:pt idx="1712">
                  <c:v>80.7392857142857</c:v>
                </c:pt>
                <c:pt idx="1713">
                  <c:v>76.89928571428571</c:v>
                </c:pt>
                <c:pt idx="1714">
                  <c:v>47.296666666666667</c:v>
                </c:pt>
                <c:pt idx="1715">
                  <c:v>104.57619047619046</c:v>
                </c:pt>
                <c:pt idx="1716">
                  <c:v>43.181904761904768</c:v>
                </c:pt>
                <c:pt idx="1717">
                  <c:v>47.296666666666667</c:v>
                </c:pt>
                <c:pt idx="1718">
                  <c:v>76.556190476190451</c:v>
                </c:pt>
                <c:pt idx="1719">
                  <c:v>60.674999999999997</c:v>
                </c:pt>
                <c:pt idx="1720">
                  <c:v>44.759523809523806</c:v>
                </c:pt>
                <c:pt idx="1721">
                  <c:v>76.89928571428571</c:v>
                </c:pt>
                <c:pt idx="1722">
                  <c:v>43.181904761904768</c:v>
                </c:pt>
                <c:pt idx="1723">
                  <c:v>28.298571428571432</c:v>
                </c:pt>
                <c:pt idx="1724">
                  <c:v>42.338571428571427</c:v>
                </c:pt>
                <c:pt idx="1725">
                  <c:v>85.390952380952371</c:v>
                </c:pt>
                <c:pt idx="1726">
                  <c:v>76.355714285714271</c:v>
                </c:pt>
                <c:pt idx="1727">
                  <c:v>89.021666666666647</c:v>
                </c:pt>
                <c:pt idx="1728">
                  <c:v>65.387857142857143</c:v>
                </c:pt>
                <c:pt idx="1729">
                  <c:v>80.616190476190468</c:v>
                </c:pt>
                <c:pt idx="1730">
                  <c:v>104.88261904761904</c:v>
                </c:pt>
                <c:pt idx="1731">
                  <c:v>66.898333333333312</c:v>
                </c:pt>
                <c:pt idx="1732">
                  <c:v>91.865476190476173</c:v>
                </c:pt>
                <c:pt idx="1733">
                  <c:v>32.669761904761899</c:v>
                </c:pt>
                <c:pt idx="1734">
                  <c:v>76.89928571428571</c:v>
                </c:pt>
                <c:pt idx="1735">
                  <c:v>65.387857142857143</c:v>
                </c:pt>
                <c:pt idx="1736">
                  <c:v>76.355714285714271</c:v>
                </c:pt>
                <c:pt idx="1737">
                  <c:v>47.296666666666667</c:v>
                </c:pt>
                <c:pt idx="1738">
                  <c:v>7.490952380952379</c:v>
                </c:pt>
                <c:pt idx="1739">
                  <c:v>60.674999999999997</c:v>
                </c:pt>
                <c:pt idx="1740">
                  <c:v>70.076904761904771</c:v>
                </c:pt>
                <c:pt idx="1741">
                  <c:v>93.099761904761891</c:v>
                </c:pt>
                <c:pt idx="1742">
                  <c:v>80.7392857142857</c:v>
                </c:pt>
                <c:pt idx="1743">
                  <c:v>4.214999999999999</c:v>
                </c:pt>
                <c:pt idx="1744">
                  <c:v>28.298571428571432</c:v>
                </c:pt>
                <c:pt idx="1745">
                  <c:v>80.7392857142857</c:v>
                </c:pt>
                <c:pt idx="1746">
                  <c:v>80.616190476190468</c:v>
                </c:pt>
                <c:pt idx="1747">
                  <c:v>60.674999999999997</c:v>
                </c:pt>
                <c:pt idx="1748">
                  <c:v>91.865476190476173</c:v>
                </c:pt>
                <c:pt idx="1749">
                  <c:v>66.898333333333312</c:v>
                </c:pt>
                <c:pt idx="1750">
                  <c:v>93.099761904761891</c:v>
                </c:pt>
                <c:pt idx="1751">
                  <c:v>89.021666666666647</c:v>
                </c:pt>
                <c:pt idx="1752">
                  <c:v>70.076904761904771</c:v>
                </c:pt>
                <c:pt idx="1753">
                  <c:v>36.921904761904756</c:v>
                </c:pt>
                <c:pt idx="1754">
                  <c:v>66.898333333333312</c:v>
                </c:pt>
                <c:pt idx="1755">
                  <c:v>76.556190476190451</c:v>
                </c:pt>
                <c:pt idx="1756">
                  <c:v>87.124523809523808</c:v>
                </c:pt>
                <c:pt idx="1757">
                  <c:v>21.040476190476188</c:v>
                </c:pt>
                <c:pt idx="1758">
                  <c:v>80.616190476190468</c:v>
                </c:pt>
                <c:pt idx="1759">
                  <c:v>89.021666666666647</c:v>
                </c:pt>
                <c:pt idx="1760">
                  <c:v>70.076904761904771</c:v>
                </c:pt>
                <c:pt idx="1761">
                  <c:v>32.669761904761899</c:v>
                </c:pt>
                <c:pt idx="1762">
                  <c:v>4.214999999999999</c:v>
                </c:pt>
                <c:pt idx="1763">
                  <c:v>85.390952380952371</c:v>
                </c:pt>
                <c:pt idx="1764">
                  <c:v>58.340238095238099</c:v>
                </c:pt>
                <c:pt idx="1765">
                  <c:v>91.865476190476173</c:v>
                </c:pt>
                <c:pt idx="1766">
                  <c:v>7.490952380952379</c:v>
                </c:pt>
                <c:pt idx="1767">
                  <c:v>65.387857142857143</c:v>
                </c:pt>
                <c:pt idx="1768">
                  <c:v>85.390952380952371</c:v>
                </c:pt>
                <c:pt idx="1769">
                  <c:v>87.124523809523808</c:v>
                </c:pt>
                <c:pt idx="1770">
                  <c:v>21.040476190476188</c:v>
                </c:pt>
                <c:pt idx="1771">
                  <c:v>36.921904761904756</c:v>
                </c:pt>
                <c:pt idx="1772">
                  <c:v>36.921904761904756</c:v>
                </c:pt>
                <c:pt idx="1773">
                  <c:v>104.88261904761904</c:v>
                </c:pt>
                <c:pt idx="1774">
                  <c:v>76.89928571428571</c:v>
                </c:pt>
                <c:pt idx="1775">
                  <c:v>89.021666666666647</c:v>
                </c:pt>
                <c:pt idx="1776">
                  <c:v>91.865476190476173</c:v>
                </c:pt>
                <c:pt idx="1777">
                  <c:v>125.46428571428571</c:v>
                </c:pt>
                <c:pt idx="1778">
                  <c:v>75.591190476190462</c:v>
                </c:pt>
                <c:pt idx="1779">
                  <c:v>32.669761904761899</c:v>
                </c:pt>
                <c:pt idx="1780">
                  <c:v>93.099761904761891</c:v>
                </c:pt>
                <c:pt idx="1781">
                  <c:v>76.355714285714271</c:v>
                </c:pt>
                <c:pt idx="1782">
                  <c:v>104.57619047619046</c:v>
                </c:pt>
                <c:pt idx="1783">
                  <c:v>76.556190476190451</c:v>
                </c:pt>
                <c:pt idx="1784">
                  <c:v>85.286666666666662</c:v>
                </c:pt>
                <c:pt idx="1785">
                  <c:v>32.669761904761899</c:v>
                </c:pt>
                <c:pt idx="1786">
                  <c:v>125.46428571428571</c:v>
                </c:pt>
                <c:pt idx="1787">
                  <c:v>7.490952380952379</c:v>
                </c:pt>
                <c:pt idx="1788">
                  <c:v>21.040476190476188</c:v>
                </c:pt>
                <c:pt idx="1789">
                  <c:v>85.390952380952371</c:v>
                </c:pt>
                <c:pt idx="1790">
                  <c:v>91.865476190476173</c:v>
                </c:pt>
                <c:pt idx="1791">
                  <c:v>40.24047619047618</c:v>
                </c:pt>
                <c:pt idx="1792">
                  <c:v>21.040476190476188</c:v>
                </c:pt>
                <c:pt idx="1793">
                  <c:v>47.296666666666667</c:v>
                </c:pt>
                <c:pt idx="1794">
                  <c:v>44.759523809523806</c:v>
                </c:pt>
                <c:pt idx="1795">
                  <c:v>85.390952380952371</c:v>
                </c:pt>
                <c:pt idx="1796">
                  <c:v>47.296666666666667</c:v>
                </c:pt>
                <c:pt idx="1797">
                  <c:v>58.340238095238099</c:v>
                </c:pt>
                <c:pt idx="1798">
                  <c:v>42.338571428571427</c:v>
                </c:pt>
                <c:pt idx="1799">
                  <c:v>85.286666666666662</c:v>
                </c:pt>
                <c:pt idx="1800">
                  <c:v>28.298571428571432</c:v>
                </c:pt>
                <c:pt idx="1801">
                  <c:v>125.46428571428571</c:v>
                </c:pt>
                <c:pt idx="1802">
                  <c:v>117.61833333333333</c:v>
                </c:pt>
                <c:pt idx="1803">
                  <c:v>76.355714285714271</c:v>
                </c:pt>
                <c:pt idx="1804">
                  <c:v>43.181904761904768</c:v>
                </c:pt>
                <c:pt idx="1805">
                  <c:v>104.88261904761904</c:v>
                </c:pt>
                <c:pt idx="1806">
                  <c:v>40.24047619047618</c:v>
                </c:pt>
                <c:pt idx="1807">
                  <c:v>93.099761904761891</c:v>
                </c:pt>
                <c:pt idx="1808">
                  <c:v>75.591190476190462</c:v>
                </c:pt>
                <c:pt idx="1809">
                  <c:v>70.076904761904771</c:v>
                </c:pt>
                <c:pt idx="1810">
                  <c:v>80.7392857142857</c:v>
                </c:pt>
                <c:pt idx="1811">
                  <c:v>32.669761904761899</c:v>
                </c:pt>
                <c:pt idx="1812">
                  <c:v>85.390952380952371</c:v>
                </c:pt>
                <c:pt idx="1813">
                  <c:v>125.46428571428571</c:v>
                </c:pt>
                <c:pt idx="1814">
                  <c:v>43.181904761904768</c:v>
                </c:pt>
                <c:pt idx="1815">
                  <c:v>44.759523809523806</c:v>
                </c:pt>
                <c:pt idx="1816">
                  <c:v>117.61833333333333</c:v>
                </c:pt>
                <c:pt idx="1817">
                  <c:v>65.387857142857143</c:v>
                </c:pt>
                <c:pt idx="1818">
                  <c:v>80.616190476190468</c:v>
                </c:pt>
                <c:pt idx="1819">
                  <c:v>60.674999999999997</c:v>
                </c:pt>
                <c:pt idx="1820">
                  <c:v>42.338571428571427</c:v>
                </c:pt>
                <c:pt idx="1821">
                  <c:v>44.759523809523806</c:v>
                </c:pt>
                <c:pt idx="1822">
                  <c:v>28.298571428571432</c:v>
                </c:pt>
                <c:pt idx="1823">
                  <c:v>117.61833333333333</c:v>
                </c:pt>
                <c:pt idx="1824">
                  <c:v>87.124523809523808</c:v>
                </c:pt>
                <c:pt idx="1825">
                  <c:v>40.24047619047618</c:v>
                </c:pt>
                <c:pt idx="1826">
                  <c:v>75.591190476190462</c:v>
                </c:pt>
                <c:pt idx="1827">
                  <c:v>80.7392857142857</c:v>
                </c:pt>
                <c:pt idx="1828">
                  <c:v>60.674999999999997</c:v>
                </c:pt>
                <c:pt idx="1829">
                  <c:v>42.338571428571427</c:v>
                </c:pt>
                <c:pt idx="1830">
                  <c:v>70.076904761904771</c:v>
                </c:pt>
                <c:pt idx="1831">
                  <c:v>87.124523809523808</c:v>
                </c:pt>
                <c:pt idx="1832">
                  <c:v>93.099761904761891</c:v>
                </c:pt>
                <c:pt idx="1833">
                  <c:v>104.57619047619046</c:v>
                </c:pt>
                <c:pt idx="1834">
                  <c:v>36.921904761904756</c:v>
                </c:pt>
                <c:pt idx="1835">
                  <c:v>76.556190476190451</c:v>
                </c:pt>
                <c:pt idx="1836">
                  <c:v>4.214999999999999</c:v>
                </c:pt>
                <c:pt idx="1837">
                  <c:v>7.490952380952379</c:v>
                </c:pt>
                <c:pt idx="1838">
                  <c:v>89.021666666666647</c:v>
                </c:pt>
                <c:pt idx="1839">
                  <c:v>42.338571428571427</c:v>
                </c:pt>
                <c:pt idx="1840">
                  <c:v>85.286666666666662</c:v>
                </c:pt>
                <c:pt idx="1841">
                  <c:v>87.124523809523808</c:v>
                </c:pt>
                <c:pt idx="1842">
                  <c:v>40.24047619047618</c:v>
                </c:pt>
                <c:pt idx="1843">
                  <c:v>66.898333333333312</c:v>
                </c:pt>
                <c:pt idx="1844">
                  <c:v>7.490952380952379</c:v>
                </c:pt>
                <c:pt idx="1845">
                  <c:v>93.099761904761891</c:v>
                </c:pt>
                <c:pt idx="1846">
                  <c:v>58.340238095238099</c:v>
                </c:pt>
                <c:pt idx="1847">
                  <c:v>80.616190476190468</c:v>
                </c:pt>
                <c:pt idx="1848">
                  <c:v>76.556190476190451</c:v>
                </c:pt>
                <c:pt idx="1849">
                  <c:v>32.669761904761899</c:v>
                </c:pt>
                <c:pt idx="1850">
                  <c:v>104.57619047619046</c:v>
                </c:pt>
                <c:pt idx="1851">
                  <c:v>91.865476190476173</c:v>
                </c:pt>
                <c:pt idx="1852">
                  <c:v>85.390952380952371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BB-4694-8CEA-CB2F478E5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77055"/>
        <c:axId val="384654559"/>
      </c:scatterChart>
      <c:valAx>
        <c:axId val="34647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of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54559"/>
        <c:crosses val="autoZero"/>
        <c:crossBetween val="midCat"/>
      </c:valAx>
      <c:valAx>
        <c:axId val="3846545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7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d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test!$S$2:$S$1854</c:f>
              <c:numCache>
                <c:formatCode>General</c:formatCode>
                <c:ptCount val="1853"/>
                <c:pt idx="0">
                  <c:v>7.3759523809523806</c:v>
                </c:pt>
                <c:pt idx="1">
                  <c:v>-35.079523809523806</c:v>
                </c:pt>
                <c:pt idx="2">
                  <c:v>28.97</c:v>
                </c:pt>
                <c:pt idx="3">
                  <c:v>9.6223809523809507</c:v>
                </c:pt>
                <c:pt idx="4">
                  <c:v>-8.321428571428573</c:v>
                </c:pt>
                <c:pt idx="5">
                  <c:v>63.627142857142857</c:v>
                </c:pt>
                <c:pt idx="6">
                  <c:v>15.627619047619051</c:v>
                </c:pt>
                <c:pt idx="7">
                  <c:v>29.393333333333338</c:v>
                </c:pt>
                <c:pt idx="8">
                  <c:v>-16.226190476190478</c:v>
                </c:pt>
                <c:pt idx="9">
                  <c:v>-1.7361904761904778</c:v>
                </c:pt>
                <c:pt idx="10">
                  <c:v>6.5440476190476176</c:v>
                </c:pt>
                <c:pt idx="11">
                  <c:v>-0.22023809523809401</c:v>
                </c:pt>
                <c:pt idx="12">
                  <c:v>28.97</c:v>
                </c:pt>
                <c:pt idx="13">
                  <c:v>10.998333333333333</c:v>
                </c:pt>
                <c:pt idx="14">
                  <c:v>7.3759523809523806</c:v>
                </c:pt>
                <c:pt idx="15">
                  <c:v>-17.098809523809521</c:v>
                </c:pt>
                <c:pt idx="16">
                  <c:v>33.857619047619039</c:v>
                </c:pt>
                <c:pt idx="17">
                  <c:v>15.725476190476186</c:v>
                </c:pt>
                <c:pt idx="18">
                  <c:v>2.4073809523809526</c:v>
                </c:pt>
                <c:pt idx="19">
                  <c:v>0.65357142857142814</c:v>
                </c:pt>
                <c:pt idx="20">
                  <c:v>-10.467380952380953</c:v>
                </c:pt>
                <c:pt idx="21">
                  <c:v>-14.223571428571427</c:v>
                </c:pt>
                <c:pt idx="22">
                  <c:v>-35.079523809523806</c:v>
                </c:pt>
                <c:pt idx="23">
                  <c:v>22.973095238095237</c:v>
                </c:pt>
                <c:pt idx="24">
                  <c:v>-3.2247619047619036</c:v>
                </c:pt>
                <c:pt idx="25">
                  <c:v>6.5440476190476176</c:v>
                </c:pt>
                <c:pt idx="26">
                  <c:v>21.976904761904766</c:v>
                </c:pt>
                <c:pt idx="27">
                  <c:v>29.393333333333338</c:v>
                </c:pt>
                <c:pt idx="28">
                  <c:v>10.998333333333333</c:v>
                </c:pt>
                <c:pt idx="29">
                  <c:v>16.578095238095237</c:v>
                </c:pt>
                <c:pt idx="30">
                  <c:v>-17.098809523809521</c:v>
                </c:pt>
                <c:pt idx="31">
                  <c:v>33.857619047619039</c:v>
                </c:pt>
                <c:pt idx="32">
                  <c:v>15.725476190476186</c:v>
                </c:pt>
                <c:pt idx="33">
                  <c:v>22.489285714285707</c:v>
                </c:pt>
                <c:pt idx="34">
                  <c:v>-35.079523809523806</c:v>
                </c:pt>
                <c:pt idx="35">
                  <c:v>-14.675714285714287</c:v>
                </c:pt>
                <c:pt idx="36">
                  <c:v>2.4073809523809526</c:v>
                </c:pt>
                <c:pt idx="37">
                  <c:v>-1.7361904761904778</c:v>
                </c:pt>
                <c:pt idx="38">
                  <c:v>-3.2247619047619036</c:v>
                </c:pt>
                <c:pt idx="39">
                  <c:v>21.976904761904766</c:v>
                </c:pt>
                <c:pt idx="40">
                  <c:v>-14.223571428571427</c:v>
                </c:pt>
                <c:pt idx="41">
                  <c:v>10.998333333333333</c:v>
                </c:pt>
                <c:pt idx="42">
                  <c:v>-16.226190476190478</c:v>
                </c:pt>
                <c:pt idx="43">
                  <c:v>9.6223809523809507</c:v>
                </c:pt>
                <c:pt idx="44">
                  <c:v>22.489285714285707</c:v>
                </c:pt>
                <c:pt idx="45">
                  <c:v>2.4073809523809526</c:v>
                </c:pt>
                <c:pt idx="46">
                  <c:v>-1.7361904761904778</c:v>
                </c:pt>
                <c:pt idx="47">
                  <c:v>-10.467380952380953</c:v>
                </c:pt>
                <c:pt idx="48">
                  <c:v>-0.22023809523809401</c:v>
                </c:pt>
                <c:pt idx="49">
                  <c:v>29.393333333333338</c:v>
                </c:pt>
                <c:pt idx="50">
                  <c:v>16.578095238095237</c:v>
                </c:pt>
                <c:pt idx="51">
                  <c:v>7.3759523809523806</c:v>
                </c:pt>
                <c:pt idx="52">
                  <c:v>-17.098809523809521</c:v>
                </c:pt>
                <c:pt idx="53">
                  <c:v>-9.4788095238095256</c:v>
                </c:pt>
                <c:pt idx="54">
                  <c:v>1.5838095238095231</c:v>
                </c:pt>
                <c:pt idx="55">
                  <c:v>15.627619047619051</c:v>
                </c:pt>
                <c:pt idx="56">
                  <c:v>29.228333333333332</c:v>
                </c:pt>
                <c:pt idx="57">
                  <c:v>22.489285714285707</c:v>
                </c:pt>
                <c:pt idx="58">
                  <c:v>-3.2247619047619036</c:v>
                </c:pt>
                <c:pt idx="59">
                  <c:v>-10.467380952380953</c:v>
                </c:pt>
                <c:pt idx="60">
                  <c:v>-0.22023809523809401</c:v>
                </c:pt>
                <c:pt idx="61">
                  <c:v>29.393333333333338</c:v>
                </c:pt>
                <c:pt idx="62">
                  <c:v>10.998333333333333</c:v>
                </c:pt>
                <c:pt idx="63">
                  <c:v>-16.226190476190478</c:v>
                </c:pt>
                <c:pt idx="64">
                  <c:v>-17.098809523809521</c:v>
                </c:pt>
                <c:pt idx="65">
                  <c:v>9.6223809523809507</c:v>
                </c:pt>
                <c:pt idx="66">
                  <c:v>-9.4788095238095256</c:v>
                </c:pt>
                <c:pt idx="67">
                  <c:v>15.725476190476186</c:v>
                </c:pt>
                <c:pt idx="68">
                  <c:v>2.4073809523809526</c:v>
                </c:pt>
                <c:pt idx="69">
                  <c:v>0.65357142857142814</c:v>
                </c:pt>
                <c:pt idx="70">
                  <c:v>-23.022142857142857</c:v>
                </c:pt>
                <c:pt idx="71">
                  <c:v>15.627619047619051</c:v>
                </c:pt>
                <c:pt idx="72">
                  <c:v>29.228333333333332</c:v>
                </c:pt>
                <c:pt idx="73">
                  <c:v>-3.2247619047619036</c:v>
                </c:pt>
                <c:pt idx="74">
                  <c:v>-10.467380952380953</c:v>
                </c:pt>
                <c:pt idx="75">
                  <c:v>-0.22023809523809401</c:v>
                </c:pt>
                <c:pt idx="76">
                  <c:v>29.393333333333338</c:v>
                </c:pt>
                <c:pt idx="77">
                  <c:v>-16.226190476190478</c:v>
                </c:pt>
                <c:pt idx="78">
                  <c:v>16.578095238095237</c:v>
                </c:pt>
                <c:pt idx="79">
                  <c:v>7.3759523809523806</c:v>
                </c:pt>
                <c:pt idx="80">
                  <c:v>-9.4788095238095256</c:v>
                </c:pt>
                <c:pt idx="81">
                  <c:v>1.5838095238095231</c:v>
                </c:pt>
                <c:pt idx="82">
                  <c:v>14.067142857142855</c:v>
                </c:pt>
                <c:pt idx="83">
                  <c:v>0.65357142857142814</c:v>
                </c:pt>
                <c:pt idx="84">
                  <c:v>22.973095238095237</c:v>
                </c:pt>
                <c:pt idx="85">
                  <c:v>-1.7361904761904778</c:v>
                </c:pt>
                <c:pt idx="86">
                  <c:v>-23.022142857142857</c:v>
                </c:pt>
                <c:pt idx="87">
                  <c:v>-14.223571428571427</c:v>
                </c:pt>
                <c:pt idx="88">
                  <c:v>29.228333333333332</c:v>
                </c:pt>
                <c:pt idx="89">
                  <c:v>9.6223809523809507</c:v>
                </c:pt>
                <c:pt idx="90">
                  <c:v>33.857619047619039</c:v>
                </c:pt>
                <c:pt idx="91">
                  <c:v>29.393333333333338</c:v>
                </c:pt>
                <c:pt idx="92">
                  <c:v>16.578095238095237</c:v>
                </c:pt>
                <c:pt idx="93">
                  <c:v>-9.4788095238095256</c:v>
                </c:pt>
                <c:pt idx="94">
                  <c:v>14.067142857142855</c:v>
                </c:pt>
                <c:pt idx="95">
                  <c:v>0.65357142857142814</c:v>
                </c:pt>
                <c:pt idx="96">
                  <c:v>22.973095238095237</c:v>
                </c:pt>
                <c:pt idx="97">
                  <c:v>-3.2247619047619036</c:v>
                </c:pt>
                <c:pt idx="98">
                  <c:v>-10.467380952380953</c:v>
                </c:pt>
                <c:pt idx="99">
                  <c:v>-0.22023809523809401</c:v>
                </c:pt>
                <c:pt idx="100">
                  <c:v>-23.022142857142857</c:v>
                </c:pt>
                <c:pt idx="101">
                  <c:v>-14.223571428571427</c:v>
                </c:pt>
                <c:pt idx="102">
                  <c:v>28.97</c:v>
                </c:pt>
                <c:pt idx="103">
                  <c:v>-16.226190476190478</c:v>
                </c:pt>
                <c:pt idx="104">
                  <c:v>9.6223809523809507</c:v>
                </c:pt>
                <c:pt idx="105">
                  <c:v>22.489285714285707</c:v>
                </c:pt>
                <c:pt idx="106">
                  <c:v>-35.079523809523806</c:v>
                </c:pt>
                <c:pt idx="107">
                  <c:v>-8.321428571428573</c:v>
                </c:pt>
                <c:pt idx="108">
                  <c:v>-17.098809523809521</c:v>
                </c:pt>
                <c:pt idx="109">
                  <c:v>-14.675714285714287</c:v>
                </c:pt>
                <c:pt idx="110">
                  <c:v>-3.2247619047619036</c:v>
                </c:pt>
                <c:pt idx="111">
                  <c:v>6.5440476190476176</c:v>
                </c:pt>
                <c:pt idx="112">
                  <c:v>-23.022142857142857</c:v>
                </c:pt>
                <c:pt idx="113">
                  <c:v>21.976904761904766</c:v>
                </c:pt>
                <c:pt idx="114">
                  <c:v>28.97</c:v>
                </c:pt>
                <c:pt idx="115">
                  <c:v>7.3759523809523806</c:v>
                </c:pt>
                <c:pt idx="116">
                  <c:v>-9.4788095238095256</c:v>
                </c:pt>
                <c:pt idx="117">
                  <c:v>33.857619047619039</c:v>
                </c:pt>
                <c:pt idx="118">
                  <c:v>22.489285714285707</c:v>
                </c:pt>
                <c:pt idx="119">
                  <c:v>-35.079523809523806</c:v>
                </c:pt>
                <c:pt idx="120">
                  <c:v>-14.592857142857142</c:v>
                </c:pt>
                <c:pt idx="121">
                  <c:v>63.627142857142857</c:v>
                </c:pt>
                <c:pt idx="122">
                  <c:v>-10.467380952380953</c:v>
                </c:pt>
                <c:pt idx="123">
                  <c:v>16.578095238095237</c:v>
                </c:pt>
                <c:pt idx="124">
                  <c:v>14.067142857142855</c:v>
                </c:pt>
                <c:pt idx="125">
                  <c:v>0.65357142857142814</c:v>
                </c:pt>
                <c:pt idx="126">
                  <c:v>6.5440476190476176</c:v>
                </c:pt>
                <c:pt idx="127">
                  <c:v>-0.22023809523809401</c:v>
                </c:pt>
                <c:pt idx="128">
                  <c:v>21.976904761904766</c:v>
                </c:pt>
                <c:pt idx="129">
                  <c:v>-14.223571428571427</c:v>
                </c:pt>
                <c:pt idx="130">
                  <c:v>29.228333333333332</c:v>
                </c:pt>
                <c:pt idx="131">
                  <c:v>28.97</c:v>
                </c:pt>
                <c:pt idx="132">
                  <c:v>7.3759523809523806</c:v>
                </c:pt>
                <c:pt idx="133">
                  <c:v>-17.098809523809521</c:v>
                </c:pt>
                <c:pt idx="134">
                  <c:v>33.857619047619039</c:v>
                </c:pt>
                <c:pt idx="135">
                  <c:v>22.489285714285707</c:v>
                </c:pt>
                <c:pt idx="136">
                  <c:v>-35.079523809523806</c:v>
                </c:pt>
                <c:pt idx="137">
                  <c:v>-14.675714285714287</c:v>
                </c:pt>
                <c:pt idx="138">
                  <c:v>-8.321428571428573</c:v>
                </c:pt>
                <c:pt idx="139">
                  <c:v>-14.592857142857142</c:v>
                </c:pt>
                <c:pt idx="140">
                  <c:v>-23.022142857142857</c:v>
                </c:pt>
                <c:pt idx="141">
                  <c:v>16.578095238095237</c:v>
                </c:pt>
                <c:pt idx="142">
                  <c:v>0.65357142857142814</c:v>
                </c:pt>
                <c:pt idx="143">
                  <c:v>6.5440476190476176</c:v>
                </c:pt>
                <c:pt idx="144">
                  <c:v>63.627142857142857</c:v>
                </c:pt>
                <c:pt idx="145">
                  <c:v>-14.675714285714287</c:v>
                </c:pt>
                <c:pt idx="146">
                  <c:v>-14.592857142857142</c:v>
                </c:pt>
                <c:pt idx="147">
                  <c:v>-0.22023809523809401</c:v>
                </c:pt>
                <c:pt idx="148">
                  <c:v>-23.022142857142857</c:v>
                </c:pt>
                <c:pt idx="149">
                  <c:v>21.976904761904766</c:v>
                </c:pt>
                <c:pt idx="150">
                  <c:v>29.393333333333338</c:v>
                </c:pt>
                <c:pt idx="151">
                  <c:v>10.998333333333333</c:v>
                </c:pt>
                <c:pt idx="152">
                  <c:v>9.6223809523809507</c:v>
                </c:pt>
                <c:pt idx="153">
                  <c:v>15.725476190476186</c:v>
                </c:pt>
                <c:pt idx="154">
                  <c:v>-35.079523809523806</c:v>
                </c:pt>
                <c:pt idx="155">
                  <c:v>1.5838095238095231</c:v>
                </c:pt>
                <c:pt idx="156">
                  <c:v>14.067142857142855</c:v>
                </c:pt>
                <c:pt idx="157">
                  <c:v>-1.7361904761904778</c:v>
                </c:pt>
                <c:pt idx="158">
                  <c:v>6.5440476190476176</c:v>
                </c:pt>
                <c:pt idx="159">
                  <c:v>2.4073809523809526</c:v>
                </c:pt>
                <c:pt idx="160">
                  <c:v>-14.592857142857142</c:v>
                </c:pt>
                <c:pt idx="161">
                  <c:v>-0.22023809523809401</c:v>
                </c:pt>
                <c:pt idx="162">
                  <c:v>-23.022142857142857</c:v>
                </c:pt>
                <c:pt idx="163">
                  <c:v>-14.223571428571427</c:v>
                </c:pt>
                <c:pt idx="164">
                  <c:v>29.393333333333338</c:v>
                </c:pt>
                <c:pt idx="165">
                  <c:v>10.998333333333333</c:v>
                </c:pt>
                <c:pt idx="166">
                  <c:v>9.6223809523809507</c:v>
                </c:pt>
                <c:pt idx="167">
                  <c:v>-9.4788095238095256</c:v>
                </c:pt>
                <c:pt idx="168">
                  <c:v>-35.079523809523806</c:v>
                </c:pt>
                <c:pt idx="169">
                  <c:v>-14.675714285714287</c:v>
                </c:pt>
                <c:pt idx="170">
                  <c:v>1.5838095238095231</c:v>
                </c:pt>
                <c:pt idx="171">
                  <c:v>14.067142857142855</c:v>
                </c:pt>
                <c:pt idx="172">
                  <c:v>22.973095238095237</c:v>
                </c:pt>
                <c:pt idx="173">
                  <c:v>63.627142857142857</c:v>
                </c:pt>
                <c:pt idx="174">
                  <c:v>15.627619047619051</c:v>
                </c:pt>
                <c:pt idx="175">
                  <c:v>-10.467380952380953</c:v>
                </c:pt>
                <c:pt idx="176">
                  <c:v>-0.22023809523809401</c:v>
                </c:pt>
                <c:pt idx="177">
                  <c:v>-14.223571428571427</c:v>
                </c:pt>
                <c:pt idx="178">
                  <c:v>29.393333333333338</c:v>
                </c:pt>
                <c:pt idx="179">
                  <c:v>28.97</c:v>
                </c:pt>
                <c:pt idx="180">
                  <c:v>-16.226190476190478</c:v>
                </c:pt>
                <c:pt idx="181">
                  <c:v>-9.4788095238095256</c:v>
                </c:pt>
                <c:pt idx="182">
                  <c:v>15.725476190476186</c:v>
                </c:pt>
                <c:pt idx="183">
                  <c:v>-35.079523809523806</c:v>
                </c:pt>
                <c:pt idx="184">
                  <c:v>1.5838095238095231</c:v>
                </c:pt>
                <c:pt idx="185">
                  <c:v>2.4073809523809526</c:v>
                </c:pt>
                <c:pt idx="186">
                  <c:v>14.067142857142855</c:v>
                </c:pt>
                <c:pt idx="187">
                  <c:v>22.973095238095237</c:v>
                </c:pt>
                <c:pt idx="188">
                  <c:v>-1.7361904761904778</c:v>
                </c:pt>
                <c:pt idx="189">
                  <c:v>-8.321428571428573</c:v>
                </c:pt>
                <c:pt idx="190">
                  <c:v>63.627142857142857</c:v>
                </c:pt>
                <c:pt idx="191">
                  <c:v>9.6223809523809507</c:v>
                </c:pt>
                <c:pt idx="192">
                  <c:v>-3.2247619047619036</c:v>
                </c:pt>
                <c:pt idx="193">
                  <c:v>-17.098809523809521</c:v>
                </c:pt>
                <c:pt idx="194">
                  <c:v>-1.7361904761904778</c:v>
                </c:pt>
                <c:pt idx="195">
                  <c:v>6.5440476190476176</c:v>
                </c:pt>
                <c:pt idx="196">
                  <c:v>-14.223571428571427</c:v>
                </c:pt>
                <c:pt idx="197">
                  <c:v>28.97</c:v>
                </c:pt>
                <c:pt idx="198">
                  <c:v>16.578095238095237</c:v>
                </c:pt>
                <c:pt idx="199">
                  <c:v>9.6223809523809507</c:v>
                </c:pt>
                <c:pt idx="200">
                  <c:v>-9.4788095238095256</c:v>
                </c:pt>
                <c:pt idx="201">
                  <c:v>33.857619047619039</c:v>
                </c:pt>
                <c:pt idx="202">
                  <c:v>22.489285714285707</c:v>
                </c:pt>
                <c:pt idx="203">
                  <c:v>1.5838095238095231</c:v>
                </c:pt>
                <c:pt idx="204">
                  <c:v>2.4073809523809526</c:v>
                </c:pt>
                <c:pt idx="205">
                  <c:v>22.973095238095237</c:v>
                </c:pt>
                <c:pt idx="206">
                  <c:v>-8.321428571428573</c:v>
                </c:pt>
                <c:pt idx="207">
                  <c:v>29.228333333333332</c:v>
                </c:pt>
                <c:pt idx="208">
                  <c:v>-16.226190476190478</c:v>
                </c:pt>
                <c:pt idx="209">
                  <c:v>-1.7361904761904778</c:v>
                </c:pt>
                <c:pt idx="210">
                  <c:v>-3.2247619047619036</c:v>
                </c:pt>
                <c:pt idx="211">
                  <c:v>6.5440476190476176</c:v>
                </c:pt>
                <c:pt idx="212">
                  <c:v>63.627142857142857</c:v>
                </c:pt>
                <c:pt idx="213">
                  <c:v>-10.467380952380953</c:v>
                </c:pt>
                <c:pt idx="214">
                  <c:v>15.627619047619051</c:v>
                </c:pt>
                <c:pt idx="215">
                  <c:v>-14.223571428571427</c:v>
                </c:pt>
                <c:pt idx="216">
                  <c:v>28.97</c:v>
                </c:pt>
                <c:pt idx="217">
                  <c:v>16.578095238095237</c:v>
                </c:pt>
                <c:pt idx="218">
                  <c:v>-17.098809523809521</c:v>
                </c:pt>
                <c:pt idx="219">
                  <c:v>-14.675714285714287</c:v>
                </c:pt>
                <c:pt idx="220">
                  <c:v>21.976904761904766</c:v>
                </c:pt>
                <c:pt idx="221">
                  <c:v>22.489285714285707</c:v>
                </c:pt>
                <c:pt idx="222">
                  <c:v>2.4073809523809526</c:v>
                </c:pt>
                <c:pt idx="223">
                  <c:v>-1.7361904761904778</c:v>
                </c:pt>
                <c:pt idx="224">
                  <c:v>-8.321428571428573</c:v>
                </c:pt>
                <c:pt idx="225">
                  <c:v>6.5440476190476176</c:v>
                </c:pt>
                <c:pt idx="226">
                  <c:v>-0.22023809523809401</c:v>
                </c:pt>
                <c:pt idx="227">
                  <c:v>15.627619047619051</c:v>
                </c:pt>
                <c:pt idx="228">
                  <c:v>29.228333333333332</c:v>
                </c:pt>
                <c:pt idx="229">
                  <c:v>28.97</c:v>
                </c:pt>
                <c:pt idx="230">
                  <c:v>-16.226190476190478</c:v>
                </c:pt>
                <c:pt idx="231">
                  <c:v>16.578095238095237</c:v>
                </c:pt>
                <c:pt idx="232">
                  <c:v>7.3759523809523806</c:v>
                </c:pt>
                <c:pt idx="233">
                  <c:v>-17.098809523809521</c:v>
                </c:pt>
                <c:pt idx="234">
                  <c:v>33.857619047619039</c:v>
                </c:pt>
                <c:pt idx="235">
                  <c:v>2.4073809523809526</c:v>
                </c:pt>
                <c:pt idx="236">
                  <c:v>0.65357142857142814</c:v>
                </c:pt>
                <c:pt idx="237">
                  <c:v>-3.2247619047619036</c:v>
                </c:pt>
                <c:pt idx="238">
                  <c:v>10.998333333333333</c:v>
                </c:pt>
                <c:pt idx="239">
                  <c:v>9.6223809523809507</c:v>
                </c:pt>
                <c:pt idx="240">
                  <c:v>33.857619047619039</c:v>
                </c:pt>
                <c:pt idx="241">
                  <c:v>22.489285714285707</c:v>
                </c:pt>
                <c:pt idx="242">
                  <c:v>1.5838095238095231</c:v>
                </c:pt>
                <c:pt idx="243">
                  <c:v>-0.22023809523809401</c:v>
                </c:pt>
                <c:pt idx="244">
                  <c:v>-23.022142857142857</c:v>
                </c:pt>
                <c:pt idx="245">
                  <c:v>15.627619047619051</c:v>
                </c:pt>
                <c:pt idx="246">
                  <c:v>-9.4788095238095256</c:v>
                </c:pt>
                <c:pt idx="247">
                  <c:v>-8.321428571428573</c:v>
                </c:pt>
                <c:pt idx="248">
                  <c:v>6.5440476190476176</c:v>
                </c:pt>
                <c:pt idx="249">
                  <c:v>-10.467380952380953</c:v>
                </c:pt>
                <c:pt idx="250">
                  <c:v>29.228333333333332</c:v>
                </c:pt>
                <c:pt idx="251">
                  <c:v>-16.226190476190478</c:v>
                </c:pt>
                <c:pt idx="252">
                  <c:v>7.3759523809523806</c:v>
                </c:pt>
                <c:pt idx="253">
                  <c:v>15.725476190476186</c:v>
                </c:pt>
                <c:pt idx="254">
                  <c:v>1.5838095238095231</c:v>
                </c:pt>
                <c:pt idx="255">
                  <c:v>0.65357142857142814</c:v>
                </c:pt>
                <c:pt idx="256">
                  <c:v>-23.022142857142857</c:v>
                </c:pt>
                <c:pt idx="257">
                  <c:v>29.393333333333338</c:v>
                </c:pt>
                <c:pt idx="258">
                  <c:v>-9.4788095238095256</c:v>
                </c:pt>
                <c:pt idx="259">
                  <c:v>-3.2247619047619036</c:v>
                </c:pt>
                <c:pt idx="260">
                  <c:v>63.627142857142857</c:v>
                </c:pt>
                <c:pt idx="261">
                  <c:v>-10.467380952380953</c:v>
                </c:pt>
                <c:pt idx="262">
                  <c:v>29.228333333333332</c:v>
                </c:pt>
                <c:pt idx="263">
                  <c:v>10.998333333333333</c:v>
                </c:pt>
                <c:pt idx="264">
                  <c:v>7.3759523809523806</c:v>
                </c:pt>
                <c:pt idx="265">
                  <c:v>22.489285714285707</c:v>
                </c:pt>
                <c:pt idx="266">
                  <c:v>-35.079523809523806</c:v>
                </c:pt>
                <c:pt idx="267">
                  <c:v>-14.675714285714287</c:v>
                </c:pt>
                <c:pt idx="268">
                  <c:v>1.5838095238095231</c:v>
                </c:pt>
                <c:pt idx="269">
                  <c:v>2.4073809523809526</c:v>
                </c:pt>
                <c:pt idx="270">
                  <c:v>0.65357142857142814</c:v>
                </c:pt>
                <c:pt idx="271">
                  <c:v>22.973095238095237</c:v>
                </c:pt>
                <c:pt idx="272">
                  <c:v>14.067142857142855</c:v>
                </c:pt>
                <c:pt idx="273">
                  <c:v>-3.2247619047619036</c:v>
                </c:pt>
                <c:pt idx="274">
                  <c:v>-10.467380952380953</c:v>
                </c:pt>
                <c:pt idx="275">
                  <c:v>21.976904761904766</c:v>
                </c:pt>
                <c:pt idx="276">
                  <c:v>29.393333333333338</c:v>
                </c:pt>
                <c:pt idx="277">
                  <c:v>29.228333333333332</c:v>
                </c:pt>
                <c:pt idx="278">
                  <c:v>10.998333333333333</c:v>
                </c:pt>
                <c:pt idx="279">
                  <c:v>-16.226190476190478</c:v>
                </c:pt>
                <c:pt idx="280">
                  <c:v>7.3759523809523806</c:v>
                </c:pt>
                <c:pt idx="281">
                  <c:v>-9.4788095238095256</c:v>
                </c:pt>
                <c:pt idx="282">
                  <c:v>22.489285714285707</c:v>
                </c:pt>
                <c:pt idx="283">
                  <c:v>-35.079523809523806</c:v>
                </c:pt>
                <c:pt idx="284">
                  <c:v>-14.675714285714287</c:v>
                </c:pt>
                <c:pt idx="285">
                  <c:v>2.4073809523809526</c:v>
                </c:pt>
                <c:pt idx="286">
                  <c:v>22.973095238095237</c:v>
                </c:pt>
                <c:pt idx="287">
                  <c:v>-1.7361904761904778</c:v>
                </c:pt>
                <c:pt idx="288">
                  <c:v>-10.467380952380953</c:v>
                </c:pt>
                <c:pt idx="289">
                  <c:v>-23.022142857142857</c:v>
                </c:pt>
                <c:pt idx="290">
                  <c:v>21.976904761904766</c:v>
                </c:pt>
                <c:pt idx="291">
                  <c:v>16.578095238095237</c:v>
                </c:pt>
                <c:pt idx="292">
                  <c:v>7.3759523809523806</c:v>
                </c:pt>
                <c:pt idx="293">
                  <c:v>33.857619047619039</c:v>
                </c:pt>
                <c:pt idx="294">
                  <c:v>-35.079523809523806</c:v>
                </c:pt>
                <c:pt idx="295">
                  <c:v>-14.675714285714287</c:v>
                </c:pt>
                <c:pt idx="296">
                  <c:v>1.5838095238095231</c:v>
                </c:pt>
                <c:pt idx="297">
                  <c:v>2.4073809523809526</c:v>
                </c:pt>
                <c:pt idx="298">
                  <c:v>14.067142857142855</c:v>
                </c:pt>
                <c:pt idx="299">
                  <c:v>22.973095238095237</c:v>
                </c:pt>
                <c:pt idx="300">
                  <c:v>28.97</c:v>
                </c:pt>
                <c:pt idx="301">
                  <c:v>-16.226190476190478</c:v>
                </c:pt>
                <c:pt idx="302">
                  <c:v>-8.321428571428573</c:v>
                </c:pt>
                <c:pt idx="303">
                  <c:v>6.5440476190476176</c:v>
                </c:pt>
                <c:pt idx="304">
                  <c:v>63.627142857142857</c:v>
                </c:pt>
                <c:pt idx="305">
                  <c:v>-10.467380952380953</c:v>
                </c:pt>
                <c:pt idx="306">
                  <c:v>15.627619047619051</c:v>
                </c:pt>
                <c:pt idx="307">
                  <c:v>21.976904761904766</c:v>
                </c:pt>
                <c:pt idx="308">
                  <c:v>-14.223571428571427</c:v>
                </c:pt>
                <c:pt idx="309">
                  <c:v>29.228333333333332</c:v>
                </c:pt>
                <c:pt idx="310">
                  <c:v>10.998333333333333</c:v>
                </c:pt>
                <c:pt idx="311">
                  <c:v>16.578095238095237</c:v>
                </c:pt>
                <c:pt idx="312">
                  <c:v>-17.098809523809521</c:v>
                </c:pt>
                <c:pt idx="313">
                  <c:v>15.725476190476186</c:v>
                </c:pt>
                <c:pt idx="314">
                  <c:v>22.489285714285707</c:v>
                </c:pt>
                <c:pt idx="315">
                  <c:v>0.65357142857142814</c:v>
                </c:pt>
                <c:pt idx="316">
                  <c:v>-1.7361904761904778</c:v>
                </c:pt>
                <c:pt idx="317">
                  <c:v>-8.321428571428573</c:v>
                </c:pt>
                <c:pt idx="318">
                  <c:v>-3.2247619047619036</c:v>
                </c:pt>
                <c:pt idx="319">
                  <c:v>6.5440476190476176</c:v>
                </c:pt>
                <c:pt idx="320">
                  <c:v>-10.467380952380953</c:v>
                </c:pt>
                <c:pt idx="321">
                  <c:v>-23.022142857142857</c:v>
                </c:pt>
                <c:pt idx="322">
                  <c:v>21.976904761904766</c:v>
                </c:pt>
                <c:pt idx="323">
                  <c:v>-14.223571428571427</c:v>
                </c:pt>
                <c:pt idx="324">
                  <c:v>10.998333333333333</c:v>
                </c:pt>
                <c:pt idx="325">
                  <c:v>33.857619047619039</c:v>
                </c:pt>
                <c:pt idx="326">
                  <c:v>-35.079523809523806</c:v>
                </c:pt>
                <c:pt idx="327">
                  <c:v>1.5838095238095231</c:v>
                </c:pt>
                <c:pt idx="328">
                  <c:v>0.65357142857142814</c:v>
                </c:pt>
                <c:pt idx="329">
                  <c:v>-1.7361904761904778</c:v>
                </c:pt>
                <c:pt idx="330">
                  <c:v>63.627142857142857</c:v>
                </c:pt>
                <c:pt idx="331">
                  <c:v>15.627619047619051</c:v>
                </c:pt>
                <c:pt idx="332">
                  <c:v>29.228333333333332</c:v>
                </c:pt>
                <c:pt idx="333">
                  <c:v>16.578095238095237</c:v>
                </c:pt>
                <c:pt idx="334">
                  <c:v>-17.098809523809521</c:v>
                </c:pt>
                <c:pt idx="335">
                  <c:v>9.6223809523809507</c:v>
                </c:pt>
                <c:pt idx="336">
                  <c:v>15.725476190476186</c:v>
                </c:pt>
                <c:pt idx="337">
                  <c:v>0.65357142857142814</c:v>
                </c:pt>
                <c:pt idx="338">
                  <c:v>-8.321428571428573</c:v>
                </c:pt>
                <c:pt idx="339">
                  <c:v>-23.022142857142857</c:v>
                </c:pt>
                <c:pt idx="340">
                  <c:v>28.97</c:v>
                </c:pt>
                <c:pt idx="341">
                  <c:v>10.998333333333333</c:v>
                </c:pt>
                <c:pt idx="342">
                  <c:v>-35.079523809523806</c:v>
                </c:pt>
                <c:pt idx="343">
                  <c:v>6.5440476190476176</c:v>
                </c:pt>
                <c:pt idx="344">
                  <c:v>-10.467380952380953</c:v>
                </c:pt>
                <c:pt idx="345">
                  <c:v>-14.223571428571427</c:v>
                </c:pt>
                <c:pt idx="346">
                  <c:v>29.393333333333338</c:v>
                </c:pt>
                <c:pt idx="347">
                  <c:v>9.6223809523809507</c:v>
                </c:pt>
                <c:pt idx="348">
                  <c:v>-14.675714285714287</c:v>
                </c:pt>
                <c:pt idx="349">
                  <c:v>-3.2247619047619036</c:v>
                </c:pt>
                <c:pt idx="350">
                  <c:v>-0.22023809523809401</c:v>
                </c:pt>
                <c:pt idx="351">
                  <c:v>28.97</c:v>
                </c:pt>
                <c:pt idx="352">
                  <c:v>-16.226190476190478</c:v>
                </c:pt>
                <c:pt idx="353">
                  <c:v>7.3759523809523806</c:v>
                </c:pt>
                <c:pt idx="354">
                  <c:v>33.857619047619039</c:v>
                </c:pt>
                <c:pt idx="355">
                  <c:v>15.725476190476186</c:v>
                </c:pt>
                <c:pt idx="356">
                  <c:v>14.067142857142855</c:v>
                </c:pt>
                <c:pt idx="357">
                  <c:v>22.973095238095237</c:v>
                </c:pt>
                <c:pt idx="358">
                  <c:v>-23.022142857142857</c:v>
                </c:pt>
                <c:pt idx="359">
                  <c:v>-14.223571428571427</c:v>
                </c:pt>
                <c:pt idx="360">
                  <c:v>-9.4788095238095256</c:v>
                </c:pt>
                <c:pt idx="361">
                  <c:v>2.4073809523809526</c:v>
                </c:pt>
                <c:pt idx="362">
                  <c:v>6.5440476190476176</c:v>
                </c:pt>
                <c:pt idx="363">
                  <c:v>-0.22023809523809401</c:v>
                </c:pt>
                <c:pt idx="364">
                  <c:v>21.976904761904766</c:v>
                </c:pt>
                <c:pt idx="365">
                  <c:v>28.97</c:v>
                </c:pt>
                <c:pt idx="366">
                  <c:v>10.998333333333333</c:v>
                </c:pt>
                <c:pt idx="367">
                  <c:v>16.578095238095237</c:v>
                </c:pt>
                <c:pt idx="368">
                  <c:v>33.857619047619039</c:v>
                </c:pt>
                <c:pt idx="369">
                  <c:v>15.725476190476186</c:v>
                </c:pt>
                <c:pt idx="370">
                  <c:v>22.489285714285707</c:v>
                </c:pt>
                <c:pt idx="371">
                  <c:v>-14.675714285714287</c:v>
                </c:pt>
                <c:pt idx="372">
                  <c:v>14.067142857142855</c:v>
                </c:pt>
                <c:pt idx="373">
                  <c:v>-17.098809523809521</c:v>
                </c:pt>
                <c:pt idx="374">
                  <c:v>9.6223809523809507</c:v>
                </c:pt>
                <c:pt idx="375">
                  <c:v>22.973095238095237</c:v>
                </c:pt>
                <c:pt idx="376">
                  <c:v>-3.2247619047619036</c:v>
                </c:pt>
                <c:pt idx="377">
                  <c:v>-0.22023809523809401</c:v>
                </c:pt>
                <c:pt idx="378">
                  <c:v>-14.223571428571427</c:v>
                </c:pt>
                <c:pt idx="379">
                  <c:v>29.393333333333338</c:v>
                </c:pt>
                <c:pt idx="380">
                  <c:v>28.97</c:v>
                </c:pt>
                <c:pt idx="381">
                  <c:v>10.998333333333333</c:v>
                </c:pt>
                <c:pt idx="382">
                  <c:v>9.6223809523809507</c:v>
                </c:pt>
                <c:pt idx="383">
                  <c:v>-9.4788095238095256</c:v>
                </c:pt>
                <c:pt idx="384">
                  <c:v>33.857619047619039</c:v>
                </c:pt>
                <c:pt idx="385">
                  <c:v>15.725476190476186</c:v>
                </c:pt>
                <c:pt idx="386">
                  <c:v>22.489285714285707</c:v>
                </c:pt>
                <c:pt idx="387">
                  <c:v>1.5838095238095231</c:v>
                </c:pt>
                <c:pt idx="388">
                  <c:v>14.067142857142855</c:v>
                </c:pt>
                <c:pt idx="389">
                  <c:v>6.5440476190476176</c:v>
                </c:pt>
                <c:pt idx="390">
                  <c:v>-10.467380952380953</c:v>
                </c:pt>
                <c:pt idx="391">
                  <c:v>21.976904761904766</c:v>
                </c:pt>
                <c:pt idx="392">
                  <c:v>-17.098809523809521</c:v>
                </c:pt>
                <c:pt idx="393">
                  <c:v>22.973095238095237</c:v>
                </c:pt>
                <c:pt idx="394">
                  <c:v>-3.2247619047619036</c:v>
                </c:pt>
                <c:pt idx="395">
                  <c:v>-0.22023809523809401</c:v>
                </c:pt>
                <c:pt idx="396">
                  <c:v>29.393333333333338</c:v>
                </c:pt>
                <c:pt idx="397">
                  <c:v>9.6223809523809507</c:v>
                </c:pt>
                <c:pt idx="398">
                  <c:v>33.857619047619039</c:v>
                </c:pt>
                <c:pt idx="399">
                  <c:v>14.067142857142855</c:v>
                </c:pt>
                <c:pt idx="400">
                  <c:v>-8.321428571428573</c:v>
                </c:pt>
                <c:pt idx="401">
                  <c:v>21.976904761904766</c:v>
                </c:pt>
                <c:pt idx="402">
                  <c:v>16.578095238095237</c:v>
                </c:pt>
                <c:pt idx="403">
                  <c:v>-17.098809523809521</c:v>
                </c:pt>
                <c:pt idx="404">
                  <c:v>-9.4788095238095256</c:v>
                </c:pt>
                <c:pt idx="405">
                  <c:v>15.725476190476186</c:v>
                </c:pt>
                <c:pt idx="406">
                  <c:v>22.489285714285707</c:v>
                </c:pt>
                <c:pt idx="407">
                  <c:v>1.5838095238095231</c:v>
                </c:pt>
                <c:pt idx="408">
                  <c:v>22.973095238095237</c:v>
                </c:pt>
                <c:pt idx="409">
                  <c:v>-10.467380952380953</c:v>
                </c:pt>
                <c:pt idx="410">
                  <c:v>-0.22023809523809401</c:v>
                </c:pt>
                <c:pt idx="411">
                  <c:v>15.627619047619051</c:v>
                </c:pt>
                <c:pt idx="412">
                  <c:v>29.393333333333338</c:v>
                </c:pt>
                <c:pt idx="413">
                  <c:v>33.857619047619039</c:v>
                </c:pt>
                <c:pt idx="414">
                  <c:v>-35.079523809523806</c:v>
                </c:pt>
                <c:pt idx="415">
                  <c:v>0.65357142857142814</c:v>
                </c:pt>
                <c:pt idx="416">
                  <c:v>21.976904761904766</c:v>
                </c:pt>
                <c:pt idx="417">
                  <c:v>29.228333333333332</c:v>
                </c:pt>
                <c:pt idx="418">
                  <c:v>-14.675714285714287</c:v>
                </c:pt>
                <c:pt idx="419">
                  <c:v>1.5838095238095231</c:v>
                </c:pt>
                <c:pt idx="420">
                  <c:v>2.4073809523809526</c:v>
                </c:pt>
                <c:pt idx="421">
                  <c:v>-8.321428571428573</c:v>
                </c:pt>
                <c:pt idx="422">
                  <c:v>-14.592857142857142</c:v>
                </c:pt>
                <c:pt idx="423">
                  <c:v>6.5440476190476176</c:v>
                </c:pt>
                <c:pt idx="424">
                  <c:v>-10.467380952380953</c:v>
                </c:pt>
                <c:pt idx="425">
                  <c:v>-23.022142857142857</c:v>
                </c:pt>
                <c:pt idx="426">
                  <c:v>15.627619047619051</c:v>
                </c:pt>
                <c:pt idx="427">
                  <c:v>29.393333333333338</c:v>
                </c:pt>
                <c:pt idx="428">
                  <c:v>16.578095238095237</c:v>
                </c:pt>
                <c:pt idx="429">
                  <c:v>0.65357142857142814</c:v>
                </c:pt>
                <c:pt idx="430">
                  <c:v>-1.7361904761904778</c:v>
                </c:pt>
                <c:pt idx="431">
                  <c:v>21.976904761904766</c:v>
                </c:pt>
                <c:pt idx="432">
                  <c:v>-16.226190476190478</c:v>
                </c:pt>
                <c:pt idx="433">
                  <c:v>7.3759523809523806</c:v>
                </c:pt>
                <c:pt idx="434">
                  <c:v>-17.098809523809521</c:v>
                </c:pt>
                <c:pt idx="435">
                  <c:v>15.725476190476186</c:v>
                </c:pt>
                <c:pt idx="436">
                  <c:v>1.5838095238095231</c:v>
                </c:pt>
                <c:pt idx="437">
                  <c:v>2.4073809523809526</c:v>
                </c:pt>
                <c:pt idx="438">
                  <c:v>14.067142857142855</c:v>
                </c:pt>
                <c:pt idx="439">
                  <c:v>-14.592857142857142</c:v>
                </c:pt>
                <c:pt idx="440">
                  <c:v>-10.467380952380953</c:v>
                </c:pt>
                <c:pt idx="441">
                  <c:v>29.228333333333332</c:v>
                </c:pt>
                <c:pt idx="442">
                  <c:v>-14.675714285714287</c:v>
                </c:pt>
                <c:pt idx="443">
                  <c:v>0.65357142857142814</c:v>
                </c:pt>
                <c:pt idx="444">
                  <c:v>22.973095238095237</c:v>
                </c:pt>
                <c:pt idx="445">
                  <c:v>10.998333333333333</c:v>
                </c:pt>
                <c:pt idx="446">
                  <c:v>-16.226190476190478</c:v>
                </c:pt>
                <c:pt idx="447">
                  <c:v>9.6223809523809507</c:v>
                </c:pt>
                <c:pt idx="448">
                  <c:v>-9.4788095238095256</c:v>
                </c:pt>
                <c:pt idx="449">
                  <c:v>15.725476190476186</c:v>
                </c:pt>
                <c:pt idx="450">
                  <c:v>-14.675714285714287</c:v>
                </c:pt>
                <c:pt idx="451">
                  <c:v>-3.2247619047619036</c:v>
                </c:pt>
                <c:pt idx="452">
                  <c:v>6.5440476190476176</c:v>
                </c:pt>
                <c:pt idx="453">
                  <c:v>-23.022142857142857</c:v>
                </c:pt>
                <c:pt idx="454">
                  <c:v>15.627619047619051</c:v>
                </c:pt>
                <c:pt idx="455">
                  <c:v>-14.223571428571427</c:v>
                </c:pt>
                <c:pt idx="456">
                  <c:v>29.228333333333332</c:v>
                </c:pt>
                <c:pt idx="457">
                  <c:v>16.578095238095237</c:v>
                </c:pt>
                <c:pt idx="458">
                  <c:v>7.3759523809523806</c:v>
                </c:pt>
                <c:pt idx="459">
                  <c:v>-35.079523809523806</c:v>
                </c:pt>
                <c:pt idx="460">
                  <c:v>1.5838095238095231</c:v>
                </c:pt>
                <c:pt idx="461">
                  <c:v>2.4073809523809526</c:v>
                </c:pt>
                <c:pt idx="462">
                  <c:v>22.973095238095237</c:v>
                </c:pt>
                <c:pt idx="463">
                  <c:v>-0.22023809523809401</c:v>
                </c:pt>
                <c:pt idx="464">
                  <c:v>10.998333333333333</c:v>
                </c:pt>
                <c:pt idx="465">
                  <c:v>-9.4788095238095256</c:v>
                </c:pt>
                <c:pt idx="466">
                  <c:v>-3.2247619047619036</c:v>
                </c:pt>
                <c:pt idx="467">
                  <c:v>63.627142857142857</c:v>
                </c:pt>
                <c:pt idx="468">
                  <c:v>-23.022142857142857</c:v>
                </c:pt>
                <c:pt idx="469">
                  <c:v>15.627619047619051</c:v>
                </c:pt>
                <c:pt idx="470">
                  <c:v>29.393333333333338</c:v>
                </c:pt>
                <c:pt idx="471">
                  <c:v>29.228333333333332</c:v>
                </c:pt>
                <c:pt idx="472">
                  <c:v>-16.226190476190478</c:v>
                </c:pt>
                <c:pt idx="473">
                  <c:v>16.578095238095237</c:v>
                </c:pt>
                <c:pt idx="474">
                  <c:v>9.6223809523809507</c:v>
                </c:pt>
                <c:pt idx="475">
                  <c:v>1.5838095238095231</c:v>
                </c:pt>
                <c:pt idx="476">
                  <c:v>22.973095238095237</c:v>
                </c:pt>
                <c:pt idx="477">
                  <c:v>-1.7361904761904778</c:v>
                </c:pt>
                <c:pt idx="478">
                  <c:v>-14.592857142857142</c:v>
                </c:pt>
                <c:pt idx="479">
                  <c:v>-0.22023809523809401</c:v>
                </c:pt>
                <c:pt idx="480">
                  <c:v>10.998333333333333</c:v>
                </c:pt>
                <c:pt idx="481">
                  <c:v>-14.592857142857142</c:v>
                </c:pt>
                <c:pt idx="482">
                  <c:v>-3.2247619047619036</c:v>
                </c:pt>
                <c:pt idx="483">
                  <c:v>63.627142857142857</c:v>
                </c:pt>
                <c:pt idx="484">
                  <c:v>15.627619047619051</c:v>
                </c:pt>
                <c:pt idx="485">
                  <c:v>-14.223571428571427</c:v>
                </c:pt>
                <c:pt idx="486">
                  <c:v>29.393333333333338</c:v>
                </c:pt>
                <c:pt idx="487">
                  <c:v>28.97</c:v>
                </c:pt>
                <c:pt idx="488">
                  <c:v>-16.226190476190478</c:v>
                </c:pt>
                <c:pt idx="489">
                  <c:v>16.578095238095237</c:v>
                </c:pt>
                <c:pt idx="490">
                  <c:v>33.857619047619039</c:v>
                </c:pt>
                <c:pt idx="491">
                  <c:v>14.067142857142855</c:v>
                </c:pt>
                <c:pt idx="492">
                  <c:v>0.65357142857142814</c:v>
                </c:pt>
                <c:pt idx="493">
                  <c:v>-1.7361904761904778</c:v>
                </c:pt>
                <c:pt idx="494">
                  <c:v>63.627142857142857</c:v>
                </c:pt>
                <c:pt idx="495">
                  <c:v>-23.022142857142857</c:v>
                </c:pt>
                <c:pt idx="496">
                  <c:v>10.998333333333333</c:v>
                </c:pt>
                <c:pt idx="497">
                  <c:v>22.489285714285707</c:v>
                </c:pt>
                <c:pt idx="498">
                  <c:v>-35.079523809523806</c:v>
                </c:pt>
                <c:pt idx="499">
                  <c:v>-14.592857142857142</c:v>
                </c:pt>
                <c:pt idx="500">
                  <c:v>-3.2247619047619036</c:v>
                </c:pt>
                <c:pt idx="501">
                  <c:v>-10.467380952380953</c:v>
                </c:pt>
                <c:pt idx="502">
                  <c:v>15.627619047619051</c:v>
                </c:pt>
                <c:pt idx="503">
                  <c:v>7.3759523809523806</c:v>
                </c:pt>
                <c:pt idx="504">
                  <c:v>14.067142857142855</c:v>
                </c:pt>
                <c:pt idx="505">
                  <c:v>0.65357142857142814</c:v>
                </c:pt>
                <c:pt idx="506">
                  <c:v>-1.7361904761904778</c:v>
                </c:pt>
                <c:pt idx="507">
                  <c:v>63.627142857142857</c:v>
                </c:pt>
                <c:pt idx="508">
                  <c:v>28.97</c:v>
                </c:pt>
                <c:pt idx="509">
                  <c:v>33.857619047619039</c:v>
                </c:pt>
                <c:pt idx="510">
                  <c:v>15.725476190476186</c:v>
                </c:pt>
                <c:pt idx="511">
                  <c:v>22.489285714285707</c:v>
                </c:pt>
                <c:pt idx="512">
                  <c:v>-35.079523809523806</c:v>
                </c:pt>
                <c:pt idx="513">
                  <c:v>2.4073809523809526</c:v>
                </c:pt>
                <c:pt idx="514">
                  <c:v>22.973095238095237</c:v>
                </c:pt>
                <c:pt idx="515">
                  <c:v>-8.321428571428573</c:v>
                </c:pt>
                <c:pt idx="516">
                  <c:v>-23.022142857142857</c:v>
                </c:pt>
                <c:pt idx="517">
                  <c:v>15.627619047619051</c:v>
                </c:pt>
                <c:pt idx="518">
                  <c:v>21.976904761904766</c:v>
                </c:pt>
                <c:pt idx="519">
                  <c:v>-14.223571428571427</c:v>
                </c:pt>
                <c:pt idx="520">
                  <c:v>29.228333333333332</c:v>
                </c:pt>
                <c:pt idx="521">
                  <c:v>0.65357142857142814</c:v>
                </c:pt>
                <c:pt idx="522">
                  <c:v>-3.2247619047619036</c:v>
                </c:pt>
                <c:pt idx="523">
                  <c:v>28.97</c:v>
                </c:pt>
                <c:pt idx="524">
                  <c:v>9.6223809523809507</c:v>
                </c:pt>
                <c:pt idx="525">
                  <c:v>-9.4788095238095256</c:v>
                </c:pt>
                <c:pt idx="526">
                  <c:v>15.725476190476186</c:v>
                </c:pt>
                <c:pt idx="527">
                  <c:v>-35.079523809523806</c:v>
                </c:pt>
                <c:pt idx="528">
                  <c:v>2.4073809523809526</c:v>
                </c:pt>
                <c:pt idx="529">
                  <c:v>14.067142857142855</c:v>
                </c:pt>
                <c:pt idx="530">
                  <c:v>-8.321428571428573</c:v>
                </c:pt>
                <c:pt idx="531">
                  <c:v>-14.592857142857142</c:v>
                </c:pt>
                <c:pt idx="532">
                  <c:v>63.627142857142857</c:v>
                </c:pt>
                <c:pt idx="533">
                  <c:v>-23.022142857142857</c:v>
                </c:pt>
                <c:pt idx="534">
                  <c:v>21.976904761904766</c:v>
                </c:pt>
                <c:pt idx="535">
                  <c:v>29.393333333333338</c:v>
                </c:pt>
                <c:pt idx="536">
                  <c:v>16.578095238095237</c:v>
                </c:pt>
                <c:pt idx="537">
                  <c:v>7.3759523809523806</c:v>
                </c:pt>
                <c:pt idx="538">
                  <c:v>-17.098809523809521</c:v>
                </c:pt>
                <c:pt idx="539">
                  <c:v>0.65357142857142814</c:v>
                </c:pt>
                <c:pt idx="540">
                  <c:v>-1.7361904761904778</c:v>
                </c:pt>
                <c:pt idx="541">
                  <c:v>-14.592857142857142</c:v>
                </c:pt>
                <c:pt idx="542">
                  <c:v>63.627142857142857</c:v>
                </c:pt>
                <c:pt idx="543">
                  <c:v>-0.22023809523809401</c:v>
                </c:pt>
                <c:pt idx="544">
                  <c:v>28.97</c:v>
                </c:pt>
                <c:pt idx="545">
                  <c:v>7.3759523809523806</c:v>
                </c:pt>
                <c:pt idx="546">
                  <c:v>-17.098809523809521</c:v>
                </c:pt>
                <c:pt idx="547">
                  <c:v>9.6223809523809507</c:v>
                </c:pt>
                <c:pt idx="548">
                  <c:v>-9.4788095238095256</c:v>
                </c:pt>
                <c:pt idx="549">
                  <c:v>-14.675714285714287</c:v>
                </c:pt>
                <c:pt idx="550">
                  <c:v>14.067142857142855</c:v>
                </c:pt>
                <c:pt idx="551">
                  <c:v>22.973095238095237</c:v>
                </c:pt>
                <c:pt idx="552">
                  <c:v>-8.321428571428573</c:v>
                </c:pt>
                <c:pt idx="553">
                  <c:v>16.578095238095237</c:v>
                </c:pt>
                <c:pt idx="554">
                  <c:v>15.725476190476186</c:v>
                </c:pt>
                <c:pt idx="555">
                  <c:v>22.489285714285707</c:v>
                </c:pt>
                <c:pt idx="556">
                  <c:v>1.5838095238095231</c:v>
                </c:pt>
                <c:pt idx="557">
                  <c:v>-14.592857142857142</c:v>
                </c:pt>
                <c:pt idx="558">
                  <c:v>6.5440476190476176</c:v>
                </c:pt>
                <c:pt idx="559">
                  <c:v>15.627619047619051</c:v>
                </c:pt>
                <c:pt idx="560">
                  <c:v>29.228333333333332</c:v>
                </c:pt>
                <c:pt idx="561">
                  <c:v>10.998333333333333</c:v>
                </c:pt>
                <c:pt idx="562">
                  <c:v>-17.098809523809521</c:v>
                </c:pt>
                <c:pt idx="563">
                  <c:v>-35.079523809523806</c:v>
                </c:pt>
                <c:pt idx="564">
                  <c:v>-14.675714285714287</c:v>
                </c:pt>
                <c:pt idx="565">
                  <c:v>1.5838095238095231</c:v>
                </c:pt>
                <c:pt idx="566">
                  <c:v>22.973095238095237</c:v>
                </c:pt>
                <c:pt idx="567">
                  <c:v>-1.7361904761904778</c:v>
                </c:pt>
                <c:pt idx="568">
                  <c:v>-8.321428571428573</c:v>
                </c:pt>
                <c:pt idx="569">
                  <c:v>63.627142857142857</c:v>
                </c:pt>
                <c:pt idx="570">
                  <c:v>15.725476190476186</c:v>
                </c:pt>
                <c:pt idx="571">
                  <c:v>22.489285714285707</c:v>
                </c:pt>
                <c:pt idx="572">
                  <c:v>-3.2247619047619036</c:v>
                </c:pt>
                <c:pt idx="573">
                  <c:v>-10.467380952380953</c:v>
                </c:pt>
                <c:pt idx="574">
                  <c:v>-0.22023809523809401</c:v>
                </c:pt>
                <c:pt idx="575">
                  <c:v>15.627619047619051</c:v>
                </c:pt>
                <c:pt idx="576">
                  <c:v>21.976904761904766</c:v>
                </c:pt>
                <c:pt idx="577">
                  <c:v>-14.223571428571427</c:v>
                </c:pt>
                <c:pt idx="578">
                  <c:v>29.393333333333338</c:v>
                </c:pt>
                <c:pt idx="579">
                  <c:v>28.97</c:v>
                </c:pt>
                <c:pt idx="580">
                  <c:v>-14.675714285714287</c:v>
                </c:pt>
                <c:pt idx="581">
                  <c:v>1.5838095238095231</c:v>
                </c:pt>
                <c:pt idx="582">
                  <c:v>0.65357142857142814</c:v>
                </c:pt>
                <c:pt idx="583">
                  <c:v>-1.7361904761904778</c:v>
                </c:pt>
                <c:pt idx="584">
                  <c:v>-23.022142857142857</c:v>
                </c:pt>
                <c:pt idx="585">
                  <c:v>29.228333333333332</c:v>
                </c:pt>
                <c:pt idx="586">
                  <c:v>16.578095238095237</c:v>
                </c:pt>
                <c:pt idx="587">
                  <c:v>-9.4788095238095256</c:v>
                </c:pt>
                <c:pt idx="588">
                  <c:v>22.489285714285707</c:v>
                </c:pt>
                <c:pt idx="589">
                  <c:v>-8.321428571428573</c:v>
                </c:pt>
                <c:pt idx="590">
                  <c:v>-3.2247619047619036</c:v>
                </c:pt>
                <c:pt idx="591">
                  <c:v>15.627619047619051</c:v>
                </c:pt>
                <c:pt idx="592">
                  <c:v>-23.022142857142857</c:v>
                </c:pt>
                <c:pt idx="593">
                  <c:v>29.393333333333338</c:v>
                </c:pt>
                <c:pt idx="594">
                  <c:v>29.228333333333332</c:v>
                </c:pt>
                <c:pt idx="595">
                  <c:v>28.97</c:v>
                </c:pt>
                <c:pt idx="596">
                  <c:v>7.3759523809523806</c:v>
                </c:pt>
                <c:pt idx="597">
                  <c:v>9.6223809523809507</c:v>
                </c:pt>
                <c:pt idx="598">
                  <c:v>-9.4788095238095256</c:v>
                </c:pt>
                <c:pt idx="599">
                  <c:v>2.4073809523809526</c:v>
                </c:pt>
                <c:pt idx="600">
                  <c:v>14.067142857142855</c:v>
                </c:pt>
                <c:pt idx="601">
                  <c:v>22.973095238095237</c:v>
                </c:pt>
                <c:pt idx="602">
                  <c:v>-1.7361904761904778</c:v>
                </c:pt>
                <c:pt idx="603">
                  <c:v>-8.321428571428573</c:v>
                </c:pt>
                <c:pt idx="604">
                  <c:v>-14.223571428571427</c:v>
                </c:pt>
                <c:pt idx="605">
                  <c:v>10.998333333333333</c:v>
                </c:pt>
                <c:pt idx="606">
                  <c:v>63.627142857142857</c:v>
                </c:pt>
                <c:pt idx="607">
                  <c:v>-10.467380952380953</c:v>
                </c:pt>
                <c:pt idx="608">
                  <c:v>29.393333333333338</c:v>
                </c:pt>
                <c:pt idx="609">
                  <c:v>28.97</c:v>
                </c:pt>
                <c:pt idx="610">
                  <c:v>-16.226190476190478</c:v>
                </c:pt>
                <c:pt idx="611">
                  <c:v>16.578095238095237</c:v>
                </c:pt>
                <c:pt idx="612">
                  <c:v>33.857619047619039</c:v>
                </c:pt>
                <c:pt idx="613">
                  <c:v>2.4073809523809526</c:v>
                </c:pt>
                <c:pt idx="614">
                  <c:v>14.067142857142855</c:v>
                </c:pt>
                <c:pt idx="615">
                  <c:v>0.65357142857142814</c:v>
                </c:pt>
                <c:pt idx="616">
                  <c:v>-8.321428571428573</c:v>
                </c:pt>
                <c:pt idx="617">
                  <c:v>-0.22023809523809401</c:v>
                </c:pt>
                <c:pt idx="618">
                  <c:v>-23.022142857142857</c:v>
                </c:pt>
                <c:pt idx="619">
                  <c:v>-14.223571428571427</c:v>
                </c:pt>
                <c:pt idx="620">
                  <c:v>22.973095238095237</c:v>
                </c:pt>
                <c:pt idx="621">
                  <c:v>-1.7361904761904778</c:v>
                </c:pt>
                <c:pt idx="622">
                  <c:v>6.5440476190476176</c:v>
                </c:pt>
                <c:pt idx="623">
                  <c:v>-10.467380952380953</c:v>
                </c:pt>
                <c:pt idx="624">
                  <c:v>29.393333333333338</c:v>
                </c:pt>
                <c:pt idx="625">
                  <c:v>-16.226190476190478</c:v>
                </c:pt>
                <c:pt idx="626">
                  <c:v>16.578095238095237</c:v>
                </c:pt>
                <c:pt idx="627">
                  <c:v>-9.4788095238095256</c:v>
                </c:pt>
                <c:pt idx="628">
                  <c:v>-35.079523809523806</c:v>
                </c:pt>
                <c:pt idx="629">
                  <c:v>2.4073809523809526</c:v>
                </c:pt>
                <c:pt idx="630">
                  <c:v>0.65357142857142814</c:v>
                </c:pt>
                <c:pt idx="631">
                  <c:v>-8.321428571428573</c:v>
                </c:pt>
                <c:pt idx="632">
                  <c:v>-14.592857142857142</c:v>
                </c:pt>
                <c:pt idx="633">
                  <c:v>-23.022142857142857</c:v>
                </c:pt>
                <c:pt idx="634">
                  <c:v>21.976904761904766</c:v>
                </c:pt>
                <c:pt idx="635">
                  <c:v>10.998333333333333</c:v>
                </c:pt>
                <c:pt idx="636">
                  <c:v>33.857619047619039</c:v>
                </c:pt>
                <c:pt idx="637">
                  <c:v>22.973095238095237</c:v>
                </c:pt>
                <c:pt idx="638">
                  <c:v>-1.7361904761904778</c:v>
                </c:pt>
                <c:pt idx="639">
                  <c:v>6.5440476190476176</c:v>
                </c:pt>
                <c:pt idx="640">
                  <c:v>28.97</c:v>
                </c:pt>
                <c:pt idx="641">
                  <c:v>-16.226190476190478</c:v>
                </c:pt>
                <c:pt idx="642">
                  <c:v>-9.4788095238095256</c:v>
                </c:pt>
                <c:pt idx="643">
                  <c:v>-14.592857142857142</c:v>
                </c:pt>
                <c:pt idx="644">
                  <c:v>6.5440476190476176</c:v>
                </c:pt>
                <c:pt idx="645">
                  <c:v>63.627142857142857</c:v>
                </c:pt>
                <c:pt idx="646">
                  <c:v>15.627619047619051</c:v>
                </c:pt>
                <c:pt idx="647">
                  <c:v>-14.223571428571427</c:v>
                </c:pt>
                <c:pt idx="648">
                  <c:v>-17.098809523809521</c:v>
                </c:pt>
                <c:pt idx="649">
                  <c:v>9.6223809523809507</c:v>
                </c:pt>
                <c:pt idx="650">
                  <c:v>15.725476190476186</c:v>
                </c:pt>
                <c:pt idx="651">
                  <c:v>-14.675714285714287</c:v>
                </c:pt>
                <c:pt idx="652">
                  <c:v>1.5838095238095231</c:v>
                </c:pt>
                <c:pt idx="653">
                  <c:v>-8.321428571428573</c:v>
                </c:pt>
                <c:pt idx="654">
                  <c:v>28.97</c:v>
                </c:pt>
                <c:pt idx="655">
                  <c:v>33.857619047619039</c:v>
                </c:pt>
                <c:pt idx="656">
                  <c:v>2.4073809523809526</c:v>
                </c:pt>
                <c:pt idx="657">
                  <c:v>-14.592857142857142</c:v>
                </c:pt>
                <c:pt idx="658">
                  <c:v>-3.2247619047619036</c:v>
                </c:pt>
                <c:pt idx="659">
                  <c:v>6.5440476190476176</c:v>
                </c:pt>
                <c:pt idx="660">
                  <c:v>-10.467380952380953</c:v>
                </c:pt>
                <c:pt idx="661">
                  <c:v>-23.022142857142857</c:v>
                </c:pt>
                <c:pt idx="662">
                  <c:v>-14.223571428571427</c:v>
                </c:pt>
                <c:pt idx="663">
                  <c:v>-16.226190476190478</c:v>
                </c:pt>
                <c:pt idx="664">
                  <c:v>-17.098809523809521</c:v>
                </c:pt>
                <c:pt idx="665">
                  <c:v>9.6223809523809507</c:v>
                </c:pt>
                <c:pt idx="666">
                  <c:v>-14.675714285714287</c:v>
                </c:pt>
                <c:pt idx="667">
                  <c:v>1.5838095238095231</c:v>
                </c:pt>
                <c:pt idx="668">
                  <c:v>0.65357142857142814</c:v>
                </c:pt>
                <c:pt idx="669">
                  <c:v>-8.321428571428573</c:v>
                </c:pt>
                <c:pt idx="670">
                  <c:v>15.725476190476186</c:v>
                </c:pt>
                <c:pt idx="671">
                  <c:v>-35.079523809523806</c:v>
                </c:pt>
                <c:pt idx="672">
                  <c:v>-3.2247619047619036</c:v>
                </c:pt>
                <c:pt idx="673">
                  <c:v>63.627142857142857</c:v>
                </c:pt>
                <c:pt idx="674">
                  <c:v>-23.022142857142857</c:v>
                </c:pt>
                <c:pt idx="675">
                  <c:v>15.627619047619051</c:v>
                </c:pt>
                <c:pt idx="676">
                  <c:v>21.976904761904766</c:v>
                </c:pt>
                <c:pt idx="677">
                  <c:v>-14.223571428571427</c:v>
                </c:pt>
                <c:pt idx="678">
                  <c:v>29.228333333333332</c:v>
                </c:pt>
                <c:pt idx="679">
                  <c:v>28.97</c:v>
                </c:pt>
                <c:pt idx="680">
                  <c:v>10.998333333333333</c:v>
                </c:pt>
                <c:pt idx="681">
                  <c:v>7.3759523809523806</c:v>
                </c:pt>
                <c:pt idx="682">
                  <c:v>-17.098809523809521</c:v>
                </c:pt>
                <c:pt idx="683">
                  <c:v>-14.675714285714287</c:v>
                </c:pt>
                <c:pt idx="684">
                  <c:v>0.65357142857142814</c:v>
                </c:pt>
                <c:pt idx="685">
                  <c:v>-1.7361904761904778</c:v>
                </c:pt>
                <c:pt idx="686">
                  <c:v>63.627142857142857</c:v>
                </c:pt>
                <c:pt idx="687">
                  <c:v>9.6223809523809507</c:v>
                </c:pt>
                <c:pt idx="688">
                  <c:v>22.973095238095237</c:v>
                </c:pt>
                <c:pt idx="689">
                  <c:v>-3.2247619047619036</c:v>
                </c:pt>
                <c:pt idx="690">
                  <c:v>6.5440476190476176</c:v>
                </c:pt>
                <c:pt idx="691">
                  <c:v>-10.467380952380953</c:v>
                </c:pt>
                <c:pt idx="692">
                  <c:v>15.627619047619051</c:v>
                </c:pt>
                <c:pt idx="693">
                  <c:v>7.3759523809523806</c:v>
                </c:pt>
                <c:pt idx="694">
                  <c:v>-17.098809523809521</c:v>
                </c:pt>
                <c:pt idx="695">
                  <c:v>15.725476190476186</c:v>
                </c:pt>
                <c:pt idx="696">
                  <c:v>22.489285714285707</c:v>
                </c:pt>
                <c:pt idx="697">
                  <c:v>-35.079523809523806</c:v>
                </c:pt>
                <c:pt idx="698">
                  <c:v>-14.675714285714287</c:v>
                </c:pt>
                <c:pt idx="699">
                  <c:v>0.65357142857142814</c:v>
                </c:pt>
                <c:pt idx="700">
                  <c:v>-14.592857142857142</c:v>
                </c:pt>
                <c:pt idx="701">
                  <c:v>-23.022142857142857</c:v>
                </c:pt>
                <c:pt idx="702">
                  <c:v>29.393333333333338</c:v>
                </c:pt>
                <c:pt idx="703">
                  <c:v>-16.226190476190478</c:v>
                </c:pt>
                <c:pt idx="704">
                  <c:v>7.3759523809523806</c:v>
                </c:pt>
                <c:pt idx="705">
                  <c:v>33.857619047619039</c:v>
                </c:pt>
                <c:pt idx="706">
                  <c:v>2.4073809523809526</c:v>
                </c:pt>
                <c:pt idx="707">
                  <c:v>-1.7361904761904778</c:v>
                </c:pt>
                <c:pt idx="708">
                  <c:v>-0.22023809523809401</c:v>
                </c:pt>
                <c:pt idx="709">
                  <c:v>-17.098809523809521</c:v>
                </c:pt>
                <c:pt idx="710">
                  <c:v>-9.4788095238095256</c:v>
                </c:pt>
                <c:pt idx="711">
                  <c:v>-35.079523809523806</c:v>
                </c:pt>
                <c:pt idx="712">
                  <c:v>14.067142857142855</c:v>
                </c:pt>
                <c:pt idx="713">
                  <c:v>-14.592857142857142</c:v>
                </c:pt>
                <c:pt idx="714">
                  <c:v>6.5440476190476176</c:v>
                </c:pt>
                <c:pt idx="715">
                  <c:v>63.627142857142857</c:v>
                </c:pt>
                <c:pt idx="716">
                  <c:v>-10.467380952380953</c:v>
                </c:pt>
                <c:pt idx="717">
                  <c:v>29.393333333333338</c:v>
                </c:pt>
                <c:pt idx="718">
                  <c:v>28.97</c:v>
                </c:pt>
                <c:pt idx="719">
                  <c:v>-16.226190476190478</c:v>
                </c:pt>
                <c:pt idx="720">
                  <c:v>9.6223809523809507</c:v>
                </c:pt>
                <c:pt idx="721">
                  <c:v>33.857619047619039</c:v>
                </c:pt>
                <c:pt idx="722">
                  <c:v>22.489285714285707</c:v>
                </c:pt>
                <c:pt idx="723">
                  <c:v>-14.675714285714287</c:v>
                </c:pt>
                <c:pt idx="724">
                  <c:v>2.4073809523809526</c:v>
                </c:pt>
                <c:pt idx="725">
                  <c:v>0.65357142857142814</c:v>
                </c:pt>
                <c:pt idx="726">
                  <c:v>15.725476190476186</c:v>
                </c:pt>
                <c:pt idx="727">
                  <c:v>14.067142857142855</c:v>
                </c:pt>
                <c:pt idx="728">
                  <c:v>6.5440476190476176</c:v>
                </c:pt>
                <c:pt idx="729">
                  <c:v>-10.467380952380953</c:v>
                </c:pt>
                <c:pt idx="730">
                  <c:v>-0.22023809523809401</c:v>
                </c:pt>
                <c:pt idx="731">
                  <c:v>21.976904761904766</c:v>
                </c:pt>
                <c:pt idx="732">
                  <c:v>-14.223571428571427</c:v>
                </c:pt>
                <c:pt idx="733">
                  <c:v>29.228333333333332</c:v>
                </c:pt>
                <c:pt idx="734">
                  <c:v>-16.226190476190478</c:v>
                </c:pt>
                <c:pt idx="735">
                  <c:v>7.3759523809523806</c:v>
                </c:pt>
                <c:pt idx="736">
                  <c:v>-17.098809523809521</c:v>
                </c:pt>
                <c:pt idx="737">
                  <c:v>-9.4788095238095256</c:v>
                </c:pt>
                <c:pt idx="738">
                  <c:v>22.489285714285707</c:v>
                </c:pt>
                <c:pt idx="739">
                  <c:v>-14.675714285714287</c:v>
                </c:pt>
                <c:pt idx="740">
                  <c:v>14.067142857142855</c:v>
                </c:pt>
                <c:pt idx="741">
                  <c:v>0.65357142857142814</c:v>
                </c:pt>
                <c:pt idx="742">
                  <c:v>-14.592857142857142</c:v>
                </c:pt>
                <c:pt idx="743">
                  <c:v>-3.2247619047619036</c:v>
                </c:pt>
                <c:pt idx="744">
                  <c:v>-23.022142857142857</c:v>
                </c:pt>
                <c:pt idx="745">
                  <c:v>16.578095238095237</c:v>
                </c:pt>
                <c:pt idx="746">
                  <c:v>33.857619047619039</c:v>
                </c:pt>
                <c:pt idx="747">
                  <c:v>-0.22023809523809401</c:v>
                </c:pt>
                <c:pt idx="748">
                  <c:v>21.976904761904766</c:v>
                </c:pt>
                <c:pt idx="749">
                  <c:v>9.6223809523809507</c:v>
                </c:pt>
                <c:pt idx="750">
                  <c:v>2.4073809523809526</c:v>
                </c:pt>
                <c:pt idx="751">
                  <c:v>-14.592857142857142</c:v>
                </c:pt>
                <c:pt idx="752">
                  <c:v>15.627619047619051</c:v>
                </c:pt>
                <c:pt idx="753">
                  <c:v>-14.223571428571427</c:v>
                </c:pt>
                <c:pt idx="754">
                  <c:v>-16.226190476190478</c:v>
                </c:pt>
                <c:pt idx="755">
                  <c:v>16.578095238095237</c:v>
                </c:pt>
                <c:pt idx="756">
                  <c:v>7.3759523809523806</c:v>
                </c:pt>
                <c:pt idx="757">
                  <c:v>33.857619047619039</c:v>
                </c:pt>
                <c:pt idx="758">
                  <c:v>15.725476190476186</c:v>
                </c:pt>
                <c:pt idx="759">
                  <c:v>-14.675714285714287</c:v>
                </c:pt>
                <c:pt idx="760">
                  <c:v>1.5838095238095231</c:v>
                </c:pt>
                <c:pt idx="761">
                  <c:v>14.067142857142855</c:v>
                </c:pt>
                <c:pt idx="762">
                  <c:v>21.976904761904766</c:v>
                </c:pt>
                <c:pt idx="763">
                  <c:v>29.393333333333338</c:v>
                </c:pt>
                <c:pt idx="764">
                  <c:v>-9.4788095238095256</c:v>
                </c:pt>
                <c:pt idx="765">
                  <c:v>22.489285714285707</c:v>
                </c:pt>
                <c:pt idx="766">
                  <c:v>2.4073809523809526</c:v>
                </c:pt>
                <c:pt idx="767">
                  <c:v>-14.592857142857142</c:v>
                </c:pt>
                <c:pt idx="768">
                  <c:v>-0.22023809523809401</c:v>
                </c:pt>
                <c:pt idx="769">
                  <c:v>15.627619047619051</c:v>
                </c:pt>
                <c:pt idx="770">
                  <c:v>10.998333333333333</c:v>
                </c:pt>
                <c:pt idx="771">
                  <c:v>-16.226190476190478</c:v>
                </c:pt>
                <c:pt idx="772">
                  <c:v>7.3759523809523806</c:v>
                </c:pt>
                <c:pt idx="773">
                  <c:v>1.5838095238095231</c:v>
                </c:pt>
                <c:pt idx="774">
                  <c:v>22.973095238095237</c:v>
                </c:pt>
                <c:pt idx="775">
                  <c:v>-1.7361904761904778</c:v>
                </c:pt>
                <c:pt idx="776">
                  <c:v>63.627142857142857</c:v>
                </c:pt>
                <c:pt idx="777">
                  <c:v>21.976904761904766</c:v>
                </c:pt>
                <c:pt idx="778">
                  <c:v>29.228333333333332</c:v>
                </c:pt>
                <c:pt idx="779">
                  <c:v>-17.098809523809521</c:v>
                </c:pt>
                <c:pt idx="780">
                  <c:v>9.6223809523809507</c:v>
                </c:pt>
                <c:pt idx="781">
                  <c:v>22.489285714285707</c:v>
                </c:pt>
                <c:pt idx="782">
                  <c:v>2.4073809523809526</c:v>
                </c:pt>
                <c:pt idx="783">
                  <c:v>14.067142857142855</c:v>
                </c:pt>
                <c:pt idx="784">
                  <c:v>-8.321428571428573</c:v>
                </c:pt>
                <c:pt idx="785">
                  <c:v>15.627619047619051</c:v>
                </c:pt>
                <c:pt idx="786">
                  <c:v>29.393333333333338</c:v>
                </c:pt>
                <c:pt idx="787">
                  <c:v>29.228333333333332</c:v>
                </c:pt>
                <c:pt idx="788">
                  <c:v>10.998333333333333</c:v>
                </c:pt>
                <c:pt idx="789">
                  <c:v>-17.098809523809521</c:v>
                </c:pt>
                <c:pt idx="790">
                  <c:v>-9.4788095238095256</c:v>
                </c:pt>
                <c:pt idx="791">
                  <c:v>15.725476190476186</c:v>
                </c:pt>
                <c:pt idx="792">
                  <c:v>22.489285714285707</c:v>
                </c:pt>
                <c:pt idx="793">
                  <c:v>1.5838095238095231</c:v>
                </c:pt>
                <c:pt idx="794">
                  <c:v>22.973095238095237</c:v>
                </c:pt>
                <c:pt idx="795">
                  <c:v>63.627142857142857</c:v>
                </c:pt>
                <c:pt idx="796">
                  <c:v>2.4073809523809526</c:v>
                </c:pt>
                <c:pt idx="797">
                  <c:v>22.973095238095237</c:v>
                </c:pt>
                <c:pt idx="798">
                  <c:v>63.627142857142857</c:v>
                </c:pt>
                <c:pt idx="799">
                  <c:v>-10.467380952380953</c:v>
                </c:pt>
                <c:pt idx="800">
                  <c:v>-16.226190476190478</c:v>
                </c:pt>
                <c:pt idx="801">
                  <c:v>6.5440476190476176</c:v>
                </c:pt>
                <c:pt idx="802">
                  <c:v>2.4073809523809526</c:v>
                </c:pt>
                <c:pt idx="803">
                  <c:v>-14.592857142857142</c:v>
                </c:pt>
                <c:pt idx="804">
                  <c:v>21.976904761904766</c:v>
                </c:pt>
                <c:pt idx="805">
                  <c:v>29.228333333333332</c:v>
                </c:pt>
                <c:pt idx="806">
                  <c:v>16.578095238095237</c:v>
                </c:pt>
                <c:pt idx="807">
                  <c:v>9.6223809523809507</c:v>
                </c:pt>
                <c:pt idx="808">
                  <c:v>33.857619047619039</c:v>
                </c:pt>
                <c:pt idx="809">
                  <c:v>-23.022142857142857</c:v>
                </c:pt>
                <c:pt idx="810">
                  <c:v>-14.223571428571427</c:v>
                </c:pt>
                <c:pt idx="811">
                  <c:v>7.3759523809523806</c:v>
                </c:pt>
                <c:pt idx="812">
                  <c:v>-17.098809523809521</c:v>
                </c:pt>
                <c:pt idx="813">
                  <c:v>15.725476190476186</c:v>
                </c:pt>
                <c:pt idx="814">
                  <c:v>1.5838095238095231</c:v>
                </c:pt>
                <c:pt idx="815">
                  <c:v>21.976904761904766</c:v>
                </c:pt>
                <c:pt idx="816">
                  <c:v>9.6223809523809507</c:v>
                </c:pt>
                <c:pt idx="817">
                  <c:v>-14.223571428571427</c:v>
                </c:pt>
                <c:pt idx="818">
                  <c:v>29.228333333333332</c:v>
                </c:pt>
                <c:pt idx="819">
                  <c:v>10.998333333333333</c:v>
                </c:pt>
                <c:pt idx="820">
                  <c:v>16.578095238095237</c:v>
                </c:pt>
                <c:pt idx="821">
                  <c:v>-17.098809523809521</c:v>
                </c:pt>
                <c:pt idx="822">
                  <c:v>33.857619047619039</c:v>
                </c:pt>
                <c:pt idx="823">
                  <c:v>1.5838095238095231</c:v>
                </c:pt>
                <c:pt idx="824">
                  <c:v>-8.321428571428573</c:v>
                </c:pt>
                <c:pt idx="825">
                  <c:v>-10.467380952380953</c:v>
                </c:pt>
                <c:pt idx="826">
                  <c:v>-23.022142857142857</c:v>
                </c:pt>
                <c:pt idx="827">
                  <c:v>9.6223809523809507</c:v>
                </c:pt>
                <c:pt idx="828">
                  <c:v>-3.2247619047619036</c:v>
                </c:pt>
                <c:pt idx="829">
                  <c:v>6.5440476190476176</c:v>
                </c:pt>
                <c:pt idx="830">
                  <c:v>63.627142857142857</c:v>
                </c:pt>
                <c:pt idx="831">
                  <c:v>21.976904761904766</c:v>
                </c:pt>
                <c:pt idx="832">
                  <c:v>-14.223571428571427</c:v>
                </c:pt>
                <c:pt idx="833">
                  <c:v>29.228333333333332</c:v>
                </c:pt>
                <c:pt idx="834">
                  <c:v>28.97</c:v>
                </c:pt>
                <c:pt idx="835">
                  <c:v>10.998333333333333</c:v>
                </c:pt>
                <c:pt idx="836">
                  <c:v>-16.226190476190478</c:v>
                </c:pt>
                <c:pt idx="837">
                  <c:v>-9.4788095238095256</c:v>
                </c:pt>
                <c:pt idx="838">
                  <c:v>33.857619047619039</c:v>
                </c:pt>
                <c:pt idx="839">
                  <c:v>-14.675714285714287</c:v>
                </c:pt>
                <c:pt idx="840">
                  <c:v>2.4073809523809526</c:v>
                </c:pt>
                <c:pt idx="841">
                  <c:v>22.973095238095237</c:v>
                </c:pt>
                <c:pt idx="842">
                  <c:v>-16.226190476190478</c:v>
                </c:pt>
                <c:pt idx="843">
                  <c:v>33.857619047619039</c:v>
                </c:pt>
                <c:pt idx="844">
                  <c:v>0.65357142857142814</c:v>
                </c:pt>
                <c:pt idx="845">
                  <c:v>-1.7361904761904778</c:v>
                </c:pt>
                <c:pt idx="846">
                  <c:v>28.97</c:v>
                </c:pt>
                <c:pt idx="847">
                  <c:v>10.998333333333333</c:v>
                </c:pt>
                <c:pt idx="848">
                  <c:v>7.3759523809523806</c:v>
                </c:pt>
                <c:pt idx="849">
                  <c:v>-9.4788095238095256</c:v>
                </c:pt>
                <c:pt idx="850">
                  <c:v>14.067142857142855</c:v>
                </c:pt>
                <c:pt idx="851">
                  <c:v>-10.467380952380953</c:v>
                </c:pt>
                <c:pt idx="852">
                  <c:v>15.627619047619051</c:v>
                </c:pt>
                <c:pt idx="853">
                  <c:v>21.976904761904766</c:v>
                </c:pt>
                <c:pt idx="854">
                  <c:v>-16.226190476190478</c:v>
                </c:pt>
                <c:pt idx="855">
                  <c:v>-17.098809523809521</c:v>
                </c:pt>
                <c:pt idx="856">
                  <c:v>-35.079523809523806</c:v>
                </c:pt>
                <c:pt idx="857">
                  <c:v>-14.675714285714287</c:v>
                </c:pt>
                <c:pt idx="858">
                  <c:v>22.973095238095237</c:v>
                </c:pt>
                <c:pt idx="859">
                  <c:v>-1.7361904761904778</c:v>
                </c:pt>
                <c:pt idx="860">
                  <c:v>-8.321428571428573</c:v>
                </c:pt>
                <c:pt idx="861">
                  <c:v>-14.592857142857142</c:v>
                </c:pt>
                <c:pt idx="862">
                  <c:v>29.393333333333338</c:v>
                </c:pt>
                <c:pt idx="863">
                  <c:v>10.998333333333333</c:v>
                </c:pt>
                <c:pt idx="864">
                  <c:v>2.4073809523809526</c:v>
                </c:pt>
                <c:pt idx="865">
                  <c:v>14.067142857142855</c:v>
                </c:pt>
                <c:pt idx="866">
                  <c:v>63.627142857142857</c:v>
                </c:pt>
                <c:pt idx="867">
                  <c:v>-10.467380952380953</c:v>
                </c:pt>
                <c:pt idx="868">
                  <c:v>-0.22023809523809401</c:v>
                </c:pt>
                <c:pt idx="869">
                  <c:v>7.3759523809523806</c:v>
                </c:pt>
                <c:pt idx="870">
                  <c:v>22.489285714285707</c:v>
                </c:pt>
                <c:pt idx="871">
                  <c:v>-14.675714285714287</c:v>
                </c:pt>
                <c:pt idx="872">
                  <c:v>0.65357142857142814</c:v>
                </c:pt>
                <c:pt idx="873">
                  <c:v>-1.7361904761904778</c:v>
                </c:pt>
                <c:pt idx="874">
                  <c:v>-8.321428571428573</c:v>
                </c:pt>
                <c:pt idx="875">
                  <c:v>29.393333333333338</c:v>
                </c:pt>
                <c:pt idx="876">
                  <c:v>10.998333333333333</c:v>
                </c:pt>
                <c:pt idx="877">
                  <c:v>-17.098809523809521</c:v>
                </c:pt>
                <c:pt idx="878">
                  <c:v>-9.4788095238095256</c:v>
                </c:pt>
                <c:pt idx="879">
                  <c:v>-3.2247619047619036</c:v>
                </c:pt>
                <c:pt idx="880">
                  <c:v>63.627142857142857</c:v>
                </c:pt>
                <c:pt idx="881">
                  <c:v>-0.22023809523809401</c:v>
                </c:pt>
                <c:pt idx="882">
                  <c:v>21.976904761904766</c:v>
                </c:pt>
                <c:pt idx="883">
                  <c:v>28.97</c:v>
                </c:pt>
                <c:pt idx="884">
                  <c:v>7.3759523809523806</c:v>
                </c:pt>
                <c:pt idx="885">
                  <c:v>15.725476190476186</c:v>
                </c:pt>
                <c:pt idx="886">
                  <c:v>22.489285714285707</c:v>
                </c:pt>
                <c:pt idx="887">
                  <c:v>-35.079523809523806</c:v>
                </c:pt>
                <c:pt idx="888">
                  <c:v>-14.675714285714287</c:v>
                </c:pt>
                <c:pt idx="889">
                  <c:v>2.4073809523809526</c:v>
                </c:pt>
                <c:pt idx="890">
                  <c:v>14.067142857142855</c:v>
                </c:pt>
                <c:pt idx="891">
                  <c:v>0.65357142857142814</c:v>
                </c:pt>
                <c:pt idx="892">
                  <c:v>-14.592857142857142</c:v>
                </c:pt>
                <c:pt idx="893">
                  <c:v>-23.022142857142857</c:v>
                </c:pt>
                <c:pt idx="894">
                  <c:v>15.627619047619051</c:v>
                </c:pt>
                <c:pt idx="895">
                  <c:v>10.998333333333333</c:v>
                </c:pt>
                <c:pt idx="896">
                  <c:v>16.578095238095237</c:v>
                </c:pt>
                <c:pt idx="897">
                  <c:v>-9.4788095238095256</c:v>
                </c:pt>
                <c:pt idx="898">
                  <c:v>-3.2247619047619036</c:v>
                </c:pt>
                <c:pt idx="899">
                  <c:v>-0.22023809523809401</c:v>
                </c:pt>
                <c:pt idx="900">
                  <c:v>29.228333333333332</c:v>
                </c:pt>
                <c:pt idx="901">
                  <c:v>9.6223809523809507</c:v>
                </c:pt>
                <c:pt idx="902">
                  <c:v>15.725476190476186</c:v>
                </c:pt>
                <c:pt idx="903">
                  <c:v>-35.079523809523806</c:v>
                </c:pt>
                <c:pt idx="904">
                  <c:v>6.5440476190476176</c:v>
                </c:pt>
                <c:pt idx="905">
                  <c:v>63.627142857142857</c:v>
                </c:pt>
                <c:pt idx="906">
                  <c:v>-23.022142857142857</c:v>
                </c:pt>
                <c:pt idx="907">
                  <c:v>29.393333333333338</c:v>
                </c:pt>
                <c:pt idx="908">
                  <c:v>10.998333333333333</c:v>
                </c:pt>
                <c:pt idx="909">
                  <c:v>16.578095238095237</c:v>
                </c:pt>
                <c:pt idx="910">
                  <c:v>7.3759523809523806</c:v>
                </c:pt>
                <c:pt idx="911">
                  <c:v>1.5838095238095231</c:v>
                </c:pt>
                <c:pt idx="912">
                  <c:v>-1.7361904761904778</c:v>
                </c:pt>
                <c:pt idx="913">
                  <c:v>-14.592857142857142</c:v>
                </c:pt>
                <c:pt idx="914">
                  <c:v>21.976904761904766</c:v>
                </c:pt>
                <c:pt idx="915">
                  <c:v>-17.098809523809521</c:v>
                </c:pt>
                <c:pt idx="916">
                  <c:v>-10.467380952380953</c:v>
                </c:pt>
                <c:pt idx="917">
                  <c:v>-14.223571428571427</c:v>
                </c:pt>
                <c:pt idx="918">
                  <c:v>16.578095238095237</c:v>
                </c:pt>
                <c:pt idx="919">
                  <c:v>15.725476190476186</c:v>
                </c:pt>
                <c:pt idx="920">
                  <c:v>22.489285714285707</c:v>
                </c:pt>
                <c:pt idx="921">
                  <c:v>-35.079523809523806</c:v>
                </c:pt>
                <c:pt idx="922">
                  <c:v>-14.675714285714287</c:v>
                </c:pt>
                <c:pt idx="923">
                  <c:v>1.5838095238095231</c:v>
                </c:pt>
                <c:pt idx="924">
                  <c:v>0.65357142857142814</c:v>
                </c:pt>
                <c:pt idx="925">
                  <c:v>-1.7361904761904778</c:v>
                </c:pt>
                <c:pt idx="926">
                  <c:v>63.627142857142857</c:v>
                </c:pt>
                <c:pt idx="927">
                  <c:v>29.228333333333332</c:v>
                </c:pt>
                <c:pt idx="928">
                  <c:v>-17.098809523809521</c:v>
                </c:pt>
                <c:pt idx="929">
                  <c:v>33.857619047619039</c:v>
                </c:pt>
                <c:pt idx="930">
                  <c:v>2.4073809523809526</c:v>
                </c:pt>
                <c:pt idx="931">
                  <c:v>22.973095238095237</c:v>
                </c:pt>
                <c:pt idx="932">
                  <c:v>63.627142857142857</c:v>
                </c:pt>
                <c:pt idx="933">
                  <c:v>-10.467380952380953</c:v>
                </c:pt>
                <c:pt idx="934">
                  <c:v>15.627619047619051</c:v>
                </c:pt>
                <c:pt idx="935">
                  <c:v>-14.223571428571427</c:v>
                </c:pt>
                <c:pt idx="936">
                  <c:v>-16.226190476190478</c:v>
                </c:pt>
                <c:pt idx="937">
                  <c:v>16.578095238095237</c:v>
                </c:pt>
                <c:pt idx="938">
                  <c:v>-35.079523809523806</c:v>
                </c:pt>
                <c:pt idx="939">
                  <c:v>-14.675714285714287</c:v>
                </c:pt>
                <c:pt idx="940">
                  <c:v>14.067142857142855</c:v>
                </c:pt>
                <c:pt idx="941">
                  <c:v>0.65357142857142814</c:v>
                </c:pt>
                <c:pt idx="942">
                  <c:v>-1.7361904761904778</c:v>
                </c:pt>
                <c:pt idx="943">
                  <c:v>-14.592857142857142</c:v>
                </c:pt>
                <c:pt idx="944">
                  <c:v>6.5440476190476176</c:v>
                </c:pt>
                <c:pt idx="945">
                  <c:v>10.998333333333333</c:v>
                </c:pt>
                <c:pt idx="946">
                  <c:v>9.6223809523809507</c:v>
                </c:pt>
                <c:pt idx="947">
                  <c:v>15.725476190476186</c:v>
                </c:pt>
                <c:pt idx="948">
                  <c:v>22.489285714285707</c:v>
                </c:pt>
                <c:pt idx="949">
                  <c:v>22.973095238095237</c:v>
                </c:pt>
                <c:pt idx="950">
                  <c:v>-8.321428571428573</c:v>
                </c:pt>
                <c:pt idx="951">
                  <c:v>15.627619047619051</c:v>
                </c:pt>
                <c:pt idx="952">
                  <c:v>21.976904761904766</c:v>
                </c:pt>
                <c:pt idx="953">
                  <c:v>29.393333333333338</c:v>
                </c:pt>
                <c:pt idx="954">
                  <c:v>-9.4788095238095256</c:v>
                </c:pt>
                <c:pt idx="955">
                  <c:v>-14.592857142857142</c:v>
                </c:pt>
                <c:pt idx="956">
                  <c:v>6.5440476190476176</c:v>
                </c:pt>
                <c:pt idx="957">
                  <c:v>-0.22023809523809401</c:v>
                </c:pt>
                <c:pt idx="958">
                  <c:v>10.998333333333333</c:v>
                </c:pt>
                <c:pt idx="959">
                  <c:v>7.3759523809523806</c:v>
                </c:pt>
                <c:pt idx="960">
                  <c:v>-9.4788095238095256</c:v>
                </c:pt>
                <c:pt idx="961">
                  <c:v>-35.079523809523806</c:v>
                </c:pt>
                <c:pt idx="962">
                  <c:v>-14.675714285714287</c:v>
                </c:pt>
                <c:pt idx="963">
                  <c:v>1.5838095238095231</c:v>
                </c:pt>
                <c:pt idx="964">
                  <c:v>22.973095238095237</c:v>
                </c:pt>
                <c:pt idx="965">
                  <c:v>-8.321428571428573</c:v>
                </c:pt>
                <c:pt idx="966">
                  <c:v>15.627619047619051</c:v>
                </c:pt>
                <c:pt idx="967">
                  <c:v>21.976904761904766</c:v>
                </c:pt>
                <c:pt idx="968">
                  <c:v>29.393333333333338</c:v>
                </c:pt>
                <c:pt idx="969">
                  <c:v>33.857619047619039</c:v>
                </c:pt>
                <c:pt idx="970">
                  <c:v>0.65357142857142814</c:v>
                </c:pt>
                <c:pt idx="971">
                  <c:v>-3.2247619047619036</c:v>
                </c:pt>
                <c:pt idx="972">
                  <c:v>-0.22023809523809401</c:v>
                </c:pt>
                <c:pt idx="973">
                  <c:v>-23.022142857142857</c:v>
                </c:pt>
                <c:pt idx="974">
                  <c:v>-14.223571428571427</c:v>
                </c:pt>
                <c:pt idx="975">
                  <c:v>29.228333333333332</c:v>
                </c:pt>
                <c:pt idx="976">
                  <c:v>28.97</c:v>
                </c:pt>
                <c:pt idx="977">
                  <c:v>9.6223809523809507</c:v>
                </c:pt>
                <c:pt idx="978">
                  <c:v>-35.079523809523806</c:v>
                </c:pt>
                <c:pt idx="979">
                  <c:v>1.5838095238095231</c:v>
                </c:pt>
                <c:pt idx="980">
                  <c:v>14.067142857142855</c:v>
                </c:pt>
                <c:pt idx="981">
                  <c:v>-8.321428571428573</c:v>
                </c:pt>
                <c:pt idx="982">
                  <c:v>-14.592857142857142</c:v>
                </c:pt>
                <c:pt idx="983">
                  <c:v>-10.467380952380953</c:v>
                </c:pt>
                <c:pt idx="984">
                  <c:v>29.393333333333338</c:v>
                </c:pt>
                <c:pt idx="985">
                  <c:v>0.65357142857142814</c:v>
                </c:pt>
                <c:pt idx="986">
                  <c:v>-3.2247619047619036</c:v>
                </c:pt>
                <c:pt idx="987">
                  <c:v>6.5440476190476176</c:v>
                </c:pt>
                <c:pt idx="988">
                  <c:v>-0.22023809523809401</c:v>
                </c:pt>
                <c:pt idx="989">
                  <c:v>-23.022142857142857</c:v>
                </c:pt>
                <c:pt idx="990">
                  <c:v>21.976904761904766</c:v>
                </c:pt>
                <c:pt idx="991">
                  <c:v>29.228333333333332</c:v>
                </c:pt>
                <c:pt idx="992">
                  <c:v>28.97</c:v>
                </c:pt>
                <c:pt idx="993">
                  <c:v>-17.098809523809521</c:v>
                </c:pt>
                <c:pt idx="994">
                  <c:v>-9.4788095238095256</c:v>
                </c:pt>
                <c:pt idx="995">
                  <c:v>-35.079523809523806</c:v>
                </c:pt>
                <c:pt idx="996">
                  <c:v>14.067142857142855</c:v>
                </c:pt>
                <c:pt idx="997">
                  <c:v>22.973095238095237</c:v>
                </c:pt>
                <c:pt idx="998">
                  <c:v>-14.592857142857142</c:v>
                </c:pt>
                <c:pt idx="999">
                  <c:v>63.627142857142857</c:v>
                </c:pt>
                <c:pt idx="1000">
                  <c:v>15.627619047619051</c:v>
                </c:pt>
                <c:pt idx="1001">
                  <c:v>33.857619047619039</c:v>
                </c:pt>
                <c:pt idx="1002">
                  <c:v>0.65357142857142814</c:v>
                </c:pt>
                <c:pt idx="1003">
                  <c:v>6.5440476190476176</c:v>
                </c:pt>
                <c:pt idx="1004">
                  <c:v>-23.022142857142857</c:v>
                </c:pt>
                <c:pt idx="1005">
                  <c:v>21.976904761904766</c:v>
                </c:pt>
                <c:pt idx="1006">
                  <c:v>28.97</c:v>
                </c:pt>
                <c:pt idx="1007">
                  <c:v>14.067142857142855</c:v>
                </c:pt>
                <c:pt idx="1008">
                  <c:v>22.973095238095237</c:v>
                </c:pt>
                <c:pt idx="1009">
                  <c:v>-14.592857142857142</c:v>
                </c:pt>
                <c:pt idx="1010">
                  <c:v>15.627619047619051</c:v>
                </c:pt>
                <c:pt idx="1011">
                  <c:v>29.228333333333332</c:v>
                </c:pt>
                <c:pt idx="1012">
                  <c:v>10.998333333333333</c:v>
                </c:pt>
                <c:pt idx="1013">
                  <c:v>-16.226190476190478</c:v>
                </c:pt>
                <c:pt idx="1014">
                  <c:v>16.578095238095237</c:v>
                </c:pt>
                <c:pt idx="1015">
                  <c:v>-17.098809523809521</c:v>
                </c:pt>
                <c:pt idx="1016">
                  <c:v>15.725476190476186</c:v>
                </c:pt>
                <c:pt idx="1017">
                  <c:v>22.489285714285707</c:v>
                </c:pt>
                <c:pt idx="1018">
                  <c:v>1.5838095238095231</c:v>
                </c:pt>
                <c:pt idx="1019">
                  <c:v>-14.223571428571427</c:v>
                </c:pt>
                <c:pt idx="1020">
                  <c:v>14.067142857142855</c:v>
                </c:pt>
                <c:pt idx="1021">
                  <c:v>22.973095238095237</c:v>
                </c:pt>
                <c:pt idx="1022">
                  <c:v>-14.592857142857142</c:v>
                </c:pt>
                <c:pt idx="1023">
                  <c:v>-3.2247619047619036</c:v>
                </c:pt>
                <c:pt idx="1024">
                  <c:v>6.5440476190476176</c:v>
                </c:pt>
                <c:pt idx="1025">
                  <c:v>63.627142857142857</c:v>
                </c:pt>
                <c:pt idx="1026">
                  <c:v>15.627619047619051</c:v>
                </c:pt>
                <c:pt idx="1027">
                  <c:v>-16.226190476190478</c:v>
                </c:pt>
                <c:pt idx="1028">
                  <c:v>15.725476190476186</c:v>
                </c:pt>
                <c:pt idx="1029">
                  <c:v>22.489285714285707</c:v>
                </c:pt>
                <c:pt idx="1030">
                  <c:v>-14.675714285714287</c:v>
                </c:pt>
                <c:pt idx="1031">
                  <c:v>1.5838095238095231</c:v>
                </c:pt>
                <c:pt idx="1032">
                  <c:v>-1.7361904761904778</c:v>
                </c:pt>
                <c:pt idx="1033">
                  <c:v>-0.22023809523809401</c:v>
                </c:pt>
                <c:pt idx="1034">
                  <c:v>29.228333333333332</c:v>
                </c:pt>
                <c:pt idx="1035">
                  <c:v>-3.2247619047619036</c:v>
                </c:pt>
                <c:pt idx="1036">
                  <c:v>6.5440476190476176</c:v>
                </c:pt>
                <c:pt idx="1037">
                  <c:v>63.627142857142857</c:v>
                </c:pt>
                <c:pt idx="1038">
                  <c:v>-10.467380952380953</c:v>
                </c:pt>
                <c:pt idx="1039">
                  <c:v>15.627619047619051</c:v>
                </c:pt>
                <c:pt idx="1040">
                  <c:v>29.228333333333332</c:v>
                </c:pt>
                <c:pt idx="1041">
                  <c:v>28.97</c:v>
                </c:pt>
                <c:pt idx="1042">
                  <c:v>-16.226190476190478</c:v>
                </c:pt>
                <c:pt idx="1043">
                  <c:v>-17.098809523809521</c:v>
                </c:pt>
                <c:pt idx="1044">
                  <c:v>15.725476190476186</c:v>
                </c:pt>
                <c:pt idx="1045">
                  <c:v>22.489285714285707</c:v>
                </c:pt>
                <c:pt idx="1046">
                  <c:v>-35.079523809523806</c:v>
                </c:pt>
                <c:pt idx="1047">
                  <c:v>1.5838095238095231</c:v>
                </c:pt>
                <c:pt idx="1048">
                  <c:v>2.4073809523809526</c:v>
                </c:pt>
                <c:pt idx="1049">
                  <c:v>14.067142857142855</c:v>
                </c:pt>
                <c:pt idx="1050">
                  <c:v>-8.321428571428573</c:v>
                </c:pt>
                <c:pt idx="1051">
                  <c:v>-14.592857142857142</c:v>
                </c:pt>
                <c:pt idx="1052">
                  <c:v>-0.22023809523809401</c:v>
                </c:pt>
                <c:pt idx="1053">
                  <c:v>-14.223571428571427</c:v>
                </c:pt>
                <c:pt idx="1054">
                  <c:v>16.578095238095237</c:v>
                </c:pt>
                <c:pt idx="1055">
                  <c:v>15.725476190476186</c:v>
                </c:pt>
                <c:pt idx="1056">
                  <c:v>-14.675714285714287</c:v>
                </c:pt>
                <c:pt idx="1057">
                  <c:v>1.5838095238095231</c:v>
                </c:pt>
                <c:pt idx="1058">
                  <c:v>-16.226190476190478</c:v>
                </c:pt>
                <c:pt idx="1059">
                  <c:v>22.489285714285707</c:v>
                </c:pt>
                <c:pt idx="1060">
                  <c:v>2.4073809523809526</c:v>
                </c:pt>
                <c:pt idx="1061">
                  <c:v>-14.592857142857142</c:v>
                </c:pt>
                <c:pt idx="1062">
                  <c:v>63.627142857142857</c:v>
                </c:pt>
                <c:pt idx="1063">
                  <c:v>-23.022142857142857</c:v>
                </c:pt>
                <c:pt idx="1064">
                  <c:v>29.393333333333338</c:v>
                </c:pt>
                <c:pt idx="1065">
                  <c:v>28.97</c:v>
                </c:pt>
                <c:pt idx="1066">
                  <c:v>16.578095238095237</c:v>
                </c:pt>
                <c:pt idx="1067">
                  <c:v>7.3759523809523806</c:v>
                </c:pt>
                <c:pt idx="1068">
                  <c:v>9.6223809523809507</c:v>
                </c:pt>
                <c:pt idx="1069">
                  <c:v>33.857619047619039</c:v>
                </c:pt>
                <c:pt idx="1070">
                  <c:v>15.725476190476186</c:v>
                </c:pt>
                <c:pt idx="1071">
                  <c:v>-35.079523809523806</c:v>
                </c:pt>
                <c:pt idx="1072">
                  <c:v>14.067142857142855</c:v>
                </c:pt>
                <c:pt idx="1073">
                  <c:v>-8.321428571428573</c:v>
                </c:pt>
                <c:pt idx="1074">
                  <c:v>-14.675714285714287</c:v>
                </c:pt>
                <c:pt idx="1075">
                  <c:v>2.4073809523809526</c:v>
                </c:pt>
                <c:pt idx="1076">
                  <c:v>-1.7361904761904778</c:v>
                </c:pt>
                <c:pt idx="1077">
                  <c:v>-14.592857142857142</c:v>
                </c:pt>
                <c:pt idx="1078">
                  <c:v>29.393333333333338</c:v>
                </c:pt>
                <c:pt idx="1079">
                  <c:v>29.228333333333332</c:v>
                </c:pt>
                <c:pt idx="1080">
                  <c:v>28.97</c:v>
                </c:pt>
                <c:pt idx="1081">
                  <c:v>16.578095238095237</c:v>
                </c:pt>
                <c:pt idx="1082">
                  <c:v>7.3759523809523806</c:v>
                </c:pt>
                <c:pt idx="1083">
                  <c:v>9.6223809523809507</c:v>
                </c:pt>
                <c:pt idx="1084">
                  <c:v>-9.4788095238095256</c:v>
                </c:pt>
                <c:pt idx="1085">
                  <c:v>-35.079523809523806</c:v>
                </c:pt>
                <c:pt idx="1086">
                  <c:v>0.65357142857142814</c:v>
                </c:pt>
                <c:pt idx="1087">
                  <c:v>22.973095238095237</c:v>
                </c:pt>
                <c:pt idx="1088">
                  <c:v>-8.321428571428573</c:v>
                </c:pt>
                <c:pt idx="1089">
                  <c:v>33.857619047619039</c:v>
                </c:pt>
                <c:pt idx="1090">
                  <c:v>2.4073809523809526</c:v>
                </c:pt>
                <c:pt idx="1091">
                  <c:v>-1.7361904761904778</c:v>
                </c:pt>
                <c:pt idx="1092">
                  <c:v>-14.592857142857142</c:v>
                </c:pt>
                <c:pt idx="1093">
                  <c:v>-0.22023809523809401</c:v>
                </c:pt>
                <c:pt idx="1094">
                  <c:v>-14.223571428571427</c:v>
                </c:pt>
                <c:pt idx="1095">
                  <c:v>29.228333333333332</c:v>
                </c:pt>
                <c:pt idx="1096">
                  <c:v>28.97</c:v>
                </c:pt>
                <c:pt idx="1097">
                  <c:v>10.998333333333333</c:v>
                </c:pt>
                <c:pt idx="1098">
                  <c:v>7.3759523809523806</c:v>
                </c:pt>
                <c:pt idx="1099">
                  <c:v>9.6223809523809507</c:v>
                </c:pt>
                <c:pt idx="1100">
                  <c:v>-9.4788095238095256</c:v>
                </c:pt>
                <c:pt idx="1101">
                  <c:v>33.857619047619039</c:v>
                </c:pt>
                <c:pt idx="1102">
                  <c:v>22.489285714285707</c:v>
                </c:pt>
                <c:pt idx="1103">
                  <c:v>-35.079523809523806</c:v>
                </c:pt>
                <c:pt idx="1104">
                  <c:v>1.5838095238095231</c:v>
                </c:pt>
                <c:pt idx="1105">
                  <c:v>-8.321428571428573</c:v>
                </c:pt>
                <c:pt idx="1106">
                  <c:v>6.5440476190476176</c:v>
                </c:pt>
                <c:pt idx="1107">
                  <c:v>10.998333333333333</c:v>
                </c:pt>
                <c:pt idx="1108">
                  <c:v>9.6223809523809507</c:v>
                </c:pt>
                <c:pt idx="1109">
                  <c:v>-14.675714285714287</c:v>
                </c:pt>
                <c:pt idx="1110">
                  <c:v>1.5838095238095231</c:v>
                </c:pt>
                <c:pt idx="1111">
                  <c:v>0.65357142857142814</c:v>
                </c:pt>
                <c:pt idx="1112">
                  <c:v>15.627619047619051</c:v>
                </c:pt>
                <c:pt idx="1113">
                  <c:v>-14.223571428571427</c:v>
                </c:pt>
                <c:pt idx="1114">
                  <c:v>29.393333333333338</c:v>
                </c:pt>
                <c:pt idx="1115">
                  <c:v>28.97</c:v>
                </c:pt>
                <c:pt idx="1116">
                  <c:v>15.725476190476186</c:v>
                </c:pt>
                <c:pt idx="1117">
                  <c:v>-8.321428571428573</c:v>
                </c:pt>
                <c:pt idx="1118">
                  <c:v>-3.2247619047619036</c:v>
                </c:pt>
                <c:pt idx="1119">
                  <c:v>6.5440476190476176</c:v>
                </c:pt>
                <c:pt idx="1120">
                  <c:v>21.976904761904766</c:v>
                </c:pt>
                <c:pt idx="1121">
                  <c:v>-16.226190476190478</c:v>
                </c:pt>
                <c:pt idx="1122">
                  <c:v>16.578095238095237</c:v>
                </c:pt>
                <c:pt idx="1123">
                  <c:v>-17.098809523809521</c:v>
                </c:pt>
                <c:pt idx="1124">
                  <c:v>9.6223809523809507</c:v>
                </c:pt>
                <c:pt idx="1125">
                  <c:v>33.857619047619039</c:v>
                </c:pt>
                <c:pt idx="1126">
                  <c:v>-14.675714285714287</c:v>
                </c:pt>
                <c:pt idx="1127">
                  <c:v>14.067142857142855</c:v>
                </c:pt>
                <c:pt idx="1128">
                  <c:v>22.973095238095237</c:v>
                </c:pt>
                <c:pt idx="1129">
                  <c:v>-1.7361904761904778</c:v>
                </c:pt>
                <c:pt idx="1130">
                  <c:v>15.627619047619051</c:v>
                </c:pt>
                <c:pt idx="1131">
                  <c:v>29.393333333333338</c:v>
                </c:pt>
                <c:pt idx="1132">
                  <c:v>-8.321428571428573</c:v>
                </c:pt>
                <c:pt idx="1133">
                  <c:v>-3.2247619047619036</c:v>
                </c:pt>
                <c:pt idx="1134">
                  <c:v>63.627142857142857</c:v>
                </c:pt>
                <c:pt idx="1135">
                  <c:v>-0.22023809523809401</c:v>
                </c:pt>
                <c:pt idx="1136">
                  <c:v>21.976904761904766</c:v>
                </c:pt>
                <c:pt idx="1137">
                  <c:v>-14.223571428571427</c:v>
                </c:pt>
                <c:pt idx="1138">
                  <c:v>29.228333333333332</c:v>
                </c:pt>
                <c:pt idx="1139">
                  <c:v>7.3759523809523806</c:v>
                </c:pt>
                <c:pt idx="1140">
                  <c:v>-9.4788095238095256</c:v>
                </c:pt>
                <c:pt idx="1141">
                  <c:v>33.857619047619039</c:v>
                </c:pt>
                <c:pt idx="1142">
                  <c:v>14.067142857142855</c:v>
                </c:pt>
                <c:pt idx="1143">
                  <c:v>-1.7361904761904778</c:v>
                </c:pt>
                <c:pt idx="1144">
                  <c:v>6.5440476190476176</c:v>
                </c:pt>
                <c:pt idx="1145">
                  <c:v>-10.467380952380953</c:v>
                </c:pt>
                <c:pt idx="1146">
                  <c:v>15.627619047619051</c:v>
                </c:pt>
                <c:pt idx="1147">
                  <c:v>-8.321428571428573</c:v>
                </c:pt>
                <c:pt idx="1148">
                  <c:v>-3.2247619047619036</c:v>
                </c:pt>
                <c:pt idx="1149">
                  <c:v>63.627142857142857</c:v>
                </c:pt>
                <c:pt idx="1150">
                  <c:v>-0.22023809523809401</c:v>
                </c:pt>
                <c:pt idx="1151">
                  <c:v>21.976904761904766</c:v>
                </c:pt>
                <c:pt idx="1152">
                  <c:v>29.393333333333338</c:v>
                </c:pt>
                <c:pt idx="1153">
                  <c:v>29.228333333333332</c:v>
                </c:pt>
                <c:pt idx="1154">
                  <c:v>28.97</c:v>
                </c:pt>
                <c:pt idx="1155">
                  <c:v>10.998333333333333</c:v>
                </c:pt>
                <c:pt idx="1156">
                  <c:v>-16.226190476190478</c:v>
                </c:pt>
                <c:pt idx="1157">
                  <c:v>16.578095238095237</c:v>
                </c:pt>
                <c:pt idx="1158">
                  <c:v>7.3759523809523806</c:v>
                </c:pt>
                <c:pt idx="1159">
                  <c:v>-17.098809523809521</c:v>
                </c:pt>
                <c:pt idx="1160">
                  <c:v>33.857619047619039</c:v>
                </c:pt>
                <c:pt idx="1161">
                  <c:v>15.725476190476186</c:v>
                </c:pt>
                <c:pt idx="1162">
                  <c:v>-14.592857142857142</c:v>
                </c:pt>
                <c:pt idx="1163">
                  <c:v>63.627142857142857</c:v>
                </c:pt>
                <c:pt idx="1164">
                  <c:v>-23.022142857142857</c:v>
                </c:pt>
                <c:pt idx="1165">
                  <c:v>28.97</c:v>
                </c:pt>
                <c:pt idx="1166">
                  <c:v>7.3759523809523806</c:v>
                </c:pt>
                <c:pt idx="1167">
                  <c:v>-8.321428571428573</c:v>
                </c:pt>
                <c:pt idx="1168">
                  <c:v>-14.592857142857142</c:v>
                </c:pt>
                <c:pt idx="1169">
                  <c:v>6.5440476190476176</c:v>
                </c:pt>
                <c:pt idx="1170">
                  <c:v>10.998333333333333</c:v>
                </c:pt>
                <c:pt idx="1171">
                  <c:v>-17.098809523809521</c:v>
                </c:pt>
                <c:pt idx="1172">
                  <c:v>-9.4788095238095256</c:v>
                </c:pt>
                <c:pt idx="1173">
                  <c:v>-3.2247619047619036</c:v>
                </c:pt>
                <c:pt idx="1174">
                  <c:v>63.627142857142857</c:v>
                </c:pt>
                <c:pt idx="1175">
                  <c:v>-0.22023809523809401</c:v>
                </c:pt>
                <c:pt idx="1176">
                  <c:v>-23.022142857142857</c:v>
                </c:pt>
                <c:pt idx="1177">
                  <c:v>-14.223571428571427</c:v>
                </c:pt>
                <c:pt idx="1178">
                  <c:v>9.6223809523809507</c:v>
                </c:pt>
                <c:pt idx="1179">
                  <c:v>33.857619047619039</c:v>
                </c:pt>
                <c:pt idx="1180">
                  <c:v>-35.079523809523806</c:v>
                </c:pt>
                <c:pt idx="1181">
                  <c:v>-14.675714285714287</c:v>
                </c:pt>
                <c:pt idx="1182">
                  <c:v>0.65357142857142814</c:v>
                </c:pt>
                <c:pt idx="1183">
                  <c:v>15.627619047619051</c:v>
                </c:pt>
                <c:pt idx="1184">
                  <c:v>2.4073809523809526</c:v>
                </c:pt>
                <c:pt idx="1185">
                  <c:v>-1.7361904761904778</c:v>
                </c:pt>
                <c:pt idx="1186">
                  <c:v>-3.2247619047619036</c:v>
                </c:pt>
                <c:pt idx="1187">
                  <c:v>-23.022142857142857</c:v>
                </c:pt>
                <c:pt idx="1188">
                  <c:v>-14.223571428571427</c:v>
                </c:pt>
                <c:pt idx="1189">
                  <c:v>29.393333333333338</c:v>
                </c:pt>
                <c:pt idx="1190">
                  <c:v>-16.226190476190478</c:v>
                </c:pt>
                <c:pt idx="1191">
                  <c:v>16.578095238095237</c:v>
                </c:pt>
                <c:pt idx="1192">
                  <c:v>-9.4788095238095256</c:v>
                </c:pt>
                <c:pt idx="1193">
                  <c:v>15.725476190476186</c:v>
                </c:pt>
                <c:pt idx="1194">
                  <c:v>22.489285714285707</c:v>
                </c:pt>
                <c:pt idx="1195">
                  <c:v>-35.079523809523806</c:v>
                </c:pt>
                <c:pt idx="1196">
                  <c:v>1.5838095238095231</c:v>
                </c:pt>
                <c:pt idx="1197">
                  <c:v>-14.592857142857142</c:v>
                </c:pt>
                <c:pt idx="1198">
                  <c:v>6.5440476190476176</c:v>
                </c:pt>
                <c:pt idx="1199">
                  <c:v>14.067142857142855</c:v>
                </c:pt>
                <c:pt idx="1200">
                  <c:v>22.973095238095237</c:v>
                </c:pt>
                <c:pt idx="1201">
                  <c:v>-14.592857142857142</c:v>
                </c:pt>
                <c:pt idx="1202">
                  <c:v>-10.467380952380953</c:v>
                </c:pt>
                <c:pt idx="1203">
                  <c:v>-23.022142857142857</c:v>
                </c:pt>
                <c:pt idx="1204">
                  <c:v>15.627619047619051</c:v>
                </c:pt>
                <c:pt idx="1205">
                  <c:v>29.393333333333338</c:v>
                </c:pt>
                <c:pt idx="1206">
                  <c:v>-16.226190476190478</c:v>
                </c:pt>
                <c:pt idx="1207">
                  <c:v>7.3759523809523806</c:v>
                </c:pt>
                <c:pt idx="1208">
                  <c:v>-9.4788095238095256</c:v>
                </c:pt>
                <c:pt idx="1209">
                  <c:v>33.857619047619039</c:v>
                </c:pt>
                <c:pt idx="1210">
                  <c:v>15.725476190476186</c:v>
                </c:pt>
                <c:pt idx="1211">
                  <c:v>22.489285714285707</c:v>
                </c:pt>
                <c:pt idx="1212">
                  <c:v>1.5838095238095231</c:v>
                </c:pt>
                <c:pt idx="1213">
                  <c:v>0.65357142857142814</c:v>
                </c:pt>
                <c:pt idx="1214">
                  <c:v>63.627142857142857</c:v>
                </c:pt>
                <c:pt idx="1215">
                  <c:v>-10.467380952380953</c:v>
                </c:pt>
                <c:pt idx="1216">
                  <c:v>-0.22023809523809401</c:v>
                </c:pt>
                <c:pt idx="1217">
                  <c:v>15.725476190476186</c:v>
                </c:pt>
                <c:pt idx="1218">
                  <c:v>-14.675714285714287</c:v>
                </c:pt>
                <c:pt idx="1219">
                  <c:v>2.4073809523809526</c:v>
                </c:pt>
                <c:pt idx="1220">
                  <c:v>14.067142857142855</c:v>
                </c:pt>
                <c:pt idx="1221">
                  <c:v>22.973095238095237</c:v>
                </c:pt>
                <c:pt idx="1222">
                  <c:v>-1.7361904761904778</c:v>
                </c:pt>
                <c:pt idx="1223">
                  <c:v>21.976904761904766</c:v>
                </c:pt>
                <c:pt idx="1224">
                  <c:v>10.998333333333333</c:v>
                </c:pt>
                <c:pt idx="1225">
                  <c:v>22.489285714285707</c:v>
                </c:pt>
                <c:pt idx="1226">
                  <c:v>63.627142857142857</c:v>
                </c:pt>
                <c:pt idx="1227">
                  <c:v>-0.22023809523809401</c:v>
                </c:pt>
                <c:pt idx="1228">
                  <c:v>29.228333333333332</c:v>
                </c:pt>
                <c:pt idx="1229">
                  <c:v>28.97</c:v>
                </c:pt>
                <c:pt idx="1230">
                  <c:v>-16.226190476190478</c:v>
                </c:pt>
                <c:pt idx="1231">
                  <c:v>16.578095238095237</c:v>
                </c:pt>
                <c:pt idx="1232">
                  <c:v>7.3759523809523806</c:v>
                </c:pt>
                <c:pt idx="1233">
                  <c:v>-35.079523809523806</c:v>
                </c:pt>
                <c:pt idx="1234">
                  <c:v>-14.675714285714287</c:v>
                </c:pt>
                <c:pt idx="1235">
                  <c:v>2.4073809523809526</c:v>
                </c:pt>
                <c:pt idx="1236">
                  <c:v>14.067142857142855</c:v>
                </c:pt>
                <c:pt idx="1237">
                  <c:v>-8.321428571428573</c:v>
                </c:pt>
                <c:pt idx="1238">
                  <c:v>9.6223809523809507</c:v>
                </c:pt>
                <c:pt idx="1239">
                  <c:v>22.973095238095237</c:v>
                </c:pt>
                <c:pt idx="1240">
                  <c:v>-3.2247619047619036</c:v>
                </c:pt>
                <c:pt idx="1241">
                  <c:v>21.976904761904766</c:v>
                </c:pt>
                <c:pt idx="1242">
                  <c:v>-14.223571428571427</c:v>
                </c:pt>
                <c:pt idx="1243">
                  <c:v>29.228333333333332</c:v>
                </c:pt>
                <c:pt idx="1244">
                  <c:v>-16.226190476190478</c:v>
                </c:pt>
                <c:pt idx="1245">
                  <c:v>16.578095238095237</c:v>
                </c:pt>
                <c:pt idx="1246">
                  <c:v>7.3759523809523806</c:v>
                </c:pt>
                <c:pt idx="1247">
                  <c:v>-17.098809523809521</c:v>
                </c:pt>
                <c:pt idx="1248">
                  <c:v>15.725476190476186</c:v>
                </c:pt>
                <c:pt idx="1249">
                  <c:v>22.489285714285707</c:v>
                </c:pt>
                <c:pt idx="1250">
                  <c:v>-35.079523809523806</c:v>
                </c:pt>
                <c:pt idx="1251">
                  <c:v>-14.675714285714287</c:v>
                </c:pt>
                <c:pt idx="1252">
                  <c:v>14.067142857142855</c:v>
                </c:pt>
                <c:pt idx="1253">
                  <c:v>0.65357142857142814</c:v>
                </c:pt>
                <c:pt idx="1254">
                  <c:v>-14.592857142857142</c:v>
                </c:pt>
                <c:pt idx="1255">
                  <c:v>-3.2247619047619036</c:v>
                </c:pt>
                <c:pt idx="1256">
                  <c:v>6.5440476190476176</c:v>
                </c:pt>
                <c:pt idx="1257">
                  <c:v>-10.467380952380953</c:v>
                </c:pt>
                <c:pt idx="1258">
                  <c:v>21.976904761904766</c:v>
                </c:pt>
                <c:pt idx="1259">
                  <c:v>-14.223571428571427</c:v>
                </c:pt>
                <c:pt idx="1260">
                  <c:v>28.97</c:v>
                </c:pt>
                <c:pt idx="1261">
                  <c:v>10.998333333333333</c:v>
                </c:pt>
                <c:pt idx="1262">
                  <c:v>-17.098809523809521</c:v>
                </c:pt>
                <c:pt idx="1263">
                  <c:v>-9.4788095238095256</c:v>
                </c:pt>
                <c:pt idx="1264">
                  <c:v>22.489285714285707</c:v>
                </c:pt>
                <c:pt idx="1265">
                  <c:v>-35.079523809523806</c:v>
                </c:pt>
                <c:pt idx="1266">
                  <c:v>2.4073809523809526</c:v>
                </c:pt>
                <c:pt idx="1267">
                  <c:v>14.067142857142855</c:v>
                </c:pt>
                <c:pt idx="1268">
                  <c:v>22.973095238095237</c:v>
                </c:pt>
                <c:pt idx="1269">
                  <c:v>-1.7361904761904778</c:v>
                </c:pt>
                <c:pt idx="1270">
                  <c:v>-8.321428571428573</c:v>
                </c:pt>
                <c:pt idx="1271">
                  <c:v>33.857619047619039</c:v>
                </c:pt>
                <c:pt idx="1272">
                  <c:v>-14.592857142857142</c:v>
                </c:pt>
                <c:pt idx="1273">
                  <c:v>-0.22023809523809401</c:v>
                </c:pt>
                <c:pt idx="1274">
                  <c:v>-23.022142857142857</c:v>
                </c:pt>
                <c:pt idx="1275">
                  <c:v>-14.223571428571427</c:v>
                </c:pt>
                <c:pt idx="1276">
                  <c:v>29.228333333333332</c:v>
                </c:pt>
                <c:pt idx="1277">
                  <c:v>28.97</c:v>
                </c:pt>
                <c:pt idx="1278">
                  <c:v>9.6223809523809507</c:v>
                </c:pt>
                <c:pt idx="1279">
                  <c:v>-9.4788095238095256</c:v>
                </c:pt>
                <c:pt idx="1280">
                  <c:v>22.973095238095237</c:v>
                </c:pt>
                <c:pt idx="1281">
                  <c:v>-1.7361904761904778</c:v>
                </c:pt>
                <c:pt idx="1282">
                  <c:v>-8.321428571428573</c:v>
                </c:pt>
                <c:pt idx="1283">
                  <c:v>-3.2247619047619036</c:v>
                </c:pt>
                <c:pt idx="1284">
                  <c:v>63.627142857142857</c:v>
                </c:pt>
                <c:pt idx="1285">
                  <c:v>15.627619047619051</c:v>
                </c:pt>
                <c:pt idx="1286">
                  <c:v>10.998333333333333</c:v>
                </c:pt>
                <c:pt idx="1287">
                  <c:v>16.578095238095237</c:v>
                </c:pt>
                <c:pt idx="1288">
                  <c:v>33.857619047619039</c:v>
                </c:pt>
                <c:pt idx="1289">
                  <c:v>15.725476190476186</c:v>
                </c:pt>
                <c:pt idx="1290">
                  <c:v>1.5838095238095231</c:v>
                </c:pt>
                <c:pt idx="1291">
                  <c:v>0.65357142857142814</c:v>
                </c:pt>
                <c:pt idx="1292">
                  <c:v>-0.22023809523809401</c:v>
                </c:pt>
                <c:pt idx="1293">
                  <c:v>-17.098809523809521</c:v>
                </c:pt>
                <c:pt idx="1294">
                  <c:v>-14.675714285714287</c:v>
                </c:pt>
                <c:pt idx="1295">
                  <c:v>-8.321428571428573</c:v>
                </c:pt>
                <c:pt idx="1296">
                  <c:v>-14.592857142857142</c:v>
                </c:pt>
                <c:pt idx="1297">
                  <c:v>6.5440476190476176</c:v>
                </c:pt>
                <c:pt idx="1298">
                  <c:v>-10.467380952380953</c:v>
                </c:pt>
                <c:pt idx="1299">
                  <c:v>-23.022142857142857</c:v>
                </c:pt>
                <c:pt idx="1300">
                  <c:v>15.627619047619051</c:v>
                </c:pt>
                <c:pt idx="1301">
                  <c:v>21.976904761904766</c:v>
                </c:pt>
                <c:pt idx="1302">
                  <c:v>29.393333333333338</c:v>
                </c:pt>
                <c:pt idx="1303">
                  <c:v>29.228333333333332</c:v>
                </c:pt>
                <c:pt idx="1304">
                  <c:v>-16.226190476190478</c:v>
                </c:pt>
                <c:pt idx="1305">
                  <c:v>7.3759523809523806</c:v>
                </c:pt>
                <c:pt idx="1306">
                  <c:v>9.6223809523809507</c:v>
                </c:pt>
                <c:pt idx="1307">
                  <c:v>22.489285714285707</c:v>
                </c:pt>
                <c:pt idx="1308">
                  <c:v>1.5838095238095231</c:v>
                </c:pt>
                <c:pt idx="1309">
                  <c:v>-1.7361904761904778</c:v>
                </c:pt>
                <c:pt idx="1310">
                  <c:v>-10.467380952380953</c:v>
                </c:pt>
                <c:pt idx="1311">
                  <c:v>7.3759523809523806</c:v>
                </c:pt>
                <c:pt idx="1312">
                  <c:v>15.725476190476186</c:v>
                </c:pt>
                <c:pt idx="1313">
                  <c:v>1.5838095238095231</c:v>
                </c:pt>
                <c:pt idx="1314">
                  <c:v>0.65357142857142814</c:v>
                </c:pt>
                <c:pt idx="1315">
                  <c:v>-3.2247619047619036</c:v>
                </c:pt>
                <c:pt idx="1316">
                  <c:v>63.627142857142857</c:v>
                </c:pt>
                <c:pt idx="1317">
                  <c:v>-0.22023809523809401</c:v>
                </c:pt>
                <c:pt idx="1318">
                  <c:v>28.97</c:v>
                </c:pt>
                <c:pt idx="1319">
                  <c:v>2.4073809523809526</c:v>
                </c:pt>
                <c:pt idx="1320">
                  <c:v>14.067142857142855</c:v>
                </c:pt>
                <c:pt idx="1321">
                  <c:v>6.5440476190476176</c:v>
                </c:pt>
                <c:pt idx="1322">
                  <c:v>-10.467380952380953</c:v>
                </c:pt>
                <c:pt idx="1323">
                  <c:v>21.976904761904766</c:v>
                </c:pt>
                <c:pt idx="1324">
                  <c:v>10.998333333333333</c:v>
                </c:pt>
                <c:pt idx="1325">
                  <c:v>16.578095238095237</c:v>
                </c:pt>
                <c:pt idx="1326">
                  <c:v>7.3759523809523806</c:v>
                </c:pt>
                <c:pt idx="1327">
                  <c:v>-35.079523809523806</c:v>
                </c:pt>
                <c:pt idx="1328">
                  <c:v>16.578095238095237</c:v>
                </c:pt>
                <c:pt idx="1329">
                  <c:v>-1.7361904761904778</c:v>
                </c:pt>
                <c:pt idx="1330">
                  <c:v>-3.2247619047619036</c:v>
                </c:pt>
                <c:pt idx="1331">
                  <c:v>-10.467380952380953</c:v>
                </c:pt>
                <c:pt idx="1332">
                  <c:v>-14.223571428571427</c:v>
                </c:pt>
                <c:pt idx="1333">
                  <c:v>29.393333333333338</c:v>
                </c:pt>
                <c:pt idx="1334">
                  <c:v>28.97</c:v>
                </c:pt>
                <c:pt idx="1335">
                  <c:v>-16.226190476190478</c:v>
                </c:pt>
                <c:pt idx="1336">
                  <c:v>-17.098809523809521</c:v>
                </c:pt>
                <c:pt idx="1337">
                  <c:v>-9.4788095238095256</c:v>
                </c:pt>
                <c:pt idx="1338">
                  <c:v>15.725476190476186</c:v>
                </c:pt>
                <c:pt idx="1339">
                  <c:v>-35.079523809523806</c:v>
                </c:pt>
                <c:pt idx="1340">
                  <c:v>-14.675714285714287</c:v>
                </c:pt>
                <c:pt idx="1341">
                  <c:v>2.4073809523809526</c:v>
                </c:pt>
                <c:pt idx="1342">
                  <c:v>0.65357142857142814</c:v>
                </c:pt>
                <c:pt idx="1343">
                  <c:v>22.973095238095237</c:v>
                </c:pt>
                <c:pt idx="1344">
                  <c:v>-8.321428571428573</c:v>
                </c:pt>
                <c:pt idx="1345">
                  <c:v>-9.4788095238095256</c:v>
                </c:pt>
                <c:pt idx="1346">
                  <c:v>-10.467380952380953</c:v>
                </c:pt>
                <c:pt idx="1347">
                  <c:v>16.578095238095237</c:v>
                </c:pt>
                <c:pt idx="1348">
                  <c:v>9.6223809523809507</c:v>
                </c:pt>
                <c:pt idx="1349">
                  <c:v>2.4073809523809526</c:v>
                </c:pt>
                <c:pt idx="1350">
                  <c:v>-1.7361904761904778</c:v>
                </c:pt>
                <c:pt idx="1351">
                  <c:v>6.5440476190476176</c:v>
                </c:pt>
                <c:pt idx="1352">
                  <c:v>-16.226190476190478</c:v>
                </c:pt>
                <c:pt idx="1353">
                  <c:v>7.3759523809523806</c:v>
                </c:pt>
                <c:pt idx="1354">
                  <c:v>-17.098809523809521</c:v>
                </c:pt>
                <c:pt idx="1355">
                  <c:v>33.857619047619039</c:v>
                </c:pt>
                <c:pt idx="1356">
                  <c:v>22.489285714285707</c:v>
                </c:pt>
                <c:pt idx="1357">
                  <c:v>-35.079523809523806</c:v>
                </c:pt>
                <c:pt idx="1358">
                  <c:v>0.65357142857142814</c:v>
                </c:pt>
                <c:pt idx="1359">
                  <c:v>22.973095238095237</c:v>
                </c:pt>
                <c:pt idx="1360">
                  <c:v>-14.223571428571427</c:v>
                </c:pt>
                <c:pt idx="1361">
                  <c:v>-9.4788095238095256</c:v>
                </c:pt>
                <c:pt idx="1362">
                  <c:v>-8.321428571428573</c:v>
                </c:pt>
                <c:pt idx="1363">
                  <c:v>6.5440476190476176</c:v>
                </c:pt>
                <c:pt idx="1364">
                  <c:v>15.627619047619051</c:v>
                </c:pt>
                <c:pt idx="1365">
                  <c:v>29.228333333333332</c:v>
                </c:pt>
                <c:pt idx="1366">
                  <c:v>10.998333333333333</c:v>
                </c:pt>
                <c:pt idx="1367">
                  <c:v>9.6223809523809507</c:v>
                </c:pt>
                <c:pt idx="1368">
                  <c:v>33.857619047619039</c:v>
                </c:pt>
                <c:pt idx="1369">
                  <c:v>22.489285714285707</c:v>
                </c:pt>
                <c:pt idx="1370">
                  <c:v>-35.079523809523806</c:v>
                </c:pt>
                <c:pt idx="1371">
                  <c:v>-14.675714285714287</c:v>
                </c:pt>
                <c:pt idx="1372">
                  <c:v>1.5838095238095231</c:v>
                </c:pt>
                <c:pt idx="1373">
                  <c:v>22.973095238095237</c:v>
                </c:pt>
                <c:pt idx="1374">
                  <c:v>-10.467380952380953</c:v>
                </c:pt>
                <c:pt idx="1375">
                  <c:v>-17.098809523809521</c:v>
                </c:pt>
                <c:pt idx="1376">
                  <c:v>-14.592857142857142</c:v>
                </c:pt>
                <c:pt idx="1377">
                  <c:v>6.5440476190476176</c:v>
                </c:pt>
                <c:pt idx="1378">
                  <c:v>-23.022142857142857</c:v>
                </c:pt>
                <c:pt idx="1379">
                  <c:v>15.627619047619051</c:v>
                </c:pt>
                <c:pt idx="1380">
                  <c:v>21.976904761904766</c:v>
                </c:pt>
                <c:pt idx="1381">
                  <c:v>29.393333333333338</c:v>
                </c:pt>
                <c:pt idx="1382">
                  <c:v>29.228333333333332</c:v>
                </c:pt>
                <c:pt idx="1383">
                  <c:v>28.97</c:v>
                </c:pt>
                <c:pt idx="1384">
                  <c:v>10.998333333333333</c:v>
                </c:pt>
                <c:pt idx="1385">
                  <c:v>-16.226190476190478</c:v>
                </c:pt>
                <c:pt idx="1386">
                  <c:v>7.3759523809523806</c:v>
                </c:pt>
                <c:pt idx="1387">
                  <c:v>-9.4788095238095256</c:v>
                </c:pt>
                <c:pt idx="1388">
                  <c:v>22.489285714285707</c:v>
                </c:pt>
                <c:pt idx="1389">
                  <c:v>-14.675714285714287</c:v>
                </c:pt>
                <c:pt idx="1390">
                  <c:v>1.5838095238095231</c:v>
                </c:pt>
                <c:pt idx="1391">
                  <c:v>-8.321428571428573</c:v>
                </c:pt>
                <c:pt idx="1392">
                  <c:v>-14.223571428571427</c:v>
                </c:pt>
                <c:pt idx="1393">
                  <c:v>6.5440476190476176</c:v>
                </c:pt>
                <c:pt idx="1394">
                  <c:v>-10.467380952380953</c:v>
                </c:pt>
                <c:pt idx="1395">
                  <c:v>-0.22023809523809401</c:v>
                </c:pt>
                <c:pt idx="1396">
                  <c:v>-23.022142857142857</c:v>
                </c:pt>
                <c:pt idx="1397">
                  <c:v>-14.223571428571427</c:v>
                </c:pt>
                <c:pt idx="1398">
                  <c:v>29.228333333333332</c:v>
                </c:pt>
                <c:pt idx="1399">
                  <c:v>28.97</c:v>
                </c:pt>
                <c:pt idx="1400">
                  <c:v>10.998333333333333</c:v>
                </c:pt>
                <c:pt idx="1401">
                  <c:v>-16.226190476190478</c:v>
                </c:pt>
                <c:pt idx="1402">
                  <c:v>7.3759523809523806</c:v>
                </c:pt>
                <c:pt idx="1403">
                  <c:v>-17.098809523809521</c:v>
                </c:pt>
                <c:pt idx="1404">
                  <c:v>-9.4788095238095256</c:v>
                </c:pt>
                <c:pt idx="1405">
                  <c:v>15.725476190476186</c:v>
                </c:pt>
                <c:pt idx="1406">
                  <c:v>1.5838095238095231</c:v>
                </c:pt>
                <c:pt idx="1407">
                  <c:v>0.65357142857142814</c:v>
                </c:pt>
                <c:pt idx="1408">
                  <c:v>22.973095238095237</c:v>
                </c:pt>
                <c:pt idx="1409">
                  <c:v>-1.7361904761904778</c:v>
                </c:pt>
                <c:pt idx="1410">
                  <c:v>16.578095238095237</c:v>
                </c:pt>
                <c:pt idx="1411">
                  <c:v>-3.2247619047619036</c:v>
                </c:pt>
                <c:pt idx="1412">
                  <c:v>63.627142857142857</c:v>
                </c:pt>
                <c:pt idx="1413">
                  <c:v>-0.22023809523809401</c:v>
                </c:pt>
                <c:pt idx="1414">
                  <c:v>21.976904761904766</c:v>
                </c:pt>
                <c:pt idx="1415">
                  <c:v>-14.223571428571427</c:v>
                </c:pt>
                <c:pt idx="1416">
                  <c:v>29.393333333333338</c:v>
                </c:pt>
                <c:pt idx="1417">
                  <c:v>-16.226190476190478</c:v>
                </c:pt>
                <c:pt idx="1418">
                  <c:v>-17.098809523809521</c:v>
                </c:pt>
                <c:pt idx="1419">
                  <c:v>33.857619047619039</c:v>
                </c:pt>
                <c:pt idx="1420">
                  <c:v>15.725476190476186</c:v>
                </c:pt>
                <c:pt idx="1421">
                  <c:v>1.5838095238095231</c:v>
                </c:pt>
                <c:pt idx="1422">
                  <c:v>-14.592857142857142</c:v>
                </c:pt>
                <c:pt idx="1423">
                  <c:v>63.627142857142857</c:v>
                </c:pt>
                <c:pt idx="1424">
                  <c:v>16.578095238095237</c:v>
                </c:pt>
                <c:pt idx="1425">
                  <c:v>14.067142857142855</c:v>
                </c:pt>
                <c:pt idx="1426">
                  <c:v>0.65357142857142814</c:v>
                </c:pt>
                <c:pt idx="1427">
                  <c:v>-1.7361904761904778</c:v>
                </c:pt>
                <c:pt idx="1428">
                  <c:v>-3.2247619047619036</c:v>
                </c:pt>
                <c:pt idx="1429">
                  <c:v>-10.467380952380953</c:v>
                </c:pt>
                <c:pt idx="1430">
                  <c:v>29.228333333333332</c:v>
                </c:pt>
                <c:pt idx="1431">
                  <c:v>28.97</c:v>
                </c:pt>
                <c:pt idx="1432">
                  <c:v>-16.226190476190478</c:v>
                </c:pt>
                <c:pt idx="1433">
                  <c:v>7.3759523809523806</c:v>
                </c:pt>
                <c:pt idx="1434">
                  <c:v>33.857619047619039</c:v>
                </c:pt>
                <c:pt idx="1435">
                  <c:v>15.725476190476186</c:v>
                </c:pt>
                <c:pt idx="1436">
                  <c:v>14.067142857142855</c:v>
                </c:pt>
                <c:pt idx="1437">
                  <c:v>6.5440476190476176</c:v>
                </c:pt>
                <c:pt idx="1438">
                  <c:v>29.393333333333338</c:v>
                </c:pt>
                <c:pt idx="1439">
                  <c:v>16.578095238095237</c:v>
                </c:pt>
                <c:pt idx="1440">
                  <c:v>-1.7361904761904778</c:v>
                </c:pt>
                <c:pt idx="1441">
                  <c:v>-14.592857142857142</c:v>
                </c:pt>
                <c:pt idx="1442">
                  <c:v>-3.2247619047619036</c:v>
                </c:pt>
                <c:pt idx="1443">
                  <c:v>21.976904761904766</c:v>
                </c:pt>
                <c:pt idx="1444">
                  <c:v>-17.098809523809521</c:v>
                </c:pt>
                <c:pt idx="1445">
                  <c:v>33.857619047619039</c:v>
                </c:pt>
                <c:pt idx="1446">
                  <c:v>15.725476190476186</c:v>
                </c:pt>
                <c:pt idx="1447">
                  <c:v>1.5838095238095231</c:v>
                </c:pt>
                <c:pt idx="1448">
                  <c:v>0.65357142857142814</c:v>
                </c:pt>
                <c:pt idx="1449">
                  <c:v>22.973095238095237</c:v>
                </c:pt>
                <c:pt idx="1450">
                  <c:v>2.4073809523809526</c:v>
                </c:pt>
                <c:pt idx="1451">
                  <c:v>14.067142857142855</c:v>
                </c:pt>
                <c:pt idx="1452">
                  <c:v>-8.321428571428573</c:v>
                </c:pt>
                <c:pt idx="1453">
                  <c:v>-0.22023809523809401</c:v>
                </c:pt>
                <c:pt idx="1454">
                  <c:v>15.627619047619051</c:v>
                </c:pt>
                <c:pt idx="1455">
                  <c:v>33.857619047619039</c:v>
                </c:pt>
                <c:pt idx="1456">
                  <c:v>-14.592857142857142</c:v>
                </c:pt>
                <c:pt idx="1457">
                  <c:v>-3.2247619047619036</c:v>
                </c:pt>
                <c:pt idx="1458">
                  <c:v>-10.467380952380953</c:v>
                </c:pt>
                <c:pt idx="1459">
                  <c:v>-14.223571428571427</c:v>
                </c:pt>
                <c:pt idx="1460">
                  <c:v>29.393333333333338</c:v>
                </c:pt>
                <c:pt idx="1461">
                  <c:v>10.998333333333333</c:v>
                </c:pt>
                <c:pt idx="1462">
                  <c:v>9.6223809523809507</c:v>
                </c:pt>
                <c:pt idx="1463">
                  <c:v>-9.4788095238095256</c:v>
                </c:pt>
                <c:pt idx="1464">
                  <c:v>22.489285714285707</c:v>
                </c:pt>
                <c:pt idx="1465">
                  <c:v>-35.079523809523806</c:v>
                </c:pt>
                <c:pt idx="1466">
                  <c:v>0.65357142857142814</c:v>
                </c:pt>
                <c:pt idx="1467">
                  <c:v>-1.7361904761904778</c:v>
                </c:pt>
                <c:pt idx="1468">
                  <c:v>6.5440476190476176</c:v>
                </c:pt>
                <c:pt idx="1469">
                  <c:v>-14.675714285714287</c:v>
                </c:pt>
                <c:pt idx="1470">
                  <c:v>-14.592857142857142</c:v>
                </c:pt>
                <c:pt idx="1471">
                  <c:v>-23.022142857142857</c:v>
                </c:pt>
                <c:pt idx="1472">
                  <c:v>-14.223571428571427</c:v>
                </c:pt>
                <c:pt idx="1473">
                  <c:v>29.393333333333338</c:v>
                </c:pt>
                <c:pt idx="1474">
                  <c:v>10.998333333333333</c:v>
                </c:pt>
                <c:pt idx="1475">
                  <c:v>-17.098809523809521</c:v>
                </c:pt>
                <c:pt idx="1476">
                  <c:v>-9.4788095238095256</c:v>
                </c:pt>
                <c:pt idx="1477">
                  <c:v>33.857619047619039</c:v>
                </c:pt>
                <c:pt idx="1478">
                  <c:v>22.489285714285707</c:v>
                </c:pt>
                <c:pt idx="1479">
                  <c:v>-35.079523809523806</c:v>
                </c:pt>
                <c:pt idx="1480">
                  <c:v>-14.675714285714287</c:v>
                </c:pt>
                <c:pt idx="1481">
                  <c:v>2.4073809523809526</c:v>
                </c:pt>
                <c:pt idx="1482">
                  <c:v>14.067142857142855</c:v>
                </c:pt>
                <c:pt idx="1483">
                  <c:v>0.65357142857142814</c:v>
                </c:pt>
                <c:pt idx="1484">
                  <c:v>-1.7361904761904778</c:v>
                </c:pt>
                <c:pt idx="1485">
                  <c:v>-8.321428571428573</c:v>
                </c:pt>
                <c:pt idx="1486">
                  <c:v>-23.022142857142857</c:v>
                </c:pt>
                <c:pt idx="1487">
                  <c:v>21.976904761904766</c:v>
                </c:pt>
                <c:pt idx="1488">
                  <c:v>29.228333333333332</c:v>
                </c:pt>
                <c:pt idx="1489">
                  <c:v>2.4073809523809526</c:v>
                </c:pt>
                <c:pt idx="1490">
                  <c:v>14.067142857142855</c:v>
                </c:pt>
                <c:pt idx="1491">
                  <c:v>-8.321428571428573</c:v>
                </c:pt>
                <c:pt idx="1492">
                  <c:v>-14.592857142857142</c:v>
                </c:pt>
                <c:pt idx="1493">
                  <c:v>63.627142857142857</c:v>
                </c:pt>
                <c:pt idx="1494">
                  <c:v>-0.22023809523809401</c:v>
                </c:pt>
                <c:pt idx="1495">
                  <c:v>15.627619047619051</c:v>
                </c:pt>
                <c:pt idx="1496">
                  <c:v>-16.226190476190478</c:v>
                </c:pt>
                <c:pt idx="1497">
                  <c:v>-17.098809523809521</c:v>
                </c:pt>
                <c:pt idx="1498">
                  <c:v>9.6223809523809507</c:v>
                </c:pt>
                <c:pt idx="1499">
                  <c:v>-35.079523809523806</c:v>
                </c:pt>
                <c:pt idx="1500">
                  <c:v>-14.675714285714287</c:v>
                </c:pt>
                <c:pt idx="1501">
                  <c:v>2.4073809523809526</c:v>
                </c:pt>
                <c:pt idx="1502">
                  <c:v>0.65357142857142814</c:v>
                </c:pt>
                <c:pt idx="1503">
                  <c:v>-1.7361904761904778</c:v>
                </c:pt>
                <c:pt idx="1504">
                  <c:v>-3.2247619047619036</c:v>
                </c:pt>
                <c:pt idx="1505">
                  <c:v>-10.467380952380953</c:v>
                </c:pt>
                <c:pt idx="1506">
                  <c:v>15.627619047619051</c:v>
                </c:pt>
                <c:pt idx="1507">
                  <c:v>-14.223571428571427</c:v>
                </c:pt>
                <c:pt idx="1508">
                  <c:v>28.97</c:v>
                </c:pt>
                <c:pt idx="1509">
                  <c:v>9.6223809523809507</c:v>
                </c:pt>
                <c:pt idx="1510">
                  <c:v>-9.4788095238095256</c:v>
                </c:pt>
                <c:pt idx="1511">
                  <c:v>-35.079523809523806</c:v>
                </c:pt>
                <c:pt idx="1512">
                  <c:v>-14.675714285714287</c:v>
                </c:pt>
                <c:pt idx="1513">
                  <c:v>1.5838095238095231</c:v>
                </c:pt>
                <c:pt idx="1514">
                  <c:v>22.973095238095237</c:v>
                </c:pt>
                <c:pt idx="1515">
                  <c:v>-8.321428571428573</c:v>
                </c:pt>
                <c:pt idx="1516">
                  <c:v>6.5440476190476176</c:v>
                </c:pt>
                <c:pt idx="1517">
                  <c:v>29.228333333333332</c:v>
                </c:pt>
                <c:pt idx="1518">
                  <c:v>16.578095238095237</c:v>
                </c:pt>
                <c:pt idx="1519">
                  <c:v>2.4073809523809526</c:v>
                </c:pt>
                <c:pt idx="1520">
                  <c:v>0.65357142857142814</c:v>
                </c:pt>
                <c:pt idx="1521">
                  <c:v>15.627619047619051</c:v>
                </c:pt>
                <c:pt idx="1522">
                  <c:v>-14.223571428571427</c:v>
                </c:pt>
                <c:pt idx="1523">
                  <c:v>28.97</c:v>
                </c:pt>
                <c:pt idx="1524">
                  <c:v>-16.226190476190478</c:v>
                </c:pt>
                <c:pt idx="1525">
                  <c:v>7.3759523809523806</c:v>
                </c:pt>
                <c:pt idx="1526">
                  <c:v>-17.098809523809521</c:v>
                </c:pt>
                <c:pt idx="1527">
                  <c:v>-9.4788095238095256</c:v>
                </c:pt>
                <c:pt idx="1528">
                  <c:v>15.725476190476186</c:v>
                </c:pt>
                <c:pt idx="1529">
                  <c:v>22.489285714285707</c:v>
                </c:pt>
                <c:pt idx="1530">
                  <c:v>1.5838095238095231</c:v>
                </c:pt>
                <c:pt idx="1531">
                  <c:v>2.4073809523809526</c:v>
                </c:pt>
                <c:pt idx="1532">
                  <c:v>22.973095238095237</c:v>
                </c:pt>
                <c:pt idx="1533">
                  <c:v>-8.321428571428573</c:v>
                </c:pt>
                <c:pt idx="1534">
                  <c:v>29.228333333333332</c:v>
                </c:pt>
                <c:pt idx="1535">
                  <c:v>10.998333333333333</c:v>
                </c:pt>
                <c:pt idx="1536">
                  <c:v>-16.226190476190478</c:v>
                </c:pt>
                <c:pt idx="1537">
                  <c:v>9.6223809523809507</c:v>
                </c:pt>
                <c:pt idx="1538">
                  <c:v>29.393333333333338</c:v>
                </c:pt>
                <c:pt idx="1539">
                  <c:v>22.489285714285707</c:v>
                </c:pt>
                <c:pt idx="1540">
                  <c:v>6.5440476190476176</c:v>
                </c:pt>
                <c:pt idx="1541">
                  <c:v>-10.467380952380953</c:v>
                </c:pt>
                <c:pt idx="1542">
                  <c:v>21.976904761904766</c:v>
                </c:pt>
                <c:pt idx="1543">
                  <c:v>-16.226190476190478</c:v>
                </c:pt>
                <c:pt idx="1544">
                  <c:v>7.3759523809523806</c:v>
                </c:pt>
                <c:pt idx="1545">
                  <c:v>-35.079523809523806</c:v>
                </c:pt>
                <c:pt idx="1546">
                  <c:v>-14.675714285714287</c:v>
                </c:pt>
                <c:pt idx="1547">
                  <c:v>22.973095238095237</c:v>
                </c:pt>
                <c:pt idx="1548">
                  <c:v>-1.7361904761904778</c:v>
                </c:pt>
                <c:pt idx="1549">
                  <c:v>63.627142857142857</c:v>
                </c:pt>
                <c:pt idx="1550">
                  <c:v>15.627619047619051</c:v>
                </c:pt>
                <c:pt idx="1551">
                  <c:v>29.393333333333338</c:v>
                </c:pt>
                <c:pt idx="1552">
                  <c:v>14.067142857142855</c:v>
                </c:pt>
                <c:pt idx="1553">
                  <c:v>-10.467380952380953</c:v>
                </c:pt>
                <c:pt idx="1554">
                  <c:v>-0.22023809523809401</c:v>
                </c:pt>
                <c:pt idx="1555">
                  <c:v>-23.022142857142857</c:v>
                </c:pt>
                <c:pt idx="1556">
                  <c:v>28.97</c:v>
                </c:pt>
                <c:pt idx="1557">
                  <c:v>-16.226190476190478</c:v>
                </c:pt>
                <c:pt idx="1558">
                  <c:v>-9.4788095238095256</c:v>
                </c:pt>
                <c:pt idx="1559">
                  <c:v>15.725476190476186</c:v>
                </c:pt>
                <c:pt idx="1560">
                  <c:v>22.489285714285707</c:v>
                </c:pt>
                <c:pt idx="1561">
                  <c:v>-35.079523809523806</c:v>
                </c:pt>
                <c:pt idx="1562">
                  <c:v>-8.321428571428573</c:v>
                </c:pt>
                <c:pt idx="1563">
                  <c:v>-14.223571428571427</c:v>
                </c:pt>
                <c:pt idx="1564">
                  <c:v>22.973095238095237</c:v>
                </c:pt>
                <c:pt idx="1565">
                  <c:v>-3.2247619047619036</c:v>
                </c:pt>
                <c:pt idx="1566">
                  <c:v>63.627142857142857</c:v>
                </c:pt>
                <c:pt idx="1567">
                  <c:v>-0.22023809523809401</c:v>
                </c:pt>
                <c:pt idx="1568">
                  <c:v>21.976904761904766</c:v>
                </c:pt>
                <c:pt idx="1569">
                  <c:v>28.97</c:v>
                </c:pt>
                <c:pt idx="1570">
                  <c:v>16.578095238095237</c:v>
                </c:pt>
                <c:pt idx="1571">
                  <c:v>7.3759523809523806</c:v>
                </c:pt>
                <c:pt idx="1572">
                  <c:v>-9.4788095238095256</c:v>
                </c:pt>
                <c:pt idx="1573">
                  <c:v>33.857619047619039</c:v>
                </c:pt>
                <c:pt idx="1574">
                  <c:v>1.5838095238095231</c:v>
                </c:pt>
                <c:pt idx="1575">
                  <c:v>14.067142857142855</c:v>
                </c:pt>
                <c:pt idx="1576">
                  <c:v>22.973095238095237</c:v>
                </c:pt>
                <c:pt idx="1577">
                  <c:v>-1.7361904761904778</c:v>
                </c:pt>
                <c:pt idx="1578">
                  <c:v>-8.321428571428573</c:v>
                </c:pt>
                <c:pt idx="1579">
                  <c:v>-23.022142857142857</c:v>
                </c:pt>
                <c:pt idx="1580">
                  <c:v>10.998333333333333</c:v>
                </c:pt>
                <c:pt idx="1581">
                  <c:v>33.857619047619039</c:v>
                </c:pt>
                <c:pt idx="1582">
                  <c:v>15.725476190476186</c:v>
                </c:pt>
                <c:pt idx="1583">
                  <c:v>-14.592857142857142</c:v>
                </c:pt>
                <c:pt idx="1584">
                  <c:v>21.976904761904766</c:v>
                </c:pt>
                <c:pt idx="1585">
                  <c:v>29.228333333333332</c:v>
                </c:pt>
                <c:pt idx="1586">
                  <c:v>7.3759523809523806</c:v>
                </c:pt>
                <c:pt idx="1587">
                  <c:v>22.489285714285707</c:v>
                </c:pt>
                <c:pt idx="1588">
                  <c:v>1.5838095238095231</c:v>
                </c:pt>
                <c:pt idx="1589">
                  <c:v>14.067142857142855</c:v>
                </c:pt>
                <c:pt idx="1590">
                  <c:v>-8.321428571428573</c:v>
                </c:pt>
                <c:pt idx="1591">
                  <c:v>-14.592857142857142</c:v>
                </c:pt>
                <c:pt idx="1592">
                  <c:v>63.627142857142857</c:v>
                </c:pt>
                <c:pt idx="1593">
                  <c:v>-10.467380952380953</c:v>
                </c:pt>
                <c:pt idx="1594">
                  <c:v>15.627619047619051</c:v>
                </c:pt>
                <c:pt idx="1595">
                  <c:v>21.976904761904766</c:v>
                </c:pt>
                <c:pt idx="1596">
                  <c:v>-14.223571428571427</c:v>
                </c:pt>
                <c:pt idx="1597">
                  <c:v>29.228333333333332</c:v>
                </c:pt>
                <c:pt idx="1598">
                  <c:v>7.3759523809523806</c:v>
                </c:pt>
                <c:pt idx="1599">
                  <c:v>-17.098809523809521</c:v>
                </c:pt>
                <c:pt idx="1600">
                  <c:v>15.725476190476186</c:v>
                </c:pt>
                <c:pt idx="1601">
                  <c:v>22.489285714285707</c:v>
                </c:pt>
                <c:pt idx="1602">
                  <c:v>1.5838095238095231</c:v>
                </c:pt>
                <c:pt idx="1603">
                  <c:v>-1.7361904761904778</c:v>
                </c:pt>
                <c:pt idx="1604">
                  <c:v>-8.321428571428573</c:v>
                </c:pt>
                <c:pt idx="1605">
                  <c:v>-3.2247619047619036</c:v>
                </c:pt>
                <c:pt idx="1606">
                  <c:v>6.5440476190476176</c:v>
                </c:pt>
                <c:pt idx="1607">
                  <c:v>63.627142857142857</c:v>
                </c:pt>
                <c:pt idx="1608">
                  <c:v>-23.022142857142857</c:v>
                </c:pt>
                <c:pt idx="1609">
                  <c:v>21.976904761904766</c:v>
                </c:pt>
                <c:pt idx="1610">
                  <c:v>29.228333333333332</c:v>
                </c:pt>
                <c:pt idx="1611">
                  <c:v>10.998333333333333</c:v>
                </c:pt>
                <c:pt idx="1612">
                  <c:v>16.578095238095237</c:v>
                </c:pt>
                <c:pt idx="1613">
                  <c:v>-9.4788095238095256</c:v>
                </c:pt>
                <c:pt idx="1614">
                  <c:v>33.857619047619039</c:v>
                </c:pt>
                <c:pt idx="1615">
                  <c:v>22.489285714285707</c:v>
                </c:pt>
                <c:pt idx="1616">
                  <c:v>-35.079523809523806</c:v>
                </c:pt>
                <c:pt idx="1617">
                  <c:v>-14.675714285714287</c:v>
                </c:pt>
                <c:pt idx="1618">
                  <c:v>-1.7361904761904778</c:v>
                </c:pt>
                <c:pt idx="1619">
                  <c:v>15.627619047619051</c:v>
                </c:pt>
                <c:pt idx="1620">
                  <c:v>28.97</c:v>
                </c:pt>
                <c:pt idx="1621">
                  <c:v>16.578095238095237</c:v>
                </c:pt>
                <c:pt idx="1622">
                  <c:v>-17.098809523809521</c:v>
                </c:pt>
                <c:pt idx="1623">
                  <c:v>9.6223809523809507</c:v>
                </c:pt>
                <c:pt idx="1624">
                  <c:v>15.725476190476186</c:v>
                </c:pt>
                <c:pt idx="1625">
                  <c:v>-35.079523809523806</c:v>
                </c:pt>
                <c:pt idx="1626">
                  <c:v>0.65357142857142814</c:v>
                </c:pt>
                <c:pt idx="1627">
                  <c:v>63.627142857142857</c:v>
                </c:pt>
                <c:pt idx="1628">
                  <c:v>-23.022142857142857</c:v>
                </c:pt>
                <c:pt idx="1629">
                  <c:v>-14.223571428571427</c:v>
                </c:pt>
                <c:pt idx="1630">
                  <c:v>29.393333333333338</c:v>
                </c:pt>
                <c:pt idx="1631">
                  <c:v>7.3759523809523806</c:v>
                </c:pt>
                <c:pt idx="1632">
                  <c:v>-10.467380952380953</c:v>
                </c:pt>
                <c:pt idx="1633">
                  <c:v>-0.22023809523809401</c:v>
                </c:pt>
                <c:pt idx="1634">
                  <c:v>15.627619047619051</c:v>
                </c:pt>
                <c:pt idx="1635">
                  <c:v>9.6223809523809507</c:v>
                </c:pt>
                <c:pt idx="1636">
                  <c:v>-9.4788095238095256</c:v>
                </c:pt>
                <c:pt idx="1637">
                  <c:v>-35.079523809523806</c:v>
                </c:pt>
                <c:pt idx="1638">
                  <c:v>-14.592857142857142</c:v>
                </c:pt>
                <c:pt idx="1639">
                  <c:v>-23.022142857142857</c:v>
                </c:pt>
                <c:pt idx="1640">
                  <c:v>29.393333333333338</c:v>
                </c:pt>
                <c:pt idx="1641">
                  <c:v>10.998333333333333</c:v>
                </c:pt>
                <c:pt idx="1642">
                  <c:v>16.578095238095237</c:v>
                </c:pt>
                <c:pt idx="1643">
                  <c:v>7.3759523809523806</c:v>
                </c:pt>
                <c:pt idx="1644">
                  <c:v>33.857619047619039</c:v>
                </c:pt>
                <c:pt idx="1645">
                  <c:v>2.4073809523809526</c:v>
                </c:pt>
                <c:pt idx="1646">
                  <c:v>14.067142857142855</c:v>
                </c:pt>
                <c:pt idx="1647">
                  <c:v>22.973095238095237</c:v>
                </c:pt>
                <c:pt idx="1648">
                  <c:v>-10.467380952380953</c:v>
                </c:pt>
                <c:pt idx="1649">
                  <c:v>28.97</c:v>
                </c:pt>
                <c:pt idx="1650">
                  <c:v>9.6223809523809507</c:v>
                </c:pt>
                <c:pt idx="1651">
                  <c:v>-8.321428571428573</c:v>
                </c:pt>
                <c:pt idx="1652">
                  <c:v>-14.592857142857142</c:v>
                </c:pt>
                <c:pt idx="1653">
                  <c:v>-3.2247619047619036</c:v>
                </c:pt>
                <c:pt idx="1654">
                  <c:v>63.627142857142857</c:v>
                </c:pt>
                <c:pt idx="1655">
                  <c:v>-0.22023809523809401</c:v>
                </c:pt>
                <c:pt idx="1656">
                  <c:v>-14.223571428571427</c:v>
                </c:pt>
                <c:pt idx="1657">
                  <c:v>-16.226190476190478</c:v>
                </c:pt>
                <c:pt idx="1658">
                  <c:v>7.3759523809523806</c:v>
                </c:pt>
                <c:pt idx="1659">
                  <c:v>33.857619047619039</c:v>
                </c:pt>
                <c:pt idx="1660">
                  <c:v>-14.675714285714287</c:v>
                </c:pt>
                <c:pt idx="1661">
                  <c:v>1.5838095238095231</c:v>
                </c:pt>
                <c:pt idx="1662">
                  <c:v>2.4073809523809526</c:v>
                </c:pt>
                <c:pt idx="1663">
                  <c:v>14.067142857142855</c:v>
                </c:pt>
                <c:pt idx="1664">
                  <c:v>22.973095238095237</c:v>
                </c:pt>
                <c:pt idx="1665">
                  <c:v>-10.467380952380953</c:v>
                </c:pt>
                <c:pt idx="1666">
                  <c:v>16.578095238095237</c:v>
                </c:pt>
                <c:pt idx="1667">
                  <c:v>-8.321428571428573</c:v>
                </c:pt>
                <c:pt idx="1668">
                  <c:v>-14.592857142857142</c:v>
                </c:pt>
                <c:pt idx="1669">
                  <c:v>63.627142857142857</c:v>
                </c:pt>
                <c:pt idx="1670">
                  <c:v>-0.22023809523809401</c:v>
                </c:pt>
                <c:pt idx="1671">
                  <c:v>21.976904761904766</c:v>
                </c:pt>
                <c:pt idx="1672">
                  <c:v>29.228333333333332</c:v>
                </c:pt>
                <c:pt idx="1673">
                  <c:v>-16.226190476190478</c:v>
                </c:pt>
                <c:pt idx="1674">
                  <c:v>7.3759523809523806</c:v>
                </c:pt>
                <c:pt idx="1675">
                  <c:v>-9.4788095238095256</c:v>
                </c:pt>
                <c:pt idx="1676">
                  <c:v>15.725476190476186</c:v>
                </c:pt>
                <c:pt idx="1677">
                  <c:v>2.4073809523809526</c:v>
                </c:pt>
                <c:pt idx="1678">
                  <c:v>0.65357142857142814</c:v>
                </c:pt>
                <c:pt idx="1679">
                  <c:v>22.973095238095237</c:v>
                </c:pt>
                <c:pt idx="1680">
                  <c:v>-3.2247619047619036</c:v>
                </c:pt>
                <c:pt idx="1681">
                  <c:v>6.5440476190476176</c:v>
                </c:pt>
                <c:pt idx="1682">
                  <c:v>28.97</c:v>
                </c:pt>
                <c:pt idx="1683">
                  <c:v>10.998333333333333</c:v>
                </c:pt>
                <c:pt idx="1684">
                  <c:v>9.6223809523809507</c:v>
                </c:pt>
                <c:pt idx="1685">
                  <c:v>-14.592857142857142</c:v>
                </c:pt>
                <c:pt idx="1686">
                  <c:v>-16.226190476190478</c:v>
                </c:pt>
                <c:pt idx="1687">
                  <c:v>33.857619047619039</c:v>
                </c:pt>
                <c:pt idx="1688">
                  <c:v>1.5838095238095231</c:v>
                </c:pt>
                <c:pt idx="1689">
                  <c:v>0.65357142857142814</c:v>
                </c:pt>
                <c:pt idx="1690">
                  <c:v>22.973095238095237</c:v>
                </c:pt>
                <c:pt idx="1691">
                  <c:v>6.5440476190476176</c:v>
                </c:pt>
                <c:pt idx="1692">
                  <c:v>-10.467380952380953</c:v>
                </c:pt>
                <c:pt idx="1693">
                  <c:v>-0.22023809523809401</c:v>
                </c:pt>
                <c:pt idx="1694">
                  <c:v>-23.022142857142857</c:v>
                </c:pt>
                <c:pt idx="1695">
                  <c:v>15.627619047619051</c:v>
                </c:pt>
                <c:pt idx="1696">
                  <c:v>-17.098809523809521</c:v>
                </c:pt>
                <c:pt idx="1697">
                  <c:v>-9.4788095238095256</c:v>
                </c:pt>
                <c:pt idx="1698">
                  <c:v>14.067142857142855</c:v>
                </c:pt>
                <c:pt idx="1699">
                  <c:v>29.393333333333338</c:v>
                </c:pt>
                <c:pt idx="1700">
                  <c:v>29.228333333333332</c:v>
                </c:pt>
                <c:pt idx="1701">
                  <c:v>-14.675714285714287</c:v>
                </c:pt>
                <c:pt idx="1702">
                  <c:v>1.5838095238095231</c:v>
                </c:pt>
                <c:pt idx="1703">
                  <c:v>-14.592857142857142</c:v>
                </c:pt>
                <c:pt idx="1704">
                  <c:v>-3.2247619047619036</c:v>
                </c:pt>
                <c:pt idx="1705">
                  <c:v>-0.22023809523809401</c:v>
                </c:pt>
                <c:pt idx="1706">
                  <c:v>-23.022142857142857</c:v>
                </c:pt>
                <c:pt idx="1707">
                  <c:v>15.627619047619051</c:v>
                </c:pt>
                <c:pt idx="1708">
                  <c:v>-14.223571428571427</c:v>
                </c:pt>
                <c:pt idx="1709">
                  <c:v>-16.226190476190478</c:v>
                </c:pt>
                <c:pt idx="1710">
                  <c:v>7.3759523809523806</c:v>
                </c:pt>
                <c:pt idx="1711">
                  <c:v>-17.098809523809521</c:v>
                </c:pt>
                <c:pt idx="1712">
                  <c:v>-9.4788095238095256</c:v>
                </c:pt>
                <c:pt idx="1713">
                  <c:v>22.489285714285707</c:v>
                </c:pt>
                <c:pt idx="1714">
                  <c:v>14.067142857142855</c:v>
                </c:pt>
                <c:pt idx="1715">
                  <c:v>-1.7361904761904778</c:v>
                </c:pt>
                <c:pt idx="1716">
                  <c:v>-10.467380952380953</c:v>
                </c:pt>
                <c:pt idx="1717">
                  <c:v>29.393333333333338</c:v>
                </c:pt>
                <c:pt idx="1718">
                  <c:v>29.228333333333332</c:v>
                </c:pt>
                <c:pt idx="1719">
                  <c:v>-3.2247619047619036</c:v>
                </c:pt>
                <c:pt idx="1720">
                  <c:v>6.5440476190476176</c:v>
                </c:pt>
                <c:pt idx="1721">
                  <c:v>-0.22023809523809401</c:v>
                </c:pt>
                <c:pt idx="1722">
                  <c:v>-23.022142857142857</c:v>
                </c:pt>
                <c:pt idx="1723">
                  <c:v>15.627619047619051</c:v>
                </c:pt>
                <c:pt idx="1724">
                  <c:v>21.976904761904766</c:v>
                </c:pt>
                <c:pt idx="1725">
                  <c:v>-14.223571428571427</c:v>
                </c:pt>
                <c:pt idx="1726">
                  <c:v>-17.098809523809521</c:v>
                </c:pt>
                <c:pt idx="1727">
                  <c:v>22.489285714285707</c:v>
                </c:pt>
                <c:pt idx="1728">
                  <c:v>2.4073809523809526</c:v>
                </c:pt>
                <c:pt idx="1729">
                  <c:v>14.067142857142855</c:v>
                </c:pt>
                <c:pt idx="1730">
                  <c:v>-1.7361904761904778</c:v>
                </c:pt>
                <c:pt idx="1731">
                  <c:v>-8.321428571428573</c:v>
                </c:pt>
                <c:pt idx="1732">
                  <c:v>-10.467380952380953</c:v>
                </c:pt>
                <c:pt idx="1733">
                  <c:v>-23.022142857142857</c:v>
                </c:pt>
                <c:pt idx="1734">
                  <c:v>29.393333333333338</c:v>
                </c:pt>
                <c:pt idx="1735">
                  <c:v>-16.226190476190478</c:v>
                </c:pt>
                <c:pt idx="1736">
                  <c:v>9.6223809523809507</c:v>
                </c:pt>
                <c:pt idx="1737">
                  <c:v>22.489285714285707</c:v>
                </c:pt>
                <c:pt idx="1738">
                  <c:v>0.65357142857142814</c:v>
                </c:pt>
                <c:pt idx="1739">
                  <c:v>6.5440476190476176</c:v>
                </c:pt>
                <c:pt idx="1740">
                  <c:v>15.627619047619051</c:v>
                </c:pt>
                <c:pt idx="1741">
                  <c:v>21.976904761904766</c:v>
                </c:pt>
                <c:pt idx="1742">
                  <c:v>-17.098809523809521</c:v>
                </c:pt>
                <c:pt idx="1743">
                  <c:v>29.393333333333338</c:v>
                </c:pt>
                <c:pt idx="1744">
                  <c:v>7.3759523809523806</c:v>
                </c:pt>
                <c:pt idx="1745">
                  <c:v>9.6223809523809507</c:v>
                </c:pt>
                <c:pt idx="1746">
                  <c:v>-9.4788095238095256</c:v>
                </c:pt>
                <c:pt idx="1747">
                  <c:v>15.725476190476186</c:v>
                </c:pt>
                <c:pt idx="1748">
                  <c:v>22.489285714285707</c:v>
                </c:pt>
                <c:pt idx="1749">
                  <c:v>-35.079523809523806</c:v>
                </c:pt>
                <c:pt idx="1750">
                  <c:v>-14.675714285714287</c:v>
                </c:pt>
                <c:pt idx="1751">
                  <c:v>14.067142857142855</c:v>
                </c:pt>
                <c:pt idx="1752">
                  <c:v>0.65357142857142814</c:v>
                </c:pt>
                <c:pt idx="1753">
                  <c:v>15.627619047619051</c:v>
                </c:pt>
                <c:pt idx="1754">
                  <c:v>28.97</c:v>
                </c:pt>
                <c:pt idx="1755">
                  <c:v>-16.226190476190478</c:v>
                </c:pt>
                <c:pt idx="1756">
                  <c:v>16.578095238095237</c:v>
                </c:pt>
                <c:pt idx="1757">
                  <c:v>-17.098809523809521</c:v>
                </c:pt>
                <c:pt idx="1758">
                  <c:v>-14.223571428571427</c:v>
                </c:pt>
                <c:pt idx="1759">
                  <c:v>29.393333333333338</c:v>
                </c:pt>
                <c:pt idx="1760">
                  <c:v>10.998333333333333</c:v>
                </c:pt>
                <c:pt idx="1761">
                  <c:v>33.857619047619039</c:v>
                </c:pt>
                <c:pt idx="1762">
                  <c:v>22.489285714285707</c:v>
                </c:pt>
                <c:pt idx="1763">
                  <c:v>-14.675714285714287</c:v>
                </c:pt>
                <c:pt idx="1764">
                  <c:v>2.4073809523809526</c:v>
                </c:pt>
                <c:pt idx="1765">
                  <c:v>14.067142857142855</c:v>
                </c:pt>
                <c:pt idx="1766">
                  <c:v>-14.592857142857142</c:v>
                </c:pt>
                <c:pt idx="1767">
                  <c:v>63.627142857142857</c:v>
                </c:pt>
                <c:pt idx="1768">
                  <c:v>21.976904761904766</c:v>
                </c:pt>
                <c:pt idx="1769">
                  <c:v>-17.098809523809521</c:v>
                </c:pt>
                <c:pt idx="1770">
                  <c:v>9.6223809523809507</c:v>
                </c:pt>
                <c:pt idx="1771">
                  <c:v>0.65357142857142814</c:v>
                </c:pt>
                <c:pt idx="1772">
                  <c:v>-14.592857142857142</c:v>
                </c:pt>
                <c:pt idx="1773">
                  <c:v>-3.2247619047619036</c:v>
                </c:pt>
                <c:pt idx="1774">
                  <c:v>-10.467380952380953</c:v>
                </c:pt>
                <c:pt idx="1775">
                  <c:v>-0.22023809523809401</c:v>
                </c:pt>
                <c:pt idx="1776">
                  <c:v>29.393333333333338</c:v>
                </c:pt>
                <c:pt idx="1777">
                  <c:v>10.998333333333333</c:v>
                </c:pt>
                <c:pt idx="1778">
                  <c:v>-16.226190476190478</c:v>
                </c:pt>
                <c:pt idx="1779">
                  <c:v>7.3759523809523806</c:v>
                </c:pt>
                <c:pt idx="1780">
                  <c:v>33.857619047619039</c:v>
                </c:pt>
                <c:pt idx="1781">
                  <c:v>22.489285714285707</c:v>
                </c:pt>
                <c:pt idx="1782">
                  <c:v>-14.675714285714287</c:v>
                </c:pt>
                <c:pt idx="1783">
                  <c:v>2.4073809523809526</c:v>
                </c:pt>
                <c:pt idx="1784">
                  <c:v>22.973095238095237</c:v>
                </c:pt>
                <c:pt idx="1785">
                  <c:v>63.627142857142857</c:v>
                </c:pt>
                <c:pt idx="1786">
                  <c:v>-23.022142857142857</c:v>
                </c:pt>
                <c:pt idx="1787">
                  <c:v>15.627619047619051</c:v>
                </c:pt>
                <c:pt idx="1788">
                  <c:v>16.578095238095237</c:v>
                </c:pt>
                <c:pt idx="1789">
                  <c:v>0.65357142857142814</c:v>
                </c:pt>
                <c:pt idx="1790">
                  <c:v>-0.22023809523809401</c:v>
                </c:pt>
                <c:pt idx="1791">
                  <c:v>21.976904761904766</c:v>
                </c:pt>
                <c:pt idx="1792">
                  <c:v>-14.223571428571427</c:v>
                </c:pt>
                <c:pt idx="1793">
                  <c:v>15.725476190476186</c:v>
                </c:pt>
                <c:pt idx="1794">
                  <c:v>22.973095238095237</c:v>
                </c:pt>
                <c:pt idx="1795">
                  <c:v>-14.592857142857142</c:v>
                </c:pt>
                <c:pt idx="1796">
                  <c:v>-3.2247619047619036</c:v>
                </c:pt>
                <c:pt idx="1797">
                  <c:v>6.5440476190476176</c:v>
                </c:pt>
                <c:pt idx="1798">
                  <c:v>63.627142857142857</c:v>
                </c:pt>
                <c:pt idx="1799">
                  <c:v>-23.022142857142857</c:v>
                </c:pt>
                <c:pt idx="1800">
                  <c:v>16.578095238095237</c:v>
                </c:pt>
                <c:pt idx="1801">
                  <c:v>7.3759523809523806</c:v>
                </c:pt>
                <c:pt idx="1802">
                  <c:v>-17.098809523809521</c:v>
                </c:pt>
                <c:pt idx="1803">
                  <c:v>-35.079523809523806</c:v>
                </c:pt>
                <c:pt idx="1804">
                  <c:v>1.5838095238095231</c:v>
                </c:pt>
                <c:pt idx="1805">
                  <c:v>2.4073809523809526</c:v>
                </c:pt>
                <c:pt idx="1806">
                  <c:v>28.97</c:v>
                </c:pt>
                <c:pt idx="1807">
                  <c:v>22.973095238095237</c:v>
                </c:pt>
                <c:pt idx="1808">
                  <c:v>-1.7361904761904778</c:v>
                </c:pt>
                <c:pt idx="1809">
                  <c:v>-8.321428571428573</c:v>
                </c:pt>
                <c:pt idx="1810">
                  <c:v>6.5440476190476176</c:v>
                </c:pt>
                <c:pt idx="1811">
                  <c:v>-10.467380952380953</c:v>
                </c:pt>
                <c:pt idx="1812">
                  <c:v>15.627619047619051</c:v>
                </c:pt>
                <c:pt idx="1813">
                  <c:v>21.976904761904766</c:v>
                </c:pt>
                <c:pt idx="1814">
                  <c:v>29.228333333333332</c:v>
                </c:pt>
                <c:pt idx="1815">
                  <c:v>10.998333333333333</c:v>
                </c:pt>
                <c:pt idx="1816">
                  <c:v>16.578095238095237</c:v>
                </c:pt>
                <c:pt idx="1817">
                  <c:v>33.857619047619039</c:v>
                </c:pt>
                <c:pt idx="1818">
                  <c:v>15.725476190476186</c:v>
                </c:pt>
                <c:pt idx="1819">
                  <c:v>-35.079523809523806</c:v>
                </c:pt>
                <c:pt idx="1820">
                  <c:v>1.5838095238095231</c:v>
                </c:pt>
                <c:pt idx="1821">
                  <c:v>-23.022142857142857</c:v>
                </c:pt>
                <c:pt idx="1822">
                  <c:v>-14.223571428571427</c:v>
                </c:pt>
                <c:pt idx="1823">
                  <c:v>9.6223809523809507</c:v>
                </c:pt>
                <c:pt idx="1824">
                  <c:v>22.973095238095237</c:v>
                </c:pt>
                <c:pt idx="1825">
                  <c:v>-8.321428571428573</c:v>
                </c:pt>
                <c:pt idx="1826">
                  <c:v>63.627142857142857</c:v>
                </c:pt>
                <c:pt idx="1827">
                  <c:v>-10.467380952380953</c:v>
                </c:pt>
                <c:pt idx="1828">
                  <c:v>15.627619047619051</c:v>
                </c:pt>
                <c:pt idx="1829">
                  <c:v>29.228333333333332</c:v>
                </c:pt>
                <c:pt idx="1830">
                  <c:v>28.97</c:v>
                </c:pt>
                <c:pt idx="1831">
                  <c:v>10.998333333333333</c:v>
                </c:pt>
                <c:pt idx="1832">
                  <c:v>16.578095238095237</c:v>
                </c:pt>
                <c:pt idx="1833">
                  <c:v>7.3759523809523806</c:v>
                </c:pt>
                <c:pt idx="1834">
                  <c:v>9.6223809523809507</c:v>
                </c:pt>
                <c:pt idx="1835">
                  <c:v>-9.4788095238095256</c:v>
                </c:pt>
                <c:pt idx="1836">
                  <c:v>-14.675714285714287</c:v>
                </c:pt>
                <c:pt idx="1837">
                  <c:v>14.067142857142855</c:v>
                </c:pt>
                <c:pt idx="1838">
                  <c:v>-1.7361904761904778</c:v>
                </c:pt>
                <c:pt idx="1839">
                  <c:v>-8.321428571428573</c:v>
                </c:pt>
                <c:pt idx="1840">
                  <c:v>-14.592857142857142</c:v>
                </c:pt>
                <c:pt idx="1841">
                  <c:v>6.5440476190476176</c:v>
                </c:pt>
                <c:pt idx="1842">
                  <c:v>-0.22023809523809401</c:v>
                </c:pt>
                <c:pt idx="1843">
                  <c:v>-23.022142857142857</c:v>
                </c:pt>
                <c:pt idx="1844">
                  <c:v>28.97</c:v>
                </c:pt>
                <c:pt idx="1845">
                  <c:v>10.998333333333333</c:v>
                </c:pt>
                <c:pt idx="1846">
                  <c:v>16.578095238095237</c:v>
                </c:pt>
                <c:pt idx="1847">
                  <c:v>7.3759523809523806</c:v>
                </c:pt>
                <c:pt idx="1848">
                  <c:v>-17.098809523809521</c:v>
                </c:pt>
                <c:pt idx="1849">
                  <c:v>9.6223809523809507</c:v>
                </c:pt>
                <c:pt idx="1850">
                  <c:v>-14.675714285714287</c:v>
                </c:pt>
                <c:pt idx="1851">
                  <c:v>1.5838095238095231</c:v>
                </c:pt>
                <c:pt idx="1852">
                  <c:v>2.4073809523809526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C-4BA7-AF65-FF19C1B4AB18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test!$S$2:$S$1854</c:f>
              <c:numCache>
                <c:formatCode>General</c:formatCode>
                <c:ptCount val="1853"/>
                <c:pt idx="0">
                  <c:v>7.3759523809523806</c:v>
                </c:pt>
                <c:pt idx="1">
                  <c:v>-35.079523809523806</c:v>
                </c:pt>
                <c:pt idx="2">
                  <c:v>28.97</c:v>
                </c:pt>
                <c:pt idx="3">
                  <c:v>9.6223809523809507</c:v>
                </c:pt>
                <c:pt idx="4">
                  <c:v>-8.321428571428573</c:v>
                </c:pt>
                <c:pt idx="5">
                  <c:v>63.627142857142857</c:v>
                </c:pt>
                <c:pt idx="6">
                  <c:v>15.627619047619051</c:v>
                </c:pt>
                <c:pt idx="7">
                  <c:v>29.393333333333338</c:v>
                </c:pt>
                <c:pt idx="8">
                  <c:v>-16.226190476190478</c:v>
                </c:pt>
                <c:pt idx="9">
                  <c:v>-1.7361904761904778</c:v>
                </c:pt>
                <c:pt idx="10">
                  <c:v>6.5440476190476176</c:v>
                </c:pt>
                <c:pt idx="11">
                  <c:v>-0.22023809523809401</c:v>
                </c:pt>
                <c:pt idx="12">
                  <c:v>28.97</c:v>
                </c:pt>
                <c:pt idx="13">
                  <c:v>10.998333333333333</c:v>
                </c:pt>
                <c:pt idx="14">
                  <c:v>7.3759523809523806</c:v>
                </c:pt>
                <c:pt idx="15">
                  <c:v>-17.098809523809521</c:v>
                </c:pt>
                <c:pt idx="16">
                  <c:v>33.857619047619039</c:v>
                </c:pt>
                <c:pt idx="17">
                  <c:v>15.725476190476186</c:v>
                </c:pt>
                <c:pt idx="18">
                  <c:v>2.4073809523809526</c:v>
                </c:pt>
                <c:pt idx="19">
                  <c:v>0.65357142857142814</c:v>
                </c:pt>
                <c:pt idx="20">
                  <c:v>-10.467380952380953</c:v>
                </c:pt>
                <c:pt idx="21">
                  <c:v>-14.223571428571427</c:v>
                </c:pt>
                <c:pt idx="22">
                  <c:v>-35.079523809523806</c:v>
                </c:pt>
                <c:pt idx="23">
                  <c:v>22.973095238095237</c:v>
                </c:pt>
                <c:pt idx="24">
                  <c:v>-3.2247619047619036</c:v>
                </c:pt>
                <c:pt idx="25">
                  <c:v>6.5440476190476176</c:v>
                </c:pt>
                <c:pt idx="26">
                  <c:v>21.976904761904766</c:v>
                </c:pt>
                <c:pt idx="27">
                  <c:v>29.393333333333338</c:v>
                </c:pt>
                <c:pt idx="28">
                  <c:v>10.998333333333333</c:v>
                </c:pt>
                <c:pt idx="29">
                  <c:v>16.578095238095237</c:v>
                </c:pt>
                <c:pt idx="30">
                  <c:v>-17.098809523809521</c:v>
                </c:pt>
                <c:pt idx="31">
                  <c:v>33.857619047619039</c:v>
                </c:pt>
                <c:pt idx="32">
                  <c:v>15.725476190476186</c:v>
                </c:pt>
                <c:pt idx="33">
                  <c:v>22.489285714285707</c:v>
                </c:pt>
                <c:pt idx="34">
                  <c:v>-35.079523809523806</c:v>
                </c:pt>
                <c:pt idx="35">
                  <c:v>-14.675714285714287</c:v>
                </c:pt>
                <c:pt idx="36">
                  <c:v>2.4073809523809526</c:v>
                </c:pt>
                <c:pt idx="37">
                  <c:v>-1.7361904761904778</c:v>
                </c:pt>
                <c:pt idx="38">
                  <c:v>-3.2247619047619036</c:v>
                </c:pt>
                <c:pt idx="39">
                  <c:v>21.976904761904766</c:v>
                </c:pt>
                <c:pt idx="40">
                  <c:v>-14.223571428571427</c:v>
                </c:pt>
                <c:pt idx="41">
                  <c:v>10.998333333333333</c:v>
                </c:pt>
                <c:pt idx="42">
                  <c:v>-16.226190476190478</c:v>
                </c:pt>
                <c:pt idx="43">
                  <c:v>9.6223809523809507</c:v>
                </c:pt>
                <c:pt idx="44">
                  <c:v>22.489285714285707</c:v>
                </c:pt>
                <c:pt idx="45">
                  <c:v>2.4073809523809526</c:v>
                </c:pt>
                <c:pt idx="46">
                  <c:v>-1.7361904761904778</c:v>
                </c:pt>
                <c:pt idx="47">
                  <c:v>-10.467380952380953</c:v>
                </c:pt>
                <c:pt idx="48">
                  <c:v>-0.22023809523809401</c:v>
                </c:pt>
                <c:pt idx="49">
                  <c:v>29.393333333333338</c:v>
                </c:pt>
                <c:pt idx="50">
                  <c:v>16.578095238095237</c:v>
                </c:pt>
                <c:pt idx="51">
                  <c:v>7.3759523809523806</c:v>
                </c:pt>
                <c:pt idx="52">
                  <c:v>-17.098809523809521</c:v>
                </c:pt>
                <c:pt idx="53">
                  <c:v>-9.4788095238095256</c:v>
                </c:pt>
                <c:pt idx="54">
                  <c:v>1.5838095238095231</c:v>
                </c:pt>
                <c:pt idx="55">
                  <c:v>15.627619047619051</c:v>
                </c:pt>
                <c:pt idx="56">
                  <c:v>29.228333333333332</c:v>
                </c:pt>
                <c:pt idx="57">
                  <c:v>22.489285714285707</c:v>
                </c:pt>
                <c:pt idx="58">
                  <c:v>-3.2247619047619036</c:v>
                </c:pt>
                <c:pt idx="59">
                  <c:v>-10.467380952380953</c:v>
                </c:pt>
                <c:pt idx="60">
                  <c:v>-0.22023809523809401</c:v>
                </c:pt>
                <c:pt idx="61">
                  <c:v>29.393333333333338</c:v>
                </c:pt>
                <c:pt idx="62">
                  <c:v>10.998333333333333</c:v>
                </c:pt>
                <c:pt idx="63">
                  <c:v>-16.226190476190478</c:v>
                </c:pt>
                <c:pt idx="64">
                  <c:v>-17.098809523809521</c:v>
                </c:pt>
                <c:pt idx="65">
                  <c:v>9.6223809523809507</c:v>
                </c:pt>
                <c:pt idx="66">
                  <c:v>-9.4788095238095256</c:v>
                </c:pt>
                <c:pt idx="67">
                  <c:v>15.725476190476186</c:v>
                </c:pt>
                <c:pt idx="68">
                  <c:v>2.4073809523809526</c:v>
                </c:pt>
                <c:pt idx="69">
                  <c:v>0.65357142857142814</c:v>
                </c:pt>
                <c:pt idx="70">
                  <c:v>-23.022142857142857</c:v>
                </c:pt>
                <c:pt idx="71">
                  <c:v>15.627619047619051</c:v>
                </c:pt>
                <c:pt idx="72">
                  <c:v>29.228333333333332</c:v>
                </c:pt>
                <c:pt idx="73">
                  <c:v>-3.2247619047619036</c:v>
                </c:pt>
                <c:pt idx="74">
                  <c:v>-10.467380952380953</c:v>
                </c:pt>
                <c:pt idx="75">
                  <c:v>-0.22023809523809401</c:v>
                </c:pt>
                <c:pt idx="76">
                  <c:v>29.393333333333338</c:v>
                </c:pt>
                <c:pt idx="77">
                  <c:v>-16.226190476190478</c:v>
                </c:pt>
                <c:pt idx="78">
                  <c:v>16.578095238095237</c:v>
                </c:pt>
                <c:pt idx="79">
                  <c:v>7.3759523809523806</c:v>
                </c:pt>
                <c:pt idx="80">
                  <c:v>-9.4788095238095256</c:v>
                </c:pt>
                <c:pt idx="81">
                  <c:v>1.5838095238095231</c:v>
                </c:pt>
                <c:pt idx="82">
                  <c:v>14.067142857142855</c:v>
                </c:pt>
                <c:pt idx="83">
                  <c:v>0.65357142857142814</c:v>
                </c:pt>
                <c:pt idx="84">
                  <c:v>22.973095238095237</c:v>
                </c:pt>
                <c:pt idx="85">
                  <c:v>-1.7361904761904778</c:v>
                </c:pt>
                <c:pt idx="86">
                  <c:v>-23.022142857142857</c:v>
                </c:pt>
                <c:pt idx="87">
                  <c:v>-14.223571428571427</c:v>
                </c:pt>
                <c:pt idx="88">
                  <c:v>29.228333333333332</c:v>
                </c:pt>
                <c:pt idx="89">
                  <c:v>9.6223809523809507</c:v>
                </c:pt>
                <c:pt idx="90">
                  <c:v>33.857619047619039</c:v>
                </c:pt>
                <c:pt idx="91">
                  <c:v>29.393333333333338</c:v>
                </c:pt>
                <c:pt idx="92">
                  <c:v>16.578095238095237</c:v>
                </c:pt>
                <c:pt idx="93">
                  <c:v>-9.4788095238095256</c:v>
                </c:pt>
                <c:pt idx="94">
                  <c:v>14.067142857142855</c:v>
                </c:pt>
                <c:pt idx="95">
                  <c:v>0.65357142857142814</c:v>
                </c:pt>
                <c:pt idx="96">
                  <c:v>22.973095238095237</c:v>
                </c:pt>
                <c:pt idx="97">
                  <c:v>-3.2247619047619036</c:v>
                </c:pt>
                <c:pt idx="98">
                  <c:v>-10.467380952380953</c:v>
                </c:pt>
                <c:pt idx="99">
                  <c:v>-0.22023809523809401</c:v>
                </c:pt>
                <c:pt idx="100">
                  <c:v>-23.022142857142857</c:v>
                </c:pt>
                <c:pt idx="101">
                  <c:v>-14.223571428571427</c:v>
                </c:pt>
                <c:pt idx="102">
                  <c:v>28.97</c:v>
                </c:pt>
                <c:pt idx="103">
                  <c:v>-16.226190476190478</c:v>
                </c:pt>
                <c:pt idx="104">
                  <c:v>9.6223809523809507</c:v>
                </c:pt>
                <c:pt idx="105">
                  <c:v>22.489285714285707</c:v>
                </c:pt>
                <c:pt idx="106">
                  <c:v>-35.079523809523806</c:v>
                </c:pt>
                <c:pt idx="107">
                  <c:v>-8.321428571428573</c:v>
                </c:pt>
                <c:pt idx="108">
                  <c:v>-17.098809523809521</c:v>
                </c:pt>
                <c:pt idx="109">
                  <c:v>-14.675714285714287</c:v>
                </c:pt>
                <c:pt idx="110">
                  <c:v>-3.2247619047619036</c:v>
                </c:pt>
                <c:pt idx="111">
                  <c:v>6.5440476190476176</c:v>
                </c:pt>
                <c:pt idx="112">
                  <c:v>-23.022142857142857</c:v>
                </c:pt>
                <c:pt idx="113">
                  <c:v>21.976904761904766</c:v>
                </c:pt>
                <c:pt idx="114">
                  <c:v>28.97</c:v>
                </c:pt>
                <c:pt idx="115">
                  <c:v>7.3759523809523806</c:v>
                </c:pt>
                <c:pt idx="116">
                  <c:v>-9.4788095238095256</c:v>
                </c:pt>
                <c:pt idx="117">
                  <c:v>33.857619047619039</c:v>
                </c:pt>
                <c:pt idx="118">
                  <c:v>22.489285714285707</c:v>
                </c:pt>
                <c:pt idx="119">
                  <c:v>-35.079523809523806</c:v>
                </c:pt>
                <c:pt idx="120">
                  <c:v>-14.592857142857142</c:v>
                </c:pt>
                <c:pt idx="121">
                  <c:v>63.627142857142857</c:v>
                </c:pt>
                <c:pt idx="122">
                  <c:v>-10.467380952380953</c:v>
                </c:pt>
                <c:pt idx="123">
                  <c:v>16.578095238095237</c:v>
                </c:pt>
                <c:pt idx="124">
                  <c:v>14.067142857142855</c:v>
                </c:pt>
                <c:pt idx="125">
                  <c:v>0.65357142857142814</c:v>
                </c:pt>
                <c:pt idx="126">
                  <c:v>6.5440476190476176</c:v>
                </c:pt>
                <c:pt idx="127">
                  <c:v>-0.22023809523809401</c:v>
                </c:pt>
                <c:pt idx="128">
                  <c:v>21.976904761904766</c:v>
                </c:pt>
                <c:pt idx="129">
                  <c:v>-14.223571428571427</c:v>
                </c:pt>
                <c:pt idx="130">
                  <c:v>29.228333333333332</c:v>
                </c:pt>
                <c:pt idx="131">
                  <c:v>28.97</c:v>
                </c:pt>
                <c:pt idx="132">
                  <c:v>7.3759523809523806</c:v>
                </c:pt>
                <c:pt idx="133">
                  <c:v>-17.098809523809521</c:v>
                </c:pt>
                <c:pt idx="134">
                  <c:v>33.857619047619039</c:v>
                </c:pt>
                <c:pt idx="135">
                  <c:v>22.489285714285707</c:v>
                </c:pt>
                <c:pt idx="136">
                  <c:v>-35.079523809523806</c:v>
                </c:pt>
                <c:pt idx="137">
                  <c:v>-14.675714285714287</c:v>
                </c:pt>
                <c:pt idx="138">
                  <c:v>-8.321428571428573</c:v>
                </c:pt>
                <c:pt idx="139">
                  <c:v>-14.592857142857142</c:v>
                </c:pt>
                <c:pt idx="140">
                  <c:v>-23.022142857142857</c:v>
                </c:pt>
                <c:pt idx="141">
                  <c:v>16.578095238095237</c:v>
                </c:pt>
                <c:pt idx="142">
                  <c:v>0.65357142857142814</c:v>
                </c:pt>
                <c:pt idx="143">
                  <c:v>6.5440476190476176</c:v>
                </c:pt>
                <c:pt idx="144">
                  <c:v>63.627142857142857</c:v>
                </c:pt>
                <c:pt idx="145">
                  <c:v>-14.675714285714287</c:v>
                </c:pt>
                <c:pt idx="146">
                  <c:v>-14.592857142857142</c:v>
                </c:pt>
                <c:pt idx="147">
                  <c:v>-0.22023809523809401</c:v>
                </c:pt>
                <c:pt idx="148">
                  <c:v>-23.022142857142857</c:v>
                </c:pt>
                <c:pt idx="149">
                  <c:v>21.976904761904766</c:v>
                </c:pt>
                <c:pt idx="150">
                  <c:v>29.393333333333338</c:v>
                </c:pt>
                <c:pt idx="151">
                  <c:v>10.998333333333333</c:v>
                </c:pt>
                <c:pt idx="152">
                  <c:v>9.6223809523809507</c:v>
                </c:pt>
                <c:pt idx="153">
                  <c:v>15.725476190476186</c:v>
                </c:pt>
                <c:pt idx="154">
                  <c:v>-35.079523809523806</c:v>
                </c:pt>
                <c:pt idx="155">
                  <c:v>1.5838095238095231</c:v>
                </c:pt>
                <c:pt idx="156">
                  <c:v>14.067142857142855</c:v>
                </c:pt>
                <c:pt idx="157">
                  <c:v>-1.7361904761904778</c:v>
                </c:pt>
                <c:pt idx="158">
                  <c:v>6.5440476190476176</c:v>
                </c:pt>
                <c:pt idx="159">
                  <c:v>2.4073809523809526</c:v>
                </c:pt>
                <c:pt idx="160">
                  <c:v>-14.592857142857142</c:v>
                </c:pt>
                <c:pt idx="161">
                  <c:v>-0.22023809523809401</c:v>
                </c:pt>
                <c:pt idx="162">
                  <c:v>-23.022142857142857</c:v>
                </c:pt>
                <c:pt idx="163">
                  <c:v>-14.223571428571427</c:v>
                </c:pt>
                <c:pt idx="164">
                  <c:v>29.393333333333338</c:v>
                </c:pt>
                <c:pt idx="165">
                  <c:v>10.998333333333333</c:v>
                </c:pt>
                <c:pt idx="166">
                  <c:v>9.6223809523809507</c:v>
                </c:pt>
                <c:pt idx="167">
                  <c:v>-9.4788095238095256</c:v>
                </c:pt>
                <c:pt idx="168">
                  <c:v>-35.079523809523806</c:v>
                </c:pt>
                <c:pt idx="169">
                  <c:v>-14.675714285714287</c:v>
                </c:pt>
                <c:pt idx="170">
                  <c:v>1.5838095238095231</c:v>
                </c:pt>
                <c:pt idx="171">
                  <c:v>14.067142857142855</c:v>
                </c:pt>
                <c:pt idx="172">
                  <c:v>22.973095238095237</c:v>
                </c:pt>
                <c:pt idx="173">
                  <c:v>63.627142857142857</c:v>
                </c:pt>
                <c:pt idx="174">
                  <c:v>15.627619047619051</c:v>
                </c:pt>
                <c:pt idx="175">
                  <c:v>-10.467380952380953</c:v>
                </c:pt>
                <c:pt idx="176">
                  <c:v>-0.22023809523809401</c:v>
                </c:pt>
                <c:pt idx="177">
                  <c:v>-14.223571428571427</c:v>
                </c:pt>
                <c:pt idx="178">
                  <c:v>29.393333333333338</c:v>
                </c:pt>
                <c:pt idx="179">
                  <c:v>28.97</c:v>
                </c:pt>
                <c:pt idx="180">
                  <c:v>-16.226190476190478</c:v>
                </c:pt>
                <c:pt idx="181">
                  <c:v>-9.4788095238095256</c:v>
                </c:pt>
                <c:pt idx="182">
                  <c:v>15.725476190476186</c:v>
                </c:pt>
                <c:pt idx="183">
                  <c:v>-35.079523809523806</c:v>
                </c:pt>
                <c:pt idx="184">
                  <c:v>1.5838095238095231</c:v>
                </c:pt>
                <c:pt idx="185">
                  <c:v>2.4073809523809526</c:v>
                </c:pt>
                <c:pt idx="186">
                  <c:v>14.067142857142855</c:v>
                </c:pt>
                <c:pt idx="187">
                  <c:v>22.973095238095237</c:v>
                </c:pt>
                <c:pt idx="188">
                  <c:v>-1.7361904761904778</c:v>
                </c:pt>
                <c:pt idx="189">
                  <c:v>-8.321428571428573</c:v>
                </c:pt>
                <c:pt idx="190">
                  <c:v>63.627142857142857</c:v>
                </c:pt>
                <c:pt idx="191">
                  <c:v>9.6223809523809507</c:v>
                </c:pt>
                <c:pt idx="192">
                  <c:v>-3.2247619047619036</c:v>
                </c:pt>
                <c:pt idx="193">
                  <c:v>-17.098809523809521</c:v>
                </c:pt>
                <c:pt idx="194">
                  <c:v>-1.7361904761904778</c:v>
                </c:pt>
                <c:pt idx="195">
                  <c:v>6.5440476190476176</c:v>
                </c:pt>
                <c:pt idx="196">
                  <c:v>-14.223571428571427</c:v>
                </c:pt>
                <c:pt idx="197">
                  <c:v>28.97</c:v>
                </c:pt>
                <c:pt idx="198">
                  <c:v>16.578095238095237</c:v>
                </c:pt>
                <c:pt idx="199">
                  <c:v>9.6223809523809507</c:v>
                </c:pt>
                <c:pt idx="200">
                  <c:v>-9.4788095238095256</c:v>
                </c:pt>
                <c:pt idx="201">
                  <c:v>33.857619047619039</c:v>
                </c:pt>
                <c:pt idx="202">
                  <c:v>22.489285714285707</c:v>
                </c:pt>
                <c:pt idx="203">
                  <c:v>1.5838095238095231</c:v>
                </c:pt>
                <c:pt idx="204">
                  <c:v>2.4073809523809526</c:v>
                </c:pt>
                <c:pt idx="205">
                  <c:v>22.973095238095237</c:v>
                </c:pt>
                <c:pt idx="206">
                  <c:v>-8.321428571428573</c:v>
                </c:pt>
                <c:pt idx="207">
                  <c:v>29.228333333333332</c:v>
                </c:pt>
                <c:pt idx="208">
                  <c:v>-16.226190476190478</c:v>
                </c:pt>
                <c:pt idx="209">
                  <c:v>-1.7361904761904778</c:v>
                </c:pt>
                <c:pt idx="210">
                  <c:v>-3.2247619047619036</c:v>
                </c:pt>
                <c:pt idx="211">
                  <c:v>6.5440476190476176</c:v>
                </c:pt>
                <c:pt idx="212">
                  <c:v>63.627142857142857</c:v>
                </c:pt>
                <c:pt idx="213">
                  <c:v>-10.467380952380953</c:v>
                </c:pt>
                <c:pt idx="214">
                  <c:v>15.627619047619051</c:v>
                </c:pt>
                <c:pt idx="215">
                  <c:v>-14.223571428571427</c:v>
                </c:pt>
                <c:pt idx="216">
                  <c:v>28.97</c:v>
                </c:pt>
                <c:pt idx="217">
                  <c:v>16.578095238095237</c:v>
                </c:pt>
                <c:pt idx="218">
                  <c:v>-17.098809523809521</c:v>
                </c:pt>
                <c:pt idx="219">
                  <c:v>-14.675714285714287</c:v>
                </c:pt>
                <c:pt idx="220">
                  <c:v>21.976904761904766</c:v>
                </c:pt>
                <c:pt idx="221">
                  <c:v>22.489285714285707</c:v>
                </c:pt>
                <c:pt idx="222">
                  <c:v>2.4073809523809526</c:v>
                </c:pt>
                <c:pt idx="223">
                  <c:v>-1.7361904761904778</c:v>
                </c:pt>
                <c:pt idx="224">
                  <c:v>-8.321428571428573</c:v>
                </c:pt>
                <c:pt idx="225">
                  <c:v>6.5440476190476176</c:v>
                </c:pt>
                <c:pt idx="226">
                  <c:v>-0.22023809523809401</c:v>
                </c:pt>
                <c:pt idx="227">
                  <c:v>15.627619047619051</c:v>
                </c:pt>
                <c:pt idx="228">
                  <c:v>29.228333333333332</c:v>
                </c:pt>
                <c:pt idx="229">
                  <c:v>28.97</c:v>
                </c:pt>
                <c:pt idx="230">
                  <c:v>-16.226190476190478</c:v>
                </c:pt>
                <c:pt idx="231">
                  <c:v>16.578095238095237</c:v>
                </c:pt>
                <c:pt idx="232">
                  <c:v>7.3759523809523806</c:v>
                </c:pt>
                <c:pt idx="233">
                  <c:v>-17.098809523809521</c:v>
                </c:pt>
                <c:pt idx="234">
                  <c:v>33.857619047619039</c:v>
                </c:pt>
                <c:pt idx="235">
                  <c:v>2.4073809523809526</c:v>
                </c:pt>
                <c:pt idx="236">
                  <c:v>0.65357142857142814</c:v>
                </c:pt>
                <c:pt idx="237">
                  <c:v>-3.2247619047619036</c:v>
                </c:pt>
                <c:pt idx="238">
                  <c:v>10.998333333333333</c:v>
                </c:pt>
                <c:pt idx="239">
                  <c:v>9.6223809523809507</c:v>
                </c:pt>
                <c:pt idx="240">
                  <c:v>33.857619047619039</c:v>
                </c:pt>
                <c:pt idx="241">
                  <c:v>22.489285714285707</c:v>
                </c:pt>
                <c:pt idx="242">
                  <c:v>1.5838095238095231</c:v>
                </c:pt>
                <c:pt idx="243">
                  <c:v>-0.22023809523809401</c:v>
                </c:pt>
                <c:pt idx="244">
                  <c:v>-23.022142857142857</c:v>
                </c:pt>
                <c:pt idx="245">
                  <c:v>15.627619047619051</c:v>
                </c:pt>
                <c:pt idx="246">
                  <c:v>-9.4788095238095256</c:v>
                </c:pt>
                <c:pt idx="247">
                  <c:v>-8.321428571428573</c:v>
                </c:pt>
                <c:pt idx="248">
                  <c:v>6.5440476190476176</c:v>
                </c:pt>
                <c:pt idx="249">
                  <c:v>-10.467380952380953</c:v>
                </c:pt>
                <c:pt idx="250">
                  <c:v>29.228333333333332</c:v>
                </c:pt>
                <c:pt idx="251">
                  <c:v>-16.226190476190478</c:v>
                </c:pt>
                <c:pt idx="252">
                  <c:v>7.3759523809523806</c:v>
                </c:pt>
                <c:pt idx="253">
                  <c:v>15.725476190476186</c:v>
                </c:pt>
                <c:pt idx="254">
                  <c:v>1.5838095238095231</c:v>
                </c:pt>
                <c:pt idx="255">
                  <c:v>0.65357142857142814</c:v>
                </c:pt>
                <c:pt idx="256">
                  <c:v>-23.022142857142857</c:v>
                </c:pt>
                <c:pt idx="257">
                  <c:v>29.393333333333338</c:v>
                </c:pt>
                <c:pt idx="258">
                  <c:v>-9.4788095238095256</c:v>
                </c:pt>
                <c:pt idx="259">
                  <c:v>-3.2247619047619036</c:v>
                </c:pt>
                <c:pt idx="260">
                  <c:v>63.627142857142857</c:v>
                </c:pt>
                <c:pt idx="261">
                  <c:v>-10.467380952380953</c:v>
                </c:pt>
                <c:pt idx="262">
                  <c:v>29.228333333333332</c:v>
                </c:pt>
                <c:pt idx="263">
                  <c:v>10.998333333333333</c:v>
                </c:pt>
                <c:pt idx="264">
                  <c:v>7.3759523809523806</c:v>
                </c:pt>
                <c:pt idx="265">
                  <c:v>22.489285714285707</c:v>
                </c:pt>
                <c:pt idx="266">
                  <c:v>-35.079523809523806</c:v>
                </c:pt>
                <c:pt idx="267">
                  <c:v>-14.675714285714287</c:v>
                </c:pt>
                <c:pt idx="268">
                  <c:v>1.5838095238095231</c:v>
                </c:pt>
                <c:pt idx="269">
                  <c:v>2.4073809523809526</c:v>
                </c:pt>
                <c:pt idx="270">
                  <c:v>0.65357142857142814</c:v>
                </c:pt>
                <c:pt idx="271">
                  <c:v>22.973095238095237</c:v>
                </c:pt>
                <c:pt idx="272">
                  <c:v>14.067142857142855</c:v>
                </c:pt>
                <c:pt idx="273">
                  <c:v>-3.2247619047619036</c:v>
                </c:pt>
                <c:pt idx="274">
                  <c:v>-10.467380952380953</c:v>
                </c:pt>
                <c:pt idx="275">
                  <c:v>21.976904761904766</c:v>
                </c:pt>
                <c:pt idx="276">
                  <c:v>29.393333333333338</c:v>
                </c:pt>
                <c:pt idx="277">
                  <c:v>29.228333333333332</c:v>
                </c:pt>
                <c:pt idx="278">
                  <c:v>10.998333333333333</c:v>
                </c:pt>
                <c:pt idx="279">
                  <c:v>-16.226190476190478</c:v>
                </c:pt>
                <c:pt idx="280">
                  <c:v>7.3759523809523806</c:v>
                </c:pt>
                <c:pt idx="281">
                  <c:v>-9.4788095238095256</c:v>
                </c:pt>
                <c:pt idx="282">
                  <c:v>22.489285714285707</c:v>
                </c:pt>
                <c:pt idx="283">
                  <c:v>-35.079523809523806</c:v>
                </c:pt>
                <c:pt idx="284">
                  <c:v>-14.675714285714287</c:v>
                </c:pt>
                <c:pt idx="285">
                  <c:v>2.4073809523809526</c:v>
                </c:pt>
                <c:pt idx="286">
                  <c:v>22.973095238095237</c:v>
                </c:pt>
                <c:pt idx="287">
                  <c:v>-1.7361904761904778</c:v>
                </c:pt>
                <c:pt idx="288">
                  <c:v>-10.467380952380953</c:v>
                </c:pt>
                <c:pt idx="289">
                  <c:v>-23.022142857142857</c:v>
                </c:pt>
                <c:pt idx="290">
                  <c:v>21.976904761904766</c:v>
                </c:pt>
                <c:pt idx="291">
                  <c:v>16.578095238095237</c:v>
                </c:pt>
                <c:pt idx="292">
                  <c:v>7.3759523809523806</c:v>
                </c:pt>
                <c:pt idx="293">
                  <c:v>33.857619047619039</c:v>
                </c:pt>
                <c:pt idx="294">
                  <c:v>-35.079523809523806</c:v>
                </c:pt>
                <c:pt idx="295">
                  <c:v>-14.675714285714287</c:v>
                </c:pt>
                <c:pt idx="296">
                  <c:v>1.5838095238095231</c:v>
                </c:pt>
                <c:pt idx="297">
                  <c:v>2.4073809523809526</c:v>
                </c:pt>
                <c:pt idx="298">
                  <c:v>14.067142857142855</c:v>
                </c:pt>
                <c:pt idx="299">
                  <c:v>22.973095238095237</c:v>
                </c:pt>
                <c:pt idx="300">
                  <c:v>28.97</c:v>
                </c:pt>
                <c:pt idx="301">
                  <c:v>-16.226190476190478</c:v>
                </c:pt>
                <c:pt idx="302">
                  <c:v>-8.321428571428573</c:v>
                </c:pt>
                <c:pt idx="303">
                  <c:v>6.5440476190476176</c:v>
                </c:pt>
                <c:pt idx="304">
                  <c:v>63.627142857142857</c:v>
                </c:pt>
                <c:pt idx="305">
                  <c:v>-10.467380952380953</c:v>
                </c:pt>
                <c:pt idx="306">
                  <c:v>15.627619047619051</c:v>
                </c:pt>
                <c:pt idx="307">
                  <c:v>21.976904761904766</c:v>
                </c:pt>
                <c:pt idx="308">
                  <c:v>-14.223571428571427</c:v>
                </c:pt>
                <c:pt idx="309">
                  <c:v>29.228333333333332</c:v>
                </c:pt>
                <c:pt idx="310">
                  <c:v>10.998333333333333</c:v>
                </c:pt>
                <c:pt idx="311">
                  <c:v>16.578095238095237</c:v>
                </c:pt>
                <c:pt idx="312">
                  <c:v>-17.098809523809521</c:v>
                </c:pt>
                <c:pt idx="313">
                  <c:v>15.725476190476186</c:v>
                </c:pt>
                <c:pt idx="314">
                  <c:v>22.489285714285707</c:v>
                </c:pt>
                <c:pt idx="315">
                  <c:v>0.65357142857142814</c:v>
                </c:pt>
                <c:pt idx="316">
                  <c:v>-1.7361904761904778</c:v>
                </c:pt>
                <c:pt idx="317">
                  <c:v>-8.321428571428573</c:v>
                </c:pt>
                <c:pt idx="318">
                  <c:v>-3.2247619047619036</c:v>
                </c:pt>
                <c:pt idx="319">
                  <c:v>6.5440476190476176</c:v>
                </c:pt>
                <c:pt idx="320">
                  <c:v>-10.467380952380953</c:v>
                </c:pt>
                <c:pt idx="321">
                  <c:v>-23.022142857142857</c:v>
                </c:pt>
                <c:pt idx="322">
                  <c:v>21.976904761904766</c:v>
                </c:pt>
                <c:pt idx="323">
                  <c:v>-14.223571428571427</c:v>
                </c:pt>
                <c:pt idx="324">
                  <c:v>10.998333333333333</c:v>
                </c:pt>
                <c:pt idx="325">
                  <c:v>33.857619047619039</c:v>
                </c:pt>
                <c:pt idx="326">
                  <c:v>-35.079523809523806</c:v>
                </c:pt>
                <c:pt idx="327">
                  <c:v>1.5838095238095231</c:v>
                </c:pt>
                <c:pt idx="328">
                  <c:v>0.65357142857142814</c:v>
                </c:pt>
                <c:pt idx="329">
                  <c:v>-1.7361904761904778</c:v>
                </c:pt>
                <c:pt idx="330">
                  <c:v>63.627142857142857</c:v>
                </c:pt>
                <c:pt idx="331">
                  <c:v>15.627619047619051</c:v>
                </c:pt>
                <c:pt idx="332">
                  <c:v>29.228333333333332</c:v>
                </c:pt>
                <c:pt idx="333">
                  <c:v>16.578095238095237</c:v>
                </c:pt>
                <c:pt idx="334">
                  <c:v>-17.098809523809521</c:v>
                </c:pt>
                <c:pt idx="335">
                  <c:v>9.6223809523809507</c:v>
                </c:pt>
                <c:pt idx="336">
                  <c:v>15.725476190476186</c:v>
                </c:pt>
                <c:pt idx="337">
                  <c:v>0.65357142857142814</c:v>
                </c:pt>
                <c:pt idx="338">
                  <c:v>-8.321428571428573</c:v>
                </c:pt>
                <c:pt idx="339">
                  <c:v>-23.022142857142857</c:v>
                </c:pt>
                <c:pt idx="340">
                  <c:v>28.97</c:v>
                </c:pt>
                <c:pt idx="341">
                  <c:v>10.998333333333333</c:v>
                </c:pt>
                <c:pt idx="342">
                  <c:v>-35.079523809523806</c:v>
                </c:pt>
                <c:pt idx="343">
                  <c:v>6.5440476190476176</c:v>
                </c:pt>
                <c:pt idx="344">
                  <c:v>-10.467380952380953</c:v>
                </c:pt>
                <c:pt idx="345">
                  <c:v>-14.223571428571427</c:v>
                </c:pt>
                <c:pt idx="346">
                  <c:v>29.393333333333338</c:v>
                </c:pt>
                <c:pt idx="347">
                  <c:v>9.6223809523809507</c:v>
                </c:pt>
                <c:pt idx="348">
                  <c:v>-14.675714285714287</c:v>
                </c:pt>
                <c:pt idx="349">
                  <c:v>-3.2247619047619036</c:v>
                </c:pt>
                <c:pt idx="350">
                  <c:v>-0.22023809523809401</c:v>
                </c:pt>
                <c:pt idx="351">
                  <c:v>28.97</c:v>
                </c:pt>
                <c:pt idx="352">
                  <c:v>-16.226190476190478</c:v>
                </c:pt>
                <c:pt idx="353">
                  <c:v>7.3759523809523806</c:v>
                </c:pt>
                <c:pt idx="354">
                  <c:v>33.857619047619039</c:v>
                </c:pt>
                <c:pt idx="355">
                  <c:v>15.725476190476186</c:v>
                </c:pt>
                <c:pt idx="356">
                  <c:v>14.067142857142855</c:v>
                </c:pt>
                <c:pt idx="357">
                  <c:v>22.973095238095237</c:v>
                </c:pt>
                <c:pt idx="358">
                  <c:v>-23.022142857142857</c:v>
                </c:pt>
                <c:pt idx="359">
                  <c:v>-14.223571428571427</c:v>
                </c:pt>
                <c:pt idx="360">
                  <c:v>-9.4788095238095256</c:v>
                </c:pt>
                <c:pt idx="361">
                  <c:v>2.4073809523809526</c:v>
                </c:pt>
                <c:pt idx="362">
                  <c:v>6.5440476190476176</c:v>
                </c:pt>
                <c:pt idx="363">
                  <c:v>-0.22023809523809401</c:v>
                </c:pt>
                <c:pt idx="364">
                  <c:v>21.976904761904766</c:v>
                </c:pt>
                <c:pt idx="365">
                  <c:v>28.97</c:v>
                </c:pt>
                <c:pt idx="366">
                  <c:v>10.998333333333333</c:v>
                </c:pt>
                <c:pt idx="367">
                  <c:v>16.578095238095237</c:v>
                </c:pt>
                <c:pt idx="368">
                  <c:v>33.857619047619039</c:v>
                </c:pt>
                <c:pt idx="369">
                  <c:v>15.725476190476186</c:v>
                </c:pt>
                <c:pt idx="370">
                  <c:v>22.489285714285707</c:v>
                </c:pt>
                <c:pt idx="371">
                  <c:v>-14.675714285714287</c:v>
                </c:pt>
                <c:pt idx="372">
                  <c:v>14.067142857142855</c:v>
                </c:pt>
                <c:pt idx="373">
                  <c:v>-17.098809523809521</c:v>
                </c:pt>
                <c:pt idx="374">
                  <c:v>9.6223809523809507</c:v>
                </c:pt>
                <c:pt idx="375">
                  <c:v>22.973095238095237</c:v>
                </c:pt>
                <c:pt idx="376">
                  <c:v>-3.2247619047619036</c:v>
                </c:pt>
                <c:pt idx="377">
                  <c:v>-0.22023809523809401</c:v>
                </c:pt>
                <c:pt idx="378">
                  <c:v>-14.223571428571427</c:v>
                </c:pt>
                <c:pt idx="379">
                  <c:v>29.393333333333338</c:v>
                </c:pt>
                <c:pt idx="380">
                  <c:v>28.97</c:v>
                </c:pt>
                <c:pt idx="381">
                  <c:v>10.998333333333333</c:v>
                </c:pt>
                <c:pt idx="382">
                  <c:v>9.6223809523809507</c:v>
                </c:pt>
                <c:pt idx="383">
                  <c:v>-9.4788095238095256</c:v>
                </c:pt>
                <c:pt idx="384">
                  <c:v>33.857619047619039</c:v>
                </c:pt>
                <c:pt idx="385">
                  <c:v>15.725476190476186</c:v>
                </c:pt>
                <c:pt idx="386">
                  <c:v>22.489285714285707</c:v>
                </c:pt>
                <c:pt idx="387">
                  <c:v>1.5838095238095231</c:v>
                </c:pt>
                <c:pt idx="388">
                  <c:v>14.067142857142855</c:v>
                </c:pt>
                <c:pt idx="389">
                  <c:v>6.5440476190476176</c:v>
                </c:pt>
                <c:pt idx="390">
                  <c:v>-10.467380952380953</c:v>
                </c:pt>
                <c:pt idx="391">
                  <c:v>21.976904761904766</c:v>
                </c:pt>
                <c:pt idx="392">
                  <c:v>-17.098809523809521</c:v>
                </c:pt>
                <c:pt idx="393">
                  <c:v>22.973095238095237</c:v>
                </c:pt>
                <c:pt idx="394">
                  <c:v>-3.2247619047619036</c:v>
                </c:pt>
                <c:pt idx="395">
                  <c:v>-0.22023809523809401</c:v>
                </c:pt>
                <c:pt idx="396">
                  <c:v>29.393333333333338</c:v>
                </c:pt>
                <c:pt idx="397">
                  <c:v>9.6223809523809507</c:v>
                </c:pt>
                <c:pt idx="398">
                  <c:v>33.857619047619039</c:v>
                </c:pt>
                <c:pt idx="399">
                  <c:v>14.067142857142855</c:v>
                </c:pt>
                <c:pt idx="400">
                  <c:v>-8.321428571428573</c:v>
                </c:pt>
                <c:pt idx="401">
                  <c:v>21.976904761904766</c:v>
                </c:pt>
                <c:pt idx="402">
                  <c:v>16.578095238095237</c:v>
                </c:pt>
                <c:pt idx="403">
                  <c:v>-17.098809523809521</c:v>
                </c:pt>
                <c:pt idx="404">
                  <c:v>-9.4788095238095256</c:v>
                </c:pt>
                <c:pt idx="405">
                  <c:v>15.725476190476186</c:v>
                </c:pt>
                <c:pt idx="406">
                  <c:v>22.489285714285707</c:v>
                </c:pt>
                <c:pt idx="407">
                  <c:v>1.5838095238095231</c:v>
                </c:pt>
                <c:pt idx="408">
                  <c:v>22.973095238095237</c:v>
                </c:pt>
                <c:pt idx="409">
                  <c:v>-10.467380952380953</c:v>
                </c:pt>
                <c:pt idx="410">
                  <c:v>-0.22023809523809401</c:v>
                </c:pt>
                <c:pt idx="411">
                  <c:v>15.627619047619051</c:v>
                </c:pt>
                <c:pt idx="412">
                  <c:v>29.393333333333338</c:v>
                </c:pt>
                <c:pt idx="413">
                  <c:v>33.857619047619039</c:v>
                </c:pt>
                <c:pt idx="414">
                  <c:v>-35.079523809523806</c:v>
                </c:pt>
                <c:pt idx="415">
                  <c:v>0.65357142857142814</c:v>
                </c:pt>
                <c:pt idx="416">
                  <c:v>21.976904761904766</c:v>
                </c:pt>
                <c:pt idx="417">
                  <c:v>29.228333333333332</c:v>
                </c:pt>
                <c:pt idx="418">
                  <c:v>-14.675714285714287</c:v>
                </c:pt>
                <c:pt idx="419">
                  <c:v>1.5838095238095231</c:v>
                </c:pt>
                <c:pt idx="420">
                  <c:v>2.4073809523809526</c:v>
                </c:pt>
                <c:pt idx="421">
                  <c:v>-8.321428571428573</c:v>
                </c:pt>
                <c:pt idx="422">
                  <c:v>-14.592857142857142</c:v>
                </c:pt>
                <c:pt idx="423">
                  <c:v>6.5440476190476176</c:v>
                </c:pt>
                <c:pt idx="424">
                  <c:v>-10.467380952380953</c:v>
                </c:pt>
                <c:pt idx="425">
                  <c:v>-23.022142857142857</c:v>
                </c:pt>
                <c:pt idx="426">
                  <c:v>15.627619047619051</c:v>
                </c:pt>
                <c:pt idx="427">
                  <c:v>29.393333333333338</c:v>
                </c:pt>
                <c:pt idx="428">
                  <c:v>16.578095238095237</c:v>
                </c:pt>
                <c:pt idx="429">
                  <c:v>0.65357142857142814</c:v>
                </c:pt>
                <c:pt idx="430">
                  <c:v>-1.7361904761904778</c:v>
                </c:pt>
                <c:pt idx="431">
                  <c:v>21.976904761904766</c:v>
                </c:pt>
                <c:pt idx="432">
                  <c:v>-16.226190476190478</c:v>
                </c:pt>
                <c:pt idx="433">
                  <c:v>7.3759523809523806</c:v>
                </c:pt>
                <c:pt idx="434">
                  <c:v>-17.098809523809521</c:v>
                </c:pt>
                <c:pt idx="435">
                  <c:v>15.725476190476186</c:v>
                </c:pt>
                <c:pt idx="436">
                  <c:v>1.5838095238095231</c:v>
                </c:pt>
                <c:pt idx="437">
                  <c:v>2.4073809523809526</c:v>
                </c:pt>
                <c:pt idx="438">
                  <c:v>14.067142857142855</c:v>
                </c:pt>
                <c:pt idx="439">
                  <c:v>-14.592857142857142</c:v>
                </c:pt>
                <c:pt idx="440">
                  <c:v>-10.467380952380953</c:v>
                </c:pt>
                <c:pt idx="441">
                  <c:v>29.228333333333332</c:v>
                </c:pt>
                <c:pt idx="442">
                  <c:v>-14.675714285714287</c:v>
                </c:pt>
                <c:pt idx="443">
                  <c:v>0.65357142857142814</c:v>
                </c:pt>
                <c:pt idx="444">
                  <c:v>22.973095238095237</c:v>
                </c:pt>
                <c:pt idx="445">
                  <c:v>10.998333333333333</c:v>
                </c:pt>
                <c:pt idx="446">
                  <c:v>-16.226190476190478</c:v>
                </c:pt>
                <c:pt idx="447">
                  <c:v>9.6223809523809507</c:v>
                </c:pt>
                <c:pt idx="448">
                  <c:v>-9.4788095238095256</c:v>
                </c:pt>
                <c:pt idx="449">
                  <c:v>15.725476190476186</c:v>
                </c:pt>
                <c:pt idx="450">
                  <c:v>-14.675714285714287</c:v>
                </c:pt>
                <c:pt idx="451">
                  <c:v>-3.2247619047619036</c:v>
                </c:pt>
                <c:pt idx="452">
                  <c:v>6.5440476190476176</c:v>
                </c:pt>
                <c:pt idx="453">
                  <c:v>-23.022142857142857</c:v>
                </c:pt>
                <c:pt idx="454">
                  <c:v>15.627619047619051</c:v>
                </c:pt>
                <c:pt idx="455">
                  <c:v>-14.223571428571427</c:v>
                </c:pt>
                <c:pt idx="456">
                  <c:v>29.228333333333332</c:v>
                </c:pt>
                <c:pt idx="457">
                  <c:v>16.578095238095237</c:v>
                </c:pt>
                <c:pt idx="458">
                  <c:v>7.3759523809523806</c:v>
                </c:pt>
                <c:pt idx="459">
                  <c:v>-35.079523809523806</c:v>
                </c:pt>
                <c:pt idx="460">
                  <c:v>1.5838095238095231</c:v>
                </c:pt>
                <c:pt idx="461">
                  <c:v>2.4073809523809526</c:v>
                </c:pt>
                <c:pt idx="462">
                  <c:v>22.973095238095237</c:v>
                </c:pt>
                <c:pt idx="463">
                  <c:v>-0.22023809523809401</c:v>
                </c:pt>
                <c:pt idx="464">
                  <c:v>10.998333333333333</c:v>
                </c:pt>
                <c:pt idx="465">
                  <c:v>-9.4788095238095256</c:v>
                </c:pt>
                <c:pt idx="466">
                  <c:v>-3.2247619047619036</c:v>
                </c:pt>
                <c:pt idx="467">
                  <c:v>63.627142857142857</c:v>
                </c:pt>
                <c:pt idx="468">
                  <c:v>-23.022142857142857</c:v>
                </c:pt>
                <c:pt idx="469">
                  <c:v>15.627619047619051</c:v>
                </c:pt>
                <c:pt idx="470">
                  <c:v>29.393333333333338</c:v>
                </c:pt>
                <c:pt idx="471">
                  <c:v>29.228333333333332</c:v>
                </c:pt>
                <c:pt idx="472">
                  <c:v>-16.226190476190478</c:v>
                </c:pt>
                <c:pt idx="473">
                  <c:v>16.578095238095237</c:v>
                </c:pt>
                <c:pt idx="474">
                  <c:v>9.6223809523809507</c:v>
                </c:pt>
                <c:pt idx="475">
                  <c:v>1.5838095238095231</c:v>
                </c:pt>
                <c:pt idx="476">
                  <c:v>22.973095238095237</c:v>
                </c:pt>
                <c:pt idx="477">
                  <c:v>-1.7361904761904778</c:v>
                </c:pt>
                <c:pt idx="478">
                  <c:v>-14.592857142857142</c:v>
                </c:pt>
                <c:pt idx="479">
                  <c:v>-0.22023809523809401</c:v>
                </c:pt>
                <c:pt idx="480">
                  <c:v>10.998333333333333</c:v>
                </c:pt>
                <c:pt idx="481">
                  <c:v>-14.592857142857142</c:v>
                </c:pt>
                <c:pt idx="482">
                  <c:v>-3.2247619047619036</c:v>
                </c:pt>
                <c:pt idx="483">
                  <c:v>63.627142857142857</c:v>
                </c:pt>
                <c:pt idx="484">
                  <c:v>15.627619047619051</c:v>
                </c:pt>
                <c:pt idx="485">
                  <c:v>-14.223571428571427</c:v>
                </c:pt>
                <c:pt idx="486">
                  <c:v>29.393333333333338</c:v>
                </c:pt>
                <c:pt idx="487">
                  <c:v>28.97</c:v>
                </c:pt>
                <c:pt idx="488">
                  <c:v>-16.226190476190478</c:v>
                </c:pt>
                <c:pt idx="489">
                  <c:v>16.578095238095237</c:v>
                </c:pt>
                <c:pt idx="490">
                  <c:v>33.857619047619039</c:v>
                </c:pt>
                <c:pt idx="491">
                  <c:v>14.067142857142855</c:v>
                </c:pt>
                <c:pt idx="492">
                  <c:v>0.65357142857142814</c:v>
                </c:pt>
                <c:pt idx="493">
                  <c:v>-1.7361904761904778</c:v>
                </c:pt>
                <c:pt idx="494">
                  <c:v>63.627142857142857</c:v>
                </c:pt>
                <c:pt idx="495">
                  <c:v>-23.022142857142857</c:v>
                </c:pt>
                <c:pt idx="496">
                  <c:v>10.998333333333333</c:v>
                </c:pt>
                <c:pt idx="497">
                  <c:v>22.489285714285707</c:v>
                </c:pt>
                <c:pt idx="498">
                  <c:v>-35.079523809523806</c:v>
                </c:pt>
                <c:pt idx="499">
                  <c:v>-14.592857142857142</c:v>
                </c:pt>
                <c:pt idx="500">
                  <c:v>-3.2247619047619036</c:v>
                </c:pt>
                <c:pt idx="501">
                  <c:v>-10.467380952380953</c:v>
                </c:pt>
                <c:pt idx="502">
                  <c:v>15.627619047619051</c:v>
                </c:pt>
                <c:pt idx="503">
                  <c:v>7.3759523809523806</c:v>
                </c:pt>
                <c:pt idx="504">
                  <c:v>14.067142857142855</c:v>
                </c:pt>
                <c:pt idx="505">
                  <c:v>0.65357142857142814</c:v>
                </c:pt>
                <c:pt idx="506">
                  <c:v>-1.7361904761904778</c:v>
                </c:pt>
                <c:pt idx="507">
                  <c:v>63.627142857142857</c:v>
                </c:pt>
                <c:pt idx="508">
                  <c:v>28.97</c:v>
                </c:pt>
                <c:pt idx="509">
                  <c:v>33.857619047619039</c:v>
                </c:pt>
                <c:pt idx="510">
                  <c:v>15.725476190476186</c:v>
                </c:pt>
                <c:pt idx="511">
                  <c:v>22.489285714285707</c:v>
                </c:pt>
                <c:pt idx="512">
                  <c:v>-35.079523809523806</c:v>
                </c:pt>
                <c:pt idx="513">
                  <c:v>2.4073809523809526</c:v>
                </c:pt>
                <c:pt idx="514">
                  <c:v>22.973095238095237</c:v>
                </c:pt>
                <c:pt idx="515">
                  <c:v>-8.321428571428573</c:v>
                </c:pt>
                <c:pt idx="516">
                  <c:v>-23.022142857142857</c:v>
                </c:pt>
                <c:pt idx="517">
                  <c:v>15.627619047619051</c:v>
                </c:pt>
                <c:pt idx="518">
                  <c:v>21.976904761904766</c:v>
                </c:pt>
                <c:pt idx="519">
                  <c:v>-14.223571428571427</c:v>
                </c:pt>
                <c:pt idx="520">
                  <c:v>29.228333333333332</c:v>
                </c:pt>
                <c:pt idx="521">
                  <c:v>0.65357142857142814</c:v>
                </c:pt>
                <c:pt idx="522">
                  <c:v>-3.2247619047619036</c:v>
                </c:pt>
                <c:pt idx="523">
                  <c:v>28.97</c:v>
                </c:pt>
                <c:pt idx="524">
                  <c:v>9.6223809523809507</c:v>
                </c:pt>
                <c:pt idx="525">
                  <c:v>-9.4788095238095256</c:v>
                </c:pt>
                <c:pt idx="526">
                  <c:v>15.725476190476186</c:v>
                </c:pt>
                <c:pt idx="527">
                  <c:v>-35.079523809523806</c:v>
                </c:pt>
                <c:pt idx="528">
                  <c:v>2.4073809523809526</c:v>
                </c:pt>
                <c:pt idx="529">
                  <c:v>14.067142857142855</c:v>
                </c:pt>
                <c:pt idx="530">
                  <c:v>-8.321428571428573</c:v>
                </c:pt>
                <c:pt idx="531">
                  <c:v>-14.592857142857142</c:v>
                </c:pt>
                <c:pt idx="532">
                  <c:v>63.627142857142857</c:v>
                </c:pt>
                <c:pt idx="533">
                  <c:v>-23.022142857142857</c:v>
                </c:pt>
                <c:pt idx="534">
                  <c:v>21.976904761904766</c:v>
                </c:pt>
                <c:pt idx="535">
                  <c:v>29.393333333333338</c:v>
                </c:pt>
                <c:pt idx="536">
                  <c:v>16.578095238095237</c:v>
                </c:pt>
                <c:pt idx="537">
                  <c:v>7.3759523809523806</c:v>
                </c:pt>
                <c:pt idx="538">
                  <c:v>-17.098809523809521</c:v>
                </c:pt>
                <c:pt idx="539">
                  <c:v>0.65357142857142814</c:v>
                </c:pt>
                <c:pt idx="540">
                  <c:v>-1.7361904761904778</c:v>
                </c:pt>
                <c:pt idx="541">
                  <c:v>-14.592857142857142</c:v>
                </c:pt>
                <c:pt idx="542">
                  <c:v>63.627142857142857</c:v>
                </c:pt>
                <c:pt idx="543">
                  <c:v>-0.22023809523809401</c:v>
                </c:pt>
                <c:pt idx="544">
                  <c:v>28.97</c:v>
                </c:pt>
                <c:pt idx="545">
                  <c:v>7.3759523809523806</c:v>
                </c:pt>
                <c:pt idx="546">
                  <c:v>-17.098809523809521</c:v>
                </c:pt>
                <c:pt idx="547">
                  <c:v>9.6223809523809507</c:v>
                </c:pt>
                <c:pt idx="548">
                  <c:v>-9.4788095238095256</c:v>
                </c:pt>
                <c:pt idx="549">
                  <c:v>-14.675714285714287</c:v>
                </c:pt>
                <c:pt idx="550">
                  <c:v>14.067142857142855</c:v>
                </c:pt>
                <c:pt idx="551">
                  <c:v>22.973095238095237</c:v>
                </c:pt>
                <c:pt idx="552">
                  <c:v>-8.321428571428573</c:v>
                </c:pt>
                <c:pt idx="553">
                  <c:v>16.578095238095237</c:v>
                </c:pt>
                <c:pt idx="554">
                  <c:v>15.725476190476186</c:v>
                </c:pt>
                <c:pt idx="555">
                  <c:v>22.489285714285707</c:v>
                </c:pt>
                <c:pt idx="556">
                  <c:v>1.5838095238095231</c:v>
                </c:pt>
                <c:pt idx="557">
                  <c:v>-14.592857142857142</c:v>
                </c:pt>
                <c:pt idx="558">
                  <c:v>6.5440476190476176</c:v>
                </c:pt>
                <c:pt idx="559">
                  <c:v>15.627619047619051</c:v>
                </c:pt>
                <c:pt idx="560">
                  <c:v>29.228333333333332</c:v>
                </c:pt>
                <c:pt idx="561">
                  <c:v>10.998333333333333</c:v>
                </c:pt>
                <c:pt idx="562">
                  <c:v>-17.098809523809521</c:v>
                </c:pt>
                <c:pt idx="563">
                  <c:v>-35.079523809523806</c:v>
                </c:pt>
                <c:pt idx="564">
                  <c:v>-14.675714285714287</c:v>
                </c:pt>
                <c:pt idx="565">
                  <c:v>1.5838095238095231</c:v>
                </c:pt>
                <c:pt idx="566">
                  <c:v>22.973095238095237</c:v>
                </c:pt>
                <c:pt idx="567">
                  <c:v>-1.7361904761904778</c:v>
                </c:pt>
                <c:pt idx="568">
                  <c:v>-8.321428571428573</c:v>
                </c:pt>
                <c:pt idx="569">
                  <c:v>63.627142857142857</c:v>
                </c:pt>
                <c:pt idx="570">
                  <c:v>15.725476190476186</c:v>
                </c:pt>
                <c:pt idx="571">
                  <c:v>22.489285714285707</c:v>
                </c:pt>
                <c:pt idx="572">
                  <c:v>-3.2247619047619036</c:v>
                </c:pt>
                <c:pt idx="573">
                  <c:v>-10.467380952380953</c:v>
                </c:pt>
                <c:pt idx="574">
                  <c:v>-0.22023809523809401</c:v>
                </c:pt>
                <c:pt idx="575">
                  <c:v>15.627619047619051</c:v>
                </c:pt>
                <c:pt idx="576">
                  <c:v>21.976904761904766</c:v>
                </c:pt>
                <c:pt idx="577">
                  <c:v>-14.223571428571427</c:v>
                </c:pt>
                <c:pt idx="578">
                  <c:v>29.393333333333338</c:v>
                </c:pt>
                <c:pt idx="579">
                  <c:v>28.97</c:v>
                </c:pt>
                <c:pt idx="580">
                  <c:v>-14.675714285714287</c:v>
                </c:pt>
                <c:pt idx="581">
                  <c:v>1.5838095238095231</c:v>
                </c:pt>
                <c:pt idx="582">
                  <c:v>0.65357142857142814</c:v>
                </c:pt>
                <c:pt idx="583">
                  <c:v>-1.7361904761904778</c:v>
                </c:pt>
                <c:pt idx="584">
                  <c:v>-23.022142857142857</c:v>
                </c:pt>
                <c:pt idx="585">
                  <c:v>29.228333333333332</c:v>
                </c:pt>
                <c:pt idx="586">
                  <c:v>16.578095238095237</c:v>
                </c:pt>
                <c:pt idx="587">
                  <c:v>-9.4788095238095256</c:v>
                </c:pt>
                <c:pt idx="588">
                  <c:v>22.489285714285707</c:v>
                </c:pt>
                <c:pt idx="589">
                  <c:v>-8.321428571428573</c:v>
                </c:pt>
                <c:pt idx="590">
                  <c:v>-3.2247619047619036</c:v>
                </c:pt>
                <c:pt idx="591">
                  <c:v>15.627619047619051</c:v>
                </c:pt>
                <c:pt idx="592">
                  <c:v>-23.022142857142857</c:v>
                </c:pt>
                <c:pt idx="593">
                  <c:v>29.393333333333338</c:v>
                </c:pt>
                <c:pt idx="594">
                  <c:v>29.228333333333332</c:v>
                </c:pt>
                <c:pt idx="595">
                  <c:v>28.97</c:v>
                </c:pt>
                <c:pt idx="596">
                  <c:v>7.3759523809523806</c:v>
                </c:pt>
                <c:pt idx="597">
                  <c:v>9.6223809523809507</c:v>
                </c:pt>
                <c:pt idx="598">
                  <c:v>-9.4788095238095256</c:v>
                </c:pt>
                <c:pt idx="599">
                  <c:v>2.4073809523809526</c:v>
                </c:pt>
                <c:pt idx="600">
                  <c:v>14.067142857142855</c:v>
                </c:pt>
                <c:pt idx="601">
                  <c:v>22.973095238095237</c:v>
                </c:pt>
                <c:pt idx="602">
                  <c:v>-1.7361904761904778</c:v>
                </c:pt>
                <c:pt idx="603">
                  <c:v>-8.321428571428573</c:v>
                </c:pt>
                <c:pt idx="604">
                  <c:v>-14.223571428571427</c:v>
                </c:pt>
                <c:pt idx="605">
                  <c:v>10.998333333333333</c:v>
                </c:pt>
                <c:pt idx="606">
                  <c:v>63.627142857142857</c:v>
                </c:pt>
                <c:pt idx="607">
                  <c:v>-10.467380952380953</c:v>
                </c:pt>
                <c:pt idx="608">
                  <c:v>29.393333333333338</c:v>
                </c:pt>
                <c:pt idx="609">
                  <c:v>28.97</c:v>
                </c:pt>
                <c:pt idx="610">
                  <c:v>-16.226190476190478</c:v>
                </c:pt>
                <c:pt idx="611">
                  <c:v>16.578095238095237</c:v>
                </c:pt>
                <c:pt idx="612">
                  <c:v>33.857619047619039</c:v>
                </c:pt>
                <c:pt idx="613">
                  <c:v>2.4073809523809526</c:v>
                </c:pt>
                <c:pt idx="614">
                  <c:v>14.067142857142855</c:v>
                </c:pt>
                <c:pt idx="615">
                  <c:v>0.65357142857142814</c:v>
                </c:pt>
                <c:pt idx="616">
                  <c:v>-8.321428571428573</c:v>
                </c:pt>
                <c:pt idx="617">
                  <c:v>-0.22023809523809401</c:v>
                </c:pt>
                <c:pt idx="618">
                  <c:v>-23.022142857142857</c:v>
                </c:pt>
                <c:pt idx="619">
                  <c:v>-14.223571428571427</c:v>
                </c:pt>
                <c:pt idx="620">
                  <c:v>22.973095238095237</c:v>
                </c:pt>
                <c:pt idx="621">
                  <c:v>-1.7361904761904778</c:v>
                </c:pt>
                <c:pt idx="622">
                  <c:v>6.5440476190476176</c:v>
                </c:pt>
                <c:pt idx="623">
                  <c:v>-10.467380952380953</c:v>
                </c:pt>
                <c:pt idx="624">
                  <c:v>29.393333333333338</c:v>
                </c:pt>
                <c:pt idx="625">
                  <c:v>-16.226190476190478</c:v>
                </c:pt>
                <c:pt idx="626">
                  <c:v>16.578095238095237</c:v>
                </c:pt>
                <c:pt idx="627">
                  <c:v>-9.4788095238095256</c:v>
                </c:pt>
                <c:pt idx="628">
                  <c:v>-35.079523809523806</c:v>
                </c:pt>
                <c:pt idx="629">
                  <c:v>2.4073809523809526</c:v>
                </c:pt>
                <c:pt idx="630">
                  <c:v>0.65357142857142814</c:v>
                </c:pt>
                <c:pt idx="631">
                  <c:v>-8.321428571428573</c:v>
                </c:pt>
                <c:pt idx="632">
                  <c:v>-14.592857142857142</c:v>
                </c:pt>
                <c:pt idx="633">
                  <c:v>-23.022142857142857</c:v>
                </c:pt>
                <c:pt idx="634">
                  <c:v>21.976904761904766</c:v>
                </c:pt>
                <c:pt idx="635">
                  <c:v>10.998333333333333</c:v>
                </c:pt>
                <c:pt idx="636">
                  <c:v>33.857619047619039</c:v>
                </c:pt>
                <c:pt idx="637">
                  <c:v>22.973095238095237</c:v>
                </c:pt>
                <c:pt idx="638">
                  <c:v>-1.7361904761904778</c:v>
                </c:pt>
                <c:pt idx="639">
                  <c:v>6.5440476190476176</c:v>
                </c:pt>
                <c:pt idx="640">
                  <c:v>28.97</c:v>
                </c:pt>
                <c:pt idx="641">
                  <c:v>-16.226190476190478</c:v>
                </c:pt>
                <c:pt idx="642">
                  <c:v>-9.4788095238095256</c:v>
                </c:pt>
                <c:pt idx="643">
                  <c:v>-14.592857142857142</c:v>
                </c:pt>
                <c:pt idx="644">
                  <c:v>6.5440476190476176</c:v>
                </c:pt>
                <c:pt idx="645">
                  <c:v>63.627142857142857</c:v>
                </c:pt>
                <c:pt idx="646">
                  <c:v>15.627619047619051</c:v>
                </c:pt>
                <c:pt idx="647">
                  <c:v>-14.223571428571427</c:v>
                </c:pt>
                <c:pt idx="648">
                  <c:v>-17.098809523809521</c:v>
                </c:pt>
                <c:pt idx="649">
                  <c:v>9.6223809523809507</c:v>
                </c:pt>
                <c:pt idx="650">
                  <c:v>15.725476190476186</c:v>
                </c:pt>
                <c:pt idx="651">
                  <c:v>-14.675714285714287</c:v>
                </c:pt>
                <c:pt idx="652">
                  <c:v>1.5838095238095231</c:v>
                </c:pt>
                <c:pt idx="653">
                  <c:v>-8.321428571428573</c:v>
                </c:pt>
                <c:pt idx="654">
                  <c:v>28.97</c:v>
                </c:pt>
                <c:pt idx="655">
                  <c:v>33.857619047619039</c:v>
                </c:pt>
                <c:pt idx="656">
                  <c:v>2.4073809523809526</c:v>
                </c:pt>
                <c:pt idx="657">
                  <c:v>-14.592857142857142</c:v>
                </c:pt>
                <c:pt idx="658">
                  <c:v>-3.2247619047619036</c:v>
                </c:pt>
                <c:pt idx="659">
                  <c:v>6.5440476190476176</c:v>
                </c:pt>
                <c:pt idx="660">
                  <c:v>-10.467380952380953</c:v>
                </c:pt>
                <c:pt idx="661">
                  <c:v>-23.022142857142857</c:v>
                </c:pt>
                <c:pt idx="662">
                  <c:v>-14.223571428571427</c:v>
                </c:pt>
                <c:pt idx="663">
                  <c:v>-16.226190476190478</c:v>
                </c:pt>
                <c:pt idx="664">
                  <c:v>-17.098809523809521</c:v>
                </c:pt>
                <c:pt idx="665">
                  <c:v>9.6223809523809507</c:v>
                </c:pt>
                <c:pt idx="666">
                  <c:v>-14.675714285714287</c:v>
                </c:pt>
                <c:pt idx="667">
                  <c:v>1.5838095238095231</c:v>
                </c:pt>
                <c:pt idx="668">
                  <c:v>0.65357142857142814</c:v>
                </c:pt>
                <c:pt idx="669">
                  <c:v>-8.321428571428573</c:v>
                </c:pt>
                <c:pt idx="670">
                  <c:v>15.725476190476186</c:v>
                </c:pt>
                <c:pt idx="671">
                  <c:v>-35.079523809523806</c:v>
                </c:pt>
                <c:pt idx="672">
                  <c:v>-3.2247619047619036</c:v>
                </c:pt>
                <c:pt idx="673">
                  <c:v>63.627142857142857</c:v>
                </c:pt>
                <c:pt idx="674">
                  <c:v>-23.022142857142857</c:v>
                </c:pt>
                <c:pt idx="675">
                  <c:v>15.627619047619051</c:v>
                </c:pt>
                <c:pt idx="676">
                  <c:v>21.976904761904766</c:v>
                </c:pt>
                <c:pt idx="677">
                  <c:v>-14.223571428571427</c:v>
                </c:pt>
                <c:pt idx="678">
                  <c:v>29.228333333333332</c:v>
                </c:pt>
                <c:pt idx="679">
                  <c:v>28.97</c:v>
                </c:pt>
                <c:pt idx="680">
                  <c:v>10.998333333333333</c:v>
                </c:pt>
                <c:pt idx="681">
                  <c:v>7.3759523809523806</c:v>
                </c:pt>
                <c:pt idx="682">
                  <c:v>-17.098809523809521</c:v>
                </c:pt>
                <c:pt idx="683">
                  <c:v>-14.675714285714287</c:v>
                </c:pt>
                <c:pt idx="684">
                  <c:v>0.65357142857142814</c:v>
                </c:pt>
                <c:pt idx="685">
                  <c:v>-1.7361904761904778</c:v>
                </c:pt>
                <c:pt idx="686">
                  <c:v>63.627142857142857</c:v>
                </c:pt>
                <c:pt idx="687">
                  <c:v>9.6223809523809507</c:v>
                </c:pt>
                <c:pt idx="688">
                  <c:v>22.973095238095237</c:v>
                </c:pt>
                <c:pt idx="689">
                  <c:v>-3.2247619047619036</c:v>
                </c:pt>
                <c:pt idx="690">
                  <c:v>6.5440476190476176</c:v>
                </c:pt>
                <c:pt idx="691">
                  <c:v>-10.467380952380953</c:v>
                </c:pt>
                <c:pt idx="692">
                  <c:v>15.627619047619051</c:v>
                </c:pt>
                <c:pt idx="693">
                  <c:v>7.3759523809523806</c:v>
                </c:pt>
                <c:pt idx="694">
                  <c:v>-17.098809523809521</c:v>
                </c:pt>
                <c:pt idx="695">
                  <c:v>15.725476190476186</c:v>
                </c:pt>
                <c:pt idx="696">
                  <c:v>22.489285714285707</c:v>
                </c:pt>
                <c:pt idx="697">
                  <c:v>-35.079523809523806</c:v>
                </c:pt>
                <c:pt idx="698">
                  <c:v>-14.675714285714287</c:v>
                </c:pt>
                <c:pt idx="699">
                  <c:v>0.65357142857142814</c:v>
                </c:pt>
                <c:pt idx="700">
                  <c:v>-14.592857142857142</c:v>
                </c:pt>
                <c:pt idx="701">
                  <c:v>-23.022142857142857</c:v>
                </c:pt>
                <c:pt idx="702">
                  <c:v>29.393333333333338</c:v>
                </c:pt>
                <c:pt idx="703">
                  <c:v>-16.226190476190478</c:v>
                </c:pt>
                <c:pt idx="704">
                  <c:v>7.3759523809523806</c:v>
                </c:pt>
                <c:pt idx="705">
                  <c:v>33.857619047619039</c:v>
                </c:pt>
                <c:pt idx="706">
                  <c:v>2.4073809523809526</c:v>
                </c:pt>
                <c:pt idx="707">
                  <c:v>-1.7361904761904778</c:v>
                </c:pt>
                <c:pt idx="708">
                  <c:v>-0.22023809523809401</c:v>
                </c:pt>
                <c:pt idx="709">
                  <c:v>-17.098809523809521</c:v>
                </c:pt>
                <c:pt idx="710">
                  <c:v>-9.4788095238095256</c:v>
                </c:pt>
                <c:pt idx="711">
                  <c:v>-35.079523809523806</c:v>
                </c:pt>
                <c:pt idx="712">
                  <c:v>14.067142857142855</c:v>
                </c:pt>
                <c:pt idx="713">
                  <c:v>-14.592857142857142</c:v>
                </c:pt>
                <c:pt idx="714">
                  <c:v>6.5440476190476176</c:v>
                </c:pt>
                <c:pt idx="715">
                  <c:v>63.627142857142857</c:v>
                </c:pt>
                <c:pt idx="716">
                  <c:v>-10.467380952380953</c:v>
                </c:pt>
                <c:pt idx="717">
                  <c:v>29.393333333333338</c:v>
                </c:pt>
                <c:pt idx="718">
                  <c:v>28.97</c:v>
                </c:pt>
                <c:pt idx="719">
                  <c:v>-16.226190476190478</c:v>
                </c:pt>
                <c:pt idx="720">
                  <c:v>9.6223809523809507</c:v>
                </c:pt>
                <c:pt idx="721">
                  <c:v>33.857619047619039</c:v>
                </c:pt>
                <c:pt idx="722">
                  <c:v>22.489285714285707</c:v>
                </c:pt>
                <c:pt idx="723">
                  <c:v>-14.675714285714287</c:v>
                </c:pt>
                <c:pt idx="724">
                  <c:v>2.4073809523809526</c:v>
                </c:pt>
                <c:pt idx="725">
                  <c:v>0.65357142857142814</c:v>
                </c:pt>
                <c:pt idx="726">
                  <c:v>15.725476190476186</c:v>
                </c:pt>
                <c:pt idx="727">
                  <c:v>14.067142857142855</c:v>
                </c:pt>
                <c:pt idx="728">
                  <c:v>6.5440476190476176</c:v>
                </c:pt>
                <c:pt idx="729">
                  <c:v>-10.467380952380953</c:v>
                </c:pt>
                <c:pt idx="730">
                  <c:v>-0.22023809523809401</c:v>
                </c:pt>
                <c:pt idx="731">
                  <c:v>21.976904761904766</c:v>
                </c:pt>
                <c:pt idx="732">
                  <c:v>-14.223571428571427</c:v>
                </c:pt>
                <c:pt idx="733">
                  <c:v>29.228333333333332</c:v>
                </c:pt>
                <c:pt idx="734">
                  <c:v>-16.226190476190478</c:v>
                </c:pt>
                <c:pt idx="735">
                  <c:v>7.3759523809523806</c:v>
                </c:pt>
                <c:pt idx="736">
                  <c:v>-17.098809523809521</c:v>
                </c:pt>
                <c:pt idx="737">
                  <c:v>-9.4788095238095256</c:v>
                </c:pt>
                <c:pt idx="738">
                  <c:v>22.489285714285707</c:v>
                </c:pt>
                <c:pt idx="739">
                  <c:v>-14.675714285714287</c:v>
                </c:pt>
                <c:pt idx="740">
                  <c:v>14.067142857142855</c:v>
                </c:pt>
                <c:pt idx="741">
                  <c:v>0.65357142857142814</c:v>
                </c:pt>
                <c:pt idx="742">
                  <c:v>-14.592857142857142</c:v>
                </c:pt>
                <c:pt idx="743">
                  <c:v>-3.2247619047619036</c:v>
                </c:pt>
                <c:pt idx="744">
                  <c:v>-23.022142857142857</c:v>
                </c:pt>
                <c:pt idx="745">
                  <c:v>16.578095238095237</c:v>
                </c:pt>
                <c:pt idx="746">
                  <c:v>33.857619047619039</c:v>
                </c:pt>
                <c:pt idx="747">
                  <c:v>-0.22023809523809401</c:v>
                </c:pt>
                <c:pt idx="748">
                  <c:v>21.976904761904766</c:v>
                </c:pt>
                <c:pt idx="749">
                  <c:v>9.6223809523809507</c:v>
                </c:pt>
                <c:pt idx="750">
                  <c:v>2.4073809523809526</c:v>
                </c:pt>
                <c:pt idx="751">
                  <c:v>-14.592857142857142</c:v>
                </c:pt>
                <c:pt idx="752">
                  <c:v>15.627619047619051</c:v>
                </c:pt>
                <c:pt idx="753">
                  <c:v>-14.223571428571427</c:v>
                </c:pt>
                <c:pt idx="754">
                  <c:v>-16.226190476190478</c:v>
                </c:pt>
                <c:pt idx="755">
                  <c:v>16.578095238095237</c:v>
                </c:pt>
                <c:pt idx="756">
                  <c:v>7.3759523809523806</c:v>
                </c:pt>
                <c:pt idx="757">
                  <c:v>33.857619047619039</c:v>
                </c:pt>
                <c:pt idx="758">
                  <c:v>15.725476190476186</c:v>
                </c:pt>
                <c:pt idx="759">
                  <c:v>-14.675714285714287</c:v>
                </c:pt>
                <c:pt idx="760">
                  <c:v>1.5838095238095231</c:v>
                </c:pt>
                <c:pt idx="761">
                  <c:v>14.067142857142855</c:v>
                </c:pt>
                <c:pt idx="762">
                  <c:v>21.976904761904766</c:v>
                </c:pt>
                <c:pt idx="763">
                  <c:v>29.393333333333338</c:v>
                </c:pt>
                <c:pt idx="764">
                  <c:v>-9.4788095238095256</c:v>
                </c:pt>
                <c:pt idx="765">
                  <c:v>22.489285714285707</c:v>
                </c:pt>
                <c:pt idx="766">
                  <c:v>2.4073809523809526</c:v>
                </c:pt>
                <c:pt idx="767">
                  <c:v>-14.592857142857142</c:v>
                </c:pt>
                <c:pt idx="768">
                  <c:v>-0.22023809523809401</c:v>
                </c:pt>
                <c:pt idx="769">
                  <c:v>15.627619047619051</c:v>
                </c:pt>
                <c:pt idx="770">
                  <c:v>10.998333333333333</c:v>
                </c:pt>
                <c:pt idx="771">
                  <c:v>-16.226190476190478</c:v>
                </c:pt>
                <c:pt idx="772">
                  <c:v>7.3759523809523806</c:v>
                </c:pt>
                <c:pt idx="773">
                  <c:v>1.5838095238095231</c:v>
                </c:pt>
                <c:pt idx="774">
                  <c:v>22.973095238095237</c:v>
                </c:pt>
                <c:pt idx="775">
                  <c:v>-1.7361904761904778</c:v>
                </c:pt>
                <c:pt idx="776">
                  <c:v>63.627142857142857</c:v>
                </c:pt>
                <c:pt idx="777">
                  <c:v>21.976904761904766</c:v>
                </c:pt>
                <c:pt idx="778">
                  <c:v>29.228333333333332</c:v>
                </c:pt>
                <c:pt idx="779">
                  <c:v>-17.098809523809521</c:v>
                </c:pt>
                <c:pt idx="780">
                  <c:v>9.6223809523809507</c:v>
                </c:pt>
                <c:pt idx="781">
                  <c:v>22.489285714285707</c:v>
                </c:pt>
                <c:pt idx="782">
                  <c:v>2.4073809523809526</c:v>
                </c:pt>
                <c:pt idx="783">
                  <c:v>14.067142857142855</c:v>
                </c:pt>
                <c:pt idx="784">
                  <c:v>-8.321428571428573</c:v>
                </c:pt>
                <c:pt idx="785">
                  <c:v>15.627619047619051</c:v>
                </c:pt>
                <c:pt idx="786">
                  <c:v>29.393333333333338</c:v>
                </c:pt>
                <c:pt idx="787">
                  <c:v>29.228333333333332</c:v>
                </c:pt>
                <c:pt idx="788">
                  <c:v>10.998333333333333</c:v>
                </c:pt>
                <c:pt idx="789">
                  <c:v>-17.098809523809521</c:v>
                </c:pt>
                <c:pt idx="790">
                  <c:v>-9.4788095238095256</c:v>
                </c:pt>
                <c:pt idx="791">
                  <c:v>15.725476190476186</c:v>
                </c:pt>
                <c:pt idx="792">
                  <c:v>22.489285714285707</c:v>
                </c:pt>
                <c:pt idx="793">
                  <c:v>1.5838095238095231</c:v>
                </c:pt>
                <c:pt idx="794">
                  <c:v>22.973095238095237</c:v>
                </c:pt>
                <c:pt idx="795">
                  <c:v>63.627142857142857</c:v>
                </c:pt>
                <c:pt idx="796">
                  <c:v>2.4073809523809526</c:v>
                </c:pt>
                <c:pt idx="797">
                  <c:v>22.973095238095237</c:v>
                </c:pt>
                <c:pt idx="798">
                  <c:v>63.627142857142857</c:v>
                </c:pt>
                <c:pt idx="799">
                  <c:v>-10.467380952380953</c:v>
                </c:pt>
                <c:pt idx="800">
                  <c:v>-16.226190476190478</c:v>
                </c:pt>
                <c:pt idx="801">
                  <c:v>6.5440476190476176</c:v>
                </c:pt>
                <c:pt idx="802">
                  <c:v>2.4073809523809526</c:v>
                </c:pt>
                <c:pt idx="803">
                  <c:v>-14.592857142857142</c:v>
                </c:pt>
                <c:pt idx="804">
                  <c:v>21.976904761904766</c:v>
                </c:pt>
                <c:pt idx="805">
                  <c:v>29.228333333333332</c:v>
                </c:pt>
                <c:pt idx="806">
                  <c:v>16.578095238095237</c:v>
                </c:pt>
                <c:pt idx="807">
                  <c:v>9.6223809523809507</c:v>
                </c:pt>
                <c:pt idx="808">
                  <c:v>33.857619047619039</c:v>
                </c:pt>
                <c:pt idx="809">
                  <c:v>-23.022142857142857</c:v>
                </c:pt>
                <c:pt idx="810">
                  <c:v>-14.223571428571427</c:v>
                </c:pt>
                <c:pt idx="811">
                  <c:v>7.3759523809523806</c:v>
                </c:pt>
                <c:pt idx="812">
                  <c:v>-17.098809523809521</c:v>
                </c:pt>
                <c:pt idx="813">
                  <c:v>15.725476190476186</c:v>
                </c:pt>
                <c:pt idx="814">
                  <c:v>1.5838095238095231</c:v>
                </c:pt>
                <c:pt idx="815">
                  <c:v>21.976904761904766</c:v>
                </c:pt>
                <c:pt idx="816">
                  <c:v>9.6223809523809507</c:v>
                </c:pt>
                <c:pt idx="817">
                  <c:v>-14.223571428571427</c:v>
                </c:pt>
                <c:pt idx="818">
                  <c:v>29.228333333333332</c:v>
                </c:pt>
                <c:pt idx="819">
                  <c:v>10.998333333333333</c:v>
                </c:pt>
                <c:pt idx="820">
                  <c:v>16.578095238095237</c:v>
                </c:pt>
                <c:pt idx="821">
                  <c:v>-17.098809523809521</c:v>
                </c:pt>
                <c:pt idx="822">
                  <c:v>33.857619047619039</c:v>
                </c:pt>
                <c:pt idx="823">
                  <c:v>1.5838095238095231</c:v>
                </c:pt>
                <c:pt idx="824">
                  <c:v>-8.321428571428573</c:v>
                </c:pt>
                <c:pt idx="825">
                  <c:v>-10.467380952380953</c:v>
                </c:pt>
                <c:pt idx="826">
                  <c:v>-23.022142857142857</c:v>
                </c:pt>
                <c:pt idx="827">
                  <c:v>9.6223809523809507</c:v>
                </c:pt>
                <c:pt idx="828">
                  <c:v>-3.2247619047619036</c:v>
                </c:pt>
                <c:pt idx="829">
                  <c:v>6.5440476190476176</c:v>
                </c:pt>
                <c:pt idx="830">
                  <c:v>63.627142857142857</c:v>
                </c:pt>
                <c:pt idx="831">
                  <c:v>21.976904761904766</c:v>
                </c:pt>
                <c:pt idx="832">
                  <c:v>-14.223571428571427</c:v>
                </c:pt>
                <c:pt idx="833">
                  <c:v>29.228333333333332</c:v>
                </c:pt>
                <c:pt idx="834">
                  <c:v>28.97</c:v>
                </c:pt>
                <c:pt idx="835">
                  <c:v>10.998333333333333</c:v>
                </c:pt>
                <c:pt idx="836">
                  <c:v>-16.226190476190478</c:v>
                </c:pt>
                <c:pt idx="837">
                  <c:v>-9.4788095238095256</c:v>
                </c:pt>
                <c:pt idx="838">
                  <c:v>33.857619047619039</c:v>
                </c:pt>
                <c:pt idx="839">
                  <c:v>-14.675714285714287</c:v>
                </c:pt>
                <c:pt idx="840">
                  <c:v>2.4073809523809526</c:v>
                </c:pt>
                <c:pt idx="841">
                  <c:v>22.973095238095237</c:v>
                </c:pt>
                <c:pt idx="842">
                  <c:v>-16.226190476190478</c:v>
                </c:pt>
                <c:pt idx="843">
                  <c:v>33.857619047619039</c:v>
                </c:pt>
                <c:pt idx="844">
                  <c:v>0.65357142857142814</c:v>
                </c:pt>
                <c:pt idx="845">
                  <c:v>-1.7361904761904778</c:v>
                </c:pt>
                <c:pt idx="846">
                  <c:v>28.97</c:v>
                </c:pt>
                <c:pt idx="847">
                  <c:v>10.998333333333333</c:v>
                </c:pt>
                <c:pt idx="848">
                  <c:v>7.3759523809523806</c:v>
                </c:pt>
                <c:pt idx="849">
                  <c:v>-9.4788095238095256</c:v>
                </c:pt>
                <c:pt idx="850">
                  <c:v>14.067142857142855</c:v>
                </c:pt>
                <c:pt idx="851">
                  <c:v>-10.467380952380953</c:v>
                </c:pt>
                <c:pt idx="852">
                  <c:v>15.627619047619051</c:v>
                </c:pt>
                <c:pt idx="853">
                  <c:v>21.976904761904766</c:v>
                </c:pt>
                <c:pt idx="854">
                  <c:v>-16.226190476190478</c:v>
                </c:pt>
                <c:pt idx="855">
                  <c:v>-17.098809523809521</c:v>
                </c:pt>
                <c:pt idx="856">
                  <c:v>-35.079523809523806</c:v>
                </c:pt>
                <c:pt idx="857">
                  <c:v>-14.675714285714287</c:v>
                </c:pt>
                <c:pt idx="858">
                  <c:v>22.973095238095237</c:v>
                </c:pt>
                <c:pt idx="859">
                  <c:v>-1.7361904761904778</c:v>
                </c:pt>
                <c:pt idx="860">
                  <c:v>-8.321428571428573</c:v>
                </c:pt>
                <c:pt idx="861">
                  <c:v>-14.592857142857142</c:v>
                </c:pt>
                <c:pt idx="862">
                  <c:v>29.393333333333338</c:v>
                </c:pt>
                <c:pt idx="863">
                  <c:v>10.998333333333333</c:v>
                </c:pt>
                <c:pt idx="864">
                  <c:v>2.4073809523809526</c:v>
                </c:pt>
                <c:pt idx="865">
                  <c:v>14.067142857142855</c:v>
                </c:pt>
                <c:pt idx="866">
                  <c:v>63.627142857142857</c:v>
                </c:pt>
                <c:pt idx="867">
                  <c:v>-10.467380952380953</c:v>
                </c:pt>
                <c:pt idx="868">
                  <c:v>-0.22023809523809401</c:v>
                </c:pt>
                <c:pt idx="869">
                  <c:v>7.3759523809523806</c:v>
                </c:pt>
                <c:pt idx="870">
                  <c:v>22.489285714285707</c:v>
                </c:pt>
                <c:pt idx="871">
                  <c:v>-14.675714285714287</c:v>
                </c:pt>
                <c:pt idx="872">
                  <c:v>0.65357142857142814</c:v>
                </c:pt>
                <c:pt idx="873">
                  <c:v>-1.7361904761904778</c:v>
                </c:pt>
                <c:pt idx="874">
                  <c:v>-8.321428571428573</c:v>
                </c:pt>
                <c:pt idx="875">
                  <c:v>29.393333333333338</c:v>
                </c:pt>
                <c:pt idx="876">
                  <c:v>10.998333333333333</c:v>
                </c:pt>
                <c:pt idx="877">
                  <c:v>-17.098809523809521</c:v>
                </c:pt>
                <c:pt idx="878">
                  <c:v>-9.4788095238095256</c:v>
                </c:pt>
                <c:pt idx="879">
                  <c:v>-3.2247619047619036</c:v>
                </c:pt>
                <c:pt idx="880">
                  <c:v>63.627142857142857</c:v>
                </c:pt>
                <c:pt idx="881">
                  <c:v>-0.22023809523809401</c:v>
                </c:pt>
                <c:pt idx="882">
                  <c:v>21.976904761904766</c:v>
                </c:pt>
                <c:pt idx="883">
                  <c:v>28.97</c:v>
                </c:pt>
                <c:pt idx="884">
                  <c:v>7.3759523809523806</c:v>
                </c:pt>
                <c:pt idx="885">
                  <c:v>15.725476190476186</c:v>
                </c:pt>
                <c:pt idx="886">
                  <c:v>22.489285714285707</c:v>
                </c:pt>
                <c:pt idx="887">
                  <c:v>-35.079523809523806</c:v>
                </c:pt>
                <c:pt idx="888">
                  <c:v>-14.675714285714287</c:v>
                </c:pt>
                <c:pt idx="889">
                  <c:v>2.4073809523809526</c:v>
                </c:pt>
                <c:pt idx="890">
                  <c:v>14.067142857142855</c:v>
                </c:pt>
                <c:pt idx="891">
                  <c:v>0.65357142857142814</c:v>
                </c:pt>
                <c:pt idx="892">
                  <c:v>-14.592857142857142</c:v>
                </c:pt>
                <c:pt idx="893">
                  <c:v>-23.022142857142857</c:v>
                </c:pt>
                <c:pt idx="894">
                  <c:v>15.627619047619051</c:v>
                </c:pt>
                <c:pt idx="895">
                  <c:v>10.998333333333333</c:v>
                </c:pt>
                <c:pt idx="896">
                  <c:v>16.578095238095237</c:v>
                </c:pt>
                <c:pt idx="897">
                  <c:v>-9.4788095238095256</c:v>
                </c:pt>
                <c:pt idx="898">
                  <c:v>-3.2247619047619036</c:v>
                </c:pt>
                <c:pt idx="899">
                  <c:v>-0.22023809523809401</c:v>
                </c:pt>
                <c:pt idx="900">
                  <c:v>29.228333333333332</c:v>
                </c:pt>
                <c:pt idx="901">
                  <c:v>9.6223809523809507</c:v>
                </c:pt>
                <c:pt idx="902">
                  <c:v>15.725476190476186</c:v>
                </c:pt>
                <c:pt idx="903">
                  <c:v>-35.079523809523806</c:v>
                </c:pt>
                <c:pt idx="904">
                  <c:v>6.5440476190476176</c:v>
                </c:pt>
                <c:pt idx="905">
                  <c:v>63.627142857142857</c:v>
                </c:pt>
                <c:pt idx="906">
                  <c:v>-23.022142857142857</c:v>
                </c:pt>
                <c:pt idx="907">
                  <c:v>29.393333333333338</c:v>
                </c:pt>
                <c:pt idx="908">
                  <c:v>10.998333333333333</c:v>
                </c:pt>
                <c:pt idx="909">
                  <c:v>16.578095238095237</c:v>
                </c:pt>
                <c:pt idx="910">
                  <c:v>7.3759523809523806</c:v>
                </c:pt>
                <c:pt idx="911">
                  <c:v>1.5838095238095231</c:v>
                </c:pt>
                <c:pt idx="912">
                  <c:v>-1.7361904761904778</c:v>
                </c:pt>
                <c:pt idx="913">
                  <c:v>-14.592857142857142</c:v>
                </c:pt>
                <c:pt idx="914">
                  <c:v>21.976904761904766</c:v>
                </c:pt>
                <c:pt idx="915">
                  <c:v>-17.098809523809521</c:v>
                </c:pt>
                <c:pt idx="916">
                  <c:v>-10.467380952380953</c:v>
                </c:pt>
                <c:pt idx="917">
                  <c:v>-14.223571428571427</c:v>
                </c:pt>
                <c:pt idx="918">
                  <c:v>16.578095238095237</c:v>
                </c:pt>
                <c:pt idx="919">
                  <c:v>15.725476190476186</c:v>
                </c:pt>
                <c:pt idx="920">
                  <c:v>22.489285714285707</c:v>
                </c:pt>
                <c:pt idx="921">
                  <c:v>-35.079523809523806</c:v>
                </c:pt>
                <c:pt idx="922">
                  <c:v>-14.675714285714287</c:v>
                </c:pt>
                <c:pt idx="923">
                  <c:v>1.5838095238095231</c:v>
                </c:pt>
                <c:pt idx="924">
                  <c:v>0.65357142857142814</c:v>
                </c:pt>
                <c:pt idx="925">
                  <c:v>-1.7361904761904778</c:v>
                </c:pt>
                <c:pt idx="926">
                  <c:v>63.627142857142857</c:v>
                </c:pt>
                <c:pt idx="927">
                  <c:v>29.228333333333332</c:v>
                </c:pt>
                <c:pt idx="928">
                  <c:v>-17.098809523809521</c:v>
                </c:pt>
                <c:pt idx="929">
                  <c:v>33.857619047619039</c:v>
                </c:pt>
                <c:pt idx="930">
                  <c:v>2.4073809523809526</c:v>
                </c:pt>
                <c:pt idx="931">
                  <c:v>22.973095238095237</c:v>
                </c:pt>
                <c:pt idx="932">
                  <c:v>63.627142857142857</c:v>
                </c:pt>
                <c:pt idx="933">
                  <c:v>-10.467380952380953</c:v>
                </c:pt>
                <c:pt idx="934">
                  <c:v>15.627619047619051</c:v>
                </c:pt>
                <c:pt idx="935">
                  <c:v>-14.223571428571427</c:v>
                </c:pt>
                <c:pt idx="936">
                  <c:v>-16.226190476190478</c:v>
                </c:pt>
                <c:pt idx="937">
                  <c:v>16.578095238095237</c:v>
                </c:pt>
                <c:pt idx="938">
                  <c:v>-35.079523809523806</c:v>
                </c:pt>
                <c:pt idx="939">
                  <c:v>-14.675714285714287</c:v>
                </c:pt>
                <c:pt idx="940">
                  <c:v>14.067142857142855</c:v>
                </c:pt>
                <c:pt idx="941">
                  <c:v>0.65357142857142814</c:v>
                </c:pt>
                <c:pt idx="942">
                  <c:v>-1.7361904761904778</c:v>
                </c:pt>
                <c:pt idx="943">
                  <c:v>-14.592857142857142</c:v>
                </c:pt>
                <c:pt idx="944">
                  <c:v>6.5440476190476176</c:v>
                </c:pt>
                <c:pt idx="945">
                  <c:v>10.998333333333333</c:v>
                </c:pt>
                <c:pt idx="946">
                  <c:v>9.6223809523809507</c:v>
                </c:pt>
                <c:pt idx="947">
                  <c:v>15.725476190476186</c:v>
                </c:pt>
                <c:pt idx="948">
                  <c:v>22.489285714285707</c:v>
                </c:pt>
                <c:pt idx="949">
                  <c:v>22.973095238095237</c:v>
                </c:pt>
                <c:pt idx="950">
                  <c:v>-8.321428571428573</c:v>
                </c:pt>
                <c:pt idx="951">
                  <c:v>15.627619047619051</c:v>
                </c:pt>
                <c:pt idx="952">
                  <c:v>21.976904761904766</c:v>
                </c:pt>
                <c:pt idx="953">
                  <c:v>29.393333333333338</c:v>
                </c:pt>
                <c:pt idx="954">
                  <c:v>-9.4788095238095256</c:v>
                </c:pt>
                <c:pt idx="955">
                  <c:v>-14.592857142857142</c:v>
                </c:pt>
                <c:pt idx="956">
                  <c:v>6.5440476190476176</c:v>
                </c:pt>
                <c:pt idx="957">
                  <c:v>-0.22023809523809401</c:v>
                </c:pt>
                <c:pt idx="958">
                  <c:v>10.998333333333333</c:v>
                </c:pt>
                <c:pt idx="959">
                  <c:v>7.3759523809523806</c:v>
                </c:pt>
                <c:pt idx="960">
                  <c:v>-9.4788095238095256</c:v>
                </c:pt>
                <c:pt idx="961">
                  <c:v>-35.079523809523806</c:v>
                </c:pt>
                <c:pt idx="962">
                  <c:v>-14.675714285714287</c:v>
                </c:pt>
                <c:pt idx="963">
                  <c:v>1.5838095238095231</c:v>
                </c:pt>
                <c:pt idx="964">
                  <c:v>22.973095238095237</c:v>
                </c:pt>
                <c:pt idx="965">
                  <c:v>-8.321428571428573</c:v>
                </c:pt>
                <c:pt idx="966">
                  <c:v>15.627619047619051</c:v>
                </c:pt>
                <c:pt idx="967">
                  <c:v>21.976904761904766</c:v>
                </c:pt>
                <c:pt idx="968">
                  <c:v>29.393333333333338</c:v>
                </c:pt>
                <c:pt idx="969">
                  <c:v>33.857619047619039</c:v>
                </c:pt>
                <c:pt idx="970">
                  <c:v>0.65357142857142814</c:v>
                </c:pt>
                <c:pt idx="971">
                  <c:v>-3.2247619047619036</c:v>
                </c:pt>
                <c:pt idx="972">
                  <c:v>-0.22023809523809401</c:v>
                </c:pt>
                <c:pt idx="973">
                  <c:v>-23.022142857142857</c:v>
                </c:pt>
                <c:pt idx="974">
                  <c:v>-14.223571428571427</c:v>
                </c:pt>
                <c:pt idx="975">
                  <c:v>29.228333333333332</c:v>
                </c:pt>
                <c:pt idx="976">
                  <c:v>28.97</c:v>
                </c:pt>
                <c:pt idx="977">
                  <c:v>9.6223809523809507</c:v>
                </c:pt>
                <c:pt idx="978">
                  <c:v>-35.079523809523806</c:v>
                </c:pt>
                <c:pt idx="979">
                  <c:v>1.5838095238095231</c:v>
                </c:pt>
                <c:pt idx="980">
                  <c:v>14.067142857142855</c:v>
                </c:pt>
                <c:pt idx="981">
                  <c:v>-8.321428571428573</c:v>
                </c:pt>
                <c:pt idx="982">
                  <c:v>-14.592857142857142</c:v>
                </c:pt>
                <c:pt idx="983">
                  <c:v>-10.467380952380953</c:v>
                </c:pt>
                <c:pt idx="984">
                  <c:v>29.393333333333338</c:v>
                </c:pt>
                <c:pt idx="985">
                  <c:v>0.65357142857142814</c:v>
                </c:pt>
                <c:pt idx="986">
                  <c:v>-3.2247619047619036</c:v>
                </c:pt>
                <c:pt idx="987">
                  <c:v>6.5440476190476176</c:v>
                </c:pt>
                <c:pt idx="988">
                  <c:v>-0.22023809523809401</c:v>
                </c:pt>
                <c:pt idx="989">
                  <c:v>-23.022142857142857</c:v>
                </c:pt>
                <c:pt idx="990">
                  <c:v>21.976904761904766</c:v>
                </c:pt>
                <c:pt idx="991">
                  <c:v>29.228333333333332</c:v>
                </c:pt>
                <c:pt idx="992">
                  <c:v>28.97</c:v>
                </c:pt>
                <c:pt idx="993">
                  <c:v>-17.098809523809521</c:v>
                </c:pt>
                <c:pt idx="994">
                  <c:v>-9.4788095238095256</c:v>
                </c:pt>
                <c:pt idx="995">
                  <c:v>-35.079523809523806</c:v>
                </c:pt>
                <c:pt idx="996">
                  <c:v>14.067142857142855</c:v>
                </c:pt>
                <c:pt idx="997">
                  <c:v>22.973095238095237</c:v>
                </c:pt>
                <c:pt idx="998">
                  <c:v>-14.592857142857142</c:v>
                </c:pt>
                <c:pt idx="999">
                  <c:v>63.627142857142857</c:v>
                </c:pt>
                <c:pt idx="1000">
                  <c:v>15.627619047619051</c:v>
                </c:pt>
                <c:pt idx="1001">
                  <c:v>33.857619047619039</c:v>
                </c:pt>
                <c:pt idx="1002">
                  <c:v>0.65357142857142814</c:v>
                </c:pt>
                <c:pt idx="1003">
                  <c:v>6.5440476190476176</c:v>
                </c:pt>
                <c:pt idx="1004">
                  <c:v>-23.022142857142857</c:v>
                </c:pt>
                <c:pt idx="1005">
                  <c:v>21.976904761904766</c:v>
                </c:pt>
                <c:pt idx="1006">
                  <c:v>28.97</c:v>
                </c:pt>
                <c:pt idx="1007">
                  <c:v>14.067142857142855</c:v>
                </c:pt>
                <c:pt idx="1008">
                  <c:v>22.973095238095237</c:v>
                </c:pt>
                <c:pt idx="1009">
                  <c:v>-14.592857142857142</c:v>
                </c:pt>
                <c:pt idx="1010">
                  <c:v>15.627619047619051</c:v>
                </c:pt>
                <c:pt idx="1011">
                  <c:v>29.228333333333332</c:v>
                </c:pt>
                <c:pt idx="1012">
                  <c:v>10.998333333333333</c:v>
                </c:pt>
                <c:pt idx="1013">
                  <c:v>-16.226190476190478</c:v>
                </c:pt>
                <c:pt idx="1014">
                  <c:v>16.578095238095237</c:v>
                </c:pt>
                <c:pt idx="1015">
                  <c:v>-17.098809523809521</c:v>
                </c:pt>
                <c:pt idx="1016">
                  <c:v>15.725476190476186</c:v>
                </c:pt>
                <c:pt idx="1017">
                  <c:v>22.489285714285707</c:v>
                </c:pt>
                <c:pt idx="1018">
                  <c:v>1.5838095238095231</c:v>
                </c:pt>
                <c:pt idx="1019">
                  <c:v>-14.223571428571427</c:v>
                </c:pt>
                <c:pt idx="1020">
                  <c:v>14.067142857142855</c:v>
                </c:pt>
                <c:pt idx="1021">
                  <c:v>22.973095238095237</c:v>
                </c:pt>
                <c:pt idx="1022">
                  <c:v>-14.592857142857142</c:v>
                </c:pt>
                <c:pt idx="1023">
                  <c:v>-3.2247619047619036</c:v>
                </c:pt>
                <c:pt idx="1024">
                  <c:v>6.5440476190476176</c:v>
                </c:pt>
                <c:pt idx="1025">
                  <c:v>63.627142857142857</c:v>
                </c:pt>
                <c:pt idx="1026">
                  <c:v>15.627619047619051</c:v>
                </c:pt>
                <c:pt idx="1027">
                  <c:v>-16.226190476190478</c:v>
                </c:pt>
                <c:pt idx="1028">
                  <c:v>15.725476190476186</c:v>
                </c:pt>
                <c:pt idx="1029">
                  <c:v>22.489285714285707</c:v>
                </c:pt>
                <c:pt idx="1030">
                  <c:v>-14.675714285714287</c:v>
                </c:pt>
                <c:pt idx="1031">
                  <c:v>1.5838095238095231</c:v>
                </c:pt>
                <c:pt idx="1032">
                  <c:v>-1.7361904761904778</c:v>
                </c:pt>
                <c:pt idx="1033">
                  <c:v>-0.22023809523809401</c:v>
                </c:pt>
                <c:pt idx="1034">
                  <c:v>29.228333333333332</c:v>
                </c:pt>
                <c:pt idx="1035">
                  <c:v>-3.2247619047619036</c:v>
                </c:pt>
                <c:pt idx="1036">
                  <c:v>6.5440476190476176</c:v>
                </c:pt>
                <c:pt idx="1037">
                  <c:v>63.627142857142857</c:v>
                </c:pt>
                <c:pt idx="1038">
                  <c:v>-10.467380952380953</c:v>
                </c:pt>
                <c:pt idx="1039">
                  <c:v>15.627619047619051</c:v>
                </c:pt>
                <c:pt idx="1040">
                  <c:v>29.228333333333332</c:v>
                </c:pt>
                <c:pt idx="1041">
                  <c:v>28.97</c:v>
                </c:pt>
                <c:pt idx="1042">
                  <c:v>-16.226190476190478</c:v>
                </c:pt>
                <c:pt idx="1043">
                  <c:v>-17.098809523809521</c:v>
                </c:pt>
                <c:pt idx="1044">
                  <c:v>15.725476190476186</c:v>
                </c:pt>
                <c:pt idx="1045">
                  <c:v>22.489285714285707</c:v>
                </c:pt>
                <c:pt idx="1046">
                  <c:v>-35.079523809523806</c:v>
                </c:pt>
                <c:pt idx="1047">
                  <c:v>1.5838095238095231</c:v>
                </c:pt>
                <c:pt idx="1048">
                  <c:v>2.4073809523809526</c:v>
                </c:pt>
                <c:pt idx="1049">
                  <c:v>14.067142857142855</c:v>
                </c:pt>
                <c:pt idx="1050">
                  <c:v>-8.321428571428573</c:v>
                </c:pt>
                <c:pt idx="1051">
                  <c:v>-14.592857142857142</c:v>
                </c:pt>
                <c:pt idx="1052">
                  <c:v>-0.22023809523809401</c:v>
                </c:pt>
                <c:pt idx="1053">
                  <c:v>-14.223571428571427</c:v>
                </c:pt>
                <c:pt idx="1054">
                  <c:v>16.578095238095237</c:v>
                </c:pt>
                <c:pt idx="1055">
                  <c:v>15.725476190476186</c:v>
                </c:pt>
                <c:pt idx="1056">
                  <c:v>-14.675714285714287</c:v>
                </c:pt>
                <c:pt idx="1057">
                  <c:v>1.5838095238095231</c:v>
                </c:pt>
                <c:pt idx="1058">
                  <c:v>-16.226190476190478</c:v>
                </c:pt>
                <c:pt idx="1059">
                  <c:v>22.489285714285707</c:v>
                </c:pt>
                <c:pt idx="1060">
                  <c:v>2.4073809523809526</c:v>
                </c:pt>
                <c:pt idx="1061">
                  <c:v>-14.592857142857142</c:v>
                </c:pt>
                <c:pt idx="1062">
                  <c:v>63.627142857142857</c:v>
                </c:pt>
                <c:pt idx="1063">
                  <c:v>-23.022142857142857</c:v>
                </c:pt>
                <c:pt idx="1064">
                  <c:v>29.393333333333338</c:v>
                </c:pt>
                <c:pt idx="1065">
                  <c:v>28.97</c:v>
                </c:pt>
                <c:pt idx="1066">
                  <c:v>16.578095238095237</c:v>
                </c:pt>
                <c:pt idx="1067">
                  <c:v>7.3759523809523806</c:v>
                </c:pt>
                <c:pt idx="1068">
                  <c:v>9.6223809523809507</c:v>
                </c:pt>
                <c:pt idx="1069">
                  <c:v>33.857619047619039</c:v>
                </c:pt>
                <c:pt idx="1070">
                  <c:v>15.725476190476186</c:v>
                </c:pt>
                <c:pt idx="1071">
                  <c:v>-35.079523809523806</c:v>
                </c:pt>
                <c:pt idx="1072">
                  <c:v>14.067142857142855</c:v>
                </c:pt>
                <c:pt idx="1073">
                  <c:v>-8.321428571428573</c:v>
                </c:pt>
                <c:pt idx="1074">
                  <c:v>-14.675714285714287</c:v>
                </c:pt>
                <c:pt idx="1075">
                  <c:v>2.4073809523809526</c:v>
                </c:pt>
                <c:pt idx="1076">
                  <c:v>-1.7361904761904778</c:v>
                </c:pt>
                <c:pt idx="1077">
                  <c:v>-14.592857142857142</c:v>
                </c:pt>
                <c:pt idx="1078">
                  <c:v>29.393333333333338</c:v>
                </c:pt>
                <c:pt idx="1079">
                  <c:v>29.228333333333332</c:v>
                </c:pt>
                <c:pt idx="1080">
                  <c:v>28.97</c:v>
                </c:pt>
                <c:pt idx="1081">
                  <c:v>16.578095238095237</c:v>
                </c:pt>
                <c:pt idx="1082">
                  <c:v>7.3759523809523806</c:v>
                </c:pt>
                <c:pt idx="1083">
                  <c:v>9.6223809523809507</c:v>
                </c:pt>
                <c:pt idx="1084">
                  <c:v>-9.4788095238095256</c:v>
                </c:pt>
                <c:pt idx="1085">
                  <c:v>-35.079523809523806</c:v>
                </c:pt>
                <c:pt idx="1086">
                  <c:v>0.65357142857142814</c:v>
                </c:pt>
                <c:pt idx="1087">
                  <c:v>22.973095238095237</c:v>
                </c:pt>
                <c:pt idx="1088">
                  <c:v>-8.321428571428573</c:v>
                </c:pt>
                <c:pt idx="1089">
                  <c:v>33.857619047619039</c:v>
                </c:pt>
                <c:pt idx="1090">
                  <c:v>2.4073809523809526</c:v>
                </c:pt>
                <c:pt idx="1091">
                  <c:v>-1.7361904761904778</c:v>
                </c:pt>
                <c:pt idx="1092">
                  <c:v>-14.592857142857142</c:v>
                </c:pt>
                <c:pt idx="1093">
                  <c:v>-0.22023809523809401</c:v>
                </c:pt>
                <c:pt idx="1094">
                  <c:v>-14.223571428571427</c:v>
                </c:pt>
                <c:pt idx="1095">
                  <c:v>29.228333333333332</c:v>
                </c:pt>
                <c:pt idx="1096">
                  <c:v>28.97</c:v>
                </c:pt>
                <c:pt idx="1097">
                  <c:v>10.998333333333333</c:v>
                </c:pt>
                <c:pt idx="1098">
                  <c:v>7.3759523809523806</c:v>
                </c:pt>
                <c:pt idx="1099">
                  <c:v>9.6223809523809507</c:v>
                </c:pt>
                <c:pt idx="1100">
                  <c:v>-9.4788095238095256</c:v>
                </c:pt>
                <c:pt idx="1101">
                  <c:v>33.857619047619039</c:v>
                </c:pt>
                <c:pt idx="1102">
                  <c:v>22.489285714285707</c:v>
                </c:pt>
                <c:pt idx="1103">
                  <c:v>-35.079523809523806</c:v>
                </c:pt>
                <c:pt idx="1104">
                  <c:v>1.5838095238095231</c:v>
                </c:pt>
                <c:pt idx="1105">
                  <c:v>-8.321428571428573</c:v>
                </c:pt>
                <c:pt idx="1106">
                  <c:v>6.5440476190476176</c:v>
                </c:pt>
                <c:pt idx="1107">
                  <c:v>10.998333333333333</c:v>
                </c:pt>
                <c:pt idx="1108">
                  <c:v>9.6223809523809507</c:v>
                </c:pt>
                <c:pt idx="1109">
                  <c:v>-14.675714285714287</c:v>
                </c:pt>
                <c:pt idx="1110">
                  <c:v>1.5838095238095231</c:v>
                </c:pt>
                <c:pt idx="1111">
                  <c:v>0.65357142857142814</c:v>
                </c:pt>
                <c:pt idx="1112">
                  <c:v>15.627619047619051</c:v>
                </c:pt>
                <c:pt idx="1113">
                  <c:v>-14.223571428571427</c:v>
                </c:pt>
                <c:pt idx="1114">
                  <c:v>29.393333333333338</c:v>
                </c:pt>
                <c:pt idx="1115">
                  <c:v>28.97</c:v>
                </c:pt>
                <c:pt idx="1116">
                  <c:v>15.725476190476186</c:v>
                </c:pt>
                <c:pt idx="1117">
                  <c:v>-8.321428571428573</c:v>
                </c:pt>
                <c:pt idx="1118">
                  <c:v>-3.2247619047619036</c:v>
                </c:pt>
                <c:pt idx="1119">
                  <c:v>6.5440476190476176</c:v>
                </c:pt>
                <c:pt idx="1120">
                  <c:v>21.976904761904766</c:v>
                </c:pt>
                <c:pt idx="1121">
                  <c:v>-16.226190476190478</c:v>
                </c:pt>
                <c:pt idx="1122">
                  <c:v>16.578095238095237</c:v>
                </c:pt>
                <c:pt idx="1123">
                  <c:v>-17.098809523809521</c:v>
                </c:pt>
                <c:pt idx="1124">
                  <c:v>9.6223809523809507</c:v>
                </c:pt>
                <c:pt idx="1125">
                  <c:v>33.857619047619039</c:v>
                </c:pt>
                <c:pt idx="1126">
                  <c:v>-14.675714285714287</c:v>
                </c:pt>
                <c:pt idx="1127">
                  <c:v>14.067142857142855</c:v>
                </c:pt>
                <c:pt idx="1128">
                  <c:v>22.973095238095237</c:v>
                </c:pt>
                <c:pt idx="1129">
                  <c:v>-1.7361904761904778</c:v>
                </c:pt>
                <c:pt idx="1130">
                  <c:v>15.627619047619051</c:v>
                </c:pt>
                <c:pt idx="1131">
                  <c:v>29.393333333333338</c:v>
                </c:pt>
                <c:pt idx="1132">
                  <c:v>-8.321428571428573</c:v>
                </c:pt>
                <c:pt idx="1133">
                  <c:v>-3.2247619047619036</c:v>
                </c:pt>
                <c:pt idx="1134">
                  <c:v>63.627142857142857</c:v>
                </c:pt>
                <c:pt idx="1135">
                  <c:v>-0.22023809523809401</c:v>
                </c:pt>
                <c:pt idx="1136">
                  <c:v>21.976904761904766</c:v>
                </c:pt>
                <c:pt idx="1137">
                  <c:v>-14.223571428571427</c:v>
                </c:pt>
                <c:pt idx="1138">
                  <c:v>29.228333333333332</c:v>
                </c:pt>
                <c:pt idx="1139">
                  <c:v>7.3759523809523806</c:v>
                </c:pt>
                <c:pt idx="1140">
                  <c:v>-9.4788095238095256</c:v>
                </c:pt>
                <c:pt idx="1141">
                  <c:v>33.857619047619039</c:v>
                </c:pt>
                <c:pt idx="1142">
                  <c:v>14.067142857142855</c:v>
                </c:pt>
                <c:pt idx="1143">
                  <c:v>-1.7361904761904778</c:v>
                </c:pt>
                <c:pt idx="1144">
                  <c:v>6.5440476190476176</c:v>
                </c:pt>
                <c:pt idx="1145">
                  <c:v>-10.467380952380953</c:v>
                </c:pt>
                <c:pt idx="1146">
                  <c:v>15.627619047619051</c:v>
                </c:pt>
                <c:pt idx="1147">
                  <c:v>-8.321428571428573</c:v>
                </c:pt>
                <c:pt idx="1148">
                  <c:v>-3.2247619047619036</c:v>
                </c:pt>
                <c:pt idx="1149">
                  <c:v>63.627142857142857</c:v>
                </c:pt>
                <c:pt idx="1150">
                  <c:v>-0.22023809523809401</c:v>
                </c:pt>
                <c:pt idx="1151">
                  <c:v>21.976904761904766</c:v>
                </c:pt>
                <c:pt idx="1152">
                  <c:v>29.393333333333338</c:v>
                </c:pt>
                <c:pt idx="1153">
                  <c:v>29.228333333333332</c:v>
                </c:pt>
                <c:pt idx="1154">
                  <c:v>28.97</c:v>
                </c:pt>
                <c:pt idx="1155">
                  <c:v>10.998333333333333</c:v>
                </c:pt>
                <c:pt idx="1156">
                  <c:v>-16.226190476190478</c:v>
                </c:pt>
                <c:pt idx="1157">
                  <c:v>16.578095238095237</c:v>
                </c:pt>
                <c:pt idx="1158">
                  <c:v>7.3759523809523806</c:v>
                </c:pt>
                <c:pt idx="1159">
                  <c:v>-17.098809523809521</c:v>
                </c:pt>
                <c:pt idx="1160">
                  <c:v>33.857619047619039</c:v>
                </c:pt>
                <c:pt idx="1161">
                  <c:v>15.725476190476186</c:v>
                </c:pt>
                <c:pt idx="1162">
                  <c:v>-14.592857142857142</c:v>
                </c:pt>
                <c:pt idx="1163">
                  <c:v>63.627142857142857</c:v>
                </c:pt>
                <c:pt idx="1164">
                  <c:v>-23.022142857142857</c:v>
                </c:pt>
                <c:pt idx="1165">
                  <c:v>28.97</c:v>
                </c:pt>
                <c:pt idx="1166">
                  <c:v>7.3759523809523806</c:v>
                </c:pt>
                <c:pt idx="1167">
                  <c:v>-8.321428571428573</c:v>
                </c:pt>
                <c:pt idx="1168">
                  <c:v>-14.592857142857142</c:v>
                </c:pt>
                <c:pt idx="1169">
                  <c:v>6.5440476190476176</c:v>
                </c:pt>
                <c:pt idx="1170">
                  <c:v>10.998333333333333</c:v>
                </c:pt>
                <c:pt idx="1171">
                  <c:v>-17.098809523809521</c:v>
                </c:pt>
                <c:pt idx="1172">
                  <c:v>-9.4788095238095256</c:v>
                </c:pt>
                <c:pt idx="1173">
                  <c:v>-3.2247619047619036</c:v>
                </c:pt>
                <c:pt idx="1174">
                  <c:v>63.627142857142857</c:v>
                </c:pt>
                <c:pt idx="1175">
                  <c:v>-0.22023809523809401</c:v>
                </c:pt>
                <c:pt idx="1176">
                  <c:v>-23.022142857142857</c:v>
                </c:pt>
                <c:pt idx="1177">
                  <c:v>-14.223571428571427</c:v>
                </c:pt>
                <c:pt idx="1178">
                  <c:v>9.6223809523809507</c:v>
                </c:pt>
                <c:pt idx="1179">
                  <c:v>33.857619047619039</c:v>
                </c:pt>
                <c:pt idx="1180">
                  <c:v>-35.079523809523806</c:v>
                </c:pt>
                <c:pt idx="1181">
                  <c:v>-14.675714285714287</c:v>
                </c:pt>
                <c:pt idx="1182">
                  <c:v>0.65357142857142814</c:v>
                </c:pt>
                <c:pt idx="1183">
                  <c:v>15.627619047619051</c:v>
                </c:pt>
                <c:pt idx="1184">
                  <c:v>2.4073809523809526</c:v>
                </c:pt>
                <c:pt idx="1185">
                  <c:v>-1.7361904761904778</c:v>
                </c:pt>
                <c:pt idx="1186">
                  <c:v>-3.2247619047619036</c:v>
                </c:pt>
                <c:pt idx="1187">
                  <c:v>-23.022142857142857</c:v>
                </c:pt>
                <c:pt idx="1188">
                  <c:v>-14.223571428571427</c:v>
                </c:pt>
                <c:pt idx="1189">
                  <c:v>29.393333333333338</c:v>
                </c:pt>
                <c:pt idx="1190">
                  <c:v>-16.226190476190478</c:v>
                </c:pt>
                <c:pt idx="1191">
                  <c:v>16.578095238095237</c:v>
                </c:pt>
                <c:pt idx="1192">
                  <c:v>-9.4788095238095256</c:v>
                </c:pt>
                <c:pt idx="1193">
                  <c:v>15.725476190476186</c:v>
                </c:pt>
                <c:pt idx="1194">
                  <c:v>22.489285714285707</c:v>
                </c:pt>
                <c:pt idx="1195">
                  <c:v>-35.079523809523806</c:v>
                </c:pt>
                <c:pt idx="1196">
                  <c:v>1.5838095238095231</c:v>
                </c:pt>
                <c:pt idx="1197">
                  <c:v>-14.592857142857142</c:v>
                </c:pt>
                <c:pt idx="1198">
                  <c:v>6.5440476190476176</c:v>
                </c:pt>
                <c:pt idx="1199">
                  <c:v>14.067142857142855</c:v>
                </c:pt>
                <c:pt idx="1200">
                  <c:v>22.973095238095237</c:v>
                </c:pt>
                <c:pt idx="1201">
                  <c:v>-14.592857142857142</c:v>
                </c:pt>
                <c:pt idx="1202">
                  <c:v>-10.467380952380953</c:v>
                </c:pt>
                <c:pt idx="1203">
                  <c:v>-23.022142857142857</c:v>
                </c:pt>
                <c:pt idx="1204">
                  <c:v>15.627619047619051</c:v>
                </c:pt>
                <c:pt idx="1205">
                  <c:v>29.393333333333338</c:v>
                </c:pt>
                <c:pt idx="1206">
                  <c:v>-16.226190476190478</c:v>
                </c:pt>
                <c:pt idx="1207">
                  <c:v>7.3759523809523806</c:v>
                </c:pt>
                <c:pt idx="1208">
                  <c:v>-9.4788095238095256</c:v>
                </c:pt>
                <c:pt idx="1209">
                  <c:v>33.857619047619039</c:v>
                </c:pt>
                <c:pt idx="1210">
                  <c:v>15.725476190476186</c:v>
                </c:pt>
                <c:pt idx="1211">
                  <c:v>22.489285714285707</c:v>
                </c:pt>
                <c:pt idx="1212">
                  <c:v>1.5838095238095231</c:v>
                </c:pt>
                <c:pt idx="1213">
                  <c:v>0.65357142857142814</c:v>
                </c:pt>
                <c:pt idx="1214">
                  <c:v>63.627142857142857</c:v>
                </c:pt>
                <c:pt idx="1215">
                  <c:v>-10.467380952380953</c:v>
                </c:pt>
                <c:pt idx="1216">
                  <c:v>-0.22023809523809401</c:v>
                </c:pt>
                <c:pt idx="1217">
                  <c:v>15.725476190476186</c:v>
                </c:pt>
                <c:pt idx="1218">
                  <c:v>-14.675714285714287</c:v>
                </c:pt>
                <c:pt idx="1219">
                  <c:v>2.4073809523809526</c:v>
                </c:pt>
                <c:pt idx="1220">
                  <c:v>14.067142857142855</c:v>
                </c:pt>
                <c:pt idx="1221">
                  <c:v>22.973095238095237</c:v>
                </c:pt>
                <c:pt idx="1222">
                  <c:v>-1.7361904761904778</c:v>
                </c:pt>
                <c:pt idx="1223">
                  <c:v>21.976904761904766</c:v>
                </c:pt>
                <c:pt idx="1224">
                  <c:v>10.998333333333333</c:v>
                </c:pt>
                <c:pt idx="1225">
                  <c:v>22.489285714285707</c:v>
                </c:pt>
                <c:pt idx="1226">
                  <c:v>63.627142857142857</c:v>
                </c:pt>
                <c:pt idx="1227">
                  <c:v>-0.22023809523809401</c:v>
                </c:pt>
                <c:pt idx="1228">
                  <c:v>29.228333333333332</c:v>
                </c:pt>
                <c:pt idx="1229">
                  <c:v>28.97</c:v>
                </c:pt>
                <c:pt idx="1230">
                  <c:v>-16.226190476190478</c:v>
                </c:pt>
                <c:pt idx="1231">
                  <c:v>16.578095238095237</c:v>
                </c:pt>
                <c:pt idx="1232">
                  <c:v>7.3759523809523806</c:v>
                </c:pt>
                <c:pt idx="1233">
                  <c:v>-35.079523809523806</c:v>
                </c:pt>
                <c:pt idx="1234">
                  <c:v>-14.675714285714287</c:v>
                </c:pt>
                <c:pt idx="1235">
                  <c:v>2.4073809523809526</c:v>
                </c:pt>
                <c:pt idx="1236">
                  <c:v>14.067142857142855</c:v>
                </c:pt>
                <c:pt idx="1237">
                  <c:v>-8.321428571428573</c:v>
                </c:pt>
                <c:pt idx="1238">
                  <c:v>9.6223809523809507</c:v>
                </c:pt>
                <c:pt idx="1239">
                  <c:v>22.973095238095237</c:v>
                </c:pt>
                <c:pt idx="1240">
                  <c:v>-3.2247619047619036</c:v>
                </c:pt>
                <c:pt idx="1241">
                  <c:v>21.976904761904766</c:v>
                </c:pt>
                <c:pt idx="1242">
                  <c:v>-14.223571428571427</c:v>
                </c:pt>
                <c:pt idx="1243">
                  <c:v>29.228333333333332</c:v>
                </c:pt>
                <c:pt idx="1244">
                  <c:v>-16.226190476190478</c:v>
                </c:pt>
                <c:pt idx="1245">
                  <c:v>16.578095238095237</c:v>
                </c:pt>
                <c:pt idx="1246">
                  <c:v>7.3759523809523806</c:v>
                </c:pt>
                <c:pt idx="1247">
                  <c:v>-17.098809523809521</c:v>
                </c:pt>
                <c:pt idx="1248">
                  <c:v>15.725476190476186</c:v>
                </c:pt>
                <c:pt idx="1249">
                  <c:v>22.489285714285707</c:v>
                </c:pt>
                <c:pt idx="1250">
                  <c:v>-35.079523809523806</c:v>
                </c:pt>
                <c:pt idx="1251">
                  <c:v>-14.675714285714287</c:v>
                </c:pt>
                <c:pt idx="1252">
                  <c:v>14.067142857142855</c:v>
                </c:pt>
                <c:pt idx="1253">
                  <c:v>0.65357142857142814</c:v>
                </c:pt>
                <c:pt idx="1254">
                  <c:v>-14.592857142857142</c:v>
                </c:pt>
                <c:pt idx="1255">
                  <c:v>-3.2247619047619036</c:v>
                </c:pt>
                <c:pt idx="1256">
                  <c:v>6.5440476190476176</c:v>
                </c:pt>
                <c:pt idx="1257">
                  <c:v>-10.467380952380953</c:v>
                </c:pt>
                <c:pt idx="1258">
                  <c:v>21.976904761904766</c:v>
                </c:pt>
                <c:pt idx="1259">
                  <c:v>-14.223571428571427</c:v>
                </c:pt>
                <c:pt idx="1260">
                  <c:v>28.97</c:v>
                </c:pt>
                <c:pt idx="1261">
                  <c:v>10.998333333333333</c:v>
                </c:pt>
                <c:pt idx="1262">
                  <c:v>-17.098809523809521</c:v>
                </c:pt>
                <c:pt idx="1263">
                  <c:v>-9.4788095238095256</c:v>
                </c:pt>
                <c:pt idx="1264">
                  <c:v>22.489285714285707</c:v>
                </c:pt>
                <c:pt idx="1265">
                  <c:v>-35.079523809523806</c:v>
                </c:pt>
                <c:pt idx="1266">
                  <c:v>2.4073809523809526</c:v>
                </c:pt>
                <c:pt idx="1267">
                  <c:v>14.067142857142855</c:v>
                </c:pt>
                <c:pt idx="1268">
                  <c:v>22.973095238095237</c:v>
                </c:pt>
                <c:pt idx="1269">
                  <c:v>-1.7361904761904778</c:v>
                </c:pt>
                <c:pt idx="1270">
                  <c:v>-8.321428571428573</c:v>
                </c:pt>
                <c:pt idx="1271">
                  <c:v>33.857619047619039</c:v>
                </c:pt>
                <c:pt idx="1272">
                  <c:v>-14.592857142857142</c:v>
                </c:pt>
                <c:pt idx="1273">
                  <c:v>-0.22023809523809401</c:v>
                </c:pt>
                <c:pt idx="1274">
                  <c:v>-23.022142857142857</c:v>
                </c:pt>
                <c:pt idx="1275">
                  <c:v>-14.223571428571427</c:v>
                </c:pt>
                <c:pt idx="1276">
                  <c:v>29.228333333333332</c:v>
                </c:pt>
                <c:pt idx="1277">
                  <c:v>28.97</c:v>
                </c:pt>
                <c:pt idx="1278">
                  <c:v>9.6223809523809507</c:v>
                </c:pt>
                <c:pt idx="1279">
                  <c:v>-9.4788095238095256</c:v>
                </c:pt>
                <c:pt idx="1280">
                  <c:v>22.973095238095237</c:v>
                </c:pt>
                <c:pt idx="1281">
                  <c:v>-1.7361904761904778</c:v>
                </c:pt>
                <c:pt idx="1282">
                  <c:v>-8.321428571428573</c:v>
                </c:pt>
                <c:pt idx="1283">
                  <c:v>-3.2247619047619036</c:v>
                </c:pt>
                <c:pt idx="1284">
                  <c:v>63.627142857142857</c:v>
                </c:pt>
                <c:pt idx="1285">
                  <c:v>15.627619047619051</c:v>
                </c:pt>
                <c:pt idx="1286">
                  <c:v>10.998333333333333</c:v>
                </c:pt>
                <c:pt idx="1287">
                  <c:v>16.578095238095237</c:v>
                </c:pt>
                <c:pt idx="1288">
                  <c:v>33.857619047619039</c:v>
                </c:pt>
                <c:pt idx="1289">
                  <c:v>15.725476190476186</c:v>
                </c:pt>
                <c:pt idx="1290">
                  <c:v>1.5838095238095231</c:v>
                </c:pt>
                <c:pt idx="1291">
                  <c:v>0.65357142857142814</c:v>
                </c:pt>
                <c:pt idx="1292">
                  <c:v>-0.22023809523809401</c:v>
                </c:pt>
                <c:pt idx="1293">
                  <c:v>-17.098809523809521</c:v>
                </c:pt>
                <c:pt idx="1294">
                  <c:v>-14.675714285714287</c:v>
                </c:pt>
                <c:pt idx="1295">
                  <c:v>-8.321428571428573</c:v>
                </c:pt>
                <c:pt idx="1296">
                  <c:v>-14.592857142857142</c:v>
                </c:pt>
                <c:pt idx="1297">
                  <c:v>6.5440476190476176</c:v>
                </c:pt>
                <c:pt idx="1298">
                  <c:v>-10.467380952380953</c:v>
                </c:pt>
                <c:pt idx="1299">
                  <c:v>-23.022142857142857</c:v>
                </c:pt>
                <c:pt idx="1300">
                  <c:v>15.627619047619051</c:v>
                </c:pt>
                <c:pt idx="1301">
                  <c:v>21.976904761904766</c:v>
                </c:pt>
                <c:pt idx="1302">
                  <c:v>29.393333333333338</c:v>
                </c:pt>
                <c:pt idx="1303">
                  <c:v>29.228333333333332</c:v>
                </c:pt>
                <c:pt idx="1304">
                  <c:v>-16.226190476190478</c:v>
                </c:pt>
                <c:pt idx="1305">
                  <c:v>7.3759523809523806</c:v>
                </c:pt>
                <c:pt idx="1306">
                  <c:v>9.6223809523809507</c:v>
                </c:pt>
                <c:pt idx="1307">
                  <c:v>22.489285714285707</c:v>
                </c:pt>
                <c:pt idx="1308">
                  <c:v>1.5838095238095231</c:v>
                </c:pt>
                <c:pt idx="1309">
                  <c:v>-1.7361904761904778</c:v>
                </c:pt>
                <c:pt idx="1310">
                  <c:v>-10.467380952380953</c:v>
                </c:pt>
                <c:pt idx="1311">
                  <c:v>7.3759523809523806</c:v>
                </c:pt>
                <c:pt idx="1312">
                  <c:v>15.725476190476186</c:v>
                </c:pt>
                <c:pt idx="1313">
                  <c:v>1.5838095238095231</c:v>
                </c:pt>
                <c:pt idx="1314">
                  <c:v>0.65357142857142814</c:v>
                </c:pt>
                <c:pt idx="1315">
                  <c:v>-3.2247619047619036</c:v>
                </c:pt>
                <c:pt idx="1316">
                  <c:v>63.627142857142857</c:v>
                </c:pt>
                <c:pt idx="1317">
                  <c:v>-0.22023809523809401</c:v>
                </c:pt>
                <c:pt idx="1318">
                  <c:v>28.97</c:v>
                </c:pt>
                <c:pt idx="1319">
                  <c:v>2.4073809523809526</c:v>
                </c:pt>
                <c:pt idx="1320">
                  <c:v>14.067142857142855</c:v>
                </c:pt>
                <c:pt idx="1321">
                  <c:v>6.5440476190476176</c:v>
                </c:pt>
                <c:pt idx="1322">
                  <c:v>-10.467380952380953</c:v>
                </c:pt>
                <c:pt idx="1323">
                  <c:v>21.976904761904766</c:v>
                </c:pt>
                <c:pt idx="1324">
                  <c:v>10.998333333333333</c:v>
                </c:pt>
                <c:pt idx="1325">
                  <c:v>16.578095238095237</c:v>
                </c:pt>
                <c:pt idx="1326">
                  <c:v>7.3759523809523806</c:v>
                </c:pt>
                <c:pt idx="1327">
                  <c:v>-35.079523809523806</c:v>
                </c:pt>
                <c:pt idx="1328">
                  <c:v>16.578095238095237</c:v>
                </c:pt>
                <c:pt idx="1329">
                  <c:v>-1.7361904761904778</c:v>
                </c:pt>
                <c:pt idx="1330">
                  <c:v>-3.2247619047619036</c:v>
                </c:pt>
                <c:pt idx="1331">
                  <c:v>-10.467380952380953</c:v>
                </c:pt>
                <c:pt idx="1332">
                  <c:v>-14.223571428571427</c:v>
                </c:pt>
                <c:pt idx="1333">
                  <c:v>29.393333333333338</c:v>
                </c:pt>
                <c:pt idx="1334">
                  <c:v>28.97</c:v>
                </c:pt>
                <c:pt idx="1335">
                  <c:v>-16.226190476190478</c:v>
                </c:pt>
                <c:pt idx="1336">
                  <c:v>-17.098809523809521</c:v>
                </c:pt>
                <c:pt idx="1337">
                  <c:v>-9.4788095238095256</c:v>
                </c:pt>
                <c:pt idx="1338">
                  <c:v>15.725476190476186</c:v>
                </c:pt>
                <c:pt idx="1339">
                  <c:v>-35.079523809523806</c:v>
                </c:pt>
                <c:pt idx="1340">
                  <c:v>-14.675714285714287</c:v>
                </c:pt>
                <c:pt idx="1341">
                  <c:v>2.4073809523809526</c:v>
                </c:pt>
                <c:pt idx="1342">
                  <c:v>0.65357142857142814</c:v>
                </c:pt>
                <c:pt idx="1343">
                  <c:v>22.973095238095237</c:v>
                </c:pt>
                <c:pt idx="1344">
                  <c:v>-8.321428571428573</c:v>
                </c:pt>
                <c:pt idx="1345">
                  <c:v>-9.4788095238095256</c:v>
                </c:pt>
                <c:pt idx="1346">
                  <c:v>-10.467380952380953</c:v>
                </c:pt>
                <c:pt idx="1347">
                  <c:v>16.578095238095237</c:v>
                </c:pt>
                <c:pt idx="1348">
                  <c:v>9.6223809523809507</c:v>
                </c:pt>
                <c:pt idx="1349">
                  <c:v>2.4073809523809526</c:v>
                </c:pt>
                <c:pt idx="1350">
                  <c:v>-1.7361904761904778</c:v>
                </c:pt>
                <c:pt idx="1351">
                  <c:v>6.5440476190476176</c:v>
                </c:pt>
                <c:pt idx="1352">
                  <c:v>-16.226190476190478</c:v>
                </c:pt>
                <c:pt idx="1353">
                  <c:v>7.3759523809523806</c:v>
                </c:pt>
                <c:pt idx="1354">
                  <c:v>-17.098809523809521</c:v>
                </c:pt>
                <c:pt idx="1355">
                  <c:v>33.857619047619039</c:v>
                </c:pt>
                <c:pt idx="1356">
                  <c:v>22.489285714285707</c:v>
                </c:pt>
                <c:pt idx="1357">
                  <c:v>-35.079523809523806</c:v>
                </c:pt>
                <c:pt idx="1358">
                  <c:v>0.65357142857142814</c:v>
                </c:pt>
                <c:pt idx="1359">
                  <c:v>22.973095238095237</c:v>
                </c:pt>
                <c:pt idx="1360">
                  <c:v>-14.223571428571427</c:v>
                </c:pt>
                <c:pt idx="1361">
                  <c:v>-9.4788095238095256</c:v>
                </c:pt>
                <c:pt idx="1362">
                  <c:v>-8.321428571428573</c:v>
                </c:pt>
                <c:pt idx="1363">
                  <c:v>6.5440476190476176</c:v>
                </c:pt>
                <c:pt idx="1364">
                  <c:v>15.627619047619051</c:v>
                </c:pt>
                <c:pt idx="1365">
                  <c:v>29.228333333333332</c:v>
                </c:pt>
                <c:pt idx="1366">
                  <c:v>10.998333333333333</c:v>
                </c:pt>
                <c:pt idx="1367">
                  <c:v>9.6223809523809507</c:v>
                </c:pt>
                <c:pt idx="1368">
                  <c:v>33.857619047619039</c:v>
                </c:pt>
                <c:pt idx="1369">
                  <c:v>22.489285714285707</c:v>
                </c:pt>
                <c:pt idx="1370">
                  <c:v>-35.079523809523806</c:v>
                </c:pt>
                <c:pt idx="1371">
                  <c:v>-14.675714285714287</c:v>
                </c:pt>
                <c:pt idx="1372">
                  <c:v>1.5838095238095231</c:v>
                </c:pt>
                <c:pt idx="1373">
                  <c:v>22.973095238095237</c:v>
                </c:pt>
                <c:pt idx="1374">
                  <c:v>-10.467380952380953</c:v>
                </c:pt>
                <c:pt idx="1375">
                  <c:v>-17.098809523809521</c:v>
                </c:pt>
                <c:pt idx="1376">
                  <c:v>-14.592857142857142</c:v>
                </c:pt>
                <c:pt idx="1377">
                  <c:v>6.5440476190476176</c:v>
                </c:pt>
                <c:pt idx="1378">
                  <c:v>-23.022142857142857</c:v>
                </c:pt>
                <c:pt idx="1379">
                  <c:v>15.627619047619051</c:v>
                </c:pt>
                <c:pt idx="1380">
                  <c:v>21.976904761904766</c:v>
                </c:pt>
                <c:pt idx="1381">
                  <c:v>29.393333333333338</c:v>
                </c:pt>
                <c:pt idx="1382">
                  <c:v>29.228333333333332</c:v>
                </c:pt>
                <c:pt idx="1383">
                  <c:v>28.97</c:v>
                </c:pt>
                <c:pt idx="1384">
                  <c:v>10.998333333333333</c:v>
                </c:pt>
                <c:pt idx="1385">
                  <c:v>-16.226190476190478</c:v>
                </c:pt>
                <c:pt idx="1386">
                  <c:v>7.3759523809523806</c:v>
                </c:pt>
                <c:pt idx="1387">
                  <c:v>-9.4788095238095256</c:v>
                </c:pt>
                <c:pt idx="1388">
                  <c:v>22.489285714285707</c:v>
                </c:pt>
                <c:pt idx="1389">
                  <c:v>-14.675714285714287</c:v>
                </c:pt>
                <c:pt idx="1390">
                  <c:v>1.5838095238095231</c:v>
                </c:pt>
                <c:pt idx="1391">
                  <c:v>-8.321428571428573</c:v>
                </c:pt>
                <c:pt idx="1392">
                  <c:v>-14.223571428571427</c:v>
                </c:pt>
                <c:pt idx="1393">
                  <c:v>6.5440476190476176</c:v>
                </c:pt>
                <c:pt idx="1394">
                  <c:v>-10.467380952380953</c:v>
                </c:pt>
                <c:pt idx="1395">
                  <c:v>-0.22023809523809401</c:v>
                </c:pt>
                <c:pt idx="1396">
                  <c:v>-23.022142857142857</c:v>
                </c:pt>
                <c:pt idx="1397">
                  <c:v>-14.223571428571427</c:v>
                </c:pt>
                <c:pt idx="1398">
                  <c:v>29.228333333333332</c:v>
                </c:pt>
                <c:pt idx="1399">
                  <c:v>28.97</c:v>
                </c:pt>
                <c:pt idx="1400">
                  <c:v>10.998333333333333</c:v>
                </c:pt>
                <c:pt idx="1401">
                  <c:v>-16.226190476190478</c:v>
                </c:pt>
                <c:pt idx="1402">
                  <c:v>7.3759523809523806</c:v>
                </c:pt>
                <c:pt idx="1403">
                  <c:v>-17.098809523809521</c:v>
                </c:pt>
                <c:pt idx="1404">
                  <c:v>-9.4788095238095256</c:v>
                </c:pt>
                <c:pt idx="1405">
                  <c:v>15.725476190476186</c:v>
                </c:pt>
                <c:pt idx="1406">
                  <c:v>1.5838095238095231</c:v>
                </c:pt>
                <c:pt idx="1407">
                  <c:v>0.65357142857142814</c:v>
                </c:pt>
                <c:pt idx="1408">
                  <c:v>22.973095238095237</c:v>
                </c:pt>
                <c:pt idx="1409">
                  <c:v>-1.7361904761904778</c:v>
                </c:pt>
                <c:pt idx="1410">
                  <c:v>16.578095238095237</c:v>
                </c:pt>
                <c:pt idx="1411">
                  <c:v>-3.2247619047619036</c:v>
                </c:pt>
                <c:pt idx="1412">
                  <c:v>63.627142857142857</c:v>
                </c:pt>
                <c:pt idx="1413">
                  <c:v>-0.22023809523809401</c:v>
                </c:pt>
                <c:pt idx="1414">
                  <c:v>21.976904761904766</c:v>
                </c:pt>
                <c:pt idx="1415">
                  <c:v>-14.223571428571427</c:v>
                </c:pt>
                <c:pt idx="1416">
                  <c:v>29.393333333333338</c:v>
                </c:pt>
                <c:pt idx="1417">
                  <c:v>-16.226190476190478</c:v>
                </c:pt>
                <c:pt idx="1418">
                  <c:v>-17.098809523809521</c:v>
                </c:pt>
                <c:pt idx="1419">
                  <c:v>33.857619047619039</c:v>
                </c:pt>
                <c:pt idx="1420">
                  <c:v>15.725476190476186</c:v>
                </c:pt>
                <c:pt idx="1421">
                  <c:v>1.5838095238095231</c:v>
                </c:pt>
                <c:pt idx="1422">
                  <c:v>-14.592857142857142</c:v>
                </c:pt>
                <c:pt idx="1423">
                  <c:v>63.627142857142857</c:v>
                </c:pt>
                <c:pt idx="1424">
                  <c:v>16.578095238095237</c:v>
                </c:pt>
                <c:pt idx="1425">
                  <c:v>14.067142857142855</c:v>
                </c:pt>
                <c:pt idx="1426">
                  <c:v>0.65357142857142814</c:v>
                </c:pt>
                <c:pt idx="1427">
                  <c:v>-1.7361904761904778</c:v>
                </c:pt>
                <c:pt idx="1428">
                  <c:v>-3.2247619047619036</c:v>
                </c:pt>
                <c:pt idx="1429">
                  <c:v>-10.467380952380953</c:v>
                </c:pt>
                <c:pt idx="1430">
                  <c:v>29.228333333333332</c:v>
                </c:pt>
                <c:pt idx="1431">
                  <c:v>28.97</c:v>
                </c:pt>
                <c:pt idx="1432">
                  <c:v>-16.226190476190478</c:v>
                </c:pt>
                <c:pt idx="1433">
                  <c:v>7.3759523809523806</c:v>
                </c:pt>
                <c:pt idx="1434">
                  <c:v>33.857619047619039</c:v>
                </c:pt>
                <c:pt idx="1435">
                  <c:v>15.725476190476186</c:v>
                </c:pt>
                <c:pt idx="1436">
                  <c:v>14.067142857142855</c:v>
                </c:pt>
                <c:pt idx="1437">
                  <c:v>6.5440476190476176</c:v>
                </c:pt>
                <c:pt idx="1438">
                  <c:v>29.393333333333338</c:v>
                </c:pt>
                <c:pt idx="1439">
                  <c:v>16.578095238095237</c:v>
                </c:pt>
                <c:pt idx="1440">
                  <c:v>-1.7361904761904778</c:v>
                </c:pt>
                <c:pt idx="1441">
                  <c:v>-14.592857142857142</c:v>
                </c:pt>
                <c:pt idx="1442">
                  <c:v>-3.2247619047619036</c:v>
                </c:pt>
                <c:pt idx="1443">
                  <c:v>21.976904761904766</c:v>
                </c:pt>
                <c:pt idx="1444">
                  <c:v>-17.098809523809521</c:v>
                </c:pt>
                <c:pt idx="1445">
                  <c:v>33.857619047619039</c:v>
                </c:pt>
                <c:pt idx="1446">
                  <c:v>15.725476190476186</c:v>
                </c:pt>
                <c:pt idx="1447">
                  <c:v>1.5838095238095231</c:v>
                </c:pt>
                <c:pt idx="1448">
                  <c:v>0.65357142857142814</c:v>
                </c:pt>
                <c:pt idx="1449">
                  <c:v>22.973095238095237</c:v>
                </c:pt>
                <c:pt idx="1450">
                  <c:v>2.4073809523809526</c:v>
                </c:pt>
                <c:pt idx="1451">
                  <c:v>14.067142857142855</c:v>
                </c:pt>
                <c:pt idx="1452">
                  <c:v>-8.321428571428573</c:v>
                </c:pt>
                <c:pt idx="1453">
                  <c:v>-0.22023809523809401</c:v>
                </c:pt>
                <c:pt idx="1454">
                  <c:v>15.627619047619051</c:v>
                </c:pt>
                <c:pt idx="1455">
                  <c:v>33.857619047619039</c:v>
                </c:pt>
                <c:pt idx="1456">
                  <c:v>-14.592857142857142</c:v>
                </c:pt>
                <c:pt idx="1457">
                  <c:v>-3.2247619047619036</c:v>
                </c:pt>
                <c:pt idx="1458">
                  <c:v>-10.467380952380953</c:v>
                </c:pt>
                <c:pt idx="1459">
                  <c:v>-14.223571428571427</c:v>
                </c:pt>
                <c:pt idx="1460">
                  <c:v>29.393333333333338</c:v>
                </c:pt>
                <c:pt idx="1461">
                  <c:v>10.998333333333333</c:v>
                </c:pt>
                <c:pt idx="1462">
                  <c:v>9.6223809523809507</c:v>
                </c:pt>
                <c:pt idx="1463">
                  <c:v>-9.4788095238095256</c:v>
                </c:pt>
                <c:pt idx="1464">
                  <c:v>22.489285714285707</c:v>
                </c:pt>
                <c:pt idx="1465">
                  <c:v>-35.079523809523806</c:v>
                </c:pt>
                <c:pt idx="1466">
                  <c:v>0.65357142857142814</c:v>
                </c:pt>
                <c:pt idx="1467">
                  <c:v>-1.7361904761904778</c:v>
                </c:pt>
                <c:pt idx="1468">
                  <c:v>6.5440476190476176</c:v>
                </c:pt>
                <c:pt idx="1469">
                  <c:v>-14.675714285714287</c:v>
                </c:pt>
                <c:pt idx="1470">
                  <c:v>-14.592857142857142</c:v>
                </c:pt>
                <c:pt idx="1471">
                  <c:v>-23.022142857142857</c:v>
                </c:pt>
                <c:pt idx="1472">
                  <c:v>-14.223571428571427</c:v>
                </c:pt>
                <c:pt idx="1473">
                  <c:v>29.393333333333338</c:v>
                </c:pt>
                <c:pt idx="1474">
                  <c:v>10.998333333333333</c:v>
                </c:pt>
                <c:pt idx="1475">
                  <c:v>-17.098809523809521</c:v>
                </c:pt>
                <c:pt idx="1476">
                  <c:v>-9.4788095238095256</c:v>
                </c:pt>
                <c:pt idx="1477">
                  <c:v>33.857619047619039</c:v>
                </c:pt>
                <c:pt idx="1478">
                  <c:v>22.489285714285707</c:v>
                </c:pt>
                <c:pt idx="1479">
                  <c:v>-35.079523809523806</c:v>
                </c:pt>
                <c:pt idx="1480">
                  <c:v>-14.675714285714287</c:v>
                </c:pt>
                <c:pt idx="1481">
                  <c:v>2.4073809523809526</c:v>
                </c:pt>
                <c:pt idx="1482">
                  <c:v>14.067142857142855</c:v>
                </c:pt>
                <c:pt idx="1483">
                  <c:v>0.65357142857142814</c:v>
                </c:pt>
                <c:pt idx="1484">
                  <c:v>-1.7361904761904778</c:v>
                </c:pt>
                <c:pt idx="1485">
                  <c:v>-8.321428571428573</c:v>
                </c:pt>
                <c:pt idx="1486">
                  <c:v>-23.022142857142857</c:v>
                </c:pt>
                <c:pt idx="1487">
                  <c:v>21.976904761904766</c:v>
                </c:pt>
                <c:pt idx="1488">
                  <c:v>29.228333333333332</c:v>
                </c:pt>
                <c:pt idx="1489">
                  <c:v>2.4073809523809526</c:v>
                </c:pt>
                <c:pt idx="1490">
                  <c:v>14.067142857142855</c:v>
                </c:pt>
                <c:pt idx="1491">
                  <c:v>-8.321428571428573</c:v>
                </c:pt>
                <c:pt idx="1492">
                  <c:v>-14.592857142857142</c:v>
                </c:pt>
                <c:pt idx="1493">
                  <c:v>63.627142857142857</c:v>
                </c:pt>
                <c:pt idx="1494">
                  <c:v>-0.22023809523809401</c:v>
                </c:pt>
                <c:pt idx="1495">
                  <c:v>15.627619047619051</c:v>
                </c:pt>
                <c:pt idx="1496">
                  <c:v>-16.226190476190478</c:v>
                </c:pt>
                <c:pt idx="1497">
                  <c:v>-17.098809523809521</c:v>
                </c:pt>
                <c:pt idx="1498">
                  <c:v>9.6223809523809507</c:v>
                </c:pt>
                <c:pt idx="1499">
                  <c:v>-35.079523809523806</c:v>
                </c:pt>
                <c:pt idx="1500">
                  <c:v>-14.675714285714287</c:v>
                </c:pt>
                <c:pt idx="1501">
                  <c:v>2.4073809523809526</c:v>
                </c:pt>
                <c:pt idx="1502">
                  <c:v>0.65357142857142814</c:v>
                </c:pt>
                <c:pt idx="1503">
                  <c:v>-1.7361904761904778</c:v>
                </c:pt>
                <c:pt idx="1504">
                  <c:v>-3.2247619047619036</c:v>
                </c:pt>
                <c:pt idx="1505">
                  <c:v>-10.467380952380953</c:v>
                </c:pt>
                <c:pt idx="1506">
                  <c:v>15.627619047619051</c:v>
                </c:pt>
                <c:pt idx="1507">
                  <c:v>-14.223571428571427</c:v>
                </c:pt>
                <c:pt idx="1508">
                  <c:v>28.97</c:v>
                </c:pt>
                <c:pt idx="1509">
                  <c:v>9.6223809523809507</c:v>
                </c:pt>
                <c:pt idx="1510">
                  <c:v>-9.4788095238095256</c:v>
                </c:pt>
                <c:pt idx="1511">
                  <c:v>-35.079523809523806</c:v>
                </c:pt>
                <c:pt idx="1512">
                  <c:v>-14.675714285714287</c:v>
                </c:pt>
                <c:pt idx="1513">
                  <c:v>1.5838095238095231</c:v>
                </c:pt>
                <c:pt idx="1514">
                  <c:v>22.973095238095237</c:v>
                </c:pt>
                <c:pt idx="1515">
                  <c:v>-8.321428571428573</c:v>
                </c:pt>
                <c:pt idx="1516">
                  <c:v>6.5440476190476176</c:v>
                </c:pt>
                <c:pt idx="1517">
                  <c:v>29.228333333333332</c:v>
                </c:pt>
                <c:pt idx="1518">
                  <c:v>16.578095238095237</c:v>
                </c:pt>
                <c:pt idx="1519">
                  <c:v>2.4073809523809526</c:v>
                </c:pt>
                <c:pt idx="1520">
                  <c:v>0.65357142857142814</c:v>
                </c:pt>
                <c:pt idx="1521">
                  <c:v>15.627619047619051</c:v>
                </c:pt>
                <c:pt idx="1522">
                  <c:v>-14.223571428571427</c:v>
                </c:pt>
                <c:pt idx="1523">
                  <c:v>28.97</c:v>
                </c:pt>
                <c:pt idx="1524">
                  <c:v>-16.226190476190478</c:v>
                </c:pt>
                <c:pt idx="1525">
                  <c:v>7.3759523809523806</c:v>
                </c:pt>
                <c:pt idx="1526">
                  <c:v>-17.098809523809521</c:v>
                </c:pt>
                <c:pt idx="1527">
                  <c:v>-9.4788095238095256</c:v>
                </c:pt>
                <c:pt idx="1528">
                  <c:v>15.725476190476186</c:v>
                </c:pt>
                <c:pt idx="1529">
                  <c:v>22.489285714285707</c:v>
                </c:pt>
                <c:pt idx="1530">
                  <c:v>1.5838095238095231</c:v>
                </c:pt>
                <c:pt idx="1531">
                  <c:v>2.4073809523809526</c:v>
                </c:pt>
                <c:pt idx="1532">
                  <c:v>22.973095238095237</c:v>
                </c:pt>
                <c:pt idx="1533">
                  <c:v>-8.321428571428573</c:v>
                </c:pt>
                <c:pt idx="1534">
                  <c:v>29.228333333333332</c:v>
                </c:pt>
                <c:pt idx="1535">
                  <c:v>10.998333333333333</c:v>
                </c:pt>
                <c:pt idx="1536">
                  <c:v>-16.226190476190478</c:v>
                </c:pt>
                <c:pt idx="1537">
                  <c:v>9.6223809523809507</c:v>
                </c:pt>
                <c:pt idx="1538">
                  <c:v>29.393333333333338</c:v>
                </c:pt>
                <c:pt idx="1539">
                  <c:v>22.489285714285707</c:v>
                </c:pt>
                <c:pt idx="1540">
                  <c:v>6.5440476190476176</c:v>
                </c:pt>
                <c:pt idx="1541">
                  <c:v>-10.467380952380953</c:v>
                </c:pt>
                <c:pt idx="1542">
                  <c:v>21.976904761904766</c:v>
                </c:pt>
                <c:pt idx="1543">
                  <c:v>-16.226190476190478</c:v>
                </c:pt>
                <c:pt idx="1544">
                  <c:v>7.3759523809523806</c:v>
                </c:pt>
                <c:pt idx="1545">
                  <c:v>-35.079523809523806</c:v>
                </c:pt>
                <c:pt idx="1546">
                  <c:v>-14.675714285714287</c:v>
                </c:pt>
                <c:pt idx="1547">
                  <c:v>22.973095238095237</c:v>
                </c:pt>
                <c:pt idx="1548">
                  <c:v>-1.7361904761904778</c:v>
                </c:pt>
                <c:pt idx="1549">
                  <c:v>63.627142857142857</c:v>
                </c:pt>
                <c:pt idx="1550">
                  <c:v>15.627619047619051</c:v>
                </c:pt>
                <c:pt idx="1551">
                  <c:v>29.393333333333338</c:v>
                </c:pt>
                <c:pt idx="1552">
                  <c:v>14.067142857142855</c:v>
                </c:pt>
                <c:pt idx="1553">
                  <c:v>-10.467380952380953</c:v>
                </c:pt>
                <c:pt idx="1554">
                  <c:v>-0.22023809523809401</c:v>
                </c:pt>
                <c:pt idx="1555">
                  <c:v>-23.022142857142857</c:v>
                </c:pt>
                <c:pt idx="1556">
                  <c:v>28.97</c:v>
                </c:pt>
                <c:pt idx="1557">
                  <c:v>-16.226190476190478</c:v>
                </c:pt>
                <c:pt idx="1558">
                  <c:v>-9.4788095238095256</c:v>
                </c:pt>
                <c:pt idx="1559">
                  <c:v>15.725476190476186</c:v>
                </c:pt>
                <c:pt idx="1560">
                  <c:v>22.489285714285707</c:v>
                </c:pt>
                <c:pt idx="1561">
                  <c:v>-35.079523809523806</c:v>
                </c:pt>
                <c:pt idx="1562">
                  <c:v>-8.321428571428573</c:v>
                </c:pt>
                <c:pt idx="1563">
                  <c:v>-14.223571428571427</c:v>
                </c:pt>
                <c:pt idx="1564">
                  <c:v>22.973095238095237</c:v>
                </c:pt>
                <c:pt idx="1565">
                  <c:v>-3.2247619047619036</c:v>
                </c:pt>
                <c:pt idx="1566">
                  <c:v>63.627142857142857</c:v>
                </c:pt>
                <c:pt idx="1567">
                  <c:v>-0.22023809523809401</c:v>
                </c:pt>
                <c:pt idx="1568">
                  <c:v>21.976904761904766</c:v>
                </c:pt>
                <c:pt idx="1569">
                  <c:v>28.97</c:v>
                </c:pt>
                <c:pt idx="1570">
                  <c:v>16.578095238095237</c:v>
                </c:pt>
                <c:pt idx="1571">
                  <c:v>7.3759523809523806</c:v>
                </c:pt>
                <c:pt idx="1572">
                  <c:v>-9.4788095238095256</c:v>
                </c:pt>
                <c:pt idx="1573">
                  <c:v>33.857619047619039</c:v>
                </c:pt>
                <c:pt idx="1574">
                  <c:v>1.5838095238095231</c:v>
                </c:pt>
                <c:pt idx="1575">
                  <c:v>14.067142857142855</c:v>
                </c:pt>
                <c:pt idx="1576">
                  <c:v>22.973095238095237</c:v>
                </c:pt>
                <c:pt idx="1577">
                  <c:v>-1.7361904761904778</c:v>
                </c:pt>
                <c:pt idx="1578">
                  <c:v>-8.321428571428573</c:v>
                </c:pt>
                <c:pt idx="1579">
                  <c:v>-23.022142857142857</c:v>
                </c:pt>
                <c:pt idx="1580">
                  <c:v>10.998333333333333</c:v>
                </c:pt>
                <c:pt idx="1581">
                  <c:v>33.857619047619039</c:v>
                </c:pt>
                <c:pt idx="1582">
                  <c:v>15.725476190476186</c:v>
                </c:pt>
                <c:pt idx="1583">
                  <c:v>-14.592857142857142</c:v>
                </c:pt>
                <c:pt idx="1584">
                  <c:v>21.976904761904766</c:v>
                </c:pt>
                <c:pt idx="1585">
                  <c:v>29.228333333333332</c:v>
                </c:pt>
                <c:pt idx="1586">
                  <c:v>7.3759523809523806</c:v>
                </c:pt>
                <c:pt idx="1587">
                  <c:v>22.489285714285707</c:v>
                </c:pt>
                <c:pt idx="1588">
                  <c:v>1.5838095238095231</c:v>
                </c:pt>
                <c:pt idx="1589">
                  <c:v>14.067142857142855</c:v>
                </c:pt>
                <c:pt idx="1590">
                  <c:v>-8.321428571428573</c:v>
                </c:pt>
                <c:pt idx="1591">
                  <c:v>-14.592857142857142</c:v>
                </c:pt>
                <c:pt idx="1592">
                  <c:v>63.627142857142857</c:v>
                </c:pt>
                <c:pt idx="1593">
                  <c:v>-10.467380952380953</c:v>
                </c:pt>
                <c:pt idx="1594">
                  <c:v>15.627619047619051</c:v>
                </c:pt>
                <c:pt idx="1595">
                  <c:v>21.976904761904766</c:v>
                </c:pt>
                <c:pt idx="1596">
                  <c:v>-14.223571428571427</c:v>
                </c:pt>
                <c:pt idx="1597">
                  <c:v>29.228333333333332</c:v>
                </c:pt>
                <c:pt idx="1598">
                  <c:v>7.3759523809523806</c:v>
                </c:pt>
                <c:pt idx="1599">
                  <c:v>-17.098809523809521</c:v>
                </c:pt>
                <c:pt idx="1600">
                  <c:v>15.725476190476186</c:v>
                </c:pt>
                <c:pt idx="1601">
                  <c:v>22.489285714285707</c:v>
                </c:pt>
                <c:pt idx="1602">
                  <c:v>1.5838095238095231</c:v>
                </c:pt>
                <c:pt idx="1603">
                  <c:v>-1.7361904761904778</c:v>
                </c:pt>
                <c:pt idx="1604">
                  <c:v>-8.321428571428573</c:v>
                </c:pt>
                <c:pt idx="1605">
                  <c:v>-3.2247619047619036</c:v>
                </c:pt>
                <c:pt idx="1606">
                  <c:v>6.5440476190476176</c:v>
                </c:pt>
                <c:pt idx="1607">
                  <c:v>63.627142857142857</c:v>
                </c:pt>
                <c:pt idx="1608">
                  <c:v>-23.022142857142857</c:v>
                </c:pt>
                <c:pt idx="1609">
                  <c:v>21.976904761904766</c:v>
                </c:pt>
                <c:pt idx="1610">
                  <c:v>29.228333333333332</c:v>
                </c:pt>
                <c:pt idx="1611">
                  <c:v>10.998333333333333</c:v>
                </c:pt>
                <c:pt idx="1612">
                  <c:v>16.578095238095237</c:v>
                </c:pt>
                <c:pt idx="1613">
                  <c:v>-9.4788095238095256</c:v>
                </c:pt>
                <c:pt idx="1614">
                  <c:v>33.857619047619039</c:v>
                </c:pt>
                <c:pt idx="1615">
                  <c:v>22.489285714285707</c:v>
                </c:pt>
                <c:pt idx="1616">
                  <c:v>-35.079523809523806</c:v>
                </c:pt>
                <c:pt idx="1617">
                  <c:v>-14.675714285714287</c:v>
                </c:pt>
                <c:pt idx="1618">
                  <c:v>-1.7361904761904778</c:v>
                </c:pt>
                <c:pt idx="1619">
                  <c:v>15.627619047619051</c:v>
                </c:pt>
                <c:pt idx="1620">
                  <c:v>28.97</c:v>
                </c:pt>
                <c:pt idx="1621">
                  <c:v>16.578095238095237</c:v>
                </c:pt>
                <c:pt idx="1622">
                  <c:v>-17.098809523809521</c:v>
                </c:pt>
                <c:pt idx="1623">
                  <c:v>9.6223809523809507</c:v>
                </c:pt>
                <c:pt idx="1624">
                  <c:v>15.725476190476186</c:v>
                </c:pt>
                <c:pt idx="1625">
                  <c:v>-35.079523809523806</c:v>
                </c:pt>
                <c:pt idx="1626">
                  <c:v>0.65357142857142814</c:v>
                </c:pt>
                <c:pt idx="1627">
                  <c:v>63.627142857142857</c:v>
                </c:pt>
                <c:pt idx="1628">
                  <c:v>-23.022142857142857</c:v>
                </c:pt>
                <c:pt idx="1629">
                  <c:v>-14.223571428571427</c:v>
                </c:pt>
                <c:pt idx="1630">
                  <c:v>29.393333333333338</c:v>
                </c:pt>
                <c:pt idx="1631">
                  <c:v>7.3759523809523806</c:v>
                </c:pt>
                <c:pt idx="1632">
                  <c:v>-10.467380952380953</c:v>
                </c:pt>
                <c:pt idx="1633">
                  <c:v>-0.22023809523809401</c:v>
                </c:pt>
                <c:pt idx="1634">
                  <c:v>15.627619047619051</c:v>
                </c:pt>
                <c:pt idx="1635">
                  <c:v>9.6223809523809507</c:v>
                </c:pt>
                <c:pt idx="1636">
                  <c:v>-9.4788095238095256</c:v>
                </c:pt>
                <c:pt idx="1637">
                  <c:v>-35.079523809523806</c:v>
                </c:pt>
                <c:pt idx="1638">
                  <c:v>-14.592857142857142</c:v>
                </c:pt>
                <c:pt idx="1639">
                  <c:v>-23.022142857142857</c:v>
                </c:pt>
                <c:pt idx="1640">
                  <c:v>29.393333333333338</c:v>
                </c:pt>
                <c:pt idx="1641">
                  <c:v>10.998333333333333</c:v>
                </c:pt>
                <c:pt idx="1642">
                  <c:v>16.578095238095237</c:v>
                </c:pt>
                <c:pt idx="1643">
                  <c:v>7.3759523809523806</c:v>
                </c:pt>
                <c:pt idx="1644">
                  <c:v>33.857619047619039</c:v>
                </c:pt>
                <c:pt idx="1645">
                  <c:v>2.4073809523809526</c:v>
                </c:pt>
                <c:pt idx="1646">
                  <c:v>14.067142857142855</c:v>
                </c:pt>
                <c:pt idx="1647">
                  <c:v>22.973095238095237</c:v>
                </c:pt>
                <c:pt idx="1648">
                  <c:v>-10.467380952380953</c:v>
                </c:pt>
                <c:pt idx="1649">
                  <c:v>28.97</c:v>
                </c:pt>
                <c:pt idx="1650">
                  <c:v>9.6223809523809507</c:v>
                </c:pt>
                <c:pt idx="1651">
                  <c:v>-8.321428571428573</c:v>
                </c:pt>
                <c:pt idx="1652">
                  <c:v>-14.592857142857142</c:v>
                </c:pt>
                <c:pt idx="1653">
                  <c:v>-3.2247619047619036</c:v>
                </c:pt>
                <c:pt idx="1654">
                  <c:v>63.627142857142857</c:v>
                </c:pt>
                <c:pt idx="1655">
                  <c:v>-0.22023809523809401</c:v>
                </c:pt>
                <c:pt idx="1656">
                  <c:v>-14.223571428571427</c:v>
                </c:pt>
                <c:pt idx="1657">
                  <c:v>-16.226190476190478</c:v>
                </c:pt>
                <c:pt idx="1658">
                  <c:v>7.3759523809523806</c:v>
                </c:pt>
                <c:pt idx="1659">
                  <c:v>33.857619047619039</c:v>
                </c:pt>
                <c:pt idx="1660">
                  <c:v>-14.675714285714287</c:v>
                </c:pt>
                <c:pt idx="1661">
                  <c:v>1.5838095238095231</c:v>
                </c:pt>
                <c:pt idx="1662">
                  <c:v>2.4073809523809526</c:v>
                </c:pt>
                <c:pt idx="1663">
                  <c:v>14.067142857142855</c:v>
                </c:pt>
                <c:pt idx="1664">
                  <c:v>22.973095238095237</c:v>
                </c:pt>
                <c:pt idx="1665">
                  <c:v>-10.467380952380953</c:v>
                </c:pt>
                <c:pt idx="1666">
                  <c:v>16.578095238095237</c:v>
                </c:pt>
                <c:pt idx="1667">
                  <c:v>-8.321428571428573</c:v>
                </c:pt>
                <c:pt idx="1668">
                  <c:v>-14.592857142857142</c:v>
                </c:pt>
                <c:pt idx="1669">
                  <c:v>63.627142857142857</c:v>
                </c:pt>
                <c:pt idx="1670">
                  <c:v>-0.22023809523809401</c:v>
                </c:pt>
                <c:pt idx="1671">
                  <c:v>21.976904761904766</c:v>
                </c:pt>
                <c:pt idx="1672">
                  <c:v>29.228333333333332</c:v>
                </c:pt>
                <c:pt idx="1673">
                  <c:v>-16.226190476190478</c:v>
                </c:pt>
                <c:pt idx="1674">
                  <c:v>7.3759523809523806</c:v>
                </c:pt>
                <c:pt idx="1675">
                  <c:v>-9.4788095238095256</c:v>
                </c:pt>
                <c:pt idx="1676">
                  <c:v>15.725476190476186</c:v>
                </c:pt>
                <c:pt idx="1677">
                  <c:v>2.4073809523809526</c:v>
                </c:pt>
                <c:pt idx="1678">
                  <c:v>0.65357142857142814</c:v>
                </c:pt>
                <c:pt idx="1679">
                  <c:v>22.973095238095237</c:v>
                </c:pt>
                <c:pt idx="1680">
                  <c:v>-3.2247619047619036</c:v>
                </c:pt>
                <c:pt idx="1681">
                  <c:v>6.5440476190476176</c:v>
                </c:pt>
                <c:pt idx="1682">
                  <c:v>28.97</c:v>
                </c:pt>
                <c:pt idx="1683">
                  <c:v>10.998333333333333</c:v>
                </c:pt>
                <c:pt idx="1684">
                  <c:v>9.6223809523809507</c:v>
                </c:pt>
                <c:pt idx="1685">
                  <c:v>-14.592857142857142</c:v>
                </c:pt>
                <c:pt idx="1686">
                  <c:v>-16.226190476190478</c:v>
                </c:pt>
                <c:pt idx="1687">
                  <c:v>33.857619047619039</c:v>
                </c:pt>
                <c:pt idx="1688">
                  <c:v>1.5838095238095231</c:v>
                </c:pt>
                <c:pt idx="1689">
                  <c:v>0.65357142857142814</c:v>
                </c:pt>
                <c:pt idx="1690">
                  <c:v>22.973095238095237</c:v>
                </c:pt>
                <c:pt idx="1691">
                  <c:v>6.5440476190476176</c:v>
                </c:pt>
                <c:pt idx="1692">
                  <c:v>-10.467380952380953</c:v>
                </c:pt>
                <c:pt idx="1693">
                  <c:v>-0.22023809523809401</c:v>
                </c:pt>
                <c:pt idx="1694">
                  <c:v>-23.022142857142857</c:v>
                </c:pt>
                <c:pt idx="1695">
                  <c:v>15.627619047619051</c:v>
                </c:pt>
                <c:pt idx="1696">
                  <c:v>-17.098809523809521</c:v>
                </c:pt>
                <c:pt idx="1697">
                  <c:v>-9.4788095238095256</c:v>
                </c:pt>
                <c:pt idx="1698">
                  <c:v>14.067142857142855</c:v>
                </c:pt>
                <c:pt idx="1699">
                  <c:v>29.393333333333338</c:v>
                </c:pt>
                <c:pt idx="1700">
                  <c:v>29.228333333333332</c:v>
                </c:pt>
                <c:pt idx="1701">
                  <c:v>-14.675714285714287</c:v>
                </c:pt>
                <c:pt idx="1702">
                  <c:v>1.5838095238095231</c:v>
                </c:pt>
                <c:pt idx="1703">
                  <c:v>-14.592857142857142</c:v>
                </c:pt>
                <c:pt idx="1704">
                  <c:v>-3.2247619047619036</c:v>
                </c:pt>
                <c:pt idx="1705">
                  <c:v>-0.22023809523809401</c:v>
                </c:pt>
                <c:pt idx="1706">
                  <c:v>-23.022142857142857</c:v>
                </c:pt>
                <c:pt idx="1707">
                  <c:v>15.627619047619051</c:v>
                </c:pt>
                <c:pt idx="1708">
                  <c:v>-14.223571428571427</c:v>
                </c:pt>
                <c:pt idx="1709">
                  <c:v>-16.226190476190478</c:v>
                </c:pt>
                <c:pt idx="1710">
                  <c:v>7.3759523809523806</c:v>
                </c:pt>
                <c:pt idx="1711">
                  <c:v>-17.098809523809521</c:v>
                </c:pt>
                <c:pt idx="1712">
                  <c:v>-9.4788095238095256</c:v>
                </c:pt>
                <c:pt idx="1713">
                  <c:v>22.489285714285707</c:v>
                </c:pt>
                <c:pt idx="1714">
                  <c:v>14.067142857142855</c:v>
                </c:pt>
                <c:pt idx="1715">
                  <c:v>-1.7361904761904778</c:v>
                </c:pt>
                <c:pt idx="1716">
                  <c:v>-10.467380952380953</c:v>
                </c:pt>
                <c:pt idx="1717">
                  <c:v>29.393333333333338</c:v>
                </c:pt>
                <c:pt idx="1718">
                  <c:v>29.228333333333332</c:v>
                </c:pt>
                <c:pt idx="1719">
                  <c:v>-3.2247619047619036</c:v>
                </c:pt>
                <c:pt idx="1720">
                  <c:v>6.5440476190476176</c:v>
                </c:pt>
                <c:pt idx="1721">
                  <c:v>-0.22023809523809401</c:v>
                </c:pt>
                <c:pt idx="1722">
                  <c:v>-23.022142857142857</c:v>
                </c:pt>
                <c:pt idx="1723">
                  <c:v>15.627619047619051</c:v>
                </c:pt>
                <c:pt idx="1724">
                  <c:v>21.976904761904766</c:v>
                </c:pt>
                <c:pt idx="1725">
                  <c:v>-14.223571428571427</c:v>
                </c:pt>
                <c:pt idx="1726">
                  <c:v>-17.098809523809521</c:v>
                </c:pt>
                <c:pt idx="1727">
                  <c:v>22.489285714285707</c:v>
                </c:pt>
                <c:pt idx="1728">
                  <c:v>2.4073809523809526</c:v>
                </c:pt>
                <c:pt idx="1729">
                  <c:v>14.067142857142855</c:v>
                </c:pt>
                <c:pt idx="1730">
                  <c:v>-1.7361904761904778</c:v>
                </c:pt>
                <c:pt idx="1731">
                  <c:v>-8.321428571428573</c:v>
                </c:pt>
                <c:pt idx="1732">
                  <c:v>-10.467380952380953</c:v>
                </c:pt>
                <c:pt idx="1733">
                  <c:v>-23.022142857142857</c:v>
                </c:pt>
                <c:pt idx="1734">
                  <c:v>29.393333333333338</c:v>
                </c:pt>
                <c:pt idx="1735">
                  <c:v>-16.226190476190478</c:v>
                </c:pt>
                <c:pt idx="1736">
                  <c:v>9.6223809523809507</c:v>
                </c:pt>
                <c:pt idx="1737">
                  <c:v>22.489285714285707</c:v>
                </c:pt>
                <c:pt idx="1738">
                  <c:v>0.65357142857142814</c:v>
                </c:pt>
                <c:pt idx="1739">
                  <c:v>6.5440476190476176</c:v>
                </c:pt>
                <c:pt idx="1740">
                  <c:v>15.627619047619051</c:v>
                </c:pt>
                <c:pt idx="1741">
                  <c:v>21.976904761904766</c:v>
                </c:pt>
                <c:pt idx="1742">
                  <c:v>-17.098809523809521</c:v>
                </c:pt>
                <c:pt idx="1743">
                  <c:v>29.393333333333338</c:v>
                </c:pt>
                <c:pt idx="1744">
                  <c:v>7.3759523809523806</c:v>
                </c:pt>
                <c:pt idx="1745">
                  <c:v>9.6223809523809507</c:v>
                </c:pt>
                <c:pt idx="1746">
                  <c:v>-9.4788095238095256</c:v>
                </c:pt>
                <c:pt idx="1747">
                  <c:v>15.725476190476186</c:v>
                </c:pt>
                <c:pt idx="1748">
                  <c:v>22.489285714285707</c:v>
                </c:pt>
                <c:pt idx="1749">
                  <c:v>-35.079523809523806</c:v>
                </c:pt>
                <c:pt idx="1750">
                  <c:v>-14.675714285714287</c:v>
                </c:pt>
                <c:pt idx="1751">
                  <c:v>14.067142857142855</c:v>
                </c:pt>
                <c:pt idx="1752">
                  <c:v>0.65357142857142814</c:v>
                </c:pt>
                <c:pt idx="1753">
                  <c:v>15.627619047619051</c:v>
                </c:pt>
                <c:pt idx="1754">
                  <c:v>28.97</c:v>
                </c:pt>
                <c:pt idx="1755">
                  <c:v>-16.226190476190478</c:v>
                </c:pt>
                <c:pt idx="1756">
                  <c:v>16.578095238095237</c:v>
                </c:pt>
                <c:pt idx="1757">
                  <c:v>-17.098809523809521</c:v>
                </c:pt>
                <c:pt idx="1758">
                  <c:v>-14.223571428571427</c:v>
                </c:pt>
                <c:pt idx="1759">
                  <c:v>29.393333333333338</c:v>
                </c:pt>
                <c:pt idx="1760">
                  <c:v>10.998333333333333</c:v>
                </c:pt>
                <c:pt idx="1761">
                  <c:v>33.857619047619039</c:v>
                </c:pt>
                <c:pt idx="1762">
                  <c:v>22.489285714285707</c:v>
                </c:pt>
                <c:pt idx="1763">
                  <c:v>-14.675714285714287</c:v>
                </c:pt>
                <c:pt idx="1764">
                  <c:v>2.4073809523809526</c:v>
                </c:pt>
                <c:pt idx="1765">
                  <c:v>14.067142857142855</c:v>
                </c:pt>
                <c:pt idx="1766">
                  <c:v>-14.592857142857142</c:v>
                </c:pt>
                <c:pt idx="1767">
                  <c:v>63.627142857142857</c:v>
                </c:pt>
                <c:pt idx="1768">
                  <c:v>21.976904761904766</c:v>
                </c:pt>
                <c:pt idx="1769">
                  <c:v>-17.098809523809521</c:v>
                </c:pt>
                <c:pt idx="1770">
                  <c:v>9.6223809523809507</c:v>
                </c:pt>
                <c:pt idx="1771">
                  <c:v>0.65357142857142814</c:v>
                </c:pt>
                <c:pt idx="1772">
                  <c:v>-14.592857142857142</c:v>
                </c:pt>
                <c:pt idx="1773">
                  <c:v>-3.2247619047619036</c:v>
                </c:pt>
                <c:pt idx="1774">
                  <c:v>-10.467380952380953</c:v>
                </c:pt>
                <c:pt idx="1775">
                  <c:v>-0.22023809523809401</c:v>
                </c:pt>
                <c:pt idx="1776">
                  <c:v>29.393333333333338</c:v>
                </c:pt>
                <c:pt idx="1777">
                  <c:v>10.998333333333333</c:v>
                </c:pt>
                <c:pt idx="1778">
                  <c:v>-16.226190476190478</c:v>
                </c:pt>
                <c:pt idx="1779">
                  <c:v>7.3759523809523806</c:v>
                </c:pt>
                <c:pt idx="1780">
                  <c:v>33.857619047619039</c:v>
                </c:pt>
                <c:pt idx="1781">
                  <c:v>22.489285714285707</c:v>
                </c:pt>
                <c:pt idx="1782">
                  <c:v>-14.675714285714287</c:v>
                </c:pt>
                <c:pt idx="1783">
                  <c:v>2.4073809523809526</c:v>
                </c:pt>
                <c:pt idx="1784">
                  <c:v>22.973095238095237</c:v>
                </c:pt>
                <c:pt idx="1785">
                  <c:v>63.627142857142857</c:v>
                </c:pt>
                <c:pt idx="1786">
                  <c:v>-23.022142857142857</c:v>
                </c:pt>
                <c:pt idx="1787">
                  <c:v>15.627619047619051</c:v>
                </c:pt>
                <c:pt idx="1788">
                  <c:v>16.578095238095237</c:v>
                </c:pt>
                <c:pt idx="1789">
                  <c:v>0.65357142857142814</c:v>
                </c:pt>
                <c:pt idx="1790">
                  <c:v>-0.22023809523809401</c:v>
                </c:pt>
                <c:pt idx="1791">
                  <c:v>21.976904761904766</c:v>
                </c:pt>
                <c:pt idx="1792">
                  <c:v>-14.223571428571427</c:v>
                </c:pt>
                <c:pt idx="1793">
                  <c:v>15.725476190476186</c:v>
                </c:pt>
                <c:pt idx="1794">
                  <c:v>22.973095238095237</c:v>
                </c:pt>
                <c:pt idx="1795">
                  <c:v>-14.592857142857142</c:v>
                </c:pt>
                <c:pt idx="1796">
                  <c:v>-3.2247619047619036</c:v>
                </c:pt>
                <c:pt idx="1797">
                  <c:v>6.5440476190476176</c:v>
                </c:pt>
                <c:pt idx="1798">
                  <c:v>63.627142857142857</c:v>
                </c:pt>
                <c:pt idx="1799">
                  <c:v>-23.022142857142857</c:v>
                </c:pt>
                <c:pt idx="1800">
                  <c:v>16.578095238095237</c:v>
                </c:pt>
                <c:pt idx="1801">
                  <c:v>7.3759523809523806</c:v>
                </c:pt>
                <c:pt idx="1802">
                  <c:v>-17.098809523809521</c:v>
                </c:pt>
                <c:pt idx="1803">
                  <c:v>-35.079523809523806</c:v>
                </c:pt>
                <c:pt idx="1804">
                  <c:v>1.5838095238095231</c:v>
                </c:pt>
                <c:pt idx="1805">
                  <c:v>2.4073809523809526</c:v>
                </c:pt>
                <c:pt idx="1806">
                  <c:v>28.97</c:v>
                </c:pt>
                <c:pt idx="1807">
                  <c:v>22.973095238095237</c:v>
                </c:pt>
                <c:pt idx="1808">
                  <c:v>-1.7361904761904778</c:v>
                </c:pt>
                <c:pt idx="1809">
                  <c:v>-8.321428571428573</c:v>
                </c:pt>
                <c:pt idx="1810">
                  <c:v>6.5440476190476176</c:v>
                </c:pt>
                <c:pt idx="1811">
                  <c:v>-10.467380952380953</c:v>
                </c:pt>
                <c:pt idx="1812">
                  <c:v>15.627619047619051</c:v>
                </c:pt>
                <c:pt idx="1813">
                  <c:v>21.976904761904766</c:v>
                </c:pt>
                <c:pt idx="1814">
                  <c:v>29.228333333333332</c:v>
                </c:pt>
                <c:pt idx="1815">
                  <c:v>10.998333333333333</c:v>
                </c:pt>
                <c:pt idx="1816">
                  <c:v>16.578095238095237</c:v>
                </c:pt>
                <c:pt idx="1817">
                  <c:v>33.857619047619039</c:v>
                </c:pt>
                <c:pt idx="1818">
                  <c:v>15.725476190476186</c:v>
                </c:pt>
                <c:pt idx="1819">
                  <c:v>-35.079523809523806</c:v>
                </c:pt>
                <c:pt idx="1820">
                  <c:v>1.5838095238095231</c:v>
                </c:pt>
                <c:pt idx="1821">
                  <c:v>-23.022142857142857</c:v>
                </c:pt>
                <c:pt idx="1822">
                  <c:v>-14.223571428571427</c:v>
                </c:pt>
                <c:pt idx="1823">
                  <c:v>9.6223809523809507</c:v>
                </c:pt>
                <c:pt idx="1824">
                  <c:v>22.973095238095237</c:v>
                </c:pt>
                <c:pt idx="1825">
                  <c:v>-8.321428571428573</c:v>
                </c:pt>
                <c:pt idx="1826">
                  <c:v>63.627142857142857</c:v>
                </c:pt>
                <c:pt idx="1827">
                  <c:v>-10.467380952380953</c:v>
                </c:pt>
                <c:pt idx="1828">
                  <c:v>15.627619047619051</c:v>
                </c:pt>
                <c:pt idx="1829">
                  <c:v>29.228333333333332</c:v>
                </c:pt>
                <c:pt idx="1830">
                  <c:v>28.97</c:v>
                </c:pt>
                <c:pt idx="1831">
                  <c:v>10.998333333333333</c:v>
                </c:pt>
                <c:pt idx="1832">
                  <c:v>16.578095238095237</c:v>
                </c:pt>
                <c:pt idx="1833">
                  <c:v>7.3759523809523806</c:v>
                </c:pt>
                <c:pt idx="1834">
                  <c:v>9.6223809523809507</c:v>
                </c:pt>
                <c:pt idx="1835">
                  <c:v>-9.4788095238095256</c:v>
                </c:pt>
                <c:pt idx="1836">
                  <c:v>-14.675714285714287</c:v>
                </c:pt>
                <c:pt idx="1837">
                  <c:v>14.067142857142855</c:v>
                </c:pt>
                <c:pt idx="1838">
                  <c:v>-1.7361904761904778</c:v>
                </c:pt>
                <c:pt idx="1839">
                  <c:v>-8.321428571428573</c:v>
                </c:pt>
                <c:pt idx="1840">
                  <c:v>-14.592857142857142</c:v>
                </c:pt>
                <c:pt idx="1841">
                  <c:v>6.5440476190476176</c:v>
                </c:pt>
                <c:pt idx="1842">
                  <c:v>-0.22023809523809401</c:v>
                </c:pt>
                <c:pt idx="1843">
                  <c:v>-23.022142857142857</c:v>
                </c:pt>
                <c:pt idx="1844">
                  <c:v>28.97</c:v>
                </c:pt>
                <c:pt idx="1845">
                  <c:v>10.998333333333333</c:v>
                </c:pt>
                <c:pt idx="1846">
                  <c:v>16.578095238095237</c:v>
                </c:pt>
                <c:pt idx="1847">
                  <c:v>7.3759523809523806</c:v>
                </c:pt>
                <c:pt idx="1848">
                  <c:v>-17.098809523809521</c:v>
                </c:pt>
                <c:pt idx="1849">
                  <c:v>9.6223809523809507</c:v>
                </c:pt>
                <c:pt idx="1850">
                  <c:v>-14.675714285714287</c:v>
                </c:pt>
                <c:pt idx="1851">
                  <c:v>1.5838095238095231</c:v>
                </c:pt>
                <c:pt idx="1852">
                  <c:v>2.4073809523809526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C-4BA7-AF65-FF19C1B4A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77055"/>
        <c:axId val="384657039"/>
      </c:scatterChart>
      <c:valAx>
        <c:axId val="34647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d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57039"/>
        <c:crosses val="autoZero"/>
        <c:crossBetween val="midCat"/>
      </c:valAx>
      <c:valAx>
        <c:axId val="3846570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7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test!$T$2:$T$1854</c:f>
              <c:numCache>
                <c:formatCode>General</c:formatCode>
                <c:ptCount val="1853"/>
                <c:pt idx="0">
                  <c:v>8.0371428571428574</c:v>
                </c:pt>
                <c:pt idx="1">
                  <c:v>-0.52404761904761887</c:v>
                </c:pt>
                <c:pt idx="2">
                  <c:v>20.598452380952381</c:v>
                </c:pt>
                <c:pt idx="3">
                  <c:v>23.209285714285713</c:v>
                </c:pt>
                <c:pt idx="4">
                  <c:v>13.537738095238096</c:v>
                </c:pt>
                <c:pt idx="5">
                  <c:v>-8.5753571428571433</c:v>
                </c:pt>
                <c:pt idx="6">
                  <c:v>10.4975</c:v>
                </c:pt>
                <c:pt idx="7">
                  <c:v>-2.4774999999999996</c:v>
                </c:pt>
                <c:pt idx="8">
                  <c:v>29.473928571428576</c:v>
                </c:pt>
                <c:pt idx="9">
                  <c:v>20.738571428571433</c:v>
                </c:pt>
                <c:pt idx="10">
                  <c:v>-4.3963095238095242</c:v>
                </c:pt>
                <c:pt idx="11">
                  <c:v>10.709166666666667</c:v>
                </c:pt>
                <c:pt idx="12">
                  <c:v>20.598452380952381</c:v>
                </c:pt>
                <c:pt idx="13">
                  <c:v>5.5184523809523807</c:v>
                </c:pt>
                <c:pt idx="14">
                  <c:v>8.0371428571428574</c:v>
                </c:pt>
                <c:pt idx="15">
                  <c:v>17.131547619047623</c:v>
                </c:pt>
                <c:pt idx="16">
                  <c:v>21.901309523809527</c:v>
                </c:pt>
                <c:pt idx="17">
                  <c:v>34.368214285714288</c:v>
                </c:pt>
                <c:pt idx="18">
                  <c:v>7.11511904761905</c:v>
                </c:pt>
                <c:pt idx="19">
                  <c:v>23.449285714285718</c:v>
                </c:pt>
                <c:pt idx="20">
                  <c:v>1.6524999999999999</c:v>
                </c:pt>
                <c:pt idx="21">
                  <c:v>-3.2023809523808761E-2</c:v>
                </c:pt>
                <c:pt idx="22">
                  <c:v>-0.52404761904761887</c:v>
                </c:pt>
                <c:pt idx="23">
                  <c:v>43.088928571428575</c:v>
                </c:pt>
                <c:pt idx="24">
                  <c:v>24.058452380952382</c:v>
                </c:pt>
                <c:pt idx="25">
                  <c:v>-4.3963095238095242</c:v>
                </c:pt>
                <c:pt idx="26">
                  <c:v>-0.45761904761904759</c:v>
                </c:pt>
                <c:pt idx="27">
                  <c:v>-2.4774999999999996</c:v>
                </c:pt>
                <c:pt idx="28">
                  <c:v>5.5184523809523807</c:v>
                </c:pt>
                <c:pt idx="29">
                  <c:v>-8.7532142857142858</c:v>
                </c:pt>
                <c:pt idx="30">
                  <c:v>17.131547619047623</c:v>
                </c:pt>
                <c:pt idx="31">
                  <c:v>21.901309523809527</c:v>
                </c:pt>
                <c:pt idx="32">
                  <c:v>34.368214285714288</c:v>
                </c:pt>
                <c:pt idx="33">
                  <c:v>29.06904761904762</c:v>
                </c:pt>
                <c:pt idx="34">
                  <c:v>-0.52404761904761887</c:v>
                </c:pt>
                <c:pt idx="35">
                  <c:v>13.367738095238096</c:v>
                </c:pt>
                <c:pt idx="36">
                  <c:v>7.11511904761905</c:v>
                </c:pt>
                <c:pt idx="37">
                  <c:v>20.738571428571433</c:v>
                </c:pt>
                <c:pt idx="38">
                  <c:v>24.058452380952382</c:v>
                </c:pt>
                <c:pt idx="39">
                  <c:v>-0.45761904761904759</c:v>
                </c:pt>
                <c:pt idx="40">
                  <c:v>-3.2023809523808761E-2</c:v>
                </c:pt>
                <c:pt idx="41">
                  <c:v>5.5184523809523807</c:v>
                </c:pt>
                <c:pt idx="42">
                  <c:v>29.473928571428576</c:v>
                </c:pt>
                <c:pt idx="43">
                  <c:v>23.209285714285713</c:v>
                </c:pt>
                <c:pt idx="44">
                  <c:v>29.06904761904762</c:v>
                </c:pt>
                <c:pt idx="45">
                  <c:v>7.11511904761905</c:v>
                </c:pt>
                <c:pt idx="46">
                  <c:v>20.738571428571433</c:v>
                </c:pt>
                <c:pt idx="47">
                  <c:v>1.6524999999999999</c:v>
                </c:pt>
                <c:pt idx="48">
                  <c:v>10.709166666666667</c:v>
                </c:pt>
                <c:pt idx="49">
                  <c:v>-2.4774999999999996</c:v>
                </c:pt>
                <c:pt idx="50">
                  <c:v>-8.7532142857142858</c:v>
                </c:pt>
                <c:pt idx="51">
                  <c:v>8.0371428571428574</c:v>
                </c:pt>
                <c:pt idx="52">
                  <c:v>17.131547619047623</c:v>
                </c:pt>
                <c:pt idx="53">
                  <c:v>-16.679047619047623</c:v>
                </c:pt>
                <c:pt idx="54">
                  <c:v>-6.0107142857142861</c:v>
                </c:pt>
                <c:pt idx="55">
                  <c:v>10.4975</c:v>
                </c:pt>
                <c:pt idx="56">
                  <c:v>31.447738095238101</c:v>
                </c:pt>
                <c:pt idx="57">
                  <c:v>29.06904761904762</c:v>
                </c:pt>
                <c:pt idx="58">
                  <c:v>24.058452380952382</c:v>
                </c:pt>
                <c:pt idx="59">
                  <c:v>1.6524999999999999</c:v>
                </c:pt>
                <c:pt idx="60">
                  <c:v>10.709166666666667</c:v>
                </c:pt>
                <c:pt idx="61">
                  <c:v>-2.4774999999999996</c:v>
                </c:pt>
                <c:pt idx="62">
                  <c:v>5.5184523809523807</c:v>
                </c:pt>
                <c:pt idx="63">
                  <c:v>29.473928571428576</c:v>
                </c:pt>
                <c:pt idx="64">
                  <c:v>17.131547619047623</c:v>
                </c:pt>
                <c:pt idx="65">
                  <c:v>23.209285714285713</c:v>
                </c:pt>
                <c:pt idx="66">
                  <c:v>-16.679047619047623</c:v>
                </c:pt>
                <c:pt idx="67">
                  <c:v>34.368214285714288</c:v>
                </c:pt>
                <c:pt idx="68">
                  <c:v>7.11511904761905</c:v>
                </c:pt>
                <c:pt idx="69">
                  <c:v>23.449285714285718</c:v>
                </c:pt>
                <c:pt idx="70">
                  <c:v>2.2516666666666674</c:v>
                </c:pt>
                <c:pt idx="71">
                  <c:v>10.4975</c:v>
                </c:pt>
                <c:pt idx="72">
                  <c:v>31.447738095238101</c:v>
                </c:pt>
                <c:pt idx="73">
                  <c:v>24.058452380952382</c:v>
                </c:pt>
                <c:pt idx="74">
                  <c:v>1.6524999999999999</c:v>
                </c:pt>
                <c:pt idx="75">
                  <c:v>10.709166666666667</c:v>
                </c:pt>
                <c:pt idx="76">
                  <c:v>-2.4774999999999996</c:v>
                </c:pt>
                <c:pt idx="77">
                  <c:v>29.473928571428576</c:v>
                </c:pt>
                <c:pt idx="78">
                  <c:v>-8.7532142857142858</c:v>
                </c:pt>
                <c:pt idx="79">
                  <c:v>8.0371428571428574</c:v>
                </c:pt>
                <c:pt idx="80">
                  <c:v>-16.679047619047623</c:v>
                </c:pt>
                <c:pt idx="81">
                  <c:v>-6.0107142857142861</c:v>
                </c:pt>
                <c:pt idx="82">
                  <c:v>21.027261904761904</c:v>
                </c:pt>
                <c:pt idx="83">
                  <c:v>23.449285714285718</c:v>
                </c:pt>
                <c:pt idx="84">
                  <c:v>43.088928571428575</c:v>
                </c:pt>
                <c:pt idx="85">
                  <c:v>20.738571428571433</c:v>
                </c:pt>
                <c:pt idx="86">
                  <c:v>2.2516666666666674</c:v>
                </c:pt>
                <c:pt idx="87">
                  <c:v>-3.2023809523808761E-2</c:v>
                </c:pt>
                <c:pt idx="88">
                  <c:v>31.447738095238101</c:v>
                </c:pt>
                <c:pt idx="89">
                  <c:v>23.209285714285713</c:v>
                </c:pt>
                <c:pt idx="90">
                  <c:v>21.901309523809527</c:v>
                </c:pt>
                <c:pt idx="91">
                  <c:v>-2.4774999999999996</c:v>
                </c:pt>
                <c:pt idx="92">
                  <c:v>-8.7532142857142858</c:v>
                </c:pt>
                <c:pt idx="93">
                  <c:v>-16.679047619047623</c:v>
                </c:pt>
                <c:pt idx="94">
                  <c:v>21.027261904761904</c:v>
                </c:pt>
                <c:pt idx="95">
                  <c:v>23.449285714285718</c:v>
                </c:pt>
                <c:pt idx="96">
                  <c:v>43.088928571428575</c:v>
                </c:pt>
                <c:pt idx="97">
                  <c:v>24.058452380952382</c:v>
                </c:pt>
                <c:pt idx="98">
                  <c:v>1.6524999999999999</c:v>
                </c:pt>
                <c:pt idx="99">
                  <c:v>10.709166666666667</c:v>
                </c:pt>
                <c:pt idx="100">
                  <c:v>2.2516666666666674</c:v>
                </c:pt>
                <c:pt idx="101">
                  <c:v>-3.2023809523808761E-2</c:v>
                </c:pt>
                <c:pt idx="102">
                  <c:v>20.598452380952381</c:v>
                </c:pt>
                <c:pt idx="103">
                  <c:v>29.473928571428576</c:v>
                </c:pt>
                <c:pt idx="104">
                  <c:v>23.209285714285713</c:v>
                </c:pt>
                <c:pt idx="105">
                  <c:v>29.06904761904762</c:v>
                </c:pt>
                <c:pt idx="106">
                  <c:v>-0.52404761904761887</c:v>
                </c:pt>
                <c:pt idx="107">
                  <c:v>13.537738095238096</c:v>
                </c:pt>
                <c:pt idx="108">
                  <c:v>17.131547619047623</c:v>
                </c:pt>
                <c:pt idx="109">
                  <c:v>13.367738095238096</c:v>
                </c:pt>
                <c:pt idx="110">
                  <c:v>24.058452380952382</c:v>
                </c:pt>
                <c:pt idx="111">
                  <c:v>-4.3963095238095242</c:v>
                </c:pt>
                <c:pt idx="112">
                  <c:v>2.2516666666666674</c:v>
                </c:pt>
                <c:pt idx="113">
                  <c:v>-0.45761904761904759</c:v>
                </c:pt>
                <c:pt idx="114">
                  <c:v>20.598452380952381</c:v>
                </c:pt>
                <c:pt idx="115">
                  <c:v>8.0371428571428574</c:v>
                </c:pt>
                <c:pt idx="116">
                  <c:v>-16.679047619047623</c:v>
                </c:pt>
                <c:pt idx="117">
                  <c:v>21.901309523809527</c:v>
                </c:pt>
                <c:pt idx="118">
                  <c:v>29.06904761904762</c:v>
                </c:pt>
                <c:pt idx="119">
                  <c:v>-0.52404761904761887</c:v>
                </c:pt>
                <c:pt idx="120">
                  <c:v>27.424404761904761</c:v>
                </c:pt>
                <c:pt idx="121">
                  <c:v>-8.5753571428571433</c:v>
                </c:pt>
                <c:pt idx="122">
                  <c:v>1.6524999999999999</c:v>
                </c:pt>
                <c:pt idx="123">
                  <c:v>-8.7532142857142858</c:v>
                </c:pt>
                <c:pt idx="124">
                  <c:v>21.027261904761904</c:v>
                </c:pt>
                <c:pt idx="125">
                  <c:v>23.449285714285718</c:v>
                </c:pt>
                <c:pt idx="126">
                  <c:v>-4.3963095238095242</c:v>
                </c:pt>
                <c:pt idx="127">
                  <c:v>10.709166666666667</c:v>
                </c:pt>
                <c:pt idx="128">
                  <c:v>-0.45761904761904759</c:v>
                </c:pt>
                <c:pt idx="129">
                  <c:v>-3.2023809523808761E-2</c:v>
                </c:pt>
                <c:pt idx="130">
                  <c:v>31.447738095238101</c:v>
                </c:pt>
                <c:pt idx="131">
                  <c:v>20.598452380952381</c:v>
                </c:pt>
                <c:pt idx="132">
                  <c:v>8.0371428571428574</c:v>
                </c:pt>
                <c:pt idx="133">
                  <c:v>17.131547619047623</c:v>
                </c:pt>
                <c:pt idx="134">
                  <c:v>21.901309523809527</c:v>
                </c:pt>
                <c:pt idx="135">
                  <c:v>29.06904761904762</c:v>
                </c:pt>
                <c:pt idx="136">
                  <c:v>-0.52404761904761887</c:v>
                </c:pt>
                <c:pt idx="137">
                  <c:v>13.367738095238096</c:v>
                </c:pt>
                <c:pt idx="138">
                  <c:v>13.537738095238096</c:v>
                </c:pt>
                <c:pt idx="139">
                  <c:v>27.424404761904761</c:v>
                </c:pt>
                <c:pt idx="140">
                  <c:v>2.2516666666666674</c:v>
                </c:pt>
                <c:pt idx="141">
                  <c:v>-8.7532142857142858</c:v>
                </c:pt>
                <c:pt idx="142">
                  <c:v>23.449285714285718</c:v>
                </c:pt>
                <c:pt idx="143">
                  <c:v>-4.3963095238095242</c:v>
                </c:pt>
                <c:pt idx="144">
                  <c:v>-8.5753571428571433</c:v>
                </c:pt>
                <c:pt idx="145">
                  <c:v>13.367738095238096</c:v>
                </c:pt>
                <c:pt idx="146">
                  <c:v>27.424404761904761</c:v>
                </c:pt>
                <c:pt idx="147">
                  <c:v>10.709166666666667</c:v>
                </c:pt>
                <c:pt idx="148">
                  <c:v>2.2516666666666674</c:v>
                </c:pt>
                <c:pt idx="149">
                  <c:v>-0.45761904761904759</c:v>
                </c:pt>
                <c:pt idx="150">
                  <c:v>-2.4774999999999996</c:v>
                </c:pt>
                <c:pt idx="151">
                  <c:v>5.5184523809523807</c:v>
                </c:pt>
                <c:pt idx="152">
                  <c:v>23.209285714285713</c:v>
                </c:pt>
                <c:pt idx="153">
                  <c:v>34.368214285714288</c:v>
                </c:pt>
                <c:pt idx="154">
                  <c:v>-0.52404761904761887</c:v>
                </c:pt>
                <c:pt idx="155">
                  <c:v>-6.0107142857142861</c:v>
                </c:pt>
                <c:pt idx="156">
                  <c:v>21.027261904761904</c:v>
                </c:pt>
                <c:pt idx="157">
                  <c:v>20.738571428571433</c:v>
                </c:pt>
                <c:pt idx="158">
                  <c:v>-4.3963095238095242</c:v>
                </c:pt>
                <c:pt idx="159">
                  <c:v>7.11511904761905</c:v>
                </c:pt>
                <c:pt idx="160">
                  <c:v>27.424404761904761</c:v>
                </c:pt>
                <c:pt idx="161">
                  <c:v>10.709166666666667</c:v>
                </c:pt>
                <c:pt idx="162">
                  <c:v>2.2516666666666674</c:v>
                </c:pt>
                <c:pt idx="163">
                  <c:v>-3.2023809523808761E-2</c:v>
                </c:pt>
                <c:pt idx="164">
                  <c:v>-2.4774999999999996</c:v>
                </c:pt>
                <c:pt idx="165">
                  <c:v>5.5184523809523807</c:v>
                </c:pt>
                <c:pt idx="166">
                  <c:v>23.209285714285713</c:v>
                </c:pt>
                <c:pt idx="167">
                  <c:v>-16.679047619047623</c:v>
                </c:pt>
                <c:pt idx="168">
                  <c:v>-0.52404761904761887</c:v>
                </c:pt>
                <c:pt idx="169">
                  <c:v>13.367738095238096</c:v>
                </c:pt>
                <c:pt idx="170">
                  <c:v>-6.0107142857142861</c:v>
                </c:pt>
                <c:pt idx="171">
                  <c:v>21.027261904761904</c:v>
                </c:pt>
                <c:pt idx="172">
                  <c:v>43.088928571428575</c:v>
                </c:pt>
                <c:pt idx="173">
                  <c:v>-8.5753571428571433</c:v>
                </c:pt>
                <c:pt idx="174">
                  <c:v>10.4975</c:v>
                </c:pt>
                <c:pt idx="175">
                  <c:v>1.6524999999999999</c:v>
                </c:pt>
                <c:pt idx="176">
                  <c:v>10.709166666666667</c:v>
                </c:pt>
                <c:pt idx="177">
                  <c:v>-3.2023809523808761E-2</c:v>
                </c:pt>
                <c:pt idx="178">
                  <c:v>-2.4774999999999996</c:v>
                </c:pt>
                <c:pt idx="179">
                  <c:v>20.598452380952381</c:v>
                </c:pt>
                <c:pt idx="180">
                  <c:v>29.473928571428576</c:v>
                </c:pt>
                <c:pt idx="181">
                  <c:v>-16.679047619047623</c:v>
                </c:pt>
                <c:pt idx="182">
                  <c:v>34.368214285714288</c:v>
                </c:pt>
                <c:pt idx="183">
                  <c:v>-0.52404761904761887</c:v>
                </c:pt>
                <c:pt idx="184">
                  <c:v>-6.0107142857142861</c:v>
                </c:pt>
                <c:pt idx="185">
                  <c:v>7.11511904761905</c:v>
                </c:pt>
                <c:pt idx="186">
                  <c:v>21.027261904761904</c:v>
                </c:pt>
                <c:pt idx="187">
                  <c:v>43.088928571428575</c:v>
                </c:pt>
                <c:pt idx="188">
                  <c:v>20.738571428571433</c:v>
                </c:pt>
                <c:pt idx="189">
                  <c:v>13.537738095238096</c:v>
                </c:pt>
                <c:pt idx="190">
                  <c:v>-8.5753571428571433</c:v>
                </c:pt>
                <c:pt idx="191">
                  <c:v>23.209285714285713</c:v>
                </c:pt>
                <c:pt idx="192">
                  <c:v>24.058452380952382</c:v>
                </c:pt>
                <c:pt idx="193">
                  <c:v>17.131547619047623</c:v>
                </c:pt>
                <c:pt idx="194">
                  <c:v>20.738571428571433</c:v>
                </c:pt>
                <c:pt idx="195">
                  <c:v>-4.3963095238095242</c:v>
                </c:pt>
                <c:pt idx="196">
                  <c:v>-3.2023809523808761E-2</c:v>
                </c:pt>
                <c:pt idx="197">
                  <c:v>20.598452380952381</c:v>
                </c:pt>
                <c:pt idx="198">
                  <c:v>-8.7532142857142858</c:v>
                </c:pt>
                <c:pt idx="199">
                  <c:v>23.209285714285713</c:v>
                </c:pt>
                <c:pt idx="200">
                  <c:v>-16.679047619047623</c:v>
                </c:pt>
                <c:pt idx="201">
                  <c:v>21.901309523809527</c:v>
                </c:pt>
                <c:pt idx="202">
                  <c:v>29.06904761904762</c:v>
                </c:pt>
                <c:pt idx="203">
                  <c:v>-6.0107142857142861</c:v>
                </c:pt>
                <c:pt idx="204">
                  <c:v>7.11511904761905</c:v>
                </c:pt>
                <c:pt idx="205">
                  <c:v>43.088928571428575</c:v>
                </c:pt>
                <c:pt idx="206">
                  <c:v>13.537738095238096</c:v>
                </c:pt>
                <c:pt idx="207">
                  <c:v>31.447738095238101</c:v>
                </c:pt>
                <c:pt idx="208">
                  <c:v>29.473928571428576</c:v>
                </c:pt>
                <c:pt idx="209">
                  <c:v>20.738571428571433</c:v>
                </c:pt>
                <c:pt idx="210">
                  <c:v>24.058452380952382</c:v>
                </c:pt>
                <c:pt idx="211">
                  <c:v>-4.3963095238095242</c:v>
                </c:pt>
                <c:pt idx="212">
                  <c:v>-8.5753571428571433</c:v>
                </c:pt>
                <c:pt idx="213">
                  <c:v>1.6524999999999999</c:v>
                </c:pt>
                <c:pt idx="214">
                  <c:v>10.4975</c:v>
                </c:pt>
                <c:pt idx="215">
                  <c:v>-3.2023809523808761E-2</c:v>
                </c:pt>
                <c:pt idx="216">
                  <c:v>20.598452380952381</c:v>
                </c:pt>
                <c:pt idx="217">
                  <c:v>-8.7532142857142858</c:v>
                </c:pt>
                <c:pt idx="218">
                  <c:v>17.131547619047623</c:v>
                </c:pt>
                <c:pt idx="219">
                  <c:v>13.367738095238096</c:v>
                </c:pt>
                <c:pt idx="220">
                  <c:v>-0.45761904761904759</c:v>
                </c:pt>
                <c:pt idx="221">
                  <c:v>29.06904761904762</c:v>
                </c:pt>
                <c:pt idx="222">
                  <c:v>7.11511904761905</c:v>
                </c:pt>
                <c:pt idx="223">
                  <c:v>20.738571428571433</c:v>
                </c:pt>
                <c:pt idx="224">
                  <c:v>13.537738095238096</c:v>
                </c:pt>
                <c:pt idx="225">
                  <c:v>-4.3963095238095242</c:v>
                </c:pt>
                <c:pt idx="226">
                  <c:v>10.709166666666667</c:v>
                </c:pt>
                <c:pt idx="227">
                  <c:v>10.4975</c:v>
                </c:pt>
                <c:pt idx="228">
                  <c:v>31.447738095238101</c:v>
                </c:pt>
                <c:pt idx="229">
                  <c:v>20.598452380952381</c:v>
                </c:pt>
                <c:pt idx="230">
                  <c:v>29.473928571428576</c:v>
                </c:pt>
                <c:pt idx="231">
                  <c:v>-8.7532142857142858</c:v>
                </c:pt>
                <c:pt idx="232">
                  <c:v>8.0371428571428574</c:v>
                </c:pt>
                <c:pt idx="233">
                  <c:v>17.131547619047623</c:v>
                </c:pt>
                <c:pt idx="234">
                  <c:v>21.901309523809527</c:v>
                </c:pt>
                <c:pt idx="235">
                  <c:v>7.11511904761905</c:v>
                </c:pt>
                <c:pt idx="236">
                  <c:v>23.449285714285718</c:v>
                </c:pt>
                <c:pt idx="237">
                  <c:v>24.058452380952382</c:v>
                </c:pt>
                <c:pt idx="238">
                  <c:v>5.5184523809523807</c:v>
                </c:pt>
                <c:pt idx="239">
                  <c:v>23.209285714285713</c:v>
                </c:pt>
                <c:pt idx="240">
                  <c:v>21.901309523809527</c:v>
                </c:pt>
                <c:pt idx="241">
                  <c:v>29.06904761904762</c:v>
                </c:pt>
                <c:pt idx="242">
                  <c:v>-6.0107142857142861</c:v>
                </c:pt>
                <c:pt idx="243">
                  <c:v>10.709166666666667</c:v>
                </c:pt>
                <c:pt idx="244">
                  <c:v>2.2516666666666674</c:v>
                </c:pt>
                <c:pt idx="245">
                  <c:v>10.4975</c:v>
                </c:pt>
                <c:pt idx="246">
                  <c:v>-16.679047619047623</c:v>
                </c:pt>
                <c:pt idx="247">
                  <c:v>13.537738095238096</c:v>
                </c:pt>
                <c:pt idx="248">
                  <c:v>-4.3963095238095242</c:v>
                </c:pt>
                <c:pt idx="249">
                  <c:v>1.6524999999999999</c:v>
                </c:pt>
                <c:pt idx="250">
                  <c:v>31.447738095238101</c:v>
                </c:pt>
                <c:pt idx="251">
                  <c:v>29.473928571428576</c:v>
                </c:pt>
                <c:pt idx="252">
                  <c:v>8.0371428571428574</c:v>
                </c:pt>
                <c:pt idx="253">
                  <c:v>34.368214285714288</c:v>
                </c:pt>
                <c:pt idx="254">
                  <c:v>-6.0107142857142861</c:v>
                </c:pt>
                <c:pt idx="255">
                  <c:v>23.449285714285718</c:v>
                </c:pt>
                <c:pt idx="256">
                  <c:v>2.2516666666666674</c:v>
                </c:pt>
                <c:pt idx="257">
                  <c:v>-2.4774999999999996</c:v>
                </c:pt>
                <c:pt idx="258">
                  <c:v>-16.679047619047623</c:v>
                </c:pt>
                <c:pt idx="259">
                  <c:v>24.058452380952382</c:v>
                </c:pt>
                <c:pt idx="260">
                  <c:v>-8.5753571428571433</c:v>
                </c:pt>
                <c:pt idx="261">
                  <c:v>1.6524999999999999</c:v>
                </c:pt>
                <c:pt idx="262">
                  <c:v>31.447738095238101</c:v>
                </c:pt>
                <c:pt idx="263">
                  <c:v>5.5184523809523807</c:v>
                </c:pt>
                <c:pt idx="264">
                  <c:v>8.0371428571428574</c:v>
                </c:pt>
                <c:pt idx="265">
                  <c:v>29.06904761904762</c:v>
                </c:pt>
                <c:pt idx="266">
                  <c:v>-0.52404761904761887</c:v>
                </c:pt>
                <c:pt idx="267">
                  <c:v>13.367738095238096</c:v>
                </c:pt>
                <c:pt idx="268">
                  <c:v>-6.0107142857142861</c:v>
                </c:pt>
                <c:pt idx="269">
                  <c:v>7.11511904761905</c:v>
                </c:pt>
                <c:pt idx="270">
                  <c:v>23.449285714285718</c:v>
                </c:pt>
                <c:pt idx="271">
                  <c:v>43.088928571428575</c:v>
                </c:pt>
                <c:pt idx="272">
                  <c:v>21.027261904761904</c:v>
                </c:pt>
                <c:pt idx="273">
                  <c:v>24.058452380952382</c:v>
                </c:pt>
                <c:pt idx="274">
                  <c:v>1.6524999999999999</c:v>
                </c:pt>
                <c:pt idx="275">
                  <c:v>-0.45761904761904759</c:v>
                </c:pt>
                <c:pt idx="276">
                  <c:v>-2.4774999999999996</c:v>
                </c:pt>
                <c:pt idx="277">
                  <c:v>31.447738095238101</c:v>
                </c:pt>
                <c:pt idx="278">
                  <c:v>5.5184523809523807</c:v>
                </c:pt>
                <c:pt idx="279">
                  <c:v>29.473928571428576</c:v>
                </c:pt>
                <c:pt idx="280">
                  <c:v>8.0371428571428574</c:v>
                </c:pt>
                <c:pt idx="281">
                  <c:v>-16.679047619047623</c:v>
                </c:pt>
                <c:pt idx="282">
                  <c:v>29.06904761904762</c:v>
                </c:pt>
                <c:pt idx="283">
                  <c:v>-0.52404761904761887</c:v>
                </c:pt>
                <c:pt idx="284">
                  <c:v>13.367738095238096</c:v>
                </c:pt>
                <c:pt idx="285">
                  <c:v>7.11511904761905</c:v>
                </c:pt>
                <c:pt idx="286">
                  <c:v>43.088928571428575</c:v>
                </c:pt>
                <c:pt idx="287">
                  <c:v>20.738571428571433</c:v>
                </c:pt>
                <c:pt idx="288">
                  <c:v>1.6524999999999999</c:v>
                </c:pt>
                <c:pt idx="289">
                  <c:v>2.2516666666666674</c:v>
                </c:pt>
                <c:pt idx="290">
                  <c:v>-0.45761904761904759</c:v>
                </c:pt>
                <c:pt idx="291">
                  <c:v>-8.7532142857142858</c:v>
                </c:pt>
                <c:pt idx="292">
                  <c:v>8.0371428571428574</c:v>
                </c:pt>
                <c:pt idx="293">
                  <c:v>21.901309523809527</c:v>
                </c:pt>
                <c:pt idx="294">
                  <c:v>-0.52404761904761887</c:v>
                </c:pt>
                <c:pt idx="295">
                  <c:v>13.367738095238096</c:v>
                </c:pt>
                <c:pt idx="296">
                  <c:v>-6.0107142857142861</c:v>
                </c:pt>
                <c:pt idx="297">
                  <c:v>7.11511904761905</c:v>
                </c:pt>
                <c:pt idx="298">
                  <c:v>21.027261904761904</c:v>
                </c:pt>
                <c:pt idx="299">
                  <c:v>43.088928571428575</c:v>
                </c:pt>
                <c:pt idx="300">
                  <c:v>20.598452380952381</c:v>
                </c:pt>
                <c:pt idx="301">
                  <c:v>29.473928571428576</c:v>
                </c:pt>
                <c:pt idx="302">
                  <c:v>13.537738095238096</c:v>
                </c:pt>
                <c:pt idx="303">
                  <c:v>-4.3963095238095242</c:v>
                </c:pt>
                <c:pt idx="304">
                  <c:v>-8.5753571428571433</c:v>
                </c:pt>
                <c:pt idx="305">
                  <c:v>1.6524999999999999</c:v>
                </c:pt>
                <c:pt idx="306">
                  <c:v>10.4975</c:v>
                </c:pt>
                <c:pt idx="307">
                  <c:v>-0.45761904761904759</c:v>
                </c:pt>
                <c:pt idx="308">
                  <c:v>-3.2023809523808761E-2</c:v>
                </c:pt>
                <c:pt idx="309">
                  <c:v>31.447738095238101</c:v>
                </c:pt>
                <c:pt idx="310">
                  <c:v>5.5184523809523807</c:v>
                </c:pt>
                <c:pt idx="311">
                  <c:v>-8.7532142857142858</c:v>
                </c:pt>
                <c:pt idx="312">
                  <c:v>17.131547619047623</c:v>
                </c:pt>
                <c:pt idx="313">
                  <c:v>34.368214285714288</c:v>
                </c:pt>
                <c:pt idx="314">
                  <c:v>29.06904761904762</c:v>
                </c:pt>
                <c:pt idx="315">
                  <c:v>23.449285714285718</c:v>
                </c:pt>
                <c:pt idx="316">
                  <c:v>20.738571428571433</c:v>
                </c:pt>
                <c:pt idx="317">
                  <c:v>13.537738095238096</c:v>
                </c:pt>
                <c:pt idx="318">
                  <c:v>24.058452380952382</c:v>
                </c:pt>
                <c:pt idx="319">
                  <c:v>-4.3963095238095242</c:v>
                </c:pt>
                <c:pt idx="320">
                  <c:v>1.6524999999999999</c:v>
                </c:pt>
                <c:pt idx="321">
                  <c:v>2.2516666666666674</c:v>
                </c:pt>
                <c:pt idx="322">
                  <c:v>-0.45761904761904759</c:v>
                </c:pt>
                <c:pt idx="323">
                  <c:v>-3.2023809523808761E-2</c:v>
                </c:pt>
                <c:pt idx="324">
                  <c:v>5.5184523809523807</c:v>
                </c:pt>
                <c:pt idx="325">
                  <c:v>21.901309523809527</c:v>
                </c:pt>
                <c:pt idx="326">
                  <c:v>-0.52404761904761887</c:v>
                </c:pt>
                <c:pt idx="327">
                  <c:v>-6.0107142857142861</c:v>
                </c:pt>
                <c:pt idx="328">
                  <c:v>23.449285714285718</c:v>
                </c:pt>
                <c:pt idx="329">
                  <c:v>20.738571428571433</c:v>
                </c:pt>
                <c:pt idx="330">
                  <c:v>-8.5753571428571433</c:v>
                </c:pt>
                <c:pt idx="331">
                  <c:v>10.4975</c:v>
                </c:pt>
                <c:pt idx="332">
                  <c:v>31.447738095238101</c:v>
                </c:pt>
                <c:pt idx="333">
                  <c:v>-8.7532142857142858</c:v>
                </c:pt>
                <c:pt idx="334">
                  <c:v>17.131547619047623</c:v>
                </c:pt>
                <c:pt idx="335">
                  <c:v>23.209285714285713</c:v>
                </c:pt>
                <c:pt idx="336">
                  <c:v>34.368214285714288</c:v>
                </c:pt>
                <c:pt idx="337">
                  <c:v>23.449285714285718</c:v>
                </c:pt>
                <c:pt idx="338">
                  <c:v>13.537738095238096</c:v>
                </c:pt>
                <c:pt idx="339">
                  <c:v>2.2516666666666674</c:v>
                </c:pt>
                <c:pt idx="340">
                  <c:v>20.598452380952381</c:v>
                </c:pt>
                <c:pt idx="341">
                  <c:v>5.5184523809523807</c:v>
                </c:pt>
                <c:pt idx="342">
                  <c:v>-0.52404761904761887</c:v>
                </c:pt>
                <c:pt idx="343">
                  <c:v>-4.3963095238095242</c:v>
                </c:pt>
                <c:pt idx="344">
                  <c:v>1.6524999999999999</c:v>
                </c:pt>
                <c:pt idx="345">
                  <c:v>-3.2023809523808761E-2</c:v>
                </c:pt>
                <c:pt idx="346">
                  <c:v>-2.4774999999999996</c:v>
                </c:pt>
                <c:pt idx="347">
                  <c:v>23.209285714285713</c:v>
                </c:pt>
                <c:pt idx="348">
                  <c:v>13.367738095238096</c:v>
                </c:pt>
                <c:pt idx="349">
                  <c:v>24.058452380952382</c:v>
                </c:pt>
                <c:pt idx="350">
                  <c:v>10.709166666666667</c:v>
                </c:pt>
                <c:pt idx="351">
                  <c:v>20.598452380952381</c:v>
                </c:pt>
                <c:pt idx="352">
                  <c:v>29.473928571428576</c:v>
                </c:pt>
                <c:pt idx="353">
                  <c:v>8.0371428571428574</c:v>
                </c:pt>
                <c:pt idx="354">
                  <c:v>21.901309523809527</c:v>
                </c:pt>
                <c:pt idx="355">
                  <c:v>34.368214285714288</c:v>
                </c:pt>
                <c:pt idx="356">
                  <c:v>21.027261904761904</c:v>
                </c:pt>
                <c:pt idx="357">
                  <c:v>43.088928571428575</c:v>
                </c:pt>
                <c:pt idx="358">
                  <c:v>2.2516666666666674</c:v>
                </c:pt>
                <c:pt idx="359">
                  <c:v>-3.2023809523808761E-2</c:v>
                </c:pt>
                <c:pt idx="360">
                  <c:v>-16.679047619047623</c:v>
                </c:pt>
                <c:pt idx="361">
                  <c:v>7.11511904761905</c:v>
                </c:pt>
                <c:pt idx="362">
                  <c:v>-4.3963095238095242</c:v>
                </c:pt>
                <c:pt idx="363">
                  <c:v>10.709166666666667</c:v>
                </c:pt>
                <c:pt idx="364">
                  <c:v>-0.45761904761904759</c:v>
                </c:pt>
                <c:pt idx="365">
                  <c:v>20.598452380952381</c:v>
                </c:pt>
                <c:pt idx="366">
                  <c:v>5.5184523809523807</c:v>
                </c:pt>
                <c:pt idx="367">
                  <c:v>-8.7532142857142858</c:v>
                </c:pt>
                <c:pt idx="368">
                  <c:v>21.901309523809527</c:v>
                </c:pt>
                <c:pt idx="369">
                  <c:v>34.368214285714288</c:v>
                </c:pt>
                <c:pt idx="370">
                  <c:v>29.06904761904762</c:v>
                </c:pt>
                <c:pt idx="371">
                  <c:v>13.367738095238096</c:v>
                </c:pt>
                <c:pt idx="372">
                  <c:v>21.027261904761904</c:v>
                </c:pt>
                <c:pt idx="373">
                  <c:v>17.131547619047623</c:v>
                </c:pt>
                <c:pt idx="374">
                  <c:v>23.209285714285713</c:v>
                </c:pt>
                <c:pt idx="375">
                  <c:v>43.088928571428575</c:v>
                </c:pt>
                <c:pt idx="376">
                  <c:v>24.058452380952382</c:v>
                </c:pt>
                <c:pt idx="377">
                  <c:v>10.709166666666667</c:v>
                </c:pt>
                <c:pt idx="378">
                  <c:v>-3.2023809523808761E-2</c:v>
                </c:pt>
                <c:pt idx="379">
                  <c:v>-2.4774999999999996</c:v>
                </c:pt>
                <c:pt idx="380">
                  <c:v>20.598452380952381</c:v>
                </c:pt>
                <c:pt idx="381">
                  <c:v>5.5184523809523807</c:v>
                </c:pt>
                <c:pt idx="382">
                  <c:v>23.209285714285713</c:v>
                </c:pt>
                <c:pt idx="383">
                  <c:v>-16.679047619047623</c:v>
                </c:pt>
                <c:pt idx="384">
                  <c:v>21.901309523809527</c:v>
                </c:pt>
                <c:pt idx="385">
                  <c:v>34.368214285714288</c:v>
                </c:pt>
                <c:pt idx="386">
                  <c:v>29.06904761904762</c:v>
                </c:pt>
                <c:pt idx="387">
                  <c:v>-6.0107142857142861</c:v>
                </c:pt>
                <c:pt idx="388">
                  <c:v>21.027261904761904</c:v>
                </c:pt>
                <c:pt idx="389">
                  <c:v>-4.3963095238095242</c:v>
                </c:pt>
                <c:pt idx="390">
                  <c:v>1.6524999999999999</c:v>
                </c:pt>
                <c:pt idx="391">
                  <c:v>-0.45761904761904759</c:v>
                </c:pt>
                <c:pt idx="392">
                  <c:v>17.131547619047623</c:v>
                </c:pt>
                <c:pt idx="393">
                  <c:v>43.088928571428575</c:v>
                </c:pt>
                <c:pt idx="394">
                  <c:v>24.058452380952382</c:v>
                </c:pt>
                <c:pt idx="395">
                  <c:v>10.709166666666667</c:v>
                </c:pt>
                <c:pt idx="396">
                  <c:v>-2.4774999999999996</c:v>
                </c:pt>
                <c:pt idx="397">
                  <c:v>23.209285714285713</c:v>
                </c:pt>
                <c:pt idx="398">
                  <c:v>21.901309523809527</c:v>
                </c:pt>
                <c:pt idx="399">
                  <c:v>21.027261904761904</c:v>
                </c:pt>
                <c:pt idx="400">
                  <c:v>13.537738095238096</c:v>
                </c:pt>
                <c:pt idx="401">
                  <c:v>-0.45761904761904759</c:v>
                </c:pt>
                <c:pt idx="402">
                  <c:v>-8.7532142857142858</c:v>
                </c:pt>
                <c:pt idx="403">
                  <c:v>17.131547619047623</c:v>
                </c:pt>
                <c:pt idx="404">
                  <c:v>-16.679047619047623</c:v>
                </c:pt>
                <c:pt idx="405">
                  <c:v>34.368214285714288</c:v>
                </c:pt>
                <c:pt idx="406">
                  <c:v>29.06904761904762</c:v>
                </c:pt>
                <c:pt idx="407">
                  <c:v>-6.0107142857142861</c:v>
                </c:pt>
                <c:pt idx="408">
                  <c:v>43.088928571428575</c:v>
                </c:pt>
                <c:pt idx="409">
                  <c:v>1.6524999999999999</c:v>
                </c:pt>
                <c:pt idx="410">
                  <c:v>10.709166666666667</c:v>
                </c:pt>
                <c:pt idx="411">
                  <c:v>10.4975</c:v>
                </c:pt>
                <c:pt idx="412">
                  <c:v>-2.4774999999999996</c:v>
                </c:pt>
                <c:pt idx="413">
                  <c:v>21.901309523809527</c:v>
                </c:pt>
                <c:pt idx="414">
                  <c:v>-0.52404761904761887</c:v>
                </c:pt>
                <c:pt idx="415">
                  <c:v>23.449285714285718</c:v>
                </c:pt>
                <c:pt idx="416">
                  <c:v>-0.45761904761904759</c:v>
                </c:pt>
                <c:pt idx="417">
                  <c:v>31.447738095238101</c:v>
                </c:pt>
                <c:pt idx="418">
                  <c:v>13.367738095238096</c:v>
                </c:pt>
                <c:pt idx="419">
                  <c:v>-6.0107142857142861</c:v>
                </c:pt>
                <c:pt idx="420">
                  <c:v>7.11511904761905</c:v>
                </c:pt>
                <c:pt idx="421">
                  <c:v>13.537738095238096</c:v>
                </c:pt>
                <c:pt idx="422">
                  <c:v>27.424404761904761</c:v>
                </c:pt>
                <c:pt idx="423">
                  <c:v>-4.3963095238095242</c:v>
                </c:pt>
                <c:pt idx="424">
                  <c:v>1.6524999999999999</c:v>
                </c:pt>
                <c:pt idx="425">
                  <c:v>2.2516666666666674</c:v>
                </c:pt>
                <c:pt idx="426">
                  <c:v>10.4975</c:v>
                </c:pt>
                <c:pt idx="427">
                  <c:v>-2.4774999999999996</c:v>
                </c:pt>
                <c:pt idx="428">
                  <c:v>-8.7532142857142858</c:v>
                </c:pt>
                <c:pt idx="429">
                  <c:v>23.449285714285718</c:v>
                </c:pt>
                <c:pt idx="430">
                  <c:v>20.738571428571433</c:v>
                </c:pt>
                <c:pt idx="431">
                  <c:v>-0.45761904761904759</c:v>
                </c:pt>
                <c:pt idx="432">
                  <c:v>29.473928571428576</c:v>
                </c:pt>
                <c:pt idx="433">
                  <c:v>8.0371428571428574</c:v>
                </c:pt>
                <c:pt idx="434">
                  <c:v>17.131547619047623</c:v>
                </c:pt>
                <c:pt idx="435">
                  <c:v>34.368214285714288</c:v>
                </c:pt>
                <c:pt idx="436">
                  <c:v>-6.0107142857142861</c:v>
                </c:pt>
                <c:pt idx="437">
                  <c:v>7.11511904761905</c:v>
                </c:pt>
                <c:pt idx="438">
                  <c:v>21.027261904761904</c:v>
                </c:pt>
                <c:pt idx="439">
                  <c:v>27.424404761904761</c:v>
                </c:pt>
                <c:pt idx="440">
                  <c:v>1.6524999999999999</c:v>
                </c:pt>
                <c:pt idx="441">
                  <c:v>31.447738095238101</c:v>
                </c:pt>
                <c:pt idx="442">
                  <c:v>13.367738095238096</c:v>
                </c:pt>
                <c:pt idx="443">
                  <c:v>23.449285714285718</c:v>
                </c:pt>
                <c:pt idx="444">
                  <c:v>43.088928571428575</c:v>
                </c:pt>
                <c:pt idx="445">
                  <c:v>5.5184523809523807</c:v>
                </c:pt>
                <c:pt idx="446">
                  <c:v>29.473928571428576</c:v>
                </c:pt>
                <c:pt idx="447">
                  <c:v>23.209285714285713</c:v>
                </c:pt>
                <c:pt idx="448">
                  <c:v>-16.679047619047623</c:v>
                </c:pt>
                <c:pt idx="449">
                  <c:v>34.368214285714288</c:v>
                </c:pt>
                <c:pt idx="450">
                  <c:v>13.367738095238096</c:v>
                </c:pt>
                <c:pt idx="451">
                  <c:v>24.058452380952382</c:v>
                </c:pt>
                <c:pt idx="452">
                  <c:v>-4.3963095238095242</c:v>
                </c:pt>
                <c:pt idx="453">
                  <c:v>2.2516666666666674</c:v>
                </c:pt>
                <c:pt idx="454">
                  <c:v>10.4975</c:v>
                </c:pt>
                <c:pt idx="455">
                  <c:v>-3.2023809523808761E-2</c:v>
                </c:pt>
                <c:pt idx="456">
                  <c:v>31.447738095238101</c:v>
                </c:pt>
                <c:pt idx="457">
                  <c:v>-8.7532142857142858</c:v>
                </c:pt>
                <c:pt idx="458">
                  <c:v>8.0371428571428574</c:v>
                </c:pt>
                <c:pt idx="459">
                  <c:v>-0.52404761904761887</c:v>
                </c:pt>
                <c:pt idx="460">
                  <c:v>-6.0107142857142861</c:v>
                </c:pt>
                <c:pt idx="461">
                  <c:v>7.11511904761905</c:v>
                </c:pt>
                <c:pt idx="462">
                  <c:v>43.088928571428575</c:v>
                </c:pt>
                <c:pt idx="463">
                  <c:v>10.709166666666667</c:v>
                </c:pt>
                <c:pt idx="464">
                  <c:v>5.5184523809523807</c:v>
                </c:pt>
                <c:pt idx="465">
                  <c:v>-16.679047619047623</c:v>
                </c:pt>
                <c:pt idx="466">
                  <c:v>24.058452380952382</c:v>
                </c:pt>
                <c:pt idx="467">
                  <c:v>-8.5753571428571433</c:v>
                </c:pt>
                <c:pt idx="468">
                  <c:v>2.2516666666666674</c:v>
                </c:pt>
                <c:pt idx="469">
                  <c:v>10.4975</c:v>
                </c:pt>
                <c:pt idx="470">
                  <c:v>-2.4774999999999996</c:v>
                </c:pt>
                <c:pt idx="471">
                  <c:v>31.447738095238101</c:v>
                </c:pt>
                <c:pt idx="472">
                  <c:v>29.473928571428576</c:v>
                </c:pt>
                <c:pt idx="473">
                  <c:v>-8.7532142857142858</c:v>
                </c:pt>
                <c:pt idx="474">
                  <c:v>23.209285714285713</c:v>
                </c:pt>
                <c:pt idx="475">
                  <c:v>-6.0107142857142861</c:v>
                </c:pt>
                <c:pt idx="476">
                  <c:v>43.088928571428575</c:v>
                </c:pt>
                <c:pt idx="477">
                  <c:v>20.738571428571433</c:v>
                </c:pt>
                <c:pt idx="478">
                  <c:v>27.424404761904761</c:v>
                </c:pt>
                <c:pt idx="479">
                  <c:v>10.709166666666667</c:v>
                </c:pt>
                <c:pt idx="480">
                  <c:v>5.5184523809523807</c:v>
                </c:pt>
                <c:pt idx="481">
                  <c:v>27.424404761904761</c:v>
                </c:pt>
                <c:pt idx="482">
                  <c:v>24.058452380952382</c:v>
                </c:pt>
                <c:pt idx="483">
                  <c:v>-8.5753571428571433</c:v>
                </c:pt>
                <c:pt idx="484">
                  <c:v>10.4975</c:v>
                </c:pt>
                <c:pt idx="485">
                  <c:v>-3.2023809523808761E-2</c:v>
                </c:pt>
                <c:pt idx="486">
                  <c:v>-2.4774999999999996</c:v>
                </c:pt>
                <c:pt idx="487">
                  <c:v>20.598452380952381</c:v>
                </c:pt>
                <c:pt idx="488">
                  <c:v>29.473928571428576</c:v>
                </c:pt>
                <c:pt idx="489">
                  <c:v>-8.7532142857142858</c:v>
                </c:pt>
                <c:pt idx="490">
                  <c:v>21.901309523809527</c:v>
                </c:pt>
                <c:pt idx="491">
                  <c:v>21.027261904761904</c:v>
                </c:pt>
                <c:pt idx="492">
                  <c:v>23.449285714285718</c:v>
                </c:pt>
                <c:pt idx="493">
                  <c:v>20.738571428571433</c:v>
                </c:pt>
                <c:pt idx="494">
                  <c:v>-8.5753571428571433</c:v>
                </c:pt>
                <c:pt idx="495">
                  <c:v>2.2516666666666674</c:v>
                </c:pt>
                <c:pt idx="496">
                  <c:v>5.5184523809523807</c:v>
                </c:pt>
                <c:pt idx="497">
                  <c:v>29.06904761904762</c:v>
                </c:pt>
                <c:pt idx="498">
                  <c:v>-0.52404761904761887</c:v>
                </c:pt>
                <c:pt idx="499">
                  <c:v>27.424404761904761</c:v>
                </c:pt>
                <c:pt idx="500">
                  <c:v>24.058452380952382</c:v>
                </c:pt>
                <c:pt idx="501">
                  <c:v>1.6524999999999999</c:v>
                </c:pt>
                <c:pt idx="502">
                  <c:v>10.4975</c:v>
                </c:pt>
                <c:pt idx="503">
                  <c:v>8.0371428571428574</c:v>
                </c:pt>
                <c:pt idx="504">
                  <c:v>21.027261904761904</c:v>
                </c:pt>
                <c:pt idx="505">
                  <c:v>23.449285714285718</c:v>
                </c:pt>
                <c:pt idx="506">
                  <c:v>20.738571428571433</c:v>
                </c:pt>
                <c:pt idx="507">
                  <c:v>-8.5753571428571433</c:v>
                </c:pt>
                <c:pt idx="508">
                  <c:v>20.598452380952381</c:v>
                </c:pt>
                <c:pt idx="509">
                  <c:v>21.901309523809527</c:v>
                </c:pt>
                <c:pt idx="510">
                  <c:v>34.368214285714288</c:v>
                </c:pt>
                <c:pt idx="511">
                  <c:v>29.06904761904762</c:v>
                </c:pt>
                <c:pt idx="512">
                  <c:v>-0.52404761904761887</c:v>
                </c:pt>
                <c:pt idx="513">
                  <c:v>7.11511904761905</c:v>
                </c:pt>
                <c:pt idx="514">
                  <c:v>43.088928571428575</c:v>
                </c:pt>
                <c:pt idx="515">
                  <c:v>13.537738095238096</c:v>
                </c:pt>
                <c:pt idx="516">
                  <c:v>2.2516666666666674</c:v>
                </c:pt>
                <c:pt idx="517">
                  <c:v>10.4975</c:v>
                </c:pt>
                <c:pt idx="518">
                  <c:v>-0.45761904761904759</c:v>
                </c:pt>
                <c:pt idx="519">
                  <c:v>-3.2023809523808761E-2</c:v>
                </c:pt>
                <c:pt idx="520">
                  <c:v>31.447738095238101</c:v>
                </c:pt>
                <c:pt idx="521">
                  <c:v>23.449285714285718</c:v>
                </c:pt>
                <c:pt idx="522">
                  <c:v>24.058452380952382</c:v>
                </c:pt>
                <c:pt idx="523">
                  <c:v>20.598452380952381</c:v>
                </c:pt>
                <c:pt idx="524">
                  <c:v>23.209285714285713</c:v>
                </c:pt>
                <c:pt idx="525">
                  <c:v>-16.679047619047623</c:v>
                </c:pt>
                <c:pt idx="526">
                  <c:v>34.368214285714288</c:v>
                </c:pt>
                <c:pt idx="527">
                  <c:v>-0.52404761904761887</c:v>
                </c:pt>
                <c:pt idx="528">
                  <c:v>7.11511904761905</c:v>
                </c:pt>
                <c:pt idx="529">
                  <c:v>21.027261904761904</c:v>
                </c:pt>
                <c:pt idx="530">
                  <c:v>13.537738095238096</c:v>
                </c:pt>
                <c:pt idx="531">
                  <c:v>27.424404761904761</c:v>
                </c:pt>
                <c:pt idx="532">
                  <c:v>-8.5753571428571433</c:v>
                </c:pt>
                <c:pt idx="533">
                  <c:v>2.2516666666666674</c:v>
                </c:pt>
                <c:pt idx="534">
                  <c:v>-0.45761904761904759</c:v>
                </c:pt>
                <c:pt idx="535">
                  <c:v>-2.4774999999999996</c:v>
                </c:pt>
                <c:pt idx="536">
                  <c:v>-8.7532142857142858</c:v>
                </c:pt>
                <c:pt idx="537">
                  <c:v>8.0371428571428574</c:v>
                </c:pt>
                <c:pt idx="538">
                  <c:v>17.131547619047623</c:v>
                </c:pt>
                <c:pt idx="539">
                  <c:v>23.449285714285718</c:v>
                </c:pt>
                <c:pt idx="540">
                  <c:v>20.738571428571433</c:v>
                </c:pt>
                <c:pt idx="541">
                  <c:v>27.424404761904761</c:v>
                </c:pt>
                <c:pt idx="542">
                  <c:v>-8.5753571428571433</c:v>
                </c:pt>
                <c:pt idx="543">
                  <c:v>10.709166666666667</c:v>
                </c:pt>
                <c:pt idx="544">
                  <c:v>20.598452380952381</c:v>
                </c:pt>
                <c:pt idx="545">
                  <c:v>8.0371428571428574</c:v>
                </c:pt>
                <c:pt idx="546">
                  <c:v>17.131547619047623</c:v>
                </c:pt>
                <c:pt idx="547">
                  <c:v>23.209285714285713</c:v>
                </c:pt>
                <c:pt idx="548">
                  <c:v>-16.679047619047623</c:v>
                </c:pt>
                <c:pt idx="549">
                  <c:v>13.367738095238096</c:v>
                </c:pt>
                <c:pt idx="550">
                  <c:v>21.027261904761904</c:v>
                </c:pt>
                <c:pt idx="551">
                  <c:v>43.088928571428575</c:v>
                </c:pt>
                <c:pt idx="552">
                  <c:v>13.537738095238096</c:v>
                </c:pt>
                <c:pt idx="553">
                  <c:v>-8.7532142857142858</c:v>
                </c:pt>
                <c:pt idx="554">
                  <c:v>34.368214285714288</c:v>
                </c:pt>
                <c:pt idx="555">
                  <c:v>29.06904761904762</c:v>
                </c:pt>
                <c:pt idx="556">
                  <c:v>-6.0107142857142861</c:v>
                </c:pt>
                <c:pt idx="557">
                  <c:v>27.424404761904761</c:v>
                </c:pt>
                <c:pt idx="558">
                  <c:v>-4.3963095238095242</c:v>
                </c:pt>
                <c:pt idx="559">
                  <c:v>10.4975</c:v>
                </c:pt>
                <c:pt idx="560">
                  <c:v>31.447738095238101</c:v>
                </c:pt>
                <c:pt idx="561">
                  <c:v>5.5184523809523807</c:v>
                </c:pt>
                <c:pt idx="562">
                  <c:v>17.131547619047623</c:v>
                </c:pt>
                <c:pt idx="563">
                  <c:v>-0.52404761904761887</c:v>
                </c:pt>
                <c:pt idx="564">
                  <c:v>13.367738095238096</c:v>
                </c:pt>
                <c:pt idx="565">
                  <c:v>-6.0107142857142861</c:v>
                </c:pt>
                <c:pt idx="566">
                  <c:v>43.088928571428575</c:v>
                </c:pt>
                <c:pt idx="567">
                  <c:v>20.738571428571433</c:v>
                </c:pt>
                <c:pt idx="568">
                  <c:v>13.537738095238096</c:v>
                </c:pt>
                <c:pt idx="569">
                  <c:v>-8.5753571428571433</c:v>
                </c:pt>
                <c:pt idx="570">
                  <c:v>34.368214285714288</c:v>
                </c:pt>
                <c:pt idx="571">
                  <c:v>29.06904761904762</c:v>
                </c:pt>
                <c:pt idx="572">
                  <c:v>24.058452380952382</c:v>
                </c:pt>
                <c:pt idx="573">
                  <c:v>1.6524999999999999</c:v>
                </c:pt>
                <c:pt idx="574">
                  <c:v>10.709166666666667</c:v>
                </c:pt>
                <c:pt idx="575">
                  <c:v>10.4975</c:v>
                </c:pt>
                <c:pt idx="576">
                  <c:v>-0.45761904761904759</c:v>
                </c:pt>
                <c:pt idx="577">
                  <c:v>-3.2023809523808761E-2</c:v>
                </c:pt>
                <c:pt idx="578">
                  <c:v>-2.4774999999999996</c:v>
                </c:pt>
                <c:pt idx="579">
                  <c:v>20.598452380952381</c:v>
                </c:pt>
                <c:pt idx="580">
                  <c:v>13.367738095238096</c:v>
                </c:pt>
                <c:pt idx="581">
                  <c:v>-6.0107142857142861</c:v>
                </c:pt>
                <c:pt idx="582">
                  <c:v>23.449285714285718</c:v>
                </c:pt>
                <c:pt idx="583">
                  <c:v>20.738571428571433</c:v>
                </c:pt>
                <c:pt idx="584">
                  <c:v>2.2516666666666674</c:v>
                </c:pt>
                <c:pt idx="585">
                  <c:v>31.447738095238101</c:v>
                </c:pt>
                <c:pt idx="586">
                  <c:v>-8.7532142857142858</c:v>
                </c:pt>
                <c:pt idx="587">
                  <c:v>-16.679047619047623</c:v>
                </c:pt>
                <c:pt idx="588">
                  <c:v>29.06904761904762</c:v>
                </c:pt>
                <c:pt idx="589">
                  <c:v>13.537738095238096</c:v>
                </c:pt>
                <c:pt idx="590">
                  <c:v>24.058452380952382</c:v>
                </c:pt>
                <c:pt idx="591">
                  <c:v>10.4975</c:v>
                </c:pt>
                <c:pt idx="592">
                  <c:v>2.2516666666666674</c:v>
                </c:pt>
                <c:pt idx="593">
                  <c:v>-2.4774999999999996</c:v>
                </c:pt>
                <c:pt idx="594">
                  <c:v>31.447738095238101</c:v>
                </c:pt>
                <c:pt idx="595">
                  <c:v>20.598452380952381</c:v>
                </c:pt>
                <c:pt idx="596">
                  <c:v>8.0371428571428574</c:v>
                </c:pt>
                <c:pt idx="597">
                  <c:v>23.209285714285713</c:v>
                </c:pt>
                <c:pt idx="598">
                  <c:v>-16.679047619047623</c:v>
                </c:pt>
                <c:pt idx="599">
                  <c:v>7.11511904761905</c:v>
                </c:pt>
                <c:pt idx="600">
                  <c:v>21.027261904761904</c:v>
                </c:pt>
                <c:pt idx="601">
                  <c:v>43.088928571428575</c:v>
                </c:pt>
                <c:pt idx="602">
                  <c:v>20.738571428571433</c:v>
                </c:pt>
                <c:pt idx="603">
                  <c:v>13.537738095238096</c:v>
                </c:pt>
                <c:pt idx="604">
                  <c:v>-3.2023809523808761E-2</c:v>
                </c:pt>
                <c:pt idx="605">
                  <c:v>5.5184523809523807</c:v>
                </c:pt>
                <c:pt idx="606">
                  <c:v>-8.5753571428571433</c:v>
                </c:pt>
                <c:pt idx="607">
                  <c:v>1.6524999999999999</c:v>
                </c:pt>
                <c:pt idx="608">
                  <c:v>-2.4774999999999996</c:v>
                </c:pt>
                <c:pt idx="609">
                  <c:v>20.598452380952381</c:v>
                </c:pt>
                <c:pt idx="610">
                  <c:v>29.473928571428576</c:v>
                </c:pt>
                <c:pt idx="611">
                  <c:v>-8.7532142857142858</c:v>
                </c:pt>
                <c:pt idx="612">
                  <c:v>21.901309523809527</c:v>
                </c:pt>
                <c:pt idx="613">
                  <c:v>7.11511904761905</c:v>
                </c:pt>
                <c:pt idx="614">
                  <c:v>21.027261904761904</c:v>
                </c:pt>
                <c:pt idx="615">
                  <c:v>23.449285714285718</c:v>
                </c:pt>
                <c:pt idx="616">
                  <c:v>13.537738095238096</c:v>
                </c:pt>
                <c:pt idx="617">
                  <c:v>10.709166666666667</c:v>
                </c:pt>
                <c:pt idx="618">
                  <c:v>2.2516666666666674</c:v>
                </c:pt>
                <c:pt idx="619">
                  <c:v>-3.2023809523808761E-2</c:v>
                </c:pt>
                <c:pt idx="620">
                  <c:v>43.088928571428575</c:v>
                </c:pt>
                <c:pt idx="621">
                  <c:v>20.738571428571433</c:v>
                </c:pt>
                <c:pt idx="622">
                  <c:v>-4.3963095238095242</c:v>
                </c:pt>
                <c:pt idx="623">
                  <c:v>1.6524999999999999</c:v>
                </c:pt>
                <c:pt idx="624">
                  <c:v>-2.4774999999999996</c:v>
                </c:pt>
                <c:pt idx="625">
                  <c:v>29.473928571428576</c:v>
                </c:pt>
                <c:pt idx="626">
                  <c:v>-8.7532142857142858</c:v>
                </c:pt>
                <c:pt idx="627">
                  <c:v>-16.679047619047623</c:v>
                </c:pt>
                <c:pt idx="628">
                  <c:v>-0.52404761904761887</c:v>
                </c:pt>
                <c:pt idx="629">
                  <c:v>7.11511904761905</c:v>
                </c:pt>
                <c:pt idx="630">
                  <c:v>23.449285714285718</c:v>
                </c:pt>
                <c:pt idx="631">
                  <c:v>13.537738095238096</c:v>
                </c:pt>
                <c:pt idx="632">
                  <c:v>27.424404761904761</c:v>
                </c:pt>
                <c:pt idx="633">
                  <c:v>2.2516666666666674</c:v>
                </c:pt>
                <c:pt idx="634">
                  <c:v>-0.45761904761904759</c:v>
                </c:pt>
                <c:pt idx="635">
                  <c:v>5.5184523809523807</c:v>
                </c:pt>
                <c:pt idx="636">
                  <c:v>21.901309523809527</c:v>
                </c:pt>
                <c:pt idx="637">
                  <c:v>43.088928571428575</c:v>
                </c:pt>
                <c:pt idx="638">
                  <c:v>20.738571428571433</c:v>
                </c:pt>
                <c:pt idx="639">
                  <c:v>-4.3963095238095242</c:v>
                </c:pt>
                <c:pt idx="640">
                  <c:v>20.598452380952381</c:v>
                </c:pt>
                <c:pt idx="641">
                  <c:v>29.473928571428576</c:v>
                </c:pt>
                <c:pt idx="642">
                  <c:v>-16.679047619047623</c:v>
                </c:pt>
                <c:pt idx="643">
                  <c:v>27.424404761904761</c:v>
                </c:pt>
                <c:pt idx="644">
                  <c:v>-4.3963095238095242</c:v>
                </c:pt>
                <c:pt idx="645">
                  <c:v>-8.5753571428571433</c:v>
                </c:pt>
                <c:pt idx="646">
                  <c:v>10.4975</c:v>
                </c:pt>
                <c:pt idx="647">
                  <c:v>-3.2023809523808761E-2</c:v>
                </c:pt>
                <c:pt idx="648">
                  <c:v>17.131547619047623</c:v>
                </c:pt>
                <c:pt idx="649">
                  <c:v>23.209285714285713</c:v>
                </c:pt>
                <c:pt idx="650">
                  <c:v>34.368214285714288</c:v>
                </c:pt>
                <c:pt idx="651">
                  <c:v>13.367738095238096</c:v>
                </c:pt>
                <c:pt idx="652">
                  <c:v>-6.0107142857142861</c:v>
                </c:pt>
                <c:pt idx="653">
                  <c:v>13.537738095238096</c:v>
                </c:pt>
                <c:pt idx="654">
                  <c:v>20.598452380952381</c:v>
                </c:pt>
                <c:pt idx="655">
                  <c:v>21.901309523809527</c:v>
                </c:pt>
                <c:pt idx="656">
                  <c:v>7.11511904761905</c:v>
                </c:pt>
                <c:pt idx="657">
                  <c:v>27.424404761904761</c:v>
                </c:pt>
                <c:pt idx="658">
                  <c:v>24.058452380952382</c:v>
                </c:pt>
                <c:pt idx="659">
                  <c:v>-4.3963095238095242</c:v>
                </c:pt>
                <c:pt idx="660">
                  <c:v>1.6524999999999999</c:v>
                </c:pt>
                <c:pt idx="661">
                  <c:v>2.2516666666666674</c:v>
                </c:pt>
                <c:pt idx="662">
                  <c:v>-3.2023809523808761E-2</c:v>
                </c:pt>
                <c:pt idx="663">
                  <c:v>29.473928571428576</c:v>
                </c:pt>
                <c:pt idx="664">
                  <c:v>17.131547619047623</c:v>
                </c:pt>
                <c:pt idx="665">
                  <c:v>23.209285714285713</c:v>
                </c:pt>
                <c:pt idx="666">
                  <c:v>13.367738095238096</c:v>
                </c:pt>
                <c:pt idx="667">
                  <c:v>-6.0107142857142861</c:v>
                </c:pt>
                <c:pt idx="668">
                  <c:v>23.449285714285718</c:v>
                </c:pt>
                <c:pt idx="669">
                  <c:v>13.537738095238096</c:v>
                </c:pt>
                <c:pt idx="670">
                  <c:v>34.368214285714288</c:v>
                </c:pt>
                <c:pt idx="671">
                  <c:v>-0.52404761904761887</c:v>
                </c:pt>
                <c:pt idx="672">
                  <c:v>24.058452380952382</c:v>
                </c:pt>
                <c:pt idx="673">
                  <c:v>-8.5753571428571433</c:v>
                </c:pt>
                <c:pt idx="674">
                  <c:v>2.2516666666666674</c:v>
                </c:pt>
                <c:pt idx="675">
                  <c:v>10.4975</c:v>
                </c:pt>
                <c:pt idx="676">
                  <c:v>-0.45761904761904759</c:v>
                </c:pt>
                <c:pt idx="677">
                  <c:v>-3.2023809523808761E-2</c:v>
                </c:pt>
                <c:pt idx="678">
                  <c:v>31.447738095238101</c:v>
                </c:pt>
                <c:pt idx="679">
                  <c:v>20.598452380952381</c:v>
                </c:pt>
                <c:pt idx="680">
                  <c:v>5.5184523809523807</c:v>
                </c:pt>
                <c:pt idx="681">
                  <c:v>8.0371428571428574</c:v>
                </c:pt>
                <c:pt idx="682">
                  <c:v>17.131547619047623</c:v>
                </c:pt>
                <c:pt idx="683">
                  <c:v>13.367738095238096</c:v>
                </c:pt>
                <c:pt idx="684">
                  <c:v>23.449285714285718</c:v>
                </c:pt>
                <c:pt idx="685">
                  <c:v>20.738571428571433</c:v>
                </c:pt>
                <c:pt idx="686">
                  <c:v>-8.5753571428571433</c:v>
                </c:pt>
                <c:pt idx="687">
                  <c:v>23.209285714285713</c:v>
                </c:pt>
                <c:pt idx="688">
                  <c:v>43.088928571428575</c:v>
                </c:pt>
                <c:pt idx="689">
                  <c:v>24.058452380952382</c:v>
                </c:pt>
                <c:pt idx="690">
                  <c:v>-4.3963095238095242</c:v>
                </c:pt>
                <c:pt idx="691">
                  <c:v>1.6524999999999999</c:v>
                </c:pt>
                <c:pt idx="692">
                  <c:v>10.4975</c:v>
                </c:pt>
                <c:pt idx="693">
                  <c:v>8.0371428571428574</c:v>
                </c:pt>
                <c:pt idx="694">
                  <c:v>17.131547619047623</c:v>
                </c:pt>
                <c:pt idx="695">
                  <c:v>34.368214285714288</c:v>
                </c:pt>
                <c:pt idx="696">
                  <c:v>29.06904761904762</c:v>
                </c:pt>
                <c:pt idx="697">
                  <c:v>-0.52404761904761887</c:v>
                </c:pt>
                <c:pt idx="698">
                  <c:v>13.367738095238096</c:v>
                </c:pt>
                <c:pt idx="699">
                  <c:v>23.449285714285718</c:v>
                </c:pt>
                <c:pt idx="700">
                  <c:v>27.424404761904761</c:v>
                </c:pt>
                <c:pt idx="701">
                  <c:v>2.2516666666666674</c:v>
                </c:pt>
                <c:pt idx="702">
                  <c:v>-2.4774999999999996</c:v>
                </c:pt>
                <c:pt idx="703">
                  <c:v>29.473928571428576</c:v>
                </c:pt>
                <c:pt idx="704">
                  <c:v>8.0371428571428574</c:v>
                </c:pt>
                <c:pt idx="705">
                  <c:v>21.901309523809527</c:v>
                </c:pt>
                <c:pt idx="706">
                  <c:v>7.11511904761905</c:v>
                </c:pt>
                <c:pt idx="707">
                  <c:v>20.738571428571433</c:v>
                </c:pt>
                <c:pt idx="708">
                  <c:v>10.709166666666667</c:v>
                </c:pt>
                <c:pt idx="709">
                  <c:v>17.131547619047623</c:v>
                </c:pt>
                <c:pt idx="710">
                  <c:v>-16.679047619047623</c:v>
                </c:pt>
                <c:pt idx="711">
                  <c:v>-0.52404761904761887</c:v>
                </c:pt>
                <c:pt idx="712">
                  <c:v>21.027261904761904</c:v>
                </c:pt>
                <c:pt idx="713">
                  <c:v>27.424404761904761</c:v>
                </c:pt>
                <c:pt idx="714">
                  <c:v>-4.3963095238095242</c:v>
                </c:pt>
                <c:pt idx="715">
                  <c:v>-8.5753571428571433</c:v>
                </c:pt>
                <c:pt idx="716">
                  <c:v>1.6524999999999999</c:v>
                </c:pt>
                <c:pt idx="717">
                  <c:v>-2.4774999999999996</c:v>
                </c:pt>
                <c:pt idx="718">
                  <c:v>20.598452380952381</c:v>
                </c:pt>
                <c:pt idx="719">
                  <c:v>29.473928571428576</c:v>
                </c:pt>
                <c:pt idx="720">
                  <c:v>23.209285714285713</c:v>
                </c:pt>
                <c:pt idx="721">
                  <c:v>21.901309523809527</c:v>
                </c:pt>
                <c:pt idx="722">
                  <c:v>29.06904761904762</c:v>
                </c:pt>
                <c:pt idx="723">
                  <c:v>13.367738095238096</c:v>
                </c:pt>
                <c:pt idx="724">
                  <c:v>7.11511904761905</c:v>
                </c:pt>
                <c:pt idx="725">
                  <c:v>23.449285714285718</c:v>
                </c:pt>
                <c:pt idx="726">
                  <c:v>34.368214285714288</c:v>
                </c:pt>
                <c:pt idx="727">
                  <c:v>21.027261904761904</c:v>
                </c:pt>
                <c:pt idx="728">
                  <c:v>-4.3963095238095242</c:v>
                </c:pt>
                <c:pt idx="729">
                  <c:v>1.6524999999999999</c:v>
                </c:pt>
                <c:pt idx="730">
                  <c:v>10.709166666666667</c:v>
                </c:pt>
                <c:pt idx="731">
                  <c:v>-0.45761904761904759</c:v>
                </c:pt>
                <c:pt idx="732">
                  <c:v>-3.2023809523808761E-2</c:v>
                </c:pt>
                <c:pt idx="733">
                  <c:v>31.447738095238101</c:v>
                </c:pt>
                <c:pt idx="734">
                  <c:v>29.473928571428576</c:v>
                </c:pt>
                <c:pt idx="735">
                  <c:v>8.0371428571428574</c:v>
                </c:pt>
                <c:pt idx="736">
                  <c:v>17.131547619047623</c:v>
                </c:pt>
                <c:pt idx="737">
                  <c:v>-16.679047619047623</c:v>
                </c:pt>
                <c:pt idx="738">
                  <c:v>29.06904761904762</c:v>
                </c:pt>
                <c:pt idx="739">
                  <c:v>13.367738095238096</c:v>
                </c:pt>
                <c:pt idx="740">
                  <c:v>21.027261904761904</c:v>
                </c:pt>
                <c:pt idx="741">
                  <c:v>23.449285714285718</c:v>
                </c:pt>
                <c:pt idx="742">
                  <c:v>27.424404761904761</c:v>
                </c:pt>
                <c:pt idx="743">
                  <c:v>24.058452380952382</c:v>
                </c:pt>
                <c:pt idx="744">
                  <c:v>2.2516666666666674</c:v>
                </c:pt>
                <c:pt idx="745">
                  <c:v>-8.7532142857142858</c:v>
                </c:pt>
                <c:pt idx="746">
                  <c:v>21.901309523809527</c:v>
                </c:pt>
                <c:pt idx="747">
                  <c:v>10.709166666666667</c:v>
                </c:pt>
                <c:pt idx="748">
                  <c:v>-0.45761904761904759</c:v>
                </c:pt>
                <c:pt idx="749">
                  <c:v>23.209285714285713</c:v>
                </c:pt>
                <c:pt idx="750">
                  <c:v>7.11511904761905</c:v>
                </c:pt>
                <c:pt idx="751">
                  <c:v>27.424404761904761</c:v>
                </c:pt>
                <c:pt idx="752">
                  <c:v>10.4975</c:v>
                </c:pt>
                <c:pt idx="753">
                  <c:v>-3.2023809523808761E-2</c:v>
                </c:pt>
                <c:pt idx="754">
                  <c:v>29.473928571428576</c:v>
                </c:pt>
                <c:pt idx="755">
                  <c:v>-8.7532142857142858</c:v>
                </c:pt>
                <c:pt idx="756">
                  <c:v>8.0371428571428574</c:v>
                </c:pt>
                <c:pt idx="757">
                  <c:v>21.901309523809527</c:v>
                </c:pt>
                <c:pt idx="758">
                  <c:v>34.368214285714288</c:v>
                </c:pt>
                <c:pt idx="759">
                  <c:v>13.367738095238096</c:v>
                </c:pt>
                <c:pt idx="760">
                  <c:v>-6.0107142857142861</c:v>
                </c:pt>
                <c:pt idx="761">
                  <c:v>21.027261904761904</c:v>
                </c:pt>
                <c:pt idx="762">
                  <c:v>-0.45761904761904759</c:v>
                </c:pt>
                <c:pt idx="763">
                  <c:v>-2.4774999999999996</c:v>
                </c:pt>
                <c:pt idx="764">
                  <c:v>-16.679047619047623</c:v>
                </c:pt>
                <c:pt idx="765">
                  <c:v>29.06904761904762</c:v>
                </c:pt>
                <c:pt idx="766">
                  <c:v>7.11511904761905</c:v>
                </c:pt>
                <c:pt idx="767">
                  <c:v>27.424404761904761</c:v>
                </c:pt>
                <c:pt idx="768">
                  <c:v>10.709166666666667</c:v>
                </c:pt>
                <c:pt idx="769">
                  <c:v>10.4975</c:v>
                </c:pt>
                <c:pt idx="770">
                  <c:v>5.5184523809523807</c:v>
                </c:pt>
                <c:pt idx="771">
                  <c:v>29.473928571428576</c:v>
                </c:pt>
                <c:pt idx="772">
                  <c:v>8.0371428571428574</c:v>
                </c:pt>
                <c:pt idx="773">
                  <c:v>-6.0107142857142861</c:v>
                </c:pt>
                <c:pt idx="774">
                  <c:v>43.088928571428575</c:v>
                </c:pt>
                <c:pt idx="775">
                  <c:v>20.738571428571433</c:v>
                </c:pt>
                <c:pt idx="776">
                  <c:v>-8.5753571428571433</c:v>
                </c:pt>
                <c:pt idx="777">
                  <c:v>-0.45761904761904759</c:v>
                </c:pt>
                <c:pt idx="778">
                  <c:v>31.447738095238101</c:v>
                </c:pt>
                <c:pt idx="779">
                  <c:v>17.131547619047623</c:v>
                </c:pt>
                <c:pt idx="780">
                  <c:v>23.209285714285713</c:v>
                </c:pt>
                <c:pt idx="781">
                  <c:v>29.06904761904762</c:v>
                </c:pt>
                <c:pt idx="782">
                  <c:v>7.11511904761905</c:v>
                </c:pt>
                <c:pt idx="783">
                  <c:v>21.027261904761904</c:v>
                </c:pt>
                <c:pt idx="784">
                  <c:v>13.537738095238096</c:v>
                </c:pt>
                <c:pt idx="785">
                  <c:v>10.4975</c:v>
                </c:pt>
                <c:pt idx="786">
                  <c:v>-2.4774999999999996</c:v>
                </c:pt>
                <c:pt idx="787">
                  <c:v>31.447738095238101</c:v>
                </c:pt>
                <c:pt idx="788">
                  <c:v>5.5184523809523807</c:v>
                </c:pt>
                <c:pt idx="789">
                  <c:v>17.131547619047623</c:v>
                </c:pt>
                <c:pt idx="790">
                  <c:v>-16.679047619047623</c:v>
                </c:pt>
                <c:pt idx="791">
                  <c:v>34.368214285714288</c:v>
                </c:pt>
                <c:pt idx="792">
                  <c:v>29.06904761904762</c:v>
                </c:pt>
                <c:pt idx="793">
                  <c:v>-6.0107142857142861</c:v>
                </c:pt>
                <c:pt idx="794">
                  <c:v>43.088928571428575</c:v>
                </c:pt>
                <c:pt idx="795">
                  <c:v>-8.5753571428571433</c:v>
                </c:pt>
                <c:pt idx="796">
                  <c:v>7.11511904761905</c:v>
                </c:pt>
                <c:pt idx="797">
                  <c:v>43.088928571428575</c:v>
                </c:pt>
                <c:pt idx="798">
                  <c:v>-8.5753571428571433</c:v>
                </c:pt>
                <c:pt idx="799">
                  <c:v>1.6524999999999999</c:v>
                </c:pt>
                <c:pt idx="800">
                  <c:v>29.473928571428576</c:v>
                </c:pt>
                <c:pt idx="801">
                  <c:v>-4.3963095238095242</c:v>
                </c:pt>
                <c:pt idx="802">
                  <c:v>7.11511904761905</c:v>
                </c:pt>
                <c:pt idx="803">
                  <c:v>27.424404761904761</c:v>
                </c:pt>
                <c:pt idx="804">
                  <c:v>-0.45761904761904759</c:v>
                </c:pt>
                <c:pt idx="805">
                  <c:v>31.447738095238101</c:v>
                </c:pt>
                <c:pt idx="806">
                  <c:v>-8.7532142857142858</c:v>
                </c:pt>
                <c:pt idx="807">
                  <c:v>23.209285714285713</c:v>
                </c:pt>
                <c:pt idx="808">
                  <c:v>21.901309523809527</c:v>
                </c:pt>
                <c:pt idx="809">
                  <c:v>2.2516666666666674</c:v>
                </c:pt>
                <c:pt idx="810">
                  <c:v>-3.2023809523808761E-2</c:v>
                </c:pt>
                <c:pt idx="811">
                  <c:v>8.0371428571428574</c:v>
                </c:pt>
                <c:pt idx="812">
                  <c:v>17.131547619047623</c:v>
                </c:pt>
                <c:pt idx="813">
                  <c:v>34.368214285714288</c:v>
                </c:pt>
                <c:pt idx="814">
                  <c:v>-6.0107142857142861</c:v>
                </c:pt>
                <c:pt idx="815">
                  <c:v>-0.45761904761904759</c:v>
                </c:pt>
                <c:pt idx="816">
                  <c:v>23.209285714285713</c:v>
                </c:pt>
                <c:pt idx="817">
                  <c:v>-3.2023809523808761E-2</c:v>
                </c:pt>
                <c:pt idx="818">
                  <c:v>31.447738095238101</c:v>
                </c:pt>
                <c:pt idx="819">
                  <c:v>5.5184523809523807</c:v>
                </c:pt>
                <c:pt idx="820">
                  <c:v>-8.7532142857142858</c:v>
                </c:pt>
                <c:pt idx="821">
                  <c:v>17.131547619047623</c:v>
                </c:pt>
                <c:pt idx="822">
                  <c:v>21.901309523809527</c:v>
                </c:pt>
                <c:pt idx="823">
                  <c:v>-6.0107142857142861</c:v>
                </c:pt>
                <c:pt idx="824">
                  <c:v>13.537738095238096</c:v>
                </c:pt>
                <c:pt idx="825">
                  <c:v>1.6524999999999999</c:v>
                </c:pt>
                <c:pt idx="826">
                  <c:v>2.2516666666666674</c:v>
                </c:pt>
                <c:pt idx="827">
                  <c:v>23.209285714285713</c:v>
                </c:pt>
                <c:pt idx="828">
                  <c:v>24.058452380952382</c:v>
                </c:pt>
                <c:pt idx="829">
                  <c:v>-4.3963095238095242</c:v>
                </c:pt>
                <c:pt idx="830">
                  <c:v>-8.5753571428571433</c:v>
                </c:pt>
                <c:pt idx="831">
                  <c:v>-0.45761904761904759</c:v>
                </c:pt>
                <c:pt idx="832">
                  <c:v>-3.2023809523808761E-2</c:v>
                </c:pt>
                <c:pt idx="833">
                  <c:v>31.447738095238101</c:v>
                </c:pt>
                <c:pt idx="834">
                  <c:v>20.598452380952381</c:v>
                </c:pt>
                <c:pt idx="835">
                  <c:v>5.5184523809523807</c:v>
                </c:pt>
                <c:pt idx="836">
                  <c:v>29.473928571428576</c:v>
                </c:pt>
                <c:pt idx="837">
                  <c:v>-16.679047619047623</c:v>
                </c:pt>
                <c:pt idx="838">
                  <c:v>21.901309523809527</c:v>
                </c:pt>
                <c:pt idx="839">
                  <c:v>13.367738095238096</c:v>
                </c:pt>
                <c:pt idx="840">
                  <c:v>7.11511904761905</c:v>
                </c:pt>
                <c:pt idx="841">
                  <c:v>43.088928571428575</c:v>
                </c:pt>
                <c:pt idx="842">
                  <c:v>29.473928571428576</c:v>
                </c:pt>
                <c:pt idx="843">
                  <c:v>21.901309523809527</c:v>
                </c:pt>
                <c:pt idx="844">
                  <c:v>23.449285714285718</c:v>
                </c:pt>
                <c:pt idx="845">
                  <c:v>20.738571428571433</c:v>
                </c:pt>
                <c:pt idx="846">
                  <c:v>20.598452380952381</c:v>
                </c:pt>
                <c:pt idx="847">
                  <c:v>5.5184523809523807</c:v>
                </c:pt>
                <c:pt idx="848">
                  <c:v>8.0371428571428574</c:v>
                </c:pt>
                <c:pt idx="849">
                  <c:v>-16.679047619047623</c:v>
                </c:pt>
                <c:pt idx="850">
                  <c:v>21.027261904761904</c:v>
                </c:pt>
                <c:pt idx="851">
                  <c:v>1.6524999999999999</c:v>
                </c:pt>
                <c:pt idx="852">
                  <c:v>10.4975</c:v>
                </c:pt>
                <c:pt idx="853">
                  <c:v>-0.45761904761904759</c:v>
                </c:pt>
                <c:pt idx="854">
                  <c:v>29.473928571428576</c:v>
                </c:pt>
                <c:pt idx="855">
                  <c:v>17.131547619047623</c:v>
                </c:pt>
                <c:pt idx="856">
                  <c:v>-0.52404761904761887</c:v>
                </c:pt>
                <c:pt idx="857">
                  <c:v>13.367738095238096</c:v>
                </c:pt>
                <c:pt idx="858">
                  <c:v>43.088928571428575</c:v>
                </c:pt>
                <c:pt idx="859">
                  <c:v>20.738571428571433</c:v>
                </c:pt>
                <c:pt idx="860">
                  <c:v>13.537738095238096</c:v>
                </c:pt>
                <c:pt idx="861">
                  <c:v>27.424404761904761</c:v>
                </c:pt>
                <c:pt idx="862">
                  <c:v>-2.4774999999999996</c:v>
                </c:pt>
                <c:pt idx="863">
                  <c:v>5.5184523809523807</c:v>
                </c:pt>
                <c:pt idx="864">
                  <c:v>7.11511904761905</c:v>
                </c:pt>
                <c:pt idx="865">
                  <c:v>21.027261904761904</c:v>
                </c:pt>
                <c:pt idx="866">
                  <c:v>-8.5753571428571433</c:v>
                </c:pt>
                <c:pt idx="867">
                  <c:v>1.6524999999999999</c:v>
                </c:pt>
                <c:pt idx="868">
                  <c:v>10.709166666666667</c:v>
                </c:pt>
                <c:pt idx="869">
                  <c:v>8.0371428571428574</c:v>
                </c:pt>
                <c:pt idx="870">
                  <c:v>29.06904761904762</c:v>
                </c:pt>
                <c:pt idx="871">
                  <c:v>13.367738095238096</c:v>
                </c:pt>
                <c:pt idx="872">
                  <c:v>23.449285714285718</c:v>
                </c:pt>
                <c:pt idx="873">
                  <c:v>20.738571428571433</c:v>
                </c:pt>
                <c:pt idx="874">
                  <c:v>13.537738095238096</c:v>
                </c:pt>
                <c:pt idx="875">
                  <c:v>-2.4774999999999996</c:v>
                </c:pt>
                <c:pt idx="876">
                  <c:v>5.5184523809523807</c:v>
                </c:pt>
                <c:pt idx="877">
                  <c:v>17.131547619047623</c:v>
                </c:pt>
                <c:pt idx="878">
                  <c:v>-16.679047619047623</c:v>
                </c:pt>
                <c:pt idx="879">
                  <c:v>24.058452380952382</c:v>
                </c:pt>
                <c:pt idx="880">
                  <c:v>-8.5753571428571433</c:v>
                </c:pt>
                <c:pt idx="881">
                  <c:v>10.709166666666667</c:v>
                </c:pt>
                <c:pt idx="882">
                  <c:v>-0.45761904761904759</c:v>
                </c:pt>
                <c:pt idx="883">
                  <c:v>20.598452380952381</c:v>
                </c:pt>
                <c:pt idx="884">
                  <c:v>8.0371428571428574</c:v>
                </c:pt>
                <c:pt idx="885">
                  <c:v>34.368214285714288</c:v>
                </c:pt>
                <c:pt idx="886">
                  <c:v>29.06904761904762</c:v>
                </c:pt>
                <c:pt idx="887">
                  <c:v>-0.52404761904761887</c:v>
                </c:pt>
                <c:pt idx="888">
                  <c:v>13.367738095238096</c:v>
                </c:pt>
                <c:pt idx="889">
                  <c:v>7.11511904761905</c:v>
                </c:pt>
                <c:pt idx="890">
                  <c:v>21.027261904761904</c:v>
                </c:pt>
                <c:pt idx="891">
                  <c:v>23.449285714285718</c:v>
                </c:pt>
                <c:pt idx="892">
                  <c:v>27.424404761904761</c:v>
                </c:pt>
                <c:pt idx="893">
                  <c:v>2.2516666666666674</c:v>
                </c:pt>
                <c:pt idx="894">
                  <c:v>10.4975</c:v>
                </c:pt>
                <c:pt idx="895">
                  <c:v>5.5184523809523807</c:v>
                </c:pt>
                <c:pt idx="896">
                  <c:v>-8.7532142857142858</c:v>
                </c:pt>
                <c:pt idx="897">
                  <c:v>-16.679047619047623</c:v>
                </c:pt>
                <c:pt idx="898">
                  <c:v>24.058452380952382</c:v>
                </c:pt>
                <c:pt idx="899">
                  <c:v>10.709166666666667</c:v>
                </c:pt>
                <c:pt idx="900">
                  <c:v>31.447738095238101</c:v>
                </c:pt>
                <c:pt idx="901">
                  <c:v>23.209285714285713</c:v>
                </c:pt>
                <c:pt idx="902">
                  <c:v>34.368214285714288</c:v>
                </c:pt>
                <c:pt idx="903">
                  <c:v>-0.52404761904761887</c:v>
                </c:pt>
                <c:pt idx="904">
                  <c:v>-4.3963095238095242</c:v>
                </c:pt>
                <c:pt idx="905">
                  <c:v>-8.5753571428571433</c:v>
                </c:pt>
                <c:pt idx="906">
                  <c:v>2.2516666666666674</c:v>
                </c:pt>
                <c:pt idx="907">
                  <c:v>-2.4774999999999996</c:v>
                </c:pt>
                <c:pt idx="908">
                  <c:v>5.5184523809523807</c:v>
                </c:pt>
                <c:pt idx="909">
                  <c:v>-8.7532142857142858</c:v>
                </c:pt>
                <c:pt idx="910">
                  <c:v>8.0371428571428574</c:v>
                </c:pt>
                <c:pt idx="911">
                  <c:v>-6.0107142857142861</c:v>
                </c:pt>
                <c:pt idx="912">
                  <c:v>20.738571428571433</c:v>
                </c:pt>
                <c:pt idx="913">
                  <c:v>27.424404761904761</c:v>
                </c:pt>
                <c:pt idx="914">
                  <c:v>-0.45761904761904759</c:v>
                </c:pt>
                <c:pt idx="915">
                  <c:v>17.131547619047623</c:v>
                </c:pt>
                <c:pt idx="916">
                  <c:v>1.6524999999999999</c:v>
                </c:pt>
                <c:pt idx="917">
                  <c:v>-3.2023809523808761E-2</c:v>
                </c:pt>
                <c:pt idx="918">
                  <c:v>-8.7532142857142858</c:v>
                </c:pt>
                <c:pt idx="919">
                  <c:v>34.368214285714288</c:v>
                </c:pt>
                <c:pt idx="920">
                  <c:v>29.06904761904762</c:v>
                </c:pt>
                <c:pt idx="921">
                  <c:v>-0.52404761904761887</c:v>
                </c:pt>
                <c:pt idx="922">
                  <c:v>13.367738095238096</c:v>
                </c:pt>
                <c:pt idx="923">
                  <c:v>-6.0107142857142861</c:v>
                </c:pt>
                <c:pt idx="924">
                  <c:v>23.449285714285718</c:v>
                </c:pt>
                <c:pt idx="925">
                  <c:v>20.738571428571433</c:v>
                </c:pt>
                <c:pt idx="926">
                  <c:v>-8.5753571428571433</c:v>
                </c:pt>
                <c:pt idx="927">
                  <c:v>31.447738095238101</c:v>
                </c:pt>
                <c:pt idx="928">
                  <c:v>17.131547619047623</c:v>
                </c:pt>
                <c:pt idx="929">
                  <c:v>21.901309523809527</c:v>
                </c:pt>
                <c:pt idx="930">
                  <c:v>7.11511904761905</c:v>
                </c:pt>
                <c:pt idx="931">
                  <c:v>43.088928571428575</c:v>
                </c:pt>
                <c:pt idx="932">
                  <c:v>-8.5753571428571433</c:v>
                </c:pt>
                <c:pt idx="933">
                  <c:v>1.6524999999999999</c:v>
                </c:pt>
                <c:pt idx="934">
                  <c:v>10.4975</c:v>
                </c:pt>
                <c:pt idx="935">
                  <c:v>-3.2023809523808761E-2</c:v>
                </c:pt>
                <c:pt idx="936">
                  <c:v>29.473928571428576</c:v>
                </c:pt>
                <c:pt idx="937">
                  <c:v>-8.7532142857142858</c:v>
                </c:pt>
                <c:pt idx="938">
                  <c:v>-0.52404761904761887</c:v>
                </c:pt>
                <c:pt idx="939">
                  <c:v>13.367738095238096</c:v>
                </c:pt>
                <c:pt idx="940">
                  <c:v>21.027261904761904</c:v>
                </c:pt>
                <c:pt idx="941">
                  <c:v>23.449285714285718</c:v>
                </c:pt>
                <c:pt idx="942">
                  <c:v>20.738571428571433</c:v>
                </c:pt>
                <c:pt idx="943">
                  <c:v>27.424404761904761</c:v>
                </c:pt>
                <c:pt idx="944">
                  <c:v>-4.3963095238095242</c:v>
                </c:pt>
                <c:pt idx="945">
                  <c:v>5.5184523809523807</c:v>
                </c:pt>
                <c:pt idx="946">
                  <c:v>23.209285714285713</c:v>
                </c:pt>
                <c:pt idx="947">
                  <c:v>34.368214285714288</c:v>
                </c:pt>
                <c:pt idx="948">
                  <c:v>29.06904761904762</c:v>
                </c:pt>
                <c:pt idx="949">
                  <c:v>43.088928571428575</c:v>
                </c:pt>
                <c:pt idx="950">
                  <c:v>13.537738095238096</c:v>
                </c:pt>
                <c:pt idx="951">
                  <c:v>10.4975</c:v>
                </c:pt>
                <c:pt idx="952">
                  <c:v>-0.45761904761904759</c:v>
                </c:pt>
                <c:pt idx="953">
                  <c:v>-2.4774999999999996</c:v>
                </c:pt>
                <c:pt idx="954">
                  <c:v>-16.679047619047623</c:v>
                </c:pt>
                <c:pt idx="955">
                  <c:v>27.424404761904761</c:v>
                </c:pt>
                <c:pt idx="956">
                  <c:v>-4.3963095238095242</c:v>
                </c:pt>
                <c:pt idx="957">
                  <c:v>10.709166666666667</c:v>
                </c:pt>
                <c:pt idx="958">
                  <c:v>5.5184523809523807</c:v>
                </c:pt>
                <c:pt idx="959">
                  <c:v>8.0371428571428574</c:v>
                </c:pt>
                <c:pt idx="960">
                  <c:v>-16.679047619047623</c:v>
                </c:pt>
                <c:pt idx="961">
                  <c:v>-0.52404761904761887</c:v>
                </c:pt>
                <c:pt idx="962">
                  <c:v>13.367738095238096</c:v>
                </c:pt>
                <c:pt idx="963">
                  <c:v>-6.0107142857142861</c:v>
                </c:pt>
                <c:pt idx="964">
                  <c:v>43.088928571428575</c:v>
                </c:pt>
                <c:pt idx="965">
                  <c:v>13.537738095238096</c:v>
                </c:pt>
                <c:pt idx="966">
                  <c:v>10.4975</c:v>
                </c:pt>
                <c:pt idx="967">
                  <c:v>-0.45761904761904759</c:v>
                </c:pt>
                <c:pt idx="968">
                  <c:v>-2.4774999999999996</c:v>
                </c:pt>
                <c:pt idx="969">
                  <c:v>21.901309523809527</c:v>
                </c:pt>
                <c:pt idx="970">
                  <c:v>23.449285714285718</c:v>
                </c:pt>
                <c:pt idx="971">
                  <c:v>24.058452380952382</c:v>
                </c:pt>
                <c:pt idx="972">
                  <c:v>10.709166666666667</c:v>
                </c:pt>
                <c:pt idx="973">
                  <c:v>2.2516666666666674</c:v>
                </c:pt>
                <c:pt idx="974">
                  <c:v>-3.2023809523808761E-2</c:v>
                </c:pt>
                <c:pt idx="975">
                  <c:v>31.447738095238101</c:v>
                </c:pt>
                <c:pt idx="976">
                  <c:v>20.598452380952381</c:v>
                </c:pt>
                <c:pt idx="977">
                  <c:v>23.209285714285713</c:v>
                </c:pt>
                <c:pt idx="978">
                  <c:v>-0.52404761904761887</c:v>
                </c:pt>
                <c:pt idx="979">
                  <c:v>-6.0107142857142861</c:v>
                </c:pt>
                <c:pt idx="980">
                  <c:v>21.027261904761904</c:v>
                </c:pt>
                <c:pt idx="981">
                  <c:v>13.537738095238096</c:v>
                </c:pt>
                <c:pt idx="982">
                  <c:v>27.424404761904761</c:v>
                </c:pt>
                <c:pt idx="983">
                  <c:v>1.6524999999999999</c:v>
                </c:pt>
                <c:pt idx="984">
                  <c:v>-2.4774999999999996</c:v>
                </c:pt>
                <c:pt idx="985">
                  <c:v>23.449285714285718</c:v>
                </c:pt>
                <c:pt idx="986">
                  <c:v>24.058452380952382</c:v>
                </c:pt>
                <c:pt idx="987">
                  <c:v>-4.3963095238095242</c:v>
                </c:pt>
                <c:pt idx="988">
                  <c:v>10.709166666666667</c:v>
                </c:pt>
                <c:pt idx="989">
                  <c:v>2.2516666666666674</c:v>
                </c:pt>
                <c:pt idx="990">
                  <c:v>-0.45761904761904759</c:v>
                </c:pt>
                <c:pt idx="991">
                  <c:v>31.447738095238101</c:v>
                </c:pt>
                <c:pt idx="992">
                  <c:v>20.598452380952381</c:v>
                </c:pt>
                <c:pt idx="993">
                  <c:v>17.131547619047623</c:v>
                </c:pt>
                <c:pt idx="994">
                  <c:v>-16.679047619047623</c:v>
                </c:pt>
                <c:pt idx="995">
                  <c:v>-0.52404761904761887</c:v>
                </c:pt>
                <c:pt idx="996">
                  <c:v>21.027261904761904</c:v>
                </c:pt>
                <c:pt idx="997">
                  <c:v>43.088928571428575</c:v>
                </c:pt>
                <c:pt idx="998">
                  <c:v>27.424404761904761</c:v>
                </c:pt>
                <c:pt idx="999">
                  <c:v>-8.5753571428571433</c:v>
                </c:pt>
                <c:pt idx="1000">
                  <c:v>10.4975</c:v>
                </c:pt>
                <c:pt idx="1001">
                  <c:v>21.901309523809527</c:v>
                </c:pt>
                <c:pt idx="1002">
                  <c:v>23.449285714285718</c:v>
                </c:pt>
                <c:pt idx="1003">
                  <c:v>-4.3963095238095242</c:v>
                </c:pt>
                <c:pt idx="1004">
                  <c:v>2.2516666666666674</c:v>
                </c:pt>
                <c:pt idx="1005">
                  <c:v>-0.45761904761904759</c:v>
                </c:pt>
                <c:pt idx="1006">
                  <c:v>20.598452380952381</c:v>
                </c:pt>
                <c:pt idx="1007">
                  <c:v>21.027261904761904</c:v>
                </c:pt>
                <c:pt idx="1008">
                  <c:v>43.088928571428575</c:v>
                </c:pt>
                <c:pt idx="1009">
                  <c:v>27.424404761904761</c:v>
                </c:pt>
                <c:pt idx="1010">
                  <c:v>10.4975</c:v>
                </c:pt>
                <c:pt idx="1011">
                  <c:v>31.447738095238101</c:v>
                </c:pt>
                <c:pt idx="1012">
                  <c:v>5.5184523809523807</c:v>
                </c:pt>
                <c:pt idx="1013">
                  <c:v>29.473928571428576</c:v>
                </c:pt>
                <c:pt idx="1014">
                  <c:v>-8.7532142857142858</c:v>
                </c:pt>
                <c:pt idx="1015">
                  <c:v>17.131547619047623</c:v>
                </c:pt>
                <c:pt idx="1016">
                  <c:v>34.368214285714288</c:v>
                </c:pt>
                <c:pt idx="1017">
                  <c:v>29.06904761904762</c:v>
                </c:pt>
                <c:pt idx="1018">
                  <c:v>-6.0107142857142861</c:v>
                </c:pt>
                <c:pt idx="1019">
                  <c:v>-3.2023809523808761E-2</c:v>
                </c:pt>
                <c:pt idx="1020">
                  <c:v>21.027261904761904</c:v>
                </c:pt>
                <c:pt idx="1021">
                  <c:v>43.088928571428575</c:v>
                </c:pt>
                <c:pt idx="1022">
                  <c:v>27.424404761904761</c:v>
                </c:pt>
                <c:pt idx="1023">
                  <c:v>24.058452380952382</c:v>
                </c:pt>
                <c:pt idx="1024">
                  <c:v>-4.3963095238095242</c:v>
                </c:pt>
                <c:pt idx="1025">
                  <c:v>-8.5753571428571433</c:v>
                </c:pt>
                <c:pt idx="1026">
                  <c:v>10.4975</c:v>
                </c:pt>
                <c:pt idx="1027">
                  <c:v>29.473928571428576</c:v>
                </c:pt>
                <c:pt idx="1028">
                  <c:v>34.368214285714288</c:v>
                </c:pt>
                <c:pt idx="1029">
                  <c:v>29.06904761904762</c:v>
                </c:pt>
                <c:pt idx="1030">
                  <c:v>13.367738095238096</c:v>
                </c:pt>
                <c:pt idx="1031">
                  <c:v>-6.0107142857142861</c:v>
                </c:pt>
                <c:pt idx="1032">
                  <c:v>20.738571428571433</c:v>
                </c:pt>
                <c:pt idx="1033">
                  <c:v>10.709166666666667</c:v>
                </c:pt>
                <c:pt idx="1034">
                  <c:v>31.447738095238101</c:v>
                </c:pt>
                <c:pt idx="1035">
                  <c:v>24.058452380952382</c:v>
                </c:pt>
                <c:pt idx="1036">
                  <c:v>-4.3963095238095242</c:v>
                </c:pt>
                <c:pt idx="1037">
                  <c:v>-8.5753571428571433</c:v>
                </c:pt>
                <c:pt idx="1038">
                  <c:v>1.6524999999999999</c:v>
                </c:pt>
                <c:pt idx="1039">
                  <c:v>10.4975</c:v>
                </c:pt>
                <c:pt idx="1040">
                  <c:v>31.447738095238101</c:v>
                </c:pt>
                <c:pt idx="1041">
                  <c:v>20.598452380952381</c:v>
                </c:pt>
                <c:pt idx="1042">
                  <c:v>29.473928571428576</c:v>
                </c:pt>
                <c:pt idx="1043">
                  <c:v>17.131547619047623</c:v>
                </c:pt>
                <c:pt idx="1044">
                  <c:v>34.368214285714288</c:v>
                </c:pt>
                <c:pt idx="1045">
                  <c:v>29.06904761904762</c:v>
                </c:pt>
                <c:pt idx="1046">
                  <c:v>-0.52404761904761887</c:v>
                </c:pt>
                <c:pt idx="1047">
                  <c:v>-6.0107142857142861</c:v>
                </c:pt>
                <c:pt idx="1048">
                  <c:v>7.11511904761905</c:v>
                </c:pt>
                <c:pt idx="1049">
                  <c:v>21.027261904761904</c:v>
                </c:pt>
                <c:pt idx="1050">
                  <c:v>13.537738095238096</c:v>
                </c:pt>
                <c:pt idx="1051">
                  <c:v>27.424404761904761</c:v>
                </c:pt>
                <c:pt idx="1052">
                  <c:v>10.709166666666667</c:v>
                </c:pt>
                <c:pt idx="1053">
                  <c:v>-3.2023809523808761E-2</c:v>
                </c:pt>
                <c:pt idx="1054">
                  <c:v>-8.7532142857142858</c:v>
                </c:pt>
                <c:pt idx="1055">
                  <c:v>34.368214285714288</c:v>
                </c:pt>
                <c:pt idx="1056">
                  <c:v>13.367738095238096</c:v>
                </c:pt>
                <c:pt idx="1057">
                  <c:v>-6.0107142857142861</c:v>
                </c:pt>
                <c:pt idx="1058">
                  <c:v>29.473928571428576</c:v>
                </c:pt>
                <c:pt idx="1059">
                  <c:v>29.06904761904762</c:v>
                </c:pt>
                <c:pt idx="1060">
                  <c:v>7.11511904761905</c:v>
                </c:pt>
                <c:pt idx="1061">
                  <c:v>27.424404761904761</c:v>
                </c:pt>
                <c:pt idx="1062">
                  <c:v>-8.5753571428571433</c:v>
                </c:pt>
                <c:pt idx="1063">
                  <c:v>2.2516666666666674</c:v>
                </c:pt>
                <c:pt idx="1064">
                  <c:v>-2.4774999999999996</c:v>
                </c:pt>
                <c:pt idx="1065">
                  <c:v>20.598452380952381</c:v>
                </c:pt>
                <c:pt idx="1066">
                  <c:v>-8.7532142857142858</c:v>
                </c:pt>
                <c:pt idx="1067">
                  <c:v>8.0371428571428574</c:v>
                </c:pt>
                <c:pt idx="1068">
                  <c:v>23.209285714285713</c:v>
                </c:pt>
                <c:pt idx="1069">
                  <c:v>21.901309523809527</c:v>
                </c:pt>
                <c:pt idx="1070">
                  <c:v>34.368214285714288</c:v>
                </c:pt>
                <c:pt idx="1071">
                  <c:v>-0.52404761904761887</c:v>
                </c:pt>
                <c:pt idx="1072">
                  <c:v>21.027261904761904</c:v>
                </c:pt>
                <c:pt idx="1073">
                  <c:v>13.537738095238096</c:v>
                </c:pt>
                <c:pt idx="1074">
                  <c:v>13.367738095238096</c:v>
                </c:pt>
                <c:pt idx="1075">
                  <c:v>7.11511904761905</c:v>
                </c:pt>
                <c:pt idx="1076">
                  <c:v>20.738571428571433</c:v>
                </c:pt>
                <c:pt idx="1077">
                  <c:v>27.424404761904761</c:v>
                </c:pt>
                <c:pt idx="1078">
                  <c:v>-2.4774999999999996</c:v>
                </c:pt>
                <c:pt idx="1079">
                  <c:v>31.447738095238101</c:v>
                </c:pt>
                <c:pt idx="1080">
                  <c:v>20.598452380952381</c:v>
                </c:pt>
                <c:pt idx="1081">
                  <c:v>-8.7532142857142858</c:v>
                </c:pt>
                <c:pt idx="1082">
                  <c:v>8.0371428571428574</c:v>
                </c:pt>
                <c:pt idx="1083">
                  <c:v>23.209285714285713</c:v>
                </c:pt>
                <c:pt idx="1084">
                  <c:v>-16.679047619047623</c:v>
                </c:pt>
                <c:pt idx="1085">
                  <c:v>-0.52404761904761887</c:v>
                </c:pt>
                <c:pt idx="1086">
                  <c:v>23.449285714285718</c:v>
                </c:pt>
                <c:pt idx="1087">
                  <c:v>43.088928571428575</c:v>
                </c:pt>
                <c:pt idx="1088">
                  <c:v>13.537738095238096</c:v>
                </c:pt>
                <c:pt idx="1089">
                  <c:v>21.901309523809527</c:v>
                </c:pt>
                <c:pt idx="1090">
                  <c:v>7.11511904761905</c:v>
                </c:pt>
                <c:pt idx="1091">
                  <c:v>20.738571428571433</c:v>
                </c:pt>
                <c:pt idx="1092">
                  <c:v>27.424404761904761</c:v>
                </c:pt>
                <c:pt idx="1093">
                  <c:v>10.709166666666667</c:v>
                </c:pt>
                <c:pt idx="1094">
                  <c:v>-3.2023809523808761E-2</c:v>
                </c:pt>
                <c:pt idx="1095">
                  <c:v>31.447738095238101</c:v>
                </c:pt>
                <c:pt idx="1096">
                  <c:v>20.598452380952381</c:v>
                </c:pt>
                <c:pt idx="1097">
                  <c:v>5.5184523809523807</c:v>
                </c:pt>
                <c:pt idx="1098">
                  <c:v>8.0371428571428574</c:v>
                </c:pt>
                <c:pt idx="1099">
                  <c:v>23.209285714285713</c:v>
                </c:pt>
                <c:pt idx="1100">
                  <c:v>-16.679047619047623</c:v>
                </c:pt>
                <c:pt idx="1101">
                  <c:v>21.901309523809527</c:v>
                </c:pt>
                <c:pt idx="1102">
                  <c:v>29.06904761904762</c:v>
                </c:pt>
                <c:pt idx="1103">
                  <c:v>-0.52404761904761887</c:v>
                </c:pt>
                <c:pt idx="1104">
                  <c:v>-6.0107142857142861</c:v>
                </c:pt>
                <c:pt idx="1105">
                  <c:v>13.537738095238096</c:v>
                </c:pt>
                <c:pt idx="1106">
                  <c:v>-4.3963095238095242</c:v>
                </c:pt>
                <c:pt idx="1107">
                  <c:v>5.5184523809523807</c:v>
                </c:pt>
                <c:pt idx="1108">
                  <c:v>23.209285714285713</c:v>
                </c:pt>
                <c:pt idx="1109">
                  <c:v>13.367738095238096</c:v>
                </c:pt>
                <c:pt idx="1110">
                  <c:v>-6.0107142857142861</c:v>
                </c:pt>
                <c:pt idx="1111">
                  <c:v>23.449285714285718</c:v>
                </c:pt>
                <c:pt idx="1112">
                  <c:v>10.4975</c:v>
                </c:pt>
                <c:pt idx="1113">
                  <c:v>-3.2023809523808761E-2</c:v>
                </c:pt>
                <c:pt idx="1114">
                  <c:v>-2.4774999999999996</c:v>
                </c:pt>
                <c:pt idx="1115">
                  <c:v>20.598452380952381</c:v>
                </c:pt>
                <c:pt idx="1116">
                  <c:v>34.368214285714288</c:v>
                </c:pt>
                <c:pt idx="1117">
                  <c:v>13.537738095238096</c:v>
                </c:pt>
                <c:pt idx="1118">
                  <c:v>24.058452380952382</c:v>
                </c:pt>
                <c:pt idx="1119">
                  <c:v>-4.3963095238095242</c:v>
                </c:pt>
                <c:pt idx="1120">
                  <c:v>-0.45761904761904759</c:v>
                </c:pt>
                <c:pt idx="1121">
                  <c:v>29.473928571428576</c:v>
                </c:pt>
                <c:pt idx="1122">
                  <c:v>-8.7532142857142858</c:v>
                </c:pt>
                <c:pt idx="1123">
                  <c:v>17.131547619047623</c:v>
                </c:pt>
                <c:pt idx="1124">
                  <c:v>23.209285714285713</c:v>
                </c:pt>
                <c:pt idx="1125">
                  <c:v>21.901309523809527</c:v>
                </c:pt>
                <c:pt idx="1126">
                  <c:v>13.367738095238096</c:v>
                </c:pt>
                <c:pt idx="1127">
                  <c:v>21.027261904761904</c:v>
                </c:pt>
                <c:pt idx="1128">
                  <c:v>43.088928571428575</c:v>
                </c:pt>
                <c:pt idx="1129">
                  <c:v>20.738571428571433</c:v>
                </c:pt>
                <c:pt idx="1130">
                  <c:v>10.4975</c:v>
                </c:pt>
                <c:pt idx="1131">
                  <c:v>-2.4774999999999996</c:v>
                </c:pt>
                <c:pt idx="1132">
                  <c:v>13.537738095238096</c:v>
                </c:pt>
                <c:pt idx="1133">
                  <c:v>24.058452380952382</c:v>
                </c:pt>
                <c:pt idx="1134">
                  <c:v>-8.5753571428571433</c:v>
                </c:pt>
                <c:pt idx="1135">
                  <c:v>10.709166666666667</c:v>
                </c:pt>
                <c:pt idx="1136">
                  <c:v>-0.45761904761904759</c:v>
                </c:pt>
                <c:pt idx="1137">
                  <c:v>-3.2023809523808761E-2</c:v>
                </c:pt>
                <c:pt idx="1138">
                  <c:v>31.447738095238101</c:v>
                </c:pt>
                <c:pt idx="1139">
                  <c:v>8.0371428571428574</c:v>
                </c:pt>
                <c:pt idx="1140">
                  <c:v>-16.679047619047623</c:v>
                </c:pt>
                <c:pt idx="1141">
                  <c:v>21.901309523809527</c:v>
                </c:pt>
                <c:pt idx="1142">
                  <c:v>21.027261904761904</c:v>
                </c:pt>
                <c:pt idx="1143">
                  <c:v>20.738571428571433</c:v>
                </c:pt>
                <c:pt idx="1144">
                  <c:v>-4.3963095238095242</c:v>
                </c:pt>
                <c:pt idx="1145">
                  <c:v>1.6524999999999999</c:v>
                </c:pt>
                <c:pt idx="1146">
                  <c:v>10.4975</c:v>
                </c:pt>
                <c:pt idx="1147">
                  <c:v>13.537738095238096</c:v>
                </c:pt>
                <c:pt idx="1148">
                  <c:v>24.058452380952382</c:v>
                </c:pt>
                <c:pt idx="1149">
                  <c:v>-8.5753571428571433</c:v>
                </c:pt>
                <c:pt idx="1150">
                  <c:v>10.709166666666667</c:v>
                </c:pt>
                <c:pt idx="1151">
                  <c:v>-0.45761904761904759</c:v>
                </c:pt>
                <c:pt idx="1152">
                  <c:v>-2.4774999999999996</c:v>
                </c:pt>
                <c:pt idx="1153">
                  <c:v>31.447738095238101</c:v>
                </c:pt>
                <c:pt idx="1154">
                  <c:v>20.598452380952381</c:v>
                </c:pt>
                <c:pt idx="1155">
                  <c:v>5.5184523809523807</c:v>
                </c:pt>
                <c:pt idx="1156">
                  <c:v>29.473928571428576</c:v>
                </c:pt>
                <c:pt idx="1157">
                  <c:v>-8.7532142857142858</c:v>
                </c:pt>
                <c:pt idx="1158">
                  <c:v>8.0371428571428574</c:v>
                </c:pt>
                <c:pt idx="1159">
                  <c:v>17.131547619047623</c:v>
                </c:pt>
                <c:pt idx="1160">
                  <c:v>21.901309523809527</c:v>
                </c:pt>
                <c:pt idx="1161">
                  <c:v>34.368214285714288</c:v>
                </c:pt>
                <c:pt idx="1162">
                  <c:v>27.424404761904761</c:v>
                </c:pt>
                <c:pt idx="1163">
                  <c:v>-8.5753571428571433</c:v>
                </c:pt>
                <c:pt idx="1164">
                  <c:v>2.2516666666666674</c:v>
                </c:pt>
                <c:pt idx="1165">
                  <c:v>20.598452380952381</c:v>
                </c:pt>
                <c:pt idx="1166">
                  <c:v>8.0371428571428574</c:v>
                </c:pt>
                <c:pt idx="1167">
                  <c:v>13.537738095238096</c:v>
                </c:pt>
                <c:pt idx="1168">
                  <c:v>27.424404761904761</c:v>
                </c:pt>
                <c:pt idx="1169">
                  <c:v>-4.3963095238095242</c:v>
                </c:pt>
                <c:pt idx="1170">
                  <c:v>5.5184523809523807</c:v>
                </c:pt>
                <c:pt idx="1171">
                  <c:v>17.131547619047623</c:v>
                </c:pt>
                <c:pt idx="1172">
                  <c:v>-16.679047619047623</c:v>
                </c:pt>
                <c:pt idx="1173">
                  <c:v>24.058452380952382</c:v>
                </c:pt>
                <c:pt idx="1174">
                  <c:v>-8.5753571428571433</c:v>
                </c:pt>
                <c:pt idx="1175">
                  <c:v>10.709166666666667</c:v>
                </c:pt>
                <c:pt idx="1176">
                  <c:v>2.2516666666666674</c:v>
                </c:pt>
                <c:pt idx="1177">
                  <c:v>-3.2023809523808761E-2</c:v>
                </c:pt>
                <c:pt idx="1178">
                  <c:v>23.209285714285713</c:v>
                </c:pt>
                <c:pt idx="1179">
                  <c:v>21.901309523809527</c:v>
                </c:pt>
                <c:pt idx="1180">
                  <c:v>-0.52404761904761887</c:v>
                </c:pt>
                <c:pt idx="1181">
                  <c:v>13.367738095238096</c:v>
                </c:pt>
                <c:pt idx="1182">
                  <c:v>23.449285714285718</c:v>
                </c:pt>
                <c:pt idx="1183">
                  <c:v>10.4975</c:v>
                </c:pt>
                <c:pt idx="1184">
                  <c:v>7.11511904761905</c:v>
                </c:pt>
                <c:pt idx="1185">
                  <c:v>20.738571428571433</c:v>
                </c:pt>
                <c:pt idx="1186">
                  <c:v>24.058452380952382</c:v>
                </c:pt>
                <c:pt idx="1187">
                  <c:v>2.2516666666666674</c:v>
                </c:pt>
                <c:pt idx="1188">
                  <c:v>-3.2023809523808761E-2</c:v>
                </c:pt>
                <c:pt idx="1189">
                  <c:v>-2.4774999999999996</c:v>
                </c:pt>
                <c:pt idx="1190">
                  <c:v>29.473928571428576</c:v>
                </c:pt>
                <c:pt idx="1191">
                  <c:v>-8.7532142857142858</c:v>
                </c:pt>
                <c:pt idx="1192">
                  <c:v>-16.679047619047623</c:v>
                </c:pt>
                <c:pt idx="1193">
                  <c:v>34.368214285714288</c:v>
                </c:pt>
                <c:pt idx="1194">
                  <c:v>29.06904761904762</c:v>
                </c:pt>
                <c:pt idx="1195">
                  <c:v>-0.52404761904761887</c:v>
                </c:pt>
                <c:pt idx="1196">
                  <c:v>-6.0107142857142861</c:v>
                </c:pt>
                <c:pt idx="1197">
                  <c:v>27.424404761904761</c:v>
                </c:pt>
                <c:pt idx="1198">
                  <c:v>-4.3963095238095242</c:v>
                </c:pt>
                <c:pt idx="1199">
                  <c:v>21.027261904761904</c:v>
                </c:pt>
                <c:pt idx="1200">
                  <c:v>43.088928571428575</c:v>
                </c:pt>
                <c:pt idx="1201">
                  <c:v>27.424404761904761</c:v>
                </c:pt>
                <c:pt idx="1202">
                  <c:v>1.6524999999999999</c:v>
                </c:pt>
                <c:pt idx="1203">
                  <c:v>2.2516666666666674</c:v>
                </c:pt>
                <c:pt idx="1204">
                  <c:v>10.4975</c:v>
                </c:pt>
                <c:pt idx="1205">
                  <c:v>-2.4774999999999996</c:v>
                </c:pt>
                <c:pt idx="1206">
                  <c:v>29.473928571428576</c:v>
                </c:pt>
                <c:pt idx="1207">
                  <c:v>8.0371428571428574</c:v>
                </c:pt>
                <c:pt idx="1208">
                  <c:v>-16.679047619047623</c:v>
                </c:pt>
                <c:pt idx="1209">
                  <c:v>21.901309523809527</c:v>
                </c:pt>
                <c:pt idx="1210">
                  <c:v>34.368214285714288</c:v>
                </c:pt>
                <c:pt idx="1211">
                  <c:v>29.06904761904762</c:v>
                </c:pt>
                <c:pt idx="1212">
                  <c:v>-6.0107142857142861</c:v>
                </c:pt>
                <c:pt idx="1213">
                  <c:v>23.449285714285718</c:v>
                </c:pt>
                <c:pt idx="1214">
                  <c:v>-8.5753571428571433</c:v>
                </c:pt>
                <c:pt idx="1215">
                  <c:v>1.6524999999999999</c:v>
                </c:pt>
                <c:pt idx="1216">
                  <c:v>10.709166666666667</c:v>
                </c:pt>
                <c:pt idx="1217">
                  <c:v>34.368214285714288</c:v>
                </c:pt>
                <c:pt idx="1218">
                  <c:v>13.367738095238096</c:v>
                </c:pt>
                <c:pt idx="1219">
                  <c:v>7.11511904761905</c:v>
                </c:pt>
                <c:pt idx="1220">
                  <c:v>21.027261904761904</c:v>
                </c:pt>
                <c:pt idx="1221">
                  <c:v>43.088928571428575</c:v>
                </c:pt>
                <c:pt idx="1222">
                  <c:v>20.738571428571433</c:v>
                </c:pt>
                <c:pt idx="1223">
                  <c:v>-0.45761904761904759</c:v>
                </c:pt>
                <c:pt idx="1224">
                  <c:v>5.5184523809523807</c:v>
                </c:pt>
                <c:pt idx="1225">
                  <c:v>29.06904761904762</c:v>
                </c:pt>
                <c:pt idx="1226">
                  <c:v>-8.5753571428571433</c:v>
                </c:pt>
                <c:pt idx="1227">
                  <c:v>10.709166666666667</c:v>
                </c:pt>
                <c:pt idx="1228">
                  <c:v>31.447738095238101</c:v>
                </c:pt>
                <c:pt idx="1229">
                  <c:v>20.598452380952381</c:v>
                </c:pt>
                <c:pt idx="1230">
                  <c:v>29.473928571428576</c:v>
                </c:pt>
                <c:pt idx="1231">
                  <c:v>-8.7532142857142858</c:v>
                </c:pt>
                <c:pt idx="1232">
                  <c:v>8.0371428571428574</c:v>
                </c:pt>
                <c:pt idx="1233">
                  <c:v>-0.52404761904761887</c:v>
                </c:pt>
                <c:pt idx="1234">
                  <c:v>13.367738095238096</c:v>
                </c:pt>
                <c:pt idx="1235">
                  <c:v>7.11511904761905</c:v>
                </c:pt>
                <c:pt idx="1236">
                  <c:v>21.027261904761904</c:v>
                </c:pt>
                <c:pt idx="1237">
                  <c:v>13.537738095238096</c:v>
                </c:pt>
                <c:pt idx="1238">
                  <c:v>23.209285714285713</c:v>
                </c:pt>
                <c:pt idx="1239">
                  <c:v>43.088928571428575</c:v>
                </c:pt>
                <c:pt idx="1240">
                  <c:v>24.058452380952382</c:v>
                </c:pt>
                <c:pt idx="1241">
                  <c:v>-0.45761904761904759</c:v>
                </c:pt>
                <c:pt idx="1242">
                  <c:v>-3.2023809523808761E-2</c:v>
                </c:pt>
                <c:pt idx="1243">
                  <c:v>31.447738095238101</c:v>
                </c:pt>
                <c:pt idx="1244">
                  <c:v>29.473928571428576</c:v>
                </c:pt>
                <c:pt idx="1245">
                  <c:v>-8.7532142857142858</c:v>
                </c:pt>
                <c:pt idx="1246">
                  <c:v>8.0371428571428574</c:v>
                </c:pt>
                <c:pt idx="1247">
                  <c:v>17.131547619047623</c:v>
                </c:pt>
                <c:pt idx="1248">
                  <c:v>34.368214285714288</c:v>
                </c:pt>
                <c:pt idx="1249">
                  <c:v>29.06904761904762</c:v>
                </c:pt>
                <c:pt idx="1250">
                  <c:v>-0.52404761904761887</c:v>
                </c:pt>
                <c:pt idx="1251">
                  <c:v>13.367738095238096</c:v>
                </c:pt>
                <c:pt idx="1252">
                  <c:v>21.027261904761904</c:v>
                </c:pt>
                <c:pt idx="1253">
                  <c:v>23.449285714285718</c:v>
                </c:pt>
                <c:pt idx="1254">
                  <c:v>27.424404761904761</c:v>
                </c:pt>
                <c:pt idx="1255">
                  <c:v>24.058452380952382</c:v>
                </c:pt>
                <c:pt idx="1256">
                  <c:v>-4.3963095238095242</c:v>
                </c:pt>
                <c:pt idx="1257">
                  <c:v>1.6524999999999999</c:v>
                </c:pt>
                <c:pt idx="1258">
                  <c:v>-0.45761904761904759</c:v>
                </c:pt>
                <c:pt idx="1259">
                  <c:v>-3.2023809523808761E-2</c:v>
                </c:pt>
                <c:pt idx="1260">
                  <c:v>20.598452380952381</c:v>
                </c:pt>
                <c:pt idx="1261">
                  <c:v>5.5184523809523807</c:v>
                </c:pt>
                <c:pt idx="1262">
                  <c:v>17.131547619047623</c:v>
                </c:pt>
                <c:pt idx="1263">
                  <c:v>-16.679047619047623</c:v>
                </c:pt>
                <c:pt idx="1264">
                  <c:v>29.06904761904762</c:v>
                </c:pt>
                <c:pt idx="1265">
                  <c:v>-0.52404761904761887</c:v>
                </c:pt>
                <c:pt idx="1266">
                  <c:v>7.11511904761905</c:v>
                </c:pt>
                <c:pt idx="1267">
                  <c:v>21.027261904761904</c:v>
                </c:pt>
                <c:pt idx="1268">
                  <c:v>43.088928571428575</c:v>
                </c:pt>
                <c:pt idx="1269">
                  <c:v>20.738571428571433</c:v>
                </c:pt>
                <c:pt idx="1270">
                  <c:v>13.537738095238096</c:v>
                </c:pt>
                <c:pt idx="1271">
                  <c:v>21.901309523809527</c:v>
                </c:pt>
                <c:pt idx="1272">
                  <c:v>27.424404761904761</c:v>
                </c:pt>
                <c:pt idx="1273">
                  <c:v>10.709166666666667</c:v>
                </c:pt>
                <c:pt idx="1274">
                  <c:v>2.2516666666666674</c:v>
                </c:pt>
                <c:pt idx="1275">
                  <c:v>-3.2023809523808761E-2</c:v>
                </c:pt>
                <c:pt idx="1276">
                  <c:v>31.447738095238101</c:v>
                </c:pt>
                <c:pt idx="1277">
                  <c:v>20.598452380952381</c:v>
                </c:pt>
                <c:pt idx="1278">
                  <c:v>23.209285714285713</c:v>
                </c:pt>
                <c:pt idx="1279">
                  <c:v>-16.679047619047623</c:v>
                </c:pt>
                <c:pt idx="1280">
                  <c:v>43.088928571428575</c:v>
                </c:pt>
                <c:pt idx="1281">
                  <c:v>20.738571428571433</c:v>
                </c:pt>
                <c:pt idx="1282">
                  <c:v>13.537738095238096</c:v>
                </c:pt>
                <c:pt idx="1283">
                  <c:v>24.058452380952382</c:v>
                </c:pt>
                <c:pt idx="1284">
                  <c:v>-8.5753571428571433</c:v>
                </c:pt>
                <c:pt idx="1285">
                  <c:v>10.4975</c:v>
                </c:pt>
                <c:pt idx="1286">
                  <c:v>5.5184523809523807</c:v>
                </c:pt>
                <c:pt idx="1287">
                  <c:v>-8.7532142857142858</c:v>
                </c:pt>
                <c:pt idx="1288">
                  <c:v>21.901309523809527</c:v>
                </c:pt>
                <c:pt idx="1289">
                  <c:v>34.368214285714288</c:v>
                </c:pt>
                <c:pt idx="1290">
                  <c:v>-6.0107142857142861</c:v>
                </c:pt>
                <c:pt idx="1291">
                  <c:v>23.449285714285718</c:v>
                </c:pt>
                <c:pt idx="1292">
                  <c:v>10.709166666666667</c:v>
                </c:pt>
                <c:pt idx="1293">
                  <c:v>17.131547619047623</c:v>
                </c:pt>
                <c:pt idx="1294">
                  <c:v>13.367738095238096</c:v>
                </c:pt>
                <c:pt idx="1295">
                  <c:v>13.537738095238096</c:v>
                </c:pt>
                <c:pt idx="1296">
                  <c:v>27.424404761904761</c:v>
                </c:pt>
                <c:pt idx="1297">
                  <c:v>-4.3963095238095242</c:v>
                </c:pt>
                <c:pt idx="1298">
                  <c:v>1.6524999999999999</c:v>
                </c:pt>
                <c:pt idx="1299">
                  <c:v>2.2516666666666674</c:v>
                </c:pt>
                <c:pt idx="1300">
                  <c:v>10.4975</c:v>
                </c:pt>
                <c:pt idx="1301">
                  <c:v>-0.45761904761904759</c:v>
                </c:pt>
                <c:pt idx="1302">
                  <c:v>-2.4774999999999996</c:v>
                </c:pt>
                <c:pt idx="1303">
                  <c:v>31.447738095238101</c:v>
                </c:pt>
                <c:pt idx="1304">
                  <c:v>29.473928571428576</c:v>
                </c:pt>
                <c:pt idx="1305">
                  <c:v>8.0371428571428574</c:v>
                </c:pt>
                <c:pt idx="1306">
                  <c:v>23.209285714285713</c:v>
                </c:pt>
                <c:pt idx="1307">
                  <c:v>29.06904761904762</c:v>
                </c:pt>
                <c:pt idx="1308">
                  <c:v>-6.0107142857142861</c:v>
                </c:pt>
                <c:pt idx="1309">
                  <c:v>20.738571428571433</c:v>
                </c:pt>
                <c:pt idx="1310">
                  <c:v>1.6524999999999999</c:v>
                </c:pt>
                <c:pt idx="1311">
                  <c:v>8.0371428571428574</c:v>
                </c:pt>
                <c:pt idx="1312">
                  <c:v>34.368214285714288</c:v>
                </c:pt>
                <c:pt idx="1313">
                  <c:v>-6.0107142857142861</c:v>
                </c:pt>
                <c:pt idx="1314">
                  <c:v>23.449285714285718</c:v>
                </c:pt>
                <c:pt idx="1315">
                  <c:v>24.058452380952382</c:v>
                </c:pt>
                <c:pt idx="1316">
                  <c:v>-8.5753571428571433</c:v>
                </c:pt>
                <c:pt idx="1317">
                  <c:v>10.709166666666667</c:v>
                </c:pt>
                <c:pt idx="1318">
                  <c:v>20.598452380952381</c:v>
                </c:pt>
                <c:pt idx="1319">
                  <c:v>7.11511904761905</c:v>
                </c:pt>
                <c:pt idx="1320">
                  <c:v>21.027261904761904</c:v>
                </c:pt>
                <c:pt idx="1321">
                  <c:v>-4.3963095238095242</c:v>
                </c:pt>
                <c:pt idx="1322">
                  <c:v>1.6524999999999999</c:v>
                </c:pt>
                <c:pt idx="1323">
                  <c:v>-0.45761904761904759</c:v>
                </c:pt>
                <c:pt idx="1324">
                  <c:v>5.5184523809523807</c:v>
                </c:pt>
                <c:pt idx="1325">
                  <c:v>-8.7532142857142858</c:v>
                </c:pt>
                <c:pt idx="1326">
                  <c:v>8.0371428571428574</c:v>
                </c:pt>
                <c:pt idx="1327">
                  <c:v>-0.52404761904761887</c:v>
                </c:pt>
                <c:pt idx="1328">
                  <c:v>-8.7532142857142858</c:v>
                </c:pt>
                <c:pt idx="1329">
                  <c:v>20.738571428571433</c:v>
                </c:pt>
                <c:pt idx="1330">
                  <c:v>24.058452380952382</c:v>
                </c:pt>
                <c:pt idx="1331">
                  <c:v>1.6524999999999999</c:v>
                </c:pt>
                <c:pt idx="1332">
                  <c:v>-3.2023809523808761E-2</c:v>
                </c:pt>
                <c:pt idx="1333">
                  <c:v>-2.4774999999999996</c:v>
                </c:pt>
                <c:pt idx="1334">
                  <c:v>20.598452380952381</c:v>
                </c:pt>
                <c:pt idx="1335">
                  <c:v>29.473928571428576</c:v>
                </c:pt>
                <c:pt idx="1336">
                  <c:v>17.131547619047623</c:v>
                </c:pt>
                <c:pt idx="1337">
                  <c:v>-16.679047619047623</c:v>
                </c:pt>
                <c:pt idx="1338">
                  <c:v>34.368214285714288</c:v>
                </c:pt>
                <c:pt idx="1339">
                  <c:v>-0.52404761904761887</c:v>
                </c:pt>
                <c:pt idx="1340">
                  <c:v>13.367738095238096</c:v>
                </c:pt>
                <c:pt idx="1341">
                  <c:v>7.11511904761905</c:v>
                </c:pt>
                <c:pt idx="1342">
                  <c:v>23.449285714285718</c:v>
                </c:pt>
                <c:pt idx="1343">
                  <c:v>43.088928571428575</c:v>
                </c:pt>
                <c:pt idx="1344">
                  <c:v>13.537738095238096</c:v>
                </c:pt>
                <c:pt idx="1345">
                  <c:v>-16.679047619047623</c:v>
                </c:pt>
                <c:pt idx="1346">
                  <c:v>1.6524999999999999</c:v>
                </c:pt>
                <c:pt idx="1347">
                  <c:v>-8.7532142857142858</c:v>
                </c:pt>
                <c:pt idx="1348">
                  <c:v>23.209285714285713</c:v>
                </c:pt>
                <c:pt idx="1349">
                  <c:v>7.11511904761905</c:v>
                </c:pt>
                <c:pt idx="1350">
                  <c:v>20.738571428571433</c:v>
                </c:pt>
                <c:pt idx="1351">
                  <c:v>-4.3963095238095242</c:v>
                </c:pt>
                <c:pt idx="1352">
                  <c:v>29.473928571428576</c:v>
                </c:pt>
                <c:pt idx="1353">
                  <c:v>8.0371428571428574</c:v>
                </c:pt>
                <c:pt idx="1354">
                  <c:v>17.131547619047623</c:v>
                </c:pt>
                <c:pt idx="1355">
                  <c:v>21.901309523809527</c:v>
                </c:pt>
                <c:pt idx="1356">
                  <c:v>29.06904761904762</c:v>
                </c:pt>
                <c:pt idx="1357">
                  <c:v>-0.52404761904761887</c:v>
                </c:pt>
                <c:pt idx="1358">
                  <c:v>23.449285714285718</c:v>
                </c:pt>
                <c:pt idx="1359">
                  <c:v>43.088928571428575</c:v>
                </c:pt>
                <c:pt idx="1360">
                  <c:v>-3.2023809523808761E-2</c:v>
                </c:pt>
                <c:pt idx="1361">
                  <c:v>-16.679047619047623</c:v>
                </c:pt>
                <c:pt idx="1362">
                  <c:v>13.537738095238096</c:v>
                </c:pt>
                <c:pt idx="1363">
                  <c:v>-4.3963095238095242</c:v>
                </c:pt>
                <c:pt idx="1364">
                  <c:v>10.4975</c:v>
                </c:pt>
                <c:pt idx="1365">
                  <c:v>31.447738095238101</c:v>
                </c:pt>
                <c:pt idx="1366">
                  <c:v>5.5184523809523807</c:v>
                </c:pt>
                <c:pt idx="1367">
                  <c:v>23.209285714285713</c:v>
                </c:pt>
                <c:pt idx="1368">
                  <c:v>21.901309523809527</c:v>
                </c:pt>
                <c:pt idx="1369">
                  <c:v>29.06904761904762</c:v>
                </c:pt>
                <c:pt idx="1370">
                  <c:v>-0.52404761904761887</c:v>
                </c:pt>
                <c:pt idx="1371">
                  <c:v>13.367738095238096</c:v>
                </c:pt>
                <c:pt idx="1372">
                  <c:v>-6.0107142857142861</c:v>
                </c:pt>
                <c:pt idx="1373">
                  <c:v>43.088928571428575</c:v>
                </c:pt>
                <c:pt idx="1374">
                  <c:v>1.6524999999999999</c:v>
                </c:pt>
                <c:pt idx="1375">
                  <c:v>17.131547619047623</c:v>
                </c:pt>
                <c:pt idx="1376">
                  <c:v>27.424404761904761</c:v>
                </c:pt>
                <c:pt idx="1377">
                  <c:v>-4.3963095238095242</c:v>
                </c:pt>
                <c:pt idx="1378">
                  <c:v>2.2516666666666674</c:v>
                </c:pt>
                <c:pt idx="1379">
                  <c:v>10.4975</c:v>
                </c:pt>
                <c:pt idx="1380">
                  <c:v>-0.45761904761904759</c:v>
                </c:pt>
                <c:pt idx="1381">
                  <c:v>-2.4774999999999996</c:v>
                </c:pt>
                <c:pt idx="1382">
                  <c:v>31.447738095238101</c:v>
                </c:pt>
                <c:pt idx="1383">
                  <c:v>20.598452380952381</c:v>
                </c:pt>
                <c:pt idx="1384">
                  <c:v>5.5184523809523807</c:v>
                </c:pt>
                <c:pt idx="1385">
                  <c:v>29.473928571428576</c:v>
                </c:pt>
                <c:pt idx="1386">
                  <c:v>8.0371428571428574</c:v>
                </c:pt>
                <c:pt idx="1387">
                  <c:v>-16.679047619047623</c:v>
                </c:pt>
                <c:pt idx="1388">
                  <c:v>29.06904761904762</c:v>
                </c:pt>
                <c:pt idx="1389">
                  <c:v>13.367738095238096</c:v>
                </c:pt>
                <c:pt idx="1390">
                  <c:v>-6.0107142857142861</c:v>
                </c:pt>
                <c:pt idx="1391">
                  <c:v>13.537738095238096</c:v>
                </c:pt>
                <c:pt idx="1392">
                  <c:v>-3.2023809523808761E-2</c:v>
                </c:pt>
                <c:pt idx="1393">
                  <c:v>-4.3963095238095242</c:v>
                </c:pt>
                <c:pt idx="1394">
                  <c:v>1.6524999999999999</c:v>
                </c:pt>
                <c:pt idx="1395">
                  <c:v>10.709166666666667</c:v>
                </c:pt>
                <c:pt idx="1396">
                  <c:v>2.2516666666666674</c:v>
                </c:pt>
                <c:pt idx="1397">
                  <c:v>-3.2023809523808761E-2</c:v>
                </c:pt>
                <c:pt idx="1398">
                  <c:v>31.447738095238101</c:v>
                </c:pt>
                <c:pt idx="1399">
                  <c:v>20.598452380952381</c:v>
                </c:pt>
                <c:pt idx="1400">
                  <c:v>5.5184523809523807</c:v>
                </c:pt>
                <c:pt idx="1401">
                  <c:v>29.473928571428576</c:v>
                </c:pt>
                <c:pt idx="1402">
                  <c:v>8.0371428571428574</c:v>
                </c:pt>
                <c:pt idx="1403">
                  <c:v>17.131547619047623</c:v>
                </c:pt>
                <c:pt idx="1404">
                  <c:v>-16.679047619047623</c:v>
                </c:pt>
                <c:pt idx="1405">
                  <c:v>34.368214285714288</c:v>
                </c:pt>
                <c:pt idx="1406">
                  <c:v>-6.0107142857142861</c:v>
                </c:pt>
                <c:pt idx="1407">
                  <c:v>23.449285714285718</c:v>
                </c:pt>
                <c:pt idx="1408">
                  <c:v>43.088928571428575</c:v>
                </c:pt>
                <c:pt idx="1409">
                  <c:v>20.738571428571433</c:v>
                </c:pt>
                <c:pt idx="1410">
                  <c:v>-8.7532142857142858</c:v>
                </c:pt>
                <c:pt idx="1411">
                  <c:v>24.058452380952382</c:v>
                </c:pt>
                <c:pt idx="1412">
                  <c:v>-8.5753571428571433</c:v>
                </c:pt>
                <c:pt idx="1413">
                  <c:v>10.709166666666667</c:v>
                </c:pt>
                <c:pt idx="1414">
                  <c:v>-0.45761904761904759</c:v>
                </c:pt>
                <c:pt idx="1415">
                  <c:v>-3.2023809523808761E-2</c:v>
                </c:pt>
                <c:pt idx="1416">
                  <c:v>-2.4774999999999996</c:v>
                </c:pt>
                <c:pt idx="1417">
                  <c:v>29.473928571428576</c:v>
                </c:pt>
                <c:pt idx="1418">
                  <c:v>17.131547619047623</c:v>
                </c:pt>
                <c:pt idx="1419">
                  <c:v>21.901309523809527</c:v>
                </c:pt>
                <c:pt idx="1420">
                  <c:v>34.368214285714288</c:v>
                </c:pt>
                <c:pt idx="1421">
                  <c:v>-6.0107142857142861</c:v>
                </c:pt>
                <c:pt idx="1422">
                  <c:v>27.424404761904761</c:v>
                </c:pt>
                <c:pt idx="1423">
                  <c:v>-8.5753571428571433</c:v>
                </c:pt>
                <c:pt idx="1424">
                  <c:v>-8.7532142857142858</c:v>
                </c:pt>
                <c:pt idx="1425">
                  <c:v>21.027261904761904</c:v>
                </c:pt>
                <c:pt idx="1426">
                  <c:v>23.449285714285718</c:v>
                </c:pt>
                <c:pt idx="1427">
                  <c:v>20.738571428571433</c:v>
                </c:pt>
                <c:pt idx="1428">
                  <c:v>24.058452380952382</c:v>
                </c:pt>
                <c:pt idx="1429">
                  <c:v>1.6524999999999999</c:v>
                </c:pt>
                <c:pt idx="1430">
                  <c:v>31.447738095238101</c:v>
                </c:pt>
                <c:pt idx="1431">
                  <c:v>20.598452380952381</c:v>
                </c:pt>
                <c:pt idx="1432">
                  <c:v>29.473928571428576</c:v>
                </c:pt>
                <c:pt idx="1433">
                  <c:v>8.0371428571428574</c:v>
                </c:pt>
                <c:pt idx="1434">
                  <c:v>21.901309523809527</c:v>
                </c:pt>
                <c:pt idx="1435">
                  <c:v>34.368214285714288</c:v>
                </c:pt>
                <c:pt idx="1436">
                  <c:v>21.027261904761904</c:v>
                </c:pt>
                <c:pt idx="1437">
                  <c:v>-4.3963095238095242</c:v>
                </c:pt>
                <c:pt idx="1438">
                  <c:v>-2.4774999999999996</c:v>
                </c:pt>
                <c:pt idx="1439">
                  <c:v>-8.7532142857142858</c:v>
                </c:pt>
                <c:pt idx="1440">
                  <c:v>20.738571428571433</c:v>
                </c:pt>
                <c:pt idx="1441">
                  <c:v>27.424404761904761</c:v>
                </c:pt>
                <c:pt idx="1442">
                  <c:v>24.058452380952382</c:v>
                </c:pt>
                <c:pt idx="1443">
                  <c:v>-0.45761904761904759</c:v>
                </c:pt>
                <c:pt idx="1444">
                  <c:v>17.131547619047623</c:v>
                </c:pt>
                <c:pt idx="1445">
                  <c:v>21.901309523809527</c:v>
                </c:pt>
                <c:pt idx="1446">
                  <c:v>34.368214285714288</c:v>
                </c:pt>
                <c:pt idx="1447">
                  <c:v>-6.0107142857142861</c:v>
                </c:pt>
                <c:pt idx="1448">
                  <c:v>23.449285714285718</c:v>
                </c:pt>
                <c:pt idx="1449">
                  <c:v>43.088928571428575</c:v>
                </c:pt>
                <c:pt idx="1450">
                  <c:v>7.11511904761905</c:v>
                </c:pt>
                <c:pt idx="1451">
                  <c:v>21.027261904761904</c:v>
                </c:pt>
                <c:pt idx="1452">
                  <c:v>13.537738095238096</c:v>
                </c:pt>
                <c:pt idx="1453">
                  <c:v>10.709166666666667</c:v>
                </c:pt>
                <c:pt idx="1454">
                  <c:v>10.4975</c:v>
                </c:pt>
                <c:pt idx="1455">
                  <c:v>21.901309523809527</c:v>
                </c:pt>
                <c:pt idx="1456">
                  <c:v>27.424404761904761</c:v>
                </c:pt>
                <c:pt idx="1457">
                  <c:v>24.058452380952382</c:v>
                </c:pt>
                <c:pt idx="1458">
                  <c:v>1.6524999999999999</c:v>
                </c:pt>
                <c:pt idx="1459">
                  <c:v>-3.2023809523808761E-2</c:v>
                </c:pt>
                <c:pt idx="1460">
                  <c:v>-2.4774999999999996</c:v>
                </c:pt>
                <c:pt idx="1461">
                  <c:v>5.5184523809523807</c:v>
                </c:pt>
                <c:pt idx="1462">
                  <c:v>23.209285714285713</c:v>
                </c:pt>
                <c:pt idx="1463">
                  <c:v>-16.679047619047623</c:v>
                </c:pt>
                <c:pt idx="1464">
                  <c:v>29.06904761904762</c:v>
                </c:pt>
                <c:pt idx="1465">
                  <c:v>-0.52404761904761887</c:v>
                </c:pt>
                <c:pt idx="1466">
                  <c:v>23.449285714285718</c:v>
                </c:pt>
                <c:pt idx="1467">
                  <c:v>20.738571428571433</c:v>
                </c:pt>
                <c:pt idx="1468">
                  <c:v>-4.3963095238095242</c:v>
                </c:pt>
                <c:pt idx="1469">
                  <c:v>13.367738095238096</c:v>
                </c:pt>
                <c:pt idx="1470">
                  <c:v>27.424404761904761</c:v>
                </c:pt>
                <c:pt idx="1471">
                  <c:v>2.2516666666666674</c:v>
                </c:pt>
                <c:pt idx="1472">
                  <c:v>-3.2023809523808761E-2</c:v>
                </c:pt>
                <c:pt idx="1473">
                  <c:v>-2.4774999999999996</c:v>
                </c:pt>
                <c:pt idx="1474">
                  <c:v>5.5184523809523807</c:v>
                </c:pt>
                <c:pt idx="1475">
                  <c:v>17.131547619047623</c:v>
                </c:pt>
                <c:pt idx="1476">
                  <c:v>-16.679047619047623</c:v>
                </c:pt>
                <c:pt idx="1477">
                  <c:v>21.901309523809527</c:v>
                </c:pt>
                <c:pt idx="1478">
                  <c:v>29.06904761904762</c:v>
                </c:pt>
                <c:pt idx="1479">
                  <c:v>-0.52404761904761887</c:v>
                </c:pt>
                <c:pt idx="1480">
                  <c:v>13.367738095238096</c:v>
                </c:pt>
                <c:pt idx="1481">
                  <c:v>7.11511904761905</c:v>
                </c:pt>
                <c:pt idx="1482">
                  <c:v>21.027261904761904</c:v>
                </c:pt>
                <c:pt idx="1483">
                  <c:v>23.449285714285718</c:v>
                </c:pt>
                <c:pt idx="1484">
                  <c:v>20.738571428571433</c:v>
                </c:pt>
                <c:pt idx="1485">
                  <c:v>13.537738095238096</c:v>
                </c:pt>
                <c:pt idx="1486">
                  <c:v>2.2516666666666674</c:v>
                </c:pt>
                <c:pt idx="1487">
                  <c:v>-0.45761904761904759</c:v>
                </c:pt>
                <c:pt idx="1488">
                  <c:v>31.447738095238101</c:v>
                </c:pt>
                <c:pt idx="1489">
                  <c:v>7.11511904761905</c:v>
                </c:pt>
                <c:pt idx="1490">
                  <c:v>21.027261904761904</c:v>
                </c:pt>
                <c:pt idx="1491">
                  <c:v>13.537738095238096</c:v>
                </c:pt>
                <c:pt idx="1492">
                  <c:v>27.424404761904761</c:v>
                </c:pt>
                <c:pt idx="1493">
                  <c:v>-8.5753571428571433</c:v>
                </c:pt>
                <c:pt idx="1494">
                  <c:v>10.709166666666667</c:v>
                </c:pt>
                <c:pt idx="1495">
                  <c:v>10.4975</c:v>
                </c:pt>
                <c:pt idx="1496">
                  <c:v>29.473928571428576</c:v>
                </c:pt>
                <c:pt idx="1497">
                  <c:v>17.131547619047623</c:v>
                </c:pt>
                <c:pt idx="1498">
                  <c:v>23.209285714285713</c:v>
                </c:pt>
                <c:pt idx="1499">
                  <c:v>-0.52404761904761887</c:v>
                </c:pt>
                <c:pt idx="1500">
                  <c:v>13.367738095238096</c:v>
                </c:pt>
                <c:pt idx="1501">
                  <c:v>7.11511904761905</c:v>
                </c:pt>
                <c:pt idx="1502">
                  <c:v>23.449285714285718</c:v>
                </c:pt>
                <c:pt idx="1503">
                  <c:v>20.738571428571433</c:v>
                </c:pt>
                <c:pt idx="1504">
                  <c:v>24.058452380952382</c:v>
                </c:pt>
                <c:pt idx="1505">
                  <c:v>1.6524999999999999</c:v>
                </c:pt>
                <c:pt idx="1506">
                  <c:v>10.4975</c:v>
                </c:pt>
                <c:pt idx="1507">
                  <c:v>-3.2023809523808761E-2</c:v>
                </c:pt>
                <c:pt idx="1508">
                  <c:v>20.598452380952381</c:v>
                </c:pt>
                <c:pt idx="1509">
                  <c:v>23.209285714285713</c:v>
                </c:pt>
                <c:pt idx="1510">
                  <c:v>-16.679047619047623</c:v>
                </c:pt>
                <c:pt idx="1511">
                  <c:v>-0.52404761904761887</c:v>
                </c:pt>
                <c:pt idx="1512">
                  <c:v>13.367738095238096</c:v>
                </c:pt>
                <c:pt idx="1513">
                  <c:v>-6.0107142857142861</c:v>
                </c:pt>
                <c:pt idx="1514">
                  <c:v>43.088928571428575</c:v>
                </c:pt>
                <c:pt idx="1515">
                  <c:v>13.537738095238096</c:v>
                </c:pt>
                <c:pt idx="1516">
                  <c:v>-4.3963095238095242</c:v>
                </c:pt>
                <c:pt idx="1517">
                  <c:v>31.447738095238101</c:v>
                </c:pt>
                <c:pt idx="1518">
                  <c:v>-8.7532142857142858</c:v>
                </c:pt>
                <c:pt idx="1519">
                  <c:v>7.11511904761905</c:v>
                </c:pt>
                <c:pt idx="1520">
                  <c:v>23.449285714285718</c:v>
                </c:pt>
                <c:pt idx="1521">
                  <c:v>10.4975</c:v>
                </c:pt>
                <c:pt idx="1522">
                  <c:v>-3.2023809523808761E-2</c:v>
                </c:pt>
                <c:pt idx="1523">
                  <c:v>20.598452380952381</c:v>
                </c:pt>
                <c:pt idx="1524">
                  <c:v>29.473928571428576</c:v>
                </c:pt>
                <c:pt idx="1525">
                  <c:v>8.0371428571428574</c:v>
                </c:pt>
                <c:pt idx="1526">
                  <c:v>17.131547619047623</c:v>
                </c:pt>
                <c:pt idx="1527">
                  <c:v>-16.679047619047623</c:v>
                </c:pt>
                <c:pt idx="1528">
                  <c:v>34.368214285714288</c:v>
                </c:pt>
                <c:pt idx="1529">
                  <c:v>29.06904761904762</c:v>
                </c:pt>
                <c:pt idx="1530">
                  <c:v>-6.0107142857142861</c:v>
                </c:pt>
                <c:pt idx="1531">
                  <c:v>7.11511904761905</c:v>
                </c:pt>
                <c:pt idx="1532">
                  <c:v>43.088928571428575</c:v>
                </c:pt>
                <c:pt idx="1533">
                  <c:v>13.537738095238096</c:v>
                </c:pt>
                <c:pt idx="1534">
                  <c:v>31.447738095238101</c:v>
                </c:pt>
                <c:pt idx="1535">
                  <c:v>5.5184523809523807</c:v>
                </c:pt>
                <c:pt idx="1536">
                  <c:v>29.473928571428576</c:v>
                </c:pt>
                <c:pt idx="1537">
                  <c:v>23.209285714285713</c:v>
                </c:pt>
                <c:pt idx="1538">
                  <c:v>-2.4774999999999996</c:v>
                </c:pt>
                <c:pt idx="1539">
                  <c:v>29.06904761904762</c:v>
                </c:pt>
                <c:pt idx="1540">
                  <c:v>-4.3963095238095242</c:v>
                </c:pt>
                <c:pt idx="1541">
                  <c:v>1.6524999999999999</c:v>
                </c:pt>
                <c:pt idx="1542">
                  <c:v>-0.45761904761904759</c:v>
                </c:pt>
                <c:pt idx="1543">
                  <c:v>29.473928571428576</c:v>
                </c:pt>
                <c:pt idx="1544">
                  <c:v>8.0371428571428574</c:v>
                </c:pt>
                <c:pt idx="1545">
                  <c:v>-0.52404761904761887</c:v>
                </c:pt>
                <c:pt idx="1546">
                  <c:v>13.367738095238096</c:v>
                </c:pt>
                <c:pt idx="1547">
                  <c:v>43.088928571428575</c:v>
                </c:pt>
                <c:pt idx="1548">
                  <c:v>20.738571428571433</c:v>
                </c:pt>
                <c:pt idx="1549">
                  <c:v>-8.5753571428571433</c:v>
                </c:pt>
                <c:pt idx="1550">
                  <c:v>10.4975</c:v>
                </c:pt>
                <c:pt idx="1551">
                  <c:v>-2.4774999999999996</c:v>
                </c:pt>
                <c:pt idx="1552">
                  <c:v>21.027261904761904</c:v>
                </c:pt>
                <c:pt idx="1553">
                  <c:v>1.6524999999999999</c:v>
                </c:pt>
                <c:pt idx="1554">
                  <c:v>10.709166666666667</c:v>
                </c:pt>
                <c:pt idx="1555">
                  <c:v>2.2516666666666674</c:v>
                </c:pt>
                <c:pt idx="1556">
                  <c:v>20.598452380952381</c:v>
                </c:pt>
                <c:pt idx="1557">
                  <c:v>29.473928571428576</c:v>
                </c:pt>
                <c:pt idx="1558">
                  <c:v>-16.679047619047623</c:v>
                </c:pt>
                <c:pt idx="1559">
                  <c:v>34.368214285714288</c:v>
                </c:pt>
                <c:pt idx="1560">
                  <c:v>29.06904761904762</c:v>
                </c:pt>
                <c:pt idx="1561">
                  <c:v>-0.52404761904761887</c:v>
                </c:pt>
                <c:pt idx="1562">
                  <c:v>13.537738095238096</c:v>
                </c:pt>
                <c:pt idx="1563">
                  <c:v>-3.2023809523808761E-2</c:v>
                </c:pt>
                <c:pt idx="1564">
                  <c:v>43.088928571428575</c:v>
                </c:pt>
                <c:pt idx="1565">
                  <c:v>24.058452380952382</c:v>
                </c:pt>
                <c:pt idx="1566">
                  <c:v>-8.5753571428571433</c:v>
                </c:pt>
                <c:pt idx="1567">
                  <c:v>10.709166666666667</c:v>
                </c:pt>
                <c:pt idx="1568">
                  <c:v>-0.45761904761904759</c:v>
                </c:pt>
                <c:pt idx="1569">
                  <c:v>20.598452380952381</c:v>
                </c:pt>
                <c:pt idx="1570">
                  <c:v>-8.7532142857142858</c:v>
                </c:pt>
                <c:pt idx="1571">
                  <c:v>8.0371428571428574</c:v>
                </c:pt>
                <c:pt idx="1572">
                  <c:v>-16.679047619047623</c:v>
                </c:pt>
                <c:pt idx="1573">
                  <c:v>21.901309523809527</c:v>
                </c:pt>
                <c:pt idx="1574">
                  <c:v>-6.0107142857142861</c:v>
                </c:pt>
                <c:pt idx="1575">
                  <c:v>21.027261904761904</c:v>
                </c:pt>
                <c:pt idx="1576">
                  <c:v>43.088928571428575</c:v>
                </c:pt>
                <c:pt idx="1577">
                  <c:v>20.738571428571433</c:v>
                </c:pt>
                <c:pt idx="1578">
                  <c:v>13.537738095238096</c:v>
                </c:pt>
                <c:pt idx="1579">
                  <c:v>2.2516666666666674</c:v>
                </c:pt>
                <c:pt idx="1580">
                  <c:v>5.5184523809523807</c:v>
                </c:pt>
                <c:pt idx="1581">
                  <c:v>21.901309523809527</c:v>
                </c:pt>
                <c:pt idx="1582">
                  <c:v>34.368214285714288</c:v>
                </c:pt>
                <c:pt idx="1583">
                  <c:v>27.424404761904761</c:v>
                </c:pt>
                <c:pt idx="1584">
                  <c:v>-0.45761904761904759</c:v>
                </c:pt>
                <c:pt idx="1585">
                  <c:v>31.447738095238101</c:v>
                </c:pt>
                <c:pt idx="1586">
                  <c:v>8.0371428571428574</c:v>
                </c:pt>
                <c:pt idx="1587">
                  <c:v>29.06904761904762</c:v>
                </c:pt>
                <c:pt idx="1588">
                  <c:v>-6.0107142857142861</c:v>
                </c:pt>
                <c:pt idx="1589">
                  <c:v>21.027261904761904</c:v>
                </c:pt>
                <c:pt idx="1590">
                  <c:v>13.537738095238096</c:v>
                </c:pt>
                <c:pt idx="1591">
                  <c:v>27.424404761904761</c:v>
                </c:pt>
                <c:pt idx="1592">
                  <c:v>-8.5753571428571433</c:v>
                </c:pt>
                <c:pt idx="1593">
                  <c:v>1.6524999999999999</c:v>
                </c:pt>
                <c:pt idx="1594">
                  <c:v>10.4975</c:v>
                </c:pt>
                <c:pt idx="1595">
                  <c:v>-0.45761904761904759</c:v>
                </c:pt>
                <c:pt idx="1596">
                  <c:v>-3.2023809523808761E-2</c:v>
                </c:pt>
                <c:pt idx="1597">
                  <c:v>31.447738095238101</c:v>
                </c:pt>
                <c:pt idx="1598">
                  <c:v>8.0371428571428574</c:v>
                </c:pt>
                <c:pt idx="1599">
                  <c:v>17.131547619047623</c:v>
                </c:pt>
                <c:pt idx="1600">
                  <c:v>34.368214285714288</c:v>
                </c:pt>
                <c:pt idx="1601">
                  <c:v>29.06904761904762</c:v>
                </c:pt>
                <c:pt idx="1602">
                  <c:v>-6.0107142857142861</c:v>
                </c:pt>
                <c:pt idx="1603">
                  <c:v>20.738571428571433</c:v>
                </c:pt>
                <c:pt idx="1604">
                  <c:v>13.537738095238096</c:v>
                </c:pt>
                <c:pt idx="1605">
                  <c:v>24.058452380952382</c:v>
                </c:pt>
                <c:pt idx="1606">
                  <c:v>-4.3963095238095242</c:v>
                </c:pt>
                <c:pt idx="1607">
                  <c:v>-8.5753571428571433</c:v>
                </c:pt>
                <c:pt idx="1608">
                  <c:v>2.2516666666666674</c:v>
                </c:pt>
                <c:pt idx="1609">
                  <c:v>-0.45761904761904759</c:v>
                </c:pt>
                <c:pt idx="1610">
                  <c:v>31.447738095238101</c:v>
                </c:pt>
                <c:pt idx="1611">
                  <c:v>5.5184523809523807</c:v>
                </c:pt>
                <c:pt idx="1612">
                  <c:v>-8.7532142857142858</c:v>
                </c:pt>
                <c:pt idx="1613">
                  <c:v>-16.679047619047623</c:v>
                </c:pt>
                <c:pt idx="1614">
                  <c:v>21.901309523809527</c:v>
                </c:pt>
                <c:pt idx="1615">
                  <c:v>29.06904761904762</c:v>
                </c:pt>
                <c:pt idx="1616">
                  <c:v>-0.52404761904761887</c:v>
                </c:pt>
                <c:pt idx="1617">
                  <c:v>13.367738095238096</c:v>
                </c:pt>
                <c:pt idx="1618">
                  <c:v>20.738571428571433</c:v>
                </c:pt>
                <c:pt idx="1619">
                  <c:v>10.4975</c:v>
                </c:pt>
                <c:pt idx="1620">
                  <c:v>20.598452380952381</c:v>
                </c:pt>
                <c:pt idx="1621">
                  <c:v>-8.7532142857142858</c:v>
                </c:pt>
                <c:pt idx="1622">
                  <c:v>17.131547619047623</c:v>
                </c:pt>
                <c:pt idx="1623">
                  <c:v>23.209285714285713</c:v>
                </c:pt>
                <c:pt idx="1624">
                  <c:v>34.368214285714288</c:v>
                </c:pt>
                <c:pt idx="1625">
                  <c:v>-0.52404761904761887</c:v>
                </c:pt>
                <c:pt idx="1626">
                  <c:v>23.449285714285718</c:v>
                </c:pt>
                <c:pt idx="1627">
                  <c:v>-8.5753571428571433</c:v>
                </c:pt>
                <c:pt idx="1628">
                  <c:v>2.2516666666666674</c:v>
                </c:pt>
                <c:pt idx="1629">
                  <c:v>-3.2023809523808761E-2</c:v>
                </c:pt>
                <c:pt idx="1630">
                  <c:v>-2.4774999999999996</c:v>
                </c:pt>
                <c:pt idx="1631">
                  <c:v>8.0371428571428574</c:v>
                </c:pt>
                <c:pt idx="1632">
                  <c:v>1.6524999999999999</c:v>
                </c:pt>
                <c:pt idx="1633">
                  <c:v>10.709166666666667</c:v>
                </c:pt>
                <c:pt idx="1634">
                  <c:v>10.4975</c:v>
                </c:pt>
                <c:pt idx="1635">
                  <c:v>23.209285714285713</c:v>
                </c:pt>
                <c:pt idx="1636">
                  <c:v>-16.679047619047623</c:v>
                </c:pt>
                <c:pt idx="1637">
                  <c:v>-0.52404761904761887</c:v>
                </c:pt>
                <c:pt idx="1638">
                  <c:v>27.424404761904761</c:v>
                </c:pt>
                <c:pt idx="1639">
                  <c:v>2.2516666666666674</c:v>
                </c:pt>
                <c:pt idx="1640">
                  <c:v>-2.4774999999999996</c:v>
                </c:pt>
                <c:pt idx="1641">
                  <c:v>5.5184523809523807</c:v>
                </c:pt>
                <c:pt idx="1642">
                  <c:v>-8.7532142857142858</c:v>
                </c:pt>
                <c:pt idx="1643">
                  <c:v>8.0371428571428574</c:v>
                </c:pt>
                <c:pt idx="1644">
                  <c:v>21.901309523809527</c:v>
                </c:pt>
                <c:pt idx="1645">
                  <c:v>7.11511904761905</c:v>
                </c:pt>
                <c:pt idx="1646">
                  <c:v>21.027261904761904</c:v>
                </c:pt>
                <c:pt idx="1647">
                  <c:v>43.088928571428575</c:v>
                </c:pt>
                <c:pt idx="1648">
                  <c:v>1.6524999999999999</c:v>
                </c:pt>
                <c:pt idx="1649">
                  <c:v>20.598452380952381</c:v>
                </c:pt>
                <c:pt idx="1650">
                  <c:v>23.209285714285713</c:v>
                </c:pt>
                <c:pt idx="1651">
                  <c:v>13.537738095238096</c:v>
                </c:pt>
                <c:pt idx="1652">
                  <c:v>27.424404761904761</c:v>
                </c:pt>
                <c:pt idx="1653">
                  <c:v>24.058452380952382</c:v>
                </c:pt>
                <c:pt idx="1654">
                  <c:v>-8.5753571428571433</c:v>
                </c:pt>
                <c:pt idx="1655">
                  <c:v>10.709166666666667</c:v>
                </c:pt>
                <c:pt idx="1656">
                  <c:v>-3.2023809523808761E-2</c:v>
                </c:pt>
                <c:pt idx="1657">
                  <c:v>29.473928571428576</c:v>
                </c:pt>
                <c:pt idx="1658">
                  <c:v>8.0371428571428574</c:v>
                </c:pt>
                <c:pt idx="1659">
                  <c:v>21.901309523809527</c:v>
                </c:pt>
                <c:pt idx="1660">
                  <c:v>13.367738095238096</c:v>
                </c:pt>
                <c:pt idx="1661">
                  <c:v>-6.0107142857142861</c:v>
                </c:pt>
                <c:pt idx="1662">
                  <c:v>7.11511904761905</c:v>
                </c:pt>
                <c:pt idx="1663">
                  <c:v>21.027261904761904</c:v>
                </c:pt>
                <c:pt idx="1664">
                  <c:v>43.088928571428575</c:v>
                </c:pt>
                <c:pt idx="1665">
                  <c:v>1.6524999999999999</c:v>
                </c:pt>
                <c:pt idx="1666">
                  <c:v>-8.7532142857142858</c:v>
                </c:pt>
                <c:pt idx="1667">
                  <c:v>13.537738095238096</c:v>
                </c:pt>
                <c:pt idx="1668">
                  <c:v>27.424404761904761</c:v>
                </c:pt>
                <c:pt idx="1669">
                  <c:v>-8.5753571428571433</c:v>
                </c:pt>
                <c:pt idx="1670">
                  <c:v>10.709166666666667</c:v>
                </c:pt>
                <c:pt idx="1671">
                  <c:v>-0.45761904761904759</c:v>
                </c:pt>
                <c:pt idx="1672">
                  <c:v>31.447738095238101</c:v>
                </c:pt>
                <c:pt idx="1673">
                  <c:v>29.473928571428576</c:v>
                </c:pt>
                <c:pt idx="1674">
                  <c:v>8.0371428571428574</c:v>
                </c:pt>
                <c:pt idx="1675">
                  <c:v>-16.679047619047623</c:v>
                </c:pt>
                <c:pt idx="1676">
                  <c:v>34.368214285714288</c:v>
                </c:pt>
                <c:pt idx="1677">
                  <c:v>7.11511904761905</c:v>
                </c:pt>
                <c:pt idx="1678">
                  <c:v>23.449285714285718</c:v>
                </c:pt>
                <c:pt idx="1679">
                  <c:v>43.088928571428575</c:v>
                </c:pt>
                <c:pt idx="1680">
                  <c:v>24.058452380952382</c:v>
                </c:pt>
                <c:pt idx="1681">
                  <c:v>-4.3963095238095242</c:v>
                </c:pt>
                <c:pt idx="1682">
                  <c:v>20.598452380952381</c:v>
                </c:pt>
                <c:pt idx="1683">
                  <c:v>5.5184523809523807</c:v>
                </c:pt>
                <c:pt idx="1684">
                  <c:v>23.209285714285713</c:v>
                </c:pt>
                <c:pt idx="1685">
                  <c:v>27.424404761904761</c:v>
                </c:pt>
                <c:pt idx="1686">
                  <c:v>29.473928571428576</c:v>
                </c:pt>
                <c:pt idx="1687">
                  <c:v>21.901309523809527</c:v>
                </c:pt>
                <c:pt idx="1688">
                  <c:v>-6.0107142857142861</c:v>
                </c:pt>
                <c:pt idx="1689">
                  <c:v>23.449285714285718</c:v>
                </c:pt>
                <c:pt idx="1690">
                  <c:v>43.088928571428575</c:v>
                </c:pt>
                <c:pt idx="1691">
                  <c:v>-4.3963095238095242</c:v>
                </c:pt>
                <c:pt idx="1692">
                  <c:v>1.6524999999999999</c:v>
                </c:pt>
                <c:pt idx="1693">
                  <c:v>10.709166666666667</c:v>
                </c:pt>
                <c:pt idx="1694">
                  <c:v>2.2516666666666674</c:v>
                </c:pt>
                <c:pt idx="1695">
                  <c:v>10.4975</c:v>
                </c:pt>
                <c:pt idx="1696">
                  <c:v>17.131547619047623</c:v>
                </c:pt>
                <c:pt idx="1697">
                  <c:v>-16.679047619047623</c:v>
                </c:pt>
                <c:pt idx="1698">
                  <c:v>21.027261904761904</c:v>
                </c:pt>
                <c:pt idx="1699">
                  <c:v>-2.4774999999999996</c:v>
                </c:pt>
                <c:pt idx="1700">
                  <c:v>31.447738095238101</c:v>
                </c:pt>
                <c:pt idx="1701">
                  <c:v>13.367738095238096</c:v>
                </c:pt>
                <c:pt idx="1702">
                  <c:v>-6.0107142857142861</c:v>
                </c:pt>
                <c:pt idx="1703">
                  <c:v>27.424404761904761</c:v>
                </c:pt>
                <c:pt idx="1704">
                  <c:v>24.058452380952382</c:v>
                </c:pt>
                <c:pt idx="1705">
                  <c:v>10.709166666666667</c:v>
                </c:pt>
                <c:pt idx="1706">
                  <c:v>2.2516666666666674</c:v>
                </c:pt>
                <c:pt idx="1707">
                  <c:v>10.4975</c:v>
                </c:pt>
                <c:pt idx="1708">
                  <c:v>-3.2023809523808761E-2</c:v>
                </c:pt>
                <c:pt idx="1709">
                  <c:v>29.473928571428576</c:v>
                </c:pt>
                <c:pt idx="1710">
                  <c:v>8.0371428571428574</c:v>
                </c:pt>
                <c:pt idx="1711">
                  <c:v>17.131547619047623</c:v>
                </c:pt>
                <c:pt idx="1712">
                  <c:v>-16.679047619047623</c:v>
                </c:pt>
                <c:pt idx="1713">
                  <c:v>29.06904761904762</c:v>
                </c:pt>
                <c:pt idx="1714">
                  <c:v>21.027261904761904</c:v>
                </c:pt>
                <c:pt idx="1715">
                  <c:v>20.738571428571433</c:v>
                </c:pt>
                <c:pt idx="1716">
                  <c:v>1.6524999999999999</c:v>
                </c:pt>
                <c:pt idx="1717">
                  <c:v>-2.4774999999999996</c:v>
                </c:pt>
                <c:pt idx="1718">
                  <c:v>31.447738095238101</c:v>
                </c:pt>
                <c:pt idx="1719">
                  <c:v>24.058452380952382</c:v>
                </c:pt>
                <c:pt idx="1720">
                  <c:v>-4.3963095238095242</c:v>
                </c:pt>
                <c:pt idx="1721">
                  <c:v>10.709166666666667</c:v>
                </c:pt>
                <c:pt idx="1722">
                  <c:v>2.2516666666666674</c:v>
                </c:pt>
                <c:pt idx="1723">
                  <c:v>10.4975</c:v>
                </c:pt>
                <c:pt idx="1724">
                  <c:v>-0.45761904761904759</c:v>
                </c:pt>
                <c:pt idx="1725">
                  <c:v>-3.2023809523808761E-2</c:v>
                </c:pt>
                <c:pt idx="1726">
                  <c:v>17.131547619047623</c:v>
                </c:pt>
                <c:pt idx="1727">
                  <c:v>29.06904761904762</c:v>
                </c:pt>
                <c:pt idx="1728">
                  <c:v>7.11511904761905</c:v>
                </c:pt>
                <c:pt idx="1729">
                  <c:v>21.027261904761904</c:v>
                </c:pt>
                <c:pt idx="1730">
                  <c:v>20.738571428571433</c:v>
                </c:pt>
                <c:pt idx="1731">
                  <c:v>13.537738095238096</c:v>
                </c:pt>
                <c:pt idx="1732">
                  <c:v>1.6524999999999999</c:v>
                </c:pt>
                <c:pt idx="1733">
                  <c:v>2.2516666666666674</c:v>
                </c:pt>
                <c:pt idx="1734">
                  <c:v>-2.4774999999999996</c:v>
                </c:pt>
                <c:pt idx="1735">
                  <c:v>29.473928571428576</c:v>
                </c:pt>
                <c:pt idx="1736">
                  <c:v>23.209285714285713</c:v>
                </c:pt>
                <c:pt idx="1737">
                  <c:v>29.06904761904762</c:v>
                </c:pt>
                <c:pt idx="1738">
                  <c:v>23.449285714285718</c:v>
                </c:pt>
                <c:pt idx="1739">
                  <c:v>-4.3963095238095242</c:v>
                </c:pt>
                <c:pt idx="1740">
                  <c:v>10.4975</c:v>
                </c:pt>
                <c:pt idx="1741">
                  <c:v>-0.45761904761904759</c:v>
                </c:pt>
                <c:pt idx="1742">
                  <c:v>17.131547619047623</c:v>
                </c:pt>
                <c:pt idx="1743">
                  <c:v>-2.4774999999999996</c:v>
                </c:pt>
                <c:pt idx="1744">
                  <c:v>8.0371428571428574</c:v>
                </c:pt>
                <c:pt idx="1745">
                  <c:v>23.209285714285713</c:v>
                </c:pt>
                <c:pt idx="1746">
                  <c:v>-16.679047619047623</c:v>
                </c:pt>
                <c:pt idx="1747">
                  <c:v>34.368214285714288</c:v>
                </c:pt>
                <c:pt idx="1748">
                  <c:v>29.06904761904762</c:v>
                </c:pt>
                <c:pt idx="1749">
                  <c:v>-0.52404761904761887</c:v>
                </c:pt>
                <c:pt idx="1750">
                  <c:v>13.367738095238096</c:v>
                </c:pt>
                <c:pt idx="1751">
                  <c:v>21.027261904761904</c:v>
                </c:pt>
                <c:pt idx="1752">
                  <c:v>23.449285714285718</c:v>
                </c:pt>
                <c:pt idx="1753">
                  <c:v>10.4975</c:v>
                </c:pt>
                <c:pt idx="1754">
                  <c:v>20.598452380952381</c:v>
                </c:pt>
                <c:pt idx="1755">
                  <c:v>29.473928571428576</c:v>
                </c:pt>
                <c:pt idx="1756">
                  <c:v>-8.7532142857142858</c:v>
                </c:pt>
                <c:pt idx="1757">
                  <c:v>17.131547619047623</c:v>
                </c:pt>
                <c:pt idx="1758">
                  <c:v>-3.2023809523808761E-2</c:v>
                </c:pt>
                <c:pt idx="1759">
                  <c:v>-2.4774999999999996</c:v>
                </c:pt>
                <c:pt idx="1760">
                  <c:v>5.5184523809523807</c:v>
                </c:pt>
                <c:pt idx="1761">
                  <c:v>21.901309523809527</c:v>
                </c:pt>
                <c:pt idx="1762">
                  <c:v>29.06904761904762</c:v>
                </c:pt>
                <c:pt idx="1763">
                  <c:v>13.367738095238096</c:v>
                </c:pt>
                <c:pt idx="1764">
                  <c:v>7.11511904761905</c:v>
                </c:pt>
                <c:pt idx="1765">
                  <c:v>21.027261904761904</c:v>
                </c:pt>
                <c:pt idx="1766">
                  <c:v>27.424404761904761</c:v>
                </c:pt>
                <c:pt idx="1767">
                  <c:v>-8.5753571428571433</c:v>
                </c:pt>
                <c:pt idx="1768">
                  <c:v>-0.45761904761904759</c:v>
                </c:pt>
                <c:pt idx="1769">
                  <c:v>17.131547619047623</c:v>
                </c:pt>
                <c:pt idx="1770">
                  <c:v>23.209285714285713</c:v>
                </c:pt>
                <c:pt idx="1771">
                  <c:v>23.449285714285718</c:v>
                </c:pt>
                <c:pt idx="1772">
                  <c:v>27.424404761904761</c:v>
                </c:pt>
                <c:pt idx="1773">
                  <c:v>24.058452380952382</c:v>
                </c:pt>
                <c:pt idx="1774">
                  <c:v>1.6524999999999999</c:v>
                </c:pt>
                <c:pt idx="1775">
                  <c:v>10.709166666666667</c:v>
                </c:pt>
                <c:pt idx="1776">
                  <c:v>-2.4774999999999996</c:v>
                </c:pt>
                <c:pt idx="1777">
                  <c:v>5.5184523809523807</c:v>
                </c:pt>
                <c:pt idx="1778">
                  <c:v>29.473928571428576</c:v>
                </c:pt>
                <c:pt idx="1779">
                  <c:v>8.0371428571428574</c:v>
                </c:pt>
                <c:pt idx="1780">
                  <c:v>21.901309523809527</c:v>
                </c:pt>
                <c:pt idx="1781">
                  <c:v>29.06904761904762</c:v>
                </c:pt>
                <c:pt idx="1782">
                  <c:v>13.367738095238096</c:v>
                </c:pt>
                <c:pt idx="1783">
                  <c:v>7.11511904761905</c:v>
                </c:pt>
                <c:pt idx="1784">
                  <c:v>43.088928571428575</c:v>
                </c:pt>
                <c:pt idx="1785">
                  <c:v>-8.5753571428571433</c:v>
                </c:pt>
                <c:pt idx="1786">
                  <c:v>2.2516666666666674</c:v>
                </c:pt>
                <c:pt idx="1787">
                  <c:v>10.4975</c:v>
                </c:pt>
                <c:pt idx="1788">
                  <c:v>-8.7532142857142858</c:v>
                </c:pt>
                <c:pt idx="1789">
                  <c:v>23.449285714285718</c:v>
                </c:pt>
                <c:pt idx="1790">
                  <c:v>10.709166666666667</c:v>
                </c:pt>
                <c:pt idx="1791">
                  <c:v>-0.45761904761904759</c:v>
                </c:pt>
                <c:pt idx="1792">
                  <c:v>-3.2023809523808761E-2</c:v>
                </c:pt>
                <c:pt idx="1793">
                  <c:v>34.368214285714288</c:v>
                </c:pt>
                <c:pt idx="1794">
                  <c:v>43.088928571428575</c:v>
                </c:pt>
                <c:pt idx="1795">
                  <c:v>27.424404761904761</c:v>
                </c:pt>
                <c:pt idx="1796">
                  <c:v>24.058452380952382</c:v>
                </c:pt>
                <c:pt idx="1797">
                  <c:v>-4.3963095238095242</c:v>
                </c:pt>
                <c:pt idx="1798">
                  <c:v>-8.5753571428571433</c:v>
                </c:pt>
                <c:pt idx="1799">
                  <c:v>2.2516666666666674</c:v>
                </c:pt>
                <c:pt idx="1800">
                  <c:v>-8.7532142857142858</c:v>
                </c:pt>
                <c:pt idx="1801">
                  <c:v>8.0371428571428574</c:v>
                </c:pt>
                <c:pt idx="1802">
                  <c:v>17.131547619047623</c:v>
                </c:pt>
                <c:pt idx="1803">
                  <c:v>-0.52404761904761887</c:v>
                </c:pt>
                <c:pt idx="1804">
                  <c:v>-6.0107142857142861</c:v>
                </c:pt>
                <c:pt idx="1805">
                  <c:v>7.11511904761905</c:v>
                </c:pt>
                <c:pt idx="1806">
                  <c:v>20.598452380952381</c:v>
                </c:pt>
                <c:pt idx="1807">
                  <c:v>43.088928571428575</c:v>
                </c:pt>
                <c:pt idx="1808">
                  <c:v>20.738571428571433</c:v>
                </c:pt>
                <c:pt idx="1809">
                  <c:v>13.537738095238096</c:v>
                </c:pt>
                <c:pt idx="1810">
                  <c:v>-4.3963095238095242</c:v>
                </c:pt>
                <c:pt idx="1811">
                  <c:v>1.6524999999999999</c:v>
                </c:pt>
                <c:pt idx="1812">
                  <c:v>10.4975</c:v>
                </c:pt>
                <c:pt idx="1813">
                  <c:v>-0.45761904761904759</c:v>
                </c:pt>
                <c:pt idx="1814">
                  <c:v>31.447738095238101</c:v>
                </c:pt>
                <c:pt idx="1815">
                  <c:v>5.5184523809523807</c:v>
                </c:pt>
                <c:pt idx="1816">
                  <c:v>-8.7532142857142858</c:v>
                </c:pt>
                <c:pt idx="1817">
                  <c:v>21.901309523809527</c:v>
                </c:pt>
                <c:pt idx="1818">
                  <c:v>34.368214285714288</c:v>
                </c:pt>
                <c:pt idx="1819">
                  <c:v>-0.52404761904761887</c:v>
                </c:pt>
                <c:pt idx="1820">
                  <c:v>-6.0107142857142861</c:v>
                </c:pt>
                <c:pt idx="1821">
                  <c:v>2.2516666666666674</c:v>
                </c:pt>
                <c:pt idx="1822">
                  <c:v>-3.2023809523808761E-2</c:v>
                </c:pt>
                <c:pt idx="1823">
                  <c:v>23.209285714285713</c:v>
                </c:pt>
                <c:pt idx="1824">
                  <c:v>43.088928571428575</c:v>
                </c:pt>
                <c:pt idx="1825">
                  <c:v>13.537738095238096</c:v>
                </c:pt>
                <c:pt idx="1826">
                  <c:v>-8.5753571428571433</c:v>
                </c:pt>
                <c:pt idx="1827">
                  <c:v>1.6524999999999999</c:v>
                </c:pt>
                <c:pt idx="1828">
                  <c:v>10.4975</c:v>
                </c:pt>
                <c:pt idx="1829">
                  <c:v>31.447738095238101</c:v>
                </c:pt>
                <c:pt idx="1830">
                  <c:v>20.598452380952381</c:v>
                </c:pt>
                <c:pt idx="1831">
                  <c:v>5.5184523809523807</c:v>
                </c:pt>
                <c:pt idx="1832">
                  <c:v>-8.7532142857142858</c:v>
                </c:pt>
                <c:pt idx="1833">
                  <c:v>8.0371428571428574</c:v>
                </c:pt>
                <c:pt idx="1834">
                  <c:v>23.209285714285713</c:v>
                </c:pt>
                <c:pt idx="1835">
                  <c:v>-16.679047619047623</c:v>
                </c:pt>
                <c:pt idx="1836">
                  <c:v>13.367738095238096</c:v>
                </c:pt>
                <c:pt idx="1837">
                  <c:v>21.027261904761904</c:v>
                </c:pt>
                <c:pt idx="1838">
                  <c:v>20.738571428571433</c:v>
                </c:pt>
                <c:pt idx="1839">
                  <c:v>13.537738095238096</c:v>
                </c:pt>
                <c:pt idx="1840">
                  <c:v>27.424404761904761</c:v>
                </c:pt>
                <c:pt idx="1841">
                  <c:v>-4.3963095238095242</c:v>
                </c:pt>
                <c:pt idx="1842">
                  <c:v>10.709166666666667</c:v>
                </c:pt>
                <c:pt idx="1843">
                  <c:v>2.2516666666666674</c:v>
                </c:pt>
                <c:pt idx="1844">
                  <c:v>20.598452380952381</c:v>
                </c:pt>
                <c:pt idx="1845">
                  <c:v>5.5184523809523807</c:v>
                </c:pt>
                <c:pt idx="1846">
                  <c:v>-8.7532142857142858</c:v>
                </c:pt>
                <c:pt idx="1847">
                  <c:v>8.0371428571428574</c:v>
                </c:pt>
                <c:pt idx="1848">
                  <c:v>17.131547619047623</c:v>
                </c:pt>
                <c:pt idx="1849">
                  <c:v>23.209285714285713</c:v>
                </c:pt>
                <c:pt idx="1850">
                  <c:v>13.367738095238096</c:v>
                </c:pt>
                <c:pt idx="1851">
                  <c:v>-6.0107142857142861</c:v>
                </c:pt>
                <c:pt idx="1852">
                  <c:v>7.11511904761905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75-415A-8AFB-D7692BF66366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test!$T$2:$T$1854</c:f>
              <c:numCache>
                <c:formatCode>General</c:formatCode>
                <c:ptCount val="1853"/>
                <c:pt idx="0">
                  <c:v>8.0371428571428574</c:v>
                </c:pt>
                <c:pt idx="1">
                  <c:v>-0.52404761904761887</c:v>
                </c:pt>
                <c:pt idx="2">
                  <c:v>20.598452380952381</c:v>
                </c:pt>
                <c:pt idx="3">
                  <c:v>23.209285714285713</c:v>
                </c:pt>
                <c:pt idx="4">
                  <c:v>13.537738095238096</c:v>
                </c:pt>
                <c:pt idx="5">
                  <c:v>-8.5753571428571433</c:v>
                </c:pt>
                <c:pt idx="6">
                  <c:v>10.4975</c:v>
                </c:pt>
                <c:pt idx="7">
                  <c:v>-2.4774999999999996</c:v>
                </c:pt>
                <c:pt idx="8">
                  <c:v>29.473928571428576</c:v>
                </c:pt>
                <c:pt idx="9">
                  <c:v>20.738571428571433</c:v>
                </c:pt>
                <c:pt idx="10">
                  <c:v>-4.3963095238095242</c:v>
                </c:pt>
                <c:pt idx="11">
                  <c:v>10.709166666666667</c:v>
                </c:pt>
                <c:pt idx="12">
                  <c:v>20.598452380952381</c:v>
                </c:pt>
                <c:pt idx="13">
                  <c:v>5.5184523809523807</c:v>
                </c:pt>
                <c:pt idx="14">
                  <c:v>8.0371428571428574</c:v>
                </c:pt>
                <c:pt idx="15">
                  <c:v>17.131547619047623</c:v>
                </c:pt>
                <c:pt idx="16">
                  <c:v>21.901309523809527</c:v>
                </c:pt>
                <c:pt idx="17">
                  <c:v>34.368214285714288</c:v>
                </c:pt>
                <c:pt idx="18">
                  <c:v>7.11511904761905</c:v>
                </c:pt>
                <c:pt idx="19">
                  <c:v>23.449285714285718</c:v>
                </c:pt>
                <c:pt idx="20">
                  <c:v>1.6524999999999999</c:v>
                </c:pt>
                <c:pt idx="21">
                  <c:v>-3.2023809523808761E-2</c:v>
                </c:pt>
                <c:pt idx="22">
                  <c:v>-0.52404761904761887</c:v>
                </c:pt>
                <c:pt idx="23">
                  <c:v>43.088928571428575</c:v>
                </c:pt>
                <c:pt idx="24">
                  <c:v>24.058452380952382</c:v>
                </c:pt>
                <c:pt idx="25">
                  <c:v>-4.3963095238095242</c:v>
                </c:pt>
                <c:pt idx="26">
                  <c:v>-0.45761904761904759</c:v>
                </c:pt>
                <c:pt idx="27">
                  <c:v>-2.4774999999999996</c:v>
                </c:pt>
                <c:pt idx="28">
                  <c:v>5.5184523809523807</c:v>
                </c:pt>
                <c:pt idx="29">
                  <c:v>-8.7532142857142858</c:v>
                </c:pt>
                <c:pt idx="30">
                  <c:v>17.131547619047623</c:v>
                </c:pt>
                <c:pt idx="31">
                  <c:v>21.901309523809527</c:v>
                </c:pt>
                <c:pt idx="32">
                  <c:v>34.368214285714288</c:v>
                </c:pt>
                <c:pt idx="33">
                  <c:v>29.06904761904762</c:v>
                </c:pt>
                <c:pt idx="34">
                  <c:v>-0.52404761904761887</c:v>
                </c:pt>
                <c:pt idx="35">
                  <c:v>13.367738095238096</c:v>
                </c:pt>
                <c:pt idx="36">
                  <c:v>7.11511904761905</c:v>
                </c:pt>
                <c:pt idx="37">
                  <c:v>20.738571428571433</c:v>
                </c:pt>
                <c:pt idx="38">
                  <c:v>24.058452380952382</c:v>
                </c:pt>
                <c:pt idx="39">
                  <c:v>-0.45761904761904759</c:v>
                </c:pt>
                <c:pt idx="40">
                  <c:v>-3.2023809523808761E-2</c:v>
                </c:pt>
                <c:pt idx="41">
                  <c:v>5.5184523809523807</c:v>
                </c:pt>
                <c:pt idx="42">
                  <c:v>29.473928571428576</c:v>
                </c:pt>
                <c:pt idx="43">
                  <c:v>23.209285714285713</c:v>
                </c:pt>
                <c:pt idx="44">
                  <c:v>29.06904761904762</c:v>
                </c:pt>
                <c:pt idx="45">
                  <c:v>7.11511904761905</c:v>
                </c:pt>
                <c:pt idx="46">
                  <c:v>20.738571428571433</c:v>
                </c:pt>
                <c:pt idx="47">
                  <c:v>1.6524999999999999</c:v>
                </c:pt>
                <c:pt idx="48">
                  <c:v>10.709166666666667</c:v>
                </c:pt>
                <c:pt idx="49">
                  <c:v>-2.4774999999999996</c:v>
                </c:pt>
                <c:pt idx="50">
                  <c:v>-8.7532142857142858</c:v>
                </c:pt>
                <c:pt idx="51">
                  <c:v>8.0371428571428574</c:v>
                </c:pt>
                <c:pt idx="52">
                  <c:v>17.131547619047623</c:v>
                </c:pt>
                <c:pt idx="53">
                  <c:v>-16.679047619047623</c:v>
                </c:pt>
                <c:pt idx="54">
                  <c:v>-6.0107142857142861</c:v>
                </c:pt>
                <c:pt idx="55">
                  <c:v>10.4975</c:v>
                </c:pt>
                <c:pt idx="56">
                  <c:v>31.447738095238101</c:v>
                </c:pt>
                <c:pt idx="57">
                  <c:v>29.06904761904762</c:v>
                </c:pt>
                <c:pt idx="58">
                  <c:v>24.058452380952382</c:v>
                </c:pt>
                <c:pt idx="59">
                  <c:v>1.6524999999999999</c:v>
                </c:pt>
                <c:pt idx="60">
                  <c:v>10.709166666666667</c:v>
                </c:pt>
                <c:pt idx="61">
                  <c:v>-2.4774999999999996</c:v>
                </c:pt>
                <c:pt idx="62">
                  <c:v>5.5184523809523807</c:v>
                </c:pt>
                <c:pt idx="63">
                  <c:v>29.473928571428576</c:v>
                </c:pt>
                <c:pt idx="64">
                  <c:v>17.131547619047623</c:v>
                </c:pt>
                <c:pt idx="65">
                  <c:v>23.209285714285713</c:v>
                </c:pt>
                <c:pt idx="66">
                  <c:v>-16.679047619047623</c:v>
                </c:pt>
                <c:pt idx="67">
                  <c:v>34.368214285714288</c:v>
                </c:pt>
                <c:pt idx="68">
                  <c:v>7.11511904761905</c:v>
                </c:pt>
                <c:pt idx="69">
                  <c:v>23.449285714285718</c:v>
                </c:pt>
                <c:pt idx="70">
                  <c:v>2.2516666666666674</c:v>
                </c:pt>
                <c:pt idx="71">
                  <c:v>10.4975</c:v>
                </c:pt>
                <c:pt idx="72">
                  <c:v>31.447738095238101</c:v>
                </c:pt>
                <c:pt idx="73">
                  <c:v>24.058452380952382</c:v>
                </c:pt>
                <c:pt idx="74">
                  <c:v>1.6524999999999999</c:v>
                </c:pt>
                <c:pt idx="75">
                  <c:v>10.709166666666667</c:v>
                </c:pt>
                <c:pt idx="76">
                  <c:v>-2.4774999999999996</c:v>
                </c:pt>
                <c:pt idx="77">
                  <c:v>29.473928571428576</c:v>
                </c:pt>
                <c:pt idx="78">
                  <c:v>-8.7532142857142858</c:v>
                </c:pt>
                <c:pt idx="79">
                  <c:v>8.0371428571428574</c:v>
                </c:pt>
                <c:pt idx="80">
                  <c:v>-16.679047619047623</c:v>
                </c:pt>
                <c:pt idx="81">
                  <c:v>-6.0107142857142861</c:v>
                </c:pt>
                <c:pt idx="82">
                  <c:v>21.027261904761904</c:v>
                </c:pt>
                <c:pt idx="83">
                  <c:v>23.449285714285718</c:v>
                </c:pt>
                <c:pt idx="84">
                  <c:v>43.088928571428575</c:v>
                </c:pt>
                <c:pt idx="85">
                  <c:v>20.738571428571433</c:v>
                </c:pt>
                <c:pt idx="86">
                  <c:v>2.2516666666666674</c:v>
                </c:pt>
                <c:pt idx="87">
                  <c:v>-3.2023809523808761E-2</c:v>
                </c:pt>
                <c:pt idx="88">
                  <c:v>31.447738095238101</c:v>
                </c:pt>
                <c:pt idx="89">
                  <c:v>23.209285714285713</c:v>
                </c:pt>
                <c:pt idx="90">
                  <c:v>21.901309523809527</c:v>
                </c:pt>
                <c:pt idx="91">
                  <c:v>-2.4774999999999996</c:v>
                </c:pt>
                <c:pt idx="92">
                  <c:v>-8.7532142857142858</c:v>
                </c:pt>
                <c:pt idx="93">
                  <c:v>-16.679047619047623</c:v>
                </c:pt>
                <c:pt idx="94">
                  <c:v>21.027261904761904</c:v>
                </c:pt>
                <c:pt idx="95">
                  <c:v>23.449285714285718</c:v>
                </c:pt>
                <c:pt idx="96">
                  <c:v>43.088928571428575</c:v>
                </c:pt>
                <c:pt idx="97">
                  <c:v>24.058452380952382</c:v>
                </c:pt>
                <c:pt idx="98">
                  <c:v>1.6524999999999999</c:v>
                </c:pt>
                <c:pt idx="99">
                  <c:v>10.709166666666667</c:v>
                </c:pt>
                <c:pt idx="100">
                  <c:v>2.2516666666666674</c:v>
                </c:pt>
                <c:pt idx="101">
                  <c:v>-3.2023809523808761E-2</c:v>
                </c:pt>
                <c:pt idx="102">
                  <c:v>20.598452380952381</c:v>
                </c:pt>
                <c:pt idx="103">
                  <c:v>29.473928571428576</c:v>
                </c:pt>
                <c:pt idx="104">
                  <c:v>23.209285714285713</c:v>
                </c:pt>
                <c:pt idx="105">
                  <c:v>29.06904761904762</c:v>
                </c:pt>
                <c:pt idx="106">
                  <c:v>-0.52404761904761887</c:v>
                </c:pt>
                <c:pt idx="107">
                  <c:v>13.537738095238096</c:v>
                </c:pt>
                <c:pt idx="108">
                  <c:v>17.131547619047623</c:v>
                </c:pt>
                <c:pt idx="109">
                  <c:v>13.367738095238096</c:v>
                </c:pt>
                <c:pt idx="110">
                  <c:v>24.058452380952382</c:v>
                </c:pt>
                <c:pt idx="111">
                  <c:v>-4.3963095238095242</c:v>
                </c:pt>
                <c:pt idx="112">
                  <c:v>2.2516666666666674</c:v>
                </c:pt>
                <c:pt idx="113">
                  <c:v>-0.45761904761904759</c:v>
                </c:pt>
                <c:pt idx="114">
                  <c:v>20.598452380952381</c:v>
                </c:pt>
                <c:pt idx="115">
                  <c:v>8.0371428571428574</c:v>
                </c:pt>
                <c:pt idx="116">
                  <c:v>-16.679047619047623</c:v>
                </c:pt>
                <c:pt idx="117">
                  <c:v>21.901309523809527</c:v>
                </c:pt>
                <c:pt idx="118">
                  <c:v>29.06904761904762</c:v>
                </c:pt>
                <c:pt idx="119">
                  <c:v>-0.52404761904761887</c:v>
                </c:pt>
                <c:pt idx="120">
                  <c:v>27.424404761904761</c:v>
                </c:pt>
                <c:pt idx="121">
                  <c:v>-8.5753571428571433</c:v>
                </c:pt>
                <c:pt idx="122">
                  <c:v>1.6524999999999999</c:v>
                </c:pt>
                <c:pt idx="123">
                  <c:v>-8.7532142857142858</c:v>
                </c:pt>
                <c:pt idx="124">
                  <c:v>21.027261904761904</c:v>
                </c:pt>
                <c:pt idx="125">
                  <c:v>23.449285714285718</c:v>
                </c:pt>
                <c:pt idx="126">
                  <c:v>-4.3963095238095242</c:v>
                </c:pt>
                <c:pt idx="127">
                  <c:v>10.709166666666667</c:v>
                </c:pt>
                <c:pt idx="128">
                  <c:v>-0.45761904761904759</c:v>
                </c:pt>
                <c:pt idx="129">
                  <c:v>-3.2023809523808761E-2</c:v>
                </c:pt>
                <c:pt idx="130">
                  <c:v>31.447738095238101</c:v>
                </c:pt>
                <c:pt idx="131">
                  <c:v>20.598452380952381</c:v>
                </c:pt>
                <c:pt idx="132">
                  <c:v>8.0371428571428574</c:v>
                </c:pt>
                <c:pt idx="133">
                  <c:v>17.131547619047623</c:v>
                </c:pt>
                <c:pt idx="134">
                  <c:v>21.901309523809527</c:v>
                </c:pt>
                <c:pt idx="135">
                  <c:v>29.06904761904762</c:v>
                </c:pt>
                <c:pt idx="136">
                  <c:v>-0.52404761904761887</c:v>
                </c:pt>
                <c:pt idx="137">
                  <c:v>13.367738095238096</c:v>
                </c:pt>
                <c:pt idx="138">
                  <c:v>13.537738095238096</c:v>
                </c:pt>
                <c:pt idx="139">
                  <c:v>27.424404761904761</c:v>
                </c:pt>
                <c:pt idx="140">
                  <c:v>2.2516666666666674</c:v>
                </c:pt>
                <c:pt idx="141">
                  <c:v>-8.7532142857142858</c:v>
                </c:pt>
                <c:pt idx="142">
                  <c:v>23.449285714285718</c:v>
                </c:pt>
                <c:pt idx="143">
                  <c:v>-4.3963095238095242</c:v>
                </c:pt>
                <c:pt idx="144">
                  <c:v>-8.5753571428571433</c:v>
                </c:pt>
                <c:pt idx="145">
                  <c:v>13.367738095238096</c:v>
                </c:pt>
                <c:pt idx="146">
                  <c:v>27.424404761904761</c:v>
                </c:pt>
                <c:pt idx="147">
                  <c:v>10.709166666666667</c:v>
                </c:pt>
                <c:pt idx="148">
                  <c:v>2.2516666666666674</c:v>
                </c:pt>
                <c:pt idx="149">
                  <c:v>-0.45761904761904759</c:v>
                </c:pt>
                <c:pt idx="150">
                  <c:v>-2.4774999999999996</c:v>
                </c:pt>
                <c:pt idx="151">
                  <c:v>5.5184523809523807</c:v>
                </c:pt>
                <c:pt idx="152">
                  <c:v>23.209285714285713</c:v>
                </c:pt>
                <c:pt idx="153">
                  <c:v>34.368214285714288</c:v>
                </c:pt>
                <c:pt idx="154">
                  <c:v>-0.52404761904761887</c:v>
                </c:pt>
                <c:pt idx="155">
                  <c:v>-6.0107142857142861</c:v>
                </c:pt>
                <c:pt idx="156">
                  <c:v>21.027261904761904</c:v>
                </c:pt>
                <c:pt idx="157">
                  <c:v>20.738571428571433</c:v>
                </c:pt>
                <c:pt idx="158">
                  <c:v>-4.3963095238095242</c:v>
                </c:pt>
                <c:pt idx="159">
                  <c:v>7.11511904761905</c:v>
                </c:pt>
                <c:pt idx="160">
                  <c:v>27.424404761904761</c:v>
                </c:pt>
                <c:pt idx="161">
                  <c:v>10.709166666666667</c:v>
                </c:pt>
                <c:pt idx="162">
                  <c:v>2.2516666666666674</c:v>
                </c:pt>
                <c:pt idx="163">
                  <c:v>-3.2023809523808761E-2</c:v>
                </c:pt>
                <c:pt idx="164">
                  <c:v>-2.4774999999999996</c:v>
                </c:pt>
                <c:pt idx="165">
                  <c:v>5.5184523809523807</c:v>
                </c:pt>
                <c:pt idx="166">
                  <c:v>23.209285714285713</c:v>
                </c:pt>
                <c:pt idx="167">
                  <c:v>-16.679047619047623</c:v>
                </c:pt>
                <c:pt idx="168">
                  <c:v>-0.52404761904761887</c:v>
                </c:pt>
                <c:pt idx="169">
                  <c:v>13.367738095238096</c:v>
                </c:pt>
                <c:pt idx="170">
                  <c:v>-6.0107142857142861</c:v>
                </c:pt>
                <c:pt idx="171">
                  <c:v>21.027261904761904</c:v>
                </c:pt>
                <c:pt idx="172">
                  <c:v>43.088928571428575</c:v>
                </c:pt>
                <c:pt idx="173">
                  <c:v>-8.5753571428571433</c:v>
                </c:pt>
                <c:pt idx="174">
                  <c:v>10.4975</c:v>
                </c:pt>
                <c:pt idx="175">
                  <c:v>1.6524999999999999</c:v>
                </c:pt>
                <c:pt idx="176">
                  <c:v>10.709166666666667</c:v>
                </c:pt>
                <c:pt idx="177">
                  <c:v>-3.2023809523808761E-2</c:v>
                </c:pt>
                <c:pt idx="178">
                  <c:v>-2.4774999999999996</c:v>
                </c:pt>
                <c:pt idx="179">
                  <c:v>20.598452380952381</c:v>
                </c:pt>
                <c:pt idx="180">
                  <c:v>29.473928571428576</c:v>
                </c:pt>
                <c:pt idx="181">
                  <c:v>-16.679047619047623</c:v>
                </c:pt>
                <c:pt idx="182">
                  <c:v>34.368214285714288</c:v>
                </c:pt>
                <c:pt idx="183">
                  <c:v>-0.52404761904761887</c:v>
                </c:pt>
                <c:pt idx="184">
                  <c:v>-6.0107142857142861</c:v>
                </c:pt>
                <c:pt idx="185">
                  <c:v>7.11511904761905</c:v>
                </c:pt>
                <c:pt idx="186">
                  <c:v>21.027261904761904</c:v>
                </c:pt>
                <c:pt idx="187">
                  <c:v>43.088928571428575</c:v>
                </c:pt>
                <c:pt idx="188">
                  <c:v>20.738571428571433</c:v>
                </c:pt>
                <c:pt idx="189">
                  <c:v>13.537738095238096</c:v>
                </c:pt>
                <c:pt idx="190">
                  <c:v>-8.5753571428571433</c:v>
                </c:pt>
                <c:pt idx="191">
                  <c:v>23.209285714285713</c:v>
                </c:pt>
                <c:pt idx="192">
                  <c:v>24.058452380952382</c:v>
                </c:pt>
                <c:pt idx="193">
                  <c:v>17.131547619047623</c:v>
                </c:pt>
                <c:pt idx="194">
                  <c:v>20.738571428571433</c:v>
                </c:pt>
                <c:pt idx="195">
                  <c:v>-4.3963095238095242</c:v>
                </c:pt>
                <c:pt idx="196">
                  <c:v>-3.2023809523808761E-2</c:v>
                </c:pt>
                <c:pt idx="197">
                  <c:v>20.598452380952381</c:v>
                </c:pt>
                <c:pt idx="198">
                  <c:v>-8.7532142857142858</c:v>
                </c:pt>
                <c:pt idx="199">
                  <c:v>23.209285714285713</c:v>
                </c:pt>
                <c:pt idx="200">
                  <c:v>-16.679047619047623</c:v>
                </c:pt>
                <c:pt idx="201">
                  <c:v>21.901309523809527</c:v>
                </c:pt>
                <c:pt idx="202">
                  <c:v>29.06904761904762</c:v>
                </c:pt>
                <c:pt idx="203">
                  <c:v>-6.0107142857142861</c:v>
                </c:pt>
                <c:pt idx="204">
                  <c:v>7.11511904761905</c:v>
                </c:pt>
                <c:pt idx="205">
                  <c:v>43.088928571428575</c:v>
                </c:pt>
                <c:pt idx="206">
                  <c:v>13.537738095238096</c:v>
                </c:pt>
                <c:pt idx="207">
                  <c:v>31.447738095238101</c:v>
                </c:pt>
                <c:pt idx="208">
                  <c:v>29.473928571428576</c:v>
                </c:pt>
                <c:pt idx="209">
                  <c:v>20.738571428571433</c:v>
                </c:pt>
                <c:pt idx="210">
                  <c:v>24.058452380952382</c:v>
                </c:pt>
                <c:pt idx="211">
                  <c:v>-4.3963095238095242</c:v>
                </c:pt>
                <c:pt idx="212">
                  <c:v>-8.5753571428571433</c:v>
                </c:pt>
                <c:pt idx="213">
                  <c:v>1.6524999999999999</c:v>
                </c:pt>
                <c:pt idx="214">
                  <c:v>10.4975</c:v>
                </c:pt>
                <c:pt idx="215">
                  <c:v>-3.2023809523808761E-2</c:v>
                </c:pt>
                <c:pt idx="216">
                  <c:v>20.598452380952381</c:v>
                </c:pt>
                <c:pt idx="217">
                  <c:v>-8.7532142857142858</c:v>
                </c:pt>
                <c:pt idx="218">
                  <c:v>17.131547619047623</c:v>
                </c:pt>
                <c:pt idx="219">
                  <c:v>13.367738095238096</c:v>
                </c:pt>
                <c:pt idx="220">
                  <c:v>-0.45761904761904759</c:v>
                </c:pt>
                <c:pt idx="221">
                  <c:v>29.06904761904762</c:v>
                </c:pt>
                <c:pt idx="222">
                  <c:v>7.11511904761905</c:v>
                </c:pt>
                <c:pt idx="223">
                  <c:v>20.738571428571433</c:v>
                </c:pt>
                <c:pt idx="224">
                  <c:v>13.537738095238096</c:v>
                </c:pt>
                <c:pt idx="225">
                  <c:v>-4.3963095238095242</c:v>
                </c:pt>
                <c:pt idx="226">
                  <c:v>10.709166666666667</c:v>
                </c:pt>
                <c:pt idx="227">
                  <c:v>10.4975</c:v>
                </c:pt>
                <c:pt idx="228">
                  <c:v>31.447738095238101</c:v>
                </c:pt>
                <c:pt idx="229">
                  <c:v>20.598452380952381</c:v>
                </c:pt>
                <c:pt idx="230">
                  <c:v>29.473928571428576</c:v>
                </c:pt>
                <c:pt idx="231">
                  <c:v>-8.7532142857142858</c:v>
                </c:pt>
                <c:pt idx="232">
                  <c:v>8.0371428571428574</c:v>
                </c:pt>
                <c:pt idx="233">
                  <c:v>17.131547619047623</c:v>
                </c:pt>
                <c:pt idx="234">
                  <c:v>21.901309523809527</c:v>
                </c:pt>
                <c:pt idx="235">
                  <c:v>7.11511904761905</c:v>
                </c:pt>
                <c:pt idx="236">
                  <c:v>23.449285714285718</c:v>
                </c:pt>
                <c:pt idx="237">
                  <c:v>24.058452380952382</c:v>
                </c:pt>
                <c:pt idx="238">
                  <c:v>5.5184523809523807</c:v>
                </c:pt>
                <c:pt idx="239">
                  <c:v>23.209285714285713</c:v>
                </c:pt>
                <c:pt idx="240">
                  <c:v>21.901309523809527</c:v>
                </c:pt>
                <c:pt idx="241">
                  <c:v>29.06904761904762</c:v>
                </c:pt>
                <c:pt idx="242">
                  <c:v>-6.0107142857142861</c:v>
                </c:pt>
                <c:pt idx="243">
                  <c:v>10.709166666666667</c:v>
                </c:pt>
                <c:pt idx="244">
                  <c:v>2.2516666666666674</c:v>
                </c:pt>
                <c:pt idx="245">
                  <c:v>10.4975</c:v>
                </c:pt>
                <c:pt idx="246">
                  <c:v>-16.679047619047623</c:v>
                </c:pt>
                <c:pt idx="247">
                  <c:v>13.537738095238096</c:v>
                </c:pt>
                <c:pt idx="248">
                  <c:v>-4.3963095238095242</c:v>
                </c:pt>
                <c:pt idx="249">
                  <c:v>1.6524999999999999</c:v>
                </c:pt>
                <c:pt idx="250">
                  <c:v>31.447738095238101</c:v>
                </c:pt>
                <c:pt idx="251">
                  <c:v>29.473928571428576</c:v>
                </c:pt>
                <c:pt idx="252">
                  <c:v>8.0371428571428574</c:v>
                </c:pt>
                <c:pt idx="253">
                  <c:v>34.368214285714288</c:v>
                </c:pt>
                <c:pt idx="254">
                  <c:v>-6.0107142857142861</c:v>
                </c:pt>
                <c:pt idx="255">
                  <c:v>23.449285714285718</c:v>
                </c:pt>
                <c:pt idx="256">
                  <c:v>2.2516666666666674</c:v>
                </c:pt>
                <c:pt idx="257">
                  <c:v>-2.4774999999999996</c:v>
                </c:pt>
                <c:pt idx="258">
                  <c:v>-16.679047619047623</c:v>
                </c:pt>
                <c:pt idx="259">
                  <c:v>24.058452380952382</c:v>
                </c:pt>
                <c:pt idx="260">
                  <c:v>-8.5753571428571433</c:v>
                </c:pt>
                <c:pt idx="261">
                  <c:v>1.6524999999999999</c:v>
                </c:pt>
                <c:pt idx="262">
                  <c:v>31.447738095238101</c:v>
                </c:pt>
                <c:pt idx="263">
                  <c:v>5.5184523809523807</c:v>
                </c:pt>
                <c:pt idx="264">
                  <c:v>8.0371428571428574</c:v>
                </c:pt>
                <c:pt idx="265">
                  <c:v>29.06904761904762</c:v>
                </c:pt>
                <c:pt idx="266">
                  <c:v>-0.52404761904761887</c:v>
                </c:pt>
                <c:pt idx="267">
                  <c:v>13.367738095238096</c:v>
                </c:pt>
                <c:pt idx="268">
                  <c:v>-6.0107142857142861</c:v>
                </c:pt>
                <c:pt idx="269">
                  <c:v>7.11511904761905</c:v>
                </c:pt>
                <c:pt idx="270">
                  <c:v>23.449285714285718</c:v>
                </c:pt>
                <c:pt idx="271">
                  <c:v>43.088928571428575</c:v>
                </c:pt>
                <c:pt idx="272">
                  <c:v>21.027261904761904</c:v>
                </c:pt>
                <c:pt idx="273">
                  <c:v>24.058452380952382</c:v>
                </c:pt>
                <c:pt idx="274">
                  <c:v>1.6524999999999999</c:v>
                </c:pt>
                <c:pt idx="275">
                  <c:v>-0.45761904761904759</c:v>
                </c:pt>
                <c:pt idx="276">
                  <c:v>-2.4774999999999996</c:v>
                </c:pt>
                <c:pt idx="277">
                  <c:v>31.447738095238101</c:v>
                </c:pt>
                <c:pt idx="278">
                  <c:v>5.5184523809523807</c:v>
                </c:pt>
                <c:pt idx="279">
                  <c:v>29.473928571428576</c:v>
                </c:pt>
                <c:pt idx="280">
                  <c:v>8.0371428571428574</c:v>
                </c:pt>
                <c:pt idx="281">
                  <c:v>-16.679047619047623</c:v>
                </c:pt>
                <c:pt idx="282">
                  <c:v>29.06904761904762</c:v>
                </c:pt>
                <c:pt idx="283">
                  <c:v>-0.52404761904761887</c:v>
                </c:pt>
                <c:pt idx="284">
                  <c:v>13.367738095238096</c:v>
                </c:pt>
                <c:pt idx="285">
                  <c:v>7.11511904761905</c:v>
                </c:pt>
                <c:pt idx="286">
                  <c:v>43.088928571428575</c:v>
                </c:pt>
                <c:pt idx="287">
                  <c:v>20.738571428571433</c:v>
                </c:pt>
                <c:pt idx="288">
                  <c:v>1.6524999999999999</c:v>
                </c:pt>
                <c:pt idx="289">
                  <c:v>2.2516666666666674</c:v>
                </c:pt>
                <c:pt idx="290">
                  <c:v>-0.45761904761904759</c:v>
                </c:pt>
                <c:pt idx="291">
                  <c:v>-8.7532142857142858</c:v>
                </c:pt>
                <c:pt idx="292">
                  <c:v>8.0371428571428574</c:v>
                </c:pt>
                <c:pt idx="293">
                  <c:v>21.901309523809527</c:v>
                </c:pt>
                <c:pt idx="294">
                  <c:v>-0.52404761904761887</c:v>
                </c:pt>
                <c:pt idx="295">
                  <c:v>13.367738095238096</c:v>
                </c:pt>
                <c:pt idx="296">
                  <c:v>-6.0107142857142861</c:v>
                </c:pt>
                <c:pt idx="297">
                  <c:v>7.11511904761905</c:v>
                </c:pt>
                <c:pt idx="298">
                  <c:v>21.027261904761904</c:v>
                </c:pt>
                <c:pt idx="299">
                  <c:v>43.088928571428575</c:v>
                </c:pt>
                <c:pt idx="300">
                  <c:v>20.598452380952381</c:v>
                </c:pt>
                <c:pt idx="301">
                  <c:v>29.473928571428576</c:v>
                </c:pt>
                <c:pt idx="302">
                  <c:v>13.537738095238096</c:v>
                </c:pt>
                <c:pt idx="303">
                  <c:v>-4.3963095238095242</c:v>
                </c:pt>
                <c:pt idx="304">
                  <c:v>-8.5753571428571433</c:v>
                </c:pt>
                <c:pt idx="305">
                  <c:v>1.6524999999999999</c:v>
                </c:pt>
                <c:pt idx="306">
                  <c:v>10.4975</c:v>
                </c:pt>
                <c:pt idx="307">
                  <c:v>-0.45761904761904759</c:v>
                </c:pt>
                <c:pt idx="308">
                  <c:v>-3.2023809523808761E-2</c:v>
                </c:pt>
                <c:pt idx="309">
                  <c:v>31.447738095238101</c:v>
                </c:pt>
                <c:pt idx="310">
                  <c:v>5.5184523809523807</c:v>
                </c:pt>
                <c:pt idx="311">
                  <c:v>-8.7532142857142858</c:v>
                </c:pt>
                <c:pt idx="312">
                  <c:v>17.131547619047623</c:v>
                </c:pt>
                <c:pt idx="313">
                  <c:v>34.368214285714288</c:v>
                </c:pt>
                <c:pt idx="314">
                  <c:v>29.06904761904762</c:v>
                </c:pt>
                <c:pt idx="315">
                  <c:v>23.449285714285718</c:v>
                </c:pt>
                <c:pt idx="316">
                  <c:v>20.738571428571433</c:v>
                </c:pt>
                <c:pt idx="317">
                  <c:v>13.537738095238096</c:v>
                </c:pt>
                <c:pt idx="318">
                  <c:v>24.058452380952382</c:v>
                </c:pt>
                <c:pt idx="319">
                  <c:v>-4.3963095238095242</c:v>
                </c:pt>
                <c:pt idx="320">
                  <c:v>1.6524999999999999</c:v>
                </c:pt>
                <c:pt idx="321">
                  <c:v>2.2516666666666674</c:v>
                </c:pt>
                <c:pt idx="322">
                  <c:v>-0.45761904761904759</c:v>
                </c:pt>
                <c:pt idx="323">
                  <c:v>-3.2023809523808761E-2</c:v>
                </c:pt>
                <c:pt idx="324">
                  <c:v>5.5184523809523807</c:v>
                </c:pt>
                <c:pt idx="325">
                  <c:v>21.901309523809527</c:v>
                </c:pt>
                <c:pt idx="326">
                  <c:v>-0.52404761904761887</c:v>
                </c:pt>
                <c:pt idx="327">
                  <c:v>-6.0107142857142861</c:v>
                </c:pt>
                <c:pt idx="328">
                  <c:v>23.449285714285718</c:v>
                </c:pt>
                <c:pt idx="329">
                  <c:v>20.738571428571433</c:v>
                </c:pt>
                <c:pt idx="330">
                  <c:v>-8.5753571428571433</c:v>
                </c:pt>
                <c:pt idx="331">
                  <c:v>10.4975</c:v>
                </c:pt>
                <c:pt idx="332">
                  <c:v>31.447738095238101</c:v>
                </c:pt>
                <c:pt idx="333">
                  <c:v>-8.7532142857142858</c:v>
                </c:pt>
                <c:pt idx="334">
                  <c:v>17.131547619047623</c:v>
                </c:pt>
                <c:pt idx="335">
                  <c:v>23.209285714285713</c:v>
                </c:pt>
                <c:pt idx="336">
                  <c:v>34.368214285714288</c:v>
                </c:pt>
                <c:pt idx="337">
                  <c:v>23.449285714285718</c:v>
                </c:pt>
                <c:pt idx="338">
                  <c:v>13.537738095238096</c:v>
                </c:pt>
                <c:pt idx="339">
                  <c:v>2.2516666666666674</c:v>
                </c:pt>
                <c:pt idx="340">
                  <c:v>20.598452380952381</c:v>
                </c:pt>
                <c:pt idx="341">
                  <c:v>5.5184523809523807</c:v>
                </c:pt>
                <c:pt idx="342">
                  <c:v>-0.52404761904761887</c:v>
                </c:pt>
                <c:pt idx="343">
                  <c:v>-4.3963095238095242</c:v>
                </c:pt>
                <c:pt idx="344">
                  <c:v>1.6524999999999999</c:v>
                </c:pt>
                <c:pt idx="345">
                  <c:v>-3.2023809523808761E-2</c:v>
                </c:pt>
                <c:pt idx="346">
                  <c:v>-2.4774999999999996</c:v>
                </c:pt>
                <c:pt idx="347">
                  <c:v>23.209285714285713</c:v>
                </c:pt>
                <c:pt idx="348">
                  <c:v>13.367738095238096</c:v>
                </c:pt>
                <c:pt idx="349">
                  <c:v>24.058452380952382</c:v>
                </c:pt>
                <c:pt idx="350">
                  <c:v>10.709166666666667</c:v>
                </c:pt>
                <c:pt idx="351">
                  <c:v>20.598452380952381</c:v>
                </c:pt>
                <c:pt idx="352">
                  <c:v>29.473928571428576</c:v>
                </c:pt>
                <c:pt idx="353">
                  <c:v>8.0371428571428574</c:v>
                </c:pt>
                <c:pt idx="354">
                  <c:v>21.901309523809527</c:v>
                </c:pt>
                <c:pt idx="355">
                  <c:v>34.368214285714288</c:v>
                </c:pt>
                <c:pt idx="356">
                  <c:v>21.027261904761904</c:v>
                </c:pt>
                <c:pt idx="357">
                  <c:v>43.088928571428575</c:v>
                </c:pt>
                <c:pt idx="358">
                  <c:v>2.2516666666666674</c:v>
                </c:pt>
                <c:pt idx="359">
                  <c:v>-3.2023809523808761E-2</c:v>
                </c:pt>
                <c:pt idx="360">
                  <c:v>-16.679047619047623</c:v>
                </c:pt>
                <c:pt idx="361">
                  <c:v>7.11511904761905</c:v>
                </c:pt>
                <c:pt idx="362">
                  <c:v>-4.3963095238095242</c:v>
                </c:pt>
                <c:pt idx="363">
                  <c:v>10.709166666666667</c:v>
                </c:pt>
                <c:pt idx="364">
                  <c:v>-0.45761904761904759</c:v>
                </c:pt>
                <c:pt idx="365">
                  <c:v>20.598452380952381</c:v>
                </c:pt>
                <c:pt idx="366">
                  <c:v>5.5184523809523807</c:v>
                </c:pt>
                <c:pt idx="367">
                  <c:v>-8.7532142857142858</c:v>
                </c:pt>
                <c:pt idx="368">
                  <c:v>21.901309523809527</c:v>
                </c:pt>
                <c:pt idx="369">
                  <c:v>34.368214285714288</c:v>
                </c:pt>
                <c:pt idx="370">
                  <c:v>29.06904761904762</c:v>
                </c:pt>
                <c:pt idx="371">
                  <c:v>13.367738095238096</c:v>
                </c:pt>
                <c:pt idx="372">
                  <c:v>21.027261904761904</c:v>
                </c:pt>
                <c:pt idx="373">
                  <c:v>17.131547619047623</c:v>
                </c:pt>
                <c:pt idx="374">
                  <c:v>23.209285714285713</c:v>
                </c:pt>
                <c:pt idx="375">
                  <c:v>43.088928571428575</c:v>
                </c:pt>
                <c:pt idx="376">
                  <c:v>24.058452380952382</c:v>
                </c:pt>
                <c:pt idx="377">
                  <c:v>10.709166666666667</c:v>
                </c:pt>
                <c:pt idx="378">
                  <c:v>-3.2023809523808761E-2</c:v>
                </c:pt>
                <c:pt idx="379">
                  <c:v>-2.4774999999999996</c:v>
                </c:pt>
                <c:pt idx="380">
                  <c:v>20.598452380952381</c:v>
                </c:pt>
                <c:pt idx="381">
                  <c:v>5.5184523809523807</c:v>
                </c:pt>
                <c:pt idx="382">
                  <c:v>23.209285714285713</c:v>
                </c:pt>
                <c:pt idx="383">
                  <c:v>-16.679047619047623</c:v>
                </c:pt>
                <c:pt idx="384">
                  <c:v>21.901309523809527</c:v>
                </c:pt>
                <c:pt idx="385">
                  <c:v>34.368214285714288</c:v>
                </c:pt>
                <c:pt idx="386">
                  <c:v>29.06904761904762</c:v>
                </c:pt>
                <c:pt idx="387">
                  <c:v>-6.0107142857142861</c:v>
                </c:pt>
                <c:pt idx="388">
                  <c:v>21.027261904761904</c:v>
                </c:pt>
                <c:pt idx="389">
                  <c:v>-4.3963095238095242</c:v>
                </c:pt>
                <c:pt idx="390">
                  <c:v>1.6524999999999999</c:v>
                </c:pt>
                <c:pt idx="391">
                  <c:v>-0.45761904761904759</c:v>
                </c:pt>
                <c:pt idx="392">
                  <c:v>17.131547619047623</c:v>
                </c:pt>
                <c:pt idx="393">
                  <c:v>43.088928571428575</c:v>
                </c:pt>
                <c:pt idx="394">
                  <c:v>24.058452380952382</c:v>
                </c:pt>
                <c:pt idx="395">
                  <c:v>10.709166666666667</c:v>
                </c:pt>
                <c:pt idx="396">
                  <c:v>-2.4774999999999996</c:v>
                </c:pt>
                <c:pt idx="397">
                  <c:v>23.209285714285713</c:v>
                </c:pt>
                <c:pt idx="398">
                  <c:v>21.901309523809527</c:v>
                </c:pt>
                <c:pt idx="399">
                  <c:v>21.027261904761904</c:v>
                </c:pt>
                <c:pt idx="400">
                  <c:v>13.537738095238096</c:v>
                </c:pt>
                <c:pt idx="401">
                  <c:v>-0.45761904761904759</c:v>
                </c:pt>
                <c:pt idx="402">
                  <c:v>-8.7532142857142858</c:v>
                </c:pt>
                <c:pt idx="403">
                  <c:v>17.131547619047623</c:v>
                </c:pt>
                <c:pt idx="404">
                  <c:v>-16.679047619047623</c:v>
                </c:pt>
                <c:pt idx="405">
                  <c:v>34.368214285714288</c:v>
                </c:pt>
                <c:pt idx="406">
                  <c:v>29.06904761904762</c:v>
                </c:pt>
                <c:pt idx="407">
                  <c:v>-6.0107142857142861</c:v>
                </c:pt>
                <c:pt idx="408">
                  <c:v>43.088928571428575</c:v>
                </c:pt>
                <c:pt idx="409">
                  <c:v>1.6524999999999999</c:v>
                </c:pt>
                <c:pt idx="410">
                  <c:v>10.709166666666667</c:v>
                </c:pt>
                <c:pt idx="411">
                  <c:v>10.4975</c:v>
                </c:pt>
                <c:pt idx="412">
                  <c:v>-2.4774999999999996</c:v>
                </c:pt>
                <c:pt idx="413">
                  <c:v>21.901309523809527</c:v>
                </c:pt>
                <c:pt idx="414">
                  <c:v>-0.52404761904761887</c:v>
                </c:pt>
                <c:pt idx="415">
                  <c:v>23.449285714285718</c:v>
                </c:pt>
                <c:pt idx="416">
                  <c:v>-0.45761904761904759</c:v>
                </c:pt>
                <c:pt idx="417">
                  <c:v>31.447738095238101</c:v>
                </c:pt>
                <c:pt idx="418">
                  <c:v>13.367738095238096</c:v>
                </c:pt>
                <c:pt idx="419">
                  <c:v>-6.0107142857142861</c:v>
                </c:pt>
                <c:pt idx="420">
                  <c:v>7.11511904761905</c:v>
                </c:pt>
                <c:pt idx="421">
                  <c:v>13.537738095238096</c:v>
                </c:pt>
                <c:pt idx="422">
                  <c:v>27.424404761904761</c:v>
                </c:pt>
                <c:pt idx="423">
                  <c:v>-4.3963095238095242</c:v>
                </c:pt>
                <c:pt idx="424">
                  <c:v>1.6524999999999999</c:v>
                </c:pt>
                <c:pt idx="425">
                  <c:v>2.2516666666666674</c:v>
                </c:pt>
                <c:pt idx="426">
                  <c:v>10.4975</c:v>
                </c:pt>
                <c:pt idx="427">
                  <c:v>-2.4774999999999996</c:v>
                </c:pt>
                <c:pt idx="428">
                  <c:v>-8.7532142857142858</c:v>
                </c:pt>
                <c:pt idx="429">
                  <c:v>23.449285714285718</c:v>
                </c:pt>
                <c:pt idx="430">
                  <c:v>20.738571428571433</c:v>
                </c:pt>
                <c:pt idx="431">
                  <c:v>-0.45761904761904759</c:v>
                </c:pt>
                <c:pt idx="432">
                  <c:v>29.473928571428576</c:v>
                </c:pt>
                <c:pt idx="433">
                  <c:v>8.0371428571428574</c:v>
                </c:pt>
                <c:pt idx="434">
                  <c:v>17.131547619047623</c:v>
                </c:pt>
                <c:pt idx="435">
                  <c:v>34.368214285714288</c:v>
                </c:pt>
                <c:pt idx="436">
                  <c:v>-6.0107142857142861</c:v>
                </c:pt>
                <c:pt idx="437">
                  <c:v>7.11511904761905</c:v>
                </c:pt>
                <c:pt idx="438">
                  <c:v>21.027261904761904</c:v>
                </c:pt>
                <c:pt idx="439">
                  <c:v>27.424404761904761</c:v>
                </c:pt>
                <c:pt idx="440">
                  <c:v>1.6524999999999999</c:v>
                </c:pt>
                <c:pt idx="441">
                  <c:v>31.447738095238101</c:v>
                </c:pt>
                <c:pt idx="442">
                  <c:v>13.367738095238096</c:v>
                </c:pt>
                <c:pt idx="443">
                  <c:v>23.449285714285718</c:v>
                </c:pt>
                <c:pt idx="444">
                  <c:v>43.088928571428575</c:v>
                </c:pt>
                <c:pt idx="445">
                  <c:v>5.5184523809523807</c:v>
                </c:pt>
                <c:pt idx="446">
                  <c:v>29.473928571428576</c:v>
                </c:pt>
                <c:pt idx="447">
                  <c:v>23.209285714285713</c:v>
                </c:pt>
                <c:pt idx="448">
                  <c:v>-16.679047619047623</c:v>
                </c:pt>
                <c:pt idx="449">
                  <c:v>34.368214285714288</c:v>
                </c:pt>
                <c:pt idx="450">
                  <c:v>13.367738095238096</c:v>
                </c:pt>
                <c:pt idx="451">
                  <c:v>24.058452380952382</c:v>
                </c:pt>
                <c:pt idx="452">
                  <c:v>-4.3963095238095242</c:v>
                </c:pt>
                <c:pt idx="453">
                  <c:v>2.2516666666666674</c:v>
                </c:pt>
                <c:pt idx="454">
                  <c:v>10.4975</c:v>
                </c:pt>
                <c:pt idx="455">
                  <c:v>-3.2023809523808761E-2</c:v>
                </c:pt>
                <c:pt idx="456">
                  <c:v>31.447738095238101</c:v>
                </c:pt>
                <c:pt idx="457">
                  <c:v>-8.7532142857142858</c:v>
                </c:pt>
                <c:pt idx="458">
                  <c:v>8.0371428571428574</c:v>
                </c:pt>
                <c:pt idx="459">
                  <c:v>-0.52404761904761887</c:v>
                </c:pt>
                <c:pt idx="460">
                  <c:v>-6.0107142857142861</c:v>
                </c:pt>
                <c:pt idx="461">
                  <c:v>7.11511904761905</c:v>
                </c:pt>
                <c:pt idx="462">
                  <c:v>43.088928571428575</c:v>
                </c:pt>
                <c:pt idx="463">
                  <c:v>10.709166666666667</c:v>
                </c:pt>
                <c:pt idx="464">
                  <c:v>5.5184523809523807</c:v>
                </c:pt>
                <c:pt idx="465">
                  <c:v>-16.679047619047623</c:v>
                </c:pt>
                <c:pt idx="466">
                  <c:v>24.058452380952382</c:v>
                </c:pt>
                <c:pt idx="467">
                  <c:v>-8.5753571428571433</c:v>
                </c:pt>
                <c:pt idx="468">
                  <c:v>2.2516666666666674</c:v>
                </c:pt>
                <c:pt idx="469">
                  <c:v>10.4975</c:v>
                </c:pt>
                <c:pt idx="470">
                  <c:v>-2.4774999999999996</c:v>
                </c:pt>
                <c:pt idx="471">
                  <c:v>31.447738095238101</c:v>
                </c:pt>
                <c:pt idx="472">
                  <c:v>29.473928571428576</c:v>
                </c:pt>
                <c:pt idx="473">
                  <c:v>-8.7532142857142858</c:v>
                </c:pt>
                <c:pt idx="474">
                  <c:v>23.209285714285713</c:v>
                </c:pt>
                <c:pt idx="475">
                  <c:v>-6.0107142857142861</c:v>
                </c:pt>
                <c:pt idx="476">
                  <c:v>43.088928571428575</c:v>
                </c:pt>
                <c:pt idx="477">
                  <c:v>20.738571428571433</c:v>
                </c:pt>
                <c:pt idx="478">
                  <c:v>27.424404761904761</c:v>
                </c:pt>
                <c:pt idx="479">
                  <c:v>10.709166666666667</c:v>
                </c:pt>
                <c:pt idx="480">
                  <c:v>5.5184523809523807</c:v>
                </c:pt>
                <c:pt idx="481">
                  <c:v>27.424404761904761</c:v>
                </c:pt>
                <c:pt idx="482">
                  <c:v>24.058452380952382</c:v>
                </c:pt>
                <c:pt idx="483">
                  <c:v>-8.5753571428571433</c:v>
                </c:pt>
                <c:pt idx="484">
                  <c:v>10.4975</c:v>
                </c:pt>
                <c:pt idx="485">
                  <c:v>-3.2023809523808761E-2</c:v>
                </c:pt>
                <c:pt idx="486">
                  <c:v>-2.4774999999999996</c:v>
                </c:pt>
                <c:pt idx="487">
                  <c:v>20.598452380952381</c:v>
                </c:pt>
                <c:pt idx="488">
                  <c:v>29.473928571428576</c:v>
                </c:pt>
                <c:pt idx="489">
                  <c:v>-8.7532142857142858</c:v>
                </c:pt>
                <c:pt idx="490">
                  <c:v>21.901309523809527</c:v>
                </c:pt>
                <c:pt idx="491">
                  <c:v>21.027261904761904</c:v>
                </c:pt>
                <c:pt idx="492">
                  <c:v>23.449285714285718</c:v>
                </c:pt>
                <c:pt idx="493">
                  <c:v>20.738571428571433</c:v>
                </c:pt>
                <c:pt idx="494">
                  <c:v>-8.5753571428571433</c:v>
                </c:pt>
                <c:pt idx="495">
                  <c:v>2.2516666666666674</c:v>
                </c:pt>
                <c:pt idx="496">
                  <c:v>5.5184523809523807</c:v>
                </c:pt>
                <c:pt idx="497">
                  <c:v>29.06904761904762</c:v>
                </c:pt>
                <c:pt idx="498">
                  <c:v>-0.52404761904761887</c:v>
                </c:pt>
                <c:pt idx="499">
                  <c:v>27.424404761904761</c:v>
                </c:pt>
                <c:pt idx="500">
                  <c:v>24.058452380952382</c:v>
                </c:pt>
                <c:pt idx="501">
                  <c:v>1.6524999999999999</c:v>
                </c:pt>
                <c:pt idx="502">
                  <c:v>10.4975</c:v>
                </c:pt>
                <c:pt idx="503">
                  <c:v>8.0371428571428574</c:v>
                </c:pt>
                <c:pt idx="504">
                  <c:v>21.027261904761904</c:v>
                </c:pt>
                <c:pt idx="505">
                  <c:v>23.449285714285718</c:v>
                </c:pt>
                <c:pt idx="506">
                  <c:v>20.738571428571433</c:v>
                </c:pt>
                <c:pt idx="507">
                  <c:v>-8.5753571428571433</c:v>
                </c:pt>
                <c:pt idx="508">
                  <c:v>20.598452380952381</c:v>
                </c:pt>
                <c:pt idx="509">
                  <c:v>21.901309523809527</c:v>
                </c:pt>
                <c:pt idx="510">
                  <c:v>34.368214285714288</c:v>
                </c:pt>
                <c:pt idx="511">
                  <c:v>29.06904761904762</c:v>
                </c:pt>
                <c:pt idx="512">
                  <c:v>-0.52404761904761887</c:v>
                </c:pt>
                <c:pt idx="513">
                  <c:v>7.11511904761905</c:v>
                </c:pt>
                <c:pt idx="514">
                  <c:v>43.088928571428575</c:v>
                </c:pt>
                <c:pt idx="515">
                  <c:v>13.537738095238096</c:v>
                </c:pt>
                <c:pt idx="516">
                  <c:v>2.2516666666666674</c:v>
                </c:pt>
                <c:pt idx="517">
                  <c:v>10.4975</c:v>
                </c:pt>
                <c:pt idx="518">
                  <c:v>-0.45761904761904759</c:v>
                </c:pt>
                <c:pt idx="519">
                  <c:v>-3.2023809523808761E-2</c:v>
                </c:pt>
                <c:pt idx="520">
                  <c:v>31.447738095238101</c:v>
                </c:pt>
                <c:pt idx="521">
                  <c:v>23.449285714285718</c:v>
                </c:pt>
                <c:pt idx="522">
                  <c:v>24.058452380952382</c:v>
                </c:pt>
                <c:pt idx="523">
                  <c:v>20.598452380952381</c:v>
                </c:pt>
                <c:pt idx="524">
                  <c:v>23.209285714285713</c:v>
                </c:pt>
                <c:pt idx="525">
                  <c:v>-16.679047619047623</c:v>
                </c:pt>
                <c:pt idx="526">
                  <c:v>34.368214285714288</c:v>
                </c:pt>
                <c:pt idx="527">
                  <c:v>-0.52404761904761887</c:v>
                </c:pt>
                <c:pt idx="528">
                  <c:v>7.11511904761905</c:v>
                </c:pt>
                <c:pt idx="529">
                  <c:v>21.027261904761904</c:v>
                </c:pt>
                <c:pt idx="530">
                  <c:v>13.537738095238096</c:v>
                </c:pt>
                <c:pt idx="531">
                  <c:v>27.424404761904761</c:v>
                </c:pt>
                <c:pt idx="532">
                  <c:v>-8.5753571428571433</c:v>
                </c:pt>
                <c:pt idx="533">
                  <c:v>2.2516666666666674</c:v>
                </c:pt>
                <c:pt idx="534">
                  <c:v>-0.45761904761904759</c:v>
                </c:pt>
                <c:pt idx="535">
                  <c:v>-2.4774999999999996</c:v>
                </c:pt>
                <c:pt idx="536">
                  <c:v>-8.7532142857142858</c:v>
                </c:pt>
                <c:pt idx="537">
                  <c:v>8.0371428571428574</c:v>
                </c:pt>
                <c:pt idx="538">
                  <c:v>17.131547619047623</c:v>
                </c:pt>
                <c:pt idx="539">
                  <c:v>23.449285714285718</c:v>
                </c:pt>
                <c:pt idx="540">
                  <c:v>20.738571428571433</c:v>
                </c:pt>
                <c:pt idx="541">
                  <c:v>27.424404761904761</c:v>
                </c:pt>
                <c:pt idx="542">
                  <c:v>-8.5753571428571433</c:v>
                </c:pt>
                <c:pt idx="543">
                  <c:v>10.709166666666667</c:v>
                </c:pt>
                <c:pt idx="544">
                  <c:v>20.598452380952381</c:v>
                </c:pt>
                <c:pt idx="545">
                  <c:v>8.0371428571428574</c:v>
                </c:pt>
                <c:pt idx="546">
                  <c:v>17.131547619047623</c:v>
                </c:pt>
                <c:pt idx="547">
                  <c:v>23.209285714285713</c:v>
                </c:pt>
                <c:pt idx="548">
                  <c:v>-16.679047619047623</c:v>
                </c:pt>
                <c:pt idx="549">
                  <c:v>13.367738095238096</c:v>
                </c:pt>
                <c:pt idx="550">
                  <c:v>21.027261904761904</c:v>
                </c:pt>
                <c:pt idx="551">
                  <c:v>43.088928571428575</c:v>
                </c:pt>
                <c:pt idx="552">
                  <c:v>13.537738095238096</c:v>
                </c:pt>
                <c:pt idx="553">
                  <c:v>-8.7532142857142858</c:v>
                </c:pt>
                <c:pt idx="554">
                  <c:v>34.368214285714288</c:v>
                </c:pt>
                <c:pt idx="555">
                  <c:v>29.06904761904762</c:v>
                </c:pt>
                <c:pt idx="556">
                  <c:v>-6.0107142857142861</c:v>
                </c:pt>
                <c:pt idx="557">
                  <c:v>27.424404761904761</c:v>
                </c:pt>
                <c:pt idx="558">
                  <c:v>-4.3963095238095242</c:v>
                </c:pt>
                <c:pt idx="559">
                  <c:v>10.4975</c:v>
                </c:pt>
                <c:pt idx="560">
                  <c:v>31.447738095238101</c:v>
                </c:pt>
                <c:pt idx="561">
                  <c:v>5.5184523809523807</c:v>
                </c:pt>
                <c:pt idx="562">
                  <c:v>17.131547619047623</c:v>
                </c:pt>
                <c:pt idx="563">
                  <c:v>-0.52404761904761887</c:v>
                </c:pt>
                <c:pt idx="564">
                  <c:v>13.367738095238096</c:v>
                </c:pt>
                <c:pt idx="565">
                  <c:v>-6.0107142857142861</c:v>
                </c:pt>
                <c:pt idx="566">
                  <c:v>43.088928571428575</c:v>
                </c:pt>
                <c:pt idx="567">
                  <c:v>20.738571428571433</c:v>
                </c:pt>
                <c:pt idx="568">
                  <c:v>13.537738095238096</c:v>
                </c:pt>
                <c:pt idx="569">
                  <c:v>-8.5753571428571433</c:v>
                </c:pt>
                <c:pt idx="570">
                  <c:v>34.368214285714288</c:v>
                </c:pt>
                <c:pt idx="571">
                  <c:v>29.06904761904762</c:v>
                </c:pt>
                <c:pt idx="572">
                  <c:v>24.058452380952382</c:v>
                </c:pt>
                <c:pt idx="573">
                  <c:v>1.6524999999999999</c:v>
                </c:pt>
                <c:pt idx="574">
                  <c:v>10.709166666666667</c:v>
                </c:pt>
                <c:pt idx="575">
                  <c:v>10.4975</c:v>
                </c:pt>
                <c:pt idx="576">
                  <c:v>-0.45761904761904759</c:v>
                </c:pt>
                <c:pt idx="577">
                  <c:v>-3.2023809523808761E-2</c:v>
                </c:pt>
                <c:pt idx="578">
                  <c:v>-2.4774999999999996</c:v>
                </c:pt>
                <c:pt idx="579">
                  <c:v>20.598452380952381</c:v>
                </c:pt>
                <c:pt idx="580">
                  <c:v>13.367738095238096</c:v>
                </c:pt>
                <c:pt idx="581">
                  <c:v>-6.0107142857142861</c:v>
                </c:pt>
                <c:pt idx="582">
                  <c:v>23.449285714285718</c:v>
                </c:pt>
                <c:pt idx="583">
                  <c:v>20.738571428571433</c:v>
                </c:pt>
                <c:pt idx="584">
                  <c:v>2.2516666666666674</c:v>
                </c:pt>
                <c:pt idx="585">
                  <c:v>31.447738095238101</c:v>
                </c:pt>
                <c:pt idx="586">
                  <c:v>-8.7532142857142858</c:v>
                </c:pt>
                <c:pt idx="587">
                  <c:v>-16.679047619047623</c:v>
                </c:pt>
                <c:pt idx="588">
                  <c:v>29.06904761904762</c:v>
                </c:pt>
                <c:pt idx="589">
                  <c:v>13.537738095238096</c:v>
                </c:pt>
                <c:pt idx="590">
                  <c:v>24.058452380952382</c:v>
                </c:pt>
                <c:pt idx="591">
                  <c:v>10.4975</c:v>
                </c:pt>
                <c:pt idx="592">
                  <c:v>2.2516666666666674</c:v>
                </c:pt>
                <c:pt idx="593">
                  <c:v>-2.4774999999999996</c:v>
                </c:pt>
                <c:pt idx="594">
                  <c:v>31.447738095238101</c:v>
                </c:pt>
                <c:pt idx="595">
                  <c:v>20.598452380952381</c:v>
                </c:pt>
                <c:pt idx="596">
                  <c:v>8.0371428571428574</c:v>
                </c:pt>
                <c:pt idx="597">
                  <c:v>23.209285714285713</c:v>
                </c:pt>
                <c:pt idx="598">
                  <c:v>-16.679047619047623</c:v>
                </c:pt>
                <c:pt idx="599">
                  <c:v>7.11511904761905</c:v>
                </c:pt>
                <c:pt idx="600">
                  <c:v>21.027261904761904</c:v>
                </c:pt>
                <c:pt idx="601">
                  <c:v>43.088928571428575</c:v>
                </c:pt>
                <c:pt idx="602">
                  <c:v>20.738571428571433</c:v>
                </c:pt>
                <c:pt idx="603">
                  <c:v>13.537738095238096</c:v>
                </c:pt>
                <c:pt idx="604">
                  <c:v>-3.2023809523808761E-2</c:v>
                </c:pt>
                <c:pt idx="605">
                  <c:v>5.5184523809523807</c:v>
                </c:pt>
                <c:pt idx="606">
                  <c:v>-8.5753571428571433</c:v>
                </c:pt>
                <c:pt idx="607">
                  <c:v>1.6524999999999999</c:v>
                </c:pt>
                <c:pt idx="608">
                  <c:v>-2.4774999999999996</c:v>
                </c:pt>
                <c:pt idx="609">
                  <c:v>20.598452380952381</c:v>
                </c:pt>
                <c:pt idx="610">
                  <c:v>29.473928571428576</c:v>
                </c:pt>
                <c:pt idx="611">
                  <c:v>-8.7532142857142858</c:v>
                </c:pt>
                <c:pt idx="612">
                  <c:v>21.901309523809527</c:v>
                </c:pt>
                <c:pt idx="613">
                  <c:v>7.11511904761905</c:v>
                </c:pt>
                <c:pt idx="614">
                  <c:v>21.027261904761904</c:v>
                </c:pt>
                <c:pt idx="615">
                  <c:v>23.449285714285718</c:v>
                </c:pt>
                <c:pt idx="616">
                  <c:v>13.537738095238096</c:v>
                </c:pt>
                <c:pt idx="617">
                  <c:v>10.709166666666667</c:v>
                </c:pt>
                <c:pt idx="618">
                  <c:v>2.2516666666666674</c:v>
                </c:pt>
                <c:pt idx="619">
                  <c:v>-3.2023809523808761E-2</c:v>
                </c:pt>
                <c:pt idx="620">
                  <c:v>43.088928571428575</c:v>
                </c:pt>
                <c:pt idx="621">
                  <c:v>20.738571428571433</c:v>
                </c:pt>
                <c:pt idx="622">
                  <c:v>-4.3963095238095242</c:v>
                </c:pt>
                <c:pt idx="623">
                  <c:v>1.6524999999999999</c:v>
                </c:pt>
                <c:pt idx="624">
                  <c:v>-2.4774999999999996</c:v>
                </c:pt>
                <c:pt idx="625">
                  <c:v>29.473928571428576</c:v>
                </c:pt>
                <c:pt idx="626">
                  <c:v>-8.7532142857142858</c:v>
                </c:pt>
                <c:pt idx="627">
                  <c:v>-16.679047619047623</c:v>
                </c:pt>
                <c:pt idx="628">
                  <c:v>-0.52404761904761887</c:v>
                </c:pt>
                <c:pt idx="629">
                  <c:v>7.11511904761905</c:v>
                </c:pt>
                <c:pt idx="630">
                  <c:v>23.449285714285718</c:v>
                </c:pt>
                <c:pt idx="631">
                  <c:v>13.537738095238096</c:v>
                </c:pt>
                <c:pt idx="632">
                  <c:v>27.424404761904761</c:v>
                </c:pt>
                <c:pt idx="633">
                  <c:v>2.2516666666666674</c:v>
                </c:pt>
                <c:pt idx="634">
                  <c:v>-0.45761904761904759</c:v>
                </c:pt>
                <c:pt idx="635">
                  <c:v>5.5184523809523807</c:v>
                </c:pt>
                <c:pt idx="636">
                  <c:v>21.901309523809527</c:v>
                </c:pt>
                <c:pt idx="637">
                  <c:v>43.088928571428575</c:v>
                </c:pt>
                <c:pt idx="638">
                  <c:v>20.738571428571433</c:v>
                </c:pt>
                <c:pt idx="639">
                  <c:v>-4.3963095238095242</c:v>
                </c:pt>
                <c:pt idx="640">
                  <c:v>20.598452380952381</c:v>
                </c:pt>
                <c:pt idx="641">
                  <c:v>29.473928571428576</c:v>
                </c:pt>
                <c:pt idx="642">
                  <c:v>-16.679047619047623</c:v>
                </c:pt>
                <c:pt idx="643">
                  <c:v>27.424404761904761</c:v>
                </c:pt>
                <c:pt idx="644">
                  <c:v>-4.3963095238095242</c:v>
                </c:pt>
                <c:pt idx="645">
                  <c:v>-8.5753571428571433</c:v>
                </c:pt>
                <c:pt idx="646">
                  <c:v>10.4975</c:v>
                </c:pt>
                <c:pt idx="647">
                  <c:v>-3.2023809523808761E-2</c:v>
                </c:pt>
                <c:pt idx="648">
                  <c:v>17.131547619047623</c:v>
                </c:pt>
                <c:pt idx="649">
                  <c:v>23.209285714285713</c:v>
                </c:pt>
                <c:pt idx="650">
                  <c:v>34.368214285714288</c:v>
                </c:pt>
                <c:pt idx="651">
                  <c:v>13.367738095238096</c:v>
                </c:pt>
                <c:pt idx="652">
                  <c:v>-6.0107142857142861</c:v>
                </c:pt>
                <c:pt idx="653">
                  <c:v>13.537738095238096</c:v>
                </c:pt>
                <c:pt idx="654">
                  <c:v>20.598452380952381</c:v>
                </c:pt>
                <c:pt idx="655">
                  <c:v>21.901309523809527</c:v>
                </c:pt>
                <c:pt idx="656">
                  <c:v>7.11511904761905</c:v>
                </c:pt>
                <c:pt idx="657">
                  <c:v>27.424404761904761</c:v>
                </c:pt>
                <c:pt idx="658">
                  <c:v>24.058452380952382</c:v>
                </c:pt>
                <c:pt idx="659">
                  <c:v>-4.3963095238095242</c:v>
                </c:pt>
                <c:pt idx="660">
                  <c:v>1.6524999999999999</c:v>
                </c:pt>
                <c:pt idx="661">
                  <c:v>2.2516666666666674</c:v>
                </c:pt>
                <c:pt idx="662">
                  <c:v>-3.2023809523808761E-2</c:v>
                </c:pt>
                <c:pt idx="663">
                  <c:v>29.473928571428576</c:v>
                </c:pt>
                <c:pt idx="664">
                  <c:v>17.131547619047623</c:v>
                </c:pt>
                <c:pt idx="665">
                  <c:v>23.209285714285713</c:v>
                </c:pt>
                <c:pt idx="666">
                  <c:v>13.367738095238096</c:v>
                </c:pt>
                <c:pt idx="667">
                  <c:v>-6.0107142857142861</c:v>
                </c:pt>
                <c:pt idx="668">
                  <c:v>23.449285714285718</c:v>
                </c:pt>
                <c:pt idx="669">
                  <c:v>13.537738095238096</c:v>
                </c:pt>
                <c:pt idx="670">
                  <c:v>34.368214285714288</c:v>
                </c:pt>
                <c:pt idx="671">
                  <c:v>-0.52404761904761887</c:v>
                </c:pt>
                <c:pt idx="672">
                  <c:v>24.058452380952382</c:v>
                </c:pt>
                <c:pt idx="673">
                  <c:v>-8.5753571428571433</c:v>
                </c:pt>
                <c:pt idx="674">
                  <c:v>2.2516666666666674</c:v>
                </c:pt>
                <c:pt idx="675">
                  <c:v>10.4975</c:v>
                </c:pt>
                <c:pt idx="676">
                  <c:v>-0.45761904761904759</c:v>
                </c:pt>
                <c:pt idx="677">
                  <c:v>-3.2023809523808761E-2</c:v>
                </c:pt>
                <c:pt idx="678">
                  <c:v>31.447738095238101</c:v>
                </c:pt>
                <c:pt idx="679">
                  <c:v>20.598452380952381</c:v>
                </c:pt>
                <c:pt idx="680">
                  <c:v>5.5184523809523807</c:v>
                </c:pt>
                <c:pt idx="681">
                  <c:v>8.0371428571428574</c:v>
                </c:pt>
                <c:pt idx="682">
                  <c:v>17.131547619047623</c:v>
                </c:pt>
                <c:pt idx="683">
                  <c:v>13.367738095238096</c:v>
                </c:pt>
                <c:pt idx="684">
                  <c:v>23.449285714285718</c:v>
                </c:pt>
                <c:pt idx="685">
                  <c:v>20.738571428571433</c:v>
                </c:pt>
                <c:pt idx="686">
                  <c:v>-8.5753571428571433</c:v>
                </c:pt>
                <c:pt idx="687">
                  <c:v>23.209285714285713</c:v>
                </c:pt>
                <c:pt idx="688">
                  <c:v>43.088928571428575</c:v>
                </c:pt>
                <c:pt idx="689">
                  <c:v>24.058452380952382</c:v>
                </c:pt>
                <c:pt idx="690">
                  <c:v>-4.3963095238095242</c:v>
                </c:pt>
                <c:pt idx="691">
                  <c:v>1.6524999999999999</c:v>
                </c:pt>
                <c:pt idx="692">
                  <c:v>10.4975</c:v>
                </c:pt>
                <c:pt idx="693">
                  <c:v>8.0371428571428574</c:v>
                </c:pt>
                <c:pt idx="694">
                  <c:v>17.131547619047623</c:v>
                </c:pt>
                <c:pt idx="695">
                  <c:v>34.368214285714288</c:v>
                </c:pt>
                <c:pt idx="696">
                  <c:v>29.06904761904762</c:v>
                </c:pt>
                <c:pt idx="697">
                  <c:v>-0.52404761904761887</c:v>
                </c:pt>
                <c:pt idx="698">
                  <c:v>13.367738095238096</c:v>
                </c:pt>
                <c:pt idx="699">
                  <c:v>23.449285714285718</c:v>
                </c:pt>
                <c:pt idx="700">
                  <c:v>27.424404761904761</c:v>
                </c:pt>
                <c:pt idx="701">
                  <c:v>2.2516666666666674</c:v>
                </c:pt>
                <c:pt idx="702">
                  <c:v>-2.4774999999999996</c:v>
                </c:pt>
                <c:pt idx="703">
                  <c:v>29.473928571428576</c:v>
                </c:pt>
                <c:pt idx="704">
                  <c:v>8.0371428571428574</c:v>
                </c:pt>
                <c:pt idx="705">
                  <c:v>21.901309523809527</c:v>
                </c:pt>
                <c:pt idx="706">
                  <c:v>7.11511904761905</c:v>
                </c:pt>
                <c:pt idx="707">
                  <c:v>20.738571428571433</c:v>
                </c:pt>
                <c:pt idx="708">
                  <c:v>10.709166666666667</c:v>
                </c:pt>
                <c:pt idx="709">
                  <c:v>17.131547619047623</c:v>
                </c:pt>
                <c:pt idx="710">
                  <c:v>-16.679047619047623</c:v>
                </c:pt>
                <c:pt idx="711">
                  <c:v>-0.52404761904761887</c:v>
                </c:pt>
                <c:pt idx="712">
                  <c:v>21.027261904761904</c:v>
                </c:pt>
                <c:pt idx="713">
                  <c:v>27.424404761904761</c:v>
                </c:pt>
                <c:pt idx="714">
                  <c:v>-4.3963095238095242</c:v>
                </c:pt>
                <c:pt idx="715">
                  <c:v>-8.5753571428571433</c:v>
                </c:pt>
                <c:pt idx="716">
                  <c:v>1.6524999999999999</c:v>
                </c:pt>
                <c:pt idx="717">
                  <c:v>-2.4774999999999996</c:v>
                </c:pt>
                <c:pt idx="718">
                  <c:v>20.598452380952381</c:v>
                </c:pt>
                <c:pt idx="719">
                  <c:v>29.473928571428576</c:v>
                </c:pt>
                <c:pt idx="720">
                  <c:v>23.209285714285713</c:v>
                </c:pt>
                <c:pt idx="721">
                  <c:v>21.901309523809527</c:v>
                </c:pt>
                <c:pt idx="722">
                  <c:v>29.06904761904762</c:v>
                </c:pt>
                <c:pt idx="723">
                  <c:v>13.367738095238096</c:v>
                </c:pt>
                <c:pt idx="724">
                  <c:v>7.11511904761905</c:v>
                </c:pt>
                <c:pt idx="725">
                  <c:v>23.449285714285718</c:v>
                </c:pt>
                <c:pt idx="726">
                  <c:v>34.368214285714288</c:v>
                </c:pt>
                <c:pt idx="727">
                  <c:v>21.027261904761904</c:v>
                </c:pt>
                <c:pt idx="728">
                  <c:v>-4.3963095238095242</c:v>
                </c:pt>
                <c:pt idx="729">
                  <c:v>1.6524999999999999</c:v>
                </c:pt>
                <c:pt idx="730">
                  <c:v>10.709166666666667</c:v>
                </c:pt>
                <c:pt idx="731">
                  <c:v>-0.45761904761904759</c:v>
                </c:pt>
                <c:pt idx="732">
                  <c:v>-3.2023809523808761E-2</c:v>
                </c:pt>
                <c:pt idx="733">
                  <c:v>31.447738095238101</c:v>
                </c:pt>
                <c:pt idx="734">
                  <c:v>29.473928571428576</c:v>
                </c:pt>
                <c:pt idx="735">
                  <c:v>8.0371428571428574</c:v>
                </c:pt>
                <c:pt idx="736">
                  <c:v>17.131547619047623</c:v>
                </c:pt>
                <c:pt idx="737">
                  <c:v>-16.679047619047623</c:v>
                </c:pt>
                <c:pt idx="738">
                  <c:v>29.06904761904762</c:v>
                </c:pt>
                <c:pt idx="739">
                  <c:v>13.367738095238096</c:v>
                </c:pt>
                <c:pt idx="740">
                  <c:v>21.027261904761904</c:v>
                </c:pt>
                <c:pt idx="741">
                  <c:v>23.449285714285718</c:v>
                </c:pt>
                <c:pt idx="742">
                  <c:v>27.424404761904761</c:v>
                </c:pt>
                <c:pt idx="743">
                  <c:v>24.058452380952382</c:v>
                </c:pt>
                <c:pt idx="744">
                  <c:v>2.2516666666666674</c:v>
                </c:pt>
                <c:pt idx="745">
                  <c:v>-8.7532142857142858</c:v>
                </c:pt>
                <c:pt idx="746">
                  <c:v>21.901309523809527</c:v>
                </c:pt>
                <c:pt idx="747">
                  <c:v>10.709166666666667</c:v>
                </c:pt>
                <c:pt idx="748">
                  <c:v>-0.45761904761904759</c:v>
                </c:pt>
                <c:pt idx="749">
                  <c:v>23.209285714285713</c:v>
                </c:pt>
                <c:pt idx="750">
                  <c:v>7.11511904761905</c:v>
                </c:pt>
                <c:pt idx="751">
                  <c:v>27.424404761904761</c:v>
                </c:pt>
                <c:pt idx="752">
                  <c:v>10.4975</c:v>
                </c:pt>
                <c:pt idx="753">
                  <c:v>-3.2023809523808761E-2</c:v>
                </c:pt>
                <c:pt idx="754">
                  <c:v>29.473928571428576</c:v>
                </c:pt>
                <c:pt idx="755">
                  <c:v>-8.7532142857142858</c:v>
                </c:pt>
                <c:pt idx="756">
                  <c:v>8.0371428571428574</c:v>
                </c:pt>
                <c:pt idx="757">
                  <c:v>21.901309523809527</c:v>
                </c:pt>
                <c:pt idx="758">
                  <c:v>34.368214285714288</c:v>
                </c:pt>
                <c:pt idx="759">
                  <c:v>13.367738095238096</c:v>
                </c:pt>
                <c:pt idx="760">
                  <c:v>-6.0107142857142861</c:v>
                </c:pt>
                <c:pt idx="761">
                  <c:v>21.027261904761904</c:v>
                </c:pt>
                <c:pt idx="762">
                  <c:v>-0.45761904761904759</c:v>
                </c:pt>
                <c:pt idx="763">
                  <c:v>-2.4774999999999996</c:v>
                </c:pt>
                <c:pt idx="764">
                  <c:v>-16.679047619047623</c:v>
                </c:pt>
                <c:pt idx="765">
                  <c:v>29.06904761904762</c:v>
                </c:pt>
                <c:pt idx="766">
                  <c:v>7.11511904761905</c:v>
                </c:pt>
                <c:pt idx="767">
                  <c:v>27.424404761904761</c:v>
                </c:pt>
                <c:pt idx="768">
                  <c:v>10.709166666666667</c:v>
                </c:pt>
                <c:pt idx="769">
                  <c:v>10.4975</c:v>
                </c:pt>
                <c:pt idx="770">
                  <c:v>5.5184523809523807</c:v>
                </c:pt>
                <c:pt idx="771">
                  <c:v>29.473928571428576</c:v>
                </c:pt>
                <c:pt idx="772">
                  <c:v>8.0371428571428574</c:v>
                </c:pt>
                <c:pt idx="773">
                  <c:v>-6.0107142857142861</c:v>
                </c:pt>
                <c:pt idx="774">
                  <c:v>43.088928571428575</c:v>
                </c:pt>
                <c:pt idx="775">
                  <c:v>20.738571428571433</c:v>
                </c:pt>
                <c:pt idx="776">
                  <c:v>-8.5753571428571433</c:v>
                </c:pt>
                <c:pt idx="777">
                  <c:v>-0.45761904761904759</c:v>
                </c:pt>
                <c:pt idx="778">
                  <c:v>31.447738095238101</c:v>
                </c:pt>
                <c:pt idx="779">
                  <c:v>17.131547619047623</c:v>
                </c:pt>
                <c:pt idx="780">
                  <c:v>23.209285714285713</c:v>
                </c:pt>
                <c:pt idx="781">
                  <c:v>29.06904761904762</c:v>
                </c:pt>
                <c:pt idx="782">
                  <c:v>7.11511904761905</c:v>
                </c:pt>
                <c:pt idx="783">
                  <c:v>21.027261904761904</c:v>
                </c:pt>
                <c:pt idx="784">
                  <c:v>13.537738095238096</c:v>
                </c:pt>
                <c:pt idx="785">
                  <c:v>10.4975</c:v>
                </c:pt>
                <c:pt idx="786">
                  <c:v>-2.4774999999999996</c:v>
                </c:pt>
                <c:pt idx="787">
                  <c:v>31.447738095238101</c:v>
                </c:pt>
                <c:pt idx="788">
                  <c:v>5.5184523809523807</c:v>
                </c:pt>
                <c:pt idx="789">
                  <c:v>17.131547619047623</c:v>
                </c:pt>
                <c:pt idx="790">
                  <c:v>-16.679047619047623</c:v>
                </c:pt>
                <c:pt idx="791">
                  <c:v>34.368214285714288</c:v>
                </c:pt>
                <c:pt idx="792">
                  <c:v>29.06904761904762</c:v>
                </c:pt>
                <c:pt idx="793">
                  <c:v>-6.0107142857142861</c:v>
                </c:pt>
                <c:pt idx="794">
                  <c:v>43.088928571428575</c:v>
                </c:pt>
                <c:pt idx="795">
                  <c:v>-8.5753571428571433</c:v>
                </c:pt>
                <c:pt idx="796">
                  <c:v>7.11511904761905</c:v>
                </c:pt>
                <c:pt idx="797">
                  <c:v>43.088928571428575</c:v>
                </c:pt>
                <c:pt idx="798">
                  <c:v>-8.5753571428571433</c:v>
                </c:pt>
                <c:pt idx="799">
                  <c:v>1.6524999999999999</c:v>
                </c:pt>
                <c:pt idx="800">
                  <c:v>29.473928571428576</c:v>
                </c:pt>
                <c:pt idx="801">
                  <c:v>-4.3963095238095242</c:v>
                </c:pt>
                <c:pt idx="802">
                  <c:v>7.11511904761905</c:v>
                </c:pt>
                <c:pt idx="803">
                  <c:v>27.424404761904761</c:v>
                </c:pt>
                <c:pt idx="804">
                  <c:v>-0.45761904761904759</c:v>
                </c:pt>
                <c:pt idx="805">
                  <c:v>31.447738095238101</c:v>
                </c:pt>
                <c:pt idx="806">
                  <c:v>-8.7532142857142858</c:v>
                </c:pt>
                <c:pt idx="807">
                  <c:v>23.209285714285713</c:v>
                </c:pt>
                <c:pt idx="808">
                  <c:v>21.901309523809527</c:v>
                </c:pt>
                <c:pt idx="809">
                  <c:v>2.2516666666666674</c:v>
                </c:pt>
                <c:pt idx="810">
                  <c:v>-3.2023809523808761E-2</c:v>
                </c:pt>
                <c:pt idx="811">
                  <c:v>8.0371428571428574</c:v>
                </c:pt>
                <c:pt idx="812">
                  <c:v>17.131547619047623</c:v>
                </c:pt>
                <c:pt idx="813">
                  <c:v>34.368214285714288</c:v>
                </c:pt>
                <c:pt idx="814">
                  <c:v>-6.0107142857142861</c:v>
                </c:pt>
                <c:pt idx="815">
                  <c:v>-0.45761904761904759</c:v>
                </c:pt>
                <c:pt idx="816">
                  <c:v>23.209285714285713</c:v>
                </c:pt>
                <c:pt idx="817">
                  <c:v>-3.2023809523808761E-2</c:v>
                </c:pt>
                <c:pt idx="818">
                  <c:v>31.447738095238101</c:v>
                </c:pt>
                <c:pt idx="819">
                  <c:v>5.5184523809523807</c:v>
                </c:pt>
                <c:pt idx="820">
                  <c:v>-8.7532142857142858</c:v>
                </c:pt>
                <c:pt idx="821">
                  <c:v>17.131547619047623</c:v>
                </c:pt>
                <c:pt idx="822">
                  <c:v>21.901309523809527</c:v>
                </c:pt>
                <c:pt idx="823">
                  <c:v>-6.0107142857142861</c:v>
                </c:pt>
                <c:pt idx="824">
                  <c:v>13.537738095238096</c:v>
                </c:pt>
                <c:pt idx="825">
                  <c:v>1.6524999999999999</c:v>
                </c:pt>
                <c:pt idx="826">
                  <c:v>2.2516666666666674</c:v>
                </c:pt>
                <c:pt idx="827">
                  <c:v>23.209285714285713</c:v>
                </c:pt>
                <c:pt idx="828">
                  <c:v>24.058452380952382</c:v>
                </c:pt>
                <c:pt idx="829">
                  <c:v>-4.3963095238095242</c:v>
                </c:pt>
                <c:pt idx="830">
                  <c:v>-8.5753571428571433</c:v>
                </c:pt>
                <c:pt idx="831">
                  <c:v>-0.45761904761904759</c:v>
                </c:pt>
                <c:pt idx="832">
                  <c:v>-3.2023809523808761E-2</c:v>
                </c:pt>
                <c:pt idx="833">
                  <c:v>31.447738095238101</c:v>
                </c:pt>
                <c:pt idx="834">
                  <c:v>20.598452380952381</c:v>
                </c:pt>
                <c:pt idx="835">
                  <c:v>5.5184523809523807</c:v>
                </c:pt>
                <c:pt idx="836">
                  <c:v>29.473928571428576</c:v>
                </c:pt>
                <c:pt idx="837">
                  <c:v>-16.679047619047623</c:v>
                </c:pt>
                <c:pt idx="838">
                  <c:v>21.901309523809527</c:v>
                </c:pt>
                <c:pt idx="839">
                  <c:v>13.367738095238096</c:v>
                </c:pt>
                <c:pt idx="840">
                  <c:v>7.11511904761905</c:v>
                </c:pt>
                <c:pt idx="841">
                  <c:v>43.088928571428575</c:v>
                </c:pt>
                <c:pt idx="842">
                  <c:v>29.473928571428576</c:v>
                </c:pt>
                <c:pt idx="843">
                  <c:v>21.901309523809527</c:v>
                </c:pt>
                <c:pt idx="844">
                  <c:v>23.449285714285718</c:v>
                </c:pt>
                <c:pt idx="845">
                  <c:v>20.738571428571433</c:v>
                </c:pt>
                <c:pt idx="846">
                  <c:v>20.598452380952381</c:v>
                </c:pt>
                <c:pt idx="847">
                  <c:v>5.5184523809523807</c:v>
                </c:pt>
                <c:pt idx="848">
                  <c:v>8.0371428571428574</c:v>
                </c:pt>
                <c:pt idx="849">
                  <c:v>-16.679047619047623</c:v>
                </c:pt>
                <c:pt idx="850">
                  <c:v>21.027261904761904</c:v>
                </c:pt>
                <c:pt idx="851">
                  <c:v>1.6524999999999999</c:v>
                </c:pt>
                <c:pt idx="852">
                  <c:v>10.4975</c:v>
                </c:pt>
                <c:pt idx="853">
                  <c:v>-0.45761904761904759</c:v>
                </c:pt>
                <c:pt idx="854">
                  <c:v>29.473928571428576</c:v>
                </c:pt>
                <c:pt idx="855">
                  <c:v>17.131547619047623</c:v>
                </c:pt>
                <c:pt idx="856">
                  <c:v>-0.52404761904761887</c:v>
                </c:pt>
                <c:pt idx="857">
                  <c:v>13.367738095238096</c:v>
                </c:pt>
                <c:pt idx="858">
                  <c:v>43.088928571428575</c:v>
                </c:pt>
                <c:pt idx="859">
                  <c:v>20.738571428571433</c:v>
                </c:pt>
                <c:pt idx="860">
                  <c:v>13.537738095238096</c:v>
                </c:pt>
                <c:pt idx="861">
                  <c:v>27.424404761904761</c:v>
                </c:pt>
                <c:pt idx="862">
                  <c:v>-2.4774999999999996</c:v>
                </c:pt>
                <c:pt idx="863">
                  <c:v>5.5184523809523807</c:v>
                </c:pt>
                <c:pt idx="864">
                  <c:v>7.11511904761905</c:v>
                </c:pt>
                <c:pt idx="865">
                  <c:v>21.027261904761904</c:v>
                </c:pt>
                <c:pt idx="866">
                  <c:v>-8.5753571428571433</c:v>
                </c:pt>
                <c:pt idx="867">
                  <c:v>1.6524999999999999</c:v>
                </c:pt>
                <c:pt idx="868">
                  <c:v>10.709166666666667</c:v>
                </c:pt>
                <c:pt idx="869">
                  <c:v>8.0371428571428574</c:v>
                </c:pt>
                <c:pt idx="870">
                  <c:v>29.06904761904762</c:v>
                </c:pt>
                <c:pt idx="871">
                  <c:v>13.367738095238096</c:v>
                </c:pt>
                <c:pt idx="872">
                  <c:v>23.449285714285718</c:v>
                </c:pt>
                <c:pt idx="873">
                  <c:v>20.738571428571433</c:v>
                </c:pt>
                <c:pt idx="874">
                  <c:v>13.537738095238096</c:v>
                </c:pt>
                <c:pt idx="875">
                  <c:v>-2.4774999999999996</c:v>
                </c:pt>
                <c:pt idx="876">
                  <c:v>5.5184523809523807</c:v>
                </c:pt>
                <c:pt idx="877">
                  <c:v>17.131547619047623</c:v>
                </c:pt>
                <c:pt idx="878">
                  <c:v>-16.679047619047623</c:v>
                </c:pt>
                <c:pt idx="879">
                  <c:v>24.058452380952382</c:v>
                </c:pt>
                <c:pt idx="880">
                  <c:v>-8.5753571428571433</c:v>
                </c:pt>
                <c:pt idx="881">
                  <c:v>10.709166666666667</c:v>
                </c:pt>
                <c:pt idx="882">
                  <c:v>-0.45761904761904759</c:v>
                </c:pt>
                <c:pt idx="883">
                  <c:v>20.598452380952381</c:v>
                </c:pt>
                <c:pt idx="884">
                  <c:v>8.0371428571428574</c:v>
                </c:pt>
                <c:pt idx="885">
                  <c:v>34.368214285714288</c:v>
                </c:pt>
                <c:pt idx="886">
                  <c:v>29.06904761904762</c:v>
                </c:pt>
                <c:pt idx="887">
                  <c:v>-0.52404761904761887</c:v>
                </c:pt>
                <c:pt idx="888">
                  <c:v>13.367738095238096</c:v>
                </c:pt>
                <c:pt idx="889">
                  <c:v>7.11511904761905</c:v>
                </c:pt>
                <c:pt idx="890">
                  <c:v>21.027261904761904</c:v>
                </c:pt>
                <c:pt idx="891">
                  <c:v>23.449285714285718</c:v>
                </c:pt>
                <c:pt idx="892">
                  <c:v>27.424404761904761</c:v>
                </c:pt>
                <c:pt idx="893">
                  <c:v>2.2516666666666674</c:v>
                </c:pt>
                <c:pt idx="894">
                  <c:v>10.4975</c:v>
                </c:pt>
                <c:pt idx="895">
                  <c:v>5.5184523809523807</c:v>
                </c:pt>
                <c:pt idx="896">
                  <c:v>-8.7532142857142858</c:v>
                </c:pt>
                <c:pt idx="897">
                  <c:v>-16.679047619047623</c:v>
                </c:pt>
                <c:pt idx="898">
                  <c:v>24.058452380952382</c:v>
                </c:pt>
                <c:pt idx="899">
                  <c:v>10.709166666666667</c:v>
                </c:pt>
                <c:pt idx="900">
                  <c:v>31.447738095238101</c:v>
                </c:pt>
                <c:pt idx="901">
                  <c:v>23.209285714285713</c:v>
                </c:pt>
                <c:pt idx="902">
                  <c:v>34.368214285714288</c:v>
                </c:pt>
                <c:pt idx="903">
                  <c:v>-0.52404761904761887</c:v>
                </c:pt>
                <c:pt idx="904">
                  <c:v>-4.3963095238095242</c:v>
                </c:pt>
                <c:pt idx="905">
                  <c:v>-8.5753571428571433</c:v>
                </c:pt>
                <c:pt idx="906">
                  <c:v>2.2516666666666674</c:v>
                </c:pt>
                <c:pt idx="907">
                  <c:v>-2.4774999999999996</c:v>
                </c:pt>
                <c:pt idx="908">
                  <c:v>5.5184523809523807</c:v>
                </c:pt>
                <c:pt idx="909">
                  <c:v>-8.7532142857142858</c:v>
                </c:pt>
                <c:pt idx="910">
                  <c:v>8.0371428571428574</c:v>
                </c:pt>
                <c:pt idx="911">
                  <c:v>-6.0107142857142861</c:v>
                </c:pt>
                <c:pt idx="912">
                  <c:v>20.738571428571433</c:v>
                </c:pt>
                <c:pt idx="913">
                  <c:v>27.424404761904761</c:v>
                </c:pt>
                <c:pt idx="914">
                  <c:v>-0.45761904761904759</c:v>
                </c:pt>
                <c:pt idx="915">
                  <c:v>17.131547619047623</c:v>
                </c:pt>
                <c:pt idx="916">
                  <c:v>1.6524999999999999</c:v>
                </c:pt>
                <c:pt idx="917">
                  <c:v>-3.2023809523808761E-2</c:v>
                </c:pt>
                <c:pt idx="918">
                  <c:v>-8.7532142857142858</c:v>
                </c:pt>
                <c:pt idx="919">
                  <c:v>34.368214285714288</c:v>
                </c:pt>
                <c:pt idx="920">
                  <c:v>29.06904761904762</c:v>
                </c:pt>
                <c:pt idx="921">
                  <c:v>-0.52404761904761887</c:v>
                </c:pt>
                <c:pt idx="922">
                  <c:v>13.367738095238096</c:v>
                </c:pt>
                <c:pt idx="923">
                  <c:v>-6.0107142857142861</c:v>
                </c:pt>
                <c:pt idx="924">
                  <c:v>23.449285714285718</c:v>
                </c:pt>
                <c:pt idx="925">
                  <c:v>20.738571428571433</c:v>
                </c:pt>
                <c:pt idx="926">
                  <c:v>-8.5753571428571433</c:v>
                </c:pt>
                <c:pt idx="927">
                  <c:v>31.447738095238101</c:v>
                </c:pt>
                <c:pt idx="928">
                  <c:v>17.131547619047623</c:v>
                </c:pt>
                <c:pt idx="929">
                  <c:v>21.901309523809527</c:v>
                </c:pt>
                <c:pt idx="930">
                  <c:v>7.11511904761905</c:v>
                </c:pt>
                <c:pt idx="931">
                  <c:v>43.088928571428575</c:v>
                </c:pt>
                <c:pt idx="932">
                  <c:v>-8.5753571428571433</c:v>
                </c:pt>
                <c:pt idx="933">
                  <c:v>1.6524999999999999</c:v>
                </c:pt>
                <c:pt idx="934">
                  <c:v>10.4975</c:v>
                </c:pt>
                <c:pt idx="935">
                  <c:v>-3.2023809523808761E-2</c:v>
                </c:pt>
                <c:pt idx="936">
                  <c:v>29.473928571428576</c:v>
                </c:pt>
                <c:pt idx="937">
                  <c:v>-8.7532142857142858</c:v>
                </c:pt>
                <c:pt idx="938">
                  <c:v>-0.52404761904761887</c:v>
                </c:pt>
                <c:pt idx="939">
                  <c:v>13.367738095238096</c:v>
                </c:pt>
                <c:pt idx="940">
                  <c:v>21.027261904761904</c:v>
                </c:pt>
                <c:pt idx="941">
                  <c:v>23.449285714285718</c:v>
                </c:pt>
                <c:pt idx="942">
                  <c:v>20.738571428571433</c:v>
                </c:pt>
                <c:pt idx="943">
                  <c:v>27.424404761904761</c:v>
                </c:pt>
                <c:pt idx="944">
                  <c:v>-4.3963095238095242</c:v>
                </c:pt>
                <c:pt idx="945">
                  <c:v>5.5184523809523807</c:v>
                </c:pt>
                <c:pt idx="946">
                  <c:v>23.209285714285713</c:v>
                </c:pt>
                <c:pt idx="947">
                  <c:v>34.368214285714288</c:v>
                </c:pt>
                <c:pt idx="948">
                  <c:v>29.06904761904762</c:v>
                </c:pt>
                <c:pt idx="949">
                  <c:v>43.088928571428575</c:v>
                </c:pt>
                <c:pt idx="950">
                  <c:v>13.537738095238096</c:v>
                </c:pt>
                <c:pt idx="951">
                  <c:v>10.4975</c:v>
                </c:pt>
                <c:pt idx="952">
                  <c:v>-0.45761904761904759</c:v>
                </c:pt>
                <c:pt idx="953">
                  <c:v>-2.4774999999999996</c:v>
                </c:pt>
                <c:pt idx="954">
                  <c:v>-16.679047619047623</c:v>
                </c:pt>
                <c:pt idx="955">
                  <c:v>27.424404761904761</c:v>
                </c:pt>
                <c:pt idx="956">
                  <c:v>-4.3963095238095242</c:v>
                </c:pt>
                <c:pt idx="957">
                  <c:v>10.709166666666667</c:v>
                </c:pt>
                <c:pt idx="958">
                  <c:v>5.5184523809523807</c:v>
                </c:pt>
                <c:pt idx="959">
                  <c:v>8.0371428571428574</c:v>
                </c:pt>
                <c:pt idx="960">
                  <c:v>-16.679047619047623</c:v>
                </c:pt>
                <c:pt idx="961">
                  <c:v>-0.52404761904761887</c:v>
                </c:pt>
                <c:pt idx="962">
                  <c:v>13.367738095238096</c:v>
                </c:pt>
                <c:pt idx="963">
                  <c:v>-6.0107142857142861</c:v>
                </c:pt>
                <c:pt idx="964">
                  <c:v>43.088928571428575</c:v>
                </c:pt>
                <c:pt idx="965">
                  <c:v>13.537738095238096</c:v>
                </c:pt>
                <c:pt idx="966">
                  <c:v>10.4975</c:v>
                </c:pt>
                <c:pt idx="967">
                  <c:v>-0.45761904761904759</c:v>
                </c:pt>
                <c:pt idx="968">
                  <c:v>-2.4774999999999996</c:v>
                </c:pt>
                <c:pt idx="969">
                  <c:v>21.901309523809527</c:v>
                </c:pt>
                <c:pt idx="970">
                  <c:v>23.449285714285718</c:v>
                </c:pt>
                <c:pt idx="971">
                  <c:v>24.058452380952382</c:v>
                </c:pt>
                <c:pt idx="972">
                  <c:v>10.709166666666667</c:v>
                </c:pt>
                <c:pt idx="973">
                  <c:v>2.2516666666666674</c:v>
                </c:pt>
                <c:pt idx="974">
                  <c:v>-3.2023809523808761E-2</c:v>
                </c:pt>
                <c:pt idx="975">
                  <c:v>31.447738095238101</c:v>
                </c:pt>
                <c:pt idx="976">
                  <c:v>20.598452380952381</c:v>
                </c:pt>
                <c:pt idx="977">
                  <c:v>23.209285714285713</c:v>
                </c:pt>
                <c:pt idx="978">
                  <c:v>-0.52404761904761887</c:v>
                </c:pt>
                <c:pt idx="979">
                  <c:v>-6.0107142857142861</c:v>
                </c:pt>
                <c:pt idx="980">
                  <c:v>21.027261904761904</c:v>
                </c:pt>
                <c:pt idx="981">
                  <c:v>13.537738095238096</c:v>
                </c:pt>
                <c:pt idx="982">
                  <c:v>27.424404761904761</c:v>
                </c:pt>
                <c:pt idx="983">
                  <c:v>1.6524999999999999</c:v>
                </c:pt>
                <c:pt idx="984">
                  <c:v>-2.4774999999999996</c:v>
                </c:pt>
                <c:pt idx="985">
                  <c:v>23.449285714285718</c:v>
                </c:pt>
                <c:pt idx="986">
                  <c:v>24.058452380952382</c:v>
                </c:pt>
                <c:pt idx="987">
                  <c:v>-4.3963095238095242</c:v>
                </c:pt>
                <c:pt idx="988">
                  <c:v>10.709166666666667</c:v>
                </c:pt>
                <c:pt idx="989">
                  <c:v>2.2516666666666674</c:v>
                </c:pt>
                <c:pt idx="990">
                  <c:v>-0.45761904761904759</c:v>
                </c:pt>
                <c:pt idx="991">
                  <c:v>31.447738095238101</c:v>
                </c:pt>
                <c:pt idx="992">
                  <c:v>20.598452380952381</c:v>
                </c:pt>
                <c:pt idx="993">
                  <c:v>17.131547619047623</c:v>
                </c:pt>
                <c:pt idx="994">
                  <c:v>-16.679047619047623</c:v>
                </c:pt>
                <c:pt idx="995">
                  <c:v>-0.52404761904761887</c:v>
                </c:pt>
                <c:pt idx="996">
                  <c:v>21.027261904761904</c:v>
                </c:pt>
                <c:pt idx="997">
                  <c:v>43.088928571428575</c:v>
                </c:pt>
                <c:pt idx="998">
                  <c:v>27.424404761904761</c:v>
                </c:pt>
                <c:pt idx="999">
                  <c:v>-8.5753571428571433</c:v>
                </c:pt>
                <c:pt idx="1000">
                  <c:v>10.4975</c:v>
                </c:pt>
                <c:pt idx="1001">
                  <c:v>21.901309523809527</c:v>
                </c:pt>
                <c:pt idx="1002">
                  <c:v>23.449285714285718</c:v>
                </c:pt>
                <c:pt idx="1003">
                  <c:v>-4.3963095238095242</c:v>
                </c:pt>
                <c:pt idx="1004">
                  <c:v>2.2516666666666674</c:v>
                </c:pt>
                <c:pt idx="1005">
                  <c:v>-0.45761904761904759</c:v>
                </c:pt>
                <c:pt idx="1006">
                  <c:v>20.598452380952381</c:v>
                </c:pt>
                <c:pt idx="1007">
                  <c:v>21.027261904761904</c:v>
                </c:pt>
                <c:pt idx="1008">
                  <c:v>43.088928571428575</c:v>
                </c:pt>
                <c:pt idx="1009">
                  <c:v>27.424404761904761</c:v>
                </c:pt>
                <c:pt idx="1010">
                  <c:v>10.4975</c:v>
                </c:pt>
                <c:pt idx="1011">
                  <c:v>31.447738095238101</c:v>
                </c:pt>
                <c:pt idx="1012">
                  <c:v>5.5184523809523807</c:v>
                </c:pt>
                <c:pt idx="1013">
                  <c:v>29.473928571428576</c:v>
                </c:pt>
                <c:pt idx="1014">
                  <c:v>-8.7532142857142858</c:v>
                </c:pt>
                <c:pt idx="1015">
                  <c:v>17.131547619047623</c:v>
                </c:pt>
                <c:pt idx="1016">
                  <c:v>34.368214285714288</c:v>
                </c:pt>
                <c:pt idx="1017">
                  <c:v>29.06904761904762</c:v>
                </c:pt>
                <c:pt idx="1018">
                  <c:v>-6.0107142857142861</c:v>
                </c:pt>
                <c:pt idx="1019">
                  <c:v>-3.2023809523808761E-2</c:v>
                </c:pt>
                <c:pt idx="1020">
                  <c:v>21.027261904761904</c:v>
                </c:pt>
                <c:pt idx="1021">
                  <c:v>43.088928571428575</c:v>
                </c:pt>
                <c:pt idx="1022">
                  <c:v>27.424404761904761</c:v>
                </c:pt>
                <c:pt idx="1023">
                  <c:v>24.058452380952382</c:v>
                </c:pt>
                <c:pt idx="1024">
                  <c:v>-4.3963095238095242</c:v>
                </c:pt>
                <c:pt idx="1025">
                  <c:v>-8.5753571428571433</c:v>
                </c:pt>
                <c:pt idx="1026">
                  <c:v>10.4975</c:v>
                </c:pt>
                <c:pt idx="1027">
                  <c:v>29.473928571428576</c:v>
                </c:pt>
                <c:pt idx="1028">
                  <c:v>34.368214285714288</c:v>
                </c:pt>
                <c:pt idx="1029">
                  <c:v>29.06904761904762</c:v>
                </c:pt>
                <c:pt idx="1030">
                  <c:v>13.367738095238096</c:v>
                </c:pt>
                <c:pt idx="1031">
                  <c:v>-6.0107142857142861</c:v>
                </c:pt>
                <c:pt idx="1032">
                  <c:v>20.738571428571433</c:v>
                </c:pt>
                <c:pt idx="1033">
                  <c:v>10.709166666666667</c:v>
                </c:pt>
                <c:pt idx="1034">
                  <c:v>31.447738095238101</c:v>
                </c:pt>
                <c:pt idx="1035">
                  <c:v>24.058452380952382</c:v>
                </c:pt>
                <c:pt idx="1036">
                  <c:v>-4.3963095238095242</c:v>
                </c:pt>
                <c:pt idx="1037">
                  <c:v>-8.5753571428571433</c:v>
                </c:pt>
                <c:pt idx="1038">
                  <c:v>1.6524999999999999</c:v>
                </c:pt>
                <c:pt idx="1039">
                  <c:v>10.4975</c:v>
                </c:pt>
                <c:pt idx="1040">
                  <c:v>31.447738095238101</c:v>
                </c:pt>
                <c:pt idx="1041">
                  <c:v>20.598452380952381</c:v>
                </c:pt>
                <c:pt idx="1042">
                  <c:v>29.473928571428576</c:v>
                </c:pt>
                <c:pt idx="1043">
                  <c:v>17.131547619047623</c:v>
                </c:pt>
                <c:pt idx="1044">
                  <c:v>34.368214285714288</c:v>
                </c:pt>
                <c:pt idx="1045">
                  <c:v>29.06904761904762</c:v>
                </c:pt>
                <c:pt idx="1046">
                  <c:v>-0.52404761904761887</c:v>
                </c:pt>
                <c:pt idx="1047">
                  <c:v>-6.0107142857142861</c:v>
                </c:pt>
                <c:pt idx="1048">
                  <c:v>7.11511904761905</c:v>
                </c:pt>
                <c:pt idx="1049">
                  <c:v>21.027261904761904</c:v>
                </c:pt>
                <c:pt idx="1050">
                  <c:v>13.537738095238096</c:v>
                </c:pt>
                <c:pt idx="1051">
                  <c:v>27.424404761904761</c:v>
                </c:pt>
                <c:pt idx="1052">
                  <c:v>10.709166666666667</c:v>
                </c:pt>
                <c:pt idx="1053">
                  <c:v>-3.2023809523808761E-2</c:v>
                </c:pt>
                <c:pt idx="1054">
                  <c:v>-8.7532142857142858</c:v>
                </c:pt>
                <c:pt idx="1055">
                  <c:v>34.368214285714288</c:v>
                </c:pt>
                <c:pt idx="1056">
                  <c:v>13.367738095238096</c:v>
                </c:pt>
                <c:pt idx="1057">
                  <c:v>-6.0107142857142861</c:v>
                </c:pt>
                <c:pt idx="1058">
                  <c:v>29.473928571428576</c:v>
                </c:pt>
                <c:pt idx="1059">
                  <c:v>29.06904761904762</c:v>
                </c:pt>
                <c:pt idx="1060">
                  <c:v>7.11511904761905</c:v>
                </c:pt>
                <c:pt idx="1061">
                  <c:v>27.424404761904761</c:v>
                </c:pt>
                <c:pt idx="1062">
                  <c:v>-8.5753571428571433</c:v>
                </c:pt>
                <c:pt idx="1063">
                  <c:v>2.2516666666666674</c:v>
                </c:pt>
                <c:pt idx="1064">
                  <c:v>-2.4774999999999996</c:v>
                </c:pt>
                <c:pt idx="1065">
                  <c:v>20.598452380952381</c:v>
                </c:pt>
                <c:pt idx="1066">
                  <c:v>-8.7532142857142858</c:v>
                </c:pt>
                <c:pt idx="1067">
                  <c:v>8.0371428571428574</c:v>
                </c:pt>
                <c:pt idx="1068">
                  <c:v>23.209285714285713</c:v>
                </c:pt>
                <c:pt idx="1069">
                  <c:v>21.901309523809527</c:v>
                </c:pt>
                <c:pt idx="1070">
                  <c:v>34.368214285714288</c:v>
                </c:pt>
                <c:pt idx="1071">
                  <c:v>-0.52404761904761887</c:v>
                </c:pt>
                <c:pt idx="1072">
                  <c:v>21.027261904761904</c:v>
                </c:pt>
                <c:pt idx="1073">
                  <c:v>13.537738095238096</c:v>
                </c:pt>
                <c:pt idx="1074">
                  <c:v>13.367738095238096</c:v>
                </c:pt>
                <c:pt idx="1075">
                  <c:v>7.11511904761905</c:v>
                </c:pt>
                <c:pt idx="1076">
                  <c:v>20.738571428571433</c:v>
                </c:pt>
                <c:pt idx="1077">
                  <c:v>27.424404761904761</c:v>
                </c:pt>
                <c:pt idx="1078">
                  <c:v>-2.4774999999999996</c:v>
                </c:pt>
                <c:pt idx="1079">
                  <c:v>31.447738095238101</c:v>
                </c:pt>
                <c:pt idx="1080">
                  <c:v>20.598452380952381</c:v>
                </c:pt>
                <c:pt idx="1081">
                  <c:v>-8.7532142857142858</c:v>
                </c:pt>
                <c:pt idx="1082">
                  <c:v>8.0371428571428574</c:v>
                </c:pt>
                <c:pt idx="1083">
                  <c:v>23.209285714285713</c:v>
                </c:pt>
                <c:pt idx="1084">
                  <c:v>-16.679047619047623</c:v>
                </c:pt>
                <c:pt idx="1085">
                  <c:v>-0.52404761904761887</c:v>
                </c:pt>
                <c:pt idx="1086">
                  <c:v>23.449285714285718</c:v>
                </c:pt>
                <c:pt idx="1087">
                  <c:v>43.088928571428575</c:v>
                </c:pt>
                <c:pt idx="1088">
                  <c:v>13.537738095238096</c:v>
                </c:pt>
                <c:pt idx="1089">
                  <c:v>21.901309523809527</c:v>
                </c:pt>
                <c:pt idx="1090">
                  <c:v>7.11511904761905</c:v>
                </c:pt>
                <c:pt idx="1091">
                  <c:v>20.738571428571433</c:v>
                </c:pt>
                <c:pt idx="1092">
                  <c:v>27.424404761904761</c:v>
                </c:pt>
                <c:pt idx="1093">
                  <c:v>10.709166666666667</c:v>
                </c:pt>
                <c:pt idx="1094">
                  <c:v>-3.2023809523808761E-2</c:v>
                </c:pt>
                <c:pt idx="1095">
                  <c:v>31.447738095238101</c:v>
                </c:pt>
                <c:pt idx="1096">
                  <c:v>20.598452380952381</c:v>
                </c:pt>
                <c:pt idx="1097">
                  <c:v>5.5184523809523807</c:v>
                </c:pt>
                <c:pt idx="1098">
                  <c:v>8.0371428571428574</c:v>
                </c:pt>
                <c:pt idx="1099">
                  <c:v>23.209285714285713</c:v>
                </c:pt>
                <c:pt idx="1100">
                  <c:v>-16.679047619047623</c:v>
                </c:pt>
                <c:pt idx="1101">
                  <c:v>21.901309523809527</c:v>
                </c:pt>
                <c:pt idx="1102">
                  <c:v>29.06904761904762</c:v>
                </c:pt>
                <c:pt idx="1103">
                  <c:v>-0.52404761904761887</c:v>
                </c:pt>
                <c:pt idx="1104">
                  <c:v>-6.0107142857142861</c:v>
                </c:pt>
                <c:pt idx="1105">
                  <c:v>13.537738095238096</c:v>
                </c:pt>
                <c:pt idx="1106">
                  <c:v>-4.3963095238095242</c:v>
                </c:pt>
                <c:pt idx="1107">
                  <c:v>5.5184523809523807</c:v>
                </c:pt>
                <c:pt idx="1108">
                  <c:v>23.209285714285713</c:v>
                </c:pt>
                <c:pt idx="1109">
                  <c:v>13.367738095238096</c:v>
                </c:pt>
                <c:pt idx="1110">
                  <c:v>-6.0107142857142861</c:v>
                </c:pt>
                <c:pt idx="1111">
                  <c:v>23.449285714285718</c:v>
                </c:pt>
                <c:pt idx="1112">
                  <c:v>10.4975</c:v>
                </c:pt>
                <c:pt idx="1113">
                  <c:v>-3.2023809523808761E-2</c:v>
                </c:pt>
                <c:pt idx="1114">
                  <c:v>-2.4774999999999996</c:v>
                </c:pt>
                <c:pt idx="1115">
                  <c:v>20.598452380952381</c:v>
                </c:pt>
                <c:pt idx="1116">
                  <c:v>34.368214285714288</c:v>
                </c:pt>
                <c:pt idx="1117">
                  <c:v>13.537738095238096</c:v>
                </c:pt>
                <c:pt idx="1118">
                  <c:v>24.058452380952382</c:v>
                </c:pt>
                <c:pt idx="1119">
                  <c:v>-4.3963095238095242</c:v>
                </c:pt>
                <c:pt idx="1120">
                  <c:v>-0.45761904761904759</c:v>
                </c:pt>
                <c:pt idx="1121">
                  <c:v>29.473928571428576</c:v>
                </c:pt>
                <c:pt idx="1122">
                  <c:v>-8.7532142857142858</c:v>
                </c:pt>
                <c:pt idx="1123">
                  <c:v>17.131547619047623</c:v>
                </c:pt>
                <c:pt idx="1124">
                  <c:v>23.209285714285713</c:v>
                </c:pt>
                <c:pt idx="1125">
                  <c:v>21.901309523809527</c:v>
                </c:pt>
                <c:pt idx="1126">
                  <c:v>13.367738095238096</c:v>
                </c:pt>
                <c:pt idx="1127">
                  <c:v>21.027261904761904</c:v>
                </c:pt>
                <c:pt idx="1128">
                  <c:v>43.088928571428575</c:v>
                </c:pt>
                <c:pt idx="1129">
                  <c:v>20.738571428571433</c:v>
                </c:pt>
                <c:pt idx="1130">
                  <c:v>10.4975</c:v>
                </c:pt>
                <c:pt idx="1131">
                  <c:v>-2.4774999999999996</c:v>
                </c:pt>
                <c:pt idx="1132">
                  <c:v>13.537738095238096</c:v>
                </c:pt>
                <c:pt idx="1133">
                  <c:v>24.058452380952382</c:v>
                </c:pt>
                <c:pt idx="1134">
                  <c:v>-8.5753571428571433</c:v>
                </c:pt>
                <c:pt idx="1135">
                  <c:v>10.709166666666667</c:v>
                </c:pt>
                <c:pt idx="1136">
                  <c:v>-0.45761904761904759</c:v>
                </c:pt>
                <c:pt idx="1137">
                  <c:v>-3.2023809523808761E-2</c:v>
                </c:pt>
                <c:pt idx="1138">
                  <c:v>31.447738095238101</c:v>
                </c:pt>
                <c:pt idx="1139">
                  <c:v>8.0371428571428574</c:v>
                </c:pt>
                <c:pt idx="1140">
                  <c:v>-16.679047619047623</c:v>
                </c:pt>
                <c:pt idx="1141">
                  <c:v>21.901309523809527</c:v>
                </c:pt>
                <c:pt idx="1142">
                  <c:v>21.027261904761904</c:v>
                </c:pt>
                <c:pt idx="1143">
                  <c:v>20.738571428571433</c:v>
                </c:pt>
                <c:pt idx="1144">
                  <c:v>-4.3963095238095242</c:v>
                </c:pt>
                <c:pt idx="1145">
                  <c:v>1.6524999999999999</c:v>
                </c:pt>
                <c:pt idx="1146">
                  <c:v>10.4975</c:v>
                </c:pt>
                <c:pt idx="1147">
                  <c:v>13.537738095238096</c:v>
                </c:pt>
                <c:pt idx="1148">
                  <c:v>24.058452380952382</c:v>
                </c:pt>
                <c:pt idx="1149">
                  <c:v>-8.5753571428571433</c:v>
                </c:pt>
                <c:pt idx="1150">
                  <c:v>10.709166666666667</c:v>
                </c:pt>
                <c:pt idx="1151">
                  <c:v>-0.45761904761904759</c:v>
                </c:pt>
                <c:pt idx="1152">
                  <c:v>-2.4774999999999996</c:v>
                </c:pt>
                <c:pt idx="1153">
                  <c:v>31.447738095238101</c:v>
                </c:pt>
                <c:pt idx="1154">
                  <c:v>20.598452380952381</c:v>
                </c:pt>
                <c:pt idx="1155">
                  <c:v>5.5184523809523807</c:v>
                </c:pt>
                <c:pt idx="1156">
                  <c:v>29.473928571428576</c:v>
                </c:pt>
                <c:pt idx="1157">
                  <c:v>-8.7532142857142858</c:v>
                </c:pt>
                <c:pt idx="1158">
                  <c:v>8.0371428571428574</c:v>
                </c:pt>
                <c:pt idx="1159">
                  <c:v>17.131547619047623</c:v>
                </c:pt>
                <c:pt idx="1160">
                  <c:v>21.901309523809527</c:v>
                </c:pt>
                <c:pt idx="1161">
                  <c:v>34.368214285714288</c:v>
                </c:pt>
                <c:pt idx="1162">
                  <c:v>27.424404761904761</c:v>
                </c:pt>
                <c:pt idx="1163">
                  <c:v>-8.5753571428571433</c:v>
                </c:pt>
                <c:pt idx="1164">
                  <c:v>2.2516666666666674</c:v>
                </c:pt>
                <c:pt idx="1165">
                  <c:v>20.598452380952381</c:v>
                </c:pt>
                <c:pt idx="1166">
                  <c:v>8.0371428571428574</c:v>
                </c:pt>
                <c:pt idx="1167">
                  <c:v>13.537738095238096</c:v>
                </c:pt>
                <c:pt idx="1168">
                  <c:v>27.424404761904761</c:v>
                </c:pt>
                <c:pt idx="1169">
                  <c:v>-4.3963095238095242</c:v>
                </c:pt>
                <c:pt idx="1170">
                  <c:v>5.5184523809523807</c:v>
                </c:pt>
                <c:pt idx="1171">
                  <c:v>17.131547619047623</c:v>
                </c:pt>
                <c:pt idx="1172">
                  <c:v>-16.679047619047623</c:v>
                </c:pt>
                <c:pt idx="1173">
                  <c:v>24.058452380952382</c:v>
                </c:pt>
                <c:pt idx="1174">
                  <c:v>-8.5753571428571433</c:v>
                </c:pt>
                <c:pt idx="1175">
                  <c:v>10.709166666666667</c:v>
                </c:pt>
                <c:pt idx="1176">
                  <c:v>2.2516666666666674</c:v>
                </c:pt>
                <c:pt idx="1177">
                  <c:v>-3.2023809523808761E-2</c:v>
                </c:pt>
                <c:pt idx="1178">
                  <c:v>23.209285714285713</c:v>
                </c:pt>
                <c:pt idx="1179">
                  <c:v>21.901309523809527</c:v>
                </c:pt>
                <c:pt idx="1180">
                  <c:v>-0.52404761904761887</c:v>
                </c:pt>
                <c:pt idx="1181">
                  <c:v>13.367738095238096</c:v>
                </c:pt>
                <c:pt idx="1182">
                  <c:v>23.449285714285718</c:v>
                </c:pt>
                <c:pt idx="1183">
                  <c:v>10.4975</c:v>
                </c:pt>
                <c:pt idx="1184">
                  <c:v>7.11511904761905</c:v>
                </c:pt>
                <c:pt idx="1185">
                  <c:v>20.738571428571433</c:v>
                </c:pt>
                <c:pt idx="1186">
                  <c:v>24.058452380952382</c:v>
                </c:pt>
                <c:pt idx="1187">
                  <c:v>2.2516666666666674</c:v>
                </c:pt>
                <c:pt idx="1188">
                  <c:v>-3.2023809523808761E-2</c:v>
                </c:pt>
                <c:pt idx="1189">
                  <c:v>-2.4774999999999996</c:v>
                </c:pt>
                <c:pt idx="1190">
                  <c:v>29.473928571428576</c:v>
                </c:pt>
                <c:pt idx="1191">
                  <c:v>-8.7532142857142858</c:v>
                </c:pt>
                <c:pt idx="1192">
                  <c:v>-16.679047619047623</c:v>
                </c:pt>
                <c:pt idx="1193">
                  <c:v>34.368214285714288</c:v>
                </c:pt>
                <c:pt idx="1194">
                  <c:v>29.06904761904762</c:v>
                </c:pt>
                <c:pt idx="1195">
                  <c:v>-0.52404761904761887</c:v>
                </c:pt>
                <c:pt idx="1196">
                  <c:v>-6.0107142857142861</c:v>
                </c:pt>
                <c:pt idx="1197">
                  <c:v>27.424404761904761</c:v>
                </c:pt>
                <c:pt idx="1198">
                  <c:v>-4.3963095238095242</c:v>
                </c:pt>
                <c:pt idx="1199">
                  <c:v>21.027261904761904</c:v>
                </c:pt>
                <c:pt idx="1200">
                  <c:v>43.088928571428575</c:v>
                </c:pt>
                <c:pt idx="1201">
                  <c:v>27.424404761904761</c:v>
                </c:pt>
                <c:pt idx="1202">
                  <c:v>1.6524999999999999</c:v>
                </c:pt>
                <c:pt idx="1203">
                  <c:v>2.2516666666666674</c:v>
                </c:pt>
                <c:pt idx="1204">
                  <c:v>10.4975</c:v>
                </c:pt>
                <c:pt idx="1205">
                  <c:v>-2.4774999999999996</c:v>
                </c:pt>
                <c:pt idx="1206">
                  <c:v>29.473928571428576</c:v>
                </c:pt>
                <c:pt idx="1207">
                  <c:v>8.0371428571428574</c:v>
                </c:pt>
                <c:pt idx="1208">
                  <c:v>-16.679047619047623</c:v>
                </c:pt>
                <c:pt idx="1209">
                  <c:v>21.901309523809527</c:v>
                </c:pt>
                <c:pt idx="1210">
                  <c:v>34.368214285714288</c:v>
                </c:pt>
                <c:pt idx="1211">
                  <c:v>29.06904761904762</c:v>
                </c:pt>
                <c:pt idx="1212">
                  <c:v>-6.0107142857142861</c:v>
                </c:pt>
                <c:pt idx="1213">
                  <c:v>23.449285714285718</c:v>
                </c:pt>
                <c:pt idx="1214">
                  <c:v>-8.5753571428571433</c:v>
                </c:pt>
                <c:pt idx="1215">
                  <c:v>1.6524999999999999</c:v>
                </c:pt>
                <c:pt idx="1216">
                  <c:v>10.709166666666667</c:v>
                </c:pt>
                <c:pt idx="1217">
                  <c:v>34.368214285714288</c:v>
                </c:pt>
                <c:pt idx="1218">
                  <c:v>13.367738095238096</c:v>
                </c:pt>
                <c:pt idx="1219">
                  <c:v>7.11511904761905</c:v>
                </c:pt>
                <c:pt idx="1220">
                  <c:v>21.027261904761904</c:v>
                </c:pt>
                <c:pt idx="1221">
                  <c:v>43.088928571428575</c:v>
                </c:pt>
                <c:pt idx="1222">
                  <c:v>20.738571428571433</c:v>
                </c:pt>
                <c:pt idx="1223">
                  <c:v>-0.45761904761904759</c:v>
                </c:pt>
                <c:pt idx="1224">
                  <c:v>5.5184523809523807</c:v>
                </c:pt>
                <c:pt idx="1225">
                  <c:v>29.06904761904762</c:v>
                </c:pt>
                <c:pt idx="1226">
                  <c:v>-8.5753571428571433</c:v>
                </c:pt>
                <c:pt idx="1227">
                  <c:v>10.709166666666667</c:v>
                </c:pt>
                <c:pt idx="1228">
                  <c:v>31.447738095238101</c:v>
                </c:pt>
                <c:pt idx="1229">
                  <c:v>20.598452380952381</c:v>
                </c:pt>
                <c:pt idx="1230">
                  <c:v>29.473928571428576</c:v>
                </c:pt>
                <c:pt idx="1231">
                  <c:v>-8.7532142857142858</c:v>
                </c:pt>
                <c:pt idx="1232">
                  <c:v>8.0371428571428574</c:v>
                </c:pt>
                <c:pt idx="1233">
                  <c:v>-0.52404761904761887</c:v>
                </c:pt>
                <c:pt idx="1234">
                  <c:v>13.367738095238096</c:v>
                </c:pt>
                <c:pt idx="1235">
                  <c:v>7.11511904761905</c:v>
                </c:pt>
                <c:pt idx="1236">
                  <c:v>21.027261904761904</c:v>
                </c:pt>
                <c:pt idx="1237">
                  <c:v>13.537738095238096</c:v>
                </c:pt>
                <c:pt idx="1238">
                  <c:v>23.209285714285713</c:v>
                </c:pt>
                <c:pt idx="1239">
                  <c:v>43.088928571428575</c:v>
                </c:pt>
                <c:pt idx="1240">
                  <c:v>24.058452380952382</c:v>
                </c:pt>
                <c:pt idx="1241">
                  <c:v>-0.45761904761904759</c:v>
                </c:pt>
                <c:pt idx="1242">
                  <c:v>-3.2023809523808761E-2</c:v>
                </c:pt>
                <c:pt idx="1243">
                  <c:v>31.447738095238101</c:v>
                </c:pt>
                <c:pt idx="1244">
                  <c:v>29.473928571428576</c:v>
                </c:pt>
                <c:pt idx="1245">
                  <c:v>-8.7532142857142858</c:v>
                </c:pt>
                <c:pt idx="1246">
                  <c:v>8.0371428571428574</c:v>
                </c:pt>
                <c:pt idx="1247">
                  <c:v>17.131547619047623</c:v>
                </c:pt>
                <c:pt idx="1248">
                  <c:v>34.368214285714288</c:v>
                </c:pt>
                <c:pt idx="1249">
                  <c:v>29.06904761904762</c:v>
                </c:pt>
                <c:pt idx="1250">
                  <c:v>-0.52404761904761887</c:v>
                </c:pt>
                <c:pt idx="1251">
                  <c:v>13.367738095238096</c:v>
                </c:pt>
                <c:pt idx="1252">
                  <c:v>21.027261904761904</c:v>
                </c:pt>
                <c:pt idx="1253">
                  <c:v>23.449285714285718</c:v>
                </c:pt>
                <c:pt idx="1254">
                  <c:v>27.424404761904761</c:v>
                </c:pt>
                <c:pt idx="1255">
                  <c:v>24.058452380952382</c:v>
                </c:pt>
                <c:pt idx="1256">
                  <c:v>-4.3963095238095242</c:v>
                </c:pt>
                <c:pt idx="1257">
                  <c:v>1.6524999999999999</c:v>
                </c:pt>
                <c:pt idx="1258">
                  <c:v>-0.45761904761904759</c:v>
                </c:pt>
                <c:pt idx="1259">
                  <c:v>-3.2023809523808761E-2</c:v>
                </c:pt>
                <c:pt idx="1260">
                  <c:v>20.598452380952381</c:v>
                </c:pt>
                <c:pt idx="1261">
                  <c:v>5.5184523809523807</c:v>
                </c:pt>
                <c:pt idx="1262">
                  <c:v>17.131547619047623</c:v>
                </c:pt>
                <c:pt idx="1263">
                  <c:v>-16.679047619047623</c:v>
                </c:pt>
                <c:pt idx="1264">
                  <c:v>29.06904761904762</c:v>
                </c:pt>
                <c:pt idx="1265">
                  <c:v>-0.52404761904761887</c:v>
                </c:pt>
                <c:pt idx="1266">
                  <c:v>7.11511904761905</c:v>
                </c:pt>
                <c:pt idx="1267">
                  <c:v>21.027261904761904</c:v>
                </c:pt>
                <c:pt idx="1268">
                  <c:v>43.088928571428575</c:v>
                </c:pt>
                <c:pt idx="1269">
                  <c:v>20.738571428571433</c:v>
                </c:pt>
                <c:pt idx="1270">
                  <c:v>13.537738095238096</c:v>
                </c:pt>
                <c:pt idx="1271">
                  <c:v>21.901309523809527</c:v>
                </c:pt>
                <c:pt idx="1272">
                  <c:v>27.424404761904761</c:v>
                </c:pt>
                <c:pt idx="1273">
                  <c:v>10.709166666666667</c:v>
                </c:pt>
                <c:pt idx="1274">
                  <c:v>2.2516666666666674</c:v>
                </c:pt>
                <c:pt idx="1275">
                  <c:v>-3.2023809523808761E-2</c:v>
                </c:pt>
                <c:pt idx="1276">
                  <c:v>31.447738095238101</c:v>
                </c:pt>
                <c:pt idx="1277">
                  <c:v>20.598452380952381</c:v>
                </c:pt>
                <c:pt idx="1278">
                  <c:v>23.209285714285713</c:v>
                </c:pt>
                <c:pt idx="1279">
                  <c:v>-16.679047619047623</c:v>
                </c:pt>
                <c:pt idx="1280">
                  <c:v>43.088928571428575</c:v>
                </c:pt>
                <c:pt idx="1281">
                  <c:v>20.738571428571433</c:v>
                </c:pt>
                <c:pt idx="1282">
                  <c:v>13.537738095238096</c:v>
                </c:pt>
                <c:pt idx="1283">
                  <c:v>24.058452380952382</c:v>
                </c:pt>
                <c:pt idx="1284">
                  <c:v>-8.5753571428571433</c:v>
                </c:pt>
                <c:pt idx="1285">
                  <c:v>10.4975</c:v>
                </c:pt>
                <c:pt idx="1286">
                  <c:v>5.5184523809523807</c:v>
                </c:pt>
                <c:pt idx="1287">
                  <c:v>-8.7532142857142858</c:v>
                </c:pt>
                <c:pt idx="1288">
                  <c:v>21.901309523809527</c:v>
                </c:pt>
                <c:pt idx="1289">
                  <c:v>34.368214285714288</c:v>
                </c:pt>
                <c:pt idx="1290">
                  <c:v>-6.0107142857142861</c:v>
                </c:pt>
                <c:pt idx="1291">
                  <c:v>23.449285714285718</c:v>
                </c:pt>
                <c:pt idx="1292">
                  <c:v>10.709166666666667</c:v>
                </c:pt>
                <c:pt idx="1293">
                  <c:v>17.131547619047623</c:v>
                </c:pt>
                <c:pt idx="1294">
                  <c:v>13.367738095238096</c:v>
                </c:pt>
                <c:pt idx="1295">
                  <c:v>13.537738095238096</c:v>
                </c:pt>
                <c:pt idx="1296">
                  <c:v>27.424404761904761</c:v>
                </c:pt>
                <c:pt idx="1297">
                  <c:v>-4.3963095238095242</c:v>
                </c:pt>
                <c:pt idx="1298">
                  <c:v>1.6524999999999999</c:v>
                </c:pt>
                <c:pt idx="1299">
                  <c:v>2.2516666666666674</c:v>
                </c:pt>
                <c:pt idx="1300">
                  <c:v>10.4975</c:v>
                </c:pt>
                <c:pt idx="1301">
                  <c:v>-0.45761904761904759</c:v>
                </c:pt>
                <c:pt idx="1302">
                  <c:v>-2.4774999999999996</c:v>
                </c:pt>
                <c:pt idx="1303">
                  <c:v>31.447738095238101</c:v>
                </c:pt>
                <c:pt idx="1304">
                  <c:v>29.473928571428576</c:v>
                </c:pt>
                <c:pt idx="1305">
                  <c:v>8.0371428571428574</c:v>
                </c:pt>
                <c:pt idx="1306">
                  <c:v>23.209285714285713</c:v>
                </c:pt>
                <c:pt idx="1307">
                  <c:v>29.06904761904762</c:v>
                </c:pt>
                <c:pt idx="1308">
                  <c:v>-6.0107142857142861</c:v>
                </c:pt>
                <c:pt idx="1309">
                  <c:v>20.738571428571433</c:v>
                </c:pt>
                <c:pt idx="1310">
                  <c:v>1.6524999999999999</c:v>
                </c:pt>
                <c:pt idx="1311">
                  <c:v>8.0371428571428574</c:v>
                </c:pt>
                <c:pt idx="1312">
                  <c:v>34.368214285714288</c:v>
                </c:pt>
                <c:pt idx="1313">
                  <c:v>-6.0107142857142861</c:v>
                </c:pt>
                <c:pt idx="1314">
                  <c:v>23.449285714285718</c:v>
                </c:pt>
                <c:pt idx="1315">
                  <c:v>24.058452380952382</c:v>
                </c:pt>
                <c:pt idx="1316">
                  <c:v>-8.5753571428571433</c:v>
                </c:pt>
                <c:pt idx="1317">
                  <c:v>10.709166666666667</c:v>
                </c:pt>
                <c:pt idx="1318">
                  <c:v>20.598452380952381</c:v>
                </c:pt>
                <c:pt idx="1319">
                  <c:v>7.11511904761905</c:v>
                </c:pt>
                <c:pt idx="1320">
                  <c:v>21.027261904761904</c:v>
                </c:pt>
                <c:pt idx="1321">
                  <c:v>-4.3963095238095242</c:v>
                </c:pt>
                <c:pt idx="1322">
                  <c:v>1.6524999999999999</c:v>
                </c:pt>
                <c:pt idx="1323">
                  <c:v>-0.45761904761904759</c:v>
                </c:pt>
                <c:pt idx="1324">
                  <c:v>5.5184523809523807</c:v>
                </c:pt>
                <c:pt idx="1325">
                  <c:v>-8.7532142857142858</c:v>
                </c:pt>
                <c:pt idx="1326">
                  <c:v>8.0371428571428574</c:v>
                </c:pt>
                <c:pt idx="1327">
                  <c:v>-0.52404761904761887</c:v>
                </c:pt>
                <c:pt idx="1328">
                  <c:v>-8.7532142857142858</c:v>
                </c:pt>
                <c:pt idx="1329">
                  <c:v>20.738571428571433</c:v>
                </c:pt>
                <c:pt idx="1330">
                  <c:v>24.058452380952382</c:v>
                </c:pt>
                <c:pt idx="1331">
                  <c:v>1.6524999999999999</c:v>
                </c:pt>
                <c:pt idx="1332">
                  <c:v>-3.2023809523808761E-2</c:v>
                </c:pt>
                <c:pt idx="1333">
                  <c:v>-2.4774999999999996</c:v>
                </c:pt>
                <c:pt idx="1334">
                  <c:v>20.598452380952381</c:v>
                </c:pt>
                <c:pt idx="1335">
                  <c:v>29.473928571428576</c:v>
                </c:pt>
                <c:pt idx="1336">
                  <c:v>17.131547619047623</c:v>
                </c:pt>
                <c:pt idx="1337">
                  <c:v>-16.679047619047623</c:v>
                </c:pt>
                <c:pt idx="1338">
                  <c:v>34.368214285714288</c:v>
                </c:pt>
                <c:pt idx="1339">
                  <c:v>-0.52404761904761887</c:v>
                </c:pt>
                <c:pt idx="1340">
                  <c:v>13.367738095238096</c:v>
                </c:pt>
                <c:pt idx="1341">
                  <c:v>7.11511904761905</c:v>
                </c:pt>
                <c:pt idx="1342">
                  <c:v>23.449285714285718</c:v>
                </c:pt>
                <c:pt idx="1343">
                  <c:v>43.088928571428575</c:v>
                </c:pt>
                <c:pt idx="1344">
                  <c:v>13.537738095238096</c:v>
                </c:pt>
                <c:pt idx="1345">
                  <c:v>-16.679047619047623</c:v>
                </c:pt>
                <c:pt idx="1346">
                  <c:v>1.6524999999999999</c:v>
                </c:pt>
                <c:pt idx="1347">
                  <c:v>-8.7532142857142858</c:v>
                </c:pt>
                <c:pt idx="1348">
                  <c:v>23.209285714285713</c:v>
                </c:pt>
                <c:pt idx="1349">
                  <c:v>7.11511904761905</c:v>
                </c:pt>
                <c:pt idx="1350">
                  <c:v>20.738571428571433</c:v>
                </c:pt>
                <c:pt idx="1351">
                  <c:v>-4.3963095238095242</c:v>
                </c:pt>
                <c:pt idx="1352">
                  <c:v>29.473928571428576</c:v>
                </c:pt>
                <c:pt idx="1353">
                  <c:v>8.0371428571428574</c:v>
                </c:pt>
                <c:pt idx="1354">
                  <c:v>17.131547619047623</c:v>
                </c:pt>
                <c:pt idx="1355">
                  <c:v>21.901309523809527</c:v>
                </c:pt>
                <c:pt idx="1356">
                  <c:v>29.06904761904762</c:v>
                </c:pt>
                <c:pt idx="1357">
                  <c:v>-0.52404761904761887</c:v>
                </c:pt>
                <c:pt idx="1358">
                  <c:v>23.449285714285718</c:v>
                </c:pt>
                <c:pt idx="1359">
                  <c:v>43.088928571428575</c:v>
                </c:pt>
                <c:pt idx="1360">
                  <c:v>-3.2023809523808761E-2</c:v>
                </c:pt>
                <c:pt idx="1361">
                  <c:v>-16.679047619047623</c:v>
                </c:pt>
                <c:pt idx="1362">
                  <c:v>13.537738095238096</c:v>
                </c:pt>
                <c:pt idx="1363">
                  <c:v>-4.3963095238095242</c:v>
                </c:pt>
                <c:pt idx="1364">
                  <c:v>10.4975</c:v>
                </c:pt>
                <c:pt idx="1365">
                  <c:v>31.447738095238101</c:v>
                </c:pt>
                <c:pt idx="1366">
                  <c:v>5.5184523809523807</c:v>
                </c:pt>
                <c:pt idx="1367">
                  <c:v>23.209285714285713</c:v>
                </c:pt>
                <c:pt idx="1368">
                  <c:v>21.901309523809527</c:v>
                </c:pt>
                <c:pt idx="1369">
                  <c:v>29.06904761904762</c:v>
                </c:pt>
                <c:pt idx="1370">
                  <c:v>-0.52404761904761887</c:v>
                </c:pt>
                <c:pt idx="1371">
                  <c:v>13.367738095238096</c:v>
                </c:pt>
                <c:pt idx="1372">
                  <c:v>-6.0107142857142861</c:v>
                </c:pt>
                <c:pt idx="1373">
                  <c:v>43.088928571428575</c:v>
                </c:pt>
                <c:pt idx="1374">
                  <c:v>1.6524999999999999</c:v>
                </c:pt>
                <c:pt idx="1375">
                  <c:v>17.131547619047623</c:v>
                </c:pt>
                <c:pt idx="1376">
                  <c:v>27.424404761904761</c:v>
                </c:pt>
                <c:pt idx="1377">
                  <c:v>-4.3963095238095242</c:v>
                </c:pt>
                <c:pt idx="1378">
                  <c:v>2.2516666666666674</c:v>
                </c:pt>
                <c:pt idx="1379">
                  <c:v>10.4975</c:v>
                </c:pt>
                <c:pt idx="1380">
                  <c:v>-0.45761904761904759</c:v>
                </c:pt>
                <c:pt idx="1381">
                  <c:v>-2.4774999999999996</c:v>
                </c:pt>
                <c:pt idx="1382">
                  <c:v>31.447738095238101</c:v>
                </c:pt>
                <c:pt idx="1383">
                  <c:v>20.598452380952381</c:v>
                </c:pt>
                <c:pt idx="1384">
                  <c:v>5.5184523809523807</c:v>
                </c:pt>
                <c:pt idx="1385">
                  <c:v>29.473928571428576</c:v>
                </c:pt>
                <c:pt idx="1386">
                  <c:v>8.0371428571428574</c:v>
                </c:pt>
                <c:pt idx="1387">
                  <c:v>-16.679047619047623</c:v>
                </c:pt>
                <c:pt idx="1388">
                  <c:v>29.06904761904762</c:v>
                </c:pt>
                <c:pt idx="1389">
                  <c:v>13.367738095238096</c:v>
                </c:pt>
                <c:pt idx="1390">
                  <c:v>-6.0107142857142861</c:v>
                </c:pt>
                <c:pt idx="1391">
                  <c:v>13.537738095238096</c:v>
                </c:pt>
                <c:pt idx="1392">
                  <c:v>-3.2023809523808761E-2</c:v>
                </c:pt>
                <c:pt idx="1393">
                  <c:v>-4.3963095238095242</c:v>
                </c:pt>
                <c:pt idx="1394">
                  <c:v>1.6524999999999999</c:v>
                </c:pt>
                <c:pt idx="1395">
                  <c:v>10.709166666666667</c:v>
                </c:pt>
                <c:pt idx="1396">
                  <c:v>2.2516666666666674</c:v>
                </c:pt>
                <c:pt idx="1397">
                  <c:v>-3.2023809523808761E-2</c:v>
                </c:pt>
                <c:pt idx="1398">
                  <c:v>31.447738095238101</c:v>
                </c:pt>
                <c:pt idx="1399">
                  <c:v>20.598452380952381</c:v>
                </c:pt>
                <c:pt idx="1400">
                  <c:v>5.5184523809523807</c:v>
                </c:pt>
                <c:pt idx="1401">
                  <c:v>29.473928571428576</c:v>
                </c:pt>
                <c:pt idx="1402">
                  <c:v>8.0371428571428574</c:v>
                </c:pt>
                <c:pt idx="1403">
                  <c:v>17.131547619047623</c:v>
                </c:pt>
                <c:pt idx="1404">
                  <c:v>-16.679047619047623</c:v>
                </c:pt>
                <c:pt idx="1405">
                  <c:v>34.368214285714288</c:v>
                </c:pt>
                <c:pt idx="1406">
                  <c:v>-6.0107142857142861</c:v>
                </c:pt>
                <c:pt idx="1407">
                  <c:v>23.449285714285718</c:v>
                </c:pt>
                <c:pt idx="1408">
                  <c:v>43.088928571428575</c:v>
                </c:pt>
                <c:pt idx="1409">
                  <c:v>20.738571428571433</c:v>
                </c:pt>
                <c:pt idx="1410">
                  <c:v>-8.7532142857142858</c:v>
                </c:pt>
                <c:pt idx="1411">
                  <c:v>24.058452380952382</c:v>
                </c:pt>
                <c:pt idx="1412">
                  <c:v>-8.5753571428571433</c:v>
                </c:pt>
                <c:pt idx="1413">
                  <c:v>10.709166666666667</c:v>
                </c:pt>
                <c:pt idx="1414">
                  <c:v>-0.45761904761904759</c:v>
                </c:pt>
                <c:pt idx="1415">
                  <c:v>-3.2023809523808761E-2</c:v>
                </c:pt>
                <c:pt idx="1416">
                  <c:v>-2.4774999999999996</c:v>
                </c:pt>
                <c:pt idx="1417">
                  <c:v>29.473928571428576</c:v>
                </c:pt>
                <c:pt idx="1418">
                  <c:v>17.131547619047623</c:v>
                </c:pt>
                <c:pt idx="1419">
                  <c:v>21.901309523809527</c:v>
                </c:pt>
                <c:pt idx="1420">
                  <c:v>34.368214285714288</c:v>
                </c:pt>
                <c:pt idx="1421">
                  <c:v>-6.0107142857142861</c:v>
                </c:pt>
                <c:pt idx="1422">
                  <c:v>27.424404761904761</c:v>
                </c:pt>
                <c:pt idx="1423">
                  <c:v>-8.5753571428571433</c:v>
                </c:pt>
                <c:pt idx="1424">
                  <c:v>-8.7532142857142858</c:v>
                </c:pt>
                <c:pt idx="1425">
                  <c:v>21.027261904761904</c:v>
                </c:pt>
                <c:pt idx="1426">
                  <c:v>23.449285714285718</c:v>
                </c:pt>
                <c:pt idx="1427">
                  <c:v>20.738571428571433</c:v>
                </c:pt>
                <c:pt idx="1428">
                  <c:v>24.058452380952382</c:v>
                </c:pt>
                <c:pt idx="1429">
                  <c:v>1.6524999999999999</c:v>
                </c:pt>
                <c:pt idx="1430">
                  <c:v>31.447738095238101</c:v>
                </c:pt>
                <c:pt idx="1431">
                  <c:v>20.598452380952381</c:v>
                </c:pt>
                <c:pt idx="1432">
                  <c:v>29.473928571428576</c:v>
                </c:pt>
                <c:pt idx="1433">
                  <c:v>8.0371428571428574</c:v>
                </c:pt>
                <c:pt idx="1434">
                  <c:v>21.901309523809527</c:v>
                </c:pt>
                <c:pt idx="1435">
                  <c:v>34.368214285714288</c:v>
                </c:pt>
                <c:pt idx="1436">
                  <c:v>21.027261904761904</c:v>
                </c:pt>
                <c:pt idx="1437">
                  <c:v>-4.3963095238095242</c:v>
                </c:pt>
                <c:pt idx="1438">
                  <c:v>-2.4774999999999996</c:v>
                </c:pt>
                <c:pt idx="1439">
                  <c:v>-8.7532142857142858</c:v>
                </c:pt>
                <c:pt idx="1440">
                  <c:v>20.738571428571433</c:v>
                </c:pt>
                <c:pt idx="1441">
                  <c:v>27.424404761904761</c:v>
                </c:pt>
                <c:pt idx="1442">
                  <c:v>24.058452380952382</c:v>
                </c:pt>
                <c:pt idx="1443">
                  <c:v>-0.45761904761904759</c:v>
                </c:pt>
                <c:pt idx="1444">
                  <c:v>17.131547619047623</c:v>
                </c:pt>
                <c:pt idx="1445">
                  <c:v>21.901309523809527</c:v>
                </c:pt>
                <c:pt idx="1446">
                  <c:v>34.368214285714288</c:v>
                </c:pt>
                <c:pt idx="1447">
                  <c:v>-6.0107142857142861</c:v>
                </c:pt>
                <c:pt idx="1448">
                  <c:v>23.449285714285718</c:v>
                </c:pt>
                <c:pt idx="1449">
                  <c:v>43.088928571428575</c:v>
                </c:pt>
                <c:pt idx="1450">
                  <c:v>7.11511904761905</c:v>
                </c:pt>
                <c:pt idx="1451">
                  <c:v>21.027261904761904</c:v>
                </c:pt>
                <c:pt idx="1452">
                  <c:v>13.537738095238096</c:v>
                </c:pt>
                <c:pt idx="1453">
                  <c:v>10.709166666666667</c:v>
                </c:pt>
                <c:pt idx="1454">
                  <c:v>10.4975</c:v>
                </c:pt>
                <c:pt idx="1455">
                  <c:v>21.901309523809527</c:v>
                </c:pt>
                <c:pt idx="1456">
                  <c:v>27.424404761904761</c:v>
                </c:pt>
                <c:pt idx="1457">
                  <c:v>24.058452380952382</c:v>
                </c:pt>
                <c:pt idx="1458">
                  <c:v>1.6524999999999999</c:v>
                </c:pt>
                <c:pt idx="1459">
                  <c:v>-3.2023809523808761E-2</c:v>
                </c:pt>
                <c:pt idx="1460">
                  <c:v>-2.4774999999999996</c:v>
                </c:pt>
                <c:pt idx="1461">
                  <c:v>5.5184523809523807</c:v>
                </c:pt>
                <c:pt idx="1462">
                  <c:v>23.209285714285713</c:v>
                </c:pt>
                <c:pt idx="1463">
                  <c:v>-16.679047619047623</c:v>
                </c:pt>
                <c:pt idx="1464">
                  <c:v>29.06904761904762</c:v>
                </c:pt>
                <c:pt idx="1465">
                  <c:v>-0.52404761904761887</c:v>
                </c:pt>
                <c:pt idx="1466">
                  <c:v>23.449285714285718</c:v>
                </c:pt>
                <c:pt idx="1467">
                  <c:v>20.738571428571433</c:v>
                </c:pt>
                <c:pt idx="1468">
                  <c:v>-4.3963095238095242</c:v>
                </c:pt>
                <c:pt idx="1469">
                  <c:v>13.367738095238096</c:v>
                </c:pt>
                <c:pt idx="1470">
                  <c:v>27.424404761904761</c:v>
                </c:pt>
                <c:pt idx="1471">
                  <c:v>2.2516666666666674</c:v>
                </c:pt>
                <c:pt idx="1472">
                  <c:v>-3.2023809523808761E-2</c:v>
                </c:pt>
                <c:pt idx="1473">
                  <c:v>-2.4774999999999996</c:v>
                </c:pt>
                <c:pt idx="1474">
                  <c:v>5.5184523809523807</c:v>
                </c:pt>
                <c:pt idx="1475">
                  <c:v>17.131547619047623</c:v>
                </c:pt>
                <c:pt idx="1476">
                  <c:v>-16.679047619047623</c:v>
                </c:pt>
                <c:pt idx="1477">
                  <c:v>21.901309523809527</c:v>
                </c:pt>
                <c:pt idx="1478">
                  <c:v>29.06904761904762</c:v>
                </c:pt>
                <c:pt idx="1479">
                  <c:v>-0.52404761904761887</c:v>
                </c:pt>
                <c:pt idx="1480">
                  <c:v>13.367738095238096</c:v>
                </c:pt>
                <c:pt idx="1481">
                  <c:v>7.11511904761905</c:v>
                </c:pt>
                <c:pt idx="1482">
                  <c:v>21.027261904761904</c:v>
                </c:pt>
                <c:pt idx="1483">
                  <c:v>23.449285714285718</c:v>
                </c:pt>
                <c:pt idx="1484">
                  <c:v>20.738571428571433</c:v>
                </c:pt>
                <c:pt idx="1485">
                  <c:v>13.537738095238096</c:v>
                </c:pt>
                <c:pt idx="1486">
                  <c:v>2.2516666666666674</c:v>
                </c:pt>
                <c:pt idx="1487">
                  <c:v>-0.45761904761904759</c:v>
                </c:pt>
                <c:pt idx="1488">
                  <c:v>31.447738095238101</c:v>
                </c:pt>
                <c:pt idx="1489">
                  <c:v>7.11511904761905</c:v>
                </c:pt>
                <c:pt idx="1490">
                  <c:v>21.027261904761904</c:v>
                </c:pt>
                <c:pt idx="1491">
                  <c:v>13.537738095238096</c:v>
                </c:pt>
                <c:pt idx="1492">
                  <c:v>27.424404761904761</c:v>
                </c:pt>
                <c:pt idx="1493">
                  <c:v>-8.5753571428571433</c:v>
                </c:pt>
                <c:pt idx="1494">
                  <c:v>10.709166666666667</c:v>
                </c:pt>
                <c:pt idx="1495">
                  <c:v>10.4975</c:v>
                </c:pt>
                <c:pt idx="1496">
                  <c:v>29.473928571428576</c:v>
                </c:pt>
                <c:pt idx="1497">
                  <c:v>17.131547619047623</c:v>
                </c:pt>
                <c:pt idx="1498">
                  <c:v>23.209285714285713</c:v>
                </c:pt>
                <c:pt idx="1499">
                  <c:v>-0.52404761904761887</c:v>
                </c:pt>
                <c:pt idx="1500">
                  <c:v>13.367738095238096</c:v>
                </c:pt>
                <c:pt idx="1501">
                  <c:v>7.11511904761905</c:v>
                </c:pt>
                <c:pt idx="1502">
                  <c:v>23.449285714285718</c:v>
                </c:pt>
                <c:pt idx="1503">
                  <c:v>20.738571428571433</c:v>
                </c:pt>
                <c:pt idx="1504">
                  <c:v>24.058452380952382</c:v>
                </c:pt>
                <c:pt idx="1505">
                  <c:v>1.6524999999999999</c:v>
                </c:pt>
                <c:pt idx="1506">
                  <c:v>10.4975</c:v>
                </c:pt>
                <c:pt idx="1507">
                  <c:v>-3.2023809523808761E-2</c:v>
                </c:pt>
                <c:pt idx="1508">
                  <c:v>20.598452380952381</c:v>
                </c:pt>
                <c:pt idx="1509">
                  <c:v>23.209285714285713</c:v>
                </c:pt>
                <c:pt idx="1510">
                  <c:v>-16.679047619047623</c:v>
                </c:pt>
                <c:pt idx="1511">
                  <c:v>-0.52404761904761887</c:v>
                </c:pt>
                <c:pt idx="1512">
                  <c:v>13.367738095238096</c:v>
                </c:pt>
                <c:pt idx="1513">
                  <c:v>-6.0107142857142861</c:v>
                </c:pt>
                <c:pt idx="1514">
                  <c:v>43.088928571428575</c:v>
                </c:pt>
                <c:pt idx="1515">
                  <c:v>13.537738095238096</c:v>
                </c:pt>
                <c:pt idx="1516">
                  <c:v>-4.3963095238095242</c:v>
                </c:pt>
                <c:pt idx="1517">
                  <c:v>31.447738095238101</c:v>
                </c:pt>
                <c:pt idx="1518">
                  <c:v>-8.7532142857142858</c:v>
                </c:pt>
                <c:pt idx="1519">
                  <c:v>7.11511904761905</c:v>
                </c:pt>
                <c:pt idx="1520">
                  <c:v>23.449285714285718</c:v>
                </c:pt>
                <c:pt idx="1521">
                  <c:v>10.4975</c:v>
                </c:pt>
                <c:pt idx="1522">
                  <c:v>-3.2023809523808761E-2</c:v>
                </c:pt>
                <c:pt idx="1523">
                  <c:v>20.598452380952381</c:v>
                </c:pt>
                <c:pt idx="1524">
                  <c:v>29.473928571428576</c:v>
                </c:pt>
                <c:pt idx="1525">
                  <c:v>8.0371428571428574</c:v>
                </c:pt>
                <c:pt idx="1526">
                  <c:v>17.131547619047623</c:v>
                </c:pt>
                <c:pt idx="1527">
                  <c:v>-16.679047619047623</c:v>
                </c:pt>
                <c:pt idx="1528">
                  <c:v>34.368214285714288</c:v>
                </c:pt>
                <c:pt idx="1529">
                  <c:v>29.06904761904762</c:v>
                </c:pt>
                <c:pt idx="1530">
                  <c:v>-6.0107142857142861</c:v>
                </c:pt>
                <c:pt idx="1531">
                  <c:v>7.11511904761905</c:v>
                </c:pt>
                <c:pt idx="1532">
                  <c:v>43.088928571428575</c:v>
                </c:pt>
                <c:pt idx="1533">
                  <c:v>13.537738095238096</c:v>
                </c:pt>
                <c:pt idx="1534">
                  <c:v>31.447738095238101</c:v>
                </c:pt>
                <c:pt idx="1535">
                  <c:v>5.5184523809523807</c:v>
                </c:pt>
                <c:pt idx="1536">
                  <c:v>29.473928571428576</c:v>
                </c:pt>
                <c:pt idx="1537">
                  <c:v>23.209285714285713</c:v>
                </c:pt>
                <c:pt idx="1538">
                  <c:v>-2.4774999999999996</c:v>
                </c:pt>
                <c:pt idx="1539">
                  <c:v>29.06904761904762</c:v>
                </c:pt>
                <c:pt idx="1540">
                  <c:v>-4.3963095238095242</c:v>
                </c:pt>
                <c:pt idx="1541">
                  <c:v>1.6524999999999999</c:v>
                </c:pt>
                <c:pt idx="1542">
                  <c:v>-0.45761904761904759</c:v>
                </c:pt>
                <c:pt idx="1543">
                  <c:v>29.473928571428576</c:v>
                </c:pt>
                <c:pt idx="1544">
                  <c:v>8.0371428571428574</c:v>
                </c:pt>
                <c:pt idx="1545">
                  <c:v>-0.52404761904761887</c:v>
                </c:pt>
                <c:pt idx="1546">
                  <c:v>13.367738095238096</c:v>
                </c:pt>
                <c:pt idx="1547">
                  <c:v>43.088928571428575</c:v>
                </c:pt>
                <c:pt idx="1548">
                  <c:v>20.738571428571433</c:v>
                </c:pt>
                <c:pt idx="1549">
                  <c:v>-8.5753571428571433</c:v>
                </c:pt>
                <c:pt idx="1550">
                  <c:v>10.4975</c:v>
                </c:pt>
                <c:pt idx="1551">
                  <c:v>-2.4774999999999996</c:v>
                </c:pt>
                <c:pt idx="1552">
                  <c:v>21.027261904761904</c:v>
                </c:pt>
                <c:pt idx="1553">
                  <c:v>1.6524999999999999</c:v>
                </c:pt>
                <c:pt idx="1554">
                  <c:v>10.709166666666667</c:v>
                </c:pt>
                <c:pt idx="1555">
                  <c:v>2.2516666666666674</c:v>
                </c:pt>
                <c:pt idx="1556">
                  <c:v>20.598452380952381</c:v>
                </c:pt>
                <c:pt idx="1557">
                  <c:v>29.473928571428576</c:v>
                </c:pt>
                <c:pt idx="1558">
                  <c:v>-16.679047619047623</c:v>
                </c:pt>
                <c:pt idx="1559">
                  <c:v>34.368214285714288</c:v>
                </c:pt>
                <c:pt idx="1560">
                  <c:v>29.06904761904762</c:v>
                </c:pt>
                <c:pt idx="1561">
                  <c:v>-0.52404761904761887</c:v>
                </c:pt>
                <c:pt idx="1562">
                  <c:v>13.537738095238096</c:v>
                </c:pt>
                <c:pt idx="1563">
                  <c:v>-3.2023809523808761E-2</c:v>
                </c:pt>
                <c:pt idx="1564">
                  <c:v>43.088928571428575</c:v>
                </c:pt>
                <c:pt idx="1565">
                  <c:v>24.058452380952382</c:v>
                </c:pt>
                <c:pt idx="1566">
                  <c:v>-8.5753571428571433</c:v>
                </c:pt>
                <c:pt idx="1567">
                  <c:v>10.709166666666667</c:v>
                </c:pt>
                <c:pt idx="1568">
                  <c:v>-0.45761904761904759</c:v>
                </c:pt>
                <c:pt idx="1569">
                  <c:v>20.598452380952381</c:v>
                </c:pt>
                <c:pt idx="1570">
                  <c:v>-8.7532142857142858</c:v>
                </c:pt>
                <c:pt idx="1571">
                  <c:v>8.0371428571428574</c:v>
                </c:pt>
                <c:pt idx="1572">
                  <c:v>-16.679047619047623</c:v>
                </c:pt>
                <c:pt idx="1573">
                  <c:v>21.901309523809527</c:v>
                </c:pt>
                <c:pt idx="1574">
                  <c:v>-6.0107142857142861</c:v>
                </c:pt>
                <c:pt idx="1575">
                  <c:v>21.027261904761904</c:v>
                </c:pt>
                <c:pt idx="1576">
                  <c:v>43.088928571428575</c:v>
                </c:pt>
                <c:pt idx="1577">
                  <c:v>20.738571428571433</c:v>
                </c:pt>
                <c:pt idx="1578">
                  <c:v>13.537738095238096</c:v>
                </c:pt>
                <c:pt idx="1579">
                  <c:v>2.2516666666666674</c:v>
                </c:pt>
                <c:pt idx="1580">
                  <c:v>5.5184523809523807</c:v>
                </c:pt>
                <c:pt idx="1581">
                  <c:v>21.901309523809527</c:v>
                </c:pt>
                <c:pt idx="1582">
                  <c:v>34.368214285714288</c:v>
                </c:pt>
                <c:pt idx="1583">
                  <c:v>27.424404761904761</c:v>
                </c:pt>
                <c:pt idx="1584">
                  <c:v>-0.45761904761904759</c:v>
                </c:pt>
                <c:pt idx="1585">
                  <c:v>31.447738095238101</c:v>
                </c:pt>
                <c:pt idx="1586">
                  <c:v>8.0371428571428574</c:v>
                </c:pt>
                <c:pt idx="1587">
                  <c:v>29.06904761904762</c:v>
                </c:pt>
                <c:pt idx="1588">
                  <c:v>-6.0107142857142861</c:v>
                </c:pt>
                <c:pt idx="1589">
                  <c:v>21.027261904761904</c:v>
                </c:pt>
                <c:pt idx="1590">
                  <c:v>13.537738095238096</c:v>
                </c:pt>
                <c:pt idx="1591">
                  <c:v>27.424404761904761</c:v>
                </c:pt>
                <c:pt idx="1592">
                  <c:v>-8.5753571428571433</c:v>
                </c:pt>
                <c:pt idx="1593">
                  <c:v>1.6524999999999999</c:v>
                </c:pt>
                <c:pt idx="1594">
                  <c:v>10.4975</c:v>
                </c:pt>
                <c:pt idx="1595">
                  <c:v>-0.45761904761904759</c:v>
                </c:pt>
                <c:pt idx="1596">
                  <c:v>-3.2023809523808761E-2</c:v>
                </c:pt>
                <c:pt idx="1597">
                  <c:v>31.447738095238101</c:v>
                </c:pt>
                <c:pt idx="1598">
                  <c:v>8.0371428571428574</c:v>
                </c:pt>
                <c:pt idx="1599">
                  <c:v>17.131547619047623</c:v>
                </c:pt>
                <c:pt idx="1600">
                  <c:v>34.368214285714288</c:v>
                </c:pt>
                <c:pt idx="1601">
                  <c:v>29.06904761904762</c:v>
                </c:pt>
                <c:pt idx="1602">
                  <c:v>-6.0107142857142861</c:v>
                </c:pt>
                <c:pt idx="1603">
                  <c:v>20.738571428571433</c:v>
                </c:pt>
                <c:pt idx="1604">
                  <c:v>13.537738095238096</c:v>
                </c:pt>
                <c:pt idx="1605">
                  <c:v>24.058452380952382</c:v>
                </c:pt>
                <c:pt idx="1606">
                  <c:v>-4.3963095238095242</c:v>
                </c:pt>
                <c:pt idx="1607">
                  <c:v>-8.5753571428571433</c:v>
                </c:pt>
                <c:pt idx="1608">
                  <c:v>2.2516666666666674</c:v>
                </c:pt>
                <c:pt idx="1609">
                  <c:v>-0.45761904761904759</c:v>
                </c:pt>
                <c:pt idx="1610">
                  <c:v>31.447738095238101</c:v>
                </c:pt>
                <c:pt idx="1611">
                  <c:v>5.5184523809523807</c:v>
                </c:pt>
                <c:pt idx="1612">
                  <c:v>-8.7532142857142858</c:v>
                </c:pt>
                <c:pt idx="1613">
                  <c:v>-16.679047619047623</c:v>
                </c:pt>
                <c:pt idx="1614">
                  <c:v>21.901309523809527</c:v>
                </c:pt>
                <c:pt idx="1615">
                  <c:v>29.06904761904762</c:v>
                </c:pt>
                <c:pt idx="1616">
                  <c:v>-0.52404761904761887</c:v>
                </c:pt>
                <c:pt idx="1617">
                  <c:v>13.367738095238096</c:v>
                </c:pt>
                <c:pt idx="1618">
                  <c:v>20.738571428571433</c:v>
                </c:pt>
                <c:pt idx="1619">
                  <c:v>10.4975</c:v>
                </c:pt>
                <c:pt idx="1620">
                  <c:v>20.598452380952381</c:v>
                </c:pt>
                <c:pt idx="1621">
                  <c:v>-8.7532142857142858</c:v>
                </c:pt>
                <c:pt idx="1622">
                  <c:v>17.131547619047623</c:v>
                </c:pt>
                <c:pt idx="1623">
                  <c:v>23.209285714285713</c:v>
                </c:pt>
                <c:pt idx="1624">
                  <c:v>34.368214285714288</c:v>
                </c:pt>
                <c:pt idx="1625">
                  <c:v>-0.52404761904761887</c:v>
                </c:pt>
                <c:pt idx="1626">
                  <c:v>23.449285714285718</c:v>
                </c:pt>
                <c:pt idx="1627">
                  <c:v>-8.5753571428571433</c:v>
                </c:pt>
                <c:pt idx="1628">
                  <c:v>2.2516666666666674</c:v>
                </c:pt>
                <c:pt idx="1629">
                  <c:v>-3.2023809523808761E-2</c:v>
                </c:pt>
                <c:pt idx="1630">
                  <c:v>-2.4774999999999996</c:v>
                </c:pt>
                <c:pt idx="1631">
                  <c:v>8.0371428571428574</c:v>
                </c:pt>
                <c:pt idx="1632">
                  <c:v>1.6524999999999999</c:v>
                </c:pt>
                <c:pt idx="1633">
                  <c:v>10.709166666666667</c:v>
                </c:pt>
                <c:pt idx="1634">
                  <c:v>10.4975</c:v>
                </c:pt>
                <c:pt idx="1635">
                  <c:v>23.209285714285713</c:v>
                </c:pt>
                <c:pt idx="1636">
                  <c:v>-16.679047619047623</c:v>
                </c:pt>
                <c:pt idx="1637">
                  <c:v>-0.52404761904761887</c:v>
                </c:pt>
                <c:pt idx="1638">
                  <c:v>27.424404761904761</c:v>
                </c:pt>
                <c:pt idx="1639">
                  <c:v>2.2516666666666674</c:v>
                </c:pt>
                <c:pt idx="1640">
                  <c:v>-2.4774999999999996</c:v>
                </c:pt>
                <c:pt idx="1641">
                  <c:v>5.5184523809523807</c:v>
                </c:pt>
                <c:pt idx="1642">
                  <c:v>-8.7532142857142858</c:v>
                </c:pt>
                <c:pt idx="1643">
                  <c:v>8.0371428571428574</c:v>
                </c:pt>
                <c:pt idx="1644">
                  <c:v>21.901309523809527</c:v>
                </c:pt>
                <c:pt idx="1645">
                  <c:v>7.11511904761905</c:v>
                </c:pt>
                <c:pt idx="1646">
                  <c:v>21.027261904761904</c:v>
                </c:pt>
                <c:pt idx="1647">
                  <c:v>43.088928571428575</c:v>
                </c:pt>
                <c:pt idx="1648">
                  <c:v>1.6524999999999999</c:v>
                </c:pt>
                <c:pt idx="1649">
                  <c:v>20.598452380952381</c:v>
                </c:pt>
                <c:pt idx="1650">
                  <c:v>23.209285714285713</c:v>
                </c:pt>
                <c:pt idx="1651">
                  <c:v>13.537738095238096</c:v>
                </c:pt>
                <c:pt idx="1652">
                  <c:v>27.424404761904761</c:v>
                </c:pt>
                <c:pt idx="1653">
                  <c:v>24.058452380952382</c:v>
                </c:pt>
                <c:pt idx="1654">
                  <c:v>-8.5753571428571433</c:v>
                </c:pt>
                <c:pt idx="1655">
                  <c:v>10.709166666666667</c:v>
                </c:pt>
                <c:pt idx="1656">
                  <c:v>-3.2023809523808761E-2</c:v>
                </c:pt>
                <c:pt idx="1657">
                  <c:v>29.473928571428576</c:v>
                </c:pt>
                <c:pt idx="1658">
                  <c:v>8.0371428571428574</c:v>
                </c:pt>
                <c:pt idx="1659">
                  <c:v>21.901309523809527</c:v>
                </c:pt>
                <c:pt idx="1660">
                  <c:v>13.367738095238096</c:v>
                </c:pt>
                <c:pt idx="1661">
                  <c:v>-6.0107142857142861</c:v>
                </c:pt>
                <c:pt idx="1662">
                  <c:v>7.11511904761905</c:v>
                </c:pt>
                <c:pt idx="1663">
                  <c:v>21.027261904761904</c:v>
                </c:pt>
                <c:pt idx="1664">
                  <c:v>43.088928571428575</c:v>
                </c:pt>
                <c:pt idx="1665">
                  <c:v>1.6524999999999999</c:v>
                </c:pt>
                <c:pt idx="1666">
                  <c:v>-8.7532142857142858</c:v>
                </c:pt>
                <c:pt idx="1667">
                  <c:v>13.537738095238096</c:v>
                </c:pt>
                <c:pt idx="1668">
                  <c:v>27.424404761904761</c:v>
                </c:pt>
                <c:pt idx="1669">
                  <c:v>-8.5753571428571433</c:v>
                </c:pt>
                <c:pt idx="1670">
                  <c:v>10.709166666666667</c:v>
                </c:pt>
                <c:pt idx="1671">
                  <c:v>-0.45761904761904759</c:v>
                </c:pt>
                <c:pt idx="1672">
                  <c:v>31.447738095238101</c:v>
                </c:pt>
                <c:pt idx="1673">
                  <c:v>29.473928571428576</c:v>
                </c:pt>
                <c:pt idx="1674">
                  <c:v>8.0371428571428574</c:v>
                </c:pt>
                <c:pt idx="1675">
                  <c:v>-16.679047619047623</c:v>
                </c:pt>
                <c:pt idx="1676">
                  <c:v>34.368214285714288</c:v>
                </c:pt>
                <c:pt idx="1677">
                  <c:v>7.11511904761905</c:v>
                </c:pt>
                <c:pt idx="1678">
                  <c:v>23.449285714285718</c:v>
                </c:pt>
                <c:pt idx="1679">
                  <c:v>43.088928571428575</c:v>
                </c:pt>
                <c:pt idx="1680">
                  <c:v>24.058452380952382</c:v>
                </c:pt>
                <c:pt idx="1681">
                  <c:v>-4.3963095238095242</c:v>
                </c:pt>
                <c:pt idx="1682">
                  <c:v>20.598452380952381</c:v>
                </c:pt>
                <c:pt idx="1683">
                  <c:v>5.5184523809523807</c:v>
                </c:pt>
                <c:pt idx="1684">
                  <c:v>23.209285714285713</c:v>
                </c:pt>
                <c:pt idx="1685">
                  <c:v>27.424404761904761</c:v>
                </c:pt>
                <c:pt idx="1686">
                  <c:v>29.473928571428576</c:v>
                </c:pt>
                <c:pt idx="1687">
                  <c:v>21.901309523809527</c:v>
                </c:pt>
                <c:pt idx="1688">
                  <c:v>-6.0107142857142861</c:v>
                </c:pt>
                <c:pt idx="1689">
                  <c:v>23.449285714285718</c:v>
                </c:pt>
                <c:pt idx="1690">
                  <c:v>43.088928571428575</c:v>
                </c:pt>
                <c:pt idx="1691">
                  <c:v>-4.3963095238095242</c:v>
                </c:pt>
                <c:pt idx="1692">
                  <c:v>1.6524999999999999</c:v>
                </c:pt>
                <c:pt idx="1693">
                  <c:v>10.709166666666667</c:v>
                </c:pt>
                <c:pt idx="1694">
                  <c:v>2.2516666666666674</c:v>
                </c:pt>
                <c:pt idx="1695">
                  <c:v>10.4975</c:v>
                </c:pt>
                <c:pt idx="1696">
                  <c:v>17.131547619047623</c:v>
                </c:pt>
                <c:pt idx="1697">
                  <c:v>-16.679047619047623</c:v>
                </c:pt>
                <c:pt idx="1698">
                  <c:v>21.027261904761904</c:v>
                </c:pt>
                <c:pt idx="1699">
                  <c:v>-2.4774999999999996</c:v>
                </c:pt>
                <c:pt idx="1700">
                  <c:v>31.447738095238101</c:v>
                </c:pt>
                <c:pt idx="1701">
                  <c:v>13.367738095238096</c:v>
                </c:pt>
                <c:pt idx="1702">
                  <c:v>-6.0107142857142861</c:v>
                </c:pt>
                <c:pt idx="1703">
                  <c:v>27.424404761904761</c:v>
                </c:pt>
                <c:pt idx="1704">
                  <c:v>24.058452380952382</c:v>
                </c:pt>
                <c:pt idx="1705">
                  <c:v>10.709166666666667</c:v>
                </c:pt>
                <c:pt idx="1706">
                  <c:v>2.2516666666666674</c:v>
                </c:pt>
                <c:pt idx="1707">
                  <c:v>10.4975</c:v>
                </c:pt>
                <c:pt idx="1708">
                  <c:v>-3.2023809523808761E-2</c:v>
                </c:pt>
                <c:pt idx="1709">
                  <c:v>29.473928571428576</c:v>
                </c:pt>
                <c:pt idx="1710">
                  <c:v>8.0371428571428574</c:v>
                </c:pt>
                <c:pt idx="1711">
                  <c:v>17.131547619047623</c:v>
                </c:pt>
                <c:pt idx="1712">
                  <c:v>-16.679047619047623</c:v>
                </c:pt>
                <c:pt idx="1713">
                  <c:v>29.06904761904762</c:v>
                </c:pt>
                <c:pt idx="1714">
                  <c:v>21.027261904761904</c:v>
                </c:pt>
                <c:pt idx="1715">
                  <c:v>20.738571428571433</c:v>
                </c:pt>
                <c:pt idx="1716">
                  <c:v>1.6524999999999999</c:v>
                </c:pt>
                <c:pt idx="1717">
                  <c:v>-2.4774999999999996</c:v>
                </c:pt>
                <c:pt idx="1718">
                  <c:v>31.447738095238101</c:v>
                </c:pt>
                <c:pt idx="1719">
                  <c:v>24.058452380952382</c:v>
                </c:pt>
                <c:pt idx="1720">
                  <c:v>-4.3963095238095242</c:v>
                </c:pt>
                <c:pt idx="1721">
                  <c:v>10.709166666666667</c:v>
                </c:pt>
                <c:pt idx="1722">
                  <c:v>2.2516666666666674</c:v>
                </c:pt>
                <c:pt idx="1723">
                  <c:v>10.4975</c:v>
                </c:pt>
                <c:pt idx="1724">
                  <c:v>-0.45761904761904759</c:v>
                </c:pt>
                <c:pt idx="1725">
                  <c:v>-3.2023809523808761E-2</c:v>
                </c:pt>
                <c:pt idx="1726">
                  <c:v>17.131547619047623</c:v>
                </c:pt>
                <c:pt idx="1727">
                  <c:v>29.06904761904762</c:v>
                </c:pt>
                <c:pt idx="1728">
                  <c:v>7.11511904761905</c:v>
                </c:pt>
                <c:pt idx="1729">
                  <c:v>21.027261904761904</c:v>
                </c:pt>
                <c:pt idx="1730">
                  <c:v>20.738571428571433</c:v>
                </c:pt>
                <c:pt idx="1731">
                  <c:v>13.537738095238096</c:v>
                </c:pt>
                <c:pt idx="1732">
                  <c:v>1.6524999999999999</c:v>
                </c:pt>
                <c:pt idx="1733">
                  <c:v>2.2516666666666674</c:v>
                </c:pt>
                <c:pt idx="1734">
                  <c:v>-2.4774999999999996</c:v>
                </c:pt>
                <c:pt idx="1735">
                  <c:v>29.473928571428576</c:v>
                </c:pt>
                <c:pt idx="1736">
                  <c:v>23.209285714285713</c:v>
                </c:pt>
                <c:pt idx="1737">
                  <c:v>29.06904761904762</c:v>
                </c:pt>
                <c:pt idx="1738">
                  <c:v>23.449285714285718</c:v>
                </c:pt>
                <c:pt idx="1739">
                  <c:v>-4.3963095238095242</c:v>
                </c:pt>
                <c:pt idx="1740">
                  <c:v>10.4975</c:v>
                </c:pt>
                <c:pt idx="1741">
                  <c:v>-0.45761904761904759</c:v>
                </c:pt>
                <c:pt idx="1742">
                  <c:v>17.131547619047623</c:v>
                </c:pt>
                <c:pt idx="1743">
                  <c:v>-2.4774999999999996</c:v>
                </c:pt>
                <c:pt idx="1744">
                  <c:v>8.0371428571428574</c:v>
                </c:pt>
                <c:pt idx="1745">
                  <c:v>23.209285714285713</c:v>
                </c:pt>
                <c:pt idx="1746">
                  <c:v>-16.679047619047623</c:v>
                </c:pt>
                <c:pt idx="1747">
                  <c:v>34.368214285714288</c:v>
                </c:pt>
                <c:pt idx="1748">
                  <c:v>29.06904761904762</c:v>
                </c:pt>
                <c:pt idx="1749">
                  <c:v>-0.52404761904761887</c:v>
                </c:pt>
                <c:pt idx="1750">
                  <c:v>13.367738095238096</c:v>
                </c:pt>
                <c:pt idx="1751">
                  <c:v>21.027261904761904</c:v>
                </c:pt>
                <c:pt idx="1752">
                  <c:v>23.449285714285718</c:v>
                </c:pt>
                <c:pt idx="1753">
                  <c:v>10.4975</c:v>
                </c:pt>
                <c:pt idx="1754">
                  <c:v>20.598452380952381</c:v>
                </c:pt>
                <c:pt idx="1755">
                  <c:v>29.473928571428576</c:v>
                </c:pt>
                <c:pt idx="1756">
                  <c:v>-8.7532142857142858</c:v>
                </c:pt>
                <c:pt idx="1757">
                  <c:v>17.131547619047623</c:v>
                </c:pt>
                <c:pt idx="1758">
                  <c:v>-3.2023809523808761E-2</c:v>
                </c:pt>
                <c:pt idx="1759">
                  <c:v>-2.4774999999999996</c:v>
                </c:pt>
                <c:pt idx="1760">
                  <c:v>5.5184523809523807</c:v>
                </c:pt>
                <c:pt idx="1761">
                  <c:v>21.901309523809527</c:v>
                </c:pt>
                <c:pt idx="1762">
                  <c:v>29.06904761904762</c:v>
                </c:pt>
                <c:pt idx="1763">
                  <c:v>13.367738095238096</c:v>
                </c:pt>
                <c:pt idx="1764">
                  <c:v>7.11511904761905</c:v>
                </c:pt>
                <c:pt idx="1765">
                  <c:v>21.027261904761904</c:v>
                </c:pt>
                <c:pt idx="1766">
                  <c:v>27.424404761904761</c:v>
                </c:pt>
                <c:pt idx="1767">
                  <c:v>-8.5753571428571433</c:v>
                </c:pt>
                <c:pt idx="1768">
                  <c:v>-0.45761904761904759</c:v>
                </c:pt>
                <c:pt idx="1769">
                  <c:v>17.131547619047623</c:v>
                </c:pt>
                <c:pt idx="1770">
                  <c:v>23.209285714285713</c:v>
                </c:pt>
                <c:pt idx="1771">
                  <c:v>23.449285714285718</c:v>
                </c:pt>
                <c:pt idx="1772">
                  <c:v>27.424404761904761</c:v>
                </c:pt>
                <c:pt idx="1773">
                  <c:v>24.058452380952382</c:v>
                </c:pt>
                <c:pt idx="1774">
                  <c:v>1.6524999999999999</c:v>
                </c:pt>
                <c:pt idx="1775">
                  <c:v>10.709166666666667</c:v>
                </c:pt>
                <c:pt idx="1776">
                  <c:v>-2.4774999999999996</c:v>
                </c:pt>
                <c:pt idx="1777">
                  <c:v>5.5184523809523807</c:v>
                </c:pt>
                <c:pt idx="1778">
                  <c:v>29.473928571428576</c:v>
                </c:pt>
                <c:pt idx="1779">
                  <c:v>8.0371428571428574</c:v>
                </c:pt>
                <c:pt idx="1780">
                  <c:v>21.901309523809527</c:v>
                </c:pt>
                <c:pt idx="1781">
                  <c:v>29.06904761904762</c:v>
                </c:pt>
                <c:pt idx="1782">
                  <c:v>13.367738095238096</c:v>
                </c:pt>
                <c:pt idx="1783">
                  <c:v>7.11511904761905</c:v>
                </c:pt>
                <c:pt idx="1784">
                  <c:v>43.088928571428575</c:v>
                </c:pt>
                <c:pt idx="1785">
                  <c:v>-8.5753571428571433</c:v>
                </c:pt>
                <c:pt idx="1786">
                  <c:v>2.2516666666666674</c:v>
                </c:pt>
                <c:pt idx="1787">
                  <c:v>10.4975</c:v>
                </c:pt>
                <c:pt idx="1788">
                  <c:v>-8.7532142857142858</c:v>
                </c:pt>
                <c:pt idx="1789">
                  <c:v>23.449285714285718</c:v>
                </c:pt>
                <c:pt idx="1790">
                  <c:v>10.709166666666667</c:v>
                </c:pt>
                <c:pt idx="1791">
                  <c:v>-0.45761904761904759</c:v>
                </c:pt>
                <c:pt idx="1792">
                  <c:v>-3.2023809523808761E-2</c:v>
                </c:pt>
                <c:pt idx="1793">
                  <c:v>34.368214285714288</c:v>
                </c:pt>
                <c:pt idx="1794">
                  <c:v>43.088928571428575</c:v>
                </c:pt>
                <c:pt idx="1795">
                  <c:v>27.424404761904761</c:v>
                </c:pt>
                <c:pt idx="1796">
                  <c:v>24.058452380952382</c:v>
                </c:pt>
                <c:pt idx="1797">
                  <c:v>-4.3963095238095242</c:v>
                </c:pt>
                <c:pt idx="1798">
                  <c:v>-8.5753571428571433</c:v>
                </c:pt>
                <c:pt idx="1799">
                  <c:v>2.2516666666666674</c:v>
                </c:pt>
                <c:pt idx="1800">
                  <c:v>-8.7532142857142858</c:v>
                </c:pt>
                <c:pt idx="1801">
                  <c:v>8.0371428571428574</c:v>
                </c:pt>
                <c:pt idx="1802">
                  <c:v>17.131547619047623</c:v>
                </c:pt>
                <c:pt idx="1803">
                  <c:v>-0.52404761904761887</c:v>
                </c:pt>
                <c:pt idx="1804">
                  <c:v>-6.0107142857142861</c:v>
                </c:pt>
                <c:pt idx="1805">
                  <c:v>7.11511904761905</c:v>
                </c:pt>
                <c:pt idx="1806">
                  <c:v>20.598452380952381</c:v>
                </c:pt>
                <c:pt idx="1807">
                  <c:v>43.088928571428575</c:v>
                </c:pt>
                <c:pt idx="1808">
                  <c:v>20.738571428571433</c:v>
                </c:pt>
                <c:pt idx="1809">
                  <c:v>13.537738095238096</c:v>
                </c:pt>
                <c:pt idx="1810">
                  <c:v>-4.3963095238095242</c:v>
                </c:pt>
                <c:pt idx="1811">
                  <c:v>1.6524999999999999</c:v>
                </c:pt>
                <c:pt idx="1812">
                  <c:v>10.4975</c:v>
                </c:pt>
                <c:pt idx="1813">
                  <c:v>-0.45761904761904759</c:v>
                </c:pt>
                <c:pt idx="1814">
                  <c:v>31.447738095238101</c:v>
                </c:pt>
                <c:pt idx="1815">
                  <c:v>5.5184523809523807</c:v>
                </c:pt>
                <c:pt idx="1816">
                  <c:v>-8.7532142857142858</c:v>
                </c:pt>
                <c:pt idx="1817">
                  <c:v>21.901309523809527</c:v>
                </c:pt>
                <c:pt idx="1818">
                  <c:v>34.368214285714288</c:v>
                </c:pt>
                <c:pt idx="1819">
                  <c:v>-0.52404761904761887</c:v>
                </c:pt>
                <c:pt idx="1820">
                  <c:v>-6.0107142857142861</c:v>
                </c:pt>
                <c:pt idx="1821">
                  <c:v>2.2516666666666674</c:v>
                </c:pt>
                <c:pt idx="1822">
                  <c:v>-3.2023809523808761E-2</c:v>
                </c:pt>
                <c:pt idx="1823">
                  <c:v>23.209285714285713</c:v>
                </c:pt>
                <c:pt idx="1824">
                  <c:v>43.088928571428575</c:v>
                </c:pt>
                <c:pt idx="1825">
                  <c:v>13.537738095238096</c:v>
                </c:pt>
                <c:pt idx="1826">
                  <c:v>-8.5753571428571433</c:v>
                </c:pt>
                <c:pt idx="1827">
                  <c:v>1.6524999999999999</c:v>
                </c:pt>
                <c:pt idx="1828">
                  <c:v>10.4975</c:v>
                </c:pt>
                <c:pt idx="1829">
                  <c:v>31.447738095238101</c:v>
                </c:pt>
                <c:pt idx="1830">
                  <c:v>20.598452380952381</c:v>
                </c:pt>
                <c:pt idx="1831">
                  <c:v>5.5184523809523807</c:v>
                </c:pt>
                <c:pt idx="1832">
                  <c:v>-8.7532142857142858</c:v>
                </c:pt>
                <c:pt idx="1833">
                  <c:v>8.0371428571428574</c:v>
                </c:pt>
                <c:pt idx="1834">
                  <c:v>23.209285714285713</c:v>
                </c:pt>
                <c:pt idx="1835">
                  <c:v>-16.679047619047623</c:v>
                </c:pt>
                <c:pt idx="1836">
                  <c:v>13.367738095238096</c:v>
                </c:pt>
                <c:pt idx="1837">
                  <c:v>21.027261904761904</c:v>
                </c:pt>
                <c:pt idx="1838">
                  <c:v>20.738571428571433</c:v>
                </c:pt>
                <c:pt idx="1839">
                  <c:v>13.537738095238096</c:v>
                </c:pt>
                <c:pt idx="1840">
                  <c:v>27.424404761904761</c:v>
                </c:pt>
                <c:pt idx="1841">
                  <c:v>-4.3963095238095242</c:v>
                </c:pt>
                <c:pt idx="1842">
                  <c:v>10.709166666666667</c:v>
                </c:pt>
                <c:pt idx="1843">
                  <c:v>2.2516666666666674</c:v>
                </c:pt>
                <c:pt idx="1844">
                  <c:v>20.598452380952381</c:v>
                </c:pt>
                <c:pt idx="1845">
                  <c:v>5.5184523809523807</c:v>
                </c:pt>
                <c:pt idx="1846">
                  <c:v>-8.7532142857142858</c:v>
                </c:pt>
                <c:pt idx="1847">
                  <c:v>8.0371428571428574</c:v>
                </c:pt>
                <c:pt idx="1848">
                  <c:v>17.131547619047623</c:v>
                </c:pt>
                <c:pt idx="1849">
                  <c:v>23.209285714285713</c:v>
                </c:pt>
                <c:pt idx="1850">
                  <c:v>13.367738095238096</c:v>
                </c:pt>
                <c:pt idx="1851">
                  <c:v>-6.0107142857142861</c:v>
                </c:pt>
                <c:pt idx="1852">
                  <c:v>7.11511904761905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75-415A-8AFB-D7692BF66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475055"/>
        <c:axId val="384638687"/>
      </c:scatterChart>
      <c:valAx>
        <c:axId val="519475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38687"/>
        <c:crosses val="autoZero"/>
        <c:crossBetween val="midCat"/>
      </c:valAx>
      <c:valAx>
        <c:axId val="38463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475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of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test!$O$2:$O$1854</c:f>
              <c:numCache>
                <c:formatCode>General</c:formatCode>
                <c:ptCount val="1853"/>
                <c:pt idx="0">
                  <c:v>65.387857142857143</c:v>
                </c:pt>
                <c:pt idx="1">
                  <c:v>7.490952380952379</c:v>
                </c:pt>
                <c:pt idx="2">
                  <c:v>76.355714285714271</c:v>
                </c:pt>
                <c:pt idx="3">
                  <c:v>104.88261904761904</c:v>
                </c:pt>
                <c:pt idx="4">
                  <c:v>21.040476190476188</c:v>
                </c:pt>
                <c:pt idx="5">
                  <c:v>80.616190476190468</c:v>
                </c:pt>
                <c:pt idx="6">
                  <c:v>85.286666666666662</c:v>
                </c:pt>
                <c:pt idx="7">
                  <c:v>117.61833333333333</c:v>
                </c:pt>
                <c:pt idx="8">
                  <c:v>44.759523809523806</c:v>
                </c:pt>
                <c:pt idx="9">
                  <c:v>32.669761904761899</c:v>
                </c:pt>
                <c:pt idx="10">
                  <c:v>36.921904761904756</c:v>
                </c:pt>
                <c:pt idx="11">
                  <c:v>70.076904761904771</c:v>
                </c:pt>
                <c:pt idx="12">
                  <c:v>76.355714285714271</c:v>
                </c:pt>
                <c:pt idx="13">
                  <c:v>47.296666666666667</c:v>
                </c:pt>
                <c:pt idx="14">
                  <c:v>65.387857142857143</c:v>
                </c:pt>
                <c:pt idx="15">
                  <c:v>75.591190476190462</c:v>
                </c:pt>
                <c:pt idx="16">
                  <c:v>28.298571428571432</c:v>
                </c:pt>
                <c:pt idx="17">
                  <c:v>76.556190476190451</c:v>
                </c:pt>
                <c:pt idx="18">
                  <c:v>80.7392857142857</c:v>
                </c:pt>
                <c:pt idx="19">
                  <c:v>42.338571428571427</c:v>
                </c:pt>
                <c:pt idx="20">
                  <c:v>58.340238095238099</c:v>
                </c:pt>
                <c:pt idx="21">
                  <c:v>93.099761904761891</c:v>
                </c:pt>
                <c:pt idx="22">
                  <c:v>7.490952380952379</c:v>
                </c:pt>
                <c:pt idx="23">
                  <c:v>66.898333333333312</c:v>
                </c:pt>
                <c:pt idx="24">
                  <c:v>87.124523809523808</c:v>
                </c:pt>
                <c:pt idx="25">
                  <c:v>36.921904761904756</c:v>
                </c:pt>
                <c:pt idx="26">
                  <c:v>104.57619047619046</c:v>
                </c:pt>
                <c:pt idx="27">
                  <c:v>117.61833333333333</c:v>
                </c:pt>
                <c:pt idx="28">
                  <c:v>47.296666666666667</c:v>
                </c:pt>
                <c:pt idx="29">
                  <c:v>76.89928571428571</c:v>
                </c:pt>
                <c:pt idx="30">
                  <c:v>75.591190476190462</c:v>
                </c:pt>
                <c:pt idx="31">
                  <c:v>28.298571428571432</c:v>
                </c:pt>
                <c:pt idx="32">
                  <c:v>76.556190476190451</c:v>
                </c:pt>
                <c:pt idx="33">
                  <c:v>40.24047619047618</c:v>
                </c:pt>
                <c:pt idx="34">
                  <c:v>7.490952380952379</c:v>
                </c:pt>
                <c:pt idx="35">
                  <c:v>43.181904761904768</c:v>
                </c:pt>
                <c:pt idx="36">
                  <c:v>80.7392857142857</c:v>
                </c:pt>
                <c:pt idx="37">
                  <c:v>32.669761904761899</c:v>
                </c:pt>
                <c:pt idx="38">
                  <c:v>87.124523809523808</c:v>
                </c:pt>
                <c:pt idx="39">
                  <c:v>104.57619047619046</c:v>
                </c:pt>
                <c:pt idx="40">
                  <c:v>93.099761904761891</c:v>
                </c:pt>
                <c:pt idx="41">
                  <c:v>47.296666666666667</c:v>
                </c:pt>
                <c:pt idx="42">
                  <c:v>44.759523809523806</c:v>
                </c:pt>
                <c:pt idx="43">
                  <c:v>104.88261904761904</c:v>
                </c:pt>
                <c:pt idx="44">
                  <c:v>40.24047619047618</c:v>
                </c:pt>
                <c:pt idx="45">
                  <c:v>80.7392857142857</c:v>
                </c:pt>
                <c:pt idx="46">
                  <c:v>32.669761904761899</c:v>
                </c:pt>
                <c:pt idx="47">
                  <c:v>58.340238095238099</c:v>
                </c:pt>
                <c:pt idx="48">
                  <c:v>70.076904761904771</c:v>
                </c:pt>
                <c:pt idx="49">
                  <c:v>117.61833333333333</c:v>
                </c:pt>
                <c:pt idx="50">
                  <c:v>76.89928571428571</c:v>
                </c:pt>
                <c:pt idx="51">
                  <c:v>65.387857142857143</c:v>
                </c:pt>
                <c:pt idx="52">
                  <c:v>75.591190476190462</c:v>
                </c:pt>
                <c:pt idx="53">
                  <c:v>85.390952380952371</c:v>
                </c:pt>
                <c:pt idx="54">
                  <c:v>89.021666666666647</c:v>
                </c:pt>
                <c:pt idx="55">
                  <c:v>85.286666666666662</c:v>
                </c:pt>
                <c:pt idx="56">
                  <c:v>91.865476190476173</c:v>
                </c:pt>
                <c:pt idx="57">
                  <c:v>40.24047619047618</c:v>
                </c:pt>
                <c:pt idx="58">
                  <c:v>87.124523809523808</c:v>
                </c:pt>
                <c:pt idx="59">
                  <c:v>58.340238095238099</c:v>
                </c:pt>
                <c:pt idx="60">
                  <c:v>70.076904761904771</c:v>
                </c:pt>
                <c:pt idx="61">
                  <c:v>117.61833333333333</c:v>
                </c:pt>
                <c:pt idx="62">
                  <c:v>47.296666666666667</c:v>
                </c:pt>
                <c:pt idx="63">
                  <c:v>44.759523809523806</c:v>
                </c:pt>
                <c:pt idx="64">
                  <c:v>75.591190476190462</c:v>
                </c:pt>
                <c:pt idx="65">
                  <c:v>104.88261904761904</c:v>
                </c:pt>
                <c:pt idx="66">
                  <c:v>85.390952380952371</c:v>
                </c:pt>
                <c:pt idx="67">
                  <c:v>76.556190476190451</c:v>
                </c:pt>
                <c:pt idx="68">
                  <c:v>80.7392857142857</c:v>
                </c:pt>
                <c:pt idx="69">
                  <c:v>42.338571428571427</c:v>
                </c:pt>
                <c:pt idx="70">
                  <c:v>4.214999999999999</c:v>
                </c:pt>
                <c:pt idx="71">
                  <c:v>85.286666666666662</c:v>
                </c:pt>
                <c:pt idx="72">
                  <c:v>91.865476190476173</c:v>
                </c:pt>
                <c:pt idx="73">
                  <c:v>87.124523809523808</c:v>
                </c:pt>
                <c:pt idx="74">
                  <c:v>58.340238095238099</c:v>
                </c:pt>
                <c:pt idx="75">
                  <c:v>70.076904761904771</c:v>
                </c:pt>
                <c:pt idx="76">
                  <c:v>117.61833333333333</c:v>
                </c:pt>
                <c:pt idx="77">
                  <c:v>44.759523809523806</c:v>
                </c:pt>
                <c:pt idx="78">
                  <c:v>76.89928571428571</c:v>
                </c:pt>
                <c:pt idx="79">
                  <c:v>65.387857142857143</c:v>
                </c:pt>
                <c:pt idx="80">
                  <c:v>85.390952380952371</c:v>
                </c:pt>
                <c:pt idx="81">
                  <c:v>89.021666666666647</c:v>
                </c:pt>
                <c:pt idx="82">
                  <c:v>125.46428571428571</c:v>
                </c:pt>
                <c:pt idx="83">
                  <c:v>42.338571428571427</c:v>
                </c:pt>
                <c:pt idx="84">
                  <c:v>66.898333333333312</c:v>
                </c:pt>
                <c:pt idx="85">
                  <c:v>32.669761904761899</c:v>
                </c:pt>
                <c:pt idx="86">
                  <c:v>4.214999999999999</c:v>
                </c:pt>
                <c:pt idx="87">
                  <c:v>93.099761904761891</c:v>
                </c:pt>
                <c:pt idx="88">
                  <c:v>91.865476190476173</c:v>
                </c:pt>
                <c:pt idx="89">
                  <c:v>104.88261904761904</c:v>
                </c:pt>
                <c:pt idx="90">
                  <c:v>28.298571428571432</c:v>
                </c:pt>
                <c:pt idx="91">
                  <c:v>117.61833333333333</c:v>
                </c:pt>
                <c:pt idx="92">
                  <c:v>76.89928571428571</c:v>
                </c:pt>
                <c:pt idx="93">
                  <c:v>85.390952380952371</c:v>
                </c:pt>
                <c:pt idx="94">
                  <c:v>125.46428571428571</c:v>
                </c:pt>
                <c:pt idx="95">
                  <c:v>42.338571428571427</c:v>
                </c:pt>
                <c:pt idx="96">
                  <c:v>66.898333333333312</c:v>
                </c:pt>
                <c:pt idx="97">
                  <c:v>87.124523809523808</c:v>
                </c:pt>
                <c:pt idx="98">
                  <c:v>58.340238095238099</c:v>
                </c:pt>
                <c:pt idx="99">
                  <c:v>70.076904761904771</c:v>
                </c:pt>
                <c:pt idx="100">
                  <c:v>4.214999999999999</c:v>
                </c:pt>
                <c:pt idx="101">
                  <c:v>93.099761904761891</c:v>
                </c:pt>
                <c:pt idx="102">
                  <c:v>76.355714285714271</c:v>
                </c:pt>
                <c:pt idx="103">
                  <c:v>44.759523809523806</c:v>
                </c:pt>
                <c:pt idx="104">
                  <c:v>104.88261904761904</c:v>
                </c:pt>
                <c:pt idx="105">
                  <c:v>40.24047619047618</c:v>
                </c:pt>
                <c:pt idx="106">
                  <c:v>7.490952380952379</c:v>
                </c:pt>
                <c:pt idx="107">
                  <c:v>21.040476190476188</c:v>
                </c:pt>
                <c:pt idx="108">
                  <c:v>75.591190476190462</c:v>
                </c:pt>
                <c:pt idx="109">
                  <c:v>43.181904761904768</c:v>
                </c:pt>
                <c:pt idx="110">
                  <c:v>87.124523809523808</c:v>
                </c:pt>
                <c:pt idx="111">
                  <c:v>36.921904761904756</c:v>
                </c:pt>
                <c:pt idx="112">
                  <c:v>4.214999999999999</c:v>
                </c:pt>
                <c:pt idx="113">
                  <c:v>104.57619047619046</c:v>
                </c:pt>
                <c:pt idx="114">
                  <c:v>76.355714285714271</c:v>
                </c:pt>
                <c:pt idx="115">
                  <c:v>65.387857142857143</c:v>
                </c:pt>
                <c:pt idx="116">
                  <c:v>85.390952380952371</c:v>
                </c:pt>
                <c:pt idx="117">
                  <c:v>28.298571428571432</c:v>
                </c:pt>
                <c:pt idx="118">
                  <c:v>40.24047619047618</c:v>
                </c:pt>
                <c:pt idx="119">
                  <c:v>7.490952380952379</c:v>
                </c:pt>
                <c:pt idx="120">
                  <c:v>60.674999999999997</c:v>
                </c:pt>
                <c:pt idx="121">
                  <c:v>80.616190476190468</c:v>
                </c:pt>
                <c:pt idx="122">
                  <c:v>58.340238095238099</c:v>
                </c:pt>
                <c:pt idx="123">
                  <c:v>76.89928571428571</c:v>
                </c:pt>
                <c:pt idx="124">
                  <c:v>125.46428571428571</c:v>
                </c:pt>
                <c:pt idx="125">
                  <c:v>42.338571428571427</c:v>
                </c:pt>
                <c:pt idx="126">
                  <c:v>36.921904761904756</c:v>
                </c:pt>
                <c:pt idx="127">
                  <c:v>70.076904761904771</c:v>
                </c:pt>
                <c:pt idx="128">
                  <c:v>104.57619047619046</c:v>
                </c:pt>
                <c:pt idx="129">
                  <c:v>93.099761904761891</c:v>
                </c:pt>
                <c:pt idx="130">
                  <c:v>91.865476190476173</c:v>
                </c:pt>
                <c:pt idx="131">
                  <c:v>76.355714285714271</c:v>
                </c:pt>
                <c:pt idx="132">
                  <c:v>65.387857142857143</c:v>
                </c:pt>
                <c:pt idx="133">
                  <c:v>75.591190476190462</c:v>
                </c:pt>
                <c:pt idx="134">
                  <c:v>28.298571428571432</c:v>
                </c:pt>
                <c:pt idx="135">
                  <c:v>40.24047619047618</c:v>
                </c:pt>
                <c:pt idx="136">
                  <c:v>7.490952380952379</c:v>
                </c:pt>
                <c:pt idx="137">
                  <c:v>43.181904761904768</c:v>
                </c:pt>
                <c:pt idx="138">
                  <c:v>21.040476190476188</c:v>
                </c:pt>
                <c:pt idx="139">
                  <c:v>60.674999999999997</c:v>
                </c:pt>
                <c:pt idx="140">
                  <c:v>4.214999999999999</c:v>
                </c:pt>
                <c:pt idx="141">
                  <c:v>76.89928571428571</c:v>
                </c:pt>
                <c:pt idx="142">
                  <c:v>42.338571428571427</c:v>
                </c:pt>
                <c:pt idx="143">
                  <c:v>36.921904761904756</c:v>
                </c:pt>
                <c:pt idx="144">
                  <c:v>80.616190476190468</c:v>
                </c:pt>
                <c:pt idx="145">
                  <c:v>43.181904761904768</c:v>
                </c:pt>
                <c:pt idx="146">
                  <c:v>60.674999999999997</c:v>
                </c:pt>
                <c:pt idx="147">
                  <c:v>70.076904761904771</c:v>
                </c:pt>
                <c:pt idx="148">
                  <c:v>4.214999999999999</c:v>
                </c:pt>
                <c:pt idx="149">
                  <c:v>104.57619047619046</c:v>
                </c:pt>
                <c:pt idx="150">
                  <c:v>117.61833333333333</c:v>
                </c:pt>
                <c:pt idx="151">
                  <c:v>47.296666666666667</c:v>
                </c:pt>
                <c:pt idx="152">
                  <c:v>104.88261904761904</c:v>
                </c:pt>
                <c:pt idx="153">
                  <c:v>76.556190476190451</c:v>
                </c:pt>
                <c:pt idx="154">
                  <c:v>7.490952380952379</c:v>
                </c:pt>
                <c:pt idx="155">
                  <c:v>89.021666666666647</c:v>
                </c:pt>
                <c:pt idx="156">
                  <c:v>125.46428571428571</c:v>
                </c:pt>
                <c:pt idx="157">
                  <c:v>32.669761904761899</c:v>
                </c:pt>
                <c:pt idx="158">
                  <c:v>36.921904761904756</c:v>
                </c:pt>
                <c:pt idx="159">
                  <c:v>80.7392857142857</c:v>
                </c:pt>
                <c:pt idx="160">
                  <c:v>60.674999999999997</c:v>
                </c:pt>
                <c:pt idx="161">
                  <c:v>70.076904761904771</c:v>
                </c:pt>
                <c:pt idx="162">
                  <c:v>4.214999999999999</c:v>
                </c:pt>
                <c:pt idx="163">
                  <c:v>93.099761904761891</c:v>
                </c:pt>
                <c:pt idx="164">
                  <c:v>117.61833333333333</c:v>
                </c:pt>
                <c:pt idx="165">
                  <c:v>47.296666666666667</c:v>
                </c:pt>
                <c:pt idx="166">
                  <c:v>104.88261904761904</c:v>
                </c:pt>
                <c:pt idx="167">
                  <c:v>85.390952380952371</c:v>
                </c:pt>
                <c:pt idx="168">
                  <c:v>7.490952380952379</c:v>
                </c:pt>
                <c:pt idx="169">
                  <c:v>43.181904761904768</c:v>
                </c:pt>
                <c:pt idx="170">
                  <c:v>89.021666666666647</c:v>
                </c:pt>
                <c:pt idx="171">
                  <c:v>125.46428571428571</c:v>
                </c:pt>
                <c:pt idx="172">
                  <c:v>66.898333333333312</c:v>
                </c:pt>
                <c:pt idx="173">
                  <c:v>80.616190476190468</c:v>
                </c:pt>
                <c:pt idx="174">
                  <c:v>85.286666666666662</c:v>
                </c:pt>
                <c:pt idx="175">
                  <c:v>58.340238095238099</c:v>
                </c:pt>
                <c:pt idx="176">
                  <c:v>70.076904761904771</c:v>
                </c:pt>
                <c:pt idx="177">
                  <c:v>93.099761904761891</c:v>
                </c:pt>
                <c:pt idx="178">
                  <c:v>117.61833333333333</c:v>
                </c:pt>
                <c:pt idx="179">
                  <c:v>76.355714285714271</c:v>
                </c:pt>
                <c:pt idx="180">
                  <c:v>44.759523809523806</c:v>
                </c:pt>
                <c:pt idx="181">
                  <c:v>85.390952380952371</c:v>
                </c:pt>
                <c:pt idx="182">
                  <c:v>76.556190476190451</c:v>
                </c:pt>
                <c:pt idx="183">
                  <c:v>7.490952380952379</c:v>
                </c:pt>
                <c:pt idx="184">
                  <c:v>89.021666666666647</c:v>
                </c:pt>
                <c:pt idx="185">
                  <c:v>80.7392857142857</c:v>
                </c:pt>
                <c:pt idx="186">
                  <c:v>125.46428571428571</c:v>
                </c:pt>
                <c:pt idx="187">
                  <c:v>66.898333333333312</c:v>
                </c:pt>
                <c:pt idx="188">
                  <c:v>32.669761904761899</c:v>
                </c:pt>
                <c:pt idx="189">
                  <c:v>21.040476190476188</c:v>
                </c:pt>
                <c:pt idx="190">
                  <c:v>80.616190476190468</c:v>
                </c:pt>
                <c:pt idx="191">
                  <c:v>104.88261904761904</c:v>
                </c:pt>
                <c:pt idx="192">
                  <c:v>87.124523809523808</c:v>
                </c:pt>
                <c:pt idx="193">
                  <c:v>75.591190476190462</c:v>
                </c:pt>
                <c:pt idx="194">
                  <c:v>32.669761904761899</c:v>
                </c:pt>
                <c:pt idx="195">
                  <c:v>36.921904761904756</c:v>
                </c:pt>
                <c:pt idx="196">
                  <c:v>93.099761904761891</c:v>
                </c:pt>
                <c:pt idx="197">
                  <c:v>76.355714285714271</c:v>
                </c:pt>
                <c:pt idx="198">
                  <c:v>76.89928571428571</c:v>
                </c:pt>
                <c:pt idx="199">
                  <c:v>104.88261904761904</c:v>
                </c:pt>
                <c:pt idx="200">
                  <c:v>85.390952380952371</c:v>
                </c:pt>
                <c:pt idx="201">
                  <c:v>28.298571428571432</c:v>
                </c:pt>
                <c:pt idx="202">
                  <c:v>40.24047619047618</c:v>
                </c:pt>
                <c:pt idx="203">
                  <c:v>89.021666666666647</c:v>
                </c:pt>
                <c:pt idx="204">
                  <c:v>80.7392857142857</c:v>
                </c:pt>
                <c:pt idx="205">
                  <c:v>66.898333333333312</c:v>
                </c:pt>
                <c:pt idx="206">
                  <c:v>21.040476190476188</c:v>
                </c:pt>
                <c:pt idx="207">
                  <c:v>91.865476190476173</c:v>
                </c:pt>
                <c:pt idx="208">
                  <c:v>44.759523809523806</c:v>
                </c:pt>
                <c:pt idx="209">
                  <c:v>32.669761904761899</c:v>
                </c:pt>
                <c:pt idx="210">
                  <c:v>87.124523809523808</c:v>
                </c:pt>
                <c:pt idx="211">
                  <c:v>36.921904761904756</c:v>
                </c:pt>
                <c:pt idx="212">
                  <c:v>80.616190476190468</c:v>
                </c:pt>
                <c:pt idx="213">
                  <c:v>58.340238095238099</c:v>
                </c:pt>
                <c:pt idx="214">
                  <c:v>85.286666666666662</c:v>
                </c:pt>
                <c:pt idx="215">
                  <c:v>93.099761904761891</c:v>
                </c:pt>
                <c:pt idx="216">
                  <c:v>76.355714285714271</c:v>
                </c:pt>
                <c:pt idx="217">
                  <c:v>76.89928571428571</c:v>
                </c:pt>
                <c:pt idx="218">
                  <c:v>75.591190476190462</c:v>
                </c:pt>
                <c:pt idx="219">
                  <c:v>43.181904761904768</c:v>
                </c:pt>
                <c:pt idx="220">
                  <c:v>104.57619047619046</c:v>
                </c:pt>
                <c:pt idx="221">
                  <c:v>40.24047619047618</c:v>
                </c:pt>
                <c:pt idx="222">
                  <c:v>80.7392857142857</c:v>
                </c:pt>
                <c:pt idx="223">
                  <c:v>32.669761904761899</c:v>
                </c:pt>
                <c:pt idx="224">
                  <c:v>21.040476190476188</c:v>
                </c:pt>
                <c:pt idx="225">
                  <c:v>36.921904761904756</c:v>
                </c:pt>
                <c:pt idx="226">
                  <c:v>70.076904761904771</c:v>
                </c:pt>
                <c:pt idx="227">
                  <c:v>85.286666666666662</c:v>
                </c:pt>
                <c:pt idx="228">
                  <c:v>91.865476190476173</c:v>
                </c:pt>
                <c:pt idx="229">
                  <c:v>76.355714285714271</c:v>
                </c:pt>
                <c:pt idx="230">
                  <c:v>44.759523809523806</c:v>
                </c:pt>
                <c:pt idx="231">
                  <c:v>76.89928571428571</c:v>
                </c:pt>
                <c:pt idx="232">
                  <c:v>65.387857142857143</c:v>
                </c:pt>
                <c:pt idx="233">
                  <c:v>75.591190476190462</c:v>
                </c:pt>
                <c:pt idx="234">
                  <c:v>28.298571428571432</c:v>
                </c:pt>
                <c:pt idx="235">
                  <c:v>80.7392857142857</c:v>
                </c:pt>
                <c:pt idx="236">
                  <c:v>42.338571428571427</c:v>
                </c:pt>
                <c:pt idx="237">
                  <c:v>87.124523809523808</c:v>
                </c:pt>
                <c:pt idx="238">
                  <c:v>47.296666666666667</c:v>
                </c:pt>
                <c:pt idx="239">
                  <c:v>104.88261904761904</c:v>
                </c:pt>
                <c:pt idx="240">
                  <c:v>28.298571428571432</c:v>
                </c:pt>
                <c:pt idx="241">
                  <c:v>40.24047619047618</c:v>
                </c:pt>
                <c:pt idx="242">
                  <c:v>89.021666666666647</c:v>
                </c:pt>
                <c:pt idx="243">
                  <c:v>70.076904761904771</c:v>
                </c:pt>
                <c:pt idx="244">
                  <c:v>4.214999999999999</c:v>
                </c:pt>
                <c:pt idx="245">
                  <c:v>85.286666666666662</c:v>
                </c:pt>
                <c:pt idx="246">
                  <c:v>85.390952380952371</c:v>
                </c:pt>
                <c:pt idx="247">
                  <c:v>21.040476190476188</c:v>
                </c:pt>
                <c:pt idx="248">
                  <c:v>36.921904761904756</c:v>
                </c:pt>
                <c:pt idx="249">
                  <c:v>58.340238095238099</c:v>
                </c:pt>
                <c:pt idx="250">
                  <c:v>91.865476190476173</c:v>
                </c:pt>
                <c:pt idx="251">
                  <c:v>44.759523809523806</c:v>
                </c:pt>
                <c:pt idx="252">
                  <c:v>65.387857142857143</c:v>
                </c:pt>
                <c:pt idx="253">
                  <c:v>76.556190476190451</c:v>
                </c:pt>
                <c:pt idx="254">
                  <c:v>89.021666666666647</c:v>
                </c:pt>
                <c:pt idx="255">
                  <c:v>42.338571428571427</c:v>
                </c:pt>
                <c:pt idx="256">
                  <c:v>4.214999999999999</c:v>
                </c:pt>
                <c:pt idx="257">
                  <c:v>117.61833333333333</c:v>
                </c:pt>
                <c:pt idx="258">
                  <c:v>85.390952380952371</c:v>
                </c:pt>
                <c:pt idx="259">
                  <c:v>87.124523809523808</c:v>
                </c:pt>
                <c:pt idx="260">
                  <c:v>80.616190476190468</c:v>
                </c:pt>
                <c:pt idx="261">
                  <c:v>58.340238095238099</c:v>
                </c:pt>
                <c:pt idx="262">
                  <c:v>91.865476190476173</c:v>
                </c:pt>
                <c:pt idx="263">
                  <c:v>47.296666666666667</c:v>
                </c:pt>
                <c:pt idx="264">
                  <c:v>65.387857142857143</c:v>
                </c:pt>
                <c:pt idx="265">
                  <c:v>40.24047619047618</c:v>
                </c:pt>
                <c:pt idx="266">
                  <c:v>7.490952380952379</c:v>
                </c:pt>
                <c:pt idx="267">
                  <c:v>43.181904761904768</c:v>
                </c:pt>
                <c:pt idx="268">
                  <c:v>89.021666666666647</c:v>
                </c:pt>
                <c:pt idx="269">
                  <c:v>80.7392857142857</c:v>
                </c:pt>
                <c:pt idx="270">
                  <c:v>42.338571428571427</c:v>
                </c:pt>
                <c:pt idx="271">
                  <c:v>66.898333333333312</c:v>
                </c:pt>
                <c:pt idx="272">
                  <c:v>125.46428571428571</c:v>
                </c:pt>
                <c:pt idx="273">
                  <c:v>87.124523809523808</c:v>
                </c:pt>
                <c:pt idx="274">
                  <c:v>58.340238095238099</c:v>
                </c:pt>
                <c:pt idx="275">
                  <c:v>104.57619047619046</c:v>
                </c:pt>
                <c:pt idx="276">
                  <c:v>117.61833333333333</c:v>
                </c:pt>
                <c:pt idx="277">
                  <c:v>91.865476190476173</c:v>
                </c:pt>
                <c:pt idx="278">
                  <c:v>47.296666666666667</c:v>
                </c:pt>
                <c:pt idx="279">
                  <c:v>44.759523809523806</c:v>
                </c:pt>
                <c:pt idx="280">
                  <c:v>65.387857142857143</c:v>
                </c:pt>
                <c:pt idx="281">
                  <c:v>85.390952380952371</c:v>
                </c:pt>
                <c:pt idx="282">
                  <c:v>40.24047619047618</c:v>
                </c:pt>
                <c:pt idx="283">
                  <c:v>7.490952380952379</c:v>
                </c:pt>
                <c:pt idx="284">
                  <c:v>43.181904761904768</c:v>
                </c:pt>
                <c:pt idx="285">
                  <c:v>80.7392857142857</c:v>
                </c:pt>
                <c:pt idx="286">
                  <c:v>66.898333333333312</c:v>
                </c:pt>
                <c:pt idx="287">
                  <c:v>32.669761904761899</c:v>
                </c:pt>
                <c:pt idx="288">
                  <c:v>58.340238095238099</c:v>
                </c:pt>
                <c:pt idx="289">
                  <c:v>4.214999999999999</c:v>
                </c:pt>
                <c:pt idx="290">
                  <c:v>104.57619047619046</c:v>
                </c:pt>
                <c:pt idx="291">
                  <c:v>76.89928571428571</c:v>
                </c:pt>
                <c:pt idx="292">
                  <c:v>65.387857142857143</c:v>
                </c:pt>
                <c:pt idx="293">
                  <c:v>28.298571428571432</c:v>
                </c:pt>
                <c:pt idx="294">
                  <c:v>7.490952380952379</c:v>
                </c:pt>
                <c:pt idx="295">
                  <c:v>43.181904761904768</c:v>
                </c:pt>
                <c:pt idx="296">
                  <c:v>89.021666666666647</c:v>
                </c:pt>
                <c:pt idx="297">
                  <c:v>80.7392857142857</c:v>
                </c:pt>
                <c:pt idx="298">
                  <c:v>125.46428571428571</c:v>
                </c:pt>
                <c:pt idx="299">
                  <c:v>66.898333333333312</c:v>
                </c:pt>
                <c:pt idx="300">
                  <c:v>76.355714285714271</c:v>
                </c:pt>
                <c:pt idx="301">
                  <c:v>44.759523809523806</c:v>
                </c:pt>
                <c:pt idx="302">
                  <c:v>21.040476190476188</c:v>
                </c:pt>
                <c:pt idx="303">
                  <c:v>36.921904761904756</c:v>
                </c:pt>
                <c:pt idx="304">
                  <c:v>80.616190476190468</c:v>
                </c:pt>
                <c:pt idx="305">
                  <c:v>58.340238095238099</c:v>
                </c:pt>
                <c:pt idx="306">
                  <c:v>85.286666666666662</c:v>
                </c:pt>
                <c:pt idx="307">
                  <c:v>104.57619047619046</c:v>
                </c:pt>
                <c:pt idx="308">
                  <c:v>93.099761904761891</c:v>
                </c:pt>
                <c:pt idx="309">
                  <c:v>91.865476190476173</c:v>
                </c:pt>
                <c:pt idx="310">
                  <c:v>47.296666666666667</c:v>
                </c:pt>
                <c:pt idx="311">
                  <c:v>76.89928571428571</c:v>
                </c:pt>
                <c:pt idx="312">
                  <c:v>75.591190476190462</c:v>
                </c:pt>
                <c:pt idx="313">
                  <c:v>76.556190476190451</c:v>
                </c:pt>
                <c:pt idx="314">
                  <c:v>40.24047619047618</c:v>
                </c:pt>
                <c:pt idx="315">
                  <c:v>42.338571428571427</c:v>
                </c:pt>
                <c:pt idx="316">
                  <c:v>32.669761904761899</c:v>
                </c:pt>
                <c:pt idx="317">
                  <c:v>21.040476190476188</c:v>
                </c:pt>
                <c:pt idx="318">
                  <c:v>87.124523809523808</c:v>
                </c:pt>
                <c:pt idx="319">
                  <c:v>36.921904761904756</c:v>
                </c:pt>
                <c:pt idx="320">
                  <c:v>58.340238095238099</c:v>
                </c:pt>
                <c:pt idx="321">
                  <c:v>4.214999999999999</c:v>
                </c:pt>
                <c:pt idx="322">
                  <c:v>104.57619047619046</c:v>
                </c:pt>
                <c:pt idx="323">
                  <c:v>93.099761904761891</c:v>
                </c:pt>
                <c:pt idx="324">
                  <c:v>47.296666666666667</c:v>
                </c:pt>
                <c:pt idx="325">
                  <c:v>28.298571428571432</c:v>
                </c:pt>
                <c:pt idx="326">
                  <c:v>7.490952380952379</c:v>
                </c:pt>
                <c:pt idx="327">
                  <c:v>89.021666666666647</c:v>
                </c:pt>
                <c:pt idx="328">
                  <c:v>42.338571428571427</c:v>
                </c:pt>
                <c:pt idx="329">
                  <c:v>32.669761904761899</c:v>
                </c:pt>
                <c:pt idx="330">
                  <c:v>80.616190476190468</c:v>
                </c:pt>
                <c:pt idx="331">
                  <c:v>85.286666666666662</c:v>
                </c:pt>
                <c:pt idx="332">
                  <c:v>91.865476190476173</c:v>
                </c:pt>
                <c:pt idx="333">
                  <c:v>76.89928571428571</c:v>
                </c:pt>
                <c:pt idx="334">
                  <c:v>75.591190476190462</c:v>
                </c:pt>
                <c:pt idx="335">
                  <c:v>104.88261904761904</c:v>
                </c:pt>
                <c:pt idx="336">
                  <c:v>76.556190476190451</c:v>
                </c:pt>
                <c:pt idx="337">
                  <c:v>42.338571428571427</c:v>
                </c:pt>
                <c:pt idx="338">
                  <c:v>21.040476190476188</c:v>
                </c:pt>
                <c:pt idx="339">
                  <c:v>4.214999999999999</c:v>
                </c:pt>
                <c:pt idx="340">
                  <c:v>76.355714285714271</c:v>
                </c:pt>
                <c:pt idx="341">
                  <c:v>47.296666666666667</c:v>
                </c:pt>
                <c:pt idx="342">
                  <c:v>7.490952380952379</c:v>
                </c:pt>
                <c:pt idx="343">
                  <c:v>36.921904761904756</c:v>
                </c:pt>
                <c:pt idx="344">
                  <c:v>58.340238095238099</c:v>
                </c:pt>
                <c:pt idx="345">
                  <c:v>93.099761904761891</c:v>
                </c:pt>
                <c:pt idx="346">
                  <c:v>117.61833333333333</c:v>
                </c:pt>
                <c:pt idx="347">
                  <c:v>104.88261904761904</c:v>
                </c:pt>
                <c:pt idx="348">
                  <c:v>43.181904761904768</c:v>
                </c:pt>
                <c:pt idx="349">
                  <c:v>87.124523809523808</c:v>
                </c:pt>
                <c:pt idx="350">
                  <c:v>70.076904761904771</c:v>
                </c:pt>
                <c:pt idx="351">
                  <c:v>76.355714285714271</c:v>
                </c:pt>
                <c:pt idx="352">
                  <c:v>44.759523809523806</c:v>
                </c:pt>
                <c:pt idx="353">
                  <c:v>65.387857142857143</c:v>
                </c:pt>
                <c:pt idx="354">
                  <c:v>28.298571428571432</c:v>
                </c:pt>
                <c:pt idx="355">
                  <c:v>76.556190476190451</c:v>
                </c:pt>
                <c:pt idx="356">
                  <c:v>125.46428571428571</c:v>
                </c:pt>
                <c:pt idx="357">
                  <c:v>66.898333333333312</c:v>
                </c:pt>
                <c:pt idx="358">
                  <c:v>4.214999999999999</c:v>
                </c:pt>
                <c:pt idx="359">
                  <c:v>93.099761904761891</c:v>
                </c:pt>
                <c:pt idx="360">
                  <c:v>85.390952380952371</c:v>
                </c:pt>
                <c:pt idx="361">
                  <c:v>80.7392857142857</c:v>
                </c:pt>
                <c:pt idx="362">
                  <c:v>36.921904761904756</c:v>
                </c:pt>
                <c:pt idx="363">
                  <c:v>70.076904761904771</c:v>
                </c:pt>
                <c:pt idx="364">
                  <c:v>104.57619047619046</c:v>
                </c:pt>
                <c:pt idx="365">
                  <c:v>76.355714285714271</c:v>
                </c:pt>
                <c:pt idx="366">
                  <c:v>47.296666666666667</c:v>
                </c:pt>
                <c:pt idx="367">
                  <c:v>76.89928571428571</c:v>
                </c:pt>
                <c:pt idx="368">
                  <c:v>28.298571428571432</c:v>
                </c:pt>
                <c:pt idx="369">
                  <c:v>76.556190476190451</c:v>
                </c:pt>
                <c:pt idx="370">
                  <c:v>40.24047619047618</c:v>
                </c:pt>
                <c:pt idx="371">
                  <c:v>43.181904761904768</c:v>
                </c:pt>
                <c:pt idx="372">
                  <c:v>125.46428571428571</c:v>
                </c:pt>
                <c:pt idx="373">
                  <c:v>75.591190476190462</c:v>
                </c:pt>
                <c:pt idx="374">
                  <c:v>104.88261904761904</c:v>
                </c:pt>
                <c:pt idx="375">
                  <c:v>66.898333333333312</c:v>
                </c:pt>
                <c:pt idx="376">
                  <c:v>87.124523809523808</c:v>
                </c:pt>
                <c:pt idx="377">
                  <c:v>70.076904761904771</c:v>
                </c:pt>
                <c:pt idx="378">
                  <c:v>93.099761904761891</c:v>
                </c:pt>
                <c:pt idx="379">
                  <c:v>117.61833333333333</c:v>
                </c:pt>
                <c:pt idx="380">
                  <c:v>76.355714285714271</c:v>
                </c:pt>
                <c:pt idx="381">
                  <c:v>47.296666666666667</c:v>
                </c:pt>
                <c:pt idx="382">
                  <c:v>104.88261904761904</c:v>
                </c:pt>
                <c:pt idx="383">
                  <c:v>85.390952380952371</c:v>
                </c:pt>
                <c:pt idx="384">
                  <c:v>28.298571428571432</c:v>
                </c:pt>
                <c:pt idx="385">
                  <c:v>76.556190476190451</c:v>
                </c:pt>
                <c:pt idx="386">
                  <c:v>40.24047619047618</c:v>
                </c:pt>
                <c:pt idx="387">
                  <c:v>89.021666666666647</c:v>
                </c:pt>
                <c:pt idx="388">
                  <c:v>125.46428571428571</c:v>
                </c:pt>
                <c:pt idx="389">
                  <c:v>36.921904761904756</c:v>
                </c:pt>
                <c:pt idx="390">
                  <c:v>58.340238095238099</c:v>
                </c:pt>
                <c:pt idx="391">
                  <c:v>104.57619047619046</c:v>
                </c:pt>
                <c:pt idx="392">
                  <c:v>75.591190476190462</c:v>
                </c:pt>
                <c:pt idx="393">
                  <c:v>66.898333333333312</c:v>
                </c:pt>
                <c:pt idx="394">
                  <c:v>87.124523809523808</c:v>
                </c:pt>
                <c:pt idx="395">
                  <c:v>70.076904761904771</c:v>
                </c:pt>
                <c:pt idx="396">
                  <c:v>117.61833333333333</c:v>
                </c:pt>
                <c:pt idx="397">
                  <c:v>104.88261904761904</c:v>
                </c:pt>
                <c:pt idx="398">
                  <c:v>28.298571428571432</c:v>
                </c:pt>
                <c:pt idx="399">
                  <c:v>125.46428571428571</c:v>
                </c:pt>
                <c:pt idx="400">
                  <c:v>21.040476190476188</c:v>
                </c:pt>
                <c:pt idx="401">
                  <c:v>104.57619047619046</c:v>
                </c:pt>
                <c:pt idx="402">
                  <c:v>76.89928571428571</c:v>
                </c:pt>
                <c:pt idx="403">
                  <c:v>75.591190476190462</c:v>
                </c:pt>
                <c:pt idx="404">
                  <c:v>85.390952380952371</c:v>
                </c:pt>
                <c:pt idx="405">
                  <c:v>76.556190476190451</c:v>
                </c:pt>
                <c:pt idx="406">
                  <c:v>40.24047619047618</c:v>
                </c:pt>
                <c:pt idx="407">
                  <c:v>89.021666666666647</c:v>
                </c:pt>
                <c:pt idx="408">
                  <c:v>66.898333333333312</c:v>
                </c:pt>
                <c:pt idx="409">
                  <c:v>58.340238095238099</c:v>
                </c:pt>
                <c:pt idx="410">
                  <c:v>70.076904761904771</c:v>
                </c:pt>
                <c:pt idx="411">
                  <c:v>85.286666666666662</c:v>
                </c:pt>
                <c:pt idx="412">
                  <c:v>117.61833333333333</c:v>
                </c:pt>
                <c:pt idx="413">
                  <c:v>28.298571428571432</c:v>
                </c:pt>
                <c:pt idx="414">
                  <c:v>7.490952380952379</c:v>
                </c:pt>
                <c:pt idx="415">
                  <c:v>42.338571428571427</c:v>
                </c:pt>
                <c:pt idx="416">
                  <c:v>104.57619047619046</c:v>
                </c:pt>
                <c:pt idx="417">
                  <c:v>91.865476190476173</c:v>
                </c:pt>
                <c:pt idx="418">
                  <c:v>43.181904761904768</c:v>
                </c:pt>
                <c:pt idx="419">
                  <c:v>89.021666666666647</c:v>
                </c:pt>
                <c:pt idx="420">
                  <c:v>80.7392857142857</c:v>
                </c:pt>
                <c:pt idx="421">
                  <c:v>21.040476190476188</c:v>
                </c:pt>
                <c:pt idx="422">
                  <c:v>60.674999999999997</c:v>
                </c:pt>
                <c:pt idx="423">
                  <c:v>36.921904761904756</c:v>
                </c:pt>
                <c:pt idx="424">
                  <c:v>58.340238095238099</c:v>
                </c:pt>
                <c:pt idx="425">
                  <c:v>4.214999999999999</c:v>
                </c:pt>
                <c:pt idx="426">
                  <c:v>85.286666666666662</c:v>
                </c:pt>
                <c:pt idx="427">
                  <c:v>117.61833333333333</c:v>
                </c:pt>
                <c:pt idx="428">
                  <c:v>76.89928571428571</c:v>
                </c:pt>
                <c:pt idx="429">
                  <c:v>42.338571428571427</c:v>
                </c:pt>
                <c:pt idx="430">
                  <c:v>32.669761904761899</c:v>
                </c:pt>
                <c:pt idx="431">
                  <c:v>104.57619047619046</c:v>
                </c:pt>
                <c:pt idx="432">
                  <c:v>44.759523809523806</c:v>
                </c:pt>
                <c:pt idx="433">
                  <c:v>65.387857142857143</c:v>
                </c:pt>
                <c:pt idx="434">
                  <c:v>75.591190476190462</c:v>
                </c:pt>
                <c:pt idx="435">
                  <c:v>76.556190476190451</c:v>
                </c:pt>
                <c:pt idx="436">
                  <c:v>89.021666666666647</c:v>
                </c:pt>
                <c:pt idx="437">
                  <c:v>80.7392857142857</c:v>
                </c:pt>
                <c:pt idx="438">
                  <c:v>125.46428571428571</c:v>
                </c:pt>
                <c:pt idx="439">
                  <c:v>60.674999999999997</c:v>
                </c:pt>
                <c:pt idx="440">
                  <c:v>58.340238095238099</c:v>
                </c:pt>
                <c:pt idx="441">
                  <c:v>91.865476190476173</c:v>
                </c:pt>
                <c:pt idx="442">
                  <c:v>43.181904761904768</c:v>
                </c:pt>
                <c:pt idx="443">
                  <c:v>42.338571428571427</c:v>
                </c:pt>
                <c:pt idx="444">
                  <c:v>66.898333333333312</c:v>
                </c:pt>
                <c:pt idx="445">
                  <c:v>47.296666666666667</c:v>
                </c:pt>
                <c:pt idx="446">
                  <c:v>44.759523809523806</c:v>
                </c:pt>
                <c:pt idx="447">
                  <c:v>104.88261904761904</c:v>
                </c:pt>
                <c:pt idx="448">
                  <c:v>85.390952380952371</c:v>
                </c:pt>
                <c:pt idx="449">
                  <c:v>76.556190476190451</c:v>
                </c:pt>
                <c:pt idx="450">
                  <c:v>43.181904761904768</c:v>
                </c:pt>
                <c:pt idx="451">
                  <c:v>87.124523809523808</c:v>
                </c:pt>
                <c:pt idx="452">
                  <c:v>36.921904761904756</c:v>
                </c:pt>
                <c:pt idx="453">
                  <c:v>4.214999999999999</c:v>
                </c:pt>
                <c:pt idx="454">
                  <c:v>85.286666666666662</c:v>
                </c:pt>
                <c:pt idx="455">
                  <c:v>93.099761904761891</c:v>
                </c:pt>
                <c:pt idx="456">
                  <c:v>91.865476190476173</c:v>
                </c:pt>
                <c:pt idx="457">
                  <c:v>76.89928571428571</c:v>
                </c:pt>
                <c:pt idx="458">
                  <c:v>65.387857142857143</c:v>
                </c:pt>
                <c:pt idx="459">
                  <c:v>7.490952380952379</c:v>
                </c:pt>
                <c:pt idx="460">
                  <c:v>89.021666666666647</c:v>
                </c:pt>
                <c:pt idx="461">
                  <c:v>80.7392857142857</c:v>
                </c:pt>
                <c:pt idx="462">
                  <c:v>66.898333333333312</c:v>
                </c:pt>
                <c:pt idx="463">
                  <c:v>70.076904761904771</c:v>
                </c:pt>
                <c:pt idx="464">
                  <c:v>47.296666666666667</c:v>
                </c:pt>
                <c:pt idx="465">
                  <c:v>85.390952380952371</c:v>
                </c:pt>
                <c:pt idx="466">
                  <c:v>87.124523809523808</c:v>
                </c:pt>
                <c:pt idx="467">
                  <c:v>80.616190476190468</c:v>
                </c:pt>
                <c:pt idx="468">
                  <c:v>4.214999999999999</c:v>
                </c:pt>
                <c:pt idx="469">
                  <c:v>85.286666666666662</c:v>
                </c:pt>
                <c:pt idx="470">
                  <c:v>117.61833333333333</c:v>
                </c:pt>
                <c:pt idx="471">
                  <c:v>91.865476190476173</c:v>
                </c:pt>
                <c:pt idx="472">
                  <c:v>44.759523809523806</c:v>
                </c:pt>
                <c:pt idx="473">
                  <c:v>76.89928571428571</c:v>
                </c:pt>
                <c:pt idx="474">
                  <c:v>104.88261904761904</c:v>
                </c:pt>
                <c:pt idx="475">
                  <c:v>89.021666666666647</c:v>
                </c:pt>
                <c:pt idx="476">
                  <c:v>66.898333333333312</c:v>
                </c:pt>
                <c:pt idx="477">
                  <c:v>32.669761904761899</c:v>
                </c:pt>
                <c:pt idx="478">
                  <c:v>60.674999999999997</c:v>
                </c:pt>
                <c:pt idx="479">
                  <c:v>70.076904761904771</c:v>
                </c:pt>
                <c:pt idx="480">
                  <c:v>47.296666666666667</c:v>
                </c:pt>
                <c:pt idx="481">
                  <c:v>60.674999999999997</c:v>
                </c:pt>
                <c:pt idx="482">
                  <c:v>87.124523809523808</c:v>
                </c:pt>
                <c:pt idx="483">
                  <c:v>80.616190476190468</c:v>
                </c:pt>
                <c:pt idx="484">
                  <c:v>85.286666666666662</c:v>
                </c:pt>
                <c:pt idx="485">
                  <c:v>93.099761904761891</c:v>
                </c:pt>
                <c:pt idx="486">
                  <c:v>117.61833333333333</c:v>
                </c:pt>
                <c:pt idx="487">
                  <c:v>76.355714285714271</c:v>
                </c:pt>
                <c:pt idx="488">
                  <c:v>44.759523809523806</c:v>
                </c:pt>
                <c:pt idx="489">
                  <c:v>76.89928571428571</c:v>
                </c:pt>
                <c:pt idx="490">
                  <c:v>28.298571428571432</c:v>
                </c:pt>
                <c:pt idx="491">
                  <c:v>125.46428571428571</c:v>
                </c:pt>
                <c:pt idx="492">
                  <c:v>42.338571428571427</c:v>
                </c:pt>
                <c:pt idx="493">
                  <c:v>32.669761904761899</c:v>
                </c:pt>
                <c:pt idx="494">
                  <c:v>80.616190476190468</c:v>
                </c:pt>
                <c:pt idx="495">
                  <c:v>4.214999999999999</c:v>
                </c:pt>
                <c:pt idx="496">
                  <c:v>47.296666666666667</c:v>
                </c:pt>
                <c:pt idx="497">
                  <c:v>40.24047619047618</c:v>
                </c:pt>
                <c:pt idx="498">
                  <c:v>7.490952380952379</c:v>
                </c:pt>
                <c:pt idx="499">
                  <c:v>60.674999999999997</c:v>
                </c:pt>
                <c:pt idx="500">
                  <c:v>87.124523809523808</c:v>
                </c:pt>
                <c:pt idx="501">
                  <c:v>58.340238095238099</c:v>
                </c:pt>
                <c:pt idx="502">
                  <c:v>85.286666666666662</c:v>
                </c:pt>
                <c:pt idx="503">
                  <c:v>65.387857142857143</c:v>
                </c:pt>
                <c:pt idx="504">
                  <c:v>125.46428571428571</c:v>
                </c:pt>
                <c:pt idx="505">
                  <c:v>42.338571428571427</c:v>
                </c:pt>
                <c:pt idx="506">
                  <c:v>32.669761904761899</c:v>
                </c:pt>
                <c:pt idx="507">
                  <c:v>80.616190476190468</c:v>
                </c:pt>
                <c:pt idx="508">
                  <c:v>76.355714285714271</c:v>
                </c:pt>
                <c:pt idx="509">
                  <c:v>28.298571428571432</c:v>
                </c:pt>
                <c:pt idx="510">
                  <c:v>76.556190476190451</c:v>
                </c:pt>
                <c:pt idx="511">
                  <c:v>40.24047619047618</c:v>
                </c:pt>
                <c:pt idx="512">
                  <c:v>7.490952380952379</c:v>
                </c:pt>
                <c:pt idx="513">
                  <c:v>80.7392857142857</c:v>
                </c:pt>
                <c:pt idx="514">
                  <c:v>66.898333333333312</c:v>
                </c:pt>
                <c:pt idx="515">
                  <c:v>21.040476190476188</c:v>
                </c:pt>
                <c:pt idx="516">
                  <c:v>4.214999999999999</c:v>
                </c:pt>
                <c:pt idx="517">
                  <c:v>85.286666666666662</c:v>
                </c:pt>
                <c:pt idx="518">
                  <c:v>104.57619047619046</c:v>
                </c:pt>
                <c:pt idx="519">
                  <c:v>93.099761904761891</c:v>
                </c:pt>
                <c:pt idx="520">
                  <c:v>91.865476190476173</c:v>
                </c:pt>
                <c:pt idx="521">
                  <c:v>42.338571428571427</c:v>
                </c:pt>
                <c:pt idx="522">
                  <c:v>87.124523809523808</c:v>
                </c:pt>
                <c:pt idx="523">
                  <c:v>76.355714285714271</c:v>
                </c:pt>
                <c:pt idx="524">
                  <c:v>104.88261904761904</c:v>
                </c:pt>
                <c:pt idx="525">
                  <c:v>85.390952380952371</c:v>
                </c:pt>
                <c:pt idx="526">
                  <c:v>76.556190476190451</c:v>
                </c:pt>
                <c:pt idx="527">
                  <c:v>7.490952380952379</c:v>
                </c:pt>
                <c:pt idx="528">
                  <c:v>80.7392857142857</c:v>
                </c:pt>
                <c:pt idx="529">
                  <c:v>125.46428571428571</c:v>
                </c:pt>
                <c:pt idx="530">
                  <c:v>21.040476190476188</c:v>
                </c:pt>
                <c:pt idx="531">
                  <c:v>60.674999999999997</c:v>
                </c:pt>
                <c:pt idx="532">
                  <c:v>80.616190476190468</c:v>
                </c:pt>
                <c:pt idx="533">
                  <c:v>4.214999999999999</c:v>
                </c:pt>
                <c:pt idx="534">
                  <c:v>104.57619047619046</c:v>
                </c:pt>
                <c:pt idx="535">
                  <c:v>117.61833333333333</c:v>
                </c:pt>
                <c:pt idx="536">
                  <c:v>76.89928571428571</c:v>
                </c:pt>
                <c:pt idx="537">
                  <c:v>65.387857142857143</c:v>
                </c:pt>
                <c:pt idx="538">
                  <c:v>75.591190476190462</c:v>
                </c:pt>
                <c:pt idx="539">
                  <c:v>42.338571428571427</c:v>
                </c:pt>
                <c:pt idx="540">
                  <c:v>32.669761904761899</c:v>
                </c:pt>
                <c:pt idx="541">
                  <c:v>60.674999999999997</c:v>
                </c:pt>
                <c:pt idx="542">
                  <c:v>80.616190476190468</c:v>
                </c:pt>
                <c:pt idx="543">
                  <c:v>70.076904761904771</c:v>
                </c:pt>
                <c:pt idx="544">
                  <c:v>76.355714285714271</c:v>
                </c:pt>
                <c:pt idx="545">
                  <c:v>65.387857142857143</c:v>
                </c:pt>
                <c:pt idx="546">
                  <c:v>75.591190476190462</c:v>
                </c:pt>
                <c:pt idx="547">
                  <c:v>104.88261904761904</c:v>
                </c:pt>
                <c:pt idx="548">
                  <c:v>85.390952380952371</c:v>
                </c:pt>
                <c:pt idx="549">
                  <c:v>43.181904761904768</c:v>
                </c:pt>
                <c:pt idx="550">
                  <c:v>125.46428571428571</c:v>
                </c:pt>
                <c:pt idx="551">
                  <c:v>66.898333333333312</c:v>
                </c:pt>
                <c:pt idx="552">
                  <c:v>21.040476190476188</c:v>
                </c:pt>
                <c:pt idx="553">
                  <c:v>76.89928571428571</c:v>
                </c:pt>
                <c:pt idx="554">
                  <c:v>76.556190476190451</c:v>
                </c:pt>
                <c:pt idx="555">
                  <c:v>40.24047619047618</c:v>
                </c:pt>
                <c:pt idx="556">
                  <c:v>89.021666666666647</c:v>
                </c:pt>
                <c:pt idx="557">
                  <c:v>60.674999999999997</c:v>
                </c:pt>
                <c:pt idx="558">
                  <c:v>36.921904761904756</c:v>
                </c:pt>
                <c:pt idx="559">
                  <c:v>85.286666666666662</c:v>
                </c:pt>
                <c:pt idx="560">
                  <c:v>91.865476190476173</c:v>
                </c:pt>
                <c:pt idx="561">
                  <c:v>47.296666666666667</c:v>
                </c:pt>
                <c:pt idx="562">
                  <c:v>75.591190476190462</c:v>
                </c:pt>
                <c:pt idx="563">
                  <c:v>7.490952380952379</c:v>
                </c:pt>
                <c:pt idx="564">
                  <c:v>43.181904761904768</c:v>
                </c:pt>
                <c:pt idx="565">
                  <c:v>89.021666666666647</c:v>
                </c:pt>
                <c:pt idx="566">
                  <c:v>66.898333333333312</c:v>
                </c:pt>
                <c:pt idx="567">
                  <c:v>32.669761904761899</c:v>
                </c:pt>
                <c:pt idx="568">
                  <c:v>21.040476190476188</c:v>
                </c:pt>
                <c:pt idx="569">
                  <c:v>80.616190476190468</c:v>
                </c:pt>
                <c:pt idx="570">
                  <c:v>76.556190476190451</c:v>
                </c:pt>
                <c:pt idx="571">
                  <c:v>40.24047619047618</c:v>
                </c:pt>
                <c:pt idx="572">
                  <c:v>87.124523809523808</c:v>
                </c:pt>
                <c:pt idx="573">
                  <c:v>58.340238095238099</c:v>
                </c:pt>
                <c:pt idx="574">
                  <c:v>70.076904761904771</c:v>
                </c:pt>
                <c:pt idx="575">
                  <c:v>85.286666666666662</c:v>
                </c:pt>
                <c:pt idx="576">
                  <c:v>104.57619047619046</c:v>
                </c:pt>
                <c:pt idx="577">
                  <c:v>93.099761904761891</c:v>
                </c:pt>
                <c:pt idx="578">
                  <c:v>117.61833333333333</c:v>
                </c:pt>
                <c:pt idx="579">
                  <c:v>76.355714285714271</c:v>
                </c:pt>
                <c:pt idx="580">
                  <c:v>43.181904761904768</c:v>
                </c:pt>
                <c:pt idx="581">
                  <c:v>89.021666666666647</c:v>
                </c:pt>
                <c:pt idx="582">
                  <c:v>42.338571428571427</c:v>
                </c:pt>
                <c:pt idx="583">
                  <c:v>32.669761904761899</c:v>
                </c:pt>
                <c:pt idx="584">
                  <c:v>4.214999999999999</c:v>
                </c:pt>
                <c:pt idx="585">
                  <c:v>91.865476190476173</c:v>
                </c:pt>
                <c:pt idx="586">
                  <c:v>76.89928571428571</c:v>
                </c:pt>
                <c:pt idx="587">
                  <c:v>85.390952380952371</c:v>
                </c:pt>
                <c:pt idx="588">
                  <c:v>40.24047619047618</c:v>
                </c:pt>
                <c:pt idx="589">
                  <c:v>21.040476190476188</c:v>
                </c:pt>
                <c:pt idx="590">
                  <c:v>87.124523809523808</c:v>
                </c:pt>
                <c:pt idx="591">
                  <c:v>85.286666666666662</c:v>
                </c:pt>
                <c:pt idx="592">
                  <c:v>4.214999999999999</c:v>
                </c:pt>
                <c:pt idx="593">
                  <c:v>117.61833333333333</c:v>
                </c:pt>
                <c:pt idx="594">
                  <c:v>91.865476190476173</c:v>
                </c:pt>
                <c:pt idx="595">
                  <c:v>76.355714285714271</c:v>
                </c:pt>
                <c:pt idx="596">
                  <c:v>65.387857142857143</c:v>
                </c:pt>
                <c:pt idx="597">
                  <c:v>104.88261904761904</c:v>
                </c:pt>
                <c:pt idx="598">
                  <c:v>85.390952380952371</c:v>
                </c:pt>
                <c:pt idx="599">
                  <c:v>80.7392857142857</c:v>
                </c:pt>
                <c:pt idx="600">
                  <c:v>125.46428571428571</c:v>
                </c:pt>
                <c:pt idx="601">
                  <c:v>66.898333333333312</c:v>
                </c:pt>
                <c:pt idx="602">
                  <c:v>32.669761904761899</c:v>
                </c:pt>
                <c:pt idx="603">
                  <c:v>21.040476190476188</c:v>
                </c:pt>
                <c:pt idx="604">
                  <c:v>93.099761904761891</c:v>
                </c:pt>
                <c:pt idx="605">
                  <c:v>47.296666666666667</c:v>
                </c:pt>
                <c:pt idx="606">
                  <c:v>80.616190476190468</c:v>
                </c:pt>
                <c:pt idx="607">
                  <c:v>58.340238095238099</c:v>
                </c:pt>
                <c:pt idx="608">
                  <c:v>117.61833333333333</c:v>
                </c:pt>
                <c:pt idx="609">
                  <c:v>76.355714285714271</c:v>
                </c:pt>
                <c:pt idx="610">
                  <c:v>44.759523809523806</c:v>
                </c:pt>
                <c:pt idx="611">
                  <c:v>76.89928571428571</c:v>
                </c:pt>
                <c:pt idx="612">
                  <c:v>28.298571428571432</c:v>
                </c:pt>
                <c:pt idx="613">
                  <c:v>80.7392857142857</c:v>
                </c:pt>
                <c:pt idx="614">
                  <c:v>125.46428571428571</c:v>
                </c:pt>
                <c:pt idx="615">
                  <c:v>42.338571428571427</c:v>
                </c:pt>
                <c:pt idx="616">
                  <c:v>21.040476190476188</c:v>
                </c:pt>
                <c:pt idx="617">
                  <c:v>70.076904761904771</c:v>
                </c:pt>
                <c:pt idx="618">
                  <c:v>4.214999999999999</c:v>
                </c:pt>
                <c:pt idx="619">
                  <c:v>93.099761904761891</c:v>
                </c:pt>
                <c:pt idx="620">
                  <c:v>66.898333333333312</c:v>
                </c:pt>
                <c:pt idx="621">
                  <c:v>32.669761904761899</c:v>
                </c:pt>
                <c:pt idx="622">
                  <c:v>36.921904761904756</c:v>
                </c:pt>
                <c:pt idx="623">
                  <c:v>58.340238095238099</c:v>
                </c:pt>
                <c:pt idx="624">
                  <c:v>117.61833333333333</c:v>
                </c:pt>
                <c:pt idx="625">
                  <c:v>44.759523809523806</c:v>
                </c:pt>
                <c:pt idx="626">
                  <c:v>76.89928571428571</c:v>
                </c:pt>
                <c:pt idx="627">
                  <c:v>85.390952380952371</c:v>
                </c:pt>
                <c:pt idx="628">
                  <c:v>7.490952380952379</c:v>
                </c:pt>
                <c:pt idx="629">
                  <c:v>80.7392857142857</c:v>
                </c:pt>
                <c:pt idx="630">
                  <c:v>42.338571428571427</c:v>
                </c:pt>
                <c:pt idx="631">
                  <c:v>21.040476190476188</c:v>
                </c:pt>
                <c:pt idx="632">
                  <c:v>60.674999999999997</c:v>
                </c:pt>
                <c:pt idx="633">
                  <c:v>4.214999999999999</c:v>
                </c:pt>
                <c:pt idx="634">
                  <c:v>104.57619047619046</c:v>
                </c:pt>
                <c:pt idx="635">
                  <c:v>47.296666666666667</c:v>
                </c:pt>
                <c:pt idx="636">
                  <c:v>28.298571428571432</c:v>
                </c:pt>
                <c:pt idx="637">
                  <c:v>66.898333333333312</c:v>
                </c:pt>
                <c:pt idx="638">
                  <c:v>32.669761904761899</c:v>
                </c:pt>
                <c:pt idx="639">
                  <c:v>36.921904761904756</c:v>
                </c:pt>
                <c:pt idx="640">
                  <c:v>76.355714285714271</c:v>
                </c:pt>
                <c:pt idx="641">
                  <c:v>44.759523809523806</c:v>
                </c:pt>
                <c:pt idx="642">
                  <c:v>85.390952380952371</c:v>
                </c:pt>
                <c:pt idx="643">
                  <c:v>60.674999999999997</c:v>
                </c:pt>
                <c:pt idx="644">
                  <c:v>36.921904761904756</c:v>
                </c:pt>
                <c:pt idx="645">
                  <c:v>80.616190476190468</c:v>
                </c:pt>
                <c:pt idx="646">
                  <c:v>85.286666666666662</c:v>
                </c:pt>
                <c:pt idx="647">
                  <c:v>93.099761904761891</c:v>
                </c:pt>
                <c:pt idx="648">
                  <c:v>75.591190476190462</c:v>
                </c:pt>
                <c:pt idx="649">
                  <c:v>104.88261904761904</c:v>
                </c:pt>
                <c:pt idx="650">
                  <c:v>76.556190476190451</c:v>
                </c:pt>
                <c:pt idx="651">
                  <c:v>43.181904761904768</c:v>
                </c:pt>
                <c:pt idx="652">
                  <c:v>89.021666666666647</c:v>
                </c:pt>
                <c:pt idx="653">
                  <c:v>21.040476190476188</c:v>
                </c:pt>
                <c:pt idx="654">
                  <c:v>76.355714285714271</c:v>
                </c:pt>
                <c:pt idx="655">
                  <c:v>28.298571428571432</c:v>
                </c:pt>
                <c:pt idx="656">
                  <c:v>80.7392857142857</c:v>
                </c:pt>
                <c:pt idx="657">
                  <c:v>60.674999999999997</c:v>
                </c:pt>
                <c:pt idx="658">
                  <c:v>87.124523809523808</c:v>
                </c:pt>
                <c:pt idx="659">
                  <c:v>36.921904761904756</c:v>
                </c:pt>
                <c:pt idx="660">
                  <c:v>58.340238095238099</c:v>
                </c:pt>
                <c:pt idx="661">
                  <c:v>4.214999999999999</c:v>
                </c:pt>
                <c:pt idx="662">
                  <c:v>93.099761904761891</c:v>
                </c:pt>
                <c:pt idx="663">
                  <c:v>44.759523809523806</c:v>
                </c:pt>
                <c:pt idx="664">
                  <c:v>75.591190476190462</c:v>
                </c:pt>
                <c:pt idx="665">
                  <c:v>104.88261904761904</c:v>
                </c:pt>
                <c:pt idx="666">
                  <c:v>43.181904761904768</c:v>
                </c:pt>
                <c:pt idx="667">
                  <c:v>89.021666666666647</c:v>
                </c:pt>
                <c:pt idx="668">
                  <c:v>42.338571428571427</c:v>
                </c:pt>
                <c:pt idx="669">
                  <c:v>21.040476190476188</c:v>
                </c:pt>
                <c:pt idx="670">
                  <c:v>76.556190476190451</c:v>
                </c:pt>
                <c:pt idx="671">
                  <c:v>7.490952380952379</c:v>
                </c:pt>
                <c:pt idx="672">
                  <c:v>87.124523809523808</c:v>
                </c:pt>
                <c:pt idx="673">
                  <c:v>80.616190476190468</c:v>
                </c:pt>
                <c:pt idx="674">
                  <c:v>4.214999999999999</c:v>
                </c:pt>
                <c:pt idx="675">
                  <c:v>85.286666666666662</c:v>
                </c:pt>
                <c:pt idx="676">
                  <c:v>104.57619047619046</c:v>
                </c:pt>
                <c:pt idx="677">
                  <c:v>93.099761904761891</c:v>
                </c:pt>
                <c:pt idx="678">
                  <c:v>91.865476190476173</c:v>
                </c:pt>
                <c:pt idx="679">
                  <c:v>76.355714285714271</c:v>
                </c:pt>
                <c:pt idx="680">
                  <c:v>47.296666666666667</c:v>
                </c:pt>
                <c:pt idx="681">
                  <c:v>65.387857142857143</c:v>
                </c:pt>
                <c:pt idx="682">
                  <c:v>75.591190476190462</c:v>
                </c:pt>
                <c:pt idx="683">
                  <c:v>43.181904761904768</c:v>
                </c:pt>
                <c:pt idx="684">
                  <c:v>42.338571428571427</c:v>
                </c:pt>
                <c:pt idx="685">
                  <c:v>32.669761904761899</c:v>
                </c:pt>
                <c:pt idx="686">
                  <c:v>80.616190476190468</c:v>
                </c:pt>
                <c:pt idx="687">
                  <c:v>104.88261904761904</c:v>
                </c:pt>
                <c:pt idx="688">
                  <c:v>66.898333333333312</c:v>
                </c:pt>
                <c:pt idx="689">
                  <c:v>87.124523809523808</c:v>
                </c:pt>
                <c:pt idx="690">
                  <c:v>36.921904761904756</c:v>
                </c:pt>
                <c:pt idx="691">
                  <c:v>58.340238095238099</c:v>
                </c:pt>
                <c:pt idx="692">
                  <c:v>85.286666666666662</c:v>
                </c:pt>
                <c:pt idx="693">
                  <c:v>65.387857142857143</c:v>
                </c:pt>
                <c:pt idx="694">
                  <c:v>75.591190476190462</c:v>
                </c:pt>
                <c:pt idx="695">
                  <c:v>76.556190476190451</c:v>
                </c:pt>
                <c:pt idx="696">
                  <c:v>40.24047619047618</c:v>
                </c:pt>
                <c:pt idx="697">
                  <c:v>7.490952380952379</c:v>
                </c:pt>
                <c:pt idx="698">
                  <c:v>43.181904761904768</c:v>
                </c:pt>
                <c:pt idx="699">
                  <c:v>42.338571428571427</c:v>
                </c:pt>
                <c:pt idx="700">
                  <c:v>60.674999999999997</c:v>
                </c:pt>
                <c:pt idx="701">
                  <c:v>4.214999999999999</c:v>
                </c:pt>
                <c:pt idx="702">
                  <c:v>117.61833333333333</c:v>
                </c:pt>
                <c:pt idx="703">
                  <c:v>44.759523809523806</c:v>
                </c:pt>
                <c:pt idx="704">
                  <c:v>65.387857142857143</c:v>
                </c:pt>
                <c:pt idx="705">
                  <c:v>28.298571428571432</c:v>
                </c:pt>
                <c:pt idx="706">
                  <c:v>80.7392857142857</c:v>
                </c:pt>
                <c:pt idx="707">
                  <c:v>32.669761904761899</c:v>
                </c:pt>
                <c:pt idx="708">
                  <c:v>70.076904761904771</c:v>
                </c:pt>
                <c:pt idx="709">
                  <c:v>75.591190476190462</c:v>
                </c:pt>
                <c:pt idx="710">
                  <c:v>85.390952380952371</c:v>
                </c:pt>
                <c:pt idx="711">
                  <c:v>7.490952380952379</c:v>
                </c:pt>
                <c:pt idx="712">
                  <c:v>125.46428571428571</c:v>
                </c:pt>
                <c:pt idx="713">
                  <c:v>60.674999999999997</c:v>
                </c:pt>
                <c:pt idx="714">
                  <c:v>36.921904761904756</c:v>
                </c:pt>
                <c:pt idx="715">
                  <c:v>80.616190476190468</c:v>
                </c:pt>
                <c:pt idx="716">
                  <c:v>58.340238095238099</c:v>
                </c:pt>
                <c:pt idx="717">
                  <c:v>117.61833333333333</c:v>
                </c:pt>
                <c:pt idx="718">
                  <c:v>76.355714285714271</c:v>
                </c:pt>
                <c:pt idx="719">
                  <c:v>44.759523809523806</c:v>
                </c:pt>
                <c:pt idx="720">
                  <c:v>104.88261904761904</c:v>
                </c:pt>
                <c:pt idx="721">
                  <c:v>28.298571428571432</c:v>
                </c:pt>
                <c:pt idx="722">
                  <c:v>40.24047619047618</c:v>
                </c:pt>
                <c:pt idx="723">
                  <c:v>43.181904761904768</c:v>
                </c:pt>
                <c:pt idx="724">
                  <c:v>80.7392857142857</c:v>
                </c:pt>
                <c:pt idx="725">
                  <c:v>42.338571428571427</c:v>
                </c:pt>
                <c:pt idx="726">
                  <c:v>76.556190476190451</c:v>
                </c:pt>
                <c:pt idx="727">
                  <c:v>125.46428571428571</c:v>
                </c:pt>
                <c:pt idx="728">
                  <c:v>36.921904761904756</c:v>
                </c:pt>
                <c:pt idx="729">
                  <c:v>58.340238095238099</c:v>
                </c:pt>
                <c:pt idx="730">
                  <c:v>70.076904761904771</c:v>
                </c:pt>
                <c:pt idx="731">
                  <c:v>104.57619047619046</c:v>
                </c:pt>
                <c:pt idx="732">
                  <c:v>93.099761904761891</c:v>
                </c:pt>
                <c:pt idx="733">
                  <c:v>91.865476190476173</c:v>
                </c:pt>
                <c:pt idx="734">
                  <c:v>44.759523809523806</c:v>
                </c:pt>
                <c:pt idx="735">
                  <c:v>65.387857142857143</c:v>
                </c:pt>
                <c:pt idx="736">
                  <c:v>75.591190476190462</c:v>
                </c:pt>
                <c:pt idx="737">
                  <c:v>85.390952380952371</c:v>
                </c:pt>
                <c:pt idx="738">
                  <c:v>40.24047619047618</c:v>
                </c:pt>
                <c:pt idx="739">
                  <c:v>43.181904761904768</c:v>
                </c:pt>
                <c:pt idx="740">
                  <c:v>125.46428571428571</c:v>
                </c:pt>
                <c:pt idx="741">
                  <c:v>42.338571428571427</c:v>
                </c:pt>
                <c:pt idx="742">
                  <c:v>60.674999999999997</c:v>
                </c:pt>
                <c:pt idx="743">
                  <c:v>87.124523809523808</c:v>
                </c:pt>
                <c:pt idx="744">
                  <c:v>4.214999999999999</c:v>
                </c:pt>
                <c:pt idx="745">
                  <c:v>76.89928571428571</c:v>
                </c:pt>
                <c:pt idx="746">
                  <c:v>28.298571428571432</c:v>
                </c:pt>
                <c:pt idx="747">
                  <c:v>70.076904761904771</c:v>
                </c:pt>
                <c:pt idx="748">
                  <c:v>104.57619047619046</c:v>
                </c:pt>
                <c:pt idx="749">
                  <c:v>104.88261904761904</c:v>
                </c:pt>
                <c:pt idx="750">
                  <c:v>80.7392857142857</c:v>
                </c:pt>
                <c:pt idx="751">
                  <c:v>60.674999999999997</c:v>
                </c:pt>
                <c:pt idx="752">
                  <c:v>85.286666666666662</c:v>
                </c:pt>
                <c:pt idx="753">
                  <c:v>93.099761904761891</c:v>
                </c:pt>
                <c:pt idx="754">
                  <c:v>44.759523809523806</c:v>
                </c:pt>
                <c:pt idx="755">
                  <c:v>76.89928571428571</c:v>
                </c:pt>
                <c:pt idx="756">
                  <c:v>65.387857142857143</c:v>
                </c:pt>
                <c:pt idx="757">
                  <c:v>28.298571428571432</c:v>
                </c:pt>
                <c:pt idx="758">
                  <c:v>76.556190476190451</c:v>
                </c:pt>
                <c:pt idx="759">
                  <c:v>43.181904761904768</c:v>
                </c:pt>
                <c:pt idx="760">
                  <c:v>89.021666666666647</c:v>
                </c:pt>
                <c:pt idx="761">
                  <c:v>125.46428571428571</c:v>
                </c:pt>
                <c:pt idx="762">
                  <c:v>104.57619047619046</c:v>
                </c:pt>
                <c:pt idx="763">
                  <c:v>117.61833333333333</c:v>
                </c:pt>
                <c:pt idx="764">
                  <c:v>85.390952380952371</c:v>
                </c:pt>
                <c:pt idx="765">
                  <c:v>40.24047619047618</c:v>
                </c:pt>
                <c:pt idx="766">
                  <c:v>80.7392857142857</c:v>
                </c:pt>
                <c:pt idx="767">
                  <c:v>60.674999999999997</c:v>
                </c:pt>
                <c:pt idx="768">
                  <c:v>70.076904761904771</c:v>
                </c:pt>
                <c:pt idx="769">
                  <c:v>85.286666666666662</c:v>
                </c:pt>
                <c:pt idx="770">
                  <c:v>47.296666666666667</c:v>
                </c:pt>
                <c:pt idx="771">
                  <c:v>44.759523809523806</c:v>
                </c:pt>
                <c:pt idx="772">
                  <c:v>65.387857142857143</c:v>
                </c:pt>
                <c:pt idx="773">
                  <c:v>89.021666666666647</c:v>
                </c:pt>
                <c:pt idx="774">
                  <c:v>66.898333333333312</c:v>
                </c:pt>
                <c:pt idx="775">
                  <c:v>32.669761904761899</c:v>
                </c:pt>
                <c:pt idx="776">
                  <c:v>80.616190476190468</c:v>
                </c:pt>
                <c:pt idx="777">
                  <c:v>104.57619047619046</c:v>
                </c:pt>
                <c:pt idx="778">
                  <c:v>91.865476190476173</c:v>
                </c:pt>
                <c:pt idx="779">
                  <c:v>75.591190476190462</c:v>
                </c:pt>
                <c:pt idx="780">
                  <c:v>104.88261904761904</c:v>
                </c:pt>
                <c:pt idx="781">
                  <c:v>40.24047619047618</c:v>
                </c:pt>
                <c:pt idx="782">
                  <c:v>80.7392857142857</c:v>
                </c:pt>
                <c:pt idx="783">
                  <c:v>125.46428571428571</c:v>
                </c:pt>
                <c:pt idx="784">
                  <c:v>21.040476190476188</c:v>
                </c:pt>
                <c:pt idx="785">
                  <c:v>85.286666666666662</c:v>
                </c:pt>
                <c:pt idx="786">
                  <c:v>117.61833333333333</c:v>
                </c:pt>
                <c:pt idx="787">
                  <c:v>91.865476190476173</c:v>
                </c:pt>
                <c:pt idx="788">
                  <c:v>47.296666666666667</c:v>
                </c:pt>
                <c:pt idx="789">
                  <c:v>75.591190476190462</c:v>
                </c:pt>
                <c:pt idx="790">
                  <c:v>85.390952380952371</c:v>
                </c:pt>
                <c:pt idx="791">
                  <c:v>76.556190476190451</c:v>
                </c:pt>
                <c:pt idx="792">
                  <c:v>40.24047619047618</c:v>
                </c:pt>
                <c:pt idx="793">
                  <c:v>89.021666666666647</c:v>
                </c:pt>
                <c:pt idx="794">
                  <c:v>66.898333333333312</c:v>
                </c:pt>
                <c:pt idx="795">
                  <c:v>80.616190476190468</c:v>
                </c:pt>
                <c:pt idx="796">
                  <c:v>80.7392857142857</c:v>
                </c:pt>
                <c:pt idx="797">
                  <c:v>66.898333333333312</c:v>
                </c:pt>
                <c:pt idx="798">
                  <c:v>80.616190476190468</c:v>
                </c:pt>
                <c:pt idx="799">
                  <c:v>58.340238095238099</c:v>
                </c:pt>
                <c:pt idx="800">
                  <c:v>44.759523809523806</c:v>
                </c:pt>
                <c:pt idx="801">
                  <c:v>36.921904761904756</c:v>
                </c:pt>
                <c:pt idx="802">
                  <c:v>80.7392857142857</c:v>
                </c:pt>
                <c:pt idx="803">
                  <c:v>60.674999999999997</c:v>
                </c:pt>
                <c:pt idx="804">
                  <c:v>104.57619047619046</c:v>
                </c:pt>
                <c:pt idx="805">
                  <c:v>91.865476190476173</c:v>
                </c:pt>
                <c:pt idx="806">
                  <c:v>76.89928571428571</c:v>
                </c:pt>
                <c:pt idx="807">
                  <c:v>104.88261904761904</c:v>
                </c:pt>
                <c:pt idx="808">
                  <c:v>28.298571428571432</c:v>
                </c:pt>
                <c:pt idx="809">
                  <c:v>4.214999999999999</c:v>
                </c:pt>
                <c:pt idx="810">
                  <c:v>93.099761904761891</c:v>
                </c:pt>
                <c:pt idx="811">
                  <c:v>65.387857142857143</c:v>
                </c:pt>
                <c:pt idx="812">
                  <c:v>75.591190476190462</c:v>
                </c:pt>
                <c:pt idx="813">
                  <c:v>76.556190476190451</c:v>
                </c:pt>
                <c:pt idx="814">
                  <c:v>89.021666666666647</c:v>
                </c:pt>
                <c:pt idx="815">
                  <c:v>104.57619047619046</c:v>
                </c:pt>
                <c:pt idx="816">
                  <c:v>104.88261904761904</c:v>
                </c:pt>
                <c:pt idx="817">
                  <c:v>93.099761904761891</c:v>
                </c:pt>
                <c:pt idx="818">
                  <c:v>91.865476190476173</c:v>
                </c:pt>
                <c:pt idx="819">
                  <c:v>47.296666666666667</c:v>
                </c:pt>
                <c:pt idx="820">
                  <c:v>76.89928571428571</c:v>
                </c:pt>
                <c:pt idx="821">
                  <c:v>75.591190476190462</c:v>
                </c:pt>
                <c:pt idx="822">
                  <c:v>28.298571428571432</c:v>
                </c:pt>
                <c:pt idx="823">
                  <c:v>89.021666666666647</c:v>
                </c:pt>
                <c:pt idx="824">
                  <c:v>21.040476190476188</c:v>
                </c:pt>
                <c:pt idx="825">
                  <c:v>58.340238095238099</c:v>
                </c:pt>
                <c:pt idx="826">
                  <c:v>4.214999999999999</c:v>
                </c:pt>
                <c:pt idx="827">
                  <c:v>104.88261904761904</c:v>
                </c:pt>
                <c:pt idx="828">
                  <c:v>87.124523809523808</c:v>
                </c:pt>
                <c:pt idx="829">
                  <c:v>36.921904761904756</c:v>
                </c:pt>
                <c:pt idx="830">
                  <c:v>80.616190476190468</c:v>
                </c:pt>
                <c:pt idx="831">
                  <c:v>104.57619047619046</c:v>
                </c:pt>
                <c:pt idx="832">
                  <c:v>93.099761904761891</c:v>
                </c:pt>
                <c:pt idx="833">
                  <c:v>91.865476190476173</c:v>
                </c:pt>
                <c:pt idx="834">
                  <c:v>76.355714285714271</c:v>
                </c:pt>
                <c:pt idx="835">
                  <c:v>47.296666666666667</c:v>
                </c:pt>
                <c:pt idx="836">
                  <c:v>44.759523809523806</c:v>
                </c:pt>
                <c:pt idx="837">
                  <c:v>85.390952380952371</c:v>
                </c:pt>
                <c:pt idx="838">
                  <c:v>28.298571428571432</c:v>
                </c:pt>
                <c:pt idx="839">
                  <c:v>43.181904761904768</c:v>
                </c:pt>
                <c:pt idx="840">
                  <c:v>80.7392857142857</c:v>
                </c:pt>
                <c:pt idx="841">
                  <c:v>66.898333333333312</c:v>
                </c:pt>
                <c:pt idx="842">
                  <c:v>44.759523809523806</c:v>
                </c:pt>
                <c:pt idx="843">
                  <c:v>28.298571428571432</c:v>
                </c:pt>
                <c:pt idx="844">
                  <c:v>42.338571428571427</c:v>
                </c:pt>
                <c:pt idx="845">
                  <c:v>32.669761904761899</c:v>
                </c:pt>
                <c:pt idx="846">
                  <c:v>76.355714285714271</c:v>
                </c:pt>
                <c:pt idx="847">
                  <c:v>47.296666666666667</c:v>
                </c:pt>
                <c:pt idx="848">
                  <c:v>65.387857142857143</c:v>
                </c:pt>
                <c:pt idx="849">
                  <c:v>85.390952380952371</c:v>
                </c:pt>
                <c:pt idx="850">
                  <c:v>125.46428571428571</c:v>
                </c:pt>
                <c:pt idx="851">
                  <c:v>58.340238095238099</c:v>
                </c:pt>
                <c:pt idx="852">
                  <c:v>85.286666666666662</c:v>
                </c:pt>
                <c:pt idx="853">
                  <c:v>104.57619047619046</c:v>
                </c:pt>
                <c:pt idx="854">
                  <c:v>44.759523809523806</c:v>
                </c:pt>
                <c:pt idx="855">
                  <c:v>75.591190476190462</c:v>
                </c:pt>
                <c:pt idx="856">
                  <c:v>7.490952380952379</c:v>
                </c:pt>
                <c:pt idx="857">
                  <c:v>43.181904761904768</c:v>
                </c:pt>
                <c:pt idx="858">
                  <c:v>66.898333333333312</c:v>
                </c:pt>
                <c:pt idx="859">
                  <c:v>32.669761904761899</c:v>
                </c:pt>
                <c:pt idx="860">
                  <c:v>21.040476190476188</c:v>
                </c:pt>
                <c:pt idx="861">
                  <c:v>60.674999999999997</c:v>
                </c:pt>
                <c:pt idx="862">
                  <c:v>117.61833333333333</c:v>
                </c:pt>
                <c:pt idx="863">
                  <c:v>47.296666666666667</c:v>
                </c:pt>
                <c:pt idx="864">
                  <c:v>80.7392857142857</c:v>
                </c:pt>
                <c:pt idx="865">
                  <c:v>125.46428571428571</c:v>
                </c:pt>
                <c:pt idx="866">
                  <c:v>80.616190476190468</c:v>
                </c:pt>
                <c:pt idx="867">
                  <c:v>58.340238095238099</c:v>
                </c:pt>
                <c:pt idx="868">
                  <c:v>70.076904761904771</c:v>
                </c:pt>
                <c:pt idx="869">
                  <c:v>65.387857142857143</c:v>
                </c:pt>
                <c:pt idx="870">
                  <c:v>40.24047619047618</c:v>
                </c:pt>
                <c:pt idx="871">
                  <c:v>43.181904761904768</c:v>
                </c:pt>
                <c:pt idx="872">
                  <c:v>42.338571428571427</c:v>
                </c:pt>
                <c:pt idx="873">
                  <c:v>32.669761904761899</c:v>
                </c:pt>
                <c:pt idx="874">
                  <c:v>21.040476190476188</c:v>
                </c:pt>
                <c:pt idx="875">
                  <c:v>117.61833333333333</c:v>
                </c:pt>
                <c:pt idx="876">
                  <c:v>47.296666666666667</c:v>
                </c:pt>
                <c:pt idx="877">
                  <c:v>75.591190476190462</c:v>
                </c:pt>
                <c:pt idx="878">
                  <c:v>85.390952380952371</c:v>
                </c:pt>
                <c:pt idx="879">
                  <c:v>87.124523809523808</c:v>
                </c:pt>
                <c:pt idx="880">
                  <c:v>80.616190476190468</c:v>
                </c:pt>
                <c:pt idx="881">
                  <c:v>70.076904761904771</c:v>
                </c:pt>
                <c:pt idx="882">
                  <c:v>104.57619047619046</c:v>
                </c:pt>
                <c:pt idx="883">
                  <c:v>76.355714285714271</c:v>
                </c:pt>
                <c:pt idx="884">
                  <c:v>65.387857142857143</c:v>
                </c:pt>
                <c:pt idx="885">
                  <c:v>76.556190476190451</c:v>
                </c:pt>
                <c:pt idx="886">
                  <c:v>40.24047619047618</c:v>
                </c:pt>
                <c:pt idx="887">
                  <c:v>7.490952380952379</c:v>
                </c:pt>
                <c:pt idx="888">
                  <c:v>43.181904761904768</c:v>
                </c:pt>
                <c:pt idx="889">
                  <c:v>80.7392857142857</c:v>
                </c:pt>
                <c:pt idx="890">
                  <c:v>125.46428571428571</c:v>
                </c:pt>
                <c:pt idx="891">
                  <c:v>42.338571428571427</c:v>
                </c:pt>
                <c:pt idx="892">
                  <c:v>60.674999999999997</c:v>
                </c:pt>
                <c:pt idx="893">
                  <c:v>4.214999999999999</c:v>
                </c:pt>
                <c:pt idx="894">
                  <c:v>85.286666666666662</c:v>
                </c:pt>
                <c:pt idx="895">
                  <c:v>47.296666666666667</c:v>
                </c:pt>
                <c:pt idx="896">
                  <c:v>76.89928571428571</c:v>
                </c:pt>
                <c:pt idx="897">
                  <c:v>85.390952380952371</c:v>
                </c:pt>
                <c:pt idx="898">
                  <c:v>87.124523809523808</c:v>
                </c:pt>
                <c:pt idx="899">
                  <c:v>70.076904761904771</c:v>
                </c:pt>
                <c:pt idx="900">
                  <c:v>91.865476190476173</c:v>
                </c:pt>
                <c:pt idx="901">
                  <c:v>104.88261904761904</c:v>
                </c:pt>
                <c:pt idx="902">
                  <c:v>76.556190476190451</c:v>
                </c:pt>
                <c:pt idx="903">
                  <c:v>7.490952380952379</c:v>
                </c:pt>
                <c:pt idx="904">
                  <c:v>36.921904761904756</c:v>
                </c:pt>
                <c:pt idx="905">
                  <c:v>80.616190476190468</c:v>
                </c:pt>
                <c:pt idx="906">
                  <c:v>4.214999999999999</c:v>
                </c:pt>
                <c:pt idx="907">
                  <c:v>117.61833333333333</c:v>
                </c:pt>
                <c:pt idx="908">
                  <c:v>47.296666666666667</c:v>
                </c:pt>
                <c:pt idx="909">
                  <c:v>76.89928571428571</c:v>
                </c:pt>
                <c:pt idx="910">
                  <c:v>65.387857142857143</c:v>
                </c:pt>
                <c:pt idx="911">
                  <c:v>89.021666666666647</c:v>
                </c:pt>
                <c:pt idx="912">
                  <c:v>32.669761904761899</c:v>
                </c:pt>
                <c:pt idx="913">
                  <c:v>60.674999999999997</c:v>
                </c:pt>
                <c:pt idx="914">
                  <c:v>104.57619047619046</c:v>
                </c:pt>
                <c:pt idx="915">
                  <c:v>75.591190476190462</c:v>
                </c:pt>
                <c:pt idx="916">
                  <c:v>58.340238095238099</c:v>
                </c:pt>
                <c:pt idx="917">
                  <c:v>93.099761904761891</c:v>
                </c:pt>
                <c:pt idx="918">
                  <c:v>76.89928571428571</c:v>
                </c:pt>
                <c:pt idx="919">
                  <c:v>76.556190476190451</c:v>
                </c:pt>
                <c:pt idx="920">
                  <c:v>40.24047619047618</c:v>
                </c:pt>
                <c:pt idx="921">
                  <c:v>7.490952380952379</c:v>
                </c:pt>
                <c:pt idx="922">
                  <c:v>43.181904761904768</c:v>
                </c:pt>
                <c:pt idx="923">
                  <c:v>89.021666666666647</c:v>
                </c:pt>
                <c:pt idx="924">
                  <c:v>42.338571428571427</c:v>
                </c:pt>
                <c:pt idx="925">
                  <c:v>32.669761904761899</c:v>
                </c:pt>
                <c:pt idx="926">
                  <c:v>80.616190476190468</c:v>
                </c:pt>
                <c:pt idx="927">
                  <c:v>91.865476190476173</c:v>
                </c:pt>
                <c:pt idx="928">
                  <c:v>75.591190476190462</c:v>
                </c:pt>
                <c:pt idx="929">
                  <c:v>28.298571428571432</c:v>
                </c:pt>
                <c:pt idx="930">
                  <c:v>80.7392857142857</c:v>
                </c:pt>
                <c:pt idx="931">
                  <c:v>66.898333333333312</c:v>
                </c:pt>
                <c:pt idx="932">
                  <c:v>80.616190476190468</c:v>
                </c:pt>
                <c:pt idx="933">
                  <c:v>58.340238095238099</c:v>
                </c:pt>
                <c:pt idx="934">
                  <c:v>85.286666666666662</c:v>
                </c:pt>
                <c:pt idx="935">
                  <c:v>93.099761904761891</c:v>
                </c:pt>
                <c:pt idx="936">
                  <c:v>44.759523809523806</c:v>
                </c:pt>
                <c:pt idx="937">
                  <c:v>76.89928571428571</c:v>
                </c:pt>
                <c:pt idx="938">
                  <c:v>7.490952380952379</c:v>
                </c:pt>
                <c:pt idx="939">
                  <c:v>43.181904761904768</c:v>
                </c:pt>
                <c:pt idx="940">
                  <c:v>125.46428571428571</c:v>
                </c:pt>
                <c:pt idx="941">
                  <c:v>42.338571428571427</c:v>
                </c:pt>
                <c:pt idx="942">
                  <c:v>32.669761904761899</c:v>
                </c:pt>
                <c:pt idx="943">
                  <c:v>60.674999999999997</c:v>
                </c:pt>
                <c:pt idx="944">
                  <c:v>36.921904761904756</c:v>
                </c:pt>
                <c:pt idx="945">
                  <c:v>47.296666666666667</c:v>
                </c:pt>
                <c:pt idx="946">
                  <c:v>104.88261904761904</c:v>
                </c:pt>
                <c:pt idx="947">
                  <c:v>76.556190476190451</c:v>
                </c:pt>
                <c:pt idx="948">
                  <c:v>40.24047619047618</c:v>
                </c:pt>
                <c:pt idx="949">
                  <c:v>66.898333333333312</c:v>
                </c:pt>
                <c:pt idx="950">
                  <c:v>21.040476190476188</c:v>
                </c:pt>
                <c:pt idx="951">
                  <c:v>85.286666666666662</c:v>
                </c:pt>
                <c:pt idx="952">
                  <c:v>104.57619047619046</c:v>
                </c:pt>
                <c:pt idx="953">
                  <c:v>117.61833333333333</c:v>
                </c:pt>
                <c:pt idx="954">
                  <c:v>85.390952380952371</c:v>
                </c:pt>
                <c:pt idx="955">
                  <c:v>60.674999999999997</c:v>
                </c:pt>
                <c:pt idx="956">
                  <c:v>36.921904761904756</c:v>
                </c:pt>
                <c:pt idx="957">
                  <c:v>70.076904761904771</c:v>
                </c:pt>
                <c:pt idx="958">
                  <c:v>47.296666666666667</c:v>
                </c:pt>
                <c:pt idx="959">
                  <c:v>65.387857142857143</c:v>
                </c:pt>
                <c:pt idx="960">
                  <c:v>85.390952380952371</c:v>
                </c:pt>
                <c:pt idx="961">
                  <c:v>7.490952380952379</c:v>
                </c:pt>
                <c:pt idx="962">
                  <c:v>43.181904761904768</c:v>
                </c:pt>
                <c:pt idx="963">
                  <c:v>89.021666666666647</c:v>
                </c:pt>
                <c:pt idx="964">
                  <c:v>66.898333333333312</c:v>
                </c:pt>
                <c:pt idx="965">
                  <c:v>21.040476190476188</c:v>
                </c:pt>
                <c:pt idx="966">
                  <c:v>85.286666666666662</c:v>
                </c:pt>
                <c:pt idx="967">
                  <c:v>104.57619047619046</c:v>
                </c:pt>
                <c:pt idx="968">
                  <c:v>117.61833333333333</c:v>
                </c:pt>
                <c:pt idx="969">
                  <c:v>28.298571428571432</c:v>
                </c:pt>
                <c:pt idx="970">
                  <c:v>42.338571428571427</c:v>
                </c:pt>
                <c:pt idx="971">
                  <c:v>87.124523809523808</c:v>
                </c:pt>
                <c:pt idx="972">
                  <c:v>70.076904761904771</c:v>
                </c:pt>
                <c:pt idx="973">
                  <c:v>4.214999999999999</c:v>
                </c:pt>
                <c:pt idx="974">
                  <c:v>93.099761904761891</c:v>
                </c:pt>
                <c:pt idx="975">
                  <c:v>91.865476190476173</c:v>
                </c:pt>
                <c:pt idx="976">
                  <c:v>76.355714285714271</c:v>
                </c:pt>
                <c:pt idx="977">
                  <c:v>104.88261904761904</c:v>
                </c:pt>
                <c:pt idx="978">
                  <c:v>7.490952380952379</c:v>
                </c:pt>
                <c:pt idx="979">
                  <c:v>89.021666666666647</c:v>
                </c:pt>
                <c:pt idx="980">
                  <c:v>125.46428571428571</c:v>
                </c:pt>
                <c:pt idx="981">
                  <c:v>21.040476190476188</c:v>
                </c:pt>
                <c:pt idx="982">
                  <c:v>60.674999999999997</c:v>
                </c:pt>
                <c:pt idx="983">
                  <c:v>58.340238095238099</c:v>
                </c:pt>
                <c:pt idx="984">
                  <c:v>117.61833333333333</c:v>
                </c:pt>
                <c:pt idx="985">
                  <c:v>42.338571428571427</c:v>
                </c:pt>
                <c:pt idx="986">
                  <c:v>87.124523809523808</c:v>
                </c:pt>
                <c:pt idx="987">
                  <c:v>36.921904761904756</c:v>
                </c:pt>
                <c:pt idx="988">
                  <c:v>70.076904761904771</c:v>
                </c:pt>
                <c:pt idx="989">
                  <c:v>4.214999999999999</c:v>
                </c:pt>
                <c:pt idx="990">
                  <c:v>104.57619047619046</c:v>
                </c:pt>
                <c:pt idx="991">
                  <c:v>91.865476190476173</c:v>
                </c:pt>
                <c:pt idx="992">
                  <c:v>76.355714285714271</c:v>
                </c:pt>
                <c:pt idx="993">
                  <c:v>75.591190476190462</c:v>
                </c:pt>
                <c:pt idx="994">
                  <c:v>85.390952380952371</c:v>
                </c:pt>
                <c:pt idx="995">
                  <c:v>7.490952380952379</c:v>
                </c:pt>
                <c:pt idx="996">
                  <c:v>125.46428571428571</c:v>
                </c:pt>
                <c:pt idx="997">
                  <c:v>66.898333333333312</c:v>
                </c:pt>
                <c:pt idx="998">
                  <c:v>60.674999999999997</c:v>
                </c:pt>
                <c:pt idx="999">
                  <c:v>80.616190476190468</c:v>
                </c:pt>
                <c:pt idx="1000">
                  <c:v>85.286666666666662</c:v>
                </c:pt>
                <c:pt idx="1001">
                  <c:v>28.298571428571432</c:v>
                </c:pt>
                <c:pt idx="1002">
                  <c:v>42.338571428571427</c:v>
                </c:pt>
                <c:pt idx="1003">
                  <c:v>36.921904761904756</c:v>
                </c:pt>
                <c:pt idx="1004">
                  <c:v>4.214999999999999</c:v>
                </c:pt>
                <c:pt idx="1005">
                  <c:v>104.57619047619046</c:v>
                </c:pt>
                <c:pt idx="1006">
                  <c:v>76.355714285714271</c:v>
                </c:pt>
                <c:pt idx="1007">
                  <c:v>125.46428571428571</c:v>
                </c:pt>
                <c:pt idx="1008">
                  <c:v>66.898333333333312</c:v>
                </c:pt>
                <c:pt idx="1009">
                  <c:v>60.674999999999997</c:v>
                </c:pt>
                <c:pt idx="1010">
                  <c:v>85.286666666666662</c:v>
                </c:pt>
                <c:pt idx="1011">
                  <c:v>91.865476190476173</c:v>
                </c:pt>
                <c:pt idx="1012">
                  <c:v>47.296666666666667</c:v>
                </c:pt>
                <c:pt idx="1013">
                  <c:v>44.759523809523806</c:v>
                </c:pt>
                <c:pt idx="1014">
                  <c:v>76.89928571428571</c:v>
                </c:pt>
                <c:pt idx="1015">
                  <c:v>75.591190476190462</c:v>
                </c:pt>
                <c:pt idx="1016">
                  <c:v>76.556190476190451</c:v>
                </c:pt>
                <c:pt idx="1017">
                  <c:v>40.24047619047618</c:v>
                </c:pt>
                <c:pt idx="1018">
                  <c:v>89.021666666666647</c:v>
                </c:pt>
                <c:pt idx="1019">
                  <c:v>93.099761904761891</c:v>
                </c:pt>
                <c:pt idx="1020">
                  <c:v>125.46428571428571</c:v>
                </c:pt>
                <c:pt idx="1021">
                  <c:v>66.898333333333312</c:v>
                </c:pt>
                <c:pt idx="1022">
                  <c:v>60.674999999999997</c:v>
                </c:pt>
                <c:pt idx="1023">
                  <c:v>87.124523809523808</c:v>
                </c:pt>
                <c:pt idx="1024">
                  <c:v>36.921904761904756</c:v>
                </c:pt>
                <c:pt idx="1025">
                  <c:v>80.616190476190468</c:v>
                </c:pt>
                <c:pt idx="1026">
                  <c:v>85.286666666666662</c:v>
                </c:pt>
                <c:pt idx="1027">
                  <c:v>44.759523809523806</c:v>
                </c:pt>
                <c:pt idx="1028">
                  <c:v>76.556190476190451</c:v>
                </c:pt>
                <c:pt idx="1029">
                  <c:v>40.24047619047618</c:v>
                </c:pt>
                <c:pt idx="1030">
                  <c:v>43.181904761904768</c:v>
                </c:pt>
                <c:pt idx="1031">
                  <c:v>89.021666666666647</c:v>
                </c:pt>
                <c:pt idx="1032">
                  <c:v>32.669761904761899</c:v>
                </c:pt>
                <c:pt idx="1033">
                  <c:v>70.076904761904771</c:v>
                </c:pt>
                <c:pt idx="1034">
                  <c:v>91.865476190476173</c:v>
                </c:pt>
                <c:pt idx="1035">
                  <c:v>87.124523809523808</c:v>
                </c:pt>
                <c:pt idx="1036">
                  <c:v>36.921904761904756</c:v>
                </c:pt>
                <c:pt idx="1037">
                  <c:v>80.616190476190468</c:v>
                </c:pt>
                <c:pt idx="1038">
                  <c:v>58.340238095238099</c:v>
                </c:pt>
                <c:pt idx="1039">
                  <c:v>85.286666666666662</c:v>
                </c:pt>
                <c:pt idx="1040">
                  <c:v>91.865476190476173</c:v>
                </c:pt>
                <c:pt idx="1041">
                  <c:v>76.355714285714271</c:v>
                </c:pt>
                <c:pt idx="1042">
                  <c:v>44.759523809523806</c:v>
                </c:pt>
                <c:pt idx="1043">
                  <c:v>75.591190476190462</c:v>
                </c:pt>
                <c:pt idx="1044">
                  <c:v>76.556190476190451</c:v>
                </c:pt>
                <c:pt idx="1045">
                  <c:v>40.24047619047618</c:v>
                </c:pt>
                <c:pt idx="1046">
                  <c:v>7.490952380952379</c:v>
                </c:pt>
                <c:pt idx="1047">
                  <c:v>89.021666666666647</c:v>
                </c:pt>
                <c:pt idx="1048">
                  <c:v>80.7392857142857</c:v>
                </c:pt>
                <c:pt idx="1049">
                  <c:v>125.46428571428571</c:v>
                </c:pt>
                <c:pt idx="1050">
                  <c:v>21.040476190476188</c:v>
                </c:pt>
                <c:pt idx="1051">
                  <c:v>60.674999999999997</c:v>
                </c:pt>
                <c:pt idx="1052">
                  <c:v>70.076904761904771</c:v>
                </c:pt>
                <c:pt idx="1053">
                  <c:v>93.099761904761891</c:v>
                </c:pt>
                <c:pt idx="1054">
                  <c:v>76.89928571428571</c:v>
                </c:pt>
                <c:pt idx="1055">
                  <c:v>76.556190476190451</c:v>
                </c:pt>
                <c:pt idx="1056">
                  <c:v>43.181904761904768</c:v>
                </c:pt>
                <c:pt idx="1057">
                  <c:v>89.021666666666647</c:v>
                </c:pt>
                <c:pt idx="1058">
                  <c:v>44.759523809523806</c:v>
                </c:pt>
                <c:pt idx="1059">
                  <c:v>40.24047619047618</c:v>
                </c:pt>
                <c:pt idx="1060">
                  <c:v>80.7392857142857</c:v>
                </c:pt>
                <c:pt idx="1061">
                  <c:v>60.674999999999997</c:v>
                </c:pt>
                <c:pt idx="1062">
                  <c:v>80.616190476190468</c:v>
                </c:pt>
                <c:pt idx="1063">
                  <c:v>4.214999999999999</c:v>
                </c:pt>
                <c:pt idx="1064">
                  <c:v>117.61833333333333</c:v>
                </c:pt>
                <c:pt idx="1065">
                  <c:v>76.355714285714271</c:v>
                </c:pt>
                <c:pt idx="1066">
                  <c:v>76.89928571428571</c:v>
                </c:pt>
                <c:pt idx="1067">
                  <c:v>65.387857142857143</c:v>
                </c:pt>
                <c:pt idx="1068">
                  <c:v>104.88261904761904</c:v>
                </c:pt>
                <c:pt idx="1069">
                  <c:v>28.298571428571432</c:v>
                </c:pt>
                <c:pt idx="1070">
                  <c:v>76.556190476190451</c:v>
                </c:pt>
                <c:pt idx="1071">
                  <c:v>7.490952380952379</c:v>
                </c:pt>
                <c:pt idx="1072">
                  <c:v>125.46428571428571</c:v>
                </c:pt>
                <c:pt idx="1073">
                  <c:v>21.040476190476188</c:v>
                </c:pt>
                <c:pt idx="1074">
                  <c:v>43.181904761904768</c:v>
                </c:pt>
                <c:pt idx="1075">
                  <c:v>80.7392857142857</c:v>
                </c:pt>
                <c:pt idx="1076">
                  <c:v>32.669761904761899</c:v>
                </c:pt>
                <c:pt idx="1077">
                  <c:v>60.674999999999997</c:v>
                </c:pt>
                <c:pt idx="1078">
                  <c:v>117.61833333333333</c:v>
                </c:pt>
                <c:pt idx="1079">
                  <c:v>91.865476190476173</c:v>
                </c:pt>
                <c:pt idx="1080">
                  <c:v>76.355714285714271</c:v>
                </c:pt>
                <c:pt idx="1081">
                  <c:v>76.89928571428571</c:v>
                </c:pt>
                <c:pt idx="1082">
                  <c:v>65.387857142857143</c:v>
                </c:pt>
                <c:pt idx="1083">
                  <c:v>104.88261904761904</c:v>
                </c:pt>
                <c:pt idx="1084">
                  <c:v>85.390952380952371</c:v>
                </c:pt>
                <c:pt idx="1085">
                  <c:v>7.490952380952379</c:v>
                </c:pt>
                <c:pt idx="1086">
                  <c:v>42.338571428571427</c:v>
                </c:pt>
                <c:pt idx="1087">
                  <c:v>66.898333333333312</c:v>
                </c:pt>
                <c:pt idx="1088">
                  <c:v>21.040476190476188</c:v>
                </c:pt>
                <c:pt idx="1089">
                  <c:v>28.298571428571432</c:v>
                </c:pt>
                <c:pt idx="1090">
                  <c:v>80.7392857142857</c:v>
                </c:pt>
                <c:pt idx="1091">
                  <c:v>32.669761904761899</c:v>
                </c:pt>
                <c:pt idx="1092">
                  <c:v>60.674999999999997</c:v>
                </c:pt>
                <c:pt idx="1093">
                  <c:v>70.076904761904771</c:v>
                </c:pt>
                <c:pt idx="1094">
                  <c:v>93.099761904761891</c:v>
                </c:pt>
                <c:pt idx="1095">
                  <c:v>91.865476190476173</c:v>
                </c:pt>
                <c:pt idx="1096">
                  <c:v>76.355714285714271</c:v>
                </c:pt>
                <c:pt idx="1097">
                  <c:v>47.296666666666667</c:v>
                </c:pt>
                <c:pt idx="1098">
                  <c:v>65.387857142857143</c:v>
                </c:pt>
                <c:pt idx="1099">
                  <c:v>104.88261904761904</c:v>
                </c:pt>
                <c:pt idx="1100">
                  <c:v>85.390952380952371</c:v>
                </c:pt>
                <c:pt idx="1101">
                  <c:v>28.298571428571432</c:v>
                </c:pt>
                <c:pt idx="1102">
                  <c:v>40.24047619047618</c:v>
                </c:pt>
                <c:pt idx="1103">
                  <c:v>7.490952380952379</c:v>
                </c:pt>
                <c:pt idx="1104">
                  <c:v>89.021666666666647</c:v>
                </c:pt>
                <c:pt idx="1105">
                  <c:v>21.040476190476188</c:v>
                </c:pt>
                <c:pt idx="1106">
                  <c:v>36.921904761904756</c:v>
                </c:pt>
                <c:pt idx="1107">
                  <c:v>47.296666666666667</c:v>
                </c:pt>
                <c:pt idx="1108">
                  <c:v>104.88261904761904</c:v>
                </c:pt>
                <c:pt idx="1109">
                  <c:v>43.181904761904768</c:v>
                </c:pt>
                <c:pt idx="1110">
                  <c:v>89.021666666666647</c:v>
                </c:pt>
                <c:pt idx="1111">
                  <c:v>42.338571428571427</c:v>
                </c:pt>
                <c:pt idx="1112">
                  <c:v>85.286666666666662</c:v>
                </c:pt>
                <c:pt idx="1113">
                  <c:v>93.099761904761891</c:v>
                </c:pt>
                <c:pt idx="1114">
                  <c:v>117.61833333333333</c:v>
                </c:pt>
                <c:pt idx="1115">
                  <c:v>76.355714285714271</c:v>
                </c:pt>
                <c:pt idx="1116">
                  <c:v>76.556190476190451</c:v>
                </c:pt>
                <c:pt idx="1117">
                  <c:v>21.040476190476188</c:v>
                </c:pt>
                <c:pt idx="1118">
                  <c:v>87.124523809523808</c:v>
                </c:pt>
                <c:pt idx="1119">
                  <c:v>36.921904761904756</c:v>
                </c:pt>
                <c:pt idx="1120">
                  <c:v>104.57619047619046</c:v>
                </c:pt>
                <c:pt idx="1121">
                  <c:v>44.759523809523806</c:v>
                </c:pt>
                <c:pt idx="1122">
                  <c:v>76.89928571428571</c:v>
                </c:pt>
                <c:pt idx="1123">
                  <c:v>75.591190476190462</c:v>
                </c:pt>
                <c:pt idx="1124">
                  <c:v>104.88261904761904</c:v>
                </c:pt>
                <c:pt idx="1125">
                  <c:v>28.298571428571432</c:v>
                </c:pt>
                <c:pt idx="1126">
                  <c:v>43.181904761904768</c:v>
                </c:pt>
                <c:pt idx="1127">
                  <c:v>125.46428571428571</c:v>
                </c:pt>
                <c:pt idx="1128">
                  <c:v>66.898333333333312</c:v>
                </c:pt>
                <c:pt idx="1129">
                  <c:v>32.669761904761899</c:v>
                </c:pt>
                <c:pt idx="1130">
                  <c:v>85.286666666666662</c:v>
                </c:pt>
                <c:pt idx="1131">
                  <c:v>117.61833333333333</c:v>
                </c:pt>
                <c:pt idx="1132">
                  <c:v>21.040476190476188</c:v>
                </c:pt>
                <c:pt idx="1133">
                  <c:v>87.124523809523808</c:v>
                </c:pt>
                <c:pt idx="1134">
                  <c:v>80.616190476190468</c:v>
                </c:pt>
                <c:pt idx="1135">
                  <c:v>70.076904761904771</c:v>
                </c:pt>
                <c:pt idx="1136">
                  <c:v>104.57619047619046</c:v>
                </c:pt>
                <c:pt idx="1137">
                  <c:v>93.099761904761891</c:v>
                </c:pt>
                <c:pt idx="1138">
                  <c:v>91.865476190476173</c:v>
                </c:pt>
                <c:pt idx="1139">
                  <c:v>65.387857142857143</c:v>
                </c:pt>
                <c:pt idx="1140">
                  <c:v>85.390952380952371</c:v>
                </c:pt>
                <c:pt idx="1141">
                  <c:v>28.298571428571432</c:v>
                </c:pt>
                <c:pt idx="1142">
                  <c:v>125.46428571428571</c:v>
                </c:pt>
                <c:pt idx="1143">
                  <c:v>32.669761904761899</c:v>
                </c:pt>
                <c:pt idx="1144">
                  <c:v>36.921904761904756</c:v>
                </c:pt>
                <c:pt idx="1145">
                  <c:v>58.340238095238099</c:v>
                </c:pt>
                <c:pt idx="1146">
                  <c:v>85.286666666666662</c:v>
                </c:pt>
                <c:pt idx="1147">
                  <c:v>21.040476190476188</c:v>
                </c:pt>
                <c:pt idx="1148">
                  <c:v>87.124523809523808</c:v>
                </c:pt>
                <c:pt idx="1149">
                  <c:v>80.616190476190468</c:v>
                </c:pt>
                <c:pt idx="1150">
                  <c:v>70.076904761904771</c:v>
                </c:pt>
                <c:pt idx="1151">
                  <c:v>104.57619047619046</c:v>
                </c:pt>
                <c:pt idx="1152">
                  <c:v>117.61833333333333</c:v>
                </c:pt>
                <c:pt idx="1153">
                  <c:v>91.865476190476173</c:v>
                </c:pt>
                <c:pt idx="1154">
                  <c:v>76.355714285714271</c:v>
                </c:pt>
                <c:pt idx="1155">
                  <c:v>47.296666666666667</c:v>
                </c:pt>
                <c:pt idx="1156">
                  <c:v>44.759523809523806</c:v>
                </c:pt>
                <c:pt idx="1157">
                  <c:v>76.89928571428571</c:v>
                </c:pt>
                <c:pt idx="1158">
                  <c:v>65.387857142857143</c:v>
                </c:pt>
                <c:pt idx="1159">
                  <c:v>75.591190476190462</c:v>
                </c:pt>
                <c:pt idx="1160">
                  <c:v>28.298571428571432</c:v>
                </c:pt>
                <c:pt idx="1161">
                  <c:v>76.556190476190451</c:v>
                </c:pt>
                <c:pt idx="1162">
                  <c:v>60.674999999999997</c:v>
                </c:pt>
                <c:pt idx="1163">
                  <c:v>80.616190476190468</c:v>
                </c:pt>
                <c:pt idx="1164">
                  <c:v>4.214999999999999</c:v>
                </c:pt>
                <c:pt idx="1165">
                  <c:v>76.355714285714271</c:v>
                </c:pt>
                <c:pt idx="1166">
                  <c:v>65.387857142857143</c:v>
                </c:pt>
                <c:pt idx="1167">
                  <c:v>21.040476190476188</c:v>
                </c:pt>
                <c:pt idx="1168">
                  <c:v>60.674999999999997</c:v>
                </c:pt>
                <c:pt idx="1169">
                  <c:v>36.921904761904756</c:v>
                </c:pt>
                <c:pt idx="1170">
                  <c:v>47.296666666666667</c:v>
                </c:pt>
                <c:pt idx="1171">
                  <c:v>75.591190476190462</c:v>
                </c:pt>
                <c:pt idx="1172">
                  <c:v>85.390952380952371</c:v>
                </c:pt>
                <c:pt idx="1173">
                  <c:v>87.124523809523808</c:v>
                </c:pt>
                <c:pt idx="1174">
                  <c:v>80.616190476190468</c:v>
                </c:pt>
                <c:pt idx="1175">
                  <c:v>70.076904761904771</c:v>
                </c:pt>
                <c:pt idx="1176">
                  <c:v>4.214999999999999</c:v>
                </c:pt>
                <c:pt idx="1177">
                  <c:v>93.099761904761891</c:v>
                </c:pt>
                <c:pt idx="1178">
                  <c:v>104.88261904761904</c:v>
                </c:pt>
                <c:pt idx="1179">
                  <c:v>28.298571428571432</c:v>
                </c:pt>
                <c:pt idx="1180">
                  <c:v>7.490952380952379</c:v>
                </c:pt>
                <c:pt idx="1181">
                  <c:v>43.181904761904768</c:v>
                </c:pt>
                <c:pt idx="1182">
                  <c:v>42.338571428571427</c:v>
                </c:pt>
                <c:pt idx="1183">
                  <c:v>85.286666666666662</c:v>
                </c:pt>
                <c:pt idx="1184">
                  <c:v>80.7392857142857</c:v>
                </c:pt>
                <c:pt idx="1185">
                  <c:v>32.669761904761899</c:v>
                </c:pt>
                <c:pt idx="1186">
                  <c:v>87.124523809523808</c:v>
                </c:pt>
                <c:pt idx="1187">
                  <c:v>4.214999999999999</c:v>
                </c:pt>
                <c:pt idx="1188">
                  <c:v>93.099761904761891</c:v>
                </c:pt>
                <c:pt idx="1189">
                  <c:v>117.61833333333333</c:v>
                </c:pt>
                <c:pt idx="1190">
                  <c:v>44.759523809523806</c:v>
                </c:pt>
                <c:pt idx="1191">
                  <c:v>76.89928571428571</c:v>
                </c:pt>
                <c:pt idx="1192">
                  <c:v>85.390952380952371</c:v>
                </c:pt>
                <c:pt idx="1193">
                  <c:v>76.556190476190451</c:v>
                </c:pt>
                <c:pt idx="1194">
                  <c:v>40.24047619047618</c:v>
                </c:pt>
                <c:pt idx="1195">
                  <c:v>7.490952380952379</c:v>
                </c:pt>
                <c:pt idx="1196">
                  <c:v>89.021666666666647</c:v>
                </c:pt>
                <c:pt idx="1197">
                  <c:v>60.674999999999997</c:v>
                </c:pt>
                <c:pt idx="1198">
                  <c:v>36.921904761904756</c:v>
                </c:pt>
                <c:pt idx="1199">
                  <c:v>125.46428571428571</c:v>
                </c:pt>
                <c:pt idx="1200">
                  <c:v>66.898333333333312</c:v>
                </c:pt>
                <c:pt idx="1201">
                  <c:v>60.674999999999997</c:v>
                </c:pt>
                <c:pt idx="1202">
                  <c:v>58.340238095238099</c:v>
                </c:pt>
                <c:pt idx="1203">
                  <c:v>4.214999999999999</c:v>
                </c:pt>
                <c:pt idx="1204">
                  <c:v>85.286666666666662</c:v>
                </c:pt>
                <c:pt idx="1205">
                  <c:v>117.61833333333333</c:v>
                </c:pt>
                <c:pt idx="1206">
                  <c:v>44.759523809523806</c:v>
                </c:pt>
                <c:pt idx="1207">
                  <c:v>65.387857142857143</c:v>
                </c:pt>
                <c:pt idx="1208">
                  <c:v>85.390952380952371</c:v>
                </c:pt>
                <c:pt idx="1209">
                  <c:v>28.298571428571432</c:v>
                </c:pt>
                <c:pt idx="1210">
                  <c:v>76.556190476190451</c:v>
                </c:pt>
                <c:pt idx="1211">
                  <c:v>40.24047619047618</c:v>
                </c:pt>
                <c:pt idx="1212">
                  <c:v>89.021666666666647</c:v>
                </c:pt>
                <c:pt idx="1213">
                  <c:v>42.338571428571427</c:v>
                </c:pt>
                <c:pt idx="1214">
                  <c:v>80.616190476190468</c:v>
                </c:pt>
                <c:pt idx="1215">
                  <c:v>58.340238095238099</c:v>
                </c:pt>
                <c:pt idx="1216">
                  <c:v>70.076904761904771</c:v>
                </c:pt>
                <c:pt idx="1217">
                  <c:v>76.556190476190451</c:v>
                </c:pt>
                <c:pt idx="1218">
                  <c:v>43.181904761904768</c:v>
                </c:pt>
                <c:pt idx="1219">
                  <c:v>80.7392857142857</c:v>
                </c:pt>
                <c:pt idx="1220">
                  <c:v>125.46428571428571</c:v>
                </c:pt>
                <c:pt idx="1221">
                  <c:v>66.898333333333312</c:v>
                </c:pt>
                <c:pt idx="1222">
                  <c:v>32.669761904761899</c:v>
                </c:pt>
                <c:pt idx="1223">
                  <c:v>104.57619047619046</c:v>
                </c:pt>
                <c:pt idx="1224">
                  <c:v>47.296666666666667</c:v>
                </c:pt>
                <c:pt idx="1225">
                  <c:v>40.24047619047618</c:v>
                </c:pt>
                <c:pt idx="1226">
                  <c:v>80.616190476190468</c:v>
                </c:pt>
                <c:pt idx="1227">
                  <c:v>70.076904761904771</c:v>
                </c:pt>
                <c:pt idx="1228">
                  <c:v>91.865476190476173</c:v>
                </c:pt>
                <c:pt idx="1229">
                  <c:v>76.355714285714271</c:v>
                </c:pt>
                <c:pt idx="1230">
                  <c:v>44.759523809523806</c:v>
                </c:pt>
                <c:pt idx="1231">
                  <c:v>76.89928571428571</c:v>
                </c:pt>
                <c:pt idx="1232">
                  <c:v>65.387857142857143</c:v>
                </c:pt>
                <c:pt idx="1233">
                  <c:v>7.490952380952379</c:v>
                </c:pt>
                <c:pt idx="1234">
                  <c:v>43.181904761904768</c:v>
                </c:pt>
                <c:pt idx="1235">
                  <c:v>80.7392857142857</c:v>
                </c:pt>
                <c:pt idx="1236">
                  <c:v>125.46428571428571</c:v>
                </c:pt>
                <c:pt idx="1237">
                  <c:v>21.040476190476188</c:v>
                </c:pt>
                <c:pt idx="1238">
                  <c:v>104.88261904761904</c:v>
                </c:pt>
                <c:pt idx="1239">
                  <c:v>66.898333333333312</c:v>
                </c:pt>
                <c:pt idx="1240">
                  <c:v>87.124523809523808</c:v>
                </c:pt>
                <c:pt idx="1241">
                  <c:v>104.57619047619046</c:v>
                </c:pt>
                <c:pt idx="1242">
                  <c:v>93.099761904761891</c:v>
                </c:pt>
                <c:pt idx="1243">
                  <c:v>91.865476190476173</c:v>
                </c:pt>
                <c:pt idx="1244">
                  <c:v>44.759523809523806</c:v>
                </c:pt>
                <c:pt idx="1245">
                  <c:v>76.89928571428571</c:v>
                </c:pt>
                <c:pt idx="1246">
                  <c:v>65.387857142857143</c:v>
                </c:pt>
                <c:pt idx="1247">
                  <c:v>75.591190476190462</c:v>
                </c:pt>
                <c:pt idx="1248">
                  <c:v>76.556190476190451</c:v>
                </c:pt>
                <c:pt idx="1249">
                  <c:v>40.24047619047618</c:v>
                </c:pt>
                <c:pt idx="1250">
                  <c:v>7.490952380952379</c:v>
                </c:pt>
                <c:pt idx="1251">
                  <c:v>43.181904761904768</c:v>
                </c:pt>
                <c:pt idx="1252">
                  <c:v>125.46428571428571</c:v>
                </c:pt>
                <c:pt idx="1253">
                  <c:v>42.338571428571427</c:v>
                </c:pt>
                <c:pt idx="1254">
                  <c:v>60.674999999999997</c:v>
                </c:pt>
                <c:pt idx="1255">
                  <c:v>87.124523809523808</c:v>
                </c:pt>
                <c:pt idx="1256">
                  <c:v>36.921904761904756</c:v>
                </c:pt>
                <c:pt idx="1257">
                  <c:v>58.340238095238099</c:v>
                </c:pt>
                <c:pt idx="1258">
                  <c:v>104.57619047619046</c:v>
                </c:pt>
                <c:pt idx="1259">
                  <c:v>93.099761904761891</c:v>
                </c:pt>
                <c:pt idx="1260">
                  <c:v>76.355714285714271</c:v>
                </c:pt>
                <c:pt idx="1261">
                  <c:v>47.296666666666667</c:v>
                </c:pt>
                <c:pt idx="1262">
                  <c:v>75.591190476190462</c:v>
                </c:pt>
                <c:pt idx="1263">
                  <c:v>85.390952380952371</c:v>
                </c:pt>
                <c:pt idx="1264">
                  <c:v>40.24047619047618</c:v>
                </c:pt>
                <c:pt idx="1265">
                  <c:v>7.490952380952379</c:v>
                </c:pt>
                <c:pt idx="1266">
                  <c:v>80.7392857142857</c:v>
                </c:pt>
                <c:pt idx="1267">
                  <c:v>125.46428571428571</c:v>
                </c:pt>
                <c:pt idx="1268">
                  <c:v>66.898333333333312</c:v>
                </c:pt>
                <c:pt idx="1269">
                  <c:v>32.669761904761899</c:v>
                </c:pt>
                <c:pt idx="1270">
                  <c:v>21.040476190476188</c:v>
                </c:pt>
                <c:pt idx="1271">
                  <c:v>28.298571428571432</c:v>
                </c:pt>
                <c:pt idx="1272">
                  <c:v>60.674999999999997</c:v>
                </c:pt>
                <c:pt idx="1273">
                  <c:v>70.076904761904771</c:v>
                </c:pt>
                <c:pt idx="1274">
                  <c:v>4.214999999999999</c:v>
                </c:pt>
                <c:pt idx="1275">
                  <c:v>93.099761904761891</c:v>
                </c:pt>
                <c:pt idx="1276">
                  <c:v>91.865476190476173</c:v>
                </c:pt>
                <c:pt idx="1277">
                  <c:v>76.355714285714271</c:v>
                </c:pt>
                <c:pt idx="1278">
                  <c:v>104.88261904761904</c:v>
                </c:pt>
                <c:pt idx="1279">
                  <c:v>85.390952380952371</c:v>
                </c:pt>
                <c:pt idx="1280">
                  <c:v>66.898333333333312</c:v>
                </c:pt>
                <c:pt idx="1281">
                  <c:v>32.669761904761899</c:v>
                </c:pt>
                <c:pt idx="1282">
                  <c:v>21.040476190476188</c:v>
                </c:pt>
                <c:pt idx="1283">
                  <c:v>87.124523809523808</c:v>
                </c:pt>
                <c:pt idx="1284">
                  <c:v>80.616190476190468</c:v>
                </c:pt>
                <c:pt idx="1285">
                  <c:v>85.286666666666662</c:v>
                </c:pt>
                <c:pt idx="1286">
                  <c:v>47.296666666666667</c:v>
                </c:pt>
                <c:pt idx="1287">
                  <c:v>76.89928571428571</c:v>
                </c:pt>
                <c:pt idx="1288">
                  <c:v>28.298571428571432</c:v>
                </c:pt>
                <c:pt idx="1289">
                  <c:v>76.556190476190451</c:v>
                </c:pt>
                <c:pt idx="1290">
                  <c:v>89.021666666666647</c:v>
                </c:pt>
                <c:pt idx="1291">
                  <c:v>42.338571428571427</c:v>
                </c:pt>
                <c:pt idx="1292">
                  <c:v>70.076904761904771</c:v>
                </c:pt>
                <c:pt idx="1293">
                  <c:v>75.591190476190462</c:v>
                </c:pt>
                <c:pt idx="1294">
                  <c:v>43.181904761904768</c:v>
                </c:pt>
                <c:pt idx="1295">
                  <c:v>21.040476190476188</c:v>
                </c:pt>
                <c:pt idx="1296">
                  <c:v>60.674999999999997</c:v>
                </c:pt>
                <c:pt idx="1297">
                  <c:v>36.921904761904756</c:v>
                </c:pt>
                <c:pt idx="1298">
                  <c:v>58.340238095238099</c:v>
                </c:pt>
                <c:pt idx="1299">
                  <c:v>4.214999999999999</c:v>
                </c:pt>
                <c:pt idx="1300">
                  <c:v>85.286666666666662</c:v>
                </c:pt>
                <c:pt idx="1301">
                  <c:v>104.57619047619046</c:v>
                </c:pt>
                <c:pt idx="1302">
                  <c:v>117.61833333333333</c:v>
                </c:pt>
                <c:pt idx="1303">
                  <c:v>91.865476190476173</c:v>
                </c:pt>
                <c:pt idx="1304">
                  <c:v>44.759523809523806</c:v>
                </c:pt>
                <c:pt idx="1305">
                  <c:v>65.387857142857143</c:v>
                </c:pt>
                <c:pt idx="1306">
                  <c:v>104.88261904761904</c:v>
                </c:pt>
                <c:pt idx="1307">
                  <c:v>40.24047619047618</c:v>
                </c:pt>
                <c:pt idx="1308">
                  <c:v>89.021666666666647</c:v>
                </c:pt>
                <c:pt idx="1309">
                  <c:v>32.669761904761899</c:v>
                </c:pt>
                <c:pt idx="1310">
                  <c:v>58.340238095238099</c:v>
                </c:pt>
                <c:pt idx="1311">
                  <c:v>65.387857142857143</c:v>
                </c:pt>
                <c:pt idx="1312">
                  <c:v>76.556190476190451</c:v>
                </c:pt>
                <c:pt idx="1313">
                  <c:v>89.021666666666647</c:v>
                </c:pt>
                <c:pt idx="1314">
                  <c:v>42.338571428571427</c:v>
                </c:pt>
                <c:pt idx="1315">
                  <c:v>87.124523809523808</c:v>
                </c:pt>
                <c:pt idx="1316">
                  <c:v>80.616190476190468</c:v>
                </c:pt>
                <c:pt idx="1317">
                  <c:v>70.076904761904771</c:v>
                </c:pt>
                <c:pt idx="1318">
                  <c:v>76.355714285714271</c:v>
                </c:pt>
                <c:pt idx="1319">
                  <c:v>80.7392857142857</c:v>
                </c:pt>
                <c:pt idx="1320">
                  <c:v>125.46428571428571</c:v>
                </c:pt>
                <c:pt idx="1321">
                  <c:v>36.921904761904756</c:v>
                </c:pt>
                <c:pt idx="1322">
                  <c:v>58.340238095238099</c:v>
                </c:pt>
                <c:pt idx="1323">
                  <c:v>104.57619047619046</c:v>
                </c:pt>
                <c:pt idx="1324">
                  <c:v>47.296666666666667</c:v>
                </c:pt>
                <c:pt idx="1325">
                  <c:v>76.89928571428571</c:v>
                </c:pt>
                <c:pt idx="1326">
                  <c:v>65.387857142857143</c:v>
                </c:pt>
                <c:pt idx="1327">
                  <c:v>7.490952380952379</c:v>
                </c:pt>
                <c:pt idx="1328">
                  <c:v>76.89928571428571</c:v>
                </c:pt>
                <c:pt idx="1329">
                  <c:v>32.669761904761899</c:v>
                </c:pt>
                <c:pt idx="1330">
                  <c:v>87.124523809523808</c:v>
                </c:pt>
                <c:pt idx="1331">
                  <c:v>58.340238095238099</c:v>
                </c:pt>
                <c:pt idx="1332">
                  <c:v>93.099761904761891</c:v>
                </c:pt>
                <c:pt idx="1333">
                  <c:v>117.61833333333333</c:v>
                </c:pt>
                <c:pt idx="1334">
                  <c:v>76.355714285714271</c:v>
                </c:pt>
                <c:pt idx="1335">
                  <c:v>44.759523809523806</c:v>
                </c:pt>
                <c:pt idx="1336">
                  <c:v>75.591190476190462</c:v>
                </c:pt>
                <c:pt idx="1337">
                  <c:v>85.390952380952371</c:v>
                </c:pt>
                <c:pt idx="1338">
                  <c:v>76.556190476190451</c:v>
                </c:pt>
                <c:pt idx="1339">
                  <c:v>7.490952380952379</c:v>
                </c:pt>
                <c:pt idx="1340">
                  <c:v>43.181904761904768</c:v>
                </c:pt>
                <c:pt idx="1341">
                  <c:v>80.7392857142857</c:v>
                </c:pt>
                <c:pt idx="1342">
                  <c:v>42.338571428571427</c:v>
                </c:pt>
                <c:pt idx="1343">
                  <c:v>66.898333333333312</c:v>
                </c:pt>
                <c:pt idx="1344">
                  <c:v>21.040476190476188</c:v>
                </c:pt>
                <c:pt idx="1345">
                  <c:v>85.390952380952371</c:v>
                </c:pt>
                <c:pt idx="1346">
                  <c:v>58.340238095238099</c:v>
                </c:pt>
                <c:pt idx="1347">
                  <c:v>76.89928571428571</c:v>
                </c:pt>
                <c:pt idx="1348">
                  <c:v>104.88261904761904</c:v>
                </c:pt>
                <c:pt idx="1349">
                  <c:v>80.7392857142857</c:v>
                </c:pt>
                <c:pt idx="1350">
                  <c:v>32.669761904761899</c:v>
                </c:pt>
                <c:pt idx="1351">
                  <c:v>36.921904761904756</c:v>
                </c:pt>
                <c:pt idx="1352">
                  <c:v>44.759523809523806</c:v>
                </c:pt>
                <c:pt idx="1353">
                  <c:v>65.387857142857143</c:v>
                </c:pt>
                <c:pt idx="1354">
                  <c:v>75.591190476190462</c:v>
                </c:pt>
                <c:pt idx="1355">
                  <c:v>28.298571428571432</c:v>
                </c:pt>
                <c:pt idx="1356">
                  <c:v>40.24047619047618</c:v>
                </c:pt>
                <c:pt idx="1357">
                  <c:v>7.490952380952379</c:v>
                </c:pt>
                <c:pt idx="1358">
                  <c:v>42.338571428571427</c:v>
                </c:pt>
                <c:pt idx="1359">
                  <c:v>66.898333333333312</c:v>
                </c:pt>
                <c:pt idx="1360">
                  <c:v>93.099761904761891</c:v>
                </c:pt>
                <c:pt idx="1361">
                  <c:v>85.390952380952371</c:v>
                </c:pt>
                <c:pt idx="1362">
                  <c:v>21.040476190476188</c:v>
                </c:pt>
                <c:pt idx="1363">
                  <c:v>36.921904761904756</c:v>
                </c:pt>
                <c:pt idx="1364">
                  <c:v>85.286666666666662</c:v>
                </c:pt>
                <c:pt idx="1365">
                  <c:v>91.865476190476173</c:v>
                </c:pt>
                <c:pt idx="1366">
                  <c:v>47.296666666666667</c:v>
                </c:pt>
                <c:pt idx="1367">
                  <c:v>104.88261904761904</c:v>
                </c:pt>
                <c:pt idx="1368">
                  <c:v>28.298571428571432</c:v>
                </c:pt>
                <c:pt idx="1369">
                  <c:v>40.24047619047618</c:v>
                </c:pt>
                <c:pt idx="1370">
                  <c:v>7.490952380952379</c:v>
                </c:pt>
                <c:pt idx="1371">
                  <c:v>43.181904761904768</c:v>
                </c:pt>
                <c:pt idx="1372">
                  <c:v>89.021666666666647</c:v>
                </c:pt>
                <c:pt idx="1373">
                  <c:v>66.898333333333312</c:v>
                </c:pt>
                <c:pt idx="1374">
                  <c:v>58.340238095238099</c:v>
                </c:pt>
                <c:pt idx="1375">
                  <c:v>75.591190476190462</c:v>
                </c:pt>
                <c:pt idx="1376">
                  <c:v>60.674999999999997</c:v>
                </c:pt>
                <c:pt idx="1377">
                  <c:v>36.921904761904756</c:v>
                </c:pt>
                <c:pt idx="1378">
                  <c:v>4.214999999999999</c:v>
                </c:pt>
                <c:pt idx="1379">
                  <c:v>85.286666666666662</c:v>
                </c:pt>
                <c:pt idx="1380">
                  <c:v>104.57619047619046</c:v>
                </c:pt>
                <c:pt idx="1381">
                  <c:v>117.61833333333333</c:v>
                </c:pt>
                <c:pt idx="1382">
                  <c:v>91.865476190476173</c:v>
                </c:pt>
                <c:pt idx="1383">
                  <c:v>76.355714285714271</c:v>
                </c:pt>
                <c:pt idx="1384">
                  <c:v>47.296666666666667</c:v>
                </c:pt>
                <c:pt idx="1385">
                  <c:v>44.759523809523806</c:v>
                </c:pt>
                <c:pt idx="1386">
                  <c:v>65.387857142857143</c:v>
                </c:pt>
                <c:pt idx="1387">
                  <c:v>85.390952380952371</c:v>
                </c:pt>
                <c:pt idx="1388">
                  <c:v>40.24047619047618</c:v>
                </c:pt>
                <c:pt idx="1389">
                  <c:v>43.181904761904768</c:v>
                </c:pt>
                <c:pt idx="1390">
                  <c:v>89.021666666666647</c:v>
                </c:pt>
                <c:pt idx="1391">
                  <c:v>21.040476190476188</c:v>
                </c:pt>
                <c:pt idx="1392">
                  <c:v>93.099761904761891</c:v>
                </c:pt>
                <c:pt idx="1393">
                  <c:v>36.921904761904756</c:v>
                </c:pt>
                <c:pt idx="1394">
                  <c:v>58.340238095238099</c:v>
                </c:pt>
                <c:pt idx="1395">
                  <c:v>70.076904761904771</c:v>
                </c:pt>
                <c:pt idx="1396">
                  <c:v>4.214999999999999</c:v>
                </c:pt>
                <c:pt idx="1397">
                  <c:v>93.099761904761891</c:v>
                </c:pt>
                <c:pt idx="1398">
                  <c:v>91.865476190476173</c:v>
                </c:pt>
                <c:pt idx="1399">
                  <c:v>76.355714285714271</c:v>
                </c:pt>
                <c:pt idx="1400">
                  <c:v>47.296666666666667</c:v>
                </c:pt>
                <c:pt idx="1401">
                  <c:v>44.759523809523806</c:v>
                </c:pt>
                <c:pt idx="1402">
                  <c:v>65.387857142857143</c:v>
                </c:pt>
                <c:pt idx="1403">
                  <c:v>75.591190476190462</c:v>
                </c:pt>
                <c:pt idx="1404">
                  <c:v>85.390952380952371</c:v>
                </c:pt>
                <c:pt idx="1405">
                  <c:v>76.556190476190451</c:v>
                </c:pt>
                <c:pt idx="1406">
                  <c:v>89.021666666666647</c:v>
                </c:pt>
                <c:pt idx="1407">
                  <c:v>42.338571428571427</c:v>
                </c:pt>
                <c:pt idx="1408">
                  <c:v>66.898333333333312</c:v>
                </c:pt>
                <c:pt idx="1409">
                  <c:v>32.669761904761899</c:v>
                </c:pt>
                <c:pt idx="1410">
                  <c:v>76.89928571428571</c:v>
                </c:pt>
                <c:pt idx="1411">
                  <c:v>87.124523809523808</c:v>
                </c:pt>
                <c:pt idx="1412">
                  <c:v>80.616190476190468</c:v>
                </c:pt>
                <c:pt idx="1413">
                  <c:v>70.076904761904771</c:v>
                </c:pt>
                <c:pt idx="1414">
                  <c:v>104.57619047619046</c:v>
                </c:pt>
                <c:pt idx="1415">
                  <c:v>93.099761904761891</c:v>
                </c:pt>
                <c:pt idx="1416">
                  <c:v>117.61833333333333</c:v>
                </c:pt>
                <c:pt idx="1417">
                  <c:v>44.759523809523806</c:v>
                </c:pt>
                <c:pt idx="1418">
                  <c:v>75.591190476190462</c:v>
                </c:pt>
                <c:pt idx="1419">
                  <c:v>28.298571428571432</c:v>
                </c:pt>
                <c:pt idx="1420">
                  <c:v>76.556190476190451</c:v>
                </c:pt>
                <c:pt idx="1421">
                  <c:v>89.021666666666647</c:v>
                </c:pt>
                <c:pt idx="1422">
                  <c:v>60.674999999999997</c:v>
                </c:pt>
                <c:pt idx="1423">
                  <c:v>80.616190476190468</c:v>
                </c:pt>
                <c:pt idx="1424">
                  <c:v>76.89928571428571</c:v>
                </c:pt>
                <c:pt idx="1425">
                  <c:v>125.46428571428571</c:v>
                </c:pt>
                <c:pt idx="1426">
                  <c:v>42.338571428571427</c:v>
                </c:pt>
                <c:pt idx="1427">
                  <c:v>32.669761904761899</c:v>
                </c:pt>
                <c:pt idx="1428">
                  <c:v>87.124523809523808</c:v>
                </c:pt>
                <c:pt idx="1429">
                  <c:v>58.340238095238099</c:v>
                </c:pt>
                <c:pt idx="1430">
                  <c:v>91.865476190476173</c:v>
                </c:pt>
                <c:pt idx="1431">
                  <c:v>76.355714285714271</c:v>
                </c:pt>
                <c:pt idx="1432">
                  <c:v>44.759523809523806</c:v>
                </c:pt>
                <c:pt idx="1433">
                  <c:v>65.387857142857143</c:v>
                </c:pt>
                <c:pt idx="1434">
                  <c:v>28.298571428571432</c:v>
                </c:pt>
                <c:pt idx="1435">
                  <c:v>76.556190476190451</c:v>
                </c:pt>
                <c:pt idx="1436">
                  <c:v>125.46428571428571</c:v>
                </c:pt>
                <c:pt idx="1437">
                  <c:v>36.921904761904756</c:v>
                </c:pt>
                <c:pt idx="1438">
                  <c:v>117.61833333333333</c:v>
                </c:pt>
                <c:pt idx="1439">
                  <c:v>76.89928571428571</c:v>
                </c:pt>
                <c:pt idx="1440">
                  <c:v>32.669761904761899</c:v>
                </c:pt>
                <c:pt idx="1441">
                  <c:v>60.674999999999997</c:v>
                </c:pt>
                <c:pt idx="1442">
                  <c:v>87.124523809523808</c:v>
                </c:pt>
                <c:pt idx="1443">
                  <c:v>104.57619047619046</c:v>
                </c:pt>
                <c:pt idx="1444">
                  <c:v>75.591190476190462</c:v>
                </c:pt>
                <c:pt idx="1445">
                  <c:v>28.298571428571432</c:v>
                </c:pt>
                <c:pt idx="1446">
                  <c:v>76.556190476190451</c:v>
                </c:pt>
                <c:pt idx="1447">
                  <c:v>89.021666666666647</c:v>
                </c:pt>
                <c:pt idx="1448">
                  <c:v>42.338571428571427</c:v>
                </c:pt>
                <c:pt idx="1449">
                  <c:v>66.898333333333312</c:v>
                </c:pt>
                <c:pt idx="1450">
                  <c:v>80.7392857142857</c:v>
                </c:pt>
                <c:pt idx="1451">
                  <c:v>125.46428571428571</c:v>
                </c:pt>
                <c:pt idx="1452">
                  <c:v>21.040476190476188</c:v>
                </c:pt>
                <c:pt idx="1453">
                  <c:v>70.076904761904771</c:v>
                </c:pt>
                <c:pt idx="1454">
                  <c:v>85.286666666666662</c:v>
                </c:pt>
                <c:pt idx="1455">
                  <c:v>28.298571428571432</c:v>
                </c:pt>
                <c:pt idx="1456">
                  <c:v>60.674999999999997</c:v>
                </c:pt>
                <c:pt idx="1457">
                  <c:v>87.124523809523808</c:v>
                </c:pt>
                <c:pt idx="1458">
                  <c:v>58.340238095238099</c:v>
                </c:pt>
                <c:pt idx="1459">
                  <c:v>93.099761904761891</c:v>
                </c:pt>
                <c:pt idx="1460">
                  <c:v>117.61833333333333</c:v>
                </c:pt>
                <c:pt idx="1461">
                  <c:v>47.296666666666667</c:v>
                </c:pt>
                <c:pt idx="1462">
                  <c:v>104.88261904761904</c:v>
                </c:pt>
                <c:pt idx="1463">
                  <c:v>85.390952380952371</c:v>
                </c:pt>
                <c:pt idx="1464">
                  <c:v>40.24047619047618</c:v>
                </c:pt>
                <c:pt idx="1465">
                  <c:v>7.490952380952379</c:v>
                </c:pt>
                <c:pt idx="1466">
                  <c:v>42.338571428571427</c:v>
                </c:pt>
                <c:pt idx="1467">
                  <c:v>32.669761904761899</c:v>
                </c:pt>
                <c:pt idx="1468">
                  <c:v>36.921904761904756</c:v>
                </c:pt>
                <c:pt idx="1469">
                  <c:v>43.181904761904768</c:v>
                </c:pt>
                <c:pt idx="1470">
                  <c:v>60.674999999999997</c:v>
                </c:pt>
                <c:pt idx="1471">
                  <c:v>4.214999999999999</c:v>
                </c:pt>
                <c:pt idx="1472">
                  <c:v>93.099761904761891</c:v>
                </c:pt>
                <c:pt idx="1473">
                  <c:v>117.61833333333333</c:v>
                </c:pt>
                <c:pt idx="1474">
                  <c:v>47.296666666666667</c:v>
                </c:pt>
                <c:pt idx="1475">
                  <c:v>75.591190476190462</c:v>
                </c:pt>
                <c:pt idx="1476">
                  <c:v>85.390952380952371</c:v>
                </c:pt>
                <c:pt idx="1477">
                  <c:v>28.298571428571432</c:v>
                </c:pt>
                <c:pt idx="1478">
                  <c:v>40.24047619047618</c:v>
                </c:pt>
                <c:pt idx="1479">
                  <c:v>7.490952380952379</c:v>
                </c:pt>
                <c:pt idx="1480">
                  <c:v>43.181904761904768</c:v>
                </c:pt>
                <c:pt idx="1481">
                  <c:v>80.7392857142857</c:v>
                </c:pt>
                <c:pt idx="1482">
                  <c:v>125.46428571428571</c:v>
                </c:pt>
                <c:pt idx="1483">
                  <c:v>42.338571428571427</c:v>
                </c:pt>
                <c:pt idx="1484">
                  <c:v>32.669761904761899</c:v>
                </c:pt>
                <c:pt idx="1485">
                  <c:v>21.040476190476188</c:v>
                </c:pt>
                <c:pt idx="1486">
                  <c:v>4.214999999999999</c:v>
                </c:pt>
                <c:pt idx="1487">
                  <c:v>104.57619047619046</c:v>
                </c:pt>
                <c:pt idx="1488">
                  <c:v>91.865476190476173</c:v>
                </c:pt>
                <c:pt idx="1489">
                  <c:v>80.7392857142857</c:v>
                </c:pt>
                <c:pt idx="1490">
                  <c:v>125.46428571428571</c:v>
                </c:pt>
                <c:pt idx="1491">
                  <c:v>21.040476190476188</c:v>
                </c:pt>
                <c:pt idx="1492">
                  <c:v>60.674999999999997</c:v>
                </c:pt>
                <c:pt idx="1493">
                  <c:v>80.616190476190468</c:v>
                </c:pt>
                <c:pt idx="1494">
                  <c:v>70.076904761904771</c:v>
                </c:pt>
                <c:pt idx="1495">
                  <c:v>85.286666666666662</c:v>
                </c:pt>
                <c:pt idx="1496">
                  <c:v>44.759523809523806</c:v>
                </c:pt>
                <c:pt idx="1497">
                  <c:v>75.591190476190462</c:v>
                </c:pt>
                <c:pt idx="1498">
                  <c:v>104.88261904761904</c:v>
                </c:pt>
                <c:pt idx="1499">
                  <c:v>7.490952380952379</c:v>
                </c:pt>
                <c:pt idx="1500">
                  <c:v>43.181904761904768</c:v>
                </c:pt>
                <c:pt idx="1501">
                  <c:v>80.7392857142857</c:v>
                </c:pt>
                <c:pt idx="1502">
                  <c:v>42.338571428571427</c:v>
                </c:pt>
                <c:pt idx="1503">
                  <c:v>32.669761904761899</c:v>
                </c:pt>
                <c:pt idx="1504">
                  <c:v>87.124523809523808</c:v>
                </c:pt>
                <c:pt idx="1505">
                  <c:v>58.340238095238099</c:v>
                </c:pt>
                <c:pt idx="1506">
                  <c:v>85.286666666666662</c:v>
                </c:pt>
                <c:pt idx="1507">
                  <c:v>93.099761904761891</c:v>
                </c:pt>
                <c:pt idx="1508">
                  <c:v>76.355714285714271</c:v>
                </c:pt>
                <c:pt idx="1509">
                  <c:v>104.88261904761904</c:v>
                </c:pt>
                <c:pt idx="1510">
                  <c:v>85.390952380952371</c:v>
                </c:pt>
                <c:pt idx="1511">
                  <c:v>7.490952380952379</c:v>
                </c:pt>
                <c:pt idx="1512">
                  <c:v>43.181904761904768</c:v>
                </c:pt>
                <c:pt idx="1513">
                  <c:v>89.021666666666647</c:v>
                </c:pt>
                <c:pt idx="1514">
                  <c:v>66.898333333333312</c:v>
                </c:pt>
                <c:pt idx="1515">
                  <c:v>21.040476190476188</c:v>
                </c:pt>
                <c:pt idx="1516">
                  <c:v>36.921904761904756</c:v>
                </c:pt>
                <c:pt idx="1517">
                  <c:v>91.865476190476173</c:v>
                </c:pt>
                <c:pt idx="1518">
                  <c:v>76.89928571428571</c:v>
                </c:pt>
                <c:pt idx="1519">
                  <c:v>80.7392857142857</c:v>
                </c:pt>
                <c:pt idx="1520">
                  <c:v>42.338571428571427</c:v>
                </c:pt>
                <c:pt idx="1521">
                  <c:v>85.286666666666662</c:v>
                </c:pt>
                <c:pt idx="1522">
                  <c:v>93.099761904761891</c:v>
                </c:pt>
                <c:pt idx="1523">
                  <c:v>76.355714285714271</c:v>
                </c:pt>
                <c:pt idx="1524">
                  <c:v>44.759523809523806</c:v>
                </c:pt>
                <c:pt idx="1525">
                  <c:v>65.387857142857143</c:v>
                </c:pt>
                <c:pt idx="1526">
                  <c:v>75.591190476190462</c:v>
                </c:pt>
                <c:pt idx="1527">
                  <c:v>85.390952380952371</c:v>
                </c:pt>
                <c:pt idx="1528">
                  <c:v>76.556190476190451</c:v>
                </c:pt>
                <c:pt idx="1529">
                  <c:v>40.24047619047618</c:v>
                </c:pt>
                <c:pt idx="1530">
                  <c:v>89.021666666666647</c:v>
                </c:pt>
                <c:pt idx="1531">
                  <c:v>80.7392857142857</c:v>
                </c:pt>
                <c:pt idx="1532">
                  <c:v>66.898333333333312</c:v>
                </c:pt>
                <c:pt idx="1533">
                  <c:v>21.040476190476188</c:v>
                </c:pt>
                <c:pt idx="1534">
                  <c:v>91.865476190476173</c:v>
                </c:pt>
                <c:pt idx="1535">
                  <c:v>47.296666666666667</c:v>
                </c:pt>
                <c:pt idx="1536">
                  <c:v>44.759523809523806</c:v>
                </c:pt>
                <c:pt idx="1537">
                  <c:v>104.88261904761904</c:v>
                </c:pt>
                <c:pt idx="1538">
                  <c:v>117.61833333333333</c:v>
                </c:pt>
                <c:pt idx="1539">
                  <c:v>40.24047619047618</c:v>
                </c:pt>
                <c:pt idx="1540">
                  <c:v>36.921904761904756</c:v>
                </c:pt>
                <c:pt idx="1541">
                  <c:v>58.340238095238099</c:v>
                </c:pt>
                <c:pt idx="1542">
                  <c:v>104.57619047619046</c:v>
                </c:pt>
                <c:pt idx="1543">
                  <c:v>44.759523809523806</c:v>
                </c:pt>
                <c:pt idx="1544">
                  <c:v>65.387857142857143</c:v>
                </c:pt>
                <c:pt idx="1545">
                  <c:v>7.490952380952379</c:v>
                </c:pt>
                <c:pt idx="1546">
                  <c:v>43.181904761904768</c:v>
                </c:pt>
                <c:pt idx="1547">
                  <c:v>66.898333333333312</c:v>
                </c:pt>
                <c:pt idx="1548">
                  <c:v>32.669761904761899</c:v>
                </c:pt>
                <c:pt idx="1549">
                  <c:v>80.616190476190468</c:v>
                </c:pt>
                <c:pt idx="1550">
                  <c:v>85.286666666666662</c:v>
                </c:pt>
                <c:pt idx="1551">
                  <c:v>117.61833333333333</c:v>
                </c:pt>
                <c:pt idx="1552">
                  <c:v>125.46428571428571</c:v>
                </c:pt>
                <c:pt idx="1553">
                  <c:v>58.340238095238099</c:v>
                </c:pt>
                <c:pt idx="1554">
                  <c:v>70.076904761904771</c:v>
                </c:pt>
                <c:pt idx="1555">
                  <c:v>4.214999999999999</c:v>
                </c:pt>
                <c:pt idx="1556">
                  <c:v>76.355714285714271</c:v>
                </c:pt>
                <c:pt idx="1557">
                  <c:v>44.759523809523806</c:v>
                </c:pt>
                <c:pt idx="1558">
                  <c:v>85.390952380952371</c:v>
                </c:pt>
                <c:pt idx="1559">
                  <c:v>76.556190476190451</c:v>
                </c:pt>
                <c:pt idx="1560">
                  <c:v>40.24047619047618</c:v>
                </c:pt>
                <c:pt idx="1561">
                  <c:v>7.490952380952379</c:v>
                </c:pt>
                <c:pt idx="1562">
                  <c:v>21.040476190476188</c:v>
                </c:pt>
                <c:pt idx="1563">
                  <c:v>93.099761904761891</c:v>
                </c:pt>
                <c:pt idx="1564">
                  <c:v>66.898333333333312</c:v>
                </c:pt>
                <c:pt idx="1565">
                  <c:v>87.124523809523808</c:v>
                </c:pt>
                <c:pt idx="1566">
                  <c:v>80.616190476190468</c:v>
                </c:pt>
                <c:pt idx="1567">
                  <c:v>70.076904761904771</c:v>
                </c:pt>
                <c:pt idx="1568">
                  <c:v>104.57619047619046</c:v>
                </c:pt>
                <c:pt idx="1569">
                  <c:v>76.355714285714271</c:v>
                </c:pt>
                <c:pt idx="1570">
                  <c:v>76.89928571428571</c:v>
                </c:pt>
                <c:pt idx="1571">
                  <c:v>65.387857142857143</c:v>
                </c:pt>
                <c:pt idx="1572">
                  <c:v>85.390952380952371</c:v>
                </c:pt>
                <c:pt idx="1573">
                  <c:v>28.298571428571432</c:v>
                </c:pt>
                <c:pt idx="1574">
                  <c:v>89.021666666666647</c:v>
                </c:pt>
                <c:pt idx="1575">
                  <c:v>125.46428571428571</c:v>
                </c:pt>
                <c:pt idx="1576">
                  <c:v>66.898333333333312</c:v>
                </c:pt>
                <c:pt idx="1577">
                  <c:v>32.669761904761899</c:v>
                </c:pt>
                <c:pt idx="1578">
                  <c:v>21.040476190476188</c:v>
                </c:pt>
                <c:pt idx="1579">
                  <c:v>4.214999999999999</c:v>
                </c:pt>
                <c:pt idx="1580">
                  <c:v>47.296666666666667</c:v>
                </c:pt>
                <c:pt idx="1581">
                  <c:v>28.298571428571432</c:v>
                </c:pt>
                <c:pt idx="1582">
                  <c:v>76.556190476190451</c:v>
                </c:pt>
                <c:pt idx="1583">
                  <c:v>60.674999999999997</c:v>
                </c:pt>
                <c:pt idx="1584">
                  <c:v>104.57619047619046</c:v>
                </c:pt>
                <c:pt idx="1585">
                  <c:v>91.865476190476173</c:v>
                </c:pt>
                <c:pt idx="1586">
                  <c:v>65.387857142857143</c:v>
                </c:pt>
                <c:pt idx="1587">
                  <c:v>40.24047619047618</c:v>
                </c:pt>
                <c:pt idx="1588">
                  <c:v>89.021666666666647</c:v>
                </c:pt>
                <c:pt idx="1589">
                  <c:v>125.46428571428571</c:v>
                </c:pt>
                <c:pt idx="1590">
                  <c:v>21.040476190476188</c:v>
                </c:pt>
                <c:pt idx="1591">
                  <c:v>60.674999999999997</c:v>
                </c:pt>
                <c:pt idx="1592">
                  <c:v>80.616190476190468</c:v>
                </c:pt>
                <c:pt idx="1593">
                  <c:v>58.340238095238099</c:v>
                </c:pt>
                <c:pt idx="1594">
                  <c:v>85.286666666666662</c:v>
                </c:pt>
                <c:pt idx="1595">
                  <c:v>104.57619047619046</c:v>
                </c:pt>
                <c:pt idx="1596">
                  <c:v>93.099761904761891</c:v>
                </c:pt>
                <c:pt idx="1597">
                  <c:v>91.865476190476173</c:v>
                </c:pt>
                <c:pt idx="1598">
                  <c:v>65.387857142857143</c:v>
                </c:pt>
                <c:pt idx="1599">
                  <c:v>75.591190476190462</c:v>
                </c:pt>
                <c:pt idx="1600">
                  <c:v>76.556190476190451</c:v>
                </c:pt>
                <c:pt idx="1601">
                  <c:v>40.24047619047618</c:v>
                </c:pt>
                <c:pt idx="1602">
                  <c:v>89.021666666666647</c:v>
                </c:pt>
                <c:pt idx="1603">
                  <c:v>32.669761904761899</c:v>
                </c:pt>
                <c:pt idx="1604">
                  <c:v>21.040476190476188</c:v>
                </c:pt>
                <c:pt idx="1605">
                  <c:v>87.124523809523808</c:v>
                </c:pt>
                <c:pt idx="1606">
                  <c:v>36.921904761904756</c:v>
                </c:pt>
                <c:pt idx="1607">
                  <c:v>80.616190476190468</c:v>
                </c:pt>
                <c:pt idx="1608">
                  <c:v>4.214999999999999</c:v>
                </c:pt>
                <c:pt idx="1609">
                  <c:v>104.57619047619046</c:v>
                </c:pt>
                <c:pt idx="1610">
                  <c:v>91.865476190476173</c:v>
                </c:pt>
                <c:pt idx="1611">
                  <c:v>47.296666666666667</c:v>
                </c:pt>
                <c:pt idx="1612">
                  <c:v>76.89928571428571</c:v>
                </c:pt>
                <c:pt idx="1613">
                  <c:v>85.390952380952371</c:v>
                </c:pt>
                <c:pt idx="1614">
                  <c:v>28.298571428571432</c:v>
                </c:pt>
                <c:pt idx="1615">
                  <c:v>40.24047619047618</c:v>
                </c:pt>
                <c:pt idx="1616">
                  <c:v>7.490952380952379</c:v>
                </c:pt>
                <c:pt idx="1617">
                  <c:v>43.181904761904768</c:v>
                </c:pt>
                <c:pt idx="1618">
                  <c:v>32.669761904761899</c:v>
                </c:pt>
                <c:pt idx="1619">
                  <c:v>85.286666666666662</c:v>
                </c:pt>
                <c:pt idx="1620">
                  <c:v>76.355714285714271</c:v>
                </c:pt>
                <c:pt idx="1621">
                  <c:v>76.89928571428571</c:v>
                </c:pt>
                <c:pt idx="1622">
                  <c:v>75.591190476190462</c:v>
                </c:pt>
                <c:pt idx="1623">
                  <c:v>104.88261904761904</c:v>
                </c:pt>
                <c:pt idx="1624">
                  <c:v>76.556190476190451</c:v>
                </c:pt>
                <c:pt idx="1625">
                  <c:v>7.490952380952379</c:v>
                </c:pt>
                <c:pt idx="1626">
                  <c:v>42.338571428571427</c:v>
                </c:pt>
                <c:pt idx="1627">
                  <c:v>80.616190476190468</c:v>
                </c:pt>
                <c:pt idx="1628">
                  <c:v>4.214999999999999</c:v>
                </c:pt>
                <c:pt idx="1629">
                  <c:v>93.099761904761891</c:v>
                </c:pt>
                <c:pt idx="1630">
                  <c:v>117.61833333333333</c:v>
                </c:pt>
                <c:pt idx="1631">
                  <c:v>65.387857142857143</c:v>
                </c:pt>
                <c:pt idx="1632">
                  <c:v>58.340238095238099</c:v>
                </c:pt>
                <c:pt idx="1633">
                  <c:v>70.076904761904771</c:v>
                </c:pt>
                <c:pt idx="1634">
                  <c:v>85.286666666666662</c:v>
                </c:pt>
                <c:pt idx="1635">
                  <c:v>104.88261904761904</c:v>
                </c:pt>
                <c:pt idx="1636">
                  <c:v>85.390952380952371</c:v>
                </c:pt>
                <c:pt idx="1637">
                  <c:v>7.490952380952379</c:v>
                </c:pt>
                <c:pt idx="1638">
                  <c:v>60.674999999999997</c:v>
                </c:pt>
                <c:pt idx="1639">
                  <c:v>4.214999999999999</c:v>
                </c:pt>
                <c:pt idx="1640">
                  <c:v>117.61833333333333</c:v>
                </c:pt>
                <c:pt idx="1641">
                  <c:v>47.296666666666667</c:v>
                </c:pt>
                <c:pt idx="1642">
                  <c:v>76.89928571428571</c:v>
                </c:pt>
                <c:pt idx="1643">
                  <c:v>65.387857142857143</c:v>
                </c:pt>
                <c:pt idx="1644">
                  <c:v>28.298571428571432</c:v>
                </c:pt>
                <c:pt idx="1645">
                  <c:v>80.7392857142857</c:v>
                </c:pt>
                <c:pt idx="1646">
                  <c:v>125.46428571428571</c:v>
                </c:pt>
                <c:pt idx="1647">
                  <c:v>66.898333333333312</c:v>
                </c:pt>
                <c:pt idx="1648">
                  <c:v>58.340238095238099</c:v>
                </c:pt>
                <c:pt idx="1649">
                  <c:v>76.355714285714271</c:v>
                </c:pt>
                <c:pt idx="1650">
                  <c:v>104.88261904761904</c:v>
                </c:pt>
                <c:pt idx="1651">
                  <c:v>21.040476190476188</c:v>
                </c:pt>
                <c:pt idx="1652">
                  <c:v>60.674999999999997</c:v>
                </c:pt>
                <c:pt idx="1653">
                  <c:v>87.124523809523808</c:v>
                </c:pt>
                <c:pt idx="1654">
                  <c:v>80.616190476190468</c:v>
                </c:pt>
                <c:pt idx="1655">
                  <c:v>70.076904761904771</c:v>
                </c:pt>
                <c:pt idx="1656">
                  <c:v>93.099761904761891</c:v>
                </c:pt>
                <c:pt idx="1657">
                  <c:v>44.759523809523806</c:v>
                </c:pt>
                <c:pt idx="1658">
                  <c:v>65.387857142857143</c:v>
                </c:pt>
                <c:pt idx="1659">
                  <c:v>28.298571428571432</c:v>
                </c:pt>
                <c:pt idx="1660">
                  <c:v>43.181904761904768</c:v>
                </c:pt>
                <c:pt idx="1661">
                  <c:v>89.021666666666647</c:v>
                </c:pt>
                <c:pt idx="1662">
                  <c:v>80.7392857142857</c:v>
                </c:pt>
                <c:pt idx="1663">
                  <c:v>125.46428571428571</c:v>
                </c:pt>
                <c:pt idx="1664">
                  <c:v>66.898333333333312</c:v>
                </c:pt>
                <c:pt idx="1665">
                  <c:v>58.340238095238099</c:v>
                </c:pt>
                <c:pt idx="1666">
                  <c:v>76.89928571428571</c:v>
                </c:pt>
                <c:pt idx="1667">
                  <c:v>21.040476190476188</c:v>
                </c:pt>
                <c:pt idx="1668">
                  <c:v>60.674999999999997</c:v>
                </c:pt>
                <c:pt idx="1669">
                  <c:v>80.616190476190468</c:v>
                </c:pt>
                <c:pt idx="1670">
                  <c:v>70.076904761904771</c:v>
                </c:pt>
                <c:pt idx="1671">
                  <c:v>104.57619047619046</c:v>
                </c:pt>
                <c:pt idx="1672">
                  <c:v>91.865476190476173</c:v>
                </c:pt>
                <c:pt idx="1673">
                  <c:v>44.759523809523806</c:v>
                </c:pt>
                <c:pt idx="1674">
                  <c:v>65.387857142857143</c:v>
                </c:pt>
                <c:pt idx="1675">
                  <c:v>85.390952380952371</c:v>
                </c:pt>
                <c:pt idx="1676">
                  <c:v>76.556190476190451</c:v>
                </c:pt>
                <c:pt idx="1677">
                  <c:v>80.7392857142857</c:v>
                </c:pt>
                <c:pt idx="1678">
                  <c:v>42.338571428571427</c:v>
                </c:pt>
                <c:pt idx="1679">
                  <c:v>66.898333333333312</c:v>
                </c:pt>
                <c:pt idx="1680">
                  <c:v>87.124523809523808</c:v>
                </c:pt>
                <c:pt idx="1681">
                  <c:v>36.921904761904756</c:v>
                </c:pt>
                <c:pt idx="1682">
                  <c:v>76.355714285714271</c:v>
                </c:pt>
                <c:pt idx="1683">
                  <c:v>47.296666666666667</c:v>
                </c:pt>
                <c:pt idx="1684">
                  <c:v>104.88261904761904</c:v>
                </c:pt>
                <c:pt idx="1685">
                  <c:v>60.674999999999997</c:v>
                </c:pt>
                <c:pt idx="1686">
                  <c:v>44.759523809523806</c:v>
                </c:pt>
                <c:pt idx="1687">
                  <c:v>28.298571428571432</c:v>
                </c:pt>
                <c:pt idx="1688">
                  <c:v>89.021666666666647</c:v>
                </c:pt>
                <c:pt idx="1689">
                  <c:v>42.338571428571427</c:v>
                </c:pt>
                <c:pt idx="1690">
                  <c:v>66.898333333333312</c:v>
                </c:pt>
                <c:pt idx="1691">
                  <c:v>36.921904761904756</c:v>
                </c:pt>
                <c:pt idx="1692">
                  <c:v>58.340238095238099</c:v>
                </c:pt>
                <c:pt idx="1693">
                  <c:v>70.076904761904771</c:v>
                </c:pt>
                <c:pt idx="1694">
                  <c:v>4.214999999999999</c:v>
                </c:pt>
                <c:pt idx="1695">
                  <c:v>85.286666666666662</c:v>
                </c:pt>
                <c:pt idx="1696">
                  <c:v>75.591190476190462</c:v>
                </c:pt>
                <c:pt idx="1697">
                  <c:v>85.390952380952371</c:v>
                </c:pt>
                <c:pt idx="1698">
                  <c:v>125.46428571428571</c:v>
                </c:pt>
                <c:pt idx="1699">
                  <c:v>117.61833333333333</c:v>
                </c:pt>
                <c:pt idx="1700">
                  <c:v>91.865476190476173</c:v>
                </c:pt>
                <c:pt idx="1701">
                  <c:v>43.181904761904768</c:v>
                </c:pt>
                <c:pt idx="1702">
                  <c:v>89.021666666666647</c:v>
                </c:pt>
                <c:pt idx="1703">
                  <c:v>60.674999999999997</c:v>
                </c:pt>
                <c:pt idx="1704">
                  <c:v>87.124523809523808</c:v>
                </c:pt>
                <c:pt idx="1705">
                  <c:v>70.076904761904771</c:v>
                </c:pt>
                <c:pt idx="1706">
                  <c:v>4.214999999999999</c:v>
                </c:pt>
                <c:pt idx="1707">
                  <c:v>85.286666666666662</c:v>
                </c:pt>
                <c:pt idx="1708">
                  <c:v>93.099761904761891</c:v>
                </c:pt>
                <c:pt idx="1709">
                  <c:v>44.759523809523806</c:v>
                </c:pt>
                <c:pt idx="1710">
                  <c:v>65.387857142857143</c:v>
                </c:pt>
                <c:pt idx="1711">
                  <c:v>75.591190476190462</c:v>
                </c:pt>
                <c:pt idx="1712">
                  <c:v>85.390952380952371</c:v>
                </c:pt>
                <c:pt idx="1713">
                  <c:v>40.24047619047618</c:v>
                </c:pt>
                <c:pt idx="1714">
                  <c:v>125.46428571428571</c:v>
                </c:pt>
                <c:pt idx="1715">
                  <c:v>32.669761904761899</c:v>
                </c:pt>
                <c:pt idx="1716">
                  <c:v>58.340238095238099</c:v>
                </c:pt>
                <c:pt idx="1717">
                  <c:v>117.61833333333333</c:v>
                </c:pt>
                <c:pt idx="1718">
                  <c:v>91.865476190476173</c:v>
                </c:pt>
                <c:pt idx="1719">
                  <c:v>87.124523809523808</c:v>
                </c:pt>
                <c:pt idx="1720">
                  <c:v>36.921904761904756</c:v>
                </c:pt>
                <c:pt idx="1721">
                  <c:v>70.076904761904771</c:v>
                </c:pt>
                <c:pt idx="1722">
                  <c:v>4.214999999999999</c:v>
                </c:pt>
                <c:pt idx="1723">
                  <c:v>85.286666666666662</c:v>
                </c:pt>
                <c:pt idx="1724">
                  <c:v>104.57619047619046</c:v>
                </c:pt>
                <c:pt idx="1725">
                  <c:v>93.099761904761891</c:v>
                </c:pt>
                <c:pt idx="1726">
                  <c:v>75.591190476190462</c:v>
                </c:pt>
                <c:pt idx="1727">
                  <c:v>40.24047619047618</c:v>
                </c:pt>
                <c:pt idx="1728">
                  <c:v>80.7392857142857</c:v>
                </c:pt>
                <c:pt idx="1729">
                  <c:v>125.46428571428571</c:v>
                </c:pt>
                <c:pt idx="1730">
                  <c:v>32.669761904761899</c:v>
                </c:pt>
                <c:pt idx="1731">
                  <c:v>21.040476190476188</c:v>
                </c:pt>
                <c:pt idx="1732">
                  <c:v>58.340238095238099</c:v>
                </c:pt>
                <c:pt idx="1733">
                  <c:v>4.214999999999999</c:v>
                </c:pt>
                <c:pt idx="1734">
                  <c:v>117.61833333333333</c:v>
                </c:pt>
                <c:pt idx="1735">
                  <c:v>44.759523809523806</c:v>
                </c:pt>
                <c:pt idx="1736">
                  <c:v>104.88261904761904</c:v>
                </c:pt>
                <c:pt idx="1737">
                  <c:v>40.24047619047618</c:v>
                </c:pt>
                <c:pt idx="1738">
                  <c:v>42.338571428571427</c:v>
                </c:pt>
                <c:pt idx="1739">
                  <c:v>36.921904761904756</c:v>
                </c:pt>
                <c:pt idx="1740">
                  <c:v>85.286666666666662</c:v>
                </c:pt>
                <c:pt idx="1741">
                  <c:v>104.57619047619046</c:v>
                </c:pt>
                <c:pt idx="1742">
                  <c:v>75.591190476190462</c:v>
                </c:pt>
                <c:pt idx="1743">
                  <c:v>117.61833333333333</c:v>
                </c:pt>
                <c:pt idx="1744">
                  <c:v>65.387857142857143</c:v>
                </c:pt>
                <c:pt idx="1745">
                  <c:v>104.88261904761904</c:v>
                </c:pt>
                <c:pt idx="1746">
                  <c:v>85.390952380952371</c:v>
                </c:pt>
                <c:pt idx="1747">
                  <c:v>76.556190476190451</c:v>
                </c:pt>
                <c:pt idx="1748">
                  <c:v>40.24047619047618</c:v>
                </c:pt>
                <c:pt idx="1749">
                  <c:v>7.490952380952379</c:v>
                </c:pt>
                <c:pt idx="1750">
                  <c:v>43.181904761904768</c:v>
                </c:pt>
                <c:pt idx="1751">
                  <c:v>125.46428571428571</c:v>
                </c:pt>
                <c:pt idx="1752">
                  <c:v>42.338571428571427</c:v>
                </c:pt>
                <c:pt idx="1753">
                  <c:v>85.286666666666662</c:v>
                </c:pt>
                <c:pt idx="1754">
                  <c:v>76.355714285714271</c:v>
                </c:pt>
                <c:pt idx="1755">
                  <c:v>44.759523809523806</c:v>
                </c:pt>
                <c:pt idx="1756">
                  <c:v>76.89928571428571</c:v>
                </c:pt>
                <c:pt idx="1757">
                  <c:v>75.591190476190462</c:v>
                </c:pt>
                <c:pt idx="1758">
                  <c:v>93.099761904761891</c:v>
                </c:pt>
                <c:pt idx="1759">
                  <c:v>117.61833333333333</c:v>
                </c:pt>
                <c:pt idx="1760">
                  <c:v>47.296666666666667</c:v>
                </c:pt>
                <c:pt idx="1761">
                  <c:v>28.298571428571432</c:v>
                </c:pt>
                <c:pt idx="1762">
                  <c:v>40.24047619047618</c:v>
                </c:pt>
                <c:pt idx="1763">
                  <c:v>43.181904761904768</c:v>
                </c:pt>
                <c:pt idx="1764">
                  <c:v>80.7392857142857</c:v>
                </c:pt>
                <c:pt idx="1765">
                  <c:v>125.46428571428571</c:v>
                </c:pt>
                <c:pt idx="1766">
                  <c:v>60.674999999999997</c:v>
                </c:pt>
                <c:pt idx="1767">
                  <c:v>80.616190476190468</c:v>
                </c:pt>
                <c:pt idx="1768">
                  <c:v>104.57619047619046</c:v>
                </c:pt>
                <c:pt idx="1769">
                  <c:v>75.591190476190462</c:v>
                </c:pt>
                <c:pt idx="1770">
                  <c:v>104.88261904761904</c:v>
                </c:pt>
                <c:pt idx="1771">
                  <c:v>42.338571428571427</c:v>
                </c:pt>
                <c:pt idx="1772">
                  <c:v>60.674999999999997</c:v>
                </c:pt>
                <c:pt idx="1773">
                  <c:v>87.124523809523808</c:v>
                </c:pt>
                <c:pt idx="1774">
                  <c:v>58.340238095238099</c:v>
                </c:pt>
                <c:pt idx="1775">
                  <c:v>70.076904761904771</c:v>
                </c:pt>
                <c:pt idx="1776">
                  <c:v>117.61833333333333</c:v>
                </c:pt>
                <c:pt idx="1777">
                  <c:v>47.296666666666667</c:v>
                </c:pt>
                <c:pt idx="1778">
                  <c:v>44.759523809523806</c:v>
                </c:pt>
                <c:pt idx="1779">
                  <c:v>65.387857142857143</c:v>
                </c:pt>
                <c:pt idx="1780">
                  <c:v>28.298571428571432</c:v>
                </c:pt>
                <c:pt idx="1781">
                  <c:v>40.24047619047618</c:v>
                </c:pt>
                <c:pt idx="1782">
                  <c:v>43.181904761904768</c:v>
                </c:pt>
                <c:pt idx="1783">
                  <c:v>80.7392857142857</c:v>
                </c:pt>
                <c:pt idx="1784">
                  <c:v>66.898333333333312</c:v>
                </c:pt>
                <c:pt idx="1785">
                  <c:v>80.616190476190468</c:v>
                </c:pt>
                <c:pt idx="1786">
                  <c:v>4.214999999999999</c:v>
                </c:pt>
                <c:pt idx="1787">
                  <c:v>85.286666666666662</c:v>
                </c:pt>
                <c:pt idx="1788">
                  <c:v>76.89928571428571</c:v>
                </c:pt>
                <c:pt idx="1789">
                  <c:v>42.338571428571427</c:v>
                </c:pt>
                <c:pt idx="1790">
                  <c:v>70.076904761904771</c:v>
                </c:pt>
                <c:pt idx="1791">
                  <c:v>104.57619047619046</c:v>
                </c:pt>
                <c:pt idx="1792">
                  <c:v>93.099761904761891</c:v>
                </c:pt>
                <c:pt idx="1793">
                  <c:v>76.556190476190451</c:v>
                </c:pt>
                <c:pt idx="1794">
                  <c:v>66.898333333333312</c:v>
                </c:pt>
                <c:pt idx="1795">
                  <c:v>60.674999999999997</c:v>
                </c:pt>
                <c:pt idx="1796">
                  <c:v>87.124523809523808</c:v>
                </c:pt>
                <c:pt idx="1797">
                  <c:v>36.921904761904756</c:v>
                </c:pt>
                <c:pt idx="1798">
                  <c:v>80.616190476190468</c:v>
                </c:pt>
                <c:pt idx="1799">
                  <c:v>4.214999999999999</c:v>
                </c:pt>
                <c:pt idx="1800">
                  <c:v>76.89928571428571</c:v>
                </c:pt>
                <c:pt idx="1801">
                  <c:v>65.387857142857143</c:v>
                </c:pt>
                <c:pt idx="1802">
                  <c:v>75.591190476190462</c:v>
                </c:pt>
                <c:pt idx="1803">
                  <c:v>7.490952380952379</c:v>
                </c:pt>
                <c:pt idx="1804">
                  <c:v>89.021666666666647</c:v>
                </c:pt>
                <c:pt idx="1805">
                  <c:v>80.7392857142857</c:v>
                </c:pt>
                <c:pt idx="1806">
                  <c:v>76.355714285714271</c:v>
                </c:pt>
                <c:pt idx="1807">
                  <c:v>66.898333333333312</c:v>
                </c:pt>
                <c:pt idx="1808">
                  <c:v>32.669761904761899</c:v>
                </c:pt>
                <c:pt idx="1809">
                  <c:v>21.040476190476188</c:v>
                </c:pt>
                <c:pt idx="1810">
                  <c:v>36.921904761904756</c:v>
                </c:pt>
                <c:pt idx="1811">
                  <c:v>58.340238095238099</c:v>
                </c:pt>
                <c:pt idx="1812">
                  <c:v>85.286666666666662</c:v>
                </c:pt>
                <c:pt idx="1813">
                  <c:v>104.57619047619046</c:v>
                </c:pt>
                <c:pt idx="1814">
                  <c:v>91.865476190476173</c:v>
                </c:pt>
                <c:pt idx="1815">
                  <c:v>47.296666666666667</c:v>
                </c:pt>
                <c:pt idx="1816">
                  <c:v>76.89928571428571</c:v>
                </c:pt>
                <c:pt idx="1817">
                  <c:v>28.298571428571432</c:v>
                </c:pt>
                <c:pt idx="1818">
                  <c:v>76.556190476190451</c:v>
                </c:pt>
                <c:pt idx="1819">
                  <c:v>7.490952380952379</c:v>
                </c:pt>
                <c:pt idx="1820">
                  <c:v>89.021666666666647</c:v>
                </c:pt>
                <c:pt idx="1821">
                  <c:v>4.214999999999999</c:v>
                </c:pt>
                <c:pt idx="1822">
                  <c:v>93.099761904761891</c:v>
                </c:pt>
                <c:pt idx="1823">
                  <c:v>104.88261904761904</c:v>
                </c:pt>
                <c:pt idx="1824">
                  <c:v>66.898333333333312</c:v>
                </c:pt>
                <c:pt idx="1825">
                  <c:v>21.040476190476188</c:v>
                </c:pt>
                <c:pt idx="1826">
                  <c:v>80.616190476190468</c:v>
                </c:pt>
                <c:pt idx="1827">
                  <c:v>58.340238095238099</c:v>
                </c:pt>
                <c:pt idx="1828">
                  <c:v>85.286666666666662</c:v>
                </c:pt>
                <c:pt idx="1829">
                  <c:v>91.865476190476173</c:v>
                </c:pt>
                <c:pt idx="1830">
                  <c:v>76.355714285714271</c:v>
                </c:pt>
                <c:pt idx="1831">
                  <c:v>47.296666666666667</c:v>
                </c:pt>
                <c:pt idx="1832">
                  <c:v>76.89928571428571</c:v>
                </c:pt>
                <c:pt idx="1833">
                  <c:v>65.387857142857143</c:v>
                </c:pt>
                <c:pt idx="1834">
                  <c:v>104.88261904761904</c:v>
                </c:pt>
                <c:pt idx="1835">
                  <c:v>85.390952380952371</c:v>
                </c:pt>
                <c:pt idx="1836">
                  <c:v>43.181904761904768</c:v>
                </c:pt>
                <c:pt idx="1837">
                  <c:v>125.46428571428571</c:v>
                </c:pt>
                <c:pt idx="1838">
                  <c:v>32.669761904761899</c:v>
                </c:pt>
                <c:pt idx="1839">
                  <c:v>21.040476190476188</c:v>
                </c:pt>
                <c:pt idx="1840">
                  <c:v>60.674999999999997</c:v>
                </c:pt>
                <c:pt idx="1841">
                  <c:v>36.921904761904756</c:v>
                </c:pt>
                <c:pt idx="1842">
                  <c:v>70.076904761904771</c:v>
                </c:pt>
                <c:pt idx="1843">
                  <c:v>4.214999999999999</c:v>
                </c:pt>
                <c:pt idx="1844">
                  <c:v>76.355714285714271</c:v>
                </c:pt>
                <c:pt idx="1845">
                  <c:v>47.296666666666667</c:v>
                </c:pt>
                <c:pt idx="1846">
                  <c:v>76.89928571428571</c:v>
                </c:pt>
                <c:pt idx="1847">
                  <c:v>65.387857142857143</c:v>
                </c:pt>
                <c:pt idx="1848">
                  <c:v>75.591190476190462</c:v>
                </c:pt>
                <c:pt idx="1849">
                  <c:v>104.88261904761904</c:v>
                </c:pt>
                <c:pt idx="1850">
                  <c:v>43.181904761904768</c:v>
                </c:pt>
                <c:pt idx="1851">
                  <c:v>89.021666666666647</c:v>
                </c:pt>
                <c:pt idx="1852">
                  <c:v>80.7392857142857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04-4816-8FBD-E5AD8432C317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test!$O$2:$O$1854</c:f>
              <c:numCache>
                <c:formatCode>General</c:formatCode>
                <c:ptCount val="1853"/>
                <c:pt idx="0">
                  <c:v>65.387857142857143</c:v>
                </c:pt>
                <c:pt idx="1">
                  <c:v>7.490952380952379</c:v>
                </c:pt>
                <c:pt idx="2">
                  <c:v>76.355714285714271</c:v>
                </c:pt>
                <c:pt idx="3">
                  <c:v>104.88261904761904</c:v>
                </c:pt>
                <c:pt idx="4">
                  <c:v>21.040476190476188</c:v>
                </c:pt>
                <c:pt idx="5">
                  <c:v>80.616190476190468</c:v>
                </c:pt>
                <c:pt idx="6">
                  <c:v>85.286666666666662</c:v>
                </c:pt>
                <c:pt idx="7">
                  <c:v>117.61833333333333</c:v>
                </c:pt>
                <c:pt idx="8">
                  <c:v>44.759523809523806</c:v>
                </c:pt>
                <c:pt idx="9">
                  <c:v>32.669761904761899</c:v>
                </c:pt>
                <c:pt idx="10">
                  <c:v>36.921904761904756</c:v>
                </c:pt>
                <c:pt idx="11">
                  <c:v>70.076904761904771</c:v>
                </c:pt>
                <c:pt idx="12">
                  <c:v>76.355714285714271</c:v>
                </c:pt>
                <c:pt idx="13">
                  <c:v>47.296666666666667</c:v>
                </c:pt>
                <c:pt idx="14">
                  <c:v>65.387857142857143</c:v>
                </c:pt>
                <c:pt idx="15">
                  <c:v>75.591190476190462</c:v>
                </c:pt>
                <c:pt idx="16">
                  <c:v>28.298571428571432</c:v>
                </c:pt>
                <c:pt idx="17">
                  <c:v>76.556190476190451</c:v>
                </c:pt>
                <c:pt idx="18">
                  <c:v>80.7392857142857</c:v>
                </c:pt>
                <c:pt idx="19">
                  <c:v>42.338571428571427</c:v>
                </c:pt>
                <c:pt idx="20">
                  <c:v>58.340238095238099</c:v>
                </c:pt>
                <c:pt idx="21">
                  <c:v>93.099761904761891</c:v>
                </c:pt>
                <c:pt idx="22">
                  <c:v>7.490952380952379</c:v>
                </c:pt>
                <c:pt idx="23">
                  <c:v>66.898333333333312</c:v>
                </c:pt>
                <c:pt idx="24">
                  <c:v>87.124523809523808</c:v>
                </c:pt>
                <c:pt idx="25">
                  <c:v>36.921904761904756</c:v>
                </c:pt>
                <c:pt idx="26">
                  <c:v>104.57619047619046</c:v>
                </c:pt>
                <c:pt idx="27">
                  <c:v>117.61833333333333</c:v>
                </c:pt>
                <c:pt idx="28">
                  <c:v>47.296666666666667</c:v>
                </c:pt>
                <c:pt idx="29">
                  <c:v>76.89928571428571</c:v>
                </c:pt>
                <c:pt idx="30">
                  <c:v>75.591190476190462</c:v>
                </c:pt>
                <c:pt idx="31">
                  <c:v>28.298571428571432</c:v>
                </c:pt>
                <c:pt idx="32">
                  <c:v>76.556190476190451</c:v>
                </c:pt>
                <c:pt idx="33">
                  <c:v>40.24047619047618</c:v>
                </c:pt>
                <c:pt idx="34">
                  <c:v>7.490952380952379</c:v>
                </c:pt>
                <c:pt idx="35">
                  <c:v>43.181904761904768</c:v>
                </c:pt>
                <c:pt idx="36">
                  <c:v>80.7392857142857</c:v>
                </c:pt>
                <c:pt idx="37">
                  <c:v>32.669761904761899</c:v>
                </c:pt>
                <c:pt idx="38">
                  <c:v>87.124523809523808</c:v>
                </c:pt>
                <c:pt idx="39">
                  <c:v>104.57619047619046</c:v>
                </c:pt>
                <c:pt idx="40">
                  <c:v>93.099761904761891</c:v>
                </c:pt>
                <c:pt idx="41">
                  <c:v>47.296666666666667</c:v>
                </c:pt>
                <c:pt idx="42">
                  <c:v>44.759523809523806</c:v>
                </c:pt>
                <c:pt idx="43">
                  <c:v>104.88261904761904</c:v>
                </c:pt>
                <c:pt idx="44">
                  <c:v>40.24047619047618</c:v>
                </c:pt>
                <c:pt idx="45">
                  <c:v>80.7392857142857</c:v>
                </c:pt>
                <c:pt idx="46">
                  <c:v>32.669761904761899</c:v>
                </c:pt>
                <c:pt idx="47">
                  <c:v>58.340238095238099</c:v>
                </c:pt>
                <c:pt idx="48">
                  <c:v>70.076904761904771</c:v>
                </c:pt>
                <c:pt idx="49">
                  <c:v>117.61833333333333</c:v>
                </c:pt>
                <c:pt idx="50">
                  <c:v>76.89928571428571</c:v>
                </c:pt>
                <c:pt idx="51">
                  <c:v>65.387857142857143</c:v>
                </c:pt>
                <c:pt idx="52">
                  <c:v>75.591190476190462</c:v>
                </c:pt>
                <c:pt idx="53">
                  <c:v>85.390952380952371</c:v>
                </c:pt>
                <c:pt idx="54">
                  <c:v>89.021666666666647</c:v>
                </c:pt>
                <c:pt idx="55">
                  <c:v>85.286666666666662</c:v>
                </c:pt>
                <c:pt idx="56">
                  <c:v>91.865476190476173</c:v>
                </c:pt>
                <c:pt idx="57">
                  <c:v>40.24047619047618</c:v>
                </c:pt>
                <c:pt idx="58">
                  <c:v>87.124523809523808</c:v>
                </c:pt>
                <c:pt idx="59">
                  <c:v>58.340238095238099</c:v>
                </c:pt>
                <c:pt idx="60">
                  <c:v>70.076904761904771</c:v>
                </c:pt>
                <c:pt idx="61">
                  <c:v>117.61833333333333</c:v>
                </c:pt>
                <c:pt idx="62">
                  <c:v>47.296666666666667</c:v>
                </c:pt>
                <c:pt idx="63">
                  <c:v>44.759523809523806</c:v>
                </c:pt>
                <c:pt idx="64">
                  <c:v>75.591190476190462</c:v>
                </c:pt>
                <c:pt idx="65">
                  <c:v>104.88261904761904</c:v>
                </c:pt>
                <c:pt idx="66">
                  <c:v>85.390952380952371</c:v>
                </c:pt>
                <c:pt idx="67">
                  <c:v>76.556190476190451</c:v>
                </c:pt>
                <c:pt idx="68">
                  <c:v>80.7392857142857</c:v>
                </c:pt>
                <c:pt idx="69">
                  <c:v>42.338571428571427</c:v>
                </c:pt>
                <c:pt idx="70">
                  <c:v>4.214999999999999</c:v>
                </c:pt>
                <c:pt idx="71">
                  <c:v>85.286666666666662</c:v>
                </c:pt>
                <c:pt idx="72">
                  <c:v>91.865476190476173</c:v>
                </c:pt>
                <c:pt idx="73">
                  <c:v>87.124523809523808</c:v>
                </c:pt>
                <c:pt idx="74">
                  <c:v>58.340238095238099</c:v>
                </c:pt>
                <c:pt idx="75">
                  <c:v>70.076904761904771</c:v>
                </c:pt>
                <c:pt idx="76">
                  <c:v>117.61833333333333</c:v>
                </c:pt>
                <c:pt idx="77">
                  <c:v>44.759523809523806</c:v>
                </c:pt>
                <c:pt idx="78">
                  <c:v>76.89928571428571</c:v>
                </c:pt>
                <c:pt idx="79">
                  <c:v>65.387857142857143</c:v>
                </c:pt>
                <c:pt idx="80">
                  <c:v>85.390952380952371</c:v>
                </c:pt>
                <c:pt idx="81">
                  <c:v>89.021666666666647</c:v>
                </c:pt>
                <c:pt idx="82">
                  <c:v>125.46428571428571</c:v>
                </c:pt>
                <c:pt idx="83">
                  <c:v>42.338571428571427</c:v>
                </c:pt>
                <c:pt idx="84">
                  <c:v>66.898333333333312</c:v>
                </c:pt>
                <c:pt idx="85">
                  <c:v>32.669761904761899</c:v>
                </c:pt>
                <c:pt idx="86">
                  <c:v>4.214999999999999</c:v>
                </c:pt>
                <c:pt idx="87">
                  <c:v>93.099761904761891</c:v>
                </c:pt>
                <c:pt idx="88">
                  <c:v>91.865476190476173</c:v>
                </c:pt>
                <c:pt idx="89">
                  <c:v>104.88261904761904</c:v>
                </c:pt>
                <c:pt idx="90">
                  <c:v>28.298571428571432</c:v>
                </c:pt>
                <c:pt idx="91">
                  <c:v>117.61833333333333</c:v>
                </c:pt>
                <c:pt idx="92">
                  <c:v>76.89928571428571</c:v>
                </c:pt>
                <c:pt idx="93">
                  <c:v>85.390952380952371</c:v>
                </c:pt>
                <c:pt idx="94">
                  <c:v>125.46428571428571</c:v>
                </c:pt>
                <c:pt idx="95">
                  <c:v>42.338571428571427</c:v>
                </c:pt>
                <c:pt idx="96">
                  <c:v>66.898333333333312</c:v>
                </c:pt>
                <c:pt idx="97">
                  <c:v>87.124523809523808</c:v>
                </c:pt>
                <c:pt idx="98">
                  <c:v>58.340238095238099</c:v>
                </c:pt>
                <c:pt idx="99">
                  <c:v>70.076904761904771</c:v>
                </c:pt>
                <c:pt idx="100">
                  <c:v>4.214999999999999</c:v>
                </c:pt>
                <c:pt idx="101">
                  <c:v>93.099761904761891</c:v>
                </c:pt>
                <c:pt idx="102">
                  <c:v>76.355714285714271</c:v>
                </c:pt>
                <c:pt idx="103">
                  <c:v>44.759523809523806</c:v>
                </c:pt>
                <c:pt idx="104">
                  <c:v>104.88261904761904</c:v>
                </c:pt>
                <c:pt idx="105">
                  <c:v>40.24047619047618</c:v>
                </c:pt>
                <c:pt idx="106">
                  <c:v>7.490952380952379</c:v>
                </c:pt>
                <c:pt idx="107">
                  <c:v>21.040476190476188</c:v>
                </c:pt>
                <c:pt idx="108">
                  <c:v>75.591190476190462</c:v>
                </c:pt>
                <c:pt idx="109">
                  <c:v>43.181904761904768</c:v>
                </c:pt>
                <c:pt idx="110">
                  <c:v>87.124523809523808</c:v>
                </c:pt>
                <c:pt idx="111">
                  <c:v>36.921904761904756</c:v>
                </c:pt>
                <c:pt idx="112">
                  <c:v>4.214999999999999</c:v>
                </c:pt>
                <c:pt idx="113">
                  <c:v>104.57619047619046</c:v>
                </c:pt>
                <c:pt idx="114">
                  <c:v>76.355714285714271</c:v>
                </c:pt>
                <c:pt idx="115">
                  <c:v>65.387857142857143</c:v>
                </c:pt>
                <c:pt idx="116">
                  <c:v>85.390952380952371</c:v>
                </c:pt>
                <c:pt idx="117">
                  <c:v>28.298571428571432</c:v>
                </c:pt>
                <c:pt idx="118">
                  <c:v>40.24047619047618</c:v>
                </c:pt>
                <c:pt idx="119">
                  <c:v>7.490952380952379</c:v>
                </c:pt>
                <c:pt idx="120">
                  <c:v>60.674999999999997</c:v>
                </c:pt>
                <c:pt idx="121">
                  <c:v>80.616190476190468</c:v>
                </c:pt>
                <c:pt idx="122">
                  <c:v>58.340238095238099</c:v>
                </c:pt>
                <c:pt idx="123">
                  <c:v>76.89928571428571</c:v>
                </c:pt>
                <c:pt idx="124">
                  <c:v>125.46428571428571</c:v>
                </c:pt>
                <c:pt idx="125">
                  <c:v>42.338571428571427</c:v>
                </c:pt>
                <c:pt idx="126">
                  <c:v>36.921904761904756</c:v>
                </c:pt>
                <c:pt idx="127">
                  <c:v>70.076904761904771</c:v>
                </c:pt>
                <c:pt idx="128">
                  <c:v>104.57619047619046</c:v>
                </c:pt>
                <c:pt idx="129">
                  <c:v>93.099761904761891</c:v>
                </c:pt>
                <c:pt idx="130">
                  <c:v>91.865476190476173</c:v>
                </c:pt>
                <c:pt idx="131">
                  <c:v>76.355714285714271</c:v>
                </c:pt>
                <c:pt idx="132">
                  <c:v>65.387857142857143</c:v>
                </c:pt>
                <c:pt idx="133">
                  <c:v>75.591190476190462</c:v>
                </c:pt>
                <c:pt idx="134">
                  <c:v>28.298571428571432</c:v>
                </c:pt>
                <c:pt idx="135">
                  <c:v>40.24047619047618</c:v>
                </c:pt>
                <c:pt idx="136">
                  <c:v>7.490952380952379</c:v>
                </c:pt>
                <c:pt idx="137">
                  <c:v>43.181904761904768</c:v>
                </c:pt>
                <c:pt idx="138">
                  <c:v>21.040476190476188</c:v>
                </c:pt>
                <c:pt idx="139">
                  <c:v>60.674999999999997</c:v>
                </c:pt>
                <c:pt idx="140">
                  <c:v>4.214999999999999</c:v>
                </c:pt>
                <c:pt idx="141">
                  <c:v>76.89928571428571</c:v>
                </c:pt>
                <c:pt idx="142">
                  <c:v>42.338571428571427</c:v>
                </c:pt>
                <c:pt idx="143">
                  <c:v>36.921904761904756</c:v>
                </c:pt>
                <c:pt idx="144">
                  <c:v>80.616190476190468</c:v>
                </c:pt>
                <c:pt idx="145">
                  <c:v>43.181904761904768</c:v>
                </c:pt>
                <c:pt idx="146">
                  <c:v>60.674999999999997</c:v>
                </c:pt>
                <c:pt idx="147">
                  <c:v>70.076904761904771</c:v>
                </c:pt>
                <c:pt idx="148">
                  <c:v>4.214999999999999</c:v>
                </c:pt>
                <c:pt idx="149">
                  <c:v>104.57619047619046</c:v>
                </c:pt>
                <c:pt idx="150">
                  <c:v>117.61833333333333</c:v>
                </c:pt>
                <c:pt idx="151">
                  <c:v>47.296666666666667</c:v>
                </c:pt>
                <c:pt idx="152">
                  <c:v>104.88261904761904</c:v>
                </c:pt>
                <c:pt idx="153">
                  <c:v>76.556190476190451</c:v>
                </c:pt>
                <c:pt idx="154">
                  <c:v>7.490952380952379</c:v>
                </c:pt>
                <c:pt idx="155">
                  <c:v>89.021666666666647</c:v>
                </c:pt>
                <c:pt idx="156">
                  <c:v>125.46428571428571</c:v>
                </c:pt>
                <c:pt idx="157">
                  <c:v>32.669761904761899</c:v>
                </c:pt>
                <c:pt idx="158">
                  <c:v>36.921904761904756</c:v>
                </c:pt>
                <c:pt idx="159">
                  <c:v>80.7392857142857</c:v>
                </c:pt>
                <c:pt idx="160">
                  <c:v>60.674999999999997</c:v>
                </c:pt>
                <c:pt idx="161">
                  <c:v>70.076904761904771</c:v>
                </c:pt>
                <c:pt idx="162">
                  <c:v>4.214999999999999</c:v>
                </c:pt>
                <c:pt idx="163">
                  <c:v>93.099761904761891</c:v>
                </c:pt>
                <c:pt idx="164">
                  <c:v>117.61833333333333</c:v>
                </c:pt>
                <c:pt idx="165">
                  <c:v>47.296666666666667</c:v>
                </c:pt>
                <c:pt idx="166">
                  <c:v>104.88261904761904</c:v>
                </c:pt>
                <c:pt idx="167">
                  <c:v>85.390952380952371</c:v>
                </c:pt>
                <c:pt idx="168">
                  <c:v>7.490952380952379</c:v>
                </c:pt>
                <c:pt idx="169">
                  <c:v>43.181904761904768</c:v>
                </c:pt>
                <c:pt idx="170">
                  <c:v>89.021666666666647</c:v>
                </c:pt>
                <c:pt idx="171">
                  <c:v>125.46428571428571</c:v>
                </c:pt>
                <c:pt idx="172">
                  <c:v>66.898333333333312</c:v>
                </c:pt>
                <c:pt idx="173">
                  <c:v>80.616190476190468</c:v>
                </c:pt>
                <c:pt idx="174">
                  <c:v>85.286666666666662</c:v>
                </c:pt>
                <c:pt idx="175">
                  <c:v>58.340238095238099</c:v>
                </c:pt>
                <c:pt idx="176">
                  <c:v>70.076904761904771</c:v>
                </c:pt>
                <c:pt idx="177">
                  <c:v>93.099761904761891</c:v>
                </c:pt>
                <c:pt idx="178">
                  <c:v>117.61833333333333</c:v>
                </c:pt>
                <c:pt idx="179">
                  <c:v>76.355714285714271</c:v>
                </c:pt>
                <c:pt idx="180">
                  <c:v>44.759523809523806</c:v>
                </c:pt>
                <c:pt idx="181">
                  <c:v>85.390952380952371</c:v>
                </c:pt>
                <c:pt idx="182">
                  <c:v>76.556190476190451</c:v>
                </c:pt>
                <c:pt idx="183">
                  <c:v>7.490952380952379</c:v>
                </c:pt>
                <c:pt idx="184">
                  <c:v>89.021666666666647</c:v>
                </c:pt>
                <c:pt idx="185">
                  <c:v>80.7392857142857</c:v>
                </c:pt>
                <c:pt idx="186">
                  <c:v>125.46428571428571</c:v>
                </c:pt>
                <c:pt idx="187">
                  <c:v>66.898333333333312</c:v>
                </c:pt>
                <c:pt idx="188">
                  <c:v>32.669761904761899</c:v>
                </c:pt>
                <c:pt idx="189">
                  <c:v>21.040476190476188</c:v>
                </c:pt>
                <c:pt idx="190">
                  <c:v>80.616190476190468</c:v>
                </c:pt>
                <c:pt idx="191">
                  <c:v>104.88261904761904</c:v>
                </c:pt>
                <c:pt idx="192">
                  <c:v>87.124523809523808</c:v>
                </c:pt>
                <c:pt idx="193">
                  <c:v>75.591190476190462</c:v>
                </c:pt>
                <c:pt idx="194">
                  <c:v>32.669761904761899</c:v>
                </c:pt>
                <c:pt idx="195">
                  <c:v>36.921904761904756</c:v>
                </c:pt>
                <c:pt idx="196">
                  <c:v>93.099761904761891</c:v>
                </c:pt>
                <c:pt idx="197">
                  <c:v>76.355714285714271</c:v>
                </c:pt>
                <c:pt idx="198">
                  <c:v>76.89928571428571</c:v>
                </c:pt>
                <c:pt idx="199">
                  <c:v>104.88261904761904</c:v>
                </c:pt>
                <c:pt idx="200">
                  <c:v>85.390952380952371</c:v>
                </c:pt>
                <c:pt idx="201">
                  <c:v>28.298571428571432</c:v>
                </c:pt>
                <c:pt idx="202">
                  <c:v>40.24047619047618</c:v>
                </c:pt>
                <c:pt idx="203">
                  <c:v>89.021666666666647</c:v>
                </c:pt>
                <c:pt idx="204">
                  <c:v>80.7392857142857</c:v>
                </c:pt>
                <c:pt idx="205">
                  <c:v>66.898333333333312</c:v>
                </c:pt>
                <c:pt idx="206">
                  <c:v>21.040476190476188</c:v>
                </c:pt>
                <c:pt idx="207">
                  <c:v>91.865476190476173</c:v>
                </c:pt>
                <c:pt idx="208">
                  <c:v>44.759523809523806</c:v>
                </c:pt>
                <c:pt idx="209">
                  <c:v>32.669761904761899</c:v>
                </c:pt>
                <c:pt idx="210">
                  <c:v>87.124523809523808</c:v>
                </c:pt>
                <c:pt idx="211">
                  <c:v>36.921904761904756</c:v>
                </c:pt>
                <c:pt idx="212">
                  <c:v>80.616190476190468</c:v>
                </c:pt>
                <c:pt idx="213">
                  <c:v>58.340238095238099</c:v>
                </c:pt>
                <c:pt idx="214">
                  <c:v>85.286666666666662</c:v>
                </c:pt>
                <c:pt idx="215">
                  <c:v>93.099761904761891</c:v>
                </c:pt>
                <c:pt idx="216">
                  <c:v>76.355714285714271</c:v>
                </c:pt>
                <c:pt idx="217">
                  <c:v>76.89928571428571</c:v>
                </c:pt>
                <c:pt idx="218">
                  <c:v>75.591190476190462</c:v>
                </c:pt>
                <c:pt idx="219">
                  <c:v>43.181904761904768</c:v>
                </c:pt>
                <c:pt idx="220">
                  <c:v>104.57619047619046</c:v>
                </c:pt>
                <c:pt idx="221">
                  <c:v>40.24047619047618</c:v>
                </c:pt>
                <c:pt idx="222">
                  <c:v>80.7392857142857</c:v>
                </c:pt>
                <c:pt idx="223">
                  <c:v>32.669761904761899</c:v>
                </c:pt>
                <c:pt idx="224">
                  <c:v>21.040476190476188</c:v>
                </c:pt>
                <c:pt idx="225">
                  <c:v>36.921904761904756</c:v>
                </c:pt>
                <c:pt idx="226">
                  <c:v>70.076904761904771</c:v>
                </c:pt>
                <c:pt idx="227">
                  <c:v>85.286666666666662</c:v>
                </c:pt>
                <c:pt idx="228">
                  <c:v>91.865476190476173</c:v>
                </c:pt>
                <c:pt idx="229">
                  <c:v>76.355714285714271</c:v>
                </c:pt>
                <c:pt idx="230">
                  <c:v>44.759523809523806</c:v>
                </c:pt>
                <c:pt idx="231">
                  <c:v>76.89928571428571</c:v>
                </c:pt>
                <c:pt idx="232">
                  <c:v>65.387857142857143</c:v>
                </c:pt>
                <c:pt idx="233">
                  <c:v>75.591190476190462</c:v>
                </c:pt>
                <c:pt idx="234">
                  <c:v>28.298571428571432</c:v>
                </c:pt>
                <c:pt idx="235">
                  <c:v>80.7392857142857</c:v>
                </c:pt>
                <c:pt idx="236">
                  <c:v>42.338571428571427</c:v>
                </c:pt>
                <c:pt idx="237">
                  <c:v>87.124523809523808</c:v>
                </c:pt>
                <c:pt idx="238">
                  <c:v>47.296666666666667</c:v>
                </c:pt>
                <c:pt idx="239">
                  <c:v>104.88261904761904</c:v>
                </c:pt>
                <c:pt idx="240">
                  <c:v>28.298571428571432</c:v>
                </c:pt>
                <c:pt idx="241">
                  <c:v>40.24047619047618</c:v>
                </c:pt>
                <c:pt idx="242">
                  <c:v>89.021666666666647</c:v>
                </c:pt>
                <c:pt idx="243">
                  <c:v>70.076904761904771</c:v>
                </c:pt>
                <c:pt idx="244">
                  <c:v>4.214999999999999</c:v>
                </c:pt>
                <c:pt idx="245">
                  <c:v>85.286666666666662</c:v>
                </c:pt>
                <c:pt idx="246">
                  <c:v>85.390952380952371</c:v>
                </c:pt>
                <c:pt idx="247">
                  <c:v>21.040476190476188</c:v>
                </c:pt>
                <c:pt idx="248">
                  <c:v>36.921904761904756</c:v>
                </c:pt>
                <c:pt idx="249">
                  <c:v>58.340238095238099</c:v>
                </c:pt>
                <c:pt idx="250">
                  <c:v>91.865476190476173</c:v>
                </c:pt>
                <c:pt idx="251">
                  <c:v>44.759523809523806</c:v>
                </c:pt>
                <c:pt idx="252">
                  <c:v>65.387857142857143</c:v>
                </c:pt>
                <c:pt idx="253">
                  <c:v>76.556190476190451</c:v>
                </c:pt>
                <c:pt idx="254">
                  <c:v>89.021666666666647</c:v>
                </c:pt>
                <c:pt idx="255">
                  <c:v>42.338571428571427</c:v>
                </c:pt>
                <c:pt idx="256">
                  <c:v>4.214999999999999</c:v>
                </c:pt>
                <c:pt idx="257">
                  <c:v>117.61833333333333</c:v>
                </c:pt>
                <c:pt idx="258">
                  <c:v>85.390952380952371</c:v>
                </c:pt>
                <c:pt idx="259">
                  <c:v>87.124523809523808</c:v>
                </c:pt>
                <c:pt idx="260">
                  <c:v>80.616190476190468</c:v>
                </c:pt>
                <c:pt idx="261">
                  <c:v>58.340238095238099</c:v>
                </c:pt>
                <c:pt idx="262">
                  <c:v>91.865476190476173</c:v>
                </c:pt>
                <c:pt idx="263">
                  <c:v>47.296666666666667</c:v>
                </c:pt>
                <c:pt idx="264">
                  <c:v>65.387857142857143</c:v>
                </c:pt>
                <c:pt idx="265">
                  <c:v>40.24047619047618</c:v>
                </c:pt>
                <c:pt idx="266">
                  <c:v>7.490952380952379</c:v>
                </c:pt>
                <c:pt idx="267">
                  <c:v>43.181904761904768</c:v>
                </c:pt>
                <c:pt idx="268">
                  <c:v>89.021666666666647</c:v>
                </c:pt>
                <c:pt idx="269">
                  <c:v>80.7392857142857</c:v>
                </c:pt>
                <c:pt idx="270">
                  <c:v>42.338571428571427</c:v>
                </c:pt>
                <c:pt idx="271">
                  <c:v>66.898333333333312</c:v>
                </c:pt>
                <c:pt idx="272">
                  <c:v>125.46428571428571</c:v>
                </c:pt>
                <c:pt idx="273">
                  <c:v>87.124523809523808</c:v>
                </c:pt>
                <c:pt idx="274">
                  <c:v>58.340238095238099</c:v>
                </c:pt>
                <c:pt idx="275">
                  <c:v>104.57619047619046</c:v>
                </c:pt>
                <c:pt idx="276">
                  <c:v>117.61833333333333</c:v>
                </c:pt>
                <c:pt idx="277">
                  <c:v>91.865476190476173</c:v>
                </c:pt>
                <c:pt idx="278">
                  <c:v>47.296666666666667</c:v>
                </c:pt>
                <c:pt idx="279">
                  <c:v>44.759523809523806</c:v>
                </c:pt>
                <c:pt idx="280">
                  <c:v>65.387857142857143</c:v>
                </c:pt>
                <c:pt idx="281">
                  <c:v>85.390952380952371</c:v>
                </c:pt>
                <c:pt idx="282">
                  <c:v>40.24047619047618</c:v>
                </c:pt>
                <c:pt idx="283">
                  <c:v>7.490952380952379</c:v>
                </c:pt>
                <c:pt idx="284">
                  <c:v>43.181904761904768</c:v>
                </c:pt>
                <c:pt idx="285">
                  <c:v>80.7392857142857</c:v>
                </c:pt>
                <c:pt idx="286">
                  <c:v>66.898333333333312</c:v>
                </c:pt>
                <c:pt idx="287">
                  <c:v>32.669761904761899</c:v>
                </c:pt>
                <c:pt idx="288">
                  <c:v>58.340238095238099</c:v>
                </c:pt>
                <c:pt idx="289">
                  <c:v>4.214999999999999</c:v>
                </c:pt>
                <c:pt idx="290">
                  <c:v>104.57619047619046</c:v>
                </c:pt>
                <c:pt idx="291">
                  <c:v>76.89928571428571</c:v>
                </c:pt>
                <c:pt idx="292">
                  <c:v>65.387857142857143</c:v>
                </c:pt>
                <c:pt idx="293">
                  <c:v>28.298571428571432</c:v>
                </c:pt>
                <c:pt idx="294">
                  <c:v>7.490952380952379</c:v>
                </c:pt>
                <c:pt idx="295">
                  <c:v>43.181904761904768</c:v>
                </c:pt>
                <c:pt idx="296">
                  <c:v>89.021666666666647</c:v>
                </c:pt>
                <c:pt idx="297">
                  <c:v>80.7392857142857</c:v>
                </c:pt>
                <c:pt idx="298">
                  <c:v>125.46428571428571</c:v>
                </c:pt>
                <c:pt idx="299">
                  <c:v>66.898333333333312</c:v>
                </c:pt>
                <c:pt idx="300">
                  <c:v>76.355714285714271</c:v>
                </c:pt>
                <c:pt idx="301">
                  <c:v>44.759523809523806</c:v>
                </c:pt>
                <c:pt idx="302">
                  <c:v>21.040476190476188</c:v>
                </c:pt>
                <c:pt idx="303">
                  <c:v>36.921904761904756</c:v>
                </c:pt>
                <c:pt idx="304">
                  <c:v>80.616190476190468</c:v>
                </c:pt>
                <c:pt idx="305">
                  <c:v>58.340238095238099</c:v>
                </c:pt>
                <c:pt idx="306">
                  <c:v>85.286666666666662</c:v>
                </c:pt>
                <c:pt idx="307">
                  <c:v>104.57619047619046</c:v>
                </c:pt>
                <c:pt idx="308">
                  <c:v>93.099761904761891</c:v>
                </c:pt>
                <c:pt idx="309">
                  <c:v>91.865476190476173</c:v>
                </c:pt>
                <c:pt idx="310">
                  <c:v>47.296666666666667</c:v>
                </c:pt>
                <c:pt idx="311">
                  <c:v>76.89928571428571</c:v>
                </c:pt>
                <c:pt idx="312">
                  <c:v>75.591190476190462</c:v>
                </c:pt>
                <c:pt idx="313">
                  <c:v>76.556190476190451</c:v>
                </c:pt>
                <c:pt idx="314">
                  <c:v>40.24047619047618</c:v>
                </c:pt>
                <c:pt idx="315">
                  <c:v>42.338571428571427</c:v>
                </c:pt>
                <c:pt idx="316">
                  <c:v>32.669761904761899</c:v>
                </c:pt>
                <c:pt idx="317">
                  <c:v>21.040476190476188</c:v>
                </c:pt>
                <c:pt idx="318">
                  <c:v>87.124523809523808</c:v>
                </c:pt>
                <c:pt idx="319">
                  <c:v>36.921904761904756</c:v>
                </c:pt>
                <c:pt idx="320">
                  <c:v>58.340238095238099</c:v>
                </c:pt>
                <c:pt idx="321">
                  <c:v>4.214999999999999</c:v>
                </c:pt>
                <c:pt idx="322">
                  <c:v>104.57619047619046</c:v>
                </c:pt>
                <c:pt idx="323">
                  <c:v>93.099761904761891</c:v>
                </c:pt>
                <c:pt idx="324">
                  <c:v>47.296666666666667</c:v>
                </c:pt>
                <c:pt idx="325">
                  <c:v>28.298571428571432</c:v>
                </c:pt>
                <c:pt idx="326">
                  <c:v>7.490952380952379</c:v>
                </c:pt>
                <c:pt idx="327">
                  <c:v>89.021666666666647</c:v>
                </c:pt>
                <c:pt idx="328">
                  <c:v>42.338571428571427</c:v>
                </c:pt>
                <c:pt idx="329">
                  <c:v>32.669761904761899</c:v>
                </c:pt>
                <c:pt idx="330">
                  <c:v>80.616190476190468</c:v>
                </c:pt>
                <c:pt idx="331">
                  <c:v>85.286666666666662</c:v>
                </c:pt>
                <c:pt idx="332">
                  <c:v>91.865476190476173</c:v>
                </c:pt>
                <c:pt idx="333">
                  <c:v>76.89928571428571</c:v>
                </c:pt>
                <c:pt idx="334">
                  <c:v>75.591190476190462</c:v>
                </c:pt>
                <c:pt idx="335">
                  <c:v>104.88261904761904</c:v>
                </c:pt>
                <c:pt idx="336">
                  <c:v>76.556190476190451</c:v>
                </c:pt>
                <c:pt idx="337">
                  <c:v>42.338571428571427</c:v>
                </c:pt>
                <c:pt idx="338">
                  <c:v>21.040476190476188</c:v>
                </c:pt>
                <c:pt idx="339">
                  <c:v>4.214999999999999</c:v>
                </c:pt>
                <c:pt idx="340">
                  <c:v>76.355714285714271</c:v>
                </c:pt>
                <c:pt idx="341">
                  <c:v>47.296666666666667</c:v>
                </c:pt>
                <c:pt idx="342">
                  <c:v>7.490952380952379</c:v>
                </c:pt>
                <c:pt idx="343">
                  <c:v>36.921904761904756</c:v>
                </c:pt>
                <c:pt idx="344">
                  <c:v>58.340238095238099</c:v>
                </c:pt>
                <c:pt idx="345">
                  <c:v>93.099761904761891</c:v>
                </c:pt>
                <c:pt idx="346">
                  <c:v>117.61833333333333</c:v>
                </c:pt>
                <c:pt idx="347">
                  <c:v>104.88261904761904</c:v>
                </c:pt>
                <c:pt idx="348">
                  <c:v>43.181904761904768</c:v>
                </c:pt>
                <c:pt idx="349">
                  <c:v>87.124523809523808</c:v>
                </c:pt>
                <c:pt idx="350">
                  <c:v>70.076904761904771</c:v>
                </c:pt>
                <c:pt idx="351">
                  <c:v>76.355714285714271</c:v>
                </c:pt>
                <c:pt idx="352">
                  <c:v>44.759523809523806</c:v>
                </c:pt>
                <c:pt idx="353">
                  <c:v>65.387857142857143</c:v>
                </c:pt>
                <c:pt idx="354">
                  <c:v>28.298571428571432</c:v>
                </c:pt>
                <c:pt idx="355">
                  <c:v>76.556190476190451</c:v>
                </c:pt>
                <c:pt idx="356">
                  <c:v>125.46428571428571</c:v>
                </c:pt>
                <c:pt idx="357">
                  <c:v>66.898333333333312</c:v>
                </c:pt>
                <c:pt idx="358">
                  <c:v>4.214999999999999</c:v>
                </c:pt>
                <c:pt idx="359">
                  <c:v>93.099761904761891</c:v>
                </c:pt>
                <c:pt idx="360">
                  <c:v>85.390952380952371</c:v>
                </c:pt>
                <c:pt idx="361">
                  <c:v>80.7392857142857</c:v>
                </c:pt>
                <c:pt idx="362">
                  <c:v>36.921904761904756</c:v>
                </c:pt>
                <c:pt idx="363">
                  <c:v>70.076904761904771</c:v>
                </c:pt>
                <c:pt idx="364">
                  <c:v>104.57619047619046</c:v>
                </c:pt>
                <c:pt idx="365">
                  <c:v>76.355714285714271</c:v>
                </c:pt>
                <c:pt idx="366">
                  <c:v>47.296666666666667</c:v>
                </c:pt>
                <c:pt idx="367">
                  <c:v>76.89928571428571</c:v>
                </c:pt>
                <c:pt idx="368">
                  <c:v>28.298571428571432</c:v>
                </c:pt>
                <c:pt idx="369">
                  <c:v>76.556190476190451</c:v>
                </c:pt>
                <c:pt idx="370">
                  <c:v>40.24047619047618</c:v>
                </c:pt>
                <c:pt idx="371">
                  <c:v>43.181904761904768</c:v>
                </c:pt>
                <c:pt idx="372">
                  <c:v>125.46428571428571</c:v>
                </c:pt>
                <c:pt idx="373">
                  <c:v>75.591190476190462</c:v>
                </c:pt>
                <c:pt idx="374">
                  <c:v>104.88261904761904</c:v>
                </c:pt>
                <c:pt idx="375">
                  <c:v>66.898333333333312</c:v>
                </c:pt>
                <c:pt idx="376">
                  <c:v>87.124523809523808</c:v>
                </c:pt>
                <c:pt idx="377">
                  <c:v>70.076904761904771</c:v>
                </c:pt>
                <c:pt idx="378">
                  <c:v>93.099761904761891</c:v>
                </c:pt>
                <c:pt idx="379">
                  <c:v>117.61833333333333</c:v>
                </c:pt>
                <c:pt idx="380">
                  <c:v>76.355714285714271</c:v>
                </c:pt>
                <c:pt idx="381">
                  <c:v>47.296666666666667</c:v>
                </c:pt>
                <c:pt idx="382">
                  <c:v>104.88261904761904</c:v>
                </c:pt>
                <c:pt idx="383">
                  <c:v>85.390952380952371</c:v>
                </c:pt>
                <c:pt idx="384">
                  <c:v>28.298571428571432</c:v>
                </c:pt>
                <c:pt idx="385">
                  <c:v>76.556190476190451</c:v>
                </c:pt>
                <c:pt idx="386">
                  <c:v>40.24047619047618</c:v>
                </c:pt>
                <c:pt idx="387">
                  <c:v>89.021666666666647</c:v>
                </c:pt>
                <c:pt idx="388">
                  <c:v>125.46428571428571</c:v>
                </c:pt>
                <c:pt idx="389">
                  <c:v>36.921904761904756</c:v>
                </c:pt>
                <c:pt idx="390">
                  <c:v>58.340238095238099</c:v>
                </c:pt>
                <c:pt idx="391">
                  <c:v>104.57619047619046</c:v>
                </c:pt>
                <c:pt idx="392">
                  <c:v>75.591190476190462</c:v>
                </c:pt>
                <c:pt idx="393">
                  <c:v>66.898333333333312</c:v>
                </c:pt>
                <c:pt idx="394">
                  <c:v>87.124523809523808</c:v>
                </c:pt>
                <c:pt idx="395">
                  <c:v>70.076904761904771</c:v>
                </c:pt>
                <c:pt idx="396">
                  <c:v>117.61833333333333</c:v>
                </c:pt>
                <c:pt idx="397">
                  <c:v>104.88261904761904</c:v>
                </c:pt>
                <c:pt idx="398">
                  <c:v>28.298571428571432</c:v>
                </c:pt>
                <c:pt idx="399">
                  <c:v>125.46428571428571</c:v>
                </c:pt>
                <c:pt idx="400">
                  <c:v>21.040476190476188</c:v>
                </c:pt>
                <c:pt idx="401">
                  <c:v>104.57619047619046</c:v>
                </c:pt>
                <c:pt idx="402">
                  <c:v>76.89928571428571</c:v>
                </c:pt>
                <c:pt idx="403">
                  <c:v>75.591190476190462</c:v>
                </c:pt>
                <c:pt idx="404">
                  <c:v>85.390952380952371</c:v>
                </c:pt>
                <c:pt idx="405">
                  <c:v>76.556190476190451</c:v>
                </c:pt>
                <c:pt idx="406">
                  <c:v>40.24047619047618</c:v>
                </c:pt>
                <c:pt idx="407">
                  <c:v>89.021666666666647</c:v>
                </c:pt>
                <c:pt idx="408">
                  <c:v>66.898333333333312</c:v>
                </c:pt>
                <c:pt idx="409">
                  <c:v>58.340238095238099</c:v>
                </c:pt>
                <c:pt idx="410">
                  <c:v>70.076904761904771</c:v>
                </c:pt>
                <c:pt idx="411">
                  <c:v>85.286666666666662</c:v>
                </c:pt>
                <c:pt idx="412">
                  <c:v>117.61833333333333</c:v>
                </c:pt>
                <c:pt idx="413">
                  <c:v>28.298571428571432</c:v>
                </c:pt>
                <c:pt idx="414">
                  <c:v>7.490952380952379</c:v>
                </c:pt>
                <c:pt idx="415">
                  <c:v>42.338571428571427</c:v>
                </c:pt>
                <c:pt idx="416">
                  <c:v>104.57619047619046</c:v>
                </c:pt>
                <c:pt idx="417">
                  <c:v>91.865476190476173</c:v>
                </c:pt>
                <c:pt idx="418">
                  <c:v>43.181904761904768</c:v>
                </c:pt>
                <c:pt idx="419">
                  <c:v>89.021666666666647</c:v>
                </c:pt>
                <c:pt idx="420">
                  <c:v>80.7392857142857</c:v>
                </c:pt>
                <c:pt idx="421">
                  <c:v>21.040476190476188</c:v>
                </c:pt>
                <c:pt idx="422">
                  <c:v>60.674999999999997</c:v>
                </c:pt>
                <c:pt idx="423">
                  <c:v>36.921904761904756</c:v>
                </c:pt>
                <c:pt idx="424">
                  <c:v>58.340238095238099</c:v>
                </c:pt>
                <c:pt idx="425">
                  <c:v>4.214999999999999</c:v>
                </c:pt>
                <c:pt idx="426">
                  <c:v>85.286666666666662</c:v>
                </c:pt>
                <c:pt idx="427">
                  <c:v>117.61833333333333</c:v>
                </c:pt>
                <c:pt idx="428">
                  <c:v>76.89928571428571</c:v>
                </c:pt>
                <c:pt idx="429">
                  <c:v>42.338571428571427</c:v>
                </c:pt>
                <c:pt idx="430">
                  <c:v>32.669761904761899</c:v>
                </c:pt>
                <c:pt idx="431">
                  <c:v>104.57619047619046</c:v>
                </c:pt>
                <c:pt idx="432">
                  <c:v>44.759523809523806</c:v>
                </c:pt>
                <c:pt idx="433">
                  <c:v>65.387857142857143</c:v>
                </c:pt>
                <c:pt idx="434">
                  <c:v>75.591190476190462</c:v>
                </c:pt>
                <c:pt idx="435">
                  <c:v>76.556190476190451</c:v>
                </c:pt>
                <c:pt idx="436">
                  <c:v>89.021666666666647</c:v>
                </c:pt>
                <c:pt idx="437">
                  <c:v>80.7392857142857</c:v>
                </c:pt>
                <c:pt idx="438">
                  <c:v>125.46428571428571</c:v>
                </c:pt>
                <c:pt idx="439">
                  <c:v>60.674999999999997</c:v>
                </c:pt>
                <c:pt idx="440">
                  <c:v>58.340238095238099</c:v>
                </c:pt>
                <c:pt idx="441">
                  <c:v>91.865476190476173</c:v>
                </c:pt>
                <c:pt idx="442">
                  <c:v>43.181904761904768</c:v>
                </c:pt>
                <c:pt idx="443">
                  <c:v>42.338571428571427</c:v>
                </c:pt>
                <c:pt idx="444">
                  <c:v>66.898333333333312</c:v>
                </c:pt>
                <c:pt idx="445">
                  <c:v>47.296666666666667</c:v>
                </c:pt>
                <c:pt idx="446">
                  <c:v>44.759523809523806</c:v>
                </c:pt>
                <c:pt idx="447">
                  <c:v>104.88261904761904</c:v>
                </c:pt>
                <c:pt idx="448">
                  <c:v>85.390952380952371</c:v>
                </c:pt>
                <c:pt idx="449">
                  <c:v>76.556190476190451</c:v>
                </c:pt>
                <c:pt idx="450">
                  <c:v>43.181904761904768</c:v>
                </c:pt>
                <c:pt idx="451">
                  <c:v>87.124523809523808</c:v>
                </c:pt>
                <c:pt idx="452">
                  <c:v>36.921904761904756</c:v>
                </c:pt>
                <c:pt idx="453">
                  <c:v>4.214999999999999</c:v>
                </c:pt>
                <c:pt idx="454">
                  <c:v>85.286666666666662</c:v>
                </c:pt>
                <c:pt idx="455">
                  <c:v>93.099761904761891</c:v>
                </c:pt>
                <c:pt idx="456">
                  <c:v>91.865476190476173</c:v>
                </c:pt>
                <c:pt idx="457">
                  <c:v>76.89928571428571</c:v>
                </c:pt>
                <c:pt idx="458">
                  <c:v>65.387857142857143</c:v>
                </c:pt>
                <c:pt idx="459">
                  <c:v>7.490952380952379</c:v>
                </c:pt>
                <c:pt idx="460">
                  <c:v>89.021666666666647</c:v>
                </c:pt>
                <c:pt idx="461">
                  <c:v>80.7392857142857</c:v>
                </c:pt>
                <c:pt idx="462">
                  <c:v>66.898333333333312</c:v>
                </c:pt>
                <c:pt idx="463">
                  <c:v>70.076904761904771</c:v>
                </c:pt>
                <c:pt idx="464">
                  <c:v>47.296666666666667</c:v>
                </c:pt>
                <c:pt idx="465">
                  <c:v>85.390952380952371</c:v>
                </c:pt>
                <c:pt idx="466">
                  <c:v>87.124523809523808</c:v>
                </c:pt>
                <c:pt idx="467">
                  <c:v>80.616190476190468</c:v>
                </c:pt>
                <c:pt idx="468">
                  <c:v>4.214999999999999</c:v>
                </c:pt>
                <c:pt idx="469">
                  <c:v>85.286666666666662</c:v>
                </c:pt>
                <c:pt idx="470">
                  <c:v>117.61833333333333</c:v>
                </c:pt>
                <c:pt idx="471">
                  <c:v>91.865476190476173</c:v>
                </c:pt>
                <c:pt idx="472">
                  <c:v>44.759523809523806</c:v>
                </c:pt>
                <c:pt idx="473">
                  <c:v>76.89928571428571</c:v>
                </c:pt>
                <c:pt idx="474">
                  <c:v>104.88261904761904</c:v>
                </c:pt>
                <c:pt idx="475">
                  <c:v>89.021666666666647</c:v>
                </c:pt>
                <c:pt idx="476">
                  <c:v>66.898333333333312</c:v>
                </c:pt>
                <c:pt idx="477">
                  <c:v>32.669761904761899</c:v>
                </c:pt>
                <c:pt idx="478">
                  <c:v>60.674999999999997</c:v>
                </c:pt>
                <c:pt idx="479">
                  <c:v>70.076904761904771</c:v>
                </c:pt>
                <c:pt idx="480">
                  <c:v>47.296666666666667</c:v>
                </c:pt>
                <c:pt idx="481">
                  <c:v>60.674999999999997</c:v>
                </c:pt>
                <c:pt idx="482">
                  <c:v>87.124523809523808</c:v>
                </c:pt>
                <c:pt idx="483">
                  <c:v>80.616190476190468</c:v>
                </c:pt>
                <c:pt idx="484">
                  <c:v>85.286666666666662</c:v>
                </c:pt>
                <c:pt idx="485">
                  <c:v>93.099761904761891</c:v>
                </c:pt>
                <c:pt idx="486">
                  <c:v>117.61833333333333</c:v>
                </c:pt>
                <c:pt idx="487">
                  <c:v>76.355714285714271</c:v>
                </c:pt>
                <c:pt idx="488">
                  <c:v>44.759523809523806</c:v>
                </c:pt>
                <c:pt idx="489">
                  <c:v>76.89928571428571</c:v>
                </c:pt>
                <c:pt idx="490">
                  <c:v>28.298571428571432</c:v>
                </c:pt>
                <c:pt idx="491">
                  <c:v>125.46428571428571</c:v>
                </c:pt>
                <c:pt idx="492">
                  <c:v>42.338571428571427</c:v>
                </c:pt>
                <c:pt idx="493">
                  <c:v>32.669761904761899</c:v>
                </c:pt>
                <c:pt idx="494">
                  <c:v>80.616190476190468</c:v>
                </c:pt>
                <c:pt idx="495">
                  <c:v>4.214999999999999</c:v>
                </c:pt>
                <c:pt idx="496">
                  <c:v>47.296666666666667</c:v>
                </c:pt>
                <c:pt idx="497">
                  <c:v>40.24047619047618</c:v>
                </c:pt>
                <c:pt idx="498">
                  <c:v>7.490952380952379</c:v>
                </c:pt>
                <c:pt idx="499">
                  <c:v>60.674999999999997</c:v>
                </c:pt>
                <c:pt idx="500">
                  <c:v>87.124523809523808</c:v>
                </c:pt>
                <c:pt idx="501">
                  <c:v>58.340238095238099</c:v>
                </c:pt>
                <c:pt idx="502">
                  <c:v>85.286666666666662</c:v>
                </c:pt>
                <c:pt idx="503">
                  <c:v>65.387857142857143</c:v>
                </c:pt>
                <c:pt idx="504">
                  <c:v>125.46428571428571</c:v>
                </c:pt>
                <c:pt idx="505">
                  <c:v>42.338571428571427</c:v>
                </c:pt>
                <c:pt idx="506">
                  <c:v>32.669761904761899</c:v>
                </c:pt>
                <c:pt idx="507">
                  <c:v>80.616190476190468</c:v>
                </c:pt>
                <c:pt idx="508">
                  <c:v>76.355714285714271</c:v>
                </c:pt>
                <c:pt idx="509">
                  <c:v>28.298571428571432</c:v>
                </c:pt>
                <c:pt idx="510">
                  <c:v>76.556190476190451</c:v>
                </c:pt>
                <c:pt idx="511">
                  <c:v>40.24047619047618</c:v>
                </c:pt>
                <c:pt idx="512">
                  <c:v>7.490952380952379</c:v>
                </c:pt>
                <c:pt idx="513">
                  <c:v>80.7392857142857</c:v>
                </c:pt>
                <c:pt idx="514">
                  <c:v>66.898333333333312</c:v>
                </c:pt>
                <c:pt idx="515">
                  <c:v>21.040476190476188</c:v>
                </c:pt>
                <c:pt idx="516">
                  <c:v>4.214999999999999</c:v>
                </c:pt>
                <c:pt idx="517">
                  <c:v>85.286666666666662</c:v>
                </c:pt>
                <c:pt idx="518">
                  <c:v>104.57619047619046</c:v>
                </c:pt>
                <c:pt idx="519">
                  <c:v>93.099761904761891</c:v>
                </c:pt>
                <c:pt idx="520">
                  <c:v>91.865476190476173</c:v>
                </c:pt>
                <c:pt idx="521">
                  <c:v>42.338571428571427</c:v>
                </c:pt>
                <c:pt idx="522">
                  <c:v>87.124523809523808</c:v>
                </c:pt>
                <c:pt idx="523">
                  <c:v>76.355714285714271</c:v>
                </c:pt>
                <c:pt idx="524">
                  <c:v>104.88261904761904</c:v>
                </c:pt>
                <c:pt idx="525">
                  <c:v>85.390952380952371</c:v>
                </c:pt>
                <c:pt idx="526">
                  <c:v>76.556190476190451</c:v>
                </c:pt>
                <c:pt idx="527">
                  <c:v>7.490952380952379</c:v>
                </c:pt>
                <c:pt idx="528">
                  <c:v>80.7392857142857</c:v>
                </c:pt>
                <c:pt idx="529">
                  <c:v>125.46428571428571</c:v>
                </c:pt>
                <c:pt idx="530">
                  <c:v>21.040476190476188</c:v>
                </c:pt>
                <c:pt idx="531">
                  <c:v>60.674999999999997</c:v>
                </c:pt>
                <c:pt idx="532">
                  <c:v>80.616190476190468</c:v>
                </c:pt>
                <c:pt idx="533">
                  <c:v>4.214999999999999</c:v>
                </c:pt>
                <c:pt idx="534">
                  <c:v>104.57619047619046</c:v>
                </c:pt>
                <c:pt idx="535">
                  <c:v>117.61833333333333</c:v>
                </c:pt>
                <c:pt idx="536">
                  <c:v>76.89928571428571</c:v>
                </c:pt>
                <c:pt idx="537">
                  <c:v>65.387857142857143</c:v>
                </c:pt>
                <c:pt idx="538">
                  <c:v>75.591190476190462</c:v>
                </c:pt>
                <c:pt idx="539">
                  <c:v>42.338571428571427</c:v>
                </c:pt>
                <c:pt idx="540">
                  <c:v>32.669761904761899</c:v>
                </c:pt>
                <c:pt idx="541">
                  <c:v>60.674999999999997</c:v>
                </c:pt>
                <c:pt idx="542">
                  <c:v>80.616190476190468</c:v>
                </c:pt>
                <c:pt idx="543">
                  <c:v>70.076904761904771</c:v>
                </c:pt>
                <c:pt idx="544">
                  <c:v>76.355714285714271</c:v>
                </c:pt>
                <c:pt idx="545">
                  <c:v>65.387857142857143</c:v>
                </c:pt>
                <c:pt idx="546">
                  <c:v>75.591190476190462</c:v>
                </c:pt>
                <c:pt idx="547">
                  <c:v>104.88261904761904</c:v>
                </c:pt>
                <c:pt idx="548">
                  <c:v>85.390952380952371</c:v>
                </c:pt>
                <c:pt idx="549">
                  <c:v>43.181904761904768</c:v>
                </c:pt>
                <c:pt idx="550">
                  <c:v>125.46428571428571</c:v>
                </c:pt>
                <c:pt idx="551">
                  <c:v>66.898333333333312</c:v>
                </c:pt>
                <c:pt idx="552">
                  <c:v>21.040476190476188</c:v>
                </c:pt>
                <c:pt idx="553">
                  <c:v>76.89928571428571</c:v>
                </c:pt>
                <c:pt idx="554">
                  <c:v>76.556190476190451</c:v>
                </c:pt>
                <c:pt idx="555">
                  <c:v>40.24047619047618</c:v>
                </c:pt>
                <c:pt idx="556">
                  <c:v>89.021666666666647</c:v>
                </c:pt>
                <c:pt idx="557">
                  <c:v>60.674999999999997</c:v>
                </c:pt>
                <c:pt idx="558">
                  <c:v>36.921904761904756</c:v>
                </c:pt>
                <c:pt idx="559">
                  <c:v>85.286666666666662</c:v>
                </c:pt>
                <c:pt idx="560">
                  <c:v>91.865476190476173</c:v>
                </c:pt>
                <c:pt idx="561">
                  <c:v>47.296666666666667</c:v>
                </c:pt>
                <c:pt idx="562">
                  <c:v>75.591190476190462</c:v>
                </c:pt>
                <c:pt idx="563">
                  <c:v>7.490952380952379</c:v>
                </c:pt>
                <c:pt idx="564">
                  <c:v>43.181904761904768</c:v>
                </c:pt>
                <c:pt idx="565">
                  <c:v>89.021666666666647</c:v>
                </c:pt>
                <c:pt idx="566">
                  <c:v>66.898333333333312</c:v>
                </c:pt>
                <c:pt idx="567">
                  <c:v>32.669761904761899</c:v>
                </c:pt>
                <c:pt idx="568">
                  <c:v>21.040476190476188</c:v>
                </c:pt>
                <c:pt idx="569">
                  <c:v>80.616190476190468</c:v>
                </c:pt>
                <c:pt idx="570">
                  <c:v>76.556190476190451</c:v>
                </c:pt>
                <c:pt idx="571">
                  <c:v>40.24047619047618</c:v>
                </c:pt>
                <c:pt idx="572">
                  <c:v>87.124523809523808</c:v>
                </c:pt>
                <c:pt idx="573">
                  <c:v>58.340238095238099</c:v>
                </c:pt>
                <c:pt idx="574">
                  <c:v>70.076904761904771</c:v>
                </c:pt>
                <c:pt idx="575">
                  <c:v>85.286666666666662</c:v>
                </c:pt>
                <c:pt idx="576">
                  <c:v>104.57619047619046</c:v>
                </c:pt>
                <c:pt idx="577">
                  <c:v>93.099761904761891</c:v>
                </c:pt>
                <c:pt idx="578">
                  <c:v>117.61833333333333</c:v>
                </c:pt>
                <c:pt idx="579">
                  <c:v>76.355714285714271</c:v>
                </c:pt>
                <c:pt idx="580">
                  <c:v>43.181904761904768</c:v>
                </c:pt>
                <c:pt idx="581">
                  <c:v>89.021666666666647</c:v>
                </c:pt>
                <c:pt idx="582">
                  <c:v>42.338571428571427</c:v>
                </c:pt>
                <c:pt idx="583">
                  <c:v>32.669761904761899</c:v>
                </c:pt>
                <c:pt idx="584">
                  <c:v>4.214999999999999</c:v>
                </c:pt>
                <c:pt idx="585">
                  <c:v>91.865476190476173</c:v>
                </c:pt>
                <c:pt idx="586">
                  <c:v>76.89928571428571</c:v>
                </c:pt>
                <c:pt idx="587">
                  <c:v>85.390952380952371</c:v>
                </c:pt>
                <c:pt idx="588">
                  <c:v>40.24047619047618</c:v>
                </c:pt>
                <c:pt idx="589">
                  <c:v>21.040476190476188</c:v>
                </c:pt>
                <c:pt idx="590">
                  <c:v>87.124523809523808</c:v>
                </c:pt>
                <c:pt idx="591">
                  <c:v>85.286666666666662</c:v>
                </c:pt>
                <c:pt idx="592">
                  <c:v>4.214999999999999</c:v>
                </c:pt>
                <c:pt idx="593">
                  <c:v>117.61833333333333</c:v>
                </c:pt>
                <c:pt idx="594">
                  <c:v>91.865476190476173</c:v>
                </c:pt>
                <c:pt idx="595">
                  <c:v>76.355714285714271</c:v>
                </c:pt>
                <c:pt idx="596">
                  <c:v>65.387857142857143</c:v>
                </c:pt>
                <c:pt idx="597">
                  <c:v>104.88261904761904</c:v>
                </c:pt>
                <c:pt idx="598">
                  <c:v>85.390952380952371</c:v>
                </c:pt>
                <c:pt idx="599">
                  <c:v>80.7392857142857</c:v>
                </c:pt>
                <c:pt idx="600">
                  <c:v>125.46428571428571</c:v>
                </c:pt>
                <c:pt idx="601">
                  <c:v>66.898333333333312</c:v>
                </c:pt>
                <c:pt idx="602">
                  <c:v>32.669761904761899</c:v>
                </c:pt>
                <c:pt idx="603">
                  <c:v>21.040476190476188</c:v>
                </c:pt>
                <c:pt idx="604">
                  <c:v>93.099761904761891</c:v>
                </c:pt>
                <c:pt idx="605">
                  <c:v>47.296666666666667</c:v>
                </c:pt>
                <c:pt idx="606">
                  <c:v>80.616190476190468</c:v>
                </c:pt>
                <c:pt idx="607">
                  <c:v>58.340238095238099</c:v>
                </c:pt>
                <c:pt idx="608">
                  <c:v>117.61833333333333</c:v>
                </c:pt>
                <c:pt idx="609">
                  <c:v>76.355714285714271</c:v>
                </c:pt>
                <c:pt idx="610">
                  <c:v>44.759523809523806</c:v>
                </c:pt>
                <c:pt idx="611">
                  <c:v>76.89928571428571</c:v>
                </c:pt>
                <c:pt idx="612">
                  <c:v>28.298571428571432</c:v>
                </c:pt>
                <c:pt idx="613">
                  <c:v>80.7392857142857</c:v>
                </c:pt>
                <c:pt idx="614">
                  <c:v>125.46428571428571</c:v>
                </c:pt>
                <c:pt idx="615">
                  <c:v>42.338571428571427</c:v>
                </c:pt>
                <c:pt idx="616">
                  <c:v>21.040476190476188</c:v>
                </c:pt>
                <c:pt idx="617">
                  <c:v>70.076904761904771</c:v>
                </c:pt>
                <c:pt idx="618">
                  <c:v>4.214999999999999</c:v>
                </c:pt>
                <c:pt idx="619">
                  <c:v>93.099761904761891</c:v>
                </c:pt>
                <c:pt idx="620">
                  <c:v>66.898333333333312</c:v>
                </c:pt>
                <c:pt idx="621">
                  <c:v>32.669761904761899</c:v>
                </c:pt>
                <c:pt idx="622">
                  <c:v>36.921904761904756</c:v>
                </c:pt>
                <c:pt idx="623">
                  <c:v>58.340238095238099</c:v>
                </c:pt>
                <c:pt idx="624">
                  <c:v>117.61833333333333</c:v>
                </c:pt>
                <c:pt idx="625">
                  <c:v>44.759523809523806</c:v>
                </c:pt>
                <c:pt idx="626">
                  <c:v>76.89928571428571</c:v>
                </c:pt>
                <c:pt idx="627">
                  <c:v>85.390952380952371</c:v>
                </c:pt>
                <c:pt idx="628">
                  <c:v>7.490952380952379</c:v>
                </c:pt>
                <c:pt idx="629">
                  <c:v>80.7392857142857</c:v>
                </c:pt>
                <c:pt idx="630">
                  <c:v>42.338571428571427</c:v>
                </c:pt>
                <c:pt idx="631">
                  <c:v>21.040476190476188</c:v>
                </c:pt>
                <c:pt idx="632">
                  <c:v>60.674999999999997</c:v>
                </c:pt>
                <c:pt idx="633">
                  <c:v>4.214999999999999</c:v>
                </c:pt>
                <c:pt idx="634">
                  <c:v>104.57619047619046</c:v>
                </c:pt>
                <c:pt idx="635">
                  <c:v>47.296666666666667</c:v>
                </c:pt>
                <c:pt idx="636">
                  <c:v>28.298571428571432</c:v>
                </c:pt>
                <c:pt idx="637">
                  <c:v>66.898333333333312</c:v>
                </c:pt>
                <c:pt idx="638">
                  <c:v>32.669761904761899</c:v>
                </c:pt>
                <c:pt idx="639">
                  <c:v>36.921904761904756</c:v>
                </c:pt>
                <c:pt idx="640">
                  <c:v>76.355714285714271</c:v>
                </c:pt>
                <c:pt idx="641">
                  <c:v>44.759523809523806</c:v>
                </c:pt>
                <c:pt idx="642">
                  <c:v>85.390952380952371</c:v>
                </c:pt>
                <c:pt idx="643">
                  <c:v>60.674999999999997</c:v>
                </c:pt>
                <c:pt idx="644">
                  <c:v>36.921904761904756</c:v>
                </c:pt>
                <c:pt idx="645">
                  <c:v>80.616190476190468</c:v>
                </c:pt>
                <c:pt idx="646">
                  <c:v>85.286666666666662</c:v>
                </c:pt>
                <c:pt idx="647">
                  <c:v>93.099761904761891</c:v>
                </c:pt>
                <c:pt idx="648">
                  <c:v>75.591190476190462</c:v>
                </c:pt>
                <c:pt idx="649">
                  <c:v>104.88261904761904</c:v>
                </c:pt>
                <c:pt idx="650">
                  <c:v>76.556190476190451</c:v>
                </c:pt>
                <c:pt idx="651">
                  <c:v>43.181904761904768</c:v>
                </c:pt>
                <c:pt idx="652">
                  <c:v>89.021666666666647</c:v>
                </c:pt>
                <c:pt idx="653">
                  <c:v>21.040476190476188</c:v>
                </c:pt>
                <c:pt idx="654">
                  <c:v>76.355714285714271</c:v>
                </c:pt>
                <c:pt idx="655">
                  <c:v>28.298571428571432</c:v>
                </c:pt>
                <c:pt idx="656">
                  <c:v>80.7392857142857</c:v>
                </c:pt>
                <c:pt idx="657">
                  <c:v>60.674999999999997</c:v>
                </c:pt>
                <c:pt idx="658">
                  <c:v>87.124523809523808</c:v>
                </c:pt>
                <c:pt idx="659">
                  <c:v>36.921904761904756</c:v>
                </c:pt>
                <c:pt idx="660">
                  <c:v>58.340238095238099</c:v>
                </c:pt>
                <c:pt idx="661">
                  <c:v>4.214999999999999</c:v>
                </c:pt>
                <c:pt idx="662">
                  <c:v>93.099761904761891</c:v>
                </c:pt>
                <c:pt idx="663">
                  <c:v>44.759523809523806</c:v>
                </c:pt>
                <c:pt idx="664">
                  <c:v>75.591190476190462</c:v>
                </c:pt>
                <c:pt idx="665">
                  <c:v>104.88261904761904</c:v>
                </c:pt>
                <c:pt idx="666">
                  <c:v>43.181904761904768</c:v>
                </c:pt>
                <c:pt idx="667">
                  <c:v>89.021666666666647</c:v>
                </c:pt>
                <c:pt idx="668">
                  <c:v>42.338571428571427</c:v>
                </c:pt>
                <c:pt idx="669">
                  <c:v>21.040476190476188</c:v>
                </c:pt>
                <c:pt idx="670">
                  <c:v>76.556190476190451</c:v>
                </c:pt>
                <c:pt idx="671">
                  <c:v>7.490952380952379</c:v>
                </c:pt>
                <c:pt idx="672">
                  <c:v>87.124523809523808</c:v>
                </c:pt>
                <c:pt idx="673">
                  <c:v>80.616190476190468</c:v>
                </c:pt>
                <c:pt idx="674">
                  <c:v>4.214999999999999</c:v>
                </c:pt>
                <c:pt idx="675">
                  <c:v>85.286666666666662</c:v>
                </c:pt>
                <c:pt idx="676">
                  <c:v>104.57619047619046</c:v>
                </c:pt>
                <c:pt idx="677">
                  <c:v>93.099761904761891</c:v>
                </c:pt>
                <c:pt idx="678">
                  <c:v>91.865476190476173</c:v>
                </c:pt>
                <c:pt idx="679">
                  <c:v>76.355714285714271</c:v>
                </c:pt>
                <c:pt idx="680">
                  <c:v>47.296666666666667</c:v>
                </c:pt>
                <c:pt idx="681">
                  <c:v>65.387857142857143</c:v>
                </c:pt>
                <c:pt idx="682">
                  <c:v>75.591190476190462</c:v>
                </c:pt>
                <c:pt idx="683">
                  <c:v>43.181904761904768</c:v>
                </c:pt>
                <c:pt idx="684">
                  <c:v>42.338571428571427</c:v>
                </c:pt>
                <c:pt idx="685">
                  <c:v>32.669761904761899</c:v>
                </c:pt>
                <c:pt idx="686">
                  <c:v>80.616190476190468</c:v>
                </c:pt>
                <c:pt idx="687">
                  <c:v>104.88261904761904</c:v>
                </c:pt>
                <c:pt idx="688">
                  <c:v>66.898333333333312</c:v>
                </c:pt>
                <c:pt idx="689">
                  <c:v>87.124523809523808</c:v>
                </c:pt>
                <c:pt idx="690">
                  <c:v>36.921904761904756</c:v>
                </c:pt>
                <c:pt idx="691">
                  <c:v>58.340238095238099</c:v>
                </c:pt>
                <c:pt idx="692">
                  <c:v>85.286666666666662</c:v>
                </c:pt>
                <c:pt idx="693">
                  <c:v>65.387857142857143</c:v>
                </c:pt>
                <c:pt idx="694">
                  <c:v>75.591190476190462</c:v>
                </c:pt>
                <c:pt idx="695">
                  <c:v>76.556190476190451</c:v>
                </c:pt>
                <c:pt idx="696">
                  <c:v>40.24047619047618</c:v>
                </c:pt>
                <c:pt idx="697">
                  <c:v>7.490952380952379</c:v>
                </c:pt>
                <c:pt idx="698">
                  <c:v>43.181904761904768</c:v>
                </c:pt>
                <c:pt idx="699">
                  <c:v>42.338571428571427</c:v>
                </c:pt>
                <c:pt idx="700">
                  <c:v>60.674999999999997</c:v>
                </c:pt>
                <c:pt idx="701">
                  <c:v>4.214999999999999</c:v>
                </c:pt>
                <c:pt idx="702">
                  <c:v>117.61833333333333</c:v>
                </c:pt>
                <c:pt idx="703">
                  <c:v>44.759523809523806</c:v>
                </c:pt>
                <c:pt idx="704">
                  <c:v>65.387857142857143</c:v>
                </c:pt>
                <c:pt idx="705">
                  <c:v>28.298571428571432</c:v>
                </c:pt>
                <c:pt idx="706">
                  <c:v>80.7392857142857</c:v>
                </c:pt>
                <c:pt idx="707">
                  <c:v>32.669761904761899</c:v>
                </c:pt>
                <c:pt idx="708">
                  <c:v>70.076904761904771</c:v>
                </c:pt>
                <c:pt idx="709">
                  <c:v>75.591190476190462</c:v>
                </c:pt>
                <c:pt idx="710">
                  <c:v>85.390952380952371</c:v>
                </c:pt>
                <c:pt idx="711">
                  <c:v>7.490952380952379</c:v>
                </c:pt>
                <c:pt idx="712">
                  <c:v>125.46428571428571</c:v>
                </c:pt>
                <c:pt idx="713">
                  <c:v>60.674999999999997</c:v>
                </c:pt>
                <c:pt idx="714">
                  <c:v>36.921904761904756</c:v>
                </c:pt>
                <c:pt idx="715">
                  <c:v>80.616190476190468</c:v>
                </c:pt>
                <c:pt idx="716">
                  <c:v>58.340238095238099</c:v>
                </c:pt>
                <c:pt idx="717">
                  <c:v>117.61833333333333</c:v>
                </c:pt>
                <c:pt idx="718">
                  <c:v>76.355714285714271</c:v>
                </c:pt>
                <c:pt idx="719">
                  <c:v>44.759523809523806</c:v>
                </c:pt>
                <c:pt idx="720">
                  <c:v>104.88261904761904</c:v>
                </c:pt>
                <c:pt idx="721">
                  <c:v>28.298571428571432</c:v>
                </c:pt>
                <c:pt idx="722">
                  <c:v>40.24047619047618</c:v>
                </c:pt>
                <c:pt idx="723">
                  <c:v>43.181904761904768</c:v>
                </c:pt>
                <c:pt idx="724">
                  <c:v>80.7392857142857</c:v>
                </c:pt>
                <c:pt idx="725">
                  <c:v>42.338571428571427</c:v>
                </c:pt>
                <c:pt idx="726">
                  <c:v>76.556190476190451</c:v>
                </c:pt>
                <c:pt idx="727">
                  <c:v>125.46428571428571</c:v>
                </c:pt>
                <c:pt idx="728">
                  <c:v>36.921904761904756</c:v>
                </c:pt>
                <c:pt idx="729">
                  <c:v>58.340238095238099</c:v>
                </c:pt>
                <c:pt idx="730">
                  <c:v>70.076904761904771</c:v>
                </c:pt>
                <c:pt idx="731">
                  <c:v>104.57619047619046</c:v>
                </c:pt>
                <c:pt idx="732">
                  <c:v>93.099761904761891</c:v>
                </c:pt>
                <c:pt idx="733">
                  <c:v>91.865476190476173</c:v>
                </c:pt>
                <c:pt idx="734">
                  <c:v>44.759523809523806</c:v>
                </c:pt>
                <c:pt idx="735">
                  <c:v>65.387857142857143</c:v>
                </c:pt>
                <c:pt idx="736">
                  <c:v>75.591190476190462</c:v>
                </c:pt>
                <c:pt idx="737">
                  <c:v>85.390952380952371</c:v>
                </c:pt>
                <c:pt idx="738">
                  <c:v>40.24047619047618</c:v>
                </c:pt>
                <c:pt idx="739">
                  <c:v>43.181904761904768</c:v>
                </c:pt>
                <c:pt idx="740">
                  <c:v>125.46428571428571</c:v>
                </c:pt>
                <c:pt idx="741">
                  <c:v>42.338571428571427</c:v>
                </c:pt>
                <c:pt idx="742">
                  <c:v>60.674999999999997</c:v>
                </c:pt>
                <c:pt idx="743">
                  <c:v>87.124523809523808</c:v>
                </c:pt>
                <c:pt idx="744">
                  <c:v>4.214999999999999</c:v>
                </c:pt>
                <c:pt idx="745">
                  <c:v>76.89928571428571</c:v>
                </c:pt>
                <c:pt idx="746">
                  <c:v>28.298571428571432</c:v>
                </c:pt>
                <c:pt idx="747">
                  <c:v>70.076904761904771</c:v>
                </c:pt>
                <c:pt idx="748">
                  <c:v>104.57619047619046</c:v>
                </c:pt>
                <c:pt idx="749">
                  <c:v>104.88261904761904</c:v>
                </c:pt>
                <c:pt idx="750">
                  <c:v>80.7392857142857</c:v>
                </c:pt>
                <c:pt idx="751">
                  <c:v>60.674999999999997</c:v>
                </c:pt>
                <c:pt idx="752">
                  <c:v>85.286666666666662</c:v>
                </c:pt>
                <c:pt idx="753">
                  <c:v>93.099761904761891</c:v>
                </c:pt>
                <c:pt idx="754">
                  <c:v>44.759523809523806</c:v>
                </c:pt>
                <c:pt idx="755">
                  <c:v>76.89928571428571</c:v>
                </c:pt>
                <c:pt idx="756">
                  <c:v>65.387857142857143</c:v>
                </c:pt>
                <c:pt idx="757">
                  <c:v>28.298571428571432</c:v>
                </c:pt>
                <c:pt idx="758">
                  <c:v>76.556190476190451</c:v>
                </c:pt>
                <c:pt idx="759">
                  <c:v>43.181904761904768</c:v>
                </c:pt>
                <c:pt idx="760">
                  <c:v>89.021666666666647</c:v>
                </c:pt>
                <c:pt idx="761">
                  <c:v>125.46428571428571</c:v>
                </c:pt>
                <c:pt idx="762">
                  <c:v>104.57619047619046</c:v>
                </c:pt>
                <c:pt idx="763">
                  <c:v>117.61833333333333</c:v>
                </c:pt>
                <c:pt idx="764">
                  <c:v>85.390952380952371</c:v>
                </c:pt>
                <c:pt idx="765">
                  <c:v>40.24047619047618</c:v>
                </c:pt>
                <c:pt idx="766">
                  <c:v>80.7392857142857</c:v>
                </c:pt>
                <c:pt idx="767">
                  <c:v>60.674999999999997</c:v>
                </c:pt>
                <c:pt idx="768">
                  <c:v>70.076904761904771</c:v>
                </c:pt>
                <c:pt idx="769">
                  <c:v>85.286666666666662</c:v>
                </c:pt>
                <c:pt idx="770">
                  <c:v>47.296666666666667</c:v>
                </c:pt>
                <c:pt idx="771">
                  <c:v>44.759523809523806</c:v>
                </c:pt>
                <c:pt idx="772">
                  <c:v>65.387857142857143</c:v>
                </c:pt>
                <c:pt idx="773">
                  <c:v>89.021666666666647</c:v>
                </c:pt>
                <c:pt idx="774">
                  <c:v>66.898333333333312</c:v>
                </c:pt>
                <c:pt idx="775">
                  <c:v>32.669761904761899</c:v>
                </c:pt>
                <c:pt idx="776">
                  <c:v>80.616190476190468</c:v>
                </c:pt>
                <c:pt idx="777">
                  <c:v>104.57619047619046</c:v>
                </c:pt>
                <c:pt idx="778">
                  <c:v>91.865476190476173</c:v>
                </c:pt>
                <c:pt idx="779">
                  <c:v>75.591190476190462</c:v>
                </c:pt>
                <c:pt idx="780">
                  <c:v>104.88261904761904</c:v>
                </c:pt>
                <c:pt idx="781">
                  <c:v>40.24047619047618</c:v>
                </c:pt>
                <c:pt idx="782">
                  <c:v>80.7392857142857</c:v>
                </c:pt>
                <c:pt idx="783">
                  <c:v>125.46428571428571</c:v>
                </c:pt>
                <c:pt idx="784">
                  <c:v>21.040476190476188</c:v>
                </c:pt>
                <c:pt idx="785">
                  <c:v>85.286666666666662</c:v>
                </c:pt>
                <c:pt idx="786">
                  <c:v>117.61833333333333</c:v>
                </c:pt>
                <c:pt idx="787">
                  <c:v>91.865476190476173</c:v>
                </c:pt>
                <c:pt idx="788">
                  <c:v>47.296666666666667</c:v>
                </c:pt>
                <c:pt idx="789">
                  <c:v>75.591190476190462</c:v>
                </c:pt>
                <c:pt idx="790">
                  <c:v>85.390952380952371</c:v>
                </c:pt>
                <c:pt idx="791">
                  <c:v>76.556190476190451</c:v>
                </c:pt>
                <c:pt idx="792">
                  <c:v>40.24047619047618</c:v>
                </c:pt>
                <c:pt idx="793">
                  <c:v>89.021666666666647</c:v>
                </c:pt>
                <c:pt idx="794">
                  <c:v>66.898333333333312</c:v>
                </c:pt>
                <c:pt idx="795">
                  <c:v>80.616190476190468</c:v>
                </c:pt>
                <c:pt idx="796">
                  <c:v>80.7392857142857</c:v>
                </c:pt>
                <c:pt idx="797">
                  <c:v>66.898333333333312</c:v>
                </c:pt>
                <c:pt idx="798">
                  <c:v>80.616190476190468</c:v>
                </c:pt>
                <c:pt idx="799">
                  <c:v>58.340238095238099</c:v>
                </c:pt>
                <c:pt idx="800">
                  <c:v>44.759523809523806</c:v>
                </c:pt>
                <c:pt idx="801">
                  <c:v>36.921904761904756</c:v>
                </c:pt>
                <c:pt idx="802">
                  <c:v>80.7392857142857</c:v>
                </c:pt>
                <c:pt idx="803">
                  <c:v>60.674999999999997</c:v>
                </c:pt>
                <c:pt idx="804">
                  <c:v>104.57619047619046</c:v>
                </c:pt>
                <c:pt idx="805">
                  <c:v>91.865476190476173</c:v>
                </c:pt>
                <c:pt idx="806">
                  <c:v>76.89928571428571</c:v>
                </c:pt>
                <c:pt idx="807">
                  <c:v>104.88261904761904</c:v>
                </c:pt>
                <c:pt idx="808">
                  <c:v>28.298571428571432</c:v>
                </c:pt>
                <c:pt idx="809">
                  <c:v>4.214999999999999</c:v>
                </c:pt>
                <c:pt idx="810">
                  <c:v>93.099761904761891</c:v>
                </c:pt>
                <c:pt idx="811">
                  <c:v>65.387857142857143</c:v>
                </c:pt>
                <c:pt idx="812">
                  <c:v>75.591190476190462</c:v>
                </c:pt>
                <c:pt idx="813">
                  <c:v>76.556190476190451</c:v>
                </c:pt>
                <c:pt idx="814">
                  <c:v>89.021666666666647</c:v>
                </c:pt>
                <c:pt idx="815">
                  <c:v>104.57619047619046</c:v>
                </c:pt>
                <c:pt idx="816">
                  <c:v>104.88261904761904</c:v>
                </c:pt>
                <c:pt idx="817">
                  <c:v>93.099761904761891</c:v>
                </c:pt>
                <c:pt idx="818">
                  <c:v>91.865476190476173</c:v>
                </c:pt>
                <c:pt idx="819">
                  <c:v>47.296666666666667</c:v>
                </c:pt>
                <c:pt idx="820">
                  <c:v>76.89928571428571</c:v>
                </c:pt>
                <c:pt idx="821">
                  <c:v>75.591190476190462</c:v>
                </c:pt>
                <c:pt idx="822">
                  <c:v>28.298571428571432</c:v>
                </c:pt>
                <c:pt idx="823">
                  <c:v>89.021666666666647</c:v>
                </c:pt>
                <c:pt idx="824">
                  <c:v>21.040476190476188</c:v>
                </c:pt>
                <c:pt idx="825">
                  <c:v>58.340238095238099</c:v>
                </c:pt>
                <c:pt idx="826">
                  <c:v>4.214999999999999</c:v>
                </c:pt>
                <c:pt idx="827">
                  <c:v>104.88261904761904</c:v>
                </c:pt>
                <c:pt idx="828">
                  <c:v>87.124523809523808</c:v>
                </c:pt>
                <c:pt idx="829">
                  <c:v>36.921904761904756</c:v>
                </c:pt>
                <c:pt idx="830">
                  <c:v>80.616190476190468</c:v>
                </c:pt>
                <c:pt idx="831">
                  <c:v>104.57619047619046</c:v>
                </c:pt>
                <c:pt idx="832">
                  <c:v>93.099761904761891</c:v>
                </c:pt>
                <c:pt idx="833">
                  <c:v>91.865476190476173</c:v>
                </c:pt>
                <c:pt idx="834">
                  <c:v>76.355714285714271</c:v>
                </c:pt>
                <c:pt idx="835">
                  <c:v>47.296666666666667</c:v>
                </c:pt>
                <c:pt idx="836">
                  <c:v>44.759523809523806</c:v>
                </c:pt>
                <c:pt idx="837">
                  <c:v>85.390952380952371</c:v>
                </c:pt>
                <c:pt idx="838">
                  <c:v>28.298571428571432</c:v>
                </c:pt>
                <c:pt idx="839">
                  <c:v>43.181904761904768</c:v>
                </c:pt>
                <c:pt idx="840">
                  <c:v>80.7392857142857</c:v>
                </c:pt>
                <c:pt idx="841">
                  <c:v>66.898333333333312</c:v>
                </c:pt>
                <c:pt idx="842">
                  <c:v>44.759523809523806</c:v>
                </c:pt>
                <c:pt idx="843">
                  <c:v>28.298571428571432</c:v>
                </c:pt>
                <c:pt idx="844">
                  <c:v>42.338571428571427</c:v>
                </c:pt>
                <c:pt idx="845">
                  <c:v>32.669761904761899</c:v>
                </c:pt>
                <c:pt idx="846">
                  <c:v>76.355714285714271</c:v>
                </c:pt>
                <c:pt idx="847">
                  <c:v>47.296666666666667</c:v>
                </c:pt>
                <c:pt idx="848">
                  <c:v>65.387857142857143</c:v>
                </c:pt>
                <c:pt idx="849">
                  <c:v>85.390952380952371</c:v>
                </c:pt>
                <c:pt idx="850">
                  <c:v>125.46428571428571</c:v>
                </c:pt>
                <c:pt idx="851">
                  <c:v>58.340238095238099</c:v>
                </c:pt>
                <c:pt idx="852">
                  <c:v>85.286666666666662</c:v>
                </c:pt>
                <c:pt idx="853">
                  <c:v>104.57619047619046</c:v>
                </c:pt>
                <c:pt idx="854">
                  <c:v>44.759523809523806</c:v>
                </c:pt>
                <c:pt idx="855">
                  <c:v>75.591190476190462</c:v>
                </c:pt>
                <c:pt idx="856">
                  <c:v>7.490952380952379</c:v>
                </c:pt>
                <c:pt idx="857">
                  <c:v>43.181904761904768</c:v>
                </c:pt>
                <c:pt idx="858">
                  <c:v>66.898333333333312</c:v>
                </c:pt>
                <c:pt idx="859">
                  <c:v>32.669761904761899</c:v>
                </c:pt>
                <c:pt idx="860">
                  <c:v>21.040476190476188</c:v>
                </c:pt>
                <c:pt idx="861">
                  <c:v>60.674999999999997</c:v>
                </c:pt>
                <c:pt idx="862">
                  <c:v>117.61833333333333</c:v>
                </c:pt>
                <c:pt idx="863">
                  <c:v>47.296666666666667</c:v>
                </c:pt>
                <c:pt idx="864">
                  <c:v>80.7392857142857</c:v>
                </c:pt>
                <c:pt idx="865">
                  <c:v>125.46428571428571</c:v>
                </c:pt>
                <c:pt idx="866">
                  <c:v>80.616190476190468</c:v>
                </c:pt>
                <c:pt idx="867">
                  <c:v>58.340238095238099</c:v>
                </c:pt>
                <c:pt idx="868">
                  <c:v>70.076904761904771</c:v>
                </c:pt>
                <c:pt idx="869">
                  <c:v>65.387857142857143</c:v>
                </c:pt>
                <c:pt idx="870">
                  <c:v>40.24047619047618</c:v>
                </c:pt>
                <c:pt idx="871">
                  <c:v>43.181904761904768</c:v>
                </c:pt>
                <c:pt idx="872">
                  <c:v>42.338571428571427</c:v>
                </c:pt>
                <c:pt idx="873">
                  <c:v>32.669761904761899</c:v>
                </c:pt>
                <c:pt idx="874">
                  <c:v>21.040476190476188</c:v>
                </c:pt>
                <c:pt idx="875">
                  <c:v>117.61833333333333</c:v>
                </c:pt>
                <c:pt idx="876">
                  <c:v>47.296666666666667</c:v>
                </c:pt>
                <c:pt idx="877">
                  <c:v>75.591190476190462</c:v>
                </c:pt>
                <c:pt idx="878">
                  <c:v>85.390952380952371</c:v>
                </c:pt>
                <c:pt idx="879">
                  <c:v>87.124523809523808</c:v>
                </c:pt>
                <c:pt idx="880">
                  <c:v>80.616190476190468</c:v>
                </c:pt>
                <c:pt idx="881">
                  <c:v>70.076904761904771</c:v>
                </c:pt>
                <c:pt idx="882">
                  <c:v>104.57619047619046</c:v>
                </c:pt>
                <c:pt idx="883">
                  <c:v>76.355714285714271</c:v>
                </c:pt>
                <c:pt idx="884">
                  <c:v>65.387857142857143</c:v>
                </c:pt>
                <c:pt idx="885">
                  <c:v>76.556190476190451</c:v>
                </c:pt>
                <c:pt idx="886">
                  <c:v>40.24047619047618</c:v>
                </c:pt>
                <c:pt idx="887">
                  <c:v>7.490952380952379</c:v>
                </c:pt>
                <c:pt idx="888">
                  <c:v>43.181904761904768</c:v>
                </c:pt>
                <c:pt idx="889">
                  <c:v>80.7392857142857</c:v>
                </c:pt>
                <c:pt idx="890">
                  <c:v>125.46428571428571</c:v>
                </c:pt>
                <c:pt idx="891">
                  <c:v>42.338571428571427</c:v>
                </c:pt>
                <c:pt idx="892">
                  <c:v>60.674999999999997</c:v>
                </c:pt>
                <c:pt idx="893">
                  <c:v>4.214999999999999</c:v>
                </c:pt>
                <c:pt idx="894">
                  <c:v>85.286666666666662</c:v>
                </c:pt>
                <c:pt idx="895">
                  <c:v>47.296666666666667</c:v>
                </c:pt>
                <c:pt idx="896">
                  <c:v>76.89928571428571</c:v>
                </c:pt>
                <c:pt idx="897">
                  <c:v>85.390952380952371</c:v>
                </c:pt>
                <c:pt idx="898">
                  <c:v>87.124523809523808</c:v>
                </c:pt>
                <c:pt idx="899">
                  <c:v>70.076904761904771</c:v>
                </c:pt>
                <c:pt idx="900">
                  <c:v>91.865476190476173</c:v>
                </c:pt>
                <c:pt idx="901">
                  <c:v>104.88261904761904</c:v>
                </c:pt>
                <c:pt idx="902">
                  <c:v>76.556190476190451</c:v>
                </c:pt>
                <c:pt idx="903">
                  <c:v>7.490952380952379</c:v>
                </c:pt>
                <c:pt idx="904">
                  <c:v>36.921904761904756</c:v>
                </c:pt>
                <c:pt idx="905">
                  <c:v>80.616190476190468</c:v>
                </c:pt>
                <c:pt idx="906">
                  <c:v>4.214999999999999</c:v>
                </c:pt>
                <c:pt idx="907">
                  <c:v>117.61833333333333</c:v>
                </c:pt>
                <c:pt idx="908">
                  <c:v>47.296666666666667</c:v>
                </c:pt>
                <c:pt idx="909">
                  <c:v>76.89928571428571</c:v>
                </c:pt>
                <c:pt idx="910">
                  <c:v>65.387857142857143</c:v>
                </c:pt>
                <c:pt idx="911">
                  <c:v>89.021666666666647</c:v>
                </c:pt>
                <c:pt idx="912">
                  <c:v>32.669761904761899</c:v>
                </c:pt>
                <c:pt idx="913">
                  <c:v>60.674999999999997</c:v>
                </c:pt>
                <c:pt idx="914">
                  <c:v>104.57619047619046</c:v>
                </c:pt>
                <c:pt idx="915">
                  <c:v>75.591190476190462</c:v>
                </c:pt>
                <c:pt idx="916">
                  <c:v>58.340238095238099</c:v>
                </c:pt>
                <c:pt idx="917">
                  <c:v>93.099761904761891</c:v>
                </c:pt>
                <c:pt idx="918">
                  <c:v>76.89928571428571</c:v>
                </c:pt>
                <c:pt idx="919">
                  <c:v>76.556190476190451</c:v>
                </c:pt>
                <c:pt idx="920">
                  <c:v>40.24047619047618</c:v>
                </c:pt>
                <c:pt idx="921">
                  <c:v>7.490952380952379</c:v>
                </c:pt>
                <c:pt idx="922">
                  <c:v>43.181904761904768</c:v>
                </c:pt>
                <c:pt idx="923">
                  <c:v>89.021666666666647</c:v>
                </c:pt>
                <c:pt idx="924">
                  <c:v>42.338571428571427</c:v>
                </c:pt>
                <c:pt idx="925">
                  <c:v>32.669761904761899</c:v>
                </c:pt>
                <c:pt idx="926">
                  <c:v>80.616190476190468</c:v>
                </c:pt>
                <c:pt idx="927">
                  <c:v>91.865476190476173</c:v>
                </c:pt>
                <c:pt idx="928">
                  <c:v>75.591190476190462</c:v>
                </c:pt>
                <c:pt idx="929">
                  <c:v>28.298571428571432</c:v>
                </c:pt>
                <c:pt idx="930">
                  <c:v>80.7392857142857</c:v>
                </c:pt>
                <c:pt idx="931">
                  <c:v>66.898333333333312</c:v>
                </c:pt>
                <c:pt idx="932">
                  <c:v>80.616190476190468</c:v>
                </c:pt>
                <c:pt idx="933">
                  <c:v>58.340238095238099</c:v>
                </c:pt>
                <c:pt idx="934">
                  <c:v>85.286666666666662</c:v>
                </c:pt>
                <c:pt idx="935">
                  <c:v>93.099761904761891</c:v>
                </c:pt>
                <c:pt idx="936">
                  <c:v>44.759523809523806</c:v>
                </c:pt>
                <c:pt idx="937">
                  <c:v>76.89928571428571</c:v>
                </c:pt>
                <c:pt idx="938">
                  <c:v>7.490952380952379</c:v>
                </c:pt>
                <c:pt idx="939">
                  <c:v>43.181904761904768</c:v>
                </c:pt>
                <c:pt idx="940">
                  <c:v>125.46428571428571</c:v>
                </c:pt>
                <c:pt idx="941">
                  <c:v>42.338571428571427</c:v>
                </c:pt>
                <c:pt idx="942">
                  <c:v>32.669761904761899</c:v>
                </c:pt>
                <c:pt idx="943">
                  <c:v>60.674999999999997</c:v>
                </c:pt>
                <c:pt idx="944">
                  <c:v>36.921904761904756</c:v>
                </c:pt>
                <c:pt idx="945">
                  <c:v>47.296666666666667</c:v>
                </c:pt>
                <c:pt idx="946">
                  <c:v>104.88261904761904</c:v>
                </c:pt>
                <c:pt idx="947">
                  <c:v>76.556190476190451</c:v>
                </c:pt>
                <c:pt idx="948">
                  <c:v>40.24047619047618</c:v>
                </c:pt>
                <c:pt idx="949">
                  <c:v>66.898333333333312</c:v>
                </c:pt>
                <c:pt idx="950">
                  <c:v>21.040476190476188</c:v>
                </c:pt>
                <c:pt idx="951">
                  <c:v>85.286666666666662</c:v>
                </c:pt>
                <c:pt idx="952">
                  <c:v>104.57619047619046</c:v>
                </c:pt>
                <c:pt idx="953">
                  <c:v>117.61833333333333</c:v>
                </c:pt>
                <c:pt idx="954">
                  <c:v>85.390952380952371</c:v>
                </c:pt>
                <c:pt idx="955">
                  <c:v>60.674999999999997</c:v>
                </c:pt>
                <c:pt idx="956">
                  <c:v>36.921904761904756</c:v>
                </c:pt>
                <c:pt idx="957">
                  <c:v>70.076904761904771</c:v>
                </c:pt>
                <c:pt idx="958">
                  <c:v>47.296666666666667</c:v>
                </c:pt>
                <c:pt idx="959">
                  <c:v>65.387857142857143</c:v>
                </c:pt>
                <c:pt idx="960">
                  <c:v>85.390952380952371</c:v>
                </c:pt>
                <c:pt idx="961">
                  <c:v>7.490952380952379</c:v>
                </c:pt>
                <c:pt idx="962">
                  <c:v>43.181904761904768</c:v>
                </c:pt>
                <c:pt idx="963">
                  <c:v>89.021666666666647</c:v>
                </c:pt>
                <c:pt idx="964">
                  <c:v>66.898333333333312</c:v>
                </c:pt>
                <c:pt idx="965">
                  <c:v>21.040476190476188</c:v>
                </c:pt>
                <c:pt idx="966">
                  <c:v>85.286666666666662</c:v>
                </c:pt>
                <c:pt idx="967">
                  <c:v>104.57619047619046</c:v>
                </c:pt>
                <c:pt idx="968">
                  <c:v>117.61833333333333</c:v>
                </c:pt>
                <c:pt idx="969">
                  <c:v>28.298571428571432</c:v>
                </c:pt>
                <c:pt idx="970">
                  <c:v>42.338571428571427</c:v>
                </c:pt>
                <c:pt idx="971">
                  <c:v>87.124523809523808</c:v>
                </c:pt>
                <c:pt idx="972">
                  <c:v>70.076904761904771</c:v>
                </c:pt>
                <c:pt idx="973">
                  <c:v>4.214999999999999</c:v>
                </c:pt>
                <c:pt idx="974">
                  <c:v>93.099761904761891</c:v>
                </c:pt>
                <c:pt idx="975">
                  <c:v>91.865476190476173</c:v>
                </c:pt>
                <c:pt idx="976">
                  <c:v>76.355714285714271</c:v>
                </c:pt>
                <c:pt idx="977">
                  <c:v>104.88261904761904</c:v>
                </c:pt>
                <c:pt idx="978">
                  <c:v>7.490952380952379</c:v>
                </c:pt>
                <c:pt idx="979">
                  <c:v>89.021666666666647</c:v>
                </c:pt>
                <c:pt idx="980">
                  <c:v>125.46428571428571</c:v>
                </c:pt>
                <c:pt idx="981">
                  <c:v>21.040476190476188</c:v>
                </c:pt>
                <c:pt idx="982">
                  <c:v>60.674999999999997</c:v>
                </c:pt>
                <c:pt idx="983">
                  <c:v>58.340238095238099</c:v>
                </c:pt>
                <c:pt idx="984">
                  <c:v>117.61833333333333</c:v>
                </c:pt>
                <c:pt idx="985">
                  <c:v>42.338571428571427</c:v>
                </c:pt>
                <c:pt idx="986">
                  <c:v>87.124523809523808</c:v>
                </c:pt>
                <c:pt idx="987">
                  <c:v>36.921904761904756</c:v>
                </c:pt>
                <c:pt idx="988">
                  <c:v>70.076904761904771</c:v>
                </c:pt>
                <c:pt idx="989">
                  <c:v>4.214999999999999</c:v>
                </c:pt>
                <c:pt idx="990">
                  <c:v>104.57619047619046</c:v>
                </c:pt>
                <c:pt idx="991">
                  <c:v>91.865476190476173</c:v>
                </c:pt>
                <c:pt idx="992">
                  <c:v>76.355714285714271</c:v>
                </c:pt>
                <c:pt idx="993">
                  <c:v>75.591190476190462</c:v>
                </c:pt>
                <c:pt idx="994">
                  <c:v>85.390952380952371</c:v>
                </c:pt>
                <c:pt idx="995">
                  <c:v>7.490952380952379</c:v>
                </c:pt>
                <c:pt idx="996">
                  <c:v>125.46428571428571</c:v>
                </c:pt>
                <c:pt idx="997">
                  <c:v>66.898333333333312</c:v>
                </c:pt>
                <c:pt idx="998">
                  <c:v>60.674999999999997</c:v>
                </c:pt>
                <c:pt idx="999">
                  <c:v>80.616190476190468</c:v>
                </c:pt>
                <c:pt idx="1000">
                  <c:v>85.286666666666662</c:v>
                </c:pt>
                <c:pt idx="1001">
                  <c:v>28.298571428571432</c:v>
                </c:pt>
                <c:pt idx="1002">
                  <c:v>42.338571428571427</c:v>
                </c:pt>
                <c:pt idx="1003">
                  <c:v>36.921904761904756</c:v>
                </c:pt>
                <c:pt idx="1004">
                  <c:v>4.214999999999999</c:v>
                </c:pt>
                <c:pt idx="1005">
                  <c:v>104.57619047619046</c:v>
                </c:pt>
                <c:pt idx="1006">
                  <c:v>76.355714285714271</c:v>
                </c:pt>
                <c:pt idx="1007">
                  <c:v>125.46428571428571</c:v>
                </c:pt>
                <c:pt idx="1008">
                  <c:v>66.898333333333312</c:v>
                </c:pt>
                <c:pt idx="1009">
                  <c:v>60.674999999999997</c:v>
                </c:pt>
                <c:pt idx="1010">
                  <c:v>85.286666666666662</c:v>
                </c:pt>
                <c:pt idx="1011">
                  <c:v>91.865476190476173</c:v>
                </c:pt>
                <c:pt idx="1012">
                  <c:v>47.296666666666667</c:v>
                </c:pt>
                <c:pt idx="1013">
                  <c:v>44.759523809523806</c:v>
                </c:pt>
                <c:pt idx="1014">
                  <c:v>76.89928571428571</c:v>
                </c:pt>
                <c:pt idx="1015">
                  <c:v>75.591190476190462</c:v>
                </c:pt>
                <c:pt idx="1016">
                  <c:v>76.556190476190451</c:v>
                </c:pt>
                <c:pt idx="1017">
                  <c:v>40.24047619047618</c:v>
                </c:pt>
                <c:pt idx="1018">
                  <c:v>89.021666666666647</c:v>
                </c:pt>
                <c:pt idx="1019">
                  <c:v>93.099761904761891</c:v>
                </c:pt>
                <c:pt idx="1020">
                  <c:v>125.46428571428571</c:v>
                </c:pt>
                <c:pt idx="1021">
                  <c:v>66.898333333333312</c:v>
                </c:pt>
                <c:pt idx="1022">
                  <c:v>60.674999999999997</c:v>
                </c:pt>
                <c:pt idx="1023">
                  <c:v>87.124523809523808</c:v>
                </c:pt>
                <c:pt idx="1024">
                  <c:v>36.921904761904756</c:v>
                </c:pt>
                <c:pt idx="1025">
                  <c:v>80.616190476190468</c:v>
                </c:pt>
                <c:pt idx="1026">
                  <c:v>85.286666666666662</c:v>
                </c:pt>
                <c:pt idx="1027">
                  <c:v>44.759523809523806</c:v>
                </c:pt>
                <c:pt idx="1028">
                  <c:v>76.556190476190451</c:v>
                </c:pt>
                <c:pt idx="1029">
                  <c:v>40.24047619047618</c:v>
                </c:pt>
                <c:pt idx="1030">
                  <c:v>43.181904761904768</c:v>
                </c:pt>
                <c:pt idx="1031">
                  <c:v>89.021666666666647</c:v>
                </c:pt>
                <c:pt idx="1032">
                  <c:v>32.669761904761899</c:v>
                </c:pt>
                <c:pt idx="1033">
                  <c:v>70.076904761904771</c:v>
                </c:pt>
                <c:pt idx="1034">
                  <c:v>91.865476190476173</c:v>
                </c:pt>
                <c:pt idx="1035">
                  <c:v>87.124523809523808</c:v>
                </c:pt>
                <c:pt idx="1036">
                  <c:v>36.921904761904756</c:v>
                </c:pt>
                <c:pt idx="1037">
                  <c:v>80.616190476190468</c:v>
                </c:pt>
                <c:pt idx="1038">
                  <c:v>58.340238095238099</c:v>
                </c:pt>
                <c:pt idx="1039">
                  <c:v>85.286666666666662</c:v>
                </c:pt>
                <c:pt idx="1040">
                  <c:v>91.865476190476173</c:v>
                </c:pt>
                <c:pt idx="1041">
                  <c:v>76.355714285714271</c:v>
                </c:pt>
                <c:pt idx="1042">
                  <c:v>44.759523809523806</c:v>
                </c:pt>
                <c:pt idx="1043">
                  <c:v>75.591190476190462</c:v>
                </c:pt>
                <c:pt idx="1044">
                  <c:v>76.556190476190451</c:v>
                </c:pt>
                <c:pt idx="1045">
                  <c:v>40.24047619047618</c:v>
                </c:pt>
                <c:pt idx="1046">
                  <c:v>7.490952380952379</c:v>
                </c:pt>
                <c:pt idx="1047">
                  <c:v>89.021666666666647</c:v>
                </c:pt>
                <c:pt idx="1048">
                  <c:v>80.7392857142857</c:v>
                </c:pt>
                <c:pt idx="1049">
                  <c:v>125.46428571428571</c:v>
                </c:pt>
                <c:pt idx="1050">
                  <c:v>21.040476190476188</c:v>
                </c:pt>
                <c:pt idx="1051">
                  <c:v>60.674999999999997</c:v>
                </c:pt>
                <c:pt idx="1052">
                  <c:v>70.076904761904771</c:v>
                </c:pt>
                <c:pt idx="1053">
                  <c:v>93.099761904761891</c:v>
                </c:pt>
                <c:pt idx="1054">
                  <c:v>76.89928571428571</c:v>
                </c:pt>
                <c:pt idx="1055">
                  <c:v>76.556190476190451</c:v>
                </c:pt>
                <c:pt idx="1056">
                  <c:v>43.181904761904768</c:v>
                </c:pt>
                <c:pt idx="1057">
                  <c:v>89.021666666666647</c:v>
                </c:pt>
                <c:pt idx="1058">
                  <c:v>44.759523809523806</c:v>
                </c:pt>
                <c:pt idx="1059">
                  <c:v>40.24047619047618</c:v>
                </c:pt>
                <c:pt idx="1060">
                  <c:v>80.7392857142857</c:v>
                </c:pt>
                <c:pt idx="1061">
                  <c:v>60.674999999999997</c:v>
                </c:pt>
                <c:pt idx="1062">
                  <c:v>80.616190476190468</c:v>
                </c:pt>
                <c:pt idx="1063">
                  <c:v>4.214999999999999</c:v>
                </c:pt>
                <c:pt idx="1064">
                  <c:v>117.61833333333333</c:v>
                </c:pt>
                <c:pt idx="1065">
                  <c:v>76.355714285714271</c:v>
                </c:pt>
                <c:pt idx="1066">
                  <c:v>76.89928571428571</c:v>
                </c:pt>
                <c:pt idx="1067">
                  <c:v>65.387857142857143</c:v>
                </c:pt>
                <c:pt idx="1068">
                  <c:v>104.88261904761904</c:v>
                </c:pt>
                <c:pt idx="1069">
                  <c:v>28.298571428571432</c:v>
                </c:pt>
                <c:pt idx="1070">
                  <c:v>76.556190476190451</c:v>
                </c:pt>
                <c:pt idx="1071">
                  <c:v>7.490952380952379</c:v>
                </c:pt>
                <c:pt idx="1072">
                  <c:v>125.46428571428571</c:v>
                </c:pt>
                <c:pt idx="1073">
                  <c:v>21.040476190476188</c:v>
                </c:pt>
                <c:pt idx="1074">
                  <c:v>43.181904761904768</c:v>
                </c:pt>
                <c:pt idx="1075">
                  <c:v>80.7392857142857</c:v>
                </c:pt>
                <c:pt idx="1076">
                  <c:v>32.669761904761899</c:v>
                </c:pt>
                <c:pt idx="1077">
                  <c:v>60.674999999999997</c:v>
                </c:pt>
                <c:pt idx="1078">
                  <c:v>117.61833333333333</c:v>
                </c:pt>
                <c:pt idx="1079">
                  <c:v>91.865476190476173</c:v>
                </c:pt>
                <c:pt idx="1080">
                  <c:v>76.355714285714271</c:v>
                </c:pt>
                <c:pt idx="1081">
                  <c:v>76.89928571428571</c:v>
                </c:pt>
                <c:pt idx="1082">
                  <c:v>65.387857142857143</c:v>
                </c:pt>
                <c:pt idx="1083">
                  <c:v>104.88261904761904</c:v>
                </c:pt>
                <c:pt idx="1084">
                  <c:v>85.390952380952371</c:v>
                </c:pt>
                <c:pt idx="1085">
                  <c:v>7.490952380952379</c:v>
                </c:pt>
                <c:pt idx="1086">
                  <c:v>42.338571428571427</c:v>
                </c:pt>
                <c:pt idx="1087">
                  <c:v>66.898333333333312</c:v>
                </c:pt>
                <c:pt idx="1088">
                  <c:v>21.040476190476188</c:v>
                </c:pt>
                <c:pt idx="1089">
                  <c:v>28.298571428571432</c:v>
                </c:pt>
                <c:pt idx="1090">
                  <c:v>80.7392857142857</c:v>
                </c:pt>
                <c:pt idx="1091">
                  <c:v>32.669761904761899</c:v>
                </c:pt>
                <c:pt idx="1092">
                  <c:v>60.674999999999997</c:v>
                </c:pt>
                <c:pt idx="1093">
                  <c:v>70.076904761904771</c:v>
                </c:pt>
                <c:pt idx="1094">
                  <c:v>93.099761904761891</c:v>
                </c:pt>
                <c:pt idx="1095">
                  <c:v>91.865476190476173</c:v>
                </c:pt>
                <c:pt idx="1096">
                  <c:v>76.355714285714271</c:v>
                </c:pt>
                <c:pt idx="1097">
                  <c:v>47.296666666666667</c:v>
                </c:pt>
                <c:pt idx="1098">
                  <c:v>65.387857142857143</c:v>
                </c:pt>
                <c:pt idx="1099">
                  <c:v>104.88261904761904</c:v>
                </c:pt>
                <c:pt idx="1100">
                  <c:v>85.390952380952371</c:v>
                </c:pt>
                <c:pt idx="1101">
                  <c:v>28.298571428571432</c:v>
                </c:pt>
                <c:pt idx="1102">
                  <c:v>40.24047619047618</c:v>
                </c:pt>
                <c:pt idx="1103">
                  <c:v>7.490952380952379</c:v>
                </c:pt>
                <c:pt idx="1104">
                  <c:v>89.021666666666647</c:v>
                </c:pt>
                <c:pt idx="1105">
                  <c:v>21.040476190476188</c:v>
                </c:pt>
                <c:pt idx="1106">
                  <c:v>36.921904761904756</c:v>
                </c:pt>
                <c:pt idx="1107">
                  <c:v>47.296666666666667</c:v>
                </c:pt>
                <c:pt idx="1108">
                  <c:v>104.88261904761904</c:v>
                </c:pt>
                <c:pt idx="1109">
                  <c:v>43.181904761904768</c:v>
                </c:pt>
                <c:pt idx="1110">
                  <c:v>89.021666666666647</c:v>
                </c:pt>
                <c:pt idx="1111">
                  <c:v>42.338571428571427</c:v>
                </c:pt>
                <c:pt idx="1112">
                  <c:v>85.286666666666662</c:v>
                </c:pt>
                <c:pt idx="1113">
                  <c:v>93.099761904761891</c:v>
                </c:pt>
                <c:pt idx="1114">
                  <c:v>117.61833333333333</c:v>
                </c:pt>
                <c:pt idx="1115">
                  <c:v>76.355714285714271</c:v>
                </c:pt>
                <c:pt idx="1116">
                  <c:v>76.556190476190451</c:v>
                </c:pt>
                <c:pt idx="1117">
                  <c:v>21.040476190476188</c:v>
                </c:pt>
                <c:pt idx="1118">
                  <c:v>87.124523809523808</c:v>
                </c:pt>
                <c:pt idx="1119">
                  <c:v>36.921904761904756</c:v>
                </c:pt>
                <c:pt idx="1120">
                  <c:v>104.57619047619046</c:v>
                </c:pt>
                <c:pt idx="1121">
                  <c:v>44.759523809523806</c:v>
                </c:pt>
                <c:pt idx="1122">
                  <c:v>76.89928571428571</c:v>
                </c:pt>
                <c:pt idx="1123">
                  <c:v>75.591190476190462</c:v>
                </c:pt>
                <c:pt idx="1124">
                  <c:v>104.88261904761904</c:v>
                </c:pt>
                <c:pt idx="1125">
                  <c:v>28.298571428571432</c:v>
                </c:pt>
                <c:pt idx="1126">
                  <c:v>43.181904761904768</c:v>
                </c:pt>
                <c:pt idx="1127">
                  <c:v>125.46428571428571</c:v>
                </c:pt>
                <c:pt idx="1128">
                  <c:v>66.898333333333312</c:v>
                </c:pt>
                <c:pt idx="1129">
                  <c:v>32.669761904761899</c:v>
                </c:pt>
                <c:pt idx="1130">
                  <c:v>85.286666666666662</c:v>
                </c:pt>
                <c:pt idx="1131">
                  <c:v>117.61833333333333</c:v>
                </c:pt>
                <c:pt idx="1132">
                  <c:v>21.040476190476188</c:v>
                </c:pt>
                <c:pt idx="1133">
                  <c:v>87.124523809523808</c:v>
                </c:pt>
                <c:pt idx="1134">
                  <c:v>80.616190476190468</c:v>
                </c:pt>
                <c:pt idx="1135">
                  <c:v>70.076904761904771</c:v>
                </c:pt>
                <c:pt idx="1136">
                  <c:v>104.57619047619046</c:v>
                </c:pt>
                <c:pt idx="1137">
                  <c:v>93.099761904761891</c:v>
                </c:pt>
                <c:pt idx="1138">
                  <c:v>91.865476190476173</c:v>
                </c:pt>
                <c:pt idx="1139">
                  <c:v>65.387857142857143</c:v>
                </c:pt>
                <c:pt idx="1140">
                  <c:v>85.390952380952371</c:v>
                </c:pt>
                <c:pt idx="1141">
                  <c:v>28.298571428571432</c:v>
                </c:pt>
                <c:pt idx="1142">
                  <c:v>125.46428571428571</c:v>
                </c:pt>
                <c:pt idx="1143">
                  <c:v>32.669761904761899</c:v>
                </c:pt>
                <c:pt idx="1144">
                  <c:v>36.921904761904756</c:v>
                </c:pt>
                <c:pt idx="1145">
                  <c:v>58.340238095238099</c:v>
                </c:pt>
                <c:pt idx="1146">
                  <c:v>85.286666666666662</c:v>
                </c:pt>
                <c:pt idx="1147">
                  <c:v>21.040476190476188</c:v>
                </c:pt>
                <c:pt idx="1148">
                  <c:v>87.124523809523808</c:v>
                </c:pt>
                <c:pt idx="1149">
                  <c:v>80.616190476190468</c:v>
                </c:pt>
                <c:pt idx="1150">
                  <c:v>70.076904761904771</c:v>
                </c:pt>
                <c:pt idx="1151">
                  <c:v>104.57619047619046</c:v>
                </c:pt>
                <c:pt idx="1152">
                  <c:v>117.61833333333333</c:v>
                </c:pt>
                <c:pt idx="1153">
                  <c:v>91.865476190476173</c:v>
                </c:pt>
                <c:pt idx="1154">
                  <c:v>76.355714285714271</c:v>
                </c:pt>
                <c:pt idx="1155">
                  <c:v>47.296666666666667</c:v>
                </c:pt>
                <c:pt idx="1156">
                  <c:v>44.759523809523806</c:v>
                </c:pt>
                <c:pt idx="1157">
                  <c:v>76.89928571428571</c:v>
                </c:pt>
                <c:pt idx="1158">
                  <c:v>65.387857142857143</c:v>
                </c:pt>
                <c:pt idx="1159">
                  <c:v>75.591190476190462</c:v>
                </c:pt>
                <c:pt idx="1160">
                  <c:v>28.298571428571432</c:v>
                </c:pt>
                <c:pt idx="1161">
                  <c:v>76.556190476190451</c:v>
                </c:pt>
                <c:pt idx="1162">
                  <c:v>60.674999999999997</c:v>
                </c:pt>
                <c:pt idx="1163">
                  <c:v>80.616190476190468</c:v>
                </c:pt>
                <c:pt idx="1164">
                  <c:v>4.214999999999999</c:v>
                </c:pt>
                <c:pt idx="1165">
                  <c:v>76.355714285714271</c:v>
                </c:pt>
                <c:pt idx="1166">
                  <c:v>65.387857142857143</c:v>
                </c:pt>
                <c:pt idx="1167">
                  <c:v>21.040476190476188</c:v>
                </c:pt>
                <c:pt idx="1168">
                  <c:v>60.674999999999997</c:v>
                </c:pt>
                <c:pt idx="1169">
                  <c:v>36.921904761904756</c:v>
                </c:pt>
                <c:pt idx="1170">
                  <c:v>47.296666666666667</c:v>
                </c:pt>
                <c:pt idx="1171">
                  <c:v>75.591190476190462</c:v>
                </c:pt>
                <c:pt idx="1172">
                  <c:v>85.390952380952371</c:v>
                </c:pt>
                <c:pt idx="1173">
                  <c:v>87.124523809523808</c:v>
                </c:pt>
                <c:pt idx="1174">
                  <c:v>80.616190476190468</c:v>
                </c:pt>
                <c:pt idx="1175">
                  <c:v>70.076904761904771</c:v>
                </c:pt>
                <c:pt idx="1176">
                  <c:v>4.214999999999999</c:v>
                </c:pt>
                <c:pt idx="1177">
                  <c:v>93.099761904761891</c:v>
                </c:pt>
                <c:pt idx="1178">
                  <c:v>104.88261904761904</c:v>
                </c:pt>
                <c:pt idx="1179">
                  <c:v>28.298571428571432</c:v>
                </c:pt>
                <c:pt idx="1180">
                  <c:v>7.490952380952379</c:v>
                </c:pt>
                <c:pt idx="1181">
                  <c:v>43.181904761904768</c:v>
                </c:pt>
                <c:pt idx="1182">
                  <c:v>42.338571428571427</c:v>
                </c:pt>
                <c:pt idx="1183">
                  <c:v>85.286666666666662</c:v>
                </c:pt>
                <c:pt idx="1184">
                  <c:v>80.7392857142857</c:v>
                </c:pt>
                <c:pt idx="1185">
                  <c:v>32.669761904761899</c:v>
                </c:pt>
                <c:pt idx="1186">
                  <c:v>87.124523809523808</c:v>
                </c:pt>
                <c:pt idx="1187">
                  <c:v>4.214999999999999</c:v>
                </c:pt>
                <c:pt idx="1188">
                  <c:v>93.099761904761891</c:v>
                </c:pt>
                <c:pt idx="1189">
                  <c:v>117.61833333333333</c:v>
                </c:pt>
                <c:pt idx="1190">
                  <c:v>44.759523809523806</c:v>
                </c:pt>
                <c:pt idx="1191">
                  <c:v>76.89928571428571</c:v>
                </c:pt>
                <c:pt idx="1192">
                  <c:v>85.390952380952371</c:v>
                </c:pt>
                <c:pt idx="1193">
                  <c:v>76.556190476190451</c:v>
                </c:pt>
                <c:pt idx="1194">
                  <c:v>40.24047619047618</c:v>
                </c:pt>
                <c:pt idx="1195">
                  <c:v>7.490952380952379</c:v>
                </c:pt>
                <c:pt idx="1196">
                  <c:v>89.021666666666647</c:v>
                </c:pt>
                <c:pt idx="1197">
                  <c:v>60.674999999999997</c:v>
                </c:pt>
                <c:pt idx="1198">
                  <c:v>36.921904761904756</c:v>
                </c:pt>
                <c:pt idx="1199">
                  <c:v>125.46428571428571</c:v>
                </c:pt>
                <c:pt idx="1200">
                  <c:v>66.898333333333312</c:v>
                </c:pt>
                <c:pt idx="1201">
                  <c:v>60.674999999999997</c:v>
                </c:pt>
                <c:pt idx="1202">
                  <c:v>58.340238095238099</c:v>
                </c:pt>
                <c:pt idx="1203">
                  <c:v>4.214999999999999</c:v>
                </c:pt>
                <c:pt idx="1204">
                  <c:v>85.286666666666662</c:v>
                </c:pt>
                <c:pt idx="1205">
                  <c:v>117.61833333333333</c:v>
                </c:pt>
                <c:pt idx="1206">
                  <c:v>44.759523809523806</c:v>
                </c:pt>
                <c:pt idx="1207">
                  <c:v>65.387857142857143</c:v>
                </c:pt>
                <c:pt idx="1208">
                  <c:v>85.390952380952371</c:v>
                </c:pt>
                <c:pt idx="1209">
                  <c:v>28.298571428571432</c:v>
                </c:pt>
                <c:pt idx="1210">
                  <c:v>76.556190476190451</c:v>
                </c:pt>
                <c:pt idx="1211">
                  <c:v>40.24047619047618</c:v>
                </c:pt>
                <c:pt idx="1212">
                  <c:v>89.021666666666647</c:v>
                </c:pt>
                <c:pt idx="1213">
                  <c:v>42.338571428571427</c:v>
                </c:pt>
                <c:pt idx="1214">
                  <c:v>80.616190476190468</c:v>
                </c:pt>
                <c:pt idx="1215">
                  <c:v>58.340238095238099</c:v>
                </c:pt>
                <c:pt idx="1216">
                  <c:v>70.076904761904771</c:v>
                </c:pt>
                <c:pt idx="1217">
                  <c:v>76.556190476190451</c:v>
                </c:pt>
                <c:pt idx="1218">
                  <c:v>43.181904761904768</c:v>
                </c:pt>
                <c:pt idx="1219">
                  <c:v>80.7392857142857</c:v>
                </c:pt>
                <c:pt idx="1220">
                  <c:v>125.46428571428571</c:v>
                </c:pt>
                <c:pt idx="1221">
                  <c:v>66.898333333333312</c:v>
                </c:pt>
                <c:pt idx="1222">
                  <c:v>32.669761904761899</c:v>
                </c:pt>
                <c:pt idx="1223">
                  <c:v>104.57619047619046</c:v>
                </c:pt>
                <c:pt idx="1224">
                  <c:v>47.296666666666667</c:v>
                </c:pt>
                <c:pt idx="1225">
                  <c:v>40.24047619047618</c:v>
                </c:pt>
                <c:pt idx="1226">
                  <c:v>80.616190476190468</c:v>
                </c:pt>
                <c:pt idx="1227">
                  <c:v>70.076904761904771</c:v>
                </c:pt>
                <c:pt idx="1228">
                  <c:v>91.865476190476173</c:v>
                </c:pt>
                <c:pt idx="1229">
                  <c:v>76.355714285714271</c:v>
                </c:pt>
                <c:pt idx="1230">
                  <c:v>44.759523809523806</c:v>
                </c:pt>
                <c:pt idx="1231">
                  <c:v>76.89928571428571</c:v>
                </c:pt>
                <c:pt idx="1232">
                  <c:v>65.387857142857143</c:v>
                </c:pt>
                <c:pt idx="1233">
                  <c:v>7.490952380952379</c:v>
                </c:pt>
                <c:pt idx="1234">
                  <c:v>43.181904761904768</c:v>
                </c:pt>
                <c:pt idx="1235">
                  <c:v>80.7392857142857</c:v>
                </c:pt>
                <c:pt idx="1236">
                  <c:v>125.46428571428571</c:v>
                </c:pt>
                <c:pt idx="1237">
                  <c:v>21.040476190476188</c:v>
                </c:pt>
                <c:pt idx="1238">
                  <c:v>104.88261904761904</c:v>
                </c:pt>
                <c:pt idx="1239">
                  <c:v>66.898333333333312</c:v>
                </c:pt>
                <c:pt idx="1240">
                  <c:v>87.124523809523808</c:v>
                </c:pt>
                <c:pt idx="1241">
                  <c:v>104.57619047619046</c:v>
                </c:pt>
                <c:pt idx="1242">
                  <c:v>93.099761904761891</c:v>
                </c:pt>
                <c:pt idx="1243">
                  <c:v>91.865476190476173</c:v>
                </c:pt>
                <c:pt idx="1244">
                  <c:v>44.759523809523806</c:v>
                </c:pt>
                <c:pt idx="1245">
                  <c:v>76.89928571428571</c:v>
                </c:pt>
                <c:pt idx="1246">
                  <c:v>65.387857142857143</c:v>
                </c:pt>
                <c:pt idx="1247">
                  <c:v>75.591190476190462</c:v>
                </c:pt>
                <c:pt idx="1248">
                  <c:v>76.556190476190451</c:v>
                </c:pt>
                <c:pt idx="1249">
                  <c:v>40.24047619047618</c:v>
                </c:pt>
                <c:pt idx="1250">
                  <c:v>7.490952380952379</c:v>
                </c:pt>
                <c:pt idx="1251">
                  <c:v>43.181904761904768</c:v>
                </c:pt>
                <c:pt idx="1252">
                  <c:v>125.46428571428571</c:v>
                </c:pt>
                <c:pt idx="1253">
                  <c:v>42.338571428571427</c:v>
                </c:pt>
                <c:pt idx="1254">
                  <c:v>60.674999999999997</c:v>
                </c:pt>
                <c:pt idx="1255">
                  <c:v>87.124523809523808</c:v>
                </c:pt>
                <c:pt idx="1256">
                  <c:v>36.921904761904756</c:v>
                </c:pt>
                <c:pt idx="1257">
                  <c:v>58.340238095238099</c:v>
                </c:pt>
                <c:pt idx="1258">
                  <c:v>104.57619047619046</c:v>
                </c:pt>
                <c:pt idx="1259">
                  <c:v>93.099761904761891</c:v>
                </c:pt>
                <c:pt idx="1260">
                  <c:v>76.355714285714271</c:v>
                </c:pt>
                <c:pt idx="1261">
                  <c:v>47.296666666666667</c:v>
                </c:pt>
                <c:pt idx="1262">
                  <c:v>75.591190476190462</c:v>
                </c:pt>
                <c:pt idx="1263">
                  <c:v>85.390952380952371</c:v>
                </c:pt>
                <c:pt idx="1264">
                  <c:v>40.24047619047618</c:v>
                </c:pt>
                <c:pt idx="1265">
                  <c:v>7.490952380952379</c:v>
                </c:pt>
                <c:pt idx="1266">
                  <c:v>80.7392857142857</c:v>
                </c:pt>
                <c:pt idx="1267">
                  <c:v>125.46428571428571</c:v>
                </c:pt>
                <c:pt idx="1268">
                  <c:v>66.898333333333312</c:v>
                </c:pt>
                <c:pt idx="1269">
                  <c:v>32.669761904761899</c:v>
                </c:pt>
                <c:pt idx="1270">
                  <c:v>21.040476190476188</c:v>
                </c:pt>
                <c:pt idx="1271">
                  <c:v>28.298571428571432</c:v>
                </c:pt>
                <c:pt idx="1272">
                  <c:v>60.674999999999997</c:v>
                </c:pt>
                <c:pt idx="1273">
                  <c:v>70.076904761904771</c:v>
                </c:pt>
                <c:pt idx="1274">
                  <c:v>4.214999999999999</c:v>
                </c:pt>
                <c:pt idx="1275">
                  <c:v>93.099761904761891</c:v>
                </c:pt>
                <c:pt idx="1276">
                  <c:v>91.865476190476173</c:v>
                </c:pt>
                <c:pt idx="1277">
                  <c:v>76.355714285714271</c:v>
                </c:pt>
                <c:pt idx="1278">
                  <c:v>104.88261904761904</c:v>
                </c:pt>
                <c:pt idx="1279">
                  <c:v>85.390952380952371</c:v>
                </c:pt>
                <c:pt idx="1280">
                  <c:v>66.898333333333312</c:v>
                </c:pt>
                <c:pt idx="1281">
                  <c:v>32.669761904761899</c:v>
                </c:pt>
                <c:pt idx="1282">
                  <c:v>21.040476190476188</c:v>
                </c:pt>
                <c:pt idx="1283">
                  <c:v>87.124523809523808</c:v>
                </c:pt>
                <c:pt idx="1284">
                  <c:v>80.616190476190468</c:v>
                </c:pt>
                <c:pt idx="1285">
                  <c:v>85.286666666666662</c:v>
                </c:pt>
                <c:pt idx="1286">
                  <c:v>47.296666666666667</c:v>
                </c:pt>
                <c:pt idx="1287">
                  <c:v>76.89928571428571</c:v>
                </c:pt>
                <c:pt idx="1288">
                  <c:v>28.298571428571432</c:v>
                </c:pt>
                <c:pt idx="1289">
                  <c:v>76.556190476190451</c:v>
                </c:pt>
                <c:pt idx="1290">
                  <c:v>89.021666666666647</c:v>
                </c:pt>
                <c:pt idx="1291">
                  <c:v>42.338571428571427</c:v>
                </c:pt>
                <c:pt idx="1292">
                  <c:v>70.076904761904771</c:v>
                </c:pt>
                <c:pt idx="1293">
                  <c:v>75.591190476190462</c:v>
                </c:pt>
                <c:pt idx="1294">
                  <c:v>43.181904761904768</c:v>
                </c:pt>
                <c:pt idx="1295">
                  <c:v>21.040476190476188</c:v>
                </c:pt>
                <c:pt idx="1296">
                  <c:v>60.674999999999997</c:v>
                </c:pt>
                <c:pt idx="1297">
                  <c:v>36.921904761904756</c:v>
                </c:pt>
                <c:pt idx="1298">
                  <c:v>58.340238095238099</c:v>
                </c:pt>
                <c:pt idx="1299">
                  <c:v>4.214999999999999</c:v>
                </c:pt>
                <c:pt idx="1300">
                  <c:v>85.286666666666662</c:v>
                </c:pt>
                <c:pt idx="1301">
                  <c:v>104.57619047619046</c:v>
                </c:pt>
                <c:pt idx="1302">
                  <c:v>117.61833333333333</c:v>
                </c:pt>
                <c:pt idx="1303">
                  <c:v>91.865476190476173</c:v>
                </c:pt>
                <c:pt idx="1304">
                  <c:v>44.759523809523806</c:v>
                </c:pt>
                <c:pt idx="1305">
                  <c:v>65.387857142857143</c:v>
                </c:pt>
                <c:pt idx="1306">
                  <c:v>104.88261904761904</c:v>
                </c:pt>
                <c:pt idx="1307">
                  <c:v>40.24047619047618</c:v>
                </c:pt>
                <c:pt idx="1308">
                  <c:v>89.021666666666647</c:v>
                </c:pt>
                <c:pt idx="1309">
                  <c:v>32.669761904761899</c:v>
                </c:pt>
                <c:pt idx="1310">
                  <c:v>58.340238095238099</c:v>
                </c:pt>
                <c:pt idx="1311">
                  <c:v>65.387857142857143</c:v>
                </c:pt>
                <c:pt idx="1312">
                  <c:v>76.556190476190451</c:v>
                </c:pt>
                <c:pt idx="1313">
                  <c:v>89.021666666666647</c:v>
                </c:pt>
                <c:pt idx="1314">
                  <c:v>42.338571428571427</c:v>
                </c:pt>
                <c:pt idx="1315">
                  <c:v>87.124523809523808</c:v>
                </c:pt>
                <c:pt idx="1316">
                  <c:v>80.616190476190468</c:v>
                </c:pt>
                <c:pt idx="1317">
                  <c:v>70.076904761904771</c:v>
                </c:pt>
                <c:pt idx="1318">
                  <c:v>76.355714285714271</c:v>
                </c:pt>
                <c:pt idx="1319">
                  <c:v>80.7392857142857</c:v>
                </c:pt>
                <c:pt idx="1320">
                  <c:v>125.46428571428571</c:v>
                </c:pt>
                <c:pt idx="1321">
                  <c:v>36.921904761904756</c:v>
                </c:pt>
                <c:pt idx="1322">
                  <c:v>58.340238095238099</c:v>
                </c:pt>
                <c:pt idx="1323">
                  <c:v>104.57619047619046</c:v>
                </c:pt>
                <c:pt idx="1324">
                  <c:v>47.296666666666667</c:v>
                </c:pt>
                <c:pt idx="1325">
                  <c:v>76.89928571428571</c:v>
                </c:pt>
                <c:pt idx="1326">
                  <c:v>65.387857142857143</c:v>
                </c:pt>
                <c:pt idx="1327">
                  <c:v>7.490952380952379</c:v>
                </c:pt>
                <c:pt idx="1328">
                  <c:v>76.89928571428571</c:v>
                </c:pt>
                <c:pt idx="1329">
                  <c:v>32.669761904761899</c:v>
                </c:pt>
                <c:pt idx="1330">
                  <c:v>87.124523809523808</c:v>
                </c:pt>
                <c:pt idx="1331">
                  <c:v>58.340238095238099</c:v>
                </c:pt>
                <c:pt idx="1332">
                  <c:v>93.099761904761891</c:v>
                </c:pt>
                <c:pt idx="1333">
                  <c:v>117.61833333333333</c:v>
                </c:pt>
                <c:pt idx="1334">
                  <c:v>76.355714285714271</c:v>
                </c:pt>
                <c:pt idx="1335">
                  <c:v>44.759523809523806</c:v>
                </c:pt>
                <c:pt idx="1336">
                  <c:v>75.591190476190462</c:v>
                </c:pt>
                <c:pt idx="1337">
                  <c:v>85.390952380952371</c:v>
                </c:pt>
                <c:pt idx="1338">
                  <c:v>76.556190476190451</c:v>
                </c:pt>
                <c:pt idx="1339">
                  <c:v>7.490952380952379</c:v>
                </c:pt>
                <c:pt idx="1340">
                  <c:v>43.181904761904768</c:v>
                </c:pt>
                <c:pt idx="1341">
                  <c:v>80.7392857142857</c:v>
                </c:pt>
                <c:pt idx="1342">
                  <c:v>42.338571428571427</c:v>
                </c:pt>
                <c:pt idx="1343">
                  <c:v>66.898333333333312</c:v>
                </c:pt>
                <c:pt idx="1344">
                  <c:v>21.040476190476188</c:v>
                </c:pt>
                <c:pt idx="1345">
                  <c:v>85.390952380952371</c:v>
                </c:pt>
                <c:pt idx="1346">
                  <c:v>58.340238095238099</c:v>
                </c:pt>
                <c:pt idx="1347">
                  <c:v>76.89928571428571</c:v>
                </c:pt>
                <c:pt idx="1348">
                  <c:v>104.88261904761904</c:v>
                </c:pt>
                <c:pt idx="1349">
                  <c:v>80.7392857142857</c:v>
                </c:pt>
                <c:pt idx="1350">
                  <c:v>32.669761904761899</c:v>
                </c:pt>
                <c:pt idx="1351">
                  <c:v>36.921904761904756</c:v>
                </c:pt>
                <c:pt idx="1352">
                  <c:v>44.759523809523806</c:v>
                </c:pt>
                <c:pt idx="1353">
                  <c:v>65.387857142857143</c:v>
                </c:pt>
                <c:pt idx="1354">
                  <c:v>75.591190476190462</c:v>
                </c:pt>
                <c:pt idx="1355">
                  <c:v>28.298571428571432</c:v>
                </c:pt>
                <c:pt idx="1356">
                  <c:v>40.24047619047618</c:v>
                </c:pt>
                <c:pt idx="1357">
                  <c:v>7.490952380952379</c:v>
                </c:pt>
                <c:pt idx="1358">
                  <c:v>42.338571428571427</c:v>
                </c:pt>
                <c:pt idx="1359">
                  <c:v>66.898333333333312</c:v>
                </c:pt>
                <c:pt idx="1360">
                  <c:v>93.099761904761891</c:v>
                </c:pt>
                <c:pt idx="1361">
                  <c:v>85.390952380952371</c:v>
                </c:pt>
                <c:pt idx="1362">
                  <c:v>21.040476190476188</c:v>
                </c:pt>
                <c:pt idx="1363">
                  <c:v>36.921904761904756</c:v>
                </c:pt>
                <c:pt idx="1364">
                  <c:v>85.286666666666662</c:v>
                </c:pt>
                <c:pt idx="1365">
                  <c:v>91.865476190476173</c:v>
                </c:pt>
                <c:pt idx="1366">
                  <c:v>47.296666666666667</c:v>
                </c:pt>
                <c:pt idx="1367">
                  <c:v>104.88261904761904</c:v>
                </c:pt>
                <c:pt idx="1368">
                  <c:v>28.298571428571432</c:v>
                </c:pt>
                <c:pt idx="1369">
                  <c:v>40.24047619047618</c:v>
                </c:pt>
                <c:pt idx="1370">
                  <c:v>7.490952380952379</c:v>
                </c:pt>
                <c:pt idx="1371">
                  <c:v>43.181904761904768</c:v>
                </c:pt>
                <c:pt idx="1372">
                  <c:v>89.021666666666647</c:v>
                </c:pt>
                <c:pt idx="1373">
                  <c:v>66.898333333333312</c:v>
                </c:pt>
                <c:pt idx="1374">
                  <c:v>58.340238095238099</c:v>
                </c:pt>
                <c:pt idx="1375">
                  <c:v>75.591190476190462</c:v>
                </c:pt>
                <c:pt idx="1376">
                  <c:v>60.674999999999997</c:v>
                </c:pt>
                <c:pt idx="1377">
                  <c:v>36.921904761904756</c:v>
                </c:pt>
                <c:pt idx="1378">
                  <c:v>4.214999999999999</c:v>
                </c:pt>
                <c:pt idx="1379">
                  <c:v>85.286666666666662</c:v>
                </c:pt>
                <c:pt idx="1380">
                  <c:v>104.57619047619046</c:v>
                </c:pt>
                <c:pt idx="1381">
                  <c:v>117.61833333333333</c:v>
                </c:pt>
                <c:pt idx="1382">
                  <c:v>91.865476190476173</c:v>
                </c:pt>
                <c:pt idx="1383">
                  <c:v>76.355714285714271</c:v>
                </c:pt>
                <c:pt idx="1384">
                  <c:v>47.296666666666667</c:v>
                </c:pt>
                <c:pt idx="1385">
                  <c:v>44.759523809523806</c:v>
                </c:pt>
                <c:pt idx="1386">
                  <c:v>65.387857142857143</c:v>
                </c:pt>
                <c:pt idx="1387">
                  <c:v>85.390952380952371</c:v>
                </c:pt>
                <c:pt idx="1388">
                  <c:v>40.24047619047618</c:v>
                </c:pt>
                <c:pt idx="1389">
                  <c:v>43.181904761904768</c:v>
                </c:pt>
                <c:pt idx="1390">
                  <c:v>89.021666666666647</c:v>
                </c:pt>
                <c:pt idx="1391">
                  <c:v>21.040476190476188</c:v>
                </c:pt>
                <c:pt idx="1392">
                  <c:v>93.099761904761891</c:v>
                </c:pt>
                <c:pt idx="1393">
                  <c:v>36.921904761904756</c:v>
                </c:pt>
                <c:pt idx="1394">
                  <c:v>58.340238095238099</c:v>
                </c:pt>
                <c:pt idx="1395">
                  <c:v>70.076904761904771</c:v>
                </c:pt>
                <c:pt idx="1396">
                  <c:v>4.214999999999999</c:v>
                </c:pt>
                <c:pt idx="1397">
                  <c:v>93.099761904761891</c:v>
                </c:pt>
                <c:pt idx="1398">
                  <c:v>91.865476190476173</c:v>
                </c:pt>
                <c:pt idx="1399">
                  <c:v>76.355714285714271</c:v>
                </c:pt>
                <c:pt idx="1400">
                  <c:v>47.296666666666667</c:v>
                </c:pt>
                <c:pt idx="1401">
                  <c:v>44.759523809523806</c:v>
                </c:pt>
                <c:pt idx="1402">
                  <c:v>65.387857142857143</c:v>
                </c:pt>
                <c:pt idx="1403">
                  <c:v>75.591190476190462</c:v>
                </c:pt>
                <c:pt idx="1404">
                  <c:v>85.390952380952371</c:v>
                </c:pt>
                <c:pt idx="1405">
                  <c:v>76.556190476190451</c:v>
                </c:pt>
                <c:pt idx="1406">
                  <c:v>89.021666666666647</c:v>
                </c:pt>
                <c:pt idx="1407">
                  <c:v>42.338571428571427</c:v>
                </c:pt>
                <c:pt idx="1408">
                  <c:v>66.898333333333312</c:v>
                </c:pt>
                <c:pt idx="1409">
                  <c:v>32.669761904761899</c:v>
                </c:pt>
                <c:pt idx="1410">
                  <c:v>76.89928571428571</c:v>
                </c:pt>
                <c:pt idx="1411">
                  <c:v>87.124523809523808</c:v>
                </c:pt>
                <c:pt idx="1412">
                  <c:v>80.616190476190468</c:v>
                </c:pt>
                <c:pt idx="1413">
                  <c:v>70.076904761904771</c:v>
                </c:pt>
                <c:pt idx="1414">
                  <c:v>104.57619047619046</c:v>
                </c:pt>
                <c:pt idx="1415">
                  <c:v>93.099761904761891</c:v>
                </c:pt>
                <c:pt idx="1416">
                  <c:v>117.61833333333333</c:v>
                </c:pt>
                <c:pt idx="1417">
                  <c:v>44.759523809523806</c:v>
                </c:pt>
                <c:pt idx="1418">
                  <c:v>75.591190476190462</c:v>
                </c:pt>
                <c:pt idx="1419">
                  <c:v>28.298571428571432</c:v>
                </c:pt>
                <c:pt idx="1420">
                  <c:v>76.556190476190451</c:v>
                </c:pt>
                <c:pt idx="1421">
                  <c:v>89.021666666666647</c:v>
                </c:pt>
                <c:pt idx="1422">
                  <c:v>60.674999999999997</c:v>
                </c:pt>
                <c:pt idx="1423">
                  <c:v>80.616190476190468</c:v>
                </c:pt>
                <c:pt idx="1424">
                  <c:v>76.89928571428571</c:v>
                </c:pt>
                <c:pt idx="1425">
                  <c:v>125.46428571428571</c:v>
                </c:pt>
                <c:pt idx="1426">
                  <c:v>42.338571428571427</c:v>
                </c:pt>
                <c:pt idx="1427">
                  <c:v>32.669761904761899</c:v>
                </c:pt>
                <c:pt idx="1428">
                  <c:v>87.124523809523808</c:v>
                </c:pt>
                <c:pt idx="1429">
                  <c:v>58.340238095238099</c:v>
                </c:pt>
                <c:pt idx="1430">
                  <c:v>91.865476190476173</c:v>
                </c:pt>
                <c:pt idx="1431">
                  <c:v>76.355714285714271</c:v>
                </c:pt>
                <c:pt idx="1432">
                  <c:v>44.759523809523806</c:v>
                </c:pt>
                <c:pt idx="1433">
                  <c:v>65.387857142857143</c:v>
                </c:pt>
                <c:pt idx="1434">
                  <c:v>28.298571428571432</c:v>
                </c:pt>
                <c:pt idx="1435">
                  <c:v>76.556190476190451</c:v>
                </c:pt>
                <c:pt idx="1436">
                  <c:v>125.46428571428571</c:v>
                </c:pt>
                <c:pt idx="1437">
                  <c:v>36.921904761904756</c:v>
                </c:pt>
                <c:pt idx="1438">
                  <c:v>117.61833333333333</c:v>
                </c:pt>
                <c:pt idx="1439">
                  <c:v>76.89928571428571</c:v>
                </c:pt>
                <c:pt idx="1440">
                  <c:v>32.669761904761899</c:v>
                </c:pt>
                <c:pt idx="1441">
                  <c:v>60.674999999999997</c:v>
                </c:pt>
                <c:pt idx="1442">
                  <c:v>87.124523809523808</c:v>
                </c:pt>
                <c:pt idx="1443">
                  <c:v>104.57619047619046</c:v>
                </c:pt>
                <c:pt idx="1444">
                  <c:v>75.591190476190462</c:v>
                </c:pt>
                <c:pt idx="1445">
                  <c:v>28.298571428571432</c:v>
                </c:pt>
                <c:pt idx="1446">
                  <c:v>76.556190476190451</c:v>
                </c:pt>
                <c:pt idx="1447">
                  <c:v>89.021666666666647</c:v>
                </c:pt>
                <c:pt idx="1448">
                  <c:v>42.338571428571427</c:v>
                </c:pt>
                <c:pt idx="1449">
                  <c:v>66.898333333333312</c:v>
                </c:pt>
                <c:pt idx="1450">
                  <c:v>80.7392857142857</c:v>
                </c:pt>
                <c:pt idx="1451">
                  <c:v>125.46428571428571</c:v>
                </c:pt>
                <c:pt idx="1452">
                  <c:v>21.040476190476188</c:v>
                </c:pt>
                <c:pt idx="1453">
                  <c:v>70.076904761904771</c:v>
                </c:pt>
                <c:pt idx="1454">
                  <c:v>85.286666666666662</c:v>
                </c:pt>
                <c:pt idx="1455">
                  <c:v>28.298571428571432</c:v>
                </c:pt>
                <c:pt idx="1456">
                  <c:v>60.674999999999997</c:v>
                </c:pt>
                <c:pt idx="1457">
                  <c:v>87.124523809523808</c:v>
                </c:pt>
                <c:pt idx="1458">
                  <c:v>58.340238095238099</c:v>
                </c:pt>
                <c:pt idx="1459">
                  <c:v>93.099761904761891</c:v>
                </c:pt>
                <c:pt idx="1460">
                  <c:v>117.61833333333333</c:v>
                </c:pt>
                <c:pt idx="1461">
                  <c:v>47.296666666666667</c:v>
                </c:pt>
                <c:pt idx="1462">
                  <c:v>104.88261904761904</c:v>
                </c:pt>
                <c:pt idx="1463">
                  <c:v>85.390952380952371</c:v>
                </c:pt>
                <c:pt idx="1464">
                  <c:v>40.24047619047618</c:v>
                </c:pt>
                <c:pt idx="1465">
                  <c:v>7.490952380952379</c:v>
                </c:pt>
                <c:pt idx="1466">
                  <c:v>42.338571428571427</c:v>
                </c:pt>
                <c:pt idx="1467">
                  <c:v>32.669761904761899</c:v>
                </c:pt>
                <c:pt idx="1468">
                  <c:v>36.921904761904756</c:v>
                </c:pt>
                <c:pt idx="1469">
                  <c:v>43.181904761904768</c:v>
                </c:pt>
                <c:pt idx="1470">
                  <c:v>60.674999999999997</c:v>
                </c:pt>
                <c:pt idx="1471">
                  <c:v>4.214999999999999</c:v>
                </c:pt>
                <c:pt idx="1472">
                  <c:v>93.099761904761891</c:v>
                </c:pt>
                <c:pt idx="1473">
                  <c:v>117.61833333333333</c:v>
                </c:pt>
                <c:pt idx="1474">
                  <c:v>47.296666666666667</c:v>
                </c:pt>
                <c:pt idx="1475">
                  <c:v>75.591190476190462</c:v>
                </c:pt>
                <c:pt idx="1476">
                  <c:v>85.390952380952371</c:v>
                </c:pt>
                <c:pt idx="1477">
                  <c:v>28.298571428571432</c:v>
                </c:pt>
                <c:pt idx="1478">
                  <c:v>40.24047619047618</c:v>
                </c:pt>
                <c:pt idx="1479">
                  <c:v>7.490952380952379</c:v>
                </c:pt>
                <c:pt idx="1480">
                  <c:v>43.181904761904768</c:v>
                </c:pt>
                <c:pt idx="1481">
                  <c:v>80.7392857142857</c:v>
                </c:pt>
                <c:pt idx="1482">
                  <c:v>125.46428571428571</c:v>
                </c:pt>
                <c:pt idx="1483">
                  <c:v>42.338571428571427</c:v>
                </c:pt>
                <c:pt idx="1484">
                  <c:v>32.669761904761899</c:v>
                </c:pt>
                <c:pt idx="1485">
                  <c:v>21.040476190476188</c:v>
                </c:pt>
                <c:pt idx="1486">
                  <c:v>4.214999999999999</c:v>
                </c:pt>
                <c:pt idx="1487">
                  <c:v>104.57619047619046</c:v>
                </c:pt>
                <c:pt idx="1488">
                  <c:v>91.865476190476173</c:v>
                </c:pt>
                <c:pt idx="1489">
                  <c:v>80.7392857142857</c:v>
                </c:pt>
                <c:pt idx="1490">
                  <c:v>125.46428571428571</c:v>
                </c:pt>
                <c:pt idx="1491">
                  <c:v>21.040476190476188</c:v>
                </c:pt>
                <c:pt idx="1492">
                  <c:v>60.674999999999997</c:v>
                </c:pt>
                <c:pt idx="1493">
                  <c:v>80.616190476190468</c:v>
                </c:pt>
                <c:pt idx="1494">
                  <c:v>70.076904761904771</c:v>
                </c:pt>
                <c:pt idx="1495">
                  <c:v>85.286666666666662</c:v>
                </c:pt>
                <c:pt idx="1496">
                  <c:v>44.759523809523806</c:v>
                </c:pt>
                <c:pt idx="1497">
                  <c:v>75.591190476190462</c:v>
                </c:pt>
                <c:pt idx="1498">
                  <c:v>104.88261904761904</c:v>
                </c:pt>
                <c:pt idx="1499">
                  <c:v>7.490952380952379</c:v>
                </c:pt>
                <c:pt idx="1500">
                  <c:v>43.181904761904768</c:v>
                </c:pt>
                <c:pt idx="1501">
                  <c:v>80.7392857142857</c:v>
                </c:pt>
                <c:pt idx="1502">
                  <c:v>42.338571428571427</c:v>
                </c:pt>
                <c:pt idx="1503">
                  <c:v>32.669761904761899</c:v>
                </c:pt>
                <c:pt idx="1504">
                  <c:v>87.124523809523808</c:v>
                </c:pt>
                <c:pt idx="1505">
                  <c:v>58.340238095238099</c:v>
                </c:pt>
                <c:pt idx="1506">
                  <c:v>85.286666666666662</c:v>
                </c:pt>
                <c:pt idx="1507">
                  <c:v>93.099761904761891</c:v>
                </c:pt>
                <c:pt idx="1508">
                  <c:v>76.355714285714271</c:v>
                </c:pt>
                <c:pt idx="1509">
                  <c:v>104.88261904761904</c:v>
                </c:pt>
                <c:pt idx="1510">
                  <c:v>85.390952380952371</c:v>
                </c:pt>
                <c:pt idx="1511">
                  <c:v>7.490952380952379</c:v>
                </c:pt>
                <c:pt idx="1512">
                  <c:v>43.181904761904768</c:v>
                </c:pt>
                <c:pt idx="1513">
                  <c:v>89.021666666666647</c:v>
                </c:pt>
                <c:pt idx="1514">
                  <c:v>66.898333333333312</c:v>
                </c:pt>
                <c:pt idx="1515">
                  <c:v>21.040476190476188</c:v>
                </c:pt>
                <c:pt idx="1516">
                  <c:v>36.921904761904756</c:v>
                </c:pt>
                <c:pt idx="1517">
                  <c:v>91.865476190476173</c:v>
                </c:pt>
                <c:pt idx="1518">
                  <c:v>76.89928571428571</c:v>
                </c:pt>
                <c:pt idx="1519">
                  <c:v>80.7392857142857</c:v>
                </c:pt>
                <c:pt idx="1520">
                  <c:v>42.338571428571427</c:v>
                </c:pt>
                <c:pt idx="1521">
                  <c:v>85.286666666666662</c:v>
                </c:pt>
                <c:pt idx="1522">
                  <c:v>93.099761904761891</c:v>
                </c:pt>
                <c:pt idx="1523">
                  <c:v>76.355714285714271</c:v>
                </c:pt>
                <c:pt idx="1524">
                  <c:v>44.759523809523806</c:v>
                </c:pt>
                <c:pt idx="1525">
                  <c:v>65.387857142857143</c:v>
                </c:pt>
                <c:pt idx="1526">
                  <c:v>75.591190476190462</c:v>
                </c:pt>
                <c:pt idx="1527">
                  <c:v>85.390952380952371</c:v>
                </c:pt>
                <c:pt idx="1528">
                  <c:v>76.556190476190451</c:v>
                </c:pt>
                <c:pt idx="1529">
                  <c:v>40.24047619047618</c:v>
                </c:pt>
                <c:pt idx="1530">
                  <c:v>89.021666666666647</c:v>
                </c:pt>
                <c:pt idx="1531">
                  <c:v>80.7392857142857</c:v>
                </c:pt>
                <c:pt idx="1532">
                  <c:v>66.898333333333312</c:v>
                </c:pt>
                <c:pt idx="1533">
                  <c:v>21.040476190476188</c:v>
                </c:pt>
                <c:pt idx="1534">
                  <c:v>91.865476190476173</c:v>
                </c:pt>
                <c:pt idx="1535">
                  <c:v>47.296666666666667</c:v>
                </c:pt>
                <c:pt idx="1536">
                  <c:v>44.759523809523806</c:v>
                </c:pt>
                <c:pt idx="1537">
                  <c:v>104.88261904761904</c:v>
                </c:pt>
                <c:pt idx="1538">
                  <c:v>117.61833333333333</c:v>
                </c:pt>
                <c:pt idx="1539">
                  <c:v>40.24047619047618</c:v>
                </c:pt>
                <c:pt idx="1540">
                  <c:v>36.921904761904756</c:v>
                </c:pt>
                <c:pt idx="1541">
                  <c:v>58.340238095238099</c:v>
                </c:pt>
                <c:pt idx="1542">
                  <c:v>104.57619047619046</c:v>
                </c:pt>
                <c:pt idx="1543">
                  <c:v>44.759523809523806</c:v>
                </c:pt>
                <c:pt idx="1544">
                  <c:v>65.387857142857143</c:v>
                </c:pt>
                <c:pt idx="1545">
                  <c:v>7.490952380952379</c:v>
                </c:pt>
                <c:pt idx="1546">
                  <c:v>43.181904761904768</c:v>
                </c:pt>
                <c:pt idx="1547">
                  <c:v>66.898333333333312</c:v>
                </c:pt>
                <c:pt idx="1548">
                  <c:v>32.669761904761899</c:v>
                </c:pt>
                <c:pt idx="1549">
                  <c:v>80.616190476190468</c:v>
                </c:pt>
                <c:pt idx="1550">
                  <c:v>85.286666666666662</c:v>
                </c:pt>
                <c:pt idx="1551">
                  <c:v>117.61833333333333</c:v>
                </c:pt>
                <c:pt idx="1552">
                  <c:v>125.46428571428571</c:v>
                </c:pt>
                <c:pt idx="1553">
                  <c:v>58.340238095238099</c:v>
                </c:pt>
                <c:pt idx="1554">
                  <c:v>70.076904761904771</c:v>
                </c:pt>
                <c:pt idx="1555">
                  <c:v>4.214999999999999</c:v>
                </c:pt>
                <c:pt idx="1556">
                  <c:v>76.355714285714271</c:v>
                </c:pt>
                <c:pt idx="1557">
                  <c:v>44.759523809523806</c:v>
                </c:pt>
                <c:pt idx="1558">
                  <c:v>85.390952380952371</c:v>
                </c:pt>
                <c:pt idx="1559">
                  <c:v>76.556190476190451</c:v>
                </c:pt>
                <c:pt idx="1560">
                  <c:v>40.24047619047618</c:v>
                </c:pt>
                <c:pt idx="1561">
                  <c:v>7.490952380952379</c:v>
                </c:pt>
                <c:pt idx="1562">
                  <c:v>21.040476190476188</c:v>
                </c:pt>
                <c:pt idx="1563">
                  <c:v>93.099761904761891</c:v>
                </c:pt>
                <c:pt idx="1564">
                  <c:v>66.898333333333312</c:v>
                </c:pt>
                <c:pt idx="1565">
                  <c:v>87.124523809523808</c:v>
                </c:pt>
                <c:pt idx="1566">
                  <c:v>80.616190476190468</c:v>
                </c:pt>
                <c:pt idx="1567">
                  <c:v>70.076904761904771</c:v>
                </c:pt>
                <c:pt idx="1568">
                  <c:v>104.57619047619046</c:v>
                </c:pt>
                <c:pt idx="1569">
                  <c:v>76.355714285714271</c:v>
                </c:pt>
                <c:pt idx="1570">
                  <c:v>76.89928571428571</c:v>
                </c:pt>
                <c:pt idx="1571">
                  <c:v>65.387857142857143</c:v>
                </c:pt>
                <c:pt idx="1572">
                  <c:v>85.390952380952371</c:v>
                </c:pt>
                <c:pt idx="1573">
                  <c:v>28.298571428571432</c:v>
                </c:pt>
                <c:pt idx="1574">
                  <c:v>89.021666666666647</c:v>
                </c:pt>
                <c:pt idx="1575">
                  <c:v>125.46428571428571</c:v>
                </c:pt>
                <c:pt idx="1576">
                  <c:v>66.898333333333312</c:v>
                </c:pt>
                <c:pt idx="1577">
                  <c:v>32.669761904761899</c:v>
                </c:pt>
                <c:pt idx="1578">
                  <c:v>21.040476190476188</c:v>
                </c:pt>
                <c:pt idx="1579">
                  <c:v>4.214999999999999</c:v>
                </c:pt>
                <c:pt idx="1580">
                  <c:v>47.296666666666667</c:v>
                </c:pt>
                <c:pt idx="1581">
                  <c:v>28.298571428571432</c:v>
                </c:pt>
                <c:pt idx="1582">
                  <c:v>76.556190476190451</c:v>
                </c:pt>
                <c:pt idx="1583">
                  <c:v>60.674999999999997</c:v>
                </c:pt>
                <c:pt idx="1584">
                  <c:v>104.57619047619046</c:v>
                </c:pt>
                <c:pt idx="1585">
                  <c:v>91.865476190476173</c:v>
                </c:pt>
                <c:pt idx="1586">
                  <c:v>65.387857142857143</c:v>
                </c:pt>
                <c:pt idx="1587">
                  <c:v>40.24047619047618</c:v>
                </c:pt>
                <c:pt idx="1588">
                  <c:v>89.021666666666647</c:v>
                </c:pt>
                <c:pt idx="1589">
                  <c:v>125.46428571428571</c:v>
                </c:pt>
                <c:pt idx="1590">
                  <c:v>21.040476190476188</c:v>
                </c:pt>
                <c:pt idx="1591">
                  <c:v>60.674999999999997</c:v>
                </c:pt>
                <c:pt idx="1592">
                  <c:v>80.616190476190468</c:v>
                </c:pt>
                <c:pt idx="1593">
                  <c:v>58.340238095238099</c:v>
                </c:pt>
                <c:pt idx="1594">
                  <c:v>85.286666666666662</c:v>
                </c:pt>
                <c:pt idx="1595">
                  <c:v>104.57619047619046</c:v>
                </c:pt>
                <c:pt idx="1596">
                  <c:v>93.099761904761891</c:v>
                </c:pt>
                <c:pt idx="1597">
                  <c:v>91.865476190476173</c:v>
                </c:pt>
                <c:pt idx="1598">
                  <c:v>65.387857142857143</c:v>
                </c:pt>
                <c:pt idx="1599">
                  <c:v>75.591190476190462</c:v>
                </c:pt>
                <c:pt idx="1600">
                  <c:v>76.556190476190451</c:v>
                </c:pt>
                <c:pt idx="1601">
                  <c:v>40.24047619047618</c:v>
                </c:pt>
                <c:pt idx="1602">
                  <c:v>89.021666666666647</c:v>
                </c:pt>
                <c:pt idx="1603">
                  <c:v>32.669761904761899</c:v>
                </c:pt>
                <c:pt idx="1604">
                  <c:v>21.040476190476188</c:v>
                </c:pt>
                <c:pt idx="1605">
                  <c:v>87.124523809523808</c:v>
                </c:pt>
                <c:pt idx="1606">
                  <c:v>36.921904761904756</c:v>
                </c:pt>
                <c:pt idx="1607">
                  <c:v>80.616190476190468</c:v>
                </c:pt>
                <c:pt idx="1608">
                  <c:v>4.214999999999999</c:v>
                </c:pt>
                <c:pt idx="1609">
                  <c:v>104.57619047619046</c:v>
                </c:pt>
                <c:pt idx="1610">
                  <c:v>91.865476190476173</c:v>
                </c:pt>
                <c:pt idx="1611">
                  <c:v>47.296666666666667</c:v>
                </c:pt>
                <c:pt idx="1612">
                  <c:v>76.89928571428571</c:v>
                </c:pt>
                <c:pt idx="1613">
                  <c:v>85.390952380952371</c:v>
                </c:pt>
                <c:pt idx="1614">
                  <c:v>28.298571428571432</c:v>
                </c:pt>
                <c:pt idx="1615">
                  <c:v>40.24047619047618</c:v>
                </c:pt>
                <c:pt idx="1616">
                  <c:v>7.490952380952379</c:v>
                </c:pt>
                <c:pt idx="1617">
                  <c:v>43.181904761904768</c:v>
                </c:pt>
                <c:pt idx="1618">
                  <c:v>32.669761904761899</c:v>
                </c:pt>
                <c:pt idx="1619">
                  <c:v>85.286666666666662</c:v>
                </c:pt>
                <c:pt idx="1620">
                  <c:v>76.355714285714271</c:v>
                </c:pt>
                <c:pt idx="1621">
                  <c:v>76.89928571428571</c:v>
                </c:pt>
                <c:pt idx="1622">
                  <c:v>75.591190476190462</c:v>
                </c:pt>
                <c:pt idx="1623">
                  <c:v>104.88261904761904</c:v>
                </c:pt>
                <c:pt idx="1624">
                  <c:v>76.556190476190451</c:v>
                </c:pt>
                <c:pt idx="1625">
                  <c:v>7.490952380952379</c:v>
                </c:pt>
                <c:pt idx="1626">
                  <c:v>42.338571428571427</c:v>
                </c:pt>
                <c:pt idx="1627">
                  <c:v>80.616190476190468</c:v>
                </c:pt>
                <c:pt idx="1628">
                  <c:v>4.214999999999999</c:v>
                </c:pt>
                <c:pt idx="1629">
                  <c:v>93.099761904761891</c:v>
                </c:pt>
                <c:pt idx="1630">
                  <c:v>117.61833333333333</c:v>
                </c:pt>
                <c:pt idx="1631">
                  <c:v>65.387857142857143</c:v>
                </c:pt>
                <c:pt idx="1632">
                  <c:v>58.340238095238099</c:v>
                </c:pt>
                <c:pt idx="1633">
                  <c:v>70.076904761904771</c:v>
                </c:pt>
                <c:pt idx="1634">
                  <c:v>85.286666666666662</c:v>
                </c:pt>
                <c:pt idx="1635">
                  <c:v>104.88261904761904</c:v>
                </c:pt>
                <c:pt idx="1636">
                  <c:v>85.390952380952371</c:v>
                </c:pt>
                <c:pt idx="1637">
                  <c:v>7.490952380952379</c:v>
                </c:pt>
                <c:pt idx="1638">
                  <c:v>60.674999999999997</c:v>
                </c:pt>
                <c:pt idx="1639">
                  <c:v>4.214999999999999</c:v>
                </c:pt>
                <c:pt idx="1640">
                  <c:v>117.61833333333333</c:v>
                </c:pt>
                <c:pt idx="1641">
                  <c:v>47.296666666666667</c:v>
                </c:pt>
                <c:pt idx="1642">
                  <c:v>76.89928571428571</c:v>
                </c:pt>
                <c:pt idx="1643">
                  <c:v>65.387857142857143</c:v>
                </c:pt>
                <c:pt idx="1644">
                  <c:v>28.298571428571432</c:v>
                </c:pt>
                <c:pt idx="1645">
                  <c:v>80.7392857142857</c:v>
                </c:pt>
                <c:pt idx="1646">
                  <c:v>125.46428571428571</c:v>
                </c:pt>
                <c:pt idx="1647">
                  <c:v>66.898333333333312</c:v>
                </c:pt>
                <c:pt idx="1648">
                  <c:v>58.340238095238099</c:v>
                </c:pt>
                <c:pt idx="1649">
                  <c:v>76.355714285714271</c:v>
                </c:pt>
                <c:pt idx="1650">
                  <c:v>104.88261904761904</c:v>
                </c:pt>
                <c:pt idx="1651">
                  <c:v>21.040476190476188</c:v>
                </c:pt>
                <c:pt idx="1652">
                  <c:v>60.674999999999997</c:v>
                </c:pt>
                <c:pt idx="1653">
                  <c:v>87.124523809523808</c:v>
                </c:pt>
                <c:pt idx="1654">
                  <c:v>80.616190476190468</c:v>
                </c:pt>
                <c:pt idx="1655">
                  <c:v>70.076904761904771</c:v>
                </c:pt>
                <c:pt idx="1656">
                  <c:v>93.099761904761891</c:v>
                </c:pt>
                <c:pt idx="1657">
                  <c:v>44.759523809523806</c:v>
                </c:pt>
                <c:pt idx="1658">
                  <c:v>65.387857142857143</c:v>
                </c:pt>
                <c:pt idx="1659">
                  <c:v>28.298571428571432</c:v>
                </c:pt>
                <c:pt idx="1660">
                  <c:v>43.181904761904768</c:v>
                </c:pt>
                <c:pt idx="1661">
                  <c:v>89.021666666666647</c:v>
                </c:pt>
                <c:pt idx="1662">
                  <c:v>80.7392857142857</c:v>
                </c:pt>
                <c:pt idx="1663">
                  <c:v>125.46428571428571</c:v>
                </c:pt>
                <c:pt idx="1664">
                  <c:v>66.898333333333312</c:v>
                </c:pt>
                <c:pt idx="1665">
                  <c:v>58.340238095238099</c:v>
                </c:pt>
                <c:pt idx="1666">
                  <c:v>76.89928571428571</c:v>
                </c:pt>
                <c:pt idx="1667">
                  <c:v>21.040476190476188</c:v>
                </c:pt>
                <c:pt idx="1668">
                  <c:v>60.674999999999997</c:v>
                </c:pt>
                <c:pt idx="1669">
                  <c:v>80.616190476190468</c:v>
                </c:pt>
                <c:pt idx="1670">
                  <c:v>70.076904761904771</c:v>
                </c:pt>
                <c:pt idx="1671">
                  <c:v>104.57619047619046</c:v>
                </c:pt>
                <c:pt idx="1672">
                  <c:v>91.865476190476173</c:v>
                </c:pt>
                <c:pt idx="1673">
                  <c:v>44.759523809523806</c:v>
                </c:pt>
                <c:pt idx="1674">
                  <c:v>65.387857142857143</c:v>
                </c:pt>
                <c:pt idx="1675">
                  <c:v>85.390952380952371</c:v>
                </c:pt>
                <c:pt idx="1676">
                  <c:v>76.556190476190451</c:v>
                </c:pt>
                <c:pt idx="1677">
                  <c:v>80.7392857142857</c:v>
                </c:pt>
                <c:pt idx="1678">
                  <c:v>42.338571428571427</c:v>
                </c:pt>
                <c:pt idx="1679">
                  <c:v>66.898333333333312</c:v>
                </c:pt>
                <c:pt idx="1680">
                  <c:v>87.124523809523808</c:v>
                </c:pt>
                <c:pt idx="1681">
                  <c:v>36.921904761904756</c:v>
                </c:pt>
                <c:pt idx="1682">
                  <c:v>76.355714285714271</c:v>
                </c:pt>
                <c:pt idx="1683">
                  <c:v>47.296666666666667</c:v>
                </c:pt>
                <c:pt idx="1684">
                  <c:v>104.88261904761904</c:v>
                </c:pt>
                <c:pt idx="1685">
                  <c:v>60.674999999999997</c:v>
                </c:pt>
                <c:pt idx="1686">
                  <c:v>44.759523809523806</c:v>
                </c:pt>
                <c:pt idx="1687">
                  <c:v>28.298571428571432</c:v>
                </c:pt>
                <c:pt idx="1688">
                  <c:v>89.021666666666647</c:v>
                </c:pt>
                <c:pt idx="1689">
                  <c:v>42.338571428571427</c:v>
                </c:pt>
                <c:pt idx="1690">
                  <c:v>66.898333333333312</c:v>
                </c:pt>
                <c:pt idx="1691">
                  <c:v>36.921904761904756</c:v>
                </c:pt>
                <c:pt idx="1692">
                  <c:v>58.340238095238099</c:v>
                </c:pt>
                <c:pt idx="1693">
                  <c:v>70.076904761904771</c:v>
                </c:pt>
                <c:pt idx="1694">
                  <c:v>4.214999999999999</c:v>
                </c:pt>
                <c:pt idx="1695">
                  <c:v>85.286666666666662</c:v>
                </c:pt>
                <c:pt idx="1696">
                  <c:v>75.591190476190462</c:v>
                </c:pt>
                <c:pt idx="1697">
                  <c:v>85.390952380952371</c:v>
                </c:pt>
                <c:pt idx="1698">
                  <c:v>125.46428571428571</c:v>
                </c:pt>
                <c:pt idx="1699">
                  <c:v>117.61833333333333</c:v>
                </c:pt>
                <c:pt idx="1700">
                  <c:v>91.865476190476173</c:v>
                </c:pt>
                <c:pt idx="1701">
                  <c:v>43.181904761904768</c:v>
                </c:pt>
                <c:pt idx="1702">
                  <c:v>89.021666666666647</c:v>
                </c:pt>
                <c:pt idx="1703">
                  <c:v>60.674999999999997</c:v>
                </c:pt>
                <c:pt idx="1704">
                  <c:v>87.124523809523808</c:v>
                </c:pt>
                <c:pt idx="1705">
                  <c:v>70.076904761904771</c:v>
                </c:pt>
                <c:pt idx="1706">
                  <c:v>4.214999999999999</c:v>
                </c:pt>
                <c:pt idx="1707">
                  <c:v>85.286666666666662</c:v>
                </c:pt>
                <c:pt idx="1708">
                  <c:v>93.099761904761891</c:v>
                </c:pt>
                <c:pt idx="1709">
                  <c:v>44.759523809523806</c:v>
                </c:pt>
                <c:pt idx="1710">
                  <c:v>65.387857142857143</c:v>
                </c:pt>
                <c:pt idx="1711">
                  <c:v>75.591190476190462</c:v>
                </c:pt>
                <c:pt idx="1712">
                  <c:v>85.390952380952371</c:v>
                </c:pt>
                <c:pt idx="1713">
                  <c:v>40.24047619047618</c:v>
                </c:pt>
                <c:pt idx="1714">
                  <c:v>125.46428571428571</c:v>
                </c:pt>
                <c:pt idx="1715">
                  <c:v>32.669761904761899</c:v>
                </c:pt>
                <c:pt idx="1716">
                  <c:v>58.340238095238099</c:v>
                </c:pt>
                <c:pt idx="1717">
                  <c:v>117.61833333333333</c:v>
                </c:pt>
                <c:pt idx="1718">
                  <c:v>91.865476190476173</c:v>
                </c:pt>
                <c:pt idx="1719">
                  <c:v>87.124523809523808</c:v>
                </c:pt>
                <c:pt idx="1720">
                  <c:v>36.921904761904756</c:v>
                </c:pt>
                <c:pt idx="1721">
                  <c:v>70.076904761904771</c:v>
                </c:pt>
                <c:pt idx="1722">
                  <c:v>4.214999999999999</c:v>
                </c:pt>
                <c:pt idx="1723">
                  <c:v>85.286666666666662</c:v>
                </c:pt>
                <c:pt idx="1724">
                  <c:v>104.57619047619046</c:v>
                </c:pt>
                <c:pt idx="1725">
                  <c:v>93.099761904761891</c:v>
                </c:pt>
                <c:pt idx="1726">
                  <c:v>75.591190476190462</c:v>
                </c:pt>
                <c:pt idx="1727">
                  <c:v>40.24047619047618</c:v>
                </c:pt>
                <c:pt idx="1728">
                  <c:v>80.7392857142857</c:v>
                </c:pt>
                <c:pt idx="1729">
                  <c:v>125.46428571428571</c:v>
                </c:pt>
                <c:pt idx="1730">
                  <c:v>32.669761904761899</c:v>
                </c:pt>
                <c:pt idx="1731">
                  <c:v>21.040476190476188</c:v>
                </c:pt>
                <c:pt idx="1732">
                  <c:v>58.340238095238099</c:v>
                </c:pt>
                <c:pt idx="1733">
                  <c:v>4.214999999999999</c:v>
                </c:pt>
                <c:pt idx="1734">
                  <c:v>117.61833333333333</c:v>
                </c:pt>
                <c:pt idx="1735">
                  <c:v>44.759523809523806</c:v>
                </c:pt>
                <c:pt idx="1736">
                  <c:v>104.88261904761904</c:v>
                </c:pt>
                <c:pt idx="1737">
                  <c:v>40.24047619047618</c:v>
                </c:pt>
                <c:pt idx="1738">
                  <c:v>42.338571428571427</c:v>
                </c:pt>
                <c:pt idx="1739">
                  <c:v>36.921904761904756</c:v>
                </c:pt>
                <c:pt idx="1740">
                  <c:v>85.286666666666662</c:v>
                </c:pt>
                <c:pt idx="1741">
                  <c:v>104.57619047619046</c:v>
                </c:pt>
                <c:pt idx="1742">
                  <c:v>75.591190476190462</c:v>
                </c:pt>
                <c:pt idx="1743">
                  <c:v>117.61833333333333</c:v>
                </c:pt>
                <c:pt idx="1744">
                  <c:v>65.387857142857143</c:v>
                </c:pt>
                <c:pt idx="1745">
                  <c:v>104.88261904761904</c:v>
                </c:pt>
                <c:pt idx="1746">
                  <c:v>85.390952380952371</c:v>
                </c:pt>
                <c:pt idx="1747">
                  <c:v>76.556190476190451</c:v>
                </c:pt>
                <c:pt idx="1748">
                  <c:v>40.24047619047618</c:v>
                </c:pt>
                <c:pt idx="1749">
                  <c:v>7.490952380952379</c:v>
                </c:pt>
                <c:pt idx="1750">
                  <c:v>43.181904761904768</c:v>
                </c:pt>
                <c:pt idx="1751">
                  <c:v>125.46428571428571</c:v>
                </c:pt>
                <c:pt idx="1752">
                  <c:v>42.338571428571427</c:v>
                </c:pt>
                <c:pt idx="1753">
                  <c:v>85.286666666666662</c:v>
                </c:pt>
                <c:pt idx="1754">
                  <c:v>76.355714285714271</c:v>
                </c:pt>
                <c:pt idx="1755">
                  <c:v>44.759523809523806</c:v>
                </c:pt>
                <c:pt idx="1756">
                  <c:v>76.89928571428571</c:v>
                </c:pt>
                <c:pt idx="1757">
                  <c:v>75.591190476190462</c:v>
                </c:pt>
                <c:pt idx="1758">
                  <c:v>93.099761904761891</c:v>
                </c:pt>
                <c:pt idx="1759">
                  <c:v>117.61833333333333</c:v>
                </c:pt>
                <c:pt idx="1760">
                  <c:v>47.296666666666667</c:v>
                </c:pt>
                <c:pt idx="1761">
                  <c:v>28.298571428571432</c:v>
                </c:pt>
                <c:pt idx="1762">
                  <c:v>40.24047619047618</c:v>
                </c:pt>
                <c:pt idx="1763">
                  <c:v>43.181904761904768</c:v>
                </c:pt>
                <c:pt idx="1764">
                  <c:v>80.7392857142857</c:v>
                </c:pt>
                <c:pt idx="1765">
                  <c:v>125.46428571428571</c:v>
                </c:pt>
                <c:pt idx="1766">
                  <c:v>60.674999999999997</c:v>
                </c:pt>
                <c:pt idx="1767">
                  <c:v>80.616190476190468</c:v>
                </c:pt>
                <c:pt idx="1768">
                  <c:v>104.57619047619046</c:v>
                </c:pt>
                <c:pt idx="1769">
                  <c:v>75.591190476190462</c:v>
                </c:pt>
                <c:pt idx="1770">
                  <c:v>104.88261904761904</c:v>
                </c:pt>
                <c:pt idx="1771">
                  <c:v>42.338571428571427</c:v>
                </c:pt>
                <c:pt idx="1772">
                  <c:v>60.674999999999997</c:v>
                </c:pt>
                <c:pt idx="1773">
                  <c:v>87.124523809523808</c:v>
                </c:pt>
                <c:pt idx="1774">
                  <c:v>58.340238095238099</c:v>
                </c:pt>
                <c:pt idx="1775">
                  <c:v>70.076904761904771</c:v>
                </c:pt>
                <c:pt idx="1776">
                  <c:v>117.61833333333333</c:v>
                </c:pt>
                <c:pt idx="1777">
                  <c:v>47.296666666666667</c:v>
                </c:pt>
                <c:pt idx="1778">
                  <c:v>44.759523809523806</c:v>
                </c:pt>
                <c:pt idx="1779">
                  <c:v>65.387857142857143</c:v>
                </c:pt>
                <c:pt idx="1780">
                  <c:v>28.298571428571432</c:v>
                </c:pt>
                <c:pt idx="1781">
                  <c:v>40.24047619047618</c:v>
                </c:pt>
                <c:pt idx="1782">
                  <c:v>43.181904761904768</c:v>
                </c:pt>
                <c:pt idx="1783">
                  <c:v>80.7392857142857</c:v>
                </c:pt>
                <c:pt idx="1784">
                  <c:v>66.898333333333312</c:v>
                </c:pt>
                <c:pt idx="1785">
                  <c:v>80.616190476190468</c:v>
                </c:pt>
                <c:pt idx="1786">
                  <c:v>4.214999999999999</c:v>
                </c:pt>
                <c:pt idx="1787">
                  <c:v>85.286666666666662</c:v>
                </c:pt>
                <c:pt idx="1788">
                  <c:v>76.89928571428571</c:v>
                </c:pt>
                <c:pt idx="1789">
                  <c:v>42.338571428571427</c:v>
                </c:pt>
                <c:pt idx="1790">
                  <c:v>70.076904761904771</c:v>
                </c:pt>
                <c:pt idx="1791">
                  <c:v>104.57619047619046</c:v>
                </c:pt>
                <c:pt idx="1792">
                  <c:v>93.099761904761891</c:v>
                </c:pt>
                <c:pt idx="1793">
                  <c:v>76.556190476190451</c:v>
                </c:pt>
                <c:pt idx="1794">
                  <c:v>66.898333333333312</c:v>
                </c:pt>
                <c:pt idx="1795">
                  <c:v>60.674999999999997</c:v>
                </c:pt>
                <c:pt idx="1796">
                  <c:v>87.124523809523808</c:v>
                </c:pt>
                <c:pt idx="1797">
                  <c:v>36.921904761904756</c:v>
                </c:pt>
                <c:pt idx="1798">
                  <c:v>80.616190476190468</c:v>
                </c:pt>
                <c:pt idx="1799">
                  <c:v>4.214999999999999</c:v>
                </c:pt>
                <c:pt idx="1800">
                  <c:v>76.89928571428571</c:v>
                </c:pt>
                <c:pt idx="1801">
                  <c:v>65.387857142857143</c:v>
                </c:pt>
                <c:pt idx="1802">
                  <c:v>75.591190476190462</c:v>
                </c:pt>
                <c:pt idx="1803">
                  <c:v>7.490952380952379</c:v>
                </c:pt>
                <c:pt idx="1804">
                  <c:v>89.021666666666647</c:v>
                </c:pt>
                <c:pt idx="1805">
                  <c:v>80.7392857142857</c:v>
                </c:pt>
                <c:pt idx="1806">
                  <c:v>76.355714285714271</c:v>
                </c:pt>
                <c:pt idx="1807">
                  <c:v>66.898333333333312</c:v>
                </c:pt>
                <c:pt idx="1808">
                  <c:v>32.669761904761899</c:v>
                </c:pt>
                <c:pt idx="1809">
                  <c:v>21.040476190476188</c:v>
                </c:pt>
                <c:pt idx="1810">
                  <c:v>36.921904761904756</c:v>
                </c:pt>
                <c:pt idx="1811">
                  <c:v>58.340238095238099</c:v>
                </c:pt>
                <c:pt idx="1812">
                  <c:v>85.286666666666662</c:v>
                </c:pt>
                <c:pt idx="1813">
                  <c:v>104.57619047619046</c:v>
                </c:pt>
                <c:pt idx="1814">
                  <c:v>91.865476190476173</c:v>
                </c:pt>
                <c:pt idx="1815">
                  <c:v>47.296666666666667</c:v>
                </c:pt>
                <c:pt idx="1816">
                  <c:v>76.89928571428571</c:v>
                </c:pt>
                <c:pt idx="1817">
                  <c:v>28.298571428571432</c:v>
                </c:pt>
                <c:pt idx="1818">
                  <c:v>76.556190476190451</c:v>
                </c:pt>
                <c:pt idx="1819">
                  <c:v>7.490952380952379</c:v>
                </c:pt>
                <c:pt idx="1820">
                  <c:v>89.021666666666647</c:v>
                </c:pt>
                <c:pt idx="1821">
                  <c:v>4.214999999999999</c:v>
                </c:pt>
                <c:pt idx="1822">
                  <c:v>93.099761904761891</c:v>
                </c:pt>
                <c:pt idx="1823">
                  <c:v>104.88261904761904</c:v>
                </c:pt>
                <c:pt idx="1824">
                  <c:v>66.898333333333312</c:v>
                </c:pt>
                <c:pt idx="1825">
                  <c:v>21.040476190476188</c:v>
                </c:pt>
                <c:pt idx="1826">
                  <c:v>80.616190476190468</c:v>
                </c:pt>
                <c:pt idx="1827">
                  <c:v>58.340238095238099</c:v>
                </c:pt>
                <c:pt idx="1828">
                  <c:v>85.286666666666662</c:v>
                </c:pt>
                <c:pt idx="1829">
                  <c:v>91.865476190476173</c:v>
                </c:pt>
                <c:pt idx="1830">
                  <c:v>76.355714285714271</c:v>
                </c:pt>
                <c:pt idx="1831">
                  <c:v>47.296666666666667</c:v>
                </c:pt>
                <c:pt idx="1832">
                  <c:v>76.89928571428571</c:v>
                </c:pt>
                <c:pt idx="1833">
                  <c:v>65.387857142857143</c:v>
                </c:pt>
                <c:pt idx="1834">
                  <c:v>104.88261904761904</c:v>
                </c:pt>
                <c:pt idx="1835">
                  <c:v>85.390952380952371</c:v>
                </c:pt>
                <c:pt idx="1836">
                  <c:v>43.181904761904768</c:v>
                </c:pt>
                <c:pt idx="1837">
                  <c:v>125.46428571428571</c:v>
                </c:pt>
                <c:pt idx="1838">
                  <c:v>32.669761904761899</c:v>
                </c:pt>
                <c:pt idx="1839">
                  <c:v>21.040476190476188</c:v>
                </c:pt>
                <c:pt idx="1840">
                  <c:v>60.674999999999997</c:v>
                </c:pt>
                <c:pt idx="1841">
                  <c:v>36.921904761904756</c:v>
                </c:pt>
                <c:pt idx="1842">
                  <c:v>70.076904761904771</c:v>
                </c:pt>
                <c:pt idx="1843">
                  <c:v>4.214999999999999</c:v>
                </c:pt>
                <c:pt idx="1844">
                  <c:v>76.355714285714271</c:v>
                </c:pt>
                <c:pt idx="1845">
                  <c:v>47.296666666666667</c:v>
                </c:pt>
                <c:pt idx="1846">
                  <c:v>76.89928571428571</c:v>
                </c:pt>
                <c:pt idx="1847">
                  <c:v>65.387857142857143</c:v>
                </c:pt>
                <c:pt idx="1848">
                  <c:v>75.591190476190462</c:v>
                </c:pt>
                <c:pt idx="1849">
                  <c:v>104.88261904761904</c:v>
                </c:pt>
                <c:pt idx="1850">
                  <c:v>43.181904761904768</c:v>
                </c:pt>
                <c:pt idx="1851">
                  <c:v>89.021666666666647</c:v>
                </c:pt>
                <c:pt idx="1852">
                  <c:v>80.7392857142857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04-4816-8FBD-E5AD8432C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10383"/>
        <c:axId val="147662239"/>
      </c:scatterChart>
      <c:valAx>
        <c:axId val="442410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of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2239"/>
        <c:crosses val="autoZero"/>
        <c:crossBetween val="midCat"/>
      </c:valAx>
      <c:valAx>
        <c:axId val="147662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1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d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test!$P$2:$P$1854</c:f>
              <c:numCache>
                <c:formatCode>General</c:formatCode>
                <c:ptCount val="1853"/>
                <c:pt idx="0">
                  <c:v>-35.079523809523806</c:v>
                </c:pt>
                <c:pt idx="1">
                  <c:v>7.3759523809523806</c:v>
                </c:pt>
                <c:pt idx="2">
                  <c:v>0.65357142857142814</c:v>
                </c:pt>
                <c:pt idx="3">
                  <c:v>1.5838095238095231</c:v>
                </c:pt>
                <c:pt idx="4">
                  <c:v>22.489285714285707</c:v>
                </c:pt>
                <c:pt idx="5">
                  <c:v>-10.467380952380953</c:v>
                </c:pt>
                <c:pt idx="6">
                  <c:v>-23.022142857142857</c:v>
                </c:pt>
                <c:pt idx="7">
                  <c:v>14.067142857142855</c:v>
                </c:pt>
                <c:pt idx="8">
                  <c:v>2.4073809523809526</c:v>
                </c:pt>
                <c:pt idx="9">
                  <c:v>-3.2247619047619036</c:v>
                </c:pt>
                <c:pt idx="10">
                  <c:v>-9.4788095238095256</c:v>
                </c:pt>
                <c:pt idx="11">
                  <c:v>15.627619047619051</c:v>
                </c:pt>
                <c:pt idx="12">
                  <c:v>22.489285714285707</c:v>
                </c:pt>
                <c:pt idx="13">
                  <c:v>9.6223809523809507</c:v>
                </c:pt>
                <c:pt idx="14">
                  <c:v>21.976904761904766</c:v>
                </c:pt>
                <c:pt idx="15">
                  <c:v>29.228333333333332</c:v>
                </c:pt>
                <c:pt idx="16">
                  <c:v>16.578095238095237</c:v>
                </c:pt>
                <c:pt idx="17">
                  <c:v>-14.592857142857142</c:v>
                </c:pt>
                <c:pt idx="18">
                  <c:v>-1.7361904761904778</c:v>
                </c:pt>
                <c:pt idx="19">
                  <c:v>-23.022142857142857</c:v>
                </c:pt>
                <c:pt idx="20">
                  <c:v>1.5838095238095231</c:v>
                </c:pt>
                <c:pt idx="21">
                  <c:v>-16.226190476190478</c:v>
                </c:pt>
                <c:pt idx="22">
                  <c:v>63.627142857142857</c:v>
                </c:pt>
                <c:pt idx="23">
                  <c:v>9.6223809523809507</c:v>
                </c:pt>
                <c:pt idx="24">
                  <c:v>-14.592857142857142</c:v>
                </c:pt>
                <c:pt idx="25">
                  <c:v>29.228333333333332</c:v>
                </c:pt>
                <c:pt idx="26">
                  <c:v>7.3759523809523806</c:v>
                </c:pt>
                <c:pt idx="27">
                  <c:v>-0.22023809523809401</c:v>
                </c:pt>
                <c:pt idx="28">
                  <c:v>28.97</c:v>
                </c:pt>
                <c:pt idx="29">
                  <c:v>-14.223571428571427</c:v>
                </c:pt>
                <c:pt idx="30">
                  <c:v>-8.321428571428573</c:v>
                </c:pt>
                <c:pt idx="31">
                  <c:v>14.067142857142855</c:v>
                </c:pt>
                <c:pt idx="32">
                  <c:v>1.5838095238095231</c:v>
                </c:pt>
                <c:pt idx="33">
                  <c:v>0.65357142857142814</c:v>
                </c:pt>
                <c:pt idx="34">
                  <c:v>-23.022142857142857</c:v>
                </c:pt>
                <c:pt idx="35">
                  <c:v>-10.467380952380953</c:v>
                </c:pt>
                <c:pt idx="36">
                  <c:v>-9.4788095238095256</c:v>
                </c:pt>
                <c:pt idx="37">
                  <c:v>-16.226190476190478</c:v>
                </c:pt>
                <c:pt idx="38">
                  <c:v>29.228333333333332</c:v>
                </c:pt>
                <c:pt idx="39">
                  <c:v>22.973095238095237</c:v>
                </c:pt>
                <c:pt idx="40">
                  <c:v>28.97</c:v>
                </c:pt>
                <c:pt idx="41">
                  <c:v>15.627619047619051</c:v>
                </c:pt>
                <c:pt idx="42">
                  <c:v>15.725476190476186</c:v>
                </c:pt>
                <c:pt idx="43">
                  <c:v>-8.321428571428573</c:v>
                </c:pt>
                <c:pt idx="44">
                  <c:v>63.627142857142857</c:v>
                </c:pt>
                <c:pt idx="45">
                  <c:v>-14.592857142857142</c:v>
                </c:pt>
                <c:pt idx="46">
                  <c:v>14.067142857142855</c:v>
                </c:pt>
                <c:pt idx="47">
                  <c:v>14.067142857142855</c:v>
                </c:pt>
                <c:pt idx="48">
                  <c:v>0.65357142857142814</c:v>
                </c:pt>
                <c:pt idx="49">
                  <c:v>6.5440476190476176</c:v>
                </c:pt>
                <c:pt idx="50">
                  <c:v>-8.321428571428573</c:v>
                </c:pt>
                <c:pt idx="51">
                  <c:v>28.97</c:v>
                </c:pt>
                <c:pt idx="52">
                  <c:v>-35.079523809523806</c:v>
                </c:pt>
                <c:pt idx="53">
                  <c:v>-3.2247619047619036</c:v>
                </c:pt>
                <c:pt idx="54">
                  <c:v>33.857619047619039</c:v>
                </c:pt>
                <c:pt idx="55">
                  <c:v>22.973095238095237</c:v>
                </c:pt>
                <c:pt idx="56">
                  <c:v>33.857619047619039</c:v>
                </c:pt>
                <c:pt idx="57">
                  <c:v>-14.675714285714287</c:v>
                </c:pt>
                <c:pt idx="58">
                  <c:v>-8.321428571428573</c:v>
                </c:pt>
                <c:pt idx="59">
                  <c:v>7.3759523809523806</c:v>
                </c:pt>
                <c:pt idx="60">
                  <c:v>6.5440476190476176</c:v>
                </c:pt>
                <c:pt idx="61">
                  <c:v>63.627142857142857</c:v>
                </c:pt>
                <c:pt idx="62">
                  <c:v>14.067142857142855</c:v>
                </c:pt>
                <c:pt idx="63">
                  <c:v>-14.592857142857142</c:v>
                </c:pt>
                <c:pt idx="64">
                  <c:v>16.578095238095237</c:v>
                </c:pt>
                <c:pt idx="65">
                  <c:v>-35.079523809523806</c:v>
                </c:pt>
                <c:pt idx="66">
                  <c:v>-1.7361904761904778</c:v>
                </c:pt>
                <c:pt idx="67">
                  <c:v>28.97</c:v>
                </c:pt>
                <c:pt idx="68">
                  <c:v>21.976904761904766</c:v>
                </c:pt>
                <c:pt idx="69">
                  <c:v>22.973095238095237</c:v>
                </c:pt>
                <c:pt idx="70">
                  <c:v>-14.223571428571427</c:v>
                </c:pt>
                <c:pt idx="71">
                  <c:v>22.489285714285707</c:v>
                </c:pt>
                <c:pt idx="72">
                  <c:v>1.5838095238095231</c:v>
                </c:pt>
                <c:pt idx="73">
                  <c:v>10.998333333333333</c:v>
                </c:pt>
                <c:pt idx="74">
                  <c:v>15.725476190476186</c:v>
                </c:pt>
                <c:pt idx="75">
                  <c:v>63.627142857142857</c:v>
                </c:pt>
                <c:pt idx="76">
                  <c:v>-14.675714285714287</c:v>
                </c:pt>
                <c:pt idx="77">
                  <c:v>21.976904761904766</c:v>
                </c:pt>
                <c:pt idx="78">
                  <c:v>-35.079523809523806</c:v>
                </c:pt>
                <c:pt idx="79">
                  <c:v>33.857619047619039</c:v>
                </c:pt>
                <c:pt idx="80">
                  <c:v>-14.592857142857142</c:v>
                </c:pt>
                <c:pt idx="81">
                  <c:v>-17.098809523809521</c:v>
                </c:pt>
                <c:pt idx="82">
                  <c:v>6.5440476190476176</c:v>
                </c:pt>
                <c:pt idx="83">
                  <c:v>15.627619047619051</c:v>
                </c:pt>
                <c:pt idx="84">
                  <c:v>2.4073809523809526</c:v>
                </c:pt>
                <c:pt idx="85">
                  <c:v>28.97</c:v>
                </c:pt>
                <c:pt idx="86">
                  <c:v>22.489285714285707</c:v>
                </c:pt>
                <c:pt idx="87">
                  <c:v>-8.321428571428573</c:v>
                </c:pt>
                <c:pt idx="88">
                  <c:v>-17.098809523809521</c:v>
                </c:pt>
                <c:pt idx="89">
                  <c:v>-10.467380952380953</c:v>
                </c:pt>
                <c:pt idx="90">
                  <c:v>-35.079523809523806</c:v>
                </c:pt>
                <c:pt idx="91">
                  <c:v>15.725476190476186</c:v>
                </c:pt>
                <c:pt idx="92">
                  <c:v>-1.7361904761904778</c:v>
                </c:pt>
                <c:pt idx="93">
                  <c:v>21.976904761904766</c:v>
                </c:pt>
                <c:pt idx="94">
                  <c:v>63.627142857142857</c:v>
                </c:pt>
                <c:pt idx="95">
                  <c:v>2.4073809523809526</c:v>
                </c:pt>
                <c:pt idx="96">
                  <c:v>-14.675714285714287</c:v>
                </c:pt>
                <c:pt idx="97">
                  <c:v>21.976904761904766</c:v>
                </c:pt>
                <c:pt idx="98">
                  <c:v>-14.592857142857142</c:v>
                </c:pt>
                <c:pt idx="99">
                  <c:v>15.725476190476186</c:v>
                </c:pt>
                <c:pt idx="100">
                  <c:v>29.228333333333332</c:v>
                </c:pt>
                <c:pt idx="101">
                  <c:v>16.578095238095237</c:v>
                </c:pt>
                <c:pt idx="102">
                  <c:v>1.5838095238095231</c:v>
                </c:pt>
                <c:pt idx="103">
                  <c:v>10.998333333333333</c:v>
                </c:pt>
                <c:pt idx="104">
                  <c:v>15.627619047619051</c:v>
                </c:pt>
                <c:pt idx="105">
                  <c:v>6.5440476190476176</c:v>
                </c:pt>
                <c:pt idx="106">
                  <c:v>0.65357142857142814</c:v>
                </c:pt>
                <c:pt idx="107">
                  <c:v>1.5838095238095231</c:v>
                </c:pt>
                <c:pt idx="108">
                  <c:v>9.6223809523809507</c:v>
                </c:pt>
                <c:pt idx="109">
                  <c:v>29.393333333333338</c:v>
                </c:pt>
                <c:pt idx="110">
                  <c:v>-14.223571428571427</c:v>
                </c:pt>
                <c:pt idx="111">
                  <c:v>-16.226190476190478</c:v>
                </c:pt>
                <c:pt idx="112">
                  <c:v>29.393333333333338</c:v>
                </c:pt>
                <c:pt idx="113">
                  <c:v>-1.7361904761904778</c:v>
                </c:pt>
                <c:pt idx="114">
                  <c:v>22.973095238095237</c:v>
                </c:pt>
                <c:pt idx="115">
                  <c:v>-14.675714285714287</c:v>
                </c:pt>
                <c:pt idx="116">
                  <c:v>10.998333333333333</c:v>
                </c:pt>
                <c:pt idx="117">
                  <c:v>29.228333333333332</c:v>
                </c:pt>
                <c:pt idx="118">
                  <c:v>14.067142857142855</c:v>
                </c:pt>
                <c:pt idx="119">
                  <c:v>2.4073809523809526</c:v>
                </c:pt>
                <c:pt idx="120">
                  <c:v>22.973095238095237</c:v>
                </c:pt>
                <c:pt idx="121">
                  <c:v>-17.098809523809521</c:v>
                </c:pt>
                <c:pt idx="122">
                  <c:v>-3.2247619047619036</c:v>
                </c:pt>
                <c:pt idx="123">
                  <c:v>15.627619047619051</c:v>
                </c:pt>
                <c:pt idx="124">
                  <c:v>15.725476190476186</c:v>
                </c:pt>
                <c:pt idx="125">
                  <c:v>-8.321428571428573</c:v>
                </c:pt>
                <c:pt idx="126">
                  <c:v>-23.022142857142857</c:v>
                </c:pt>
                <c:pt idx="127">
                  <c:v>29.393333333333338</c:v>
                </c:pt>
                <c:pt idx="128">
                  <c:v>9.6223809523809507</c:v>
                </c:pt>
                <c:pt idx="129">
                  <c:v>10.998333333333333</c:v>
                </c:pt>
                <c:pt idx="130">
                  <c:v>-9.4788095238095256</c:v>
                </c:pt>
                <c:pt idx="131">
                  <c:v>2.4073809523809526</c:v>
                </c:pt>
                <c:pt idx="132">
                  <c:v>-1.7361904761904778</c:v>
                </c:pt>
                <c:pt idx="133">
                  <c:v>15.627619047619051</c:v>
                </c:pt>
                <c:pt idx="134">
                  <c:v>63.627142857142857</c:v>
                </c:pt>
                <c:pt idx="135">
                  <c:v>15.725476190476186</c:v>
                </c:pt>
                <c:pt idx="136">
                  <c:v>1.5838095238095231</c:v>
                </c:pt>
                <c:pt idx="137">
                  <c:v>-16.226190476190478</c:v>
                </c:pt>
                <c:pt idx="138">
                  <c:v>2.4073809523809526</c:v>
                </c:pt>
                <c:pt idx="139">
                  <c:v>9.6223809523809507</c:v>
                </c:pt>
                <c:pt idx="140">
                  <c:v>10.998333333333333</c:v>
                </c:pt>
                <c:pt idx="141">
                  <c:v>-10.467380952380953</c:v>
                </c:pt>
                <c:pt idx="142">
                  <c:v>22.973095238095237</c:v>
                </c:pt>
                <c:pt idx="143">
                  <c:v>-14.223571428571427</c:v>
                </c:pt>
                <c:pt idx="144">
                  <c:v>-1.7361904761904778</c:v>
                </c:pt>
                <c:pt idx="145">
                  <c:v>28.97</c:v>
                </c:pt>
                <c:pt idx="146">
                  <c:v>29.228333333333332</c:v>
                </c:pt>
                <c:pt idx="147">
                  <c:v>22.489285714285707</c:v>
                </c:pt>
                <c:pt idx="148">
                  <c:v>-17.098809523809521</c:v>
                </c:pt>
                <c:pt idx="149">
                  <c:v>28.97</c:v>
                </c:pt>
                <c:pt idx="150">
                  <c:v>7.3759523809523806</c:v>
                </c:pt>
                <c:pt idx="151">
                  <c:v>-16.226190476190478</c:v>
                </c:pt>
                <c:pt idx="152">
                  <c:v>33.857619047619039</c:v>
                </c:pt>
                <c:pt idx="153">
                  <c:v>-3.2247619047619036</c:v>
                </c:pt>
                <c:pt idx="154">
                  <c:v>-8.321428571428573</c:v>
                </c:pt>
                <c:pt idx="155">
                  <c:v>-9.4788095238095256</c:v>
                </c:pt>
                <c:pt idx="156">
                  <c:v>16.578095238095237</c:v>
                </c:pt>
                <c:pt idx="157">
                  <c:v>0.65357142857142814</c:v>
                </c:pt>
                <c:pt idx="158">
                  <c:v>15.725476190476186</c:v>
                </c:pt>
                <c:pt idx="159">
                  <c:v>33.857619047619039</c:v>
                </c:pt>
                <c:pt idx="160">
                  <c:v>21.976904761904766</c:v>
                </c:pt>
                <c:pt idx="161">
                  <c:v>7.3759523809523806</c:v>
                </c:pt>
                <c:pt idx="162">
                  <c:v>28.97</c:v>
                </c:pt>
                <c:pt idx="163">
                  <c:v>-1.7361904761904778</c:v>
                </c:pt>
                <c:pt idx="164">
                  <c:v>16.578095238095237</c:v>
                </c:pt>
                <c:pt idx="165">
                  <c:v>22.489285714285707</c:v>
                </c:pt>
                <c:pt idx="166">
                  <c:v>-3.2247619047619036</c:v>
                </c:pt>
                <c:pt idx="167">
                  <c:v>0.65357142857142814</c:v>
                </c:pt>
                <c:pt idx="168">
                  <c:v>29.228333333333332</c:v>
                </c:pt>
                <c:pt idx="169">
                  <c:v>-17.098809523809521</c:v>
                </c:pt>
                <c:pt idx="170">
                  <c:v>63.627142857142857</c:v>
                </c:pt>
                <c:pt idx="171">
                  <c:v>-8.321428571428573</c:v>
                </c:pt>
                <c:pt idx="172">
                  <c:v>-16.226190476190478</c:v>
                </c:pt>
                <c:pt idx="173">
                  <c:v>6.5440476190476176</c:v>
                </c:pt>
                <c:pt idx="174">
                  <c:v>-10.467380952380953</c:v>
                </c:pt>
                <c:pt idx="175">
                  <c:v>15.627619047619051</c:v>
                </c:pt>
                <c:pt idx="176">
                  <c:v>16.578095238095237</c:v>
                </c:pt>
                <c:pt idx="177">
                  <c:v>-17.098809523809521</c:v>
                </c:pt>
                <c:pt idx="178">
                  <c:v>21.976904761904766</c:v>
                </c:pt>
                <c:pt idx="179">
                  <c:v>29.228333333333332</c:v>
                </c:pt>
                <c:pt idx="180">
                  <c:v>0.65357142857142814</c:v>
                </c:pt>
                <c:pt idx="181">
                  <c:v>33.857619047619039</c:v>
                </c:pt>
                <c:pt idx="182">
                  <c:v>22.489285714285707</c:v>
                </c:pt>
                <c:pt idx="183">
                  <c:v>-8.321428571428573</c:v>
                </c:pt>
                <c:pt idx="184">
                  <c:v>6.5440476190476176</c:v>
                </c:pt>
                <c:pt idx="185">
                  <c:v>-3.2247619047619036</c:v>
                </c:pt>
                <c:pt idx="186">
                  <c:v>7.3759523809523806</c:v>
                </c:pt>
                <c:pt idx="187">
                  <c:v>-23.022142857142857</c:v>
                </c:pt>
                <c:pt idx="188">
                  <c:v>-14.592857142857142</c:v>
                </c:pt>
                <c:pt idx="189">
                  <c:v>29.228333333333332</c:v>
                </c:pt>
                <c:pt idx="190">
                  <c:v>2.4073809523809526</c:v>
                </c:pt>
                <c:pt idx="191">
                  <c:v>-14.223571428571427</c:v>
                </c:pt>
                <c:pt idx="192">
                  <c:v>-14.675714285714287</c:v>
                </c:pt>
                <c:pt idx="193">
                  <c:v>-0.22023809523809401</c:v>
                </c:pt>
                <c:pt idx="194">
                  <c:v>29.393333333333338</c:v>
                </c:pt>
                <c:pt idx="195">
                  <c:v>-14.592857142857142</c:v>
                </c:pt>
                <c:pt idx="196">
                  <c:v>-16.226190476190478</c:v>
                </c:pt>
                <c:pt idx="197">
                  <c:v>10.998333333333333</c:v>
                </c:pt>
                <c:pt idx="198">
                  <c:v>-0.22023809523809401</c:v>
                </c:pt>
                <c:pt idx="199">
                  <c:v>-17.098809523809521</c:v>
                </c:pt>
                <c:pt idx="200">
                  <c:v>14.067142857142855</c:v>
                </c:pt>
                <c:pt idx="201">
                  <c:v>-14.675714285714287</c:v>
                </c:pt>
                <c:pt idx="202">
                  <c:v>7.3759523809523806</c:v>
                </c:pt>
                <c:pt idx="203">
                  <c:v>29.393333333333338</c:v>
                </c:pt>
                <c:pt idx="204">
                  <c:v>0.65357142857142814</c:v>
                </c:pt>
                <c:pt idx="205">
                  <c:v>21.976904761904766</c:v>
                </c:pt>
                <c:pt idx="206">
                  <c:v>10.998333333333333</c:v>
                </c:pt>
                <c:pt idx="207">
                  <c:v>63.627142857142857</c:v>
                </c:pt>
                <c:pt idx="208">
                  <c:v>14.067142857142855</c:v>
                </c:pt>
                <c:pt idx="209">
                  <c:v>15.725476190476186</c:v>
                </c:pt>
                <c:pt idx="210">
                  <c:v>-0.22023809523809401</c:v>
                </c:pt>
                <c:pt idx="211">
                  <c:v>0.65357142857142814</c:v>
                </c:pt>
                <c:pt idx="212">
                  <c:v>29.393333333333338</c:v>
                </c:pt>
                <c:pt idx="213">
                  <c:v>33.857619047619039</c:v>
                </c:pt>
                <c:pt idx="214">
                  <c:v>7.3759523809523806</c:v>
                </c:pt>
                <c:pt idx="215">
                  <c:v>9.6223809523809507</c:v>
                </c:pt>
                <c:pt idx="216">
                  <c:v>-23.022142857142857</c:v>
                </c:pt>
                <c:pt idx="217">
                  <c:v>-9.4788095238095256</c:v>
                </c:pt>
                <c:pt idx="218">
                  <c:v>-14.592857142857142</c:v>
                </c:pt>
                <c:pt idx="219">
                  <c:v>-35.079523809523806</c:v>
                </c:pt>
                <c:pt idx="220">
                  <c:v>-35.079523809523806</c:v>
                </c:pt>
                <c:pt idx="221">
                  <c:v>10.998333333333333</c:v>
                </c:pt>
                <c:pt idx="222">
                  <c:v>15.725476190476186</c:v>
                </c:pt>
                <c:pt idx="223">
                  <c:v>1.5838095238095231</c:v>
                </c:pt>
                <c:pt idx="224">
                  <c:v>-23.022142857142857</c:v>
                </c:pt>
                <c:pt idx="225">
                  <c:v>-3.2247619047619036</c:v>
                </c:pt>
                <c:pt idx="226">
                  <c:v>22.973095238095237</c:v>
                </c:pt>
                <c:pt idx="227">
                  <c:v>63.627142857142857</c:v>
                </c:pt>
                <c:pt idx="228">
                  <c:v>29.393333333333338</c:v>
                </c:pt>
                <c:pt idx="229">
                  <c:v>-14.223571428571427</c:v>
                </c:pt>
                <c:pt idx="230">
                  <c:v>15.725476190476186</c:v>
                </c:pt>
                <c:pt idx="231">
                  <c:v>-14.592857142857142</c:v>
                </c:pt>
                <c:pt idx="232">
                  <c:v>9.6223809523809507</c:v>
                </c:pt>
                <c:pt idx="233">
                  <c:v>-10.467380952380953</c:v>
                </c:pt>
                <c:pt idx="234">
                  <c:v>-9.4788095238095256</c:v>
                </c:pt>
                <c:pt idx="235">
                  <c:v>14.067142857142855</c:v>
                </c:pt>
                <c:pt idx="236">
                  <c:v>-14.675714285714287</c:v>
                </c:pt>
                <c:pt idx="237">
                  <c:v>14.067142857142855</c:v>
                </c:pt>
                <c:pt idx="238">
                  <c:v>-35.079523809523806</c:v>
                </c:pt>
                <c:pt idx="239">
                  <c:v>-14.592857142857142</c:v>
                </c:pt>
                <c:pt idx="240">
                  <c:v>21.976904761904766</c:v>
                </c:pt>
                <c:pt idx="241">
                  <c:v>22.973095238095237</c:v>
                </c:pt>
                <c:pt idx="242">
                  <c:v>-1.7361904761904778</c:v>
                </c:pt>
                <c:pt idx="243">
                  <c:v>28.97</c:v>
                </c:pt>
                <c:pt idx="244">
                  <c:v>63.627142857142857</c:v>
                </c:pt>
                <c:pt idx="245">
                  <c:v>-14.675714285714287</c:v>
                </c:pt>
                <c:pt idx="246">
                  <c:v>-17.098809523809521</c:v>
                </c:pt>
                <c:pt idx="247">
                  <c:v>-14.223571428571427</c:v>
                </c:pt>
                <c:pt idx="248">
                  <c:v>14.067142857142855</c:v>
                </c:pt>
                <c:pt idx="249">
                  <c:v>33.857619047619039</c:v>
                </c:pt>
                <c:pt idx="250">
                  <c:v>-1.7361904761904778</c:v>
                </c:pt>
                <c:pt idx="251">
                  <c:v>16.578095238095237</c:v>
                </c:pt>
                <c:pt idx="252">
                  <c:v>10.998333333333333</c:v>
                </c:pt>
                <c:pt idx="253">
                  <c:v>2.4073809523809526</c:v>
                </c:pt>
                <c:pt idx="254">
                  <c:v>21.976904761904766</c:v>
                </c:pt>
                <c:pt idx="255">
                  <c:v>-35.079523809523806</c:v>
                </c:pt>
                <c:pt idx="256">
                  <c:v>-14.675714285714287</c:v>
                </c:pt>
                <c:pt idx="257">
                  <c:v>28.97</c:v>
                </c:pt>
                <c:pt idx="258">
                  <c:v>6.5440476190476176</c:v>
                </c:pt>
                <c:pt idx="259">
                  <c:v>33.857619047619039</c:v>
                </c:pt>
                <c:pt idx="260">
                  <c:v>15.627619047619051</c:v>
                </c:pt>
                <c:pt idx="261">
                  <c:v>-16.226190476190478</c:v>
                </c:pt>
                <c:pt idx="262">
                  <c:v>21.976904761904766</c:v>
                </c:pt>
                <c:pt idx="263">
                  <c:v>15.725476190476186</c:v>
                </c:pt>
                <c:pt idx="264">
                  <c:v>-17.098809523809521</c:v>
                </c:pt>
                <c:pt idx="265">
                  <c:v>9.6223809523809507</c:v>
                </c:pt>
                <c:pt idx="266">
                  <c:v>-14.223571428571427</c:v>
                </c:pt>
                <c:pt idx="267">
                  <c:v>-1.7361904761904778</c:v>
                </c:pt>
                <c:pt idx="268">
                  <c:v>-0.22023809523809401</c:v>
                </c:pt>
                <c:pt idx="269">
                  <c:v>16.578095238095237</c:v>
                </c:pt>
                <c:pt idx="270">
                  <c:v>-14.592857142857142</c:v>
                </c:pt>
                <c:pt idx="271">
                  <c:v>-8.321428571428573</c:v>
                </c:pt>
                <c:pt idx="272">
                  <c:v>28.97</c:v>
                </c:pt>
                <c:pt idx="273">
                  <c:v>-23.022142857142857</c:v>
                </c:pt>
                <c:pt idx="274">
                  <c:v>-14.223571428571427</c:v>
                </c:pt>
                <c:pt idx="275">
                  <c:v>-17.098809523809521</c:v>
                </c:pt>
                <c:pt idx="276">
                  <c:v>0.65357142857142814</c:v>
                </c:pt>
                <c:pt idx="277">
                  <c:v>-0.22023809523809401</c:v>
                </c:pt>
                <c:pt idx="278">
                  <c:v>63.627142857142857</c:v>
                </c:pt>
                <c:pt idx="279">
                  <c:v>33.857619047619039</c:v>
                </c:pt>
                <c:pt idx="280">
                  <c:v>1.5838095238095231</c:v>
                </c:pt>
                <c:pt idx="281">
                  <c:v>16.578095238095237</c:v>
                </c:pt>
                <c:pt idx="282">
                  <c:v>28.97</c:v>
                </c:pt>
                <c:pt idx="283">
                  <c:v>9.6223809523809507</c:v>
                </c:pt>
                <c:pt idx="284">
                  <c:v>-8.321428571428573</c:v>
                </c:pt>
                <c:pt idx="285">
                  <c:v>6.5440476190476176</c:v>
                </c:pt>
                <c:pt idx="286">
                  <c:v>15.725476190476186</c:v>
                </c:pt>
                <c:pt idx="287">
                  <c:v>15.627619047619051</c:v>
                </c:pt>
                <c:pt idx="288">
                  <c:v>29.228333333333332</c:v>
                </c:pt>
                <c:pt idx="289">
                  <c:v>15.725476190476186</c:v>
                </c:pt>
                <c:pt idx="290">
                  <c:v>15.627619047619051</c:v>
                </c:pt>
                <c:pt idx="291">
                  <c:v>29.393333333333338</c:v>
                </c:pt>
                <c:pt idx="292">
                  <c:v>-14.592857142857142</c:v>
                </c:pt>
                <c:pt idx="293">
                  <c:v>-0.22023809523809401</c:v>
                </c:pt>
                <c:pt idx="294">
                  <c:v>-9.4788095238095256</c:v>
                </c:pt>
                <c:pt idx="295">
                  <c:v>-8.321428571428573</c:v>
                </c:pt>
                <c:pt idx="296">
                  <c:v>-3.2247619047619036</c:v>
                </c:pt>
                <c:pt idx="297">
                  <c:v>-17.098809523809521</c:v>
                </c:pt>
                <c:pt idx="298">
                  <c:v>0.65357142857142814</c:v>
                </c:pt>
                <c:pt idx="299">
                  <c:v>63.627142857142857</c:v>
                </c:pt>
                <c:pt idx="300">
                  <c:v>9.6223809523809507</c:v>
                </c:pt>
                <c:pt idx="301">
                  <c:v>6.5440476190476176</c:v>
                </c:pt>
                <c:pt idx="302">
                  <c:v>9.6223809523809507</c:v>
                </c:pt>
                <c:pt idx="303">
                  <c:v>-14.675714285714287</c:v>
                </c:pt>
                <c:pt idx="304">
                  <c:v>-14.592857142857142</c:v>
                </c:pt>
                <c:pt idx="305">
                  <c:v>-16.226190476190478</c:v>
                </c:pt>
                <c:pt idx="306">
                  <c:v>14.067142857142855</c:v>
                </c:pt>
                <c:pt idx="307">
                  <c:v>-23.022142857142857</c:v>
                </c:pt>
                <c:pt idx="308">
                  <c:v>7.3759523809523806</c:v>
                </c:pt>
                <c:pt idx="309">
                  <c:v>-3.2247619047619036</c:v>
                </c:pt>
                <c:pt idx="310">
                  <c:v>22.973095238095237</c:v>
                </c:pt>
                <c:pt idx="311">
                  <c:v>2.4073809523809526</c:v>
                </c:pt>
                <c:pt idx="312">
                  <c:v>29.393333333333338</c:v>
                </c:pt>
                <c:pt idx="313">
                  <c:v>-0.22023809523809401</c:v>
                </c:pt>
                <c:pt idx="314">
                  <c:v>-35.079523809523806</c:v>
                </c:pt>
                <c:pt idx="315">
                  <c:v>-9.4788095238095256</c:v>
                </c:pt>
                <c:pt idx="316">
                  <c:v>33.857619047619039</c:v>
                </c:pt>
                <c:pt idx="317">
                  <c:v>-9.4788095238095256</c:v>
                </c:pt>
                <c:pt idx="318">
                  <c:v>63.627142857142857</c:v>
                </c:pt>
                <c:pt idx="319">
                  <c:v>16.578095238095237</c:v>
                </c:pt>
                <c:pt idx="320">
                  <c:v>-17.098809523809521</c:v>
                </c:pt>
                <c:pt idx="321">
                  <c:v>-16.226190476190478</c:v>
                </c:pt>
                <c:pt idx="322">
                  <c:v>22.973095238095237</c:v>
                </c:pt>
                <c:pt idx="323">
                  <c:v>-14.592857142857142</c:v>
                </c:pt>
                <c:pt idx="324">
                  <c:v>2.4073809523809526</c:v>
                </c:pt>
                <c:pt idx="325">
                  <c:v>15.725476190476186</c:v>
                </c:pt>
                <c:pt idx="326">
                  <c:v>28.97</c:v>
                </c:pt>
                <c:pt idx="327">
                  <c:v>-14.675714285714287</c:v>
                </c:pt>
                <c:pt idx="328">
                  <c:v>22.489285714285707</c:v>
                </c:pt>
                <c:pt idx="329">
                  <c:v>-0.22023809523809401</c:v>
                </c:pt>
                <c:pt idx="330">
                  <c:v>-0.22023809523809401</c:v>
                </c:pt>
                <c:pt idx="331">
                  <c:v>21.976904761904766</c:v>
                </c:pt>
                <c:pt idx="332">
                  <c:v>-14.675714285714287</c:v>
                </c:pt>
                <c:pt idx="333">
                  <c:v>-1.7361904761904778</c:v>
                </c:pt>
                <c:pt idx="334">
                  <c:v>33.857619047619039</c:v>
                </c:pt>
                <c:pt idx="335">
                  <c:v>29.393333333333338</c:v>
                </c:pt>
                <c:pt idx="336">
                  <c:v>2.4073809523809526</c:v>
                </c:pt>
                <c:pt idx="337">
                  <c:v>14.067142857142855</c:v>
                </c:pt>
                <c:pt idx="338">
                  <c:v>22.489285714285707</c:v>
                </c:pt>
                <c:pt idx="339">
                  <c:v>22.973095238095237</c:v>
                </c:pt>
                <c:pt idx="340">
                  <c:v>-9.4788095238095256</c:v>
                </c:pt>
                <c:pt idx="341">
                  <c:v>-14.592857142857142</c:v>
                </c:pt>
                <c:pt idx="342">
                  <c:v>14.067142857142855</c:v>
                </c:pt>
                <c:pt idx="343">
                  <c:v>1.5838095238095231</c:v>
                </c:pt>
                <c:pt idx="344">
                  <c:v>0.65357142857142814</c:v>
                </c:pt>
                <c:pt idx="345">
                  <c:v>2.4073809523809526</c:v>
                </c:pt>
                <c:pt idx="346">
                  <c:v>29.228333333333332</c:v>
                </c:pt>
                <c:pt idx="347">
                  <c:v>16.578095238095237</c:v>
                </c:pt>
                <c:pt idx="348">
                  <c:v>21.976904761904766</c:v>
                </c:pt>
                <c:pt idx="349">
                  <c:v>1.5838095238095231</c:v>
                </c:pt>
                <c:pt idx="350">
                  <c:v>29.228333333333332</c:v>
                </c:pt>
                <c:pt idx="351">
                  <c:v>22.489285714285707</c:v>
                </c:pt>
                <c:pt idx="352">
                  <c:v>-35.079523809523806</c:v>
                </c:pt>
                <c:pt idx="353">
                  <c:v>-8.321428571428573</c:v>
                </c:pt>
                <c:pt idx="354">
                  <c:v>-17.098809523809521</c:v>
                </c:pt>
                <c:pt idx="355">
                  <c:v>63.627142857142857</c:v>
                </c:pt>
                <c:pt idx="356">
                  <c:v>-1.7361904761904778</c:v>
                </c:pt>
                <c:pt idx="357">
                  <c:v>15.627619047619051</c:v>
                </c:pt>
                <c:pt idx="358">
                  <c:v>29.393333333333338</c:v>
                </c:pt>
                <c:pt idx="359">
                  <c:v>6.5440476190476176</c:v>
                </c:pt>
                <c:pt idx="360">
                  <c:v>9.6223809523809507</c:v>
                </c:pt>
                <c:pt idx="361">
                  <c:v>-35.079523809523806</c:v>
                </c:pt>
                <c:pt idx="362">
                  <c:v>15.627619047619051</c:v>
                </c:pt>
                <c:pt idx="363">
                  <c:v>-16.226190476190478</c:v>
                </c:pt>
                <c:pt idx="364">
                  <c:v>-8.321428571428573</c:v>
                </c:pt>
                <c:pt idx="365">
                  <c:v>-14.592857142857142</c:v>
                </c:pt>
                <c:pt idx="366">
                  <c:v>29.393333333333338</c:v>
                </c:pt>
                <c:pt idx="367">
                  <c:v>7.3759523809523806</c:v>
                </c:pt>
                <c:pt idx="368">
                  <c:v>1.5838095238095231</c:v>
                </c:pt>
                <c:pt idx="369">
                  <c:v>0.65357142857142814</c:v>
                </c:pt>
                <c:pt idx="370">
                  <c:v>-1.7361904761904778</c:v>
                </c:pt>
                <c:pt idx="371">
                  <c:v>63.627142857142857</c:v>
                </c:pt>
                <c:pt idx="372">
                  <c:v>29.228333333333332</c:v>
                </c:pt>
                <c:pt idx="373">
                  <c:v>7.3759523809523806</c:v>
                </c:pt>
                <c:pt idx="374">
                  <c:v>-9.4788095238095256</c:v>
                </c:pt>
                <c:pt idx="375">
                  <c:v>-10.467380952380953</c:v>
                </c:pt>
                <c:pt idx="376">
                  <c:v>15.627619047619051</c:v>
                </c:pt>
                <c:pt idx="377">
                  <c:v>-1.7361904761904778</c:v>
                </c:pt>
                <c:pt idx="378">
                  <c:v>0.65357142857142814</c:v>
                </c:pt>
                <c:pt idx="379">
                  <c:v>-16.226190476190478</c:v>
                </c:pt>
                <c:pt idx="380">
                  <c:v>63.627142857142857</c:v>
                </c:pt>
                <c:pt idx="381">
                  <c:v>-8.321428571428573</c:v>
                </c:pt>
                <c:pt idx="382">
                  <c:v>-23.022142857142857</c:v>
                </c:pt>
                <c:pt idx="383">
                  <c:v>-35.079523809523806</c:v>
                </c:pt>
                <c:pt idx="384">
                  <c:v>16.578095238095237</c:v>
                </c:pt>
                <c:pt idx="385">
                  <c:v>-14.675714285714287</c:v>
                </c:pt>
                <c:pt idx="386">
                  <c:v>29.228333333333332</c:v>
                </c:pt>
                <c:pt idx="387">
                  <c:v>2.4073809523809526</c:v>
                </c:pt>
                <c:pt idx="388">
                  <c:v>-14.592857142857142</c:v>
                </c:pt>
                <c:pt idx="389">
                  <c:v>-35.079523809523806</c:v>
                </c:pt>
                <c:pt idx="390">
                  <c:v>-14.223571428571427</c:v>
                </c:pt>
                <c:pt idx="391">
                  <c:v>10.998333333333333</c:v>
                </c:pt>
                <c:pt idx="392">
                  <c:v>-23.022142857142857</c:v>
                </c:pt>
                <c:pt idx="393">
                  <c:v>-8.321428571428573</c:v>
                </c:pt>
                <c:pt idx="394">
                  <c:v>0.65357142857142814</c:v>
                </c:pt>
                <c:pt idx="395">
                  <c:v>-14.592857142857142</c:v>
                </c:pt>
                <c:pt idx="396">
                  <c:v>-1.7361904761904778</c:v>
                </c:pt>
                <c:pt idx="397">
                  <c:v>-14.675714285714287</c:v>
                </c:pt>
                <c:pt idx="398">
                  <c:v>15.627619047619051</c:v>
                </c:pt>
                <c:pt idx="399">
                  <c:v>-16.226190476190478</c:v>
                </c:pt>
                <c:pt idx="400">
                  <c:v>63.627142857142857</c:v>
                </c:pt>
                <c:pt idx="401">
                  <c:v>2.4073809523809526</c:v>
                </c:pt>
                <c:pt idx="402">
                  <c:v>-23.022142857142857</c:v>
                </c:pt>
                <c:pt idx="403">
                  <c:v>-14.675714285714287</c:v>
                </c:pt>
                <c:pt idx="404">
                  <c:v>28.97</c:v>
                </c:pt>
                <c:pt idx="405">
                  <c:v>-10.467380952380953</c:v>
                </c:pt>
                <c:pt idx="406">
                  <c:v>-16.226190476190478</c:v>
                </c:pt>
                <c:pt idx="407">
                  <c:v>-14.223571428571427</c:v>
                </c:pt>
                <c:pt idx="408">
                  <c:v>29.228333333333332</c:v>
                </c:pt>
                <c:pt idx="409">
                  <c:v>6.5440476190476176</c:v>
                </c:pt>
                <c:pt idx="410">
                  <c:v>10.998333333333333</c:v>
                </c:pt>
                <c:pt idx="411">
                  <c:v>-3.2247619047619036</c:v>
                </c:pt>
                <c:pt idx="412">
                  <c:v>-14.592857142857142</c:v>
                </c:pt>
                <c:pt idx="413">
                  <c:v>-1.7361904761904778</c:v>
                </c:pt>
                <c:pt idx="414">
                  <c:v>14.067142857142855</c:v>
                </c:pt>
                <c:pt idx="415">
                  <c:v>9.6223809523809507</c:v>
                </c:pt>
                <c:pt idx="416">
                  <c:v>-9.4788095238095256</c:v>
                </c:pt>
                <c:pt idx="417">
                  <c:v>-14.223571428571427</c:v>
                </c:pt>
                <c:pt idx="418">
                  <c:v>22.973095238095237</c:v>
                </c:pt>
                <c:pt idx="419">
                  <c:v>7.3759523809523806</c:v>
                </c:pt>
                <c:pt idx="420">
                  <c:v>28.97</c:v>
                </c:pt>
                <c:pt idx="421">
                  <c:v>-35.079523809523806</c:v>
                </c:pt>
                <c:pt idx="422">
                  <c:v>-3.2247619047619036</c:v>
                </c:pt>
                <c:pt idx="423">
                  <c:v>15.725476190476186</c:v>
                </c:pt>
                <c:pt idx="424">
                  <c:v>-0.22023809523809401</c:v>
                </c:pt>
                <c:pt idx="425">
                  <c:v>22.973095238095237</c:v>
                </c:pt>
                <c:pt idx="426">
                  <c:v>9.6223809523809507</c:v>
                </c:pt>
                <c:pt idx="427">
                  <c:v>10.998333333333333</c:v>
                </c:pt>
                <c:pt idx="428">
                  <c:v>-17.098809523809521</c:v>
                </c:pt>
                <c:pt idx="429">
                  <c:v>33.857619047619039</c:v>
                </c:pt>
                <c:pt idx="430">
                  <c:v>22.489285714285707</c:v>
                </c:pt>
                <c:pt idx="431">
                  <c:v>-14.223571428571427</c:v>
                </c:pt>
                <c:pt idx="432">
                  <c:v>28.97</c:v>
                </c:pt>
                <c:pt idx="433">
                  <c:v>-9.4788095238095256</c:v>
                </c:pt>
                <c:pt idx="434">
                  <c:v>63.627142857142857</c:v>
                </c:pt>
                <c:pt idx="435">
                  <c:v>6.5440476190476176</c:v>
                </c:pt>
                <c:pt idx="436">
                  <c:v>29.228333333333332</c:v>
                </c:pt>
                <c:pt idx="437">
                  <c:v>-0.22023809523809401</c:v>
                </c:pt>
                <c:pt idx="438">
                  <c:v>10.998333333333333</c:v>
                </c:pt>
                <c:pt idx="439">
                  <c:v>33.857619047619039</c:v>
                </c:pt>
                <c:pt idx="440">
                  <c:v>28.97</c:v>
                </c:pt>
                <c:pt idx="441">
                  <c:v>22.489285714285707</c:v>
                </c:pt>
                <c:pt idx="442">
                  <c:v>15.627619047619051</c:v>
                </c:pt>
                <c:pt idx="443">
                  <c:v>-3.2247619047619036</c:v>
                </c:pt>
                <c:pt idx="444">
                  <c:v>-1.7361904761904778</c:v>
                </c:pt>
                <c:pt idx="445">
                  <c:v>29.393333333333338</c:v>
                </c:pt>
                <c:pt idx="446">
                  <c:v>-0.22023809523809401</c:v>
                </c:pt>
                <c:pt idx="447">
                  <c:v>16.578095238095237</c:v>
                </c:pt>
                <c:pt idx="448">
                  <c:v>-8.321428571428573</c:v>
                </c:pt>
                <c:pt idx="449">
                  <c:v>21.976904761904766</c:v>
                </c:pt>
                <c:pt idx="450">
                  <c:v>7.3759523809523806</c:v>
                </c:pt>
                <c:pt idx="451">
                  <c:v>-17.098809523809521</c:v>
                </c:pt>
                <c:pt idx="452">
                  <c:v>28.97</c:v>
                </c:pt>
                <c:pt idx="453">
                  <c:v>-1.7361904761904778</c:v>
                </c:pt>
                <c:pt idx="454">
                  <c:v>33.857619047619039</c:v>
                </c:pt>
                <c:pt idx="455">
                  <c:v>63.627142857142857</c:v>
                </c:pt>
                <c:pt idx="456">
                  <c:v>-10.467380952380953</c:v>
                </c:pt>
                <c:pt idx="457">
                  <c:v>21.976904761904766</c:v>
                </c:pt>
                <c:pt idx="458">
                  <c:v>29.393333333333338</c:v>
                </c:pt>
                <c:pt idx="459">
                  <c:v>-14.592857142857142</c:v>
                </c:pt>
                <c:pt idx="460">
                  <c:v>22.489285714285707</c:v>
                </c:pt>
                <c:pt idx="461">
                  <c:v>-8.321428571428573</c:v>
                </c:pt>
                <c:pt idx="462">
                  <c:v>0.65357142857142814</c:v>
                </c:pt>
                <c:pt idx="463">
                  <c:v>14.067142857142855</c:v>
                </c:pt>
                <c:pt idx="464">
                  <c:v>-14.223571428571427</c:v>
                </c:pt>
                <c:pt idx="465">
                  <c:v>-16.226190476190478</c:v>
                </c:pt>
                <c:pt idx="466">
                  <c:v>28.97</c:v>
                </c:pt>
                <c:pt idx="467">
                  <c:v>22.489285714285707</c:v>
                </c:pt>
                <c:pt idx="468">
                  <c:v>0.65357142857142814</c:v>
                </c:pt>
                <c:pt idx="469">
                  <c:v>6.5440476190476176</c:v>
                </c:pt>
                <c:pt idx="470">
                  <c:v>-14.675714285714287</c:v>
                </c:pt>
                <c:pt idx="471">
                  <c:v>15.725476190476186</c:v>
                </c:pt>
                <c:pt idx="472">
                  <c:v>-8.321428571428573</c:v>
                </c:pt>
                <c:pt idx="473">
                  <c:v>33.857619047619039</c:v>
                </c:pt>
                <c:pt idx="474">
                  <c:v>2.4073809523809526</c:v>
                </c:pt>
                <c:pt idx="475">
                  <c:v>-10.467380952380953</c:v>
                </c:pt>
                <c:pt idx="476">
                  <c:v>7.3759523809523806</c:v>
                </c:pt>
                <c:pt idx="477">
                  <c:v>21.976904761904766</c:v>
                </c:pt>
                <c:pt idx="478">
                  <c:v>-17.098809523809521</c:v>
                </c:pt>
                <c:pt idx="479">
                  <c:v>-14.675714285714287</c:v>
                </c:pt>
                <c:pt idx="480">
                  <c:v>-23.022142857142857</c:v>
                </c:pt>
                <c:pt idx="481">
                  <c:v>6.5440476190476176</c:v>
                </c:pt>
                <c:pt idx="482">
                  <c:v>-10.467380952380953</c:v>
                </c:pt>
                <c:pt idx="483">
                  <c:v>21.976904761904766</c:v>
                </c:pt>
                <c:pt idx="484">
                  <c:v>7.3759523809523806</c:v>
                </c:pt>
                <c:pt idx="485">
                  <c:v>-9.4788095238095256</c:v>
                </c:pt>
                <c:pt idx="486">
                  <c:v>-8.321428571428573</c:v>
                </c:pt>
                <c:pt idx="487">
                  <c:v>-35.079523809523806</c:v>
                </c:pt>
                <c:pt idx="488">
                  <c:v>1.5838095238095231</c:v>
                </c:pt>
                <c:pt idx="489">
                  <c:v>29.228333333333332</c:v>
                </c:pt>
                <c:pt idx="490">
                  <c:v>9.6223809523809507</c:v>
                </c:pt>
                <c:pt idx="491">
                  <c:v>22.973095238095237</c:v>
                </c:pt>
                <c:pt idx="492">
                  <c:v>-17.098809523809521</c:v>
                </c:pt>
                <c:pt idx="493">
                  <c:v>2.4073809523809526</c:v>
                </c:pt>
                <c:pt idx="494">
                  <c:v>15.725476190476186</c:v>
                </c:pt>
                <c:pt idx="495">
                  <c:v>9.6223809523809507</c:v>
                </c:pt>
                <c:pt idx="496">
                  <c:v>-9.4788095238095256</c:v>
                </c:pt>
                <c:pt idx="497">
                  <c:v>22.973095238095237</c:v>
                </c:pt>
                <c:pt idx="498">
                  <c:v>-0.22023809523809401</c:v>
                </c:pt>
                <c:pt idx="499">
                  <c:v>-16.226190476190478</c:v>
                </c:pt>
                <c:pt idx="500">
                  <c:v>29.228333333333332</c:v>
                </c:pt>
                <c:pt idx="501">
                  <c:v>21.976904761904766</c:v>
                </c:pt>
                <c:pt idx="502">
                  <c:v>-17.098809523809521</c:v>
                </c:pt>
                <c:pt idx="503">
                  <c:v>29.393333333333338</c:v>
                </c:pt>
                <c:pt idx="504">
                  <c:v>-14.675714285714287</c:v>
                </c:pt>
                <c:pt idx="505">
                  <c:v>6.5440476190476176</c:v>
                </c:pt>
                <c:pt idx="506">
                  <c:v>-14.223571428571427</c:v>
                </c:pt>
                <c:pt idx="507">
                  <c:v>16.578095238095237</c:v>
                </c:pt>
                <c:pt idx="508">
                  <c:v>-8.321428571428573</c:v>
                </c:pt>
                <c:pt idx="509">
                  <c:v>-10.467380952380953</c:v>
                </c:pt>
                <c:pt idx="510">
                  <c:v>9.6223809523809507</c:v>
                </c:pt>
                <c:pt idx="511">
                  <c:v>-14.675714285714287</c:v>
                </c:pt>
                <c:pt idx="512">
                  <c:v>-0.22023809523809401</c:v>
                </c:pt>
                <c:pt idx="513">
                  <c:v>1.5838095238095231</c:v>
                </c:pt>
                <c:pt idx="514">
                  <c:v>-9.4788095238095256</c:v>
                </c:pt>
                <c:pt idx="515">
                  <c:v>10.998333333333333</c:v>
                </c:pt>
                <c:pt idx="516">
                  <c:v>7.3759523809523806</c:v>
                </c:pt>
                <c:pt idx="517">
                  <c:v>-16.226190476190478</c:v>
                </c:pt>
                <c:pt idx="518">
                  <c:v>29.393333333333338</c:v>
                </c:pt>
                <c:pt idx="519">
                  <c:v>1.5838095238095231</c:v>
                </c:pt>
                <c:pt idx="520">
                  <c:v>16.578095238095237</c:v>
                </c:pt>
                <c:pt idx="521">
                  <c:v>-14.592857142857142</c:v>
                </c:pt>
                <c:pt idx="522">
                  <c:v>22.973095238095237</c:v>
                </c:pt>
                <c:pt idx="523">
                  <c:v>-0.22023809523809401</c:v>
                </c:pt>
                <c:pt idx="524">
                  <c:v>-17.098809523809521</c:v>
                </c:pt>
                <c:pt idx="525">
                  <c:v>-1.7361904761904778</c:v>
                </c:pt>
                <c:pt idx="526">
                  <c:v>63.627142857142857</c:v>
                </c:pt>
                <c:pt idx="527">
                  <c:v>10.998333333333333</c:v>
                </c:pt>
                <c:pt idx="528">
                  <c:v>33.857619047619039</c:v>
                </c:pt>
                <c:pt idx="529">
                  <c:v>22.489285714285707</c:v>
                </c:pt>
                <c:pt idx="530">
                  <c:v>-0.22023809523809401</c:v>
                </c:pt>
                <c:pt idx="531">
                  <c:v>28.97</c:v>
                </c:pt>
                <c:pt idx="532">
                  <c:v>33.857619047619039</c:v>
                </c:pt>
                <c:pt idx="533">
                  <c:v>-10.467380952380953</c:v>
                </c:pt>
                <c:pt idx="534">
                  <c:v>-16.226190476190478</c:v>
                </c:pt>
                <c:pt idx="535">
                  <c:v>14.067142857142855</c:v>
                </c:pt>
                <c:pt idx="536">
                  <c:v>-3.2247619047619036</c:v>
                </c:pt>
                <c:pt idx="537">
                  <c:v>15.627619047619051</c:v>
                </c:pt>
                <c:pt idx="538">
                  <c:v>29.228333333333332</c:v>
                </c:pt>
                <c:pt idx="539">
                  <c:v>-14.675714285714287</c:v>
                </c:pt>
                <c:pt idx="540">
                  <c:v>22.973095238095237</c:v>
                </c:pt>
                <c:pt idx="541">
                  <c:v>15.627619047619051</c:v>
                </c:pt>
                <c:pt idx="542">
                  <c:v>-23.022142857142857</c:v>
                </c:pt>
                <c:pt idx="543">
                  <c:v>29.393333333333338</c:v>
                </c:pt>
                <c:pt idx="544">
                  <c:v>0.65357142857142814</c:v>
                </c:pt>
                <c:pt idx="545">
                  <c:v>21.976904761904766</c:v>
                </c:pt>
                <c:pt idx="546">
                  <c:v>15.725476190476186</c:v>
                </c:pt>
                <c:pt idx="547">
                  <c:v>-1.7361904761904778</c:v>
                </c:pt>
                <c:pt idx="548">
                  <c:v>-3.2247619047619036</c:v>
                </c:pt>
                <c:pt idx="549">
                  <c:v>2.4073809523809526</c:v>
                </c:pt>
                <c:pt idx="550">
                  <c:v>-35.079523809523806</c:v>
                </c:pt>
                <c:pt idx="551">
                  <c:v>10.998333333333333</c:v>
                </c:pt>
                <c:pt idx="552">
                  <c:v>0.65357142857142814</c:v>
                </c:pt>
                <c:pt idx="553">
                  <c:v>-3.2247619047619036</c:v>
                </c:pt>
                <c:pt idx="554">
                  <c:v>-14.223571428571427</c:v>
                </c:pt>
                <c:pt idx="555">
                  <c:v>-0.22023809523809401</c:v>
                </c:pt>
                <c:pt idx="556">
                  <c:v>-16.226190476190478</c:v>
                </c:pt>
                <c:pt idx="557">
                  <c:v>2.4073809523809526</c:v>
                </c:pt>
                <c:pt idx="558">
                  <c:v>-14.223571428571427</c:v>
                </c:pt>
                <c:pt idx="559">
                  <c:v>28.97</c:v>
                </c:pt>
                <c:pt idx="560">
                  <c:v>-16.226190476190478</c:v>
                </c:pt>
                <c:pt idx="561">
                  <c:v>21.976904761904766</c:v>
                </c:pt>
                <c:pt idx="562">
                  <c:v>-10.467380952380953</c:v>
                </c:pt>
                <c:pt idx="563">
                  <c:v>33.857619047619039</c:v>
                </c:pt>
                <c:pt idx="564">
                  <c:v>-23.022142857142857</c:v>
                </c:pt>
                <c:pt idx="565">
                  <c:v>9.6223809523809507</c:v>
                </c:pt>
                <c:pt idx="566">
                  <c:v>14.067142857142855</c:v>
                </c:pt>
                <c:pt idx="567">
                  <c:v>-9.4788095238095256</c:v>
                </c:pt>
                <c:pt idx="568">
                  <c:v>7.3759523809523806</c:v>
                </c:pt>
                <c:pt idx="569">
                  <c:v>29.228333333333332</c:v>
                </c:pt>
                <c:pt idx="570">
                  <c:v>16.578095238095237</c:v>
                </c:pt>
                <c:pt idx="571">
                  <c:v>29.393333333333338</c:v>
                </c:pt>
                <c:pt idx="572">
                  <c:v>6.5440476190476176</c:v>
                </c:pt>
                <c:pt idx="573">
                  <c:v>-23.022142857142857</c:v>
                </c:pt>
                <c:pt idx="574">
                  <c:v>14.067142857142855</c:v>
                </c:pt>
                <c:pt idx="575">
                  <c:v>2.4073809523809526</c:v>
                </c:pt>
                <c:pt idx="576">
                  <c:v>-35.079523809523806</c:v>
                </c:pt>
                <c:pt idx="577">
                  <c:v>-9.4788095238095256</c:v>
                </c:pt>
                <c:pt idx="578">
                  <c:v>22.973095238095237</c:v>
                </c:pt>
                <c:pt idx="579">
                  <c:v>33.857619047619039</c:v>
                </c:pt>
                <c:pt idx="580">
                  <c:v>10.998333333333333</c:v>
                </c:pt>
                <c:pt idx="581">
                  <c:v>-14.592857142857142</c:v>
                </c:pt>
                <c:pt idx="582">
                  <c:v>7.3759523809523806</c:v>
                </c:pt>
                <c:pt idx="583">
                  <c:v>-16.226190476190478</c:v>
                </c:pt>
                <c:pt idx="584">
                  <c:v>-35.079523809523806</c:v>
                </c:pt>
                <c:pt idx="585">
                  <c:v>9.6223809523809507</c:v>
                </c:pt>
                <c:pt idx="586">
                  <c:v>63.627142857142857</c:v>
                </c:pt>
                <c:pt idx="587">
                  <c:v>6.5440476190476176</c:v>
                </c:pt>
                <c:pt idx="588">
                  <c:v>-17.098809523809521</c:v>
                </c:pt>
                <c:pt idx="589">
                  <c:v>33.857619047619039</c:v>
                </c:pt>
                <c:pt idx="590">
                  <c:v>15.725476190476186</c:v>
                </c:pt>
                <c:pt idx="591">
                  <c:v>0.65357142857142814</c:v>
                </c:pt>
                <c:pt idx="592">
                  <c:v>1.5838095238095231</c:v>
                </c:pt>
                <c:pt idx="593">
                  <c:v>22.489285714285707</c:v>
                </c:pt>
                <c:pt idx="594">
                  <c:v>-14.592857142857142</c:v>
                </c:pt>
                <c:pt idx="595">
                  <c:v>21.976904761904766</c:v>
                </c:pt>
                <c:pt idx="596">
                  <c:v>-16.226190476190478</c:v>
                </c:pt>
                <c:pt idx="597">
                  <c:v>63.627142857142857</c:v>
                </c:pt>
                <c:pt idx="598">
                  <c:v>-10.467380952380953</c:v>
                </c:pt>
                <c:pt idx="599">
                  <c:v>-14.675714285714287</c:v>
                </c:pt>
                <c:pt idx="600">
                  <c:v>-17.098809523809521</c:v>
                </c:pt>
                <c:pt idx="601">
                  <c:v>-0.22023809523809401</c:v>
                </c:pt>
                <c:pt idx="602">
                  <c:v>6.5440476190476176</c:v>
                </c:pt>
                <c:pt idx="603">
                  <c:v>21.976904761904766</c:v>
                </c:pt>
                <c:pt idx="604">
                  <c:v>16.578095238095237</c:v>
                </c:pt>
                <c:pt idx="605">
                  <c:v>1.5838095238095231</c:v>
                </c:pt>
                <c:pt idx="606">
                  <c:v>7.3759523809523806</c:v>
                </c:pt>
                <c:pt idx="607">
                  <c:v>-1.7361904761904778</c:v>
                </c:pt>
                <c:pt idx="608">
                  <c:v>-17.098809523809521</c:v>
                </c:pt>
                <c:pt idx="609">
                  <c:v>-3.2247619047619036</c:v>
                </c:pt>
                <c:pt idx="610">
                  <c:v>9.6223809523809507</c:v>
                </c:pt>
                <c:pt idx="611">
                  <c:v>-14.675714285714287</c:v>
                </c:pt>
                <c:pt idx="612">
                  <c:v>-14.592857142857142</c:v>
                </c:pt>
                <c:pt idx="613">
                  <c:v>22.489285714285707</c:v>
                </c:pt>
                <c:pt idx="614">
                  <c:v>15.627619047619051</c:v>
                </c:pt>
                <c:pt idx="615">
                  <c:v>15.725476190476186</c:v>
                </c:pt>
                <c:pt idx="616">
                  <c:v>-35.079523809523806</c:v>
                </c:pt>
                <c:pt idx="617">
                  <c:v>-17.098809523809521</c:v>
                </c:pt>
                <c:pt idx="618">
                  <c:v>-14.592857142857142</c:v>
                </c:pt>
                <c:pt idx="619">
                  <c:v>29.228333333333332</c:v>
                </c:pt>
                <c:pt idx="620">
                  <c:v>1.5838095238095231</c:v>
                </c:pt>
                <c:pt idx="621">
                  <c:v>7.3759523809523806</c:v>
                </c:pt>
                <c:pt idx="622">
                  <c:v>10.998333333333333</c:v>
                </c:pt>
                <c:pt idx="623">
                  <c:v>63.627142857142857</c:v>
                </c:pt>
                <c:pt idx="624">
                  <c:v>15.627619047619051</c:v>
                </c:pt>
                <c:pt idx="625">
                  <c:v>-14.675714285714287</c:v>
                </c:pt>
                <c:pt idx="626">
                  <c:v>9.6223809523809507</c:v>
                </c:pt>
                <c:pt idx="627">
                  <c:v>22.489285714285707</c:v>
                </c:pt>
                <c:pt idx="628">
                  <c:v>-3.2247619047619036</c:v>
                </c:pt>
                <c:pt idx="629">
                  <c:v>-14.223571428571427</c:v>
                </c:pt>
                <c:pt idx="630">
                  <c:v>28.97</c:v>
                </c:pt>
                <c:pt idx="631">
                  <c:v>-3.2247619047619036</c:v>
                </c:pt>
                <c:pt idx="632">
                  <c:v>15.725476190476186</c:v>
                </c:pt>
                <c:pt idx="633">
                  <c:v>-0.22023809523809401</c:v>
                </c:pt>
                <c:pt idx="634">
                  <c:v>29.228333333333332</c:v>
                </c:pt>
                <c:pt idx="635">
                  <c:v>-14.675714285714287</c:v>
                </c:pt>
                <c:pt idx="636">
                  <c:v>2.4073809523809526</c:v>
                </c:pt>
                <c:pt idx="637">
                  <c:v>14.067142857142855</c:v>
                </c:pt>
                <c:pt idx="638">
                  <c:v>-10.467380952380953</c:v>
                </c:pt>
                <c:pt idx="639">
                  <c:v>33.857619047619039</c:v>
                </c:pt>
                <c:pt idx="640">
                  <c:v>29.393333333333338</c:v>
                </c:pt>
                <c:pt idx="641">
                  <c:v>22.489285714285707</c:v>
                </c:pt>
                <c:pt idx="642">
                  <c:v>7.3759523809523806</c:v>
                </c:pt>
                <c:pt idx="643">
                  <c:v>-35.079523809523806</c:v>
                </c:pt>
                <c:pt idx="644">
                  <c:v>22.489285714285707</c:v>
                </c:pt>
                <c:pt idx="645">
                  <c:v>16.578095238095237</c:v>
                </c:pt>
                <c:pt idx="646">
                  <c:v>29.228333333333332</c:v>
                </c:pt>
                <c:pt idx="647">
                  <c:v>22.973095238095237</c:v>
                </c:pt>
                <c:pt idx="648">
                  <c:v>21.976904761904766</c:v>
                </c:pt>
                <c:pt idx="649">
                  <c:v>10.998333333333333</c:v>
                </c:pt>
                <c:pt idx="650">
                  <c:v>14.067142857142855</c:v>
                </c:pt>
                <c:pt idx="651">
                  <c:v>-0.22023809523809401</c:v>
                </c:pt>
                <c:pt idx="652">
                  <c:v>-10.467380952380953</c:v>
                </c:pt>
                <c:pt idx="653">
                  <c:v>29.393333333333338</c:v>
                </c:pt>
                <c:pt idx="654">
                  <c:v>-35.079523809523806</c:v>
                </c:pt>
                <c:pt idx="655">
                  <c:v>-1.7361904761904778</c:v>
                </c:pt>
                <c:pt idx="656">
                  <c:v>7.3759523809523806</c:v>
                </c:pt>
                <c:pt idx="657">
                  <c:v>-9.4788095238095256</c:v>
                </c:pt>
                <c:pt idx="658">
                  <c:v>22.489285714285707</c:v>
                </c:pt>
                <c:pt idx="659">
                  <c:v>22.973095238095237</c:v>
                </c:pt>
                <c:pt idx="660">
                  <c:v>63.627142857142857</c:v>
                </c:pt>
                <c:pt idx="661">
                  <c:v>15.627619047619051</c:v>
                </c:pt>
                <c:pt idx="662">
                  <c:v>2.4073809523809526</c:v>
                </c:pt>
                <c:pt idx="663">
                  <c:v>7.3759523809523806</c:v>
                </c:pt>
                <c:pt idx="664">
                  <c:v>10.998333333333333</c:v>
                </c:pt>
                <c:pt idx="665">
                  <c:v>21.976904761904766</c:v>
                </c:pt>
                <c:pt idx="666">
                  <c:v>-0.22023809523809401</c:v>
                </c:pt>
                <c:pt idx="667">
                  <c:v>14.067142857142855</c:v>
                </c:pt>
                <c:pt idx="668">
                  <c:v>29.228333333333332</c:v>
                </c:pt>
                <c:pt idx="669">
                  <c:v>16.578095238095237</c:v>
                </c:pt>
                <c:pt idx="670">
                  <c:v>22.973095238095237</c:v>
                </c:pt>
                <c:pt idx="671">
                  <c:v>29.393333333333338</c:v>
                </c:pt>
                <c:pt idx="672">
                  <c:v>2.4073809523809526</c:v>
                </c:pt>
                <c:pt idx="673">
                  <c:v>15.725476190476186</c:v>
                </c:pt>
                <c:pt idx="674">
                  <c:v>22.489285714285707</c:v>
                </c:pt>
                <c:pt idx="675">
                  <c:v>-9.4788095238095256</c:v>
                </c:pt>
                <c:pt idx="676">
                  <c:v>-0.22023809523809401</c:v>
                </c:pt>
                <c:pt idx="677">
                  <c:v>-10.467380952380953</c:v>
                </c:pt>
                <c:pt idx="678">
                  <c:v>14.067142857142855</c:v>
                </c:pt>
                <c:pt idx="679">
                  <c:v>16.578095238095237</c:v>
                </c:pt>
                <c:pt idx="680">
                  <c:v>-14.592857142857142</c:v>
                </c:pt>
                <c:pt idx="681">
                  <c:v>6.5440476190476176</c:v>
                </c:pt>
                <c:pt idx="682">
                  <c:v>-16.226190476190478</c:v>
                </c:pt>
                <c:pt idx="683">
                  <c:v>1.5838095238095231</c:v>
                </c:pt>
                <c:pt idx="684">
                  <c:v>29.393333333333338</c:v>
                </c:pt>
                <c:pt idx="685">
                  <c:v>33.857619047619039</c:v>
                </c:pt>
                <c:pt idx="686">
                  <c:v>14.067142857142855</c:v>
                </c:pt>
                <c:pt idx="687">
                  <c:v>-16.226190476190478</c:v>
                </c:pt>
                <c:pt idx="688">
                  <c:v>-14.592857142857142</c:v>
                </c:pt>
                <c:pt idx="689">
                  <c:v>33.857619047619039</c:v>
                </c:pt>
                <c:pt idx="690">
                  <c:v>29.228333333333332</c:v>
                </c:pt>
                <c:pt idx="691">
                  <c:v>9.6223809523809507</c:v>
                </c:pt>
                <c:pt idx="692">
                  <c:v>-14.223571428571427</c:v>
                </c:pt>
                <c:pt idx="693">
                  <c:v>-0.22023809523809401</c:v>
                </c:pt>
                <c:pt idx="694">
                  <c:v>-1.7361904761904778</c:v>
                </c:pt>
                <c:pt idx="695">
                  <c:v>-8.321428571428573</c:v>
                </c:pt>
                <c:pt idx="696">
                  <c:v>1.5838095238095231</c:v>
                </c:pt>
                <c:pt idx="697">
                  <c:v>16.578095238095237</c:v>
                </c:pt>
                <c:pt idx="698">
                  <c:v>-9.4788095238095256</c:v>
                </c:pt>
                <c:pt idx="699">
                  <c:v>21.976904761904766</c:v>
                </c:pt>
                <c:pt idx="700">
                  <c:v>-14.223571428571427</c:v>
                </c:pt>
                <c:pt idx="701">
                  <c:v>6.5440476190476176</c:v>
                </c:pt>
                <c:pt idx="702">
                  <c:v>22.489285714285707</c:v>
                </c:pt>
                <c:pt idx="703">
                  <c:v>22.973095238095237</c:v>
                </c:pt>
                <c:pt idx="704">
                  <c:v>-10.467380952380953</c:v>
                </c:pt>
                <c:pt idx="705">
                  <c:v>-8.321428571428573</c:v>
                </c:pt>
                <c:pt idx="706">
                  <c:v>29.228333333333332</c:v>
                </c:pt>
                <c:pt idx="707">
                  <c:v>10.998333333333333</c:v>
                </c:pt>
                <c:pt idx="708">
                  <c:v>15.627619047619051</c:v>
                </c:pt>
                <c:pt idx="709">
                  <c:v>-3.2247619047619036</c:v>
                </c:pt>
                <c:pt idx="710">
                  <c:v>15.725476190476186</c:v>
                </c:pt>
                <c:pt idx="711">
                  <c:v>21.976904761904766</c:v>
                </c:pt>
                <c:pt idx="712">
                  <c:v>1.5838095238095231</c:v>
                </c:pt>
                <c:pt idx="713">
                  <c:v>-1.7361904761904778</c:v>
                </c:pt>
                <c:pt idx="714">
                  <c:v>-17.098809523809521</c:v>
                </c:pt>
                <c:pt idx="715">
                  <c:v>10.998333333333333</c:v>
                </c:pt>
                <c:pt idx="716">
                  <c:v>-8.321428571428573</c:v>
                </c:pt>
                <c:pt idx="717">
                  <c:v>1.5838095238095231</c:v>
                </c:pt>
                <c:pt idx="718">
                  <c:v>21.976904761904766</c:v>
                </c:pt>
                <c:pt idx="719">
                  <c:v>29.228333333333332</c:v>
                </c:pt>
                <c:pt idx="720">
                  <c:v>-3.2247619047619036</c:v>
                </c:pt>
                <c:pt idx="721">
                  <c:v>-23.022142857142857</c:v>
                </c:pt>
                <c:pt idx="722">
                  <c:v>16.578095238095237</c:v>
                </c:pt>
                <c:pt idx="723">
                  <c:v>7.3759523809523806</c:v>
                </c:pt>
                <c:pt idx="724">
                  <c:v>22.973095238095237</c:v>
                </c:pt>
                <c:pt idx="725">
                  <c:v>-14.223571428571427</c:v>
                </c:pt>
                <c:pt idx="726">
                  <c:v>-9.4788095238095256</c:v>
                </c:pt>
                <c:pt idx="727">
                  <c:v>15.627619047619051</c:v>
                </c:pt>
                <c:pt idx="728">
                  <c:v>-8.321428571428573</c:v>
                </c:pt>
                <c:pt idx="729">
                  <c:v>-35.079523809523806</c:v>
                </c:pt>
                <c:pt idx="730">
                  <c:v>1.5838095238095231</c:v>
                </c:pt>
                <c:pt idx="731">
                  <c:v>-14.592857142857142</c:v>
                </c:pt>
                <c:pt idx="732">
                  <c:v>33.857619047619039</c:v>
                </c:pt>
                <c:pt idx="733">
                  <c:v>10.998333333333333</c:v>
                </c:pt>
                <c:pt idx="734">
                  <c:v>2.4073809523809526</c:v>
                </c:pt>
                <c:pt idx="735">
                  <c:v>28.97</c:v>
                </c:pt>
                <c:pt idx="736">
                  <c:v>63.627142857142857</c:v>
                </c:pt>
                <c:pt idx="737">
                  <c:v>22.973095238095237</c:v>
                </c:pt>
                <c:pt idx="738">
                  <c:v>15.627619047619051</c:v>
                </c:pt>
                <c:pt idx="739">
                  <c:v>-23.022142857142857</c:v>
                </c:pt>
                <c:pt idx="740">
                  <c:v>29.393333333333338</c:v>
                </c:pt>
                <c:pt idx="741">
                  <c:v>-1.7361904761904778</c:v>
                </c:pt>
                <c:pt idx="742">
                  <c:v>0.65357142857142814</c:v>
                </c:pt>
                <c:pt idx="743">
                  <c:v>-35.079523809523806</c:v>
                </c:pt>
                <c:pt idx="744">
                  <c:v>28.97</c:v>
                </c:pt>
                <c:pt idx="745">
                  <c:v>15.725476190476186</c:v>
                </c:pt>
                <c:pt idx="746">
                  <c:v>22.973095238095237</c:v>
                </c:pt>
                <c:pt idx="747">
                  <c:v>-10.467380952380953</c:v>
                </c:pt>
                <c:pt idx="748">
                  <c:v>6.5440476190476176</c:v>
                </c:pt>
                <c:pt idx="749">
                  <c:v>29.228333333333332</c:v>
                </c:pt>
                <c:pt idx="750">
                  <c:v>-17.098809523809521</c:v>
                </c:pt>
                <c:pt idx="751">
                  <c:v>-8.321428571428573</c:v>
                </c:pt>
                <c:pt idx="752">
                  <c:v>-1.7361904761904778</c:v>
                </c:pt>
                <c:pt idx="753">
                  <c:v>-35.079523809523806</c:v>
                </c:pt>
                <c:pt idx="754">
                  <c:v>-3.2247619047619036</c:v>
                </c:pt>
                <c:pt idx="755">
                  <c:v>0.65357142857142814</c:v>
                </c:pt>
                <c:pt idx="756">
                  <c:v>22.973095238095237</c:v>
                </c:pt>
                <c:pt idx="757">
                  <c:v>28.97</c:v>
                </c:pt>
                <c:pt idx="758">
                  <c:v>29.228333333333332</c:v>
                </c:pt>
                <c:pt idx="759">
                  <c:v>6.5440476190476176</c:v>
                </c:pt>
                <c:pt idx="760">
                  <c:v>10.998333333333333</c:v>
                </c:pt>
                <c:pt idx="761">
                  <c:v>-23.022142857142857</c:v>
                </c:pt>
                <c:pt idx="762">
                  <c:v>63.627142857142857</c:v>
                </c:pt>
                <c:pt idx="763">
                  <c:v>-10.467380952380953</c:v>
                </c:pt>
                <c:pt idx="764">
                  <c:v>-17.098809523809521</c:v>
                </c:pt>
                <c:pt idx="765">
                  <c:v>14.067142857142855</c:v>
                </c:pt>
                <c:pt idx="766">
                  <c:v>9.6223809523809507</c:v>
                </c:pt>
                <c:pt idx="767">
                  <c:v>-14.675714285714287</c:v>
                </c:pt>
                <c:pt idx="768">
                  <c:v>-23.022142857142857</c:v>
                </c:pt>
                <c:pt idx="769">
                  <c:v>-8.321428571428573</c:v>
                </c:pt>
                <c:pt idx="770">
                  <c:v>33.857619047619039</c:v>
                </c:pt>
                <c:pt idx="771">
                  <c:v>-14.223571428571427</c:v>
                </c:pt>
                <c:pt idx="772">
                  <c:v>16.578095238095237</c:v>
                </c:pt>
                <c:pt idx="773">
                  <c:v>-3.2247619047619036</c:v>
                </c:pt>
                <c:pt idx="774">
                  <c:v>6.5440476190476176</c:v>
                </c:pt>
                <c:pt idx="775">
                  <c:v>15.725476190476186</c:v>
                </c:pt>
                <c:pt idx="776">
                  <c:v>-35.079523809523806</c:v>
                </c:pt>
                <c:pt idx="777">
                  <c:v>16.578095238095237</c:v>
                </c:pt>
                <c:pt idx="778">
                  <c:v>28.97</c:v>
                </c:pt>
                <c:pt idx="779">
                  <c:v>-14.223571428571427</c:v>
                </c:pt>
                <c:pt idx="780">
                  <c:v>0.65357142857142814</c:v>
                </c:pt>
                <c:pt idx="781">
                  <c:v>-0.22023809523809401</c:v>
                </c:pt>
                <c:pt idx="782">
                  <c:v>-9.4788095238095256</c:v>
                </c:pt>
                <c:pt idx="783">
                  <c:v>-10.467380952380953</c:v>
                </c:pt>
                <c:pt idx="784">
                  <c:v>-14.592857142857142</c:v>
                </c:pt>
                <c:pt idx="785">
                  <c:v>-14.675714285714287</c:v>
                </c:pt>
                <c:pt idx="786">
                  <c:v>-23.022142857142857</c:v>
                </c:pt>
                <c:pt idx="787">
                  <c:v>-3.2247619047619036</c:v>
                </c:pt>
                <c:pt idx="788">
                  <c:v>6.5440476190476176</c:v>
                </c:pt>
                <c:pt idx="789">
                  <c:v>0.65357142857142814</c:v>
                </c:pt>
                <c:pt idx="790">
                  <c:v>-16.226190476190478</c:v>
                </c:pt>
                <c:pt idx="791">
                  <c:v>-35.079523809523806</c:v>
                </c:pt>
                <c:pt idx="792">
                  <c:v>-10.467380952380953</c:v>
                </c:pt>
                <c:pt idx="793">
                  <c:v>28.97</c:v>
                </c:pt>
                <c:pt idx="794">
                  <c:v>33.857619047619039</c:v>
                </c:pt>
                <c:pt idx="795">
                  <c:v>-3.2247619047619036</c:v>
                </c:pt>
                <c:pt idx="796">
                  <c:v>-1.7361904761904778</c:v>
                </c:pt>
                <c:pt idx="797">
                  <c:v>-14.675714285714287</c:v>
                </c:pt>
                <c:pt idx="798">
                  <c:v>28.97</c:v>
                </c:pt>
                <c:pt idx="799">
                  <c:v>-1.7361904761904778</c:v>
                </c:pt>
                <c:pt idx="800">
                  <c:v>-9.4788095238095256</c:v>
                </c:pt>
                <c:pt idx="801">
                  <c:v>63.627142857142857</c:v>
                </c:pt>
                <c:pt idx="802">
                  <c:v>-3.2247619047619036</c:v>
                </c:pt>
                <c:pt idx="803">
                  <c:v>10.998333333333333</c:v>
                </c:pt>
                <c:pt idx="804">
                  <c:v>-8.321428571428573</c:v>
                </c:pt>
                <c:pt idx="805">
                  <c:v>1.5838095238095231</c:v>
                </c:pt>
                <c:pt idx="806">
                  <c:v>14.067142857142855</c:v>
                </c:pt>
                <c:pt idx="807">
                  <c:v>-0.22023809523809401</c:v>
                </c:pt>
                <c:pt idx="808">
                  <c:v>-17.098809523809521</c:v>
                </c:pt>
                <c:pt idx="809">
                  <c:v>-8.321428571428573</c:v>
                </c:pt>
                <c:pt idx="810">
                  <c:v>29.393333333333338</c:v>
                </c:pt>
                <c:pt idx="811">
                  <c:v>0.65357142857142814</c:v>
                </c:pt>
                <c:pt idx="812">
                  <c:v>22.489285714285707</c:v>
                </c:pt>
                <c:pt idx="813">
                  <c:v>15.627619047619051</c:v>
                </c:pt>
                <c:pt idx="814">
                  <c:v>-35.079523809523806</c:v>
                </c:pt>
                <c:pt idx="815">
                  <c:v>10.998333333333333</c:v>
                </c:pt>
                <c:pt idx="816">
                  <c:v>14.067142857142855</c:v>
                </c:pt>
                <c:pt idx="817">
                  <c:v>-0.22023809523809401</c:v>
                </c:pt>
                <c:pt idx="818">
                  <c:v>-35.079523809523806</c:v>
                </c:pt>
                <c:pt idx="819">
                  <c:v>0.65357142857142814</c:v>
                </c:pt>
                <c:pt idx="820">
                  <c:v>22.489285714285707</c:v>
                </c:pt>
                <c:pt idx="821">
                  <c:v>14.067142857142855</c:v>
                </c:pt>
                <c:pt idx="822">
                  <c:v>29.393333333333338</c:v>
                </c:pt>
                <c:pt idx="823">
                  <c:v>15.627619047619051</c:v>
                </c:pt>
                <c:pt idx="824">
                  <c:v>15.725476190476186</c:v>
                </c:pt>
                <c:pt idx="825">
                  <c:v>2.4073809523809526</c:v>
                </c:pt>
                <c:pt idx="826">
                  <c:v>-14.592857142857142</c:v>
                </c:pt>
                <c:pt idx="827">
                  <c:v>22.489285714285707</c:v>
                </c:pt>
                <c:pt idx="828">
                  <c:v>-1.7361904761904778</c:v>
                </c:pt>
                <c:pt idx="829">
                  <c:v>-0.22023809523809401</c:v>
                </c:pt>
                <c:pt idx="830">
                  <c:v>9.6223809523809507</c:v>
                </c:pt>
                <c:pt idx="831">
                  <c:v>1.5838095238095231</c:v>
                </c:pt>
                <c:pt idx="832">
                  <c:v>14.067142857142855</c:v>
                </c:pt>
                <c:pt idx="833">
                  <c:v>15.627619047619051</c:v>
                </c:pt>
                <c:pt idx="834">
                  <c:v>15.725476190476186</c:v>
                </c:pt>
                <c:pt idx="835">
                  <c:v>16.578095238095237</c:v>
                </c:pt>
                <c:pt idx="836">
                  <c:v>-17.098809523809521</c:v>
                </c:pt>
                <c:pt idx="837">
                  <c:v>29.393333333333338</c:v>
                </c:pt>
                <c:pt idx="838">
                  <c:v>7.3759523809523806</c:v>
                </c:pt>
                <c:pt idx="839">
                  <c:v>-14.592857142857142</c:v>
                </c:pt>
                <c:pt idx="840">
                  <c:v>-10.467380952380953</c:v>
                </c:pt>
                <c:pt idx="841">
                  <c:v>-23.022142857142857</c:v>
                </c:pt>
                <c:pt idx="842">
                  <c:v>29.393333333333338</c:v>
                </c:pt>
                <c:pt idx="843">
                  <c:v>22.489285714285707</c:v>
                </c:pt>
                <c:pt idx="844">
                  <c:v>-8.321428571428573</c:v>
                </c:pt>
                <c:pt idx="845">
                  <c:v>-35.079523809523806</c:v>
                </c:pt>
                <c:pt idx="846">
                  <c:v>6.5440476190476176</c:v>
                </c:pt>
                <c:pt idx="847">
                  <c:v>29.228333333333332</c:v>
                </c:pt>
                <c:pt idx="848">
                  <c:v>-14.592857142857142</c:v>
                </c:pt>
                <c:pt idx="849">
                  <c:v>-0.22023809523809401</c:v>
                </c:pt>
                <c:pt idx="850">
                  <c:v>-14.223571428571427</c:v>
                </c:pt>
                <c:pt idx="851">
                  <c:v>16.578095238095237</c:v>
                </c:pt>
                <c:pt idx="852">
                  <c:v>1.5838095238095231</c:v>
                </c:pt>
                <c:pt idx="853">
                  <c:v>-3.2247619047619036</c:v>
                </c:pt>
                <c:pt idx="854">
                  <c:v>-23.022142857142857</c:v>
                </c:pt>
                <c:pt idx="855">
                  <c:v>-9.4788095238095256</c:v>
                </c:pt>
                <c:pt idx="856">
                  <c:v>15.725476190476186</c:v>
                </c:pt>
                <c:pt idx="857">
                  <c:v>29.228333333333332</c:v>
                </c:pt>
                <c:pt idx="858">
                  <c:v>22.489285714285707</c:v>
                </c:pt>
                <c:pt idx="859">
                  <c:v>63.627142857142857</c:v>
                </c:pt>
                <c:pt idx="860">
                  <c:v>6.5440476190476176</c:v>
                </c:pt>
                <c:pt idx="861">
                  <c:v>1.5838095238095231</c:v>
                </c:pt>
                <c:pt idx="862">
                  <c:v>-14.223571428571427</c:v>
                </c:pt>
                <c:pt idx="863">
                  <c:v>15.627619047619051</c:v>
                </c:pt>
                <c:pt idx="864">
                  <c:v>-23.022142857142857</c:v>
                </c:pt>
                <c:pt idx="865">
                  <c:v>9.6223809523809507</c:v>
                </c:pt>
                <c:pt idx="866">
                  <c:v>-16.226190476190478</c:v>
                </c:pt>
                <c:pt idx="867">
                  <c:v>22.973095238095237</c:v>
                </c:pt>
                <c:pt idx="868">
                  <c:v>-14.223571428571427</c:v>
                </c:pt>
                <c:pt idx="869">
                  <c:v>-3.2247619047619036</c:v>
                </c:pt>
                <c:pt idx="870">
                  <c:v>33.857619047619039</c:v>
                </c:pt>
                <c:pt idx="871">
                  <c:v>16.578095238095237</c:v>
                </c:pt>
                <c:pt idx="872">
                  <c:v>-35.079523809523806</c:v>
                </c:pt>
                <c:pt idx="873">
                  <c:v>29.228333333333332</c:v>
                </c:pt>
                <c:pt idx="874">
                  <c:v>28.97</c:v>
                </c:pt>
                <c:pt idx="875">
                  <c:v>9.6223809523809507</c:v>
                </c:pt>
                <c:pt idx="876">
                  <c:v>21.976904761904766</c:v>
                </c:pt>
                <c:pt idx="877">
                  <c:v>15.725476190476186</c:v>
                </c:pt>
                <c:pt idx="878">
                  <c:v>-23.022142857142857</c:v>
                </c:pt>
                <c:pt idx="879">
                  <c:v>-17.098809523809521</c:v>
                </c:pt>
                <c:pt idx="880">
                  <c:v>-1.7361904761904778</c:v>
                </c:pt>
                <c:pt idx="881">
                  <c:v>9.6223809523809507</c:v>
                </c:pt>
                <c:pt idx="882">
                  <c:v>-10.467380952380953</c:v>
                </c:pt>
                <c:pt idx="883">
                  <c:v>-14.592857142857142</c:v>
                </c:pt>
                <c:pt idx="884">
                  <c:v>29.228333333333332</c:v>
                </c:pt>
                <c:pt idx="885">
                  <c:v>16.578095238095237</c:v>
                </c:pt>
                <c:pt idx="886">
                  <c:v>-14.223571428571427</c:v>
                </c:pt>
                <c:pt idx="887">
                  <c:v>6.5440476190476176</c:v>
                </c:pt>
                <c:pt idx="888">
                  <c:v>15.627619047619051</c:v>
                </c:pt>
                <c:pt idx="889">
                  <c:v>-16.226190476190478</c:v>
                </c:pt>
                <c:pt idx="890">
                  <c:v>33.857619047619039</c:v>
                </c:pt>
                <c:pt idx="891">
                  <c:v>1.5838095238095231</c:v>
                </c:pt>
                <c:pt idx="892">
                  <c:v>-10.467380952380953</c:v>
                </c:pt>
                <c:pt idx="893">
                  <c:v>2.4073809523809526</c:v>
                </c:pt>
                <c:pt idx="894">
                  <c:v>29.393333333333338</c:v>
                </c:pt>
                <c:pt idx="895">
                  <c:v>7.3759523809523806</c:v>
                </c:pt>
                <c:pt idx="896">
                  <c:v>22.973095238095237</c:v>
                </c:pt>
                <c:pt idx="897">
                  <c:v>-14.675714285714287</c:v>
                </c:pt>
                <c:pt idx="898">
                  <c:v>-9.4788095238095256</c:v>
                </c:pt>
                <c:pt idx="899">
                  <c:v>33.857619047619039</c:v>
                </c:pt>
                <c:pt idx="900">
                  <c:v>-8.321428571428573</c:v>
                </c:pt>
                <c:pt idx="901">
                  <c:v>22.973095238095237</c:v>
                </c:pt>
                <c:pt idx="902">
                  <c:v>-17.098809523809521</c:v>
                </c:pt>
                <c:pt idx="903">
                  <c:v>22.489285714285707</c:v>
                </c:pt>
                <c:pt idx="904">
                  <c:v>2.4073809523809526</c:v>
                </c:pt>
                <c:pt idx="905">
                  <c:v>-14.675714285714287</c:v>
                </c:pt>
                <c:pt idx="906">
                  <c:v>0.65357142857142814</c:v>
                </c:pt>
                <c:pt idx="907">
                  <c:v>33.857619047619039</c:v>
                </c:pt>
                <c:pt idx="908">
                  <c:v>28.97</c:v>
                </c:pt>
                <c:pt idx="909">
                  <c:v>-16.226190476190478</c:v>
                </c:pt>
                <c:pt idx="910">
                  <c:v>14.067142857142855</c:v>
                </c:pt>
                <c:pt idx="911">
                  <c:v>-8.321428571428573</c:v>
                </c:pt>
                <c:pt idx="912">
                  <c:v>-14.223571428571427</c:v>
                </c:pt>
                <c:pt idx="913">
                  <c:v>-0.22023809523809401</c:v>
                </c:pt>
                <c:pt idx="914">
                  <c:v>-23.022142857142857</c:v>
                </c:pt>
                <c:pt idx="915">
                  <c:v>22.973095238095237</c:v>
                </c:pt>
                <c:pt idx="916">
                  <c:v>10.998333333333333</c:v>
                </c:pt>
                <c:pt idx="917">
                  <c:v>9.6223809523809507</c:v>
                </c:pt>
                <c:pt idx="918">
                  <c:v>28.97</c:v>
                </c:pt>
                <c:pt idx="919">
                  <c:v>29.393333333333338</c:v>
                </c:pt>
                <c:pt idx="920">
                  <c:v>-3.2247619047619036</c:v>
                </c:pt>
                <c:pt idx="921">
                  <c:v>7.3759523809523806</c:v>
                </c:pt>
                <c:pt idx="922">
                  <c:v>14.067142857142855</c:v>
                </c:pt>
                <c:pt idx="923">
                  <c:v>6.5440476190476176</c:v>
                </c:pt>
                <c:pt idx="924">
                  <c:v>-0.22023809523809401</c:v>
                </c:pt>
                <c:pt idx="925">
                  <c:v>-8.321428571428573</c:v>
                </c:pt>
                <c:pt idx="926">
                  <c:v>-9.4788095238095256</c:v>
                </c:pt>
                <c:pt idx="927">
                  <c:v>6.5440476190476176</c:v>
                </c:pt>
                <c:pt idx="928">
                  <c:v>28.97</c:v>
                </c:pt>
                <c:pt idx="929">
                  <c:v>-16.226190476190478</c:v>
                </c:pt>
                <c:pt idx="930">
                  <c:v>10.998333333333333</c:v>
                </c:pt>
                <c:pt idx="931">
                  <c:v>15.627619047619051</c:v>
                </c:pt>
                <c:pt idx="932">
                  <c:v>-8.321428571428573</c:v>
                </c:pt>
                <c:pt idx="933">
                  <c:v>29.393333333333338</c:v>
                </c:pt>
                <c:pt idx="934">
                  <c:v>-0.22023809523809401</c:v>
                </c:pt>
                <c:pt idx="935">
                  <c:v>1.5838095238095231</c:v>
                </c:pt>
                <c:pt idx="936">
                  <c:v>-9.4788095238095256</c:v>
                </c:pt>
                <c:pt idx="937">
                  <c:v>33.857619047619039</c:v>
                </c:pt>
                <c:pt idx="938">
                  <c:v>-23.022142857142857</c:v>
                </c:pt>
                <c:pt idx="939">
                  <c:v>15.725476190476186</c:v>
                </c:pt>
                <c:pt idx="940">
                  <c:v>-3.2247619047619036</c:v>
                </c:pt>
                <c:pt idx="941">
                  <c:v>21.976904761904766</c:v>
                </c:pt>
                <c:pt idx="942">
                  <c:v>9.6223809523809507</c:v>
                </c:pt>
                <c:pt idx="943">
                  <c:v>7.3759523809523806</c:v>
                </c:pt>
                <c:pt idx="944">
                  <c:v>-1.7361904761904778</c:v>
                </c:pt>
                <c:pt idx="945">
                  <c:v>-10.467380952380953</c:v>
                </c:pt>
                <c:pt idx="946">
                  <c:v>28.97</c:v>
                </c:pt>
                <c:pt idx="947">
                  <c:v>1.5838095238095231</c:v>
                </c:pt>
                <c:pt idx="948">
                  <c:v>2.4073809523809526</c:v>
                </c:pt>
                <c:pt idx="949">
                  <c:v>-17.098809523809521</c:v>
                </c:pt>
                <c:pt idx="950">
                  <c:v>-23.022142857142857</c:v>
                </c:pt>
                <c:pt idx="951">
                  <c:v>0.65357142857142814</c:v>
                </c:pt>
                <c:pt idx="952">
                  <c:v>14.067142857142855</c:v>
                </c:pt>
                <c:pt idx="953">
                  <c:v>-3.2247619047619036</c:v>
                </c:pt>
                <c:pt idx="954">
                  <c:v>-14.223571428571427</c:v>
                </c:pt>
                <c:pt idx="955">
                  <c:v>-23.022142857142857</c:v>
                </c:pt>
                <c:pt idx="956">
                  <c:v>-10.467380952380953</c:v>
                </c:pt>
                <c:pt idx="957">
                  <c:v>-3.2247619047619036</c:v>
                </c:pt>
                <c:pt idx="958">
                  <c:v>-17.098809523809521</c:v>
                </c:pt>
                <c:pt idx="959">
                  <c:v>15.725476190476186</c:v>
                </c:pt>
                <c:pt idx="960">
                  <c:v>-14.223571428571427</c:v>
                </c:pt>
                <c:pt idx="961">
                  <c:v>-16.226190476190478</c:v>
                </c:pt>
                <c:pt idx="962">
                  <c:v>22.489285714285707</c:v>
                </c:pt>
                <c:pt idx="963">
                  <c:v>29.228333333333332</c:v>
                </c:pt>
                <c:pt idx="964">
                  <c:v>28.97</c:v>
                </c:pt>
                <c:pt idx="965">
                  <c:v>-1.7361904761904778</c:v>
                </c:pt>
                <c:pt idx="966">
                  <c:v>16.578095238095237</c:v>
                </c:pt>
                <c:pt idx="967">
                  <c:v>-14.592857142857142</c:v>
                </c:pt>
                <c:pt idx="968">
                  <c:v>2.4073809523809526</c:v>
                </c:pt>
                <c:pt idx="969">
                  <c:v>9.6223809523809507</c:v>
                </c:pt>
                <c:pt idx="970">
                  <c:v>63.627142857142857</c:v>
                </c:pt>
                <c:pt idx="971">
                  <c:v>6.5440476190476176</c:v>
                </c:pt>
                <c:pt idx="972">
                  <c:v>2.4073809523809526</c:v>
                </c:pt>
                <c:pt idx="973">
                  <c:v>21.976904761904766</c:v>
                </c:pt>
                <c:pt idx="974">
                  <c:v>22.489285714285707</c:v>
                </c:pt>
                <c:pt idx="975">
                  <c:v>7.3759523809523806</c:v>
                </c:pt>
                <c:pt idx="976">
                  <c:v>-16.226190476190478</c:v>
                </c:pt>
                <c:pt idx="977">
                  <c:v>-9.4788095238095256</c:v>
                </c:pt>
                <c:pt idx="978">
                  <c:v>-14.675714285714287</c:v>
                </c:pt>
                <c:pt idx="979">
                  <c:v>15.725476190476186</c:v>
                </c:pt>
                <c:pt idx="980">
                  <c:v>10.998333333333333</c:v>
                </c:pt>
                <c:pt idx="981">
                  <c:v>-16.226190476190478</c:v>
                </c:pt>
                <c:pt idx="982">
                  <c:v>63.627142857142857</c:v>
                </c:pt>
                <c:pt idx="983">
                  <c:v>22.489285714285707</c:v>
                </c:pt>
                <c:pt idx="984">
                  <c:v>22.973095238095237</c:v>
                </c:pt>
                <c:pt idx="985">
                  <c:v>16.578095238095237</c:v>
                </c:pt>
                <c:pt idx="986">
                  <c:v>9.6223809523809507</c:v>
                </c:pt>
                <c:pt idx="987">
                  <c:v>1.5838095238095231</c:v>
                </c:pt>
                <c:pt idx="988">
                  <c:v>10.998333333333333</c:v>
                </c:pt>
                <c:pt idx="989">
                  <c:v>7.3759523809523806</c:v>
                </c:pt>
                <c:pt idx="990">
                  <c:v>15.627619047619051</c:v>
                </c:pt>
                <c:pt idx="991">
                  <c:v>15.725476190476186</c:v>
                </c:pt>
                <c:pt idx="992">
                  <c:v>-14.675714285714287</c:v>
                </c:pt>
                <c:pt idx="993">
                  <c:v>-14.223571428571427</c:v>
                </c:pt>
                <c:pt idx="994">
                  <c:v>-10.467380952380953</c:v>
                </c:pt>
                <c:pt idx="995">
                  <c:v>-1.7361904761904778</c:v>
                </c:pt>
                <c:pt idx="996">
                  <c:v>2.4073809523809526</c:v>
                </c:pt>
                <c:pt idx="997">
                  <c:v>29.393333333333338</c:v>
                </c:pt>
                <c:pt idx="998">
                  <c:v>16.578095238095237</c:v>
                </c:pt>
                <c:pt idx="999">
                  <c:v>1.5838095238095231</c:v>
                </c:pt>
                <c:pt idx="1000">
                  <c:v>22.489285714285707</c:v>
                </c:pt>
                <c:pt idx="1001">
                  <c:v>-14.223571428571427</c:v>
                </c:pt>
                <c:pt idx="1002">
                  <c:v>-16.226190476190478</c:v>
                </c:pt>
                <c:pt idx="1003">
                  <c:v>29.393333333333338</c:v>
                </c:pt>
                <c:pt idx="1004">
                  <c:v>-9.4788095238095256</c:v>
                </c:pt>
                <c:pt idx="1005">
                  <c:v>-0.22023809523809401</c:v>
                </c:pt>
                <c:pt idx="1006">
                  <c:v>-1.7361904761904778</c:v>
                </c:pt>
                <c:pt idx="1007">
                  <c:v>7.3759523809523806</c:v>
                </c:pt>
                <c:pt idx="1008">
                  <c:v>-35.079523809523806</c:v>
                </c:pt>
                <c:pt idx="1009">
                  <c:v>-14.675714285714287</c:v>
                </c:pt>
                <c:pt idx="1010">
                  <c:v>-35.079523809523806</c:v>
                </c:pt>
                <c:pt idx="1011">
                  <c:v>0.65357142857142814</c:v>
                </c:pt>
                <c:pt idx="1012">
                  <c:v>-0.22023809523809401</c:v>
                </c:pt>
                <c:pt idx="1013">
                  <c:v>63.627142857142857</c:v>
                </c:pt>
                <c:pt idx="1014">
                  <c:v>2.4073809523809526</c:v>
                </c:pt>
                <c:pt idx="1015">
                  <c:v>6.5440476190476176</c:v>
                </c:pt>
                <c:pt idx="1016">
                  <c:v>-10.467380952380953</c:v>
                </c:pt>
                <c:pt idx="1017">
                  <c:v>-8.321428571428573</c:v>
                </c:pt>
                <c:pt idx="1018">
                  <c:v>33.857619047619039</c:v>
                </c:pt>
                <c:pt idx="1019">
                  <c:v>-23.022142857142857</c:v>
                </c:pt>
                <c:pt idx="1020">
                  <c:v>-8.321428571428573</c:v>
                </c:pt>
                <c:pt idx="1021">
                  <c:v>10.998333333333333</c:v>
                </c:pt>
                <c:pt idx="1022">
                  <c:v>7.3759523809523806</c:v>
                </c:pt>
                <c:pt idx="1023">
                  <c:v>29.393333333333338</c:v>
                </c:pt>
                <c:pt idx="1024">
                  <c:v>21.976904761904766</c:v>
                </c:pt>
                <c:pt idx="1025">
                  <c:v>33.857619047619039</c:v>
                </c:pt>
                <c:pt idx="1026">
                  <c:v>28.97</c:v>
                </c:pt>
                <c:pt idx="1027">
                  <c:v>9.6223809523809507</c:v>
                </c:pt>
                <c:pt idx="1028">
                  <c:v>-17.098809523809521</c:v>
                </c:pt>
                <c:pt idx="1029">
                  <c:v>-9.4788095238095256</c:v>
                </c:pt>
                <c:pt idx="1030">
                  <c:v>-35.079523809523806</c:v>
                </c:pt>
                <c:pt idx="1031">
                  <c:v>0.65357142857142814</c:v>
                </c:pt>
                <c:pt idx="1032">
                  <c:v>16.578095238095237</c:v>
                </c:pt>
                <c:pt idx="1033">
                  <c:v>-8.321428571428573</c:v>
                </c:pt>
                <c:pt idx="1034">
                  <c:v>-23.022142857142857</c:v>
                </c:pt>
                <c:pt idx="1035">
                  <c:v>-14.223571428571427</c:v>
                </c:pt>
                <c:pt idx="1036">
                  <c:v>9.6223809523809507</c:v>
                </c:pt>
                <c:pt idx="1037">
                  <c:v>0.65357142857142814</c:v>
                </c:pt>
                <c:pt idx="1038">
                  <c:v>-14.675714285714287</c:v>
                </c:pt>
                <c:pt idx="1039">
                  <c:v>-14.592857142857142</c:v>
                </c:pt>
                <c:pt idx="1040">
                  <c:v>22.973095238095237</c:v>
                </c:pt>
                <c:pt idx="1041">
                  <c:v>7.3759523809523806</c:v>
                </c:pt>
                <c:pt idx="1042">
                  <c:v>16.578095238095237</c:v>
                </c:pt>
                <c:pt idx="1043">
                  <c:v>-1.7361904761904778</c:v>
                </c:pt>
                <c:pt idx="1044">
                  <c:v>33.857619047619039</c:v>
                </c:pt>
                <c:pt idx="1045">
                  <c:v>21.976904761904766</c:v>
                </c:pt>
                <c:pt idx="1046">
                  <c:v>10.998333333333333</c:v>
                </c:pt>
                <c:pt idx="1047">
                  <c:v>-23.022142857142857</c:v>
                </c:pt>
                <c:pt idx="1048">
                  <c:v>29.393333333333338</c:v>
                </c:pt>
                <c:pt idx="1049">
                  <c:v>-9.4788095238095256</c:v>
                </c:pt>
                <c:pt idx="1050">
                  <c:v>7.3759523809523806</c:v>
                </c:pt>
                <c:pt idx="1051">
                  <c:v>10.998333333333333</c:v>
                </c:pt>
                <c:pt idx="1052">
                  <c:v>-9.4788095238095256</c:v>
                </c:pt>
                <c:pt idx="1053">
                  <c:v>-3.2247619047619036</c:v>
                </c:pt>
                <c:pt idx="1054">
                  <c:v>63.627142857142857</c:v>
                </c:pt>
                <c:pt idx="1055">
                  <c:v>9.6223809523809507</c:v>
                </c:pt>
                <c:pt idx="1056">
                  <c:v>0.65357142857142814</c:v>
                </c:pt>
                <c:pt idx="1057">
                  <c:v>22.973095238095237</c:v>
                </c:pt>
                <c:pt idx="1058">
                  <c:v>15.627619047619051</c:v>
                </c:pt>
                <c:pt idx="1059">
                  <c:v>21.976904761904766</c:v>
                </c:pt>
                <c:pt idx="1060">
                  <c:v>6.5440476190476176</c:v>
                </c:pt>
                <c:pt idx="1061">
                  <c:v>-0.22023809523809401</c:v>
                </c:pt>
                <c:pt idx="1062">
                  <c:v>22.973095238095237</c:v>
                </c:pt>
                <c:pt idx="1063">
                  <c:v>-3.2247619047619036</c:v>
                </c:pt>
                <c:pt idx="1064">
                  <c:v>-9.4788095238095256</c:v>
                </c:pt>
                <c:pt idx="1065">
                  <c:v>-17.098809523809521</c:v>
                </c:pt>
                <c:pt idx="1066">
                  <c:v>1.5838095238095231</c:v>
                </c:pt>
                <c:pt idx="1067">
                  <c:v>-14.223571428571427</c:v>
                </c:pt>
                <c:pt idx="1068">
                  <c:v>-1.7361904761904778</c:v>
                </c:pt>
                <c:pt idx="1069">
                  <c:v>0.65357142857142814</c:v>
                </c:pt>
                <c:pt idx="1070">
                  <c:v>-16.226190476190478</c:v>
                </c:pt>
                <c:pt idx="1071">
                  <c:v>-10.467380952380953</c:v>
                </c:pt>
                <c:pt idx="1072">
                  <c:v>21.976904761904766</c:v>
                </c:pt>
                <c:pt idx="1073">
                  <c:v>-17.098809523809521</c:v>
                </c:pt>
                <c:pt idx="1074">
                  <c:v>10.998333333333333</c:v>
                </c:pt>
                <c:pt idx="1075">
                  <c:v>15.627619047619051</c:v>
                </c:pt>
                <c:pt idx="1076">
                  <c:v>6.5440476190476176</c:v>
                </c:pt>
                <c:pt idx="1077">
                  <c:v>14.067142857142855</c:v>
                </c:pt>
                <c:pt idx="1078">
                  <c:v>21.976904761904766</c:v>
                </c:pt>
                <c:pt idx="1079">
                  <c:v>-16.226190476190478</c:v>
                </c:pt>
                <c:pt idx="1080">
                  <c:v>-10.467380952380953</c:v>
                </c:pt>
                <c:pt idx="1081">
                  <c:v>1.5838095238095231</c:v>
                </c:pt>
                <c:pt idx="1082">
                  <c:v>-23.022142857142857</c:v>
                </c:pt>
                <c:pt idx="1083">
                  <c:v>15.725476190476186</c:v>
                </c:pt>
                <c:pt idx="1084">
                  <c:v>15.627619047619051</c:v>
                </c:pt>
                <c:pt idx="1085">
                  <c:v>22.489285714285707</c:v>
                </c:pt>
                <c:pt idx="1086">
                  <c:v>-0.22023809523809401</c:v>
                </c:pt>
                <c:pt idx="1087">
                  <c:v>-3.2247619047619036</c:v>
                </c:pt>
                <c:pt idx="1088">
                  <c:v>-10.467380952380953</c:v>
                </c:pt>
                <c:pt idx="1089">
                  <c:v>6.5440476190476176</c:v>
                </c:pt>
                <c:pt idx="1090">
                  <c:v>63.627142857142857</c:v>
                </c:pt>
                <c:pt idx="1091">
                  <c:v>-14.675714285714287</c:v>
                </c:pt>
                <c:pt idx="1092">
                  <c:v>-23.022142857142857</c:v>
                </c:pt>
                <c:pt idx="1093">
                  <c:v>21.976904761904766</c:v>
                </c:pt>
                <c:pt idx="1094">
                  <c:v>15.627619047619051</c:v>
                </c:pt>
                <c:pt idx="1095">
                  <c:v>16.578095238095237</c:v>
                </c:pt>
                <c:pt idx="1096">
                  <c:v>14.067142857142855</c:v>
                </c:pt>
                <c:pt idx="1097">
                  <c:v>-3.2247619047619036</c:v>
                </c:pt>
                <c:pt idx="1098">
                  <c:v>22.973095238095237</c:v>
                </c:pt>
                <c:pt idx="1099">
                  <c:v>15.725476190476186</c:v>
                </c:pt>
                <c:pt idx="1100">
                  <c:v>2.4073809523809526</c:v>
                </c:pt>
                <c:pt idx="1101">
                  <c:v>63.627142857142857</c:v>
                </c:pt>
                <c:pt idx="1102">
                  <c:v>29.393333333333338</c:v>
                </c:pt>
                <c:pt idx="1103">
                  <c:v>-17.098809523809521</c:v>
                </c:pt>
                <c:pt idx="1104">
                  <c:v>-16.226190476190478</c:v>
                </c:pt>
                <c:pt idx="1105">
                  <c:v>14.067142857142855</c:v>
                </c:pt>
                <c:pt idx="1106">
                  <c:v>-3.2247619047619036</c:v>
                </c:pt>
                <c:pt idx="1107">
                  <c:v>-1.7361904761904778</c:v>
                </c:pt>
                <c:pt idx="1108">
                  <c:v>7.3759523809523806</c:v>
                </c:pt>
                <c:pt idx="1109">
                  <c:v>22.973095238095237</c:v>
                </c:pt>
                <c:pt idx="1110">
                  <c:v>16.578095238095237</c:v>
                </c:pt>
                <c:pt idx="1111">
                  <c:v>-10.467380952380953</c:v>
                </c:pt>
                <c:pt idx="1112">
                  <c:v>-23.022142857142857</c:v>
                </c:pt>
                <c:pt idx="1113">
                  <c:v>29.228333333333332</c:v>
                </c:pt>
                <c:pt idx="1114">
                  <c:v>-35.079523809523806</c:v>
                </c:pt>
                <c:pt idx="1115">
                  <c:v>-0.22023809523809401</c:v>
                </c:pt>
                <c:pt idx="1116">
                  <c:v>-9.4788095238095256</c:v>
                </c:pt>
                <c:pt idx="1117">
                  <c:v>-0.22023809523809401</c:v>
                </c:pt>
                <c:pt idx="1118">
                  <c:v>-9.4788095238095256</c:v>
                </c:pt>
                <c:pt idx="1119">
                  <c:v>7.3759523809523806</c:v>
                </c:pt>
                <c:pt idx="1120">
                  <c:v>22.489285714285707</c:v>
                </c:pt>
                <c:pt idx="1121">
                  <c:v>1.5838095238095231</c:v>
                </c:pt>
                <c:pt idx="1122">
                  <c:v>10.998333333333333</c:v>
                </c:pt>
                <c:pt idx="1123">
                  <c:v>2.4073809523809526</c:v>
                </c:pt>
                <c:pt idx="1124">
                  <c:v>63.627142857142857</c:v>
                </c:pt>
                <c:pt idx="1125">
                  <c:v>29.228333333333332</c:v>
                </c:pt>
                <c:pt idx="1126">
                  <c:v>-14.223571428571427</c:v>
                </c:pt>
                <c:pt idx="1127">
                  <c:v>0.65357142857142814</c:v>
                </c:pt>
                <c:pt idx="1128">
                  <c:v>-14.592857142857142</c:v>
                </c:pt>
                <c:pt idx="1129">
                  <c:v>-10.467380952380953</c:v>
                </c:pt>
                <c:pt idx="1130">
                  <c:v>15.725476190476186</c:v>
                </c:pt>
                <c:pt idx="1131">
                  <c:v>-14.592857142857142</c:v>
                </c:pt>
                <c:pt idx="1132">
                  <c:v>22.973095238095237</c:v>
                </c:pt>
                <c:pt idx="1133">
                  <c:v>-16.226190476190478</c:v>
                </c:pt>
                <c:pt idx="1134">
                  <c:v>9.6223809523809507</c:v>
                </c:pt>
                <c:pt idx="1135">
                  <c:v>0.65357142857142814</c:v>
                </c:pt>
                <c:pt idx="1136">
                  <c:v>15.725476190476186</c:v>
                </c:pt>
                <c:pt idx="1137">
                  <c:v>-14.675714285714287</c:v>
                </c:pt>
                <c:pt idx="1138">
                  <c:v>2.4073809523809526</c:v>
                </c:pt>
                <c:pt idx="1139">
                  <c:v>22.489285714285707</c:v>
                </c:pt>
                <c:pt idx="1140">
                  <c:v>1.5838095238095231</c:v>
                </c:pt>
                <c:pt idx="1141">
                  <c:v>10.998333333333333</c:v>
                </c:pt>
                <c:pt idx="1142">
                  <c:v>-35.079523809523806</c:v>
                </c:pt>
                <c:pt idx="1143">
                  <c:v>-23.022142857142857</c:v>
                </c:pt>
                <c:pt idx="1144">
                  <c:v>16.578095238095237</c:v>
                </c:pt>
                <c:pt idx="1145">
                  <c:v>-17.098809523809521</c:v>
                </c:pt>
                <c:pt idx="1146">
                  <c:v>-14.592857142857142</c:v>
                </c:pt>
                <c:pt idx="1147">
                  <c:v>-14.675714285714287</c:v>
                </c:pt>
                <c:pt idx="1148">
                  <c:v>1.5838095238095231</c:v>
                </c:pt>
                <c:pt idx="1149">
                  <c:v>2.4073809523809526</c:v>
                </c:pt>
                <c:pt idx="1150">
                  <c:v>-35.079523809523806</c:v>
                </c:pt>
                <c:pt idx="1151">
                  <c:v>14.067142857142855</c:v>
                </c:pt>
                <c:pt idx="1152">
                  <c:v>0.65357142857142814</c:v>
                </c:pt>
                <c:pt idx="1153">
                  <c:v>9.6223809523809507</c:v>
                </c:pt>
                <c:pt idx="1154">
                  <c:v>22.973095238095237</c:v>
                </c:pt>
                <c:pt idx="1155">
                  <c:v>-23.022142857142857</c:v>
                </c:pt>
                <c:pt idx="1156">
                  <c:v>-10.467380952380953</c:v>
                </c:pt>
                <c:pt idx="1157">
                  <c:v>-9.4788095238095256</c:v>
                </c:pt>
                <c:pt idx="1158">
                  <c:v>22.489285714285707</c:v>
                </c:pt>
                <c:pt idx="1159">
                  <c:v>6.5440476190476176</c:v>
                </c:pt>
                <c:pt idx="1160">
                  <c:v>-14.223571428571427</c:v>
                </c:pt>
                <c:pt idx="1161">
                  <c:v>-1.7361904761904778</c:v>
                </c:pt>
                <c:pt idx="1162">
                  <c:v>15.627619047619051</c:v>
                </c:pt>
                <c:pt idx="1163">
                  <c:v>-3.2247619047619036</c:v>
                </c:pt>
                <c:pt idx="1164">
                  <c:v>14.067142857142855</c:v>
                </c:pt>
                <c:pt idx="1165">
                  <c:v>-14.675714285714287</c:v>
                </c:pt>
                <c:pt idx="1166">
                  <c:v>2.4073809523809526</c:v>
                </c:pt>
                <c:pt idx="1167">
                  <c:v>15.627619047619051</c:v>
                </c:pt>
                <c:pt idx="1168">
                  <c:v>29.393333333333338</c:v>
                </c:pt>
                <c:pt idx="1169">
                  <c:v>-16.226190476190478</c:v>
                </c:pt>
                <c:pt idx="1170">
                  <c:v>22.489285714285707</c:v>
                </c:pt>
                <c:pt idx="1171">
                  <c:v>16.578095238095237</c:v>
                </c:pt>
                <c:pt idx="1172">
                  <c:v>29.228333333333332</c:v>
                </c:pt>
                <c:pt idx="1173">
                  <c:v>7.3759523809523806</c:v>
                </c:pt>
                <c:pt idx="1174">
                  <c:v>1.5838095238095231</c:v>
                </c:pt>
                <c:pt idx="1175">
                  <c:v>28.97</c:v>
                </c:pt>
                <c:pt idx="1176">
                  <c:v>21.976904761904766</c:v>
                </c:pt>
                <c:pt idx="1177">
                  <c:v>15.725476190476186</c:v>
                </c:pt>
                <c:pt idx="1178">
                  <c:v>-10.467380952380953</c:v>
                </c:pt>
                <c:pt idx="1179">
                  <c:v>-16.226190476190478</c:v>
                </c:pt>
                <c:pt idx="1180">
                  <c:v>22.973095238095237</c:v>
                </c:pt>
                <c:pt idx="1181">
                  <c:v>14.067142857142855</c:v>
                </c:pt>
                <c:pt idx="1182">
                  <c:v>29.393333333333338</c:v>
                </c:pt>
                <c:pt idx="1183">
                  <c:v>10.998333333333333</c:v>
                </c:pt>
                <c:pt idx="1184">
                  <c:v>29.228333333333332</c:v>
                </c:pt>
                <c:pt idx="1185">
                  <c:v>-17.098809523809521</c:v>
                </c:pt>
                <c:pt idx="1186">
                  <c:v>-10.467380952380953</c:v>
                </c:pt>
                <c:pt idx="1187">
                  <c:v>-14.675714285714287</c:v>
                </c:pt>
                <c:pt idx="1188">
                  <c:v>63.627142857142857</c:v>
                </c:pt>
                <c:pt idx="1189">
                  <c:v>28.97</c:v>
                </c:pt>
                <c:pt idx="1190">
                  <c:v>29.228333333333332</c:v>
                </c:pt>
                <c:pt idx="1191">
                  <c:v>9.6223809523809507</c:v>
                </c:pt>
                <c:pt idx="1192">
                  <c:v>33.857619047619039</c:v>
                </c:pt>
                <c:pt idx="1193">
                  <c:v>7.3759523809523806</c:v>
                </c:pt>
                <c:pt idx="1194">
                  <c:v>-8.321428571428573</c:v>
                </c:pt>
                <c:pt idx="1195">
                  <c:v>0.65357142857142814</c:v>
                </c:pt>
                <c:pt idx="1196">
                  <c:v>-1.7361904761904778</c:v>
                </c:pt>
                <c:pt idx="1197">
                  <c:v>21.976904761904766</c:v>
                </c:pt>
                <c:pt idx="1198">
                  <c:v>9.6223809523809507</c:v>
                </c:pt>
                <c:pt idx="1199">
                  <c:v>-0.22023809523809401</c:v>
                </c:pt>
                <c:pt idx="1200">
                  <c:v>-14.223571428571427</c:v>
                </c:pt>
                <c:pt idx="1201">
                  <c:v>-35.079523809523806</c:v>
                </c:pt>
                <c:pt idx="1202">
                  <c:v>29.228333333333332</c:v>
                </c:pt>
                <c:pt idx="1203">
                  <c:v>16.578095238095237</c:v>
                </c:pt>
                <c:pt idx="1204">
                  <c:v>21.976904761904766</c:v>
                </c:pt>
                <c:pt idx="1205">
                  <c:v>-8.321428571428573</c:v>
                </c:pt>
                <c:pt idx="1206">
                  <c:v>63.627142857142857</c:v>
                </c:pt>
                <c:pt idx="1207">
                  <c:v>-14.675714285714287</c:v>
                </c:pt>
                <c:pt idx="1208">
                  <c:v>2.4073809523809526</c:v>
                </c:pt>
                <c:pt idx="1209">
                  <c:v>6.5440476190476176</c:v>
                </c:pt>
                <c:pt idx="1210">
                  <c:v>-3.2247619047619036</c:v>
                </c:pt>
                <c:pt idx="1211">
                  <c:v>28.97</c:v>
                </c:pt>
                <c:pt idx="1212">
                  <c:v>-17.098809523809521</c:v>
                </c:pt>
                <c:pt idx="1213">
                  <c:v>10.998333333333333</c:v>
                </c:pt>
                <c:pt idx="1214">
                  <c:v>-17.098809523809521</c:v>
                </c:pt>
                <c:pt idx="1215">
                  <c:v>-9.4788095238095256</c:v>
                </c:pt>
                <c:pt idx="1216">
                  <c:v>-8.321428571428573</c:v>
                </c:pt>
                <c:pt idx="1217">
                  <c:v>33.857619047619039</c:v>
                </c:pt>
                <c:pt idx="1218">
                  <c:v>-3.2247619047619036</c:v>
                </c:pt>
                <c:pt idx="1219">
                  <c:v>-14.223571428571427</c:v>
                </c:pt>
                <c:pt idx="1220">
                  <c:v>28.97</c:v>
                </c:pt>
                <c:pt idx="1221">
                  <c:v>16.578095238095237</c:v>
                </c:pt>
                <c:pt idx="1222">
                  <c:v>9.6223809523809507</c:v>
                </c:pt>
                <c:pt idx="1223">
                  <c:v>7.3759523809523806</c:v>
                </c:pt>
                <c:pt idx="1224">
                  <c:v>0.65357142857142814</c:v>
                </c:pt>
                <c:pt idx="1225">
                  <c:v>-14.592857142857142</c:v>
                </c:pt>
                <c:pt idx="1226">
                  <c:v>-9.4788095238095256</c:v>
                </c:pt>
                <c:pt idx="1227">
                  <c:v>-23.022142857142857</c:v>
                </c:pt>
                <c:pt idx="1228">
                  <c:v>6.5440476190476176</c:v>
                </c:pt>
                <c:pt idx="1229">
                  <c:v>29.393333333333338</c:v>
                </c:pt>
                <c:pt idx="1230">
                  <c:v>-14.223571428571427</c:v>
                </c:pt>
                <c:pt idx="1231">
                  <c:v>15.725476190476186</c:v>
                </c:pt>
                <c:pt idx="1232">
                  <c:v>0.65357142857142814</c:v>
                </c:pt>
                <c:pt idx="1233">
                  <c:v>15.627619047619051</c:v>
                </c:pt>
                <c:pt idx="1234">
                  <c:v>33.857619047619039</c:v>
                </c:pt>
                <c:pt idx="1235">
                  <c:v>-10.467380952380953</c:v>
                </c:pt>
                <c:pt idx="1236">
                  <c:v>22.489285714285707</c:v>
                </c:pt>
                <c:pt idx="1237">
                  <c:v>29.393333333333338</c:v>
                </c:pt>
                <c:pt idx="1238">
                  <c:v>1.5838095238095231</c:v>
                </c:pt>
                <c:pt idx="1239">
                  <c:v>-0.22023809523809401</c:v>
                </c:pt>
                <c:pt idx="1240">
                  <c:v>2.4073809523809526</c:v>
                </c:pt>
                <c:pt idx="1241">
                  <c:v>33.857619047619039</c:v>
                </c:pt>
                <c:pt idx="1242">
                  <c:v>6.5440476190476176</c:v>
                </c:pt>
                <c:pt idx="1243">
                  <c:v>-9.4788095238095256</c:v>
                </c:pt>
                <c:pt idx="1244">
                  <c:v>-1.7361904761904778</c:v>
                </c:pt>
                <c:pt idx="1245">
                  <c:v>-10.467380952380953</c:v>
                </c:pt>
                <c:pt idx="1246">
                  <c:v>63.627142857142857</c:v>
                </c:pt>
                <c:pt idx="1247">
                  <c:v>1.5838095238095231</c:v>
                </c:pt>
                <c:pt idx="1248">
                  <c:v>10.998333333333333</c:v>
                </c:pt>
                <c:pt idx="1249">
                  <c:v>-14.592857142857142</c:v>
                </c:pt>
                <c:pt idx="1250">
                  <c:v>15.627619047619051</c:v>
                </c:pt>
                <c:pt idx="1251">
                  <c:v>9.6223809523809507</c:v>
                </c:pt>
                <c:pt idx="1252">
                  <c:v>-23.022142857142857</c:v>
                </c:pt>
                <c:pt idx="1253">
                  <c:v>28.97</c:v>
                </c:pt>
                <c:pt idx="1254">
                  <c:v>-8.321428571428573</c:v>
                </c:pt>
                <c:pt idx="1255">
                  <c:v>16.578095238095237</c:v>
                </c:pt>
                <c:pt idx="1256">
                  <c:v>63.627142857142857</c:v>
                </c:pt>
                <c:pt idx="1257">
                  <c:v>9.6223809523809507</c:v>
                </c:pt>
                <c:pt idx="1258">
                  <c:v>0.65357142857142814</c:v>
                </c:pt>
                <c:pt idx="1259">
                  <c:v>15.725476190476186</c:v>
                </c:pt>
                <c:pt idx="1260">
                  <c:v>15.627619047619051</c:v>
                </c:pt>
                <c:pt idx="1261">
                  <c:v>-14.675714285714287</c:v>
                </c:pt>
                <c:pt idx="1262">
                  <c:v>33.857619047619039</c:v>
                </c:pt>
                <c:pt idx="1263">
                  <c:v>1.5838095238095231</c:v>
                </c:pt>
                <c:pt idx="1264">
                  <c:v>-23.022142857142857</c:v>
                </c:pt>
                <c:pt idx="1265">
                  <c:v>29.393333333333338</c:v>
                </c:pt>
                <c:pt idx="1266">
                  <c:v>-16.226190476190478</c:v>
                </c:pt>
                <c:pt idx="1267">
                  <c:v>-0.22023809523809401</c:v>
                </c:pt>
                <c:pt idx="1268">
                  <c:v>7.3759523809523806</c:v>
                </c:pt>
                <c:pt idx="1269">
                  <c:v>29.228333333333332</c:v>
                </c:pt>
                <c:pt idx="1270">
                  <c:v>15.627619047619051</c:v>
                </c:pt>
                <c:pt idx="1271">
                  <c:v>-3.2247619047619036</c:v>
                </c:pt>
                <c:pt idx="1272">
                  <c:v>22.489285714285707</c:v>
                </c:pt>
                <c:pt idx="1273">
                  <c:v>7.3759523809523806</c:v>
                </c:pt>
                <c:pt idx="1274">
                  <c:v>10.998333333333333</c:v>
                </c:pt>
                <c:pt idx="1275">
                  <c:v>21.976904761904766</c:v>
                </c:pt>
                <c:pt idx="1276">
                  <c:v>2.4073809523809526</c:v>
                </c:pt>
                <c:pt idx="1277">
                  <c:v>14.067142857142855</c:v>
                </c:pt>
                <c:pt idx="1278">
                  <c:v>6.5440476190476176</c:v>
                </c:pt>
                <c:pt idx="1279">
                  <c:v>63.627142857142857</c:v>
                </c:pt>
                <c:pt idx="1280">
                  <c:v>-35.079523809523806</c:v>
                </c:pt>
                <c:pt idx="1281">
                  <c:v>-17.098809523809521</c:v>
                </c:pt>
                <c:pt idx="1282">
                  <c:v>14.067142857142855</c:v>
                </c:pt>
                <c:pt idx="1283">
                  <c:v>-1.7361904761904778</c:v>
                </c:pt>
                <c:pt idx="1284">
                  <c:v>-14.223571428571427</c:v>
                </c:pt>
                <c:pt idx="1285">
                  <c:v>29.393333333333338</c:v>
                </c:pt>
                <c:pt idx="1286">
                  <c:v>22.973095238095237</c:v>
                </c:pt>
                <c:pt idx="1287">
                  <c:v>6.5440476190476176</c:v>
                </c:pt>
                <c:pt idx="1288">
                  <c:v>-10.467380952380953</c:v>
                </c:pt>
                <c:pt idx="1289">
                  <c:v>-23.022142857142857</c:v>
                </c:pt>
                <c:pt idx="1290">
                  <c:v>2.4073809523809526</c:v>
                </c:pt>
                <c:pt idx="1291">
                  <c:v>22.489285714285707</c:v>
                </c:pt>
                <c:pt idx="1292">
                  <c:v>-35.079523809523806</c:v>
                </c:pt>
                <c:pt idx="1293">
                  <c:v>-16.226190476190478</c:v>
                </c:pt>
                <c:pt idx="1294">
                  <c:v>21.976904761904766</c:v>
                </c:pt>
                <c:pt idx="1295">
                  <c:v>28.97</c:v>
                </c:pt>
                <c:pt idx="1296">
                  <c:v>14.067142857142855</c:v>
                </c:pt>
                <c:pt idx="1297">
                  <c:v>-9.4788095238095256</c:v>
                </c:pt>
                <c:pt idx="1298">
                  <c:v>15.725476190476186</c:v>
                </c:pt>
                <c:pt idx="1299">
                  <c:v>33.857619047619039</c:v>
                </c:pt>
                <c:pt idx="1300">
                  <c:v>22.973095238095237</c:v>
                </c:pt>
                <c:pt idx="1301">
                  <c:v>-14.675714285714287</c:v>
                </c:pt>
                <c:pt idx="1302">
                  <c:v>-35.079523809523806</c:v>
                </c:pt>
                <c:pt idx="1303">
                  <c:v>63.627142857142857</c:v>
                </c:pt>
                <c:pt idx="1304">
                  <c:v>-3.2247619047619036</c:v>
                </c:pt>
                <c:pt idx="1305">
                  <c:v>10.998333333333333</c:v>
                </c:pt>
                <c:pt idx="1306">
                  <c:v>2.4073809523809526</c:v>
                </c:pt>
                <c:pt idx="1307">
                  <c:v>0.65357142857142814</c:v>
                </c:pt>
                <c:pt idx="1308">
                  <c:v>-14.223571428571427</c:v>
                </c:pt>
                <c:pt idx="1309">
                  <c:v>16.578095238095237</c:v>
                </c:pt>
                <c:pt idx="1310">
                  <c:v>6.5440476190476176</c:v>
                </c:pt>
                <c:pt idx="1311">
                  <c:v>15.627619047619051</c:v>
                </c:pt>
                <c:pt idx="1312">
                  <c:v>-23.022142857142857</c:v>
                </c:pt>
                <c:pt idx="1313">
                  <c:v>7.3759523809523806</c:v>
                </c:pt>
                <c:pt idx="1314">
                  <c:v>22.489285714285707</c:v>
                </c:pt>
                <c:pt idx="1315">
                  <c:v>-23.022142857142857</c:v>
                </c:pt>
                <c:pt idx="1316">
                  <c:v>-9.4788095238095256</c:v>
                </c:pt>
                <c:pt idx="1317">
                  <c:v>22.973095238095237</c:v>
                </c:pt>
                <c:pt idx="1318">
                  <c:v>15.627619047619051</c:v>
                </c:pt>
                <c:pt idx="1319">
                  <c:v>-16.226190476190478</c:v>
                </c:pt>
                <c:pt idx="1320">
                  <c:v>29.393333333333338</c:v>
                </c:pt>
                <c:pt idx="1321">
                  <c:v>9.6223809523809507</c:v>
                </c:pt>
                <c:pt idx="1322">
                  <c:v>33.857619047619039</c:v>
                </c:pt>
                <c:pt idx="1323">
                  <c:v>-14.675714285714287</c:v>
                </c:pt>
                <c:pt idx="1324">
                  <c:v>29.228333333333332</c:v>
                </c:pt>
                <c:pt idx="1325">
                  <c:v>-14.223571428571427</c:v>
                </c:pt>
                <c:pt idx="1326">
                  <c:v>22.489285714285707</c:v>
                </c:pt>
                <c:pt idx="1327">
                  <c:v>0.65357142857142814</c:v>
                </c:pt>
                <c:pt idx="1328">
                  <c:v>-14.592857142857142</c:v>
                </c:pt>
                <c:pt idx="1329">
                  <c:v>15.725476190476186</c:v>
                </c:pt>
                <c:pt idx="1330">
                  <c:v>7.3759523809523806</c:v>
                </c:pt>
                <c:pt idx="1331">
                  <c:v>9.6223809523809507</c:v>
                </c:pt>
                <c:pt idx="1332">
                  <c:v>1.5838095238095231</c:v>
                </c:pt>
                <c:pt idx="1333">
                  <c:v>14.067142857142855</c:v>
                </c:pt>
                <c:pt idx="1334">
                  <c:v>63.627142857142857</c:v>
                </c:pt>
                <c:pt idx="1335">
                  <c:v>-23.022142857142857</c:v>
                </c:pt>
                <c:pt idx="1336">
                  <c:v>6.5440476190476176</c:v>
                </c:pt>
                <c:pt idx="1337">
                  <c:v>33.857619047619039</c:v>
                </c:pt>
                <c:pt idx="1338">
                  <c:v>-0.22023809523809401</c:v>
                </c:pt>
                <c:pt idx="1339">
                  <c:v>15.627619047619051</c:v>
                </c:pt>
                <c:pt idx="1340">
                  <c:v>22.489285714285707</c:v>
                </c:pt>
                <c:pt idx="1341">
                  <c:v>10.998333333333333</c:v>
                </c:pt>
                <c:pt idx="1342">
                  <c:v>-8.321428571428573</c:v>
                </c:pt>
                <c:pt idx="1343">
                  <c:v>29.228333333333332</c:v>
                </c:pt>
                <c:pt idx="1344">
                  <c:v>63.627142857142857</c:v>
                </c:pt>
                <c:pt idx="1345">
                  <c:v>1.5838095238095231</c:v>
                </c:pt>
                <c:pt idx="1346">
                  <c:v>-14.223571428571427</c:v>
                </c:pt>
                <c:pt idx="1347">
                  <c:v>29.228333333333332</c:v>
                </c:pt>
                <c:pt idx="1348">
                  <c:v>-14.592857142857142</c:v>
                </c:pt>
                <c:pt idx="1349">
                  <c:v>-23.022142857142857</c:v>
                </c:pt>
                <c:pt idx="1350">
                  <c:v>-0.22023809523809401</c:v>
                </c:pt>
                <c:pt idx="1351">
                  <c:v>1.5838095238095231</c:v>
                </c:pt>
                <c:pt idx="1352">
                  <c:v>10.998333333333333</c:v>
                </c:pt>
                <c:pt idx="1353">
                  <c:v>29.393333333333338</c:v>
                </c:pt>
                <c:pt idx="1354">
                  <c:v>-14.592857142857142</c:v>
                </c:pt>
                <c:pt idx="1355">
                  <c:v>14.067142857142855</c:v>
                </c:pt>
                <c:pt idx="1356">
                  <c:v>15.627619047619051</c:v>
                </c:pt>
                <c:pt idx="1357">
                  <c:v>63.627142857142857</c:v>
                </c:pt>
                <c:pt idx="1358">
                  <c:v>21.976904761904766</c:v>
                </c:pt>
                <c:pt idx="1359">
                  <c:v>28.97</c:v>
                </c:pt>
                <c:pt idx="1360">
                  <c:v>15.725476190476186</c:v>
                </c:pt>
                <c:pt idx="1361">
                  <c:v>-1.7361904761904778</c:v>
                </c:pt>
                <c:pt idx="1362">
                  <c:v>21.976904761904766</c:v>
                </c:pt>
                <c:pt idx="1363">
                  <c:v>-0.22023809523809401</c:v>
                </c:pt>
                <c:pt idx="1364">
                  <c:v>-23.022142857142857</c:v>
                </c:pt>
                <c:pt idx="1365">
                  <c:v>2.4073809523809526</c:v>
                </c:pt>
                <c:pt idx="1366">
                  <c:v>28.97</c:v>
                </c:pt>
                <c:pt idx="1367">
                  <c:v>7.3759523809523806</c:v>
                </c:pt>
                <c:pt idx="1368">
                  <c:v>29.393333333333338</c:v>
                </c:pt>
                <c:pt idx="1369">
                  <c:v>63.627142857142857</c:v>
                </c:pt>
                <c:pt idx="1370">
                  <c:v>-3.2247619047619036</c:v>
                </c:pt>
                <c:pt idx="1371">
                  <c:v>-14.592857142857142</c:v>
                </c:pt>
                <c:pt idx="1372">
                  <c:v>14.067142857142855</c:v>
                </c:pt>
                <c:pt idx="1373">
                  <c:v>0.65357142857142814</c:v>
                </c:pt>
                <c:pt idx="1374">
                  <c:v>-0.22023809523809401</c:v>
                </c:pt>
                <c:pt idx="1375">
                  <c:v>16.578095238095237</c:v>
                </c:pt>
                <c:pt idx="1376">
                  <c:v>-8.321428571428573</c:v>
                </c:pt>
                <c:pt idx="1377">
                  <c:v>-17.098809523809521</c:v>
                </c:pt>
                <c:pt idx="1378">
                  <c:v>0.65357142857142814</c:v>
                </c:pt>
                <c:pt idx="1379">
                  <c:v>63.627142857142857</c:v>
                </c:pt>
                <c:pt idx="1380">
                  <c:v>33.857619047619039</c:v>
                </c:pt>
                <c:pt idx="1381">
                  <c:v>22.973095238095237</c:v>
                </c:pt>
                <c:pt idx="1382">
                  <c:v>14.067142857142855</c:v>
                </c:pt>
                <c:pt idx="1383">
                  <c:v>-3.2247619047619036</c:v>
                </c:pt>
                <c:pt idx="1384">
                  <c:v>-10.467380952380953</c:v>
                </c:pt>
                <c:pt idx="1385">
                  <c:v>-1.7361904761904778</c:v>
                </c:pt>
                <c:pt idx="1386">
                  <c:v>-35.079523809523806</c:v>
                </c:pt>
                <c:pt idx="1387">
                  <c:v>-14.223571428571427</c:v>
                </c:pt>
                <c:pt idx="1388">
                  <c:v>9.6223809523809507</c:v>
                </c:pt>
                <c:pt idx="1389">
                  <c:v>15.725476190476186</c:v>
                </c:pt>
                <c:pt idx="1390">
                  <c:v>2.4073809523809526</c:v>
                </c:pt>
                <c:pt idx="1391">
                  <c:v>-3.2247619047619036</c:v>
                </c:pt>
                <c:pt idx="1392">
                  <c:v>-0.22023809523809401</c:v>
                </c:pt>
                <c:pt idx="1393">
                  <c:v>-16.226190476190478</c:v>
                </c:pt>
                <c:pt idx="1394">
                  <c:v>-8.321428571428573</c:v>
                </c:pt>
                <c:pt idx="1395">
                  <c:v>9.6223809523809507</c:v>
                </c:pt>
                <c:pt idx="1396">
                  <c:v>-3.2247619047619036</c:v>
                </c:pt>
                <c:pt idx="1397">
                  <c:v>22.489285714285707</c:v>
                </c:pt>
                <c:pt idx="1398">
                  <c:v>-35.079523809523806</c:v>
                </c:pt>
                <c:pt idx="1399">
                  <c:v>-14.592857142857142</c:v>
                </c:pt>
                <c:pt idx="1400">
                  <c:v>29.393333333333338</c:v>
                </c:pt>
                <c:pt idx="1401">
                  <c:v>16.578095238095237</c:v>
                </c:pt>
                <c:pt idx="1402">
                  <c:v>14.067142857142855</c:v>
                </c:pt>
                <c:pt idx="1403">
                  <c:v>15.627619047619051</c:v>
                </c:pt>
                <c:pt idx="1404">
                  <c:v>6.5440476190476176</c:v>
                </c:pt>
                <c:pt idx="1405">
                  <c:v>21.976904761904766</c:v>
                </c:pt>
                <c:pt idx="1406">
                  <c:v>63.627142857142857</c:v>
                </c:pt>
                <c:pt idx="1407">
                  <c:v>33.857619047619039</c:v>
                </c:pt>
                <c:pt idx="1408">
                  <c:v>-14.675714285714287</c:v>
                </c:pt>
                <c:pt idx="1409">
                  <c:v>2.4073809523809526</c:v>
                </c:pt>
                <c:pt idx="1410">
                  <c:v>-1.7361904761904778</c:v>
                </c:pt>
                <c:pt idx="1411">
                  <c:v>-8.321428571428573</c:v>
                </c:pt>
                <c:pt idx="1412">
                  <c:v>22.489285714285707</c:v>
                </c:pt>
                <c:pt idx="1413">
                  <c:v>-14.675714285714287</c:v>
                </c:pt>
                <c:pt idx="1414">
                  <c:v>2.4073809523809526</c:v>
                </c:pt>
                <c:pt idx="1415">
                  <c:v>22.973095238095237</c:v>
                </c:pt>
                <c:pt idx="1416">
                  <c:v>9.6223809523809507</c:v>
                </c:pt>
                <c:pt idx="1417">
                  <c:v>-10.467380952380953</c:v>
                </c:pt>
                <c:pt idx="1418">
                  <c:v>-9.4788095238095256</c:v>
                </c:pt>
                <c:pt idx="1419">
                  <c:v>10.998333333333333</c:v>
                </c:pt>
                <c:pt idx="1420">
                  <c:v>15.627619047619051</c:v>
                </c:pt>
                <c:pt idx="1421">
                  <c:v>-35.079523809523806</c:v>
                </c:pt>
                <c:pt idx="1422">
                  <c:v>28.97</c:v>
                </c:pt>
                <c:pt idx="1423">
                  <c:v>-35.079523809523806</c:v>
                </c:pt>
                <c:pt idx="1424">
                  <c:v>6.5440476190476176</c:v>
                </c:pt>
                <c:pt idx="1425">
                  <c:v>-14.675714285714287</c:v>
                </c:pt>
                <c:pt idx="1426">
                  <c:v>-23.022142857142857</c:v>
                </c:pt>
                <c:pt idx="1427">
                  <c:v>10.998333333333333</c:v>
                </c:pt>
                <c:pt idx="1428">
                  <c:v>-14.223571428571427</c:v>
                </c:pt>
                <c:pt idx="1429">
                  <c:v>-17.098809523809521</c:v>
                </c:pt>
                <c:pt idx="1430">
                  <c:v>22.489285714285707</c:v>
                </c:pt>
                <c:pt idx="1431">
                  <c:v>0.65357142857142814</c:v>
                </c:pt>
                <c:pt idx="1432">
                  <c:v>22.973095238095237</c:v>
                </c:pt>
                <c:pt idx="1433">
                  <c:v>2.4073809523809526</c:v>
                </c:pt>
                <c:pt idx="1434">
                  <c:v>-8.321428571428573</c:v>
                </c:pt>
                <c:pt idx="1435">
                  <c:v>-9.4788095238095256</c:v>
                </c:pt>
                <c:pt idx="1436">
                  <c:v>9.6223809523809507</c:v>
                </c:pt>
                <c:pt idx="1437">
                  <c:v>15.627619047619051</c:v>
                </c:pt>
                <c:pt idx="1438">
                  <c:v>-0.22023809523809401</c:v>
                </c:pt>
                <c:pt idx="1439">
                  <c:v>10.998333333333333</c:v>
                </c:pt>
                <c:pt idx="1440">
                  <c:v>-35.079523809523806</c:v>
                </c:pt>
                <c:pt idx="1441">
                  <c:v>-23.022142857142857</c:v>
                </c:pt>
                <c:pt idx="1442">
                  <c:v>29.228333333333332</c:v>
                </c:pt>
                <c:pt idx="1443">
                  <c:v>-10.467380952380953</c:v>
                </c:pt>
                <c:pt idx="1444">
                  <c:v>-14.223571428571427</c:v>
                </c:pt>
                <c:pt idx="1445">
                  <c:v>63.627142857142857</c:v>
                </c:pt>
                <c:pt idx="1446">
                  <c:v>-8.321428571428573</c:v>
                </c:pt>
                <c:pt idx="1447">
                  <c:v>22.489285714285707</c:v>
                </c:pt>
                <c:pt idx="1448">
                  <c:v>-16.226190476190478</c:v>
                </c:pt>
                <c:pt idx="1449">
                  <c:v>9.6223809523809507</c:v>
                </c:pt>
                <c:pt idx="1450">
                  <c:v>28.97</c:v>
                </c:pt>
                <c:pt idx="1451">
                  <c:v>7.3759523809523806</c:v>
                </c:pt>
                <c:pt idx="1452">
                  <c:v>-14.592857142857142</c:v>
                </c:pt>
                <c:pt idx="1453">
                  <c:v>21.976904761904766</c:v>
                </c:pt>
                <c:pt idx="1454">
                  <c:v>-14.675714285714287</c:v>
                </c:pt>
                <c:pt idx="1455">
                  <c:v>6.5440476190476176</c:v>
                </c:pt>
                <c:pt idx="1456">
                  <c:v>-16.226190476190478</c:v>
                </c:pt>
                <c:pt idx="1457">
                  <c:v>2.4073809523809526</c:v>
                </c:pt>
                <c:pt idx="1458">
                  <c:v>1.5838095238095231</c:v>
                </c:pt>
                <c:pt idx="1459">
                  <c:v>29.228333333333332</c:v>
                </c:pt>
                <c:pt idx="1460">
                  <c:v>21.976904761904766</c:v>
                </c:pt>
                <c:pt idx="1461">
                  <c:v>16.578095238095237</c:v>
                </c:pt>
                <c:pt idx="1462">
                  <c:v>63.627142857142857</c:v>
                </c:pt>
                <c:pt idx="1463">
                  <c:v>28.97</c:v>
                </c:pt>
                <c:pt idx="1464">
                  <c:v>7.3759523809523806</c:v>
                </c:pt>
                <c:pt idx="1465">
                  <c:v>14.067142857142855</c:v>
                </c:pt>
                <c:pt idx="1466">
                  <c:v>22.973095238095237</c:v>
                </c:pt>
                <c:pt idx="1467">
                  <c:v>-17.098809523809521</c:v>
                </c:pt>
                <c:pt idx="1468">
                  <c:v>33.857619047619039</c:v>
                </c:pt>
                <c:pt idx="1469">
                  <c:v>16.578095238095237</c:v>
                </c:pt>
                <c:pt idx="1470">
                  <c:v>22.973095238095237</c:v>
                </c:pt>
                <c:pt idx="1471">
                  <c:v>29.228333333333332</c:v>
                </c:pt>
                <c:pt idx="1472">
                  <c:v>-3.2247619047619036</c:v>
                </c:pt>
                <c:pt idx="1473">
                  <c:v>7.3759523809523806</c:v>
                </c:pt>
                <c:pt idx="1474">
                  <c:v>9.6223809523809507</c:v>
                </c:pt>
                <c:pt idx="1475">
                  <c:v>63.627142857142857</c:v>
                </c:pt>
                <c:pt idx="1476">
                  <c:v>1.5838095238095231</c:v>
                </c:pt>
                <c:pt idx="1477">
                  <c:v>28.97</c:v>
                </c:pt>
                <c:pt idx="1478">
                  <c:v>-0.22023809523809401</c:v>
                </c:pt>
                <c:pt idx="1479">
                  <c:v>15.725476190476186</c:v>
                </c:pt>
                <c:pt idx="1480">
                  <c:v>-16.226190476190478</c:v>
                </c:pt>
                <c:pt idx="1481">
                  <c:v>6.5440476190476176</c:v>
                </c:pt>
                <c:pt idx="1482">
                  <c:v>21.976904761904766</c:v>
                </c:pt>
                <c:pt idx="1483">
                  <c:v>15.627619047619051</c:v>
                </c:pt>
                <c:pt idx="1484">
                  <c:v>-10.467380952380953</c:v>
                </c:pt>
                <c:pt idx="1485">
                  <c:v>0.65357142857142814</c:v>
                </c:pt>
                <c:pt idx="1486">
                  <c:v>16.578095238095237</c:v>
                </c:pt>
                <c:pt idx="1487">
                  <c:v>-3.2247619047619036</c:v>
                </c:pt>
                <c:pt idx="1488">
                  <c:v>-10.467380952380953</c:v>
                </c:pt>
                <c:pt idx="1489">
                  <c:v>1.5838095238095231</c:v>
                </c:pt>
                <c:pt idx="1490">
                  <c:v>29.393333333333338</c:v>
                </c:pt>
                <c:pt idx="1491">
                  <c:v>15.725476190476186</c:v>
                </c:pt>
                <c:pt idx="1492">
                  <c:v>22.489285714285707</c:v>
                </c:pt>
                <c:pt idx="1493">
                  <c:v>6.5440476190476176</c:v>
                </c:pt>
                <c:pt idx="1494">
                  <c:v>7.3759523809523806</c:v>
                </c:pt>
                <c:pt idx="1495">
                  <c:v>16.578095238095237</c:v>
                </c:pt>
                <c:pt idx="1496">
                  <c:v>1.5838095238095231</c:v>
                </c:pt>
                <c:pt idx="1497">
                  <c:v>10.998333333333333</c:v>
                </c:pt>
                <c:pt idx="1498">
                  <c:v>-14.223571428571427</c:v>
                </c:pt>
                <c:pt idx="1499">
                  <c:v>33.857619047619039</c:v>
                </c:pt>
                <c:pt idx="1500">
                  <c:v>22.973095238095237</c:v>
                </c:pt>
                <c:pt idx="1501">
                  <c:v>-9.4788095238095256</c:v>
                </c:pt>
                <c:pt idx="1502">
                  <c:v>28.97</c:v>
                </c:pt>
                <c:pt idx="1503">
                  <c:v>29.228333333333332</c:v>
                </c:pt>
                <c:pt idx="1504">
                  <c:v>-17.098809523809521</c:v>
                </c:pt>
                <c:pt idx="1505">
                  <c:v>21.976904761904766</c:v>
                </c:pt>
                <c:pt idx="1506">
                  <c:v>22.489285714285707</c:v>
                </c:pt>
                <c:pt idx="1507">
                  <c:v>-16.226190476190478</c:v>
                </c:pt>
                <c:pt idx="1508">
                  <c:v>15.725476190476186</c:v>
                </c:pt>
                <c:pt idx="1509">
                  <c:v>10.998333333333333</c:v>
                </c:pt>
                <c:pt idx="1510">
                  <c:v>14.067142857142855</c:v>
                </c:pt>
                <c:pt idx="1511">
                  <c:v>29.393333333333338</c:v>
                </c:pt>
                <c:pt idx="1512">
                  <c:v>-14.592857142857142</c:v>
                </c:pt>
                <c:pt idx="1513">
                  <c:v>-23.022142857142857</c:v>
                </c:pt>
                <c:pt idx="1514">
                  <c:v>7.3759523809523806</c:v>
                </c:pt>
                <c:pt idx="1515">
                  <c:v>33.857619047619039</c:v>
                </c:pt>
                <c:pt idx="1516">
                  <c:v>10.998333333333333</c:v>
                </c:pt>
                <c:pt idx="1517">
                  <c:v>63.627142857142857</c:v>
                </c:pt>
                <c:pt idx="1518">
                  <c:v>-1.7361904761904778</c:v>
                </c:pt>
                <c:pt idx="1519">
                  <c:v>-0.22023809523809401</c:v>
                </c:pt>
                <c:pt idx="1520">
                  <c:v>-35.079523809523806</c:v>
                </c:pt>
                <c:pt idx="1521">
                  <c:v>-14.675714285714287</c:v>
                </c:pt>
                <c:pt idx="1522">
                  <c:v>-10.467380952380953</c:v>
                </c:pt>
                <c:pt idx="1523">
                  <c:v>33.857619047619039</c:v>
                </c:pt>
                <c:pt idx="1524">
                  <c:v>-3.2247619047619036</c:v>
                </c:pt>
                <c:pt idx="1525">
                  <c:v>-14.592857142857142</c:v>
                </c:pt>
                <c:pt idx="1526">
                  <c:v>-1.7361904761904778</c:v>
                </c:pt>
                <c:pt idx="1527">
                  <c:v>-0.22023809523809401</c:v>
                </c:pt>
                <c:pt idx="1528">
                  <c:v>6.5440476190476176</c:v>
                </c:pt>
                <c:pt idx="1529">
                  <c:v>29.393333333333338</c:v>
                </c:pt>
                <c:pt idx="1530">
                  <c:v>63.627142857142857</c:v>
                </c:pt>
                <c:pt idx="1531">
                  <c:v>14.067142857142855</c:v>
                </c:pt>
                <c:pt idx="1532">
                  <c:v>21.976904761904766</c:v>
                </c:pt>
                <c:pt idx="1533">
                  <c:v>-35.079523809523806</c:v>
                </c:pt>
                <c:pt idx="1534">
                  <c:v>-23.022142857142857</c:v>
                </c:pt>
                <c:pt idx="1535">
                  <c:v>21.976904761904766</c:v>
                </c:pt>
                <c:pt idx="1536">
                  <c:v>14.067142857142855</c:v>
                </c:pt>
                <c:pt idx="1537">
                  <c:v>-10.467380952380953</c:v>
                </c:pt>
                <c:pt idx="1538">
                  <c:v>-17.098809523809521</c:v>
                </c:pt>
                <c:pt idx="1539">
                  <c:v>15.627619047619051</c:v>
                </c:pt>
                <c:pt idx="1540">
                  <c:v>-3.2247619047619036</c:v>
                </c:pt>
                <c:pt idx="1541">
                  <c:v>15.725476190476186</c:v>
                </c:pt>
                <c:pt idx="1542">
                  <c:v>-14.592857142857142</c:v>
                </c:pt>
                <c:pt idx="1543">
                  <c:v>-0.22023809523809401</c:v>
                </c:pt>
                <c:pt idx="1544">
                  <c:v>-8.321428571428573</c:v>
                </c:pt>
                <c:pt idx="1545">
                  <c:v>29.228333333333332</c:v>
                </c:pt>
                <c:pt idx="1546">
                  <c:v>1.5838095238095231</c:v>
                </c:pt>
                <c:pt idx="1547">
                  <c:v>16.578095238095237</c:v>
                </c:pt>
                <c:pt idx="1548">
                  <c:v>0.65357142857142814</c:v>
                </c:pt>
                <c:pt idx="1549">
                  <c:v>33.857619047619039</c:v>
                </c:pt>
                <c:pt idx="1550">
                  <c:v>-8.321428571428573</c:v>
                </c:pt>
                <c:pt idx="1551">
                  <c:v>22.489285714285707</c:v>
                </c:pt>
                <c:pt idx="1552">
                  <c:v>-17.098809523809521</c:v>
                </c:pt>
                <c:pt idx="1553">
                  <c:v>-14.592857142857142</c:v>
                </c:pt>
                <c:pt idx="1554">
                  <c:v>14.067142857142855</c:v>
                </c:pt>
                <c:pt idx="1555">
                  <c:v>1.5838095238095231</c:v>
                </c:pt>
                <c:pt idx="1556">
                  <c:v>29.228333333333332</c:v>
                </c:pt>
                <c:pt idx="1557">
                  <c:v>0.65357142857142814</c:v>
                </c:pt>
                <c:pt idx="1558">
                  <c:v>-14.223571428571427</c:v>
                </c:pt>
                <c:pt idx="1559">
                  <c:v>16.578095238095237</c:v>
                </c:pt>
                <c:pt idx="1560">
                  <c:v>-17.098809523809521</c:v>
                </c:pt>
                <c:pt idx="1561">
                  <c:v>-14.675714285714287</c:v>
                </c:pt>
                <c:pt idx="1562">
                  <c:v>29.228333333333332</c:v>
                </c:pt>
                <c:pt idx="1563">
                  <c:v>2.4073809523809526</c:v>
                </c:pt>
                <c:pt idx="1564">
                  <c:v>6.5440476190476176</c:v>
                </c:pt>
                <c:pt idx="1565">
                  <c:v>-16.226190476190478</c:v>
                </c:pt>
                <c:pt idx="1566">
                  <c:v>15.725476190476186</c:v>
                </c:pt>
                <c:pt idx="1567">
                  <c:v>-17.098809523809521</c:v>
                </c:pt>
                <c:pt idx="1568">
                  <c:v>15.627619047619051</c:v>
                </c:pt>
                <c:pt idx="1569">
                  <c:v>-14.675714285714287</c:v>
                </c:pt>
                <c:pt idx="1570">
                  <c:v>9.6223809523809507</c:v>
                </c:pt>
                <c:pt idx="1571">
                  <c:v>-23.022142857142857</c:v>
                </c:pt>
                <c:pt idx="1572">
                  <c:v>10.998333333333333</c:v>
                </c:pt>
                <c:pt idx="1573">
                  <c:v>0.65357142857142814</c:v>
                </c:pt>
                <c:pt idx="1574">
                  <c:v>29.393333333333338</c:v>
                </c:pt>
                <c:pt idx="1575">
                  <c:v>22.489285714285707</c:v>
                </c:pt>
                <c:pt idx="1576">
                  <c:v>-14.592857142857142</c:v>
                </c:pt>
                <c:pt idx="1577">
                  <c:v>-10.467380952380953</c:v>
                </c:pt>
                <c:pt idx="1578">
                  <c:v>-14.675714285714287</c:v>
                </c:pt>
                <c:pt idx="1579">
                  <c:v>6.5440476190476176</c:v>
                </c:pt>
                <c:pt idx="1580">
                  <c:v>2.4073809523809526</c:v>
                </c:pt>
                <c:pt idx="1581">
                  <c:v>-10.467380952380953</c:v>
                </c:pt>
                <c:pt idx="1582">
                  <c:v>0.65357142857142814</c:v>
                </c:pt>
                <c:pt idx="1583">
                  <c:v>28.97</c:v>
                </c:pt>
                <c:pt idx="1584">
                  <c:v>9.6223809523809507</c:v>
                </c:pt>
                <c:pt idx="1585">
                  <c:v>29.393333333333338</c:v>
                </c:pt>
                <c:pt idx="1586">
                  <c:v>15.627619047619051</c:v>
                </c:pt>
                <c:pt idx="1587">
                  <c:v>-0.22023809523809401</c:v>
                </c:pt>
                <c:pt idx="1588">
                  <c:v>-3.2247619047619036</c:v>
                </c:pt>
                <c:pt idx="1589">
                  <c:v>-35.079523809523806</c:v>
                </c:pt>
                <c:pt idx="1590">
                  <c:v>-16.226190476190478</c:v>
                </c:pt>
                <c:pt idx="1591">
                  <c:v>-14.675714285714287</c:v>
                </c:pt>
                <c:pt idx="1592">
                  <c:v>29.393333333333338</c:v>
                </c:pt>
                <c:pt idx="1593">
                  <c:v>-23.022142857142857</c:v>
                </c:pt>
                <c:pt idx="1594">
                  <c:v>14.067142857142855</c:v>
                </c:pt>
                <c:pt idx="1595">
                  <c:v>0.65357142857142814</c:v>
                </c:pt>
                <c:pt idx="1596">
                  <c:v>16.578095238095237</c:v>
                </c:pt>
                <c:pt idx="1597">
                  <c:v>-3.2247619047619036</c:v>
                </c:pt>
                <c:pt idx="1598">
                  <c:v>-0.22023809523809401</c:v>
                </c:pt>
                <c:pt idx="1599">
                  <c:v>33.857619047619039</c:v>
                </c:pt>
                <c:pt idx="1600">
                  <c:v>9.6223809523809507</c:v>
                </c:pt>
                <c:pt idx="1601">
                  <c:v>-35.079523809523806</c:v>
                </c:pt>
                <c:pt idx="1602">
                  <c:v>22.973095238095237</c:v>
                </c:pt>
                <c:pt idx="1603">
                  <c:v>6.5440476190476176</c:v>
                </c:pt>
                <c:pt idx="1604">
                  <c:v>28.97</c:v>
                </c:pt>
                <c:pt idx="1605">
                  <c:v>-14.223571428571427</c:v>
                </c:pt>
                <c:pt idx="1606">
                  <c:v>15.725476190476186</c:v>
                </c:pt>
                <c:pt idx="1607">
                  <c:v>1.5838095238095231</c:v>
                </c:pt>
                <c:pt idx="1608">
                  <c:v>2.4073809523809526</c:v>
                </c:pt>
                <c:pt idx="1609">
                  <c:v>-0.22023809523809401</c:v>
                </c:pt>
                <c:pt idx="1610">
                  <c:v>22.973095238095237</c:v>
                </c:pt>
                <c:pt idx="1611">
                  <c:v>15.627619047619051</c:v>
                </c:pt>
                <c:pt idx="1612">
                  <c:v>-10.467380952380953</c:v>
                </c:pt>
                <c:pt idx="1613">
                  <c:v>-17.098809523809521</c:v>
                </c:pt>
                <c:pt idx="1614">
                  <c:v>9.6223809523809507</c:v>
                </c:pt>
                <c:pt idx="1615">
                  <c:v>14.067142857142855</c:v>
                </c:pt>
                <c:pt idx="1616">
                  <c:v>-16.226190476190478</c:v>
                </c:pt>
                <c:pt idx="1617">
                  <c:v>7.3759523809523806</c:v>
                </c:pt>
                <c:pt idx="1618">
                  <c:v>29.393333333333338</c:v>
                </c:pt>
                <c:pt idx="1619">
                  <c:v>-0.22023809523809401</c:v>
                </c:pt>
                <c:pt idx="1620">
                  <c:v>-16.226190476190478</c:v>
                </c:pt>
                <c:pt idx="1621">
                  <c:v>6.5440476190476176</c:v>
                </c:pt>
                <c:pt idx="1622">
                  <c:v>33.857619047619039</c:v>
                </c:pt>
                <c:pt idx="1623">
                  <c:v>-3.2247619047619036</c:v>
                </c:pt>
                <c:pt idx="1624">
                  <c:v>2.4073809523809526</c:v>
                </c:pt>
                <c:pt idx="1625">
                  <c:v>14.067142857142855</c:v>
                </c:pt>
                <c:pt idx="1626">
                  <c:v>-14.592857142857142</c:v>
                </c:pt>
                <c:pt idx="1627">
                  <c:v>-10.467380952380953</c:v>
                </c:pt>
                <c:pt idx="1628">
                  <c:v>-14.675714285714287</c:v>
                </c:pt>
                <c:pt idx="1629">
                  <c:v>10.998333333333333</c:v>
                </c:pt>
                <c:pt idx="1630">
                  <c:v>-8.321428571428573</c:v>
                </c:pt>
                <c:pt idx="1631">
                  <c:v>22.973095238095237</c:v>
                </c:pt>
                <c:pt idx="1632">
                  <c:v>-3.2247619047619036</c:v>
                </c:pt>
                <c:pt idx="1633">
                  <c:v>0.65357142857142814</c:v>
                </c:pt>
                <c:pt idx="1634">
                  <c:v>1.5838095238095231</c:v>
                </c:pt>
                <c:pt idx="1635">
                  <c:v>6.5440476190476176</c:v>
                </c:pt>
                <c:pt idx="1636">
                  <c:v>29.228333333333332</c:v>
                </c:pt>
                <c:pt idx="1637">
                  <c:v>-1.7361904761904778</c:v>
                </c:pt>
                <c:pt idx="1638">
                  <c:v>1.5838095238095231</c:v>
                </c:pt>
                <c:pt idx="1639">
                  <c:v>22.489285714285707</c:v>
                </c:pt>
                <c:pt idx="1640">
                  <c:v>0.65357142857142814</c:v>
                </c:pt>
                <c:pt idx="1641">
                  <c:v>-14.675714285714287</c:v>
                </c:pt>
                <c:pt idx="1642">
                  <c:v>-17.098809523809521</c:v>
                </c:pt>
                <c:pt idx="1643">
                  <c:v>15.725476190476186</c:v>
                </c:pt>
                <c:pt idx="1644">
                  <c:v>63.627142857142857</c:v>
                </c:pt>
                <c:pt idx="1645">
                  <c:v>29.228333333333332</c:v>
                </c:pt>
                <c:pt idx="1646">
                  <c:v>-8.321428571428573</c:v>
                </c:pt>
                <c:pt idx="1647">
                  <c:v>21.976904761904766</c:v>
                </c:pt>
                <c:pt idx="1648">
                  <c:v>-16.226190476190478</c:v>
                </c:pt>
                <c:pt idx="1649">
                  <c:v>-1.7361904761904778</c:v>
                </c:pt>
                <c:pt idx="1650">
                  <c:v>-14.223571428571427</c:v>
                </c:pt>
                <c:pt idx="1651">
                  <c:v>-1.7361904761904778</c:v>
                </c:pt>
                <c:pt idx="1652">
                  <c:v>15.627619047619051</c:v>
                </c:pt>
                <c:pt idx="1653">
                  <c:v>-35.079523809523806</c:v>
                </c:pt>
                <c:pt idx="1654">
                  <c:v>-17.098809523809521</c:v>
                </c:pt>
                <c:pt idx="1655">
                  <c:v>21.976904761904766</c:v>
                </c:pt>
                <c:pt idx="1656">
                  <c:v>-23.022142857142857</c:v>
                </c:pt>
                <c:pt idx="1657">
                  <c:v>29.228333333333332</c:v>
                </c:pt>
                <c:pt idx="1658">
                  <c:v>10.998333333333333</c:v>
                </c:pt>
                <c:pt idx="1659">
                  <c:v>16.578095238095237</c:v>
                </c:pt>
                <c:pt idx="1660">
                  <c:v>6.5440476190476176</c:v>
                </c:pt>
                <c:pt idx="1661">
                  <c:v>15.725476190476186</c:v>
                </c:pt>
                <c:pt idx="1662">
                  <c:v>22.489285714285707</c:v>
                </c:pt>
                <c:pt idx="1663">
                  <c:v>0.65357142857142814</c:v>
                </c:pt>
                <c:pt idx="1664">
                  <c:v>29.393333333333338</c:v>
                </c:pt>
                <c:pt idx="1665">
                  <c:v>-9.4788095238095256</c:v>
                </c:pt>
                <c:pt idx="1666">
                  <c:v>-35.079523809523806</c:v>
                </c:pt>
                <c:pt idx="1667">
                  <c:v>15.627619047619051</c:v>
                </c:pt>
                <c:pt idx="1668">
                  <c:v>-14.675714285714287</c:v>
                </c:pt>
                <c:pt idx="1669">
                  <c:v>6.5440476190476176</c:v>
                </c:pt>
                <c:pt idx="1670">
                  <c:v>14.067142857142855</c:v>
                </c:pt>
                <c:pt idx="1671">
                  <c:v>1.5838095238095231</c:v>
                </c:pt>
                <c:pt idx="1672">
                  <c:v>-17.098809523809521</c:v>
                </c:pt>
                <c:pt idx="1673">
                  <c:v>-14.223571428571427</c:v>
                </c:pt>
                <c:pt idx="1674">
                  <c:v>9.6223809523809507</c:v>
                </c:pt>
                <c:pt idx="1675">
                  <c:v>22.489285714285707</c:v>
                </c:pt>
                <c:pt idx="1676">
                  <c:v>33.857619047619039</c:v>
                </c:pt>
                <c:pt idx="1677">
                  <c:v>-3.2247619047619036</c:v>
                </c:pt>
                <c:pt idx="1678">
                  <c:v>-1.7361904761904778</c:v>
                </c:pt>
                <c:pt idx="1679">
                  <c:v>-23.022142857142857</c:v>
                </c:pt>
                <c:pt idx="1680">
                  <c:v>-10.467380952380953</c:v>
                </c:pt>
                <c:pt idx="1681">
                  <c:v>7.3759523809523806</c:v>
                </c:pt>
                <c:pt idx="1682">
                  <c:v>15.627619047619051</c:v>
                </c:pt>
                <c:pt idx="1683">
                  <c:v>-23.022142857142857</c:v>
                </c:pt>
                <c:pt idx="1684">
                  <c:v>-35.079523809523806</c:v>
                </c:pt>
                <c:pt idx="1685">
                  <c:v>-1.7361904761904778</c:v>
                </c:pt>
                <c:pt idx="1686">
                  <c:v>22.489285714285707</c:v>
                </c:pt>
                <c:pt idx="1687">
                  <c:v>15.725476190476186</c:v>
                </c:pt>
                <c:pt idx="1688">
                  <c:v>21.976904761904766</c:v>
                </c:pt>
                <c:pt idx="1689">
                  <c:v>-14.675714285714287</c:v>
                </c:pt>
                <c:pt idx="1690">
                  <c:v>63.627142857142857</c:v>
                </c:pt>
                <c:pt idx="1691">
                  <c:v>-14.223571428571427</c:v>
                </c:pt>
                <c:pt idx="1692">
                  <c:v>28.97</c:v>
                </c:pt>
                <c:pt idx="1693">
                  <c:v>10.998333333333333</c:v>
                </c:pt>
                <c:pt idx="1694">
                  <c:v>7.3759523809523806</c:v>
                </c:pt>
                <c:pt idx="1695">
                  <c:v>-8.321428571428573</c:v>
                </c:pt>
                <c:pt idx="1696">
                  <c:v>-35.079523809523806</c:v>
                </c:pt>
                <c:pt idx="1697">
                  <c:v>9.6223809523809507</c:v>
                </c:pt>
                <c:pt idx="1698">
                  <c:v>16.578095238095237</c:v>
                </c:pt>
                <c:pt idx="1699">
                  <c:v>63.627142857142857</c:v>
                </c:pt>
                <c:pt idx="1700">
                  <c:v>21.976904761904766</c:v>
                </c:pt>
                <c:pt idx="1701">
                  <c:v>0.65357142857142814</c:v>
                </c:pt>
                <c:pt idx="1702">
                  <c:v>15.725476190476186</c:v>
                </c:pt>
                <c:pt idx="1703">
                  <c:v>33.857619047619039</c:v>
                </c:pt>
                <c:pt idx="1704">
                  <c:v>6.5440476190476176</c:v>
                </c:pt>
                <c:pt idx="1705">
                  <c:v>63.627142857142857</c:v>
                </c:pt>
                <c:pt idx="1706">
                  <c:v>-8.321428571428573</c:v>
                </c:pt>
                <c:pt idx="1707">
                  <c:v>22.973095238095237</c:v>
                </c:pt>
                <c:pt idx="1708">
                  <c:v>-35.079523809523806</c:v>
                </c:pt>
                <c:pt idx="1709">
                  <c:v>28.97</c:v>
                </c:pt>
                <c:pt idx="1710">
                  <c:v>1.5838095238095231</c:v>
                </c:pt>
                <c:pt idx="1711">
                  <c:v>-10.467380952380953</c:v>
                </c:pt>
                <c:pt idx="1712">
                  <c:v>2.4073809523809526</c:v>
                </c:pt>
                <c:pt idx="1713">
                  <c:v>16.578095238095237</c:v>
                </c:pt>
                <c:pt idx="1714">
                  <c:v>10.998333333333333</c:v>
                </c:pt>
                <c:pt idx="1715">
                  <c:v>21.976904761904766</c:v>
                </c:pt>
                <c:pt idx="1716">
                  <c:v>-14.675714285714287</c:v>
                </c:pt>
                <c:pt idx="1717">
                  <c:v>10.998333333333333</c:v>
                </c:pt>
                <c:pt idx="1718">
                  <c:v>15.725476190476186</c:v>
                </c:pt>
                <c:pt idx="1719">
                  <c:v>-14.592857142857142</c:v>
                </c:pt>
                <c:pt idx="1720">
                  <c:v>-16.226190476190478</c:v>
                </c:pt>
                <c:pt idx="1721">
                  <c:v>16.578095238095237</c:v>
                </c:pt>
                <c:pt idx="1722">
                  <c:v>-14.675714285714287</c:v>
                </c:pt>
                <c:pt idx="1723">
                  <c:v>33.857619047619039</c:v>
                </c:pt>
                <c:pt idx="1724">
                  <c:v>0.65357142857142814</c:v>
                </c:pt>
                <c:pt idx="1725">
                  <c:v>-9.4788095238095256</c:v>
                </c:pt>
                <c:pt idx="1726">
                  <c:v>28.97</c:v>
                </c:pt>
                <c:pt idx="1727">
                  <c:v>1.5838095238095231</c:v>
                </c:pt>
                <c:pt idx="1728">
                  <c:v>7.3759523809523806</c:v>
                </c:pt>
                <c:pt idx="1729">
                  <c:v>63.627142857142857</c:v>
                </c:pt>
                <c:pt idx="1730">
                  <c:v>9.6223809523809507</c:v>
                </c:pt>
                <c:pt idx="1731">
                  <c:v>22.973095238095237</c:v>
                </c:pt>
                <c:pt idx="1732">
                  <c:v>29.228333333333332</c:v>
                </c:pt>
                <c:pt idx="1733">
                  <c:v>-1.7361904761904778</c:v>
                </c:pt>
                <c:pt idx="1734">
                  <c:v>16.578095238095237</c:v>
                </c:pt>
                <c:pt idx="1735">
                  <c:v>7.3759523809523806</c:v>
                </c:pt>
                <c:pt idx="1736">
                  <c:v>28.97</c:v>
                </c:pt>
                <c:pt idx="1737">
                  <c:v>10.998333333333333</c:v>
                </c:pt>
                <c:pt idx="1738">
                  <c:v>-35.079523809523806</c:v>
                </c:pt>
                <c:pt idx="1739">
                  <c:v>-14.592857142857142</c:v>
                </c:pt>
                <c:pt idx="1740">
                  <c:v>-0.22023809523809401</c:v>
                </c:pt>
                <c:pt idx="1741">
                  <c:v>-14.223571428571427</c:v>
                </c:pt>
                <c:pt idx="1742">
                  <c:v>2.4073809523809526</c:v>
                </c:pt>
                <c:pt idx="1743">
                  <c:v>-23.022142857142857</c:v>
                </c:pt>
                <c:pt idx="1744">
                  <c:v>33.857619047619039</c:v>
                </c:pt>
                <c:pt idx="1745">
                  <c:v>2.4073809523809526</c:v>
                </c:pt>
                <c:pt idx="1746">
                  <c:v>63.627142857142857</c:v>
                </c:pt>
                <c:pt idx="1747">
                  <c:v>-14.592857142857142</c:v>
                </c:pt>
                <c:pt idx="1748">
                  <c:v>29.228333333333332</c:v>
                </c:pt>
                <c:pt idx="1749">
                  <c:v>22.973095238095237</c:v>
                </c:pt>
                <c:pt idx="1750">
                  <c:v>-14.223571428571427</c:v>
                </c:pt>
                <c:pt idx="1751">
                  <c:v>1.5838095238095231</c:v>
                </c:pt>
                <c:pt idx="1752">
                  <c:v>-0.22023809523809401</c:v>
                </c:pt>
                <c:pt idx="1753">
                  <c:v>6.5440476190476176</c:v>
                </c:pt>
                <c:pt idx="1754">
                  <c:v>22.973095238095237</c:v>
                </c:pt>
                <c:pt idx="1755">
                  <c:v>15.725476190476186</c:v>
                </c:pt>
                <c:pt idx="1756">
                  <c:v>-3.2247619047619036</c:v>
                </c:pt>
                <c:pt idx="1757">
                  <c:v>-8.321428571428573</c:v>
                </c:pt>
                <c:pt idx="1758">
                  <c:v>63.627142857142857</c:v>
                </c:pt>
                <c:pt idx="1759">
                  <c:v>1.5838095238095231</c:v>
                </c:pt>
                <c:pt idx="1760">
                  <c:v>-0.22023809523809401</c:v>
                </c:pt>
                <c:pt idx="1761">
                  <c:v>-1.7361904761904778</c:v>
                </c:pt>
                <c:pt idx="1762">
                  <c:v>-23.022142857142857</c:v>
                </c:pt>
                <c:pt idx="1763">
                  <c:v>-9.4788095238095256</c:v>
                </c:pt>
                <c:pt idx="1764">
                  <c:v>-10.467380952380953</c:v>
                </c:pt>
                <c:pt idx="1765">
                  <c:v>29.228333333333332</c:v>
                </c:pt>
                <c:pt idx="1766">
                  <c:v>-35.079523809523806</c:v>
                </c:pt>
                <c:pt idx="1767">
                  <c:v>7.3759523809523806</c:v>
                </c:pt>
                <c:pt idx="1768">
                  <c:v>-9.4788095238095256</c:v>
                </c:pt>
                <c:pt idx="1769">
                  <c:v>-3.2247619047619036</c:v>
                </c:pt>
                <c:pt idx="1770">
                  <c:v>-8.321428571428573</c:v>
                </c:pt>
                <c:pt idx="1771">
                  <c:v>6.5440476190476176</c:v>
                </c:pt>
                <c:pt idx="1772">
                  <c:v>6.5440476190476176</c:v>
                </c:pt>
                <c:pt idx="1773">
                  <c:v>9.6223809523809507</c:v>
                </c:pt>
                <c:pt idx="1774">
                  <c:v>16.578095238095237</c:v>
                </c:pt>
                <c:pt idx="1775">
                  <c:v>1.5838095238095231</c:v>
                </c:pt>
                <c:pt idx="1776">
                  <c:v>29.228333333333332</c:v>
                </c:pt>
                <c:pt idx="1777">
                  <c:v>14.067142857142855</c:v>
                </c:pt>
                <c:pt idx="1778">
                  <c:v>-17.098809523809521</c:v>
                </c:pt>
                <c:pt idx="1779">
                  <c:v>-1.7361904761904778</c:v>
                </c:pt>
                <c:pt idx="1780">
                  <c:v>-14.223571428571427</c:v>
                </c:pt>
                <c:pt idx="1781">
                  <c:v>28.97</c:v>
                </c:pt>
                <c:pt idx="1782">
                  <c:v>21.976904761904766</c:v>
                </c:pt>
                <c:pt idx="1783">
                  <c:v>15.725476190476186</c:v>
                </c:pt>
                <c:pt idx="1784">
                  <c:v>15.627619047619051</c:v>
                </c:pt>
                <c:pt idx="1785">
                  <c:v>-1.7361904761904778</c:v>
                </c:pt>
                <c:pt idx="1786">
                  <c:v>14.067142857142855</c:v>
                </c:pt>
                <c:pt idx="1787">
                  <c:v>-35.079523809523806</c:v>
                </c:pt>
                <c:pt idx="1788">
                  <c:v>-8.321428571428573</c:v>
                </c:pt>
                <c:pt idx="1789">
                  <c:v>-9.4788095238095256</c:v>
                </c:pt>
                <c:pt idx="1790">
                  <c:v>29.228333333333332</c:v>
                </c:pt>
                <c:pt idx="1791">
                  <c:v>22.489285714285707</c:v>
                </c:pt>
                <c:pt idx="1792">
                  <c:v>-8.321428571428573</c:v>
                </c:pt>
                <c:pt idx="1793">
                  <c:v>10.998333333333333</c:v>
                </c:pt>
                <c:pt idx="1794">
                  <c:v>-16.226190476190478</c:v>
                </c:pt>
                <c:pt idx="1795">
                  <c:v>-9.4788095238095256</c:v>
                </c:pt>
                <c:pt idx="1796">
                  <c:v>10.998333333333333</c:v>
                </c:pt>
                <c:pt idx="1797">
                  <c:v>-10.467380952380953</c:v>
                </c:pt>
                <c:pt idx="1798">
                  <c:v>0.65357142857142814</c:v>
                </c:pt>
                <c:pt idx="1799">
                  <c:v>15.627619047619051</c:v>
                </c:pt>
                <c:pt idx="1800">
                  <c:v>33.857619047619039</c:v>
                </c:pt>
                <c:pt idx="1801">
                  <c:v>14.067142857142855</c:v>
                </c:pt>
                <c:pt idx="1802">
                  <c:v>29.393333333333338</c:v>
                </c:pt>
                <c:pt idx="1803">
                  <c:v>28.97</c:v>
                </c:pt>
                <c:pt idx="1804">
                  <c:v>-14.675714285714287</c:v>
                </c:pt>
                <c:pt idx="1805">
                  <c:v>9.6223809523809507</c:v>
                </c:pt>
                <c:pt idx="1806">
                  <c:v>22.489285714285707</c:v>
                </c:pt>
                <c:pt idx="1807">
                  <c:v>-14.223571428571427</c:v>
                </c:pt>
                <c:pt idx="1808">
                  <c:v>-17.098809523809521</c:v>
                </c:pt>
                <c:pt idx="1809">
                  <c:v>-0.22023809523809401</c:v>
                </c:pt>
                <c:pt idx="1810">
                  <c:v>2.4073809523809526</c:v>
                </c:pt>
                <c:pt idx="1811">
                  <c:v>-1.7361904761904778</c:v>
                </c:pt>
                <c:pt idx="1812">
                  <c:v>-9.4788095238095256</c:v>
                </c:pt>
                <c:pt idx="1813">
                  <c:v>14.067142857142855</c:v>
                </c:pt>
                <c:pt idx="1814">
                  <c:v>-14.675714285714287</c:v>
                </c:pt>
                <c:pt idx="1815">
                  <c:v>-16.226190476190478</c:v>
                </c:pt>
                <c:pt idx="1816">
                  <c:v>29.393333333333338</c:v>
                </c:pt>
                <c:pt idx="1817">
                  <c:v>7.3759523809523806</c:v>
                </c:pt>
                <c:pt idx="1818">
                  <c:v>63.627142857142857</c:v>
                </c:pt>
                <c:pt idx="1819">
                  <c:v>-14.592857142857142</c:v>
                </c:pt>
                <c:pt idx="1820">
                  <c:v>0.65357142857142814</c:v>
                </c:pt>
                <c:pt idx="1821">
                  <c:v>-16.226190476190478</c:v>
                </c:pt>
                <c:pt idx="1822">
                  <c:v>33.857619047619039</c:v>
                </c:pt>
                <c:pt idx="1823">
                  <c:v>29.393333333333338</c:v>
                </c:pt>
                <c:pt idx="1824">
                  <c:v>-3.2247619047619036</c:v>
                </c:pt>
                <c:pt idx="1825">
                  <c:v>22.489285714285707</c:v>
                </c:pt>
                <c:pt idx="1826">
                  <c:v>-17.098809523809521</c:v>
                </c:pt>
                <c:pt idx="1827">
                  <c:v>2.4073809523809526</c:v>
                </c:pt>
                <c:pt idx="1828">
                  <c:v>-14.592857142857142</c:v>
                </c:pt>
                <c:pt idx="1829">
                  <c:v>0.65357142857142814</c:v>
                </c:pt>
                <c:pt idx="1830">
                  <c:v>-0.22023809523809401</c:v>
                </c:pt>
                <c:pt idx="1831">
                  <c:v>-3.2247619047619036</c:v>
                </c:pt>
                <c:pt idx="1832">
                  <c:v>-14.223571428571427</c:v>
                </c:pt>
                <c:pt idx="1833">
                  <c:v>21.976904761904766</c:v>
                </c:pt>
                <c:pt idx="1834">
                  <c:v>6.5440476190476176</c:v>
                </c:pt>
                <c:pt idx="1835">
                  <c:v>15.725476190476186</c:v>
                </c:pt>
                <c:pt idx="1836">
                  <c:v>-23.022142857142857</c:v>
                </c:pt>
                <c:pt idx="1837">
                  <c:v>-35.079523809523806</c:v>
                </c:pt>
                <c:pt idx="1838">
                  <c:v>1.5838095238095231</c:v>
                </c:pt>
                <c:pt idx="1839">
                  <c:v>0.65357142857142814</c:v>
                </c:pt>
                <c:pt idx="1840">
                  <c:v>15.627619047619051</c:v>
                </c:pt>
                <c:pt idx="1841">
                  <c:v>-3.2247619047619036</c:v>
                </c:pt>
                <c:pt idx="1842">
                  <c:v>22.489285714285707</c:v>
                </c:pt>
                <c:pt idx="1843">
                  <c:v>22.973095238095237</c:v>
                </c:pt>
                <c:pt idx="1844">
                  <c:v>-35.079523809523806</c:v>
                </c:pt>
                <c:pt idx="1845">
                  <c:v>-14.223571428571427</c:v>
                </c:pt>
                <c:pt idx="1846">
                  <c:v>-10.467380952380953</c:v>
                </c:pt>
                <c:pt idx="1847">
                  <c:v>63.627142857142857</c:v>
                </c:pt>
                <c:pt idx="1848">
                  <c:v>15.725476190476186</c:v>
                </c:pt>
                <c:pt idx="1849">
                  <c:v>-1.7361904761904778</c:v>
                </c:pt>
                <c:pt idx="1850">
                  <c:v>21.976904761904766</c:v>
                </c:pt>
                <c:pt idx="1851">
                  <c:v>29.228333333333332</c:v>
                </c:pt>
                <c:pt idx="1852">
                  <c:v>-9.4788095238095256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F8-4806-BEA4-B65C7B4D42FC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test!$P$2:$P$1854</c:f>
              <c:numCache>
                <c:formatCode>General</c:formatCode>
                <c:ptCount val="1853"/>
                <c:pt idx="0">
                  <c:v>-35.079523809523806</c:v>
                </c:pt>
                <c:pt idx="1">
                  <c:v>7.3759523809523806</c:v>
                </c:pt>
                <c:pt idx="2">
                  <c:v>0.65357142857142814</c:v>
                </c:pt>
                <c:pt idx="3">
                  <c:v>1.5838095238095231</c:v>
                </c:pt>
                <c:pt idx="4">
                  <c:v>22.489285714285707</c:v>
                </c:pt>
                <c:pt idx="5">
                  <c:v>-10.467380952380953</c:v>
                </c:pt>
                <c:pt idx="6">
                  <c:v>-23.022142857142857</c:v>
                </c:pt>
                <c:pt idx="7">
                  <c:v>14.067142857142855</c:v>
                </c:pt>
                <c:pt idx="8">
                  <c:v>2.4073809523809526</c:v>
                </c:pt>
                <c:pt idx="9">
                  <c:v>-3.2247619047619036</c:v>
                </c:pt>
                <c:pt idx="10">
                  <c:v>-9.4788095238095256</c:v>
                </c:pt>
                <c:pt idx="11">
                  <c:v>15.627619047619051</c:v>
                </c:pt>
                <c:pt idx="12">
                  <c:v>22.489285714285707</c:v>
                </c:pt>
                <c:pt idx="13">
                  <c:v>9.6223809523809507</c:v>
                </c:pt>
                <c:pt idx="14">
                  <c:v>21.976904761904766</c:v>
                </c:pt>
                <c:pt idx="15">
                  <c:v>29.228333333333332</c:v>
                </c:pt>
                <c:pt idx="16">
                  <c:v>16.578095238095237</c:v>
                </c:pt>
                <c:pt idx="17">
                  <c:v>-14.592857142857142</c:v>
                </c:pt>
                <c:pt idx="18">
                  <c:v>-1.7361904761904778</c:v>
                </c:pt>
                <c:pt idx="19">
                  <c:v>-23.022142857142857</c:v>
                </c:pt>
                <c:pt idx="20">
                  <c:v>1.5838095238095231</c:v>
                </c:pt>
                <c:pt idx="21">
                  <c:v>-16.226190476190478</c:v>
                </c:pt>
                <c:pt idx="22">
                  <c:v>63.627142857142857</c:v>
                </c:pt>
                <c:pt idx="23">
                  <c:v>9.6223809523809507</c:v>
                </c:pt>
                <c:pt idx="24">
                  <c:v>-14.592857142857142</c:v>
                </c:pt>
                <c:pt idx="25">
                  <c:v>29.228333333333332</c:v>
                </c:pt>
                <c:pt idx="26">
                  <c:v>7.3759523809523806</c:v>
                </c:pt>
                <c:pt idx="27">
                  <c:v>-0.22023809523809401</c:v>
                </c:pt>
                <c:pt idx="28">
                  <c:v>28.97</c:v>
                </c:pt>
                <c:pt idx="29">
                  <c:v>-14.223571428571427</c:v>
                </c:pt>
                <c:pt idx="30">
                  <c:v>-8.321428571428573</c:v>
                </c:pt>
                <c:pt idx="31">
                  <c:v>14.067142857142855</c:v>
                </c:pt>
                <c:pt idx="32">
                  <c:v>1.5838095238095231</c:v>
                </c:pt>
                <c:pt idx="33">
                  <c:v>0.65357142857142814</c:v>
                </c:pt>
                <c:pt idx="34">
                  <c:v>-23.022142857142857</c:v>
                </c:pt>
                <c:pt idx="35">
                  <c:v>-10.467380952380953</c:v>
                </c:pt>
                <c:pt idx="36">
                  <c:v>-9.4788095238095256</c:v>
                </c:pt>
                <c:pt idx="37">
                  <c:v>-16.226190476190478</c:v>
                </c:pt>
                <c:pt idx="38">
                  <c:v>29.228333333333332</c:v>
                </c:pt>
                <c:pt idx="39">
                  <c:v>22.973095238095237</c:v>
                </c:pt>
                <c:pt idx="40">
                  <c:v>28.97</c:v>
                </c:pt>
                <c:pt idx="41">
                  <c:v>15.627619047619051</c:v>
                </c:pt>
                <c:pt idx="42">
                  <c:v>15.725476190476186</c:v>
                </c:pt>
                <c:pt idx="43">
                  <c:v>-8.321428571428573</c:v>
                </c:pt>
                <c:pt idx="44">
                  <c:v>63.627142857142857</c:v>
                </c:pt>
                <c:pt idx="45">
                  <c:v>-14.592857142857142</c:v>
                </c:pt>
                <c:pt idx="46">
                  <c:v>14.067142857142855</c:v>
                </c:pt>
                <c:pt idx="47">
                  <c:v>14.067142857142855</c:v>
                </c:pt>
                <c:pt idx="48">
                  <c:v>0.65357142857142814</c:v>
                </c:pt>
                <c:pt idx="49">
                  <c:v>6.5440476190476176</c:v>
                </c:pt>
                <c:pt idx="50">
                  <c:v>-8.321428571428573</c:v>
                </c:pt>
                <c:pt idx="51">
                  <c:v>28.97</c:v>
                </c:pt>
                <c:pt idx="52">
                  <c:v>-35.079523809523806</c:v>
                </c:pt>
                <c:pt idx="53">
                  <c:v>-3.2247619047619036</c:v>
                </c:pt>
                <c:pt idx="54">
                  <c:v>33.857619047619039</c:v>
                </c:pt>
                <c:pt idx="55">
                  <c:v>22.973095238095237</c:v>
                </c:pt>
                <c:pt idx="56">
                  <c:v>33.857619047619039</c:v>
                </c:pt>
                <c:pt idx="57">
                  <c:v>-14.675714285714287</c:v>
                </c:pt>
                <c:pt idx="58">
                  <c:v>-8.321428571428573</c:v>
                </c:pt>
                <c:pt idx="59">
                  <c:v>7.3759523809523806</c:v>
                </c:pt>
                <c:pt idx="60">
                  <c:v>6.5440476190476176</c:v>
                </c:pt>
                <c:pt idx="61">
                  <c:v>63.627142857142857</c:v>
                </c:pt>
                <c:pt idx="62">
                  <c:v>14.067142857142855</c:v>
                </c:pt>
                <c:pt idx="63">
                  <c:v>-14.592857142857142</c:v>
                </c:pt>
                <c:pt idx="64">
                  <c:v>16.578095238095237</c:v>
                </c:pt>
                <c:pt idx="65">
                  <c:v>-35.079523809523806</c:v>
                </c:pt>
                <c:pt idx="66">
                  <c:v>-1.7361904761904778</c:v>
                </c:pt>
                <c:pt idx="67">
                  <c:v>28.97</c:v>
                </c:pt>
                <c:pt idx="68">
                  <c:v>21.976904761904766</c:v>
                </c:pt>
                <c:pt idx="69">
                  <c:v>22.973095238095237</c:v>
                </c:pt>
                <c:pt idx="70">
                  <c:v>-14.223571428571427</c:v>
                </c:pt>
                <c:pt idx="71">
                  <c:v>22.489285714285707</c:v>
                </c:pt>
                <c:pt idx="72">
                  <c:v>1.5838095238095231</c:v>
                </c:pt>
                <c:pt idx="73">
                  <c:v>10.998333333333333</c:v>
                </c:pt>
                <c:pt idx="74">
                  <c:v>15.725476190476186</c:v>
                </c:pt>
                <c:pt idx="75">
                  <c:v>63.627142857142857</c:v>
                </c:pt>
                <c:pt idx="76">
                  <c:v>-14.675714285714287</c:v>
                </c:pt>
                <c:pt idx="77">
                  <c:v>21.976904761904766</c:v>
                </c:pt>
                <c:pt idx="78">
                  <c:v>-35.079523809523806</c:v>
                </c:pt>
                <c:pt idx="79">
                  <c:v>33.857619047619039</c:v>
                </c:pt>
                <c:pt idx="80">
                  <c:v>-14.592857142857142</c:v>
                </c:pt>
                <c:pt idx="81">
                  <c:v>-17.098809523809521</c:v>
                </c:pt>
                <c:pt idx="82">
                  <c:v>6.5440476190476176</c:v>
                </c:pt>
                <c:pt idx="83">
                  <c:v>15.627619047619051</c:v>
                </c:pt>
                <c:pt idx="84">
                  <c:v>2.4073809523809526</c:v>
                </c:pt>
                <c:pt idx="85">
                  <c:v>28.97</c:v>
                </c:pt>
                <c:pt idx="86">
                  <c:v>22.489285714285707</c:v>
                </c:pt>
                <c:pt idx="87">
                  <c:v>-8.321428571428573</c:v>
                </c:pt>
                <c:pt idx="88">
                  <c:v>-17.098809523809521</c:v>
                </c:pt>
                <c:pt idx="89">
                  <c:v>-10.467380952380953</c:v>
                </c:pt>
                <c:pt idx="90">
                  <c:v>-35.079523809523806</c:v>
                </c:pt>
                <c:pt idx="91">
                  <c:v>15.725476190476186</c:v>
                </c:pt>
                <c:pt idx="92">
                  <c:v>-1.7361904761904778</c:v>
                </c:pt>
                <c:pt idx="93">
                  <c:v>21.976904761904766</c:v>
                </c:pt>
                <c:pt idx="94">
                  <c:v>63.627142857142857</c:v>
                </c:pt>
                <c:pt idx="95">
                  <c:v>2.4073809523809526</c:v>
                </c:pt>
                <c:pt idx="96">
                  <c:v>-14.675714285714287</c:v>
                </c:pt>
                <c:pt idx="97">
                  <c:v>21.976904761904766</c:v>
                </c:pt>
                <c:pt idx="98">
                  <c:v>-14.592857142857142</c:v>
                </c:pt>
                <c:pt idx="99">
                  <c:v>15.725476190476186</c:v>
                </c:pt>
                <c:pt idx="100">
                  <c:v>29.228333333333332</c:v>
                </c:pt>
                <c:pt idx="101">
                  <c:v>16.578095238095237</c:v>
                </c:pt>
                <c:pt idx="102">
                  <c:v>1.5838095238095231</c:v>
                </c:pt>
                <c:pt idx="103">
                  <c:v>10.998333333333333</c:v>
                </c:pt>
                <c:pt idx="104">
                  <c:v>15.627619047619051</c:v>
                </c:pt>
                <c:pt idx="105">
                  <c:v>6.5440476190476176</c:v>
                </c:pt>
                <c:pt idx="106">
                  <c:v>0.65357142857142814</c:v>
                </c:pt>
                <c:pt idx="107">
                  <c:v>1.5838095238095231</c:v>
                </c:pt>
                <c:pt idx="108">
                  <c:v>9.6223809523809507</c:v>
                </c:pt>
                <c:pt idx="109">
                  <c:v>29.393333333333338</c:v>
                </c:pt>
                <c:pt idx="110">
                  <c:v>-14.223571428571427</c:v>
                </c:pt>
                <c:pt idx="111">
                  <c:v>-16.226190476190478</c:v>
                </c:pt>
                <c:pt idx="112">
                  <c:v>29.393333333333338</c:v>
                </c:pt>
                <c:pt idx="113">
                  <c:v>-1.7361904761904778</c:v>
                </c:pt>
                <c:pt idx="114">
                  <c:v>22.973095238095237</c:v>
                </c:pt>
                <c:pt idx="115">
                  <c:v>-14.675714285714287</c:v>
                </c:pt>
                <c:pt idx="116">
                  <c:v>10.998333333333333</c:v>
                </c:pt>
                <c:pt idx="117">
                  <c:v>29.228333333333332</c:v>
                </c:pt>
                <c:pt idx="118">
                  <c:v>14.067142857142855</c:v>
                </c:pt>
                <c:pt idx="119">
                  <c:v>2.4073809523809526</c:v>
                </c:pt>
                <c:pt idx="120">
                  <c:v>22.973095238095237</c:v>
                </c:pt>
                <c:pt idx="121">
                  <c:v>-17.098809523809521</c:v>
                </c:pt>
                <c:pt idx="122">
                  <c:v>-3.2247619047619036</c:v>
                </c:pt>
                <c:pt idx="123">
                  <c:v>15.627619047619051</c:v>
                </c:pt>
                <c:pt idx="124">
                  <c:v>15.725476190476186</c:v>
                </c:pt>
                <c:pt idx="125">
                  <c:v>-8.321428571428573</c:v>
                </c:pt>
                <c:pt idx="126">
                  <c:v>-23.022142857142857</c:v>
                </c:pt>
                <c:pt idx="127">
                  <c:v>29.393333333333338</c:v>
                </c:pt>
                <c:pt idx="128">
                  <c:v>9.6223809523809507</c:v>
                </c:pt>
                <c:pt idx="129">
                  <c:v>10.998333333333333</c:v>
                </c:pt>
                <c:pt idx="130">
                  <c:v>-9.4788095238095256</c:v>
                </c:pt>
                <c:pt idx="131">
                  <c:v>2.4073809523809526</c:v>
                </c:pt>
                <c:pt idx="132">
                  <c:v>-1.7361904761904778</c:v>
                </c:pt>
                <c:pt idx="133">
                  <c:v>15.627619047619051</c:v>
                </c:pt>
                <c:pt idx="134">
                  <c:v>63.627142857142857</c:v>
                </c:pt>
                <c:pt idx="135">
                  <c:v>15.725476190476186</c:v>
                </c:pt>
                <c:pt idx="136">
                  <c:v>1.5838095238095231</c:v>
                </c:pt>
                <c:pt idx="137">
                  <c:v>-16.226190476190478</c:v>
                </c:pt>
                <c:pt idx="138">
                  <c:v>2.4073809523809526</c:v>
                </c:pt>
                <c:pt idx="139">
                  <c:v>9.6223809523809507</c:v>
                </c:pt>
                <c:pt idx="140">
                  <c:v>10.998333333333333</c:v>
                </c:pt>
                <c:pt idx="141">
                  <c:v>-10.467380952380953</c:v>
                </c:pt>
                <c:pt idx="142">
                  <c:v>22.973095238095237</c:v>
                </c:pt>
                <c:pt idx="143">
                  <c:v>-14.223571428571427</c:v>
                </c:pt>
                <c:pt idx="144">
                  <c:v>-1.7361904761904778</c:v>
                </c:pt>
                <c:pt idx="145">
                  <c:v>28.97</c:v>
                </c:pt>
                <c:pt idx="146">
                  <c:v>29.228333333333332</c:v>
                </c:pt>
                <c:pt idx="147">
                  <c:v>22.489285714285707</c:v>
                </c:pt>
                <c:pt idx="148">
                  <c:v>-17.098809523809521</c:v>
                </c:pt>
                <c:pt idx="149">
                  <c:v>28.97</c:v>
                </c:pt>
                <c:pt idx="150">
                  <c:v>7.3759523809523806</c:v>
                </c:pt>
                <c:pt idx="151">
                  <c:v>-16.226190476190478</c:v>
                </c:pt>
                <c:pt idx="152">
                  <c:v>33.857619047619039</c:v>
                </c:pt>
                <c:pt idx="153">
                  <c:v>-3.2247619047619036</c:v>
                </c:pt>
                <c:pt idx="154">
                  <c:v>-8.321428571428573</c:v>
                </c:pt>
                <c:pt idx="155">
                  <c:v>-9.4788095238095256</c:v>
                </c:pt>
                <c:pt idx="156">
                  <c:v>16.578095238095237</c:v>
                </c:pt>
                <c:pt idx="157">
                  <c:v>0.65357142857142814</c:v>
                </c:pt>
                <c:pt idx="158">
                  <c:v>15.725476190476186</c:v>
                </c:pt>
                <c:pt idx="159">
                  <c:v>33.857619047619039</c:v>
                </c:pt>
                <c:pt idx="160">
                  <c:v>21.976904761904766</c:v>
                </c:pt>
                <c:pt idx="161">
                  <c:v>7.3759523809523806</c:v>
                </c:pt>
                <c:pt idx="162">
                  <c:v>28.97</c:v>
                </c:pt>
                <c:pt idx="163">
                  <c:v>-1.7361904761904778</c:v>
                </c:pt>
                <c:pt idx="164">
                  <c:v>16.578095238095237</c:v>
                </c:pt>
                <c:pt idx="165">
                  <c:v>22.489285714285707</c:v>
                </c:pt>
                <c:pt idx="166">
                  <c:v>-3.2247619047619036</c:v>
                </c:pt>
                <c:pt idx="167">
                  <c:v>0.65357142857142814</c:v>
                </c:pt>
                <c:pt idx="168">
                  <c:v>29.228333333333332</c:v>
                </c:pt>
                <c:pt idx="169">
                  <c:v>-17.098809523809521</c:v>
                </c:pt>
                <c:pt idx="170">
                  <c:v>63.627142857142857</c:v>
                </c:pt>
                <c:pt idx="171">
                  <c:v>-8.321428571428573</c:v>
                </c:pt>
                <c:pt idx="172">
                  <c:v>-16.226190476190478</c:v>
                </c:pt>
                <c:pt idx="173">
                  <c:v>6.5440476190476176</c:v>
                </c:pt>
                <c:pt idx="174">
                  <c:v>-10.467380952380953</c:v>
                </c:pt>
                <c:pt idx="175">
                  <c:v>15.627619047619051</c:v>
                </c:pt>
                <c:pt idx="176">
                  <c:v>16.578095238095237</c:v>
                </c:pt>
                <c:pt idx="177">
                  <c:v>-17.098809523809521</c:v>
                </c:pt>
                <c:pt idx="178">
                  <c:v>21.976904761904766</c:v>
                </c:pt>
                <c:pt idx="179">
                  <c:v>29.228333333333332</c:v>
                </c:pt>
                <c:pt idx="180">
                  <c:v>0.65357142857142814</c:v>
                </c:pt>
                <c:pt idx="181">
                  <c:v>33.857619047619039</c:v>
                </c:pt>
                <c:pt idx="182">
                  <c:v>22.489285714285707</c:v>
                </c:pt>
                <c:pt idx="183">
                  <c:v>-8.321428571428573</c:v>
                </c:pt>
                <c:pt idx="184">
                  <c:v>6.5440476190476176</c:v>
                </c:pt>
                <c:pt idx="185">
                  <c:v>-3.2247619047619036</c:v>
                </c:pt>
                <c:pt idx="186">
                  <c:v>7.3759523809523806</c:v>
                </c:pt>
                <c:pt idx="187">
                  <c:v>-23.022142857142857</c:v>
                </c:pt>
                <c:pt idx="188">
                  <c:v>-14.592857142857142</c:v>
                </c:pt>
                <c:pt idx="189">
                  <c:v>29.228333333333332</c:v>
                </c:pt>
                <c:pt idx="190">
                  <c:v>2.4073809523809526</c:v>
                </c:pt>
                <c:pt idx="191">
                  <c:v>-14.223571428571427</c:v>
                </c:pt>
                <c:pt idx="192">
                  <c:v>-14.675714285714287</c:v>
                </c:pt>
                <c:pt idx="193">
                  <c:v>-0.22023809523809401</c:v>
                </c:pt>
                <c:pt idx="194">
                  <c:v>29.393333333333338</c:v>
                </c:pt>
                <c:pt idx="195">
                  <c:v>-14.592857142857142</c:v>
                </c:pt>
                <c:pt idx="196">
                  <c:v>-16.226190476190478</c:v>
                </c:pt>
                <c:pt idx="197">
                  <c:v>10.998333333333333</c:v>
                </c:pt>
                <c:pt idx="198">
                  <c:v>-0.22023809523809401</c:v>
                </c:pt>
                <c:pt idx="199">
                  <c:v>-17.098809523809521</c:v>
                </c:pt>
                <c:pt idx="200">
                  <c:v>14.067142857142855</c:v>
                </c:pt>
                <c:pt idx="201">
                  <c:v>-14.675714285714287</c:v>
                </c:pt>
                <c:pt idx="202">
                  <c:v>7.3759523809523806</c:v>
                </c:pt>
                <c:pt idx="203">
                  <c:v>29.393333333333338</c:v>
                </c:pt>
                <c:pt idx="204">
                  <c:v>0.65357142857142814</c:v>
                </c:pt>
                <c:pt idx="205">
                  <c:v>21.976904761904766</c:v>
                </c:pt>
                <c:pt idx="206">
                  <c:v>10.998333333333333</c:v>
                </c:pt>
                <c:pt idx="207">
                  <c:v>63.627142857142857</c:v>
                </c:pt>
                <c:pt idx="208">
                  <c:v>14.067142857142855</c:v>
                </c:pt>
                <c:pt idx="209">
                  <c:v>15.725476190476186</c:v>
                </c:pt>
                <c:pt idx="210">
                  <c:v>-0.22023809523809401</c:v>
                </c:pt>
                <c:pt idx="211">
                  <c:v>0.65357142857142814</c:v>
                </c:pt>
                <c:pt idx="212">
                  <c:v>29.393333333333338</c:v>
                </c:pt>
                <c:pt idx="213">
                  <c:v>33.857619047619039</c:v>
                </c:pt>
                <c:pt idx="214">
                  <c:v>7.3759523809523806</c:v>
                </c:pt>
                <c:pt idx="215">
                  <c:v>9.6223809523809507</c:v>
                </c:pt>
                <c:pt idx="216">
                  <c:v>-23.022142857142857</c:v>
                </c:pt>
                <c:pt idx="217">
                  <c:v>-9.4788095238095256</c:v>
                </c:pt>
                <c:pt idx="218">
                  <c:v>-14.592857142857142</c:v>
                </c:pt>
                <c:pt idx="219">
                  <c:v>-35.079523809523806</c:v>
                </c:pt>
                <c:pt idx="220">
                  <c:v>-35.079523809523806</c:v>
                </c:pt>
                <c:pt idx="221">
                  <c:v>10.998333333333333</c:v>
                </c:pt>
                <c:pt idx="222">
                  <c:v>15.725476190476186</c:v>
                </c:pt>
                <c:pt idx="223">
                  <c:v>1.5838095238095231</c:v>
                </c:pt>
                <c:pt idx="224">
                  <c:v>-23.022142857142857</c:v>
                </c:pt>
                <c:pt idx="225">
                  <c:v>-3.2247619047619036</c:v>
                </c:pt>
                <c:pt idx="226">
                  <c:v>22.973095238095237</c:v>
                </c:pt>
                <c:pt idx="227">
                  <c:v>63.627142857142857</c:v>
                </c:pt>
                <c:pt idx="228">
                  <c:v>29.393333333333338</c:v>
                </c:pt>
                <c:pt idx="229">
                  <c:v>-14.223571428571427</c:v>
                </c:pt>
                <c:pt idx="230">
                  <c:v>15.725476190476186</c:v>
                </c:pt>
                <c:pt idx="231">
                  <c:v>-14.592857142857142</c:v>
                </c:pt>
                <c:pt idx="232">
                  <c:v>9.6223809523809507</c:v>
                </c:pt>
                <c:pt idx="233">
                  <c:v>-10.467380952380953</c:v>
                </c:pt>
                <c:pt idx="234">
                  <c:v>-9.4788095238095256</c:v>
                </c:pt>
                <c:pt idx="235">
                  <c:v>14.067142857142855</c:v>
                </c:pt>
                <c:pt idx="236">
                  <c:v>-14.675714285714287</c:v>
                </c:pt>
                <c:pt idx="237">
                  <c:v>14.067142857142855</c:v>
                </c:pt>
                <c:pt idx="238">
                  <c:v>-35.079523809523806</c:v>
                </c:pt>
                <c:pt idx="239">
                  <c:v>-14.592857142857142</c:v>
                </c:pt>
                <c:pt idx="240">
                  <c:v>21.976904761904766</c:v>
                </c:pt>
                <c:pt idx="241">
                  <c:v>22.973095238095237</c:v>
                </c:pt>
                <c:pt idx="242">
                  <c:v>-1.7361904761904778</c:v>
                </c:pt>
                <c:pt idx="243">
                  <c:v>28.97</c:v>
                </c:pt>
                <c:pt idx="244">
                  <c:v>63.627142857142857</c:v>
                </c:pt>
                <c:pt idx="245">
                  <c:v>-14.675714285714287</c:v>
                </c:pt>
                <c:pt idx="246">
                  <c:v>-17.098809523809521</c:v>
                </c:pt>
                <c:pt idx="247">
                  <c:v>-14.223571428571427</c:v>
                </c:pt>
                <c:pt idx="248">
                  <c:v>14.067142857142855</c:v>
                </c:pt>
                <c:pt idx="249">
                  <c:v>33.857619047619039</c:v>
                </c:pt>
                <c:pt idx="250">
                  <c:v>-1.7361904761904778</c:v>
                </c:pt>
                <c:pt idx="251">
                  <c:v>16.578095238095237</c:v>
                </c:pt>
                <c:pt idx="252">
                  <c:v>10.998333333333333</c:v>
                </c:pt>
                <c:pt idx="253">
                  <c:v>2.4073809523809526</c:v>
                </c:pt>
                <c:pt idx="254">
                  <c:v>21.976904761904766</c:v>
                </c:pt>
                <c:pt idx="255">
                  <c:v>-35.079523809523806</c:v>
                </c:pt>
                <c:pt idx="256">
                  <c:v>-14.675714285714287</c:v>
                </c:pt>
                <c:pt idx="257">
                  <c:v>28.97</c:v>
                </c:pt>
                <c:pt idx="258">
                  <c:v>6.5440476190476176</c:v>
                </c:pt>
                <c:pt idx="259">
                  <c:v>33.857619047619039</c:v>
                </c:pt>
                <c:pt idx="260">
                  <c:v>15.627619047619051</c:v>
                </c:pt>
                <c:pt idx="261">
                  <c:v>-16.226190476190478</c:v>
                </c:pt>
                <c:pt idx="262">
                  <c:v>21.976904761904766</c:v>
                </c:pt>
                <c:pt idx="263">
                  <c:v>15.725476190476186</c:v>
                </c:pt>
                <c:pt idx="264">
                  <c:v>-17.098809523809521</c:v>
                </c:pt>
                <c:pt idx="265">
                  <c:v>9.6223809523809507</c:v>
                </c:pt>
                <c:pt idx="266">
                  <c:v>-14.223571428571427</c:v>
                </c:pt>
                <c:pt idx="267">
                  <c:v>-1.7361904761904778</c:v>
                </c:pt>
                <c:pt idx="268">
                  <c:v>-0.22023809523809401</c:v>
                </c:pt>
                <c:pt idx="269">
                  <c:v>16.578095238095237</c:v>
                </c:pt>
                <c:pt idx="270">
                  <c:v>-14.592857142857142</c:v>
                </c:pt>
                <c:pt idx="271">
                  <c:v>-8.321428571428573</c:v>
                </c:pt>
                <c:pt idx="272">
                  <c:v>28.97</c:v>
                </c:pt>
                <c:pt idx="273">
                  <c:v>-23.022142857142857</c:v>
                </c:pt>
                <c:pt idx="274">
                  <c:v>-14.223571428571427</c:v>
                </c:pt>
                <c:pt idx="275">
                  <c:v>-17.098809523809521</c:v>
                </c:pt>
                <c:pt idx="276">
                  <c:v>0.65357142857142814</c:v>
                </c:pt>
                <c:pt idx="277">
                  <c:v>-0.22023809523809401</c:v>
                </c:pt>
                <c:pt idx="278">
                  <c:v>63.627142857142857</c:v>
                </c:pt>
                <c:pt idx="279">
                  <c:v>33.857619047619039</c:v>
                </c:pt>
                <c:pt idx="280">
                  <c:v>1.5838095238095231</c:v>
                </c:pt>
                <c:pt idx="281">
                  <c:v>16.578095238095237</c:v>
                </c:pt>
                <c:pt idx="282">
                  <c:v>28.97</c:v>
                </c:pt>
                <c:pt idx="283">
                  <c:v>9.6223809523809507</c:v>
                </c:pt>
                <c:pt idx="284">
                  <c:v>-8.321428571428573</c:v>
                </c:pt>
                <c:pt idx="285">
                  <c:v>6.5440476190476176</c:v>
                </c:pt>
                <c:pt idx="286">
                  <c:v>15.725476190476186</c:v>
                </c:pt>
                <c:pt idx="287">
                  <c:v>15.627619047619051</c:v>
                </c:pt>
                <c:pt idx="288">
                  <c:v>29.228333333333332</c:v>
                </c:pt>
                <c:pt idx="289">
                  <c:v>15.725476190476186</c:v>
                </c:pt>
                <c:pt idx="290">
                  <c:v>15.627619047619051</c:v>
                </c:pt>
                <c:pt idx="291">
                  <c:v>29.393333333333338</c:v>
                </c:pt>
                <c:pt idx="292">
                  <c:v>-14.592857142857142</c:v>
                </c:pt>
                <c:pt idx="293">
                  <c:v>-0.22023809523809401</c:v>
                </c:pt>
                <c:pt idx="294">
                  <c:v>-9.4788095238095256</c:v>
                </c:pt>
                <c:pt idx="295">
                  <c:v>-8.321428571428573</c:v>
                </c:pt>
                <c:pt idx="296">
                  <c:v>-3.2247619047619036</c:v>
                </c:pt>
                <c:pt idx="297">
                  <c:v>-17.098809523809521</c:v>
                </c:pt>
                <c:pt idx="298">
                  <c:v>0.65357142857142814</c:v>
                </c:pt>
                <c:pt idx="299">
                  <c:v>63.627142857142857</c:v>
                </c:pt>
                <c:pt idx="300">
                  <c:v>9.6223809523809507</c:v>
                </c:pt>
                <c:pt idx="301">
                  <c:v>6.5440476190476176</c:v>
                </c:pt>
                <c:pt idx="302">
                  <c:v>9.6223809523809507</c:v>
                </c:pt>
                <c:pt idx="303">
                  <c:v>-14.675714285714287</c:v>
                </c:pt>
                <c:pt idx="304">
                  <c:v>-14.592857142857142</c:v>
                </c:pt>
                <c:pt idx="305">
                  <c:v>-16.226190476190478</c:v>
                </c:pt>
                <c:pt idx="306">
                  <c:v>14.067142857142855</c:v>
                </c:pt>
                <c:pt idx="307">
                  <c:v>-23.022142857142857</c:v>
                </c:pt>
                <c:pt idx="308">
                  <c:v>7.3759523809523806</c:v>
                </c:pt>
                <c:pt idx="309">
                  <c:v>-3.2247619047619036</c:v>
                </c:pt>
                <c:pt idx="310">
                  <c:v>22.973095238095237</c:v>
                </c:pt>
                <c:pt idx="311">
                  <c:v>2.4073809523809526</c:v>
                </c:pt>
                <c:pt idx="312">
                  <c:v>29.393333333333338</c:v>
                </c:pt>
                <c:pt idx="313">
                  <c:v>-0.22023809523809401</c:v>
                </c:pt>
                <c:pt idx="314">
                  <c:v>-35.079523809523806</c:v>
                </c:pt>
                <c:pt idx="315">
                  <c:v>-9.4788095238095256</c:v>
                </c:pt>
                <c:pt idx="316">
                  <c:v>33.857619047619039</c:v>
                </c:pt>
                <c:pt idx="317">
                  <c:v>-9.4788095238095256</c:v>
                </c:pt>
                <c:pt idx="318">
                  <c:v>63.627142857142857</c:v>
                </c:pt>
                <c:pt idx="319">
                  <c:v>16.578095238095237</c:v>
                </c:pt>
                <c:pt idx="320">
                  <c:v>-17.098809523809521</c:v>
                </c:pt>
                <c:pt idx="321">
                  <c:v>-16.226190476190478</c:v>
                </c:pt>
                <c:pt idx="322">
                  <c:v>22.973095238095237</c:v>
                </c:pt>
                <c:pt idx="323">
                  <c:v>-14.592857142857142</c:v>
                </c:pt>
                <c:pt idx="324">
                  <c:v>2.4073809523809526</c:v>
                </c:pt>
                <c:pt idx="325">
                  <c:v>15.725476190476186</c:v>
                </c:pt>
                <c:pt idx="326">
                  <c:v>28.97</c:v>
                </c:pt>
                <c:pt idx="327">
                  <c:v>-14.675714285714287</c:v>
                </c:pt>
                <c:pt idx="328">
                  <c:v>22.489285714285707</c:v>
                </c:pt>
                <c:pt idx="329">
                  <c:v>-0.22023809523809401</c:v>
                </c:pt>
                <c:pt idx="330">
                  <c:v>-0.22023809523809401</c:v>
                </c:pt>
                <c:pt idx="331">
                  <c:v>21.976904761904766</c:v>
                </c:pt>
                <c:pt idx="332">
                  <c:v>-14.675714285714287</c:v>
                </c:pt>
                <c:pt idx="333">
                  <c:v>-1.7361904761904778</c:v>
                </c:pt>
                <c:pt idx="334">
                  <c:v>33.857619047619039</c:v>
                </c:pt>
                <c:pt idx="335">
                  <c:v>29.393333333333338</c:v>
                </c:pt>
                <c:pt idx="336">
                  <c:v>2.4073809523809526</c:v>
                </c:pt>
                <c:pt idx="337">
                  <c:v>14.067142857142855</c:v>
                </c:pt>
                <c:pt idx="338">
                  <c:v>22.489285714285707</c:v>
                </c:pt>
                <c:pt idx="339">
                  <c:v>22.973095238095237</c:v>
                </c:pt>
                <c:pt idx="340">
                  <c:v>-9.4788095238095256</c:v>
                </c:pt>
                <c:pt idx="341">
                  <c:v>-14.592857142857142</c:v>
                </c:pt>
                <c:pt idx="342">
                  <c:v>14.067142857142855</c:v>
                </c:pt>
                <c:pt idx="343">
                  <c:v>1.5838095238095231</c:v>
                </c:pt>
                <c:pt idx="344">
                  <c:v>0.65357142857142814</c:v>
                </c:pt>
                <c:pt idx="345">
                  <c:v>2.4073809523809526</c:v>
                </c:pt>
                <c:pt idx="346">
                  <c:v>29.228333333333332</c:v>
                </c:pt>
                <c:pt idx="347">
                  <c:v>16.578095238095237</c:v>
                </c:pt>
                <c:pt idx="348">
                  <c:v>21.976904761904766</c:v>
                </c:pt>
                <c:pt idx="349">
                  <c:v>1.5838095238095231</c:v>
                </c:pt>
                <c:pt idx="350">
                  <c:v>29.228333333333332</c:v>
                </c:pt>
                <c:pt idx="351">
                  <c:v>22.489285714285707</c:v>
                </c:pt>
                <c:pt idx="352">
                  <c:v>-35.079523809523806</c:v>
                </c:pt>
                <c:pt idx="353">
                  <c:v>-8.321428571428573</c:v>
                </c:pt>
                <c:pt idx="354">
                  <c:v>-17.098809523809521</c:v>
                </c:pt>
                <c:pt idx="355">
                  <c:v>63.627142857142857</c:v>
                </c:pt>
                <c:pt idx="356">
                  <c:v>-1.7361904761904778</c:v>
                </c:pt>
                <c:pt idx="357">
                  <c:v>15.627619047619051</c:v>
                </c:pt>
                <c:pt idx="358">
                  <c:v>29.393333333333338</c:v>
                </c:pt>
                <c:pt idx="359">
                  <c:v>6.5440476190476176</c:v>
                </c:pt>
                <c:pt idx="360">
                  <c:v>9.6223809523809507</c:v>
                </c:pt>
                <c:pt idx="361">
                  <c:v>-35.079523809523806</c:v>
                </c:pt>
                <c:pt idx="362">
                  <c:v>15.627619047619051</c:v>
                </c:pt>
                <c:pt idx="363">
                  <c:v>-16.226190476190478</c:v>
                </c:pt>
                <c:pt idx="364">
                  <c:v>-8.321428571428573</c:v>
                </c:pt>
                <c:pt idx="365">
                  <c:v>-14.592857142857142</c:v>
                </c:pt>
                <c:pt idx="366">
                  <c:v>29.393333333333338</c:v>
                </c:pt>
                <c:pt idx="367">
                  <c:v>7.3759523809523806</c:v>
                </c:pt>
                <c:pt idx="368">
                  <c:v>1.5838095238095231</c:v>
                </c:pt>
                <c:pt idx="369">
                  <c:v>0.65357142857142814</c:v>
                </c:pt>
                <c:pt idx="370">
                  <c:v>-1.7361904761904778</c:v>
                </c:pt>
                <c:pt idx="371">
                  <c:v>63.627142857142857</c:v>
                </c:pt>
                <c:pt idx="372">
                  <c:v>29.228333333333332</c:v>
                </c:pt>
                <c:pt idx="373">
                  <c:v>7.3759523809523806</c:v>
                </c:pt>
                <c:pt idx="374">
                  <c:v>-9.4788095238095256</c:v>
                </c:pt>
                <c:pt idx="375">
                  <c:v>-10.467380952380953</c:v>
                </c:pt>
                <c:pt idx="376">
                  <c:v>15.627619047619051</c:v>
                </c:pt>
                <c:pt idx="377">
                  <c:v>-1.7361904761904778</c:v>
                </c:pt>
                <c:pt idx="378">
                  <c:v>0.65357142857142814</c:v>
                </c:pt>
                <c:pt idx="379">
                  <c:v>-16.226190476190478</c:v>
                </c:pt>
                <c:pt idx="380">
                  <c:v>63.627142857142857</c:v>
                </c:pt>
                <c:pt idx="381">
                  <c:v>-8.321428571428573</c:v>
                </c:pt>
                <c:pt idx="382">
                  <c:v>-23.022142857142857</c:v>
                </c:pt>
                <c:pt idx="383">
                  <c:v>-35.079523809523806</c:v>
                </c:pt>
                <c:pt idx="384">
                  <c:v>16.578095238095237</c:v>
                </c:pt>
                <c:pt idx="385">
                  <c:v>-14.675714285714287</c:v>
                </c:pt>
                <c:pt idx="386">
                  <c:v>29.228333333333332</c:v>
                </c:pt>
                <c:pt idx="387">
                  <c:v>2.4073809523809526</c:v>
                </c:pt>
                <c:pt idx="388">
                  <c:v>-14.592857142857142</c:v>
                </c:pt>
                <c:pt idx="389">
                  <c:v>-35.079523809523806</c:v>
                </c:pt>
                <c:pt idx="390">
                  <c:v>-14.223571428571427</c:v>
                </c:pt>
                <c:pt idx="391">
                  <c:v>10.998333333333333</c:v>
                </c:pt>
                <c:pt idx="392">
                  <c:v>-23.022142857142857</c:v>
                </c:pt>
                <c:pt idx="393">
                  <c:v>-8.321428571428573</c:v>
                </c:pt>
                <c:pt idx="394">
                  <c:v>0.65357142857142814</c:v>
                </c:pt>
                <c:pt idx="395">
                  <c:v>-14.592857142857142</c:v>
                </c:pt>
                <c:pt idx="396">
                  <c:v>-1.7361904761904778</c:v>
                </c:pt>
                <c:pt idx="397">
                  <c:v>-14.675714285714287</c:v>
                </c:pt>
                <c:pt idx="398">
                  <c:v>15.627619047619051</c:v>
                </c:pt>
                <c:pt idx="399">
                  <c:v>-16.226190476190478</c:v>
                </c:pt>
                <c:pt idx="400">
                  <c:v>63.627142857142857</c:v>
                </c:pt>
                <c:pt idx="401">
                  <c:v>2.4073809523809526</c:v>
                </c:pt>
                <c:pt idx="402">
                  <c:v>-23.022142857142857</c:v>
                </c:pt>
                <c:pt idx="403">
                  <c:v>-14.675714285714287</c:v>
                </c:pt>
                <c:pt idx="404">
                  <c:v>28.97</c:v>
                </c:pt>
                <c:pt idx="405">
                  <c:v>-10.467380952380953</c:v>
                </c:pt>
                <c:pt idx="406">
                  <c:v>-16.226190476190478</c:v>
                </c:pt>
                <c:pt idx="407">
                  <c:v>-14.223571428571427</c:v>
                </c:pt>
                <c:pt idx="408">
                  <c:v>29.228333333333332</c:v>
                </c:pt>
                <c:pt idx="409">
                  <c:v>6.5440476190476176</c:v>
                </c:pt>
                <c:pt idx="410">
                  <c:v>10.998333333333333</c:v>
                </c:pt>
                <c:pt idx="411">
                  <c:v>-3.2247619047619036</c:v>
                </c:pt>
                <c:pt idx="412">
                  <c:v>-14.592857142857142</c:v>
                </c:pt>
                <c:pt idx="413">
                  <c:v>-1.7361904761904778</c:v>
                </c:pt>
                <c:pt idx="414">
                  <c:v>14.067142857142855</c:v>
                </c:pt>
                <c:pt idx="415">
                  <c:v>9.6223809523809507</c:v>
                </c:pt>
                <c:pt idx="416">
                  <c:v>-9.4788095238095256</c:v>
                </c:pt>
                <c:pt idx="417">
                  <c:v>-14.223571428571427</c:v>
                </c:pt>
                <c:pt idx="418">
                  <c:v>22.973095238095237</c:v>
                </c:pt>
                <c:pt idx="419">
                  <c:v>7.3759523809523806</c:v>
                </c:pt>
                <c:pt idx="420">
                  <c:v>28.97</c:v>
                </c:pt>
                <c:pt idx="421">
                  <c:v>-35.079523809523806</c:v>
                </c:pt>
                <c:pt idx="422">
                  <c:v>-3.2247619047619036</c:v>
                </c:pt>
                <c:pt idx="423">
                  <c:v>15.725476190476186</c:v>
                </c:pt>
                <c:pt idx="424">
                  <c:v>-0.22023809523809401</c:v>
                </c:pt>
                <c:pt idx="425">
                  <c:v>22.973095238095237</c:v>
                </c:pt>
                <c:pt idx="426">
                  <c:v>9.6223809523809507</c:v>
                </c:pt>
                <c:pt idx="427">
                  <c:v>10.998333333333333</c:v>
                </c:pt>
                <c:pt idx="428">
                  <c:v>-17.098809523809521</c:v>
                </c:pt>
                <c:pt idx="429">
                  <c:v>33.857619047619039</c:v>
                </c:pt>
                <c:pt idx="430">
                  <c:v>22.489285714285707</c:v>
                </c:pt>
                <c:pt idx="431">
                  <c:v>-14.223571428571427</c:v>
                </c:pt>
                <c:pt idx="432">
                  <c:v>28.97</c:v>
                </c:pt>
                <c:pt idx="433">
                  <c:v>-9.4788095238095256</c:v>
                </c:pt>
                <c:pt idx="434">
                  <c:v>63.627142857142857</c:v>
                </c:pt>
                <c:pt idx="435">
                  <c:v>6.5440476190476176</c:v>
                </c:pt>
                <c:pt idx="436">
                  <c:v>29.228333333333332</c:v>
                </c:pt>
                <c:pt idx="437">
                  <c:v>-0.22023809523809401</c:v>
                </c:pt>
                <c:pt idx="438">
                  <c:v>10.998333333333333</c:v>
                </c:pt>
                <c:pt idx="439">
                  <c:v>33.857619047619039</c:v>
                </c:pt>
                <c:pt idx="440">
                  <c:v>28.97</c:v>
                </c:pt>
                <c:pt idx="441">
                  <c:v>22.489285714285707</c:v>
                </c:pt>
                <c:pt idx="442">
                  <c:v>15.627619047619051</c:v>
                </c:pt>
                <c:pt idx="443">
                  <c:v>-3.2247619047619036</c:v>
                </c:pt>
                <c:pt idx="444">
                  <c:v>-1.7361904761904778</c:v>
                </c:pt>
                <c:pt idx="445">
                  <c:v>29.393333333333338</c:v>
                </c:pt>
                <c:pt idx="446">
                  <c:v>-0.22023809523809401</c:v>
                </c:pt>
                <c:pt idx="447">
                  <c:v>16.578095238095237</c:v>
                </c:pt>
                <c:pt idx="448">
                  <c:v>-8.321428571428573</c:v>
                </c:pt>
                <c:pt idx="449">
                  <c:v>21.976904761904766</c:v>
                </c:pt>
                <c:pt idx="450">
                  <c:v>7.3759523809523806</c:v>
                </c:pt>
                <c:pt idx="451">
                  <c:v>-17.098809523809521</c:v>
                </c:pt>
                <c:pt idx="452">
                  <c:v>28.97</c:v>
                </c:pt>
                <c:pt idx="453">
                  <c:v>-1.7361904761904778</c:v>
                </c:pt>
                <c:pt idx="454">
                  <c:v>33.857619047619039</c:v>
                </c:pt>
                <c:pt idx="455">
                  <c:v>63.627142857142857</c:v>
                </c:pt>
                <c:pt idx="456">
                  <c:v>-10.467380952380953</c:v>
                </c:pt>
                <c:pt idx="457">
                  <c:v>21.976904761904766</c:v>
                </c:pt>
                <c:pt idx="458">
                  <c:v>29.393333333333338</c:v>
                </c:pt>
                <c:pt idx="459">
                  <c:v>-14.592857142857142</c:v>
                </c:pt>
                <c:pt idx="460">
                  <c:v>22.489285714285707</c:v>
                </c:pt>
                <c:pt idx="461">
                  <c:v>-8.321428571428573</c:v>
                </c:pt>
                <c:pt idx="462">
                  <c:v>0.65357142857142814</c:v>
                </c:pt>
                <c:pt idx="463">
                  <c:v>14.067142857142855</c:v>
                </c:pt>
                <c:pt idx="464">
                  <c:v>-14.223571428571427</c:v>
                </c:pt>
                <c:pt idx="465">
                  <c:v>-16.226190476190478</c:v>
                </c:pt>
                <c:pt idx="466">
                  <c:v>28.97</c:v>
                </c:pt>
                <c:pt idx="467">
                  <c:v>22.489285714285707</c:v>
                </c:pt>
                <c:pt idx="468">
                  <c:v>0.65357142857142814</c:v>
                </c:pt>
                <c:pt idx="469">
                  <c:v>6.5440476190476176</c:v>
                </c:pt>
                <c:pt idx="470">
                  <c:v>-14.675714285714287</c:v>
                </c:pt>
                <c:pt idx="471">
                  <c:v>15.725476190476186</c:v>
                </c:pt>
                <c:pt idx="472">
                  <c:v>-8.321428571428573</c:v>
                </c:pt>
                <c:pt idx="473">
                  <c:v>33.857619047619039</c:v>
                </c:pt>
                <c:pt idx="474">
                  <c:v>2.4073809523809526</c:v>
                </c:pt>
                <c:pt idx="475">
                  <c:v>-10.467380952380953</c:v>
                </c:pt>
                <c:pt idx="476">
                  <c:v>7.3759523809523806</c:v>
                </c:pt>
                <c:pt idx="477">
                  <c:v>21.976904761904766</c:v>
                </c:pt>
                <c:pt idx="478">
                  <c:v>-17.098809523809521</c:v>
                </c:pt>
                <c:pt idx="479">
                  <c:v>-14.675714285714287</c:v>
                </c:pt>
                <c:pt idx="480">
                  <c:v>-23.022142857142857</c:v>
                </c:pt>
                <c:pt idx="481">
                  <c:v>6.5440476190476176</c:v>
                </c:pt>
                <c:pt idx="482">
                  <c:v>-10.467380952380953</c:v>
                </c:pt>
                <c:pt idx="483">
                  <c:v>21.976904761904766</c:v>
                </c:pt>
                <c:pt idx="484">
                  <c:v>7.3759523809523806</c:v>
                </c:pt>
                <c:pt idx="485">
                  <c:v>-9.4788095238095256</c:v>
                </c:pt>
                <c:pt idx="486">
                  <c:v>-8.321428571428573</c:v>
                </c:pt>
                <c:pt idx="487">
                  <c:v>-35.079523809523806</c:v>
                </c:pt>
                <c:pt idx="488">
                  <c:v>1.5838095238095231</c:v>
                </c:pt>
                <c:pt idx="489">
                  <c:v>29.228333333333332</c:v>
                </c:pt>
                <c:pt idx="490">
                  <c:v>9.6223809523809507</c:v>
                </c:pt>
                <c:pt idx="491">
                  <c:v>22.973095238095237</c:v>
                </c:pt>
                <c:pt idx="492">
                  <c:v>-17.098809523809521</c:v>
                </c:pt>
                <c:pt idx="493">
                  <c:v>2.4073809523809526</c:v>
                </c:pt>
                <c:pt idx="494">
                  <c:v>15.725476190476186</c:v>
                </c:pt>
                <c:pt idx="495">
                  <c:v>9.6223809523809507</c:v>
                </c:pt>
                <c:pt idx="496">
                  <c:v>-9.4788095238095256</c:v>
                </c:pt>
                <c:pt idx="497">
                  <c:v>22.973095238095237</c:v>
                </c:pt>
                <c:pt idx="498">
                  <c:v>-0.22023809523809401</c:v>
                </c:pt>
                <c:pt idx="499">
                  <c:v>-16.226190476190478</c:v>
                </c:pt>
                <c:pt idx="500">
                  <c:v>29.228333333333332</c:v>
                </c:pt>
                <c:pt idx="501">
                  <c:v>21.976904761904766</c:v>
                </c:pt>
                <c:pt idx="502">
                  <c:v>-17.098809523809521</c:v>
                </c:pt>
                <c:pt idx="503">
                  <c:v>29.393333333333338</c:v>
                </c:pt>
                <c:pt idx="504">
                  <c:v>-14.675714285714287</c:v>
                </c:pt>
                <c:pt idx="505">
                  <c:v>6.5440476190476176</c:v>
                </c:pt>
                <c:pt idx="506">
                  <c:v>-14.223571428571427</c:v>
                </c:pt>
                <c:pt idx="507">
                  <c:v>16.578095238095237</c:v>
                </c:pt>
                <c:pt idx="508">
                  <c:v>-8.321428571428573</c:v>
                </c:pt>
                <c:pt idx="509">
                  <c:v>-10.467380952380953</c:v>
                </c:pt>
                <c:pt idx="510">
                  <c:v>9.6223809523809507</c:v>
                </c:pt>
                <c:pt idx="511">
                  <c:v>-14.675714285714287</c:v>
                </c:pt>
                <c:pt idx="512">
                  <c:v>-0.22023809523809401</c:v>
                </c:pt>
                <c:pt idx="513">
                  <c:v>1.5838095238095231</c:v>
                </c:pt>
                <c:pt idx="514">
                  <c:v>-9.4788095238095256</c:v>
                </c:pt>
                <c:pt idx="515">
                  <c:v>10.998333333333333</c:v>
                </c:pt>
                <c:pt idx="516">
                  <c:v>7.3759523809523806</c:v>
                </c:pt>
                <c:pt idx="517">
                  <c:v>-16.226190476190478</c:v>
                </c:pt>
                <c:pt idx="518">
                  <c:v>29.393333333333338</c:v>
                </c:pt>
                <c:pt idx="519">
                  <c:v>1.5838095238095231</c:v>
                </c:pt>
                <c:pt idx="520">
                  <c:v>16.578095238095237</c:v>
                </c:pt>
                <c:pt idx="521">
                  <c:v>-14.592857142857142</c:v>
                </c:pt>
                <c:pt idx="522">
                  <c:v>22.973095238095237</c:v>
                </c:pt>
                <c:pt idx="523">
                  <c:v>-0.22023809523809401</c:v>
                </c:pt>
                <c:pt idx="524">
                  <c:v>-17.098809523809521</c:v>
                </c:pt>
                <c:pt idx="525">
                  <c:v>-1.7361904761904778</c:v>
                </c:pt>
                <c:pt idx="526">
                  <c:v>63.627142857142857</c:v>
                </c:pt>
                <c:pt idx="527">
                  <c:v>10.998333333333333</c:v>
                </c:pt>
                <c:pt idx="528">
                  <c:v>33.857619047619039</c:v>
                </c:pt>
                <c:pt idx="529">
                  <c:v>22.489285714285707</c:v>
                </c:pt>
                <c:pt idx="530">
                  <c:v>-0.22023809523809401</c:v>
                </c:pt>
                <c:pt idx="531">
                  <c:v>28.97</c:v>
                </c:pt>
                <c:pt idx="532">
                  <c:v>33.857619047619039</c:v>
                </c:pt>
                <c:pt idx="533">
                  <c:v>-10.467380952380953</c:v>
                </c:pt>
                <c:pt idx="534">
                  <c:v>-16.226190476190478</c:v>
                </c:pt>
                <c:pt idx="535">
                  <c:v>14.067142857142855</c:v>
                </c:pt>
                <c:pt idx="536">
                  <c:v>-3.2247619047619036</c:v>
                </c:pt>
                <c:pt idx="537">
                  <c:v>15.627619047619051</c:v>
                </c:pt>
                <c:pt idx="538">
                  <c:v>29.228333333333332</c:v>
                </c:pt>
                <c:pt idx="539">
                  <c:v>-14.675714285714287</c:v>
                </c:pt>
                <c:pt idx="540">
                  <c:v>22.973095238095237</c:v>
                </c:pt>
                <c:pt idx="541">
                  <c:v>15.627619047619051</c:v>
                </c:pt>
                <c:pt idx="542">
                  <c:v>-23.022142857142857</c:v>
                </c:pt>
                <c:pt idx="543">
                  <c:v>29.393333333333338</c:v>
                </c:pt>
                <c:pt idx="544">
                  <c:v>0.65357142857142814</c:v>
                </c:pt>
                <c:pt idx="545">
                  <c:v>21.976904761904766</c:v>
                </c:pt>
                <c:pt idx="546">
                  <c:v>15.725476190476186</c:v>
                </c:pt>
                <c:pt idx="547">
                  <c:v>-1.7361904761904778</c:v>
                </c:pt>
                <c:pt idx="548">
                  <c:v>-3.2247619047619036</c:v>
                </c:pt>
                <c:pt idx="549">
                  <c:v>2.4073809523809526</c:v>
                </c:pt>
                <c:pt idx="550">
                  <c:v>-35.079523809523806</c:v>
                </c:pt>
                <c:pt idx="551">
                  <c:v>10.998333333333333</c:v>
                </c:pt>
                <c:pt idx="552">
                  <c:v>0.65357142857142814</c:v>
                </c:pt>
                <c:pt idx="553">
                  <c:v>-3.2247619047619036</c:v>
                </c:pt>
                <c:pt idx="554">
                  <c:v>-14.223571428571427</c:v>
                </c:pt>
                <c:pt idx="555">
                  <c:v>-0.22023809523809401</c:v>
                </c:pt>
                <c:pt idx="556">
                  <c:v>-16.226190476190478</c:v>
                </c:pt>
                <c:pt idx="557">
                  <c:v>2.4073809523809526</c:v>
                </c:pt>
                <c:pt idx="558">
                  <c:v>-14.223571428571427</c:v>
                </c:pt>
                <c:pt idx="559">
                  <c:v>28.97</c:v>
                </c:pt>
                <c:pt idx="560">
                  <c:v>-16.226190476190478</c:v>
                </c:pt>
                <c:pt idx="561">
                  <c:v>21.976904761904766</c:v>
                </c:pt>
                <c:pt idx="562">
                  <c:v>-10.467380952380953</c:v>
                </c:pt>
                <c:pt idx="563">
                  <c:v>33.857619047619039</c:v>
                </c:pt>
                <c:pt idx="564">
                  <c:v>-23.022142857142857</c:v>
                </c:pt>
                <c:pt idx="565">
                  <c:v>9.6223809523809507</c:v>
                </c:pt>
                <c:pt idx="566">
                  <c:v>14.067142857142855</c:v>
                </c:pt>
                <c:pt idx="567">
                  <c:v>-9.4788095238095256</c:v>
                </c:pt>
                <c:pt idx="568">
                  <c:v>7.3759523809523806</c:v>
                </c:pt>
                <c:pt idx="569">
                  <c:v>29.228333333333332</c:v>
                </c:pt>
                <c:pt idx="570">
                  <c:v>16.578095238095237</c:v>
                </c:pt>
                <c:pt idx="571">
                  <c:v>29.393333333333338</c:v>
                </c:pt>
                <c:pt idx="572">
                  <c:v>6.5440476190476176</c:v>
                </c:pt>
                <c:pt idx="573">
                  <c:v>-23.022142857142857</c:v>
                </c:pt>
                <c:pt idx="574">
                  <c:v>14.067142857142855</c:v>
                </c:pt>
                <c:pt idx="575">
                  <c:v>2.4073809523809526</c:v>
                </c:pt>
                <c:pt idx="576">
                  <c:v>-35.079523809523806</c:v>
                </c:pt>
                <c:pt idx="577">
                  <c:v>-9.4788095238095256</c:v>
                </c:pt>
                <c:pt idx="578">
                  <c:v>22.973095238095237</c:v>
                </c:pt>
                <c:pt idx="579">
                  <c:v>33.857619047619039</c:v>
                </c:pt>
                <c:pt idx="580">
                  <c:v>10.998333333333333</c:v>
                </c:pt>
                <c:pt idx="581">
                  <c:v>-14.592857142857142</c:v>
                </c:pt>
                <c:pt idx="582">
                  <c:v>7.3759523809523806</c:v>
                </c:pt>
                <c:pt idx="583">
                  <c:v>-16.226190476190478</c:v>
                </c:pt>
                <c:pt idx="584">
                  <c:v>-35.079523809523806</c:v>
                </c:pt>
                <c:pt idx="585">
                  <c:v>9.6223809523809507</c:v>
                </c:pt>
                <c:pt idx="586">
                  <c:v>63.627142857142857</c:v>
                </c:pt>
                <c:pt idx="587">
                  <c:v>6.5440476190476176</c:v>
                </c:pt>
                <c:pt idx="588">
                  <c:v>-17.098809523809521</c:v>
                </c:pt>
                <c:pt idx="589">
                  <c:v>33.857619047619039</c:v>
                </c:pt>
                <c:pt idx="590">
                  <c:v>15.725476190476186</c:v>
                </c:pt>
                <c:pt idx="591">
                  <c:v>0.65357142857142814</c:v>
                </c:pt>
                <c:pt idx="592">
                  <c:v>1.5838095238095231</c:v>
                </c:pt>
                <c:pt idx="593">
                  <c:v>22.489285714285707</c:v>
                </c:pt>
                <c:pt idx="594">
                  <c:v>-14.592857142857142</c:v>
                </c:pt>
                <c:pt idx="595">
                  <c:v>21.976904761904766</c:v>
                </c:pt>
                <c:pt idx="596">
                  <c:v>-16.226190476190478</c:v>
                </c:pt>
                <c:pt idx="597">
                  <c:v>63.627142857142857</c:v>
                </c:pt>
                <c:pt idx="598">
                  <c:v>-10.467380952380953</c:v>
                </c:pt>
                <c:pt idx="599">
                  <c:v>-14.675714285714287</c:v>
                </c:pt>
                <c:pt idx="600">
                  <c:v>-17.098809523809521</c:v>
                </c:pt>
                <c:pt idx="601">
                  <c:v>-0.22023809523809401</c:v>
                </c:pt>
                <c:pt idx="602">
                  <c:v>6.5440476190476176</c:v>
                </c:pt>
                <c:pt idx="603">
                  <c:v>21.976904761904766</c:v>
                </c:pt>
                <c:pt idx="604">
                  <c:v>16.578095238095237</c:v>
                </c:pt>
                <c:pt idx="605">
                  <c:v>1.5838095238095231</c:v>
                </c:pt>
                <c:pt idx="606">
                  <c:v>7.3759523809523806</c:v>
                </c:pt>
                <c:pt idx="607">
                  <c:v>-1.7361904761904778</c:v>
                </c:pt>
                <c:pt idx="608">
                  <c:v>-17.098809523809521</c:v>
                </c:pt>
                <c:pt idx="609">
                  <c:v>-3.2247619047619036</c:v>
                </c:pt>
                <c:pt idx="610">
                  <c:v>9.6223809523809507</c:v>
                </c:pt>
                <c:pt idx="611">
                  <c:v>-14.675714285714287</c:v>
                </c:pt>
                <c:pt idx="612">
                  <c:v>-14.592857142857142</c:v>
                </c:pt>
                <c:pt idx="613">
                  <c:v>22.489285714285707</c:v>
                </c:pt>
                <c:pt idx="614">
                  <c:v>15.627619047619051</c:v>
                </c:pt>
                <c:pt idx="615">
                  <c:v>15.725476190476186</c:v>
                </c:pt>
                <c:pt idx="616">
                  <c:v>-35.079523809523806</c:v>
                </c:pt>
                <c:pt idx="617">
                  <c:v>-17.098809523809521</c:v>
                </c:pt>
                <c:pt idx="618">
                  <c:v>-14.592857142857142</c:v>
                </c:pt>
                <c:pt idx="619">
                  <c:v>29.228333333333332</c:v>
                </c:pt>
                <c:pt idx="620">
                  <c:v>1.5838095238095231</c:v>
                </c:pt>
                <c:pt idx="621">
                  <c:v>7.3759523809523806</c:v>
                </c:pt>
                <c:pt idx="622">
                  <c:v>10.998333333333333</c:v>
                </c:pt>
                <c:pt idx="623">
                  <c:v>63.627142857142857</c:v>
                </c:pt>
                <c:pt idx="624">
                  <c:v>15.627619047619051</c:v>
                </c:pt>
                <c:pt idx="625">
                  <c:v>-14.675714285714287</c:v>
                </c:pt>
                <c:pt idx="626">
                  <c:v>9.6223809523809507</c:v>
                </c:pt>
                <c:pt idx="627">
                  <c:v>22.489285714285707</c:v>
                </c:pt>
                <c:pt idx="628">
                  <c:v>-3.2247619047619036</c:v>
                </c:pt>
                <c:pt idx="629">
                  <c:v>-14.223571428571427</c:v>
                </c:pt>
                <c:pt idx="630">
                  <c:v>28.97</c:v>
                </c:pt>
                <c:pt idx="631">
                  <c:v>-3.2247619047619036</c:v>
                </c:pt>
                <c:pt idx="632">
                  <c:v>15.725476190476186</c:v>
                </c:pt>
                <c:pt idx="633">
                  <c:v>-0.22023809523809401</c:v>
                </c:pt>
                <c:pt idx="634">
                  <c:v>29.228333333333332</c:v>
                </c:pt>
                <c:pt idx="635">
                  <c:v>-14.675714285714287</c:v>
                </c:pt>
                <c:pt idx="636">
                  <c:v>2.4073809523809526</c:v>
                </c:pt>
                <c:pt idx="637">
                  <c:v>14.067142857142855</c:v>
                </c:pt>
                <c:pt idx="638">
                  <c:v>-10.467380952380953</c:v>
                </c:pt>
                <c:pt idx="639">
                  <c:v>33.857619047619039</c:v>
                </c:pt>
                <c:pt idx="640">
                  <c:v>29.393333333333338</c:v>
                </c:pt>
                <c:pt idx="641">
                  <c:v>22.489285714285707</c:v>
                </c:pt>
                <c:pt idx="642">
                  <c:v>7.3759523809523806</c:v>
                </c:pt>
                <c:pt idx="643">
                  <c:v>-35.079523809523806</c:v>
                </c:pt>
                <c:pt idx="644">
                  <c:v>22.489285714285707</c:v>
                </c:pt>
                <c:pt idx="645">
                  <c:v>16.578095238095237</c:v>
                </c:pt>
                <c:pt idx="646">
                  <c:v>29.228333333333332</c:v>
                </c:pt>
                <c:pt idx="647">
                  <c:v>22.973095238095237</c:v>
                </c:pt>
                <c:pt idx="648">
                  <c:v>21.976904761904766</c:v>
                </c:pt>
                <c:pt idx="649">
                  <c:v>10.998333333333333</c:v>
                </c:pt>
                <c:pt idx="650">
                  <c:v>14.067142857142855</c:v>
                </c:pt>
                <c:pt idx="651">
                  <c:v>-0.22023809523809401</c:v>
                </c:pt>
                <c:pt idx="652">
                  <c:v>-10.467380952380953</c:v>
                </c:pt>
                <c:pt idx="653">
                  <c:v>29.393333333333338</c:v>
                </c:pt>
                <c:pt idx="654">
                  <c:v>-35.079523809523806</c:v>
                </c:pt>
                <c:pt idx="655">
                  <c:v>-1.7361904761904778</c:v>
                </c:pt>
                <c:pt idx="656">
                  <c:v>7.3759523809523806</c:v>
                </c:pt>
                <c:pt idx="657">
                  <c:v>-9.4788095238095256</c:v>
                </c:pt>
                <c:pt idx="658">
                  <c:v>22.489285714285707</c:v>
                </c:pt>
                <c:pt idx="659">
                  <c:v>22.973095238095237</c:v>
                </c:pt>
                <c:pt idx="660">
                  <c:v>63.627142857142857</c:v>
                </c:pt>
                <c:pt idx="661">
                  <c:v>15.627619047619051</c:v>
                </c:pt>
                <c:pt idx="662">
                  <c:v>2.4073809523809526</c:v>
                </c:pt>
                <c:pt idx="663">
                  <c:v>7.3759523809523806</c:v>
                </c:pt>
                <c:pt idx="664">
                  <c:v>10.998333333333333</c:v>
                </c:pt>
                <c:pt idx="665">
                  <c:v>21.976904761904766</c:v>
                </c:pt>
                <c:pt idx="666">
                  <c:v>-0.22023809523809401</c:v>
                </c:pt>
                <c:pt idx="667">
                  <c:v>14.067142857142855</c:v>
                </c:pt>
                <c:pt idx="668">
                  <c:v>29.228333333333332</c:v>
                </c:pt>
                <c:pt idx="669">
                  <c:v>16.578095238095237</c:v>
                </c:pt>
                <c:pt idx="670">
                  <c:v>22.973095238095237</c:v>
                </c:pt>
                <c:pt idx="671">
                  <c:v>29.393333333333338</c:v>
                </c:pt>
                <c:pt idx="672">
                  <c:v>2.4073809523809526</c:v>
                </c:pt>
                <c:pt idx="673">
                  <c:v>15.725476190476186</c:v>
                </c:pt>
                <c:pt idx="674">
                  <c:v>22.489285714285707</c:v>
                </c:pt>
                <c:pt idx="675">
                  <c:v>-9.4788095238095256</c:v>
                </c:pt>
                <c:pt idx="676">
                  <c:v>-0.22023809523809401</c:v>
                </c:pt>
                <c:pt idx="677">
                  <c:v>-10.467380952380953</c:v>
                </c:pt>
                <c:pt idx="678">
                  <c:v>14.067142857142855</c:v>
                </c:pt>
                <c:pt idx="679">
                  <c:v>16.578095238095237</c:v>
                </c:pt>
                <c:pt idx="680">
                  <c:v>-14.592857142857142</c:v>
                </c:pt>
                <c:pt idx="681">
                  <c:v>6.5440476190476176</c:v>
                </c:pt>
                <c:pt idx="682">
                  <c:v>-16.226190476190478</c:v>
                </c:pt>
                <c:pt idx="683">
                  <c:v>1.5838095238095231</c:v>
                </c:pt>
                <c:pt idx="684">
                  <c:v>29.393333333333338</c:v>
                </c:pt>
                <c:pt idx="685">
                  <c:v>33.857619047619039</c:v>
                </c:pt>
                <c:pt idx="686">
                  <c:v>14.067142857142855</c:v>
                </c:pt>
                <c:pt idx="687">
                  <c:v>-16.226190476190478</c:v>
                </c:pt>
                <c:pt idx="688">
                  <c:v>-14.592857142857142</c:v>
                </c:pt>
                <c:pt idx="689">
                  <c:v>33.857619047619039</c:v>
                </c:pt>
                <c:pt idx="690">
                  <c:v>29.228333333333332</c:v>
                </c:pt>
                <c:pt idx="691">
                  <c:v>9.6223809523809507</c:v>
                </c:pt>
                <c:pt idx="692">
                  <c:v>-14.223571428571427</c:v>
                </c:pt>
                <c:pt idx="693">
                  <c:v>-0.22023809523809401</c:v>
                </c:pt>
                <c:pt idx="694">
                  <c:v>-1.7361904761904778</c:v>
                </c:pt>
                <c:pt idx="695">
                  <c:v>-8.321428571428573</c:v>
                </c:pt>
                <c:pt idx="696">
                  <c:v>1.5838095238095231</c:v>
                </c:pt>
                <c:pt idx="697">
                  <c:v>16.578095238095237</c:v>
                </c:pt>
                <c:pt idx="698">
                  <c:v>-9.4788095238095256</c:v>
                </c:pt>
                <c:pt idx="699">
                  <c:v>21.976904761904766</c:v>
                </c:pt>
                <c:pt idx="700">
                  <c:v>-14.223571428571427</c:v>
                </c:pt>
                <c:pt idx="701">
                  <c:v>6.5440476190476176</c:v>
                </c:pt>
                <c:pt idx="702">
                  <c:v>22.489285714285707</c:v>
                </c:pt>
                <c:pt idx="703">
                  <c:v>22.973095238095237</c:v>
                </c:pt>
                <c:pt idx="704">
                  <c:v>-10.467380952380953</c:v>
                </c:pt>
                <c:pt idx="705">
                  <c:v>-8.321428571428573</c:v>
                </c:pt>
                <c:pt idx="706">
                  <c:v>29.228333333333332</c:v>
                </c:pt>
                <c:pt idx="707">
                  <c:v>10.998333333333333</c:v>
                </c:pt>
                <c:pt idx="708">
                  <c:v>15.627619047619051</c:v>
                </c:pt>
                <c:pt idx="709">
                  <c:v>-3.2247619047619036</c:v>
                </c:pt>
                <c:pt idx="710">
                  <c:v>15.725476190476186</c:v>
                </c:pt>
                <c:pt idx="711">
                  <c:v>21.976904761904766</c:v>
                </c:pt>
                <c:pt idx="712">
                  <c:v>1.5838095238095231</c:v>
                </c:pt>
                <c:pt idx="713">
                  <c:v>-1.7361904761904778</c:v>
                </c:pt>
                <c:pt idx="714">
                  <c:v>-17.098809523809521</c:v>
                </c:pt>
                <c:pt idx="715">
                  <c:v>10.998333333333333</c:v>
                </c:pt>
                <c:pt idx="716">
                  <c:v>-8.321428571428573</c:v>
                </c:pt>
                <c:pt idx="717">
                  <c:v>1.5838095238095231</c:v>
                </c:pt>
                <c:pt idx="718">
                  <c:v>21.976904761904766</c:v>
                </c:pt>
                <c:pt idx="719">
                  <c:v>29.228333333333332</c:v>
                </c:pt>
                <c:pt idx="720">
                  <c:v>-3.2247619047619036</c:v>
                </c:pt>
                <c:pt idx="721">
                  <c:v>-23.022142857142857</c:v>
                </c:pt>
                <c:pt idx="722">
                  <c:v>16.578095238095237</c:v>
                </c:pt>
                <c:pt idx="723">
                  <c:v>7.3759523809523806</c:v>
                </c:pt>
                <c:pt idx="724">
                  <c:v>22.973095238095237</c:v>
                </c:pt>
                <c:pt idx="725">
                  <c:v>-14.223571428571427</c:v>
                </c:pt>
                <c:pt idx="726">
                  <c:v>-9.4788095238095256</c:v>
                </c:pt>
                <c:pt idx="727">
                  <c:v>15.627619047619051</c:v>
                </c:pt>
                <c:pt idx="728">
                  <c:v>-8.321428571428573</c:v>
                </c:pt>
                <c:pt idx="729">
                  <c:v>-35.079523809523806</c:v>
                </c:pt>
                <c:pt idx="730">
                  <c:v>1.5838095238095231</c:v>
                </c:pt>
                <c:pt idx="731">
                  <c:v>-14.592857142857142</c:v>
                </c:pt>
                <c:pt idx="732">
                  <c:v>33.857619047619039</c:v>
                </c:pt>
                <c:pt idx="733">
                  <c:v>10.998333333333333</c:v>
                </c:pt>
                <c:pt idx="734">
                  <c:v>2.4073809523809526</c:v>
                </c:pt>
                <c:pt idx="735">
                  <c:v>28.97</c:v>
                </c:pt>
                <c:pt idx="736">
                  <c:v>63.627142857142857</c:v>
                </c:pt>
                <c:pt idx="737">
                  <c:v>22.973095238095237</c:v>
                </c:pt>
                <c:pt idx="738">
                  <c:v>15.627619047619051</c:v>
                </c:pt>
                <c:pt idx="739">
                  <c:v>-23.022142857142857</c:v>
                </c:pt>
                <c:pt idx="740">
                  <c:v>29.393333333333338</c:v>
                </c:pt>
                <c:pt idx="741">
                  <c:v>-1.7361904761904778</c:v>
                </c:pt>
                <c:pt idx="742">
                  <c:v>0.65357142857142814</c:v>
                </c:pt>
                <c:pt idx="743">
                  <c:v>-35.079523809523806</c:v>
                </c:pt>
                <c:pt idx="744">
                  <c:v>28.97</c:v>
                </c:pt>
                <c:pt idx="745">
                  <c:v>15.725476190476186</c:v>
                </c:pt>
                <c:pt idx="746">
                  <c:v>22.973095238095237</c:v>
                </c:pt>
                <c:pt idx="747">
                  <c:v>-10.467380952380953</c:v>
                </c:pt>
                <c:pt idx="748">
                  <c:v>6.5440476190476176</c:v>
                </c:pt>
                <c:pt idx="749">
                  <c:v>29.228333333333332</c:v>
                </c:pt>
                <c:pt idx="750">
                  <c:v>-17.098809523809521</c:v>
                </c:pt>
                <c:pt idx="751">
                  <c:v>-8.321428571428573</c:v>
                </c:pt>
                <c:pt idx="752">
                  <c:v>-1.7361904761904778</c:v>
                </c:pt>
                <c:pt idx="753">
                  <c:v>-35.079523809523806</c:v>
                </c:pt>
                <c:pt idx="754">
                  <c:v>-3.2247619047619036</c:v>
                </c:pt>
                <c:pt idx="755">
                  <c:v>0.65357142857142814</c:v>
                </c:pt>
                <c:pt idx="756">
                  <c:v>22.973095238095237</c:v>
                </c:pt>
                <c:pt idx="757">
                  <c:v>28.97</c:v>
                </c:pt>
                <c:pt idx="758">
                  <c:v>29.228333333333332</c:v>
                </c:pt>
                <c:pt idx="759">
                  <c:v>6.5440476190476176</c:v>
                </c:pt>
                <c:pt idx="760">
                  <c:v>10.998333333333333</c:v>
                </c:pt>
                <c:pt idx="761">
                  <c:v>-23.022142857142857</c:v>
                </c:pt>
                <c:pt idx="762">
                  <c:v>63.627142857142857</c:v>
                </c:pt>
                <c:pt idx="763">
                  <c:v>-10.467380952380953</c:v>
                </c:pt>
                <c:pt idx="764">
                  <c:v>-17.098809523809521</c:v>
                </c:pt>
                <c:pt idx="765">
                  <c:v>14.067142857142855</c:v>
                </c:pt>
                <c:pt idx="766">
                  <c:v>9.6223809523809507</c:v>
                </c:pt>
                <c:pt idx="767">
                  <c:v>-14.675714285714287</c:v>
                </c:pt>
                <c:pt idx="768">
                  <c:v>-23.022142857142857</c:v>
                </c:pt>
                <c:pt idx="769">
                  <c:v>-8.321428571428573</c:v>
                </c:pt>
                <c:pt idx="770">
                  <c:v>33.857619047619039</c:v>
                </c:pt>
                <c:pt idx="771">
                  <c:v>-14.223571428571427</c:v>
                </c:pt>
                <c:pt idx="772">
                  <c:v>16.578095238095237</c:v>
                </c:pt>
                <c:pt idx="773">
                  <c:v>-3.2247619047619036</c:v>
                </c:pt>
                <c:pt idx="774">
                  <c:v>6.5440476190476176</c:v>
                </c:pt>
                <c:pt idx="775">
                  <c:v>15.725476190476186</c:v>
                </c:pt>
                <c:pt idx="776">
                  <c:v>-35.079523809523806</c:v>
                </c:pt>
                <c:pt idx="777">
                  <c:v>16.578095238095237</c:v>
                </c:pt>
                <c:pt idx="778">
                  <c:v>28.97</c:v>
                </c:pt>
                <c:pt idx="779">
                  <c:v>-14.223571428571427</c:v>
                </c:pt>
                <c:pt idx="780">
                  <c:v>0.65357142857142814</c:v>
                </c:pt>
                <c:pt idx="781">
                  <c:v>-0.22023809523809401</c:v>
                </c:pt>
                <c:pt idx="782">
                  <c:v>-9.4788095238095256</c:v>
                </c:pt>
                <c:pt idx="783">
                  <c:v>-10.467380952380953</c:v>
                </c:pt>
                <c:pt idx="784">
                  <c:v>-14.592857142857142</c:v>
                </c:pt>
                <c:pt idx="785">
                  <c:v>-14.675714285714287</c:v>
                </c:pt>
                <c:pt idx="786">
                  <c:v>-23.022142857142857</c:v>
                </c:pt>
                <c:pt idx="787">
                  <c:v>-3.2247619047619036</c:v>
                </c:pt>
                <c:pt idx="788">
                  <c:v>6.5440476190476176</c:v>
                </c:pt>
                <c:pt idx="789">
                  <c:v>0.65357142857142814</c:v>
                </c:pt>
                <c:pt idx="790">
                  <c:v>-16.226190476190478</c:v>
                </c:pt>
                <c:pt idx="791">
                  <c:v>-35.079523809523806</c:v>
                </c:pt>
                <c:pt idx="792">
                  <c:v>-10.467380952380953</c:v>
                </c:pt>
                <c:pt idx="793">
                  <c:v>28.97</c:v>
                </c:pt>
                <c:pt idx="794">
                  <c:v>33.857619047619039</c:v>
                </c:pt>
                <c:pt idx="795">
                  <c:v>-3.2247619047619036</c:v>
                </c:pt>
                <c:pt idx="796">
                  <c:v>-1.7361904761904778</c:v>
                </c:pt>
                <c:pt idx="797">
                  <c:v>-14.675714285714287</c:v>
                </c:pt>
                <c:pt idx="798">
                  <c:v>28.97</c:v>
                </c:pt>
                <c:pt idx="799">
                  <c:v>-1.7361904761904778</c:v>
                </c:pt>
                <c:pt idx="800">
                  <c:v>-9.4788095238095256</c:v>
                </c:pt>
                <c:pt idx="801">
                  <c:v>63.627142857142857</c:v>
                </c:pt>
                <c:pt idx="802">
                  <c:v>-3.2247619047619036</c:v>
                </c:pt>
                <c:pt idx="803">
                  <c:v>10.998333333333333</c:v>
                </c:pt>
                <c:pt idx="804">
                  <c:v>-8.321428571428573</c:v>
                </c:pt>
                <c:pt idx="805">
                  <c:v>1.5838095238095231</c:v>
                </c:pt>
                <c:pt idx="806">
                  <c:v>14.067142857142855</c:v>
                </c:pt>
                <c:pt idx="807">
                  <c:v>-0.22023809523809401</c:v>
                </c:pt>
                <c:pt idx="808">
                  <c:v>-17.098809523809521</c:v>
                </c:pt>
                <c:pt idx="809">
                  <c:v>-8.321428571428573</c:v>
                </c:pt>
                <c:pt idx="810">
                  <c:v>29.393333333333338</c:v>
                </c:pt>
                <c:pt idx="811">
                  <c:v>0.65357142857142814</c:v>
                </c:pt>
                <c:pt idx="812">
                  <c:v>22.489285714285707</c:v>
                </c:pt>
                <c:pt idx="813">
                  <c:v>15.627619047619051</c:v>
                </c:pt>
                <c:pt idx="814">
                  <c:v>-35.079523809523806</c:v>
                </c:pt>
                <c:pt idx="815">
                  <c:v>10.998333333333333</c:v>
                </c:pt>
                <c:pt idx="816">
                  <c:v>14.067142857142855</c:v>
                </c:pt>
                <c:pt idx="817">
                  <c:v>-0.22023809523809401</c:v>
                </c:pt>
                <c:pt idx="818">
                  <c:v>-35.079523809523806</c:v>
                </c:pt>
                <c:pt idx="819">
                  <c:v>0.65357142857142814</c:v>
                </c:pt>
                <c:pt idx="820">
                  <c:v>22.489285714285707</c:v>
                </c:pt>
                <c:pt idx="821">
                  <c:v>14.067142857142855</c:v>
                </c:pt>
                <c:pt idx="822">
                  <c:v>29.393333333333338</c:v>
                </c:pt>
                <c:pt idx="823">
                  <c:v>15.627619047619051</c:v>
                </c:pt>
                <c:pt idx="824">
                  <c:v>15.725476190476186</c:v>
                </c:pt>
                <c:pt idx="825">
                  <c:v>2.4073809523809526</c:v>
                </c:pt>
                <c:pt idx="826">
                  <c:v>-14.592857142857142</c:v>
                </c:pt>
                <c:pt idx="827">
                  <c:v>22.489285714285707</c:v>
                </c:pt>
                <c:pt idx="828">
                  <c:v>-1.7361904761904778</c:v>
                </c:pt>
                <c:pt idx="829">
                  <c:v>-0.22023809523809401</c:v>
                </c:pt>
                <c:pt idx="830">
                  <c:v>9.6223809523809507</c:v>
                </c:pt>
                <c:pt idx="831">
                  <c:v>1.5838095238095231</c:v>
                </c:pt>
                <c:pt idx="832">
                  <c:v>14.067142857142855</c:v>
                </c:pt>
                <c:pt idx="833">
                  <c:v>15.627619047619051</c:v>
                </c:pt>
                <c:pt idx="834">
                  <c:v>15.725476190476186</c:v>
                </c:pt>
                <c:pt idx="835">
                  <c:v>16.578095238095237</c:v>
                </c:pt>
                <c:pt idx="836">
                  <c:v>-17.098809523809521</c:v>
                </c:pt>
                <c:pt idx="837">
                  <c:v>29.393333333333338</c:v>
                </c:pt>
                <c:pt idx="838">
                  <c:v>7.3759523809523806</c:v>
                </c:pt>
                <c:pt idx="839">
                  <c:v>-14.592857142857142</c:v>
                </c:pt>
                <c:pt idx="840">
                  <c:v>-10.467380952380953</c:v>
                </c:pt>
                <c:pt idx="841">
                  <c:v>-23.022142857142857</c:v>
                </c:pt>
                <c:pt idx="842">
                  <c:v>29.393333333333338</c:v>
                </c:pt>
                <c:pt idx="843">
                  <c:v>22.489285714285707</c:v>
                </c:pt>
                <c:pt idx="844">
                  <c:v>-8.321428571428573</c:v>
                </c:pt>
                <c:pt idx="845">
                  <c:v>-35.079523809523806</c:v>
                </c:pt>
                <c:pt idx="846">
                  <c:v>6.5440476190476176</c:v>
                </c:pt>
                <c:pt idx="847">
                  <c:v>29.228333333333332</c:v>
                </c:pt>
                <c:pt idx="848">
                  <c:v>-14.592857142857142</c:v>
                </c:pt>
                <c:pt idx="849">
                  <c:v>-0.22023809523809401</c:v>
                </c:pt>
                <c:pt idx="850">
                  <c:v>-14.223571428571427</c:v>
                </c:pt>
                <c:pt idx="851">
                  <c:v>16.578095238095237</c:v>
                </c:pt>
                <c:pt idx="852">
                  <c:v>1.5838095238095231</c:v>
                </c:pt>
                <c:pt idx="853">
                  <c:v>-3.2247619047619036</c:v>
                </c:pt>
                <c:pt idx="854">
                  <c:v>-23.022142857142857</c:v>
                </c:pt>
                <c:pt idx="855">
                  <c:v>-9.4788095238095256</c:v>
                </c:pt>
                <c:pt idx="856">
                  <c:v>15.725476190476186</c:v>
                </c:pt>
                <c:pt idx="857">
                  <c:v>29.228333333333332</c:v>
                </c:pt>
                <c:pt idx="858">
                  <c:v>22.489285714285707</c:v>
                </c:pt>
                <c:pt idx="859">
                  <c:v>63.627142857142857</c:v>
                </c:pt>
                <c:pt idx="860">
                  <c:v>6.5440476190476176</c:v>
                </c:pt>
                <c:pt idx="861">
                  <c:v>1.5838095238095231</c:v>
                </c:pt>
                <c:pt idx="862">
                  <c:v>-14.223571428571427</c:v>
                </c:pt>
                <c:pt idx="863">
                  <c:v>15.627619047619051</c:v>
                </c:pt>
                <c:pt idx="864">
                  <c:v>-23.022142857142857</c:v>
                </c:pt>
                <c:pt idx="865">
                  <c:v>9.6223809523809507</c:v>
                </c:pt>
                <c:pt idx="866">
                  <c:v>-16.226190476190478</c:v>
                </c:pt>
                <c:pt idx="867">
                  <c:v>22.973095238095237</c:v>
                </c:pt>
                <c:pt idx="868">
                  <c:v>-14.223571428571427</c:v>
                </c:pt>
                <c:pt idx="869">
                  <c:v>-3.2247619047619036</c:v>
                </c:pt>
                <c:pt idx="870">
                  <c:v>33.857619047619039</c:v>
                </c:pt>
                <c:pt idx="871">
                  <c:v>16.578095238095237</c:v>
                </c:pt>
                <c:pt idx="872">
                  <c:v>-35.079523809523806</c:v>
                </c:pt>
                <c:pt idx="873">
                  <c:v>29.228333333333332</c:v>
                </c:pt>
                <c:pt idx="874">
                  <c:v>28.97</c:v>
                </c:pt>
                <c:pt idx="875">
                  <c:v>9.6223809523809507</c:v>
                </c:pt>
                <c:pt idx="876">
                  <c:v>21.976904761904766</c:v>
                </c:pt>
                <c:pt idx="877">
                  <c:v>15.725476190476186</c:v>
                </c:pt>
                <c:pt idx="878">
                  <c:v>-23.022142857142857</c:v>
                </c:pt>
                <c:pt idx="879">
                  <c:v>-17.098809523809521</c:v>
                </c:pt>
                <c:pt idx="880">
                  <c:v>-1.7361904761904778</c:v>
                </c:pt>
                <c:pt idx="881">
                  <c:v>9.6223809523809507</c:v>
                </c:pt>
                <c:pt idx="882">
                  <c:v>-10.467380952380953</c:v>
                </c:pt>
                <c:pt idx="883">
                  <c:v>-14.592857142857142</c:v>
                </c:pt>
                <c:pt idx="884">
                  <c:v>29.228333333333332</c:v>
                </c:pt>
                <c:pt idx="885">
                  <c:v>16.578095238095237</c:v>
                </c:pt>
                <c:pt idx="886">
                  <c:v>-14.223571428571427</c:v>
                </c:pt>
                <c:pt idx="887">
                  <c:v>6.5440476190476176</c:v>
                </c:pt>
                <c:pt idx="888">
                  <c:v>15.627619047619051</c:v>
                </c:pt>
                <c:pt idx="889">
                  <c:v>-16.226190476190478</c:v>
                </c:pt>
                <c:pt idx="890">
                  <c:v>33.857619047619039</c:v>
                </c:pt>
                <c:pt idx="891">
                  <c:v>1.5838095238095231</c:v>
                </c:pt>
                <c:pt idx="892">
                  <c:v>-10.467380952380953</c:v>
                </c:pt>
                <c:pt idx="893">
                  <c:v>2.4073809523809526</c:v>
                </c:pt>
                <c:pt idx="894">
                  <c:v>29.393333333333338</c:v>
                </c:pt>
                <c:pt idx="895">
                  <c:v>7.3759523809523806</c:v>
                </c:pt>
                <c:pt idx="896">
                  <c:v>22.973095238095237</c:v>
                </c:pt>
                <c:pt idx="897">
                  <c:v>-14.675714285714287</c:v>
                </c:pt>
                <c:pt idx="898">
                  <c:v>-9.4788095238095256</c:v>
                </c:pt>
                <c:pt idx="899">
                  <c:v>33.857619047619039</c:v>
                </c:pt>
                <c:pt idx="900">
                  <c:v>-8.321428571428573</c:v>
                </c:pt>
                <c:pt idx="901">
                  <c:v>22.973095238095237</c:v>
                </c:pt>
                <c:pt idx="902">
                  <c:v>-17.098809523809521</c:v>
                </c:pt>
                <c:pt idx="903">
                  <c:v>22.489285714285707</c:v>
                </c:pt>
                <c:pt idx="904">
                  <c:v>2.4073809523809526</c:v>
                </c:pt>
                <c:pt idx="905">
                  <c:v>-14.675714285714287</c:v>
                </c:pt>
                <c:pt idx="906">
                  <c:v>0.65357142857142814</c:v>
                </c:pt>
                <c:pt idx="907">
                  <c:v>33.857619047619039</c:v>
                </c:pt>
                <c:pt idx="908">
                  <c:v>28.97</c:v>
                </c:pt>
                <c:pt idx="909">
                  <c:v>-16.226190476190478</c:v>
                </c:pt>
                <c:pt idx="910">
                  <c:v>14.067142857142855</c:v>
                </c:pt>
                <c:pt idx="911">
                  <c:v>-8.321428571428573</c:v>
                </c:pt>
                <c:pt idx="912">
                  <c:v>-14.223571428571427</c:v>
                </c:pt>
                <c:pt idx="913">
                  <c:v>-0.22023809523809401</c:v>
                </c:pt>
                <c:pt idx="914">
                  <c:v>-23.022142857142857</c:v>
                </c:pt>
                <c:pt idx="915">
                  <c:v>22.973095238095237</c:v>
                </c:pt>
                <c:pt idx="916">
                  <c:v>10.998333333333333</c:v>
                </c:pt>
                <c:pt idx="917">
                  <c:v>9.6223809523809507</c:v>
                </c:pt>
                <c:pt idx="918">
                  <c:v>28.97</c:v>
                </c:pt>
                <c:pt idx="919">
                  <c:v>29.393333333333338</c:v>
                </c:pt>
                <c:pt idx="920">
                  <c:v>-3.2247619047619036</c:v>
                </c:pt>
                <c:pt idx="921">
                  <c:v>7.3759523809523806</c:v>
                </c:pt>
                <c:pt idx="922">
                  <c:v>14.067142857142855</c:v>
                </c:pt>
                <c:pt idx="923">
                  <c:v>6.5440476190476176</c:v>
                </c:pt>
                <c:pt idx="924">
                  <c:v>-0.22023809523809401</c:v>
                </c:pt>
                <c:pt idx="925">
                  <c:v>-8.321428571428573</c:v>
                </c:pt>
                <c:pt idx="926">
                  <c:v>-9.4788095238095256</c:v>
                </c:pt>
                <c:pt idx="927">
                  <c:v>6.5440476190476176</c:v>
                </c:pt>
                <c:pt idx="928">
                  <c:v>28.97</c:v>
                </c:pt>
                <c:pt idx="929">
                  <c:v>-16.226190476190478</c:v>
                </c:pt>
                <c:pt idx="930">
                  <c:v>10.998333333333333</c:v>
                </c:pt>
                <c:pt idx="931">
                  <c:v>15.627619047619051</c:v>
                </c:pt>
                <c:pt idx="932">
                  <c:v>-8.321428571428573</c:v>
                </c:pt>
                <c:pt idx="933">
                  <c:v>29.393333333333338</c:v>
                </c:pt>
                <c:pt idx="934">
                  <c:v>-0.22023809523809401</c:v>
                </c:pt>
                <c:pt idx="935">
                  <c:v>1.5838095238095231</c:v>
                </c:pt>
                <c:pt idx="936">
                  <c:v>-9.4788095238095256</c:v>
                </c:pt>
                <c:pt idx="937">
                  <c:v>33.857619047619039</c:v>
                </c:pt>
                <c:pt idx="938">
                  <c:v>-23.022142857142857</c:v>
                </c:pt>
                <c:pt idx="939">
                  <c:v>15.725476190476186</c:v>
                </c:pt>
                <c:pt idx="940">
                  <c:v>-3.2247619047619036</c:v>
                </c:pt>
                <c:pt idx="941">
                  <c:v>21.976904761904766</c:v>
                </c:pt>
                <c:pt idx="942">
                  <c:v>9.6223809523809507</c:v>
                </c:pt>
                <c:pt idx="943">
                  <c:v>7.3759523809523806</c:v>
                </c:pt>
                <c:pt idx="944">
                  <c:v>-1.7361904761904778</c:v>
                </c:pt>
                <c:pt idx="945">
                  <c:v>-10.467380952380953</c:v>
                </c:pt>
                <c:pt idx="946">
                  <c:v>28.97</c:v>
                </c:pt>
                <c:pt idx="947">
                  <c:v>1.5838095238095231</c:v>
                </c:pt>
                <c:pt idx="948">
                  <c:v>2.4073809523809526</c:v>
                </c:pt>
                <c:pt idx="949">
                  <c:v>-17.098809523809521</c:v>
                </c:pt>
                <c:pt idx="950">
                  <c:v>-23.022142857142857</c:v>
                </c:pt>
                <c:pt idx="951">
                  <c:v>0.65357142857142814</c:v>
                </c:pt>
                <c:pt idx="952">
                  <c:v>14.067142857142855</c:v>
                </c:pt>
                <c:pt idx="953">
                  <c:v>-3.2247619047619036</c:v>
                </c:pt>
                <c:pt idx="954">
                  <c:v>-14.223571428571427</c:v>
                </c:pt>
                <c:pt idx="955">
                  <c:v>-23.022142857142857</c:v>
                </c:pt>
                <c:pt idx="956">
                  <c:v>-10.467380952380953</c:v>
                </c:pt>
                <c:pt idx="957">
                  <c:v>-3.2247619047619036</c:v>
                </c:pt>
                <c:pt idx="958">
                  <c:v>-17.098809523809521</c:v>
                </c:pt>
                <c:pt idx="959">
                  <c:v>15.725476190476186</c:v>
                </c:pt>
                <c:pt idx="960">
                  <c:v>-14.223571428571427</c:v>
                </c:pt>
                <c:pt idx="961">
                  <c:v>-16.226190476190478</c:v>
                </c:pt>
                <c:pt idx="962">
                  <c:v>22.489285714285707</c:v>
                </c:pt>
                <c:pt idx="963">
                  <c:v>29.228333333333332</c:v>
                </c:pt>
                <c:pt idx="964">
                  <c:v>28.97</c:v>
                </c:pt>
                <c:pt idx="965">
                  <c:v>-1.7361904761904778</c:v>
                </c:pt>
                <c:pt idx="966">
                  <c:v>16.578095238095237</c:v>
                </c:pt>
                <c:pt idx="967">
                  <c:v>-14.592857142857142</c:v>
                </c:pt>
                <c:pt idx="968">
                  <c:v>2.4073809523809526</c:v>
                </c:pt>
                <c:pt idx="969">
                  <c:v>9.6223809523809507</c:v>
                </c:pt>
                <c:pt idx="970">
                  <c:v>63.627142857142857</c:v>
                </c:pt>
                <c:pt idx="971">
                  <c:v>6.5440476190476176</c:v>
                </c:pt>
                <c:pt idx="972">
                  <c:v>2.4073809523809526</c:v>
                </c:pt>
                <c:pt idx="973">
                  <c:v>21.976904761904766</c:v>
                </c:pt>
                <c:pt idx="974">
                  <c:v>22.489285714285707</c:v>
                </c:pt>
                <c:pt idx="975">
                  <c:v>7.3759523809523806</c:v>
                </c:pt>
                <c:pt idx="976">
                  <c:v>-16.226190476190478</c:v>
                </c:pt>
                <c:pt idx="977">
                  <c:v>-9.4788095238095256</c:v>
                </c:pt>
                <c:pt idx="978">
                  <c:v>-14.675714285714287</c:v>
                </c:pt>
                <c:pt idx="979">
                  <c:v>15.725476190476186</c:v>
                </c:pt>
                <c:pt idx="980">
                  <c:v>10.998333333333333</c:v>
                </c:pt>
                <c:pt idx="981">
                  <c:v>-16.226190476190478</c:v>
                </c:pt>
                <c:pt idx="982">
                  <c:v>63.627142857142857</c:v>
                </c:pt>
                <c:pt idx="983">
                  <c:v>22.489285714285707</c:v>
                </c:pt>
                <c:pt idx="984">
                  <c:v>22.973095238095237</c:v>
                </c:pt>
                <c:pt idx="985">
                  <c:v>16.578095238095237</c:v>
                </c:pt>
                <c:pt idx="986">
                  <c:v>9.6223809523809507</c:v>
                </c:pt>
                <c:pt idx="987">
                  <c:v>1.5838095238095231</c:v>
                </c:pt>
                <c:pt idx="988">
                  <c:v>10.998333333333333</c:v>
                </c:pt>
                <c:pt idx="989">
                  <c:v>7.3759523809523806</c:v>
                </c:pt>
                <c:pt idx="990">
                  <c:v>15.627619047619051</c:v>
                </c:pt>
                <c:pt idx="991">
                  <c:v>15.725476190476186</c:v>
                </c:pt>
                <c:pt idx="992">
                  <c:v>-14.675714285714287</c:v>
                </c:pt>
                <c:pt idx="993">
                  <c:v>-14.223571428571427</c:v>
                </c:pt>
                <c:pt idx="994">
                  <c:v>-10.467380952380953</c:v>
                </c:pt>
                <c:pt idx="995">
                  <c:v>-1.7361904761904778</c:v>
                </c:pt>
                <c:pt idx="996">
                  <c:v>2.4073809523809526</c:v>
                </c:pt>
                <c:pt idx="997">
                  <c:v>29.393333333333338</c:v>
                </c:pt>
                <c:pt idx="998">
                  <c:v>16.578095238095237</c:v>
                </c:pt>
                <c:pt idx="999">
                  <c:v>1.5838095238095231</c:v>
                </c:pt>
                <c:pt idx="1000">
                  <c:v>22.489285714285707</c:v>
                </c:pt>
                <c:pt idx="1001">
                  <c:v>-14.223571428571427</c:v>
                </c:pt>
                <c:pt idx="1002">
                  <c:v>-16.226190476190478</c:v>
                </c:pt>
                <c:pt idx="1003">
                  <c:v>29.393333333333338</c:v>
                </c:pt>
                <c:pt idx="1004">
                  <c:v>-9.4788095238095256</c:v>
                </c:pt>
                <c:pt idx="1005">
                  <c:v>-0.22023809523809401</c:v>
                </c:pt>
                <c:pt idx="1006">
                  <c:v>-1.7361904761904778</c:v>
                </c:pt>
                <c:pt idx="1007">
                  <c:v>7.3759523809523806</c:v>
                </c:pt>
                <c:pt idx="1008">
                  <c:v>-35.079523809523806</c:v>
                </c:pt>
                <c:pt idx="1009">
                  <c:v>-14.675714285714287</c:v>
                </c:pt>
                <c:pt idx="1010">
                  <c:v>-35.079523809523806</c:v>
                </c:pt>
                <c:pt idx="1011">
                  <c:v>0.65357142857142814</c:v>
                </c:pt>
                <c:pt idx="1012">
                  <c:v>-0.22023809523809401</c:v>
                </c:pt>
                <c:pt idx="1013">
                  <c:v>63.627142857142857</c:v>
                </c:pt>
                <c:pt idx="1014">
                  <c:v>2.4073809523809526</c:v>
                </c:pt>
                <c:pt idx="1015">
                  <c:v>6.5440476190476176</c:v>
                </c:pt>
                <c:pt idx="1016">
                  <c:v>-10.467380952380953</c:v>
                </c:pt>
                <c:pt idx="1017">
                  <c:v>-8.321428571428573</c:v>
                </c:pt>
                <c:pt idx="1018">
                  <c:v>33.857619047619039</c:v>
                </c:pt>
                <c:pt idx="1019">
                  <c:v>-23.022142857142857</c:v>
                </c:pt>
                <c:pt idx="1020">
                  <c:v>-8.321428571428573</c:v>
                </c:pt>
                <c:pt idx="1021">
                  <c:v>10.998333333333333</c:v>
                </c:pt>
                <c:pt idx="1022">
                  <c:v>7.3759523809523806</c:v>
                </c:pt>
                <c:pt idx="1023">
                  <c:v>29.393333333333338</c:v>
                </c:pt>
                <c:pt idx="1024">
                  <c:v>21.976904761904766</c:v>
                </c:pt>
                <c:pt idx="1025">
                  <c:v>33.857619047619039</c:v>
                </c:pt>
                <c:pt idx="1026">
                  <c:v>28.97</c:v>
                </c:pt>
                <c:pt idx="1027">
                  <c:v>9.6223809523809507</c:v>
                </c:pt>
                <c:pt idx="1028">
                  <c:v>-17.098809523809521</c:v>
                </c:pt>
                <c:pt idx="1029">
                  <c:v>-9.4788095238095256</c:v>
                </c:pt>
                <c:pt idx="1030">
                  <c:v>-35.079523809523806</c:v>
                </c:pt>
                <c:pt idx="1031">
                  <c:v>0.65357142857142814</c:v>
                </c:pt>
                <c:pt idx="1032">
                  <c:v>16.578095238095237</c:v>
                </c:pt>
                <c:pt idx="1033">
                  <c:v>-8.321428571428573</c:v>
                </c:pt>
                <c:pt idx="1034">
                  <c:v>-23.022142857142857</c:v>
                </c:pt>
                <c:pt idx="1035">
                  <c:v>-14.223571428571427</c:v>
                </c:pt>
                <c:pt idx="1036">
                  <c:v>9.6223809523809507</c:v>
                </c:pt>
                <c:pt idx="1037">
                  <c:v>0.65357142857142814</c:v>
                </c:pt>
                <c:pt idx="1038">
                  <c:v>-14.675714285714287</c:v>
                </c:pt>
                <c:pt idx="1039">
                  <c:v>-14.592857142857142</c:v>
                </c:pt>
                <c:pt idx="1040">
                  <c:v>22.973095238095237</c:v>
                </c:pt>
                <c:pt idx="1041">
                  <c:v>7.3759523809523806</c:v>
                </c:pt>
                <c:pt idx="1042">
                  <c:v>16.578095238095237</c:v>
                </c:pt>
                <c:pt idx="1043">
                  <c:v>-1.7361904761904778</c:v>
                </c:pt>
                <c:pt idx="1044">
                  <c:v>33.857619047619039</c:v>
                </c:pt>
                <c:pt idx="1045">
                  <c:v>21.976904761904766</c:v>
                </c:pt>
                <c:pt idx="1046">
                  <c:v>10.998333333333333</c:v>
                </c:pt>
                <c:pt idx="1047">
                  <c:v>-23.022142857142857</c:v>
                </c:pt>
                <c:pt idx="1048">
                  <c:v>29.393333333333338</c:v>
                </c:pt>
                <c:pt idx="1049">
                  <c:v>-9.4788095238095256</c:v>
                </c:pt>
                <c:pt idx="1050">
                  <c:v>7.3759523809523806</c:v>
                </c:pt>
                <c:pt idx="1051">
                  <c:v>10.998333333333333</c:v>
                </c:pt>
                <c:pt idx="1052">
                  <c:v>-9.4788095238095256</c:v>
                </c:pt>
                <c:pt idx="1053">
                  <c:v>-3.2247619047619036</c:v>
                </c:pt>
                <c:pt idx="1054">
                  <c:v>63.627142857142857</c:v>
                </c:pt>
                <c:pt idx="1055">
                  <c:v>9.6223809523809507</c:v>
                </c:pt>
                <c:pt idx="1056">
                  <c:v>0.65357142857142814</c:v>
                </c:pt>
                <c:pt idx="1057">
                  <c:v>22.973095238095237</c:v>
                </c:pt>
                <c:pt idx="1058">
                  <c:v>15.627619047619051</c:v>
                </c:pt>
                <c:pt idx="1059">
                  <c:v>21.976904761904766</c:v>
                </c:pt>
                <c:pt idx="1060">
                  <c:v>6.5440476190476176</c:v>
                </c:pt>
                <c:pt idx="1061">
                  <c:v>-0.22023809523809401</c:v>
                </c:pt>
                <c:pt idx="1062">
                  <c:v>22.973095238095237</c:v>
                </c:pt>
                <c:pt idx="1063">
                  <c:v>-3.2247619047619036</c:v>
                </c:pt>
                <c:pt idx="1064">
                  <c:v>-9.4788095238095256</c:v>
                </c:pt>
                <c:pt idx="1065">
                  <c:v>-17.098809523809521</c:v>
                </c:pt>
                <c:pt idx="1066">
                  <c:v>1.5838095238095231</c:v>
                </c:pt>
                <c:pt idx="1067">
                  <c:v>-14.223571428571427</c:v>
                </c:pt>
                <c:pt idx="1068">
                  <c:v>-1.7361904761904778</c:v>
                </c:pt>
                <c:pt idx="1069">
                  <c:v>0.65357142857142814</c:v>
                </c:pt>
                <c:pt idx="1070">
                  <c:v>-16.226190476190478</c:v>
                </c:pt>
                <c:pt idx="1071">
                  <c:v>-10.467380952380953</c:v>
                </c:pt>
                <c:pt idx="1072">
                  <c:v>21.976904761904766</c:v>
                </c:pt>
                <c:pt idx="1073">
                  <c:v>-17.098809523809521</c:v>
                </c:pt>
                <c:pt idx="1074">
                  <c:v>10.998333333333333</c:v>
                </c:pt>
                <c:pt idx="1075">
                  <c:v>15.627619047619051</c:v>
                </c:pt>
                <c:pt idx="1076">
                  <c:v>6.5440476190476176</c:v>
                </c:pt>
                <c:pt idx="1077">
                  <c:v>14.067142857142855</c:v>
                </c:pt>
                <c:pt idx="1078">
                  <c:v>21.976904761904766</c:v>
                </c:pt>
                <c:pt idx="1079">
                  <c:v>-16.226190476190478</c:v>
                </c:pt>
                <c:pt idx="1080">
                  <c:v>-10.467380952380953</c:v>
                </c:pt>
                <c:pt idx="1081">
                  <c:v>1.5838095238095231</c:v>
                </c:pt>
                <c:pt idx="1082">
                  <c:v>-23.022142857142857</c:v>
                </c:pt>
                <c:pt idx="1083">
                  <c:v>15.725476190476186</c:v>
                </c:pt>
                <c:pt idx="1084">
                  <c:v>15.627619047619051</c:v>
                </c:pt>
                <c:pt idx="1085">
                  <c:v>22.489285714285707</c:v>
                </c:pt>
                <c:pt idx="1086">
                  <c:v>-0.22023809523809401</c:v>
                </c:pt>
                <c:pt idx="1087">
                  <c:v>-3.2247619047619036</c:v>
                </c:pt>
                <c:pt idx="1088">
                  <c:v>-10.467380952380953</c:v>
                </c:pt>
                <c:pt idx="1089">
                  <c:v>6.5440476190476176</c:v>
                </c:pt>
                <c:pt idx="1090">
                  <c:v>63.627142857142857</c:v>
                </c:pt>
                <c:pt idx="1091">
                  <c:v>-14.675714285714287</c:v>
                </c:pt>
                <c:pt idx="1092">
                  <c:v>-23.022142857142857</c:v>
                </c:pt>
                <c:pt idx="1093">
                  <c:v>21.976904761904766</c:v>
                </c:pt>
                <c:pt idx="1094">
                  <c:v>15.627619047619051</c:v>
                </c:pt>
                <c:pt idx="1095">
                  <c:v>16.578095238095237</c:v>
                </c:pt>
                <c:pt idx="1096">
                  <c:v>14.067142857142855</c:v>
                </c:pt>
                <c:pt idx="1097">
                  <c:v>-3.2247619047619036</c:v>
                </c:pt>
                <c:pt idx="1098">
                  <c:v>22.973095238095237</c:v>
                </c:pt>
                <c:pt idx="1099">
                  <c:v>15.725476190476186</c:v>
                </c:pt>
                <c:pt idx="1100">
                  <c:v>2.4073809523809526</c:v>
                </c:pt>
                <c:pt idx="1101">
                  <c:v>63.627142857142857</c:v>
                </c:pt>
                <c:pt idx="1102">
                  <c:v>29.393333333333338</c:v>
                </c:pt>
                <c:pt idx="1103">
                  <c:v>-17.098809523809521</c:v>
                </c:pt>
                <c:pt idx="1104">
                  <c:v>-16.226190476190478</c:v>
                </c:pt>
                <c:pt idx="1105">
                  <c:v>14.067142857142855</c:v>
                </c:pt>
                <c:pt idx="1106">
                  <c:v>-3.2247619047619036</c:v>
                </c:pt>
                <c:pt idx="1107">
                  <c:v>-1.7361904761904778</c:v>
                </c:pt>
                <c:pt idx="1108">
                  <c:v>7.3759523809523806</c:v>
                </c:pt>
                <c:pt idx="1109">
                  <c:v>22.973095238095237</c:v>
                </c:pt>
                <c:pt idx="1110">
                  <c:v>16.578095238095237</c:v>
                </c:pt>
                <c:pt idx="1111">
                  <c:v>-10.467380952380953</c:v>
                </c:pt>
                <c:pt idx="1112">
                  <c:v>-23.022142857142857</c:v>
                </c:pt>
                <c:pt idx="1113">
                  <c:v>29.228333333333332</c:v>
                </c:pt>
                <c:pt idx="1114">
                  <c:v>-35.079523809523806</c:v>
                </c:pt>
                <c:pt idx="1115">
                  <c:v>-0.22023809523809401</c:v>
                </c:pt>
                <c:pt idx="1116">
                  <c:v>-9.4788095238095256</c:v>
                </c:pt>
                <c:pt idx="1117">
                  <c:v>-0.22023809523809401</c:v>
                </c:pt>
                <c:pt idx="1118">
                  <c:v>-9.4788095238095256</c:v>
                </c:pt>
                <c:pt idx="1119">
                  <c:v>7.3759523809523806</c:v>
                </c:pt>
                <c:pt idx="1120">
                  <c:v>22.489285714285707</c:v>
                </c:pt>
                <c:pt idx="1121">
                  <c:v>1.5838095238095231</c:v>
                </c:pt>
                <c:pt idx="1122">
                  <c:v>10.998333333333333</c:v>
                </c:pt>
                <c:pt idx="1123">
                  <c:v>2.4073809523809526</c:v>
                </c:pt>
                <c:pt idx="1124">
                  <c:v>63.627142857142857</c:v>
                </c:pt>
                <c:pt idx="1125">
                  <c:v>29.228333333333332</c:v>
                </c:pt>
                <c:pt idx="1126">
                  <c:v>-14.223571428571427</c:v>
                </c:pt>
                <c:pt idx="1127">
                  <c:v>0.65357142857142814</c:v>
                </c:pt>
                <c:pt idx="1128">
                  <c:v>-14.592857142857142</c:v>
                </c:pt>
                <c:pt idx="1129">
                  <c:v>-10.467380952380953</c:v>
                </c:pt>
                <c:pt idx="1130">
                  <c:v>15.725476190476186</c:v>
                </c:pt>
                <c:pt idx="1131">
                  <c:v>-14.592857142857142</c:v>
                </c:pt>
                <c:pt idx="1132">
                  <c:v>22.973095238095237</c:v>
                </c:pt>
                <c:pt idx="1133">
                  <c:v>-16.226190476190478</c:v>
                </c:pt>
                <c:pt idx="1134">
                  <c:v>9.6223809523809507</c:v>
                </c:pt>
                <c:pt idx="1135">
                  <c:v>0.65357142857142814</c:v>
                </c:pt>
                <c:pt idx="1136">
                  <c:v>15.725476190476186</c:v>
                </c:pt>
                <c:pt idx="1137">
                  <c:v>-14.675714285714287</c:v>
                </c:pt>
                <c:pt idx="1138">
                  <c:v>2.4073809523809526</c:v>
                </c:pt>
                <c:pt idx="1139">
                  <c:v>22.489285714285707</c:v>
                </c:pt>
                <c:pt idx="1140">
                  <c:v>1.5838095238095231</c:v>
                </c:pt>
                <c:pt idx="1141">
                  <c:v>10.998333333333333</c:v>
                </c:pt>
                <c:pt idx="1142">
                  <c:v>-35.079523809523806</c:v>
                </c:pt>
                <c:pt idx="1143">
                  <c:v>-23.022142857142857</c:v>
                </c:pt>
                <c:pt idx="1144">
                  <c:v>16.578095238095237</c:v>
                </c:pt>
                <c:pt idx="1145">
                  <c:v>-17.098809523809521</c:v>
                </c:pt>
                <c:pt idx="1146">
                  <c:v>-14.592857142857142</c:v>
                </c:pt>
                <c:pt idx="1147">
                  <c:v>-14.675714285714287</c:v>
                </c:pt>
                <c:pt idx="1148">
                  <c:v>1.5838095238095231</c:v>
                </c:pt>
                <c:pt idx="1149">
                  <c:v>2.4073809523809526</c:v>
                </c:pt>
                <c:pt idx="1150">
                  <c:v>-35.079523809523806</c:v>
                </c:pt>
                <c:pt idx="1151">
                  <c:v>14.067142857142855</c:v>
                </c:pt>
                <c:pt idx="1152">
                  <c:v>0.65357142857142814</c:v>
                </c:pt>
                <c:pt idx="1153">
                  <c:v>9.6223809523809507</c:v>
                </c:pt>
                <c:pt idx="1154">
                  <c:v>22.973095238095237</c:v>
                </c:pt>
                <c:pt idx="1155">
                  <c:v>-23.022142857142857</c:v>
                </c:pt>
                <c:pt idx="1156">
                  <c:v>-10.467380952380953</c:v>
                </c:pt>
                <c:pt idx="1157">
                  <c:v>-9.4788095238095256</c:v>
                </c:pt>
                <c:pt idx="1158">
                  <c:v>22.489285714285707</c:v>
                </c:pt>
                <c:pt idx="1159">
                  <c:v>6.5440476190476176</c:v>
                </c:pt>
                <c:pt idx="1160">
                  <c:v>-14.223571428571427</c:v>
                </c:pt>
                <c:pt idx="1161">
                  <c:v>-1.7361904761904778</c:v>
                </c:pt>
                <c:pt idx="1162">
                  <c:v>15.627619047619051</c:v>
                </c:pt>
                <c:pt idx="1163">
                  <c:v>-3.2247619047619036</c:v>
                </c:pt>
                <c:pt idx="1164">
                  <c:v>14.067142857142855</c:v>
                </c:pt>
                <c:pt idx="1165">
                  <c:v>-14.675714285714287</c:v>
                </c:pt>
                <c:pt idx="1166">
                  <c:v>2.4073809523809526</c:v>
                </c:pt>
                <c:pt idx="1167">
                  <c:v>15.627619047619051</c:v>
                </c:pt>
                <c:pt idx="1168">
                  <c:v>29.393333333333338</c:v>
                </c:pt>
                <c:pt idx="1169">
                  <c:v>-16.226190476190478</c:v>
                </c:pt>
                <c:pt idx="1170">
                  <c:v>22.489285714285707</c:v>
                </c:pt>
                <c:pt idx="1171">
                  <c:v>16.578095238095237</c:v>
                </c:pt>
                <c:pt idx="1172">
                  <c:v>29.228333333333332</c:v>
                </c:pt>
                <c:pt idx="1173">
                  <c:v>7.3759523809523806</c:v>
                </c:pt>
                <c:pt idx="1174">
                  <c:v>1.5838095238095231</c:v>
                </c:pt>
                <c:pt idx="1175">
                  <c:v>28.97</c:v>
                </c:pt>
                <c:pt idx="1176">
                  <c:v>21.976904761904766</c:v>
                </c:pt>
                <c:pt idx="1177">
                  <c:v>15.725476190476186</c:v>
                </c:pt>
                <c:pt idx="1178">
                  <c:v>-10.467380952380953</c:v>
                </c:pt>
                <c:pt idx="1179">
                  <c:v>-16.226190476190478</c:v>
                </c:pt>
                <c:pt idx="1180">
                  <c:v>22.973095238095237</c:v>
                </c:pt>
                <c:pt idx="1181">
                  <c:v>14.067142857142855</c:v>
                </c:pt>
                <c:pt idx="1182">
                  <c:v>29.393333333333338</c:v>
                </c:pt>
                <c:pt idx="1183">
                  <c:v>10.998333333333333</c:v>
                </c:pt>
                <c:pt idx="1184">
                  <c:v>29.228333333333332</c:v>
                </c:pt>
                <c:pt idx="1185">
                  <c:v>-17.098809523809521</c:v>
                </c:pt>
                <c:pt idx="1186">
                  <c:v>-10.467380952380953</c:v>
                </c:pt>
                <c:pt idx="1187">
                  <c:v>-14.675714285714287</c:v>
                </c:pt>
                <c:pt idx="1188">
                  <c:v>63.627142857142857</c:v>
                </c:pt>
                <c:pt idx="1189">
                  <c:v>28.97</c:v>
                </c:pt>
                <c:pt idx="1190">
                  <c:v>29.228333333333332</c:v>
                </c:pt>
                <c:pt idx="1191">
                  <c:v>9.6223809523809507</c:v>
                </c:pt>
                <c:pt idx="1192">
                  <c:v>33.857619047619039</c:v>
                </c:pt>
                <c:pt idx="1193">
                  <c:v>7.3759523809523806</c:v>
                </c:pt>
                <c:pt idx="1194">
                  <c:v>-8.321428571428573</c:v>
                </c:pt>
                <c:pt idx="1195">
                  <c:v>0.65357142857142814</c:v>
                </c:pt>
                <c:pt idx="1196">
                  <c:v>-1.7361904761904778</c:v>
                </c:pt>
                <c:pt idx="1197">
                  <c:v>21.976904761904766</c:v>
                </c:pt>
                <c:pt idx="1198">
                  <c:v>9.6223809523809507</c:v>
                </c:pt>
                <c:pt idx="1199">
                  <c:v>-0.22023809523809401</c:v>
                </c:pt>
                <c:pt idx="1200">
                  <c:v>-14.223571428571427</c:v>
                </c:pt>
                <c:pt idx="1201">
                  <c:v>-35.079523809523806</c:v>
                </c:pt>
                <c:pt idx="1202">
                  <c:v>29.228333333333332</c:v>
                </c:pt>
                <c:pt idx="1203">
                  <c:v>16.578095238095237</c:v>
                </c:pt>
                <c:pt idx="1204">
                  <c:v>21.976904761904766</c:v>
                </c:pt>
                <c:pt idx="1205">
                  <c:v>-8.321428571428573</c:v>
                </c:pt>
                <c:pt idx="1206">
                  <c:v>63.627142857142857</c:v>
                </c:pt>
                <c:pt idx="1207">
                  <c:v>-14.675714285714287</c:v>
                </c:pt>
                <c:pt idx="1208">
                  <c:v>2.4073809523809526</c:v>
                </c:pt>
                <c:pt idx="1209">
                  <c:v>6.5440476190476176</c:v>
                </c:pt>
                <c:pt idx="1210">
                  <c:v>-3.2247619047619036</c:v>
                </c:pt>
                <c:pt idx="1211">
                  <c:v>28.97</c:v>
                </c:pt>
                <c:pt idx="1212">
                  <c:v>-17.098809523809521</c:v>
                </c:pt>
                <c:pt idx="1213">
                  <c:v>10.998333333333333</c:v>
                </c:pt>
                <c:pt idx="1214">
                  <c:v>-17.098809523809521</c:v>
                </c:pt>
                <c:pt idx="1215">
                  <c:v>-9.4788095238095256</c:v>
                </c:pt>
                <c:pt idx="1216">
                  <c:v>-8.321428571428573</c:v>
                </c:pt>
                <c:pt idx="1217">
                  <c:v>33.857619047619039</c:v>
                </c:pt>
                <c:pt idx="1218">
                  <c:v>-3.2247619047619036</c:v>
                </c:pt>
                <c:pt idx="1219">
                  <c:v>-14.223571428571427</c:v>
                </c:pt>
                <c:pt idx="1220">
                  <c:v>28.97</c:v>
                </c:pt>
                <c:pt idx="1221">
                  <c:v>16.578095238095237</c:v>
                </c:pt>
                <c:pt idx="1222">
                  <c:v>9.6223809523809507</c:v>
                </c:pt>
                <c:pt idx="1223">
                  <c:v>7.3759523809523806</c:v>
                </c:pt>
                <c:pt idx="1224">
                  <c:v>0.65357142857142814</c:v>
                </c:pt>
                <c:pt idx="1225">
                  <c:v>-14.592857142857142</c:v>
                </c:pt>
                <c:pt idx="1226">
                  <c:v>-9.4788095238095256</c:v>
                </c:pt>
                <c:pt idx="1227">
                  <c:v>-23.022142857142857</c:v>
                </c:pt>
                <c:pt idx="1228">
                  <c:v>6.5440476190476176</c:v>
                </c:pt>
                <c:pt idx="1229">
                  <c:v>29.393333333333338</c:v>
                </c:pt>
                <c:pt idx="1230">
                  <c:v>-14.223571428571427</c:v>
                </c:pt>
                <c:pt idx="1231">
                  <c:v>15.725476190476186</c:v>
                </c:pt>
                <c:pt idx="1232">
                  <c:v>0.65357142857142814</c:v>
                </c:pt>
                <c:pt idx="1233">
                  <c:v>15.627619047619051</c:v>
                </c:pt>
                <c:pt idx="1234">
                  <c:v>33.857619047619039</c:v>
                </c:pt>
                <c:pt idx="1235">
                  <c:v>-10.467380952380953</c:v>
                </c:pt>
                <c:pt idx="1236">
                  <c:v>22.489285714285707</c:v>
                </c:pt>
                <c:pt idx="1237">
                  <c:v>29.393333333333338</c:v>
                </c:pt>
                <c:pt idx="1238">
                  <c:v>1.5838095238095231</c:v>
                </c:pt>
                <c:pt idx="1239">
                  <c:v>-0.22023809523809401</c:v>
                </c:pt>
                <c:pt idx="1240">
                  <c:v>2.4073809523809526</c:v>
                </c:pt>
                <c:pt idx="1241">
                  <c:v>33.857619047619039</c:v>
                </c:pt>
                <c:pt idx="1242">
                  <c:v>6.5440476190476176</c:v>
                </c:pt>
                <c:pt idx="1243">
                  <c:v>-9.4788095238095256</c:v>
                </c:pt>
                <c:pt idx="1244">
                  <c:v>-1.7361904761904778</c:v>
                </c:pt>
                <c:pt idx="1245">
                  <c:v>-10.467380952380953</c:v>
                </c:pt>
                <c:pt idx="1246">
                  <c:v>63.627142857142857</c:v>
                </c:pt>
                <c:pt idx="1247">
                  <c:v>1.5838095238095231</c:v>
                </c:pt>
                <c:pt idx="1248">
                  <c:v>10.998333333333333</c:v>
                </c:pt>
                <c:pt idx="1249">
                  <c:v>-14.592857142857142</c:v>
                </c:pt>
                <c:pt idx="1250">
                  <c:v>15.627619047619051</c:v>
                </c:pt>
                <c:pt idx="1251">
                  <c:v>9.6223809523809507</c:v>
                </c:pt>
                <c:pt idx="1252">
                  <c:v>-23.022142857142857</c:v>
                </c:pt>
                <c:pt idx="1253">
                  <c:v>28.97</c:v>
                </c:pt>
                <c:pt idx="1254">
                  <c:v>-8.321428571428573</c:v>
                </c:pt>
                <c:pt idx="1255">
                  <c:v>16.578095238095237</c:v>
                </c:pt>
                <c:pt idx="1256">
                  <c:v>63.627142857142857</c:v>
                </c:pt>
                <c:pt idx="1257">
                  <c:v>9.6223809523809507</c:v>
                </c:pt>
                <c:pt idx="1258">
                  <c:v>0.65357142857142814</c:v>
                </c:pt>
                <c:pt idx="1259">
                  <c:v>15.725476190476186</c:v>
                </c:pt>
                <c:pt idx="1260">
                  <c:v>15.627619047619051</c:v>
                </c:pt>
                <c:pt idx="1261">
                  <c:v>-14.675714285714287</c:v>
                </c:pt>
                <c:pt idx="1262">
                  <c:v>33.857619047619039</c:v>
                </c:pt>
                <c:pt idx="1263">
                  <c:v>1.5838095238095231</c:v>
                </c:pt>
                <c:pt idx="1264">
                  <c:v>-23.022142857142857</c:v>
                </c:pt>
                <c:pt idx="1265">
                  <c:v>29.393333333333338</c:v>
                </c:pt>
                <c:pt idx="1266">
                  <c:v>-16.226190476190478</c:v>
                </c:pt>
                <c:pt idx="1267">
                  <c:v>-0.22023809523809401</c:v>
                </c:pt>
                <c:pt idx="1268">
                  <c:v>7.3759523809523806</c:v>
                </c:pt>
                <c:pt idx="1269">
                  <c:v>29.228333333333332</c:v>
                </c:pt>
                <c:pt idx="1270">
                  <c:v>15.627619047619051</c:v>
                </c:pt>
                <c:pt idx="1271">
                  <c:v>-3.2247619047619036</c:v>
                </c:pt>
                <c:pt idx="1272">
                  <c:v>22.489285714285707</c:v>
                </c:pt>
                <c:pt idx="1273">
                  <c:v>7.3759523809523806</c:v>
                </c:pt>
                <c:pt idx="1274">
                  <c:v>10.998333333333333</c:v>
                </c:pt>
                <c:pt idx="1275">
                  <c:v>21.976904761904766</c:v>
                </c:pt>
                <c:pt idx="1276">
                  <c:v>2.4073809523809526</c:v>
                </c:pt>
                <c:pt idx="1277">
                  <c:v>14.067142857142855</c:v>
                </c:pt>
                <c:pt idx="1278">
                  <c:v>6.5440476190476176</c:v>
                </c:pt>
                <c:pt idx="1279">
                  <c:v>63.627142857142857</c:v>
                </c:pt>
                <c:pt idx="1280">
                  <c:v>-35.079523809523806</c:v>
                </c:pt>
                <c:pt idx="1281">
                  <c:v>-17.098809523809521</c:v>
                </c:pt>
                <c:pt idx="1282">
                  <c:v>14.067142857142855</c:v>
                </c:pt>
                <c:pt idx="1283">
                  <c:v>-1.7361904761904778</c:v>
                </c:pt>
                <c:pt idx="1284">
                  <c:v>-14.223571428571427</c:v>
                </c:pt>
                <c:pt idx="1285">
                  <c:v>29.393333333333338</c:v>
                </c:pt>
                <c:pt idx="1286">
                  <c:v>22.973095238095237</c:v>
                </c:pt>
                <c:pt idx="1287">
                  <c:v>6.5440476190476176</c:v>
                </c:pt>
                <c:pt idx="1288">
                  <c:v>-10.467380952380953</c:v>
                </c:pt>
                <c:pt idx="1289">
                  <c:v>-23.022142857142857</c:v>
                </c:pt>
                <c:pt idx="1290">
                  <c:v>2.4073809523809526</c:v>
                </c:pt>
                <c:pt idx="1291">
                  <c:v>22.489285714285707</c:v>
                </c:pt>
                <c:pt idx="1292">
                  <c:v>-35.079523809523806</c:v>
                </c:pt>
                <c:pt idx="1293">
                  <c:v>-16.226190476190478</c:v>
                </c:pt>
                <c:pt idx="1294">
                  <c:v>21.976904761904766</c:v>
                </c:pt>
                <c:pt idx="1295">
                  <c:v>28.97</c:v>
                </c:pt>
                <c:pt idx="1296">
                  <c:v>14.067142857142855</c:v>
                </c:pt>
                <c:pt idx="1297">
                  <c:v>-9.4788095238095256</c:v>
                </c:pt>
                <c:pt idx="1298">
                  <c:v>15.725476190476186</c:v>
                </c:pt>
                <c:pt idx="1299">
                  <c:v>33.857619047619039</c:v>
                </c:pt>
                <c:pt idx="1300">
                  <c:v>22.973095238095237</c:v>
                </c:pt>
                <c:pt idx="1301">
                  <c:v>-14.675714285714287</c:v>
                </c:pt>
                <c:pt idx="1302">
                  <c:v>-35.079523809523806</c:v>
                </c:pt>
                <c:pt idx="1303">
                  <c:v>63.627142857142857</c:v>
                </c:pt>
                <c:pt idx="1304">
                  <c:v>-3.2247619047619036</c:v>
                </c:pt>
                <c:pt idx="1305">
                  <c:v>10.998333333333333</c:v>
                </c:pt>
                <c:pt idx="1306">
                  <c:v>2.4073809523809526</c:v>
                </c:pt>
                <c:pt idx="1307">
                  <c:v>0.65357142857142814</c:v>
                </c:pt>
                <c:pt idx="1308">
                  <c:v>-14.223571428571427</c:v>
                </c:pt>
                <c:pt idx="1309">
                  <c:v>16.578095238095237</c:v>
                </c:pt>
                <c:pt idx="1310">
                  <c:v>6.5440476190476176</c:v>
                </c:pt>
                <c:pt idx="1311">
                  <c:v>15.627619047619051</c:v>
                </c:pt>
                <c:pt idx="1312">
                  <c:v>-23.022142857142857</c:v>
                </c:pt>
                <c:pt idx="1313">
                  <c:v>7.3759523809523806</c:v>
                </c:pt>
                <c:pt idx="1314">
                  <c:v>22.489285714285707</c:v>
                </c:pt>
                <c:pt idx="1315">
                  <c:v>-23.022142857142857</c:v>
                </c:pt>
                <c:pt idx="1316">
                  <c:v>-9.4788095238095256</c:v>
                </c:pt>
                <c:pt idx="1317">
                  <c:v>22.973095238095237</c:v>
                </c:pt>
                <c:pt idx="1318">
                  <c:v>15.627619047619051</c:v>
                </c:pt>
                <c:pt idx="1319">
                  <c:v>-16.226190476190478</c:v>
                </c:pt>
                <c:pt idx="1320">
                  <c:v>29.393333333333338</c:v>
                </c:pt>
                <c:pt idx="1321">
                  <c:v>9.6223809523809507</c:v>
                </c:pt>
                <c:pt idx="1322">
                  <c:v>33.857619047619039</c:v>
                </c:pt>
                <c:pt idx="1323">
                  <c:v>-14.675714285714287</c:v>
                </c:pt>
                <c:pt idx="1324">
                  <c:v>29.228333333333332</c:v>
                </c:pt>
                <c:pt idx="1325">
                  <c:v>-14.223571428571427</c:v>
                </c:pt>
                <c:pt idx="1326">
                  <c:v>22.489285714285707</c:v>
                </c:pt>
                <c:pt idx="1327">
                  <c:v>0.65357142857142814</c:v>
                </c:pt>
                <c:pt idx="1328">
                  <c:v>-14.592857142857142</c:v>
                </c:pt>
                <c:pt idx="1329">
                  <c:v>15.725476190476186</c:v>
                </c:pt>
                <c:pt idx="1330">
                  <c:v>7.3759523809523806</c:v>
                </c:pt>
                <c:pt idx="1331">
                  <c:v>9.6223809523809507</c:v>
                </c:pt>
                <c:pt idx="1332">
                  <c:v>1.5838095238095231</c:v>
                </c:pt>
                <c:pt idx="1333">
                  <c:v>14.067142857142855</c:v>
                </c:pt>
                <c:pt idx="1334">
                  <c:v>63.627142857142857</c:v>
                </c:pt>
                <c:pt idx="1335">
                  <c:v>-23.022142857142857</c:v>
                </c:pt>
                <c:pt idx="1336">
                  <c:v>6.5440476190476176</c:v>
                </c:pt>
                <c:pt idx="1337">
                  <c:v>33.857619047619039</c:v>
                </c:pt>
                <c:pt idx="1338">
                  <c:v>-0.22023809523809401</c:v>
                </c:pt>
                <c:pt idx="1339">
                  <c:v>15.627619047619051</c:v>
                </c:pt>
                <c:pt idx="1340">
                  <c:v>22.489285714285707</c:v>
                </c:pt>
                <c:pt idx="1341">
                  <c:v>10.998333333333333</c:v>
                </c:pt>
                <c:pt idx="1342">
                  <c:v>-8.321428571428573</c:v>
                </c:pt>
                <c:pt idx="1343">
                  <c:v>29.228333333333332</c:v>
                </c:pt>
                <c:pt idx="1344">
                  <c:v>63.627142857142857</c:v>
                </c:pt>
                <c:pt idx="1345">
                  <c:v>1.5838095238095231</c:v>
                </c:pt>
                <c:pt idx="1346">
                  <c:v>-14.223571428571427</c:v>
                </c:pt>
                <c:pt idx="1347">
                  <c:v>29.228333333333332</c:v>
                </c:pt>
                <c:pt idx="1348">
                  <c:v>-14.592857142857142</c:v>
                </c:pt>
                <c:pt idx="1349">
                  <c:v>-23.022142857142857</c:v>
                </c:pt>
                <c:pt idx="1350">
                  <c:v>-0.22023809523809401</c:v>
                </c:pt>
                <c:pt idx="1351">
                  <c:v>1.5838095238095231</c:v>
                </c:pt>
                <c:pt idx="1352">
                  <c:v>10.998333333333333</c:v>
                </c:pt>
                <c:pt idx="1353">
                  <c:v>29.393333333333338</c:v>
                </c:pt>
                <c:pt idx="1354">
                  <c:v>-14.592857142857142</c:v>
                </c:pt>
                <c:pt idx="1355">
                  <c:v>14.067142857142855</c:v>
                </c:pt>
                <c:pt idx="1356">
                  <c:v>15.627619047619051</c:v>
                </c:pt>
                <c:pt idx="1357">
                  <c:v>63.627142857142857</c:v>
                </c:pt>
                <c:pt idx="1358">
                  <c:v>21.976904761904766</c:v>
                </c:pt>
                <c:pt idx="1359">
                  <c:v>28.97</c:v>
                </c:pt>
                <c:pt idx="1360">
                  <c:v>15.725476190476186</c:v>
                </c:pt>
                <c:pt idx="1361">
                  <c:v>-1.7361904761904778</c:v>
                </c:pt>
                <c:pt idx="1362">
                  <c:v>21.976904761904766</c:v>
                </c:pt>
                <c:pt idx="1363">
                  <c:v>-0.22023809523809401</c:v>
                </c:pt>
                <c:pt idx="1364">
                  <c:v>-23.022142857142857</c:v>
                </c:pt>
                <c:pt idx="1365">
                  <c:v>2.4073809523809526</c:v>
                </c:pt>
                <c:pt idx="1366">
                  <c:v>28.97</c:v>
                </c:pt>
                <c:pt idx="1367">
                  <c:v>7.3759523809523806</c:v>
                </c:pt>
                <c:pt idx="1368">
                  <c:v>29.393333333333338</c:v>
                </c:pt>
                <c:pt idx="1369">
                  <c:v>63.627142857142857</c:v>
                </c:pt>
                <c:pt idx="1370">
                  <c:v>-3.2247619047619036</c:v>
                </c:pt>
                <c:pt idx="1371">
                  <c:v>-14.592857142857142</c:v>
                </c:pt>
                <c:pt idx="1372">
                  <c:v>14.067142857142855</c:v>
                </c:pt>
                <c:pt idx="1373">
                  <c:v>0.65357142857142814</c:v>
                </c:pt>
                <c:pt idx="1374">
                  <c:v>-0.22023809523809401</c:v>
                </c:pt>
                <c:pt idx="1375">
                  <c:v>16.578095238095237</c:v>
                </c:pt>
                <c:pt idx="1376">
                  <c:v>-8.321428571428573</c:v>
                </c:pt>
                <c:pt idx="1377">
                  <c:v>-17.098809523809521</c:v>
                </c:pt>
                <c:pt idx="1378">
                  <c:v>0.65357142857142814</c:v>
                </c:pt>
                <c:pt idx="1379">
                  <c:v>63.627142857142857</c:v>
                </c:pt>
                <c:pt idx="1380">
                  <c:v>33.857619047619039</c:v>
                </c:pt>
                <c:pt idx="1381">
                  <c:v>22.973095238095237</c:v>
                </c:pt>
                <c:pt idx="1382">
                  <c:v>14.067142857142855</c:v>
                </c:pt>
                <c:pt idx="1383">
                  <c:v>-3.2247619047619036</c:v>
                </c:pt>
                <c:pt idx="1384">
                  <c:v>-10.467380952380953</c:v>
                </c:pt>
                <c:pt idx="1385">
                  <c:v>-1.7361904761904778</c:v>
                </c:pt>
                <c:pt idx="1386">
                  <c:v>-35.079523809523806</c:v>
                </c:pt>
                <c:pt idx="1387">
                  <c:v>-14.223571428571427</c:v>
                </c:pt>
                <c:pt idx="1388">
                  <c:v>9.6223809523809507</c:v>
                </c:pt>
                <c:pt idx="1389">
                  <c:v>15.725476190476186</c:v>
                </c:pt>
                <c:pt idx="1390">
                  <c:v>2.4073809523809526</c:v>
                </c:pt>
                <c:pt idx="1391">
                  <c:v>-3.2247619047619036</c:v>
                </c:pt>
                <c:pt idx="1392">
                  <c:v>-0.22023809523809401</c:v>
                </c:pt>
                <c:pt idx="1393">
                  <c:v>-16.226190476190478</c:v>
                </c:pt>
                <c:pt idx="1394">
                  <c:v>-8.321428571428573</c:v>
                </c:pt>
                <c:pt idx="1395">
                  <c:v>9.6223809523809507</c:v>
                </c:pt>
                <c:pt idx="1396">
                  <c:v>-3.2247619047619036</c:v>
                </c:pt>
                <c:pt idx="1397">
                  <c:v>22.489285714285707</c:v>
                </c:pt>
                <c:pt idx="1398">
                  <c:v>-35.079523809523806</c:v>
                </c:pt>
                <c:pt idx="1399">
                  <c:v>-14.592857142857142</c:v>
                </c:pt>
                <c:pt idx="1400">
                  <c:v>29.393333333333338</c:v>
                </c:pt>
                <c:pt idx="1401">
                  <c:v>16.578095238095237</c:v>
                </c:pt>
                <c:pt idx="1402">
                  <c:v>14.067142857142855</c:v>
                </c:pt>
                <c:pt idx="1403">
                  <c:v>15.627619047619051</c:v>
                </c:pt>
                <c:pt idx="1404">
                  <c:v>6.5440476190476176</c:v>
                </c:pt>
                <c:pt idx="1405">
                  <c:v>21.976904761904766</c:v>
                </c:pt>
                <c:pt idx="1406">
                  <c:v>63.627142857142857</c:v>
                </c:pt>
                <c:pt idx="1407">
                  <c:v>33.857619047619039</c:v>
                </c:pt>
                <c:pt idx="1408">
                  <c:v>-14.675714285714287</c:v>
                </c:pt>
                <c:pt idx="1409">
                  <c:v>2.4073809523809526</c:v>
                </c:pt>
                <c:pt idx="1410">
                  <c:v>-1.7361904761904778</c:v>
                </c:pt>
                <c:pt idx="1411">
                  <c:v>-8.321428571428573</c:v>
                </c:pt>
                <c:pt idx="1412">
                  <c:v>22.489285714285707</c:v>
                </c:pt>
                <c:pt idx="1413">
                  <c:v>-14.675714285714287</c:v>
                </c:pt>
                <c:pt idx="1414">
                  <c:v>2.4073809523809526</c:v>
                </c:pt>
                <c:pt idx="1415">
                  <c:v>22.973095238095237</c:v>
                </c:pt>
                <c:pt idx="1416">
                  <c:v>9.6223809523809507</c:v>
                </c:pt>
                <c:pt idx="1417">
                  <c:v>-10.467380952380953</c:v>
                </c:pt>
                <c:pt idx="1418">
                  <c:v>-9.4788095238095256</c:v>
                </c:pt>
                <c:pt idx="1419">
                  <c:v>10.998333333333333</c:v>
                </c:pt>
                <c:pt idx="1420">
                  <c:v>15.627619047619051</c:v>
                </c:pt>
                <c:pt idx="1421">
                  <c:v>-35.079523809523806</c:v>
                </c:pt>
                <c:pt idx="1422">
                  <c:v>28.97</c:v>
                </c:pt>
                <c:pt idx="1423">
                  <c:v>-35.079523809523806</c:v>
                </c:pt>
                <c:pt idx="1424">
                  <c:v>6.5440476190476176</c:v>
                </c:pt>
                <c:pt idx="1425">
                  <c:v>-14.675714285714287</c:v>
                </c:pt>
                <c:pt idx="1426">
                  <c:v>-23.022142857142857</c:v>
                </c:pt>
                <c:pt idx="1427">
                  <c:v>10.998333333333333</c:v>
                </c:pt>
                <c:pt idx="1428">
                  <c:v>-14.223571428571427</c:v>
                </c:pt>
                <c:pt idx="1429">
                  <c:v>-17.098809523809521</c:v>
                </c:pt>
                <c:pt idx="1430">
                  <c:v>22.489285714285707</c:v>
                </c:pt>
                <c:pt idx="1431">
                  <c:v>0.65357142857142814</c:v>
                </c:pt>
                <c:pt idx="1432">
                  <c:v>22.973095238095237</c:v>
                </c:pt>
                <c:pt idx="1433">
                  <c:v>2.4073809523809526</c:v>
                </c:pt>
                <c:pt idx="1434">
                  <c:v>-8.321428571428573</c:v>
                </c:pt>
                <c:pt idx="1435">
                  <c:v>-9.4788095238095256</c:v>
                </c:pt>
                <c:pt idx="1436">
                  <c:v>9.6223809523809507</c:v>
                </c:pt>
                <c:pt idx="1437">
                  <c:v>15.627619047619051</c:v>
                </c:pt>
                <c:pt idx="1438">
                  <c:v>-0.22023809523809401</c:v>
                </c:pt>
                <c:pt idx="1439">
                  <c:v>10.998333333333333</c:v>
                </c:pt>
                <c:pt idx="1440">
                  <c:v>-35.079523809523806</c:v>
                </c:pt>
                <c:pt idx="1441">
                  <c:v>-23.022142857142857</c:v>
                </c:pt>
                <c:pt idx="1442">
                  <c:v>29.228333333333332</c:v>
                </c:pt>
                <c:pt idx="1443">
                  <c:v>-10.467380952380953</c:v>
                </c:pt>
                <c:pt idx="1444">
                  <c:v>-14.223571428571427</c:v>
                </c:pt>
                <c:pt idx="1445">
                  <c:v>63.627142857142857</c:v>
                </c:pt>
                <c:pt idx="1446">
                  <c:v>-8.321428571428573</c:v>
                </c:pt>
                <c:pt idx="1447">
                  <c:v>22.489285714285707</c:v>
                </c:pt>
                <c:pt idx="1448">
                  <c:v>-16.226190476190478</c:v>
                </c:pt>
                <c:pt idx="1449">
                  <c:v>9.6223809523809507</c:v>
                </c:pt>
                <c:pt idx="1450">
                  <c:v>28.97</c:v>
                </c:pt>
                <c:pt idx="1451">
                  <c:v>7.3759523809523806</c:v>
                </c:pt>
                <c:pt idx="1452">
                  <c:v>-14.592857142857142</c:v>
                </c:pt>
                <c:pt idx="1453">
                  <c:v>21.976904761904766</c:v>
                </c:pt>
                <c:pt idx="1454">
                  <c:v>-14.675714285714287</c:v>
                </c:pt>
                <c:pt idx="1455">
                  <c:v>6.5440476190476176</c:v>
                </c:pt>
                <c:pt idx="1456">
                  <c:v>-16.226190476190478</c:v>
                </c:pt>
                <c:pt idx="1457">
                  <c:v>2.4073809523809526</c:v>
                </c:pt>
                <c:pt idx="1458">
                  <c:v>1.5838095238095231</c:v>
                </c:pt>
                <c:pt idx="1459">
                  <c:v>29.228333333333332</c:v>
                </c:pt>
                <c:pt idx="1460">
                  <c:v>21.976904761904766</c:v>
                </c:pt>
                <c:pt idx="1461">
                  <c:v>16.578095238095237</c:v>
                </c:pt>
                <c:pt idx="1462">
                  <c:v>63.627142857142857</c:v>
                </c:pt>
                <c:pt idx="1463">
                  <c:v>28.97</c:v>
                </c:pt>
                <c:pt idx="1464">
                  <c:v>7.3759523809523806</c:v>
                </c:pt>
                <c:pt idx="1465">
                  <c:v>14.067142857142855</c:v>
                </c:pt>
                <c:pt idx="1466">
                  <c:v>22.973095238095237</c:v>
                </c:pt>
                <c:pt idx="1467">
                  <c:v>-17.098809523809521</c:v>
                </c:pt>
                <c:pt idx="1468">
                  <c:v>33.857619047619039</c:v>
                </c:pt>
                <c:pt idx="1469">
                  <c:v>16.578095238095237</c:v>
                </c:pt>
                <c:pt idx="1470">
                  <c:v>22.973095238095237</c:v>
                </c:pt>
                <c:pt idx="1471">
                  <c:v>29.228333333333332</c:v>
                </c:pt>
                <c:pt idx="1472">
                  <c:v>-3.2247619047619036</c:v>
                </c:pt>
                <c:pt idx="1473">
                  <c:v>7.3759523809523806</c:v>
                </c:pt>
                <c:pt idx="1474">
                  <c:v>9.6223809523809507</c:v>
                </c:pt>
                <c:pt idx="1475">
                  <c:v>63.627142857142857</c:v>
                </c:pt>
                <c:pt idx="1476">
                  <c:v>1.5838095238095231</c:v>
                </c:pt>
                <c:pt idx="1477">
                  <c:v>28.97</c:v>
                </c:pt>
                <c:pt idx="1478">
                  <c:v>-0.22023809523809401</c:v>
                </c:pt>
                <c:pt idx="1479">
                  <c:v>15.725476190476186</c:v>
                </c:pt>
                <c:pt idx="1480">
                  <c:v>-16.226190476190478</c:v>
                </c:pt>
                <c:pt idx="1481">
                  <c:v>6.5440476190476176</c:v>
                </c:pt>
                <c:pt idx="1482">
                  <c:v>21.976904761904766</c:v>
                </c:pt>
                <c:pt idx="1483">
                  <c:v>15.627619047619051</c:v>
                </c:pt>
                <c:pt idx="1484">
                  <c:v>-10.467380952380953</c:v>
                </c:pt>
                <c:pt idx="1485">
                  <c:v>0.65357142857142814</c:v>
                </c:pt>
                <c:pt idx="1486">
                  <c:v>16.578095238095237</c:v>
                </c:pt>
                <c:pt idx="1487">
                  <c:v>-3.2247619047619036</c:v>
                </c:pt>
                <c:pt idx="1488">
                  <c:v>-10.467380952380953</c:v>
                </c:pt>
                <c:pt idx="1489">
                  <c:v>1.5838095238095231</c:v>
                </c:pt>
                <c:pt idx="1490">
                  <c:v>29.393333333333338</c:v>
                </c:pt>
                <c:pt idx="1491">
                  <c:v>15.725476190476186</c:v>
                </c:pt>
                <c:pt idx="1492">
                  <c:v>22.489285714285707</c:v>
                </c:pt>
                <c:pt idx="1493">
                  <c:v>6.5440476190476176</c:v>
                </c:pt>
                <c:pt idx="1494">
                  <c:v>7.3759523809523806</c:v>
                </c:pt>
                <c:pt idx="1495">
                  <c:v>16.578095238095237</c:v>
                </c:pt>
                <c:pt idx="1496">
                  <c:v>1.5838095238095231</c:v>
                </c:pt>
                <c:pt idx="1497">
                  <c:v>10.998333333333333</c:v>
                </c:pt>
                <c:pt idx="1498">
                  <c:v>-14.223571428571427</c:v>
                </c:pt>
                <c:pt idx="1499">
                  <c:v>33.857619047619039</c:v>
                </c:pt>
                <c:pt idx="1500">
                  <c:v>22.973095238095237</c:v>
                </c:pt>
                <c:pt idx="1501">
                  <c:v>-9.4788095238095256</c:v>
                </c:pt>
                <c:pt idx="1502">
                  <c:v>28.97</c:v>
                </c:pt>
                <c:pt idx="1503">
                  <c:v>29.228333333333332</c:v>
                </c:pt>
                <c:pt idx="1504">
                  <c:v>-17.098809523809521</c:v>
                </c:pt>
                <c:pt idx="1505">
                  <c:v>21.976904761904766</c:v>
                </c:pt>
                <c:pt idx="1506">
                  <c:v>22.489285714285707</c:v>
                </c:pt>
                <c:pt idx="1507">
                  <c:v>-16.226190476190478</c:v>
                </c:pt>
                <c:pt idx="1508">
                  <c:v>15.725476190476186</c:v>
                </c:pt>
                <c:pt idx="1509">
                  <c:v>10.998333333333333</c:v>
                </c:pt>
                <c:pt idx="1510">
                  <c:v>14.067142857142855</c:v>
                </c:pt>
                <c:pt idx="1511">
                  <c:v>29.393333333333338</c:v>
                </c:pt>
                <c:pt idx="1512">
                  <c:v>-14.592857142857142</c:v>
                </c:pt>
                <c:pt idx="1513">
                  <c:v>-23.022142857142857</c:v>
                </c:pt>
                <c:pt idx="1514">
                  <c:v>7.3759523809523806</c:v>
                </c:pt>
                <c:pt idx="1515">
                  <c:v>33.857619047619039</c:v>
                </c:pt>
                <c:pt idx="1516">
                  <c:v>10.998333333333333</c:v>
                </c:pt>
                <c:pt idx="1517">
                  <c:v>63.627142857142857</c:v>
                </c:pt>
                <c:pt idx="1518">
                  <c:v>-1.7361904761904778</c:v>
                </c:pt>
                <c:pt idx="1519">
                  <c:v>-0.22023809523809401</c:v>
                </c:pt>
                <c:pt idx="1520">
                  <c:v>-35.079523809523806</c:v>
                </c:pt>
                <c:pt idx="1521">
                  <c:v>-14.675714285714287</c:v>
                </c:pt>
                <c:pt idx="1522">
                  <c:v>-10.467380952380953</c:v>
                </c:pt>
                <c:pt idx="1523">
                  <c:v>33.857619047619039</c:v>
                </c:pt>
                <c:pt idx="1524">
                  <c:v>-3.2247619047619036</c:v>
                </c:pt>
                <c:pt idx="1525">
                  <c:v>-14.592857142857142</c:v>
                </c:pt>
                <c:pt idx="1526">
                  <c:v>-1.7361904761904778</c:v>
                </c:pt>
                <c:pt idx="1527">
                  <c:v>-0.22023809523809401</c:v>
                </c:pt>
                <c:pt idx="1528">
                  <c:v>6.5440476190476176</c:v>
                </c:pt>
                <c:pt idx="1529">
                  <c:v>29.393333333333338</c:v>
                </c:pt>
                <c:pt idx="1530">
                  <c:v>63.627142857142857</c:v>
                </c:pt>
                <c:pt idx="1531">
                  <c:v>14.067142857142855</c:v>
                </c:pt>
                <c:pt idx="1532">
                  <c:v>21.976904761904766</c:v>
                </c:pt>
                <c:pt idx="1533">
                  <c:v>-35.079523809523806</c:v>
                </c:pt>
                <c:pt idx="1534">
                  <c:v>-23.022142857142857</c:v>
                </c:pt>
                <c:pt idx="1535">
                  <c:v>21.976904761904766</c:v>
                </c:pt>
                <c:pt idx="1536">
                  <c:v>14.067142857142855</c:v>
                </c:pt>
                <c:pt idx="1537">
                  <c:v>-10.467380952380953</c:v>
                </c:pt>
                <c:pt idx="1538">
                  <c:v>-17.098809523809521</c:v>
                </c:pt>
                <c:pt idx="1539">
                  <c:v>15.627619047619051</c:v>
                </c:pt>
                <c:pt idx="1540">
                  <c:v>-3.2247619047619036</c:v>
                </c:pt>
                <c:pt idx="1541">
                  <c:v>15.725476190476186</c:v>
                </c:pt>
                <c:pt idx="1542">
                  <c:v>-14.592857142857142</c:v>
                </c:pt>
                <c:pt idx="1543">
                  <c:v>-0.22023809523809401</c:v>
                </c:pt>
                <c:pt idx="1544">
                  <c:v>-8.321428571428573</c:v>
                </c:pt>
                <c:pt idx="1545">
                  <c:v>29.228333333333332</c:v>
                </c:pt>
                <c:pt idx="1546">
                  <c:v>1.5838095238095231</c:v>
                </c:pt>
                <c:pt idx="1547">
                  <c:v>16.578095238095237</c:v>
                </c:pt>
                <c:pt idx="1548">
                  <c:v>0.65357142857142814</c:v>
                </c:pt>
                <c:pt idx="1549">
                  <c:v>33.857619047619039</c:v>
                </c:pt>
                <c:pt idx="1550">
                  <c:v>-8.321428571428573</c:v>
                </c:pt>
                <c:pt idx="1551">
                  <c:v>22.489285714285707</c:v>
                </c:pt>
                <c:pt idx="1552">
                  <c:v>-17.098809523809521</c:v>
                </c:pt>
                <c:pt idx="1553">
                  <c:v>-14.592857142857142</c:v>
                </c:pt>
                <c:pt idx="1554">
                  <c:v>14.067142857142855</c:v>
                </c:pt>
                <c:pt idx="1555">
                  <c:v>1.5838095238095231</c:v>
                </c:pt>
                <c:pt idx="1556">
                  <c:v>29.228333333333332</c:v>
                </c:pt>
                <c:pt idx="1557">
                  <c:v>0.65357142857142814</c:v>
                </c:pt>
                <c:pt idx="1558">
                  <c:v>-14.223571428571427</c:v>
                </c:pt>
                <c:pt idx="1559">
                  <c:v>16.578095238095237</c:v>
                </c:pt>
                <c:pt idx="1560">
                  <c:v>-17.098809523809521</c:v>
                </c:pt>
                <c:pt idx="1561">
                  <c:v>-14.675714285714287</c:v>
                </c:pt>
                <c:pt idx="1562">
                  <c:v>29.228333333333332</c:v>
                </c:pt>
                <c:pt idx="1563">
                  <c:v>2.4073809523809526</c:v>
                </c:pt>
                <c:pt idx="1564">
                  <c:v>6.5440476190476176</c:v>
                </c:pt>
                <c:pt idx="1565">
                  <c:v>-16.226190476190478</c:v>
                </c:pt>
                <c:pt idx="1566">
                  <c:v>15.725476190476186</c:v>
                </c:pt>
                <c:pt idx="1567">
                  <c:v>-17.098809523809521</c:v>
                </c:pt>
                <c:pt idx="1568">
                  <c:v>15.627619047619051</c:v>
                </c:pt>
                <c:pt idx="1569">
                  <c:v>-14.675714285714287</c:v>
                </c:pt>
                <c:pt idx="1570">
                  <c:v>9.6223809523809507</c:v>
                </c:pt>
                <c:pt idx="1571">
                  <c:v>-23.022142857142857</c:v>
                </c:pt>
                <c:pt idx="1572">
                  <c:v>10.998333333333333</c:v>
                </c:pt>
                <c:pt idx="1573">
                  <c:v>0.65357142857142814</c:v>
                </c:pt>
                <c:pt idx="1574">
                  <c:v>29.393333333333338</c:v>
                </c:pt>
                <c:pt idx="1575">
                  <c:v>22.489285714285707</c:v>
                </c:pt>
                <c:pt idx="1576">
                  <c:v>-14.592857142857142</c:v>
                </c:pt>
                <c:pt idx="1577">
                  <c:v>-10.467380952380953</c:v>
                </c:pt>
                <c:pt idx="1578">
                  <c:v>-14.675714285714287</c:v>
                </c:pt>
                <c:pt idx="1579">
                  <c:v>6.5440476190476176</c:v>
                </c:pt>
                <c:pt idx="1580">
                  <c:v>2.4073809523809526</c:v>
                </c:pt>
                <c:pt idx="1581">
                  <c:v>-10.467380952380953</c:v>
                </c:pt>
                <c:pt idx="1582">
                  <c:v>0.65357142857142814</c:v>
                </c:pt>
                <c:pt idx="1583">
                  <c:v>28.97</c:v>
                </c:pt>
                <c:pt idx="1584">
                  <c:v>9.6223809523809507</c:v>
                </c:pt>
                <c:pt idx="1585">
                  <c:v>29.393333333333338</c:v>
                </c:pt>
                <c:pt idx="1586">
                  <c:v>15.627619047619051</c:v>
                </c:pt>
                <c:pt idx="1587">
                  <c:v>-0.22023809523809401</c:v>
                </c:pt>
                <c:pt idx="1588">
                  <c:v>-3.2247619047619036</c:v>
                </c:pt>
                <c:pt idx="1589">
                  <c:v>-35.079523809523806</c:v>
                </c:pt>
                <c:pt idx="1590">
                  <c:v>-16.226190476190478</c:v>
                </c:pt>
                <c:pt idx="1591">
                  <c:v>-14.675714285714287</c:v>
                </c:pt>
                <c:pt idx="1592">
                  <c:v>29.393333333333338</c:v>
                </c:pt>
                <c:pt idx="1593">
                  <c:v>-23.022142857142857</c:v>
                </c:pt>
                <c:pt idx="1594">
                  <c:v>14.067142857142855</c:v>
                </c:pt>
                <c:pt idx="1595">
                  <c:v>0.65357142857142814</c:v>
                </c:pt>
                <c:pt idx="1596">
                  <c:v>16.578095238095237</c:v>
                </c:pt>
                <c:pt idx="1597">
                  <c:v>-3.2247619047619036</c:v>
                </c:pt>
                <c:pt idx="1598">
                  <c:v>-0.22023809523809401</c:v>
                </c:pt>
                <c:pt idx="1599">
                  <c:v>33.857619047619039</c:v>
                </c:pt>
                <c:pt idx="1600">
                  <c:v>9.6223809523809507</c:v>
                </c:pt>
                <c:pt idx="1601">
                  <c:v>-35.079523809523806</c:v>
                </c:pt>
                <c:pt idx="1602">
                  <c:v>22.973095238095237</c:v>
                </c:pt>
                <c:pt idx="1603">
                  <c:v>6.5440476190476176</c:v>
                </c:pt>
                <c:pt idx="1604">
                  <c:v>28.97</c:v>
                </c:pt>
                <c:pt idx="1605">
                  <c:v>-14.223571428571427</c:v>
                </c:pt>
                <c:pt idx="1606">
                  <c:v>15.725476190476186</c:v>
                </c:pt>
                <c:pt idx="1607">
                  <c:v>1.5838095238095231</c:v>
                </c:pt>
                <c:pt idx="1608">
                  <c:v>2.4073809523809526</c:v>
                </c:pt>
                <c:pt idx="1609">
                  <c:v>-0.22023809523809401</c:v>
                </c:pt>
                <c:pt idx="1610">
                  <c:v>22.973095238095237</c:v>
                </c:pt>
                <c:pt idx="1611">
                  <c:v>15.627619047619051</c:v>
                </c:pt>
                <c:pt idx="1612">
                  <c:v>-10.467380952380953</c:v>
                </c:pt>
                <c:pt idx="1613">
                  <c:v>-17.098809523809521</c:v>
                </c:pt>
                <c:pt idx="1614">
                  <c:v>9.6223809523809507</c:v>
                </c:pt>
                <c:pt idx="1615">
                  <c:v>14.067142857142855</c:v>
                </c:pt>
                <c:pt idx="1616">
                  <c:v>-16.226190476190478</c:v>
                </c:pt>
                <c:pt idx="1617">
                  <c:v>7.3759523809523806</c:v>
                </c:pt>
                <c:pt idx="1618">
                  <c:v>29.393333333333338</c:v>
                </c:pt>
                <c:pt idx="1619">
                  <c:v>-0.22023809523809401</c:v>
                </c:pt>
                <c:pt idx="1620">
                  <c:v>-16.226190476190478</c:v>
                </c:pt>
                <c:pt idx="1621">
                  <c:v>6.5440476190476176</c:v>
                </c:pt>
                <c:pt idx="1622">
                  <c:v>33.857619047619039</c:v>
                </c:pt>
                <c:pt idx="1623">
                  <c:v>-3.2247619047619036</c:v>
                </c:pt>
                <c:pt idx="1624">
                  <c:v>2.4073809523809526</c:v>
                </c:pt>
                <c:pt idx="1625">
                  <c:v>14.067142857142855</c:v>
                </c:pt>
                <c:pt idx="1626">
                  <c:v>-14.592857142857142</c:v>
                </c:pt>
                <c:pt idx="1627">
                  <c:v>-10.467380952380953</c:v>
                </c:pt>
                <c:pt idx="1628">
                  <c:v>-14.675714285714287</c:v>
                </c:pt>
                <c:pt idx="1629">
                  <c:v>10.998333333333333</c:v>
                </c:pt>
                <c:pt idx="1630">
                  <c:v>-8.321428571428573</c:v>
                </c:pt>
                <c:pt idx="1631">
                  <c:v>22.973095238095237</c:v>
                </c:pt>
                <c:pt idx="1632">
                  <c:v>-3.2247619047619036</c:v>
                </c:pt>
                <c:pt idx="1633">
                  <c:v>0.65357142857142814</c:v>
                </c:pt>
                <c:pt idx="1634">
                  <c:v>1.5838095238095231</c:v>
                </c:pt>
                <c:pt idx="1635">
                  <c:v>6.5440476190476176</c:v>
                </c:pt>
                <c:pt idx="1636">
                  <c:v>29.228333333333332</c:v>
                </c:pt>
                <c:pt idx="1637">
                  <c:v>-1.7361904761904778</c:v>
                </c:pt>
                <c:pt idx="1638">
                  <c:v>1.5838095238095231</c:v>
                </c:pt>
                <c:pt idx="1639">
                  <c:v>22.489285714285707</c:v>
                </c:pt>
                <c:pt idx="1640">
                  <c:v>0.65357142857142814</c:v>
                </c:pt>
                <c:pt idx="1641">
                  <c:v>-14.675714285714287</c:v>
                </c:pt>
                <c:pt idx="1642">
                  <c:v>-17.098809523809521</c:v>
                </c:pt>
                <c:pt idx="1643">
                  <c:v>15.725476190476186</c:v>
                </c:pt>
                <c:pt idx="1644">
                  <c:v>63.627142857142857</c:v>
                </c:pt>
                <c:pt idx="1645">
                  <c:v>29.228333333333332</c:v>
                </c:pt>
                <c:pt idx="1646">
                  <c:v>-8.321428571428573</c:v>
                </c:pt>
                <c:pt idx="1647">
                  <c:v>21.976904761904766</c:v>
                </c:pt>
                <c:pt idx="1648">
                  <c:v>-16.226190476190478</c:v>
                </c:pt>
                <c:pt idx="1649">
                  <c:v>-1.7361904761904778</c:v>
                </c:pt>
                <c:pt idx="1650">
                  <c:v>-14.223571428571427</c:v>
                </c:pt>
                <c:pt idx="1651">
                  <c:v>-1.7361904761904778</c:v>
                </c:pt>
                <c:pt idx="1652">
                  <c:v>15.627619047619051</c:v>
                </c:pt>
                <c:pt idx="1653">
                  <c:v>-35.079523809523806</c:v>
                </c:pt>
                <c:pt idx="1654">
                  <c:v>-17.098809523809521</c:v>
                </c:pt>
                <c:pt idx="1655">
                  <c:v>21.976904761904766</c:v>
                </c:pt>
                <c:pt idx="1656">
                  <c:v>-23.022142857142857</c:v>
                </c:pt>
                <c:pt idx="1657">
                  <c:v>29.228333333333332</c:v>
                </c:pt>
                <c:pt idx="1658">
                  <c:v>10.998333333333333</c:v>
                </c:pt>
                <c:pt idx="1659">
                  <c:v>16.578095238095237</c:v>
                </c:pt>
                <c:pt idx="1660">
                  <c:v>6.5440476190476176</c:v>
                </c:pt>
                <c:pt idx="1661">
                  <c:v>15.725476190476186</c:v>
                </c:pt>
                <c:pt idx="1662">
                  <c:v>22.489285714285707</c:v>
                </c:pt>
                <c:pt idx="1663">
                  <c:v>0.65357142857142814</c:v>
                </c:pt>
                <c:pt idx="1664">
                  <c:v>29.393333333333338</c:v>
                </c:pt>
                <c:pt idx="1665">
                  <c:v>-9.4788095238095256</c:v>
                </c:pt>
                <c:pt idx="1666">
                  <c:v>-35.079523809523806</c:v>
                </c:pt>
                <c:pt idx="1667">
                  <c:v>15.627619047619051</c:v>
                </c:pt>
                <c:pt idx="1668">
                  <c:v>-14.675714285714287</c:v>
                </c:pt>
                <c:pt idx="1669">
                  <c:v>6.5440476190476176</c:v>
                </c:pt>
                <c:pt idx="1670">
                  <c:v>14.067142857142855</c:v>
                </c:pt>
                <c:pt idx="1671">
                  <c:v>1.5838095238095231</c:v>
                </c:pt>
                <c:pt idx="1672">
                  <c:v>-17.098809523809521</c:v>
                </c:pt>
                <c:pt idx="1673">
                  <c:v>-14.223571428571427</c:v>
                </c:pt>
                <c:pt idx="1674">
                  <c:v>9.6223809523809507</c:v>
                </c:pt>
                <c:pt idx="1675">
                  <c:v>22.489285714285707</c:v>
                </c:pt>
                <c:pt idx="1676">
                  <c:v>33.857619047619039</c:v>
                </c:pt>
                <c:pt idx="1677">
                  <c:v>-3.2247619047619036</c:v>
                </c:pt>
                <c:pt idx="1678">
                  <c:v>-1.7361904761904778</c:v>
                </c:pt>
                <c:pt idx="1679">
                  <c:v>-23.022142857142857</c:v>
                </c:pt>
                <c:pt idx="1680">
                  <c:v>-10.467380952380953</c:v>
                </c:pt>
                <c:pt idx="1681">
                  <c:v>7.3759523809523806</c:v>
                </c:pt>
                <c:pt idx="1682">
                  <c:v>15.627619047619051</c:v>
                </c:pt>
                <c:pt idx="1683">
                  <c:v>-23.022142857142857</c:v>
                </c:pt>
                <c:pt idx="1684">
                  <c:v>-35.079523809523806</c:v>
                </c:pt>
                <c:pt idx="1685">
                  <c:v>-1.7361904761904778</c:v>
                </c:pt>
                <c:pt idx="1686">
                  <c:v>22.489285714285707</c:v>
                </c:pt>
                <c:pt idx="1687">
                  <c:v>15.725476190476186</c:v>
                </c:pt>
                <c:pt idx="1688">
                  <c:v>21.976904761904766</c:v>
                </c:pt>
                <c:pt idx="1689">
                  <c:v>-14.675714285714287</c:v>
                </c:pt>
                <c:pt idx="1690">
                  <c:v>63.627142857142857</c:v>
                </c:pt>
                <c:pt idx="1691">
                  <c:v>-14.223571428571427</c:v>
                </c:pt>
                <c:pt idx="1692">
                  <c:v>28.97</c:v>
                </c:pt>
                <c:pt idx="1693">
                  <c:v>10.998333333333333</c:v>
                </c:pt>
                <c:pt idx="1694">
                  <c:v>7.3759523809523806</c:v>
                </c:pt>
                <c:pt idx="1695">
                  <c:v>-8.321428571428573</c:v>
                </c:pt>
                <c:pt idx="1696">
                  <c:v>-35.079523809523806</c:v>
                </c:pt>
                <c:pt idx="1697">
                  <c:v>9.6223809523809507</c:v>
                </c:pt>
                <c:pt idx="1698">
                  <c:v>16.578095238095237</c:v>
                </c:pt>
                <c:pt idx="1699">
                  <c:v>63.627142857142857</c:v>
                </c:pt>
                <c:pt idx="1700">
                  <c:v>21.976904761904766</c:v>
                </c:pt>
                <c:pt idx="1701">
                  <c:v>0.65357142857142814</c:v>
                </c:pt>
                <c:pt idx="1702">
                  <c:v>15.725476190476186</c:v>
                </c:pt>
                <c:pt idx="1703">
                  <c:v>33.857619047619039</c:v>
                </c:pt>
                <c:pt idx="1704">
                  <c:v>6.5440476190476176</c:v>
                </c:pt>
                <c:pt idx="1705">
                  <c:v>63.627142857142857</c:v>
                </c:pt>
                <c:pt idx="1706">
                  <c:v>-8.321428571428573</c:v>
                </c:pt>
                <c:pt idx="1707">
                  <c:v>22.973095238095237</c:v>
                </c:pt>
                <c:pt idx="1708">
                  <c:v>-35.079523809523806</c:v>
                </c:pt>
                <c:pt idx="1709">
                  <c:v>28.97</c:v>
                </c:pt>
                <c:pt idx="1710">
                  <c:v>1.5838095238095231</c:v>
                </c:pt>
                <c:pt idx="1711">
                  <c:v>-10.467380952380953</c:v>
                </c:pt>
                <c:pt idx="1712">
                  <c:v>2.4073809523809526</c:v>
                </c:pt>
                <c:pt idx="1713">
                  <c:v>16.578095238095237</c:v>
                </c:pt>
                <c:pt idx="1714">
                  <c:v>10.998333333333333</c:v>
                </c:pt>
                <c:pt idx="1715">
                  <c:v>21.976904761904766</c:v>
                </c:pt>
                <c:pt idx="1716">
                  <c:v>-14.675714285714287</c:v>
                </c:pt>
                <c:pt idx="1717">
                  <c:v>10.998333333333333</c:v>
                </c:pt>
                <c:pt idx="1718">
                  <c:v>15.725476190476186</c:v>
                </c:pt>
                <c:pt idx="1719">
                  <c:v>-14.592857142857142</c:v>
                </c:pt>
                <c:pt idx="1720">
                  <c:v>-16.226190476190478</c:v>
                </c:pt>
                <c:pt idx="1721">
                  <c:v>16.578095238095237</c:v>
                </c:pt>
                <c:pt idx="1722">
                  <c:v>-14.675714285714287</c:v>
                </c:pt>
                <c:pt idx="1723">
                  <c:v>33.857619047619039</c:v>
                </c:pt>
                <c:pt idx="1724">
                  <c:v>0.65357142857142814</c:v>
                </c:pt>
                <c:pt idx="1725">
                  <c:v>-9.4788095238095256</c:v>
                </c:pt>
                <c:pt idx="1726">
                  <c:v>28.97</c:v>
                </c:pt>
                <c:pt idx="1727">
                  <c:v>1.5838095238095231</c:v>
                </c:pt>
                <c:pt idx="1728">
                  <c:v>7.3759523809523806</c:v>
                </c:pt>
                <c:pt idx="1729">
                  <c:v>63.627142857142857</c:v>
                </c:pt>
                <c:pt idx="1730">
                  <c:v>9.6223809523809507</c:v>
                </c:pt>
                <c:pt idx="1731">
                  <c:v>22.973095238095237</c:v>
                </c:pt>
                <c:pt idx="1732">
                  <c:v>29.228333333333332</c:v>
                </c:pt>
                <c:pt idx="1733">
                  <c:v>-1.7361904761904778</c:v>
                </c:pt>
                <c:pt idx="1734">
                  <c:v>16.578095238095237</c:v>
                </c:pt>
                <c:pt idx="1735">
                  <c:v>7.3759523809523806</c:v>
                </c:pt>
                <c:pt idx="1736">
                  <c:v>28.97</c:v>
                </c:pt>
                <c:pt idx="1737">
                  <c:v>10.998333333333333</c:v>
                </c:pt>
                <c:pt idx="1738">
                  <c:v>-35.079523809523806</c:v>
                </c:pt>
                <c:pt idx="1739">
                  <c:v>-14.592857142857142</c:v>
                </c:pt>
                <c:pt idx="1740">
                  <c:v>-0.22023809523809401</c:v>
                </c:pt>
                <c:pt idx="1741">
                  <c:v>-14.223571428571427</c:v>
                </c:pt>
                <c:pt idx="1742">
                  <c:v>2.4073809523809526</c:v>
                </c:pt>
                <c:pt idx="1743">
                  <c:v>-23.022142857142857</c:v>
                </c:pt>
                <c:pt idx="1744">
                  <c:v>33.857619047619039</c:v>
                </c:pt>
                <c:pt idx="1745">
                  <c:v>2.4073809523809526</c:v>
                </c:pt>
                <c:pt idx="1746">
                  <c:v>63.627142857142857</c:v>
                </c:pt>
                <c:pt idx="1747">
                  <c:v>-14.592857142857142</c:v>
                </c:pt>
                <c:pt idx="1748">
                  <c:v>29.228333333333332</c:v>
                </c:pt>
                <c:pt idx="1749">
                  <c:v>22.973095238095237</c:v>
                </c:pt>
                <c:pt idx="1750">
                  <c:v>-14.223571428571427</c:v>
                </c:pt>
                <c:pt idx="1751">
                  <c:v>1.5838095238095231</c:v>
                </c:pt>
                <c:pt idx="1752">
                  <c:v>-0.22023809523809401</c:v>
                </c:pt>
                <c:pt idx="1753">
                  <c:v>6.5440476190476176</c:v>
                </c:pt>
                <c:pt idx="1754">
                  <c:v>22.973095238095237</c:v>
                </c:pt>
                <c:pt idx="1755">
                  <c:v>15.725476190476186</c:v>
                </c:pt>
                <c:pt idx="1756">
                  <c:v>-3.2247619047619036</c:v>
                </c:pt>
                <c:pt idx="1757">
                  <c:v>-8.321428571428573</c:v>
                </c:pt>
                <c:pt idx="1758">
                  <c:v>63.627142857142857</c:v>
                </c:pt>
                <c:pt idx="1759">
                  <c:v>1.5838095238095231</c:v>
                </c:pt>
                <c:pt idx="1760">
                  <c:v>-0.22023809523809401</c:v>
                </c:pt>
                <c:pt idx="1761">
                  <c:v>-1.7361904761904778</c:v>
                </c:pt>
                <c:pt idx="1762">
                  <c:v>-23.022142857142857</c:v>
                </c:pt>
                <c:pt idx="1763">
                  <c:v>-9.4788095238095256</c:v>
                </c:pt>
                <c:pt idx="1764">
                  <c:v>-10.467380952380953</c:v>
                </c:pt>
                <c:pt idx="1765">
                  <c:v>29.228333333333332</c:v>
                </c:pt>
                <c:pt idx="1766">
                  <c:v>-35.079523809523806</c:v>
                </c:pt>
                <c:pt idx="1767">
                  <c:v>7.3759523809523806</c:v>
                </c:pt>
                <c:pt idx="1768">
                  <c:v>-9.4788095238095256</c:v>
                </c:pt>
                <c:pt idx="1769">
                  <c:v>-3.2247619047619036</c:v>
                </c:pt>
                <c:pt idx="1770">
                  <c:v>-8.321428571428573</c:v>
                </c:pt>
                <c:pt idx="1771">
                  <c:v>6.5440476190476176</c:v>
                </c:pt>
                <c:pt idx="1772">
                  <c:v>6.5440476190476176</c:v>
                </c:pt>
                <c:pt idx="1773">
                  <c:v>9.6223809523809507</c:v>
                </c:pt>
                <c:pt idx="1774">
                  <c:v>16.578095238095237</c:v>
                </c:pt>
                <c:pt idx="1775">
                  <c:v>1.5838095238095231</c:v>
                </c:pt>
                <c:pt idx="1776">
                  <c:v>29.228333333333332</c:v>
                </c:pt>
                <c:pt idx="1777">
                  <c:v>14.067142857142855</c:v>
                </c:pt>
                <c:pt idx="1778">
                  <c:v>-17.098809523809521</c:v>
                </c:pt>
                <c:pt idx="1779">
                  <c:v>-1.7361904761904778</c:v>
                </c:pt>
                <c:pt idx="1780">
                  <c:v>-14.223571428571427</c:v>
                </c:pt>
                <c:pt idx="1781">
                  <c:v>28.97</c:v>
                </c:pt>
                <c:pt idx="1782">
                  <c:v>21.976904761904766</c:v>
                </c:pt>
                <c:pt idx="1783">
                  <c:v>15.725476190476186</c:v>
                </c:pt>
                <c:pt idx="1784">
                  <c:v>15.627619047619051</c:v>
                </c:pt>
                <c:pt idx="1785">
                  <c:v>-1.7361904761904778</c:v>
                </c:pt>
                <c:pt idx="1786">
                  <c:v>14.067142857142855</c:v>
                </c:pt>
                <c:pt idx="1787">
                  <c:v>-35.079523809523806</c:v>
                </c:pt>
                <c:pt idx="1788">
                  <c:v>-8.321428571428573</c:v>
                </c:pt>
                <c:pt idx="1789">
                  <c:v>-9.4788095238095256</c:v>
                </c:pt>
                <c:pt idx="1790">
                  <c:v>29.228333333333332</c:v>
                </c:pt>
                <c:pt idx="1791">
                  <c:v>22.489285714285707</c:v>
                </c:pt>
                <c:pt idx="1792">
                  <c:v>-8.321428571428573</c:v>
                </c:pt>
                <c:pt idx="1793">
                  <c:v>10.998333333333333</c:v>
                </c:pt>
                <c:pt idx="1794">
                  <c:v>-16.226190476190478</c:v>
                </c:pt>
                <c:pt idx="1795">
                  <c:v>-9.4788095238095256</c:v>
                </c:pt>
                <c:pt idx="1796">
                  <c:v>10.998333333333333</c:v>
                </c:pt>
                <c:pt idx="1797">
                  <c:v>-10.467380952380953</c:v>
                </c:pt>
                <c:pt idx="1798">
                  <c:v>0.65357142857142814</c:v>
                </c:pt>
                <c:pt idx="1799">
                  <c:v>15.627619047619051</c:v>
                </c:pt>
                <c:pt idx="1800">
                  <c:v>33.857619047619039</c:v>
                </c:pt>
                <c:pt idx="1801">
                  <c:v>14.067142857142855</c:v>
                </c:pt>
                <c:pt idx="1802">
                  <c:v>29.393333333333338</c:v>
                </c:pt>
                <c:pt idx="1803">
                  <c:v>28.97</c:v>
                </c:pt>
                <c:pt idx="1804">
                  <c:v>-14.675714285714287</c:v>
                </c:pt>
                <c:pt idx="1805">
                  <c:v>9.6223809523809507</c:v>
                </c:pt>
                <c:pt idx="1806">
                  <c:v>22.489285714285707</c:v>
                </c:pt>
                <c:pt idx="1807">
                  <c:v>-14.223571428571427</c:v>
                </c:pt>
                <c:pt idx="1808">
                  <c:v>-17.098809523809521</c:v>
                </c:pt>
                <c:pt idx="1809">
                  <c:v>-0.22023809523809401</c:v>
                </c:pt>
                <c:pt idx="1810">
                  <c:v>2.4073809523809526</c:v>
                </c:pt>
                <c:pt idx="1811">
                  <c:v>-1.7361904761904778</c:v>
                </c:pt>
                <c:pt idx="1812">
                  <c:v>-9.4788095238095256</c:v>
                </c:pt>
                <c:pt idx="1813">
                  <c:v>14.067142857142855</c:v>
                </c:pt>
                <c:pt idx="1814">
                  <c:v>-14.675714285714287</c:v>
                </c:pt>
                <c:pt idx="1815">
                  <c:v>-16.226190476190478</c:v>
                </c:pt>
                <c:pt idx="1816">
                  <c:v>29.393333333333338</c:v>
                </c:pt>
                <c:pt idx="1817">
                  <c:v>7.3759523809523806</c:v>
                </c:pt>
                <c:pt idx="1818">
                  <c:v>63.627142857142857</c:v>
                </c:pt>
                <c:pt idx="1819">
                  <c:v>-14.592857142857142</c:v>
                </c:pt>
                <c:pt idx="1820">
                  <c:v>0.65357142857142814</c:v>
                </c:pt>
                <c:pt idx="1821">
                  <c:v>-16.226190476190478</c:v>
                </c:pt>
                <c:pt idx="1822">
                  <c:v>33.857619047619039</c:v>
                </c:pt>
                <c:pt idx="1823">
                  <c:v>29.393333333333338</c:v>
                </c:pt>
                <c:pt idx="1824">
                  <c:v>-3.2247619047619036</c:v>
                </c:pt>
                <c:pt idx="1825">
                  <c:v>22.489285714285707</c:v>
                </c:pt>
                <c:pt idx="1826">
                  <c:v>-17.098809523809521</c:v>
                </c:pt>
                <c:pt idx="1827">
                  <c:v>2.4073809523809526</c:v>
                </c:pt>
                <c:pt idx="1828">
                  <c:v>-14.592857142857142</c:v>
                </c:pt>
                <c:pt idx="1829">
                  <c:v>0.65357142857142814</c:v>
                </c:pt>
                <c:pt idx="1830">
                  <c:v>-0.22023809523809401</c:v>
                </c:pt>
                <c:pt idx="1831">
                  <c:v>-3.2247619047619036</c:v>
                </c:pt>
                <c:pt idx="1832">
                  <c:v>-14.223571428571427</c:v>
                </c:pt>
                <c:pt idx="1833">
                  <c:v>21.976904761904766</c:v>
                </c:pt>
                <c:pt idx="1834">
                  <c:v>6.5440476190476176</c:v>
                </c:pt>
                <c:pt idx="1835">
                  <c:v>15.725476190476186</c:v>
                </c:pt>
                <c:pt idx="1836">
                  <c:v>-23.022142857142857</c:v>
                </c:pt>
                <c:pt idx="1837">
                  <c:v>-35.079523809523806</c:v>
                </c:pt>
                <c:pt idx="1838">
                  <c:v>1.5838095238095231</c:v>
                </c:pt>
                <c:pt idx="1839">
                  <c:v>0.65357142857142814</c:v>
                </c:pt>
                <c:pt idx="1840">
                  <c:v>15.627619047619051</c:v>
                </c:pt>
                <c:pt idx="1841">
                  <c:v>-3.2247619047619036</c:v>
                </c:pt>
                <c:pt idx="1842">
                  <c:v>22.489285714285707</c:v>
                </c:pt>
                <c:pt idx="1843">
                  <c:v>22.973095238095237</c:v>
                </c:pt>
                <c:pt idx="1844">
                  <c:v>-35.079523809523806</c:v>
                </c:pt>
                <c:pt idx="1845">
                  <c:v>-14.223571428571427</c:v>
                </c:pt>
                <c:pt idx="1846">
                  <c:v>-10.467380952380953</c:v>
                </c:pt>
                <c:pt idx="1847">
                  <c:v>63.627142857142857</c:v>
                </c:pt>
                <c:pt idx="1848">
                  <c:v>15.725476190476186</c:v>
                </c:pt>
                <c:pt idx="1849">
                  <c:v>-1.7361904761904778</c:v>
                </c:pt>
                <c:pt idx="1850">
                  <c:v>21.976904761904766</c:v>
                </c:pt>
                <c:pt idx="1851">
                  <c:v>29.228333333333332</c:v>
                </c:pt>
                <c:pt idx="1852">
                  <c:v>-9.4788095238095256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F8-4806-BEA4-B65C7B4D4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04735"/>
        <c:axId val="147663231"/>
      </c:scatterChart>
      <c:valAx>
        <c:axId val="90204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d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3231"/>
        <c:crosses val="autoZero"/>
        <c:crossBetween val="midCat"/>
      </c:valAx>
      <c:valAx>
        <c:axId val="1476632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test!$Q$2:$Q$1854</c:f>
              <c:numCache>
                <c:formatCode>General</c:formatCode>
                <c:ptCount val="1853"/>
                <c:pt idx="0">
                  <c:v>-0.52404761904761887</c:v>
                </c:pt>
                <c:pt idx="1">
                  <c:v>8.0371428571428574</c:v>
                </c:pt>
                <c:pt idx="2">
                  <c:v>23.449285714285718</c:v>
                </c:pt>
                <c:pt idx="3">
                  <c:v>-6.0107142857142861</c:v>
                </c:pt>
                <c:pt idx="4">
                  <c:v>29.06904761904762</c:v>
                </c:pt>
                <c:pt idx="5">
                  <c:v>1.6524999999999999</c:v>
                </c:pt>
                <c:pt idx="6">
                  <c:v>2.2516666666666674</c:v>
                </c:pt>
                <c:pt idx="7">
                  <c:v>21.027261904761904</c:v>
                </c:pt>
                <c:pt idx="8">
                  <c:v>7.11511904761905</c:v>
                </c:pt>
                <c:pt idx="9">
                  <c:v>24.058452380952382</c:v>
                </c:pt>
                <c:pt idx="10">
                  <c:v>-16.679047619047623</c:v>
                </c:pt>
                <c:pt idx="11">
                  <c:v>10.4975</c:v>
                </c:pt>
                <c:pt idx="12">
                  <c:v>29.06904761904762</c:v>
                </c:pt>
                <c:pt idx="13">
                  <c:v>23.209285714285713</c:v>
                </c:pt>
                <c:pt idx="14">
                  <c:v>-0.45761904761904759</c:v>
                </c:pt>
                <c:pt idx="15">
                  <c:v>31.447738095238101</c:v>
                </c:pt>
                <c:pt idx="16">
                  <c:v>-8.7532142857142858</c:v>
                </c:pt>
                <c:pt idx="17">
                  <c:v>27.424404761904761</c:v>
                </c:pt>
                <c:pt idx="18">
                  <c:v>20.738571428571433</c:v>
                </c:pt>
                <c:pt idx="19">
                  <c:v>2.2516666666666674</c:v>
                </c:pt>
                <c:pt idx="20">
                  <c:v>-6.0107142857142861</c:v>
                </c:pt>
                <c:pt idx="21">
                  <c:v>29.473928571428576</c:v>
                </c:pt>
                <c:pt idx="22">
                  <c:v>-8.5753571428571433</c:v>
                </c:pt>
                <c:pt idx="23">
                  <c:v>23.209285714285713</c:v>
                </c:pt>
                <c:pt idx="24">
                  <c:v>27.424404761904761</c:v>
                </c:pt>
                <c:pt idx="25">
                  <c:v>31.447738095238101</c:v>
                </c:pt>
                <c:pt idx="26">
                  <c:v>8.0371428571428574</c:v>
                </c:pt>
                <c:pt idx="27">
                  <c:v>10.709166666666667</c:v>
                </c:pt>
                <c:pt idx="28">
                  <c:v>20.598452380952381</c:v>
                </c:pt>
                <c:pt idx="29">
                  <c:v>-3.2023809523808761E-2</c:v>
                </c:pt>
                <c:pt idx="30">
                  <c:v>13.537738095238096</c:v>
                </c:pt>
                <c:pt idx="31">
                  <c:v>21.027261904761904</c:v>
                </c:pt>
                <c:pt idx="32">
                  <c:v>-6.0107142857142861</c:v>
                </c:pt>
                <c:pt idx="33">
                  <c:v>23.449285714285718</c:v>
                </c:pt>
                <c:pt idx="34">
                  <c:v>2.2516666666666674</c:v>
                </c:pt>
                <c:pt idx="35">
                  <c:v>1.6524999999999999</c:v>
                </c:pt>
                <c:pt idx="36">
                  <c:v>-16.679047619047623</c:v>
                </c:pt>
                <c:pt idx="37">
                  <c:v>29.473928571428576</c:v>
                </c:pt>
                <c:pt idx="38">
                  <c:v>31.447738095238101</c:v>
                </c:pt>
                <c:pt idx="39">
                  <c:v>43.088928571428575</c:v>
                </c:pt>
                <c:pt idx="40">
                  <c:v>20.598452380952381</c:v>
                </c:pt>
                <c:pt idx="41">
                  <c:v>10.4975</c:v>
                </c:pt>
                <c:pt idx="42">
                  <c:v>34.368214285714288</c:v>
                </c:pt>
                <c:pt idx="43">
                  <c:v>13.537738095238096</c:v>
                </c:pt>
                <c:pt idx="44">
                  <c:v>-8.5753571428571433</c:v>
                </c:pt>
                <c:pt idx="45">
                  <c:v>27.424404761904761</c:v>
                </c:pt>
                <c:pt idx="46">
                  <c:v>21.027261904761904</c:v>
                </c:pt>
                <c:pt idx="47">
                  <c:v>21.027261904761904</c:v>
                </c:pt>
                <c:pt idx="48">
                  <c:v>23.449285714285718</c:v>
                </c:pt>
                <c:pt idx="49">
                  <c:v>-4.3963095238095242</c:v>
                </c:pt>
                <c:pt idx="50">
                  <c:v>13.537738095238096</c:v>
                </c:pt>
                <c:pt idx="51">
                  <c:v>20.598452380952381</c:v>
                </c:pt>
                <c:pt idx="52">
                  <c:v>-0.52404761904761887</c:v>
                </c:pt>
                <c:pt idx="53">
                  <c:v>24.058452380952382</c:v>
                </c:pt>
                <c:pt idx="54">
                  <c:v>21.901309523809527</c:v>
                </c:pt>
                <c:pt idx="55">
                  <c:v>43.088928571428575</c:v>
                </c:pt>
                <c:pt idx="56">
                  <c:v>21.901309523809527</c:v>
                </c:pt>
                <c:pt idx="57">
                  <c:v>13.367738095238096</c:v>
                </c:pt>
                <c:pt idx="58">
                  <c:v>13.537738095238096</c:v>
                </c:pt>
                <c:pt idx="59">
                  <c:v>8.0371428571428574</c:v>
                </c:pt>
                <c:pt idx="60">
                  <c:v>-4.3963095238095242</c:v>
                </c:pt>
                <c:pt idx="61">
                  <c:v>-8.5753571428571433</c:v>
                </c:pt>
                <c:pt idx="62">
                  <c:v>21.027261904761904</c:v>
                </c:pt>
                <c:pt idx="63">
                  <c:v>27.424404761904761</c:v>
                </c:pt>
                <c:pt idx="64">
                  <c:v>-8.7532142857142858</c:v>
                </c:pt>
                <c:pt idx="65">
                  <c:v>-0.52404761904761887</c:v>
                </c:pt>
                <c:pt idx="66">
                  <c:v>20.738571428571433</c:v>
                </c:pt>
                <c:pt idx="67">
                  <c:v>20.598452380952381</c:v>
                </c:pt>
                <c:pt idx="68">
                  <c:v>-0.45761904761904759</c:v>
                </c:pt>
                <c:pt idx="69">
                  <c:v>43.088928571428575</c:v>
                </c:pt>
                <c:pt idx="70">
                  <c:v>-3.2023809523808761E-2</c:v>
                </c:pt>
                <c:pt idx="71">
                  <c:v>29.06904761904762</c:v>
                </c:pt>
                <c:pt idx="72">
                  <c:v>-6.0107142857142861</c:v>
                </c:pt>
                <c:pt idx="73">
                  <c:v>5.5184523809523807</c:v>
                </c:pt>
                <c:pt idx="74">
                  <c:v>34.368214285714288</c:v>
                </c:pt>
                <c:pt idx="75">
                  <c:v>-8.5753571428571433</c:v>
                </c:pt>
                <c:pt idx="76">
                  <c:v>13.367738095238096</c:v>
                </c:pt>
                <c:pt idx="77">
                  <c:v>-0.45761904761904759</c:v>
                </c:pt>
                <c:pt idx="78">
                  <c:v>-0.52404761904761887</c:v>
                </c:pt>
                <c:pt idx="79">
                  <c:v>21.901309523809527</c:v>
                </c:pt>
                <c:pt idx="80">
                  <c:v>27.424404761904761</c:v>
                </c:pt>
                <c:pt idx="81">
                  <c:v>17.131547619047623</c:v>
                </c:pt>
                <c:pt idx="82">
                  <c:v>-4.3963095238095242</c:v>
                </c:pt>
                <c:pt idx="83">
                  <c:v>10.4975</c:v>
                </c:pt>
                <c:pt idx="84">
                  <c:v>7.11511904761905</c:v>
                </c:pt>
                <c:pt idx="85">
                  <c:v>20.598452380952381</c:v>
                </c:pt>
                <c:pt idx="86">
                  <c:v>29.06904761904762</c:v>
                </c:pt>
                <c:pt idx="87">
                  <c:v>13.537738095238096</c:v>
                </c:pt>
                <c:pt idx="88">
                  <c:v>17.131547619047623</c:v>
                </c:pt>
                <c:pt idx="89">
                  <c:v>1.6524999999999999</c:v>
                </c:pt>
                <c:pt idx="90">
                  <c:v>-0.52404761904761887</c:v>
                </c:pt>
                <c:pt idx="91">
                  <c:v>34.368214285714288</c:v>
                </c:pt>
                <c:pt idx="92">
                  <c:v>20.738571428571433</c:v>
                </c:pt>
                <c:pt idx="93">
                  <c:v>-0.45761904761904759</c:v>
                </c:pt>
                <c:pt idx="94">
                  <c:v>-8.5753571428571433</c:v>
                </c:pt>
                <c:pt idx="95">
                  <c:v>7.11511904761905</c:v>
                </c:pt>
                <c:pt idx="96">
                  <c:v>13.367738095238096</c:v>
                </c:pt>
                <c:pt idx="97">
                  <c:v>-0.45761904761904759</c:v>
                </c:pt>
                <c:pt idx="98">
                  <c:v>27.424404761904761</c:v>
                </c:pt>
                <c:pt idx="99">
                  <c:v>34.368214285714288</c:v>
                </c:pt>
                <c:pt idx="100">
                  <c:v>31.447738095238101</c:v>
                </c:pt>
                <c:pt idx="101">
                  <c:v>-8.7532142857142858</c:v>
                </c:pt>
                <c:pt idx="102">
                  <c:v>-6.0107142857142861</c:v>
                </c:pt>
                <c:pt idx="103">
                  <c:v>5.5184523809523807</c:v>
                </c:pt>
                <c:pt idx="104">
                  <c:v>10.4975</c:v>
                </c:pt>
                <c:pt idx="105">
                  <c:v>-4.3963095238095242</c:v>
                </c:pt>
                <c:pt idx="106">
                  <c:v>23.449285714285718</c:v>
                </c:pt>
                <c:pt idx="107">
                  <c:v>-6.0107142857142861</c:v>
                </c:pt>
                <c:pt idx="108">
                  <c:v>23.209285714285713</c:v>
                </c:pt>
                <c:pt idx="109">
                  <c:v>-2.4774999999999996</c:v>
                </c:pt>
                <c:pt idx="110">
                  <c:v>-3.2023809523808761E-2</c:v>
                </c:pt>
                <c:pt idx="111">
                  <c:v>29.473928571428576</c:v>
                </c:pt>
                <c:pt idx="112">
                  <c:v>-2.4774999999999996</c:v>
                </c:pt>
                <c:pt idx="113">
                  <c:v>20.738571428571433</c:v>
                </c:pt>
                <c:pt idx="114">
                  <c:v>43.088928571428575</c:v>
                </c:pt>
                <c:pt idx="115">
                  <c:v>13.367738095238096</c:v>
                </c:pt>
                <c:pt idx="116">
                  <c:v>5.5184523809523807</c:v>
                </c:pt>
                <c:pt idx="117">
                  <c:v>31.447738095238101</c:v>
                </c:pt>
                <c:pt idx="118">
                  <c:v>21.027261904761904</c:v>
                </c:pt>
                <c:pt idx="119">
                  <c:v>7.11511904761905</c:v>
                </c:pt>
                <c:pt idx="120">
                  <c:v>43.088928571428575</c:v>
                </c:pt>
                <c:pt idx="121">
                  <c:v>17.131547619047623</c:v>
                </c:pt>
                <c:pt idx="122">
                  <c:v>24.058452380952382</c:v>
                </c:pt>
                <c:pt idx="123">
                  <c:v>10.4975</c:v>
                </c:pt>
                <c:pt idx="124">
                  <c:v>34.368214285714288</c:v>
                </c:pt>
                <c:pt idx="125">
                  <c:v>13.537738095238096</c:v>
                </c:pt>
                <c:pt idx="126">
                  <c:v>2.2516666666666674</c:v>
                </c:pt>
                <c:pt idx="127">
                  <c:v>-2.4774999999999996</c:v>
                </c:pt>
                <c:pt idx="128">
                  <c:v>23.209285714285713</c:v>
                </c:pt>
                <c:pt idx="129">
                  <c:v>5.5184523809523807</c:v>
                </c:pt>
                <c:pt idx="130">
                  <c:v>-16.679047619047623</c:v>
                </c:pt>
                <c:pt idx="131">
                  <c:v>7.11511904761905</c:v>
                </c:pt>
                <c:pt idx="132">
                  <c:v>20.738571428571433</c:v>
                </c:pt>
                <c:pt idx="133">
                  <c:v>10.4975</c:v>
                </c:pt>
                <c:pt idx="134">
                  <c:v>-8.5753571428571433</c:v>
                </c:pt>
                <c:pt idx="135">
                  <c:v>34.368214285714288</c:v>
                </c:pt>
                <c:pt idx="136">
                  <c:v>-6.0107142857142861</c:v>
                </c:pt>
                <c:pt idx="137">
                  <c:v>29.473928571428576</c:v>
                </c:pt>
                <c:pt idx="138">
                  <c:v>7.11511904761905</c:v>
                </c:pt>
                <c:pt idx="139">
                  <c:v>23.209285714285713</c:v>
                </c:pt>
                <c:pt idx="140">
                  <c:v>5.5184523809523807</c:v>
                </c:pt>
                <c:pt idx="141">
                  <c:v>1.6524999999999999</c:v>
                </c:pt>
                <c:pt idx="142">
                  <c:v>43.088928571428575</c:v>
                </c:pt>
                <c:pt idx="143">
                  <c:v>-3.2023809523808761E-2</c:v>
                </c:pt>
                <c:pt idx="144">
                  <c:v>20.738571428571433</c:v>
                </c:pt>
                <c:pt idx="145">
                  <c:v>20.598452380952381</c:v>
                </c:pt>
                <c:pt idx="146">
                  <c:v>31.447738095238101</c:v>
                </c:pt>
                <c:pt idx="147">
                  <c:v>29.06904761904762</c:v>
                </c:pt>
                <c:pt idx="148">
                  <c:v>17.131547619047623</c:v>
                </c:pt>
                <c:pt idx="149">
                  <c:v>20.598452380952381</c:v>
                </c:pt>
                <c:pt idx="150">
                  <c:v>8.0371428571428574</c:v>
                </c:pt>
                <c:pt idx="151">
                  <c:v>29.473928571428576</c:v>
                </c:pt>
                <c:pt idx="152">
                  <c:v>21.901309523809527</c:v>
                </c:pt>
                <c:pt idx="153">
                  <c:v>24.058452380952382</c:v>
                </c:pt>
                <c:pt idx="154">
                  <c:v>13.537738095238096</c:v>
                </c:pt>
                <c:pt idx="155">
                  <c:v>-16.679047619047623</c:v>
                </c:pt>
                <c:pt idx="156">
                  <c:v>-8.7532142857142858</c:v>
                </c:pt>
                <c:pt idx="157">
                  <c:v>23.449285714285718</c:v>
                </c:pt>
                <c:pt idx="158">
                  <c:v>34.368214285714288</c:v>
                </c:pt>
                <c:pt idx="159">
                  <c:v>21.901309523809527</c:v>
                </c:pt>
                <c:pt idx="160">
                  <c:v>-0.45761904761904759</c:v>
                </c:pt>
                <c:pt idx="161">
                  <c:v>8.0371428571428574</c:v>
                </c:pt>
                <c:pt idx="162">
                  <c:v>20.598452380952381</c:v>
                </c:pt>
                <c:pt idx="163">
                  <c:v>20.738571428571433</c:v>
                </c:pt>
                <c:pt idx="164">
                  <c:v>-8.7532142857142858</c:v>
                </c:pt>
                <c:pt idx="165">
                  <c:v>29.06904761904762</c:v>
                </c:pt>
                <c:pt idx="166">
                  <c:v>24.058452380952382</c:v>
                </c:pt>
                <c:pt idx="167">
                  <c:v>23.449285714285718</c:v>
                </c:pt>
                <c:pt idx="168">
                  <c:v>31.447738095238101</c:v>
                </c:pt>
                <c:pt idx="169">
                  <c:v>17.131547619047623</c:v>
                </c:pt>
                <c:pt idx="170">
                  <c:v>-8.5753571428571433</c:v>
                </c:pt>
                <c:pt idx="171">
                  <c:v>13.537738095238096</c:v>
                </c:pt>
                <c:pt idx="172">
                  <c:v>29.473928571428576</c:v>
                </c:pt>
                <c:pt idx="173">
                  <c:v>-4.3963095238095242</c:v>
                </c:pt>
                <c:pt idx="174">
                  <c:v>1.6524999999999999</c:v>
                </c:pt>
                <c:pt idx="175">
                  <c:v>10.4975</c:v>
                </c:pt>
                <c:pt idx="176">
                  <c:v>-8.7532142857142858</c:v>
                </c:pt>
                <c:pt idx="177">
                  <c:v>17.131547619047623</c:v>
                </c:pt>
                <c:pt idx="178">
                  <c:v>-0.45761904761904759</c:v>
                </c:pt>
                <c:pt idx="179">
                  <c:v>31.447738095238101</c:v>
                </c:pt>
                <c:pt idx="180">
                  <c:v>23.449285714285718</c:v>
                </c:pt>
                <c:pt idx="181">
                  <c:v>21.901309523809527</c:v>
                </c:pt>
                <c:pt idx="182">
                  <c:v>29.06904761904762</c:v>
                </c:pt>
                <c:pt idx="183">
                  <c:v>13.537738095238096</c:v>
                </c:pt>
                <c:pt idx="184">
                  <c:v>-4.3963095238095242</c:v>
                </c:pt>
                <c:pt idx="185">
                  <c:v>24.058452380952382</c:v>
                </c:pt>
                <c:pt idx="186">
                  <c:v>8.0371428571428574</c:v>
                </c:pt>
                <c:pt idx="187">
                  <c:v>2.2516666666666674</c:v>
                </c:pt>
                <c:pt idx="188">
                  <c:v>27.424404761904761</c:v>
                </c:pt>
                <c:pt idx="189">
                  <c:v>31.447738095238101</c:v>
                </c:pt>
                <c:pt idx="190">
                  <c:v>7.11511904761905</c:v>
                </c:pt>
                <c:pt idx="191">
                  <c:v>-3.2023809523808761E-2</c:v>
                </c:pt>
                <c:pt idx="192">
                  <c:v>13.367738095238096</c:v>
                </c:pt>
                <c:pt idx="193">
                  <c:v>10.709166666666667</c:v>
                </c:pt>
                <c:pt idx="194">
                  <c:v>-2.4774999999999996</c:v>
                </c:pt>
                <c:pt idx="195">
                  <c:v>27.424404761904761</c:v>
                </c:pt>
                <c:pt idx="196">
                  <c:v>29.473928571428576</c:v>
                </c:pt>
                <c:pt idx="197">
                  <c:v>5.5184523809523807</c:v>
                </c:pt>
                <c:pt idx="198">
                  <c:v>10.709166666666667</c:v>
                </c:pt>
                <c:pt idx="199">
                  <c:v>17.131547619047623</c:v>
                </c:pt>
                <c:pt idx="200">
                  <c:v>21.027261904761904</c:v>
                </c:pt>
                <c:pt idx="201">
                  <c:v>13.367738095238096</c:v>
                </c:pt>
                <c:pt idx="202">
                  <c:v>8.0371428571428574</c:v>
                </c:pt>
                <c:pt idx="203">
                  <c:v>-2.4774999999999996</c:v>
                </c:pt>
                <c:pt idx="204">
                  <c:v>23.449285714285718</c:v>
                </c:pt>
                <c:pt idx="205">
                  <c:v>-0.45761904761904759</c:v>
                </c:pt>
                <c:pt idx="206">
                  <c:v>5.5184523809523807</c:v>
                </c:pt>
                <c:pt idx="207">
                  <c:v>-8.5753571428571433</c:v>
                </c:pt>
                <c:pt idx="208">
                  <c:v>21.027261904761904</c:v>
                </c:pt>
                <c:pt idx="209">
                  <c:v>34.368214285714288</c:v>
                </c:pt>
                <c:pt idx="210">
                  <c:v>10.709166666666667</c:v>
                </c:pt>
                <c:pt idx="211">
                  <c:v>23.449285714285718</c:v>
                </c:pt>
                <c:pt idx="212">
                  <c:v>-2.4774999999999996</c:v>
                </c:pt>
                <c:pt idx="213">
                  <c:v>21.901309523809527</c:v>
                </c:pt>
                <c:pt idx="214">
                  <c:v>8.0371428571428574</c:v>
                </c:pt>
                <c:pt idx="215">
                  <c:v>23.209285714285713</c:v>
                </c:pt>
                <c:pt idx="216">
                  <c:v>2.2516666666666674</c:v>
                </c:pt>
                <c:pt idx="217">
                  <c:v>-16.679047619047623</c:v>
                </c:pt>
                <c:pt idx="218">
                  <c:v>27.424404761904761</c:v>
                </c:pt>
                <c:pt idx="219">
                  <c:v>-0.52404761904761887</c:v>
                </c:pt>
                <c:pt idx="220">
                  <c:v>-0.52404761904761887</c:v>
                </c:pt>
                <c:pt idx="221">
                  <c:v>5.5184523809523807</c:v>
                </c:pt>
                <c:pt idx="222">
                  <c:v>34.368214285714288</c:v>
                </c:pt>
                <c:pt idx="223">
                  <c:v>-6.0107142857142861</c:v>
                </c:pt>
                <c:pt idx="224">
                  <c:v>2.2516666666666674</c:v>
                </c:pt>
                <c:pt idx="225">
                  <c:v>24.058452380952382</c:v>
                </c:pt>
                <c:pt idx="226">
                  <c:v>43.088928571428575</c:v>
                </c:pt>
                <c:pt idx="227">
                  <c:v>-8.5753571428571433</c:v>
                </c:pt>
                <c:pt idx="228">
                  <c:v>-2.4774999999999996</c:v>
                </c:pt>
                <c:pt idx="229">
                  <c:v>-3.2023809523808761E-2</c:v>
                </c:pt>
                <c:pt idx="230">
                  <c:v>34.368214285714288</c:v>
                </c:pt>
                <c:pt idx="231">
                  <c:v>27.424404761904761</c:v>
                </c:pt>
                <c:pt idx="232">
                  <c:v>23.209285714285713</c:v>
                </c:pt>
                <c:pt idx="233">
                  <c:v>1.6524999999999999</c:v>
                </c:pt>
                <c:pt idx="234">
                  <c:v>-16.679047619047623</c:v>
                </c:pt>
                <c:pt idx="235">
                  <c:v>21.027261904761904</c:v>
                </c:pt>
                <c:pt idx="236">
                  <c:v>13.367738095238096</c:v>
                </c:pt>
                <c:pt idx="237">
                  <c:v>21.027261904761904</c:v>
                </c:pt>
                <c:pt idx="238">
                  <c:v>-0.52404761904761887</c:v>
                </c:pt>
                <c:pt idx="239">
                  <c:v>27.424404761904761</c:v>
                </c:pt>
                <c:pt idx="240">
                  <c:v>-0.45761904761904759</c:v>
                </c:pt>
                <c:pt idx="241">
                  <c:v>43.088928571428575</c:v>
                </c:pt>
                <c:pt idx="242">
                  <c:v>20.738571428571433</c:v>
                </c:pt>
                <c:pt idx="243">
                  <c:v>20.598452380952381</c:v>
                </c:pt>
                <c:pt idx="244">
                  <c:v>-8.5753571428571433</c:v>
                </c:pt>
                <c:pt idx="245">
                  <c:v>13.367738095238096</c:v>
                </c:pt>
                <c:pt idx="246">
                  <c:v>17.131547619047623</c:v>
                </c:pt>
                <c:pt idx="247">
                  <c:v>-3.2023809523808761E-2</c:v>
                </c:pt>
                <c:pt idx="248">
                  <c:v>21.027261904761904</c:v>
                </c:pt>
                <c:pt idx="249">
                  <c:v>21.901309523809527</c:v>
                </c:pt>
                <c:pt idx="250">
                  <c:v>20.738571428571433</c:v>
                </c:pt>
                <c:pt idx="251">
                  <c:v>-8.7532142857142858</c:v>
                </c:pt>
                <c:pt idx="252">
                  <c:v>5.5184523809523807</c:v>
                </c:pt>
                <c:pt idx="253">
                  <c:v>7.11511904761905</c:v>
                </c:pt>
                <c:pt idx="254">
                  <c:v>-0.45761904761904759</c:v>
                </c:pt>
                <c:pt idx="255">
                  <c:v>-0.52404761904761887</c:v>
                </c:pt>
                <c:pt idx="256">
                  <c:v>13.367738095238096</c:v>
                </c:pt>
                <c:pt idx="257">
                  <c:v>20.598452380952381</c:v>
                </c:pt>
                <c:pt idx="258">
                  <c:v>-4.3963095238095242</c:v>
                </c:pt>
                <c:pt idx="259">
                  <c:v>21.901309523809527</c:v>
                </c:pt>
                <c:pt idx="260">
                  <c:v>10.4975</c:v>
                </c:pt>
                <c:pt idx="261">
                  <c:v>29.473928571428576</c:v>
                </c:pt>
                <c:pt idx="262">
                  <c:v>-0.45761904761904759</c:v>
                </c:pt>
                <c:pt idx="263">
                  <c:v>34.368214285714288</c:v>
                </c:pt>
                <c:pt idx="264">
                  <c:v>17.131547619047623</c:v>
                </c:pt>
                <c:pt idx="265">
                  <c:v>23.209285714285713</c:v>
                </c:pt>
                <c:pt idx="266">
                  <c:v>-3.2023809523808761E-2</c:v>
                </c:pt>
                <c:pt idx="267">
                  <c:v>20.738571428571433</c:v>
                </c:pt>
                <c:pt idx="268">
                  <c:v>10.709166666666667</c:v>
                </c:pt>
                <c:pt idx="269">
                  <c:v>-8.7532142857142858</c:v>
                </c:pt>
                <c:pt idx="270">
                  <c:v>27.424404761904761</c:v>
                </c:pt>
                <c:pt idx="271">
                  <c:v>13.537738095238096</c:v>
                </c:pt>
                <c:pt idx="272">
                  <c:v>20.598452380952381</c:v>
                </c:pt>
                <c:pt idx="273">
                  <c:v>2.2516666666666674</c:v>
                </c:pt>
                <c:pt idx="274">
                  <c:v>-3.2023809523808761E-2</c:v>
                </c:pt>
                <c:pt idx="275">
                  <c:v>17.131547619047623</c:v>
                </c:pt>
                <c:pt idx="276">
                  <c:v>23.449285714285718</c:v>
                </c:pt>
                <c:pt idx="277">
                  <c:v>10.709166666666667</c:v>
                </c:pt>
                <c:pt idx="278">
                  <c:v>-8.5753571428571433</c:v>
                </c:pt>
                <c:pt idx="279">
                  <c:v>21.901309523809527</c:v>
                </c:pt>
                <c:pt idx="280">
                  <c:v>-6.0107142857142861</c:v>
                </c:pt>
                <c:pt idx="281">
                  <c:v>-8.7532142857142858</c:v>
                </c:pt>
                <c:pt idx="282">
                  <c:v>20.598452380952381</c:v>
                </c:pt>
                <c:pt idx="283">
                  <c:v>23.209285714285713</c:v>
                </c:pt>
                <c:pt idx="284">
                  <c:v>13.537738095238096</c:v>
                </c:pt>
                <c:pt idx="285">
                  <c:v>-4.3963095238095242</c:v>
                </c:pt>
                <c:pt idx="286">
                  <c:v>34.368214285714288</c:v>
                </c:pt>
                <c:pt idx="287">
                  <c:v>10.4975</c:v>
                </c:pt>
                <c:pt idx="288">
                  <c:v>31.447738095238101</c:v>
                </c:pt>
                <c:pt idx="289">
                  <c:v>34.368214285714288</c:v>
                </c:pt>
                <c:pt idx="290">
                  <c:v>10.4975</c:v>
                </c:pt>
                <c:pt idx="291">
                  <c:v>-2.4774999999999996</c:v>
                </c:pt>
                <c:pt idx="292">
                  <c:v>27.424404761904761</c:v>
                </c:pt>
                <c:pt idx="293">
                  <c:v>10.709166666666667</c:v>
                </c:pt>
                <c:pt idx="294">
                  <c:v>-16.679047619047623</c:v>
                </c:pt>
                <c:pt idx="295">
                  <c:v>13.537738095238096</c:v>
                </c:pt>
                <c:pt idx="296">
                  <c:v>24.058452380952382</c:v>
                </c:pt>
                <c:pt idx="297">
                  <c:v>17.131547619047623</c:v>
                </c:pt>
                <c:pt idx="298">
                  <c:v>23.449285714285718</c:v>
                </c:pt>
                <c:pt idx="299">
                  <c:v>-8.5753571428571433</c:v>
                </c:pt>
                <c:pt idx="300">
                  <c:v>23.209285714285713</c:v>
                </c:pt>
                <c:pt idx="301">
                  <c:v>-4.3963095238095242</c:v>
                </c:pt>
                <c:pt idx="302">
                  <c:v>23.209285714285713</c:v>
                </c:pt>
                <c:pt idx="303">
                  <c:v>13.367738095238096</c:v>
                </c:pt>
                <c:pt idx="304">
                  <c:v>27.424404761904761</c:v>
                </c:pt>
                <c:pt idx="305">
                  <c:v>29.473928571428576</c:v>
                </c:pt>
                <c:pt idx="306">
                  <c:v>21.027261904761904</c:v>
                </c:pt>
                <c:pt idx="307">
                  <c:v>2.2516666666666674</c:v>
                </c:pt>
                <c:pt idx="308">
                  <c:v>8.0371428571428574</c:v>
                </c:pt>
                <c:pt idx="309">
                  <c:v>24.058452380952382</c:v>
                </c:pt>
                <c:pt idx="310">
                  <c:v>43.088928571428575</c:v>
                </c:pt>
                <c:pt idx="311">
                  <c:v>7.11511904761905</c:v>
                </c:pt>
                <c:pt idx="312">
                  <c:v>-2.4774999999999996</c:v>
                </c:pt>
                <c:pt idx="313">
                  <c:v>10.709166666666667</c:v>
                </c:pt>
                <c:pt idx="314">
                  <c:v>-0.52404761904761887</c:v>
                </c:pt>
                <c:pt idx="315">
                  <c:v>-16.679047619047623</c:v>
                </c:pt>
                <c:pt idx="316">
                  <c:v>21.901309523809527</c:v>
                </c:pt>
                <c:pt idx="317">
                  <c:v>-16.679047619047623</c:v>
                </c:pt>
                <c:pt idx="318">
                  <c:v>-8.5753571428571433</c:v>
                </c:pt>
                <c:pt idx="319">
                  <c:v>-8.7532142857142858</c:v>
                </c:pt>
                <c:pt idx="320">
                  <c:v>17.131547619047623</c:v>
                </c:pt>
                <c:pt idx="321">
                  <c:v>29.473928571428576</c:v>
                </c:pt>
                <c:pt idx="322">
                  <c:v>43.088928571428575</c:v>
                </c:pt>
                <c:pt idx="323">
                  <c:v>27.424404761904761</c:v>
                </c:pt>
                <c:pt idx="324">
                  <c:v>7.11511904761905</c:v>
                </c:pt>
                <c:pt idx="325">
                  <c:v>34.368214285714288</c:v>
                </c:pt>
                <c:pt idx="326">
                  <c:v>20.598452380952381</c:v>
                </c:pt>
                <c:pt idx="327">
                  <c:v>13.367738095238096</c:v>
                </c:pt>
                <c:pt idx="328">
                  <c:v>29.06904761904762</c:v>
                </c:pt>
                <c:pt idx="329">
                  <c:v>10.709166666666667</c:v>
                </c:pt>
                <c:pt idx="330">
                  <c:v>10.709166666666667</c:v>
                </c:pt>
                <c:pt idx="331">
                  <c:v>-0.45761904761904759</c:v>
                </c:pt>
                <c:pt idx="332">
                  <c:v>13.367738095238096</c:v>
                </c:pt>
                <c:pt idx="333">
                  <c:v>20.738571428571433</c:v>
                </c:pt>
                <c:pt idx="334">
                  <c:v>21.901309523809527</c:v>
                </c:pt>
                <c:pt idx="335">
                  <c:v>-2.4774999999999996</c:v>
                </c:pt>
                <c:pt idx="336">
                  <c:v>7.11511904761905</c:v>
                </c:pt>
                <c:pt idx="337">
                  <c:v>21.027261904761904</c:v>
                </c:pt>
                <c:pt idx="338">
                  <c:v>29.06904761904762</c:v>
                </c:pt>
                <c:pt idx="339">
                  <c:v>43.088928571428575</c:v>
                </c:pt>
                <c:pt idx="340">
                  <c:v>-16.679047619047623</c:v>
                </c:pt>
                <c:pt idx="341">
                  <c:v>27.424404761904761</c:v>
                </c:pt>
                <c:pt idx="342">
                  <c:v>21.027261904761904</c:v>
                </c:pt>
                <c:pt idx="343">
                  <c:v>-6.0107142857142861</c:v>
                </c:pt>
                <c:pt idx="344">
                  <c:v>23.449285714285718</c:v>
                </c:pt>
                <c:pt idx="345">
                  <c:v>7.11511904761905</c:v>
                </c:pt>
                <c:pt idx="346">
                  <c:v>31.447738095238101</c:v>
                </c:pt>
                <c:pt idx="347">
                  <c:v>-8.7532142857142858</c:v>
                </c:pt>
                <c:pt idx="348">
                  <c:v>-0.45761904761904759</c:v>
                </c:pt>
                <c:pt idx="349">
                  <c:v>-6.0107142857142861</c:v>
                </c:pt>
                <c:pt idx="350">
                  <c:v>31.447738095238101</c:v>
                </c:pt>
                <c:pt idx="351">
                  <c:v>29.06904761904762</c:v>
                </c:pt>
                <c:pt idx="352">
                  <c:v>-0.52404761904761887</c:v>
                </c:pt>
                <c:pt idx="353">
                  <c:v>13.537738095238096</c:v>
                </c:pt>
                <c:pt idx="354">
                  <c:v>17.131547619047623</c:v>
                </c:pt>
                <c:pt idx="355">
                  <c:v>-8.5753571428571433</c:v>
                </c:pt>
                <c:pt idx="356">
                  <c:v>20.738571428571433</c:v>
                </c:pt>
                <c:pt idx="357">
                  <c:v>10.4975</c:v>
                </c:pt>
                <c:pt idx="358">
                  <c:v>-2.4774999999999996</c:v>
                </c:pt>
                <c:pt idx="359">
                  <c:v>-4.3963095238095242</c:v>
                </c:pt>
                <c:pt idx="360">
                  <c:v>23.209285714285713</c:v>
                </c:pt>
                <c:pt idx="361">
                  <c:v>-0.52404761904761887</c:v>
                </c:pt>
                <c:pt idx="362">
                  <c:v>10.4975</c:v>
                </c:pt>
                <c:pt idx="363">
                  <c:v>29.473928571428576</c:v>
                </c:pt>
                <c:pt idx="364">
                  <c:v>13.537738095238096</c:v>
                </c:pt>
                <c:pt idx="365">
                  <c:v>27.424404761904761</c:v>
                </c:pt>
                <c:pt idx="366">
                  <c:v>-2.4774999999999996</c:v>
                </c:pt>
                <c:pt idx="367">
                  <c:v>8.0371428571428574</c:v>
                </c:pt>
                <c:pt idx="368">
                  <c:v>-6.0107142857142861</c:v>
                </c:pt>
                <c:pt idx="369">
                  <c:v>23.449285714285718</c:v>
                </c:pt>
                <c:pt idx="370">
                  <c:v>20.738571428571433</c:v>
                </c:pt>
                <c:pt idx="371">
                  <c:v>-8.5753571428571433</c:v>
                </c:pt>
                <c:pt idx="372">
                  <c:v>31.447738095238101</c:v>
                </c:pt>
                <c:pt idx="373">
                  <c:v>8.0371428571428574</c:v>
                </c:pt>
                <c:pt idx="374">
                  <c:v>-16.679047619047623</c:v>
                </c:pt>
                <c:pt idx="375">
                  <c:v>1.6524999999999999</c:v>
                </c:pt>
                <c:pt idx="376">
                  <c:v>10.4975</c:v>
                </c:pt>
                <c:pt idx="377">
                  <c:v>20.738571428571433</c:v>
                </c:pt>
                <c:pt idx="378">
                  <c:v>23.449285714285718</c:v>
                </c:pt>
                <c:pt idx="379">
                  <c:v>29.473928571428576</c:v>
                </c:pt>
                <c:pt idx="380">
                  <c:v>-8.5753571428571433</c:v>
                </c:pt>
                <c:pt idx="381">
                  <c:v>13.537738095238096</c:v>
                </c:pt>
                <c:pt idx="382">
                  <c:v>2.2516666666666674</c:v>
                </c:pt>
                <c:pt idx="383">
                  <c:v>-0.52404761904761887</c:v>
                </c:pt>
                <c:pt idx="384">
                  <c:v>-8.7532142857142858</c:v>
                </c:pt>
                <c:pt idx="385">
                  <c:v>13.367738095238096</c:v>
                </c:pt>
                <c:pt idx="386">
                  <c:v>31.447738095238101</c:v>
                </c:pt>
                <c:pt idx="387">
                  <c:v>7.11511904761905</c:v>
                </c:pt>
                <c:pt idx="388">
                  <c:v>27.424404761904761</c:v>
                </c:pt>
                <c:pt idx="389">
                  <c:v>-0.52404761904761887</c:v>
                </c:pt>
                <c:pt idx="390">
                  <c:v>-3.2023809523808761E-2</c:v>
                </c:pt>
                <c:pt idx="391">
                  <c:v>5.5184523809523807</c:v>
                </c:pt>
                <c:pt idx="392">
                  <c:v>2.2516666666666674</c:v>
                </c:pt>
                <c:pt idx="393">
                  <c:v>13.537738095238096</c:v>
                </c:pt>
                <c:pt idx="394">
                  <c:v>23.449285714285718</c:v>
                </c:pt>
                <c:pt idx="395">
                  <c:v>27.424404761904761</c:v>
                </c:pt>
                <c:pt idx="396">
                  <c:v>20.738571428571433</c:v>
                </c:pt>
                <c:pt idx="397">
                  <c:v>13.367738095238096</c:v>
                </c:pt>
                <c:pt idx="398">
                  <c:v>10.4975</c:v>
                </c:pt>
                <c:pt idx="399">
                  <c:v>29.473928571428576</c:v>
                </c:pt>
                <c:pt idx="400">
                  <c:v>-8.5753571428571433</c:v>
                </c:pt>
                <c:pt idx="401">
                  <c:v>7.11511904761905</c:v>
                </c:pt>
                <c:pt idx="402">
                  <c:v>2.2516666666666674</c:v>
                </c:pt>
                <c:pt idx="403">
                  <c:v>13.367738095238096</c:v>
                </c:pt>
                <c:pt idx="404">
                  <c:v>20.598452380952381</c:v>
                </c:pt>
                <c:pt idx="405">
                  <c:v>1.6524999999999999</c:v>
                </c:pt>
                <c:pt idx="406">
                  <c:v>29.473928571428576</c:v>
                </c:pt>
                <c:pt idx="407">
                  <c:v>-3.2023809523808761E-2</c:v>
                </c:pt>
                <c:pt idx="408">
                  <c:v>31.447738095238101</c:v>
                </c:pt>
                <c:pt idx="409">
                  <c:v>-4.3963095238095242</c:v>
                </c:pt>
                <c:pt idx="410">
                  <c:v>5.5184523809523807</c:v>
                </c:pt>
                <c:pt idx="411">
                  <c:v>24.058452380952382</c:v>
                </c:pt>
                <c:pt idx="412">
                  <c:v>27.424404761904761</c:v>
                </c:pt>
                <c:pt idx="413">
                  <c:v>20.738571428571433</c:v>
                </c:pt>
                <c:pt idx="414">
                  <c:v>21.027261904761904</c:v>
                </c:pt>
                <c:pt idx="415">
                  <c:v>23.209285714285713</c:v>
                </c:pt>
                <c:pt idx="416">
                  <c:v>-16.679047619047623</c:v>
                </c:pt>
                <c:pt idx="417">
                  <c:v>-3.2023809523808761E-2</c:v>
                </c:pt>
                <c:pt idx="418">
                  <c:v>43.088928571428575</c:v>
                </c:pt>
                <c:pt idx="419">
                  <c:v>8.0371428571428574</c:v>
                </c:pt>
                <c:pt idx="420">
                  <c:v>20.598452380952381</c:v>
                </c:pt>
                <c:pt idx="421">
                  <c:v>-0.52404761904761887</c:v>
                </c:pt>
                <c:pt idx="422">
                  <c:v>24.058452380952382</c:v>
                </c:pt>
                <c:pt idx="423">
                  <c:v>34.368214285714288</c:v>
                </c:pt>
                <c:pt idx="424">
                  <c:v>10.709166666666667</c:v>
                </c:pt>
                <c:pt idx="425">
                  <c:v>43.088928571428575</c:v>
                </c:pt>
                <c:pt idx="426">
                  <c:v>23.209285714285713</c:v>
                </c:pt>
                <c:pt idx="427">
                  <c:v>5.5184523809523807</c:v>
                </c:pt>
                <c:pt idx="428">
                  <c:v>17.131547619047623</c:v>
                </c:pt>
                <c:pt idx="429">
                  <c:v>21.901309523809527</c:v>
                </c:pt>
                <c:pt idx="430">
                  <c:v>29.06904761904762</c:v>
                </c:pt>
                <c:pt idx="431">
                  <c:v>-3.2023809523808761E-2</c:v>
                </c:pt>
                <c:pt idx="432">
                  <c:v>20.598452380952381</c:v>
                </c:pt>
                <c:pt idx="433">
                  <c:v>-16.679047619047623</c:v>
                </c:pt>
                <c:pt idx="434">
                  <c:v>-8.5753571428571433</c:v>
                </c:pt>
                <c:pt idx="435">
                  <c:v>-4.3963095238095242</c:v>
                </c:pt>
                <c:pt idx="436">
                  <c:v>31.447738095238101</c:v>
                </c:pt>
                <c:pt idx="437">
                  <c:v>10.709166666666667</c:v>
                </c:pt>
                <c:pt idx="438">
                  <c:v>5.5184523809523807</c:v>
                </c:pt>
                <c:pt idx="439">
                  <c:v>21.901309523809527</c:v>
                </c:pt>
                <c:pt idx="440">
                  <c:v>20.598452380952381</c:v>
                </c:pt>
                <c:pt idx="441">
                  <c:v>29.06904761904762</c:v>
                </c:pt>
                <c:pt idx="442">
                  <c:v>10.4975</c:v>
                </c:pt>
                <c:pt idx="443">
                  <c:v>24.058452380952382</c:v>
                </c:pt>
                <c:pt idx="444">
                  <c:v>20.738571428571433</c:v>
                </c:pt>
                <c:pt idx="445">
                  <c:v>-2.4774999999999996</c:v>
                </c:pt>
                <c:pt idx="446">
                  <c:v>10.709166666666667</c:v>
                </c:pt>
                <c:pt idx="447">
                  <c:v>-8.7532142857142858</c:v>
                </c:pt>
                <c:pt idx="448">
                  <c:v>13.537738095238096</c:v>
                </c:pt>
                <c:pt idx="449">
                  <c:v>-0.45761904761904759</c:v>
                </c:pt>
                <c:pt idx="450">
                  <c:v>8.0371428571428574</c:v>
                </c:pt>
                <c:pt idx="451">
                  <c:v>17.131547619047623</c:v>
                </c:pt>
                <c:pt idx="452">
                  <c:v>20.598452380952381</c:v>
                </c:pt>
                <c:pt idx="453">
                  <c:v>20.738571428571433</c:v>
                </c:pt>
                <c:pt idx="454">
                  <c:v>21.901309523809527</c:v>
                </c:pt>
                <c:pt idx="455">
                  <c:v>-8.5753571428571433</c:v>
                </c:pt>
                <c:pt idx="456">
                  <c:v>1.6524999999999999</c:v>
                </c:pt>
                <c:pt idx="457">
                  <c:v>-0.45761904761904759</c:v>
                </c:pt>
                <c:pt idx="458">
                  <c:v>-2.4774999999999996</c:v>
                </c:pt>
                <c:pt idx="459">
                  <c:v>27.424404761904761</c:v>
                </c:pt>
                <c:pt idx="460">
                  <c:v>29.06904761904762</c:v>
                </c:pt>
                <c:pt idx="461">
                  <c:v>13.537738095238096</c:v>
                </c:pt>
                <c:pt idx="462">
                  <c:v>23.449285714285718</c:v>
                </c:pt>
                <c:pt idx="463">
                  <c:v>21.027261904761904</c:v>
                </c:pt>
                <c:pt idx="464">
                  <c:v>-3.2023809523808761E-2</c:v>
                </c:pt>
                <c:pt idx="465">
                  <c:v>29.473928571428576</c:v>
                </c:pt>
                <c:pt idx="466">
                  <c:v>20.598452380952381</c:v>
                </c:pt>
                <c:pt idx="467">
                  <c:v>29.06904761904762</c:v>
                </c:pt>
                <c:pt idx="468">
                  <c:v>23.449285714285718</c:v>
                </c:pt>
                <c:pt idx="469">
                  <c:v>-4.3963095238095242</c:v>
                </c:pt>
                <c:pt idx="470">
                  <c:v>13.367738095238096</c:v>
                </c:pt>
                <c:pt idx="471">
                  <c:v>34.368214285714288</c:v>
                </c:pt>
                <c:pt idx="472">
                  <c:v>13.537738095238096</c:v>
                </c:pt>
                <c:pt idx="473">
                  <c:v>21.901309523809527</c:v>
                </c:pt>
                <c:pt idx="474">
                  <c:v>7.11511904761905</c:v>
                </c:pt>
                <c:pt idx="475">
                  <c:v>1.6524999999999999</c:v>
                </c:pt>
                <c:pt idx="476">
                  <c:v>8.0371428571428574</c:v>
                </c:pt>
                <c:pt idx="477">
                  <c:v>-0.45761904761904759</c:v>
                </c:pt>
                <c:pt idx="478">
                  <c:v>17.131547619047623</c:v>
                </c:pt>
                <c:pt idx="479">
                  <c:v>13.367738095238096</c:v>
                </c:pt>
                <c:pt idx="480">
                  <c:v>2.2516666666666674</c:v>
                </c:pt>
                <c:pt idx="481">
                  <c:v>-4.3963095238095242</c:v>
                </c:pt>
                <c:pt idx="482">
                  <c:v>1.6524999999999999</c:v>
                </c:pt>
                <c:pt idx="483">
                  <c:v>-0.45761904761904759</c:v>
                </c:pt>
                <c:pt idx="484">
                  <c:v>8.0371428571428574</c:v>
                </c:pt>
                <c:pt idx="485">
                  <c:v>-16.679047619047623</c:v>
                </c:pt>
                <c:pt idx="486">
                  <c:v>13.537738095238096</c:v>
                </c:pt>
                <c:pt idx="487">
                  <c:v>-0.52404761904761887</c:v>
                </c:pt>
                <c:pt idx="488">
                  <c:v>-6.0107142857142861</c:v>
                </c:pt>
                <c:pt idx="489">
                  <c:v>31.447738095238101</c:v>
                </c:pt>
                <c:pt idx="490">
                  <c:v>23.209285714285713</c:v>
                </c:pt>
                <c:pt idx="491">
                  <c:v>43.088928571428575</c:v>
                </c:pt>
                <c:pt idx="492">
                  <c:v>17.131547619047623</c:v>
                </c:pt>
                <c:pt idx="493">
                  <c:v>7.11511904761905</c:v>
                </c:pt>
                <c:pt idx="494">
                  <c:v>34.368214285714288</c:v>
                </c:pt>
                <c:pt idx="495">
                  <c:v>23.209285714285713</c:v>
                </c:pt>
                <c:pt idx="496">
                  <c:v>-16.679047619047623</c:v>
                </c:pt>
                <c:pt idx="497">
                  <c:v>43.088928571428575</c:v>
                </c:pt>
                <c:pt idx="498">
                  <c:v>10.709166666666667</c:v>
                </c:pt>
                <c:pt idx="499">
                  <c:v>29.473928571428576</c:v>
                </c:pt>
                <c:pt idx="500">
                  <c:v>31.447738095238101</c:v>
                </c:pt>
                <c:pt idx="501">
                  <c:v>-0.45761904761904759</c:v>
                </c:pt>
                <c:pt idx="502">
                  <c:v>17.131547619047623</c:v>
                </c:pt>
                <c:pt idx="503">
                  <c:v>-2.4774999999999996</c:v>
                </c:pt>
                <c:pt idx="504">
                  <c:v>13.367738095238096</c:v>
                </c:pt>
                <c:pt idx="505">
                  <c:v>-4.3963095238095242</c:v>
                </c:pt>
                <c:pt idx="506">
                  <c:v>-3.2023809523808761E-2</c:v>
                </c:pt>
                <c:pt idx="507">
                  <c:v>-8.7532142857142858</c:v>
                </c:pt>
                <c:pt idx="508">
                  <c:v>13.537738095238096</c:v>
                </c:pt>
                <c:pt idx="509">
                  <c:v>1.6524999999999999</c:v>
                </c:pt>
                <c:pt idx="510">
                  <c:v>23.209285714285713</c:v>
                </c:pt>
                <c:pt idx="511">
                  <c:v>13.367738095238096</c:v>
                </c:pt>
                <c:pt idx="512">
                  <c:v>10.709166666666667</c:v>
                </c:pt>
                <c:pt idx="513">
                  <c:v>-6.0107142857142861</c:v>
                </c:pt>
                <c:pt idx="514">
                  <c:v>-16.679047619047623</c:v>
                </c:pt>
                <c:pt idx="515">
                  <c:v>5.5184523809523807</c:v>
                </c:pt>
                <c:pt idx="516">
                  <c:v>8.0371428571428574</c:v>
                </c:pt>
                <c:pt idx="517">
                  <c:v>29.473928571428576</c:v>
                </c:pt>
                <c:pt idx="518">
                  <c:v>-2.4774999999999996</c:v>
                </c:pt>
                <c:pt idx="519">
                  <c:v>-6.0107142857142861</c:v>
                </c:pt>
                <c:pt idx="520">
                  <c:v>-8.7532142857142858</c:v>
                </c:pt>
                <c:pt idx="521">
                  <c:v>27.424404761904761</c:v>
                </c:pt>
                <c:pt idx="522">
                  <c:v>43.088928571428575</c:v>
                </c:pt>
                <c:pt idx="523">
                  <c:v>10.709166666666667</c:v>
                </c:pt>
                <c:pt idx="524">
                  <c:v>17.131547619047623</c:v>
                </c:pt>
                <c:pt idx="525">
                  <c:v>20.738571428571433</c:v>
                </c:pt>
                <c:pt idx="526">
                  <c:v>-8.5753571428571433</c:v>
                </c:pt>
                <c:pt idx="527">
                  <c:v>5.5184523809523807</c:v>
                </c:pt>
                <c:pt idx="528">
                  <c:v>21.901309523809527</c:v>
                </c:pt>
                <c:pt idx="529">
                  <c:v>29.06904761904762</c:v>
                </c:pt>
                <c:pt idx="530">
                  <c:v>10.709166666666667</c:v>
                </c:pt>
                <c:pt idx="531">
                  <c:v>20.598452380952381</c:v>
                </c:pt>
                <c:pt idx="532">
                  <c:v>21.901309523809527</c:v>
                </c:pt>
                <c:pt idx="533">
                  <c:v>1.6524999999999999</c:v>
                </c:pt>
                <c:pt idx="534">
                  <c:v>29.473928571428576</c:v>
                </c:pt>
                <c:pt idx="535">
                  <c:v>21.027261904761904</c:v>
                </c:pt>
                <c:pt idx="536">
                  <c:v>24.058452380952382</c:v>
                </c:pt>
                <c:pt idx="537">
                  <c:v>10.4975</c:v>
                </c:pt>
                <c:pt idx="538">
                  <c:v>31.447738095238101</c:v>
                </c:pt>
                <c:pt idx="539">
                  <c:v>13.367738095238096</c:v>
                </c:pt>
                <c:pt idx="540">
                  <c:v>43.088928571428575</c:v>
                </c:pt>
                <c:pt idx="541">
                  <c:v>10.4975</c:v>
                </c:pt>
                <c:pt idx="542">
                  <c:v>2.2516666666666674</c:v>
                </c:pt>
                <c:pt idx="543">
                  <c:v>-2.4774999999999996</c:v>
                </c:pt>
                <c:pt idx="544">
                  <c:v>23.449285714285718</c:v>
                </c:pt>
                <c:pt idx="545">
                  <c:v>-0.45761904761904759</c:v>
                </c:pt>
                <c:pt idx="546">
                  <c:v>34.368214285714288</c:v>
                </c:pt>
                <c:pt idx="547">
                  <c:v>20.738571428571433</c:v>
                </c:pt>
                <c:pt idx="548">
                  <c:v>24.058452380952382</c:v>
                </c:pt>
                <c:pt idx="549">
                  <c:v>7.11511904761905</c:v>
                </c:pt>
                <c:pt idx="550">
                  <c:v>-0.52404761904761887</c:v>
                </c:pt>
                <c:pt idx="551">
                  <c:v>5.5184523809523807</c:v>
                </c:pt>
                <c:pt idx="552">
                  <c:v>23.449285714285718</c:v>
                </c:pt>
                <c:pt idx="553">
                  <c:v>24.058452380952382</c:v>
                </c:pt>
                <c:pt idx="554">
                  <c:v>-3.2023809523808761E-2</c:v>
                </c:pt>
                <c:pt idx="555">
                  <c:v>10.709166666666667</c:v>
                </c:pt>
                <c:pt idx="556">
                  <c:v>29.473928571428576</c:v>
                </c:pt>
                <c:pt idx="557">
                  <c:v>7.11511904761905</c:v>
                </c:pt>
                <c:pt idx="558">
                  <c:v>-3.2023809523808761E-2</c:v>
                </c:pt>
                <c:pt idx="559">
                  <c:v>20.598452380952381</c:v>
                </c:pt>
                <c:pt idx="560">
                  <c:v>29.473928571428576</c:v>
                </c:pt>
                <c:pt idx="561">
                  <c:v>-0.45761904761904759</c:v>
                </c:pt>
                <c:pt idx="562">
                  <c:v>1.6524999999999999</c:v>
                </c:pt>
                <c:pt idx="563">
                  <c:v>21.901309523809527</c:v>
                </c:pt>
                <c:pt idx="564">
                  <c:v>2.2516666666666674</c:v>
                </c:pt>
                <c:pt idx="565">
                  <c:v>23.209285714285713</c:v>
                </c:pt>
                <c:pt idx="566">
                  <c:v>21.027261904761904</c:v>
                </c:pt>
                <c:pt idx="567">
                  <c:v>-16.679047619047623</c:v>
                </c:pt>
                <c:pt idx="568">
                  <c:v>8.0371428571428574</c:v>
                </c:pt>
                <c:pt idx="569">
                  <c:v>31.447738095238101</c:v>
                </c:pt>
                <c:pt idx="570">
                  <c:v>-8.7532142857142858</c:v>
                </c:pt>
                <c:pt idx="571">
                  <c:v>-2.4774999999999996</c:v>
                </c:pt>
                <c:pt idx="572">
                  <c:v>-4.3963095238095242</c:v>
                </c:pt>
                <c:pt idx="573">
                  <c:v>2.2516666666666674</c:v>
                </c:pt>
                <c:pt idx="574">
                  <c:v>21.027261904761904</c:v>
                </c:pt>
                <c:pt idx="575">
                  <c:v>7.11511904761905</c:v>
                </c:pt>
                <c:pt idx="576">
                  <c:v>-0.52404761904761887</c:v>
                </c:pt>
                <c:pt idx="577">
                  <c:v>-16.679047619047623</c:v>
                </c:pt>
                <c:pt idx="578">
                  <c:v>43.088928571428575</c:v>
                </c:pt>
                <c:pt idx="579">
                  <c:v>21.901309523809527</c:v>
                </c:pt>
                <c:pt idx="580">
                  <c:v>5.5184523809523807</c:v>
                </c:pt>
                <c:pt idx="581">
                  <c:v>27.424404761904761</c:v>
                </c:pt>
                <c:pt idx="582">
                  <c:v>8.0371428571428574</c:v>
                </c:pt>
                <c:pt idx="583">
                  <c:v>29.473928571428576</c:v>
                </c:pt>
                <c:pt idx="584">
                  <c:v>-0.52404761904761887</c:v>
                </c:pt>
                <c:pt idx="585">
                  <c:v>23.209285714285713</c:v>
                </c:pt>
                <c:pt idx="586">
                  <c:v>-8.5753571428571433</c:v>
                </c:pt>
                <c:pt idx="587">
                  <c:v>-4.3963095238095242</c:v>
                </c:pt>
                <c:pt idx="588">
                  <c:v>17.131547619047623</c:v>
                </c:pt>
                <c:pt idx="589">
                  <c:v>21.901309523809527</c:v>
                </c:pt>
                <c:pt idx="590">
                  <c:v>34.368214285714288</c:v>
                </c:pt>
                <c:pt idx="591">
                  <c:v>23.449285714285718</c:v>
                </c:pt>
                <c:pt idx="592">
                  <c:v>-6.0107142857142861</c:v>
                </c:pt>
                <c:pt idx="593">
                  <c:v>29.06904761904762</c:v>
                </c:pt>
                <c:pt idx="594">
                  <c:v>27.424404761904761</c:v>
                </c:pt>
                <c:pt idx="595">
                  <c:v>-0.45761904761904759</c:v>
                </c:pt>
                <c:pt idx="596">
                  <c:v>29.473928571428576</c:v>
                </c:pt>
                <c:pt idx="597">
                  <c:v>-8.5753571428571433</c:v>
                </c:pt>
                <c:pt idx="598">
                  <c:v>1.6524999999999999</c:v>
                </c:pt>
                <c:pt idx="599">
                  <c:v>13.367738095238096</c:v>
                </c:pt>
                <c:pt idx="600">
                  <c:v>17.131547619047623</c:v>
                </c:pt>
                <c:pt idx="601">
                  <c:v>10.709166666666667</c:v>
                </c:pt>
                <c:pt idx="602">
                  <c:v>-4.3963095238095242</c:v>
                </c:pt>
                <c:pt idx="603">
                  <c:v>-0.45761904761904759</c:v>
                </c:pt>
                <c:pt idx="604">
                  <c:v>-8.7532142857142858</c:v>
                </c:pt>
                <c:pt idx="605">
                  <c:v>-6.0107142857142861</c:v>
                </c:pt>
                <c:pt idx="606">
                  <c:v>8.0371428571428574</c:v>
                </c:pt>
                <c:pt idx="607">
                  <c:v>20.738571428571433</c:v>
                </c:pt>
                <c:pt idx="608">
                  <c:v>17.131547619047623</c:v>
                </c:pt>
                <c:pt idx="609">
                  <c:v>24.058452380952382</c:v>
                </c:pt>
                <c:pt idx="610">
                  <c:v>23.209285714285713</c:v>
                </c:pt>
                <c:pt idx="611">
                  <c:v>13.367738095238096</c:v>
                </c:pt>
                <c:pt idx="612">
                  <c:v>27.424404761904761</c:v>
                </c:pt>
                <c:pt idx="613">
                  <c:v>29.06904761904762</c:v>
                </c:pt>
                <c:pt idx="614">
                  <c:v>10.4975</c:v>
                </c:pt>
                <c:pt idx="615">
                  <c:v>34.368214285714288</c:v>
                </c:pt>
                <c:pt idx="616">
                  <c:v>-0.52404761904761887</c:v>
                </c:pt>
                <c:pt idx="617">
                  <c:v>17.131547619047623</c:v>
                </c:pt>
                <c:pt idx="618">
                  <c:v>27.424404761904761</c:v>
                </c:pt>
                <c:pt idx="619">
                  <c:v>31.447738095238101</c:v>
                </c:pt>
                <c:pt idx="620">
                  <c:v>-6.0107142857142861</c:v>
                </c:pt>
                <c:pt idx="621">
                  <c:v>8.0371428571428574</c:v>
                </c:pt>
                <c:pt idx="622">
                  <c:v>5.5184523809523807</c:v>
                </c:pt>
                <c:pt idx="623">
                  <c:v>-8.5753571428571433</c:v>
                </c:pt>
                <c:pt idx="624">
                  <c:v>10.4975</c:v>
                </c:pt>
                <c:pt idx="625">
                  <c:v>13.367738095238096</c:v>
                </c:pt>
                <c:pt idx="626">
                  <c:v>23.209285714285713</c:v>
                </c:pt>
                <c:pt idx="627">
                  <c:v>29.06904761904762</c:v>
                </c:pt>
                <c:pt idx="628">
                  <c:v>24.058452380952382</c:v>
                </c:pt>
                <c:pt idx="629">
                  <c:v>-3.2023809523808761E-2</c:v>
                </c:pt>
                <c:pt idx="630">
                  <c:v>20.598452380952381</c:v>
                </c:pt>
                <c:pt idx="631">
                  <c:v>24.058452380952382</c:v>
                </c:pt>
                <c:pt idx="632">
                  <c:v>34.368214285714288</c:v>
                </c:pt>
                <c:pt idx="633">
                  <c:v>10.709166666666667</c:v>
                </c:pt>
                <c:pt idx="634">
                  <c:v>31.447738095238101</c:v>
                </c:pt>
                <c:pt idx="635">
                  <c:v>13.367738095238096</c:v>
                </c:pt>
                <c:pt idx="636">
                  <c:v>7.11511904761905</c:v>
                </c:pt>
                <c:pt idx="637">
                  <c:v>21.027261904761904</c:v>
                </c:pt>
                <c:pt idx="638">
                  <c:v>1.6524999999999999</c:v>
                </c:pt>
                <c:pt idx="639">
                  <c:v>21.901309523809527</c:v>
                </c:pt>
                <c:pt idx="640">
                  <c:v>-2.4774999999999996</c:v>
                </c:pt>
                <c:pt idx="641">
                  <c:v>29.06904761904762</c:v>
                </c:pt>
                <c:pt idx="642">
                  <c:v>8.0371428571428574</c:v>
                </c:pt>
                <c:pt idx="643">
                  <c:v>-0.52404761904761887</c:v>
                </c:pt>
                <c:pt idx="644">
                  <c:v>29.06904761904762</c:v>
                </c:pt>
                <c:pt idx="645">
                  <c:v>-8.7532142857142858</c:v>
                </c:pt>
                <c:pt idx="646">
                  <c:v>31.447738095238101</c:v>
                </c:pt>
                <c:pt idx="647">
                  <c:v>43.088928571428575</c:v>
                </c:pt>
                <c:pt idx="648">
                  <c:v>-0.45761904761904759</c:v>
                </c:pt>
                <c:pt idx="649">
                  <c:v>5.5184523809523807</c:v>
                </c:pt>
                <c:pt idx="650">
                  <c:v>21.027261904761904</c:v>
                </c:pt>
                <c:pt idx="651">
                  <c:v>10.709166666666667</c:v>
                </c:pt>
                <c:pt idx="652">
                  <c:v>1.6524999999999999</c:v>
                </c:pt>
                <c:pt idx="653">
                  <c:v>-2.4774999999999996</c:v>
                </c:pt>
                <c:pt idx="654">
                  <c:v>-0.52404761904761887</c:v>
                </c:pt>
                <c:pt idx="655">
                  <c:v>20.738571428571433</c:v>
                </c:pt>
                <c:pt idx="656">
                  <c:v>8.0371428571428574</c:v>
                </c:pt>
                <c:pt idx="657">
                  <c:v>-16.679047619047623</c:v>
                </c:pt>
                <c:pt idx="658">
                  <c:v>29.06904761904762</c:v>
                </c:pt>
                <c:pt idx="659">
                  <c:v>43.088928571428575</c:v>
                </c:pt>
                <c:pt idx="660">
                  <c:v>-8.5753571428571433</c:v>
                </c:pt>
                <c:pt idx="661">
                  <c:v>10.4975</c:v>
                </c:pt>
                <c:pt idx="662">
                  <c:v>7.11511904761905</c:v>
                </c:pt>
                <c:pt idx="663">
                  <c:v>8.0371428571428574</c:v>
                </c:pt>
                <c:pt idx="664">
                  <c:v>5.5184523809523807</c:v>
                </c:pt>
                <c:pt idx="665">
                  <c:v>-0.45761904761904759</c:v>
                </c:pt>
                <c:pt idx="666">
                  <c:v>10.709166666666667</c:v>
                </c:pt>
                <c:pt idx="667">
                  <c:v>21.027261904761904</c:v>
                </c:pt>
                <c:pt idx="668">
                  <c:v>31.447738095238101</c:v>
                </c:pt>
                <c:pt idx="669">
                  <c:v>-8.7532142857142858</c:v>
                </c:pt>
                <c:pt idx="670">
                  <c:v>43.088928571428575</c:v>
                </c:pt>
                <c:pt idx="671">
                  <c:v>-2.4774999999999996</c:v>
                </c:pt>
                <c:pt idx="672">
                  <c:v>7.11511904761905</c:v>
                </c:pt>
                <c:pt idx="673">
                  <c:v>34.368214285714288</c:v>
                </c:pt>
                <c:pt idx="674">
                  <c:v>29.06904761904762</c:v>
                </c:pt>
                <c:pt idx="675">
                  <c:v>-16.679047619047623</c:v>
                </c:pt>
                <c:pt idx="676">
                  <c:v>10.709166666666667</c:v>
                </c:pt>
                <c:pt idx="677">
                  <c:v>1.6524999999999999</c:v>
                </c:pt>
                <c:pt idx="678">
                  <c:v>21.027261904761904</c:v>
                </c:pt>
                <c:pt idx="679">
                  <c:v>-8.7532142857142858</c:v>
                </c:pt>
                <c:pt idx="680">
                  <c:v>27.424404761904761</c:v>
                </c:pt>
                <c:pt idx="681">
                  <c:v>-4.3963095238095242</c:v>
                </c:pt>
                <c:pt idx="682">
                  <c:v>29.473928571428576</c:v>
                </c:pt>
                <c:pt idx="683">
                  <c:v>-6.0107142857142861</c:v>
                </c:pt>
                <c:pt idx="684">
                  <c:v>-2.4774999999999996</c:v>
                </c:pt>
                <c:pt idx="685">
                  <c:v>21.901309523809527</c:v>
                </c:pt>
                <c:pt idx="686">
                  <c:v>21.027261904761904</c:v>
                </c:pt>
                <c:pt idx="687">
                  <c:v>29.473928571428576</c:v>
                </c:pt>
                <c:pt idx="688">
                  <c:v>27.424404761904761</c:v>
                </c:pt>
                <c:pt idx="689">
                  <c:v>21.901309523809527</c:v>
                </c:pt>
                <c:pt idx="690">
                  <c:v>31.447738095238101</c:v>
                </c:pt>
                <c:pt idx="691">
                  <c:v>23.209285714285713</c:v>
                </c:pt>
                <c:pt idx="692">
                  <c:v>-3.2023809523808761E-2</c:v>
                </c:pt>
                <c:pt idx="693">
                  <c:v>10.709166666666667</c:v>
                </c:pt>
                <c:pt idx="694">
                  <c:v>20.738571428571433</c:v>
                </c:pt>
                <c:pt idx="695">
                  <c:v>13.537738095238096</c:v>
                </c:pt>
                <c:pt idx="696">
                  <c:v>-6.0107142857142861</c:v>
                </c:pt>
                <c:pt idx="697">
                  <c:v>-8.7532142857142858</c:v>
                </c:pt>
                <c:pt idx="698">
                  <c:v>-16.679047619047623</c:v>
                </c:pt>
                <c:pt idx="699">
                  <c:v>-0.45761904761904759</c:v>
                </c:pt>
                <c:pt idx="700">
                  <c:v>-3.2023809523808761E-2</c:v>
                </c:pt>
                <c:pt idx="701">
                  <c:v>-4.3963095238095242</c:v>
                </c:pt>
                <c:pt idx="702">
                  <c:v>29.06904761904762</c:v>
                </c:pt>
                <c:pt idx="703">
                  <c:v>43.088928571428575</c:v>
                </c:pt>
                <c:pt idx="704">
                  <c:v>1.6524999999999999</c:v>
                </c:pt>
                <c:pt idx="705">
                  <c:v>13.537738095238096</c:v>
                </c:pt>
                <c:pt idx="706">
                  <c:v>31.447738095238101</c:v>
                </c:pt>
                <c:pt idx="707">
                  <c:v>5.5184523809523807</c:v>
                </c:pt>
                <c:pt idx="708">
                  <c:v>10.4975</c:v>
                </c:pt>
                <c:pt idx="709">
                  <c:v>24.058452380952382</c:v>
                </c:pt>
                <c:pt idx="710">
                  <c:v>34.368214285714288</c:v>
                </c:pt>
                <c:pt idx="711">
                  <c:v>-0.45761904761904759</c:v>
                </c:pt>
                <c:pt idx="712">
                  <c:v>-6.0107142857142861</c:v>
                </c:pt>
                <c:pt idx="713">
                  <c:v>20.738571428571433</c:v>
                </c:pt>
                <c:pt idx="714">
                  <c:v>17.131547619047623</c:v>
                </c:pt>
                <c:pt idx="715">
                  <c:v>5.5184523809523807</c:v>
                </c:pt>
                <c:pt idx="716">
                  <c:v>13.537738095238096</c:v>
                </c:pt>
                <c:pt idx="717">
                  <c:v>-6.0107142857142861</c:v>
                </c:pt>
                <c:pt idx="718">
                  <c:v>-0.45761904761904759</c:v>
                </c:pt>
                <c:pt idx="719">
                  <c:v>31.447738095238101</c:v>
                </c:pt>
                <c:pt idx="720">
                  <c:v>24.058452380952382</c:v>
                </c:pt>
                <c:pt idx="721">
                  <c:v>2.2516666666666674</c:v>
                </c:pt>
                <c:pt idx="722">
                  <c:v>-8.7532142857142858</c:v>
                </c:pt>
                <c:pt idx="723">
                  <c:v>8.0371428571428574</c:v>
                </c:pt>
                <c:pt idx="724">
                  <c:v>43.088928571428575</c:v>
                </c:pt>
                <c:pt idx="725">
                  <c:v>-3.2023809523808761E-2</c:v>
                </c:pt>
                <c:pt idx="726">
                  <c:v>-16.679047619047623</c:v>
                </c:pt>
                <c:pt idx="727">
                  <c:v>10.4975</c:v>
                </c:pt>
                <c:pt idx="728">
                  <c:v>13.537738095238096</c:v>
                </c:pt>
                <c:pt idx="729">
                  <c:v>-0.52404761904761887</c:v>
                </c:pt>
                <c:pt idx="730">
                  <c:v>-6.0107142857142861</c:v>
                </c:pt>
                <c:pt idx="731">
                  <c:v>27.424404761904761</c:v>
                </c:pt>
                <c:pt idx="732">
                  <c:v>21.901309523809527</c:v>
                </c:pt>
                <c:pt idx="733">
                  <c:v>5.5184523809523807</c:v>
                </c:pt>
                <c:pt idx="734">
                  <c:v>7.11511904761905</c:v>
                </c:pt>
                <c:pt idx="735">
                  <c:v>20.598452380952381</c:v>
                </c:pt>
                <c:pt idx="736">
                  <c:v>-8.5753571428571433</c:v>
                </c:pt>
                <c:pt idx="737">
                  <c:v>43.088928571428575</c:v>
                </c:pt>
                <c:pt idx="738">
                  <c:v>10.4975</c:v>
                </c:pt>
                <c:pt idx="739">
                  <c:v>2.2516666666666674</c:v>
                </c:pt>
                <c:pt idx="740">
                  <c:v>-2.4774999999999996</c:v>
                </c:pt>
                <c:pt idx="741">
                  <c:v>20.738571428571433</c:v>
                </c:pt>
                <c:pt idx="742">
                  <c:v>23.449285714285718</c:v>
                </c:pt>
                <c:pt idx="743">
                  <c:v>-0.52404761904761887</c:v>
                </c:pt>
                <c:pt idx="744">
                  <c:v>20.598452380952381</c:v>
                </c:pt>
                <c:pt idx="745">
                  <c:v>34.368214285714288</c:v>
                </c:pt>
                <c:pt idx="746">
                  <c:v>43.088928571428575</c:v>
                </c:pt>
                <c:pt idx="747">
                  <c:v>1.6524999999999999</c:v>
                </c:pt>
                <c:pt idx="748">
                  <c:v>-4.3963095238095242</c:v>
                </c:pt>
                <c:pt idx="749">
                  <c:v>31.447738095238101</c:v>
                </c:pt>
                <c:pt idx="750">
                  <c:v>17.131547619047623</c:v>
                </c:pt>
                <c:pt idx="751">
                  <c:v>13.537738095238096</c:v>
                </c:pt>
                <c:pt idx="752">
                  <c:v>20.738571428571433</c:v>
                </c:pt>
                <c:pt idx="753">
                  <c:v>-0.52404761904761887</c:v>
                </c:pt>
                <c:pt idx="754">
                  <c:v>24.058452380952382</c:v>
                </c:pt>
                <c:pt idx="755">
                  <c:v>23.449285714285718</c:v>
                </c:pt>
                <c:pt idx="756">
                  <c:v>43.088928571428575</c:v>
                </c:pt>
                <c:pt idx="757">
                  <c:v>20.598452380952381</c:v>
                </c:pt>
                <c:pt idx="758">
                  <c:v>31.447738095238101</c:v>
                </c:pt>
                <c:pt idx="759">
                  <c:v>-4.3963095238095242</c:v>
                </c:pt>
                <c:pt idx="760">
                  <c:v>5.5184523809523807</c:v>
                </c:pt>
                <c:pt idx="761">
                  <c:v>2.2516666666666674</c:v>
                </c:pt>
                <c:pt idx="762">
                  <c:v>-8.5753571428571433</c:v>
                </c:pt>
                <c:pt idx="763">
                  <c:v>1.6524999999999999</c:v>
                </c:pt>
                <c:pt idx="764">
                  <c:v>17.131547619047623</c:v>
                </c:pt>
                <c:pt idx="765">
                  <c:v>21.027261904761904</c:v>
                </c:pt>
                <c:pt idx="766">
                  <c:v>23.209285714285713</c:v>
                </c:pt>
                <c:pt idx="767">
                  <c:v>13.367738095238096</c:v>
                </c:pt>
                <c:pt idx="768">
                  <c:v>2.2516666666666674</c:v>
                </c:pt>
                <c:pt idx="769">
                  <c:v>13.537738095238096</c:v>
                </c:pt>
                <c:pt idx="770">
                  <c:v>21.901309523809527</c:v>
                </c:pt>
                <c:pt idx="771">
                  <c:v>-3.2023809523808761E-2</c:v>
                </c:pt>
                <c:pt idx="772">
                  <c:v>-8.7532142857142858</c:v>
                </c:pt>
                <c:pt idx="773">
                  <c:v>24.058452380952382</c:v>
                </c:pt>
                <c:pt idx="774">
                  <c:v>-4.3963095238095242</c:v>
                </c:pt>
                <c:pt idx="775">
                  <c:v>34.368214285714288</c:v>
                </c:pt>
                <c:pt idx="776">
                  <c:v>-0.52404761904761887</c:v>
                </c:pt>
                <c:pt idx="777">
                  <c:v>-8.7532142857142858</c:v>
                </c:pt>
                <c:pt idx="778">
                  <c:v>20.598452380952381</c:v>
                </c:pt>
                <c:pt idx="779">
                  <c:v>-3.2023809523808761E-2</c:v>
                </c:pt>
                <c:pt idx="780">
                  <c:v>23.449285714285718</c:v>
                </c:pt>
                <c:pt idx="781">
                  <c:v>10.709166666666667</c:v>
                </c:pt>
                <c:pt idx="782">
                  <c:v>-16.679047619047623</c:v>
                </c:pt>
                <c:pt idx="783">
                  <c:v>1.6524999999999999</c:v>
                </c:pt>
                <c:pt idx="784">
                  <c:v>27.424404761904761</c:v>
                </c:pt>
                <c:pt idx="785">
                  <c:v>13.367738095238096</c:v>
                </c:pt>
                <c:pt idx="786">
                  <c:v>2.2516666666666674</c:v>
                </c:pt>
                <c:pt idx="787">
                  <c:v>24.058452380952382</c:v>
                </c:pt>
                <c:pt idx="788">
                  <c:v>-4.3963095238095242</c:v>
                </c:pt>
                <c:pt idx="789">
                  <c:v>23.449285714285718</c:v>
                </c:pt>
                <c:pt idx="790">
                  <c:v>29.473928571428576</c:v>
                </c:pt>
                <c:pt idx="791">
                  <c:v>-0.52404761904761887</c:v>
                </c:pt>
                <c:pt idx="792">
                  <c:v>1.6524999999999999</c:v>
                </c:pt>
                <c:pt idx="793">
                  <c:v>20.598452380952381</c:v>
                </c:pt>
                <c:pt idx="794">
                  <c:v>21.901309523809527</c:v>
                </c:pt>
                <c:pt idx="795">
                  <c:v>24.058452380952382</c:v>
                </c:pt>
                <c:pt idx="796">
                  <c:v>20.738571428571433</c:v>
                </c:pt>
                <c:pt idx="797">
                  <c:v>13.367738095238096</c:v>
                </c:pt>
                <c:pt idx="798">
                  <c:v>20.598452380952381</c:v>
                </c:pt>
                <c:pt idx="799">
                  <c:v>20.738571428571433</c:v>
                </c:pt>
                <c:pt idx="800">
                  <c:v>-16.679047619047623</c:v>
                </c:pt>
                <c:pt idx="801">
                  <c:v>-8.5753571428571433</c:v>
                </c:pt>
                <c:pt idx="802">
                  <c:v>24.058452380952382</c:v>
                </c:pt>
                <c:pt idx="803">
                  <c:v>5.5184523809523807</c:v>
                </c:pt>
                <c:pt idx="804">
                  <c:v>13.537738095238096</c:v>
                </c:pt>
                <c:pt idx="805">
                  <c:v>-6.0107142857142861</c:v>
                </c:pt>
                <c:pt idx="806">
                  <c:v>21.027261904761904</c:v>
                </c:pt>
                <c:pt idx="807">
                  <c:v>10.709166666666667</c:v>
                </c:pt>
                <c:pt idx="808">
                  <c:v>17.131547619047623</c:v>
                </c:pt>
                <c:pt idx="809">
                  <c:v>13.537738095238096</c:v>
                </c:pt>
                <c:pt idx="810">
                  <c:v>-2.4774999999999996</c:v>
                </c:pt>
                <c:pt idx="811">
                  <c:v>23.449285714285718</c:v>
                </c:pt>
                <c:pt idx="812">
                  <c:v>29.06904761904762</c:v>
                </c:pt>
                <c:pt idx="813">
                  <c:v>10.4975</c:v>
                </c:pt>
                <c:pt idx="814">
                  <c:v>-0.52404761904761887</c:v>
                </c:pt>
                <c:pt idx="815">
                  <c:v>5.5184523809523807</c:v>
                </c:pt>
                <c:pt idx="816">
                  <c:v>21.027261904761904</c:v>
                </c:pt>
                <c:pt idx="817">
                  <c:v>10.709166666666667</c:v>
                </c:pt>
                <c:pt idx="818">
                  <c:v>-0.52404761904761887</c:v>
                </c:pt>
                <c:pt idx="819">
                  <c:v>23.449285714285718</c:v>
                </c:pt>
                <c:pt idx="820">
                  <c:v>29.06904761904762</c:v>
                </c:pt>
                <c:pt idx="821">
                  <c:v>21.027261904761904</c:v>
                </c:pt>
                <c:pt idx="822">
                  <c:v>-2.4774999999999996</c:v>
                </c:pt>
                <c:pt idx="823">
                  <c:v>10.4975</c:v>
                </c:pt>
                <c:pt idx="824">
                  <c:v>34.368214285714288</c:v>
                </c:pt>
                <c:pt idx="825">
                  <c:v>7.11511904761905</c:v>
                </c:pt>
                <c:pt idx="826">
                  <c:v>27.424404761904761</c:v>
                </c:pt>
                <c:pt idx="827">
                  <c:v>29.06904761904762</c:v>
                </c:pt>
                <c:pt idx="828">
                  <c:v>20.738571428571433</c:v>
                </c:pt>
                <c:pt idx="829">
                  <c:v>10.709166666666667</c:v>
                </c:pt>
                <c:pt idx="830">
                  <c:v>23.209285714285713</c:v>
                </c:pt>
                <c:pt idx="831">
                  <c:v>-6.0107142857142861</c:v>
                </c:pt>
                <c:pt idx="832">
                  <c:v>21.027261904761904</c:v>
                </c:pt>
                <c:pt idx="833">
                  <c:v>10.4975</c:v>
                </c:pt>
                <c:pt idx="834">
                  <c:v>34.368214285714288</c:v>
                </c:pt>
                <c:pt idx="835">
                  <c:v>-8.7532142857142858</c:v>
                </c:pt>
                <c:pt idx="836">
                  <c:v>17.131547619047623</c:v>
                </c:pt>
                <c:pt idx="837">
                  <c:v>-2.4774999999999996</c:v>
                </c:pt>
                <c:pt idx="838">
                  <c:v>8.0371428571428574</c:v>
                </c:pt>
                <c:pt idx="839">
                  <c:v>27.424404761904761</c:v>
                </c:pt>
                <c:pt idx="840">
                  <c:v>1.6524999999999999</c:v>
                </c:pt>
                <c:pt idx="841">
                  <c:v>2.2516666666666674</c:v>
                </c:pt>
                <c:pt idx="842">
                  <c:v>-2.4774999999999996</c:v>
                </c:pt>
                <c:pt idx="843">
                  <c:v>29.06904761904762</c:v>
                </c:pt>
                <c:pt idx="844">
                  <c:v>13.537738095238096</c:v>
                </c:pt>
                <c:pt idx="845">
                  <c:v>-0.52404761904761887</c:v>
                </c:pt>
                <c:pt idx="846">
                  <c:v>-4.3963095238095242</c:v>
                </c:pt>
                <c:pt idx="847">
                  <c:v>31.447738095238101</c:v>
                </c:pt>
                <c:pt idx="848">
                  <c:v>27.424404761904761</c:v>
                </c:pt>
                <c:pt idx="849">
                  <c:v>10.709166666666667</c:v>
                </c:pt>
                <c:pt idx="850">
                  <c:v>-3.2023809523808761E-2</c:v>
                </c:pt>
                <c:pt idx="851">
                  <c:v>-8.7532142857142858</c:v>
                </c:pt>
                <c:pt idx="852">
                  <c:v>-6.0107142857142861</c:v>
                </c:pt>
                <c:pt idx="853">
                  <c:v>24.058452380952382</c:v>
                </c:pt>
                <c:pt idx="854">
                  <c:v>2.2516666666666674</c:v>
                </c:pt>
                <c:pt idx="855">
                  <c:v>-16.679047619047623</c:v>
                </c:pt>
                <c:pt idx="856">
                  <c:v>34.368214285714288</c:v>
                </c:pt>
                <c:pt idx="857">
                  <c:v>31.447738095238101</c:v>
                </c:pt>
                <c:pt idx="858">
                  <c:v>29.06904761904762</c:v>
                </c:pt>
                <c:pt idx="859">
                  <c:v>-8.5753571428571433</c:v>
                </c:pt>
                <c:pt idx="860">
                  <c:v>-4.3963095238095242</c:v>
                </c:pt>
                <c:pt idx="861">
                  <c:v>-6.0107142857142861</c:v>
                </c:pt>
                <c:pt idx="862">
                  <c:v>-3.2023809523808761E-2</c:v>
                </c:pt>
                <c:pt idx="863">
                  <c:v>10.4975</c:v>
                </c:pt>
                <c:pt idx="864">
                  <c:v>2.2516666666666674</c:v>
                </c:pt>
                <c:pt idx="865">
                  <c:v>23.209285714285713</c:v>
                </c:pt>
                <c:pt idx="866">
                  <c:v>29.473928571428576</c:v>
                </c:pt>
                <c:pt idx="867">
                  <c:v>43.088928571428575</c:v>
                </c:pt>
                <c:pt idx="868">
                  <c:v>-3.2023809523808761E-2</c:v>
                </c:pt>
                <c:pt idx="869">
                  <c:v>24.058452380952382</c:v>
                </c:pt>
                <c:pt idx="870">
                  <c:v>21.901309523809527</c:v>
                </c:pt>
                <c:pt idx="871">
                  <c:v>-8.7532142857142858</c:v>
                </c:pt>
                <c:pt idx="872">
                  <c:v>-0.52404761904761887</c:v>
                </c:pt>
                <c:pt idx="873">
                  <c:v>31.447738095238101</c:v>
                </c:pt>
                <c:pt idx="874">
                  <c:v>20.598452380952381</c:v>
                </c:pt>
                <c:pt idx="875">
                  <c:v>23.209285714285713</c:v>
                </c:pt>
                <c:pt idx="876">
                  <c:v>-0.45761904761904759</c:v>
                </c:pt>
                <c:pt idx="877">
                  <c:v>34.368214285714288</c:v>
                </c:pt>
                <c:pt idx="878">
                  <c:v>2.2516666666666674</c:v>
                </c:pt>
                <c:pt idx="879">
                  <c:v>17.131547619047623</c:v>
                </c:pt>
                <c:pt idx="880">
                  <c:v>20.738571428571433</c:v>
                </c:pt>
                <c:pt idx="881">
                  <c:v>23.209285714285713</c:v>
                </c:pt>
                <c:pt idx="882">
                  <c:v>1.6524999999999999</c:v>
                </c:pt>
                <c:pt idx="883">
                  <c:v>27.424404761904761</c:v>
                </c:pt>
                <c:pt idx="884">
                  <c:v>31.447738095238101</c:v>
                </c:pt>
                <c:pt idx="885">
                  <c:v>-8.7532142857142858</c:v>
                </c:pt>
                <c:pt idx="886">
                  <c:v>-3.2023809523808761E-2</c:v>
                </c:pt>
                <c:pt idx="887">
                  <c:v>-4.3963095238095242</c:v>
                </c:pt>
                <c:pt idx="888">
                  <c:v>10.4975</c:v>
                </c:pt>
                <c:pt idx="889">
                  <c:v>29.473928571428576</c:v>
                </c:pt>
                <c:pt idx="890">
                  <c:v>21.901309523809527</c:v>
                </c:pt>
                <c:pt idx="891">
                  <c:v>-6.0107142857142861</c:v>
                </c:pt>
                <c:pt idx="892">
                  <c:v>1.6524999999999999</c:v>
                </c:pt>
                <c:pt idx="893">
                  <c:v>7.11511904761905</c:v>
                </c:pt>
                <c:pt idx="894">
                  <c:v>-2.4774999999999996</c:v>
                </c:pt>
                <c:pt idx="895">
                  <c:v>8.0371428571428574</c:v>
                </c:pt>
                <c:pt idx="896">
                  <c:v>43.088928571428575</c:v>
                </c:pt>
                <c:pt idx="897">
                  <c:v>13.367738095238096</c:v>
                </c:pt>
                <c:pt idx="898">
                  <c:v>-16.679047619047623</c:v>
                </c:pt>
                <c:pt idx="899">
                  <c:v>21.901309523809527</c:v>
                </c:pt>
                <c:pt idx="900">
                  <c:v>13.537738095238096</c:v>
                </c:pt>
                <c:pt idx="901">
                  <c:v>43.088928571428575</c:v>
                </c:pt>
                <c:pt idx="902">
                  <c:v>17.131547619047623</c:v>
                </c:pt>
                <c:pt idx="903">
                  <c:v>29.06904761904762</c:v>
                </c:pt>
                <c:pt idx="904">
                  <c:v>7.11511904761905</c:v>
                </c:pt>
                <c:pt idx="905">
                  <c:v>13.367738095238096</c:v>
                </c:pt>
                <c:pt idx="906">
                  <c:v>23.449285714285718</c:v>
                </c:pt>
                <c:pt idx="907">
                  <c:v>21.901309523809527</c:v>
                </c:pt>
                <c:pt idx="908">
                  <c:v>20.598452380952381</c:v>
                </c:pt>
                <c:pt idx="909">
                  <c:v>29.473928571428576</c:v>
                </c:pt>
                <c:pt idx="910">
                  <c:v>21.027261904761904</c:v>
                </c:pt>
                <c:pt idx="911">
                  <c:v>13.537738095238096</c:v>
                </c:pt>
                <c:pt idx="912">
                  <c:v>-3.2023809523808761E-2</c:v>
                </c:pt>
                <c:pt idx="913">
                  <c:v>10.709166666666667</c:v>
                </c:pt>
                <c:pt idx="914">
                  <c:v>2.2516666666666674</c:v>
                </c:pt>
                <c:pt idx="915">
                  <c:v>43.088928571428575</c:v>
                </c:pt>
                <c:pt idx="916">
                  <c:v>5.5184523809523807</c:v>
                </c:pt>
                <c:pt idx="917">
                  <c:v>23.209285714285713</c:v>
                </c:pt>
                <c:pt idx="918">
                  <c:v>20.598452380952381</c:v>
                </c:pt>
                <c:pt idx="919">
                  <c:v>-2.4774999999999996</c:v>
                </c:pt>
                <c:pt idx="920">
                  <c:v>24.058452380952382</c:v>
                </c:pt>
                <c:pt idx="921">
                  <c:v>8.0371428571428574</c:v>
                </c:pt>
                <c:pt idx="922">
                  <c:v>21.027261904761904</c:v>
                </c:pt>
                <c:pt idx="923">
                  <c:v>-4.3963095238095242</c:v>
                </c:pt>
                <c:pt idx="924">
                  <c:v>10.709166666666667</c:v>
                </c:pt>
                <c:pt idx="925">
                  <c:v>13.537738095238096</c:v>
                </c:pt>
                <c:pt idx="926">
                  <c:v>-16.679047619047623</c:v>
                </c:pt>
                <c:pt idx="927">
                  <c:v>-4.3963095238095242</c:v>
                </c:pt>
                <c:pt idx="928">
                  <c:v>20.598452380952381</c:v>
                </c:pt>
                <c:pt idx="929">
                  <c:v>29.473928571428576</c:v>
                </c:pt>
                <c:pt idx="930">
                  <c:v>5.5184523809523807</c:v>
                </c:pt>
                <c:pt idx="931">
                  <c:v>10.4975</c:v>
                </c:pt>
                <c:pt idx="932">
                  <c:v>13.537738095238096</c:v>
                </c:pt>
                <c:pt idx="933">
                  <c:v>-2.4774999999999996</c:v>
                </c:pt>
                <c:pt idx="934">
                  <c:v>10.709166666666667</c:v>
                </c:pt>
                <c:pt idx="935">
                  <c:v>-6.0107142857142861</c:v>
                </c:pt>
                <c:pt idx="936">
                  <c:v>-16.679047619047623</c:v>
                </c:pt>
                <c:pt idx="937">
                  <c:v>21.901309523809527</c:v>
                </c:pt>
                <c:pt idx="938">
                  <c:v>2.2516666666666674</c:v>
                </c:pt>
                <c:pt idx="939">
                  <c:v>34.368214285714288</c:v>
                </c:pt>
                <c:pt idx="940">
                  <c:v>24.058452380952382</c:v>
                </c:pt>
                <c:pt idx="941">
                  <c:v>-0.45761904761904759</c:v>
                </c:pt>
                <c:pt idx="942">
                  <c:v>23.209285714285713</c:v>
                </c:pt>
                <c:pt idx="943">
                  <c:v>8.0371428571428574</c:v>
                </c:pt>
                <c:pt idx="944">
                  <c:v>20.738571428571433</c:v>
                </c:pt>
                <c:pt idx="945">
                  <c:v>1.6524999999999999</c:v>
                </c:pt>
                <c:pt idx="946">
                  <c:v>20.598452380952381</c:v>
                </c:pt>
                <c:pt idx="947">
                  <c:v>-6.0107142857142861</c:v>
                </c:pt>
                <c:pt idx="948">
                  <c:v>7.11511904761905</c:v>
                </c:pt>
                <c:pt idx="949">
                  <c:v>17.131547619047623</c:v>
                </c:pt>
                <c:pt idx="950">
                  <c:v>2.2516666666666674</c:v>
                </c:pt>
                <c:pt idx="951">
                  <c:v>23.449285714285718</c:v>
                </c:pt>
                <c:pt idx="952">
                  <c:v>21.027261904761904</c:v>
                </c:pt>
                <c:pt idx="953">
                  <c:v>24.058452380952382</c:v>
                </c:pt>
                <c:pt idx="954">
                  <c:v>-3.2023809523808761E-2</c:v>
                </c:pt>
                <c:pt idx="955">
                  <c:v>2.2516666666666674</c:v>
                </c:pt>
                <c:pt idx="956">
                  <c:v>1.6524999999999999</c:v>
                </c:pt>
                <c:pt idx="957">
                  <c:v>24.058452380952382</c:v>
                </c:pt>
                <c:pt idx="958">
                  <c:v>17.131547619047623</c:v>
                </c:pt>
                <c:pt idx="959">
                  <c:v>34.368214285714288</c:v>
                </c:pt>
                <c:pt idx="960">
                  <c:v>-3.2023809523808761E-2</c:v>
                </c:pt>
                <c:pt idx="961">
                  <c:v>29.473928571428576</c:v>
                </c:pt>
                <c:pt idx="962">
                  <c:v>29.06904761904762</c:v>
                </c:pt>
                <c:pt idx="963">
                  <c:v>31.447738095238101</c:v>
                </c:pt>
                <c:pt idx="964">
                  <c:v>20.598452380952381</c:v>
                </c:pt>
                <c:pt idx="965">
                  <c:v>20.738571428571433</c:v>
                </c:pt>
                <c:pt idx="966">
                  <c:v>-8.7532142857142858</c:v>
                </c:pt>
                <c:pt idx="967">
                  <c:v>27.424404761904761</c:v>
                </c:pt>
                <c:pt idx="968">
                  <c:v>7.11511904761905</c:v>
                </c:pt>
                <c:pt idx="969">
                  <c:v>23.209285714285713</c:v>
                </c:pt>
                <c:pt idx="970">
                  <c:v>-8.5753571428571433</c:v>
                </c:pt>
                <c:pt idx="971">
                  <c:v>-4.3963095238095242</c:v>
                </c:pt>
                <c:pt idx="972">
                  <c:v>7.11511904761905</c:v>
                </c:pt>
                <c:pt idx="973">
                  <c:v>-0.45761904761904759</c:v>
                </c:pt>
                <c:pt idx="974">
                  <c:v>29.06904761904762</c:v>
                </c:pt>
                <c:pt idx="975">
                  <c:v>8.0371428571428574</c:v>
                </c:pt>
                <c:pt idx="976">
                  <c:v>29.473928571428576</c:v>
                </c:pt>
                <c:pt idx="977">
                  <c:v>-16.679047619047623</c:v>
                </c:pt>
                <c:pt idx="978">
                  <c:v>13.367738095238096</c:v>
                </c:pt>
                <c:pt idx="979">
                  <c:v>34.368214285714288</c:v>
                </c:pt>
                <c:pt idx="980">
                  <c:v>5.5184523809523807</c:v>
                </c:pt>
                <c:pt idx="981">
                  <c:v>29.473928571428576</c:v>
                </c:pt>
                <c:pt idx="982">
                  <c:v>-8.5753571428571433</c:v>
                </c:pt>
                <c:pt idx="983">
                  <c:v>29.06904761904762</c:v>
                </c:pt>
                <c:pt idx="984">
                  <c:v>43.088928571428575</c:v>
                </c:pt>
                <c:pt idx="985">
                  <c:v>-8.7532142857142858</c:v>
                </c:pt>
                <c:pt idx="986">
                  <c:v>23.209285714285713</c:v>
                </c:pt>
                <c:pt idx="987">
                  <c:v>-6.0107142857142861</c:v>
                </c:pt>
                <c:pt idx="988">
                  <c:v>5.5184523809523807</c:v>
                </c:pt>
                <c:pt idx="989">
                  <c:v>8.0371428571428574</c:v>
                </c:pt>
                <c:pt idx="990">
                  <c:v>10.4975</c:v>
                </c:pt>
                <c:pt idx="991">
                  <c:v>34.368214285714288</c:v>
                </c:pt>
                <c:pt idx="992">
                  <c:v>13.367738095238096</c:v>
                </c:pt>
                <c:pt idx="993">
                  <c:v>-3.2023809523808761E-2</c:v>
                </c:pt>
                <c:pt idx="994">
                  <c:v>1.6524999999999999</c:v>
                </c:pt>
                <c:pt idx="995">
                  <c:v>20.738571428571433</c:v>
                </c:pt>
                <c:pt idx="996">
                  <c:v>7.11511904761905</c:v>
                </c:pt>
                <c:pt idx="997">
                  <c:v>-2.4774999999999996</c:v>
                </c:pt>
                <c:pt idx="998">
                  <c:v>-8.7532142857142858</c:v>
                </c:pt>
                <c:pt idx="999">
                  <c:v>-6.0107142857142861</c:v>
                </c:pt>
                <c:pt idx="1000">
                  <c:v>29.06904761904762</c:v>
                </c:pt>
                <c:pt idx="1001">
                  <c:v>-3.2023809523808761E-2</c:v>
                </c:pt>
                <c:pt idx="1002">
                  <c:v>29.473928571428576</c:v>
                </c:pt>
                <c:pt idx="1003">
                  <c:v>-2.4774999999999996</c:v>
                </c:pt>
                <c:pt idx="1004">
                  <c:v>-16.679047619047623</c:v>
                </c:pt>
                <c:pt idx="1005">
                  <c:v>10.709166666666667</c:v>
                </c:pt>
                <c:pt idx="1006">
                  <c:v>20.738571428571433</c:v>
                </c:pt>
                <c:pt idx="1007">
                  <c:v>8.0371428571428574</c:v>
                </c:pt>
                <c:pt idx="1008">
                  <c:v>-0.52404761904761887</c:v>
                </c:pt>
                <c:pt idx="1009">
                  <c:v>13.367738095238096</c:v>
                </c:pt>
                <c:pt idx="1010">
                  <c:v>-0.52404761904761887</c:v>
                </c:pt>
                <c:pt idx="1011">
                  <c:v>23.449285714285718</c:v>
                </c:pt>
                <c:pt idx="1012">
                  <c:v>10.709166666666667</c:v>
                </c:pt>
                <c:pt idx="1013">
                  <c:v>-8.5753571428571433</c:v>
                </c:pt>
                <c:pt idx="1014">
                  <c:v>7.11511904761905</c:v>
                </c:pt>
                <c:pt idx="1015">
                  <c:v>-4.3963095238095242</c:v>
                </c:pt>
                <c:pt idx="1016">
                  <c:v>1.6524999999999999</c:v>
                </c:pt>
                <c:pt idx="1017">
                  <c:v>13.537738095238096</c:v>
                </c:pt>
                <c:pt idx="1018">
                  <c:v>21.901309523809527</c:v>
                </c:pt>
                <c:pt idx="1019">
                  <c:v>2.2516666666666674</c:v>
                </c:pt>
                <c:pt idx="1020">
                  <c:v>13.537738095238096</c:v>
                </c:pt>
                <c:pt idx="1021">
                  <c:v>5.5184523809523807</c:v>
                </c:pt>
                <c:pt idx="1022">
                  <c:v>8.0371428571428574</c:v>
                </c:pt>
                <c:pt idx="1023">
                  <c:v>-2.4774999999999996</c:v>
                </c:pt>
                <c:pt idx="1024">
                  <c:v>-0.45761904761904759</c:v>
                </c:pt>
                <c:pt idx="1025">
                  <c:v>21.901309523809527</c:v>
                </c:pt>
                <c:pt idx="1026">
                  <c:v>20.598452380952381</c:v>
                </c:pt>
                <c:pt idx="1027">
                  <c:v>23.209285714285713</c:v>
                </c:pt>
                <c:pt idx="1028">
                  <c:v>17.131547619047623</c:v>
                </c:pt>
                <c:pt idx="1029">
                  <c:v>-16.679047619047623</c:v>
                </c:pt>
                <c:pt idx="1030">
                  <c:v>-0.52404761904761887</c:v>
                </c:pt>
                <c:pt idx="1031">
                  <c:v>23.449285714285718</c:v>
                </c:pt>
                <c:pt idx="1032">
                  <c:v>-8.7532142857142858</c:v>
                </c:pt>
                <c:pt idx="1033">
                  <c:v>13.537738095238096</c:v>
                </c:pt>
                <c:pt idx="1034">
                  <c:v>2.2516666666666674</c:v>
                </c:pt>
                <c:pt idx="1035">
                  <c:v>-3.2023809523808761E-2</c:v>
                </c:pt>
                <c:pt idx="1036">
                  <c:v>23.209285714285713</c:v>
                </c:pt>
                <c:pt idx="1037">
                  <c:v>23.449285714285718</c:v>
                </c:pt>
                <c:pt idx="1038">
                  <c:v>13.367738095238096</c:v>
                </c:pt>
                <c:pt idx="1039">
                  <c:v>27.424404761904761</c:v>
                </c:pt>
                <c:pt idx="1040">
                  <c:v>43.088928571428575</c:v>
                </c:pt>
                <c:pt idx="1041">
                  <c:v>8.0371428571428574</c:v>
                </c:pt>
                <c:pt idx="1042">
                  <c:v>-8.7532142857142858</c:v>
                </c:pt>
                <c:pt idx="1043">
                  <c:v>20.738571428571433</c:v>
                </c:pt>
                <c:pt idx="1044">
                  <c:v>21.901309523809527</c:v>
                </c:pt>
                <c:pt idx="1045">
                  <c:v>-0.45761904761904759</c:v>
                </c:pt>
                <c:pt idx="1046">
                  <c:v>5.5184523809523807</c:v>
                </c:pt>
                <c:pt idx="1047">
                  <c:v>2.2516666666666674</c:v>
                </c:pt>
                <c:pt idx="1048">
                  <c:v>-2.4774999999999996</c:v>
                </c:pt>
                <c:pt idx="1049">
                  <c:v>-16.679047619047623</c:v>
                </c:pt>
                <c:pt idx="1050">
                  <c:v>8.0371428571428574</c:v>
                </c:pt>
                <c:pt idx="1051">
                  <c:v>5.5184523809523807</c:v>
                </c:pt>
                <c:pt idx="1052">
                  <c:v>-16.679047619047623</c:v>
                </c:pt>
                <c:pt idx="1053">
                  <c:v>24.058452380952382</c:v>
                </c:pt>
                <c:pt idx="1054">
                  <c:v>-8.5753571428571433</c:v>
                </c:pt>
                <c:pt idx="1055">
                  <c:v>23.209285714285713</c:v>
                </c:pt>
                <c:pt idx="1056">
                  <c:v>23.449285714285718</c:v>
                </c:pt>
                <c:pt idx="1057">
                  <c:v>43.088928571428575</c:v>
                </c:pt>
                <c:pt idx="1058">
                  <c:v>10.4975</c:v>
                </c:pt>
                <c:pt idx="1059">
                  <c:v>-0.45761904761904759</c:v>
                </c:pt>
                <c:pt idx="1060">
                  <c:v>-4.3963095238095242</c:v>
                </c:pt>
                <c:pt idx="1061">
                  <c:v>10.709166666666667</c:v>
                </c:pt>
                <c:pt idx="1062">
                  <c:v>43.088928571428575</c:v>
                </c:pt>
                <c:pt idx="1063">
                  <c:v>24.058452380952382</c:v>
                </c:pt>
                <c:pt idx="1064">
                  <c:v>-16.679047619047623</c:v>
                </c:pt>
                <c:pt idx="1065">
                  <c:v>17.131547619047623</c:v>
                </c:pt>
                <c:pt idx="1066">
                  <c:v>-6.0107142857142861</c:v>
                </c:pt>
                <c:pt idx="1067">
                  <c:v>-3.2023809523808761E-2</c:v>
                </c:pt>
                <c:pt idx="1068">
                  <c:v>20.738571428571433</c:v>
                </c:pt>
                <c:pt idx="1069">
                  <c:v>23.449285714285718</c:v>
                </c:pt>
                <c:pt idx="1070">
                  <c:v>29.473928571428576</c:v>
                </c:pt>
                <c:pt idx="1071">
                  <c:v>1.6524999999999999</c:v>
                </c:pt>
                <c:pt idx="1072">
                  <c:v>-0.45761904761904759</c:v>
                </c:pt>
                <c:pt idx="1073">
                  <c:v>17.131547619047623</c:v>
                </c:pt>
                <c:pt idx="1074">
                  <c:v>5.5184523809523807</c:v>
                </c:pt>
                <c:pt idx="1075">
                  <c:v>10.4975</c:v>
                </c:pt>
                <c:pt idx="1076">
                  <c:v>-4.3963095238095242</c:v>
                </c:pt>
                <c:pt idx="1077">
                  <c:v>21.027261904761904</c:v>
                </c:pt>
                <c:pt idx="1078">
                  <c:v>-0.45761904761904759</c:v>
                </c:pt>
                <c:pt idx="1079">
                  <c:v>29.473928571428576</c:v>
                </c:pt>
                <c:pt idx="1080">
                  <c:v>1.6524999999999999</c:v>
                </c:pt>
                <c:pt idx="1081">
                  <c:v>-6.0107142857142861</c:v>
                </c:pt>
                <c:pt idx="1082">
                  <c:v>2.2516666666666674</c:v>
                </c:pt>
                <c:pt idx="1083">
                  <c:v>34.368214285714288</c:v>
                </c:pt>
                <c:pt idx="1084">
                  <c:v>10.4975</c:v>
                </c:pt>
                <c:pt idx="1085">
                  <c:v>29.06904761904762</c:v>
                </c:pt>
                <c:pt idx="1086">
                  <c:v>10.709166666666667</c:v>
                </c:pt>
                <c:pt idx="1087">
                  <c:v>24.058452380952382</c:v>
                </c:pt>
                <c:pt idx="1088">
                  <c:v>1.6524999999999999</c:v>
                </c:pt>
                <c:pt idx="1089">
                  <c:v>-4.3963095238095242</c:v>
                </c:pt>
                <c:pt idx="1090">
                  <c:v>-8.5753571428571433</c:v>
                </c:pt>
                <c:pt idx="1091">
                  <c:v>13.367738095238096</c:v>
                </c:pt>
                <c:pt idx="1092">
                  <c:v>2.2516666666666674</c:v>
                </c:pt>
                <c:pt idx="1093">
                  <c:v>-0.45761904761904759</c:v>
                </c:pt>
                <c:pt idx="1094">
                  <c:v>10.4975</c:v>
                </c:pt>
                <c:pt idx="1095">
                  <c:v>-8.7532142857142858</c:v>
                </c:pt>
                <c:pt idx="1096">
                  <c:v>21.027261904761904</c:v>
                </c:pt>
                <c:pt idx="1097">
                  <c:v>24.058452380952382</c:v>
                </c:pt>
                <c:pt idx="1098">
                  <c:v>43.088928571428575</c:v>
                </c:pt>
                <c:pt idx="1099">
                  <c:v>34.368214285714288</c:v>
                </c:pt>
                <c:pt idx="1100">
                  <c:v>7.11511904761905</c:v>
                </c:pt>
                <c:pt idx="1101">
                  <c:v>-8.5753571428571433</c:v>
                </c:pt>
                <c:pt idx="1102">
                  <c:v>-2.4774999999999996</c:v>
                </c:pt>
                <c:pt idx="1103">
                  <c:v>17.131547619047623</c:v>
                </c:pt>
                <c:pt idx="1104">
                  <c:v>29.473928571428576</c:v>
                </c:pt>
                <c:pt idx="1105">
                  <c:v>21.027261904761904</c:v>
                </c:pt>
                <c:pt idx="1106">
                  <c:v>24.058452380952382</c:v>
                </c:pt>
                <c:pt idx="1107">
                  <c:v>20.738571428571433</c:v>
                </c:pt>
                <c:pt idx="1108">
                  <c:v>8.0371428571428574</c:v>
                </c:pt>
                <c:pt idx="1109">
                  <c:v>43.088928571428575</c:v>
                </c:pt>
                <c:pt idx="1110">
                  <c:v>-8.7532142857142858</c:v>
                </c:pt>
                <c:pt idx="1111">
                  <c:v>1.6524999999999999</c:v>
                </c:pt>
                <c:pt idx="1112">
                  <c:v>2.2516666666666674</c:v>
                </c:pt>
                <c:pt idx="1113">
                  <c:v>31.447738095238101</c:v>
                </c:pt>
                <c:pt idx="1114">
                  <c:v>-0.52404761904761887</c:v>
                </c:pt>
                <c:pt idx="1115">
                  <c:v>10.709166666666667</c:v>
                </c:pt>
                <c:pt idx="1116">
                  <c:v>-16.679047619047623</c:v>
                </c:pt>
                <c:pt idx="1117">
                  <c:v>10.709166666666667</c:v>
                </c:pt>
                <c:pt idx="1118">
                  <c:v>-16.679047619047623</c:v>
                </c:pt>
                <c:pt idx="1119">
                  <c:v>8.0371428571428574</c:v>
                </c:pt>
                <c:pt idx="1120">
                  <c:v>29.06904761904762</c:v>
                </c:pt>
                <c:pt idx="1121">
                  <c:v>-6.0107142857142861</c:v>
                </c:pt>
                <c:pt idx="1122">
                  <c:v>5.5184523809523807</c:v>
                </c:pt>
                <c:pt idx="1123">
                  <c:v>7.11511904761905</c:v>
                </c:pt>
                <c:pt idx="1124">
                  <c:v>-8.5753571428571433</c:v>
                </c:pt>
                <c:pt idx="1125">
                  <c:v>31.447738095238101</c:v>
                </c:pt>
                <c:pt idx="1126">
                  <c:v>-3.2023809523808761E-2</c:v>
                </c:pt>
                <c:pt idx="1127">
                  <c:v>23.449285714285718</c:v>
                </c:pt>
                <c:pt idx="1128">
                  <c:v>27.424404761904761</c:v>
                </c:pt>
                <c:pt idx="1129">
                  <c:v>1.6524999999999999</c:v>
                </c:pt>
                <c:pt idx="1130">
                  <c:v>34.368214285714288</c:v>
                </c:pt>
                <c:pt idx="1131">
                  <c:v>27.424404761904761</c:v>
                </c:pt>
                <c:pt idx="1132">
                  <c:v>43.088928571428575</c:v>
                </c:pt>
                <c:pt idx="1133">
                  <c:v>29.473928571428576</c:v>
                </c:pt>
                <c:pt idx="1134">
                  <c:v>23.209285714285713</c:v>
                </c:pt>
                <c:pt idx="1135">
                  <c:v>23.449285714285718</c:v>
                </c:pt>
                <c:pt idx="1136">
                  <c:v>34.368214285714288</c:v>
                </c:pt>
                <c:pt idx="1137">
                  <c:v>13.367738095238096</c:v>
                </c:pt>
                <c:pt idx="1138">
                  <c:v>7.11511904761905</c:v>
                </c:pt>
                <c:pt idx="1139">
                  <c:v>29.06904761904762</c:v>
                </c:pt>
                <c:pt idx="1140">
                  <c:v>-6.0107142857142861</c:v>
                </c:pt>
                <c:pt idx="1141">
                  <c:v>5.5184523809523807</c:v>
                </c:pt>
                <c:pt idx="1142">
                  <c:v>-0.52404761904761887</c:v>
                </c:pt>
                <c:pt idx="1143">
                  <c:v>2.2516666666666674</c:v>
                </c:pt>
                <c:pt idx="1144">
                  <c:v>-8.7532142857142858</c:v>
                </c:pt>
                <c:pt idx="1145">
                  <c:v>17.131547619047623</c:v>
                </c:pt>
                <c:pt idx="1146">
                  <c:v>27.424404761904761</c:v>
                </c:pt>
                <c:pt idx="1147">
                  <c:v>13.367738095238096</c:v>
                </c:pt>
                <c:pt idx="1148">
                  <c:v>-6.0107142857142861</c:v>
                </c:pt>
                <c:pt idx="1149">
                  <c:v>7.11511904761905</c:v>
                </c:pt>
                <c:pt idx="1150">
                  <c:v>-0.52404761904761887</c:v>
                </c:pt>
                <c:pt idx="1151">
                  <c:v>21.027261904761904</c:v>
                </c:pt>
                <c:pt idx="1152">
                  <c:v>23.449285714285718</c:v>
                </c:pt>
                <c:pt idx="1153">
                  <c:v>23.209285714285713</c:v>
                </c:pt>
                <c:pt idx="1154">
                  <c:v>43.088928571428575</c:v>
                </c:pt>
                <c:pt idx="1155">
                  <c:v>2.2516666666666674</c:v>
                </c:pt>
                <c:pt idx="1156">
                  <c:v>1.6524999999999999</c:v>
                </c:pt>
                <c:pt idx="1157">
                  <c:v>-16.679047619047623</c:v>
                </c:pt>
                <c:pt idx="1158">
                  <c:v>29.06904761904762</c:v>
                </c:pt>
                <c:pt idx="1159">
                  <c:v>-4.3963095238095242</c:v>
                </c:pt>
                <c:pt idx="1160">
                  <c:v>-3.2023809523808761E-2</c:v>
                </c:pt>
                <c:pt idx="1161">
                  <c:v>20.738571428571433</c:v>
                </c:pt>
                <c:pt idx="1162">
                  <c:v>10.4975</c:v>
                </c:pt>
                <c:pt idx="1163">
                  <c:v>24.058452380952382</c:v>
                </c:pt>
                <c:pt idx="1164">
                  <c:v>21.027261904761904</c:v>
                </c:pt>
                <c:pt idx="1165">
                  <c:v>13.367738095238096</c:v>
                </c:pt>
                <c:pt idx="1166">
                  <c:v>7.11511904761905</c:v>
                </c:pt>
                <c:pt idx="1167">
                  <c:v>10.4975</c:v>
                </c:pt>
                <c:pt idx="1168">
                  <c:v>-2.4774999999999996</c:v>
                </c:pt>
                <c:pt idx="1169">
                  <c:v>29.473928571428576</c:v>
                </c:pt>
                <c:pt idx="1170">
                  <c:v>29.06904761904762</c:v>
                </c:pt>
                <c:pt idx="1171">
                  <c:v>-8.7532142857142858</c:v>
                </c:pt>
                <c:pt idx="1172">
                  <c:v>31.447738095238101</c:v>
                </c:pt>
                <c:pt idx="1173">
                  <c:v>8.0371428571428574</c:v>
                </c:pt>
                <c:pt idx="1174">
                  <c:v>-6.0107142857142861</c:v>
                </c:pt>
                <c:pt idx="1175">
                  <c:v>20.598452380952381</c:v>
                </c:pt>
                <c:pt idx="1176">
                  <c:v>-0.45761904761904759</c:v>
                </c:pt>
                <c:pt idx="1177">
                  <c:v>34.368214285714288</c:v>
                </c:pt>
                <c:pt idx="1178">
                  <c:v>1.6524999999999999</c:v>
                </c:pt>
                <c:pt idx="1179">
                  <c:v>29.473928571428576</c:v>
                </c:pt>
                <c:pt idx="1180">
                  <c:v>43.088928571428575</c:v>
                </c:pt>
                <c:pt idx="1181">
                  <c:v>21.027261904761904</c:v>
                </c:pt>
                <c:pt idx="1182">
                  <c:v>-2.4774999999999996</c:v>
                </c:pt>
                <c:pt idx="1183">
                  <c:v>5.5184523809523807</c:v>
                </c:pt>
                <c:pt idx="1184">
                  <c:v>31.447738095238101</c:v>
                </c:pt>
                <c:pt idx="1185">
                  <c:v>17.131547619047623</c:v>
                </c:pt>
                <c:pt idx="1186">
                  <c:v>1.6524999999999999</c:v>
                </c:pt>
                <c:pt idx="1187">
                  <c:v>13.367738095238096</c:v>
                </c:pt>
                <c:pt idx="1188">
                  <c:v>-8.5753571428571433</c:v>
                </c:pt>
                <c:pt idx="1189">
                  <c:v>20.598452380952381</c:v>
                </c:pt>
                <c:pt idx="1190">
                  <c:v>31.447738095238101</c:v>
                </c:pt>
                <c:pt idx="1191">
                  <c:v>23.209285714285713</c:v>
                </c:pt>
                <c:pt idx="1192">
                  <c:v>21.901309523809527</c:v>
                </c:pt>
                <c:pt idx="1193">
                  <c:v>8.0371428571428574</c:v>
                </c:pt>
                <c:pt idx="1194">
                  <c:v>13.537738095238096</c:v>
                </c:pt>
                <c:pt idx="1195">
                  <c:v>23.449285714285718</c:v>
                </c:pt>
                <c:pt idx="1196">
                  <c:v>20.738571428571433</c:v>
                </c:pt>
                <c:pt idx="1197">
                  <c:v>-0.45761904761904759</c:v>
                </c:pt>
                <c:pt idx="1198">
                  <c:v>23.209285714285713</c:v>
                </c:pt>
                <c:pt idx="1199">
                  <c:v>10.709166666666667</c:v>
                </c:pt>
                <c:pt idx="1200">
                  <c:v>-3.2023809523808761E-2</c:v>
                </c:pt>
                <c:pt idx="1201">
                  <c:v>-0.52404761904761887</c:v>
                </c:pt>
                <c:pt idx="1202">
                  <c:v>31.447738095238101</c:v>
                </c:pt>
                <c:pt idx="1203">
                  <c:v>-8.7532142857142858</c:v>
                </c:pt>
                <c:pt idx="1204">
                  <c:v>-0.45761904761904759</c:v>
                </c:pt>
                <c:pt idx="1205">
                  <c:v>13.537738095238096</c:v>
                </c:pt>
                <c:pt idx="1206">
                  <c:v>-8.5753571428571433</c:v>
                </c:pt>
                <c:pt idx="1207">
                  <c:v>13.367738095238096</c:v>
                </c:pt>
                <c:pt idx="1208">
                  <c:v>7.11511904761905</c:v>
                </c:pt>
                <c:pt idx="1209">
                  <c:v>-4.3963095238095242</c:v>
                </c:pt>
                <c:pt idx="1210">
                  <c:v>24.058452380952382</c:v>
                </c:pt>
                <c:pt idx="1211">
                  <c:v>20.598452380952381</c:v>
                </c:pt>
                <c:pt idx="1212">
                  <c:v>17.131547619047623</c:v>
                </c:pt>
                <c:pt idx="1213">
                  <c:v>5.5184523809523807</c:v>
                </c:pt>
                <c:pt idx="1214">
                  <c:v>17.131547619047623</c:v>
                </c:pt>
                <c:pt idx="1215">
                  <c:v>-16.679047619047623</c:v>
                </c:pt>
                <c:pt idx="1216">
                  <c:v>13.537738095238096</c:v>
                </c:pt>
                <c:pt idx="1217">
                  <c:v>21.901309523809527</c:v>
                </c:pt>
                <c:pt idx="1218">
                  <c:v>24.058452380952382</c:v>
                </c:pt>
                <c:pt idx="1219">
                  <c:v>-3.2023809523808761E-2</c:v>
                </c:pt>
                <c:pt idx="1220">
                  <c:v>20.598452380952381</c:v>
                </c:pt>
                <c:pt idx="1221">
                  <c:v>-8.7532142857142858</c:v>
                </c:pt>
                <c:pt idx="1222">
                  <c:v>23.209285714285713</c:v>
                </c:pt>
                <c:pt idx="1223">
                  <c:v>8.0371428571428574</c:v>
                </c:pt>
                <c:pt idx="1224">
                  <c:v>23.449285714285718</c:v>
                </c:pt>
                <c:pt idx="1225">
                  <c:v>27.424404761904761</c:v>
                </c:pt>
                <c:pt idx="1226">
                  <c:v>-16.679047619047623</c:v>
                </c:pt>
                <c:pt idx="1227">
                  <c:v>2.2516666666666674</c:v>
                </c:pt>
                <c:pt idx="1228">
                  <c:v>-4.3963095238095242</c:v>
                </c:pt>
                <c:pt idx="1229">
                  <c:v>-2.4774999999999996</c:v>
                </c:pt>
                <c:pt idx="1230">
                  <c:v>-3.2023809523808761E-2</c:v>
                </c:pt>
                <c:pt idx="1231">
                  <c:v>34.368214285714288</c:v>
                </c:pt>
                <c:pt idx="1232">
                  <c:v>23.449285714285718</c:v>
                </c:pt>
                <c:pt idx="1233">
                  <c:v>10.4975</c:v>
                </c:pt>
                <c:pt idx="1234">
                  <c:v>21.901309523809527</c:v>
                </c:pt>
                <c:pt idx="1235">
                  <c:v>1.6524999999999999</c:v>
                </c:pt>
                <c:pt idx="1236">
                  <c:v>29.06904761904762</c:v>
                </c:pt>
                <c:pt idx="1237">
                  <c:v>-2.4774999999999996</c:v>
                </c:pt>
                <c:pt idx="1238">
                  <c:v>-6.0107142857142861</c:v>
                </c:pt>
                <c:pt idx="1239">
                  <c:v>10.709166666666667</c:v>
                </c:pt>
                <c:pt idx="1240">
                  <c:v>7.11511904761905</c:v>
                </c:pt>
                <c:pt idx="1241">
                  <c:v>21.901309523809527</c:v>
                </c:pt>
                <c:pt idx="1242">
                  <c:v>-4.3963095238095242</c:v>
                </c:pt>
                <c:pt idx="1243">
                  <c:v>-16.679047619047623</c:v>
                </c:pt>
                <c:pt idx="1244">
                  <c:v>20.738571428571433</c:v>
                </c:pt>
                <c:pt idx="1245">
                  <c:v>1.6524999999999999</c:v>
                </c:pt>
                <c:pt idx="1246">
                  <c:v>-8.5753571428571433</c:v>
                </c:pt>
                <c:pt idx="1247">
                  <c:v>-6.0107142857142861</c:v>
                </c:pt>
                <c:pt idx="1248">
                  <c:v>5.5184523809523807</c:v>
                </c:pt>
                <c:pt idx="1249">
                  <c:v>27.424404761904761</c:v>
                </c:pt>
                <c:pt idx="1250">
                  <c:v>10.4975</c:v>
                </c:pt>
                <c:pt idx="1251">
                  <c:v>23.209285714285713</c:v>
                </c:pt>
                <c:pt idx="1252">
                  <c:v>2.2516666666666674</c:v>
                </c:pt>
                <c:pt idx="1253">
                  <c:v>20.598452380952381</c:v>
                </c:pt>
                <c:pt idx="1254">
                  <c:v>13.537738095238096</c:v>
                </c:pt>
                <c:pt idx="1255">
                  <c:v>-8.7532142857142858</c:v>
                </c:pt>
                <c:pt idx="1256">
                  <c:v>-8.5753571428571433</c:v>
                </c:pt>
                <c:pt idx="1257">
                  <c:v>23.209285714285713</c:v>
                </c:pt>
                <c:pt idx="1258">
                  <c:v>23.449285714285718</c:v>
                </c:pt>
                <c:pt idx="1259">
                  <c:v>34.368214285714288</c:v>
                </c:pt>
                <c:pt idx="1260">
                  <c:v>10.4975</c:v>
                </c:pt>
                <c:pt idx="1261">
                  <c:v>13.367738095238096</c:v>
                </c:pt>
                <c:pt idx="1262">
                  <c:v>21.901309523809527</c:v>
                </c:pt>
                <c:pt idx="1263">
                  <c:v>-6.0107142857142861</c:v>
                </c:pt>
                <c:pt idx="1264">
                  <c:v>2.2516666666666674</c:v>
                </c:pt>
                <c:pt idx="1265">
                  <c:v>-2.4774999999999996</c:v>
                </c:pt>
                <c:pt idx="1266">
                  <c:v>29.473928571428576</c:v>
                </c:pt>
                <c:pt idx="1267">
                  <c:v>10.709166666666667</c:v>
                </c:pt>
                <c:pt idx="1268">
                  <c:v>8.0371428571428574</c:v>
                </c:pt>
                <c:pt idx="1269">
                  <c:v>31.447738095238101</c:v>
                </c:pt>
                <c:pt idx="1270">
                  <c:v>10.4975</c:v>
                </c:pt>
                <c:pt idx="1271">
                  <c:v>24.058452380952382</c:v>
                </c:pt>
                <c:pt idx="1272">
                  <c:v>29.06904761904762</c:v>
                </c:pt>
                <c:pt idx="1273">
                  <c:v>8.0371428571428574</c:v>
                </c:pt>
                <c:pt idx="1274">
                  <c:v>5.5184523809523807</c:v>
                </c:pt>
                <c:pt idx="1275">
                  <c:v>-0.45761904761904759</c:v>
                </c:pt>
                <c:pt idx="1276">
                  <c:v>7.11511904761905</c:v>
                </c:pt>
                <c:pt idx="1277">
                  <c:v>21.027261904761904</c:v>
                </c:pt>
                <c:pt idx="1278">
                  <c:v>-4.3963095238095242</c:v>
                </c:pt>
                <c:pt idx="1279">
                  <c:v>-8.5753571428571433</c:v>
                </c:pt>
                <c:pt idx="1280">
                  <c:v>-0.52404761904761887</c:v>
                </c:pt>
                <c:pt idx="1281">
                  <c:v>17.131547619047623</c:v>
                </c:pt>
                <c:pt idx="1282">
                  <c:v>21.027261904761904</c:v>
                </c:pt>
                <c:pt idx="1283">
                  <c:v>20.738571428571433</c:v>
                </c:pt>
                <c:pt idx="1284">
                  <c:v>-3.2023809523808761E-2</c:v>
                </c:pt>
                <c:pt idx="1285">
                  <c:v>-2.4774999999999996</c:v>
                </c:pt>
                <c:pt idx="1286">
                  <c:v>43.088928571428575</c:v>
                </c:pt>
                <c:pt idx="1287">
                  <c:v>-4.3963095238095242</c:v>
                </c:pt>
                <c:pt idx="1288">
                  <c:v>1.6524999999999999</c:v>
                </c:pt>
                <c:pt idx="1289">
                  <c:v>2.2516666666666674</c:v>
                </c:pt>
                <c:pt idx="1290">
                  <c:v>7.11511904761905</c:v>
                </c:pt>
                <c:pt idx="1291">
                  <c:v>29.06904761904762</c:v>
                </c:pt>
                <c:pt idx="1292">
                  <c:v>-0.52404761904761887</c:v>
                </c:pt>
                <c:pt idx="1293">
                  <c:v>29.473928571428576</c:v>
                </c:pt>
                <c:pt idx="1294">
                  <c:v>-0.45761904761904759</c:v>
                </c:pt>
                <c:pt idx="1295">
                  <c:v>20.598452380952381</c:v>
                </c:pt>
                <c:pt idx="1296">
                  <c:v>21.027261904761904</c:v>
                </c:pt>
                <c:pt idx="1297">
                  <c:v>-16.679047619047623</c:v>
                </c:pt>
                <c:pt idx="1298">
                  <c:v>34.368214285714288</c:v>
                </c:pt>
                <c:pt idx="1299">
                  <c:v>21.901309523809527</c:v>
                </c:pt>
                <c:pt idx="1300">
                  <c:v>43.088928571428575</c:v>
                </c:pt>
                <c:pt idx="1301">
                  <c:v>13.367738095238096</c:v>
                </c:pt>
                <c:pt idx="1302">
                  <c:v>-0.52404761904761887</c:v>
                </c:pt>
                <c:pt idx="1303">
                  <c:v>-8.5753571428571433</c:v>
                </c:pt>
                <c:pt idx="1304">
                  <c:v>24.058452380952382</c:v>
                </c:pt>
                <c:pt idx="1305">
                  <c:v>5.5184523809523807</c:v>
                </c:pt>
                <c:pt idx="1306">
                  <c:v>7.11511904761905</c:v>
                </c:pt>
                <c:pt idx="1307">
                  <c:v>23.449285714285718</c:v>
                </c:pt>
                <c:pt idx="1308">
                  <c:v>-3.2023809523808761E-2</c:v>
                </c:pt>
                <c:pt idx="1309">
                  <c:v>-8.7532142857142858</c:v>
                </c:pt>
                <c:pt idx="1310">
                  <c:v>-4.3963095238095242</c:v>
                </c:pt>
                <c:pt idx="1311">
                  <c:v>10.4975</c:v>
                </c:pt>
                <c:pt idx="1312">
                  <c:v>2.2516666666666674</c:v>
                </c:pt>
                <c:pt idx="1313">
                  <c:v>8.0371428571428574</c:v>
                </c:pt>
                <c:pt idx="1314">
                  <c:v>29.06904761904762</c:v>
                </c:pt>
                <c:pt idx="1315">
                  <c:v>2.2516666666666674</c:v>
                </c:pt>
                <c:pt idx="1316">
                  <c:v>-16.679047619047623</c:v>
                </c:pt>
                <c:pt idx="1317">
                  <c:v>43.088928571428575</c:v>
                </c:pt>
                <c:pt idx="1318">
                  <c:v>10.4975</c:v>
                </c:pt>
                <c:pt idx="1319">
                  <c:v>29.473928571428576</c:v>
                </c:pt>
                <c:pt idx="1320">
                  <c:v>-2.4774999999999996</c:v>
                </c:pt>
                <c:pt idx="1321">
                  <c:v>23.209285714285713</c:v>
                </c:pt>
                <c:pt idx="1322">
                  <c:v>21.901309523809527</c:v>
                </c:pt>
                <c:pt idx="1323">
                  <c:v>13.367738095238096</c:v>
                </c:pt>
                <c:pt idx="1324">
                  <c:v>31.447738095238101</c:v>
                </c:pt>
                <c:pt idx="1325">
                  <c:v>-3.2023809523808761E-2</c:v>
                </c:pt>
                <c:pt idx="1326">
                  <c:v>29.06904761904762</c:v>
                </c:pt>
                <c:pt idx="1327">
                  <c:v>23.449285714285718</c:v>
                </c:pt>
                <c:pt idx="1328">
                  <c:v>27.424404761904761</c:v>
                </c:pt>
                <c:pt idx="1329">
                  <c:v>34.368214285714288</c:v>
                </c:pt>
                <c:pt idx="1330">
                  <c:v>8.0371428571428574</c:v>
                </c:pt>
                <c:pt idx="1331">
                  <c:v>23.209285714285713</c:v>
                </c:pt>
                <c:pt idx="1332">
                  <c:v>-6.0107142857142861</c:v>
                </c:pt>
                <c:pt idx="1333">
                  <c:v>21.027261904761904</c:v>
                </c:pt>
                <c:pt idx="1334">
                  <c:v>-8.5753571428571433</c:v>
                </c:pt>
                <c:pt idx="1335">
                  <c:v>2.2516666666666674</c:v>
                </c:pt>
                <c:pt idx="1336">
                  <c:v>-4.3963095238095242</c:v>
                </c:pt>
                <c:pt idx="1337">
                  <c:v>21.901309523809527</c:v>
                </c:pt>
                <c:pt idx="1338">
                  <c:v>10.709166666666667</c:v>
                </c:pt>
                <c:pt idx="1339">
                  <c:v>10.4975</c:v>
                </c:pt>
                <c:pt idx="1340">
                  <c:v>29.06904761904762</c:v>
                </c:pt>
                <c:pt idx="1341">
                  <c:v>5.5184523809523807</c:v>
                </c:pt>
                <c:pt idx="1342">
                  <c:v>13.537738095238096</c:v>
                </c:pt>
                <c:pt idx="1343">
                  <c:v>31.447738095238101</c:v>
                </c:pt>
                <c:pt idx="1344">
                  <c:v>-8.5753571428571433</c:v>
                </c:pt>
                <c:pt idx="1345">
                  <c:v>-6.0107142857142861</c:v>
                </c:pt>
                <c:pt idx="1346">
                  <c:v>-3.2023809523808761E-2</c:v>
                </c:pt>
                <c:pt idx="1347">
                  <c:v>31.447738095238101</c:v>
                </c:pt>
                <c:pt idx="1348">
                  <c:v>27.424404761904761</c:v>
                </c:pt>
                <c:pt idx="1349">
                  <c:v>2.2516666666666674</c:v>
                </c:pt>
                <c:pt idx="1350">
                  <c:v>10.709166666666667</c:v>
                </c:pt>
                <c:pt idx="1351">
                  <c:v>-6.0107142857142861</c:v>
                </c:pt>
                <c:pt idx="1352">
                  <c:v>5.5184523809523807</c:v>
                </c:pt>
                <c:pt idx="1353">
                  <c:v>-2.4774999999999996</c:v>
                </c:pt>
                <c:pt idx="1354">
                  <c:v>27.424404761904761</c:v>
                </c:pt>
                <c:pt idx="1355">
                  <c:v>21.027261904761904</c:v>
                </c:pt>
                <c:pt idx="1356">
                  <c:v>10.4975</c:v>
                </c:pt>
                <c:pt idx="1357">
                  <c:v>-8.5753571428571433</c:v>
                </c:pt>
                <c:pt idx="1358">
                  <c:v>-0.45761904761904759</c:v>
                </c:pt>
                <c:pt idx="1359">
                  <c:v>20.598452380952381</c:v>
                </c:pt>
                <c:pt idx="1360">
                  <c:v>34.368214285714288</c:v>
                </c:pt>
                <c:pt idx="1361">
                  <c:v>20.738571428571433</c:v>
                </c:pt>
                <c:pt idx="1362">
                  <c:v>-0.45761904761904759</c:v>
                </c:pt>
                <c:pt idx="1363">
                  <c:v>10.709166666666667</c:v>
                </c:pt>
                <c:pt idx="1364">
                  <c:v>2.2516666666666674</c:v>
                </c:pt>
                <c:pt idx="1365">
                  <c:v>7.11511904761905</c:v>
                </c:pt>
                <c:pt idx="1366">
                  <c:v>20.598452380952381</c:v>
                </c:pt>
                <c:pt idx="1367">
                  <c:v>8.0371428571428574</c:v>
                </c:pt>
                <c:pt idx="1368">
                  <c:v>-2.4774999999999996</c:v>
                </c:pt>
                <c:pt idx="1369">
                  <c:v>-8.5753571428571433</c:v>
                </c:pt>
                <c:pt idx="1370">
                  <c:v>24.058452380952382</c:v>
                </c:pt>
                <c:pt idx="1371">
                  <c:v>27.424404761904761</c:v>
                </c:pt>
                <c:pt idx="1372">
                  <c:v>21.027261904761904</c:v>
                </c:pt>
                <c:pt idx="1373">
                  <c:v>23.449285714285718</c:v>
                </c:pt>
                <c:pt idx="1374">
                  <c:v>10.709166666666667</c:v>
                </c:pt>
                <c:pt idx="1375">
                  <c:v>-8.7532142857142858</c:v>
                </c:pt>
                <c:pt idx="1376">
                  <c:v>13.537738095238096</c:v>
                </c:pt>
                <c:pt idx="1377">
                  <c:v>17.131547619047623</c:v>
                </c:pt>
                <c:pt idx="1378">
                  <c:v>23.449285714285718</c:v>
                </c:pt>
                <c:pt idx="1379">
                  <c:v>-8.5753571428571433</c:v>
                </c:pt>
                <c:pt idx="1380">
                  <c:v>21.901309523809527</c:v>
                </c:pt>
                <c:pt idx="1381">
                  <c:v>43.088928571428575</c:v>
                </c:pt>
                <c:pt idx="1382">
                  <c:v>21.027261904761904</c:v>
                </c:pt>
                <c:pt idx="1383">
                  <c:v>24.058452380952382</c:v>
                </c:pt>
                <c:pt idx="1384">
                  <c:v>1.6524999999999999</c:v>
                </c:pt>
                <c:pt idx="1385">
                  <c:v>20.738571428571433</c:v>
                </c:pt>
                <c:pt idx="1386">
                  <c:v>-0.52404761904761887</c:v>
                </c:pt>
                <c:pt idx="1387">
                  <c:v>-3.2023809523808761E-2</c:v>
                </c:pt>
                <c:pt idx="1388">
                  <c:v>23.209285714285713</c:v>
                </c:pt>
                <c:pt idx="1389">
                  <c:v>34.368214285714288</c:v>
                </c:pt>
                <c:pt idx="1390">
                  <c:v>7.11511904761905</c:v>
                </c:pt>
                <c:pt idx="1391">
                  <c:v>24.058452380952382</c:v>
                </c:pt>
                <c:pt idx="1392">
                  <c:v>10.709166666666667</c:v>
                </c:pt>
                <c:pt idx="1393">
                  <c:v>29.473928571428576</c:v>
                </c:pt>
                <c:pt idx="1394">
                  <c:v>13.537738095238096</c:v>
                </c:pt>
                <c:pt idx="1395">
                  <c:v>23.209285714285713</c:v>
                </c:pt>
                <c:pt idx="1396">
                  <c:v>24.058452380952382</c:v>
                </c:pt>
                <c:pt idx="1397">
                  <c:v>29.06904761904762</c:v>
                </c:pt>
                <c:pt idx="1398">
                  <c:v>-0.52404761904761887</c:v>
                </c:pt>
                <c:pt idx="1399">
                  <c:v>27.424404761904761</c:v>
                </c:pt>
                <c:pt idx="1400">
                  <c:v>-2.4774999999999996</c:v>
                </c:pt>
                <c:pt idx="1401">
                  <c:v>-8.7532142857142858</c:v>
                </c:pt>
                <c:pt idx="1402">
                  <c:v>21.027261904761904</c:v>
                </c:pt>
                <c:pt idx="1403">
                  <c:v>10.4975</c:v>
                </c:pt>
                <c:pt idx="1404">
                  <c:v>-4.3963095238095242</c:v>
                </c:pt>
                <c:pt idx="1405">
                  <c:v>-0.45761904761904759</c:v>
                </c:pt>
                <c:pt idx="1406">
                  <c:v>-8.5753571428571433</c:v>
                </c:pt>
                <c:pt idx="1407">
                  <c:v>21.901309523809527</c:v>
                </c:pt>
                <c:pt idx="1408">
                  <c:v>13.367738095238096</c:v>
                </c:pt>
                <c:pt idx="1409">
                  <c:v>7.11511904761905</c:v>
                </c:pt>
                <c:pt idx="1410">
                  <c:v>20.738571428571433</c:v>
                </c:pt>
                <c:pt idx="1411">
                  <c:v>13.537738095238096</c:v>
                </c:pt>
                <c:pt idx="1412">
                  <c:v>29.06904761904762</c:v>
                </c:pt>
                <c:pt idx="1413">
                  <c:v>13.367738095238096</c:v>
                </c:pt>
                <c:pt idx="1414">
                  <c:v>7.11511904761905</c:v>
                </c:pt>
                <c:pt idx="1415">
                  <c:v>43.088928571428575</c:v>
                </c:pt>
                <c:pt idx="1416">
                  <c:v>23.209285714285713</c:v>
                </c:pt>
                <c:pt idx="1417">
                  <c:v>1.6524999999999999</c:v>
                </c:pt>
                <c:pt idx="1418">
                  <c:v>-16.679047619047623</c:v>
                </c:pt>
                <c:pt idx="1419">
                  <c:v>5.5184523809523807</c:v>
                </c:pt>
                <c:pt idx="1420">
                  <c:v>10.4975</c:v>
                </c:pt>
                <c:pt idx="1421">
                  <c:v>-0.52404761904761887</c:v>
                </c:pt>
                <c:pt idx="1422">
                  <c:v>20.598452380952381</c:v>
                </c:pt>
                <c:pt idx="1423">
                  <c:v>-0.52404761904761887</c:v>
                </c:pt>
                <c:pt idx="1424">
                  <c:v>-4.3963095238095242</c:v>
                </c:pt>
                <c:pt idx="1425">
                  <c:v>13.367738095238096</c:v>
                </c:pt>
                <c:pt idx="1426">
                  <c:v>2.2516666666666674</c:v>
                </c:pt>
                <c:pt idx="1427">
                  <c:v>5.5184523809523807</c:v>
                </c:pt>
                <c:pt idx="1428">
                  <c:v>-3.2023809523808761E-2</c:v>
                </c:pt>
                <c:pt idx="1429">
                  <c:v>17.131547619047623</c:v>
                </c:pt>
                <c:pt idx="1430">
                  <c:v>29.06904761904762</c:v>
                </c:pt>
                <c:pt idx="1431">
                  <c:v>23.449285714285718</c:v>
                </c:pt>
                <c:pt idx="1432">
                  <c:v>43.088928571428575</c:v>
                </c:pt>
                <c:pt idx="1433">
                  <c:v>7.11511904761905</c:v>
                </c:pt>
                <c:pt idx="1434">
                  <c:v>13.537738095238096</c:v>
                </c:pt>
                <c:pt idx="1435">
                  <c:v>-16.679047619047623</c:v>
                </c:pt>
                <c:pt idx="1436">
                  <c:v>23.209285714285713</c:v>
                </c:pt>
                <c:pt idx="1437">
                  <c:v>10.4975</c:v>
                </c:pt>
                <c:pt idx="1438">
                  <c:v>10.709166666666667</c:v>
                </c:pt>
                <c:pt idx="1439">
                  <c:v>5.5184523809523807</c:v>
                </c:pt>
                <c:pt idx="1440">
                  <c:v>-0.52404761904761887</c:v>
                </c:pt>
                <c:pt idx="1441">
                  <c:v>2.2516666666666674</c:v>
                </c:pt>
                <c:pt idx="1442">
                  <c:v>31.447738095238101</c:v>
                </c:pt>
                <c:pt idx="1443">
                  <c:v>1.6524999999999999</c:v>
                </c:pt>
                <c:pt idx="1444">
                  <c:v>-3.2023809523808761E-2</c:v>
                </c:pt>
                <c:pt idx="1445">
                  <c:v>-8.5753571428571433</c:v>
                </c:pt>
                <c:pt idx="1446">
                  <c:v>13.537738095238096</c:v>
                </c:pt>
                <c:pt idx="1447">
                  <c:v>29.06904761904762</c:v>
                </c:pt>
                <c:pt idx="1448">
                  <c:v>29.473928571428576</c:v>
                </c:pt>
                <c:pt idx="1449">
                  <c:v>23.209285714285713</c:v>
                </c:pt>
                <c:pt idx="1450">
                  <c:v>20.598452380952381</c:v>
                </c:pt>
                <c:pt idx="1451">
                  <c:v>8.0371428571428574</c:v>
                </c:pt>
                <c:pt idx="1452">
                  <c:v>27.424404761904761</c:v>
                </c:pt>
                <c:pt idx="1453">
                  <c:v>-0.45761904761904759</c:v>
                </c:pt>
                <c:pt idx="1454">
                  <c:v>13.367738095238096</c:v>
                </c:pt>
                <c:pt idx="1455">
                  <c:v>-4.3963095238095242</c:v>
                </c:pt>
                <c:pt idx="1456">
                  <c:v>29.473928571428576</c:v>
                </c:pt>
                <c:pt idx="1457">
                  <c:v>7.11511904761905</c:v>
                </c:pt>
                <c:pt idx="1458">
                  <c:v>-6.0107142857142861</c:v>
                </c:pt>
                <c:pt idx="1459">
                  <c:v>31.447738095238101</c:v>
                </c:pt>
                <c:pt idx="1460">
                  <c:v>-0.45761904761904759</c:v>
                </c:pt>
                <c:pt idx="1461">
                  <c:v>-8.7532142857142858</c:v>
                </c:pt>
                <c:pt idx="1462">
                  <c:v>-8.5753571428571433</c:v>
                </c:pt>
                <c:pt idx="1463">
                  <c:v>20.598452380952381</c:v>
                </c:pt>
                <c:pt idx="1464">
                  <c:v>8.0371428571428574</c:v>
                </c:pt>
                <c:pt idx="1465">
                  <c:v>21.027261904761904</c:v>
                </c:pt>
                <c:pt idx="1466">
                  <c:v>43.088928571428575</c:v>
                </c:pt>
                <c:pt idx="1467">
                  <c:v>17.131547619047623</c:v>
                </c:pt>
                <c:pt idx="1468">
                  <c:v>21.901309523809527</c:v>
                </c:pt>
                <c:pt idx="1469">
                  <c:v>-8.7532142857142858</c:v>
                </c:pt>
                <c:pt idx="1470">
                  <c:v>43.088928571428575</c:v>
                </c:pt>
                <c:pt idx="1471">
                  <c:v>31.447738095238101</c:v>
                </c:pt>
                <c:pt idx="1472">
                  <c:v>24.058452380952382</c:v>
                </c:pt>
                <c:pt idx="1473">
                  <c:v>8.0371428571428574</c:v>
                </c:pt>
                <c:pt idx="1474">
                  <c:v>23.209285714285713</c:v>
                </c:pt>
                <c:pt idx="1475">
                  <c:v>-8.5753571428571433</c:v>
                </c:pt>
                <c:pt idx="1476">
                  <c:v>-6.0107142857142861</c:v>
                </c:pt>
                <c:pt idx="1477">
                  <c:v>20.598452380952381</c:v>
                </c:pt>
                <c:pt idx="1478">
                  <c:v>10.709166666666667</c:v>
                </c:pt>
                <c:pt idx="1479">
                  <c:v>34.368214285714288</c:v>
                </c:pt>
                <c:pt idx="1480">
                  <c:v>29.473928571428576</c:v>
                </c:pt>
                <c:pt idx="1481">
                  <c:v>-4.3963095238095242</c:v>
                </c:pt>
                <c:pt idx="1482">
                  <c:v>-0.45761904761904759</c:v>
                </c:pt>
                <c:pt idx="1483">
                  <c:v>10.4975</c:v>
                </c:pt>
                <c:pt idx="1484">
                  <c:v>1.6524999999999999</c:v>
                </c:pt>
                <c:pt idx="1485">
                  <c:v>23.449285714285718</c:v>
                </c:pt>
                <c:pt idx="1486">
                  <c:v>-8.7532142857142858</c:v>
                </c:pt>
                <c:pt idx="1487">
                  <c:v>24.058452380952382</c:v>
                </c:pt>
                <c:pt idx="1488">
                  <c:v>1.6524999999999999</c:v>
                </c:pt>
                <c:pt idx="1489">
                  <c:v>-6.0107142857142861</c:v>
                </c:pt>
                <c:pt idx="1490">
                  <c:v>-2.4774999999999996</c:v>
                </c:pt>
                <c:pt idx="1491">
                  <c:v>34.368214285714288</c:v>
                </c:pt>
                <c:pt idx="1492">
                  <c:v>29.06904761904762</c:v>
                </c:pt>
                <c:pt idx="1493">
                  <c:v>-4.3963095238095242</c:v>
                </c:pt>
                <c:pt idx="1494">
                  <c:v>8.0371428571428574</c:v>
                </c:pt>
                <c:pt idx="1495">
                  <c:v>-8.7532142857142858</c:v>
                </c:pt>
                <c:pt idx="1496">
                  <c:v>-6.0107142857142861</c:v>
                </c:pt>
                <c:pt idx="1497">
                  <c:v>5.5184523809523807</c:v>
                </c:pt>
                <c:pt idx="1498">
                  <c:v>-3.2023809523808761E-2</c:v>
                </c:pt>
                <c:pt idx="1499">
                  <c:v>21.901309523809527</c:v>
                </c:pt>
                <c:pt idx="1500">
                  <c:v>43.088928571428575</c:v>
                </c:pt>
                <c:pt idx="1501">
                  <c:v>-16.679047619047623</c:v>
                </c:pt>
                <c:pt idx="1502">
                  <c:v>20.598452380952381</c:v>
                </c:pt>
                <c:pt idx="1503">
                  <c:v>31.447738095238101</c:v>
                </c:pt>
                <c:pt idx="1504">
                  <c:v>17.131547619047623</c:v>
                </c:pt>
                <c:pt idx="1505">
                  <c:v>-0.45761904761904759</c:v>
                </c:pt>
                <c:pt idx="1506">
                  <c:v>29.06904761904762</c:v>
                </c:pt>
                <c:pt idx="1507">
                  <c:v>29.473928571428576</c:v>
                </c:pt>
                <c:pt idx="1508">
                  <c:v>34.368214285714288</c:v>
                </c:pt>
                <c:pt idx="1509">
                  <c:v>5.5184523809523807</c:v>
                </c:pt>
                <c:pt idx="1510">
                  <c:v>21.027261904761904</c:v>
                </c:pt>
                <c:pt idx="1511">
                  <c:v>-2.4774999999999996</c:v>
                </c:pt>
                <c:pt idx="1512">
                  <c:v>27.424404761904761</c:v>
                </c:pt>
                <c:pt idx="1513">
                  <c:v>2.2516666666666674</c:v>
                </c:pt>
                <c:pt idx="1514">
                  <c:v>8.0371428571428574</c:v>
                </c:pt>
                <c:pt idx="1515">
                  <c:v>21.901309523809527</c:v>
                </c:pt>
                <c:pt idx="1516">
                  <c:v>5.5184523809523807</c:v>
                </c:pt>
                <c:pt idx="1517">
                  <c:v>-8.5753571428571433</c:v>
                </c:pt>
                <c:pt idx="1518">
                  <c:v>20.738571428571433</c:v>
                </c:pt>
                <c:pt idx="1519">
                  <c:v>10.709166666666667</c:v>
                </c:pt>
                <c:pt idx="1520">
                  <c:v>-0.52404761904761887</c:v>
                </c:pt>
                <c:pt idx="1521">
                  <c:v>13.367738095238096</c:v>
                </c:pt>
                <c:pt idx="1522">
                  <c:v>1.6524999999999999</c:v>
                </c:pt>
                <c:pt idx="1523">
                  <c:v>21.901309523809527</c:v>
                </c:pt>
                <c:pt idx="1524">
                  <c:v>24.058452380952382</c:v>
                </c:pt>
                <c:pt idx="1525">
                  <c:v>27.424404761904761</c:v>
                </c:pt>
                <c:pt idx="1526">
                  <c:v>20.738571428571433</c:v>
                </c:pt>
                <c:pt idx="1527">
                  <c:v>10.709166666666667</c:v>
                </c:pt>
                <c:pt idx="1528">
                  <c:v>-4.3963095238095242</c:v>
                </c:pt>
                <c:pt idx="1529">
                  <c:v>-2.4774999999999996</c:v>
                </c:pt>
                <c:pt idx="1530">
                  <c:v>-8.5753571428571433</c:v>
                </c:pt>
                <c:pt idx="1531">
                  <c:v>21.027261904761904</c:v>
                </c:pt>
                <c:pt idx="1532">
                  <c:v>-0.45761904761904759</c:v>
                </c:pt>
                <c:pt idx="1533">
                  <c:v>-0.52404761904761887</c:v>
                </c:pt>
                <c:pt idx="1534">
                  <c:v>2.2516666666666674</c:v>
                </c:pt>
                <c:pt idx="1535">
                  <c:v>-0.45761904761904759</c:v>
                </c:pt>
                <c:pt idx="1536">
                  <c:v>21.027261904761904</c:v>
                </c:pt>
                <c:pt idx="1537">
                  <c:v>1.6524999999999999</c:v>
                </c:pt>
                <c:pt idx="1538">
                  <c:v>17.131547619047623</c:v>
                </c:pt>
                <c:pt idx="1539">
                  <c:v>10.4975</c:v>
                </c:pt>
                <c:pt idx="1540">
                  <c:v>24.058452380952382</c:v>
                </c:pt>
                <c:pt idx="1541">
                  <c:v>34.368214285714288</c:v>
                </c:pt>
                <c:pt idx="1542">
                  <c:v>27.424404761904761</c:v>
                </c:pt>
                <c:pt idx="1543">
                  <c:v>10.709166666666667</c:v>
                </c:pt>
                <c:pt idx="1544">
                  <c:v>13.537738095238096</c:v>
                </c:pt>
                <c:pt idx="1545">
                  <c:v>31.447738095238101</c:v>
                </c:pt>
                <c:pt idx="1546">
                  <c:v>-6.0107142857142861</c:v>
                </c:pt>
                <c:pt idx="1547">
                  <c:v>-8.7532142857142858</c:v>
                </c:pt>
                <c:pt idx="1548">
                  <c:v>23.449285714285718</c:v>
                </c:pt>
                <c:pt idx="1549">
                  <c:v>21.901309523809527</c:v>
                </c:pt>
                <c:pt idx="1550">
                  <c:v>13.537738095238096</c:v>
                </c:pt>
                <c:pt idx="1551">
                  <c:v>29.06904761904762</c:v>
                </c:pt>
                <c:pt idx="1552">
                  <c:v>17.131547619047623</c:v>
                </c:pt>
                <c:pt idx="1553">
                  <c:v>27.424404761904761</c:v>
                </c:pt>
                <c:pt idx="1554">
                  <c:v>21.027261904761904</c:v>
                </c:pt>
                <c:pt idx="1555">
                  <c:v>-6.0107142857142861</c:v>
                </c:pt>
                <c:pt idx="1556">
                  <c:v>31.447738095238101</c:v>
                </c:pt>
                <c:pt idx="1557">
                  <c:v>23.449285714285718</c:v>
                </c:pt>
                <c:pt idx="1558">
                  <c:v>-3.2023809523808761E-2</c:v>
                </c:pt>
                <c:pt idx="1559">
                  <c:v>-8.7532142857142858</c:v>
                </c:pt>
                <c:pt idx="1560">
                  <c:v>17.131547619047623</c:v>
                </c:pt>
                <c:pt idx="1561">
                  <c:v>13.367738095238096</c:v>
                </c:pt>
                <c:pt idx="1562">
                  <c:v>31.447738095238101</c:v>
                </c:pt>
                <c:pt idx="1563">
                  <c:v>7.11511904761905</c:v>
                </c:pt>
                <c:pt idx="1564">
                  <c:v>-4.3963095238095242</c:v>
                </c:pt>
                <c:pt idx="1565">
                  <c:v>29.473928571428576</c:v>
                </c:pt>
                <c:pt idx="1566">
                  <c:v>34.368214285714288</c:v>
                </c:pt>
                <c:pt idx="1567">
                  <c:v>17.131547619047623</c:v>
                </c:pt>
                <c:pt idx="1568">
                  <c:v>10.4975</c:v>
                </c:pt>
                <c:pt idx="1569">
                  <c:v>13.367738095238096</c:v>
                </c:pt>
                <c:pt idx="1570">
                  <c:v>23.209285714285713</c:v>
                </c:pt>
                <c:pt idx="1571">
                  <c:v>2.2516666666666674</c:v>
                </c:pt>
                <c:pt idx="1572">
                  <c:v>5.5184523809523807</c:v>
                </c:pt>
                <c:pt idx="1573">
                  <c:v>23.449285714285718</c:v>
                </c:pt>
                <c:pt idx="1574">
                  <c:v>-2.4774999999999996</c:v>
                </c:pt>
                <c:pt idx="1575">
                  <c:v>29.06904761904762</c:v>
                </c:pt>
                <c:pt idx="1576">
                  <c:v>27.424404761904761</c:v>
                </c:pt>
                <c:pt idx="1577">
                  <c:v>1.6524999999999999</c:v>
                </c:pt>
                <c:pt idx="1578">
                  <c:v>13.367738095238096</c:v>
                </c:pt>
                <c:pt idx="1579">
                  <c:v>-4.3963095238095242</c:v>
                </c:pt>
                <c:pt idx="1580">
                  <c:v>7.11511904761905</c:v>
                </c:pt>
                <c:pt idx="1581">
                  <c:v>1.6524999999999999</c:v>
                </c:pt>
                <c:pt idx="1582">
                  <c:v>23.449285714285718</c:v>
                </c:pt>
                <c:pt idx="1583">
                  <c:v>20.598452380952381</c:v>
                </c:pt>
                <c:pt idx="1584">
                  <c:v>23.209285714285713</c:v>
                </c:pt>
                <c:pt idx="1585">
                  <c:v>-2.4774999999999996</c:v>
                </c:pt>
                <c:pt idx="1586">
                  <c:v>10.4975</c:v>
                </c:pt>
                <c:pt idx="1587">
                  <c:v>10.709166666666667</c:v>
                </c:pt>
                <c:pt idx="1588">
                  <c:v>24.058452380952382</c:v>
                </c:pt>
                <c:pt idx="1589">
                  <c:v>-0.52404761904761887</c:v>
                </c:pt>
                <c:pt idx="1590">
                  <c:v>29.473928571428576</c:v>
                </c:pt>
                <c:pt idx="1591">
                  <c:v>13.367738095238096</c:v>
                </c:pt>
                <c:pt idx="1592">
                  <c:v>-2.4774999999999996</c:v>
                </c:pt>
                <c:pt idx="1593">
                  <c:v>2.2516666666666674</c:v>
                </c:pt>
                <c:pt idx="1594">
                  <c:v>21.027261904761904</c:v>
                </c:pt>
                <c:pt idx="1595">
                  <c:v>23.449285714285718</c:v>
                </c:pt>
                <c:pt idx="1596">
                  <c:v>-8.7532142857142858</c:v>
                </c:pt>
                <c:pt idx="1597">
                  <c:v>24.058452380952382</c:v>
                </c:pt>
                <c:pt idx="1598">
                  <c:v>10.709166666666667</c:v>
                </c:pt>
                <c:pt idx="1599">
                  <c:v>21.901309523809527</c:v>
                </c:pt>
                <c:pt idx="1600">
                  <c:v>23.209285714285713</c:v>
                </c:pt>
                <c:pt idx="1601">
                  <c:v>-0.52404761904761887</c:v>
                </c:pt>
                <c:pt idx="1602">
                  <c:v>43.088928571428575</c:v>
                </c:pt>
                <c:pt idx="1603">
                  <c:v>-4.3963095238095242</c:v>
                </c:pt>
                <c:pt idx="1604">
                  <c:v>20.598452380952381</c:v>
                </c:pt>
                <c:pt idx="1605">
                  <c:v>-3.2023809523808761E-2</c:v>
                </c:pt>
                <c:pt idx="1606">
                  <c:v>34.368214285714288</c:v>
                </c:pt>
                <c:pt idx="1607">
                  <c:v>-6.0107142857142861</c:v>
                </c:pt>
                <c:pt idx="1608">
                  <c:v>7.11511904761905</c:v>
                </c:pt>
                <c:pt idx="1609">
                  <c:v>10.709166666666667</c:v>
                </c:pt>
                <c:pt idx="1610">
                  <c:v>43.088928571428575</c:v>
                </c:pt>
                <c:pt idx="1611">
                  <c:v>10.4975</c:v>
                </c:pt>
                <c:pt idx="1612">
                  <c:v>1.6524999999999999</c:v>
                </c:pt>
                <c:pt idx="1613">
                  <c:v>17.131547619047623</c:v>
                </c:pt>
                <c:pt idx="1614">
                  <c:v>23.209285714285713</c:v>
                </c:pt>
                <c:pt idx="1615">
                  <c:v>21.027261904761904</c:v>
                </c:pt>
                <c:pt idx="1616">
                  <c:v>29.473928571428576</c:v>
                </c:pt>
                <c:pt idx="1617">
                  <c:v>8.0371428571428574</c:v>
                </c:pt>
                <c:pt idx="1618">
                  <c:v>-2.4774999999999996</c:v>
                </c:pt>
                <c:pt idx="1619">
                  <c:v>10.709166666666667</c:v>
                </c:pt>
                <c:pt idx="1620">
                  <c:v>29.473928571428576</c:v>
                </c:pt>
                <c:pt idx="1621">
                  <c:v>-4.3963095238095242</c:v>
                </c:pt>
                <c:pt idx="1622">
                  <c:v>21.901309523809527</c:v>
                </c:pt>
                <c:pt idx="1623">
                  <c:v>24.058452380952382</c:v>
                </c:pt>
                <c:pt idx="1624">
                  <c:v>7.11511904761905</c:v>
                </c:pt>
                <c:pt idx="1625">
                  <c:v>21.027261904761904</c:v>
                </c:pt>
                <c:pt idx="1626">
                  <c:v>27.424404761904761</c:v>
                </c:pt>
                <c:pt idx="1627">
                  <c:v>1.6524999999999999</c:v>
                </c:pt>
                <c:pt idx="1628">
                  <c:v>13.367738095238096</c:v>
                </c:pt>
                <c:pt idx="1629">
                  <c:v>5.5184523809523807</c:v>
                </c:pt>
                <c:pt idx="1630">
                  <c:v>13.537738095238096</c:v>
                </c:pt>
                <c:pt idx="1631">
                  <c:v>43.088928571428575</c:v>
                </c:pt>
                <c:pt idx="1632">
                  <c:v>24.058452380952382</c:v>
                </c:pt>
                <c:pt idx="1633">
                  <c:v>23.449285714285718</c:v>
                </c:pt>
                <c:pt idx="1634">
                  <c:v>-6.0107142857142861</c:v>
                </c:pt>
                <c:pt idx="1635">
                  <c:v>-4.3963095238095242</c:v>
                </c:pt>
                <c:pt idx="1636">
                  <c:v>31.447738095238101</c:v>
                </c:pt>
                <c:pt idx="1637">
                  <c:v>20.738571428571433</c:v>
                </c:pt>
                <c:pt idx="1638">
                  <c:v>-6.0107142857142861</c:v>
                </c:pt>
                <c:pt idx="1639">
                  <c:v>29.06904761904762</c:v>
                </c:pt>
                <c:pt idx="1640">
                  <c:v>23.449285714285718</c:v>
                </c:pt>
                <c:pt idx="1641">
                  <c:v>13.367738095238096</c:v>
                </c:pt>
                <c:pt idx="1642">
                  <c:v>17.131547619047623</c:v>
                </c:pt>
                <c:pt idx="1643">
                  <c:v>34.368214285714288</c:v>
                </c:pt>
                <c:pt idx="1644">
                  <c:v>-8.5753571428571433</c:v>
                </c:pt>
                <c:pt idx="1645">
                  <c:v>31.447738095238101</c:v>
                </c:pt>
                <c:pt idx="1646">
                  <c:v>13.537738095238096</c:v>
                </c:pt>
                <c:pt idx="1647">
                  <c:v>-0.45761904761904759</c:v>
                </c:pt>
                <c:pt idx="1648">
                  <c:v>29.473928571428576</c:v>
                </c:pt>
                <c:pt idx="1649">
                  <c:v>20.738571428571433</c:v>
                </c:pt>
                <c:pt idx="1650">
                  <c:v>-3.2023809523808761E-2</c:v>
                </c:pt>
                <c:pt idx="1651">
                  <c:v>20.738571428571433</c:v>
                </c:pt>
                <c:pt idx="1652">
                  <c:v>10.4975</c:v>
                </c:pt>
                <c:pt idx="1653">
                  <c:v>-0.52404761904761887</c:v>
                </c:pt>
                <c:pt idx="1654">
                  <c:v>17.131547619047623</c:v>
                </c:pt>
                <c:pt idx="1655">
                  <c:v>-0.45761904761904759</c:v>
                </c:pt>
                <c:pt idx="1656">
                  <c:v>2.2516666666666674</c:v>
                </c:pt>
                <c:pt idx="1657">
                  <c:v>31.447738095238101</c:v>
                </c:pt>
                <c:pt idx="1658">
                  <c:v>5.5184523809523807</c:v>
                </c:pt>
                <c:pt idx="1659">
                  <c:v>-8.7532142857142858</c:v>
                </c:pt>
                <c:pt idx="1660">
                  <c:v>-4.3963095238095242</c:v>
                </c:pt>
                <c:pt idx="1661">
                  <c:v>34.368214285714288</c:v>
                </c:pt>
                <c:pt idx="1662">
                  <c:v>29.06904761904762</c:v>
                </c:pt>
                <c:pt idx="1663">
                  <c:v>23.449285714285718</c:v>
                </c:pt>
                <c:pt idx="1664">
                  <c:v>-2.4774999999999996</c:v>
                </c:pt>
                <c:pt idx="1665">
                  <c:v>-16.679047619047623</c:v>
                </c:pt>
                <c:pt idx="1666">
                  <c:v>-0.52404761904761887</c:v>
                </c:pt>
                <c:pt idx="1667">
                  <c:v>10.4975</c:v>
                </c:pt>
                <c:pt idx="1668">
                  <c:v>13.367738095238096</c:v>
                </c:pt>
                <c:pt idx="1669">
                  <c:v>-4.3963095238095242</c:v>
                </c:pt>
                <c:pt idx="1670">
                  <c:v>21.027261904761904</c:v>
                </c:pt>
                <c:pt idx="1671">
                  <c:v>-6.0107142857142861</c:v>
                </c:pt>
                <c:pt idx="1672">
                  <c:v>17.131547619047623</c:v>
                </c:pt>
                <c:pt idx="1673">
                  <c:v>-3.2023809523808761E-2</c:v>
                </c:pt>
                <c:pt idx="1674">
                  <c:v>23.209285714285713</c:v>
                </c:pt>
                <c:pt idx="1675">
                  <c:v>29.06904761904762</c:v>
                </c:pt>
                <c:pt idx="1676">
                  <c:v>21.901309523809527</c:v>
                </c:pt>
                <c:pt idx="1677">
                  <c:v>24.058452380952382</c:v>
                </c:pt>
                <c:pt idx="1678">
                  <c:v>20.738571428571433</c:v>
                </c:pt>
                <c:pt idx="1679">
                  <c:v>2.2516666666666674</c:v>
                </c:pt>
                <c:pt idx="1680">
                  <c:v>1.6524999999999999</c:v>
                </c:pt>
                <c:pt idx="1681">
                  <c:v>8.0371428571428574</c:v>
                </c:pt>
                <c:pt idx="1682">
                  <c:v>10.4975</c:v>
                </c:pt>
                <c:pt idx="1683">
                  <c:v>2.2516666666666674</c:v>
                </c:pt>
                <c:pt idx="1684">
                  <c:v>-0.52404761904761887</c:v>
                </c:pt>
                <c:pt idx="1685">
                  <c:v>20.738571428571433</c:v>
                </c:pt>
                <c:pt idx="1686">
                  <c:v>29.06904761904762</c:v>
                </c:pt>
                <c:pt idx="1687">
                  <c:v>34.368214285714288</c:v>
                </c:pt>
                <c:pt idx="1688">
                  <c:v>-0.45761904761904759</c:v>
                </c:pt>
                <c:pt idx="1689">
                  <c:v>13.367738095238096</c:v>
                </c:pt>
                <c:pt idx="1690">
                  <c:v>-8.5753571428571433</c:v>
                </c:pt>
                <c:pt idx="1691">
                  <c:v>-3.2023809523808761E-2</c:v>
                </c:pt>
                <c:pt idx="1692">
                  <c:v>20.598452380952381</c:v>
                </c:pt>
                <c:pt idx="1693">
                  <c:v>5.5184523809523807</c:v>
                </c:pt>
                <c:pt idx="1694">
                  <c:v>8.0371428571428574</c:v>
                </c:pt>
                <c:pt idx="1695">
                  <c:v>13.537738095238096</c:v>
                </c:pt>
                <c:pt idx="1696">
                  <c:v>-0.52404761904761887</c:v>
                </c:pt>
                <c:pt idx="1697">
                  <c:v>23.209285714285713</c:v>
                </c:pt>
                <c:pt idx="1698">
                  <c:v>-8.7532142857142858</c:v>
                </c:pt>
                <c:pt idx="1699">
                  <c:v>-8.5753571428571433</c:v>
                </c:pt>
                <c:pt idx="1700">
                  <c:v>-0.45761904761904759</c:v>
                </c:pt>
                <c:pt idx="1701">
                  <c:v>23.449285714285718</c:v>
                </c:pt>
                <c:pt idx="1702">
                  <c:v>34.368214285714288</c:v>
                </c:pt>
                <c:pt idx="1703">
                  <c:v>21.901309523809527</c:v>
                </c:pt>
                <c:pt idx="1704">
                  <c:v>-4.3963095238095242</c:v>
                </c:pt>
                <c:pt idx="1705">
                  <c:v>-8.5753571428571433</c:v>
                </c:pt>
                <c:pt idx="1706">
                  <c:v>13.537738095238096</c:v>
                </c:pt>
                <c:pt idx="1707">
                  <c:v>43.088928571428575</c:v>
                </c:pt>
                <c:pt idx="1708">
                  <c:v>-0.52404761904761887</c:v>
                </c:pt>
                <c:pt idx="1709">
                  <c:v>20.598452380952381</c:v>
                </c:pt>
                <c:pt idx="1710">
                  <c:v>-6.0107142857142861</c:v>
                </c:pt>
                <c:pt idx="1711">
                  <c:v>1.6524999999999999</c:v>
                </c:pt>
                <c:pt idx="1712">
                  <c:v>7.11511904761905</c:v>
                </c:pt>
                <c:pt idx="1713">
                  <c:v>-8.7532142857142858</c:v>
                </c:pt>
                <c:pt idx="1714">
                  <c:v>5.5184523809523807</c:v>
                </c:pt>
                <c:pt idx="1715">
                  <c:v>-0.45761904761904759</c:v>
                </c:pt>
                <c:pt idx="1716">
                  <c:v>13.367738095238096</c:v>
                </c:pt>
                <c:pt idx="1717">
                  <c:v>5.5184523809523807</c:v>
                </c:pt>
                <c:pt idx="1718">
                  <c:v>34.368214285714288</c:v>
                </c:pt>
                <c:pt idx="1719">
                  <c:v>27.424404761904761</c:v>
                </c:pt>
                <c:pt idx="1720">
                  <c:v>29.473928571428576</c:v>
                </c:pt>
                <c:pt idx="1721">
                  <c:v>-8.7532142857142858</c:v>
                </c:pt>
                <c:pt idx="1722">
                  <c:v>13.367738095238096</c:v>
                </c:pt>
                <c:pt idx="1723">
                  <c:v>21.901309523809527</c:v>
                </c:pt>
                <c:pt idx="1724">
                  <c:v>23.449285714285718</c:v>
                </c:pt>
                <c:pt idx="1725">
                  <c:v>-16.679047619047623</c:v>
                </c:pt>
                <c:pt idx="1726">
                  <c:v>20.598452380952381</c:v>
                </c:pt>
                <c:pt idx="1727">
                  <c:v>-6.0107142857142861</c:v>
                </c:pt>
                <c:pt idx="1728">
                  <c:v>8.0371428571428574</c:v>
                </c:pt>
                <c:pt idx="1729">
                  <c:v>-8.5753571428571433</c:v>
                </c:pt>
                <c:pt idx="1730">
                  <c:v>23.209285714285713</c:v>
                </c:pt>
                <c:pt idx="1731">
                  <c:v>43.088928571428575</c:v>
                </c:pt>
                <c:pt idx="1732">
                  <c:v>31.447738095238101</c:v>
                </c:pt>
                <c:pt idx="1733">
                  <c:v>20.738571428571433</c:v>
                </c:pt>
                <c:pt idx="1734">
                  <c:v>-8.7532142857142858</c:v>
                </c:pt>
                <c:pt idx="1735">
                  <c:v>8.0371428571428574</c:v>
                </c:pt>
                <c:pt idx="1736">
                  <c:v>20.598452380952381</c:v>
                </c:pt>
                <c:pt idx="1737">
                  <c:v>5.5184523809523807</c:v>
                </c:pt>
                <c:pt idx="1738">
                  <c:v>-0.52404761904761887</c:v>
                </c:pt>
                <c:pt idx="1739">
                  <c:v>27.424404761904761</c:v>
                </c:pt>
                <c:pt idx="1740">
                  <c:v>10.709166666666667</c:v>
                </c:pt>
                <c:pt idx="1741">
                  <c:v>-3.2023809523808761E-2</c:v>
                </c:pt>
                <c:pt idx="1742">
                  <c:v>7.11511904761905</c:v>
                </c:pt>
                <c:pt idx="1743">
                  <c:v>2.2516666666666674</c:v>
                </c:pt>
                <c:pt idx="1744">
                  <c:v>21.901309523809527</c:v>
                </c:pt>
                <c:pt idx="1745">
                  <c:v>7.11511904761905</c:v>
                </c:pt>
                <c:pt idx="1746">
                  <c:v>-8.5753571428571433</c:v>
                </c:pt>
                <c:pt idx="1747">
                  <c:v>27.424404761904761</c:v>
                </c:pt>
                <c:pt idx="1748">
                  <c:v>31.447738095238101</c:v>
                </c:pt>
                <c:pt idx="1749">
                  <c:v>43.088928571428575</c:v>
                </c:pt>
                <c:pt idx="1750">
                  <c:v>-3.2023809523808761E-2</c:v>
                </c:pt>
                <c:pt idx="1751">
                  <c:v>-6.0107142857142861</c:v>
                </c:pt>
                <c:pt idx="1752">
                  <c:v>10.709166666666667</c:v>
                </c:pt>
                <c:pt idx="1753">
                  <c:v>-4.3963095238095242</c:v>
                </c:pt>
                <c:pt idx="1754">
                  <c:v>43.088928571428575</c:v>
                </c:pt>
                <c:pt idx="1755">
                  <c:v>34.368214285714288</c:v>
                </c:pt>
                <c:pt idx="1756">
                  <c:v>24.058452380952382</c:v>
                </c:pt>
                <c:pt idx="1757">
                  <c:v>13.537738095238096</c:v>
                </c:pt>
                <c:pt idx="1758">
                  <c:v>-8.5753571428571433</c:v>
                </c:pt>
                <c:pt idx="1759">
                  <c:v>-6.0107142857142861</c:v>
                </c:pt>
                <c:pt idx="1760">
                  <c:v>10.709166666666667</c:v>
                </c:pt>
                <c:pt idx="1761">
                  <c:v>20.738571428571433</c:v>
                </c:pt>
                <c:pt idx="1762">
                  <c:v>2.2516666666666674</c:v>
                </c:pt>
                <c:pt idx="1763">
                  <c:v>-16.679047619047623</c:v>
                </c:pt>
                <c:pt idx="1764">
                  <c:v>1.6524999999999999</c:v>
                </c:pt>
                <c:pt idx="1765">
                  <c:v>31.447738095238101</c:v>
                </c:pt>
                <c:pt idx="1766">
                  <c:v>-0.52404761904761887</c:v>
                </c:pt>
                <c:pt idx="1767">
                  <c:v>8.0371428571428574</c:v>
                </c:pt>
                <c:pt idx="1768">
                  <c:v>-16.679047619047623</c:v>
                </c:pt>
                <c:pt idx="1769">
                  <c:v>24.058452380952382</c:v>
                </c:pt>
                <c:pt idx="1770">
                  <c:v>13.537738095238096</c:v>
                </c:pt>
                <c:pt idx="1771">
                  <c:v>-4.3963095238095242</c:v>
                </c:pt>
                <c:pt idx="1772">
                  <c:v>-4.3963095238095242</c:v>
                </c:pt>
                <c:pt idx="1773">
                  <c:v>23.209285714285713</c:v>
                </c:pt>
                <c:pt idx="1774">
                  <c:v>-8.7532142857142858</c:v>
                </c:pt>
                <c:pt idx="1775">
                  <c:v>-6.0107142857142861</c:v>
                </c:pt>
                <c:pt idx="1776">
                  <c:v>31.447738095238101</c:v>
                </c:pt>
                <c:pt idx="1777">
                  <c:v>21.027261904761904</c:v>
                </c:pt>
                <c:pt idx="1778">
                  <c:v>17.131547619047623</c:v>
                </c:pt>
                <c:pt idx="1779">
                  <c:v>20.738571428571433</c:v>
                </c:pt>
                <c:pt idx="1780">
                  <c:v>-3.2023809523808761E-2</c:v>
                </c:pt>
                <c:pt idx="1781">
                  <c:v>20.598452380952381</c:v>
                </c:pt>
                <c:pt idx="1782">
                  <c:v>-0.45761904761904759</c:v>
                </c:pt>
                <c:pt idx="1783">
                  <c:v>34.368214285714288</c:v>
                </c:pt>
                <c:pt idx="1784">
                  <c:v>10.4975</c:v>
                </c:pt>
                <c:pt idx="1785">
                  <c:v>20.738571428571433</c:v>
                </c:pt>
                <c:pt idx="1786">
                  <c:v>21.027261904761904</c:v>
                </c:pt>
                <c:pt idx="1787">
                  <c:v>-0.52404761904761887</c:v>
                </c:pt>
                <c:pt idx="1788">
                  <c:v>13.537738095238096</c:v>
                </c:pt>
                <c:pt idx="1789">
                  <c:v>-16.679047619047623</c:v>
                </c:pt>
                <c:pt idx="1790">
                  <c:v>31.447738095238101</c:v>
                </c:pt>
                <c:pt idx="1791">
                  <c:v>29.06904761904762</c:v>
                </c:pt>
                <c:pt idx="1792">
                  <c:v>13.537738095238096</c:v>
                </c:pt>
                <c:pt idx="1793">
                  <c:v>5.5184523809523807</c:v>
                </c:pt>
                <c:pt idx="1794">
                  <c:v>29.473928571428576</c:v>
                </c:pt>
                <c:pt idx="1795">
                  <c:v>-16.679047619047623</c:v>
                </c:pt>
                <c:pt idx="1796">
                  <c:v>5.5184523809523807</c:v>
                </c:pt>
                <c:pt idx="1797">
                  <c:v>1.6524999999999999</c:v>
                </c:pt>
                <c:pt idx="1798">
                  <c:v>23.449285714285718</c:v>
                </c:pt>
                <c:pt idx="1799">
                  <c:v>10.4975</c:v>
                </c:pt>
                <c:pt idx="1800">
                  <c:v>21.901309523809527</c:v>
                </c:pt>
                <c:pt idx="1801">
                  <c:v>21.027261904761904</c:v>
                </c:pt>
                <c:pt idx="1802">
                  <c:v>-2.4774999999999996</c:v>
                </c:pt>
                <c:pt idx="1803">
                  <c:v>20.598452380952381</c:v>
                </c:pt>
                <c:pt idx="1804">
                  <c:v>13.367738095238096</c:v>
                </c:pt>
                <c:pt idx="1805">
                  <c:v>23.209285714285713</c:v>
                </c:pt>
                <c:pt idx="1806">
                  <c:v>29.06904761904762</c:v>
                </c:pt>
                <c:pt idx="1807">
                  <c:v>-3.2023809523808761E-2</c:v>
                </c:pt>
                <c:pt idx="1808">
                  <c:v>17.131547619047623</c:v>
                </c:pt>
                <c:pt idx="1809">
                  <c:v>10.709166666666667</c:v>
                </c:pt>
                <c:pt idx="1810">
                  <c:v>7.11511904761905</c:v>
                </c:pt>
                <c:pt idx="1811">
                  <c:v>20.738571428571433</c:v>
                </c:pt>
                <c:pt idx="1812">
                  <c:v>-16.679047619047623</c:v>
                </c:pt>
                <c:pt idx="1813">
                  <c:v>21.027261904761904</c:v>
                </c:pt>
                <c:pt idx="1814">
                  <c:v>13.367738095238096</c:v>
                </c:pt>
                <c:pt idx="1815">
                  <c:v>29.473928571428576</c:v>
                </c:pt>
                <c:pt idx="1816">
                  <c:v>-2.4774999999999996</c:v>
                </c:pt>
                <c:pt idx="1817">
                  <c:v>8.0371428571428574</c:v>
                </c:pt>
                <c:pt idx="1818">
                  <c:v>-8.5753571428571433</c:v>
                </c:pt>
                <c:pt idx="1819">
                  <c:v>27.424404761904761</c:v>
                </c:pt>
                <c:pt idx="1820">
                  <c:v>23.449285714285718</c:v>
                </c:pt>
                <c:pt idx="1821">
                  <c:v>29.473928571428576</c:v>
                </c:pt>
                <c:pt idx="1822">
                  <c:v>21.901309523809527</c:v>
                </c:pt>
                <c:pt idx="1823">
                  <c:v>-2.4774999999999996</c:v>
                </c:pt>
                <c:pt idx="1824">
                  <c:v>24.058452380952382</c:v>
                </c:pt>
                <c:pt idx="1825">
                  <c:v>29.06904761904762</c:v>
                </c:pt>
                <c:pt idx="1826">
                  <c:v>17.131547619047623</c:v>
                </c:pt>
                <c:pt idx="1827">
                  <c:v>7.11511904761905</c:v>
                </c:pt>
                <c:pt idx="1828">
                  <c:v>27.424404761904761</c:v>
                </c:pt>
                <c:pt idx="1829">
                  <c:v>23.449285714285718</c:v>
                </c:pt>
                <c:pt idx="1830">
                  <c:v>10.709166666666667</c:v>
                </c:pt>
                <c:pt idx="1831">
                  <c:v>24.058452380952382</c:v>
                </c:pt>
                <c:pt idx="1832">
                  <c:v>-3.2023809523808761E-2</c:v>
                </c:pt>
                <c:pt idx="1833">
                  <c:v>-0.45761904761904759</c:v>
                </c:pt>
                <c:pt idx="1834">
                  <c:v>-4.3963095238095242</c:v>
                </c:pt>
                <c:pt idx="1835">
                  <c:v>34.368214285714288</c:v>
                </c:pt>
                <c:pt idx="1836">
                  <c:v>2.2516666666666674</c:v>
                </c:pt>
                <c:pt idx="1837">
                  <c:v>-0.52404761904761887</c:v>
                </c:pt>
                <c:pt idx="1838">
                  <c:v>-6.0107142857142861</c:v>
                </c:pt>
                <c:pt idx="1839">
                  <c:v>23.449285714285718</c:v>
                </c:pt>
                <c:pt idx="1840">
                  <c:v>10.4975</c:v>
                </c:pt>
                <c:pt idx="1841">
                  <c:v>24.058452380952382</c:v>
                </c:pt>
                <c:pt idx="1842">
                  <c:v>29.06904761904762</c:v>
                </c:pt>
                <c:pt idx="1843">
                  <c:v>43.088928571428575</c:v>
                </c:pt>
                <c:pt idx="1844">
                  <c:v>-0.52404761904761887</c:v>
                </c:pt>
                <c:pt idx="1845">
                  <c:v>-3.2023809523808761E-2</c:v>
                </c:pt>
                <c:pt idx="1846">
                  <c:v>1.6524999999999999</c:v>
                </c:pt>
                <c:pt idx="1847">
                  <c:v>-8.5753571428571433</c:v>
                </c:pt>
                <c:pt idx="1848">
                  <c:v>34.368214285714288</c:v>
                </c:pt>
                <c:pt idx="1849">
                  <c:v>20.738571428571433</c:v>
                </c:pt>
                <c:pt idx="1850">
                  <c:v>-0.45761904761904759</c:v>
                </c:pt>
                <c:pt idx="1851">
                  <c:v>31.447738095238101</c:v>
                </c:pt>
                <c:pt idx="1852">
                  <c:v>-16.679047619047623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11-4FD9-A0FC-48354D67D256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test!$Q$2:$Q$1854</c:f>
              <c:numCache>
                <c:formatCode>General</c:formatCode>
                <c:ptCount val="1853"/>
                <c:pt idx="0">
                  <c:v>-0.52404761904761887</c:v>
                </c:pt>
                <c:pt idx="1">
                  <c:v>8.0371428571428574</c:v>
                </c:pt>
                <c:pt idx="2">
                  <c:v>23.449285714285718</c:v>
                </c:pt>
                <c:pt idx="3">
                  <c:v>-6.0107142857142861</c:v>
                </c:pt>
                <c:pt idx="4">
                  <c:v>29.06904761904762</c:v>
                </c:pt>
                <c:pt idx="5">
                  <c:v>1.6524999999999999</c:v>
                </c:pt>
                <c:pt idx="6">
                  <c:v>2.2516666666666674</c:v>
                </c:pt>
                <c:pt idx="7">
                  <c:v>21.027261904761904</c:v>
                </c:pt>
                <c:pt idx="8">
                  <c:v>7.11511904761905</c:v>
                </c:pt>
                <c:pt idx="9">
                  <c:v>24.058452380952382</c:v>
                </c:pt>
                <c:pt idx="10">
                  <c:v>-16.679047619047623</c:v>
                </c:pt>
                <c:pt idx="11">
                  <c:v>10.4975</c:v>
                </c:pt>
                <c:pt idx="12">
                  <c:v>29.06904761904762</c:v>
                </c:pt>
                <c:pt idx="13">
                  <c:v>23.209285714285713</c:v>
                </c:pt>
                <c:pt idx="14">
                  <c:v>-0.45761904761904759</c:v>
                </c:pt>
                <c:pt idx="15">
                  <c:v>31.447738095238101</c:v>
                </c:pt>
                <c:pt idx="16">
                  <c:v>-8.7532142857142858</c:v>
                </c:pt>
                <c:pt idx="17">
                  <c:v>27.424404761904761</c:v>
                </c:pt>
                <c:pt idx="18">
                  <c:v>20.738571428571433</c:v>
                </c:pt>
                <c:pt idx="19">
                  <c:v>2.2516666666666674</c:v>
                </c:pt>
                <c:pt idx="20">
                  <c:v>-6.0107142857142861</c:v>
                </c:pt>
                <c:pt idx="21">
                  <c:v>29.473928571428576</c:v>
                </c:pt>
                <c:pt idx="22">
                  <c:v>-8.5753571428571433</c:v>
                </c:pt>
                <c:pt idx="23">
                  <c:v>23.209285714285713</c:v>
                </c:pt>
                <c:pt idx="24">
                  <c:v>27.424404761904761</c:v>
                </c:pt>
                <c:pt idx="25">
                  <c:v>31.447738095238101</c:v>
                </c:pt>
                <c:pt idx="26">
                  <c:v>8.0371428571428574</c:v>
                </c:pt>
                <c:pt idx="27">
                  <c:v>10.709166666666667</c:v>
                </c:pt>
                <c:pt idx="28">
                  <c:v>20.598452380952381</c:v>
                </c:pt>
                <c:pt idx="29">
                  <c:v>-3.2023809523808761E-2</c:v>
                </c:pt>
                <c:pt idx="30">
                  <c:v>13.537738095238096</c:v>
                </c:pt>
                <c:pt idx="31">
                  <c:v>21.027261904761904</c:v>
                </c:pt>
                <c:pt idx="32">
                  <c:v>-6.0107142857142861</c:v>
                </c:pt>
                <c:pt idx="33">
                  <c:v>23.449285714285718</c:v>
                </c:pt>
                <c:pt idx="34">
                  <c:v>2.2516666666666674</c:v>
                </c:pt>
                <c:pt idx="35">
                  <c:v>1.6524999999999999</c:v>
                </c:pt>
                <c:pt idx="36">
                  <c:v>-16.679047619047623</c:v>
                </c:pt>
                <c:pt idx="37">
                  <c:v>29.473928571428576</c:v>
                </c:pt>
                <c:pt idx="38">
                  <c:v>31.447738095238101</c:v>
                </c:pt>
                <c:pt idx="39">
                  <c:v>43.088928571428575</c:v>
                </c:pt>
                <c:pt idx="40">
                  <c:v>20.598452380952381</c:v>
                </c:pt>
                <c:pt idx="41">
                  <c:v>10.4975</c:v>
                </c:pt>
                <c:pt idx="42">
                  <c:v>34.368214285714288</c:v>
                </c:pt>
                <c:pt idx="43">
                  <c:v>13.537738095238096</c:v>
                </c:pt>
                <c:pt idx="44">
                  <c:v>-8.5753571428571433</c:v>
                </c:pt>
                <c:pt idx="45">
                  <c:v>27.424404761904761</c:v>
                </c:pt>
                <c:pt idx="46">
                  <c:v>21.027261904761904</c:v>
                </c:pt>
                <c:pt idx="47">
                  <c:v>21.027261904761904</c:v>
                </c:pt>
                <c:pt idx="48">
                  <c:v>23.449285714285718</c:v>
                </c:pt>
                <c:pt idx="49">
                  <c:v>-4.3963095238095242</c:v>
                </c:pt>
                <c:pt idx="50">
                  <c:v>13.537738095238096</c:v>
                </c:pt>
                <c:pt idx="51">
                  <c:v>20.598452380952381</c:v>
                </c:pt>
                <c:pt idx="52">
                  <c:v>-0.52404761904761887</c:v>
                </c:pt>
                <c:pt idx="53">
                  <c:v>24.058452380952382</c:v>
                </c:pt>
                <c:pt idx="54">
                  <c:v>21.901309523809527</c:v>
                </c:pt>
                <c:pt idx="55">
                  <c:v>43.088928571428575</c:v>
                </c:pt>
                <c:pt idx="56">
                  <c:v>21.901309523809527</c:v>
                </c:pt>
                <c:pt idx="57">
                  <c:v>13.367738095238096</c:v>
                </c:pt>
                <c:pt idx="58">
                  <c:v>13.537738095238096</c:v>
                </c:pt>
                <c:pt idx="59">
                  <c:v>8.0371428571428574</c:v>
                </c:pt>
                <c:pt idx="60">
                  <c:v>-4.3963095238095242</c:v>
                </c:pt>
                <c:pt idx="61">
                  <c:v>-8.5753571428571433</c:v>
                </c:pt>
                <c:pt idx="62">
                  <c:v>21.027261904761904</c:v>
                </c:pt>
                <c:pt idx="63">
                  <c:v>27.424404761904761</c:v>
                </c:pt>
                <c:pt idx="64">
                  <c:v>-8.7532142857142858</c:v>
                </c:pt>
                <c:pt idx="65">
                  <c:v>-0.52404761904761887</c:v>
                </c:pt>
                <c:pt idx="66">
                  <c:v>20.738571428571433</c:v>
                </c:pt>
                <c:pt idx="67">
                  <c:v>20.598452380952381</c:v>
                </c:pt>
                <c:pt idx="68">
                  <c:v>-0.45761904761904759</c:v>
                </c:pt>
                <c:pt idx="69">
                  <c:v>43.088928571428575</c:v>
                </c:pt>
                <c:pt idx="70">
                  <c:v>-3.2023809523808761E-2</c:v>
                </c:pt>
                <c:pt idx="71">
                  <c:v>29.06904761904762</c:v>
                </c:pt>
                <c:pt idx="72">
                  <c:v>-6.0107142857142861</c:v>
                </c:pt>
                <c:pt idx="73">
                  <c:v>5.5184523809523807</c:v>
                </c:pt>
                <c:pt idx="74">
                  <c:v>34.368214285714288</c:v>
                </c:pt>
                <c:pt idx="75">
                  <c:v>-8.5753571428571433</c:v>
                </c:pt>
                <c:pt idx="76">
                  <c:v>13.367738095238096</c:v>
                </c:pt>
                <c:pt idx="77">
                  <c:v>-0.45761904761904759</c:v>
                </c:pt>
                <c:pt idx="78">
                  <c:v>-0.52404761904761887</c:v>
                </c:pt>
                <c:pt idx="79">
                  <c:v>21.901309523809527</c:v>
                </c:pt>
                <c:pt idx="80">
                  <c:v>27.424404761904761</c:v>
                </c:pt>
                <c:pt idx="81">
                  <c:v>17.131547619047623</c:v>
                </c:pt>
                <c:pt idx="82">
                  <c:v>-4.3963095238095242</c:v>
                </c:pt>
                <c:pt idx="83">
                  <c:v>10.4975</c:v>
                </c:pt>
                <c:pt idx="84">
                  <c:v>7.11511904761905</c:v>
                </c:pt>
                <c:pt idx="85">
                  <c:v>20.598452380952381</c:v>
                </c:pt>
                <c:pt idx="86">
                  <c:v>29.06904761904762</c:v>
                </c:pt>
                <c:pt idx="87">
                  <c:v>13.537738095238096</c:v>
                </c:pt>
                <c:pt idx="88">
                  <c:v>17.131547619047623</c:v>
                </c:pt>
                <c:pt idx="89">
                  <c:v>1.6524999999999999</c:v>
                </c:pt>
                <c:pt idx="90">
                  <c:v>-0.52404761904761887</c:v>
                </c:pt>
                <c:pt idx="91">
                  <c:v>34.368214285714288</c:v>
                </c:pt>
                <c:pt idx="92">
                  <c:v>20.738571428571433</c:v>
                </c:pt>
                <c:pt idx="93">
                  <c:v>-0.45761904761904759</c:v>
                </c:pt>
                <c:pt idx="94">
                  <c:v>-8.5753571428571433</c:v>
                </c:pt>
                <c:pt idx="95">
                  <c:v>7.11511904761905</c:v>
                </c:pt>
                <c:pt idx="96">
                  <c:v>13.367738095238096</c:v>
                </c:pt>
                <c:pt idx="97">
                  <c:v>-0.45761904761904759</c:v>
                </c:pt>
                <c:pt idx="98">
                  <c:v>27.424404761904761</c:v>
                </c:pt>
                <c:pt idx="99">
                  <c:v>34.368214285714288</c:v>
                </c:pt>
                <c:pt idx="100">
                  <c:v>31.447738095238101</c:v>
                </c:pt>
                <c:pt idx="101">
                  <c:v>-8.7532142857142858</c:v>
                </c:pt>
                <c:pt idx="102">
                  <c:v>-6.0107142857142861</c:v>
                </c:pt>
                <c:pt idx="103">
                  <c:v>5.5184523809523807</c:v>
                </c:pt>
                <c:pt idx="104">
                  <c:v>10.4975</c:v>
                </c:pt>
                <c:pt idx="105">
                  <c:v>-4.3963095238095242</c:v>
                </c:pt>
                <c:pt idx="106">
                  <c:v>23.449285714285718</c:v>
                </c:pt>
                <c:pt idx="107">
                  <c:v>-6.0107142857142861</c:v>
                </c:pt>
                <c:pt idx="108">
                  <c:v>23.209285714285713</c:v>
                </c:pt>
                <c:pt idx="109">
                  <c:v>-2.4774999999999996</c:v>
                </c:pt>
                <c:pt idx="110">
                  <c:v>-3.2023809523808761E-2</c:v>
                </c:pt>
                <c:pt idx="111">
                  <c:v>29.473928571428576</c:v>
                </c:pt>
                <c:pt idx="112">
                  <c:v>-2.4774999999999996</c:v>
                </c:pt>
                <c:pt idx="113">
                  <c:v>20.738571428571433</c:v>
                </c:pt>
                <c:pt idx="114">
                  <c:v>43.088928571428575</c:v>
                </c:pt>
                <c:pt idx="115">
                  <c:v>13.367738095238096</c:v>
                </c:pt>
                <c:pt idx="116">
                  <c:v>5.5184523809523807</c:v>
                </c:pt>
                <c:pt idx="117">
                  <c:v>31.447738095238101</c:v>
                </c:pt>
                <c:pt idx="118">
                  <c:v>21.027261904761904</c:v>
                </c:pt>
                <c:pt idx="119">
                  <c:v>7.11511904761905</c:v>
                </c:pt>
                <c:pt idx="120">
                  <c:v>43.088928571428575</c:v>
                </c:pt>
                <c:pt idx="121">
                  <c:v>17.131547619047623</c:v>
                </c:pt>
                <c:pt idx="122">
                  <c:v>24.058452380952382</c:v>
                </c:pt>
                <c:pt idx="123">
                  <c:v>10.4975</c:v>
                </c:pt>
                <c:pt idx="124">
                  <c:v>34.368214285714288</c:v>
                </c:pt>
                <c:pt idx="125">
                  <c:v>13.537738095238096</c:v>
                </c:pt>
                <c:pt idx="126">
                  <c:v>2.2516666666666674</c:v>
                </c:pt>
                <c:pt idx="127">
                  <c:v>-2.4774999999999996</c:v>
                </c:pt>
                <c:pt idx="128">
                  <c:v>23.209285714285713</c:v>
                </c:pt>
                <c:pt idx="129">
                  <c:v>5.5184523809523807</c:v>
                </c:pt>
                <c:pt idx="130">
                  <c:v>-16.679047619047623</c:v>
                </c:pt>
                <c:pt idx="131">
                  <c:v>7.11511904761905</c:v>
                </c:pt>
                <c:pt idx="132">
                  <c:v>20.738571428571433</c:v>
                </c:pt>
                <c:pt idx="133">
                  <c:v>10.4975</c:v>
                </c:pt>
                <c:pt idx="134">
                  <c:v>-8.5753571428571433</c:v>
                </c:pt>
                <c:pt idx="135">
                  <c:v>34.368214285714288</c:v>
                </c:pt>
                <c:pt idx="136">
                  <c:v>-6.0107142857142861</c:v>
                </c:pt>
                <c:pt idx="137">
                  <c:v>29.473928571428576</c:v>
                </c:pt>
                <c:pt idx="138">
                  <c:v>7.11511904761905</c:v>
                </c:pt>
                <c:pt idx="139">
                  <c:v>23.209285714285713</c:v>
                </c:pt>
                <c:pt idx="140">
                  <c:v>5.5184523809523807</c:v>
                </c:pt>
                <c:pt idx="141">
                  <c:v>1.6524999999999999</c:v>
                </c:pt>
                <c:pt idx="142">
                  <c:v>43.088928571428575</c:v>
                </c:pt>
                <c:pt idx="143">
                  <c:v>-3.2023809523808761E-2</c:v>
                </c:pt>
                <c:pt idx="144">
                  <c:v>20.738571428571433</c:v>
                </c:pt>
                <c:pt idx="145">
                  <c:v>20.598452380952381</c:v>
                </c:pt>
                <c:pt idx="146">
                  <c:v>31.447738095238101</c:v>
                </c:pt>
                <c:pt idx="147">
                  <c:v>29.06904761904762</c:v>
                </c:pt>
                <c:pt idx="148">
                  <c:v>17.131547619047623</c:v>
                </c:pt>
                <c:pt idx="149">
                  <c:v>20.598452380952381</c:v>
                </c:pt>
                <c:pt idx="150">
                  <c:v>8.0371428571428574</c:v>
                </c:pt>
                <c:pt idx="151">
                  <c:v>29.473928571428576</c:v>
                </c:pt>
                <c:pt idx="152">
                  <c:v>21.901309523809527</c:v>
                </c:pt>
                <c:pt idx="153">
                  <c:v>24.058452380952382</c:v>
                </c:pt>
                <c:pt idx="154">
                  <c:v>13.537738095238096</c:v>
                </c:pt>
                <c:pt idx="155">
                  <c:v>-16.679047619047623</c:v>
                </c:pt>
                <c:pt idx="156">
                  <c:v>-8.7532142857142858</c:v>
                </c:pt>
                <c:pt idx="157">
                  <c:v>23.449285714285718</c:v>
                </c:pt>
                <c:pt idx="158">
                  <c:v>34.368214285714288</c:v>
                </c:pt>
                <c:pt idx="159">
                  <c:v>21.901309523809527</c:v>
                </c:pt>
                <c:pt idx="160">
                  <c:v>-0.45761904761904759</c:v>
                </c:pt>
                <c:pt idx="161">
                  <c:v>8.0371428571428574</c:v>
                </c:pt>
                <c:pt idx="162">
                  <c:v>20.598452380952381</c:v>
                </c:pt>
                <c:pt idx="163">
                  <c:v>20.738571428571433</c:v>
                </c:pt>
                <c:pt idx="164">
                  <c:v>-8.7532142857142858</c:v>
                </c:pt>
                <c:pt idx="165">
                  <c:v>29.06904761904762</c:v>
                </c:pt>
                <c:pt idx="166">
                  <c:v>24.058452380952382</c:v>
                </c:pt>
                <c:pt idx="167">
                  <c:v>23.449285714285718</c:v>
                </c:pt>
                <c:pt idx="168">
                  <c:v>31.447738095238101</c:v>
                </c:pt>
                <c:pt idx="169">
                  <c:v>17.131547619047623</c:v>
                </c:pt>
                <c:pt idx="170">
                  <c:v>-8.5753571428571433</c:v>
                </c:pt>
                <c:pt idx="171">
                  <c:v>13.537738095238096</c:v>
                </c:pt>
                <c:pt idx="172">
                  <c:v>29.473928571428576</c:v>
                </c:pt>
                <c:pt idx="173">
                  <c:v>-4.3963095238095242</c:v>
                </c:pt>
                <c:pt idx="174">
                  <c:v>1.6524999999999999</c:v>
                </c:pt>
                <c:pt idx="175">
                  <c:v>10.4975</c:v>
                </c:pt>
                <c:pt idx="176">
                  <c:v>-8.7532142857142858</c:v>
                </c:pt>
                <c:pt idx="177">
                  <c:v>17.131547619047623</c:v>
                </c:pt>
                <c:pt idx="178">
                  <c:v>-0.45761904761904759</c:v>
                </c:pt>
                <c:pt idx="179">
                  <c:v>31.447738095238101</c:v>
                </c:pt>
                <c:pt idx="180">
                  <c:v>23.449285714285718</c:v>
                </c:pt>
                <c:pt idx="181">
                  <c:v>21.901309523809527</c:v>
                </c:pt>
                <c:pt idx="182">
                  <c:v>29.06904761904762</c:v>
                </c:pt>
                <c:pt idx="183">
                  <c:v>13.537738095238096</c:v>
                </c:pt>
                <c:pt idx="184">
                  <c:v>-4.3963095238095242</c:v>
                </c:pt>
                <c:pt idx="185">
                  <c:v>24.058452380952382</c:v>
                </c:pt>
                <c:pt idx="186">
                  <c:v>8.0371428571428574</c:v>
                </c:pt>
                <c:pt idx="187">
                  <c:v>2.2516666666666674</c:v>
                </c:pt>
                <c:pt idx="188">
                  <c:v>27.424404761904761</c:v>
                </c:pt>
                <c:pt idx="189">
                  <c:v>31.447738095238101</c:v>
                </c:pt>
                <c:pt idx="190">
                  <c:v>7.11511904761905</c:v>
                </c:pt>
                <c:pt idx="191">
                  <c:v>-3.2023809523808761E-2</c:v>
                </c:pt>
                <c:pt idx="192">
                  <c:v>13.367738095238096</c:v>
                </c:pt>
                <c:pt idx="193">
                  <c:v>10.709166666666667</c:v>
                </c:pt>
                <c:pt idx="194">
                  <c:v>-2.4774999999999996</c:v>
                </c:pt>
                <c:pt idx="195">
                  <c:v>27.424404761904761</c:v>
                </c:pt>
                <c:pt idx="196">
                  <c:v>29.473928571428576</c:v>
                </c:pt>
                <c:pt idx="197">
                  <c:v>5.5184523809523807</c:v>
                </c:pt>
                <c:pt idx="198">
                  <c:v>10.709166666666667</c:v>
                </c:pt>
                <c:pt idx="199">
                  <c:v>17.131547619047623</c:v>
                </c:pt>
                <c:pt idx="200">
                  <c:v>21.027261904761904</c:v>
                </c:pt>
                <c:pt idx="201">
                  <c:v>13.367738095238096</c:v>
                </c:pt>
                <c:pt idx="202">
                  <c:v>8.0371428571428574</c:v>
                </c:pt>
                <c:pt idx="203">
                  <c:v>-2.4774999999999996</c:v>
                </c:pt>
                <c:pt idx="204">
                  <c:v>23.449285714285718</c:v>
                </c:pt>
                <c:pt idx="205">
                  <c:v>-0.45761904761904759</c:v>
                </c:pt>
                <c:pt idx="206">
                  <c:v>5.5184523809523807</c:v>
                </c:pt>
                <c:pt idx="207">
                  <c:v>-8.5753571428571433</c:v>
                </c:pt>
                <c:pt idx="208">
                  <c:v>21.027261904761904</c:v>
                </c:pt>
                <c:pt idx="209">
                  <c:v>34.368214285714288</c:v>
                </c:pt>
                <c:pt idx="210">
                  <c:v>10.709166666666667</c:v>
                </c:pt>
                <c:pt idx="211">
                  <c:v>23.449285714285718</c:v>
                </c:pt>
                <c:pt idx="212">
                  <c:v>-2.4774999999999996</c:v>
                </c:pt>
                <c:pt idx="213">
                  <c:v>21.901309523809527</c:v>
                </c:pt>
                <c:pt idx="214">
                  <c:v>8.0371428571428574</c:v>
                </c:pt>
                <c:pt idx="215">
                  <c:v>23.209285714285713</c:v>
                </c:pt>
                <c:pt idx="216">
                  <c:v>2.2516666666666674</c:v>
                </c:pt>
                <c:pt idx="217">
                  <c:v>-16.679047619047623</c:v>
                </c:pt>
                <c:pt idx="218">
                  <c:v>27.424404761904761</c:v>
                </c:pt>
                <c:pt idx="219">
                  <c:v>-0.52404761904761887</c:v>
                </c:pt>
                <c:pt idx="220">
                  <c:v>-0.52404761904761887</c:v>
                </c:pt>
                <c:pt idx="221">
                  <c:v>5.5184523809523807</c:v>
                </c:pt>
                <c:pt idx="222">
                  <c:v>34.368214285714288</c:v>
                </c:pt>
                <c:pt idx="223">
                  <c:v>-6.0107142857142861</c:v>
                </c:pt>
                <c:pt idx="224">
                  <c:v>2.2516666666666674</c:v>
                </c:pt>
                <c:pt idx="225">
                  <c:v>24.058452380952382</c:v>
                </c:pt>
                <c:pt idx="226">
                  <c:v>43.088928571428575</c:v>
                </c:pt>
                <c:pt idx="227">
                  <c:v>-8.5753571428571433</c:v>
                </c:pt>
                <c:pt idx="228">
                  <c:v>-2.4774999999999996</c:v>
                </c:pt>
                <c:pt idx="229">
                  <c:v>-3.2023809523808761E-2</c:v>
                </c:pt>
                <c:pt idx="230">
                  <c:v>34.368214285714288</c:v>
                </c:pt>
                <c:pt idx="231">
                  <c:v>27.424404761904761</c:v>
                </c:pt>
                <c:pt idx="232">
                  <c:v>23.209285714285713</c:v>
                </c:pt>
                <c:pt idx="233">
                  <c:v>1.6524999999999999</c:v>
                </c:pt>
                <c:pt idx="234">
                  <c:v>-16.679047619047623</c:v>
                </c:pt>
                <c:pt idx="235">
                  <c:v>21.027261904761904</c:v>
                </c:pt>
                <c:pt idx="236">
                  <c:v>13.367738095238096</c:v>
                </c:pt>
                <c:pt idx="237">
                  <c:v>21.027261904761904</c:v>
                </c:pt>
                <c:pt idx="238">
                  <c:v>-0.52404761904761887</c:v>
                </c:pt>
                <c:pt idx="239">
                  <c:v>27.424404761904761</c:v>
                </c:pt>
                <c:pt idx="240">
                  <c:v>-0.45761904761904759</c:v>
                </c:pt>
                <c:pt idx="241">
                  <c:v>43.088928571428575</c:v>
                </c:pt>
                <c:pt idx="242">
                  <c:v>20.738571428571433</c:v>
                </c:pt>
                <c:pt idx="243">
                  <c:v>20.598452380952381</c:v>
                </c:pt>
                <c:pt idx="244">
                  <c:v>-8.5753571428571433</c:v>
                </c:pt>
                <c:pt idx="245">
                  <c:v>13.367738095238096</c:v>
                </c:pt>
                <c:pt idx="246">
                  <c:v>17.131547619047623</c:v>
                </c:pt>
                <c:pt idx="247">
                  <c:v>-3.2023809523808761E-2</c:v>
                </c:pt>
                <c:pt idx="248">
                  <c:v>21.027261904761904</c:v>
                </c:pt>
                <c:pt idx="249">
                  <c:v>21.901309523809527</c:v>
                </c:pt>
                <c:pt idx="250">
                  <c:v>20.738571428571433</c:v>
                </c:pt>
                <c:pt idx="251">
                  <c:v>-8.7532142857142858</c:v>
                </c:pt>
                <c:pt idx="252">
                  <c:v>5.5184523809523807</c:v>
                </c:pt>
                <c:pt idx="253">
                  <c:v>7.11511904761905</c:v>
                </c:pt>
                <c:pt idx="254">
                  <c:v>-0.45761904761904759</c:v>
                </c:pt>
                <c:pt idx="255">
                  <c:v>-0.52404761904761887</c:v>
                </c:pt>
                <c:pt idx="256">
                  <c:v>13.367738095238096</c:v>
                </c:pt>
                <c:pt idx="257">
                  <c:v>20.598452380952381</c:v>
                </c:pt>
                <c:pt idx="258">
                  <c:v>-4.3963095238095242</c:v>
                </c:pt>
                <c:pt idx="259">
                  <c:v>21.901309523809527</c:v>
                </c:pt>
                <c:pt idx="260">
                  <c:v>10.4975</c:v>
                </c:pt>
                <c:pt idx="261">
                  <c:v>29.473928571428576</c:v>
                </c:pt>
                <c:pt idx="262">
                  <c:v>-0.45761904761904759</c:v>
                </c:pt>
                <c:pt idx="263">
                  <c:v>34.368214285714288</c:v>
                </c:pt>
                <c:pt idx="264">
                  <c:v>17.131547619047623</c:v>
                </c:pt>
                <c:pt idx="265">
                  <c:v>23.209285714285713</c:v>
                </c:pt>
                <c:pt idx="266">
                  <c:v>-3.2023809523808761E-2</c:v>
                </c:pt>
                <c:pt idx="267">
                  <c:v>20.738571428571433</c:v>
                </c:pt>
                <c:pt idx="268">
                  <c:v>10.709166666666667</c:v>
                </c:pt>
                <c:pt idx="269">
                  <c:v>-8.7532142857142858</c:v>
                </c:pt>
                <c:pt idx="270">
                  <c:v>27.424404761904761</c:v>
                </c:pt>
                <c:pt idx="271">
                  <c:v>13.537738095238096</c:v>
                </c:pt>
                <c:pt idx="272">
                  <c:v>20.598452380952381</c:v>
                </c:pt>
                <c:pt idx="273">
                  <c:v>2.2516666666666674</c:v>
                </c:pt>
                <c:pt idx="274">
                  <c:v>-3.2023809523808761E-2</c:v>
                </c:pt>
                <c:pt idx="275">
                  <c:v>17.131547619047623</c:v>
                </c:pt>
                <c:pt idx="276">
                  <c:v>23.449285714285718</c:v>
                </c:pt>
                <c:pt idx="277">
                  <c:v>10.709166666666667</c:v>
                </c:pt>
                <c:pt idx="278">
                  <c:v>-8.5753571428571433</c:v>
                </c:pt>
                <c:pt idx="279">
                  <c:v>21.901309523809527</c:v>
                </c:pt>
                <c:pt idx="280">
                  <c:v>-6.0107142857142861</c:v>
                </c:pt>
                <c:pt idx="281">
                  <c:v>-8.7532142857142858</c:v>
                </c:pt>
                <c:pt idx="282">
                  <c:v>20.598452380952381</c:v>
                </c:pt>
                <c:pt idx="283">
                  <c:v>23.209285714285713</c:v>
                </c:pt>
                <c:pt idx="284">
                  <c:v>13.537738095238096</c:v>
                </c:pt>
                <c:pt idx="285">
                  <c:v>-4.3963095238095242</c:v>
                </c:pt>
                <c:pt idx="286">
                  <c:v>34.368214285714288</c:v>
                </c:pt>
                <c:pt idx="287">
                  <c:v>10.4975</c:v>
                </c:pt>
                <c:pt idx="288">
                  <c:v>31.447738095238101</c:v>
                </c:pt>
                <c:pt idx="289">
                  <c:v>34.368214285714288</c:v>
                </c:pt>
                <c:pt idx="290">
                  <c:v>10.4975</c:v>
                </c:pt>
                <c:pt idx="291">
                  <c:v>-2.4774999999999996</c:v>
                </c:pt>
                <c:pt idx="292">
                  <c:v>27.424404761904761</c:v>
                </c:pt>
                <c:pt idx="293">
                  <c:v>10.709166666666667</c:v>
                </c:pt>
                <c:pt idx="294">
                  <c:v>-16.679047619047623</c:v>
                </c:pt>
                <c:pt idx="295">
                  <c:v>13.537738095238096</c:v>
                </c:pt>
                <c:pt idx="296">
                  <c:v>24.058452380952382</c:v>
                </c:pt>
                <c:pt idx="297">
                  <c:v>17.131547619047623</c:v>
                </c:pt>
                <c:pt idx="298">
                  <c:v>23.449285714285718</c:v>
                </c:pt>
                <c:pt idx="299">
                  <c:v>-8.5753571428571433</c:v>
                </c:pt>
                <c:pt idx="300">
                  <c:v>23.209285714285713</c:v>
                </c:pt>
                <c:pt idx="301">
                  <c:v>-4.3963095238095242</c:v>
                </c:pt>
                <c:pt idx="302">
                  <c:v>23.209285714285713</c:v>
                </c:pt>
                <c:pt idx="303">
                  <c:v>13.367738095238096</c:v>
                </c:pt>
                <c:pt idx="304">
                  <c:v>27.424404761904761</c:v>
                </c:pt>
                <c:pt idx="305">
                  <c:v>29.473928571428576</c:v>
                </c:pt>
                <c:pt idx="306">
                  <c:v>21.027261904761904</c:v>
                </c:pt>
                <c:pt idx="307">
                  <c:v>2.2516666666666674</c:v>
                </c:pt>
                <c:pt idx="308">
                  <c:v>8.0371428571428574</c:v>
                </c:pt>
                <c:pt idx="309">
                  <c:v>24.058452380952382</c:v>
                </c:pt>
                <c:pt idx="310">
                  <c:v>43.088928571428575</c:v>
                </c:pt>
                <c:pt idx="311">
                  <c:v>7.11511904761905</c:v>
                </c:pt>
                <c:pt idx="312">
                  <c:v>-2.4774999999999996</c:v>
                </c:pt>
                <c:pt idx="313">
                  <c:v>10.709166666666667</c:v>
                </c:pt>
                <c:pt idx="314">
                  <c:v>-0.52404761904761887</c:v>
                </c:pt>
                <c:pt idx="315">
                  <c:v>-16.679047619047623</c:v>
                </c:pt>
                <c:pt idx="316">
                  <c:v>21.901309523809527</c:v>
                </c:pt>
                <c:pt idx="317">
                  <c:v>-16.679047619047623</c:v>
                </c:pt>
                <c:pt idx="318">
                  <c:v>-8.5753571428571433</c:v>
                </c:pt>
                <c:pt idx="319">
                  <c:v>-8.7532142857142858</c:v>
                </c:pt>
                <c:pt idx="320">
                  <c:v>17.131547619047623</c:v>
                </c:pt>
                <c:pt idx="321">
                  <c:v>29.473928571428576</c:v>
                </c:pt>
                <c:pt idx="322">
                  <c:v>43.088928571428575</c:v>
                </c:pt>
                <c:pt idx="323">
                  <c:v>27.424404761904761</c:v>
                </c:pt>
                <c:pt idx="324">
                  <c:v>7.11511904761905</c:v>
                </c:pt>
                <c:pt idx="325">
                  <c:v>34.368214285714288</c:v>
                </c:pt>
                <c:pt idx="326">
                  <c:v>20.598452380952381</c:v>
                </c:pt>
                <c:pt idx="327">
                  <c:v>13.367738095238096</c:v>
                </c:pt>
                <c:pt idx="328">
                  <c:v>29.06904761904762</c:v>
                </c:pt>
                <c:pt idx="329">
                  <c:v>10.709166666666667</c:v>
                </c:pt>
                <c:pt idx="330">
                  <c:v>10.709166666666667</c:v>
                </c:pt>
                <c:pt idx="331">
                  <c:v>-0.45761904761904759</c:v>
                </c:pt>
                <c:pt idx="332">
                  <c:v>13.367738095238096</c:v>
                </c:pt>
                <c:pt idx="333">
                  <c:v>20.738571428571433</c:v>
                </c:pt>
                <c:pt idx="334">
                  <c:v>21.901309523809527</c:v>
                </c:pt>
                <c:pt idx="335">
                  <c:v>-2.4774999999999996</c:v>
                </c:pt>
                <c:pt idx="336">
                  <c:v>7.11511904761905</c:v>
                </c:pt>
                <c:pt idx="337">
                  <c:v>21.027261904761904</c:v>
                </c:pt>
                <c:pt idx="338">
                  <c:v>29.06904761904762</c:v>
                </c:pt>
                <c:pt idx="339">
                  <c:v>43.088928571428575</c:v>
                </c:pt>
                <c:pt idx="340">
                  <c:v>-16.679047619047623</c:v>
                </c:pt>
                <c:pt idx="341">
                  <c:v>27.424404761904761</c:v>
                </c:pt>
                <c:pt idx="342">
                  <c:v>21.027261904761904</c:v>
                </c:pt>
                <c:pt idx="343">
                  <c:v>-6.0107142857142861</c:v>
                </c:pt>
                <c:pt idx="344">
                  <c:v>23.449285714285718</c:v>
                </c:pt>
                <c:pt idx="345">
                  <c:v>7.11511904761905</c:v>
                </c:pt>
                <c:pt idx="346">
                  <c:v>31.447738095238101</c:v>
                </c:pt>
                <c:pt idx="347">
                  <c:v>-8.7532142857142858</c:v>
                </c:pt>
                <c:pt idx="348">
                  <c:v>-0.45761904761904759</c:v>
                </c:pt>
                <c:pt idx="349">
                  <c:v>-6.0107142857142861</c:v>
                </c:pt>
                <c:pt idx="350">
                  <c:v>31.447738095238101</c:v>
                </c:pt>
                <c:pt idx="351">
                  <c:v>29.06904761904762</c:v>
                </c:pt>
                <c:pt idx="352">
                  <c:v>-0.52404761904761887</c:v>
                </c:pt>
                <c:pt idx="353">
                  <c:v>13.537738095238096</c:v>
                </c:pt>
                <c:pt idx="354">
                  <c:v>17.131547619047623</c:v>
                </c:pt>
                <c:pt idx="355">
                  <c:v>-8.5753571428571433</c:v>
                </c:pt>
                <c:pt idx="356">
                  <c:v>20.738571428571433</c:v>
                </c:pt>
                <c:pt idx="357">
                  <c:v>10.4975</c:v>
                </c:pt>
                <c:pt idx="358">
                  <c:v>-2.4774999999999996</c:v>
                </c:pt>
                <c:pt idx="359">
                  <c:v>-4.3963095238095242</c:v>
                </c:pt>
                <c:pt idx="360">
                  <c:v>23.209285714285713</c:v>
                </c:pt>
                <c:pt idx="361">
                  <c:v>-0.52404761904761887</c:v>
                </c:pt>
                <c:pt idx="362">
                  <c:v>10.4975</c:v>
                </c:pt>
                <c:pt idx="363">
                  <c:v>29.473928571428576</c:v>
                </c:pt>
                <c:pt idx="364">
                  <c:v>13.537738095238096</c:v>
                </c:pt>
                <c:pt idx="365">
                  <c:v>27.424404761904761</c:v>
                </c:pt>
                <c:pt idx="366">
                  <c:v>-2.4774999999999996</c:v>
                </c:pt>
                <c:pt idx="367">
                  <c:v>8.0371428571428574</c:v>
                </c:pt>
                <c:pt idx="368">
                  <c:v>-6.0107142857142861</c:v>
                </c:pt>
                <c:pt idx="369">
                  <c:v>23.449285714285718</c:v>
                </c:pt>
                <c:pt idx="370">
                  <c:v>20.738571428571433</c:v>
                </c:pt>
                <c:pt idx="371">
                  <c:v>-8.5753571428571433</c:v>
                </c:pt>
                <c:pt idx="372">
                  <c:v>31.447738095238101</c:v>
                </c:pt>
                <c:pt idx="373">
                  <c:v>8.0371428571428574</c:v>
                </c:pt>
                <c:pt idx="374">
                  <c:v>-16.679047619047623</c:v>
                </c:pt>
                <c:pt idx="375">
                  <c:v>1.6524999999999999</c:v>
                </c:pt>
                <c:pt idx="376">
                  <c:v>10.4975</c:v>
                </c:pt>
                <c:pt idx="377">
                  <c:v>20.738571428571433</c:v>
                </c:pt>
                <c:pt idx="378">
                  <c:v>23.449285714285718</c:v>
                </c:pt>
                <c:pt idx="379">
                  <c:v>29.473928571428576</c:v>
                </c:pt>
                <c:pt idx="380">
                  <c:v>-8.5753571428571433</c:v>
                </c:pt>
                <c:pt idx="381">
                  <c:v>13.537738095238096</c:v>
                </c:pt>
                <c:pt idx="382">
                  <c:v>2.2516666666666674</c:v>
                </c:pt>
                <c:pt idx="383">
                  <c:v>-0.52404761904761887</c:v>
                </c:pt>
                <c:pt idx="384">
                  <c:v>-8.7532142857142858</c:v>
                </c:pt>
                <c:pt idx="385">
                  <c:v>13.367738095238096</c:v>
                </c:pt>
                <c:pt idx="386">
                  <c:v>31.447738095238101</c:v>
                </c:pt>
                <c:pt idx="387">
                  <c:v>7.11511904761905</c:v>
                </c:pt>
                <c:pt idx="388">
                  <c:v>27.424404761904761</c:v>
                </c:pt>
                <c:pt idx="389">
                  <c:v>-0.52404761904761887</c:v>
                </c:pt>
                <c:pt idx="390">
                  <c:v>-3.2023809523808761E-2</c:v>
                </c:pt>
                <c:pt idx="391">
                  <c:v>5.5184523809523807</c:v>
                </c:pt>
                <c:pt idx="392">
                  <c:v>2.2516666666666674</c:v>
                </c:pt>
                <c:pt idx="393">
                  <c:v>13.537738095238096</c:v>
                </c:pt>
                <c:pt idx="394">
                  <c:v>23.449285714285718</c:v>
                </c:pt>
                <c:pt idx="395">
                  <c:v>27.424404761904761</c:v>
                </c:pt>
                <c:pt idx="396">
                  <c:v>20.738571428571433</c:v>
                </c:pt>
                <c:pt idx="397">
                  <c:v>13.367738095238096</c:v>
                </c:pt>
                <c:pt idx="398">
                  <c:v>10.4975</c:v>
                </c:pt>
                <c:pt idx="399">
                  <c:v>29.473928571428576</c:v>
                </c:pt>
                <c:pt idx="400">
                  <c:v>-8.5753571428571433</c:v>
                </c:pt>
                <c:pt idx="401">
                  <c:v>7.11511904761905</c:v>
                </c:pt>
                <c:pt idx="402">
                  <c:v>2.2516666666666674</c:v>
                </c:pt>
                <c:pt idx="403">
                  <c:v>13.367738095238096</c:v>
                </c:pt>
                <c:pt idx="404">
                  <c:v>20.598452380952381</c:v>
                </c:pt>
                <c:pt idx="405">
                  <c:v>1.6524999999999999</c:v>
                </c:pt>
                <c:pt idx="406">
                  <c:v>29.473928571428576</c:v>
                </c:pt>
                <c:pt idx="407">
                  <c:v>-3.2023809523808761E-2</c:v>
                </c:pt>
                <c:pt idx="408">
                  <c:v>31.447738095238101</c:v>
                </c:pt>
                <c:pt idx="409">
                  <c:v>-4.3963095238095242</c:v>
                </c:pt>
                <c:pt idx="410">
                  <c:v>5.5184523809523807</c:v>
                </c:pt>
                <c:pt idx="411">
                  <c:v>24.058452380952382</c:v>
                </c:pt>
                <c:pt idx="412">
                  <c:v>27.424404761904761</c:v>
                </c:pt>
                <c:pt idx="413">
                  <c:v>20.738571428571433</c:v>
                </c:pt>
                <c:pt idx="414">
                  <c:v>21.027261904761904</c:v>
                </c:pt>
                <c:pt idx="415">
                  <c:v>23.209285714285713</c:v>
                </c:pt>
                <c:pt idx="416">
                  <c:v>-16.679047619047623</c:v>
                </c:pt>
                <c:pt idx="417">
                  <c:v>-3.2023809523808761E-2</c:v>
                </c:pt>
                <c:pt idx="418">
                  <c:v>43.088928571428575</c:v>
                </c:pt>
                <c:pt idx="419">
                  <c:v>8.0371428571428574</c:v>
                </c:pt>
                <c:pt idx="420">
                  <c:v>20.598452380952381</c:v>
                </c:pt>
                <c:pt idx="421">
                  <c:v>-0.52404761904761887</c:v>
                </c:pt>
                <c:pt idx="422">
                  <c:v>24.058452380952382</c:v>
                </c:pt>
                <c:pt idx="423">
                  <c:v>34.368214285714288</c:v>
                </c:pt>
                <c:pt idx="424">
                  <c:v>10.709166666666667</c:v>
                </c:pt>
                <c:pt idx="425">
                  <c:v>43.088928571428575</c:v>
                </c:pt>
                <c:pt idx="426">
                  <c:v>23.209285714285713</c:v>
                </c:pt>
                <c:pt idx="427">
                  <c:v>5.5184523809523807</c:v>
                </c:pt>
                <c:pt idx="428">
                  <c:v>17.131547619047623</c:v>
                </c:pt>
                <c:pt idx="429">
                  <c:v>21.901309523809527</c:v>
                </c:pt>
                <c:pt idx="430">
                  <c:v>29.06904761904762</c:v>
                </c:pt>
                <c:pt idx="431">
                  <c:v>-3.2023809523808761E-2</c:v>
                </c:pt>
                <c:pt idx="432">
                  <c:v>20.598452380952381</c:v>
                </c:pt>
                <c:pt idx="433">
                  <c:v>-16.679047619047623</c:v>
                </c:pt>
                <c:pt idx="434">
                  <c:v>-8.5753571428571433</c:v>
                </c:pt>
                <c:pt idx="435">
                  <c:v>-4.3963095238095242</c:v>
                </c:pt>
                <c:pt idx="436">
                  <c:v>31.447738095238101</c:v>
                </c:pt>
                <c:pt idx="437">
                  <c:v>10.709166666666667</c:v>
                </c:pt>
                <c:pt idx="438">
                  <c:v>5.5184523809523807</c:v>
                </c:pt>
                <c:pt idx="439">
                  <c:v>21.901309523809527</c:v>
                </c:pt>
                <c:pt idx="440">
                  <c:v>20.598452380952381</c:v>
                </c:pt>
                <c:pt idx="441">
                  <c:v>29.06904761904762</c:v>
                </c:pt>
                <c:pt idx="442">
                  <c:v>10.4975</c:v>
                </c:pt>
                <c:pt idx="443">
                  <c:v>24.058452380952382</c:v>
                </c:pt>
                <c:pt idx="444">
                  <c:v>20.738571428571433</c:v>
                </c:pt>
                <c:pt idx="445">
                  <c:v>-2.4774999999999996</c:v>
                </c:pt>
                <c:pt idx="446">
                  <c:v>10.709166666666667</c:v>
                </c:pt>
                <c:pt idx="447">
                  <c:v>-8.7532142857142858</c:v>
                </c:pt>
                <c:pt idx="448">
                  <c:v>13.537738095238096</c:v>
                </c:pt>
                <c:pt idx="449">
                  <c:v>-0.45761904761904759</c:v>
                </c:pt>
                <c:pt idx="450">
                  <c:v>8.0371428571428574</c:v>
                </c:pt>
                <c:pt idx="451">
                  <c:v>17.131547619047623</c:v>
                </c:pt>
                <c:pt idx="452">
                  <c:v>20.598452380952381</c:v>
                </c:pt>
                <c:pt idx="453">
                  <c:v>20.738571428571433</c:v>
                </c:pt>
                <c:pt idx="454">
                  <c:v>21.901309523809527</c:v>
                </c:pt>
                <c:pt idx="455">
                  <c:v>-8.5753571428571433</c:v>
                </c:pt>
                <c:pt idx="456">
                  <c:v>1.6524999999999999</c:v>
                </c:pt>
                <c:pt idx="457">
                  <c:v>-0.45761904761904759</c:v>
                </c:pt>
                <c:pt idx="458">
                  <c:v>-2.4774999999999996</c:v>
                </c:pt>
                <c:pt idx="459">
                  <c:v>27.424404761904761</c:v>
                </c:pt>
                <c:pt idx="460">
                  <c:v>29.06904761904762</c:v>
                </c:pt>
                <c:pt idx="461">
                  <c:v>13.537738095238096</c:v>
                </c:pt>
                <c:pt idx="462">
                  <c:v>23.449285714285718</c:v>
                </c:pt>
                <c:pt idx="463">
                  <c:v>21.027261904761904</c:v>
                </c:pt>
                <c:pt idx="464">
                  <c:v>-3.2023809523808761E-2</c:v>
                </c:pt>
                <c:pt idx="465">
                  <c:v>29.473928571428576</c:v>
                </c:pt>
                <c:pt idx="466">
                  <c:v>20.598452380952381</c:v>
                </c:pt>
                <c:pt idx="467">
                  <c:v>29.06904761904762</c:v>
                </c:pt>
                <c:pt idx="468">
                  <c:v>23.449285714285718</c:v>
                </c:pt>
                <c:pt idx="469">
                  <c:v>-4.3963095238095242</c:v>
                </c:pt>
                <c:pt idx="470">
                  <c:v>13.367738095238096</c:v>
                </c:pt>
                <c:pt idx="471">
                  <c:v>34.368214285714288</c:v>
                </c:pt>
                <c:pt idx="472">
                  <c:v>13.537738095238096</c:v>
                </c:pt>
                <c:pt idx="473">
                  <c:v>21.901309523809527</c:v>
                </c:pt>
                <c:pt idx="474">
                  <c:v>7.11511904761905</c:v>
                </c:pt>
                <c:pt idx="475">
                  <c:v>1.6524999999999999</c:v>
                </c:pt>
                <c:pt idx="476">
                  <c:v>8.0371428571428574</c:v>
                </c:pt>
                <c:pt idx="477">
                  <c:v>-0.45761904761904759</c:v>
                </c:pt>
                <c:pt idx="478">
                  <c:v>17.131547619047623</c:v>
                </c:pt>
                <c:pt idx="479">
                  <c:v>13.367738095238096</c:v>
                </c:pt>
                <c:pt idx="480">
                  <c:v>2.2516666666666674</c:v>
                </c:pt>
                <c:pt idx="481">
                  <c:v>-4.3963095238095242</c:v>
                </c:pt>
                <c:pt idx="482">
                  <c:v>1.6524999999999999</c:v>
                </c:pt>
                <c:pt idx="483">
                  <c:v>-0.45761904761904759</c:v>
                </c:pt>
                <c:pt idx="484">
                  <c:v>8.0371428571428574</c:v>
                </c:pt>
                <c:pt idx="485">
                  <c:v>-16.679047619047623</c:v>
                </c:pt>
                <c:pt idx="486">
                  <c:v>13.537738095238096</c:v>
                </c:pt>
                <c:pt idx="487">
                  <c:v>-0.52404761904761887</c:v>
                </c:pt>
                <c:pt idx="488">
                  <c:v>-6.0107142857142861</c:v>
                </c:pt>
                <c:pt idx="489">
                  <c:v>31.447738095238101</c:v>
                </c:pt>
                <c:pt idx="490">
                  <c:v>23.209285714285713</c:v>
                </c:pt>
                <c:pt idx="491">
                  <c:v>43.088928571428575</c:v>
                </c:pt>
                <c:pt idx="492">
                  <c:v>17.131547619047623</c:v>
                </c:pt>
                <c:pt idx="493">
                  <c:v>7.11511904761905</c:v>
                </c:pt>
                <c:pt idx="494">
                  <c:v>34.368214285714288</c:v>
                </c:pt>
                <c:pt idx="495">
                  <c:v>23.209285714285713</c:v>
                </c:pt>
                <c:pt idx="496">
                  <c:v>-16.679047619047623</c:v>
                </c:pt>
                <c:pt idx="497">
                  <c:v>43.088928571428575</c:v>
                </c:pt>
                <c:pt idx="498">
                  <c:v>10.709166666666667</c:v>
                </c:pt>
                <c:pt idx="499">
                  <c:v>29.473928571428576</c:v>
                </c:pt>
                <c:pt idx="500">
                  <c:v>31.447738095238101</c:v>
                </c:pt>
                <c:pt idx="501">
                  <c:v>-0.45761904761904759</c:v>
                </c:pt>
                <c:pt idx="502">
                  <c:v>17.131547619047623</c:v>
                </c:pt>
                <c:pt idx="503">
                  <c:v>-2.4774999999999996</c:v>
                </c:pt>
                <c:pt idx="504">
                  <c:v>13.367738095238096</c:v>
                </c:pt>
                <c:pt idx="505">
                  <c:v>-4.3963095238095242</c:v>
                </c:pt>
                <c:pt idx="506">
                  <c:v>-3.2023809523808761E-2</c:v>
                </c:pt>
                <c:pt idx="507">
                  <c:v>-8.7532142857142858</c:v>
                </c:pt>
                <c:pt idx="508">
                  <c:v>13.537738095238096</c:v>
                </c:pt>
                <c:pt idx="509">
                  <c:v>1.6524999999999999</c:v>
                </c:pt>
                <c:pt idx="510">
                  <c:v>23.209285714285713</c:v>
                </c:pt>
                <c:pt idx="511">
                  <c:v>13.367738095238096</c:v>
                </c:pt>
                <c:pt idx="512">
                  <c:v>10.709166666666667</c:v>
                </c:pt>
                <c:pt idx="513">
                  <c:v>-6.0107142857142861</c:v>
                </c:pt>
                <c:pt idx="514">
                  <c:v>-16.679047619047623</c:v>
                </c:pt>
                <c:pt idx="515">
                  <c:v>5.5184523809523807</c:v>
                </c:pt>
                <c:pt idx="516">
                  <c:v>8.0371428571428574</c:v>
                </c:pt>
                <c:pt idx="517">
                  <c:v>29.473928571428576</c:v>
                </c:pt>
                <c:pt idx="518">
                  <c:v>-2.4774999999999996</c:v>
                </c:pt>
                <c:pt idx="519">
                  <c:v>-6.0107142857142861</c:v>
                </c:pt>
                <c:pt idx="520">
                  <c:v>-8.7532142857142858</c:v>
                </c:pt>
                <c:pt idx="521">
                  <c:v>27.424404761904761</c:v>
                </c:pt>
                <c:pt idx="522">
                  <c:v>43.088928571428575</c:v>
                </c:pt>
                <c:pt idx="523">
                  <c:v>10.709166666666667</c:v>
                </c:pt>
                <c:pt idx="524">
                  <c:v>17.131547619047623</c:v>
                </c:pt>
                <c:pt idx="525">
                  <c:v>20.738571428571433</c:v>
                </c:pt>
                <c:pt idx="526">
                  <c:v>-8.5753571428571433</c:v>
                </c:pt>
                <c:pt idx="527">
                  <c:v>5.5184523809523807</c:v>
                </c:pt>
                <c:pt idx="528">
                  <c:v>21.901309523809527</c:v>
                </c:pt>
                <c:pt idx="529">
                  <c:v>29.06904761904762</c:v>
                </c:pt>
                <c:pt idx="530">
                  <c:v>10.709166666666667</c:v>
                </c:pt>
                <c:pt idx="531">
                  <c:v>20.598452380952381</c:v>
                </c:pt>
                <c:pt idx="532">
                  <c:v>21.901309523809527</c:v>
                </c:pt>
                <c:pt idx="533">
                  <c:v>1.6524999999999999</c:v>
                </c:pt>
                <c:pt idx="534">
                  <c:v>29.473928571428576</c:v>
                </c:pt>
                <c:pt idx="535">
                  <c:v>21.027261904761904</c:v>
                </c:pt>
                <c:pt idx="536">
                  <c:v>24.058452380952382</c:v>
                </c:pt>
                <c:pt idx="537">
                  <c:v>10.4975</c:v>
                </c:pt>
                <c:pt idx="538">
                  <c:v>31.447738095238101</c:v>
                </c:pt>
                <c:pt idx="539">
                  <c:v>13.367738095238096</c:v>
                </c:pt>
                <c:pt idx="540">
                  <c:v>43.088928571428575</c:v>
                </c:pt>
                <c:pt idx="541">
                  <c:v>10.4975</c:v>
                </c:pt>
                <c:pt idx="542">
                  <c:v>2.2516666666666674</c:v>
                </c:pt>
                <c:pt idx="543">
                  <c:v>-2.4774999999999996</c:v>
                </c:pt>
                <c:pt idx="544">
                  <c:v>23.449285714285718</c:v>
                </c:pt>
                <c:pt idx="545">
                  <c:v>-0.45761904761904759</c:v>
                </c:pt>
                <c:pt idx="546">
                  <c:v>34.368214285714288</c:v>
                </c:pt>
                <c:pt idx="547">
                  <c:v>20.738571428571433</c:v>
                </c:pt>
                <c:pt idx="548">
                  <c:v>24.058452380952382</c:v>
                </c:pt>
                <c:pt idx="549">
                  <c:v>7.11511904761905</c:v>
                </c:pt>
                <c:pt idx="550">
                  <c:v>-0.52404761904761887</c:v>
                </c:pt>
                <c:pt idx="551">
                  <c:v>5.5184523809523807</c:v>
                </c:pt>
                <c:pt idx="552">
                  <c:v>23.449285714285718</c:v>
                </c:pt>
                <c:pt idx="553">
                  <c:v>24.058452380952382</c:v>
                </c:pt>
                <c:pt idx="554">
                  <c:v>-3.2023809523808761E-2</c:v>
                </c:pt>
                <c:pt idx="555">
                  <c:v>10.709166666666667</c:v>
                </c:pt>
                <c:pt idx="556">
                  <c:v>29.473928571428576</c:v>
                </c:pt>
                <c:pt idx="557">
                  <c:v>7.11511904761905</c:v>
                </c:pt>
                <c:pt idx="558">
                  <c:v>-3.2023809523808761E-2</c:v>
                </c:pt>
                <c:pt idx="559">
                  <c:v>20.598452380952381</c:v>
                </c:pt>
                <c:pt idx="560">
                  <c:v>29.473928571428576</c:v>
                </c:pt>
                <c:pt idx="561">
                  <c:v>-0.45761904761904759</c:v>
                </c:pt>
                <c:pt idx="562">
                  <c:v>1.6524999999999999</c:v>
                </c:pt>
                <c:pt idx="563">
                  <c:v>21.901309523809527</c:v>
                </c:pt>
                <c:pt idx="564">
                  <c:v>2.2516666666666674</c:v>
                </c:pt>
                <c:pt idx="565">
                  <c:v>23.209285714285713</c:v>
                </c:pt>
                <c:pt idx="566">
                  <c:v>21.027261904761904</c:v>
                </c:pt>
                <c:pt idx="567">
                  <c:v>-16.679047619047623</c:v>
                </c:pt>
                <c:pt idx="568">
                  <c:v>8.0371428571428574</c:v>
                </c:pt>
                <c:pt idx="569">
                  <c:v>31.447738095238101</c:v>
                </c:pt>
                <c:pt idx="570">
                  <c:v>-8.7532142857142858</c:v>
                </c:pt>
                <c:pt idx="571">
                  <c:v>-2.4774999999999996</c:v>
                </c:pt>
                <c:pt idx="572">
                  <c:v>-4.3963095238095242</c:v>
                </c:pt>
                <c:pt idx="573">
                  <c:v>2.2516666666666674</c:v>
                </c:pt>
                <c:pt idx="574">
                  <c:v>21.027261904761904</c:v>
                </c:pt>
                <c:pt idx="575">
                  <c:v>7.11511904761905</c:v>
                </c:pt>
                <c:pt idx="576">
                  <c:v>-0.52404761904761887</c:v>
                </c:pt>
                <c:pt idx="577">
                  <c:v>-16.679047619047623</c:v>
                </c:pt>
                <c:pt idx="578">
                  <c:v>43.088928571428575</c:v>
                </c:pt>
                <c:pt idx="579">
                  <c:v>21.901309523809527</c:v>
                </c:pt>
                <c:pt idx="580">
                  <c:v>5.5184523809523807</c:v>
                </c:pt>
                <c:pt idx="581">
                  <c:v>27.424404761904761</c:v>
                </c:pt>
                <c:pt idx="582">
                  <c:v>8.0371428571428574</c:v>
                </c:pt>
                <c:pt idx="583">
                  <c:v>29.473928571428576</c:v>
                </c:pt>
                <c:pt idx="584">
                  <c:v>-0.52404761904761887</c:v>
                </c:pt>
                <c:pt idx="585">
                  <c:v>23.209285714285713</c:v>
                </c:pt>
                <c:pt idx="586">
                  <c:v>-8.5753571428571433</c:v>
                </c:pt>
                <c:pt idx="587">
                  <c:v>-4.3963095238095242</c:v>
                </c:pt>
                <c:pt idx="588">
                  <c:v>17.131547619047623</c:v>
                </c:pt>
                <c:pt idx="589">
                  <c:v>21.901309523809527</c:v>
                </c:pt>
                <c:pt idx="590">
                  <c:v>34.368214285714288</c:v>
                </c:pt>
                <c:pt idx="591">
                  <c:v>23.449285714285718</c:v>
                </c:pt>
                <c:pt idx="592">
                  <c:v>-6.0107142857142861</c:v>
                </c:pt>
                <c:pt idx="593">
                  <c:v>29.06904761904762</c:v>
                </c:pt>
                <c:pt idx="594">
                  <c:v>27.424404761904761</c:v>
                </c:pt>
                <c:pt idx="595">
                  <c:v>-0.45761904761904759</c:v>
                </c:pt>
                <c:pt idx="596">
                  <c:v>29.473928571428576</c:v>
                </c:pt>
                <c:pt idx="597">
                  <c:v>-8.5753571428571433</c:v>
                </c:pt>
                <c:pt idx="598">
                  <c:v>1.6524999999999999</c:v>
                </c:pt>
                <c:pt idx="599">
                  <c:v>13.367738095238096</c:v>
                </c:pt>
                <c:pt idx="600">
                  <c:v>17.131547619047623</c:v>
                </c:pt>
                <c:pt idx="601">
                  <c:v>10.709166666666667</c:v>
                </c:pt>
                <c:pt idx="602">
                  <c:v>-4.3963095238095242</c:v>
                </c:pt>
                <c:pt idx="603">
                  <c:v>-0.45761904761904759</c:v>
                </c:pt>
                <c:pt idx="604">
                  <c:v>-8.7532142857142858</c:v>
                </c:pt>
                <c:pt idx="605">
                  <c:v>-6.0107142857142861</c:v>
                </c:pt>
                <c:pt idx="606">
                  <c:v>8.0371428571428574</c:v>
                </c:pt>
                <c:pt idx="607">
                  <c:v>20.738571428571433</c:v>
                </c:pt>
                <c:pt idx="608">
                  <c:v>17.131547619047623</c:v>
                </c:pt>
                <c:pt idx="609">
                  <c:v>24.058452380952382</c:v>
                </c:pt>
                <c:pt idx="610">
                  <c:v>23.209285714285713</c:v>
                </c:pt>
                <c:pt idx="611">
                  <c:v>13.367738095238096</c:v>
                </c:pt>
                <c:pt idx="612">
                  <c:v>27.424404761904761</c:v>
                </c:pt>
                <c:pt idx="613">
                  <c:v>29.06904761904762</c:v>
                </c:pt>
                <c:pt idx="614">
                  <c:v>10.4975</c:v>
                </c:pt>
                <c:pt idx="615">
                  <c:v>34.368214285714288</c:v>
                </c:pt>
                <c:pt idx="616">
                  <c:v>-0.52404761904761887</c:v>
                </c:pt>
                <c:pt idx="617">
                  <c:v>17.131547619047623</c:v>
                </c:pt>
                <c:pt idx="618">
                  <c:v>27.424404761904761</c:v>
                </c:pt>
                <c:pt idx="619">
                  <c:v>31.447738095238101</c:v>
                </c:pt>
                <c:pt idx="620">
                  <c:v>-6.0107142857142861</c:v>
                </c:pt>
                <c:pt idx="621">
                  <c:v>8.0371428571428574</c:v>
                </c:pt>
                <c:pt idx="622">
                  <c:v>5.5184523809523807</c:v>
                </c:pt>
                <c:pt idx="623">
                  <c:v>-8.5753571428571433</c:v>
                </c:pt>
                <c:pt idx="624">
                  <c:v>10.4975</c:v>
                </c:pt>
                <c:pt idx="625">
                  <c:v>13.367738095238096</c:v>
                </c:pt>
                <c:pt idx="626">
                  <c:v>23.209285714285713</c:v>
                </c:pt>
                <c:pt idx="627">
                  <c:v>29.06904761904762</c:v>
                </c:pt>
                <c:pt idx="628">
                  <c:v>24.058452380952382</c:v>
                </c:pt>
                <c:pt idx="629">
                  <c:v>-3.2023809523808761E-2</c:v>
                </c:pt>
                <c:pt idx="630">
                  <c:v>20.598452380952381</c:v>
                </c:pt>
                <c:pt idx="631">
                  <c:v>24.058452380952382</c:v>
                </c:pt>
                <c:pt idx="632">
                  <c:v>34.368214285714288</c:v>
                </c:pt>
                <c:pt idx="633">
                  <c:v>10.709166666666667</c:v>
                </c:pt>
                <c:pt idx="634">
                  <c:v>31.447738095238101</c:v>
                </c:pt>
                <c:pt idx="635">
                  <c:v>13.367738095238096</c:v>
                </c:pt>
                <c:pt idx="636">
                  <c:v>7.11511904761905</c:v>
                </c:pt>
                <c:pt idx="637">
                  <c:v>21.027261904761904</c:v>
                </c:pt>
                <c:pt idx="638">
                  <c:v>1.6524999999999999</c:v>
                </c:pt>
                <c:pt idx="639">
                  <c:v>21.901309523809527</c:v>
                </c:pt>
                <c:pt idx="640">
                  <c:v>-2.4774999999999996</c:v>
                </c:pt>
                <c:pt idx="641">
                  <c:v>29.06904761904762</c:v>
                </c:pt>
                <c:pt idx="642">
                  <c:v>8.0371428571428574</c:v>
                </c:pt>
                <c:pt idx="643">
                  <c:v>-0.52404761904761887</c:v>
                </c:pt>
                <c:pt idx="644">
                  <c:v>29.06904761904762</c:v>
                </c:pt>
                <c:pt idx="645">
                  <c:v>-8.7532142857142858</c:v>
                </c:pt>
                <c:pt idx="646">
                  <c:v>31.447738095238101</c:v>
                </c:pt>
                <c:pt idx="647">
                  <c:v>43.088928571428575</c:v>
                </c:pt>
                <c:pt idx="648">
                  <c:v>-0.45761904761904759</c:v>
                </c:pt>
                <c:pt idx="649">
                  <c:v>5.5184523809523807</c:v>
                </c:pt>
                <c:pt idx="650">
                  <c:v>21.027261904761904</c:v>
                </c:pt>
                <c:pt idx="651">
                  <c:v>10.709166666666667</c:v>
                </c:pt>
                <c:pt idx="652">
                  <c:v>1.6524999999999999</c:v>
                </c:pt>
                <c:pt idx="653">
                  <c:v>-2.4774999999999996</c:v>
                </c:pt>
                <c:pt idx="654">
                  <c:v>-0.52404761904761887</c:v>
                </c:pt>
                <c:pt idx="655">
                  <c:v>20.738571428571433</c:v>
                </c:pt>
                <c:pt idx="656">
                  <c:v>8.0371428571428574</c:v>
                </c:pt>
                <c:pt idx="657">
                  <c:v>-16.679047619047623</c:v>
                </c:pt>
                <c:pt idx="658">
                  <c:v>29.06904761904762</c:v>
                </c:pt>
                <c:pt idx="659">
                  <c:v>43.088928571428575</c:v>
                </c:pt>
                <c:pt idx="660">
                  <c:v>-8.5753571428571433</c:v>
                </c:pt>
                <c:pt idx="661">
                  <c:v>10.4975</c:v>
                </c:pt>
                <c:pt idx="662">
                  <c:v>7.11511904761905</c:v>
                </c:pt>
                <c:pt idx="663">
                  <c:v>8.0371428571428574</c:v>
                </c:pt>
                <c:pt idx="664">
                  <c:v>5.5184523809523807</c:v>
                </c:pt>
                <c:pt idx="665">
                  <c:v>-0.45761904761904759</c:v>
                </c:pt>
                <c:pt idx="666">
                  <c:v>10.709166666666667</c:v>
                </c:pt>
                <c:pt idx="667">
                  <c:v>21.027261904761904</c:v>
                </c:pt>
                <c:pt idx="668">
                  <c:v>31.447738095238101</c:v>
                </c:pt>
                <c:pt idx="669">
                  <c:v>-8.7532142857142858</c:v>
                </c:pt>
                <c:pt idx="670">
                  <c:v>43.088928571428575</c:v>
                </c:pt>
                <c:pt idx="671">
                  <c:v>-2.4774999999999996</c:v>
                </c:pt>
                <c:pt idx="672">
                  <c:v>7.11511904761905</c:v>
                </c:pt>
                <c:pt idx="673">
                  <c:v>34.368214285714288</c:v>
                </c:pt>
                <c:pt idx="674">
                  <c:v>29.06904761904762</c:v>
                </c:pt>
                <c:pt idx="675">
                  <c:v>-16.679047619047623</c:v>
                </c:pt>
                <c:pt idx="676">
                  <c:v>10.709166666666667</c:v>
                </c:pt>
                <c:pt idx="677">
                  <c:v>1.6524999999999999</c:v>
                </c:pt>
                <c:pt idx="678">
                  <c:v>21.027261904761904</c:v>
                </c:pt>
                <c:pt idx="679">
                  <c:v>-8.7532142857142858</c:v>
                </c:pt>
                <c:pt idx="680">
                  <c:v>27.424404761904761</c:v>
                </c:pt>
                <c:pt idx="681">
                  <c:v>-4.3963095238095242</c:v>
                </c:pt>
                <c:pt idx="682">
                  <c:v>29.473928571428576</c:v>
                </c:pt>
                <c:pt idx="683">
                  <c:v>-6.0107142857142861</c:v>
                </c:pt>
                <c:pt idx="684">
                  <c:v>-2.4774999999999996</c:v>
                </c:pt>
                <c:pt idx="685">
                  <c:v>21.901309523809527</c:v>
                </c:pt>
                <c:pt idx="686">
                  <c:v>21.027261904761904</c:v>
                </c:pt>
                <c:pt idx="687">
                  <c:v>29.473928571428576</c:v>
                </c:pt>
                <c:pt idx="688">
                  <c:v>27.424404761904761</c:v>
                </c:pt>
                <c:pt idx="689">
                  <c:v>21.901309523809527</c:v>
                </c:pt>
                <c:pt idx="690">
                  <c:v>31.447738095238101</c:v>
                </c:pt>
                <c:pt idx="691">
                  <c:v>23.209285714285713</c:v>
                </c:pt>
                <c:pt idx="692">
                  <c:v>-3.2023809523808761E-2</c:v>
                </c:pt>
                <c:pt idx="693">
                  <c:v>10.709166666666667</c:v>
                </c:pt>
                <c:pt idx="694">
                  <c:v>20.738571428571433</c:v>
                </c:pt>
                <c:pt idx="695">
                  <c:v>13.537738095238096</c:v>
                </c:pt>
                <c:pt idx="696">
                  <c:v>-6.0107142857142861</c:v>
                </c:pt>
                <c:pt idx="697">
                  <c:v>-8.7532142857142858</c:v>
                </c:pt>
                <c:pt idx="698">
                  <c:v>-16.679047619047623</c:v>
                </c:pt>
                <c:pt idx="699">
                  <c:v>-0.45761904761904759</c:v>
                </c:pt>
                <c:pt idx="700">
                  <c:v>-3.2023809523808761E-2</c:v>
                </c:pt>
                <c:pt idx="701">
                  <c:v>-4.3963095238095242</c:v>
                </c:pt>
                <c:pt idx="702">
                  <c:v>29.06904761904762</c:v>
                </c:pt>
                <c:pt idx="703">
                  <c:v>43.088928571428575</c:v>
                </c:pt>
                <c:pt idx="704">
                  <c:v>1.6524999999999999</c:v>
                </c:pt>
                <c:pt idx="705">
                  <c:v>13.537738095238096</c:v>
                </c:pt>
                <c:pt idx="706">
                  <c:v>31.447738095238101</c:v>
                </c:pt>
                <c:pt idx="707">
                  <c:v>5.5184523809523807</c:v>
                </c:pt>
                <c:pt idx="708">
                  <c:v>10.4975</c:v>
                </c:pt>
                <c:pt idx="709">
                  <c:v>24.058452380952382</c:v>
                </c:pt>
                <c:pt idx="710">
                  <c:v>34.368214285714288</c:v>
                </c:pt>
                <c:pt idx="711">
                  <c:v>-0.45761904761904759</c:v>
                </c:pt>
                <c:pt idx="712">
                  <c:v>-6.0107142857142861</c:v>
                </c:pt>
                <c:pt idx="713">
                  <c:v>20.738571428571433</c:v>
                </c:pt>
                <c:pt idx="714">
                  <c:v>17.131547619047623</c:v>
                </c:pt>
                <c:pt idx="715">
                  <c:v>5.5184523809523807</c:v>
                </c:pt>
                <c:pt idx="716">
                  <c:v>13.537738095238096</c:v>
                </c:pt>
                <c:pt idx="717">
                  <c:v>-6.0107142857142861</c:v>
                </c:pt>
                <c:pt idx="718">
                  <c:v>-0.45761904761904759</c:v>
                </c:pt>
                <c:pt idx="719">
                  <c:v>31.447738095238101</c:v>
                </c:pt>
                <c:pt idx="720">
                  <c:v>24.058452380952382</c:v>
                </c:pt>
                <c:pt idx="721">
                  <c:v>2.2516666666666674</c:v>
                </c:pt>
                <c:pt idx="722">
                  <c:v>-8.7532142857142858</c:v>
                </c:pt>
                <c:pt idx="723">
                  <c:v>8.0371428571428574</c:v>
                </c:pt>
                <c:pt idx="724">
                  <c:v>43.088928571428575</c:v>
                </c:pt>
                <c:pt idx="725">
                  <c:v>-3.2023809523808761E-2</c:v>
                </c:pt>
                <c:pt idx="726">
                  <c:v>-16.679047619047623</c:v>
                </c:pt>
                <c:pt idx="727">
                  <c:v>10.4975</c:v>
                </c:pt>
                <c:pt idx="728">
                  <c:v>13.537738095238096</c:v>
                </c:pt>
                <c:pt idx="729">
                  <c:v>-0.52404761904761887</c:v>
                </c:pt>
                <c:pt idx="730">
                  <c:v>-6.0107142857142861</c:v>
                </c:pt>
                <c:pt idx="731">
                  <c:v>27.424404761904761</c:v>
                </c:pt>
                <c:pt idx="732">
                  <c:v>21.901309523809527</c:v>
                </c:pt>
                <c:pt idx="733">
                  <c:v>5.5184523809523807</c:v>
                </c:pt>
                <c:pt idx="734">
                  <c:v>7.11511904761905</c:v>
                </c:pt>
                <c:pt idx="735">
                  <c:v>20.598452380952381</c:v>
                </c:pt>
                <c:pt idx="736">
                  <c:v>-8.5753571428571433</c:v>
                </c:pt>
                <c:pt idx="737">
                  <c:v>43.088928571428575</c:v>
                </c:pt>
                <c:pt idx="738">
                  <c:v>10.4975</c:v>
                </c:pt>
                <c:pt idx="739">
                  <c:v>2.2516666666666674</c:v>
                </c:pt>
                <c:pt idx="740">
                  <c:v>-2.4774999999999996</c:v>
                </c:pt>
                <c:pt idx="741">
                  <c:v>20.738571428571433</c:v>
                </c:pt>
                <c:pt idx="742">
                  <c:v>23.449285714285718</c:v>
                </c:pt>
                <c:pt idx="743">
                  <c:v>-0.52404761904761887</c:v>
                </c:pt>
                <c:pt idx="744">
                  <c:v>20.598452380952381</c:v>
                </c:pt>
                <c:pt idx="745">
                  <c:v>34.368214285714288</c:v>
                </c:pt>
                <c:pt idx="746">
                  <c:v>43.088928571428575</c:v>
                </c:pt>
                <c:pt idx="747">
                  <c:v>1.6524999999999999</c:v>
                </c:pt>
                <c:pt idx="748">
                  <c:v>-4.3963095238095242</c:v>
                </c:pt>
                <c:pt idx="749">
                  <c:v>31.447738095238101</c:v>
                </c:pt>
                <c:pt idx="750">
                  <c:v>17.131547619047623</c:v>
                </c:pt>
                <c:pt idx="751">
                  <c:v>13.537738095238096</c:v>
                </c:pt>
                <c:pt idx="752">
                  <c:v>20.738571428571433</c:v>
                </c:pt>
                <c:pt idx="753">
                  <c:v>-0.52404761904761887</c:v>
                </c:pt>
                <c:pt idx="754">
                  <c:v>24.058452380952382</c:v>
                </c:pt>
                <c:pt idx="755">
                  <c:v>23.449285714285718</c:v>
                </c:pt>
                <c:pt idx="756">
                  <c:v>43.088928571428575</c:v>
                </c:pt>
                <c:pt idx="757">
                  <c:v>20.598452380952381</c:v>
                </c:pt>
                <c:pt idx="758">
                  <c:v>31.447738095238101</c:v>
                </c:pt>
                <c:pt idx="759">
                  <c:v>-4.3963095238095242</c:v>
                </c:pt>
                <c:pt idx="760">
                  <c:v>5.5184523809523807</c:v>
                </c:pt>
                <c:pt idx="761">
                  <c:v>2.2516666666666674</c:v>
                </c:pt>
                <c:pt idx="762">
                  <c:v>-8.5753571428571433</c:v>
                </c:pt>
                <c:pt idx="763">
                  <c:v>1.6524999999999999</c:v>
                </c:pt>
                <c:pt idx="764">
                  <c:v>17.131547619047623</c:v>
                </c:pt>
                <c:pt idx="765">
                  <c:v>21.027261904761904</c:v>
                </c:pt>
                <c:pt idx="766">
                  <c:v>23.209285714285713</c:v>
                </c:pt>
                <c:pt idx="767">
                  <c:v>13.367738095238096</c:v>
                </c:pt>
                <c:pt idx="768">
                  <c:v>2.2516666666666674</c:v>
                </c:pt>
                <c:pt idx="769">
                  <c:v>13.537738095238096</c:v>
                </c:pt>
                <c:pt idx="770">
                  <c:v>21.901309523809527</c:v>
                </c:pt>
                <c:pt idx="771">
                  <c:v>-3.2023809523808761E-2</c:v>
                </c:pt>
                <c:pt idx="772">
                  <c:v>-8.7532142857142858</c:v>
                </c:pt>
                <c:pt idx="773">
                  <c:v>24.058452380952382</c:v>
                </c:pt>
                <c:pt idx="774">
                  <c:v>-4.3963095238095242</c:v>
                </c:pt>
                <c:pt idx="775">
                  <c:v>34.368214285714288</c:v>
                </c:pt>
                <c:pt idx="776">
                  <c:v>-0.52404761904761887</c:v>
                </c:pt>
                <c:pt idx="777">
                  <c:v>-8.7532142857142858</c:v>
                </c:pt>
                <c:pt idx="778">
                  <c:v>20.598452380952381</c:v>
                </c:pt>
                <c:pt idx="779">
                  <c:v>-3.2023809523808761E-2</c:v>
                </c:pt>
                <c:pt idx="780">
                  <c:v>23.449285714285718</c:v>
                </c:pt>
                <c:pt idx="781">
                  <c:v>10.709166666666667</c:v>
                </c:pt>
                <c:pt idx="782">
                  <c:v>-16.679047619047623</c:v>
                </c:pt>
                <c:pt idx="783">
                  <c:v>1.6524999999999999</c:v>
                </c:pt>
                <c:pt idx="784">
                  <c:v>27.424404761904761</c:v>
                </c:pt>
                <c:pt idx="785">
                  <c:v>13.367738095238096</c:v>
                </c:pt>
                <c:pt idx="786">
                  <c:v>2.2516666666666674</c:v>
                </c:pt>
                <c:pt idx="787">
                  <c:v>24.058452380952382</c:v>
                </c:pt>
                <c:pt idx="788">
                  <c:v>-4.3963095238095242</c:v>
                </c:pt>
                <c:pt idx="789">
                  <c:v>23.449285714285718</c:v>
                </c:pt>
                <c:pt idx="790">
                  <c:v>29.473928571428576</c:v>
                </c:pt>
                <c:pt idx="791">
                  <c:v>-0.52404761904761887</c:v>
                </c:pt>
                <c:pt idx="792">
                  <c:v>1.6524999999999999</c:v>
                </c:pt>
                <c:pt idx="793">
                  <c:v>20.598452380952381</c:v>
                </c:pt>
                <c:pt idx="794">
                  <c:v>21.901309523809527</c:v>
                </c:pt>
                <c:pt idx="795">
                  <c:v>24.058452380952382</c:v>
                </c:pt>
                <c:pt idx="796">
                  <c:v>20.738571428571433</c:v>
                </c:pt>
                <c:pt idx="797">
                  <c:v>13.367738095238096</c:v>
                </c:pt>
                <c:pt idx="798">
                  <c:v>20.598452380952381</c:v>
                </c:pt>
                <c:pt idx="799">
                  <c:v>20.738571428571433</c:v>
                </c:pt>
                <c:pt idx="800">
                  <c:v>-16.679047619047623</c:v>
                </c:pt>
                <c:pt idx="801">
                  <c:v>-8.5753571428571433</c:v>
                </c:pt>
                <c:pt idx="802">
                  <c:v>24.058452380952382</c:v>
                </c:pt>
                <c:pt idx="803">
                  <c:v>5.5184523809523807</c:v>
                </c:pt>
                <c:pt idx="804">
                  <c:v>13.537738095238096</c:v>
                </c:pt>
                <c:pt idx="805">
                  <c:v>-6.0107142857142861</c:v>
                </c:pt>
                <c:pt idx="806">
                  <c:v>21.027261904761904</c:v>
                </c:pt>
                <c:pt idx="807">
                  <c:v>10.709166666666667</c:v>
                </c:pt>
                <c:pt idx="808">
                  <c:v>17.131547619047623</c:v>
                </c:pt>
                <c:pt idx="809">
                  <c:v>13.537738095238096</c:v>
                </c:pt>
                <c:pt idx="810">
                  <c:v>-2.4774999999999996</c:v>
                </c:pt>
                <c:pt idx="811">
                  <c:v>23.449285714285718</c:v>
                </c:pt>
                <c:pt idx="812">
                  <c:v>29.06904761904762</c:v>
                </c:pt>
                <c:pt idx="813">
                  <c:v>10.4975</c:v>
                </c:pt>
                <c:pt idx="814">
                  <c:v>-0.52404761904761887</c:v>
                </c:pt>
                <c:pt idx="815">
                  <c:v>5.5184523809523807</c:v>
                </c:pt>
                <c:pt idx="816">
                  <c:v>21.027261904761904</c:v>
                </c:pt>
                <c:pt idx="817">
                  <c:v>10.709166666666667</c:v>
                </c:pt>
                <c:pt idx="818">
                  <c:v>-0.52404761904761887</c:v>
                </c:pt>
                <c:pt idx="819">
                  <c:v>23.449285714285718</c:v>
                </c:pt>
                <c:pt idx="820">
                  <c:v>29.06904761904762</c:v>
                </c:pt>
                <c:pt idx="821">
                  <c:v>21.027261904761904</c:v>
                </c:pt>
                <c:pt idx="822">
                  <c:v>-2.4774999999999996</c:v>
                </c:pt>
                <c:pt idx="823">
                  <c:v>10.4975</c:v>
                </c:pt>
                <c:pt idx="824">
                  <c:v>34.368214285714288</c:v>
                </c:pt>
                <c:pt idx="825">
                  <c:v>7.11511904761905</c:v>
                </c:pt>
                <c:pt idx="826">
                  <c:v>27.424404761904761</c:v>
                </c:pt>
                <c:pt idx="827">
                  <c:v>29.06904761904762</c:v>
                </c:pt>
                <c:pt idx="828">
                  <c:v>20.738571428571433</c:v>
                </c:pt>
                <c:pt idx="829">
                  <c:v>10.709166666666667</c:v>
                </c:pt>
                <c:pt idx="830">
                  <c:v>23.209285714285713</c:v>
                </c:pt>
                <c:pt idx="831">
                  <c:v>-6.0107142857142861</c:v>
                </c:pt>
                <c:pt idx="832">
                  <c:v>21.027261904761904</c:v>
                </c:pt>
                <c:pt idx="833">
                  <c:v>10.4975</c:v>
                </c:pt>
                <c:pt idx="834">
                  <c:v>34.368214285714288</c:v>
                </c:pt>
                <c:pt idx="835">
                  <c:v>-8.7532142857142858</c:v>
                </c:pt>
                <c:pt idx="836">
                  <c:v>17.131547619047623</c:v>
                </c:pt>
                <c:pt idx="837">
                  <c:v>-2.4774999999999996</c:v>
                </c:pt>
                <c:pt idx="838">
                  <c:v>8.0371428571428574</c:v>
                </c:pt>
                <c:pt idx="839">
                  <c:v>27.424404761904761</c:v>
                </c:pt>
                <c:pt idx="840">
                  <c:v>1.6524999999999999</c:v>
                </c:pt>
                <c:pt idx="841">
                  <c:v>2.2516666666666674</c:v>
                </c:pt>
                <c:pt idx="842">
                  <c:v>-2.4774999999999996</c:v>
                </c:pt>
                <c:pt idx="843">
                  <c:v>29.06904761904762</c:v>
                </c:pt>
                <c:pt idx="844">
                  <c:v>13.537738095238096</c:v>
                </c:pt>
                <c:pt idx="845">
                  <c:v>-0.52404761904761887</c:v>
                </c:pt>
                <c:pt idx="846">
                  <c:v>-4.3963095238095242</c:v>
                </c:pt>
                <c:pt idx="847">
                  <c:v>31.447738095238101</c:v>
                </c:pt>
                <c:pt idx="848">
                  <c:v>27.424404761904761</c:v>
                </c:pt>
                <c:pt idx="849">
                  <c:v>10.709166666666667</c:v>
                </c:pt>
                <c:pt idx="850">
                  <c:v>-3.2023809523808761E-2</c:v>
                </c:pt>
                <c:pt idx="851">
                  <c:v>-8.7532142857142858</c:v>
                </c:pt>
                <c:pt idx="852">
                  <c:v>-6.0107142857142861</c:v>
                </c:pt>
                <c:pt idx="853">
                  <c:v>24.058452380952382</c:v>
                </c:pt>
                <c:pt idx="854">
                  <c:v>2.2516666666666674</c:v>
                </c:pt>
                <c:pt idx="855">
                  <c:v>-16.679047619047623</c:v>
                </c:pt>
                <c:pt idx="856">
                  <c:v>34.368214285714288</c:v>
                </c:pt>
                <c:pt idx="857">
                  <c:v>31.447738095238101</c:v>
                </c:pt>
                <c:pt idx="858">
                  <c:v>29.06904761904762</c:v>
                </c:pt>
                <c:pt idx="859">
                  <c:v>-8.5753571428571433</c:v>
                </c:pt>
                <c:pt idx="860">
                  <c:v>-4.3963095238095242</c:v>
                </c:pt>
                <c:pt idx="861">
                  <c:v>-6.0107142857142861</c:v>
                </c:pt>
                <c:pt idx="862">
                  <c:v>-3.2023809523808761E-2</c:v>
                </c:pt>
                <c:pt idx="863">
                  <c:v>10.4975</c:v>
                </c:pt>
                <c:pt idx="864">
                  <c:v>2.2516666666666674</c:v>
                </c:pt>
                <c:pt idx="865">
                  <c:v>23.209285714285713</c:v>
                </c:pt>
                <c:pt idx="866">
                  <c:v>29.473928571428576</c:v>
                </c:pt>
                <c:pt idx="867">
                  <c:v>43.088928571428575</c:v>
                </c:pt>
                <c:pt idx="868">
                  <c:v>-3.2023809523808761E-2</c:v>
                </c:pt>
                <c:pt idx="869">
                  <c:v>24.058452380952382</c:v>
                </c:pt>
                <c:pt idx="870">
                  <c:v>21.901309523809527</c:v>
                </c:pt>
                <c:pt idx="871">
                  <c:v>-8.7532142857142858</c:v>
                </c:pt>
                <c:pt idx="872">
                  <c:v>-0.52404761904761887</c:v>
                </c:pt>
                <c:pt idx="873">
                  <c:v>31.447738095238101</c:v>
                </c:pt>
                <c:pt idx="874">
                  <c:v>20.598452380952381</c:v>
                </c:pt>
                <c:pt idx="875">
                  <c:v>23.209285714285713</c:v>
                </c:pt>
                <c:pt idx="876">
                  <c:v>-0.45761904761904759</c:v>
                </c:pt>
                <c:pt idx="877">
                  <c:v>34.368214285714288</c:v>
                </c:pt>
                <c:pt idx="878">
                  <c:v>2.2516666666666674</c:v>
                </c:pt>
                <c:pt idx="879">
                  <c:v>17.131547619047623</c:v>
                </c:pt>
                <c:pt idx="880">
                  <c:v>20.738571428571433</c:v>
                </c:pt>
                <c:pt idx="881">
                  <c:v>23.209285714285713</c:v>
                </c:pt>
                <c:pt idx="882">
                  <c:v>1.6524999999999999</c:v>
                </c:pt>
                <c:pt idx="883">
                  <c:v>27.424404761904761</c:v>
                </c:pt>
                <c:pt idx="884">
                  <c:v>31.447738095238101</c:v>
                </c:pt>
                <c:pt idx="885">
                  <c:v>-8.7532142857142858</c:v>
                </c:pt>
                <c:pt idx="886">
                  <c:v>-3.2023809523808761E-2</c:v>
                </c:pt>
                <c:pt idx="887">
                  <c:v>-4.3963095238095242</c:v>
                </c:pt>
                <c:pt idx="888">
                  <c:v>10.4975</c:v>
                </c:pt>
                <c:pt idx="889">
                  <c:v>29.473928571428576</c:v>
                </c:pt>
                <c:pt idx="890">
                  <c:v>21.901309523809527</c:v>
                </c:pt>
                <c:pt idx="891">
                  <c:v>-6.0107142857142861</c:v>
                </c:pt>
                <c:pt idx="892">
                  <c:v>1.6524999999999999</c:v>
                </c:pt>
                <c:pt idx="893">
                  <c:v>7.11511904761905</c:v>
                </c:pt>
                <c:pt idx="894">
                  <c:v>-2.4774999999999996</c:v>
                </c:pt>
                <c:pt idx="895">
                  <c:v>8.0371428571428574</c:v>
                </c:pt>
                <c:pt idx="896">
                  <c:v>43.088928571428575</c:v>
                </c:pt>
                <c:pt idx="897">
                  <c:v>13.367738095238096</c:v>
                </c:pt>
                <c:pt idx="898">
                  <c:v>-16.679047619047623</c:v>
                </c:pt>
                <c:pt idx="899">
                  <c:v>21.901309523809527</c:v>
                </c:pt>
                <c:pt idx="900">
                  <c:v>13.537738095238096</c:v>
                </c:pt>
                <c:pt idx="901">
                  <c:v>43.088928571428575</c:v>
                </c:pt>
                <c:pt idx="902">
                  <c:v>17.131547619047623</c:v>
                </c:pt>
                <c:pt idx="903">
                  <c:v>29.06904761904762</c:v>
                </c:pt>
                <c:pt idx="904">
                  <c:v>7.11511904761905</c:v>
                </c:pt>
                <c:pt idx="905">
                  <c:v>13.367738095238096</c:v>
                </c:pt>
                <c:pt idx="906">
                  <c:v>23.449285714285718</c:v>
                </c:pt>
                <c:pt idx="907">
                  <c:v>21.901309523809527</c:v>
                </c:pt>
                <c:pt idx="908">
                  <c:v>20.598452380952381</c:v>
                </c:pt>
                <c:pt idx="909">
                  <c:v>29.473928571428576</c:v>
                </c:pt>
                <c:pt idx="910">
                  <c:v>21.027261904761904</c:v>
                </c:pt>
                <c:pt idx="911">
                  <c:v>13.537738095238096</c:v>
                </c:pt>
                <c:pt idx="912">
                  <c:v>-3.2023809523808761E-2</c:v>
                </c:pt>
                <c:pt idx="913">
                  <c:v>10.709166666666667</c:v>
                </c:pt>
                <c:pt idx="914">
                  <c:v>2.2516666666666674</c:v>
                </c:pt>
                <c:pt idx="915">
                  <c:v>43.088928571428575</c:v>
                </c:pt>
                <c:pt idx="916">
                  <c:v>5.5184523809523807</c:v>
                </c:pt>
                <c:pt idx="917">
                  <c:v>23.209285714285713</c:v>
                </c:pt>
                <c:pt idx="918">
                  <c:v>20.598452380952381</c:v>
                </c:pt>
                <c:pt idx="919">
                  <c:v>-2.4774999999999996</c:v>
                </c:pt>
                <c:pt idx="920">
                  <c:v>24.058452380952382</c:v>
                </c:pt>
                <c:pt idx="921">
                  <c:v>8.0371428571428574</c:v>
                </c:pt>
                <c:pt idx="922">
                  <c:v>21.027261904761904</c:v>
                </c:pt>
                <c:pt idx="923">
                  <c:v>-4.3963095238095242</c:v>
                </c:pt>
                <c:pt idx="924">
                  <c:v>10.709166666666667</c:v>
                </c:pt>
                <c:pt idx="925">
                  <c:v>13.537738095238096</c:v>
                </c:pt>
                <c:pt idx="926">
                  <c:v>-16.679047619047623</c:v>
                </c:pt>
                <c:pt idx="927">
                  <c:v>-4.3963095238095242</c:v>
                </c:pt>
                <c:pt idx="928">
                  <c:v>20.598452380952381</c:v>
                </c:pt>
                <c:pt idx="929">
                  <c:v>29.473928571428576</c:v>
                </c:pt>
                <c:pt idx="930">
                  <c:v>5.5184523809523807</c:v>
                </c:pt>
                <c:pt idx="931">
                  <c:v>10.4975</c:v>
                </c:pt>
                <c:pt idx="932">
                  <c:v>13.537738095238096</c:v>
                </c:pt>
                <c:pt idx="933">
                  <c:v>-2.4774999999999996</c:v>
                </c:pt>
                <c:pt idx="934">
                  <c:v>10.709166666666667</c:v>
                </c:pt>
                <c:pt idx="935">
                  <c:v>-6.0107142857142861</c:v>
                </c:pt>
                <c:pt idx="936">
                  <c:v>-16.679047619047623</c:v>
                </c:pt>
                <c:pt idx="937">
                  <c:v>21.901309523809527</c:v>
                </c:pt>
                <c:pt idx="938">
                  <c:v>2.2516666666666674</c:v>
                </c:pt>
                <c:pt idx="939">
                  <c:v>34.368214285714288</c:v>
                </c:pt>
                <c:pt idx="940">
                  <c:v>24.058452380952382</c:v>
                </c:pt>
                <c:pt idx="941">
                  <c:v>-0.45761904761904759</c:v>
                </c:pt>
                <c:pt idx="942">
                  <c:v>23.209285714285713</c:v>
                </c:pt>
                <c:pt idx="943">
                  <c:v>8.0371428571428574</c:v>
                </c:pt>
                <c:pt idx="944">
                  <c:v>20.738571428571433</c:v>
                </c:pt>
                <c:pt idx="945">
                  <c:v>1.6524999999999999</c:v>
                </c:pt>
                <c:pt idx="946">
                  <c:v>20.598452380952381</c:v>
                </c:pt>
                <c:pt idx="947">
                  <c:v>-6.0107142857142861</c:v>
                </c:pt>
                <c:pt idx="948">
                  <c:v>7.11511904761905</c:v>
                </c:pt>
                <c:pt idx="949">
                  <c:v>17.131547619047623</c:v>
                </c:pt>
                <c:pt idx="950">
                  <c:v>2.2516666666666674</c:v>
                </c:pt>
                <c:pt idx="951">
                  <c:v>23.449285714285718</c:v>
                </c:pt>
                <c:pt idx="952">
                  <c:v>21.027261904761904</c:v>
                </c:pt>
                <c:pt idx="953">
                  <c:v>24.058452380952382</c:v>
                </c:pt>
                <c:pt idx="954">
                  <c:v>-3.2023809523808761E-2</c:v>
                </c:pt>
                <c:pt idx="955">
                  <c:v>2.2516666666666674</c:v>
                </c:pt>
                <c:pt idx="956">
                  <c:v>1.6524999999999999</c:v>
                </c:pt>
                <c:pt idx="957">
                  <c:v>24.058452380952382</c:v>
                </c:pt>
                <c:pt idx="958">
                  <c:v>17.131547619047623</c:v>
                </c:pt>
                <c:pt idx="959">
                  <c:v>34.368214285714288</c:v>
                </c:pt>
                <c:pt idx="960">
                  <c:v>-3.2023809523808761E-2</c:v>
                </c:pt>
                <c:pt idx="961">
                  <c:v>29.473928571428576</c:v>
                </c:pt>
                <c:pt idx="962">
                  <c:v>29.06904761904762</c:v>
                </c:pt>
                <c:pt idx="963">
                  <c:v>31.447738095238101</c:v>
                </c:pt>
                <c:pt idx="964">
                  <c:v>20.598452380952381</c:v>
                </c:pt>
                <c:pt idx="965">
                  <c:v>20.738571428571433</c:v>
                </c:pt>
                <c:pt idx="966">
                  <c:v>-8.7532142857142858</c:v>
                </c:pt>
                <c:pt idx="967">
                  <c:v>27.424404761904761</c:v>
                </c:pt>
                <c:pt idx="968">
                  <c:v>7.11511904761905</c:v>
                </c:pt>
                <c:pt idx="969">
                  <c:v>23.209285714285713</c:v>
                </c:pt>
                <c:pt idx="970">
                  <c:v>-8.5753571428571433</c:v>
                </c:pt>
                <c:pt idx="971">
                  <c:v>-4.3963095238095242</c:v>
                </c:pt>
                <c:pt idx="972">
                  <c:v>7.11511904761905</c:v>
                </c:pt>
                <c:pt idx="973">
                  <c:v>-0.45761904761904759</c:v>
                </c:pt>
                <c:pt idx="974">
                  <c:v>29.06904761904762</c:v>
                </c:pt>
                <c:pt idx="975">
                  <c:v>8.0371428571428574</c:v>
                </c:pt>
                <c:pt idx="976">
                  <c:v>29.473928571428576</c:v>
                </c:pt>
                <c:pt idx="977">
                  <c:v>-16.679047619047623</c:v>
                </c:pt>
                <c:pt idx="978">
                  <c:v>13.367738095238096</c:v>
                </c:pt>
                <c:pt idx="979">
                  <c:v>34.368214285714288</c:v>
                </c:pt>
                <c:pt idx="980">
                  <c:v>5.5184523809523807</c:v>
                </c:pt>
                <c:pt idx="981">
                  <c:v>29.473928571428576</c:v>
                </c:pt>
                <c:pt idx="982">
                  <c:v>-8.5753571428571433</c:v>
                </c:pt>
                <c:pt idx="983">
                  <c:v>29.06904761904762</c:v>
                </c:pt>
                <c:pt idx="984">
                  <c:v>43.088928571428575</c:v>
                </c:pt>
                <c:pt idx="985">
                  <c:v>-8.7532142857142858</c:v>
                </c:pt>
                <c:pt idx="986">
                  <c:v>23.209285714285713</c:v>
                </c:pt>
                <c:pt idx="987">
                  <c:v>-6.0107142857142861</c:v>
                </c:pt>
                <c:pt idx="988">
                  <c:v>5.5184523809523807</c:v>
                </c:pt>
                <c:pt idx="989">
                  <c:v>8.0371428571428574</c:v>
                </c:pt>
                <c:pt idx="990">
                  <c:v>10.4975</c:v>
                </c:pt>
                <c:pt idx="991">
                  <c:v>34.368214285714288</c:v>
                </c:pt>
                <c:pt idx="992">
                  <c:v>13.367738095238096</c:v>
                </c:pt>
                <c:pt idx="993">
                  <c:v>-3.2023809523808761E-2</c:v>
                </c:pt>
                <c:pt idx="994">
                  <c:v>1.6524999999999999</c:v>
                </c:pt>
                <c:pt idx="995">
                  <c:v>20.738571428571433</c:v>
                </c:pt>
                <c:pt idx="996">
                  <c:v>7.11511904761905</c:v>
                </c:pt>
                <c:pt idx="997">
                  <c:v>-2.4774999999999996</c:v>
                </c:pt>
                <c:pt idx="998">
                  <c:v>-8.7532142857142858</c:v>
                </c:pt>
                <c:pt idx="999">
                  <c:v>-6.0107142857142861</c:v>
                </c:pt>
                <c:pt idx="1000">
                  <c:v>29.06904761904762</c:v>
                </c:pt>
                <c:pt idx="1001">
                  <c:v>-3.2023809523808761E-2</c:v>
                </c:pt>
                <c:pt idx="1002">
                  <c:v>29.473928571428576</c:v>
                </c:pt>
                <c:pt idx="1003">
                  <c:v>-2.4774999999999996</c:v>
                </c:pt>
                <c:pt idx="1004">
                  <c:v>-16.679047619047623</c:v>
                </c:pt>
                <c:pt idx="1005">
                  <c:v>10.709166666666667</c:v>
                </c:pt>
                <c:pt idx="1006">
                  <c:v>20.738571428571433</c:v>
                </c:pt>
                <c:pt idx="1007">
                  <c:v>8.0371428571428574</c:v>
                </c:pt>
                <c:pt idx="1008">
                  <c:v>-0.52404761904761887</c:v>
                </c:pt>
                <c:pt idx="1009">
                  <c:v>13.367738095238096</c:v>
                </c:pt>
                <c:pt idx="1010">
                  <c:v>-0.52404761904761887</c:v>
                </c:pt>
                <c:pt idx="1011">
                  <c:v>23.449285714285718</c:v>
                </c:pt>
                <c:pt idx="1012">
                  <c:v>10.709166666666667</c:v>
                </c:pt>
                <c:pt idx="1013">
                  <c:v>-8.5753571428571433</c:v>
                </c:pt>
                <c:pt idx="1014">
                  <c:v>7.11511904761905</c:v>
                </c:pt>
                <c:pt idx="1015">
                  <c:v>-4.3963095238095242</c:v>
                </c:pt>
                <c:pt idx="1016">
                  <c:v>1.6524999999999999</c:v>
                </c:pt>
                <c:pt idx="1017">
                  <c:v>13.537738095238096</c:v>
                </c:pt>
                <c:pt idx="1018">
                  <c:v>21.901309523809527</c:v>
                </c:pt>
                <c:pt idx="1019">
                  <c:v>2.2516666666666674</c:v>
                </c:pt>
                <c:pt idx="1020">
                  <c:v>13.537738095238096</c:v>
                </c:pt>
                <c:pt idx="1021">
                  <c:v>5.5184523809523807</c:v>
                </c:pt>
                <c:pt idx="1022">
                  <c:v>8.0371428571428574</c:v>
                </c:pt>
                <c:pt idx="1023">
                  <c:v>-2.4774999999999996</c:v>
                </c:pt>
                <c:pt idx="1024">
                  <c:v>-0.45761904761904759</c:v>
                </c:pt>
                <c:pt idx="1025">
                  <c:v>21.901309523809527</c:v>
                </c:pt>
                <c:pt idx="1026">
                  <c:v>20.598452380952381</c:v>
                </c:pt>
                <c:pt idx="1027">
                  <c:v>23.209285714285713</c:v>
                </c:pt>
                <c:pt idx="1028">
                  <c:v>17.131547619047623</c:v>
                </c:pt>
                <c:pt idx="1029">
                  <c:v>-16.679047619047623</c:v>
                </c:pt>
                <c:pt idx="1030">
                  <c:v>-0.52404761904761887</c:v>
                </c:pt>
                <c:pt idx="1031">
                  <c:v>23.449285714285718</c:v>
                </c:pt>
                <c:pt idx="1032">
                  <c:v>-8.7532142857142858</c:v>
                </c:pt>
                <c:pt idx="1033">
                  <c:v>13.537738095238096</c:v>
                </c:pt>
                <c:pt idx="1034">
                  <c:v>2.2516666666666674</c:v>
                </c:pt>
                <c:pt idx="1035">
                  <c:v>-3.2023809523808761E-2</c:v>
                </c:pt>
                <c:pt idx="1036">
                  <c:v>23.209285714285713</c:v>
                </c:pt>
                <c:pt idx="1037">
                  <c:v>23.449285714285718</c:v>
                </c:pt>
                <c:pt idx="1038">
                  <c:v>13.367738095238096</c:v>
                </c:pt>
                <c:pt idx="1039">
                  <c:v>27.424404761904761</c:v>
                </c:pt>
                <c:pt idx="1040">
                  <c:v>43.088928571428575</c:v>
                </c:pt>
                <c:pt idx="1041">
                  <c:v>8.0371428571428574</c:v>
                </c:pt>
                <c:pt idx="1042">
                  <c:v>-8.7532142857142858</c:v>
                </c:pt>
                <c:pt idx="1043">
                  <c:v>20.738571428571433</c:v>
                </c:pt>
                <c:pt idx="1044">
                  <c:v>21.901309523809527</c:v>
                </c:pt>
                <c:pt idx="1045">
                  <c:v>-0.45761904761904759</c:v>
                </c:pt>
                <c:pt idx="1046">
                  <c:v>5.5184523809523807</c:v>
                </c:pt>
                <c:pt idx="1047">
                  <c:v>2.2516666666666674</c:v>
                </c:pt>
                <c:pt idx="1048">
                  <c:v>-2.4774999999999996</c:v>
                </c:pt>
                <c:pt idx="1049">
                  <c:v>-16.679047619047623</c:v>
                </c:pt>
                <c:pt idx="1050">
                  <c:v>8.0371428571428574</c:v>
                </c:pt>
                <c:pt idx="1051">
                  <c:v>5.5184523809523807</c:v>
                </c:pt>
                <c:pt idx="1052">
                  <c:v>-16.679047619047623</c:v>
                </c:pt>
                <c:pt idx="1053">
                  <c:v>24.058452380952382</c:v>
                </c:pt>
                <c:pt idx="1054">
                  <c:v>-8.5753571428571433</c:v>
                </c:pt>
                <c:pt idx="1055">
                  <c:v>23.209285714285713</c:v>
                </c:pt>
                <c:pt idx="1056">
                  <c:v>23.449285714285718</c:v>
                </c:pt>
                <c:pt idx="1057">
                  <c:v>43.088928571428575</c:v>
                </c:pt>
                <c:pt idx="1058">
                  <c:v>10.4975</c:v>
                </c:pt>
                <c:pt idx="1059">
                  <c:v>-0.45761904761904759</c:v>
                </c:pt>
                <c:pt idx="1060">
                  <c:v>-4.3963095238095242</c:v>
                </c:pt>
                <c:pt idx="1061">
                  <c:v>10.709166666666667</c:v>
                </c:pt>
                <c:pt idx="1062">
                  <c:v>43.088928571428575</c:v>
                </c:pt>
                <c:pt idx="1063">
                  <c:v>24.058452380952382</c:v>
                </c:pt>
                <c:pt idx="1064">
                  <c:v>-16.679047619047623</c:v>
                </c:pt>
                <c:pt idx="1065">
                  <c:v>17.131547619047623</c:v>
                </c:pt>
                <c:pt idx="1066">
                  <c:v>-6.0107142857142861</c:v>
                </c:pt>
                <c:pt idx="1067">
                  <c:v>-3.2023809523808761E-2</c:v>
                </c:pt>
                <c:pt idx="1068">
                  <c:v>20.738571428571433</c:v>
                </c:pt>
                <c:pt idx="1069">
                  <c:v>23.449285714285718</c:v>
                </c:pt>
                <c:pt idx="1070">
                  <c:v>29.473928571428576</c:v>
                </c:pt>
                <c:pt idx="1071">
                  <c:v>1.6524999999999999</c:v>
                </c:pt>
                <c:pt idx="1072">
                  <c:v>-0.45761904761904759</c:v>
                </c:pt>
                <c:pt idx="1073">
                  <c:v>17.131547619047623</c:v>
                </c:pt>
                <c:pt idx="1074">
                  <c:v>5.5184523809523807</c:v>
                </c:pt>
                <c:pt idx="1075">
                  <c:v>10.4975</c:v>
                </c:pt>
                <c:pt idx="1076">
                  <c:v>-4.3963095238095242</c:v>
                </c:pt>
                <c:pt idx="1077">
                  <c:v>21.027261904761904</c:v>
                </c:pt>
                <c:pt idx="1078">
                  <c:v>-0.45761904761904759</c:v>
                </c:pt>
                <c:pt idx="1079">
                  <c:v>29.473928571428576</c:v>
                </c:pt>
                <c:pt idx="1080">
                  <c:v>1.6524999999999999</c:v>
                </c:pt>
                <c:pt idx="1081">
                  <c:v>-6.0107142857142861</c:v>
                </c:pt>
                <c:pt idx="1082">
                  <c:v>2.2516666666666674</c:v>
                </c:pt>
                <c:pt idx="1083">
                  <c:v>34.368214285714288</c:v>
                </c:pt>
                <c:pt idx="1084">
                  <c:v>10.4975</c:v>
                </c:pt>
                <c:pt idx="1085">
                  <c:v>29.06904761904762</c:v>
                </c:pt>
                <c:pt idx="1086">
                  <c:v>10.709166666666667</c:v>
                </c:pt>
                <c:pt idx="1087">
                  <c:v>24.058452380952382</c:v>
                </c:pt>
                <c:pt idx="1088">
                  <c:v>1.6524999999999999</c:v>
                </c:pt>
                <c:pt idx="1089">
                  <c:v>-4.3963095238095242</c:v>
                </c:pt>
                <c:pt idx="1090">
                  <c:v>-8.5753571428571433</c:v>
                </c:pt>
                <c:pt idx="1091">
                  <c:v>13.367738095238096</c:v>
                </c:pt>
                <c:pt idx="1092">
                  <c:v>2.2516666666666674</c:v>
                </c:pt>
                <c:pt idx="1093">
                  <c:v>-0.45761904761904759</c:v>
                </c:pt>
                <c:pt idx="1094">
                  <c:v>10.4975</c:v>
                </c:pt>
                <c:pt idx="1095">
                  <c:v>-8.7532142857142858</c:v>
                </c:pt>
                <c:pt idx="1096">
                  <c:v>21.027261904761904</c:v>
                </c:pt>
                <c:pt idx="1097">
                  <c:v>24.058452380952382</c:v>
                </c:pt>
                <c:pt idx="1098">
                  <c:v>43.088928571428575</c:v>
                </c:pt>
                <c:pt idx="1099">
                  <c:v>34.368214285714288</c:v>
                </c:pt>
                <c:pt idx="1100">
                  <c:v>7.11511904761905</c:v>
                </c:pt>
                <c:pt idx="1101">
                  <c:v>-8.5753571428571433</c:v>
                </c:pt>
                <c:pt idx="1102">
                  <c:v>-2.4774999999999996</c:v>
                </c:pt>
                <c:pt idx="1103">
                  <c:v>17.131547619047623</c:v>
                </c:pt>
                <c:pt idx="1104">
                  <c:v>29.473928571428576</c:v>
                </c:pt>
                <c:pt idx="1105">
                  <c:v>21.027261904761904</c:v>
                </c:pt>
                <c:pt idx="1106">
                  <c:v>24.058452380952382</c:v>
                </c:pt>
                <c:pt idx="1107">
                  <c:v>20.738571428571433</c:v>
                </c:pt>
                <c:pt idx="1108">
                  <c:v>8.0371428571428574</c:v>
                </c:pt>
                <c:pt idx="1109">
                  <c:v>43.088928571428575</c:v>
                </c:pt>
                <c:pt idx="1110">
                  <c:v>-8.7532142857142858</c:v>
                </c:pt>
                <c:pt idx="1111">
                  <c:v>1.6524999999999999</c:v>
                </c:pt>
                <c:pt idx="1112">
                  <c:v>2.2516666666666674</c:v>
                </c:pt>
                <c:pt idx="1113">
                  <c:v>31.447738095238101</c:v>
                </c:pt>
                <c:pt idx="1114">
                  <c:v>-0.52404761904761887</c:v>
                </c:pt>
                <c:pt idx="1115">
                  <c:v>10.709166666666667</c:v>
                </c:pt>
                <c:pt idx="1116">
                  <c:v>-16.679047619047623</c:v>
                </c:pt>
                <c:pt idx="1117">
                  <c:v>10.709166666666667</c:v>
                </c:pt>
                <c:pt idx="1118">
                  <c:v>-16.679047619047623</c:v>
                </c:pt>
                <c:pt idx="1119">
                  <c:v>8.0371428571428574</c:v>
                </c:pt>
                <c:pt idx="1120">
                  <c:v>29.06904761904762</c:v>
                </c:pt>
                <c:pt idx="1121">
                  <c:v>-6.0107142857142861</c:v>
                </c:pt>
                <c:pt idx="1122">
                  <c:v>5.5184523809523807</c:v>
                </c:pt>
                <c:pt idx="1123">
                  <c:v>7.11511904761905</c:v>
                </c:pt>
                <c:pt idx="1124">
                  <c:v>-8.5753571428571433</c:v>
                </c:pt>
                <c:pt idx="1125">
                  <c:v>31.447738095238101</c:v>
                </c:pt>
                <c:pt idx="1126">
                  <c:v>-3.2023809523808761E-2</c:v>
                </c:pt>
                <c:pt idx="1127">
                  <c:v>23.449285714285718</c:v>
                </c:pt>
                <c:pt idx="1128">
                  <c:v>27.424404761904761</c:v>
                </c:pt>
                <c:pt idx="1129">
                  <c:v>1.6524999999999999</c:v>
                </c:pt>
                <c:pt idx="1130">
                  <c:v>34.368214285714288</c:v>
                </c:pt>
                <c:pt idx="1131">
                  <c:v>27.424404761904761</c:v>
                </c:pt>
                <c:pt idx="1132">
                  <c:v>43.088928571428575</c:v>
                </c:pt>
                <c:pt idx="1133">
                  <c:v>29.473928571428576</c:v>
                </c:pt>
                <c:pt idx="1134">
                  <c:v>23.209285714285713</c:v>
                </c:pt>
                <c:pt idx="1135">
                  <c:v>23.449285714285718</c:v>
                </c:pt>
                <c:pt idx="1136">
                  <c:v>34.368214285714288</c:v>
                </c:pt>
                <c:pt idx="1137">
                  <c:v>13.367738095238096</c:v>
                </c:pt>
                <c:pt idx="1138">
                  <c:v>7.11511904761905</c:v>
                </c:pt>
                <c:pt idx="1139">
                  <c:v>29.06904761904762</c:v>
                </c:pt>
                <c:pt idx="1140">
                  <c:v>-6.0107142857142861</c:v>
                </c:pt>
                <c:pt idx="1141">
                  <c:v>5.5184523809523807</c:v>
                </c:pt>
                <c:pt idx="1142">
                  <c:v>-0.52404761904761887</c:v>
                </c:pt>
                <c:pt idx="1143">
                  <c:v>2.2516666666666674</c:v>
                </c:pt>
                <c:pt idx="1144">
                  <c:v>-8.7532142857142858</c:v>
                </c:pt>
                <c:pt idx="1145">
                  <c:v>17.131547619047623</c:v>
                </c:pt>
                <c:pt idx="1146">
                  <c:v>27.424404761904761</c:v>
                </c:pt>
                <c:pt idx="1147">
                  <c:v>13.367738095238096</c:v>
                </c:pt>
                <c:pt idx="1148">
                  <c:v>-6.0107142857142861</c:v>
                </c:pt>
                <c:pt idx="1149">
                  <c:v>7.11511904761905</c:v>
                </c:pt>
                <c:pt idx="1150">
                  <c:v>-0.52404761904761887</c:v>
                </c:pt>
                <c:pt idx="1151">
                  <c:v>21.027261904761904</c:v>
                </c:pt>
                <c:pt idx="1152">
                  <c:v>23.449285714285718</c:v>
                </c:pt>
                <c:pt idx="1153">
                  <c:v>23.209285714285713</c:v>
                </c:pt>
                <c:pt idx="1154">
                  <c:v>43.088928571428575</c:v>
                </c:pt>
                <c:pt idx="1155">
                  <c:v>2.2516666666666674</c:v>
                </c:pt>
                <c:pt idx="1156">
                  <c:v>1.6524999999999999</c:v>
                </c:pt>
                <c:pt idx="1157">
                  <c:v>-16.679047619047623</c:v>
                </c:pt>
                <c:pt idx="1158">
                  <c:v>29.06904761904762</c:v>
                </c:pt>
                <c:pt idx="1159">
                  <c:v>-4.3963095238095242</c:v>
                </c:pt>
                <c:pt idx="1160">
                  <c:v>-3.2023809523808761E-2</c:v>
                </c:pt>
                <c:pt idx="1161">
                  <c:v>20.738571428571433</c:v>
                </c:pt>
                <c:pt idx="1162">
                  <c:v>10.4975</c:v>
                </c:pt>
                <c:pt idx="1163">
                  <c:v>24.058452380952382</c:v>
                </c:pt>
                <c:pt idx="1164">
                  <c:v>21.027261904761904</c:v>
                </c:pt>
                <c:pt idx="1165">
                  <c:v>13.367738095238096</c:v>
                </c:pt>
                <c:pt idx="1166">
                  <c:v>7.11511904761905</c:v>
                </c:pt>
                <c:pt idx="1167">
                  <c:v>10.4975</c:v>
                </c:pt>
                <c:pt idx="1168">
                  <c:v>-2.4774999999999996</c:v>
                </c:pt>
                <c:pt idx="1169">
                  <c:v>29.473928571428576</c:v>
                </c:pt>
                <c:pt idx="1170">
                  <c:v>29.06904761904762</c:v>
                </c:pt>
                <c:pt idx="1171">
                  <c:v>-8.7532142857142858</c:v>
                </c:pt>
                <c:pt idx="1172">
                  <c:v>31.447738095238101</c:v>
                </c:pt>
                <c:pt idx="1173">
                  <c:v>8.0371428571428574</c:v>
                </c:pt>
                <c:pt idx="1174">
                  <c:v>-6.0107142857142861</c:v>
                </c:pt>
                <c:pt idx="1175">
                  <c:v>20.598452380952381</c:v>
                </c:pt>
                <c:pt idx="1176">
                  <c:v>-0.45761904761904759</c:v>
                </c:pt>
                <c:pt idx="1177">
                  <c:v>34.368214285714288</c:v>
                </c:pt>
                <c:pt idx="1178">
                  <c:v>1.6524999999999999</c:v>
                </c:pt>
                <c:pt idx="1179">
                  <c:v>29.473928571428576</c:v>
                </c:pt>
                <c:pt idx="1180">
                  <c:v>43.088928571428575</c:v>
                </c:pt>
                <c:pt idx="1181">
                  <c:v>21.027261904761904</c:v>
                </c:pt>
                <c:pt idx="1182">
                  <c:v>-2.4774999999999996</c:v>
                </c:pt>
                <c:pt idx="1183">
                  <c:v>5.5184523809523807</c:v>
                </c:pt>
                <c:pt idx="1184">
                  <c:v>31.447738095238101</c:v>
                </c:pt>
                <c:pt idx="1185">
                  <c:v>17.131547619047623</c:v>
                </c:pt>
                <c:pt idx="1186">
                  <c:v>1.6524999999999999</c:v>
                </c:pt>
                <c:pt idx="1187">
                  <c:v>13.367738095238096</c:v>
                </c:pt>
                <c:pt idx="1188">
                  <c:v>-8.5753571428571433</c:v>
                </c:pt>
                <c:pt idx="1189">
                  <c:v>20.598452380952381</c:v>
                </c:pt>
                <c:pt idx="1190">
                  <c:v>31.447738095238101</c:v>
                </c:pt>
                <c:pt idx="1191">
                  <c:v>23.209285714285713</c:v>
                </c:pt>
                <c:pt idx="1192">
                  <c:v>21.901309523809527</c:v>
                </c:pt>
                <c:pt idx="1193">
                  <c:v>8.0371428571428574</c:v>
                </c:pt>
                <c:pt idx="1194">
                  <c:v>13.537738095238096</c:v>
                </c:pt>
                <c:pt idx="1195">
                  <c:v>23.449285714285718</c:v>
                </c:pt>
                <c:pt idx="1196">
                  <c:v>20.738571428571433</c:v>
                </c:pt>
                <c:pt idx="1197">
                  <c:v>-0.45761904761904759</c:v>
                </c:pt>
                <c:pt idx="1198">
                  <c:v>23.209285714285713</c:v>
                </c:pt>
                <c:pt idx="1199">
                  <c:v>10.709166666666667</c:v>
                </c:pt>
                <c:pt idx="1200">
                  <c:v>-3.2023809523808761E-2</c:v>
                </c:pt>
                <c:pt idx="1201">
                  <c:v>-0.52404761904761887</c:v>
                </c:pt>
                <c:pt idx="1202">
                  <c:v>31.447738095238101</c:v>
                </c:pt>
                <c:pt idx="1203">
                  <c:v>-8.7532142857142858</c:v>
                </c:pt>
                <c:pt idx="1204">
                  <c:v>-0.45761904761904759</c:v>
                </c:pt>
                <c:pt idx="1205">
                  <c:v>13.537738095238096</c:v>
                </c:pt>
                <c:pt idx="1206">
                  <c:v>-8.5753571428571433</c:v>
                </c:pt>
                <c:pt idx="1207">
                  <c:v>13.367738095238096</c:v>
                </c:pt>
                <c:pt idx="1208">
                  <c:v>7.11511904761905</c:v>
                </c:pt>
                <c:pt idx="1209">
                  <c:v>-4.3963095238095242</c:v>
                </c:pt>
                <c:pt idx="1210">
                  <c:v>24.058452380952382</c:v>
                </c:pt>
                <c:pt idx="1211">
                  <c:v>20.598452380952381</c:v>
                </c:pt>
                <c:pt idx="1212">
                  <c:v>17.131547619047623</c:v>
                </c:pt>
                <c:pt idx="1213">
                  <c:v>5.5184523809523807</c:v>
                </c:pt>
                <c:pt idx="1214">
                  <c:v>17.131547619047623</c:v>
                </c:pt>
                <c:pt idx="1215">
                  <c:v>-16.679047619047623</c:v>
                </c:pt>
                <c:pt idx="1216">
                  <c:v>13.537738095238096</c:v>
                </c:pt>
                <c:pt idx="1217">
                  <c:v>21.901309523809527</c:v>
                </c:pt>
                <c:pt idx="1218">
                  <c:v>24.058452380952382</c:v>
                </c:pt>
                <c:pt idx="1219">
                  <c:v>-3.2023809523808761E-2</c:v>
                </c:pt>
                <c:pt idx="1220">
                  <c:v>20.598452380952381</c:v>
                </c:pt>
                <c:pt idx="1221">
                  <c:v>-8.7532142857142858</c:v>
                </c:pt>
                <c:pt idx="1222">
                  <c:v>23.209285714285713</c:v>
                </c:pt>
                <c:pt idx="1223">
                  <c:v>8.0371428571428574</c:v>
                </c:pt>
                <c:pt idx="1224">
                  <c:v>23.449285714285718</c:v>
                </c:pt>
                <c:pt idx="1225">
                  <c:v>27.424404761904761</c:v>
                </c:pt>
                <c:pt idx="1226">
                  <c:v>-16.679047619047623</c:v>
                </c:pt>
                <c:pt idx="1227">
                  <c:v>2.2516666666666674</c:v>
                </c:pt>
                <c:pt idx="1228">
                  <c:v>-4.3963095238095242</c:v>
                </c:pt>
                <c:pt idx="1229">
                  <c:v>-2.4774999999999996</c:v>
                </c:pt>
                <c:pt idx="1230">
                  <c:v>-3.2023809523808761E-2</c:v>
                </c:pt>
                <c:pt idx="1231">
                  <c:v>34.368214285714288</c:v>
                </c:pt>
                <c:pt idx="1232">
                  <c:v>23.449285714285718</c:v>
                </c:pt>
                <c:pt idx="1233">
                  <c:v>10.4975</c:v>
                </c:pt>
                <c:pt idx="1234">
                  <c:v>21.901309523809527</c:v>
                </c:pt>
                <c:pt idx="1235">
                  <c:v>1.6524999999999999</c:v>
                </c:pt>
                <c:pt idx="1236">
                  <c:v>29.06904761904762</c:v>
                </c:pt>
                <c:pt idx="1237">
                  <c:v>-2.4774999999999996</c:v>
                </c:pt>
                <c:pt idx="1238">
                  <c:v>-6.0107142857142861</c:v>
                </c:pt>
                <c:pt idx="1239">
                  <c:v>10.709166666666667</c:v>
                </c:pt>
                <c:pt idx="1240">
                  <c:v>7.11511904761905</c:v>
                </c:pt>
                <c:pt idx="1241">
                  <c:v>21.901309523809527</c:v>
                </c:pt>
                <c:pt idx="1242">
                  <c:v>-4.3963095238095242</c:v>
                </c:pt>
                <c:pt idx="1243">
                  <c:v>-16.679047619047623</c:v>
                </c:pt>
                <c:pt idx="1244">
                  <c:v>20.738571428571433</c:v>
                </c:pt>
                <c:pt idx="1245">
                  <c:v>1.6524999999999999</c:v>
                </c:pt>
                <c:pt idx="1246">
                  <c:v>-8.5753571428571433</c:v>
                </c:pt>
                <c:pt idx="1247">
                  <c:v>-6.0107142857142861</c:v>
                </c:pt>
                <c:pt idx="1248">
                  <c:v>5.5184523809523807</c:v>
                </c:pt>
                <c:pt idx="1249">
                  <c:v>27.424404761904761</c:v>
                </c:pt>
                <c:pt idx="1250">
                  <c:v>10.4975</c:v>
                </c:pt>
                <c:pt idx="1251">
                  <c:v>23.209285714285713</c:v>
                </c:pt>
                <c:pt idx="1252">
                  <c:v>2.2516666666666674</c:v>
                </c:pt>
                <c:pt idx="1253">
                  <c:v>20.598452380952381</c:v>
                </c:pt>
                <c:pt idx="1254">
                  <c:v>13.537738095238096</c:v>
                </c:pt>
                <c:pt idx="1255">
                  <c:v>-8.7532142857142858</c:v>
                </c:pt>
                <c:pt idx="1256">
                  <c:v>-8.5753571428571433</c:v>
                </c:pt>
                <c:pt idx="1257">
                  <c:v>23.209285714285713</c:v>
                </c:pt>
                <c:pt idx="1258">
                  <c:v>23.449285714285718</c:v>
                </c:pt>
                <c:pt idx="1259">
                  <c:v>34.368214285714288</c:v>
                </c:pt>
                <c:pt idx="1260">
                  <c:v>10.4975</c:v>
                </c:pt>
                <c:pt idx="1261">
                  <c:v>13.367738095238096</c:v>
                </c:pt>
                <c:pt idx="1262">
                  <c:v>21.901309523809527</c:v>
                </c:pt>
                <c:pt idx="1263">
                  <c:v>-6.0107142857142861</c:v>
                </c:pt>
                <c:pt idx="1264">
                  <c:v>2.2516666666666674</c:v>
                </c:pt>
                <c:pt idx="1265">
                  <c:v>-2.4774999999999996</c:v>
                </c:pt>
                <c:pt idx="1266">
                  <c:v>29.473928571428576</c:v>
                </c:pt>
                <c:pt idx="1267">
                  <c:v>10.709166666666667</c:v>
                </c:pt>
                <c:pt idx="1268">
                  <c:v>8.0371428571428574</c:v>
                </c:pt>
                <c:pt idx="1269">
                  <c:v>31.447738095238101</c:v>
                </c:pt>
                <c:pt idx="1270">
                  <c:v>10.4975</c:v>
                </c:pt>
                <c:pt idx="1271">
                  <c:v>24.058452380952382</c:v>
                </c:pt>
                <c:pt idx="1272">
                  <c:v>29.06904761904762</c:v>
                </c:pt>
                <c:pt idx="1273">
                  <c:v>8.0371428571428574</c:v>
                </c:pt>
                <c:pt idx="1274">
                  <c:v>5.5184523809523807</c:v>
                </c:pt>
                <c:pt idx="1275">
                  <c:v>-0.45761904761904759</c:v>
                </c:pt>
                <c:pt idx="1276">
                  <c:v>7.11511904761905</c:v>
                </c:pt>
                <c:pt idx="1277">
                  <c:v>21.027261904761904</c:v>
                </c:pt>
                <c:pt idx="1278">
                  <c:v>-4.3963095238095242</c:v>
                </c:pt>
                <c:pt idx="1279">
                  <c:v>-8.5753571428571433</c:v>
                </c:pt>
                <c:pt idx="1280">
                  <c:v>-0.52404761904761887</c:v>
                </c:pt>
                <c:pt idx="1281">
                  <c:v>17.131547619047623</c:v>
                </c:pt>
                <c:pt idx="1282">
                  <c:v>21.027261904761904</c:v>
                </c:pt>
                <c:pt idx="1283">
                  <c:v>20.738571428571433</c:v>
                </c:pt>
                <c:pt idx="1284">
                  <c:v>-3.2023809523808761E-2</c:v>
                </c:pt>
                <c:pt idx="1285">
                  <c:v>-2.4774999999999996</c:v>
                </c:pt>
                <c:pt idx="1286">
                  <c:v>43.088928571428575</c:v>
                </c:pt>
                <c:pt idx="1287">
                  <c:v>-4.3963095238095242</c:v>
                </c:pt>
                <c:pt idx="1288">
                  <c:v>1.6524999999999999</c:v>
                </c:pt>
                <c:pt idx="1289">
                  <c:v>2.2516666666666674</c:v>
                </c:pt>
                <c:pt idx="1290">
                  <c:v>7.11511904761905</c:v>
                </c:pt>
                <c:pt idx="1291">
                  <c:v>29.06904761904762</c:v>
                </c:pt>
                <c:pt idx="1292">
                  <c:v>-0.52404761904761887</c:v>
                </c:pt>
                <c:pt idx="1293">
                  <c:v>29.473928571428576</c:v>
                </c:pt>
                <c:pt idx="1294">
                  <c:v>-0.45761904761904759</c:v>
                </c:pt>
                <c:pt idx="1295">
                  <c:v>20.598452380952381</c:v>
                </c:pt>
                <c:pt idx="1296">
                  <c:v>21.027261904761904</c:v>
                </c:pt>
                <c:pt idx="1297">
                  <c:v>-16.679047619047623</c:v>
                </c:pt>
                <c:pt idx="1298">
                  <c:v>34.368214285714288</c:v>
                </c:pt>
                <c:pt idx="1299">
                  <c:v>21.901309523809527</c:v>
                </c:pt>
                <c:pt idx="1300">
                  <c:v>43.088928571428575</c:v>
                </c:pt>
                <c:pt idx="1301">
                  <c:v>13.367738095238096</c:v>
                </c:pt>
                <c:pt idx="1302">
                  <c:v>-0.52404761904761887</c:v>
                </c:pt>
                <c:pt idx="1303">
                  <c:v>-8.5753571428571433</c:v>
                </c:pt>
                <c:pt idx="1304">
                  <c:v>24.058452380952382</c:v>
                </c:pt>
                <c:pt idx="1305">
                  <c:v>5.5184523809523807</c:v>
                </c:pt>
                <c:pt idx="1306">
                  <c:v>7.11511904761905</c:v>
                </c:pt>
                <c:pt idx="1307">
                  <c:v>23.449285714285718</c:v>
                </c:pt>
                <c:pt idx="1308">
                  <c:v>-3.2023809523808761E-2</c:v>
                </c:pt>
                <c:pt idx="1309">
                  <c:v>-8.7532142857142858</c:v>
                </c:pt>
                <c:pt idx="1310">
                  <c:v>-4.3963095238095242</c:v>
                </c:pt>
                <c:pt idx="1311">
                  <c:v>10.4975</c:v>
                </c:pt>
                <c:pt idx="1312">
                  <c:v>2.2516666666666674</c:v>
                </c:pt>
                <c:pt idx="1313">
                  <c:v>8.0371428571428574</c:v>
                </c:pt>
                <c:pt idx="1314">
                  <c:v>29.06904761904762</c:v>
                </c:pt>
                <c:pt idx="1315">
                  <c:v>2.2516666666666674</c:v>
                </c:pt>
                <c:pt idx="1316">
                  <c:v>-16.679047619047623</c:v>
                </c:pt>
                <c:pt idx="1317">
                  <c:v>43.088928571428575</c:v>
                </c:pt>
                <c:pt idx="1318">
                  <c:v>10.4975</c:v>
                </c:pt>
                <c:pt idx="1319">
                  <c:v>29.473928571428576</c:v>
                </c:pt>
                <c:pt idx="1320">
                  <c:v>-2.4774999999999996</c:v>
                </c:pt>
                <c:pt idx="1321">
                  <c:v>23.209285714285713</c:v>
                </c:pt>
                <c:pt idx="1322">
                  <c:v>21.901309523809527</c:v>
                </c:pt>
                <c:pt idx="1323">
                  <c:v>13.367738095238096</c:v>
                </c:pt>
                <c:pt idx="1324">
                  <c:v>31.447738095238101</c:v>
                </c:pt>
                <c:pt idx="1325">
                  <c:v>-3.2023809523808761E-2</c:v>
                </c:pt>
                <c:pt idx="1326">
                  <c:v>29.06904761904762</c:v>
                </c:pt>
                <c:pt idx="1327">
                  <c:v>23.449285714285718</c:v>
                </c:pt>
                <c:pt idx="1328">
                  <c:v>27.424404761904761</c:v>
                </c:pt>
                <c:pt idx="1329">
                  <c:v>34.368214285714288</c:v>
                </c:pt>
                <c:pt idx="1330">
                  <c:v>8.0371428571428574</c:v>
                </c:pt>
                <c:pt idx="1331">
                  <c:v>23.209285714285713</c:v>
                </c:pt>
                <c:pt idx="1332">
                  <c:v>-6.0107142857142861</c:v>
                </c:pt>
                <c:pt idx="1333">
                  <c:v>21.027261904761904</c:v>
                </c:pt>
                <c:pt idx="1334">
                  <c:v>-8.5753571428571433</c:v>
                </c:pt>
                <c:pt idx="1335">
                  <c:v>2.2516666666666674</c:v>
                </c:pt>
                <c:pt idx="1336">
                  <c:v>-4.3963095238095242</c:v>
                </c:pt>
                <c:pt idx="1337">
                  <c:v>21.901309523809527</c:v>
                </c:pt>
                <c:pt idx="1338">
                  <c:v>10.709166666666667</c:v>
                </c:pt>
                <c:pt idx="1339">
                  <c:v>10.4975</c:v>
                </c:pt>
                <c:pt idx="1340">
                  <c:v>29.06904761904762</c:v>
                </c:pt>
                <c:pt idx="1341">
                  <c:v>5.5184523809523807</c:v>
                </c:pt>
                <c:pt idx="1342">
                  <c:v>13.537738095238096</c:v>
                </c:pt>
                <c:pt idx="1343">
                  <c:v>31.447738095238101</c:v>
                </c:pt>
                <c:pt idx="1344">
                  <c:v>-8.5753571428571433</c:v>
                </c:pt>
                <c:pt idx="1345">
                  <c:v>-6.0107142857142861</c:v>
                </c:pt>
                <c:pt idx="1346">
                  <c:v>-3.2023809523808761E-2</c:v>
                </c:pt>
                <c:pt idx="1347">
                  <c:v>31.447738095238101</c:v>
                </c:pt>
                <c:pt idx="1348">
                  <c:v>27.424404761904761</c:v>
                </c:pt>
                <c:pt idx="1349">
                  <c:v>2.2516666666666674</c:v>
                </c:pt>
                <c:pt idx="1350">
                  <c:v>10.709166666666667</c:v>
                </c:pt>
                <c:pt idx="1351">
                  <c:v>-6.0107142857142861</c:v>
                </c:pt>
                <c:pt idx="1352">
                  <c:v>5.5184523809523807</c:v>
                </c:pt>
                <c:pt idx="1353">
                  <c:v>-2.4774999999999996</c:v>
                </c:pt>
                <c:pt idx="1354">
                  <c:v>27.424404761904761</c:v>
                </c:pt>
                <c:pt idx="1355">
                  <c:v>21.027261904761904</c:v>
                </c:pt>
                <c:pt idx="1356">
                  <c:v>10.4975</c:v>
                </c:pt>
                <c:pt idx="1357">
                  <c:v>-8.5753571428571433</c:v>
                </c:pt>
                <c:pt idx="1358">
                  <c:v>-0.45761904761904759</c:v>
                </c:pt>
                <c:pt idx="1359">
                  <c:v>20.598452380952381</c:v>
                </c:pt>
                <c:pt idx="1360">
                  <c:v>34.368214285714288</c:v>
                </c:pt>
                <c:pt idx="1361">
                  <c:v>20.738571428571433</c:v>
                </c:pt>
                <c:pt idx="1362">
                  <c:v>-0.45761904761904759</c:v>
                </c:pt>
                <c:pt idx="1363">
                  <c:v>10.709166666666667</c:v>
                </c:pt>
                <c:pt idx="1364">
                  <c:v>2.2516666666666674</c:v>
                </c:pt>
                <c:pt idx="1365">
                  <c:v>7.11511904761905</c:v>
                </c:pt>
                <c:pt idx="1366">
                  <c:v>20.598452380952381</c:v>
                </c:pt>
                <c:pt idx="1367">
                  <c:v>8.0371428571428574</c:v>
                </c:pt>
                <c:pt idx="1368">
                  <c:v>-2.4774999999999996</c:v>
                </c:pt>
                <c:pt idx="1369">
                  <c:v>-8.5753571428571433</c:v>
                </c:pt>
                <c:pt idx="1370">
                  <c:v>24.058452380952382</c:v>
                </c:pt>
                <c:pt idx="1371">
                  <c:v>27.424404761904761</c:v>
                </c:pt>
                <c:pt idx="1372">
                  <c:v>21.027261904761904</c:v>
                </c:pt>
                <c:pt idx="1373">
                  <c:v>23.449285714285718</c:v>
                </c:pt>
                <c:pt idx="1374">
                  <c:v>10.709166666666667</c:v>
                </c:pt>
                <c:pt idx="1375">
                  <c:v>-8.7532142857142858</c:v>
                </c:pt>
                <c:pt idx="1376">
                  <c:v>13.537738095238096</c:v>
                </c:pt>
                <c:pt idx="1377">
                  <c:v>17.131547619047623</c:v>
                </c:pt>
                <c:pt idx="1378">
                  <c:v>23.449285714285718</c:v>
                </c:pt>
                <c:pt idx="1379">
                  <c:v>-8.5753571428571433</c:v>
                </c:pt>
                <c:pt idx="1380">
                  <c:v>21.901309523809527</c:v>
                </c:pt>
                <c:pt idx="1381">
                  <c:v>43.088928571428575</c:v>
                </c:pt>
                <c:pt idx="1382">
                  <c:v>21.027261904761904</c:v>
                </c:pt>
                <c:pt idx="1383">
                  <c:v>24.058452380952382</c:v>
                </c:pt>
                <c:pt idx="1384">
                  <c:v>1.6524999999999999</c:v>
                </c:pt>
                <c:pt idx="1385">
                  <c:v>20.738571428571433</c:v>
                </c:pt>
                <c:pt idx="1386">
                  <c:v>-0.52404761904761887</c:v>
                </c:pt>
                <c:pt idx="1387">
                  <c:v>-3.2023809523808761E-2</c:v>
                </c:pt>
                <c:pt idx="1388">
                  <c:v>23.209285714285713</c:v>
                </c:pt>
                <c:pt idx="1389">
                  <c:v>34.368214285714288</c:v>
                </c:pt>
                <c:pt idx="1390">
                  <c:v>7.11511904761905</c:v>
                </c:pt>
                <c:pt idx="1391">
                  <c:v>24.058452380952382</c:v>
                </c:pt>
                <c:pt idx="1392">
                  <c:v>10.709166666666667</c:v>
                </c:pt>
                <c:pt idx="1393">
                  <c:v>29.473928571428576</c:v>
                </c:pt>
                <c:pt idx="1394">
                  <c:v>13.537738095238096</c:v>
                </c:pt>
                <c:pt idx="1395">
                  <c:v>23.209285714285713</c:v>
                </c:pt>
                <c:pt idx="1396">
                  <c:v>24.058452380952382</c:v>
                </c:pt>
                <c:pt idx="1397">
                  <c:v>29.06904761904762</c:v>
                </c:pt>
                <c:pt idx="1398">
                  <c:v>-0.52404761904761887</c:v>
                </c:pt>
                <c:pt idx="1399">
                  <c:v>27.424404761904761</c:v>
                </c:pt>
                <c:pt idx="1400">
                  <c:v>-2.4774999999999996</c:v>
                </c:pt>
                <c:pt idx="1401">
                  <c:v>-8.7532142857142858</c:v>
                </c:pt>
                <c:pt idx="1402">
                  <c:v>21.027261904761904</c:v>
                </c:pt>
                <c:pt idx="1403">
                  <c:v>10.4975</c:v>
                </c:pt>
                <c:pt idx="1404">
                  <c:v>-4.3963095238095242</c:v>
                </c:pt>
                <c:pt idx="1405">
                  <c:v>-0.45761904761904759</c:v>
                </c:pt>
                <c:pt idx="1406">
                  <c:v>-8.5753571428571433</c:v>
                </c:pt>
                <c:pt idx="1407">
                  <c:v>21.901309523809527</c:v>
                </c:pt>
                <c:pt idx="1408">
                  <c:v>13.367738095238096</c:v>
                </c:pt>
                <c:pt idx="1409">
                  <c:v>7.11511904761905</c:v>
                </c:pt>
                <c:pt idx="1410">
                  <c:v>20.738571428571433</c:v>
                </c:pt>
                <c:pt idx="1411">
                  <c:v>13.537738095238096</c:v>
                </c:pt>
                <c:pt idx="1412">
                  <c:v>29.06904761904762</c:v>
                </c:pt>
                <c:pt idx="1413">
                  <c:v>13.367738095238096</c:v>
                </c:pt>
                <c:pt idx="1414">
                  <c:v>7.11511904761905</c:v>
                </c:pt>
                <c:pt idx="1415">
                  <c:v>43.088928571428575</c:v>
                </c:pt>
                <c:pt idx="1416">
                  <c:v>23.209285714285713</c:v>
                </c:pt>
                <c:pt idx="1417">
                  <c:v>1.6524999999999999</c:v>
                </c:pt>
                <c:pt idx="1418">
                  <c:v>-16.679047619047623</c:v>
                </c:pt>
                <c:pt idx="1419">
                  <c:v>5.5184523809523807</c:v>
                </c:pt>
                <c:pt idx="1420">
                  <c:v>10.4975</c:v>
                </c:pt>
                <c:pt idx="1421">
                  <c:v>-0.52404761904761887</c:v>
                </c:pt>
                <c:pt idx="1422">
                  <c:v>20.598452380952381</c:v>
                </c:pt>
                <c:pt idx="1423">
                  <c:v>-0.52404761904761887</c:v>
                </c:pt>
                <c:pt idx="1424">
                  <c:v>-4.3963095238095242</c:v>
                </c:pt>
                <c:pt idx="1425">
                  <c:v>13.367738095238096</c:v>
                </c:pt>
                <c:pt idx="1426">
                  <c:v>2.2516666666666674</c:v>
                </c:pt>
                <c:pt idx="1427">
                  <c:v>5.5184523809523807</c:v>
                </c:pt>
                <c:pt idx="1428">
                  <c:v>-3.2023809523808761E-2</c:v>
                </c:pt>
                <c:pt idx="1429">
                  <c:v>17.131547619047623</c:v>
                </c:pt>
                <c:pt idx="1430">
                  <c:v>29.06904761904762</c:v>
                </c:pt>
                <c:pt idx="1431">
                  <c:v>23.449285714285718</c:v>
                </c:pt>
                <c:pt idx="1432">
                  <c:v>43.088928571428575</c:v>
                </c:pt>
                <c:pt idx="1433">
                  <c:v>7.11511904761905</c:v>
                </c:pt>
                <c:pt idx="1434">
                  <c:v>13.537738095238096</c:v>
                </c:pt>
                <c:pt idx="1435">
                  <c:v>-16.679047619047623</c:v>
                </c:pt>
                <c:pt idx="1436">
                  <c:v>23.209285714285713</c:v>
                </c:pt>
                <c:pt idx="1437">
                  <c:v>10.4975</c:v>
                </c:pt>
                <c:pt idx="1438">
                  <c:v>10.709166666666667</c:v>
                </c:pt>
                <c:pt idx="1439">
                  <c:v>5.5184523809523807</c:v>
                </c:pt>
                <c:pt idx="1440">
                  <c:v>-0.52404761904761887</c:v>
                </c:pt>
                <c:pt idx="1441">
                  <c:v>2.2516666666666674</c:v>
                </c:pt>
                <c:pt idx="1442">
                  <c:v>31.447738095238101</c:v>
                </c:pt>
                <c:pt idx="1443">
                  <c:v>1.6524999999999999</c:v>
                </c:pt>
                <c:pt idx="1444">
                  <c:v>-3.2023809523808761E-2</c:v>
                </c:pt>
                <c:pt idx="1445">
                  <c:v>-8.5753571428571433</c:v>
                </c:pt>
                <c:pt idx="1446">
                  <c:v>13.537738095238096</c:v>
                </c:pt>
                <c:pt idx="1447">
                  <c:v>29.06904761904762</c:v>
                </c:pt>
                <c:pt idx="1448">
                  <c:v>29.473928571428576</c:v>
                </c:pt>
                <c:pt idx="1449">
                  <c:v>23.209285714285713</c:v>
                </c:pt>
                <c:pt idx="1450">
                  <c:v>20.598452380952381</c:v>
                </c:pt>
                <c:pt idx="1451">
                  <c:v>8.0371428571428574</c:v>
                </c:pt>
                <c:pt idx="1452">
                  <c:v>27.424404761904761</c:v>
                </c:pt>
                <c:pt idx="1453">
                  <c:v>-0.45761904761904759</c:v>
                </c:pt>
                <c:pt idx="1454">
                  <c:v>13.367738095238096</c:v>
                </c:pt>
                <c:pt idx="1455">
                  <c:v>-4.3963095238095242</c:v>
                </c:pt>
                <c:pt idx="1456">
                  <c:v>29.473928571428576</c:v>
                </c:pt>
                <c:pt idx="1457">
                  <c:v>7.11511904761905</c:v>
                </c:pt>
                <c:pt idx="1458">
                  <c:v>-6.0107142857142861</c:v>
                </c:pt>
                <c:pt idx="1459">
                  <c:v>31.447738095238101</c:v>
                </c:pt>
                <c:pt idx="1460">
                  <c:v>-0.45761904761904759</c:v>
                </c:pt>
                <c:pt idx="1461">
                  <c:v>-8.7532142857142858</c:v>
                </c:pt>
                <c:pt idx="1462">
                  <c:v>-8.5753571428571433</c:v>
                </c:pt>
                <c:pt idx="1463">
                  <c:v>20.598452380952381</c:v>
                </c:pt>
                <c:pt idx="1464">
                  <c:v>8.0371428571428574</c:v>
                </c:pt>
                <c:pt idx="1465">
                  <c:v>21.027261904761904</c:v>
                </c:pt>
                <c:pt idx="1466">
                  <c:v>43.088928571428575</c:v>
                </c:pt>
                <c:pt idx="1467">
                  <c:v>17.131547619047623</c:v>
                </c:pt>
                <c:pt idx="1468">
                  <c:v>21.901309523809527</c:v>
                </c:pt>
                <c:pt idx="1469">
                  <c:v>-8.7532142857142858</c:v>
                </c:pt>
                <c:pt idx="1470">
                  <c:v>43.088928571428575</c:v>
                </c:pt>
                <c:pt idx="1471">
                  <c:v>31.447738095238101</c:v>
                </c:pt>
                <c:pt idx="1472">
                  <c:v>24.058452380952382</c:v>
                </c:pt>
                <c:pt idx="1473">
                  <c:v>8.0371428571428574</c:v>
                </c:pt>
                <c:pt idx="1474">
                  <c:v>23.209285714285713</c:v>
                </c:pt>
                <c:pt idx="1475">
                  <c:v>-8.5753571428571433</c:v>
                </c:pt>
                <c:pt idx="1476">
                  <c:v>-6.0107142857142861</c:v>
                </c:pt>
                <c:pt idx="1477">
                  <c:v>20.598452380952381</c:v>
                </c:pt>
                <c:pt idx="1478">
                  <c:v>10.709166666666667</c:v>
                </c:pt>
                <c:pt idx="1479">
                  <c:v>34.368214285714288</c:v>
                </c:pt>
                <c:pt idx="1480">
                  <c:v>29.473928571428576</c:v>
                </c:pt>
                <c:pt idx="1481">
                  <c:v>-4.3963095238095242</c:v>
                </c:pt>
                <c:pt idx="1482">
                  <c:v>-0.45761904761904759</c:v>
                </c:pt>
                <c:pt idx="1483">
                  <c:v>10.4975</c:v>
                </c:pt>
                <c:pt idx="1484">
                  <c:v>1.6524999999999999</c:v>
                </c:pt>
                <c:pt idx="1485">
                  <c:v>23.449285714285718</c:v>
                </c:pt>
                <c:pt idx="1486">
                  <c:v>-8.7532142857142858</c:v>
                </c:pt>
                <c:pt idx="1487">
                  <c:v>24.058452380952382</c:v>
                </c:pt>
                <c:pt idx="1488">
                  <c:v>1.6524999999999999</c:v>
                </c:pt>
                <c:pt idx="1489">
                  <c:v>-6.0107142857142861</c:v>
                </c:pt>
                <c:pt idx="1490">
                  <c:v>-2.4774999999999996</c:v>
                </c:pt>
                <c:pt idx="1491">
                  <c:v>34.368214285714288</c:v>
                </c:pt>
                <c:pt idx="1492">
                  <c:v>29.06904761904762</c:v>
                </c:pt>
                <c:pt idx="1493">
                  <c:v>-4.3963095238095242</c:v>
                </c:pt>
                <c:pt idx="1494">
                  <c:v>8.0371428571428574</c:v>
                </c:pt>
                <c:pt idx="1495">
                  <c:v>-8.7532142857142858</c:v>
                </c:pt>
                <c:pt idx="1496">
                  <c:v>-6.0107142857142861</c:v>
                </c:pt>
                <c:pt idx="1497">
                  <c:v>5.5184523809523807</c:v>
                </c:pt>
                <c:pt idx="1498">
                  <c:v>-3.2023809523808761E-2</c:v>
                </c:pt>
                <c:pt idx="1499">
                  <c:v>21.901309523809527</c:v>
                </c:pt>
                <c:pt idx="1500">
                  <c:v>43.088928571428575</c:v>
                </c:pt>
                <c:pt idx="1501">
                  <c:v>-16.679047619047623</c:v>
                </c:pt>
                <c:pt idx="1502">
                  <c:v>20.598452380952381</c:v>
                </c:pt>
                <c:pt idx="1503">
                  <c:v>31.447738095238101</c:v>
                </c:pt>
                <c:pt idx="1504">
                  <c:v>17.131547619047623</c:v>
                </c:pt>
                <c:pt idx="1505">
                  <c:v>-0.45761904761904759</c:v>
                </c:pt>
                <c:pt idx="1506">
                  <c:v>29.06904761904762</c:v>
                </c:pt>
                <c:pt idx="1507">
                  <c:v>29.473928571428576</c:v>
                </c:pt>
                <c:pt idx="1508">
                  <c:v>34.368214285714288</c:v>
                </c:pt>
                <c:pt idx="1509">
                  <c:v>5.5184523809523807</c:v>
                </c:pt>
                <c:pt idx="1510">
                  <c:v>21.027261904761904</c:v>
                </c:pt>
                <c:pt idx="1511">
                  <c:v>-2.4774999999999996</c:v>
                </c:pt>
                <c:pt idx="1512">
                  <c:v>27.424404761904761</c:v>
                </c:pt>
                <c:pt idx="1513">
                  <c:v>2.2516666666666674</c:v>
                </c:pt>
                <c:pt idx="1514">
                  <c:v>8.0371428571428574</c:v>
                </c:pt>
                <c:pt idx="1515">
                  <c:v>21.901309523809527</c:v>
                </c:pt>
                <c:pt idx="1516">
                  <c:v>5.5184523809523807</c:v>
                </c:pt>
                <c:pt idx="1517">
                  <c:v>-8.5753571428571433</c:v>
                </c:pt>
                <c:pt idx="1518">
                  <c:v>20.738571428571433</c:v>
                </c:pt>
                <c:pt idx="1519">
                  <c:v>10.709166666666667</c:v>
                </c:pt>
                <c:pt idx="1520">
                  <c:v>-0.52404761904761887</c:v>
                </c:pt>
                <c:pt idx="1521">
                  <c:v>13.367738095238096</c:v>
                </c:pt>
                <c:pt idx="1522">
                  <c:v>1.6524999999999999</c:v>
                </c:pt>
                <c:pt idx="1523">
                  <c:v>21.901309523809527</c:v>
                </c:pt>
                <c:pt idx="1524">
                  <c:v>24.058452380952382</c:v>
                </c:pt>
                <c:pt idx="1525">
                  <c:v>27.424404761904761</c:v>
                </c:pt>
                <c:pt idx="1526">
                  <c:v>20.738571428571433</c:v>
                </c:pt>
                <c:pt idx="1527">
                  <c:v>10.709166666666667</c:v>
                </c:pt>
                <c:pt idx="1528">
                  <c:v>-4.3963095238095242</c:v>
                </c:pt>
                <c:pt idx="1529">
                  <c:v>-2.4774999999999996</c:v>
                </c:pt>
                <c:pt idx="1530">
                  <c:v>-8.5753571428571433</c:v>
                </c:pt>
                <c:pt idx="1531">
                  <c:v>21.027261904761904</c:v>
                </c:pt>
                <c:pt idx="1532">
                  <c:v>-0.45761904761904759</c:v>
                </c:pt>
                <c:pt idx="1533">
                  <c:v>-0.52404761904761887</c:v>
                </c:pt>
                <c:pt idx="1534">
                  <c:v>2.2516666666666674</c:v>
                </c:pt>
                <c:pt idx="1535">
                  <c:v>-0.45761904761904759</c:v>
                </c:pt>
                <c:pt idx="1536">
                  <c:v>21.027261904761904</c:v>
                </c:pt>
                <c:pt idx="1537">
                  <c:v>1.6524999999999999</c:v>
                </c:pt>
                <c:pt idx="1538">
                  <c:v>17.131547619047623</c:v>
                </c:pt>
                <c:pt idx="1539">
                  <c:v>10.4975</c:v>
                </c:pt>
                <c:pt idx="1540">
                  <c:v>24.058452380952382</c:v>
                </c:pt>
                <c:pt idx="1541">
                  <c:v>34.368214285714288</c:v>
                </c:pt>
                <c:pt idx="1542">
                  <c:v>27.424404761904761</c:v>
                </c:pt>
                <c:pt idx="1543">
                  <c:v>10.709166666666667</c:v>
                </c:pt>
                <c:pt idx="1544">
                  <c:v>13.537738095238096</c:v>
                </c:pt>
                <c:pt idx="1545">
                  <c:v>31.447738095238101</c:v>
                </c:pt>
                <c:pt idx="1546">
                  <c:v>-6.0107142857142861</c:v>
                </c:pt>
                <c:pt idx="1547">
                  <c:v>-8.7532142857142858</c:v>
                </c:pt>
                <c:pt idx="1548">
                  <c:v>23.449285714285718</c:v>
                </c:pt>
                <c:pt idx="1549">
                  <c:v>21.901309523809527</c:v>
                </c:pt>
                <c:pt idx="1550">
                  <c:v>13.537738095238096</c:v>
                </c:pt>
                <c:pt idx="1551">
                  <c:v>29.06904761904762</c:v>
                </c:pt>
                <c:pt idx="1552">
                  <c:v>17.131547619047623</c:v>
                </c:pt>
                <c:pt idx="1553">
                  <c:v>27.424404761904761</c:v>
                </c:pt>
                <c:pt idx="1554">
                  <c:v>21.027261904761904</c:v>
                </c:pt>
                <c:pt idx="1555">
                  <c:v>-6.0107142857142861</c:v>
                </c:pt>
                <c:pt idx="1556">
                  <c:v>31.447738095238101</c:v>
                </c:pt>
                <c:pt idx="1557">
                  <c:v>23.449285714285718</c:v>
                </c:pt>
                <c:pt idx="1558">
                  <c:v>-3.2023809523808761E-2</c:v>
                </c:pt>
                <c:pt idx="1559">
                  <c:v>-8.7532142857142858</c:v>
                </c:pt>
                <c:pt idx="1560">
                  <c:v>17.131547619047623</c:v>
                </c:pt>
                <c:pt idx="1561">
                  <c:v>13.367738095238096</c:v>
                </c:pt>
                <c:pt idx="1562">
                  <c:v>31.447738095238101</c:v>
                </c:pt>
                <c:pt idx="1563">
                  <c:v>7.11511904761905</c:v>
                </c:pt>
                <c:pt idx="1564">
                  <c:v>-4.3963095238095242</c:v>
                </c:pt>
                <c:pt idx="1565">
                  <c:v>29.473928571428576</c:v>
                </c:pt>
                <c:pt idx="1566">
                  <c:v>34.368214285714288</c:v>
                </c:pt>
                <c:pt idx="1567">
                  <c:v>17.131547619047623</c:v>
                </c:pt>
                <c:pt idx="1568">
                  <c:v>10.4975</c:v>
                </c:pt>
                <c:pt idx="1569">
                  <c:v>13.367738095238096</c:v>
                </c:pt>
                <c:pt idx="1570">
                  <c:v>23.209285714285713</c:v>
                </c:pt>
                <c:pt idx="1571">
                  <c:v>2.2516666666666674</c:v>
                </c:pt>
                <c:pt idx="1572">
                  <c:v>5.5184523809523807</c:v>
                </c:pt>
                <c:pt idx="1573">
                  <c:v>23.449285714285718</c:v>
                </c:pt>
                <c:pt idx="1574">
                  <c:v>-2.4774999999999996</c:v>
                </c:pt>
                <c:pt idx="1575">
                  <c:v>29.06904761904762</c:v>
                </c:pt>
                <c:pt idx="1576">
                  <c:v>27.424404761904761</c:v>
                </c:pt>
                <c:pt idx="1577">
                  <c:v>1.6524999999999999</c:v>
                </c:pt>
                <c:pt idx="1578">
                  <c:v>13.367738095238096</c:v>
                </c:pt>
                <c:pt idx="1579">
                  <c:v>-4.3963095238095242</c:v>
                </c:pt>
                <c:pt idx="1580">
                  <c:v>7.11511904761905</c:v>
                </c:pt>
                <c:pt idx="1581">
                  <c:v>1.6524999999999999</c:v>
                </c:pt>
                <c:pt idx="1582">
                  <c:v>23.449285714285718</c:v>
                </c:pt>
                <c:pt idx="1583">
                  <c:v>20.598452380952381</c:v>
                </c:pt>
                <c:pt idx="1584">
                  <c:v>23.209285714285713</c:v>
                </c:pt>
                <c:pt idx="1585">
                  <c:v>-2.4774999999999996</c:v>
                </c:pt>
                <c:pt idx="1586">
                  <c:v>10.4975</c:v>
                </c:pt>
                <c:pt idx="1587">
                  <c:v>10.709166666666667</c:v>
                </c:pt>
                <c:pt idx="1588">
                  <c:v>24.058452380952382</c:v>
                </c:pt>
                <c:pt idx="1589">
                  <c:v>-0.52404761904761887</c:v>
                </c:pt>
                <c:pt idx="1590">
                  <c:v>29.473928571428576</c:v>
                </c:pt>
                <c:pt idx="1591">
                  <c:v>13.367738095238096</c:v>
                </c:pt>
                <c:pt idx="1592">
                  <c:v>-2.4774999999999996</c:v>
                </c:pt>
                <c:pt idx="1593">
                  <c:v>2.2516666666666674</c:v>
                </c:pt>
                <c:pt idx="1594">
                  <c:v>21.027261904761904</c:v>
                </c:pt>
                <c:pt idx="1595">
                  <c:v>23.449285714285718</c:v>
                </c:pt>
                <c:pt idx="1596">
                  <c:v>-8.7532142857142858</c:v>
                </c:pt>
                <c:pt idx="1597">
                  <c:v>24.058452380952382</c:v>
                </c:pt>
                <c:pt idx="1598">
                  <c:v>10.709166666666667</c:v>
                </c:pt>
                <c:pt idx="1599">
                  <c:v>21.901309523809527</c:v>
                </c:pt>
                <c:pt idx="1600">
                  <c:v>23.209285714285713</c:v>
                </c:pt>
                <c:pt idx="1601">
                  <c:v>-0.52404761904761887</c:v>
                </c:pt>
                <c:pt idx="1602">
                  <c:v>43.088928571428575</c:v>
                </c:pt>
                <c:pt idx="1603">
                  <c:v>-4.3963095238095242</c:v>
                </c:pt>
                <c:pt idx="1604">
                  <c:v>20.598452380952381</c:v>
                </c:pt>
                <c:pt idx="1605">
                  <c:v>-3.2023809523808761E-2</c:v>
                </c:pt>
                <c:pt idx="1606">
                  <c:v>34.368214285714288</c:v>
                </c:pt>
                <c:pt idx="1607">
                  <c:v>-6.0107142857142861</c:v>
                </c:pt>
                <c:pt idx="1608">
                  <c:v>7.11511904761905</c:v>
                </c:pt>
                <c:pt idx="1609">
                  <c:v>10.709166666666667</c:v>
                </c:pt>
                <c:pt idx="1610">
                  <c:v>43.088928571428575</c:v>
                </c:pt>
                <c:pt idx="1611">
                  <c:v>10.4975</c:v>
                </c:pt>
                <c:pt idx="1612">
                  <c:v>1.6524999999999999</c:v>
                </c:pt>
                <c:pt idx="1613">
                  <c:v>17.131547619047623</c:v>
                </c:pt>
                <c:pt idx="1614">
                  <c:v>23.209285714285713</c:v>
                </c:pt>
                <c:pt idx="1615">
                  <c:v>21.027261904761904</c:v>
                </c:pt>
                <c:pt idx="1616">
                  <c:v>29.473928571428576</c:v>
                </c:pt>
                <c:pt idx="1617">
                  <c:v>8.0371428571428574</c:v>
                </c:pt>
                <c:pt idx="1618">
                  <c:v>-2.4774999999999996</c:v>
                </c:pt>
                <c:pt idx="1619">
                  <c:v>10.709166666666667</c:v>
                </c:pt>
                <c:pt idx="1620">
                  <c:v>29.473928571428576</c:v>
                </c:pt>
                <c:pt idx="1621">
                  <c:v>-4.3963095238095242</c:v>
                </c:pt>
                <c:pt idx="1622">
                  <c:v>21.901309523809527</c:v>
                </c:pt>
                <c:pt idx="1623">
                  <c:v>24.058452380952382</c:v>
                </c:pt>
                <c:pt idx="1624">
                  <c:v>7.11511904761905</c:v>
                </c:pt>
                <c:pt idx="1625">
                  <c:v>21.027261904761904</c:v>
                </c:pt>
                <c:pt idx="1626">
                  <c:v>27.424404761904761</c:v>
                </c:pt>
                <c:pt idx="1627">
                  <c:v>1.6524999999999999</c:v>
                </c:pt>
                <c:pt idx="1628">
                  <c:v>13.367738095238096</c:v>
                </c:pt>
                <c:pt idx="1629">
                  <c:v>5.5184523809523807</c:v>
                </c:pt>
                <c:pt idx="1630">
                  <c:v>13.537738095238096</c:v>
                </c:pt>
                <c:pt idx="1631">
                  <c:v>43.088928571428575</c:v>
                </c:pt>
                <c:pt idx="1632">
                  <c:v>24.058452380952382</c:v>
                </c:pt>
                <c:pt idx="1633">
                  <c:v>23.449285714285718</c:v>
                </c:pt>
                <c:pt idx="1634">
                  <c:v>-6.0107142857142861</c:v>
                </c:pt>
                <c:pt idx="1635">
                  <c:v>-4.3963095238095242</c:v>
                </c:pt>
                <c:pt idx="1636">
                  <c:v>31.447738095238101</c:v>
                </c:pt>
                <c:pt idx="1637">
                  <c:v>20.738571428571433</c:v>
                </c:pt>
                <c:pt idx="1638">
                  <c:v>-6.0107142857142861</c:v>
                </c:pt>
                <c:pt idx="1639">
                  <c:v>29.06904761904762</c:v>
                </c:pt>
                <c:pt idx="1640">
                  <c:v>23.449285714285718</c:v>
                </c:pt>
                <c:pt idx="1641">
                  <c:v>13.367738095238096</c:v>
                </c:pt>
                <c:pt idx="1642">
                  <c:v>17.131547619047623</c:v>
                </c:pt>
                <c:pt idx="1643">
                  <c:v>34.368214285714288</c:v>
                </c:pt>
                <c:pt idx="1644">
                  <c:v>-8.5753571428571433</c:v>
                </c:pt>
                <c:pt idx="1645">
                  <c:v>31.447738095238101</c:v>
                </c:pt>
                <c:pt idx="1646">
                  <c:v>13.537738095238096</c:v>
                </c:pt>
                <c:pt idx="1647">
                  <c:v>-0.45761904761904759</c:v>
                </c:pt>
                <c:pt idx="1648">
                  <c:v>29.473928571428576</c:v>
                </c:pt>
                <c:pt idx="1649">
                  <c:v>20.738571428571433</c:v>
                </c:pt>
                <c:pt idx="1650">
                  <c:v>-3.2023809523808761E-2</c:v>
                </c:pt>
                <c:pt idx="1651">
                  <c:v>20.738571428571433</c:v>
                </c:pt>
                <c:pt idx="1652">
                  <c:v>10.4975</c:v>
                </c:pt>
                <c:pt idx="1653">
                  <c:v>-0.52404761904761887</c:v>
                </c:pt>
                <c:pt idx="1654">
                  <c:v>17.131547619047623</c:v>
                </c:pt>
                <c:pt idx="1655">
                  <c:v>-0.45761904761904759</c:v>
                </c:pt>
                <c:pt idx="1656">
                  <c:v>2.2516666666666674</c:v>
                </c:pt>
                <c:pt idx="1657">
                  <c:v>31.447738095238101</c:v>
                </c:pt>
                <c:pt idx="1658">
                  <c:v>5.5184523809523807</c:v>
                </c:pt>
                <c:pt idx="1659">
                  <c:v>-8.7532142857142858</c:v>
                </c:pt>
                <c:pt idx="1660">
                  <c:v>-4.3963095238095242</c:v>
                </c:pt>
                <c:pt idx="1661">
                  <c:v>34.368214285714288</c:v>
                </c:pt>
                <c:pt idx="1662">
                  <c:v>29.06904761904762</c:v>
                </c:pt>
                <c:pt idx="1663">
                  <c:v>23.449285714285718</c:v>
                </c:pt>
                <c:pt idx="1664">
                  <c:v>-2.4774999999999996</c:v>
                </c:pt>
                <c:pt idx="1665">
                  <c:v>-16.679047619047623</c:v>
                </c:pt>
                <c:pt idx="1666">
                  <c:v>-0.52404761904761887</c:v>
                </c:pt>
                <c:pt idx="1667">
                  <c:v>10.4975</c:v>
                </c:pt>
                <c:pt idx="1668">
                  <c:v>13.367738095238096</c:v>
                </c:pt>
                <c:pt idx="1669">
                  <c:v>-4.3963095238095242</c:v>
                </c:pt>
                <c:pt idx="1670">
                  <c:v>21.027261904761904</c:v>
                </c:pt>
                <c:pt idx="1671">
                  <c:v>-6.0107142857142861</c:v>
                </c:pt>
                <c:pt idx="1672">
                  <c:v>17.131547619047623</c:v>
                </c:pt>
                <c:pt idx="1673">
                  <c:v>-3.2023809523808761E-2</c:v>
                </c:pt>
                <c:pt idx="1674">
                  <c:v>23.209285714285713</c:v>
                </c:pt>
                <c:pt idx="1675">
                  <c:v>29.06904761904762</c:v>
                </c:pt>
                <c:pt idx="1676">
                  <c:v>21.901309523809527</c:v>
                </c:pt>
                <c:pt idx="1677">
                  <c:v>24.058452380952382</c:v>
                </c:pt>
                <c:pt idx="1678">
                  <c:v>20.738571428571433</c:v>
                </c:pt>
                <c:pt idx="1679">
                  <c:v>2.2516666666666674</c:v>
                </c:pt>
                <c:pt idx="1680">
                  <c:v>1.6524999999999999</c:v>
                </c:pt>
                <c:pt idx="1681">
                  <c:v>8.0371428571428574</c:v>
                </c:pt>
                <c:pt idx="1682">
                  <c:v>10.4975</c:v>
                </c:pt>
                <c:pt idx="1683">
                  <c:v>2.2516666666666674</c:v>
                </c:pt>
                <c:pt idx="1684">
                  <c:v>-0.52404761904761887</c:v>
                </c:pt>
                <c:pt idx="1685">
                  <c:v>20.738571428571433</c:v>
                </c:pt>
                <c:pt idx="1686">
                  <c:v>29.06904761904762</c:v>
                </c:pt>
                <c:pt idx="1687">
                  <c:v>34.368214285714288</c:v>
                </c:pt>
                <c:pt idx="1688">
                  <c:v>-0.45761904761904759</c:v>
                </c:pt>
                <c:pt idx="1689">
                  <c:v>13.367738095238096</c:v>
                </c:pt>
                <c:pt idx="1690">
                  <c:v>-8.5753571428571433</c:v>
                </c:pt>
                <c:pt idx="1691">
                  <c:v>-3.2023809523808761E-2</c:v>
                </c:pt>
                <c:pt idx="1692">
                  <c:v>20.598452380952381</c:v>
                </c:pt>
                <c:pt idx="1693">
                  <c:v>5.5184523809523807</c:v>
                </c:pt>
                <c:pt idx="1694">
                  <c:v>8.0371428571428574</c:v>
                </c:pt>
                <c:pt idx="1695">
                  <c:v>13.537738095238096</c:v>
                </c:pt>
                <c:pt idx="1696">
                  <c:v>-0.52404761904761887</c:v>
                </c:pt>
                <c:pt idx="1697">
                  <c:v>23.209285714285713</c:v>
                </c:pt>
                <c:pt idx="1698">
                  <c:v>-8.7532142857142858</c:v>
                </c:pt>
                <c:pt idx="1699">
                  <c:v>-8.5753571428571433</c:v>
                </c:pt>
                <c:pt idx="1700">
                  <c:v>-0.45761904761904759</c:v>
                </c:pt>
                <c:pt idx="1701">
                  <c:v>23.449285714285718</c:v>
                </c:pt>
                <c:pt idx="1702">
                  <c:v>34.368214285714288</c:v>
                </c:pt>
                <c:pt idx="1703">
                  <c:v>21.901309523809527</c:v>
                </c:pt>
                <c:pt idx="1704">
                  <c:v>-4.3963095238095242</c:v>
                </c:pt>
                <c:pt idx="1705">
                  <c:v>-8.5753571428571433</c:v>
                </c:pt>
                <c:pt idx="1706">
                  <c:v>13.537738095238096</c:v>
                </c:pt>
                <c:pt idx="1707">
                  <c:v>43.088928571428575</c:v>
                </c:pt>
                <c:pt idx="1708">
                  <c:v>-0.52404761904761887</c:v>
                </c:pt>
                <c:pt idx="1709">
                  <c:v>20.598452380952381</c:v>
                </c:pt>
                <c:pt idx="1710">
                  <c:v>-6.0107142857142861</c:v>
                </c:pt>
                <c:pt idx="1711">
                  <c:v>1.6524999999999999</c:v>
                </c:pt>
                <c:pt idx="1712">
                  <c:v>7.11511904761905</c:v>
                </c:pt>
                <c:pt idx="1713">
                  <c:v>-8.7532142857142858</c:v>
                </c:pt>
                <c:pt idx="1714">
                  <c:v>5.5184523809523807</c:v>
                </c:pt>
                <c:pt idx="1715">
                  <c:v>-0.45761904761904759</c:v>
                </c:pt>
                <c:pt idx="1716">
                  <c:v>13.367738095238096</c:v>
                </c:pt>
                <c:pt idx="1717">
                  <c:v>5.5184523809523807</c:v>
                </c:pt>
                <c:pt idx="1718">
                  <c:v>34.368214285714288</c:v>
                </c:pt>
                <c:pt idx="1719">
                  <c:v>27.424404761904761</c:v>
                </c:pt>
                <c:pt idx="1720">
                  <c:v>29.473928571428576</c:v>
                </c:pt>
                <c:pt idx="1721">
                  <c:v>-8.7532142857142858</c:v>
                </c:pt>
                <c:pt idx="1722">
                  <c:v>13.367738095238096</c:v>
                </c:pt>
                <c:pt idx="1723">
                  <c:v>21.901309523809527</c:v>
                </c:pt>
                <c:pt idx="1724">
                  <c:v>23.449285714285718</c:v>
                </c:pt>
                <c:pt idx="1725">
                  <c:v>-16.679047619047623</c:v>
                </c:pt>
                <c:pt idx="1726">
                  <c:v>20.598452380952381</c:v>
                </c:pt>
                <c:pt idx="1727">
                  <c:v>-6.0107142857142861</c:v>
                </c:pt>
                <c:pt idx="1728">
                  <c:v>8.0371428571428574</c:v>
                </c:pt>
                <c:pt idx="1729">
                  <c:v>-8.5753571428571433</c:v>
                </c:pt>
                <c:pt idx="1730">
                  <c:v>23.209285714285713</c:v>
                </c:pt>
                <c:pt idx="1731">
                  <c:v>43.088928571428575</c:v>
                </c:pt>
                <c:pt idx="1732">
                  <c:v>31.447738095238101</c:v>
                </c:pt>
                <c:pt idx="1733">
                  <c:v>20.738571428571433</c:v>
                </c:pt>
                <c:pt idx="1734">
                  <c:v>-8.7532142857142858</c:v>
                </c:pt>
                <c:pt idx="1735">
                  <c:v>8.0371428571428574</c:v>
                </c:pt>
                <c:pt idx="1736">
                  <c:v>20.598452380952381</c:v>
                </c:pt>
                <c:pt idx="1737">
                  <c:v>5.5184523809523807</c:v>
                </c:pt>
                <c:pt idx="1738">
                  <c:v>-0.52404761904761887</c:v>
                </c:pt>
                <c:pt idx="1739">
                  <c:v>27.424404761904761</c:v>
                </c:pt>
                <c:pt idx="1740">
                  <c:v>10.709166666666667</c:v>
                </c:pt>
                <c:pt idx="1741">
                  <c:v>-3.2023809523808761E-2</c:v>
                </c:pt>
                <c:pt idx="1742">
                  <c:v>7.11511904761905</c:v>
                </c:pt>
                <c:pt idx="1743">
                  <c:v>2.2516666666666674</c:v>
                </c:pt>
                <c:pt idx="1744">
                  <c:v>21.901309523809527</c:v>
                </c:pt>
                <c:pt idx="1745">
                  <c:v>7.11511904761905</c:v>
                </c:pt>
                <c:pt idx="1746">
                  <c:v>-8.5753571428571433</c:v>
                </c:pt>
                <c:pt idx="1747">
                  <c:v>27.424404761904761</c:v>
                </c:pt>
                <c:pt idx="1748">
                  <c:v>31.447738095238101</c:v>
                </c:pt>
                <c:pt idx="1749">
                  <c:v>43.088928571428575</c:v>
                </c:pt>
                <c:pt idx="1750">
                  <c:v>-3.2023809523808761E-2</c:v>
                </c:pt>
                <c:pt idx="1751">
                  <c:v>-6.0107142857142861</c:v>
                </c:pt>
                <c:pt idx="1752">
                  <c:v>10.709166666666667</c:v>
                </c:pt>
                <c:pt idx="1753">
                  <c:v>-4.3963095238095242</c:v>
                </c:pt>
                <c:pt idx="1754">
                  <c:v>43.088928571428575</c:v>
                </c:pt>
                <c:pt idx="1755">
                  <c:v>34.368214285714288</c:v>
                </c:pt>
                <c:pt idx="1756">
                  <c:v>24.058452380952382</c:v>
                </c:pt>
                <c:pt idx="1757">
                  <c:v>13.537738095238096</c:v>
                </c:pt>
                <c:pt idx="1758">
                  <c:v>-8.5753571428571433</c:v>
                </c:pt>
                <c:pt idx="1759">
                  <c:v>-6.0107142857142861</c:v>
                </c:pt>
                <c:pt idx="1760">
                  <c:v>10.709166666666667</c:v>
                </c:pt>
                <c:pt idx="1761">
                  <c:v>20.738571428571433</c:v>
                </c:pt>
                <c:pt idx="1762">
                  <c:v>2.2516666666666674</c:v>
                </c:pt>
                <c:pt idx="1763">
                  <c:v>-16.679047619047623</c:v>
                </c:pt>
                <c:pt idx="1764">
                  <c:v>1.6524999999999999</c:v>
                </c:pt>
                <c:pt idx="1765">
                  <c:v>31.447738095238101</c:v>
                </c:pt>
                <c:pt idx="1766">
                  <c:v>-0.52404761904761887</c:v>
                </c:pt>
                <c:pt idx="1767">
                  <c:v>8.0371428571428574</c:v>
                </c:pt>
                <c:pt idx="1768">
                  <c:v>-16.679047619047623</c:v>
                </c:pt>
                <c:pt idx="1769">
                  <c:v>24.058452380952382</c:v>
                </c:pt>
                <c:pt idx="1770">
                  <c:v>13.537738095238096</c:v>
                </c:pt>
                <c:pt idx="1771">
                  <c:v>-4.3963095238095242</c:v>
                </c:pt>
                <c:pt idx="1772">
                  <c:v>-4.3963095238095242</c:v>
                </c:pt>
                <c:pt idx="1773">
                  <c:v>23.209285714285713</c:v>
                </c:pt>
                <c:pt idx="1774">
                  <c:v>-8.7532142857142858</c:v>
                </c:pt>
                <c:pt idx="1775">
                  <c:v>-6.0107142857142861</c:v>
                </c:pt>
                <c:pt idx="1776">
                  <c:v>31.447738095238101</c:v>
                </c:pt>
                <c:pt idx="1777">
                  <c:v>21.027261904761904</c:v>
                </c:pt>
                <c:pt idx="1778">
                  <c:v>17.131547619047623</c:v>
                </c:pt>
                <c:pt idx="1779">
                  <c:v>20.738571428571433</c:v>
                </c:pt>
                <c:pt idx="1780">
                  <c:v>-3.2023809523808761E-2</c:v>
                </c:pt>
                <c:pt idx="1781">
                  <c:v>20.598452380952381</c:v>
                </c:pt>
                <c:pt idx="1782">
                  <c:v>-0.45761904761904759</c:v>
                </c:pt>
                <c:pt idx="1783">
                  <c:v>34.368214285714288</c:v>
                </c:pt>
                <c:pt idx="1784">
                  <c:v>10.4975</c:v>
                </c:pt>
                <c:pt idx="1785">
                  <c:v>20.738571428571433</c:v>
                </c:pt>
                <c:pt idx="1786">
                  <c:v>21.027261904761904</c:v>
                </c:pt>
                <c:pt idx="1787">
                  <c:v>-0.52404761904761887</c:v>
                </c:pt>
                <c:pt idx="1788">
                  <c:v>13.537738095238096</c:v>
                </c:pt>
                <c:pt idx="1789">
                  <c:v>-16.679047619047623</c:v>
                </c:pt>
                <c:pt idx="1790">
                  <c:v>31.447738095238101</c:v>
                </c:pt>
                <c:pt idx="1791">
                  <c:v>29.06904761904762</c:v>
                </c:pt>
                <c:pt idx="1792">
                  <c:v>13.537738095238096</c:v>
                </c:pt>
                <c:pt idx="1793">
                  <c:v>5.5184523809523807</c:v>
                </c:pt>
                <c:pt idx="1794">
                  <c:v>29.473928571428576</c:v>
                </c:pt>
                <c:pt idx="1795">
                  <c:v>-16.679047619047623</c:v>
                </c:pt>
                <c:pt idx="1796">
                  <c:v>5.5184523809523807</c:v>
                </c:pt>
                <c:pt idx="1797">
                  <c:v>1.6524999999999999</c:v>
                </c:pt>
                <c:pt idx="1798">
                  <c:v>23.449285714285718</c:v>
                </c:pt>
                <c:pt idx="1799">
                  <c:v>10.4975</c:v>
                </c:pt>
                <c:pt idx="1800">
                  <c:v>21.901309523809527</c:v>
                </c:pt>
                <c:pt idx="1801">
                  <c:v>21.027261904761904</c:v>
                </c:pt>
                <c:pt idx="1802">
                  <c:v>-2.4774999999999996</c:v>
                </c:pt>
                <c:pt idx="1803">
                  <c:v>20.598452380952381</c:v>
                </c:pt>
                <c:pt idx="1804">
                  <c:v>13.367738095238096</c:v>
                </c:pt>
                <c:pt idx="1805">
                  <c:v>23.209285714285713</c:v>
                </c:pt>
                <c:pt idx="1806">
                  <c:v>29.06904761904762</c:v>
                </c:pt>
                <c:pt idx="1807">
                  <c:v>-3.2023809523808761E-2</c:v>
                </c:pt>
                <c:pt idx="1808">
                  <c:v>17.131547619047623</c:v>
                </c:pt>
                <c:pt idx="1809">
                  <c:v>10.709166666666667</c:v>
                </c:pt>
                <c:pt idx="1810">
                  <c:v>7.11511904761905</c:v>
                </c:pt>
                <c:pt idx="1811">
                  <c:v>20.738571428571433</c:v>
                </c:pt>
                <c:pt idx="1812">
                  <c:v>-16.679047619047623</c:v>
                </c:pt>
                <c:pt idx="1813">
                  <c:v>21.027261904761904</c:v>
                </c:pt>
                <c:pt idx="1814">
                  <c:v>13.367738095238096</c:v>
                </c:pt>
                <c:pt idx="1815">
                  <c:v>29.473928571428576</c:v>
                </c:pt>
                <c:pt idx="1816">
                  <c:v>-2.4774999999999996</c:v>
                </c:pt>
                <c:pt idx="1817">
                  <c:v>8.0371428571428574</c:v>
                </c:pt>
                <c:pt idx="1818">
                  <c:v>-8.5753571428571433</c:v>
                </c:pt>
                <c:pt idx="1819">
                  <c:v>27.424404761904761</c:v>
                </c:pt>
                <c:pt idx="1820">
                  <c:v>23.449285714285718</c:v>
                </c:pt>
                <c:pt idx="1821">
                  <c:v>29.473928571428576</c:v>
                </c:pt>
                <c:pt idx="1822">
                  <c:v>21.901309523809527</c:v>
                </c:pt>
                <c:pt idx="1823">
                  <c:v>-2.4774999999999996</c:v>
                </c:pt>
                <c:pt idx="1824">
                  <c:v>24.058452380952382</c:v>
                </c:pt>
                <c:pt idx="1825">
                  <c:v>29.06904761904762</c:v>
                </c:pt>
                <c:pt idx="1826">
                  <c:v>17.131547619047623</c:v>
                </c:pt>
                <c:pt idx="1827">
                  <c:v>7.11511904761905</c:v>
                </c:pt>
                <c:pt idx="1828">
                  <c:v>27.424404761904761</c:v>
                </c:pt>
                <c:pt idx="1829">
                  <c:v>23.449285714285718</c:v>
                </c:pt>
                <c:pt idx="1830">
                  <c:v>10.709166666666667</c:v>
                </c:pt>
                <c:pt idx="1831">
                  <c:v>24.058452380952382</c:v>
                </c:pt>
                <c:pt idx="1832">
                  <c:v>-3.2023809523808761E-2</c:v>
                </c:pt>
                <c:pt idx="1833">
                  <c:v>-0.45761904761904759</c:v>
                </c:pt>
                <c:pt idx="1834">
                  <c:v>-4.3963095238095242</c:v>
                </c:pt>
                <c:pt idx="1835">
                  <c:v>34.368214285714288</c:v>
                </c:pt>
                <c:pt idx="1836">
                  <c:v>2.2516666666666674</c:v>
                </c:pt>
                <c:pt idx="1837">
                  <c:v>-0.52404761904761887</c:v>
                </c:pt>
                <c:pt idx="1838">
                  <c:v>-6.0107142857142861</c:v>
                </c:pt>
                <c:pt idx="1839">
                  <c:v>23.449285714285718</c:v>
                </c:pt>
                <c:pt idx="1840">
                  <c:v>10.4975</c:v>
                </c:pt>
                <c:pt idx="1841">
                  <c:v>24.058452380952382</c:v>
                </c:pt>
                <c:pt idx="1842">
                  <c:v>29.06904761904762</c:v>
                </c:pt>
                <c:pt idx="1843">
                  <c:v>43.088928571428575</c:v>
                </c:pt>
                <c:pt idx="1844">
                  <c:v>-0.52404761904761887</c:v>
                </c:pt>
                <c:pt idx="1845">
                  <c:v>-3.2023809523808761E-2</c:v>
                </c:pt>
                <c:pt idx="1846">
                  <c:v>1.6524999999999999</c:v>
                </c:pt>
                <c:pt idx="1847">
                  <c:v>-8.5753571428571433</c:v>
                </c:pt>
                <c:pt idx="1848">
                  <c:v>34.368214285714288</c:v>
                </c:pt>
                <c:pt idx="1849">
                  <c:v>20.738571428571433</c:v>
                </c:pt>
                <c:pt idx="1850">
                  <c:v>-0.45761904761904759</c:v>
                </c:pt>
                <c:pt idx="1851">
                  <c:v>31.447738095238101</c:v>
                </c:pt>
                <c:pt idx="1852">
                  <c:v>-16.679047619047623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11-4FD9-A0FC-48354D67D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501775"/>
        <c:axId val="147668687"/>
      </c:scatterChart>
      <c:valAx>
        <c:axId val="44050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8687"/>
        <c:crosses val="autoZero"/>
        <c:crossBetween val="midCat"/>
      </c:valAx>
      <c:valAx>
        <c:axId val="14766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50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Xgar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test!$I$2:$I$1605</c:f>
              <c:numCache>
                <c:formatCode>General</c:formatCode>
                <c:ptCount val="1604"/>
                <c:pt idx="0">
                  <c:v>81.149285714285725</c:v>
                </c:pt>
                <c:pt idx="1">
                  <c:v>-28.852380952380948</c:v>
                </c:pt>
                <c:pt idx="2">
                  <c:v>120.64333333333332</c:v>
                </c:pt>
                <c:pt idx="3">
                  <c:v>126.67</c:v>
                </c:pt>
                <c:pt idx="4">
                  <c:v>2.4278571428571381</c:v>
                </c:pt>
                <c:pt idx="5">
                  <c:v>161.3661904761905</c:v>
                </c:pt>
                <c:pt idx="6">
                  <c:v>121.01880952380951</c:v>
                </c:pt>
                <c:pt idx="7">
                  <c:v>154.76523809523809</c:v>
                </c:pt>
                <c:pt idx="8">
                  <c:v>35.906904761904762</c:v>
                </c:pt>
                <c:pt idx="9">
                  <c:v>38.000238095238089</c:v>
                </c:pt>
                <c:pt idx="10">
                  <c:v>52.757857142857148</c:v>
                </c:pt>
                <c:pt idx="11">
                  <c:v>73.279761904761898</c:v>
                </c:pt>
                <c:pt idx="12">
                  <c:v>120.64333333333332</c:v>
                </c:pt>
                <c:pt idx="13">
                  <c:v>60.434285714285707</c:v>
                </c:pt>
                <c:pt idx="14">
                  <c:v>81.149285714285725</c:v>
                </c:pt>
                <c:pt idx="15">
                  <c:v>64.561666666666639</c:v>
                </c:pt>
                <c:pt idx="16">
                  <c:v>71.288571428571402</c:v>
                </c:pt>
                <c:pt idx="17">
                  <c:v>103.61880952380953</c:v>
                </c:pt>
                <c:pt idx="18">
                  <c:v>92.519047619047612</c:v>
                </c:pt>
                <c:pt idx="19">
                  <c:v>57.437380952380948</c:v>
                </c:pt>
                <c:pt idx="20">
                  <c:v>53.481666666666655</c:v>
                </c:pt>
                <c:pt idx="21">
                  <c:v>99.267142857142858</c:v>
                </c:pt>
                <c:pt idx="22">
                  <c:v>-28.852380952380948</c:v>
                </c:pt>
                <c:pt idx="23">
                  <c:v>101.00309523809524</c:v>
                </c:pt>
                <c:pt idx="24">
                  <c:v>85.562619047619037</c:v>
                </c:pt>
                <c:pt idx="25">
                  <c:v>52.757857142857148</c:v>
                </c:pt>
                <c:pt idx="26">
                  <c:v>127.36857142857141</c:v>
                </c:pt>
                <c:pt idx="27">
                  <c:v>154.76523809523809</c:v>
                </c:pt>
                <c:pt idx="28">
                  <c:v>60.434285714285707</c:v>
                </c:pt>
                <c:pt idx="29">
                  <c:v>101.46142857142856</c:v>
                </c:pt>
                <c:pt idx="30">
                  <c:v>64.561666666666639</c:v>
                </c:pt>
                <c:pt idx="31">
                  <c:v>71.288571428571402</c:v>
                </c:pt>
                <c:pt idx="32">
                  <c:v>103.61880952380953</c:v>
                </c:pt>
                <c:pt idx="33">
                  <c:v>70.167380952380938</c:v>
                </c:pt>
                <c:pt idx="34">
                  <c:v>-28.852380952380948</c:v>
                </c:pt>
                <c:pt idx="35">
                  <c:v>43.783809523809516</c:v>
                </c:pt>
                <c:pt idx="36">
                  <c:v>92.519047619047612</c:v>
                </c:pt>
                <c:pt idx="37">
                  <c:v>38.000238095238089</c:v>
                </c:pt>
                <c:pt idx="38">
                  <c:v>85.562619047619037</c:v>
                </c:pt>
                <c:pt idx="39">
                  <c:v>127.36857142857141</c:v>
                </c:pt>
                <c:pt idx="40">
                  <c:v>99.267142857142858</c:v>
                </c:pt>
                <c:pt idx="41">
                  <c:v>60.434285714285707</c:v>
                </c:pt>
                <c:pt idx="42">
                  <c:v>35.906904761904762</c:v>
                </c:pt>
                <c:pt idx="43">
                  <c:v>126.67</c:v>
                </c:pt>
                <c:pt idx="44">
                  <c:v>70.167380952380938</c:v>
                </c:pt>
                <c:pt idx="45">
                  <c:v>92.519047619047612</c:v>
                </c:pt>
                <c:pt idx="46">
                  <c:v>38.000238095238089</c:v>
                </c:pt>
                <c:pt idx="47">
                  <c:v>53.481666666666655</c:v>
                </c:pt>
                <c:pt idx="48">
                  <c:v>73.279761904761898</c:v>
                </c:pt>
                <c:pt idx="49">
                  <c:v>154.76523809523809</c:v>
                </c:pt>
                <c:pt idx="50">
                  <c:v>101.46142857142856</c:v>
                </c:pt>
                <c:pt idx="51">
                  <c:v>81.149285714285725</c:v>
                </c:pt>
                <c:pt idx="52">
                  <c:v>64.561666666666639</c:v>
                </c:pt>
                <c:pt idx="53">
                  <c:v>91.395238095238099</c:v>
                </c:pt>
                <c:pt idx="54">
                  <c:v>105.50714285714287</c:v>
                </c:pt>
                <c:pt idx="55">
                  <c:v>121.01880952380951</c:v>
                </c:pt>
                <c:pt idx="56">
                  <c:v>130.13119047619048</c:v>
                </c:pt>
                <c:pt idx="57">
                  <c:v>70.167380952380938</c:v>
                </c:pt>
                <c:pt idx="58">
                  <c:v>85.562619047619037</c:v>
                </c:pt>
                <c:pt idx="59">
                  <c:v>53.481666666666655</c:v>
                </c:pt>
                <c:pt idx="60">
                  <c:v>73.279761904761898</c:v>
                </c:pt>
                <c:pt idx="61">
                  <c:v>154.76523809523809</c:v>
                </c:pt>
                <c:pt idx="62">
                  <c:v>60.434285714285707</c:v>
                </c:pt>
                <c:pt idx="63">
                  <c:v>35.906904761904762</c:v>
                </c:pt>
                <c:pt idx="64">
                  <c:v>64.561666666666639</c:v>
                </c:pt>
                <c:pt idx="65">
                  <c:v>126.67</c:v>
                </c:pt>
                <c:pt idx="66">
                  <c:v>91.395238095238099</c:v>
                </c:pt>
                <c:pt idx="67">
                  <c:v>103.61880952380953</c:v>
                </c:pt>
                <c:pt idx="68">
                  <c:v>92.519047619047612</c:v>
                </c:pt>
                <c:pt idx="69">
                  <c:v>57.437380952380948</c:v>
                </c:pt>
                <c:pt idx="70">
                  <c:v>-14.717619047619038</c:v>
                </c:pt>
                <c:pt idx="71">
                  <c:v>121.01880952380951</c:v>
                </c:pt>
                <c:pt idx="72">
                  <c:v>130.13119047619048</c:v>
                </c:pt>
                <c:pt idx="73">
                  <c:v>85.562619047619037</c:v>
                </c:pt>
                <c:pt idx="74">
                  <c:v>53.481666666666655</c:v>
                </c:pt>
                <c:pt idx="75">
                  <c:v>73.279761904761898</c:v>
                </c:pt>
                <c:pt idx="76">
                  <c:v>154.76523809523809</c:v>
                </c:pt>
                <c:pt idx="77">
                  <c:v>35.906904761904762</c:v>
                </c:pt>
                <c:pt idx="78">
                  <c:v>101.46142857142856</c:v>
                </c:pt>
                <c:pt idx="79">
                  <c:v>81.149285714285725</c:v>
                </c:pt>
                <c:pt idx="80">
                  <c:v>91.395238095238099</c:v>
                </c:pt>
                <c:pt idx="81">
                  <c:v>105.50714285714287</c:v>
                </c:pt>
                <c:pt idx="82">
                  <c:v>158.14214285714286</c:v>
                </c:pt>
                <c:pt idx="83">
                  <c:v>57.437380952380948</c:v>
                </c:pt>
                <c:pt idx="84">
                  <c:v>101.00309523809524</c:v>
                </c:pt>
                <c:pt idx="85">
                  <c:v>38.000238095238089</c:v>
                </c:pt>
                <c:pt idx="86">
                  <c:v>-14.717619047619038</c:v>
                </c:pt>
                <c:pt idx="87">
                  <c:v>99.267142857142858</c:v>
                </c:pt>
                <c:pt idx="88">
                  <c:v>130.13119047619048</c:v>
                </c:pt>
                <c:pt idx="89">
                  <c:v>126.67</c:v>
                </c:pt>
                <c:pt idx="90">
                  <c:v>71.288571428571402</c:v>
                </c:pt>
                <c:pt idx="91">
                  <c:v>154.76523809523809</c:v>
                </c:pt>
                <c:pt idx="92">
                  <c:v>101.46142857142856</c:v>
                </c:pt>
                <c:pt idx="93">
                  <c:v>91.395238095238099</c:v>
                </c:pt>
                <c:pt idx="94">
                  <c:v>158.14214285714286</c:v>
                </c:pt>
                <c:pt idx="95">
                  <c:v>57.437380952380948</c:v>
                </c:pt>
                <c:pt idx="96">
                  <c:v>101.00309523809524</c:v>
                </c:pt>
                <c:pt idx="97">
                  <c:v>85.562619047619037</c:v>
                </c:pt>
                <c:pt idx="98">
                  <c:v>53.481666666666655</c:v>
                </c:pt>
                <c:pt idx="99">
                  <c:v>73.279761904761898</c:v>
                </c:pt>
                <c:pt idx="100">
                  <c:v>-14.717619047619038</c:v>
                </c:pt>
                <c:pt idx="101">
                  <c:v>99.267142857142858</c:v>
                </c:pt>
                <c:pt idx="102">
                  <c:v>120.64333333333332</c:v>
                </c:pt>
                <c:pt idx="103">
                  <c:v>35.906904761904762</c:v>
                </c:pt>
                <c:pt idx="104">
                  <c:v>126.67</c:v>
                </c:pt>
                <c:pt idx="105">
                  <c:v>70.167380952380938</c:v>
                </c:pt>
                <c:pt idx="106">
                  <c:v>-28.852380952380948</c:v>
                </c:pt>
                <c:pt idx="107">
                  <c:v>2.4278571428571381</c:v>
                </c:pt>
                <c:pt idx="108">
                  <c:v>64.561666666666639</c:v>
                </c:pt>
                <c:pt idx="109">
                  <c:v>43.783809523809516</c:v>
                </c:pt>
                <c:pt idx="110">
                  <c:v>85.562619047619037</c:v>
                </c:pt>
                <c:pt idx="111">
                  <c:v>52.757857142857148</c:v>
                </c:pt>
                <c:pt idx="112">
                  <c:v>-14.717619047619038</c:v>
                </c:pt>
                <c:pt idx="113">
                  <c:v>127.36857142857141</c:v>
                </c:pt>
                <c:pt idx="114">
                  <c:v>120.64333333333332</c:v>
                </c:pt>
                <c:pt idx="115">
                  <c:v>81.149285714285725</c:v>
                </c:pt>
                <c:pt idx="116">
                  <c:v>91.395238095238099</c:v>
                </c:pt>
                <c:pt idx="117">
                  <c:v>71.288571428571402</c:v>
                </c:pt>
                <c:pt idx="118">
                  <c:v>70.167380952380938</c:v>
                </c:pt>
                <c:pt idx="119">
                  <c:v>-28.852380952380948</c:v>
                </c:pt>
                <c:pt idx="120">
                  <c:v>56.057857142857138</c:v>
                </c:pt>
                <c:pt idx="121">
                  <c:v>161.3661904761905</c:v>
                </c:pt>
                <c:pt idx="122">
                  <c:v>53.481666666666655</c:v>
                </c:pt>
                <c:pt idx="123">
                  <c:v>101.46142857142856</c:v>
                </c:pt>
                <c:pt idx="124">
                  <c:v>158.14214285714286</c:v>
                </c:pt>
                <c:pt idx="125">
                  <c:v>57.437380952380948</c:v>
                </c:pt>
                <c:pt idx="126">
                  <c:v>52.757857142857148</c:v>
                </c:pt>
                <c:pt idx="127">
                  <c:v>73.279761904761898</c:v>
                </c:pt>
                <c:pt idx="128">
                  <c:v>127.36857142857141</c:v>
                </c:pt>
                <c:pt idx="129">
                  <c:v>99.267142857142858</c:v>
                </c:pt>
                <c:pt idx="130">
                  <c:v>130.13119047619048</c:v>
                </c:pt>
                <c:pt idx="131">
                  <c:v>120.64333333333332</c:v>
                </c:pt>
                <c:pt idx="132">
                  <c:v>81.149285714285725</c:v>
                </c:pt>
                <c:pt idx="133">
                  <c:v>64.561666666666639</c:v>
                </c:pt>
                <c:pt idx="134">
                  <c:v>71.288571428571402</c:v>
                </c:pt>
                <c:pt idx="135">
                  <c:v>70.167380952380938</c:v>
                </c:pt>
                <c:pt idx="136">
                  <c:v>-28.852380952380948</c:v>
                </c:pt>
                <c:pt idx="137">
                  <c:v>43.783809523809516</c:v>
                </c:pt>
                <c:pt idx="138">
                  <c:v>2.4278571428571381</c:v>
                </c:pt>
                <c:pt idx="139">
                  <c:v>56.057857142857138</c:v>
                </c:pt>
                <c:pt idx="140">
                  <c:v>-14.717619047619038</c:v>
                </c:pt>
                <c:pt idx="141">
                  <c:v>101.46142857142856</c:v>
                </c:pt>
                <c:pt idx="142">
                  <c:v>57.437380952380948</c:v>
                </c:pt>
                <c:pt idx="143">
                  <c:v>52.757857142857148</c:v>
                </c:pt>
                <c:pt idx="144">
                  <c:v>161.3661904761905</c:v>
                </c:pt>
                <c:pt idx="145">
                  <c:v>43.783809523809516</c:v>
                </c:pt>
                <c:pt idx="146">
                  <c:v>56.057857142857138</c:v>
                </c:pt>
                <c:pt idx="147">
                  <c:v>73.279761904761898</c:v>
                </c:pt>
                <c:pt idx="148">
                  <c:v>-14.717619047619038</c:v>
                </c:pt>
                <c:pt idx="149">
                  <c:v>127.36857142857141</c:v>
                </c:pt>
                <c:pt idx="150">
                  <c:v>154.76523809523809</c:v>
                </c:pt>
                <c:pt idx="151">
                  <c:v>60.434285714285707</c:v>
                </c:pt>
                <c:pt idx="152">
                  <c:v>126.67</c:v>
                </c:pt>
                <c:pt idx="153">
                  <c:v>103.61880952380953</c:v>
                </c:pt>
                <c:pt idx="154">
                  <c:v>-28.852380952380948</c:v>
                </c:pt>
                <c:pt idx="155">
                  <c:v>105.50714285714287</c:v>
                </c:pt>
                <c:pt idx="156">
                  <c:v>158.14214285714286</c:v>
                </c:pt>
                <c:pt idx="157">
                  <c:v>38.000238095238089</c:v>
                </c:pt>
                <c:pt idx="158">
                  <c:v>52.757857142857148</c:v>
                </c:pt>
                <c:pt idx="159">
                  <c:v>92.519047619047612</c:v>
                </c:pt>
                <c:pt idx="160">
                  <c:v>56.057857142857138</c:v>
                </c:pt>
                <c:pt idx="161">
                  <c:v>73.279761904761898</c:v>
                </c:pt>
                <c:pt idx="162">
                  <c:v>-14.717619047619038</c:v>
                </c:pt>
                <c:pt idx="163">
                  <c:v>99.267142857142858</c:v>
                </c:pt>
                <c:pt idx="164">
                  <c:v>154.76523809523809</c:v>
                </c:pt>
                <c:pt idx="165">
                  <c:v>60.434285714285707</c:v>
                </c:pt>
                <c:pt idx="166">
                  <c:v>126.67</c:v>
                </c:pt>
                <c:pt idx="167">
                  <c:v>91.395238095238099</c:v>
                </c:pt>
                <c:pt idx="168">
                  <c:v>-28.852380952380948</c:v>
                </c:pt>
                <c:pt idx="169">
                  <c:v>43.783809523809516</c:v>
                </c:pt>
                <c:pt idx="170">
                  <c:v>105.50714285714287</c:v>
                </c:pt>
                <c:pt idx="171">
                  <c:v>158.14214285714286</c:v>
                </c:pt>
                <c:pt idx="172">
                  <c:v>101.00309523809524</c:v>
                </c:pt>
                <c:pt idx="173">
                  <c:v>161.3661904761905</c:v>
                </c:pt>
                <c:pt idx="174">
                  <c:v>121.01880952380951</c:v>
                </c:pt>
                <c:pt idx="175">
                  <c:v>53.481666666666655</c:v>
                </c:pt>
                <c:pt idx="176">
                  <c:v>73.279761904761898</c:v>
                </c:pt>
                <c:pt idx="177">
                  <c:v>99.267142857142858</c:v>
                </c:pt>
                <c:pt idx="178">
                  <c:v>154.76523809523809</c:v>
                </c:pt>
                <c:pt idx="179">
                  <c:v>120.64333333333332</c:v>
                </c:pt>
                <c:pt idx="180">
                  <c:v>35.906904761904762</c:v>
                </c:pt>
                <c:pt idx="181">
                  <c:v>91.395238095238099</c:v>
                </c:pt>
                <c:pt idx="182">
                  <c:v>103.61880952380953</c:v>
                </c:pt>
                <c:pt idx="183">
                  <c:v>-28.852380952380948</c:v>
                </c:pt>
                <c:pt idx="184">
                  <c:v>105.50714285714287</c:v>
                </c:pt>
                <c:pt idx="185">
                  <c:v>92.519047619047612</c:v>
                </c:pt>
                <c:pt idx="186">
                  <c:v>158.14214285714286</c:v>
                </c:pt>
                <c:pt idx="187">
                  <c:v>101.00309523809524</c:v>
                </c:pt>
                <c:pt idx="188">
                  <c:v>38.000238095238089</c:v>
                </c:pt>
                <c:pt idx="189">
                  <c:v>2.4278571428571381</c:v>
                </c:pt>
                <c:pt idx="190">
                  <c:v>161.3661904761905</c:v>
                </c:pt>
                <c:pt idx="191">
                  <c:v>126.67</c:v>
                </c:pt>
                <c:pt idx="192">
                  <c:v>85.562619047619037</c:v>
                </c:pt>
                <c:pt idx="193">
                  <c:v>64.561666666666639</c:v>
                </c:pt>
                <c:pt idx="194">
                  <c:v>38.000238095238089</c:v>
                </c:pt>
                <c:pt idx="195">
                  <c:v>52.757857142857148</c:v>
                </c:pt>
                <c:pt idx="196">
                  <c:v>99.267142857142858</c:v>
                </c:pt>
                <c:pt idx="197">
                  <c:v>120.64333333333332</c:v>
                </c:pt>
                <c:pt idx="198">
                  <c:v>101.46142857142856</c:v>
                </c:pt>
                <c:pt idx="199">
                  <c:v>126.67</c:v>
                </c:pt>
                <c:pt idx="200">
                  <c:v>91.395238095238099</c:v>
                </c:pt>
                <c:pt idx="201">
                  <c:v>71.288571428571402</c:v>
                </c:pt>
                <c:pt idx="202">
                  <c:v>70.167380952380938</c:v>
                </c:pt>
                <c:pt idx="203">
                  <c:v>105.50714285714287</c:v>
                </c:pt>
                <c:pt idx="204">
                  <c:v>92.519047619047612</c:v>
                </c:pt>
                <c:pt idx="205">
                  <c:v>101.00309523809524</c:v>
                </c:pt>
                <c:pt idx="206">
                  <c:v>2.4278571428571381</c:v>
                </c:pt>
                <c:pt idx="207">
                  <c:v>130.13119047619048</c:v>
                </c:pt>
                <c:pt idx="208">
                  <c:v>35.906904761904762</c:v>
                </c:pt>
                <c:pt idx="209">
                  <c:v>38.000238095238089</c:v>
                </c:pt>
                <c:pt idx="210">
                  <c:v>85.562619047619037</c:v>
                </c:pt>
                <c:pt idx="211">
                  <c:v>52.757857142857148</c:v>
                </c:pt>
                <c:pt idx="212">
                  <c:v>161.3661904761905</c:v>
                </c:pt>
                <c:pt idx="213">
                  <c:v>53.481666666666655</c:v>
                </c:pt>
                <c:pt idx="214">
                  <c:v>121.01880952380951</c:v>
                </c:pt>
                <c:pt idx="215">
                  <c:v>99.267142857142858</c:v>
                </c:pt>
                <c:pt idx="216">
                  <c:v>120.64333333333332</c:v>
                </c:pt>
                <c:pt idx="217">
                  <c:v>101.46142857142856</c:v>
                </c:pt>
                <c:pt idx="218">
                  <c:v>64.561666666666639</c:v>
                </c:pt>
                <c:pt idx="219">
                  <c:v>43.783809523809516</c:v>
                </c:pt>
                <c:pt idx="220">
                  <c:v>127.36857142857141</c:v>
                </c:pt>
                <c:pt idx="221">
                  <c:v>70.167380952380938</c:v>
                </c:pt>
                <c:pt idx="222">
                  <c:v>92.519047619047612</c:v>
                </c:pt>
                <c:pt idx="223">
                  <c:v>38.000238095238089</c:v>
                </c:pt>
                <c:pt idx="224">
                  <c:v>2.4278571428571381</c:v>
                </c:pt>
                <c:pt idx="225">
                  <c:v>52.757857142857148</c:v>
                </c:pt>
                <c:pt idx="226">
                  <c:v>73.279761904761898</c:v>
                </c:pt>
                <c:pt idx="227">
                  <c:v>121.01880952380951</c:v>
                </c:pt>
                <c:pt idx="228">
                  <c:v>130.13119047619048</c:v>
                </c:pt>
                <c:pt idx="229">
                  <c:v>120.64333333333332</c:v>
                </c:pt>
                <c:pt idx="230">
                  <c:v>35.906904761904762</c:v>
                </c:pt>
                <c:pt idx="231">
                  <c:v>101.46142857142856</c:v>
                </c:pt>
                <c:pt idx="232">
                  <c:v>81.149285714285725</c:v>
                </c:pt>
                <c:pt idx="233">
                  <c:v>64.561666666666639</c:v>
                </c:pt>
                <c:pt idx="234">
                  <c:v>71.288571428571402</c:v>
                </c:pt>
                <c:pt idx="235">
                  <c:v>92.519047619047612</c:v>
                </c:pt>
                <c:pt idx="236">
                  <c:v>57.437380952380948</c:v>
                </c:pt>
                <c:pt idx="237">
                  <c:v>85.562619047619037</c:v>
                </c:pt>
                <c:pt idx="238">
                  <c:v>60.434285714285707</c:v>
                </c:pt>
                <c:pt idx="239">
                  <c:v>126.67</c:v>
                </c:pt>
                <c:pt idx="240">
                  <c:v>71.288571428571402</c:v>
                </c:pt>
                <c:pt idx="241">
                  <c:v>70.167380952380938</c:v>
                </c:pt>
                <c:pt idx="242">
                  <c:v>105.50714285714287</c:v>
                </c:pt>
                <c:pt idx="243">
                  <c:v>73.279761904761898</c:v>
                </c:pt>
                <c:pt idx="244">
                  <c:v>-14.717619047619038</c:v>
                </c:pt>
                <c:pt idx="245">
                  <c:v>121.01880952380951</c:v>
                </c:pt>
                <c:pt idx="246">
                  <c:v>91.395238095238099</c:v>
                </c:pt>
                <c:pt idx="247">
                  <c:v>2.4278571428571381</c:v>
                </c:pt>
                <c:pt idx="248">
                  <c:v>52.757857142857148</c:v>
                </c:pt>
                <c:pt idx="249">
                  <c:v>53.481666666666655</c:v>
                </c:pt>
                <c:pt idx="250">
                  <c:v>130.13119047619048</c:v>
                </c:pt>
                <c:pt idx="251">
                  <c:v>35.906904761904762</c:v>
                </c:pt>
                <c:pt idx="252">
                  <c:v>81.149285714285725</c:v>
                </c:pt>
                <c:pt idx="253">
                  <c:v>103.61880952380953</c:v>
                </c:pt>
                <c:pt idx="254">
                  <c:v>105.50714285714287</c:v>
                </c:pt>
                <c:pt idx="255">
                  <c:v>57.437380952380948</c:v>
                </c:pt>
                <c:pt idx="256">
                  <c:v>-14.717619047619038</c:v>
                </c:pt>
                <c:pt idx="257">
                  <c:v>154.76523809523809</c:v>
                </c:pt>
                <c:pt idx="258">
                  <c:v>91.395238095238099</c:v>
                </c:pt>
                <c:pt idx="259">
                  <c:v>85.562619047619037</c:v>
                </c:pt>
                <c:pt idx="260">
                  <c:v>161.3661904761905</c:v>
                </c:pt>
                <c:pt idx="261">
                  <c:v>53.481666666666655</c:v>
                </c:pt>
                <c:pt idx="262">
                  <c:v>130.13119047619048</c:v>
                </c:pt>
                <c:pt idx="263">
                  <c:v>60.434285714285707</c:v>
                </c:pt>
                <c:pt idx="264">
                  <c:v>81.149285714285725</c:v>
                </c:pt>
                <c:pt idx="265">
                  <c:v>70.167380952380938</c:v>
                </c:pt>
                <c:pt idx="266">
                  <c:v>-28.852380952380948</c:v>
                </c:pt>
                <c:pt idx="267">
                  <c:v>43.783809523809516</c:v>
                </c:pt>
                <c:pt idx="268">
                  <c:v>105.50714285714287</c:v>
                </c:pt>
                <c:pt idx="269">
                  <c:v>92.519047619047612</c:v>
                </c:pt>
                <c:pt idx="270">
                  <c:v>57.437380952380948</c:v>
                </c:pt>
                <c:pt idx="271">
                  <c:v>101.00309523809524</c:v>
                </c:pt>
                <c:pt idx="272">
                  <c:v>158.14214285714286</c:v>
                </c:pt>
                <c:pt idx="273">
                  <c:v>85.562619047619037</c:v>
                </c:pt>
                <c:pt idx="274">
                  <c:v>53.481666666666655</c:v>
                </c:pt>
                <c:pt idx="275">
                  <c:v>127.36857142857141</c:v>
                </c:pt>
                <c:pt idx="276">
                  <c:v>154.76523809523809</c:v>
                </c:pt>
                <c:pt idx="277">
                  <c:v>130.13119047619048</c:v>
                </c:pt>
                <c:pt idx="278">
                  <c:v>60.434285714285707</c:v>
                </c:pt>
                <c:pt idx="279">
                  <c:v>35.906904761904762</c:v>
                </c:pt>
                <c:pt idx="280">
                  <c:v>81.149285714285725</c:v>
                </c:pt>
                <c:pt idx="281">
                  <c:v>91.395238095238099</c:v>
                </c:pt>
                <c:pt idx="282">
                  <c:v>70.167380952380938</c:v>
                </c:pt>
                <c:pt idx="283">
                  <c:v>-28.852380952380948</c:v>
                </c:pt>
                <c:pt idx="284">
                  <c:v>43.783809523809516</c:v>
                </c:pt>
                <c:pt idx="285">
                  <c:v>92.519047619047612</c:v>
                </c:pt>
                <c:pt idx="286">
                  <c:v>101.00309523809524</c:v>
                </c:pt>
                <c:pt idx="287">
                  <c:v>38.000238095238089</c:v>
                </c:pt>
                <c:pt idx="288">
                  <c:v>53.481666666666655</c:v>
                </c:pt>
                <c:pt idx="289">
                  <c:v>-14.717619047619038</c:v>
                </c:pt>
                <c:pt idx="290">
                  <c:v>127.36857142857141</c:v>
                </c:pt>
                <c:pt idx="291">
                  <c:v>101.46142857142856</c:v>
                </c:pt>
                <c:pt idx="292">
                  <c:v>81.149285714285725</c:v>
                </c:pt>
                <c:pt idx="293">
                  <c:v>71.288571428571402</c:v>
                </c:pt>
                <c:pt idx="294">
                  <c:v>-28.852380952380948</c:v>
                </c:pt>
                <c:pt idx="295">
                  <c:v>43.783809523809516</c:v>
                </c:pt>
                <c:pt idx="296">
                  <c:v>105.50714285714287</c:v>
                </c:pt>
                <c:pt idx="297">
                  <c:v>92.519047619047612</c:v>
                </c:pt>
                <c:pt idx="298">
                  <c:v>158.14214285714286</c:v>
                </c:pt>
                <c:pt idx="299">
                  <c:v>101.00309523809524</c:v>
                </c:pt>
                <c:pt idx="300">
                  <c:v>120.64333333333332</c:v>
                </c:pt>
                <c:pt idx="301">
                  <c:v>35.906904761904762</c:v>
                </c:pt>
                <c:pt idx="302">
                  <c:v>2.4278571428571381</c:v>
                </c:pt>
                <c:pt idx="303">
                  <c:v>52.757857142857148</c:v>
                </c:pt>
                <c:pt idx="304">
                  <c:v>161.3661904761905</c:v>
                </c:pt>
                <c:pt idx="305">
                  <c:v>53.481666666666655</c:v>
                </c:pt>
                <c:pt idx="306">
                  <c:v>121.01880952380951</c:v>
                </c:pt>
                <c:pt idx="307">
                  <c:v>127.36857142857141</c:v>
                </c:pt>
                <c:pt idx="308">
                  <c:v>99.267142857142858</c:v>
                </c:pt>
                <c:pt idx="309">
                  <c:v>130.13119047619048</c:v>
                </c:pt>
                <c:pt idx="310">
                  <c:v>60.434285714285707</c:v>
                </c:pt>
                <c:pt idx="311">
                  <c:v>101.46142857142856</c:v>
                </c:pt>
                <c:pt idx="312">
                  <c:v>64.561666666666639</c:v>
                </c:pt>
                <c:pt idx="313">
                  <c:v>103.61880952380953</c:v>
                </c:pt>
                <c:pt idx="314">
                  <c:v>70.167380952380938</c:v>
                </c:pt>
                <c:pt idx="315">
                  <c:v>57.437380952380948</c:v>
                </c:pt>
                <c:pt idx="316">
                  <c:v>38.000238095238089</c:v>
                </c:pt>
                <c:pt idx="317">
                  <c:v>2.4278571428571381</c:v>
                </c:pt>
                <c:pt idx="318">
                  <c:v>85.562619047619037</c:v>
                </c:pt>
                <c:pt idx="319">
                  <c:v>52.757857142857148</c:v>
                </c:pt>
                <c:pt idx="320">
                  <c:v>53.481666666666655</c:v>
                </c:pt>
                <c:pt idx="321">
                  <c:v>-14.717619047619038</c:v>
                </c:pt>
                <c:pt idx="322">
                  <c:v>127.36857142857141</c:v>
                </c:pt>
                <c:pt idx="323">
                  <c:v>99.267142857142858</c:v>
                </c:pt>
                <c:pt idx="324">
                  <c:v>60.434285714285707</c:v>
                </c:pt>
                <c:pt idx="325">
                  <c:v>71.288571428571402</c:v>
                </c:pt>
                <c:pt idx="326">
                  <c:v>-28.852380952380948</c:v>
                </c:pt>
                <c:pt idx="327">
                  <c:v>105.50714285714287</c:v>
                </c:pt>
                <c:pt idx="328">
                  <c:v>57.437380952380948</c:v>
                </c:pt>
                <c:pt idx="329">
                  <c:v>38.000238095238089</c:v>
                </c:pt>
                <c:pt idx="330">
                  <c:v>161.3661904761905</c:v>
                </c:pt>
                <c:pt idx="331">
                  <c:v>121.01880952380951</c:v>
                </c:pt>
                <c:pt idx="332">
                  <c:v>130.13119047619048</c:v>
                </c:pt>
                <c:pt idx="333">
                  <c:v>101.46142857142856</c:v>
                </c:pt>
                <c:pt idx="334">
                  <c:v>64.561666666666639</c:v>
                </c:pt>
                <c:pt idx="335">
                  <c:v>126.67</c:v>
                </c:pt>
                <c:pt idx="336">
                  <c:v>103.61880952380953</c:v>
                </c:pt>
                <c:pt idx="337">
                  <c:v>57.437380952380948</c:v>
                </c:pt>
                <c:pt idx="338">
                  <c:v>2.4278571428571381</c:v>
                </c:pt>
                <c:pt idx="339">
                  <c:v>-14.717619047619038</c:v>
                </c:pt>
                <c:pt idx="340">
                  <c:v>120.64333333333332</c:v>
                </c:pt>
                <c:pt idx="341">
                  <c:v>60.434285714285707</c:v>
                </c:pt>
                <c:pt idx="342">
                  <c:v>-28.852380952380948</c:v>
                </c:pt>
                <c:pt idx="343">
                  <c:v>52.757857142857148</c:v>
                </c:pt>
                <c:pt idx="344">
                  <c:v>53.481666666666655</c:v>
                </c:pt>
                <c:pt idx="345">
                  <c:v>99.267142857142858</c:v>
                </c:pt>
                <c:pt idx="346">
                  <c:v>154.76523809523809</c:v>
                </c:pt>
                <c:pt idx="347">
                  <c:v>126.67</c:v>
                </c:pt>
                <c:pt idx="348">
                  <c:v>43.783809523809516</c:v>
                </c:pt>
                <c:pt idx="349">
                  <c:v>85.562619047619037</c:v>
                </c:pt>
                <c:pt idx="350">
                  <c:v>73.279761904761898</c:v>
                </c:pt>
                <c:pt idx="351">
                  <c:v>120.64333333333332</c:v>
                </c:pt>
                <c:pt idx="352">
                  <c:v>35.906904761904762</c:v>
                </c:pt>
                <c:pt idx="353">
                  <c:v>81.149285714285725</c:v>
                </c:pt>
                <c:pt idx="354">
                  <c:v>71.288571428571402</c:v>
                </c:pt>
                <c:pt idx="355">
                  <c:v>103.61880952380953</c:v>
                </c:pt>
                <c:pt idx="356">
                  <c:v>158.14214285714286</c:v>
                </c:pt>
                <c:pt idx="357">
                  <c:v>101.00309523809524</c:v>
                </c:pt>
                <c:pt idx="358">
                  <c:v>-14.717619047619038</c:v>
                </c:pt>
                <c:pt idx="359">
                  <c:v>99.267142857142858</c:v>
                </c:pt>
                <c:pt idx="360">
                  <c:v>91.395238095238099</c:v>
                </c:pt>
                <c:pt idx="361">
                  <c:v>92.519047619047612</c:v>
                </c:pt>
                <c:pt idx="362">
                  <c:v>52.757857142857148</c:v>
                </c:pt>
                <c:pt idx="363">
                  <c:v>73.279761904761898</c:v>
                </c:pt>
                <c:pt idx="364">
                  <c:v>127.36857142857141</c:v>
                </c:pt>
                <c:pt idx="365">
                  <c:v>120.64333333333332</c:v>
                </c:pt>
                <c:pt idx="366">
                  <c:v>60.434285714285707</c:v>
                </c:pt>
                <c:pt idx="367">
                  <c:v>101.46142857142856</c:v>
                </c:pt>
                <c:pt idx="368">
                  <c:v>71.288571428571402</c:v>
                </c:pt>
                <c:pt idx="369">
                  <c:v>103.61880952380953</c:v>
                </c:pt>
                <c:pt idx="370">
                  <c:v>70.167380952380938</c:v>
                </c:pt>
                <c:pt idx="371">
                  <c:v>43.783809523809516</c:v>
                </c:pt>
                <c:pt idx="372">
                  <c:v>158.14214285714286</c:v>
                </c:pt>
                <c:pt idx="373">
                  <c:v>64.561666666666639</c:v>
                </c:pt>
                <c:pt idx="374">
                  <c:v>126.67</c:v>
                </c:pt>
                <c:pt idx="375">
                  <c:v>101.00309523809524</c:v>
                </c:pt>
                <c:pt idx="376">
                  <c:v>85.562619047619037</c:v>
                </c:pt>
                <c:pt idx="377">
                  <c:v>73.279761904761898</c:v>
                </c:pt>
                <c:pt idx="378">
                  <c:v>99.267142857142858</c:v>
                </c:pt>
                <c:pt idx="379">
                  <c:v>154.76523809523809</c:v>
                </c:pt>
                <c:pt idx="380">
                  <c:v>120.64333333333332</c:v>
                </c:pt>
                <c:pt idx="381">
                  <c:v>60.434285714285707</c:v>
                </c:pt>
                <c:pt idx="382">
                  <c:v>126.67</c:v>
                </c:pt>
                <c:pt idx="383">
                  <c:v>91.395238095238099</c:v>
                </c:pt>
                <c:pt idx="384">
                  <c:v>71.288571428571402</c:v>
                </c:pt>
                <c:pt idx="385">
                  <c:v>103.61880952380953</c:v>
                </c:pt>
                <c:pt idx="386">
                  <c:v>70.167380952380938</c:v>
                </c:pt>
                <c:pt idx="387">
                  <c:v>105.50714285714287</c:v>
                </c:pt>
                <c:pt idx="388">
                  <c:v>158.14214285714286</c:v>
                </c:pt>
                <c:pt idx="389">
                  <c:v>52.757857142857148</c:v>
                </c:pt>
                <c:pt idx="390">
                  <c:v>53.481666666666655</c:v>
                </c:pt>
                <c:pt idx="391">
                  <c:v>127.36857142857141</c:v>
                </c:pt>
                <c:pt idx="392">
                  <c:v>64.561666666666639</c:v>
                </c:pt>
                <c:pt idx="393">
                  <c:v>101.00309523809524</c:v>
                </c:pt>
                <c:pt idx="394">
                  <c:v>85.562619047619037</c:v>
                </c:pt>
                <c:pt idx="395">
                  <c:v>73.279761904761898</c:v>
                </c:pt>
                <c:pt idx="396">
                  <c:v>154.76523809523809</c:v>
                </c:pt>
                <c:pt idx="397">
                  <c:v>126.67</c:v>
                </c:pt>
                <c:pt idx="398">
                  <c:v>71.288571428571402</c:v>
                </c:pt>
                <c:pt idx="399">
                  <c:v>158.14214285714286</c:v>
                </c:pt>
                <c:pt idx="400">
                  <c:v>2.4278571428571381</c:v>
                </c:pt>
                <c:pt idx="401">
                  <c:v>127.36857142857141</c:v>
                </c:pt>
                <c:pt idx="402">
                  <c:v>101.46142857142856</c:v>
                </c:pt>
                <c:pt idx="403">
                  <c:v>64.561666666666639</c:v>
                </c:pt>
                <c:pt idx="404">
                  <c:v>91.395238095238099</c:v>
                </c:pt>
                <c:pt idx="405">
                  <c:v>103.61880952380953</c:v>
                </c:pt>
                <c:pt idx="406">
                  <c:v>70.167380952380938</c:v>
                </c:pt>
                <c:pt idx="407">
                  <c:v>105.50714285714287</c:v>
                </c:pt>
                <c:pt idx="408">
                  <c:v>101.00309523809524</c:v>
                </c:pt>
                <c:pt idx="409">
                  <c:v>53.481666666666655</c:v>
                </c:pt>
                <c:pt idx="410">
                  <c:v>73.279761904761898</c:v>
                </c:pt>
                <c:pt idx="411">
                  <c:v>121.01880952380951</c:v>
                </c:pt>
                <c:pt idx="412">
                  <c:v>154.76523809523809</c:v>
                </c:pt>
                <c:pt idx="413">
                  <c:v>71.288571428571402</c:v>
                </c:pt>
                <c:pt idx="414">
                  <c:v>-28.852380952380948</c:v>
                </c:pt>
                <c:pt idx="415">
                  <c:v>57.437380952380948</c:v>
                </c:pt>
                <c:pt idx="416">
                  <c:v>127.36857142857141</c:v>
                </c:pt>
                <c:pt idx="417">
                  <c:v>130.13119047619048</c:v>
                </c:pt>
                <c:pt idx="418">
                  <c:v>43.783809523809516</c:v>
                </c:pt>
                <c:pt idx="419">
                  <c:v>105.50714285714287</c:v>
                </c:pt>
                <c:pt idx="420">
                  <c:v>92.519047619047612</c:v>
                </c:pt>
                <c:pt idx="421">
                  <c:v>2.4278571428571381</c:v>
                </c:pt>
                <c:pt idx="422">
                  <c:v>56.057857142857138</c:v>
                </c:pt>
                <c:pt idx="423">
                  <c:v>52.757857142857148</c:v>
                </c:pt>
                <c:pt idx="424">
                  <c:v>53.481666666666655</c:v>
                </c:pt>
                <c:pt idx="425">
                  <c:v>-14.717619047619038</c:v>
                </c:pt>
                <c:pt idx="426">
                  <c:v>121.01880952380951</c:v>
                </c:pt>
                <c:pt idx="427">
                  <c:v>154.76523809523809</c:v>
                </c:pt>
                <c:pt idx="428">
                  <c:v>101.46142857142856</c:v>
                </c:pt>
                <c:pt idx="429">
                  <c:v>57.437380952380948</c:v>
                </c:pt>
                <c:pt idx="430">
                  <c:v>38.000238095238089</c:v>
                </c:pt>
                <c:pt idx="431">
                  <c:v>127.36857142857141</c:v>
                </c:pt>
                <c:pt idx="432">
                  <c:v>35.906904761904762</c:v>
                </c:pt>
                <c:pt idx="433">
                  <c:v>81.149285714285725</c:v>
                </c:pt>
                <c:pt idx="434">
                  <c:v>64.561666666666639</c:v>
                </c:pt>
                <c:pt idx="435">
                  <c:v>103.61880952380953</c:v>
                </c:pt>
                <c:pt idx="436">
                  <c:v>105.50714285714287</c:v>
                </c:pt>
                <c:pt idx="437">
                  <c:v>92.519047619047612</c:v>
                </c:pt>
                <c:pt idx="438">
                  <c:v>158.14214285714286</c:v>
                </c:pt>
                <c:pt idx="439">
                  <c:v>56.057857142857138</c:v>
                </c:pt>
                <c:pt idx="440">
                  <c:v>53.481666666666655</c:v>
                </c:pt>
                <c:pt idx="441">
                  <c:v>130.13119047619048</c:v>
                </c:pt>
                <c:pt idx="442">
                  <c:v>43.783809523809516</c:v>
                </c:pt>
                <c:pt idx="443">
                  <c:v>57.437380952380948</c:v>
                </c:pt>
                <c:pt idx="444">
                  <c:v>101.00309523809524</c:v>
                </c:pt>
                <c:pt idx="445">
                  <c:v>60.434285714285707</c:v>
                </c:pt>
                <c:pt idx="446">
                  <c:v>35.906904761904762</c:v>
                </c:pt>
                <c:pt idx="447">
                  <c:v>126.67</c:v>
                </c:pt>
                <c:pt idx="448">
                  <c:v>91.395238095238099</c:v>
                </c:pt>
                <c:pt idx="449">
                  <c:v>103.61880952380953</c:v>
                </c:pt>
                <c:pt idx="450">
                  <c:v>43.783809523809516</c:v>
                </c:pt>
                <c:pt idx="451">
                  <c:v>85.562619047619037</c:v>
                </c:pt>
                <c:pt idx="452">
                  <c:v>52.757857142857148</c:v>
                </c:pt>
                <c:pt idx="453">
                  <c:v>-14.717619047619038</c:v>
                </c:pt>
                <c:pt idx="454">
                  <c:v>121.01880952380951</c:v>
                </c:pt>
                <c:pt idx="455">
                  <c:v>99.267142857142858</c:v>
                </c:pt>
                <c:pt idx="456">
                  <c:v>130.13119047619048</c:v>
                </c:pt>
                <c:pt idx="457">
                  <c:v>101.46142857142856</c:v>
                </c:pt>
                <c:pt idx="458">
                  <c:v>81.149285714285725</c:v>
                </c:pt>
                <c:pt idx="459">
                  <c:v>-28.852380952380948</c:v>
                </c:pt>
                <c:pt idx="460">
                  <c:v>105.50714285714287</c:v>
                </c:pt>
                <c:pt idx="461">
                  <c:v>92.519047619047612</c:v>
                </c:pt>
                <c:pt idx="462">
                  <c:v>101.00309523809524</c:v>
                </c:pt>
                <c:pt idx="463">
                  <c:v>73.279761904761898</c:v>
                </c:pt>
                <c:pt idx="464">
                  <c:v>60.434285714285707</c:v>
                </c:pt>
                <c:pt idx="465">
                  <c:v>91.395238095238099</c:v>
                </c:pt>
                <c:pt idx="466">
                  <c:v>85.562619047619037</c:v>
                </c:pt>
                <c:pt idx="467">
                  <c:v>161.3661904761905</c:v>
                </c:pt>
                <c:pt idx="468">
                  <c:v>-14.717619047619038</c:v>
                </c:pt>
                <c:pt idx="469">
                  <c:v>121.01880952380951</c:v>
                </c:pt>
                <c:pt idx="470">
                  <c:v>154.76523809523809</c:v>
                </c:pt>
                <c:pt idx="471">
                  <c:v>130.13119047619048</c:v>
                </c:pt>
                <c:pt idx="472">
                  <c:v>35.906904761904762</c:v>
                </c:pt>
                <c:pt idx="473">
                  <c:v>101.46142857142856</c:v>
                </c:pt>
                <c:pt idx="474">
                  <c:v>126.67</c:v>
                </c:pt>
                <c:pt idx="475">
                  <c:v>105.50714285714287</c:v>
                </c:pt>
                <c:pt idx="476">
                  <c:v>101.00309523809524</c:v>
                </c:pt>
                <c:pt idx="477">
                  <c:v>38.000238095238089</c:v>
                </c:pt>
                <c:pt idx="478">
                  <c:v>56.057857142857138</c:v>
                </c:pt>
                <c:pt idx="479">
                  <c:v>73.279761904761898</c:v>
                </c:pt>
                <c:pt idx="480">
                  <c:v>60.434285714285707</c:v>
                </c:pt>
                <c:pt idx="481">
                  <c:v>56.057857142857138</c:v>
                </c:pt>
                <c:pt idx="482">
                  <c:v>85.562619047619037</c:v>
                </c:pt>
                <c:pt idx="483">
                  <c:v>161.3661904761905</c:v>
                </c:pt>
                <c:pt idx="484">
                  <c:v>121.01880952380951</c:v>
                </c:pt>
                <c:pt idx="485">
                  <c:v>99.267142857142858</c:v>
                </c:pt>
                <c:pt idx="486">
                  <c:v>154.76523809523809</c:v>
                </c:pt>
                <c:pt idx="487">
                  <c:v>120.64333333333332</c:v>
                </c:pt>
                <c:pt idx="488">
                  <c:v>35.906904761904762</c:v>
                </c:pt>
                <c:pt idx="489">
                  <c:v>101.46142857142856</c:v>
                </c:pt>
                <c:pt idx="490">
                  <c:v>71.288571428571402</c:v>
                </c:pt>
                <c:pt idx="491">
                  <c:v>158.14214285714286</c:v>
                </c:pt>
                <c:pt idx="492">
                  <c:v>57.437380952380948</c:v>
                </c:pt>
                <c:pt idx="493">
                  <c:v>38.000238095238089</c:v>
                </c:pt>
                <c:pt idx="494">
                  <c:v>161.3661904761905</c:v>
                </c:pt>
                <c:pt idx="495">
                  <c:v>-14.717619047619038</c:v>
                </c:pt>
                <c:pt idx="496">
                  <c:v>60.434285714285707</c:v>
                </c:pt>
                <c:pt idx="497">
                  <c:v>70.167380952380938</c:v>
                </c:pt>
                <c:pt idx="498">
                  <c:v>-28.852380952380948</c:v>
                </c:pt>
                <c:pt idx="499">
                  <c:v>56.057857142857138</c:v>
                </c:pt>
                <c:pt idx="500">
                  <c:v>85.562619047619037</c:v>
                </c:pt>
                <c:pt idx="501">
                  <c:v>53.481666666666655</c:v>
                </c:pt>
                <c:pt idx="502">
                  <c:v>121.01880952380951</c:v>
                </c:pt>
                <c:pt idx="503">
                  <c:v>81.149285714285725</c:v>
                </c:pt>
                <c:pt idx="504">
                  <c:v>158.14214285714286</c:v>
                </c:pt>
                <c:pt idx="505">
                  <c:v>57.437380952380948</c:v>
                </c:pt>
                <c:pt idx="506">
                  <c:v>38.000238095238089</c:v>
                </c:pt>
                <c:pt idx="507">
                  <c:v>161.3661904761905</c:v>
                </c:pt>
                <c:pt idx="508">
                  <c:v>120.64333333333332</c:v>
                </c:pt>
                <c:pt idx="509">
                  <c:v>71.288571428571402</c:v>
                </c:pt>
                <c:pt idx="510">
                  <c:v>103.61880952380953</c:v>
                </c:pt>
                <c:pt idx="511">
                  <c:v>70.167380952380938</c:v>
                </c:pt>
                <c:pt idx="512">
                  <c:v>-28.852380952380948</c:v>
                </c:pt>
                <c:pt idx="513">
                  <c:v>92.519047619047612</c:v>
                </c:pt>
                <c:pt idx="514">
                  <c:v>101.00309523809524</c:v>
                </c:pt>
                <c:pt idx="515">
                  <c:v>2.4278571428571381</c:v>
                </c:pt>
                <c:pt idx="516">
                  <c:v>-14.717619047619038</c:v>
                </c:pt>
                <c:pt idx="517">
                  <c:v>121.01880952380951</c:v>
                </c:pt>
                <c:pt idx="518">
                  <c:v>127.36857142857141</c:v>
                </c:pt>
                <c:pt idx="519">
                  <c:v>99.267142857142858</c:v>
                </c:pt>
                <c:pt idx="520">
                  <c:v>130.13119047619048</c:v>
                </c:pt>
                <c:pt idx="521">
                  <c:v>57.437380952380948</c:v>
                </c:pt>
                <c:pt idx="522">
                  <c:v>85.562619047619037</c:v>
                </c:pt>
                <c:pt idx="523">
                  <c:v>120.64333333333332</c:v>
                </c:pt>
                <c:pt idx="524">
                  <c:v>126.67</c:v>
                </c:pt>
                <c:pt idx="525">
                  <c:v>91.395238095238099</c:v>
                </c:pt>
                <c:pt idx="526">
                  <c:v>103.61880952380953</c:v>
                </c:pt>
                <c:pt idx="527">
                  <c:v>-28.852380952380948</c:v>
                </c:pt>
                <c:pt idx="528">
                  <c:v>92.519047619047612</c:v>
                </c:pt>
                <c:pt idx="529">
                  <c:v>158.14214285714286</c:v>
                </c:pt>
                <c:pt idx="530">
                  <c:v>2.4278571428571381</c:v>
                </c:pt>
                <c:pt idx="531">
                  <c:v>56.057857142857138</c:v>
                </c:pt>
                <c:pt idx="532">
                  <c:v>161.3661904761905</c:v>
                </c:pt>
                <c:pt idx="533">
                  <c:v>-14.717619047619038</c:v>
                </c:pt>
                <c:pt idx="534">
                  <c:v>127.36857142857141</c:v>
                </c:pt>
                <c:pt idx="535">
                  <c:v>154.76523809523809</c:v>
                </c:pt>
                <c:pt idx="536">
                  <c:v>101.46142857142856</c:v>
                </c:pt>
                <c:pt idx="537">
                  <c:v>81.149285714285725</c:v>
                </c:pt>
                <c:pt idx="538">
                  <c:v>64.561666666666639</c:v>
                </c:pt>
                <c:pt idx="539">
                  <c:v>57.437380952380948</c:v>
                </c:pt>
                <c:pt idx="540">
                  <c:v>38.000238095238089</c:v>
                </c:pt>
                <c:pt idx="541">
                  <c:v>56.057857142857138</c:v>
                </c:pt>
                <c:pt idx="542">
                  <c:v>161.3661904761905</c:v>
                </c:pt>
                <c:pt idx="543">
                  <c:v>73.279761904761898</c:v>
                </c:pt>
                <c:pt idx="544">
                  <c:v>120.64333333333332</c:v>
                </c:pt>
                <c:pt idx="545">
                  <c:v>81.149285714285725</c:v>
                </c:pt>
                <c:pt idx="546">
                  <c:v>64.561666666666639</c:v>
                </c:pt>
                <c:pt idx="547">
                  <c:v>126.67</c:v>
                </c:pt>
                <c:pt idx="548">
                  <c:v>91.395238095238099</c:v>
                </c:pt>
                <c:pt idx="549">
                  <c:v>43.783809523809516</c:v>
                </c:pt>
                <c:pt idx="550">
                  <c:v>158.14214285714286</c:v>
                </c:pt>
                <c:pt idx="551">
                  <c:v>101.00309523809524</c:v>
                </c:pt>
                <c:pt idx="552">
                  <c:v>2.4278571428571381</c:v>
                </c:pt>
                <c:pt idx="553">
                  <c:v>101.46142857142856</c:v>
                </c:pt>
                <c:pt idx="554">
                  <c:v>103.61880952380953</c:v>
                </c:pt>
                <c:pt idx="555">
                  <c:v>70.167380952380938</c:v>
                </c:pt>
                <c:pt idx="556">
                  <c:v>105.50714285714287</c:v>
                </c:pt>
                <c:pt idx="557">
                  <c:v>56.057857142857138</c:v>
                </c:pt>
                <c:pt idx="558">
                  <c:v>52.757857142857148</c:v>
                </c:pt>
                <c:pt idx="559">
                  <c:v>121.01880952380951</c:v>
                </c:pt>
                <c:pt idx="560">
                  <c:v>130.13119047619048</c:v>
                </c:pt>
                <c:pt idx="561">
                  <c:v>60.434285714285707</c:v>
                </c:pt>
                <c:pt idx="562">
                  <c:v>64.561666666666639</c:v>
                </c:pt>
                <c:pt idx="563">
                  <c:v>-28.852380952380948</c:v>
                </c:pt>
                <c:pt idx="564">
                  <c:v>43.783809523809516</c:v>
                </c:pt>
                <c:pt idx="565">
                  <c:v>105.50714285714287</c:v>
                </c:pt>
                <c:pt idx="566">
                  <c:v>101.00309523809524</c:v>
                </c:pt>
                <c:pt idx="567">
                  <c:v>38.000238095238089</c:v>
                </c:pt>
                <c:pt idx="568">
                  <c:v>2.4278571428571381</c:v>
                </c:pt>
                <c:pt idx="569">
                  <c:v>161.3661904761905</c:v>
                </c:pt>
                <c:pt idx="570">
                  <c:v>103.61880952380953</c:v>
                </c:pt>
                <c:pt idx="571">
                  <c:v>70.167380952380938</c:v>
                </c:pt>
                <c:pt idx="572">
                  <c:v>85.562619047619037</c:v>
                </c:pt>
                <c:pt idx="573">
                  <c:v>53.481666666666655</c:v>
                </c:pt>
                <c:pt idx="574">
                  <c:v>73.279761904761898</c:v>
                </c:pt>
                <c:pt idx="575">
                  <c:v>121.01880952380951</c:v>
                </c:pt>
                <c:pt idx="576">
                  <c:v>127.36857142857141</c:v>
                </c:pt>
                <c:pt idx="577">
                  <c:v>99.267142857142858</c:v>
                </c:pt>
                <c:pt idx="578">
                  <c:v>154.76523809523809</c:v>
                </c:pt>
                <c:pt idx="579">
                  <c:v>120.64333333333332</c:v>
                </c:pt>
                <c:pt idx="580">
                  <c:v>43.783809523809516</c:v>
                </c:pt>
                <c:pt idx="581">
                  <c:v>105.50714285714287</c:v>
                </c:pt>
                <c:pt idx="582">
                  <c:v>57.437380952380948</c:v>
                </c:pt>
                <c:pt idx="583">
                  <c:v>38.000238095238089</c:v>
                </c:pt>
                <c:pt idx="584">
                  <c:v>-14.717619047619038</c:v>
                </c:pt>
                <c:pt idx="585">
                  <c:v>130.13119047619048</c:v>
                </c:pt>
                <c:pt idx="586">
                  <c:v>101.46142857142856</c:v>
                </c:pt>
                <c:pt idx="587">
                  <c:v>91.395238095238099</c:v>
                </c:pt>
                <c:pt idx="588">
                  <c:v>70.167380952380938</c:v>
                </c:pt>
                <c:pt idx="589">
                  <c:v>2.4278571428571381</c:v>
                </c:pt>
                <c:pt idx="590">
                  <c:v>85.562619047619037</c:v>
                </c:pt>
                <c:pt idx="591">
                  <c:v>121.01880952380951</c:v>
                </c:pt>
                <c:pt idx="592">
                  <c:v>-14.717619047619038</c:v>
                </c:pt>
                <c:pt idx="593">
                  <c:v>154.76523809523809</c:v>
                </c:pt>
                <c:pt idx="594">
                  <c:v>130.13119047619048</c:v>
                </c:pt>
                <c:pt idx="595">
                  <c:v>120.64333333333332</c:v>
                </c:pt>
                <c:pt idx="596">
                  <c:v>81.149285714285725</c:v>
                </c:pt>
                <c:pt idx="597">
                  <c:v>126.67</c:v>
                </c:pt>
                <c:pt idx="598">
                  <c:v>91.395238095238099</c:v>
                </c:pt>
                <c:pt idx="599">
                  <c:v>92.519047619047612</c:v>
                </c:pt>
                <c:pt idx="600">
                  <c:v>158.14214285714286</c:v>
                </c:pt>
                <c:pt idx="601">
                  <c:v>101.00309523809524</c:v>
                </c:pt>
                <c:pt idx="602">
                  <c:v>38.000238095238089</c:v>
                </c:pt>
                <c:pt idx="603">
                  <c:v>2.4278571428571381</c:v>
                </c:pt>
                <c:pt idx="604">
                  <c:v>99.267142857142858</c:v>
                </c:pt>
                <c:pt idx="605">
                  <c:v>60.434285714285707</c:v>
                </c:pt>
                <c:pt idx="606">
                  <c:v>161.3661904761905</c:v>
                </c:pt>
                <c:pt idx="607">
                  <c:v>53.481666666666655</c:v>
                </c:pt>
                <c:pt idx="608">
                  <c:v>154.76523809523809</c:v>
                </c:pt>
                <c:pt idx="609">
                  <c:v>120.64333333333332</c:v>
                </c:pt>
                <c:pt idx="610">
                  <c:v>35.906904761904762</c:v>
                </c:pt>
                <c:pt idx="611">
                  <c:v>101.46142857142856</c:v>
                </c:pt>
                <c:pt idx="612">
                  <c:v>71.288571428571402</c:v>
                </c:pt>
                <c:pt idx="613">
                  <c:v>92.519047619047612</c:v>
                </c:pt>
                <c:pt idx="614">
                  <c:v>158.14214285714286</c:v>
                </c:pt>
                <c:pt idx="615">
                  <c:v>57.437380952380948</c:v>
                </c:pt>
                <c:pt idx="616">
                  <c:v>2.4278571428571381</c:v>
                </c:pt>
                <c:pt idx="617">
                  <c:v>73.279761904761898</c:v>
                </c:pt>
                <c:pt idx="618">
                  <c:v>-14.717619047619038</c:v>
                </c:pt>
                <c:pt idx="619">
                  <c:v>99.267142857142858</c:v>
                </c:pt>
                <c:pt idx="620">
                  <c:v>101.00309523809524</c:v>
                </c:pt>
                <c:pt idx="621">
                  <c:v>38.000238095238089</c:v>
                </c:pt>
                <c:pt idx="622">
                  <c:v>52.757857142857148</c:v>
                </c:pt>
                <c:pt idx="623">
                  <c:v>53.481666666666655</c:v>
                </c:pt>
                <c:pt idx="624">
                  <c:v>154.76523809523809</c:v>
                </c:pt>
                <c:pt idx="625">
                  <c:v>35.906904761904762</c:v>
                </c:pt>
                <c:pt idx="626">
                  <c:v>101.46142857142856</c:v>
                </c:pt>
                <c:pt idx="627">
                  <c:v>91.395238095238099</c:v>
                </c:pt>
                <c:pt idx="628">
                  <c:v>-28.852380952380948</c:v>
                </c:pt>
                <c:pt idx="629">
                  <c:v>92.519047619047612</c:v>
                </c:pt>
                <c:pt idx="630">
                  <c:v>57.437380952380948</c:v>
                </c:pt>
                <c:pt idx="631">
                  <c:v>2.4278571428571381</c:v>
                </c:pt>
                <c:pt idx="632">
                  <c:v>56.057857142857138</c:v>
                </c:pt>
                <c:pt idx="633">
                  <c:v>-14.717619047619038</c:v>
                </c:pt>
                <c:pt idx="634">
                  <c:v>127.36857142857141</c:v>
                </c:pt>
                <c:pt idx="635">
                  <c:v>60.434285714285707</c:v>
                </c:pt>
                <c:pt idx="636">
                  <c:v>71.288571428571402</c:v>
                </c:pt>
                <c:pt idx="637">
                  <c:v>101.00309523809524</c:v>
                </c:pt>
                <c:pt idx="638">
                  <c:v>38.000238095238089</c:v>
                </c:pt>
                <c:pt idx="639">
                  <c:v>52.757857142857148</c:v>
                </c:pt>
                <c:pt idx="640">
                  <c:v>120.64333333333332</c:v>
                </c:pt>
                <c:pt idx="641">
                  <c:v>35.906904761904762</c:v>
                </c:pt>
                <c:pt idx="642">
                  <c:v>91.395238095238099</c:v>
                </c:pt>
                <c:pt idx="643">
                  <c:v>56.057857142857138</c:v>
                </c:pt>
                <c:pt idx="644">
                  <c:v>52.757857142857148</c:v>
                </c:pt>
                <c:pt idx="645">
                  <c:v>161.3661904761905</c:v>
                </c:pt>
                <c:pt idx="646">
                  <c:v>121.01880952380951</c:v>
                </c:pt>
                <c:pt idx="647">
                  <c:v>99.267142857142858</c:v>
                </c:pt>
                <c:pt idx="648">
                  <c:v>64.561666666666639</c:v>
                </c:pt>
                <c:pt idx="649">
                  <c:v>126.67</c:v>
                </c:pt>
                <c:pt idx="650">
                  <c:v>103.61880952380953</c:v>
                </c:pt>
                <c:pt idx="651">
                  <c:v>43.783809523809516</c:v>
                </c:pt>
                <c:pt idx="652">
                  <c:v>105.50714285714287</c:v>
                </c:pt>
                <c:pt idx="653">
                  <c:v>2.4278571428571381</c:v>
                </c:pt>
                <c:pt idx="654">
                  <c:v>120.64333333333332</c:v>
                </c:pt>
                <c:pt idx="655">
                  <c:v>71.288571428571402</c:v>
                </c:pt>
                <c:pt idx="656">
                  <c:v>92.519047619047612</c:v>
                </c:pt>
                <c:pt idx="657">
                  <c:v>56.057857142857138</c:v>
                </c:pt>
                <c:pt idx="658">
                  <c:v>85.562619047619037</c:v>
                </c:pt>
                <c:pt idx="659">
                  <c:v>52.757857142857148</c:v>
                </c:pt>
                <c:pt idx="660">
                  <c:v>53.481666666666655</c:v>
                </c:pt>
                <c:pt idx="661">
                  <c:v>-14.717619047619038</c:v>
                </c:pt>
                <c:pt idx="662">
                  <c:v>99.267142857142858</c:v>
                </c:pt>
                <c:pt idx="663">
                  <c:v>35.906904761904762</c:v>
                </c:pt>
                <c:pt idx="664">
                  <c:v>64.561666666666639</c:v>
                </c:pt>
                <c:pt idx="665">
                  <c:v>126.67</c:v>
                </c:pt>
                <c:pt idx="666">
                  <c:v>43.783809523809516</c:v>
                </c:pt>
                <c:pt idx="667">
                  <c:v>105.50714285714287</c:v>
                </c:pt>
                <c:pt idx="668">
                  <c:v>57.437380952380948</c:v>
                </c:pt>
                <c:pt idx="669">
                  <c:v>2.4278571428571381</c:v>
                </c:pt>
                <c:pt idx="670">
                  <c:v>103.61880952380953</c:v>
                </c:pt>
                <c:pt idx="671">
                  <c:v>-28.852380952380948</c:v>
                </c:pt>
                <c:pt idx="672">
                  <c:v>85.562619047619037</c:v>
                </c:pt>
                <c:pt idx="673">
                  <c:v>161.3661904761905</c:v>
                </c:pt>
                <c:pt idx="674">
                  <c:v>-14.717619047619038</c:v>
                </c:pt>
                <c:pt idx="675">
                  <c:v>121.01880952380951</c:v>
                </c:pt>
                <c:pt idx="676">
                  <c:v>127.36857142857141</c:v>
                </c:pt>
                <c:pt idx="677">
                  <c:v>99.267142857142858</c:v>
                </c:pt>
                <c:pt idx="678">
                  <c:v>130.13119047619048</c:v>
                </c:pt>
                <c:pt idx="679">
                  <c:v>120.64333333333332</c:v>
                </c:pt>
                <c:pt idx="680">
                  <c:v>60.434285714285707</c:v>
                </c:pt>
                <c:pt idx="681">
                  <c:v>81.149285714285725</c:v>
                </c:pt>
                <c:pt idx="682">
                  <c:v>64.561666666666639</c:v>
                </c:pt>
                <c:pt idx="683">
                  <c:v>43.783809523809516</c:v>
                </c:pt>
                <c:pt idx="684">
                  <c:v>57.437380952380948</c:v>
                </c:pt>
                <c:pt idx="685">
                  <c:v>38.000238095238089</c:v>
                </c:pt>
                <c:pt idx="686">
                  <c:v>161.3661904761905</c:v>
                </c:pt>
                <c:pt idx="687">
                  <c:v>126.67</c:v>
                </c:pt>
                <c:pt idx="688">
                  <c:v>101.00309523809524</c:v>
                </c:pt>
                <c:pt idx="689">
                  <c:v>85.562619047619037</c:v>
                </c:pt>
                <c:pt idx="690">
                  <c:v>52.757857142857148</c:v>
                </c:pt>
                <c:pt idx="691">
                  <c:v>53.481666666666655</c:v>
                </c:pt>
                <c:pt idx="692">
                  <c:v>121.01880952380951</c:v>
                </c:pt>
                <c:pt idx="693">
                  <c:v>81.149285714285725</c:v>
                </c:pt>
                <c:pt idx="694">
                  <c:v>64.561666666666639</c:v>
                </c:pt>
                <c:pt idx="695">
                  <c:v>103.61880952380953</c:v>
                </c:pt>
                <c:pt idx="696">
                  <c:v>70.167380952380938</c:v>
                </c:pt>
                <c:pt idx="697">
                  <c:v>-28.852380952380948</c:v>
                </c:pt>
                <c:pt idx="698">
                  <c:v>43.783809523809516</c:v>
                </c:pt>
                <c:pt idx="699">
                  <c:v>57.437380952380948</c:v>
                </c:pt>
                <c:pt idx="700">
                  <c:v>56.057857142857138</c:v>
                </c:pt>
                <c:pt idx="701">
                  <c:v>-14.717619047619038</c:v>
                </c:pt>
                <c:pt idx="702">
                  <c:v>154.76523809523809</c:v>
                </c:pt>
                <c:pt idx="703">
                  <c:v>35.906904761904762</c:v>
                </c:pt>
                <c:pt idx="704">
                  <c:v>81.149285714285725</c:v>
                </c:pt>
                <c:pt idx="705">
                  <c:v>71.288571428571402</c:v>
                </c:pt>
                <c:pt idx="706">
                  <c:v>92.519047619047612</c:v>
                </c:pt>
                <c:pt idx="707">
                  <c:v>38.000238095238089</c:v>
                </c:pt>
                <c:pt idx="708">
                  <c:v>73.279761904761898</c:v>
                </c:pt>
                <c:pt idx="709">
                  <c:v>64.561666666666639</c:v>
                </c:pt>
                <c:pt idx="710">
                  <c:v>91.395238095238099</c:v>
                </c:pt>
                <c:pt idx="711">
                  <c:v>-28.852380952380948</c:v>
                </c:pt>
                <c:pt idx="712">
                  <c:v>158.14214285714286</c:v>
                </c:pt>
                <c:pt idx="713">
                  <c:v>56.057857142857138</c:v>
                </c:pt>
                <c:pt idx="714">
                  <c:v>52.757857142857148</c:v>
                </c:pt>
                <c:pt idx="715">
                  <c:v>161.3661904761905</c:v>
                </c:pt>
                <c:pt idx="716">
                  <c:v>53.481666666666655</c:v>
                </c:pt>
                <c:pt idx="717">
                  <c:v>154.76523809523809</c:v>
                </c:pt>
                <c:pt idx="718">
                  <c:v>120.64333333333332</c:v>
                </c:pt>
                <c:pt idx="719">
                  <c:v>35.906904761904762</c:v>
                </c:pt>
                <c:pt idx="720">
                  <c:v>126.67</c:v>
                </c:pt>
                <c:pt idx="721">
                  <c:v>71.288571428571402</c:v>
                </c:pt>
                <c:pt idx="722">
                  <c:v>70.167380952380938</c:v>
                </c:pt>
                <c:pt idx="723">
                  <c:v>43.783809523809516</c:v>
                </c:pt>
                <c:pt idx="724">
                  <c:v>92.519047619047612</c:v>
                </c:pt>
                <c:pt idx="725">
                  <c:v>57.437380952380948</c:v>
                </c:pt>
                <c:pt idx="726">
                  <c:v>103.61880952380953</c:v>
                </c:pt>
                <c:pt idx="727">
                  <c:v>158.14214285714286</c:v>
                </c:pt>
                <c:pt idx="728">
                  <c:v>52.757857142857148</c:v>
                </c:pt>
                <c:pt idx="729">
                  <c:v>53.481666666666655</c:v>
                </c:pt>
                <c:pt idx="730">
                  <c:v>73.279761904761898</c:v>
                </c:pt>
                <c:pt idx="731">
                  <c:v>127.36857142857141</c:v>
                </c:pt>
                <c:pt idx="732">
                  <c:v>99.267142857142858</c:v>
                </c:pt>
                <c:pt idx="733">
                  <c:v>130.13119047619048</c:v>
                </c:pt>
                <c:pt idx="734">
                  <c:v>35.906904761904762</c:v>
                </c:pt>
                <c:pt idx="735">
                  <c:v>81.149285714285725</c:v>
                </c:pt>
                <c:pt idx="736">
                  <c:v>64.561666666666639</c:v>
                </c:pt>
                <c:pt idx="737">
                  <c:v>91.395238095238099</c:v>
                </c:pt>
                <c:pt idx="738">
                  <c:v>70.167380952380938</c:v>
                </c:pt>
                <c:pt idx="739">
                  <c:v>43.783809523809516</c:v>
                </c:pt>
                <c:pt idx="740">
                  <c:v>158.14214285714286</c:v>
                </c:pt>
                <c:pt idx="741">
                  <c:v>57.437380952380948</c:v>
                </c:pt>
                <c:pt idx="742">
                  <c:v>56.057857142857138</c:v>
                </c:pt>
                <c:pt idx="743">
                  <c:v>85.562619047619037</c:v>
                </c:pt>
                <c:pt idx="744">
                  <c:v>-14.717619047619038</c:v>
                </c:pt>
                <c:pt idx="745">
                  <c:v>101.46142857142856</c:v>
                </c:pt>
                <c:pt idx="746">
                  <c:v>71.288571428571402</c:v>
                </c:pt>
                <c:pt idx="747">
                  <c:v>73.279761904761898</c:v>
                </c:pt>
                <c:pt idx="748">
                  <c:v>127.36857142857141</c:v>
                </c:pt>
                <c:pt idx="749">
                  <c:v>126.67</c:v>
                </c:pt>
                <c:pt idx="750">
                  <c:v>92.519047619047612</c:v>
                </c:pt>
                <c:pt idx="751">
                  <c:v>56.057857142857138</c:v>
                </c:pt>
                <c:pt idx="752">
                  <c:v>121.01880952380951</c:v>
                </c:pt>
                <c:pt idx="753">
                  <c:v>99.267142857142858</c:v>
                </c:pt>
                <c:pt idx="754">
                  <c:v>35.906904761904762</c:v>
                </c:pt>
                <c:pt idx="755">
                  <c:v>101.46142857142856</c:v>
                </c:pt>
                <c:pt idx="756">
                  <c:v>81.149285714285725</c:v>
                </c:pt>
                <c:pt idx="757">
                  <c:v>71.288571428571402</c:v>
                </c:pt>
                <c:pt idx="758">
                  <c:v>103.61880952380953</c:v>
                </c:pt>
                <c:pt idx="759">
                  <c:v>43.783809523809516</c:v>
                </c:pt>
                <c:pt idx="760">
                  <c:v>105.50714285714287</c:v>
                </c:pt>
                <c:pt idx="761">
                  <c:v>158.14214285714286</c:v>
                </c:pt>
                <c:pt idx="762">
                  <c:v>127.36857142857141</c:v>
                </c:pt>
                <c:pt idx="763">
                  <c:v>154.76523809523809</c:v>
                </c:pt>
                <c:pt idx="764">
                  <c:v>91.395238095238099</c:v>
                </c:pt>
                <c:pt idx="765">
                  <c:v>70.167380952380938</c:v>
                </c:pt>
                <c:pt idx="766">
                  <c:v>92.519047619047612</c:v>
                </c:pt>
                <c:pt idx="767">
                  <c:v>56.057857142857138</c:v>
                </c:pt>
                <c:pt idx="768">
                  <c:v>73.279761904761898</c:v>
                </c:pt>
                <c:pt idx="769">
                  <c:v>121.01880952380951</c:v>
                </c:pt>
                <c:pt idx="770">
                  <c:v>60.434285714285707</c:v>
                </c:pt>
                <c:pt idx="771">
                  <c:v>35.906904761904762</c:v>
                </c:pt>
                <c:pt idx="772">
                  <c:v>81.149285714285725</c:v>
                </c:pt>
                <c:pt idx="773">
                  <c:v>105.50714285714287</c:v>
                </c:pt>
                <c:pt idx="774">
                  <c:v>101.00309523809524</c:v>
                </c:pt>
                <c:pt idx="775">
                  <c:v>38.000238095238089</c:v>
                </c:pt>
                <c:pt idx="776">
                  <c:v>161.3661904761905</c:v>
                </c:pt>
                <c:pt idx="777">
                  <c:v>127.36857142857141</c:v>
                </c:pt>
                <c:pt idx="778">
                  <c:v>130.13119047619048</c:v>
                </c:pt>
                <c:pt idx="779">
                  <c:v>64.561666666666639</c:v>
                </c:pt>
                <c:pt idx="780">
                  <c:v>126.67</c:v>
                </c:pt>
                <c:pt idx="781">
                  <c:v>70.167380952380938</c:v>
                </c:pt>
                <c:pt idx="782">
                  <c:v>92.519047619047612</c:v>
                </c:pt>
                <c:pt idx="783">
                  <c:v>158.14214285714286</c:v>
                </c:pt>
                <c:pt idx="784">
                  <c:v>2.4278571428571381</c:v>
                </c:pt>
                <c:pt idx="785">
                  <c:v>121.01880952380951</c:v>
                </c:pt>
                <c:pt idx="786">
                  <c:v>154.76523809523809</c:v>
                </c:pt>
                <c:pt idx="787">
                  <c:v>130.13119047619048</c:v>
                </c:pt>
                <c:pt idx="788">
                  <c:v>60.434285714285707</c:v>
                </c:pt>
                <c:pt idx="789">
                  <c:v>64.561666666666639</c:v>
                </c:pt>
                <c:pt idx="790">
                  <c:v>91.395238095238099</c:v>
                </c:pt>
                <c:pt idx="791">
                  <c:v>103.61880952380953</c:v>
                </c:pt>
                <c:pt idx="792">
                  <c:v>70.167380952380938</c:v>
                </c:pt>
                <c:pt idx="793">
                  <c:v>105.50714285714287</c:v>
                </c:pt>
                <c:pt idx="794">
                  <c:v>101.00309523809524</c:v>
                </c:pt>
                <c:pt idx="795">
                  <c:v>161.3661904761905</c:v>
                </c:pt>
                <c:pt idx="796">
                  <c:v>92.519047619047612</c:v>
                </c:pt>
                <c:pt idx="797">
                  <c:v>101.00309523809524</c:v>
                </c:pt>
                <c:pt idx="798">
                  <c:v>161.3661904761905</c:v>
                </c:pt>
                <c:pt idx="799">
                  <c:v>53.481666666666655</c:v>
                </c:pt>
                <c:pt idx="800">
                  <c:v>35.906904761904762</c:v>
                </c:pt>
                <c:pt idx="801">
                  <c:v>52.757857142857148</c:v>
                </c:pt>
                <c:pt idx="802">
                  <c:v>92.519047619047612</c:v>
                </c:pt>
                <c:pt idx="803">
                  <c:v>56.057857142857138</c:v>
                </c:pt>
                <c:pt idx="804">
                  <c:v>127.36857142857141</c:v>
                </c:pt>
                <c:pt idx="805">
                  <c:v>130.13119047619048</c:v>
                </c:pt>
                <c:pt idx="806">
                  <c:v>101.46142857142856</c:v>
                </c:pt>
                <c:pt idx="807">
                  <c:v>126.67</c:v>
                </c:pt>
                <c:pt idx="808">
                  <c:v>71.288571428571402</c:v>
                </c:pt>
                <c:pt idx="809">
                  <c:v>-14.717619047619038</c:v>
                </c:pt>
                <c:pt idx="810">
                  <c:v>99.267142857142858</c:v>
                </c:pt>
                <c:pt idx="811">
                  <c:v>81.149285714285725</c:v>
                </c:pt>
                <c:pt idx="812">
                  <c:v>64.561666666666639</c:v>
                </c:pt>
                <c:pt idx="813">
                  <c:v>103.61880952380953</c:v>
                </c:pt>
                <c:pt idx="814">
                  <c:v>105.50714285714287</c:v>
                </c:pt>
                <c:pt idx="815">
                  <c:v>127.36857142857141</c:v>
                </c:pt>
                <c:pt idx="816">
                  <c:v>126.67</c:v>
                </c:pt>
                <c:pt idx="817">
                  <c:v>99.267142857142858</c:v>
                </c:pt>
                <c:pt idx="818">
                  <c:v>130.13119047619048</c:v>
                </c:pt>
                <c:pt idx="819">
                  <c:v>60.434285714285707</c:v>
                </c:pt>
                <c:pt idx="820">
                  <c:v>101.46142857142856</c:v>
                </c:pt>
                <c:pt idx="821">
                  <c:v>64.561666666666639</c:v>
                </c:pt>
                <c:pt idx="822">
                  <c:v>71.288571428571402</c:v>
                </c:pt>
                <c:pt idx="823">
                  <c:v>105.50714285714287</c:v>
                </c:pt>
                <c:pt idx="824">
                  <c:v>2.4278571428571381</c:v>
                </c:pt>
                <c:pt idx="825">
                  <c:v>53.481666666666655</c:v>
                </c:pt>
                <c:pt idx="826">
                  <c:v>-14.717619047619038</c:v>
                </c:pt>
                <c:pt idx="827">
                  <c:v>126.67</c:v>
                </c:pt>
                <c:pt idx="828">
                  <c:v>85.562619047619037</c:v>
                </c:pt>
                <c:pt idx="829">
                  <c:v>52.757857142857148</c:v>
                </c:pt>
                <c:pt idx="830">
                  <c:v>161.3661904761905</c:v>
                </c:pt>
                <c:pt idx="831">
                  <c:v>127.36857142857141</c:v>
                </c:pt>
                <c:pt idx="832">
                  <c:v>99.267142857142858</c:v>
                </c:pt>
                <c:pt idx="833">
                  <c:v>130.13119047619048</c:v>
                </c:pt>
                <c:pt idx="834">
                  <c:v>120.64333333333332</c:v>
                </c:pt>
                <c:pt idx="835">
                  <c:v>60.434285714285707</c:v>
                </c:pt>
                <c:pt idx="836">
                  <c:v>35.906904761904762</c:v>
                </c:pt>
                <c:pt idx="837">
                  <c:v>91.395238095238099</c:v>
                </c:pt>
                <c:pt idx="838">
                  <c:v>71.288571428571402</c:v>
                </c:pt>
                <c:pt idx="839">
                  <c:v>43.783809523809516</c:v>
                </c:pt>
                <c:pt idx="840">
                  <c:v>92.519047619047612</c:v>
                </c:pt>
                <c:pt idx="841">
                  <c:v>101.00309523809524</c:v>
                </c:pt>
                <c:pt idx="842">
                  <c:v>35.906904761904762</c:v>
                </c:pt>
                <c:pt idx="843">
                  <c:v>71.288571428571402</c:v>
                </c:pt>
                <c:pt idx="844">
                  <c:v>57.437380952380948</c:v>
                </c:pt>
                <c:pt idx="845">
                  <c:v>38.000238095238089</c:v>
                </c:pt>
                <c:pt idx="846">
                  <c:v>120.64333333333332</c:v>
                </c:pt>
                <c:pt idx="847">
                  <c:v>60.434285714285707</c:v>
                </c:pt>
                <c:pt idx="848">
                  <c:v>81.149285714285725</c:v>
                </c:pt>
                <c:pt idx="849">
                  <c:v>91.395238095238099</c:v>
                </c:pt>
                <c:pt idx="850">
                  <c:v>158.14214285714286</c:v>
                </c:pt>
                <c:pt idx="851">
                  <c:v>53.481666666666655</c:v>
                </c:pt>
                <c:pt idx="852">
                  <c:v>121.01880952380951</c:v>
                </c:pt>
                <c:pt idx="853">
                  <c:v>127.36857142857141</c:v>
                </c:pt>
                <c:pt idx="854">
                  <c:v>35.906904761904762</c:v>
                </c:pt>
                <c:pt idx="855">
                  <c:v>64.561666666666639</c:v>
                </c:pt>
                <c:pt idx="856">
                  <c:v>-28.852380952380948</c:v>
                </c:pt>
                <c:pt idx="857">
                  <c:v>43.783809523809516</c:v>
                </c:pt>
                <c:pt idx="858">
                  <c:v>101.00309523809524</c:v>
                </c:pt>
                <c:pt idx="859">
                  <c:v>38.000238095238089</c:v>
                </c:pt>
                <c:pt idx="860">
                  <c:v>2.4278571428571381</c:v>
                </c:pt>
                <c:pt idx="861">
                  <c:v>56.057857142857138</c:v>
                </c:pt>
                <c:pt idx="862">
                  <c:v>154.76523809523809</c:v>
                </c:pt>
                <c:pt idx="863">
                  <c:v>60.434285714285707</c:v>
                </c:pt>
                <c:pt idx="864">
                  <c:v>92.519047619047612</c:v>
                </c:pt>
                <c:pt idx="865">
                  <c:v>158.14214285714286</c:v>
                </c:pt>
                <c:pt idx="866">
                  <c:v>161.3661904761905</c:v>
                </c:pt>
                <c:pt idx="867">
                  <c:v>53.481666666666655</c:v>
                </c:pt>
                <c:pt idx="868">
                  <c:v>73.279761904761898</c:v>
                </c:pt>
                <c:pt idx="869">
                  <c:v>81.149285714285725</c:v>
                </c:pt>
                <c:pt idx="870">
                  <c:v>70.167380952380938</c:v>
                </c:pt>
                <c:pt idx="871">
                  <c:v>43.783809523809516</c:v>
                </c:pt>
                <c:pt idx="872">
                  <c:v>57.437380952380948</c:v>
                </c:pt>
                <c:pt idx="873">
                  <c:v>38.000238095238089</c:v>
                </c:pt>
                <c:pt idx="874">
                  <c:v>2.4278571428571381</c:v>
                </c:pt>
                <c:pt idx="875">
                  <c:v>154.76523809523809</c:v>
                </c:pt>
                <c:pt idx="876">
                  <c:v>60.434285714285707</c:v>
                </c:pt>
                <c:pt idx="877">
                  <c:v>64.561666666666639</c:v>
                </c:pt>
                <c:pt idx="878">
                  <c:v>91.395238095238099</c:v>
                </c:pt>
                <c:pt idx="879">
                  <c:v>85.562619047619037</c:v>
                </c:pt>
                <c:pt idx="880">
                  <c:v>161.3661904761905</c:v>
                </c:pt>
                <c:pt idx="881">
                  <c:v>73.279761904761898</c:v>
                </c:pt>
                <c:pt idx="882">
                  <c:v>127.36857142857141</c:v>
                </c:pt>
                <c:pt idx="883">
                  <c:v>120.64333333333332</c:v>
                </c:pt>
                <c:pt idx="884">
                  <c:v>81.149285714285725</c:v>
                </c:pt>
                <c:pt idx="885">
                  <c:v>103.61880952380953</c:v>
                </c:pt>
                <c:pt idx="886">
                  <c:v>70.167380952380938</c:v>
                </c:pt>
                <c:pt idx="887">
                  <c:v>-28.852380952380948</c:v>
                </c:pt>
                <c:pt idx="888">
                  <c:v>43.783809523809516</c:v>
                </c:pt>
                <c:pt idx="889">
                  <c:v>92.519047619047612</c:v>
                </c:pt>
                <c:pt idx="890">
                  <c:v>158.14214285714286</c:v>
                </c:pt>
                <c:pt idx="891">
                  <c:v>57.437380952380948</c:v>
                </c:pt>
                <c:pt idx="892">
                  <c:v>56.057857142857138</c:v>
                </c:pt>
                <c:pt idx="893">
                  <c:v>-14.717619047619038</c:v>
                </c:pt>
                <c:pt idx="894">
                  <c:v>121.01880952380951</c:v>
                </c:pt>
                <c:pt idx="895">
                  <c:v>60.434285714285707</c:v>
                </c:pt>
                <c:pt idx="896">
                  <c:v>101.46142857142856</c:v>
                </c:pt>
                <c:pt idx="897">
                  <c:v>91.395238095238099</c:v>
                </c:pt>
                <c:pt idx="898">
                  <c:v>85.562619047619037</c:v>
                </c:pt>
                <c:pt idx="899">
                  <c:v>73.279761904761898</c:v>
                </c:pt>
                <c:pt idx="900">
                  <c:v>130.13119047619048</c:v>
                </c:pt>
                <c:pt idx="901">
                  <c:v>126.67</c:v>
                </c:pt>
                <c:pt idx="902">
                  <c:v>103.61880952380953</c:v>
                </c:pt>
                <c:pt idx="903">
                  <c:v>-28.852380952380948</c:v>
                </c:pt>
                <c:pt idx="904">
                  <c:v>52.757857142857148</c:v>
                </c:pt>
                <c:pt idx="905">
                  <c:v>161.3661904761905</c:v>
                </c:pt>
                <c:pt idx="906">
                  <c:v>-14.717619047619038</c:v>
                </c:pt>
                <c:pt idx="907">
                  <c:v>154.76523809523809</c:v>
                </c:pt>
                <c:pt idx="908">
                  <c:v>60.434285714285707</c:v>
                </c:pt>
                <c:pt idx="909">
                  <c:v>101.46142857142856</c:v>
                </c:pt>
                <c:pt idx="910">
                  <c:v>81.149285714285725</c:v>
                </c:pt>
                <c:pt idx="911">
                  <c:v>105.50714285714287</c:v>
                </c:pt>
                <c:pt idx="912">
                  <c:v>38.000238095238089</c:v>
                </c:pt>
                <c:pt idx="913">
                  <c:v>56.057857142857138</c:v>
                </c:pt>
                <c:pt idx="914">
                  <c:v>127.36857142857141</c:v>
                </c:pt>
                <c:pt idx="915">
                  <c:v>64.561666666666639</c:v>
                </c:pt>
                <c:pt idx="916">
                  <c:v>53.481666666666655</c:v>
                </c:pt>
                <c:pt idx="917">
                  <c:v>99.267142857142858</c:v>
                </c:pt>
                <c:pt idx="918">
                  <c:v>101.46142857142856</c:v>
                </c:pt>
                <c:pt idx="919">
                  <c:v>103.61880952380953</c:v>
                </c:pt>
                <c:pt idx="920">
                  <c:v>70.167380952380938</c:v>
                </c:pt>
                <c:pt idx="921">
                  <c:v>-28.852380952380948</c:v>
                </c:pt>
                <c:pt idx="922">
                  <c:v>43.783809523809516</c:v>
                </c:pt>
                <c:pt idx="923">
                  <c:v>105.50714285714287</c:v>
                </c:pt>
                <c:pt idx="924">
                  <c:v>57.437380952380948</c:v>
                </c:pt>
                <c:pt idx="925">
                  <c:v>38.000238095238089</c:v>
                </c:pt>
                <c:pt idx="926">
                  <c:v>161.3661904761905</c:v>
                </c:pt>
                <c:pt idx="927">
                  <c:v>130.13119047619048</c:v>
                </c:pt>
                <c:pt idx="928">
                  <c:v>64.561666666666639</c:v>
                </c:pt>
                <c:pt idx="929">
                  <c:v>71.288571428571402</c:v>
                </c:pt>
                <c:pt idx="930">
                  <c:v>92.519047619047612</c:v>
                </c:pt>
                <c:pt idx="931">
                  <c:v>101.00309523809524</c:v>
                </c:pt>
                <c:pt idx="932">
                  <c:v>161.3661904761905</c:v>
                </c:pt>
                <c:pt idx="933">
                  <c:v>53.481666666666655</c:v>
                </c:pt>
                <c:pt idx="934">
                  <c:v>121.01880952380951</c:v>
                </c:pt>
                <c:pt idx="935">
                  <c:v>99.267142857142858</c:v>
                </c:pt>
                <c:pt idx="936">
                  <c:v>35.906904761904762</c:v>
                </c:pt>
                <c:pt idx="937">
                  <c:v>101.46142857142856</c:v>
                </c:pt>
                <c:pt idx="938">
                  <c:v>-28.852380952380948</c:v>
                </c:pt>
                <c:pt idx="939">
                  <c:v>43.783809523809516</c:v>
                </c:pt>
                <c:pt idx="940">
                  <c:v>158.14214285714286</c:v>
                </c:pt>
                <c:pt idx="941">
                  <c:v>57.437380952380948</c:v>
                </c:pt>
                <c:pt idx="942">
                  <c:v>38.000238095238089</c:v>
                </c:pt>
                <c:pt idx="943">
                  <c:v>56.057857142857138</c:v>
                </c:pt>
                <c:pt idx="944">
                  <c:v>52.757857142857148</c:v>
                </c:pt>
                <c:pt idx="945">
                  <c:v>60.434285714285707</c:v>
                </c:pt>
                <c:pt idx="946">
                  <c:v>126.67</c:v>
                </c:pt>
                <c:pt idx="947">
                  <c:v>103.61880952380953</c:v>
                </c:pt>
                <c:pt idx="948">
                  <c:v>70.167380952380938</c:v>
                </c:pt>
                <c:pt idx="949">
                  <c:v>101.00309523809524</c:v>
                </c:pt>
                <c:pt idx="950">
                  <c:v>2.4278571428571381</c:v>
                </c:pt>
                <c:pt idx="951">
                  <c:v>121.01880952380951</c:v>
                </c:pt>
                <c:pt idx="952">
                  <c:v>127.36857142857141</c:v>
                </c:pt>
                <c:pt idx="953">
                  <c:v>154.76523809523809</c:v>
                </c:pt>
                <c:pt idx="954">
                  <c:v>91.395238095238099</c:v>
                </c:pt>
                <c:pt idx="955">
                  <c:v>56.057857142857138</c:v>
                </c:pt>
                <c:pt idx="956">
                  <c:v>52.757857142857148</c:v>
                </c:pt>
                <c:pt idx="957">
                  <c:v>73.279761904761898</c:v>
                </c:pt>
                <c:pt idx="958">
                  <c:v>60.434285714285707</c:v>
                </c:pt>
                <c:pt idx="959">
                  <c:v>81.149285714285725</c:v>
                </c:pt>
                <c:pt idx="960">
                  <c:v>91.395238095238099</c:v>
                </c:pt>
                <c:pt idx="961">
                  <c:v>-28.852380952380948</c:v>
                </c:pt>
                <c:pt idx="962">
                  <c:v>43.783809523809516</c:v>
                </c:pt>
                <c:pt idx="963">
                  <c:v>105.50714285714287</c:v>
                </c:pt>
                <c:pt idx="964">
                  <c:v>101.00309523809524</c:v>
                </c:pt>
                <c:pt idx="965">
                  <c:v>2.4278571428571381</c:v>
                </c:pt>
                <c:pt idx="966">
                  <c:v>121.01880952380951</c:v>
                </c:pt>
                <c:pt idx="967">
                  <c:v>127.36857142857141</c:v>
                </c:pt>
                <c:pt idx="968">
                  <c:v>154.76523809523809</c:v>
                </c:pt>
                <c:pt idx="969">
                  <c:v>71.288571428571402</c:v>
                </c:pt>
                <c:pt idx="970">
                  <c:v>57.437380952380948</c:v>
                </c:pt>
                <c:pt idx="971">
                  <c:v>85.562619047619037</c:v>
                </c:pt>
                <c:pt idx="972">
                  <c:v>73.279761904761898</c:v>
                </c:pt>
                <c:pt idx="973">
                  <c:v>-14.717619047619038</c:v>
                </c:pt>
                <c:pt idx="974">
                  <c:v>99.267142857142858</c:v>
                </c:pt>
                <c:pt idx="975">
                  <c:v>130.13119047619048</c:v>
                </c:pt>
                <c:pt idx="976">
                  <c:v>120.64333333333332</c:v>
                </c:pt>
                <c:pt idx="977">
                  <c:v>126.67</c:v>
                </c:pt>
                <c:pt idx="978">
                  <c:v>-28.852380952380948</c:v>
                </c:pt>
                <c:pt idx="979">
                  <c:v>105.50714285714287</c:v>
                </c:pt>
                <c:pt idx="980">
                  <c:v>158.14214285714286</c:v>
                </c:pt>
                <c:pt idx="981">
                  <c:v>2.4278571428571381</c:v>
                </c:pt>
                <c:pt idx="982">
                  <c:v>56.057857142857138</c:v>
                </c:pt>
                <c:pt idx="983">
                  <c:v>53.481666666666655</c:v>
                </c:pt>
                <c:pt idx="984">
                  <c:v>154.76523809523809</c:v>
                </c:pt>
                <c:pt idx="985">
                  <c:v>57.437380952380948</c:v>
                </c:pt>
                <c:pt idx="986">
                  <c:v>85.562619047619037</c:v>
                </c:pt>
                <c:pt idx="987">
                  <c:v>52.757857142857148</c:v>
                </c:pt>
                <c:pt idx="988">
                  <c:v>73.279761904761898</c:v>
                </c:pt>
                <c:pt idx="989">
                  <c:v>-14.717619047619038</c:v>
                </c:pt>
                <c:pt idx="990">
                  <c:v>127.36857142857141</c:v>
                </c:pt>
                <c:pt idx="991">
                  <c:v>130.13119047619048</c:v>
                </c:pt>
                <c:pt idx="992">
                  <c:v>120.64333333333332</c:v>
                </c:pt>
                <c:pt idx="993">
                  <c:v>64.561666666666639</c:v>
                </c:pt>
                <c:pt idx="994">
                  <c:v>91.395238095238099</c:v>
                </c:pt>
                <c:pt idx="995">
                  <c:v>-28.852380952380948</c:v>
                </c:pt>
                <c:pt idx="996">
                  <c:v>158.14214285714286</c:v>
                </c:pt>
                <c:pt idx="997">
                  <c:v>101.00309523809524</c:v>
                </c:pt>
                <c:pt idx="998">
                  <c:v>56.057857142857138</c:v>
                </c:pt>
                <c:pt idx="999">
                  <c:v>161.3661904761905</c:v>
                </c:pt>
                <c:pt idx="1000">
                  <c:v>121.01880952380951</c:v>
                </c:pt>
                <c:pt idx="1001">
                  <c:v>71.288571428571402</c:v>
                </c:pt>
                <c:pt idx="1002">
                  <c:v>57.437380952380948</c:v>
                </c:pt>
                <c:pt idx="1003">
                  <c:v>52.757857142857148</c:v>
                </c:pt>
                <c:pt idx="1004">
                  <c:v>-14.717619047619038</c:v>
                </c:pt>
                <c:pt idx="1005">
                  <c:v>127.36857142857141</c:v>
                </c:pt>
                <c:pt idx="1006">
                  <c:v>120.64333333333332</c:v>
                </c:pt>
                <c:pt idx="1007">
                  <c:v>158.14214285714286</c:v>
                </c:pt>
                <c:pt idx="1008">
                  <c:v>101.00309523809524</c:v>
                </c:pt>
                <c:pt idx="1009">
                  <c:v>56.057857142857138</c:v>
                </c:pt>
                <c:pt idx="1010">
                  <c:v>121.01880952380951</c:v>
                </c:pt>
                <c:pt idx="1011">
                  <c:v>130.13119047619048</c:v>
                </c:pt>
                <c:pt idx="1012">
                  <c:v>60.434285714285707</c:v>
                </c:pt>
                <c:pt idx="1013">
                  <c:v>35.906904761904762</c:v>
                </c:pt>
                <c:pt idx="1014">
                  <c:v>101.46142857142856</c:v>
                </c:pt>
                <c:pt idx="1015">
                  <c:v>64.561666666666639</c:v>
                </c:pt>
                <c:pt idx="1016">
                  <c:v>103.61880952380953</c:v>
                </c:pt>
                <c:pt idx="1017">
                  <c:v>70.167380952380938</c:v>
                </c:pt>
                <c:pt idx="1018">
                  <c:v>105.50714285714287</c:v>
                </c:pt>
                <c:pt idx="1019">
                  <c:v>99.267142857142858</c:v>
                </c:pt>
                <c:pt idx="1020">
                  <c:v>158.14214285714286</c:v>
                </c:pt>
                <c:pt idx="1021">
                  <c:v>101.00309523809524</c:v>
                </c:pt>
                <c:pt idx="1022">
                  <c:v>56.057857142857138</c:v>
                </c:pt>
                <c:pt idx="1023">
                  <c:v>85.562619047619037</c:v>
                </c:pt>
                <c:pt idx="1024">
                  <c:v>52.757857142857148</c:v>
                </c:pt>
                <c:pt idx="1025">
                  <c:v>161.3661904761905</c:v>
                </c:pt>
                <c:pt idx="1026">
                  <c:v>121.01880952380951</c:v>
                </c:pt>
                <c:pt idx="1027">
                  <c:v>35.906904761904762</c:v>
                </c:pt>
                <c:pt idx="1028">
                  <c:v>103.61880952380953</c:v>
                </c:pt>
                <c:pt idx="1029">
                  <c:v>70.167380952380938</c:v>
                </c:pt>
                <c:pt idx="1030">
                  <c:v>43.783809523809516</c:v>
                </c:pt>
                <c:pt idx="1031">
                  <c:v>105.50714285714287</c:v>
                </c:pt>
                <c:pt idx="1032">
                  <c:v>38.000238095238089</c:v>
                </c:pt>
                <c:pt idx="1033">
                  <c:v>73.279761904761898</c:v>
                </c:pt>
                <c:pt idx="1034">
                  <c:v>130.13119047619048</c:v>
                </c:pt>
                <c:pt idx="1035">
                  <c:v>85.562619047619037</c:v>
                </c:pt>
                <c:pt idx="1036">
                  <c:v>52.757857142857148</c:v>
                </c:pt>
                <c:pt idx="1037">
                  <c:v>161.3661904761905</c:v>
                </c:pt>
                <c:pt idx="1038">
                  <c:v>53.481666666666655</c:v>
                </c:pt>
                <c:pt idx="1039">
                  <c:v>121.01880952380951</c:v>
                </c:pt>
                <c:pt idx="1040">
                  <c:v>130.13119047619048</c:v>
                </c:pt>
                <c:pt idx="1041">
                  <c:v>120.64333333333332</c:v>
                </c:pt>
                <c:pt idx="1042">
                  <c:v>35.906904761904762</c:v>
                </c:pt>
                <c:pt idx="1043">
                  <c:v>64.561666666666639</c:v>
                </c:pt>
                <c:pt idx="1044">
                  <c:v>103.61880952380953</c:v>
                </c:pt>
                <c:pt idx="1045">
                  <c:v>70.167380952380938</c:v>
                </c:pt>
                <c:pt idx="1046">
                  <c:v>-28.852380952380948</c:v>
                </c:pt>
                <c:pt idx="1047">
                  <c:v>105.50714285714287</c:v>
                </c:pt>
                <c:pt idx="1048">
                  <c:v>92.519047619047612</c:v>
                </c:pt>
                <c:pt idx="1049">
                  <c:v>158.14214285714286</c:v>
                </c:pt>
                <c:pt idx="1050">
                  <c:v>2.4278571428571381</c:v>
                </c:pt>
                <c:pt idx="1051">
                  <c:v>56.057857142857138</c:v>
                </c:pt>
                <c:pt idx="1052">
                  <c:v>73.279761904761898</c:v>
                </c:pt>
                <c:pt idx="1053">
                  <c:v>99.267142857142858</c:v>
                </c:pt>
                <c:pt idx="1054">
                  <c:v>101.46142857142856</c:v>
                </c:pt>
                <c:pt idx="1055">
                  <c:v>103.61880952380953</c:v>
                </c:pt>
                <c:pt idx="1056">
                  <c:v>43.783809523809516</c:v>
                </c:pt>
                <c:pt idx="1057">
                  <c:v>105.50714285714287</c:v>
                </c:pt>
                <c:pt idx="1058">
                  <c:v>35.906904761904762</c:v>
                </c:pt>
                <c:pt idx="1059">
                  <c:v>70.167380952380938</c:v>
                </c:pt>
                <c:pt idx="1060">
                  <c:v>92.519047619047612</c:v>
                </c:pt>
                <c:pt idx="1061">
                  <c:v>56.057857142857138</c:v>
                </c:pt>
                <c:pt idx="1062">
                  <c:v>161.3661904761905</c:v>
                </c:pt>
                <c:pt idx="1063">
                  <c:v>-14.717619047619038</c:v>
                </c:pt>
                <c:pt idx="1064">
                  <c:v>154.76523809523809</c:v>
                </c:pt>
                <c:pt idx="1065">
                  <c:v>120.64333333333332</c:v>
                </c:pt>
                <c:pt idx="1066">
                  <c:v>101.46142857142856</c:v>
                </c:pt>
                <c:pt idx="1067">
                  <c:v>81.149285714285725</c:v>
                </c:pt>
                <c:pt idx="1068">
                  <c:v>126.67</c:v>
                </c:pt>
                <c:pt idx="1069">
                  <c:v>71.288571428571402</c:v>
                </c:pt>
                <c:pt idx="1070">
                  <c:v>103.61880952380953</c:v>
                </c:pt>
                <c:pt idx="1071">
                  <c:v>-28.852380952380948</c:v>
                </c:pt>
                <c:pt idx="1072">
                  <c:v>158.14214285714286</c:v>
                </c:pt>
                <c:pt idx="1073">
                  <c:v>2.4278571428571381</c:v>
                </c:pt>
                <c:pt idx="1074">
                  <c:v>43.783809523809516</c:v>
                </c:pt>
                <c:pt idx="1075">
                  <c:v>92.519047619047612</c:v>
                </c:pt>
                <c:pt idx="1076">
                  <c:v>38.000238095238089</c:v>
                </c:pt>
                <c:pt idx="1077">
                  <c:v>56.057857142857138</c:v>
                </c:pt>
                <c:pt idx="1078">
                  <c:v>154.76523809523809</c:v>
                </c:pt>
                <c:pt idx="1079">
                  <c:v>130.13119047619048</c:v>
                </c:pt>
                <c:pt idx="1080">
                  <c:v>120.64333333333332</c:v>
                </c:pt>
                <c:pt idx="1081">
                  <c:v>101.46142857142856</c:v>
                </c:pt>
                <c:pt idx="1082">
                  <c:v>81.149285714285725</c:v>
                </c:pt>
                <c:pt idx="1083">
                  <c:v>126.67</c:v>
                </c:pt>
                <c:pt idx="1084">
                  <c:v>91.395238095238099</c:v>
                </c:pt>
                <c:pt idx="1085">
                  <c:v>-28.852380952380948</c:v>
                </c:pt>
                <c:pt idx="1086">
                  <c:v>57.437380952380948</c:v>
                </c:pt>
                <c:pt idx="1087">
                  <c:v>101.00309523809524</c:v>
                </c:pt>
                <c:pt idx="1088">
                  <c:v>2.4278571428571381</c:v>
                </c:pt>
                <c:pt idx="1089">
                  <c:v>71.288571428571402</c:v>
                </c:pt>
                <c:pt idx="1090">
                  <c:v>92.519047619047612</c:v>
                </c:pt>
                <c:pt idx="1091">
                  <c:v>38.000238095238089</c:v>
                </c:pt>
                <c:pt idx="1092">
                  <c:v>56.057857142857138</c:v>
                </c:pt>
                <c:pt idx="1093">
                  <c:v>73.279761904761898</c:v>
                </c:pt>
                <c:pt idx="1094">
                  <c:v>99.267142857142858</c:v>
                </c:pt>
                <c:pt idx="1095">
                  <c:v>130.13119047619048</c:v>
                </c:pt>
                <c:pt idx="1096">
                  <c:v>120.64333333333332</c:v>
                </c:pt>
                <c:pt idx="1097">
                  <c:v>60.434285714285707</c:v>
                </c:pt>
                <c:pt idx="1098">
                  <c:v>81.149285714285725</c:v>
                </c:pt>
                <c:pt idx="1099">
                  <c:v>126.67</c:v>
                </c:pt>
                <c:pt idx="1100">
                  <c:v>91.395238095238099</c:v>
                </c:pt>
                <c:pt idx="1101">
                  <c:v>71.288571428571402</c:v>
                </c:pt>
                <c:pt idx="1102">
                  <c:v>70.167380952380938</c:v>
                </c:pt>
                <c:pt idx="1103">
                  <c:v>-28.852380952380948</c:v>
                </c:pt>
                <c:pt idx="1104">
                  <c:v>105.50714285714287</c:v>
                </c:pt>
                <c:pt idx="1105">
                  <c:v>2.4278571428571381</c:v>
                </c:pt>
                <c:pt idx="1106">
                  <c:v>52.757857142857148</c:v>
                </c:pt>
                <c:pt idx="1107">
                  <c:v>60.434285714285707</c:v>
                </c:pt>
                <c:pt idx="1108">
                  <c:v>126.67</c:v>
                </c:pt>
                <c:pt idx="1109">
                  <c:v>43.783809523809516</c:v>
                </c:pt>
                <c:pt idx="1110">
                  <c:v>105.50714285714287</c:v>
                </c:pt>
                <c:pt idx="1111">
                  <c:v>57.437380952380948</c:v>
                </c:pt>
                <c:pt idx="1112">
                  <c:v>121.01880952380951</c:v>
                </c:pt>
                <c:pt idx="1113">
                  <c:v>99.267142857142858</c:v>
                </c:pt>
                <c:pt idx="1114">
                  <c:v>154.76523809523809</c:v>
                </c:pt>
                <c:pt idx="1115">
                  <c:v>120.64333333333332</c:v>
                </c:pt>
                <c:pt idx="1116">
                  <c:v>103.61880952380953</c:v>
                </c:pt>
                <c:pt idx="1117">
                  <c:v>2.4278571428571381</c:v>
                </c:pt>
                <c:pt idx="1118">
                  <c:v>85.562619047619037</c:v>
                </c:pt>
                <c:pt idx="1119">
                  <c:v>52.757857142857148</c:v>
                </c:pt>
                <c:pt idx="1120">
                  <c:v>127.36857142857141</c:v>
                </c:pt>
                <c:pt idx="1121">
                  <c:v>35.906904761904762</c:v>
                </c:pt>
                <c:pt idx="1122">
                  <c:v>101.46142857142856</c:v>
                </c:pt>
                <c:pt idx="1123">
                  <c:v>64.561666666666639</c:v>
                </c:pt>
                <c:pt idx="1124">
                  <c:v>126.67</c:v>
                </c:pt>
                <c:pt idx="1125">
                  <c:v>71.288571428571402</c:v>
                </c:pt>
                <c:pt idx="1126">
                  <c:v>43.783809523809516</c:v>
                </c:pt>
                <c:pt idx="1127">
                  <c:v>158.14214285714286</c:v>
                </c:pt>
                <c:pt idx="1128">
                  <c:v>101.00309523809524</c:v>
                </c:pt>
                <c:pt idx="1129">
                  <c:v>38.000238095238089</c:v>
                </c:pt>
                <c:pt idx="1130">
                  <c:v>121.01880952380951</c:v>
                </c:pt>
                <c:pt idx="1131">
                  <c:v>154.76523809523809</c:v>
                </c:pt>
                <c:pt idx="1132">
                  <c:v>2.4278571428571381</c:v>
                </c:pt>
                <c:pt idx="1133">
                  <c:v>85.562619047619037</c:v>
                </c:pt>
                <c:pt idx="1134">
                  <c:v>161.3661904761905</c:v>
                </c:pt>
                <c:pt idx="1135">
                  <c:v>73.279761904761898</c:v>
                </c:pt>
                <c:pt idx="1136">
                  <c:v>127.36857142857141</c:v>
                </c:pt>
                <c:pt idx="1137">
                  <c:v>99.267142857142858</c:v>
                </c:pt>
                <c:pt idx="1138">
                  <c:v>130.13119047619048</c:v>
                </c:pt>
                <c:pt idx="1139">
                  <c:v>81.149285714285725</c:v>
                </c:pt>
                <c:pt idx="1140">
                  <c:v>91.395238095238099</c:v>
                </c:pt>
                <c:pt idx="1141">
                  <c:v>71.288571428571402</c:v>
                </c:pt>
                <c:pt idx="1142">
                  <c:v>158.14214285714286</c:v>
                </c:pt>
                <c:pt idx="1143">
                  <c:v>38.000238095238089</c:v>
                </c:pt>
                <c:pt idx="1144">
                  <c:v>52.757857142857148</c:v>
                </c:pt>
                <c:pt idx="1145">
                  <c:v>53.481666666666655</c:v>
                </c:pt>
                <c:pt idx="1146">
                  <c:v>121.01880952380951</c:v>
                </c:pt>
                <c:pt idx="1147">
                  <c:v>2.4278571428571381</c:v>
                </c:pt>
                <c:pt idx="1148">
                  <c:v>85.562619047619037</c:v>
                </c:pt>
                <c:pt idx="1149">
                  <c:v>161.3661904761905</c:v>
                </c:pt>
                <c:pt idx="1150">
                  <c:v>73.279761904761898</c:v>
                </c:pt>
                <c:pt idx="1151">
                  <c:v>127.36857142857141</c:v>
                </c:pt>
                <c:pt idx="1152">
                  <c:v>154.76523809523809</c:v>
                </c:pt>
                <c:pt idx="1153">
                  <c:v>130.13119047619048</c:v>
                </c:pt>
                <c:pt idx="1154">
                  <c:v>120.64333333333332</c:v>
                </c:pt>
                <c:pt idx="1155">
                  <c:v>60.434285714285707</c:v>
                </c:pt>
                <c:pt idx="1156">
                  <c:v>35.906904761904762</c:v>
                </c:pt>
                <c:pt idx="1157">
                  <c:v>101.46142857142856</c:v>
                </c:pt>
                <c:pt idx="1158">
                  <c:v>81.149285714285725</c:v>
                </c:pt>
                <c:pt idx="1159">
                  <c:v>64.561666666666639</c:v>
                </c:pt>
                <c:pt idx="1160">
                  <c:v>71.288571428571402</c:v>
                </c:pt>
                <c:pt idx="1161">
                  <c:v>103.61880952380953</c:v>
                </c:pt>
                <c:pt idx="1162">
                  <c:v>56.057857142857138</c:v>
                </c:pt>
                <c:pt idx="1163">
                  <c:v>161.3661904761905</c:v>
                </c:pt>
                <c:pt idx="1164">
                  <c:v>-14.717619047619038</c:v>
                </c:pt>
                <c:pt idx="1165">
                  <c:v>120.64333333333332</c:v>
                </c:pt>
                <c:pt idx="1166">
                  <c:v>81.149285714285725</c:v>
                </c:pt>
                <c:pt idx="1167">
                  <c:v>2.4278571428571381</c:v>
                </c:pt>
                <c:pt idx="1168">
                  <c:v>56.057857142857138</c:v>
                </c:pt>
                <c:pt idx="1169">
                  <c:v>52.757857142857148</c:v>
                </c:pt>
                <c:pt idx="1170">
                  <c:v>60.434285714285707</c:v>
                </c:pt>
                <c:pt idx="1171">
                  <c:v>64.561666666666639</c:v>
                </c:pt>
                <c:pt idx="1172">
                  <c:v>91.395238095238099</c:v>
                </c:pt>
                <c:pt idx="1173">
                  <c:v>85.562619047619037</c:v>
                </c:pt>
                <c:pt idx="1174">
                  <c:v>161.3661904761905</c:v>
                </c:pt>
                <c:pt idx="1175">
                  <c:v>73.279761904761898</c:v>
                </c:pt>
                <c:pt idx="1176">
                  <c:v>-14.717619047619038</c:v>
                </c:pt>
                <c:pt idx="1177">
                  <c:v>99.267142857142858</c:v>
                </c:pt>
                <c:pt idx="1178">
                  <c:v>126.67</c:v>
                </c:pt>
                <c:pt idx="1179">
                  <c:v>71.288571428571402</c:v>
                </c:pt>
                <c:pt idx="1180">
                  <c:v>-28.852380952380948</c:v>
                </c:pt>
                <c:pt idx="1181">
                  <c:v>43.783809523809516</c:v>
                </c:pt>
                <c:pt idx="1182">
                  <c:v>57.437380952380948</c:v>
                </c:pt>
                <c:pt idx="1183">
                  <c:v>121.01880952380951</c:v>
                </c:pt>
                <c:pt idx="1184">
                  <c:v>92.519047619047612</c:v>
                </c:pt>
                <c:pt idx="1185">
                  <c:v>38.000238095238089</c:v>
                </c:pt>
                <c:pt idx="1186">
                  <c:v>85.562619047619037</c:v>
                </c:pt>
                <c:pt idx="1187">
                  <c:v>-14.717619047619038</c:v>
                </c:pt>
                <c:pt idx="1188">
                  <c:v>99.267142857142858</c:v>
                </c:pt>
                <c:pt idx="1189">
                  <c:v>154.76523809523809</c:v>
                </c:pt>
                <c:pt idx="1190">
                  <c:v>35.906904761904762</c:v>
                </c:pt>
                <c:pt idx="1191">
                  <c:v>101.46142857142856</c:v>
                </c:pt>
                <c:pt idx="1192">
                  <c:v>91.395238095238099</c:v>
                </c:pt>
                <c:pt idx="1193">
                  <c:v>103.61880952380953</c:v>
                </c:pt>
                <c:pt idx="1194">
                  <c:v>70.167380952380938</c:v>
                </c:pt>
                <c:pt idx="1195">
                  <c:v>-28.852380952380948</c:v>
                </c:pt>
                <c:pt idx="1196">
                  <c:v>105.50714285714287</c:v>
                </c:pt>
                <c:pt idx="1197">
                  <c:v>56.057857142857138</c:v>
                </c:pt>
                <c:pt idx="1198">
                  <c:v>52.757857142857148</c:v>
                </c:pt>
                <c:pt idx="1199">
                  <c:v>158.14214285714286</c:v>
                </c:pt>
                <c:pt idx="1200">
                  <c:v>101.00309523809524</c:v>
                </c:pt>
                <c:pt idx="1201">
                  <c:v>56.057857142857138</c:v>
                </c:pt>
                <c:pt idx="1202">
                  <c:v>53.481666666666655</c:v>
                </c:pt>
                <c:pt idx="1203">
                  <c:v>-14.717619047619038</c:v>
                </c:pt>
                <c:pt idx="1204">
                  <c:v>121.01880952380951</c:v>
                </c:pt>
                <c:pt idx="1205">
                  <c:v>154.76523809523809</c:v>
                </c:pt>
                <c:pt idx="1206">
                  <c:v>35.906904761904762</c:v>
                </c:pt>
                <c:pt idx="1207">
                  <c:v>81.149285714285725</c:v>
                </c:pt>
                <c:pt idx="1208">
                  <c:v>91.395238095238099</c:v>
                </c:pt>
                <c:pt idx="1209">
                  <c:v>71.288571428571402</c:v>
                </c:pt>
                <c:pt idx="1210">
                  <c:v>103.61880952380953</c:v>
                </c:pt>
                <c:pt idx="1211">
                  <c:v>70.167380952380938</c:v>
                </c:pt>
                <c:pt idx="1212">
                  <c:v>105.50714285714287</c:v>
                </c:pt>
                <c:pt idx="1213">
                  <c:v>57.437380952380948</c:v>
                </c:pt>
                <c:pt idx="1214">
                  <c:v>161.3661904761905</c:v>
                </c:pt>
                <c:pt idx="1215">
                  <c:v>53.481666666666655</c:v>
                </c:pt>
                <c:pt idx="1216">
                  <c:v>73.279761904761898</c:v>
                </c:pt>
                <c:pt idx="1217">
                  <c:v>103.61880952380953</c:v>
                </c:pt>
                <c:pt idx="1218">
                  <c:v>43.783809523809516</c:v>
                </c:pt>
                <c:pt idx="1219">
                  <c:v>92.519047619047612</c:v>
                </c:pt>
                <c:pt idx="1220">
                  <c:v>158.14214285714286</c:v>
                </c:pt>
                <c:pt idx="1221">
                  <c:v>101.00309523809524</c:v>
                </c:pt>
                <c:pt idx="1222">
                  <c:v>38.000238095238089</c:v>
                </c:pt>
                <c:pt idx="1223">
                  <c:v>127.36857142857141</c:v>
                </c:pt>
                <c:pt idx="1224">
                  <c:v>60.434285714285707</c:v>
                </c:pt>
                <c:pt idx="1225">
                  <c:v>70.167380952380938</c:v>
                </c:pt>
                <c:pt idx="1226">
                  <c:v>161.3661904761905</c:v>
                </c:pt>
                <c:pt idx="1227">
                  <c:v>73.279761904761898</c:v>
                </c:pt>
                <c:pt idx="1228">
                  <c:v>130.13119047619048</c:v>
                </c:pt>
                <c:pt idx="1229">
                  <c:v>120.64333333333332</c:v>
                </c:pt>
                <c:pt idx="1230">
                  <c:v>35.906904761904762</c:v>
                </c:pt>
                <c:pt idx="1231">
                  <c:v>101.46142857142856</c:v>
                </c:pt>
                <c:pt idx="1232">
                  <c:v>81.149285714285725</c:v>
                </c:pt>
                <c:pt idx="1233">
                  <c:v>-28.852380952380948</c:v>
                </c:pt>
                <c:pt idx="1234">
                  <c:v>43.783809523809516</c:v>
                </c:pt>
                <c:pt idx="1235">
                  <c:v>92.519047619047612</c:v>
                </c:pt>
                <c:pt idx="1236">
                  <c:v>158.14214285714286</c:v>
                </c:pt>
                <c:pt idx="1237">
                  <c:v>2.4278571428571381</c:v>
                </c:pt>
                <c:pt idx="1238">
                  <c:v>126.67</c:v>
                </c:pt>
                <c:pt idx="1239">
                  <c:v>101.00309523809524</c:v>
                </c:pt>
                <c:pt idx="1240">
                  <c:v>85.562619047619037</c:v>
                </c:pt>
                <c:pt idx="1241">
                  <c:v>127.36857142857141</c:v>
                </c:pt>
                <c:pt idx="1242">
                  <c:v>99.267142857142858</c:v>
                </c:pt>
                <c:pt idx="1243">
                  <c:v>130.13119047619048</c:v>
                </c:pt>
                <c:pt idx="1244">
                  <c:v>35.906904761904762</c:v>
                </c:pt>
                <c:pt idx="1245">
                  <c:v>101.46142857142856</c:v>
                </c:pt>
                <c:pt idx="1246">
                  <c:v>81.149285714285725</c:v>
                </c:pt>
                <c:pt idx="1247">
                  <c:v>64.561666666666639</c:v>
                </c:pt>
                <c:pt idx="1248">
                  <c:v>103.61880952380953</c:v>
                </c:pt>
                <c:pt idx="1249">
                  <c:v>70.167380952380938</c:v>
                </c:pt>
                <c:pt idx="1250">
                  <c:v>-28.852380952380948</c:v>
                </c:pt>
                <c:pt idx="1251">
                  <c:v>43.783809523809516</c:v>
                </c:pt>
                <c:pt idx="1252">
                  <c:v>158.14214285714286</c:v>
                </c:pt>
                <c:pt idx="1253">
                  <c:v>57.437380952380948</c:v>
                </c:pt>
                <c:pt idx="1254">
                  <c:v>56.057857142857138</c:v>
                </c:pt>
                <c:pt idx="1255">
                  <c:v>85.562619047619037</c:v>
                </c:pt>
                <c:pt idx="1256">
                  <c:v>52.757857142857148</c:v>
                </c:pt>
                <c:pt idx="1257">
                  <c:v>53.481666666666655</c:v>
                </c:pt>
                <c:pt idx="1258">
                  <c:v>127.36857142857141</c:v>
                </c:pt>
                <c:pt idx="1259">
                  <c:v>99.267142857142858</c:v>
                </c:pt>
                <c:pt idx="1260">
                  <c:v>120.64333333333332</c:v>
                </c:pt>
                <c:pt idx="1261">
                  <c:v>60.434285714285707</c:v>
                </c:pt>
                <c:pt idx="1262">
                  <c:v>64.561666666666639</c:v>
                </c:pt>
                <c:pt idx="1263">
                  <c:v>91.395238095238099</c:v>
                </c:pt>
                <c:pt idx="1264">
                  <c:v>70.167380952380938</c:v>
                </c:pt>
                <c:pt idx="1265">
                  <c:v>-28.852380952380948</c:v>
                </c:pt>
                <c:pt idx="1266">
                  <c:v>92.519047619047612</c:v>
                </c:pt>
                <c:pt idx="1267">
                  <c:v>158.14214285714286</c:v>
                </c:pt>
                <c:pt idx="1268">
                  <c:v>101.00309523809524</c:v>
                </c:pt>
                <c:pt idx="1269">
                  <c:v>38.000238095238089</c:v>
                </c:pt>
                <c:pt idx="1270">
                  <c:v>2.4278571428571381</c:v>
                </c:pt>
                <c:pt idx="1271">
                  <c:v>71.288571428571402</c:v>
                </c:pt>
                <c:pt idx="1272">
                  <c:v>56.057857142857138</c:v>
                </c:pt>
                <c:pt idx="1273">
                  <c:v>73.279761904761898</c:v>
                </c:pt>
                <c:pt idx="1274">
                  <c:v>-14.717619047619038</c:v>
                </c:pt>
                <c:pt idx="1275">
                  <c:v>99.267142857142858</c:v>
                </c:pt>
                <c:pt idx="1276">
                  <c:v>130.13119047619048</c:v>
                </c:pt>
                <c:pt idx="1277">
                  <c:v>120.64333333333332</c:v>
                </c:pt>
                <c:pt idx="1278">
                  <c:v>126.67</c:v>
                </c:pt>
                <c:pt idx="1279">
                  <c:v>91.395238095238099</c:v>
                </c:pt>
                <c:pt idx="1280">
                  <c:v>101.00309523809524</c:v>
                </c:pt>
                <c:pt idx="1281">
                  <c:v>38.000238095238089</c:v>
                </c:pt>
                <c:pt idx="1282">
                  <c:v>2.4278571428571381</c:v>
                </c:pt>
                <c:pt idx="1283">
                  <c:v>85.562619047619037</c:v>
                </c:pt>
                <c:pt idx="1284">
                  <c:v>161.3661904761905</c:v>
                </c:pt>
                <c:pt idx="1285">
                  <c:v>121.01880952380951</c:v>
                </c:pt>
                <c:pt idx="1286">
                  <c:v>60.434285714285707</c:v>
                </c:pt>
                <c:pt idx="1287">
                  <c:v>101.46142857142856</c:v>
                </c:pt>
                <c:pt idx="1288">
                  <c:v>71.288571428571402</c:v>
                </c:pt>
                <c:pt idx="1289">
                  <c:v>103.61880952380953</c:v>
                </c:pt>
                <c:pt idx="1290">
                  <c:v>105.50714285714287</c:v>
                </c:pt>
                <c:pt idx="1291">
                  <c:v>57.437380952380948</c:v>
                </c:pt>
                <c:pt idx="1292">
                  <c:v>73.279761904761898</c:v>
                </c:pt>
                <c:pt idx="1293">
                  <c:v>64.561666666666639</c:v>
                </c:pt>
                <c:pt idx="1294">
                  <c:v>43.783809523809516</c:v>
                </c:pt>
                <c:pt idx="1295">
                  <c:v>2.4278571428571381</c:v>
                </c:pt>
                <c:pt idx="1296">
                  <c:v>56.057857142857138</c:v>
                </c:pt>
                <c:pt idx="1297">
                  <c:v>52.757857142857148</c:v>
                </c:pt>
                <c:pt idx="1298">
                  <c:v>53.481666666666655</c:v>
                </c:pt>
                <c:pt idx="1299">
                  <c:v>-14.717619047619038</c:v>
                </c:pt>
                <c:pt idx="1300">
                  <c:v>121.01880952380951</c:v>
                </c:pt>
                <c:pt idx="1301">
                  <c:v>127.36857142857141</c:v>
                </c:pt>
                <c:pt idx="1302">
                  <c:v>154.76523809523809</c:v>
                </c:pt>
                <c:pt idx="1303">
                  <c:v>130.13119047619048</c:v>
                </c:pt>
                <c:pt idx="1304">
                  <c:v>35.906904761904762</c:v>
                </c:pt>
                <c:pt idx="1305">
                  <c:v>81.149285714285725</c:v>
                </c:pt>
                <c:pt idx="1306">
                  <c:v>126.67</c:v>
                </c:pt>
                <c:pt idx="1307">
                  <c:v>70.167380952380938</c:v>
                </c:pt>
                <c:pt idx="1308">
                  <c:v>105.50714285714287</c:v>
                </c:pt>
                <c:pt idx="1309">
                  <c:v>38.000238095238089</c:v>
                </c:pt>
                <c:pt idx="1310">
                  <c:v>53.481666666666655</c:v>
                </c:pt>
                <c:pt idx="1311">
                  <c:v>81.149285714285725</c:v>
                </c:pt>
                <c:pt idx="1312">
                  <c:v>103.61880952380953</c:v>
                </c:pt>
                <c:pt idx="1313">
                  <c:v>105.50714285714287</c:v>
                </c:pt>
                <c:pt idx="1314">
                  <c:v>57.437380952380948</c:v>
                </c:pt>
                <c:pt idx="1315">
                  <c:v>85.562619047619037</c:v>
                </c:pt>
                <c:pt idx="1316">
                  <c:v>161.3661904761905</c:v>
                </c:pt>
                <c:pt idx="1317">
                  <c:v>73.279761904761898</c:v>
                </c:pt>
                <c:pt idx="1318">
                  <c:v>120.64333333333332</c:v>
                </c:pt>
                <c:pt idx="1319">
                  <c:v>92.519047619047612</c:v>
                </c:pt>
                <c:pt idx="1320">
                  <c:v>158.14214285714286</c:v>
                </c:pt>
                <c:pt idx="1321">
                  <c:v>52.757857142857148</c:v>
                </c:pt>
                <c:pt idx="1322">
                  <c:v>53.481666666666655</c:v>
                </c:pt>
                <c:pt idx="1323">
                  <c:v>127.36857142857141</c:v>
                </c:pt>
                <c:pt idx="1324">
                  <c:v>60.434285714285707</c:v>
                </c:pt>
                <c:pt idx="1325">
                  <c:v>101.46142857142856</c:v>
                </c:pt>
                <c:pt idx="1326">
                  <c:v>81.149285714285725</c:v>
                </c:pt>
                <c:pt idx="1327">
                  <c:v>-28.852380952380948</c:v>
                </c:pt>
                <c:pt idx="1328">
                  <c:v>101.46142857142856</c:v>
                </c:pt>
                <c:pt idx="1329">
                  <c:v>38.000238095238089</c:v>
                </c:pt>
                <c:pt idx="1330">
                  <c:v>85.562619047619037</c:v>
                </c:pt>
                <c:pt idx="1331">
                  <c:v>53.481666666666655</c:v>
                </c:pt>
                <c:pt idx="1332">
                  <c:v>99.267142857142858</c:v>
                </c:pt>
                <c:pt idx="1333">
                  <c:v>154.76523809523809</c:v>
                </c:pt>
                <c:pt idx="1334">
                  <c:v>120.64333333333332</c:v>
                </c:pt>
                <c:pt idx="1335">
                  <c:v>35.906904761904762</c:v>
                </c:pt>
                <c:pt idx="1336">
                  <c:v>64.561666666666639</c:v>
                </c:pt>
                <c:pt idx="1337">
                  <c:v>91.395238095238099</c:v>
                </c:pt>
                <c:pt idx="1338">
                  <c:v>103.61880952380953</c:v>
                </c:pt>
                <c:pt idx="1339">
                  <c:v>-28.852380952380948</c:v>
                </c:pt>
                <c:pt idx="1340">
                  <c:v>43.783809523809516</c:v>
                </c:pt>
                <c:pt idx="1341">
                  <c:v>92.519047619047612</c:v>
                </c:pt>
                <c:pt idx="1342">
                  <c:v>57.437380952380948</c:v>
                </c:pt>
                <c:pt idx="1343">
                  <c:v>101.00309523809524</c:v>
                </c:pt>
                <c:pt idx="1344">
                  <c:v>2.4278571428571381</c:v>
                </c:pt>
                <c:pt idx="1345">
                  <c:v>91.395238095238099</c:v>
                </c:pt>
                <c:pt idx="1346">
                  <c:v>53.481666666666655</c:v>
                </c:pt>
                <c:pt idx="1347">
                  <c:v>101.46142857142856</c:v>
                </c:pt>
                <c:pt idx="1348">
                  <c:v>126.67</c:v>
                </c:pt>
                <c:pt idx="1349">
                  <c:v>92.519047619047612</c:v>
                </c:pt>
                <c:pt idx="1350">
                  <c:v>38.000238095238089</c:v>
                </c:pt>
                <c:pt idx="1351">
                  <c:v>52.757857142857148</c:v>
                </c:pt>
                <c:pt idx="1352">
                  <c:v>35.906904761904762</c:v>
                </c:pt>
                <c:pt idx="1353">
                  <c:v>81.149285714285725</c:v>
                </c:pt>
                <c:pt idx="1354">
                  <c:v>64.561666666666639</c:v>
                </c:pt>
                <c:pt idx="1355">
                  <c:v>71.288571428571402</c:v>
                </c:pt>
                <c:pt idx="1356">
                  <c:v>70.167380952380938</c:v>
                </c:pt>
                <c:pt idx="1357">
                  <c:v>-28.852380952380948</c:v>
                </c:pt>
                <c:pt idx="1358">
                  <c:v>57.437380952380948</c:v>
                </c:pt>
                <c:pt idx="1359">
                  <c:v>101.00309523809524</c:v>
                </c:pt>
                <c:pt idx="1360">
                  <c:v>99.267142857142858</c:v>
                </c:pt>
                <c:pt idx="1361">
                  <c:v>91.395238095238099</c:v>
                </c:pt>
                <c:pt idx="1362">
                  <c:v>2.4278571428571381</c:v>
                </c:pt>
                <c:pt idx="1363">
                  <c:v>52.757857142857148</c:v>
                </c:pt>
                <c:pt idx="1364">
                  <c:v>121.01880952380951</c:v>
                </c:pt>
                <c:pt idx="1365">
                  <c:v>130.13119047619048</c:v>
                </c:pt>
                <c:pt idx="1366">
                  <c:v>60.434285714285707</c:v>
                </c:pt>
                <c:pt idx="1367">
                  <c:v>126.67</c:v>
                </c:pt>
                <c:pt idx="1368">
                  <c:v>71.288571428571402</c:v>
                </c:pt>
                <c:pt idx="1369">
                  <c:v>70.167380952380938</c:v>
                </c:pt>
                <c:pt idx="1370">
                  <c:v>-28.852380952380948</c:v>
                </c:pt>
                <c:pt idx="1371">
                  <c:v>43.783809523809516</c:v>
                </c:pt>
                <c:pt idx="1372">
                  <c:v>105.50714285714287</c:v>
                </c:pt>
                <c:pt idx="1373">
                  <c:v>101.00309523809524</c:v>
                </c:pt>
                <c:pt idx="1374">
                  <c:v>53.481666666666655</c:v>
                </c:pt>
                <c:pt idx="1375">
                  <c:v>64.561666666666639</c:v>
                </c:pt>
                <c:pt idx="1376">
                  <c:v>56.057857142857138</c:v>
                </c:pt>
                <c:pt idx="1377">
                  <c:v>52.757857142857148</c:v>
                </c:pt>
                <c:pt idx="1378">
                  <c:v>-14.717619047619038</c:v>
                </c:pt>
                <c:pt idx="1379">
                  <c:v>121.01880952380951</c:v>
                </c:pt>
                <c:pt idx="1380">
                  <c:v>127.36857142857141</c:v>
                </c:pt>
                <c:pt idx="1381">
                  <c:v>154.76523809523809</c:v>
                </c:pt>
                <c:pt idx="1382">
                  <c:v>130.13119047619048</c:v>
                </c:pt>
                <c:pt idx="1383">
                  <c:v>120.64333333333332</c:v>
                </c:pt>
                <c:pt idx="1384">
                  <c:v>60.434285714285707</c:v>
                </c:pt>
                <c:pt idx="1385">
                  <c:v>35.906904761904762</c:v>
                </c:pt>
                <c:pt idx="1386">
                  <c:v>81.149285714285725</c:v>
                </c:pt>
                <c:pt idx="1387">
                  <c:v>91.395238095238099</c:v>
                </c:pt>
                <c:pt idx="1388">
                  <c:v>70.167380952380938</c:v>
                </c:pt>
                <c:pt idx="1389">
                  <c:v>43.783809523809516</c:v>
                </c:pt>
                <c:pt idx="1390">
                  <c:v>105.50714285714287</c:v>
                </c:pt>
                <c:pt idx="1391">
                  <c:v>2.4278571428571381</c:v>
                </c:pt>
                <c:pt idx="1392">
                  <c:v>99.267142857142858</c:v>
                </c:pt>
                <c:pt idx="1393">
                  <c:v>52.757857142857148</c:v>
                </c:pt>
                <c:pt idx="1394">
                  <c:v>53.481666666666655</c:v>
                </c:pt>
                <c:pt idx="1395">
                  <c:v>73.279761904761898</c:v>
                </c:pt>
                <c:pt idx="1396">
                  <c:v>-14.717619047619038</c:v>
                </c:pt>
                <c:pt idx="1397">
                  <c:v>99.267142857142858</c:v>
                </c:pt>
                <c:pt idx="1398">
                  <c:v>130.13119047619048</c:v>
                </c:pt>
                <c:pt idx="1399">
                  <c:v>120.64333333333332</c:v>
                </c:pt>
                <c:pt idx="1400">
                  <c:v>60.434285714285707</c:v>
                </c:pt>
                <c:pt idx="1401">
                  <c:v>35.906904761904762</c:v>
                </c:pt>
                <c:pt idx="1402">
                  <c:v>81.149285714285725</c:v>
                </c:pt>
                <c:pt idx="1403">
                  <c:v>64.561666666666639</c:v>
                </c:pt>
                <c:pt idx="1404">
                  <c:v>91.395238095238099</c:v>
                </c:pt>
                <c:pt idx="1405">
                  <c:v>103.61880952380953</c:v>
                </c:pt>
                <c:pt idx="1406">
                  <c:v>105.50714285714287</c:v>
                </c:pt>
                <c:pt idx="1407">
                  <c:v>57.437380952380948</c:v>
                </c:pt>
                <c:pt idx="1408">
                  <c:v>101.00309523809524</c:v>
                </c:pt>
                <c:pt idx="1409">
                  <c:v>38.000238095238089</c:v>
                </c:pt>
                <c:pt idx="1410">
                  <c:v>101.46142857142856</c:v>
                </c:pt>
                <c:pt idx="1411">
                  <c:v>85.562619047619037</c:v>
                </c:pt>
                <c:pt idx="1412">
                  <c:v>161.3661904761905</c:v>
                </c:pt>
                <c:pt idx="1413">
                  <c:v>73.279761904761898</c:v>
                </c:pt>
                <c:pt idx="1414">
                  <c:v>127.36857142857141</c:v>
                </c:pt>
                <c:pt idx="1415">
                  <c:v>99.267142857142858</c:v>
                </c:pt>
                <c:pt idx="1416">
                  <c:v>154.76523809523809</c:v>
                </c:pt>
                <c:pt idx="1417">
                  <c:v>35.906904761904762</c:v>
                </c:pt>
                <c:pt idx="1418">
                  <c:v>64.561666666666639</c:v>
                </c:pt>
                <c:pt idx="1419">
                  <c:v>71.288571428571402</c:v>
                </c:pt>
                <c:pt idx="1420">
                  <c:v>103.61880952380953</c:v>
                </c:pt>
                <c:pt idx="1421">
                  <c:v>105.50714285714287</c:v>
                </c:pt>
                <c:pt idx="1422">
                  <c:v>56.057857142857138</c:v>
                </c:pt>
                <c:pt idx="1423">
                  <c:v>161.3661904761905</c:v>
                </c:pt>
                <c:pt idx="1424">
                  <c:v>101.46142857142856</c:v>
                </c:pt>
                <c:pt idx="1425">
                  <c:v>158.14214285714286</c:v>
                </c:pt>
                <c:pt idx="1426">
                  <c:v>57.437380952380948</c:v>
                </c:pt>
                <c:pt idx="1427">
                  <c:v>38.000238095238089</c:v>
                </c:pt>
                <c:pt idx="1428">
                  <c:v>85.562619047619037</c:v>
                </c:pt>
                <c:pt idx="1429">
                  <c:v>53.481666666666655</c:v>
                </c:pt>
                <c:pt idx="1430">
                  <c:v>130.13119047619048</c:v>
                </c:pt>
                <c:pt idx="1431">
                  <c:v>120.64333333333332</c:v>
                </c:pt>
                <c:pt idx="1432">
                  <c:v>35.906904761904762</c:v>
                </c:pt>
                <c:pt idx="1433">
                  <c:v>81.149285714285725</c:v>
                </c:pt>
                <c:pt idx="1434">
                  <c:v>71.288571428571402</c:v>
                </c:pt>
                <c:pt idx="1435">
                  <c:v>103.61880952380953</c:v>
                </c:pt>
                <c:pt idx="1436">
                  <c:v>158.14214285714286</c:v>
                </c:pt>
                <c:pt idx="1437">
                  <c:v>52.757857142857148</c:v>
                </c:pt>
                <c:pt idx="1438">
                  <c:v>154.76523809523809</c:v>
                </c:pt>
                <c:pt idx="1439">
                  <c:v>101.46142857142856</c:v>
                </c:pt>
                <c:pt idx="1440">
                  <c:v>38.000238095238089</c:v>
                </c:pt>
                <c:pt idx="1441">
                  <c:v>56.057857142857138</c:v>
                </c:pt>
                <c:pt idx="1442">
                  <c:v>85.562619047619037</c:v>
                </c:pt>
                <c:pt idx="1443">
                  <c:v>127.36857142857141</c:v>
                </c:pt>
                <c:pt idx="1444">
                  <c:v>64.561666666666639</c:v>
                </c:pt>
                <c:pt idx="1445">
                  <c:v>71.288571428571402</c:v>
                </c:pt>
                <c:pt idx="1446">
                  <c:v>103.61880952380953</c:v>
                </c:pt>
                <c:pt idx="1447">
                  <c:v>105.50714285714287</c:v>
                </c:pt>
                <c:pt idx="1448">
                  <c:v>57.437380952380948</c:v>
                </c:pt>
                <c:pt idx="1449">
                  <c:v>101.00309523809524</c:v>
                </c:pt>
                <c:pt idx="1450">
                  <c:v>92.519047619047612</c:v>
                </c:pt>
                <c:pt idx="1451">
                  <c:v>158.14214285714286</c:v>
                </c:pt>
                <c:pt idx="1452">
                  <c:v>2.4278571428571381</c:v>
                </c:pt>
                <c:pt idx="1453">
                  <c:v>73.279761904761898</c:v>
                </c:pt>
                <c:pt idx="1454">
                  <c:v>121.01880952380951</c:v>
                </c:pt>
                <c:pt idx="1455">
                  <c:v>71.288571428571402</c:v>
                </c:pt>
                <c:pt idx="1456">
                  <c:v>56.057857142857138</c:v>
                </c:pt>
                <c:pt idx="1457">
                  <c:v>85.562619047619037</c:v>
                </c:pt>
                <c:pt idx="1458">
                  <c:v>53.481666666666655</c:v>
                </c:pt>
                <c:pt idx="1459">
                  <c:v>99.267142857142858</c:v>
                </c:pt>
                <c:pt idx="1460">
                  <c:v>154.76523809523809</c:v>
                </c:pt>
                <c:pt idx="1461">
                  <c:v>60.434285714285707</c:v>
                </c:pt>
                <c:pt idx="1462">
                  <c:v>126.67</c:v>
                </c:pt>
                <c:pt idx="1463">
                  <c:v>91.395238095238099</c:v>
                </c:pt>
                <c:pt idx="1464">
                  <c:v>70.167380952380938</c:v>
                </c:pt>
                <c:pt idx="1465">
                  <c:v>-28.852380952380948</c:v>
                </c:pt>
                <c:pt idx="1466">
                  <c:v>57.437380952380948</c:v>
                </c:pt>
                <c:pt idx="1467">
                  <c:v>38.000238095238089</c:v>
                </c:pt>
                <c:pt idx="1468">
                  <c:v>52.757857142857148</c:v>
                </c:pt>
                <c:pt idx="1469">
                  <c:v>43.783809523809516</c:v>
                </c:pt>
                <c:pt idx="1470">
                  <c:v>56.057857142857138</c:v>
                </c:pt>
                <c:pt idx="1471">
                  <c:v>-14.717619047619038</c:v>
                </c:pt>
                <c:pt idx="1472">
                  <c:v>99.267142857142858</c:v>
                </c:pt>
                <c:pt idx="1473">
                  <c:v>154.76523809523809</c:v>
                </c:pt>
                <c:pt idx="1474">
                  <c:v>60.434285714285707</c:v>
                </c:pt>
                <c:pt idx="1475">
                  <c:v>64.561666666666639</c:v>
                </c:pt>
                <c:pt idx="1476">
                  <c:v>91.395238095238099</c:v>
                </c:pt>
                <c:pt idx="1477">
                  <c:v>71.288571428571402</c:v>
                </c:pt>
                <c:pt idx="1478">
                  <c:v>70.167380952380938</c:v>
                </c:pt>
                <c:pt idx="1479">
                  <c:v>-28.852380952380948</c:v>
                </c:pt>
                <c:pt idx="1480">
                  <c:v>43.783809523809516</c:v>
                </c:pt>
                <c:pt idx="1481">
                  <c:v>92.519047619047612</c:v>
                </c:pt>
                <c:pt idx="1482">
                  <c:v>158.14214285714286</c:v>
                </c:pt>
                <c:pt idx="1483">
                  <c:v>57.437380952380948</c:v>
                </c:pt>
                <c:pt idx="1484">
                  <c:v>38.000238095238089</c:v>
                </c:pt>
                <c:pt idx="1485">
                  <c:v>2.4278571428571381</c:v>
                </c:pt>
                <c:pt idx="1486">
                  <c:v>-14.717619047619038</c:v>
                </c:pt>
                <c:pt idx="1487">
                  <c:v>127.36857142857141</c:v>
                </c:pt>
                <c:pt idx="1488">
                  <c:v>130.13119047619048</c:v>
                </c:pt>
                <c:pt idx="1489">
                  <c:v>92.519047619047612</c:v>
                </c:pt>
                <c:pt idx="1490">
                  <c:v>158.14214285714286</c:v>
                </c:pt>
                <c:pt idx="1491">
                  <c:v>2.4278571428571381</c:v>
                </c:pt>
                <c:pt idx="1492">
                  <c:v>56.057857142857138</c:v>
                </c:pt>
                <c:pt idx="1493">
                  <c:v>161.3661904761905</c:v>
                </c:pt>
                <c:pt idx="1494">
                  <c:v>73.279761904761898</c:v>
                </c:pt>
                <c:pt idx="1495">
                  <c:v>121.01880952380951</c:v>
                </c:pt>
                <c:pt idx="1496">
                  <c:v>35.906904761904762</c:v>
                </c:pt>
                <c:pt idx="1497">
                  <c:v>64.561666666666639</c:v>
                </c:pt>
                <c:pt idx="1498">
                  <c:v>126.67</c:v>
                </c:pt>
                <c:pt idx="1499">
                  <c:v>-28.852380952380948</c:v>
                </c:pt>
                <c:pt idx="1500">
                  <c:v>43.783809523809516</c:v>
                </c:pt>
                <c:pt idx="1501">
                  <c:v>92.519047619047612</c:v>
                </c:pt>
                <c:pt idx="1502">
                  <c:v>57.437380952380948</c:v>
                </c:pt>
                <c:pt idx="1503">
                  <c:v>38.000238095238089</c:v>
                </c:pt>
                <c:pt idx="1504">
                  <c:v>85.562619047619037</c:v>
                </c:pt>
                <c:pt idx="1505">
                  <c:v>53.481666666666655</c:v>
                </c:pt>
                <c:pt idx="1506">
                  <c:v>121.01880952380951</c:v>
                </c:pt>
                <c:pt idx="1507">
                  <c:v>99.267142857142858</c:v>
                </c:pt>
                <c:pt idx="1508">
                  <c:v>120.64333333333332</c:v>
                </c:pt>
                <c:pt idx="1509">
                  <c:v>126.67</c:v>
                </c:pt>
                <c:pt idx="1510">
                  <c:v>91.395238095238099</c:v>
                </c:pt>
                <c:pt idx="1511">
                  <c:v>-28.852380952380948</c:v>
                </c:pt>
                <c:pt idx="1512">
                  <c:v>43.783809523809516</c:v>
                </c:pt>
                <c:pt idx="1513">
                  <c:v>105.50714285714287</c:v>
                </c:pt>
                <c:pt idx="1514">
                  <c:v>101.00309523809524</c:v>
                </c:pt>
                <c:pt idx="1515">
                  <c:v>2.4278571428571381</c:v>
                </c:pt>
                <c:pt idx="1516">
                  <c:v>52.757857142857148</c:v>
                </c:pt>
                <c:pt idx="1517">
                  <c:v>130.13119047619048</c:v>
                </c:pt>
                <c:pt idx="1518">
                  <c:v>101.46142857142856</c:v>
                </c:pt>
                <c:pt idx="1519">
                  <c:v>92.519047619047612</c:v>
                </c:pt>
                <c:pt idx="1520">
                  <c:v>57.437380952380948</c:v>
                </c:pt>
                <c:pt idx="1521">
                  <c:v>121.01880952380951</c:v>
                </c:pt>
                <c:pt idx="1522">
                  <c:v>99.267142857142858</c:v>
                </c:pt>
                <c:pt idx="1523">
                  <c:v>120.64333333333332</c:v>
                </c:pt>
                <c:pt idx="1524">
                  <c:v>35.906904761904762</c:v>
                </c:pt>
                <c:pt idx="1525">
                  <c:v>81.149285714285725</c:v>
                </c:pt>
                <c:pt idx="1526">
                  <c:v>64.561666666666639</c:v>
                </c:pt>
                <c:pt idx="1527">
                  <c:v>91.395238095238099</c:v>
                </c:pt>
                <c:pt idx="1528">
                  <c:v>103.61880952380953</c:v>
                </c:pt>
                <c:pt idx="1529">
                  <c:v>70.167380952380938</c:v>
                </c:pt>
                <c:pt idx="1530">
                  <c:v>105.50714285714287</c:v>
                </c:pt>
                <c:pt idx="1531">
                  <c:v>92.519047619047612</c:v>
                </c:pt>
                <c:pt idx="1532">
                  <c:v>101.00309523809524</c:v>
                </c:pt>
                <c:pt idx="1533">
                  <c:v>2.4278571428571381</c:v>
                </c:pt>
                <c:pt idx="1534">
                  <c:v>130.13119047619048</c:v>
                </c:pt>
                <c:pt idx="1535">
                  <c:v>60.434285714285707</c:v>
                </c:pt>
                <c:pt idx="1536">
                  <c:v>35.906904761904762</c:v>
                </c:pt>
                <c:pt idx="1537">
                  <c:v>126.67</c:v>
                </c:pt>
                <c:pt idx="1538">
                  <c:v>154.76523809523809</c:v>
                </c:pt>
                <c:pt idx="1539">
                  <c:v>70.167380952380938</c:v>
                </c:pt>
                <c:pt idx="1540">
                  <c:v>52.757857142857148</c:v>
                </c:pt>
                <c:pt idx="1541">
                  <c:v>53.481666666666655</c:v>
                </c:pt>
                <c:pt idx="1542">
                  <c:v>127.36857142857141</c:v>
                </c:pt>
                <c:pt idx="1543">
                  <c:v>35.906904761904762</c:v>
                </c:pt>
                <c:pt idx="1544">
                  <c:v>81.149285714285725</c:v>
                </c:pt>
                <c:pt idx="1545">
                  <c:v>-28.852380952380948</c:v>
                </c:pt>
                <c:pt idx="1546">
                  <c:v>43.783809523809516</c:v>
                </c:pt>
                <c:pt idx="1547">
                  <c:v>101.00309523809524</c:v>
                </c:pt>
                <c:pt idx="1548">
                  <c:v>38.000238095238089</c:v>
                </c:pt>
                <c:pt idx="1549">
                  <c:v>161.3661904761905</c:v>
                </c:pt>
                <c:pt idx="1550">
                  <c:v>121.01880952380951</c:v>
                </c:pt>
                <c:pt idx="1551">
                  <c:v>154.76523809523809</c:v>
                </c:pt>
                <c:pt idx="1552">
                  <c:v>158.14214285714286</c:v>
                </c:pt>
                <c:pt idx="1553">
                  <c:v>53.481666666666655</c:v>
                </c:pt>
                <c:pt idx="1554">
                  <c:v>73.279761904761898</c:v>
                </c:pt>
                <c:pt idx="1555">
                  <c:v>-14.717619047619038</c:v>
                </c:pt>
                <c:pt idx="1556">
                  <c:v>120.64333333333332</c:v>
                </c:pt>
                <c:pt idx="1557">
                  <c:v>35.906904761904762</c:v>
                </c:pt>
                <c:pt idx="1558">
                  <c:v>91.395238095238099</c:v>
                </c:pt>
                <c:pt idx="1559">
                  <c:v>103.61880952380953</c:v>
                </c:pt>
                <c:pt idx="1560">
                  <c:v>70.167380952380938</c:v>
                </c:pt>
                <c:pt idx="1561">
                  <c:v>-28.852380952380948</c:v>
                </c:pt>
                <c:pt idx="1562">
                  <c:v>2.4278571428571381</c:v>
                </c:pt>
                <c:pt idx="1563">
                  <c:v>99.267142857142858</c:v>
                </c:pt>
                <c:pt idx="1564">
                  <c:v>101.00309523809524</c:v>
                </c:pt>
                <c:pt idx="1565">
                  <c:v>85.562619047619037</c:v>
                </c:pt>
                <c:pt idx="1566">
                  <c:v>161.3661904761905</c:v>
                </c:pt>
                <c:pt idx="1567">
                  <c:v>73.279761904761898</c:v>
                </c:pt>
                <c:pt idx="1568">
                  <c:v>127.36857142857141</c:v>
                </c:pt>
                <c:pt idx="1569">
                  <c:v>120.64333333333332</c:v>
                </c:pt>
                <c:pt idx="1570">
                  <c:v>101.46142857142856</c:v>
                </c:pt>
                <c:pt idx="1571">
                  <c:v>81.149285714285725</c:v>
                </c:pt>
                <c:pt idx="1572">
                  <c:v>91.395238095238099</c:v>
                </c:pt>
                <c:pt idx="1573">
                  <c:v>71.288571428571402</c:v>
                </c:pt>
                <c:pt idx="1574">
                  <c:v>105.50714285714287</c:v>
                </c:pt>
                <c:pt idx="1575">
                  <c:v>158.14214285714286</c:v>
                </c:pt>
                <c:pt idx="1576">
                  <c:v>101.00309523809524</c:v>
                </c:pt>
                <c:pt idx="1577">
                  <c:v>38.000238095238089</c:v>
                </c:pt>
                <c:pt idx="1578">
                  <c:v>2.4278571428571381</c:v>
                </c:pt>
                <c:pt idx="1579">
                  <c:v>-14.717619047619038</c:v>
                </c:pt>
                <c:pt idx="1580">
                  <c:v>60.434285714285707</c:v>
                </c:pt>
                <c:pt idx="1581">
                  <c:v>71.288571428571402</c:v>
                </c:pt>
                <c:pt idx="1582">
                  <c:v>103.61880952380953</c:v>
                </c:pt>
                <c:pt idx="1583">
                  <c:v>56.057857142857138</c:v>
                </c:pt>
                <c:pt idx="1584">
                  <c:v>127.36857142857141</c:v>
                </c:pt>
                <c:pt idx="1585">
                  <c:v>130.13119047619048</c:v>
                </c:pt>
                <c:pt idx="1586">
                  <c:v>81.149285714285725</c:v>
                </c:pt>
                <c:pt idx="1587">
                  <c:v>70.167380952380938</c:v>
                </c:pt>
                <c:pt idx="1588">
                  <c:v>105.50714285714287</c:v>
                </c:pt>
                <c:pt idx="1589">
                  <c:v>158.14214285714286</c:v>
                </c:pt>
                <c:pt idx="1590">
                  <c:v>2.4278571428571381</c:v>
                </c:pt>
                <c:pt idx="1591">
                  <c:v>56.057857142857138</c:v>
                </c:pt>
                <c:pt idx="1592">
                  <c:v>161.3661904761905</c:v>
                </c:pt>
                <c:pt idx="1593">
                  <c:v>53.481666666666655</c:v>
                </c:pt>
                <c:pt idx="1594">
                  <c:v>121.01880952380951</c:v>
                </c:pt>
                <c:pt idx="1595">
                  <c:v>127.36857142857141</c:v>
                </c:pt>
                <c:pt idx="1596">
                  <c:v>99.267142857142858</c:v>
                </c:pt>
                <c:pt idx="1597">
                  <c:v>130.13119047619048</c:v>
                </c:pt>
                <c:pt idx="1598">
                  <c:v>81.149285714285725</c:v>
                </c:pt>
                <c:pt idx="1599">
                  <c:v>64.561666666666639</c:v>
                </c:pt>
                <c:pt idx="1600">
                  <c:v>103.61880952380953</c:v>
                </c:pt>
                <c:pt idx="1601">
                  <c:v>70.167380952380938</c:v>
                </c:pt>
                <c:pt idx="1602">
                  <c:v>105.50714285714287</c:v>
                </c:pt>
                <c:pt idx="1603">
                  <c:v>38.000238095238089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5B-465A-B690-C7F26FA192E4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test!$I$2:$I$1605</c:f>
              <c:numCache>
                <c:formatCode>General</c:formatCode>
                <c:ptCount val="1604"/>
                <c:pt idx="0">
                  <c:v>81.149285714285725</c:v>
                </c:pt>
                <c:pt idx="1">
                  <c:v>-28.852380952380948</c:v>
                </c:pt>
                <c:pt idx="2">
                  <c:v>120.64333333333332</c:v>
                </c:pt>
                <c:pt idx="3">
                  <c:v>126.67</c:v>
                </c:pt>
                <c:pt idx="4">
                  <c:v>2.4278571428571381</c:v>
                </c:pt>
                <c:pt idx="5">
                  <c:v>161.3661904761905</c:v>
                </c:pt>
                <c:pt idx="6">
                  <c:v>121.01880952380951</c:v>
                </c:pt>
                <c:pt idx="7">
                  <c:v>154.76523809523809</c:v>
                </c:pt>
                <c:pt idx="8">
                  <c:v>35.906904761904762</c:v>
                </c:pt>
                <c:pt idx="9">
                  <c:v>38.000238095238089</c:v>
                </c:pt>
                <c:pt idx="10">
                  <c:v>52.757857142857148</c:v>
                </c:pt>
                <c:pt idx="11">
                  <c:v>73.279761904761898</c:v>
                </c:pt>
                <c:pt idx="12">
                  <c:v>120.64333333333332</c:v>
                </c:pt>
                <c:pt idx="13">
                  <c:v>60.434285714285707</c:v>
                </c:pt>
                <c:pt idx="14">
                  <c:v>81.149285714285725</c:v>
                </c:pt>
                <c:pt idx="15">
                  <c:v>64.561666666666639</c:v>
                </c:pt>
                <c:pt idx="16">
                  <c:v>71.288571428571402</c:v>
                </c:pt>
                <c:pt idx="17">
                  <c:v>103.61880952380953</c:v>
                </c:pt>
                <c:pt idx="18">
                  <c:v>92.519047619047612</c:v>
                </c:pt>
                <c:pt idx="19">
                  <c:v>57.437380952380948</c:v>
                </c:pt>
                <c:pt idx="20">
                  <c:v>53.481666666666655</c:v>
                </c:pt>
                <c:pt idx="21">
                  <c:v>99.267142857142858</c:v>
                </c:pt>
                <c:pt idx="22">
                  <c:v>-28.852380952380948</c:v>
                </c:pt>
                <c:pt idx="23">
                  <c:v>101.00309523809524</c:v>
                </c:pt>
                <c:pt idx="24">
                  <c:v>85.562619047619037</c:v>
                </c:pt>
                <c:pt idx="25">
                  <c:v>52.757857142857148</c:v>
                </c:pt>
                <c:pt idx="26">
                  <c:v>127.36857142857141</c:v>
                </c:pt>
                <c:pt idx="27">
                  <c:v>154.76523809523809</c:v>
                </c:pt>
                <c:pt idx="28">
                  <c:v>60.434285714285707</c:v>
                </c:pt>
                <c:pt idx="29">
                  <c:v>101.46142857142856</c:v>
                </c:pt>
                <c:pt idx="30">
                  <c:v>64.561666666666639</c:v>
                </c:pt>
                <c:pt idx="31">
                  <c:v>71.288571428571402</c:v>
                </c:pt>
                <c:pt idx="32">
                  <c:v>103.61880952380953</c:v>
                </c:pt>
                <c:pt idx="33">
                  <c:v>70.167380952380938</c:v>
                </c:pt>
                <c:pt idx="34">
                  <c:v>-28.852380952380948</c:v>
                </c:pt>
                <c:pt idx="35">
                  <c:v>43.783809523809516</c:v>
                </c:pt>
                <c:pt idx="36">
                  <c:v>92.519047619047612</c:v>
                </c:pt>
                <c:pt idx="37">
                  <c:v>38.000238095238089</c:v>
                </c:pt>
                <c:pt idx="38">
                  <c:v>85.562619047619037</c:v>
                </c:pt>
                <c:pt idx="39">
                  <c:v>127.36857142857141</c:v>
                </c:pt>
                <c:pt idx="40">
                  <c:v>99.267142857142858</c:v>
                </c:pt>
                <c:pt idx="41">
                  <c:v>60.434285714285707</c:v>
                </c:pt>
                <c:pt idx="42">
                  <c:v>35.906904761904762</c:v>
                </c:pt>
                <c:pt idx="43">
                  <c:v>126.67</c:v>
                </c:pt>
                <c:pt idx="44">
                  <c:v>70.167380952380938</c:v>
                </c:pt>
                <c:pt idx="45">
                  <c:v>92.519047619047612</c:v>
                </c:pt>
                <c:pt idx="46">
                  <c:v>38.000238095238089</c:v>
                </c:pt>
                <c:pt idx="47">
                  <c:v>53.481666666666655</c:v>
                </c:pt>
                <c:pt idx="48">
                  <c:v>73.279761904761898</c:v>
                </c:pt>
                <c:pt idx="49">
                  <c:v>154.76523809523809</c:v>
                </c:pt>
                <c:pt idx="50">
                  <c:v>101.46142857142856</c:v>
                </c:pt>
                <c:pt idx="51">
                  <c:v>81.149285714285725</c:v>
                </c:pt>
                <c:pt idx="52">
                  <c:v>64.561666666666639</c:v>
                </c:pt>
                <c:pt idx="53">
                  <c:v>91.395238095238099</c:v>
                </c:pt>
                <c:pt idx="54">
                  <c:v>105.50714285714287</c:v>
                </c:pt>
                <c:pt idx="55">
                  <c:v>121.01880952380951</c:v>
                </c:pt>
                <c:pt idx="56">
                  <c:v>130.13119047619048</c:v>
                </c:pt>
                <c:pt idx="57">
                  <c:v>70.167380952380938</c:v>
                </c:pt>
                <c:pt idx="58">
                  <c:v>85.562619047619037</c:v>
                </c:pt>
                <c:pt idx="59">
                  <c:v>53.481666666666655</c:v>
                </c:pt>
                <c:pt idx="60">
                  <c:v>73.279761904761898</c:v>
                </c:pt>
                <c:pt idx="61">
                  <c:v>154.76523809523809</c:v>
                </c:pt>
                <c:pt idx="62">
                  <c:v>60.434285714285707</c:v>
                </c:pt>
                <c:pt idx="63">
                  <c:v>35.906904761904762</c:v>
                </c:pt>
                <c:pt idx="64">
                  <c:v>64.561666666666639</c:v>
                </c:pt>
                <c:pt idx="65">
                  <c:v>126.67</c:v>
                </c:pt>
                <c:pt idx="66">
                  <c:v>91.395238095238099</c:v>
                </c:pt>
                <c:pt idx="67">
                  <c:v>103.61880952380953</c:v>
                </c:pt>
                <c:pt idx="68">
                  <c:v>92.519047619047612</c:v>
                </c:pt>
                <c:pt idx="69">
                  <c:v>57.437380952380948</c:v>
                </c:pt>
                <c:pt idx="70">
                  <c:v>-14.717619047619038</c:v>
                </c:pt>
                <c:pt idx="71">
                  <c:v>121.01880952380951</c:v>
                </c:pt>
                <c:pt idx="72">
                  <c:v>130.13119047619048</c:v>
                </c:pt>
                <c:pt idx="73">
                  <c:v>85.562619047619037</c:v>
                </c:pt>
                <c:pt idx="74">
                  <c:v>53.481666666666655</c:v>
                </c:pt>
                <c:pt idx="75">
                  <c:v>73.279761904761898</c:v>
                </c:pt>
                <c:pt idx="76">
                  <c:v>154.76523809523809</c:v>
                </c:pt>
                <c:pt idx="77">
                  <c:v>35.906904761904762</c:v>
                </c:pt>
                <c:pt idx="78">
                  <c:v>101.46142857142856</c:v>
                </c:pt>
                <c:pt idx="79">
                  <c:v>81.149285714285725</c:v>
                </c:pt>
                <c:pt idx="80">
                  <c:v>91.395238095238099</c:v>
                </c:pt>
                <c:pt idx="81">
                  <c:v>105.50714285714287</c:v>
                </c:pt>
                <c:pt idx="82">
                  <c:v>158.14214285714286</c:v>
                </c:pt>
                <c:pt idx="83">
                  <c:v>57.437380952380948</c:v>
                </c:pt>
                <c:pt idx="84">
                  <c:v>101.00309523809524</c:v>
                </c:pt>
                <c:pt idx="85">
                  <c:v>38.000238095238089</c:v>
                </c:pt>
                <c:pt idx="86">
                  <c:v>-14.717619047619038</c:v>
                </c:pt>
                <c:pt idx="87">
                  <c:v>99.267142857142858</c:v>
                </c:pt>
                <c:pt idx="88">
                  <c:v>130.13119047619048</c:v>
                </c:pt>
                <c:pt idx="89">
                  <c:v>126.67</c:v>
                </c:pt>
                <c:pt idx="90">
                  <c:v>71.288571428571402</c:v>
                </c:pt>
                <c:pt idx="91">
                  <c:v>154.76523809523809</c:v>
                </c:pt>
                <c:pt idx="92">
                  <c:v>101.46142857142856</c:v>
                </c:pt>
                <c:pt idx="93">
                  <c:v>91.395238095238099</c:v>
                </c:pt>
                <c:pt idx="94">
                  <c:v>158.14214285714286</c:v>
                </c:pt>
                <c:pt idx="95">
                  <c:v>57.437380952380948</c:v>
                </c:pt>
                <c:pt idx="96">
                  <c:v>101.00309523809524</c:v>
                </c:pt>
                <c:pt idx="97">
                  <c:v>85.562619047619037</c:v>
                </c:pt>
                <c:pt idx="98">
                  <c:v>53.481666666666655</c:v>
                </c:pt>
                <c:pt idx="99">
                  <c:v>73.279761904761898</c:v>
                </c:pt>
                <c:pt idx="100">
                  <c:v>-14.717619047619038</c:v>
                </c:pt>
                <c:pt idx="101">
                  <c:v>99.267142857142858</c:v>
                </c:pt>
                <c:pt idx="102">
                  <c:v>120.64333333333332</c:v>
                </c:pt>
                <c:pt idx="103">
                  <c:v>35.906904761904762</c:v>
                </c:pt>
                <c:pt idx="104">
                  <c:v>126.67</c:v>
                </c:pt>
                <c:pt idx="105">
                  <c:v>70.167380952380938</c:v>
                </c:pt>
                <c:pt idx="106">
                  <c:v>-28.852380952380948</c:v>
                </c:pt>
                <c:pt idx="107">
                  <c:v>2.4278571428571381</c:v>
                </c:pt>
                <c:pt idx="108">
                  <c:v>64.561666666666639</c:v>
                </c:pt>
                <c:pt idx="109">
                  <c:v>43.783809523809516</c:v>
                </c:pt>
                <c:pt idx="110">
                  <c:v>85.562619047619037</c:v>
                </c:pt>
                <c:pt idx="111">
                  <c:v>52.757857142857148</c:v>
                </c:pt>
                <c:pt idx="112">
                  <c:v>-14.717619047619038</c:v>
                </c:pt>
                <c:pt idx="113">
                  <c:v>127.36857142857141</c:v>
                </c:pt>
                <c:pt idx="114">
                  <c:v>120.64333333333332</c:v>
                </c:pt>
                <c:pt idx="115">
                  <c:v>81.149285714285725</c:v>
                </c:pt>
                <c:pt idx="116">
                  <c:v>91.395238095238099</c:v>
                </c:pt>
                <c:pt idx="117">
                  <c:v>71.288571428571402</c:v>
                </c:pt>
                <c:pt idx="118">
                  <c:v>70.167380952380938</c:v>
                </c:pt>
                <c:pt idx="119">
                  <c:v>-28.852380952380948</c:v>
                </c:pt>
                <c:pt idx="120">
                  <c:v>56.057857142857138</c:v>
                </c:pt>
                <c:pt idx="121">
                  <c:v>161.3661904761905</c:v>
                </c:pt>
                <c:pt idx="122">
                  <c:v>53.481666666666655</c:v>
                </c:pt>
                <c:pt idx="123">
                  <c:v>101.46142857142856</c:v>
                </c:pt>
                <c:pt idx="124">
                  <c:v>158.14214285714286</c:v>
                </c:pt>
                <c:pt idx="125">
                  <c:v>57.437380952380948</c:v>
                </c:pt>
                <c:pt idx="126">
                  <c:v>52.757857142857148</c:v>
                </c:pt>
                <c:pt idx="127">
                  <c:v>73.279761904761898</c:v>
                </c:pt>
                <c:pt idx="128">
                  <c:v>127.36857142857141</c:v>
                </c:pt>
                <c:pt idx="129">
                  <c:v>99.267142857142858</c:v>
                </c:pt>
                <c:pt idx="130">
                  <c:v>130.13119047619048</c:v>
                </c:pt>
                <c:pt idx="131">
                  <c:v>120.64333333333332</c:v>
                </c:pt>
                <c:pt idx="132">
                  <c:v>81.149285714285725</c:v>
                </c:pt>
                <c:pt idx="133">
                  <c:v>64.561666666666639</c:v>
                </c:pt>
                <c:pt idx="134">
                  <c:v>71.288571428571402</c:v>
                </c:pt>
                <c:pt idx="135">
                  <c:v>70.167380952380938</c:v>
                </c:pt>
                <c:pt idx="136">
                  <c:v>-28.852380952380948</c:v>
                </c:pt>
                <c:pt idx="137">
                  <c:v>43.783809523809516</c:v>
                </c:pt>
                <c:pt idx="138">
                  <c:v>2.4278571428571381</c:v>
                </c:pt>
                <c:pt idx="139">
                  <c:v>56.057857142857138</c:v>
                </c:pt>
                <c:pt idx="140">
                  <c:v>-14.717619047619038</c:v>
                </c:pt>
                <c:pt idx="141">
                  <c:v>101.46142857142856</c:v>
                </c:pt>
                <c:pt idx="142">
                  <c:v>57.437380952380948</c:v>
                </c:pt>
                <c:pt idx="143">
                  <c:v>52.757857142857148</c:v>
                </c:pt>
                <c:pt idx="144">
                  <c:v>161.3661904761905</c:v>
                </c:pt>
                <c:pt idx="145">
                  <c:v>43.783809523809516</c:v>
                </c:pt>
                <c:pt idx="146">
                  <c:v>56.057857142857138</c:v>
                </c:pt>
                <c:pt idx="147">
                  <c:v>73.279761904761898</c:v>
                </c:pt>
                <c:pt idx="148">
                  <c:v>-14.717619047619038</c:v>
                </c:pt>
                <c:pt idx="149">
                  <c:v>127.36857142857141</c:v>
                </c:pt>
                <c:pt idx="150">
                  <c:v>154.76523809523809</c:v>
                </c:pt>
                <c:pt idx="151">
                  <c:v>60.434285714285707</c:v>
                </c:pt>
                <c:pt idx="152">
                  <c:v>126.67</c:v>
                </c:pt>
                <c:pt idx="153">
                  <c:v>103.61880952380953</c:v>
                </c:pt>
                <c:pt idx="154">
                  <c:v>-28.852380952380948</c:v>
                </c:pt>
                <c:pt idx="155">
                  <c:v>105.50714285714287</c:v>
                </c:pt>
                <c:pt idx="156">
                  <c:v>158.14214285714286</c:v>
                </c:pt>
                <c:pt idx="157">
                  <c:v>38.000238095238089</c:v>
                </c:pt>
                <c:pt idx="158">
                  <c:v>52.757857142857148</c:v>
                </c:pt>
                <c:pt idx="159">
                  <c:v>92.519047619047612</c:v>
                </c:pt>
                <c:pt idx="160">
                  <c:v>56.057857142857138</c:v>
                </c:pt>
                <c:pt idx="161">
                  <c:v>73.279761904761898</c:v>
                </c:pt>
                <c:pt idx="162">
                  <c:v>-14.717619047619038</c:v>
                </c:pt>
                <c:pt idx="163">
                  <c:v>99.267142857142858</c:v>
                </c:pt>
                <c:pt idx="164">
                  <c:v>154.76523809523809</c:v>
                </c:pt>
                <c:pt idx="165">
                  <c:v>60.434285714285707</c:v>
                </c:pt>
                <c:pt idx="166">
                  <c:v>126.67</c:v>
                </c:pt>
                <c:pt idx="167">
                  <c:v>91.395238095238099</c:v>
                </c:pt>
                <c:pt idx="168">
                  <c:v>-28.852380952380948</c:v>
                </c:pt>
                <c:pt idx="169">
                  <c:v>43.783809523809516</c:v>
                </c:pt>
                <c:pt idx="170">
                  <c:v>105.50714285714287</c:v>
                </c:pt>
                <c:pt idx="171">
                  <c:v>158.14214285714286</c:v>
                </c:pt>
                <c:pt idx="172">
                  <c:v>101.00309523809524</c:v>
                </c:pt>
                <c:pt idx="173">
                  <c:v>161.3661904761905</c:v>
                </c:pt>
                <c:pt idx="174">
                  <c:v>121.01880952380951</c:v>
                </c:pt>
                <c:pt idx="175">
                  <c:v>53.481666666666655</c:v>
                </c:pt>
                <c:pt idx="176">
                  <c:v>73.279761904761898</c:v>
                </c:pt>
                <c:pt idx="177">
                  <c:v>99.267142857142858</c:v>
                </c:pt>
                <c:pt idx="178">
                  <c:v>154.76523809523809</c:v>
                </c:pt>
                <c:pt idx="179">
                  <c:v>120.64333333333332</c:v>
                </c:pt>
                <c:pt idx="180">
                  <c:v>35.906904761904762</c:v>
                </c:pt>
                <c:pt idx="181">
                  <c:v>91.395238095238099</c:v>
                </c:pt>
                <c:pt idx="182">
                  <c:v>103.61880952380953</c:v>
                </c:pt>
                <c:pt idx="183">
                  <c:v>-28.852380952380948</c:v>
                </c:pt>
                <c:pt idx="184">
                  <c:v>105.50714285714287</c:v>
                </c:pt>
                <c:pt idx="185">
                  <c:v>92.519047619047612</c:v>
                </c:pt>
                <c:pt idx="186">
                  <c:v>158.14214285714286</c:v>
                </c:pt>
                <c:pt idx="187">
                  <c:v>101.00309523809524</c:v>
                </c:pt>
                <c:pt idx="188">
                  <c:v>38.000238095238089</c:v>
                </c:pt>
                <c:pt idx="189">
                  <c:v>2.4278571428571381</c:v>
                </c:pt>
                <c:pt idx="190">
                  <c:v>161.3661904761905</c:v>
                </c:pt>
                <c:pt idx="191">
                  <c:v>126.67</c:v>
                </c:pt>
                <c:pt idx="192">
                  <c:v>85.562619047619037</c:v>
                </c:pt>
                <c:pt idx="193">
                  <c:v>64.561666666666639</c:v>
                </c:pt>
                <c:pt idx="194">
                  <c:v>38.000238095238089</c:v>
                </c:pt>
                <c:pt idx="195">
                  <c:v>52.757857142857148</c:v>
                </c:pt>
                <c:pt idx="196">
                  <c:v>99.267142857142858</c:v>
                </c:pt>
                <c:pt idx="197">
                  <c:v>120.64333333333332</c:v>
                </c:pt>
                <c:pt idx="198">
                  <c:v>101.46142857142856</c:v>
                </c:pt>
                <c:pt idx="199">
                  <c:v>126.67</c:v>
                </c:pt>
                <c:pt idx="200">
                  <c:v>91.395238095238099</c:v>
                </c:pt>
                <c:pt idx="201">
                  <c:v>71.288571428571402</c:v>
                </c:pt>
                <c:pt idx="202">
                  <c:v>70.167380952380938</c:v>
                </c:pt>
                <c:pt idx="203">
                  <c:v>105.50714285714287</c:v>
                </c:pt>
                <c:pt idx="204">
                  <c:v>92.519047619047612</c:v>
                </c:pt>
                <c:pt idx="205">
                  <c:v>101.00309523809524</c:v>
                </c:pt>
                <c:pt idx="206">
                  <c:v>2.4278571428571381</c:v>
                </c:pt>
                <c:pt idx="207">
                  <c:v>130.13119047619048</c:v>
                </c:pt>
                <c:pt idx="208">
                  <c:v>35.906904761904762</c:v>
                </c:pt>
                <c:pt idx="209">
                  <c:v>38.000238095238089</c:v>
                </c:pt>
                <c:pt idx="210">
                  <c:v>85.562619047619037</c:v>
                </c:pt>
                <c:pt idx="211">
                  <c:v>52.757857142857148</c:v>
                </c:pt>
                <c:pt idx="212">
                  <c:v>161.3661904761905</c:v>
                </c:pt>
                <c:pt idx="213">
                  <c:v>53.481666666666655</c:v>
                </c:pt>
                <c:pt idx="214">
                  <c:v>121.01880952380951</c:v>
                </c:pt>
                <c:pt idx="215">
                  <c:v>99.267142857142858</c:v>
                </c:pt>
                <c:pt idx="216">
                  <c:v>120.64333333333332</c:v>
                </c:pt>
                <c:pt idx="217">
                  <c:v>101.46142857142856</c:v>
                </c:pt>
                <c:pt idx="218">
                  <c:v>64.561666666666639</c:v>
                </c:pt>
                <c:pt idx="219">
                  <c:v>43.783809523809516</c:v>
                </c:pt>
                <c:pt idx="220">
                  <c:v>127.36857142857141</c:v>
                </c:pt>
                <c:pt idx="221">
                  <c:v>70.167380952380938</c:v>
                </c:pt>
                <c:pt idx="222">
                  <c:v>92.519047619047612</c:v>
                </c:pt>
                <c:pt idx="223">
                  <c:v>38.000238095238089</c:v>
                </c:pt>
                <c:pt idx="224">
                  <c:v>2.4278571428571381</c:v>
                </c:pt>
                <c:pt idx="225">
                  <c:v>52.757857142857148</c:v>
                </c:pt>
                <c:pt idx="226">
                  <c:v>73.279761904761898</c:v>
                </c:pt>
                <c:pt idx="227">
                  <c:v>121.01880952380951</c:v>
                </c:pt>
                <c:pt idx="228">
                  <c:v>130.13119047619048</c:v>
                </c:pt>
                <c:pt idx="229">
                  <c:v>120.64333333333332</c:v>
                </c:pt>
                <c:pt idx="230">
                  <c:v>35.906904761904762</c:v>
                </c:pt>
                <c:pt idx="231">
                  <c:v>101.46142857142856</c:v>
                </c:pt>
                <c:pt idx="232">
                  <c:v>81.149285714285725</c:v>
                </c:pt>
                <c:pt idx="233">
                  <c:v>64.561666666666639</c:v>
                </c:pt>
                <c:pt idx="234">
                  <c:v>71.288571428571402</c:v>
                </c:pt>
                <c:pt idx="235">
                  <c:v>92.519047619047612</c:v>
                </c:pt>
                <c:pt idx="236">
                  <c:v>57.437380952380948</c:v>
                </c:pt>
                <c:pt idx="237">
                  <c:v>85.562619047619037</c:v>
                </c:pt>
                <c:pt idx="238">
                  <c:v>60.434285714285707</c:v>
                </c:pt>
                <c:pt idx="239">
                  <c:v>126.67</c:v>
                </c:pt>
                <c:pt idx="240">
                  <c:v>71.288571428571402</c:v>
                </c:pt>
                <c:pt idx="241">
                  <c:v>70.167380952380938</c:v>
                </c:pt>
                <c:pt idx="242">
                  <c:v>105.50714285714287</c:v>
                </c:pt>
                <c:pt idx="243">
                  <c:v>73.279761904761898</c:v>
                </c:pt>
                <c:pt idx="244">
                  <c:v>-14.717619047619038</c:v>
                </c:pt>
                <c:pt idx="245">
                  <c:v>121.01880952380951</c:v>
                </c:pt>
                <c:pt idx="246">
                  <c:v>91.395238095238099</c:v>
                </c:pt>
                <c:pt idx="247">
                  <c:v>2.4278571428571381</c:v>
                </c:pt>
                <c:pt idx="248">
                  <c:v>52.757857142857148</c:v>
                </c:pt>
                <c:pt idx="249">
                  <c:v>53.481666666666655</c:v>
                </c:pt>
                <c:pt idx="250">
                  <c:v>130.13119047619048</c:v>
                </c:pt>
                <c:pt idx="251">
                  <c:v>35.906904761904762</c:v>
                </c:pt>
                <c:pt idx="252">
                  <c:v>81.149285714285725</c:v>
                </c:pt>
                <c:pt idx="253">
                  <c:v>103.61880952380953</c:v>
                </c:pt>
                <c:pt idx="254">
                  <c:v>105.50714285714287</c:v>
                </c:pt>
                <c:pt idx="255">
                  <c:v>57.437380952380948</c:v>
                </c:pt>
                <c:pt idx="256">
                  <c:v>-14.717619047619038</c:v>
                </c:pt>
                <c:pt idx="257">
                  <c:v>154.76523809523809</c:v>
                </c:pt>
                <c:pt idx="258">
                  <c:v>91.395238095238099</c:v>
                </c:pt>
                <c:pt idx="259">
                  <c:v>85.562619047619037</c:v>
                </c:pt>
                <c:pt idx="260">
                  <c:v>161.3661904761905</c:v>
                </c:pt>
                <c:pt idx="261">
                  <c:v>53.481666666666655</c:v>
                </c:pt>
                <c:pt idx="262">
                  <c:v>130.13119047619048</c:v>
                </c:pt>
                <c:pt idx="263">
                  <c:v>60.434285714285707</c:v>
                </c:pt>
                <c:pt idx="264">
                  <c:v>81.149285714285725</c:v>
                </c:pt>
                <c:pt idx="265">
                  <c:v>70.167380952380938</c:v>
                </c:pt>
                <c:pt idx="266">
                  <c:v>-28.852380952380948</c:v>
                </c:pt>
                <c:pt idx="267">
                  <c:v>43.783809523809516</c:v>
                </c:pt>
                <c:pt idx="268">
                  <c:v>105.50714285714287</c:v>
                </c:pt>
                <c:pt idx="269">
                  <c:v>92.519047619047612</c:v>
                </c:pt>
                <c:pt idx="270">
                  <c:v>57.437380952380948</c:v>
                </c:pt>
                <c:pt idx="271">
                  <c:v>101.00309523809524</c:v>
                </c:pt>
                <c:pt idx="272">
                  <c:v>158.14214285714286</c:v>
                </c:pt>
                <c:pt idx="273">
                  <c:v>85.562619047619037</c:v>
                </c:pt>
                <c:pt idx="274">
                  <c:v>53.481666666666655</c:v>
                </c:pt>
                <c:pt idx="275">
                  <c:v>127.36857142857141</c:v>
                </c:pt>
                <c:pt idx="276">
                  <c:v>154.76523809523809</c:v>
                </c:pt>
                <c:pt idx="277">
                  <c:v>130.13119047619048</c:v>
                </c:pt>
                <c:pt idx="278">
                  <c:v>60.434285714285707</c:v>
                </c:pt>
                <c:pt idx="279">
                  <c:v>35.906904761904762</c:v>
                </c:pt>
                <c:pt idx="280">
                  <c:v>81.149285714285725</c:v>
                </c:pt>
                <c:pt idx="281">
                  <c:v>91.395238095238099</c:v>
                </c:pt>
                <c:pt idx="282">
                  <c:v>70.167380952380938</c:v>
                </c:pt>
                <c:pt idx="283">
                  <c:v>-28.852380952380948</c:v>
                </c:pt>
                <c:pt idx="284">
                  <c:v>43.783809523809516</c:v>
                </c:pt>
                <c:pt idx="285">
                  <c:v>92.519047619047612</c:v>
                </c:pt>
                <c:pt idx="286">
                  <c:v>101.00309523809524</c:v>
                </c:pt>
                <c:pt idx="287">
                  <c:v>38.000238095238089</c:v>
                </c:pt>
                <c:pt idx="288">
                  <c:v>53.481666666666655</c:v>
                </c:pt>
                <c:pt idx="289">
                  <c:v>-14.717619047619038</c:v>
                </c:pt>
                <c:pt idx="290">
                  <c:v>127.36857142857141</c:v>
                </c:pt>
                <c:pt idx="291">
                  <c:v>101.46142857142856</c:v>
                </c:pt>
                <c:pt idx="292">
                  <c:v>81.149285714285725</c:v>
                </c:pt>
                <c:pt idx="293">
                  <c:v>71.288571428571402</c:v>
                </c:pt>
                <c:pt idx="294">
                  <c:v>-28.852380952380948</c:v>
                </c:pt>
                <c:pt idx="295">
                  <c:v>43.783809523809516</c:v>
                </c:pt>
                <c:pt idx="296">
                  <c:v>105.50714285714287</c:v>
                </c:pt>
                <c:pt idx="297">
                  <c:v>92.519047619047612</c:v>
                </c:pt>
                <c:pt idx="298">
                  <c:v>158.14214285714286</c:v>
                </c:pt>
                <c:pt idx="299">
                  <c:v>101.00309523809524</c:v>
                </c:pt>
                <c:pt idx="300">
                  <c:v>120.64333333333332</c:v>
                </c:pt>
                <c:pt idx="301">
                  <c:v>35.906904761904762</c:v>
                </c:pt>
                <c:pt idx="302">
                  <c:v>2.4278571428571381</c:v>
                </c:pt>
                <c:pt idx="303">
                  <c:v>52.757857142857148</c:v>
                </c:pt>
                <c:pt idx="304">
                  <c:v>161.3661904761905</c:v>
                </c:pt>
                <c:pt idx="305">
                  <c:v>53.481666666666655</c:v>
                </c:pt>
                <c:pt idx="306">
                  <c:v>121.01880952380951</c:v>
                </c:pt>
                <c:pt idx="307">
                  <c:v>127.36857142857141</c:v>
                </c:pt>
                <c:pt idx="308">
                  <c:v>99.267142857142858</c:v>
                </c:pt>
                <c:pt idx="309">
                  <c:v>130.13119047619048</c:v>
                </c:pt>
                <c:pt idx="310">
                  <c:v>60.434285714285707</c:v>
                </c:pt>
                <c:pt idx="311">
                  <c:v>101.46142857142856</c:v>
                </c:pt>
                <c:pt idx="312">
                  <c:v>64.561666666666639</c:v>
                </c:pt>
                <c:pt idx="313">
                  <c:v>103.61880952380953</c:v>
                </c:pt>
                <c:pt idx="314">
                  <c:v>70.167380952380938</c:v>
                </c:pt>
                <c:pt idx="315">
                  <c:v>57.437380952380948</c:v>
                </c:pt>
                <c:pt idx="316">
                  <c:v>38.000238095238089</c:v>
                </c:pt>
                <c:pt idx="317">
                  <c:v>2.4278571428571381</c:v>
                </c:pt>
                <c:pt idx="318">
                  <c:v>85.562619047619037</c:v>
                </c:pt>
                <c:pt idx="319">
                  <c:v>52.757857142857148</c:v>
                </c:pt>
                <c:pt idx="320">
                  <c:v>53.481666666666655</c:v>
                </c:pt>
                <c:pt idx="321">
                  <c:v>-14.717619047619038</c:v>
                </c:pt>
                <c:pt idx="322">
                  <c:v>127.36857142857141</c:v>
                </c:pt>
                <c:pt idx="323">
                  <c:v>99.267142857142858</c:v>
                </c:pt>
                <c:pt idx="324">
                  <c:v>60.434285714285707</c:v>
                </c:pt>
                <c:pt idx="325">
                  <c:v>71.288571428571402</c:v>
                </c:pt>
                <c:pt idx="326">
                  <c:v>-28.852380952380948</c:v>
                </c:pt>
                <c:pt idx="327">
                  <c:v>105.50714285714287</c:v>
                </c:pt>
                <c:pt idx="328">
                  <c:v>57.437380952380948</c:v>
                </c:pt>
                <c:pt idx="329">
                  <c:v>38.000238095238089</c:v>
                </c:pt>
                <c:pt idx="330">
                  <c:v>161.3661904761905</c:v>
                </c:pt>
                <c:pt idx="331">
                  <c:v>121.01880952380951</c:v>
                </c:pt>
                <c:pt idx="332">
                  <c:v>130.13119047619048</c:v>
                </c:pt>
                <c:pt idx="333">
                  <c:v>101.46142857142856</c:v>
                </c:pt>
                <c:pt idx="334">
                  <c:v>64.561666666666639</c:v>
                </c:pt>
                <c:pt idx="335">
                  <c:v>126.67</c:v>
                </c:pt>
                <c:pt idx="336">
                  <c:v>103.61880952380953</c:v>
                </c:pt>
                <c:pt idx="337">
                  <c:v>57.437380952380948</c:v>
                </c:pt>
                <c:pt idx="338">
                  <c:v>2.4278571428571381</c:v>
                </c:pt>
                <c:pt idx="339">
                  <c:v>-14.717619047619038</c:v>
                </c:pt>
                <c:pt idx="340">
                  <c:v>120.64333333333332</c:v>
                </c:pt>
                <c:pt idx="341">
                  <c:v>60.434285714285707</c:v>
                </c:pt>
                <c:pt idx="342">
                  <c:v>-28.852380952380948</c:v>
                </c:pt>
                <c:pt idx="343">
                  <c:v>52.757857142857148</c:v>
                </c:pt>
                <c:pt idx="344">
                  <c:v>53.481666666666655</c:v>
                </c:pt>
                <c:pt idx="345">
                  <c:v>99.267142857142858</c:v>
                </c:pt>
                <c:pt idx="346">
                  <c:v>154.76523809523809</c:v>
                </c:pt>
                <c:pt idx="347">
                  <c:v>126.67</c:v>
                </c:pt>
                <c:pt idx="348">
                  <c:v>43.783809523809516</c:v>
                </c:pt>
                <c:pt idx="349">
                  <c:v>85.562619047619037</c:v>
                </c:pt>
                <c:pt idx="350">
                  <c:v>73.279761904761898</c:v>
                </c:pt>
                <c:pt idx="351">
                  <c:v>120.64333333333332</c:v>
                </c:pt>
                <c:pt idx="352">
                  <c:v>35.906904761904762</c:v>
                </c:pt>
                <c:pt idx="353">
                  <c:v>81.149285714285725</c:v>
                </c:pt>
                <c:pt idx="354">
                  <c:v>71.288571428571402</c:v>
                </c:pt>
                <c:pt idx="355">
                  <c:v>103.61880952380953</c:v>
                </c:pt>
                <c:pt idx="356">
                  <c:v>158.14214285714286</c:v>
                </c:pt>
                <c:pt idx="357">
                  <c:v>101.00309523809524</c:v>
                </c:pt>
                <c:pt idx="358">
                  <c:v>-14.717619047619038</c:v>
                </c:pt>
                <c:pt idx="359">
                  <c:v>99.267142857142858</c:v>
                </c:pt>
                <c:pt idx="360">
                  <c:v>91.395238095238099</c:v>
                </c:pt>
                <c:pt idx="361">
                  <c:v>92.519047619047612</c:v>
                </c:pt>
                <c:pt idx="362">
                  <c:v>52.757857142857148</c:v>
                </c:pt>
                <c:pt idx="363">
                  <c:v>73.279761904761898</c:v>
                </c:pt>
                <c:pt idx="364">
                  <c:v>127.36857142857141</c:v>
                </c:pt>
                <c:pt idx="365">
                  <c:v>120.64333333333332</c:v>
                </c:pt>
                <c:pt idx="366">
                  <c:v>60.434285714285707</c:v>
                </c:pt>
                <c:pt idx="367">
                  <c:v>101.46142857142856</c:v>
                </c:pt>
                <c:pt idx="368">
                  <c:v>71.288571428571402</c:v>
                </c:pt>
                <c:pt idx="369">
                  <c:v>103.61880952380953</c:v>
                </c:pt>
                <c:pt idx="370">
                  <c:v>70.167380952380938</c:v>
                </c:pt>
                <c:pt idx="371">
                  <c:v>43.783809523809516</c:v>
                </c:pt>
                <c:pt idx="372">
                  <c:v>158.14214285714286</c:v>
                </c:pt>
                <c:pt idx="373">
                  <c:v>64.561666666666639</c:v>
                </c:pt>
                <c:pt idx="374">
                  <c:v>126.67</c:v>
                </c:pt>
                <c:pt idx="375">
                  <c:v>101.00309523809524</c:v>
                </c:pt>
                <c:pt idx="376">
                  <c:v>85.562619047619037</c:v>
                </c:pt>
                <c:pt idx="377">
                  <c:v>73.279761904761898</c:v>
                </c:pt>
                <c:pt idx="378">
                  <c:v>99.267142857142858</c:v>
                </c:pt>
                <c:pt idx="379">
                  <c:v>154.76523809523809</c:v>
                </c:pt>
                <c:pt idx="380">
                  <c:v>120.64333333333332</c:v>
                </c:pt>
                <c:pt idx="381">
                  <c:v>60.434285714285707</c:v>
                </c:pt>
                <c:pt idx="382">
                  <c:v>126.67</c:v>
                </c:pt>
                <c:pt idx="383">
                  <c:v>91.395238095238099</c:v>
                </c:pt>
                <c:pt idx="384">
                  <c:v>71.288571428571402</c:v>
                </c:pt>
                <c:pt idx="385">
                  <c:v>103.61880952380953</c:v>
                </c:pt>
                <c:pt idx="386">
                  <c:v>70.167380952380938</c:v>
                </c:pt>
                <c:pt idx="387">
                  <c:v>105.50714285714287</c:v>
                </c:pt>
                <c:pt idx="388">
                  <c:v>158.14214285714286</c:v>
                </c:pt>
                <c:pt idx="389">
                  <c:v>52.757857142857148</c:v>
                </c:pt>
                <c:pt idx="390">
                  <c:v>53.481666666666655</c:v>
                </c:pt>
                <c:pt idx="391">
                  <c:v>127.36857142857141</c:v>
                </c:pt>
                <c:pt idx="392">
                  <c:v>64.561666666666639</c:v>
                </c:pt>
                <c:pt idx="393">
                  <c:v>101.00309523809524</c:v>
                </c:pt>
                <c:pt idx="394">
                  <c:v>85.562619047619037</c:v>
                </c:pt>
                <c:pt idx="395">
                  <c:v>73.279761904761898</c:v>
                </c:pt>
                <c:pt idx="396">
                  <c:v>154.76523809523809</c:v>
                </c:pt>
                <c:pt idx="397">
                  <c:v>126.67</c:v>
                </c:pt>
                <c:pt idx="398">
                  <c:v>71.288571428571402</c:v>
                </c:pt>
                <c:pt idx="399">
                  <c:v>158.14214285714286</c:v>
                </c:pt>
                <c:pt idx="400">
                  <c:v>2.4278571428571381</c:v>
                </c:pt>
                <c:pt idx="401">
                  <c:v>127.36857142857141</c:v>
                </c:pt>
                <c:pt idx="402">
                  <c:v>101.46142857142856</c:v>
                </c:pt>
                <c:pt idx="403">
                  <c:v>64.561666666666639</c:v>
                </c:pt>
                <c:pt idx="404">
                  <c:v>91.395238095238099</c:v>
                </c:pt>
                <c:pt idx="405">
                  <c:v>103.61880952380953</c:v>
                </c:pt>
                <c:pt idx="406">
                  <c:v>70.167380952380938</c:v>
                </c:pt>
                <c:pt idx="407">
                  <c:v>105.50714285714287</c:v>
                </c:pt>
                <c:pt idx="408">
                  <c:v>101.00309523809524</c:v>
                </c:pt>
                <c:pt idx="409">
                  <c:v>53.481666666666655</c:v>
                </c:pt>
                <c:pt idx="410">
                  <c:v>73.279761904761898</c:v>
                </c:pt>
                <c:pt idx="411">
                  <c:v>121.01880952380951</c:v>
                </c:pt>
                <c:pt idx="412">
                  <c:v>154.76523809523809</c:v>
                </c:pt>
                <c:pt idx="413">
                  <c:v>71.288571428571402</c:v>
                </c:pt>
                <c:pt idx="414">
                  <c:v>-28.852380952380948</c:v>
                </c:pt>
                <c:pt idx="415">
                  <c:v>57.437380952380948</c:v>
                </c:pt>
                <c:pt idx="416">
                  <c:v>127.36857142857141</c:v>
                </c:pt>
                <c:pt idx="417">
                  <c:v>130.13119047619048</c:v>
                </c:pt>
                <c:pt idx="418">
                  <c:v>43.783809523809516</c:v>
                </c:pt>
                <c:pt idx="419">
                  <c:v>105.50714285714287</c:v>
                </c:pt>
                <c:pt idx="420">
                  <c:v>92.519047619047612</c:v>
                </c:pt>
                <c:pt idx="421">
                  <c:v>2.4278571428571381</c:v>
                </c:pt>
                <c:pt idx="422">
                  <c:v>56.057857142857138</c:v>
                </c:pt>
                <c:pt idx="423">
                  <c:v>52.757857142857148</c:v>
                </c:pt>
                <c:pt idx="424">
                  <c:v>53.481666666666655</c:v>
                </c:pt>
                <c:pt idx="425">
                  <c:v>-14.717619047619038</c:v>
                </c:pt>
                <c:pt idx="426">
                  <c:v>121.01880952380951</c:v>
                </c:pt>
                <c:pt idx="427">
                  <c:v>154.76523809523809</c:v>
                </c:pt>
                <c:pt idx="428">
                  <c:v>101.46142857142856</c:v>
                </c:pt>
                <c:pt idx="429">
                  <c:v>57.437380952380948</c:v>
                </c:pt>
                <c:pt idx="430">
                  <c:v>38.000238095238089</c:v>
                </c:pt>
                <c:pt idx="431">
                  <c:v>127.36857142857141</c:v>
                </c:pt>
                <c:pt idx="432">
                  <c:v>35.906904761904762</c:v>
                </c:pt>
                <c:pt idx="433">
                  <c:v>81.149285714285725</c:v>
                </c:pt>
                <c:pt idx="434">
                  <c:v>64.561666666666639</c:v>
                </c:pt>
                <c:pt idx="435">
                  <c:v>103.61880952380953</c:v>
                </c:pt>
                <c:pt idx="436">
                  <c:v>105.50714285714287</c:v>
                </c:pt>
                <c:pt idx="437">
                  <c:v>92.519047619047612</c:v>
                </c:pt>
                <c:pt idx="438">
                  <c:v>158.14214285714286</c:v>
                </c:pt>
                <c:pt idx="439">
                  <c:v>56.057857142857138</c:v>
                </c:pt>
                <c:pt idx="440">
                  <c:v>53.481666666666655</c:v>
                </c:pt>
                <c:pt idx="441">
                  <c:v>130.13119047619048</c:v>
                </c:pt>
                <c:pt idx="442">
                  <c:v>43.783809523809516</c:v>
                </c:pt>
                <c:pt idx="443">
                  <c:v>57.437380952380948</c:v>
                </c:pt>
                <c:pt idx="444">
                  <c:v>101.00309523809524</c:v>
                </c:pt>
                <c:pt idx="445">
                  <c:v>60.434285714285707</c:v>
                </c:pt>
                <c:pt idx="446">
                  <c:v>35.906904761904762</c:v>
                </c:pt>
                <c:pt idx="447">
                  <c:v>126.67</c:v>
                </c:pt>
                <c:pt idx="448">
                  <c:v>91.395238095238099</c:v>
                </c:pt>
                <c:pt idx="449">
                  <c:v>103.61880952380953</c:v>
                </c:pt>
                <c:pt idx="450">
                  <c:v>43.783809523809516</c:v>
                </c:pt>
                <c:pt idx="451">
                  <c:v>85.562619047619037</c:v>
                </c:pt>
                <c:pt idx="452">
                  <c:v>52.757857142857148</c:v>
                </c:pt>
                <c:pt idx="453">
                  <c:v>-14.717619047619038</c:v>
                </c:pt>
                <c:pt idx="454">
                  <c:v>121.01880952380951</c:v>
                </c:pt>
                <c:pt idx="455">
                  <c:v>99.267142857142858</c:v>
                </c:pt>
                <c:pt idx="456">
                  <c:v>130.13119047619048</c:v>
                </c:pt>
                <c:pt idx="457">
                  <c:v>101.46142857142856</c:v>
                </c:pt>
                <c:pt idx="458">
                  <c:v>81.149285714285725</c:v>
                </c:pt>
                <c:pt idx="459">
                  <c:v>-28.852380952380948</c:v>
                </c:pt>
                <c:pt idx="460">
                  <c:v>105.50714285714287</c:v>
                </c:pt>
                <c:pt idx="461">
                  <c:v>92.519047619047612</c:v>
                </c:pt>
                <c:pt idx="462">
                  <c:v>101.00309523809524</c:v>
                </c:pt>
                <c:pt idx="463">
                  <c:v>73.279761904761898</c:v>
                </c:pt>
                <c:pt idx="464">
                  <c:v>60.434285714285707</c:v>
                </c:pt>
                <c:pt idx="465">
                  <c:v>91.395238095238099</c:v>
                </c:pt>
                <c:pt idx="466">
                  <c:v>85.562619047619037</c:v>
                </c:pt>
                <c:pt idx="467">
                  <c:v>161.3661904761905</c:v>
                </c:pt>
                <c:pt idx="468">
                  <c:v>-14.717619047619038</c:v>
                </c:pt>
                <c:pt idx="469">
                  <c:v>121.01880952380951</c:v>
                </c:pt>
                <c:pt idx="470">
                  <c:v>154.76523809523809</c:v>
                </c:pt>
                <c:pt idx="471">
                  <c:v>130.13119047619048</c:v>
                </c:pt>
                <c:pt idx="472">
                  <c:v>35.906904761904762</c:v>
                </c:pt>
                <c:pt idx="473">
                  <c:v>101.46142857142856</c:v>
                </c:pt>
                <c:pt idx="474">
                  <c:v>126.67</c:v>
                </c:pt>
                <c:pt idx="475">
                  <c:v>105.50714285714287</c:v>
                </c:pt>
                <c:pt idx="476">
                  <c:v>101.00309523809524</c:v>
                </c:pt>
                <c:pt idx="477">
                  <c:v>38.000238095238089</c:v>
                </c:pt>
                <c:pt idx="478">
                  <c:v>56.057857142857138</c:v>
                </c:pt>
                <c:pt idx="479">
                  <c:v>73.279761904761898</c:v>
                </c:pt>
                <c:pt idx="480">
                  <c:v>60.434285714285707</c:v>
                </c:pt>
                <c:pt idx="481">
                  <c:v>56.057857142857138</c:v>
                </c:pt>
                <c:pt idx="482">
                  <c:v>85.562619047619037</c:v>
                </c:pt>
                <c:pt idx="483">
                  <c:v>161.3661904761905</c:v>
                </c:pt>
                <c:pt idx="484">
                  <c:v>121.01880952380951</c:v>
                </c:pt>
                <c:pt idx="485">
                  <c:v>99.267142857142858</c:v>
                </c:pt>
                <c:pt idx="486">
                  <c:v>154.76523809523809</c:v>
                </c:pt>
                <c:pt idx="487">
                  <c:v>120.64333333333332</c:v>
                </c:pt>
                <c:pt idx="488">
                  <c:v>35.906904761904762</c:v>
                </c:pt>
                <c:pt idx="489">
                  <c:v>101.46142857142856</c:v>
                </c:pt>
                <c:pt idx="490">
                  <c:v>71.288571428571402</c:v>
                </c:pt>
                <c:pt idx="491">
                  <c:v>158.14214285714286</c:v>
                </c:pt>
                <c:pt idx="492">
                  <c:v>57.437380952380948</c:v>
                </c:pt>
                <c:pt idx="493">
                  <c:v>38.000238095238089</c:v>
                </c:pt>
                <c:pt idx="494">
                  <c:v>161.3661904761905</c:v>
                </c:pt>
                <c:pt idx="495">
                  <c:v>-14.717619047619038</c:v>
                </c:pt>
                <c:pt idx="496">
                  <c:v>60.434285714285707</c:v>
                </c:pt>
                <c:pt idx="497">
                  <c:v>70.167380952380938</c:v>
                </c:pt>
                <c:pt idx="498">
                  <c:v>-28.852380952380948</c:v>
                </c:pt>
                <c:pt idx="499">
                  <c:v>56.057857142857138</c:v>
                </c:pt>
                <c:pt idx="500">
                  <c:v>85.562619047619037</c:v>
                </c:pt>
                <c:pt idx="501">
                  <c:v>53.481666666666655</c:v>
                </c:pt>
                <c:pt idx="502">
                  <c:v>121.01880952380951</c:v>
                </c:pt>
                <c:pt idx="503">
                  <c:v>81.149285714285725</c:v>
                </c:pt>
                <c:pt idx="504">
                  <c:v>158.14214285714286</c:v>
                </c:pt>
                <c:pt idx="505">
                  <c:v>57.437380952380948</c:v>
                </c:pt>
                <c:pt idx="506">
                  <c:v>38.000238095238089</c:v>
                </c:pt>
                <c:pt idx="507">
                  <c:v>161.3661904761905</c:v>
                </c:pt>
                <c:pt idx="508">
                  <c:v>120.64333333333332</c:v>
                </c:pt>
                <c:pt idx="509">
                  <c:v>71.288571428571402</c:v>
                </c:pt>
                <c:pt idx="510">
                  <c:v>103.61880952380953</c:v>
                </c:pt>
                <c:pt idx="511">
                  <c:v>70.167380952380938</c:v>
                </c:pt>
                <c:pt idx="512">
                  <c:v>-28.852380952380948</c:v>
                </c:pt>
                <c:pt idx="513">
                  <c:v>92.519047619047612</c:v>
                </c:pt>
                <c:pt idx="514">
                  <c:v>101.00309523809524</c:v>
                </c:pt>
                <c:pt idx="515">
                  <c:v>2.4278571428571381</c:v>
                </c:pt>
                <c:pt idx="516">
                  <c:v>-14.717619047619038</c:v>
                </c:pt>
                <c:pt idx="517">
                  <c:v>121.01880952380951</c:v>
                </c:pt>
                <c:pt idx="518">
                  <c:v>127.36857142857141</c:v>
                </c:pt>
                <c:pt idx="519">
                  <c:v>99.267142857142858</c:v>
                </c:pt>
                <c:pt idx="520">
                  <c:v>130.13119047619048</c:v>
                </c:pt>
                <c:pt idx="521">
                  <c:v>57.437380952380948</c:v>
                </c:pt>
                <c:pt idx="522">
                  <c:v>85.562619047619037</c:v>
                </c:pt>
                <c:pt idx="523">
                  <c:v>120.64333333333332</c:v>
                </c:pt>
                <c:pt idx="524">
                  <c:v>126.67</c:v>
                </c:pt>
                <c:pt idx="525">
                  <c:v>91.395238095238099</c:v>
                </c:pt>
                <c:pt idx="526">
                  <c:v>103.61880952380953</c:v>
                </c:pt>
                <c:pt idx="527">
                  <c:v>-28.852380952380948</c:v>
                </c:pt>
                <c:pt idx="528">
                  <c:v>92.519047619047612</c:v>
                </c:pt>
                <c:pt idx="529">
                  <c:v>158.14214285714286</c:v>
                </c:pt>
                <c:pt idx="530">
                  <c:v>2.4278571428571381</c:v>
                </c:pt>
                <c:pt idx="531">
                  <c:v>56.057857142857138</c:v>
                </c:pt>
                <c:pt idx="532">
                  <c:v>161.3661904761905</c:v>
                </c:pt>
                <c:pt idx="533">
                  <c:v>-14.717619047619038</c:v>
                </c:pt>
                <c:pt idx="534">
                  <c:v>127.36857142857141</c:v>
                </c:pt>
                <c:pt idx="535">
                  <c:v>154.76523809523809</c:v>
                </c:pt>
                <c:pt idx="536">
                  <c:v>101.46142857142856</c:v>
                </c:pt>
                <c:pt idx="537">
                  <c:v>81.149285714285725</c:v>
                </c:pt>
                <c:pt idx="538">
                  <c:v>64.561666666666639</c:v>
                </c:pt>
                <c:pt idx="539">
                  <c:v>57.437380952380948</c:v>
                </c:pt>
                <c:pt idx="540">
                  <c:v>38.000238095238089</c:v>
                </c:pt>
                <c:pt idx="541">
                  <c:v>56.057857142857138</c:v>
                </c:pt>
                <c:pt idx="542">
                  <c:v>161.3661904761905</c:v>
                </c:pt>
                <c:pt idx="543">
                  <c:v>73.279761904761898</c:v>
                </c:pt>
                <c:pt idx="544">
                  <c:v>120.64333333333332</c:v>
                </c:pt>
                <c:pt idx="545">
                  <c:v>81.149285714285725</c:v>
                </c:pt>
                <c:pt idx="546">
                  <c:v>64.561666666666639</c:v>
                </c:pt>
                <c:pt idx="547">
                  <c:v>126.67</c:v>
                </c:pt>
                <c:pt idx="548">
                  <c:v>91.395238095238099</c:v>
                </c:pt>
                <c:pt idx="549">
                  <c:v>43.783809523809516</c:v>
                </c:pt>
                <c:pt idx="550">
                  <c:v>158.14214285714286</c:v>
                </c:pt>
                <c:pt idx="551">
                  <c:v>101.00309523809524</c:v>
                </c:pt>
                <c:pt idx="552">
                  <c:v>2.4278571428571381</c:v>
                </c:pt>
                <c:pt idx="553">
                  <c:v>101.46142857142856</c:v>
                </c:pt>
                <c:pt idx="554">
                  <c:v>103.61880952380953</c:v>
                </c:pt>
                <c:pt idx="555">
                  <c:v>70.167380952380938</c:v>
                </c:pt>
                <c:pt idx="556">
                  <c:v>105.50714285714287</c:v>
                </c:pt>
                <c:pt idx="557">
                  <c:v>56.057857142857138</c:v>
                </c:pt>
                <c:pt idx="558">
                  <c:v>52.757857142857148</c:v>
                </c:pt>
                <c:pt idx="559">
                  <c:v>121.01880952380951</c:v>
                </c:pt>
                <c:pt idx="560">
                  <c:v>130.13119047619048</c:v>
                </c:pt>
                <c:pt idx="561">
                  <c:v>60.434285714285707</c:v>
                </c:pt>
                <c:pt idx="562">
                  <c:v>64.561666666666639</c:v>
                </c:pt>
                <c:pt idx="563">
                  <c:v>-28.852380952380948</c:v>
                </c:pt>
                <c:pt idx="564">
                  <c:v>43.783809523809516</c:v>
                </c:pt>
                <c:pt idx="565">
                  <c:v>105.50714285714287</c:v>
                </c:pt>
                <c:pt idx="566">
                  <c:v>101.00309523809524</c:v>
                </c:pt>
                <c:pt idx="567">
                  <c:v>38.000238095238089</c:v>
                </c:pt>
                <c:pt idx="568">
                  <c:v>2.4278571428571381</c:v>
                </c:pt>
                <c:pt idx="569">
                  <c:v>161.3661904761905</c:v>
                </c:pt>
                <c:pt idx="570">
                  <c:v>103.61880952380953</c:v>
                </c:pt>
                <c:pt idx="571">
                  <c:v>70.167380952380938</c:v>
                </c:pt>
                <c:pt idx="572">
                  <c:v>85.562619047619037</c:v>
                </c:pt>
                <c:pt idx="573">
                  <c:v>53.481666666666655</c:v>
                </c:pt>
                <c:pt idx="574">
                  <c:v>73.279761904761898</c:v>
                </c:pt>
                <c:pt idx="575">
                  <c:v>121.01880952380951</c:v>
                </c:pt>
                <c:pt idx="576">
                  <c:v>127.36857142857141</c:v>
                </c:pt>
                <c:pt idx="577">
                  <c:v>99.267142857142858</c:v>
                </c:pt>
                <c:pt idx="578">
                  <c:v>154.76523809523809</c:v>
                </c:pt>
                <c:pt idx="579">
                  <c:v>120.64333333333332</c:v>
                </c:pt>
                <c:pt idx="580">
                  <c:v>43.783809523809516</c:v>
                </c:pt>
                <c:pt idx="581">
                  <c:v>105.50714285714287</c:v>
                </c:pt>
                <c:pt idx="582">
                  <c:v>57.437380952380948</c:v>
                </c:pt>
                <c:pt idx="583">
                  <c:v>38.000238095238089</c:v>
                </c:pt>
                <c:pt idx="584">
                  <c:v>-14.717619047619038</c:v>
                </c:pt>
                <c:pt idx="585">
                  <c:v>130.13119047619048</c:v>
                </c:pt>
                <c:pt idx="586">
                  <c:v>101.46142857142856</c:v>
                </c:pt>
                <c:pt idx="587">
                  <c:v>91.395238095238099</c:v>
                </c:pt>
                <c:pt idx="588">
                  <c:v>70.167380952380938</c:v>
                </c:pt>
                <c:pt idx="589">
                  <c:v>2.4278571428571381</c:v>
                </c:pt>
                <c:pt idx="590">
                  <c:v>85.562619047619037</c:v>
                </c:pt>
                <c:pt idx="591">
                  <c:v>121.01880952380951</c:v>
                </c:pt>
                <c:pt idx="592">
                  <c:v>-14.717619047619038</c:v>
                </c:pt>
                <c:pt idx="593">
                  <c:v>154.76523809523809</c:v>
                </c:pt>
                <c:pt idx="594">
                  <c:v>130.13119047619048</c:v>
                </c:pt>
                <c:pt idx="595">
                  <c:v>120.64333333333332</c:v>
                </c:pt>
                <c:pt idx="596">
                  <c:v>81.149285714285725</c:v>
                </c:pt>
                <c:pt idx="597">
                  <c:v>126.67</c:v>
                </c:pt>
                <c:pt idx="598">
                  <c:v>91.395238095238099</c:v>
                </c:pt>
                <c:pt idx="599">
                  <c:v>92.519047619047612</c:v>
                </c:pt>
                <c:pt idx="600">
                  <c:v>158.14214285714286</c:v>
                </c:pt>
                <c:pt idx="601">
                  <c:v>101.00309523809524</c:v>
                </c:pt>
                <c:pt idx="602">
                  <c:v>38.000238095238089</c:v>
                </c:pt>
                <c:pt idx="603">
                  <c:v>2.4278571428571381</c:v>
                </c:pt>
                <c:pt idx="604">
                  <c:v>99.267142857142858</c:v>
                </c:pt>
                <c:pt idx="605">
                  <c:v>60.434285714285707</c:v>
                </c:pt>
                <c:pt idx="606">
                  <c:v>161.3661904761905</c:v>
                </c:pt>
                <c:pt idx="607">
                  <c:v>53.481666666666655</c:v>
                </c:pt>
                <c:pt idx="608">
                  <c:v>154.76523809523809</c:v>
                </c:pt>
                <c:pt idx="609">
                  <c:v>120.64333333333332</c:v>
                </c:pt>
                <c:pt idx="610">
                  <c:v>35.906904761904762</c:v>
                </c:pt>
                <c:pt idx="611">
                  <c:v>101.46142857142856</c:v>
                </c:pt>
                <c:pt idx="612">
                  <c:v>71.288571428571402</c:v>
                </c:pt>
                <c:pt idx="613">
                  <c:v>92.519047619047612</c:v>
                </c:pt>
                <c:pt idx="614">
                  <c:v>158.14214285714286</c:v>
                </c:pt>
                <c:pt idx="615">
                  <c:v>57.437380952380948</c:v>
                </c:pt>
                <c:pt idx="616">
                  <c:v>2.4278571428571381</c:v>
                </c:pt>
                <c:pt idx="617">
                  <c:v>73.279761904761898</c:v>
                </c:pt>
                <c:pt idx="618">
                  <c:v>-14.717619047619038</c:v>
                </c:pt>
                <c:pt idx="619">
                  <c:v>99.267142857142858</c:v>
                </c:pt>
                <c:pt idx="620">
                  <c:v>101.00309523809524</c:v>
                </c:pt>
                <c:pt idx="621">
                  <c:v>38.000238095238089</c:v>
                </c:pt>
                <c:pt idx="622">
                  <c:v>52.757857142857148</c:v>
                </c:pt>
                <c:pt idx="623">
                  <c:v>53.481666666666655</c:v>
                </c:pt>
                <c:pt idx="624">
                  <c:v>154.76523809523809</c:v>
                </c:pt>
                <c:pt idx="625">
                  <c:v>35.906904761904762</c:v>
                </c:pt>
                <c:pt idx="626">
                  <c:v>101.46142857142856</c:v>
                </c:pt>
                <c:pt idx="627">
                  <c:v>91.395238095238099</c:v>
                </c:pt>
                <c:pt idx="628">
                  <c:v>-28.852380952380948</c:v>
                </c:pt>
                <c:pt idx="629">
                  <c:v>92.519047619047612</c:v>
                </c:pt>
                <c:pt idx="630">
                  <c:v>57.437380952380948</c:v>
                </c:pt>
                <c:pt idx="631">
                  <c:v>2.4278571428571381</c:v>
                </c:pt>
                <c:pt idx="632">
                  <c:v>56.057857142857138</c:v>
                </c:pt>
                <c:pt idx="633">
                  <c:v>-14.717619047619038</c:v>
                </c:pt>
                <c:pt idx="634">
                  <c:v>127.36857142857141</c:v>
                </c:pt>
                <c:pt idx="635">
                  <c:v>60.434285714285707</c:v>
                </c:pt>
                <c:pt idx="636">
                  <c:v>71.288571428571402</c:v>
                </c:pt>
                <c:pt idx="637">
                  <c:v>101.00309523809524</c:v>
                </c:pt>
                <c:pt idx="638">
                  <c:v>38.000238095238089</c:v>
                </c:pt>
                <c:pt idx="639">
                  <c:v>52.757857142857148</c:v>
                </c:pt>
                <c:pt idx="640">
                  <c:v>120.64333333333332</c:v>
                </c:pt>
                <c:pt idx="641">
                  <c:v>35.906904761904762</c:v>
                </c:pt>
                <c:pt idx="642">
                  <c:v>91.395238095238099</c:v>
                </c:pt>
                <c:pt idx="643">
                  <c:v>56.057857142857138</c:v>
                </c:pt>
                <c:pt idx="644">
                  <c:v>52.757857142857148</c:v>
                </c:pt>
                <c:pt idx="645">
                  <c:v>161.3661904761905</c:v>
                </c:pt>
                <c:pt idx="646">
                  <c:v>121.01880952380951</c:v>
                </c:pt>
                <c:pt idx="647">
                  <c:v>99.267142857142858</c:v>
                </c:pt>
                <c:pt idx="648">
                  <c:v>64.561666666666639</c:v>
                </c:pt>
                <c:pt idx="649">
                  <c:v>126.67</c:v>
                </c:pt>
                <c:pt idx="650">
                  <c:v>103.61880952380953</c:v>
                </c:pt>
                <c:pt idx="651">
                  <c:v>43.783809523809516</c:v>
                </c:pt>
                <c:pt idx="652">
                  <c:v>105.50714285714287</c:v>
                </c:pt>
                <c:pt idx="653">
                  <c:v>2.4278571428571381</c:v>
                </c:pt>
                <c:pt idx="654">
                  <c:v>120.64333333333332</c:v>
                </c:pt>
                <c:pt idx="655">
                  <c:v>71.288571428571402</c:v>
                </c:pt>
                <c:pt idx="656">
                  <c:v>92.519047619047612</c:v>
                </c:pt>
                <c:pt idx="657">
                  <c:v>56.057857142857138</c:v>
                </c:pt>
                <c:pt idx="658">
                  <c:v>85.562619047619037</c:v>
                </c:pt>
                <c:pt idx="659">
                  <c:v>52.757857142857148</c:v>
                </c:pt>
                <c:pt idx="660">
                  <c:v>53.481666666666655</c:v>
                </c:pt>
                <c:pt idx="661">
                  <c:v>-14.717619047619038</c:v>
                </c:pt>
                <c:pt idx="662">
                  <c:v>99.267142857142858</c:v>
                </c:pt>
                <c:pt idx="663">
                  <c:v>35.906904761904762</c:v>
                </c:pt>
                <c:pt idx="664">
                  <c:v>64.561666666666639</c:v>
                </c:pt>
                <c:pt idx="665">
                  <c:v>126.67</c:v>
                </c:pt>
                <c:pt idx="666">
                  <c:v>43.783809523809516</c:v>
                </c:pt>
                <c:pt idx="667">
                  <c:v>105.50714285714287</c:v>
                </c:pt>
                <c:pt idx="668">
                  <c:v>57.437380952380948</c:v>
                </c:pt>
                <c:pt idx="669">
                  <c:v>2.4278571428571381</c:v>
                </c:pt>
                <c:pt idx="670">
                  <c:v>103.61880952380953</c:v>
                </c:pt>
                <c:pt idx="671">
                  <c:v>-28.852380952380948</c:v>
                </c:pt>
                <c:pt idx="672">
                  <c:v>85.562619047619037</c:v>
                </c:pt>
                <c:pt idx="673">
                  <c:v>161.3661904761905</c:v>
                </c:pt>
                <c:pt idx="674">
                  <c:v>-14.717619047619038</c:v>
                </c:pt>
                <c:pt idx="675">
                  <c:v>121.01880952380951</c:v>
                </c:pt>
                <c:pt idx="676">
                  <c:v>127.36857142857141</c:v>
                </c:pt>
                <c:pt idx="677">
                  <c:v>99.267142857142858</c:v>
                </c:pt>
                <c:pt idx="678">
                  <c:v>130.13119047619048</c:v>
                </c:pt>
                <c:pt idx="679">
                  <c:v>120.64333333333332</c:v>
                </c:pt>
                <c:pt idx="680">
                  <c:v>60.434285714285707</c:v>
                </c:pt>
                <c:pt idx="681">
                  <c:v>81.149285714285725</c:v>
                </c:pt>
                <c:pt idx="682">
                  <c:v>64.561666666666639</c:v>
                </c:pt>
                <c:pt idx="683">
                  <c:v>43.783809523809516</c:v>
                </c:pt>
                <c:pt idx="684">
                  <c:v>57.437380952380948</c:v>
                </c:pt>
                <c:pt idx="685">
                  <c:v>38.000238095238089</c:v>
                </c:pt>
                <c:pt idx="686">
                  <c:v>161.3661904761905</c:v>
                </c:pt>
                <c:pt idx="687">
                  <c:v>126.67</c:v>
                </c:pt>
                <c:pt idx="688">
                  <c:v>101.00309523809524</c:v>
                </c:pt>
                <c:pt idx="689">
                  <c:v>85.562619047619037</c:v>
                </c:pt>
                <c:pt idx="690">
                  <c:v>52.757857142857148</c:v>
                </c:pt>
                <c:pt idx="691">
                  <c:v>53.481666666666655</c:v>
                </c:pt>
                <c:pt idx="692">
                  <c:v>121.01880952380951</c:v>
                </c:pt>
                <c:pt idx="693">
                  <c:v>81.149285714285725</c:v>
                </c:pt>
                <c:pt idx="694">
                  <c:v>64.561666666666639</c:v>
                </c:pt>
                <c:pt idx="695">
                  <c:v>103.61880952380953</c:v>
                </c:pt>
                <c:pt idx="696">
                  <c:v>70.167380952380938</c:v>
                </c:pt>
                <c:pt idx="697">
                  <c:v>-28.852380952380948</c:v>
                </c:pt>
                <c:pt idx="698">
                  <c:v>43.783809523809516</c:v>
                </c:pt>
                <c:pt idx="699">
                  <c:v>57.437380952380948</c:v>
                </c:pt>
                <c:pt idx="700">
                  <c:v>56.057857142857138</c:v>
                </c:pt>
                <c:pt idx="701">
                  <c:v>-14.717619047619038</c:v>
                </c:pt>
                <c:pt idx="702">
                  <c:v>154.76523809523809</c:v>
                </c:pt>
                <c:pt idx="703">
                  <c:v>35.906904761904762</c:v>
                </c:pt>
                <c:pt idx="704">
                  <c:v>81.149285714285725</c:v>
                </c:pt>
                <c:pt idx="705">
                  <c:v>71.288571428571402</c:v>
                </c:pt>
                <c:pt idx="706">
                  <c:v>92.519047619047612</c:v>
                </c:pt>
                <c:pt idx="707">
                  <c:v>38.000238095238089</c:v>
                </c:pt>
                <c:pt idx="708">
                  <c:v>73.279761904761898</c:v>
                </c:pt>
                <c:pt idx="709">
                  <c:v>64.561666666666639</c:v>
                </c:pt>
                <c:pt idx="710">
                  <c:v>91.395238095238099</c:v>
                </c:pt>
                <c:pt idx="711">
                  <c:v>-28.852380952380948</c:v>
                </c:pt>
                <c:pt idx="712">
                  <c:v>158.14214285714286</c:v>
                </c:pt>
                <c:pt idx="713">
                  <c:v>56.057857142857138</c:v>
                </c:pt>
                <c:pt idx="714">
                  <c:v>52.757857142857148</c:v>
                </c:pt>
                <c:pt idx="715">
                  <c:v>161.3661904761905</c:v>
                </c:pt>
                <c:pt idx="716">
                  <c:v>53.481666666666655</c:v>
                </c:pt>
                <c:pt idx="717">
                  <c:v>154.76523809523809</c:v>
                </c:pt>
                <c:pt idx="718">
                  <c:v>120.64333333333332</c:v>
                </c:pt>
                <c:pt idx="719">
                  <c:v>35.906904761904762</c:v>
                </c:pt>
                <c:pt idx="720">
                  <c:v>126.67</c:v>
                </c:pt>
                <c:pt idx="721">
                  <c:v>71.288571428571402</c:v>
                </c:pt>
                <c:pt idx="722">
                  <c:v>70.167380952380938</c:v>
                </c:pt>
                <c:pt idx="723">
                  <c:v>43.783809523809516</c:v>
                </c:pt>
                <c:pt idx="724">
                  <c:v>92.519047619047612</c:v>
                </c:pt>
                <c:pt idx="725">
                  <c:v>57.437380952380948</c:v>
                </c:pt>
                <c:pt idx="726">
                  <c:v>103.61880952380953</c:v>
                </c:pt>
                <c:pt idx="727">
                  <c:v>158.14214285714286</c:v>
                </c:pt>
                <c:pt idx="728">
                  <c:v>52.757857142857148</c:v>
                </c:pt>
                <c:pt idx="729">
                  <c:v>53.481666666666655</c:v>
                </c:pt>
                <c:pt idx="730">
                  <c:v>73.279761904761898</c:v>
                </c:pt>
                <c:pt idx="731">
                  <c:v>127.36857142857141</c:v>
                </c:pt>
                <c:pt idx="732">
                  <c:v>99.267142857142858</c:v>
                </c:pt>
                <c:pt idx="733">
                  <c:v>130.13119047619048</c:v>
                </c:pt>
                <c:pt idx="734">
                  <c:v>35.906904761904762</c:v>
                </c:pt>
                <c:pt idx="735">
                  <c:v>81.149285714285725</c:v>
                </c:pt>
                <c:pt idx="736">
                  <c:v>64.561666666666639</c:v>
                </c:pt>
                <c:pt idx="737">
                  <c:v>91.395238095238099</c:v>
                </c:pt>
                <c:pt idx="738">
                  <c:v>70.167380952380938</c:v>
                </c:pt>
                <c:pt idx="739">
                  <c:v>43.783809523809516</c:v>
                </c:pt>
                <c:pt idx="740">
                  <c:v>158.14214285714286</c:v>
                </c:pt>
                <c:pt idx="741">
                  <c:v>57.437380952380948</c:v>
                </c:pt>
                <c:pt idx="742">
                  <c:v>56.057857142857138</c:v>
                </c:pt>
                <c:pt idx="743">
                  <c:v>85.562619047619037</c:v>
                </c:pt>
                <c:pt idx="744">
                  <c:v>-14.717619047619038</c:v>
                </c:pt>
                <c:pt idx="745">
                  <c:v>101.46142857142856</c:v>
                </c:pt>
                <c:pt idx="746">
                  <c:v>71.288571428571402</c:v>
                </c:pt>
                <c:pt idx="747">
                  <c:v>73.279761904761898</c:v>
                </c:pt>
                <c:pt idx="748">
                  <c:v>127.36857142857141</c:v>
                </c:pt>
                <c:pt idx="749">
                  <c:v>126.67</c:v>
                </c:pt>
                <c:pt idx="750">
                  <c:v>92.519047619047612</c:v>
                </c:pt>
                <c:pt idx="751">
                  <c:v>56.057857142857138</c:v>
                </c:pt>
                <c:pt idx="752">
                  <c:v>121.01880952380951</c:v>
                </c:pt>
                <c:pt idx="753">
                  <c:v>99.267142857142858</c:v>
                </c:pt>
                <c:pt idx="754">
                  <c:v>35.906904761904762</c:v>
                </c:pt>
                <c:pt idx="755">
                  <c:v>101.46142857142856</c:v>
                </c:pt>
                <c:pt idx="756">
                  <c:v>81.149285714285725</c:v>
                </c:pt>
                <c:pt idx="757">
                  <c:v>71.288571428571402</c:v>
                </c:pt>
                <c:pt idx="758">
                  <c:v>103.61880952380953</c:v>
                </c:pt>
                <c:pt idx="759">
                  <c:v>43.783809523809516</c:v>
                </c:pt>
                <c:pt idx="760">
                  <c:v>105.50714285714287</c:v>
                </c:pt>
                <c:pt idx="761">
                  <c:v>158.14214285714286</c:v>
                </c:pt>
                <c:pt idx="762">
                  <c:v>127.36857142857141</c:v>
                </c:pt>
                <c:pt idx="763">
                  <c:v>154.76523809523809</c:v>
                </c:pt>
                <c:pt idx="764">
                  <c:v>91.395238095238099</c:v>
                </c:pt>
                <c:pt idx="765">
                  <c:v>70.167380952380938</c:v>
                </c:pt>
                <c:pt idx="766">
                  <c:v>92.519047619047612</c:v>
                </c:pt>
                <c:pt idx="767">
                  <c:v>56.057857142857138</c:v>
                </c:pt>
                <c:pt idx="768">
                  <c:v>73.279761904761898</c:v>
                </c:pt>
                <c:pt idx="769">
                  <c:v>121.01880952380951</c:v>
                </c:pt>
                <c:pt idx="770">
                  <c:v>60.434285714285707</c:v>
                </c:pt>
                <c:pt idx="771">
                  <c:v>35.906904761904762</c:v>
                </c:pt>
                <c:pt idx="772">
                  <c:v>81.149285714285725</c:v>
                </c:pt>
                <c:pt idx="773">
                  <c:v>105.50714285714287</c:v>
                </c:pt>
                <c:pt idx="774">
                  <c:v>101.00309523809524</c:v>
                </c:pt>
                <c:pt idx="775">
                  <c:v>38.000238095238089</c:v>
                </c:pt>
                <c:pt idx="776">
                  <c:v>161.3661904761905</c:v>
                </c:pt>
                <c:pt idx="777">
                  <c:v>127.36857142857141</c:v>
                </c:pt>
                <c:pt idx="778">
                  <c:v>130.13119047619048</c:v>
                </c:pt>
                <c:pt idx="779">
                  <c:v>64.561666666666639</c:v>
                </c:pt>
                <c:pt idx="780">
                  <c:v>126.67</c:v>
                </c:pt>
                <c:pt idx="781">
                  <c:v>70.167380952380938</c:v>
                </c:pt>
                <c:pt idx="782">
                  <c:v>92.519047619047612</c:v>
                </c:pt>
                <c:pt idx="783">
                  <c:v>158.14214285714286</c:v>
                </c:pt>
                <c:pt idx="784">
                  <c:v>2.4278571428571381</c:v>
                </c:pt>
                <c:pt idx="785">
                  <c:v>121.01880952380951</c:v>
                </c:pt>
                <c:pt idx="786">
                  <c:v>154.76523809523809</c:v>
                </c:pt>
                <c:pt idx="787">
                  <c:v>130.13119047619048</c:v>
                </c:pt>
                <c:pt idx="788">
                  <c:v>60.434285714285707</c:v>
                </c:pt>
                <c:pt idx="789">
                  <c:v>64.561666666666639</c:v>
                </c:pt>
                <c:pt idx="790">
                  <c:v>91.395238095238099</c:v>
                </c:pt>
                <c:pt idx="791">
                  <c:v>103.61880952380953</c:v>
                </c:pt>
                <c:pt idx="792">
                  <c:v>70.167380952380938</c:v>
                </c:pt>
                <c:pt idx="793">
                  <c:v>105.50714285714287</c:v>
                </c:pt>
                <c:pt idx="794">
                  <c:v>101.00309523809524</c:v>
                </c:pt>
                <c:pt idx="795">
                  <c:v>161.3661904761905</c:v>
                </c:pt>
                <c:pt idx="796">
                  <c:v>92.519047619047612</c:v>
                </c:pt>
                <c:pt idx="797">
                  <c:v>101.00309523809524</c:v>
                </c:pt>
                <c:pt idx="798">
                  <c:v>161.3661904761905</c:v>
                </c:pt>
                <c:pt idx="799">
                  <c:v>53.481666666666655</c:v>
                </c:pt>
                <c:pt idx="800">
                  <c:v>35.906904761904762</c:v>
                </c:pt>
                <c:pt idx="801">
                  <c:v>52.757857142857148</c:v>
                </c:pt>
                <c:pt idx="802">
                  <c:v>92.519047619047612</c:v>
                </c:pt>
                <c:pt idx="803">
                  <c:v>56.057857142857138</c:v>
                </c:pt>
                <c:pt idx="804">
                  <c:v>127.36857142857141</c:v>
                </c:pt>
                <c:pt idx="805">
                  <c:v>130.13119047619048</c:v>
                </c:pt>
                <c:pt idx="806">
                  <c:v>101.46142857142856</c:v>
                </c:pt>
                <c:pt idx="807">
                  <c:v>126.67</c:v>
                </c:pt>
                <c:pt idx="808">
                  <c:v>71.288571428571402</c:v>
                </c:pt>
                <c:pt idx="809">
                  <c:v>-14.717619047619038</c:v>
                </c:pt>
                <c:pt idx="810">
                  <c:v>99.267142857142858</c:v>
                </c:pt>
                <c:pt idx="811">
                  <c:v>81.149285714285725</c:v>
                </c:pt>
                <c:pt idx="812">
                  <c:v>64.561666666666639</c:v>
                </c:pt>
                <c:pt idx="813">
                  <c:v>103.61880952380953</c:v>
                </c:pt>
                <c:pt idx="814">
                  <c:v>105.50714285714287</c:v>
                </c:pt>
                <c:pt idx="815">
                  <c:v>127.36857142857141</c:v>
                </c:pt>
                <c:pt idx="816">
                  <c:v>126.67</c:v>
                </c:pt>
                <c:pt idx="817">
                  <c:v>99.267142857142858</c:v>
                </c:pt>
                <c:pt idx="818">
                  <c:v>130.13119047619048</c:v>
                </c:pt>
                <c:pt idx="819">
                  <c:v>60.434285714285707</c:v>
                </c:pt>
                <c:pt idx="820">
                  <c:v>101.46142857142856</c:v>
                </c:pt>
                <c:pt idx="821">
                  <c:v>64.561666666666639</c:v>
                </c:pt>
                <c:pt idx="822">
                  <c:v>71.288571428571402</c:v>
                </c:pt>
                <c:pt idx="823">
                  <c:v>105.50714285714287</c:v>
                </c:pt>
                <c:pt idx="824">
                  <c:v>2.4278571428571381</c:v>
                </c:pt>
                <c:pt idx="825">
                  <c:v>53.481666666666655</c:v>
                </c:pt>
                <c:pt idx="826">
                  <c:v>-14.717619047619038</c:v>
                </c:pt>
                <c:pt idx="827">
                  <c:v>126.67</c:v>
                </c:pt>
                <c:pt idx="828">
                  <c:v>85.562619047619037</c:v>
                </c:pt>
                <c:pt idx="829">
                  <c:v>52.757857142857148</c:v>
                </c:pt>
                <c:pt idx="830">
                  <c:v>161.3661904761905</c:v>
                </c:pt>
                <c:pt idx="831">
                  <c:v>127.36857142857141</c:v>
                </c:pt>
                <c:pt idx="832">
                  <c:v>99.267142857142858</c:v>
                </c:pt>
                <c:pt idx="833">
                  <c:v>130.13119047619048</c:v>
                </c:pt>
                <c:pt idx="834">
                  <c:v>120.64333333333332</c:v>
                </c:pt>
                <c:pt idx="835">
                  <c:v>60.434285714285707</c:v>
                </c:pt>
                <c:pt idx="836">
                  <c:v>35.906904761904762</c:v>
                </c:pt>
                <c:pt idx="837">
                  <c:v>91.395238095238099</c:v>
                </c:pt>
                <c:pt idx="838">
                  <c:v>71.288571428571402</c:v>
                </c:pt>
                <c:pt idx="839">
                  <c:v>43.783809523809516</c:v>
                </c:pt>
                <c:pt idx="840">
                  <c:v>92.519047619047612</c:v>
                </c:pt>
                <c:pt idx="841">
                  <c:v>101.00309523809524</c:v>
                </c:pt>
                <c:pt idx="842">
                  <c:v>35.906904761904762</c:v>
                </c:pt>
                <c:pt idx="843">
                  <c:v>71.288571428571402</c:v>
                </c:pt>
                <c:pt idx="844">
                  <c:v>57.437380952380948</c:v>
                </c:pt>
                <c:pt idx="845">
                  <c:v>38.000238095238089</c:v>
                </c:pt>
                <c:pt idx="846">
                  <c:v>120.64333333333332</c:v>
                </c:pt>
                <c:pt idx="847">
                  <c:v>60.434285714285707</c:v>
                </c:pt>
                <c:pt idx="848">
                  <c:v>81.149285714285725</c:v>
                </c:pt>
                <c:pt idx="849">
                  <c:v>91.395238095238099</c:v>
                </c:pt>
                <c:pt idx="850">
                  <c:v>158.14214285714286</c:v>
                </c:pt>
                <c:pt idx="851">
                  <c:v>53.481666666666655</c:v>
                </c:pt>
                <c:pt idx="852">
                  <c:v>121.01880952380951</c:v>
                </c:pt>
                <c:pt idx="853">
                  <c:v>127.36857142857141</c:v>
                </c:pt>
                <c:pt idx="854">
                  <c:v>35.906904761904762</c:v>
                </c:pt>
                <c:pt idx="855">
                  <c:v>64.561666666666639</c:v>
                </c:pt>
                <c:pt idx="856">
                  <c:v>-28.852380952380948</c:v>
                </c:pt>
                <c:pt idx="857">
                  <c:v>43.783809523809516</c:v>
                </c:pt>
                <c:pt idx="858">
                  <c:v>101.00309523809524</c:v>
                </c:pt>
                <c:pt idx="859">
                  <c:v>38.000238095238089</c:v>
                </c:pt>
                <c:pt idx="860">
                  <c:v>2.4278571428571381</c:v>
                </c:pt>
                <c:pt idx="861">
                  <c:v>56.057857142857138</c:v>
                </c:pt>
                <c:pt idx="862">
                  <c:v>154.76523809523809</c:v>
                </c:pt>
                <c:pt idx="863">
                  <c:v>60.434285714285707</c:v>
                </c:pt>
                <c:pt idx="864">
                  <c:v>92.519047619047612</c:v>
                </c:pt>
                <c:pt idx="865">
                  <c:v>158.14214285714286</c:v>
                </c:pt>
                <c:pt idx="866">
                  <c:v>161.3661904761905</c:v>
                </c:pt>
                <c:pt idx="867">
                  <c:v>53.481666666666655</c:v>
                </c:pt>
                <c:pt idx="868">
                  <c:v>73.279761904761898</c:v>
                </c:pt>
                <c:pt idx="869">
                  <c:v>81.149285714285725</c:v>
                </c:pt>
                <c:pt idx="870">
                  <c:v>70.167380952380938</c:v>
                </c:pt>
                <c:pt idx="871">
                  <c:v>43.783809523809516</c:v>
                </c:pt>
                <c:pt idx="872">
                  <c:v>57.437380952380948</c:v>
                </c:pt>
                <c:pt idx="873">
                  <c:v>38.000238095238089</c:v>
                </c:pt>
                <c:pt idx="874">
                  <c:v>2.4278571428571381</c:v>
                </c:pt>
                <c:pt idx="875">
                  <c:v>154.76523809523809</c:v>
                </c:pt>
                <c:pt idx="876">
                  <c:v>60.434285714285707</c:v>
                </c:pt>
                <c:pt idx="877">
                  <c:v>64.561666666666639</c:v>
                </c:pt>
                <c:pt idx="878">
                  <c:v>91.395238095238099</c:v>
                </c:pt>
                <c:pt idx="879">
                  <c:v>85.562619047619037</c:v>
                </c:pt>
                <c:pt idx="880">
                  <c:v>161.3661904761905</c:v>
                </c:pt>
                <c:pt idx="881">
                  <c:v>73.279761904761898</c:v>
                </c:pt>
                <c:pt idx="882">
                  <c:v>127.36857142857141</c:v>
                </c:pt>
                <c:pt idx="883">
                  <c:v>120.64333333333332</c:v>
                </c:pt>
                <c:pt idx="884">
                  <c:v>81.149285714285725</c:v>
                </c:pt>
                <c:pt idx="885">
                  <c:v>103.61880952380953</c:v>
                </c:pt>
                <c:pt idx="886">
                  <c:v>70.167380952380938</c:v>
                </c:pt>
                <c:pt idx="887">
                  <c:v>-28.852380952380948</c:v>
                </c:pt>
                <c:pt idx="888">
                  <c:v>43.783809523809516</c:v>
                </c:pt>
                <c:pt idx="889">
                  <c:v>92.519047619047612</c:v>
                </c:pt>
                <c:pt idx="890">
                  <c:v>158.14214285714286</c:v>
                </c:pt>
                <c:pt idx="891">
                  <c:v>57.437380952380948</c:v>
                </c:pt>
                <c:pt idx="892">
                  <c:v>56.057857142857138</c:v>
                </c:pt>
                <c:pt idx="893">
                  <c:v>-14.717619047619038</c:v>
                </c:pt>
                <c:pt idx="894">
                  <c:v>121.01880952380951</c:v>
                </c:pt>
                <c:pt idx="895">
                  <c:v>60.434285714285707</c:v>
                </c:pt>
                <c:pt idx="896">
                  <c:v>101.46142857142856</c:v>
                </c:pt>
                <c:pt idx="897">
                  <c:v>91.395238095238099</c:v>
                </c:pt>
                <c:pt idx="898">
                  <c:v>85.562619047619037</c:v>
                </c:pt>
                <c:pt idx="899">
                  <c:v>73.279761904761898</c:v>
                </c:pt>
                <c:pt idx="900">
                  <c:v>130.13119047619048</c:v>
                </c:pt>
                <c:pt idx="901">
                  <c:v>126.67</c:v>
                </c:pt>
                <c:pt idx="902">
                  <c:v>103.61880952380953</c:v>
                </c:pt>
                <c:pt idx="903">
                  <c:v>-28.852380952380948</c:v>
                </c:pt>
                <c:pt idx="904">
                  <c:v>52.757857142857148</c:v>
                </c:pt>
                <c:pt idx="905">
                  <c:v>161.3661904761905</c:v>
                </c:pt>
                <c:pt idx="906">
                  <c:v>-14.717619047619038</c:v>
                </c:pt>
                <c:pt idx="907">
                  <c:v>154.76523809523809</c:v>
                </c:pt>
                <c:pt idx="908">
                  <c:v>60.434285714285707</c:v>
                </c:pt>
                <c:pt idx="909">
                  <c:v>101.46142857142856</c:v>
                </c:pt>
                <c:pt idx="910">
                  <c:v>81.149285714285725</c:v>
                </c:pt>
                <c:pt idx="911">
                  <c:v>105.50714285714287</c:v>
                </c:pt>
                <c:pt idx="912">
                  <c:v>38.000238095238089</c:v>
                </c:pt>
                <c:pt idx="913">
                  <c:v>56.057857142857138</c:v>
                </c:pt>
                <c:pt idx="914">
                  <c:v>127.36857142857141</c:v>
                </c:pt>
                <c:pt idx="915">
                  <c:v>64.561666666666639</c:v>
                </c:pt>
                <c:pt idx="916">
                  <c:v>53.481666666666655</c:v>
                </c:pt>
                <c:pt idx="917">
                  <c:v>99.267142857142858</c:v>
                </c:pt>
                <c:pt idx="918">
                  <c:v>101.46142857142856</c:v>
                </c:pt>
                <c:pt idx="919">
                  <c:v>103.61880952380953</c:v>
                </c:pt>
                <c:pt idx="920">
                  <c:v>70.167380952380938</c:v>
                </c:pt>
                <c:pt idx="921">
                  <c:v>-28.852380952380948</c:v>
                </c:pt>
                <c:pt idx="922">
                  <c:v>43.783809523809516</c:v>
                </c:pt>
                <c:pt idx="923">
                  <c:v>105.50714285714287</c:v>
                </c:pt>
                <c:pt idx="924">
                  <c:v>57.437380952380948</c:v>
                </c:pt>
                <c:pt idx="925">
                  <c:v>38.000238095238089</c:v>
                </c:pt>
                <c:pt idx="926">
                  <c:v>161.3661904761905</c:v>
                </c:pt>
                <c:pt idx="927">
                  <c:v>130.13119047619048</c:v>
                </c:pt>
                <c:pt idx="928">
                  <c:v>64.561666666666639</c:v>
                </c:pt>
                <c:pt idx="929">
                  <c:v>71.288571428571402</c:v>
                </c:pt>
                <c:pt idx="930">
                  <c:v>92.519047619047612</c:v>
                </c:pt>
                <c:pt idx="931">
                  <c:v>101.00309523809524</c:v>
                </c:pt>
                <c:pt idx="932">
                  <c:v>161.3661904761905</c:v>
                </c:pt>
                <c:pt idx="933">
                  <c:v>53.481666666666655</c:v>
                </c:pt>
                <c:pt idx="934">
                  <c:v>121.01880952380951</c:v>
                </c:pt>
                <c:pt idx="935">
                  <c:v>99.267142857142858</c:v>
                </c:pt>
                <c:pt idx="936">
                  <c:v>35.906904761904762</c:v>
                </c:pt>
                <c:pt idx="937">
                  <c:v>101.46142857142856</c:v>
                </c:pt>
                <c:pt idx="938">
                  <c:v>-28.852380952380948</c:v>
                </c:pt>
                <c:pt idx="939">
                  <c:v>43.783809523809516</c:v>
                </c:pt>
                <c:pt idx="940">
                  <c:v>158.14214285714286</c:v>
                </c:pt>
                <c:pt idx="941">
                  <c:v>57.437380952380948</c:v>
                </c:pt>
                <c:pt idx="942">
                  <c:v>38.000238095238089</c:v>
                </c:pt>
                <c:pt idx="943">
                  <c:v>56.057857142857138</c:v>
                </c:pt>
                <c:pt idx="944">
                  <c:v>52.757857142857148</c:v>
                </c:pt>
                <c:pt idx="945">
                  <c:v>60.434285714285707</c:v>
                </c:pt>
                <c:pt idx="946">
                  <c:v>126.67</c:v>
                </c:pt>
                <c:pt idx="947">
                  <c:v>103.61880952380953</c:v>
                </c:pt>
                <c:pt idx="948">
                  <c:v>70.167380952380938</c:v>
                </c:pt>
                <c:pt idx="949">
                  <c:v>101.00309523809524</c:v>
                </c:pt>
                <c:pt idx="950">
                  <c:v>2.4278571428571381</c:v>
                </c:pt>
                <c:pt idx="951">
                  <c:v>121.01880952380951</c:v>
                </c:pt>
                <c:pt idx="952">
                  <c:v>127.36857142857141</c:v>
                </c:pt>
                <c:pt idx="953">
                  <c:v>154.76523809523809</c:v>
                </c:pt>
                <c:pt idx="954">
                  <c:v>91.395238095238099</c:v>
                </c:pt>
                <c:pt idx="955">
                  <c:v>56.057857142857138</c:v>
                </c:pt>
                <c:pt idx="956">
                  <c:v>52.757857142857148</c:v>
                </c:pt>
                <c:pt idx="957">
                  <c:v>73.279761904761898</c:v>
                </c:pt>
                <c:pt idx="958">
                  <c:v>60.434285714285707</c:v>
                </c:pt>
                <c:pt idx="959">
                  <c:v>81.149285714285725</c:v>
                </c:pt>
                <c:pt idx="960">
                  <c:v>91.395238095238099</c:v>
                </c:pt>
                <c:pt idx="961">
                  <c:v>-28.852380952380948</c:v>
                </c:pt>
                <c:pt idx="962">
                  <c:v>43.783809523809516</c:v>
                </c:pt>
                <c:pt idx="963">
                  <c:v>105.50714285714287</c:v>
                </c:pt>
                <c:pt idx="964">
                  <c:v>101.00309523809524</c:v>
                </c:pt>
                <c:pt idx="965">
                  <c:v>2.4278571428571381</c:v>
                </c:pt>
                <c:pt idx="966">
                  <c:v>121.01880952380951</c:v>
                </c:pt>
                <c:pt idx="967">
                  <c:v>127.36857142857141</c:v>
                </c:pt>
                <c:pt idx="968">
                  <c:v>154.76523809523809</c:v>
                </c:pt>
                <c:pt idx="969">
                  <c:v>71.288571428571402</c:v>
                </c:pt>
                <c:pt idx="970">
                  <c:v>57.437380952380948</c:v>
                </c:pt>
                <c:pt idx="971">
                  <c:v>85.562619047619037</c:v>
                </c:pt>
                <c:pt idx="972">
                  <c:v>73.279761904761898</c:v>
                </c:pt>
                <c:pt idx="973">
                  <c:v>-14.717619047619038</c:v>
                </c:pt>
                <c:pt idx="974">
                  <c:v>99.267142857142858</c:v>
                </c:pt>
                <c:pt idx="975">
                  <c:v>130.13119047619048</c:v>
                </c:pt>
                <c:pt idx="976">
                  <c:v>120.64333333333332</c:v>
                </c:pt>
                <c:pt idx="977">
                  <c:v>126.67</c:v>
                </c:pt>
                <c:pt idx="978">
                  <c:v>-28.852380952380948</c:v>
                </c:pt>
                <c:pt idx="979">
                  <c:v>105.50714285714287</c:v>
                </c:pt>
                <c:pt idx="980">
                  <c:v>158.14214285714286</c:v>
                </c:pt>
                <c:pt idx="981">
                  <c:v>2.4278571428571381</c:v>
                </c:pt>
                <c:pt idx="982">
                  <c:v>56.057857142857138</c:v>
                </c:pt>
                <c:pt idx="983">
                  <c:v>53.481666666666655</c:v>
                </c:pt>
                <c:pt idx="984">
                  <c:v>154.76523809523809</c:v>
                </c:pt>
                <c:pt idx="985">
                  <c:v>57.437380952380948</c:v>
                </c:pt>
                <c:pt idx="986">
                  <c:v>85.562619047619037</c:v>
                </c:pt>
                <c:pt idx="987">
                  <c:v>52.757857142857148</c:v>
                </c:pt>
                <c:pt idx="988">
                  <c:v>73.279761904761898</c:v>
                </c:pt>
                <c:pt idx="989">
                  <c:v>-14.717619047619038</c:v>
                </c:pt>
                <c:pt idx="990">
                  <c:v>127.36857142857141</c:v>
                </c:pt>
                <c:pt idx="991">
                  <c:v>130.13119047619048</c:v>
                </c:pt>
                <c:pt idx="992">
                  <c:v>120.64333333333332</c:v>
                </c:pt>
                <c:pt idx="993">
                  <c:v>64.561666666666639</c:v>
                </c:pt>
                <c:pt idx="994">
                  <c:v>91.395238095238099</c:v>
                </c:pt>
                <c:pt idx="995">
                  <c:v>-28.852380952380948</c:v>
                </c:pt>
                <c:pt idx="996">
                  <c:v>158.14214285714286</c:v>
                </c:pt>
                <c:pt idx="997">
                  <c:v>101.00309523809524</c:v>
                </c:pt>
                <c:pt idx="998">
                  <c:v>56.057857142857138</c:v>
                </c:pt>
                <c:pt idx="999">
                  <c:v>161.3661904761905</c:v>
                </c:pt>
                <c:pt idx="1000">
                  <c:v>121.01880952380951</c:v>
                </c:pt>
                <c:pt idx="1001">
                  <c:v>71.288571428571402</c:v>
                </c:pt>
                <c:pt idx="1002">
                  <c:v>57.437380952380948</c:v>
                </c:pt>
                <c:pt idx="1003">
                  <c:v>52.757857142857148</c:v>
                </c:pt>
                <c:pt idx="1004">
                  <c:v>-14.717619047619038</c:v>
                </c:pt>
                <c:pt idx="1005">
                  <c:v>127.36857142857141</c:v>
                </c:pt>
                <c:pt idx="1006">
                  <c:v>120.64333333333332</c:v>
                </c:pt>
                <c:pt idx="1007">
                  <c:v>158.14214285714286</c:v>
                </c:pt>
                <c:pt idx="1008">
                  <c:v>101.00309523809524</c:v>
                </c:pt>
                <c:pt idx="1009">
                  <c:v>56.057857142857138</c:v>
                </c:pt>
                <c:pt idx="1010">
                  <c:v>121.01880952380951</c:v>
                </c:pt>
                <c:pt idx="1011">
                  <c:v>130.13119047619048</c:v>
                </c:pt>
                <c:pt idx="1012">
                  <c:v>60.434285714285707</c:v>
                </c:pt>
                <c:pt idx="1013">
                  <c:v>35.906904761904762</c:v>
                </c:pt>
                <c:pt idx="1014">
                  <c:v>101.46142857142856</c:v>
                </c:pt>
                <c:pt idx="1015">
                  <c:v>64.561666666666639</c:v>
                </c:pt>
                <c:pt idx="1016">
                  <c:v>103.61880952380953</c:v>
                </c:pt>
                <c:pt idx="1017">
                  <c:v>70.167380952380938</c:v>
                </c:pt>
                <c:pt idx="1018">
                  <c:v>105.50714285714287</c:v>
                </c:pt>
                <c:pt idx="1019">
                  <c:v>99.267142857142858</c:v>
                </c:pt>
                <c:pt idx="1020">
                  <c:v>158.14214285714286</c:v>
                </c:pt>
                <c:pt idx="1021">
                  <c:v>101.00309523809524</c:v>
                </c:pt>
                <c:pt idx="1022">
                  <c:v>56.057857142857138</c:v>
                </c:pt>
                <c:pt idx="1023">
                  <c:v>85.562619047619037</c:v>
                </c:pt>
                <c:pt idx="1024">
                  <c:v>52.757857142857148</c:v>
                </c:pt>
                <c:pt idx="1025">
                  <c:v>161.3661904761905</c:v>
                </c:pt>
                <c:pt idx="1026">
                  <c:v>121.01880952380951</c:v>
                </c:pt>
                <c:pt idx="1027">
                  <c:v>35.906904761904762</c:v>
                </c:pt>
                <c:pt idx="1028">
                  <c:v>103.61880952380953</c:v>
                </c:pt>
                <c:pt idx="1029">
                  <c:v>70.167380952380938</c:v>
                </c:pt>
                <c:pt idx="1030">
                  <c:v>43.783809523809516</c:v>
                </c:pt>
                <c:pt idx="1031">
                  <c:v>105.50714285714287</c:v>
                </c:pt>
                <c:pt idx="1032">
                  <c:v>38.000238095238089</c:v>
                </c:pt>
                <c:pt idx="1033">
                  <c:v>73.279761904761898</c:v>
                </c:pt>
                <c:pt idx="1034">
                  <c:v>130.13119047619048</c:v>
                </c:pt>
                <c:pt idx="1035">
                  <c:v>85.562619047619037</c:v>
                </c:pt>
                <c:pt idx="1036">
                  <c:v>52.757857142857148</c:v>
                </c:pt>
                <c:pt idx="1037">
                  <c:v>161.3661904761905</c:v>
                </c:pt>
                <c:pt idx="1038">
                  <c:v>53.481666666666655</c:v>
                </c:pt>
                <c:pt idx="1039">
                  <c:v>121.01880952380951</c:v>
                </c:pt>
                <c:pt idx="1040">
                  <c:v>130.13119047619048</c:v>
                </c:pt>
                <c:pt idx="1041">
                  <c:v>120.64333333333332</c:v>
                </c:pt>
                <c:pt idx="1042">
                  <c:v>35.906904761904762</c:v>
                </c:pt>
                <c:pt idx="1043">
                  <c:v>64.561666666666639</c:v>
                </c:pt>
                <c:pt idx="1044">
                  <c:v>103.61880952380953</c:v>
                </c:pt>
                <c:pt idx="1045">
                  <c:v>70.167380952380938</c:v>
                </c:pt>
                <c:pt idx="1046">
                  <c:v>-28.852380952380948</c:v>
                </c:pt>
                <c:pt idx="1047">
                  <c:v>105.50714285714287</c:v>
                </c:pt>
                <c:pt idx="1048">
                  <c:v>92.519047619047612</c:v>
                </c:pt>
                <c:pt idx="1049">
                  <c:v>158.14214285714286</c:v>
                </c:pt>
                <c:pt idx="1050">
                  <c:v>2.4278571428571381</c:v>
                </c:pt>
                <c:pt idx="1051">
                  <c:v>56.057857142857138</c:v>
                </c:pt>
                <c:pt idx="1052">
                  <c:v>73.279761904761898</c:v>
                </c:pt>
                <c:pt idx="1053">
                  <c:v>99.267142857142858</c:v>
                </c:pt>
                <c:pt idx="1054">
                  <c:v>101.46142857142856</c:v>
                </c:pt>
                <c:pt idx="1055">
                  <c:v>103.61880952380953</c:v>
                </c:pt>
                <c:pt idx="1056">
                  <c:v>43.783809523809516</c:v>
                </c:pt>
                <c:pt idx="1057">
                  <c:v>105.50714285714287</c:v>
                </c:pt>
                <c:pt idx="1058">
                  <c:v>35.906904761904762</c:v>
                </c:pt>
                <c:pt idx="1059">
                  <c:v>70.167380952380938</c:v>
                </c:pt>
                <c:pt idx="1060">
                  <c:v>92.519047619047612</c:v>
                </c:pt>
                <c:pt idx="1061">
                  <c:v>56.057857142857138</c:v>
                </c:pt>
                <c:pt idx="1062">
                  <c:v>161.3661904761905</c:v>
                </c:pt>
                <c:pt idx="1063">
                  <c:v>-14.717619047619038</c:v>
                </c:pt>
                <c:pt idx="1064">
                  <c:v>154.76523809523809</c:v>
                </c:pt>
                <c:pt idx="1065">
                  <c:v>120.64333333333332</c:v>
                </c:pt>
                <c:pt idx="1066">
                  <c:v>101.46142857142856</c:v>
                </c:pt>
                <c:pt idx="1067">
                  <c:v>81.149285714285725</c:v>
                </c:pt>
                <c:pt idx="1068">
                  <c:v>126.67</c:v>
                </c:pt>
                <c:pt idx="1069">
                  <c:v>71.288571428571402</c:v>
                </c:pt>
                <c:pt idx="1070">
                  <c:v>103.61880952380953</c:v>
                </c:pt>
                <c:pt idx="1071">
                  <c:v>-28.852380952380948</c:v>
                </c:pt>
                <c:pt idx="1072">
                  <c:v>158.14214285714286</c:v>
                </c:pt>
                <c:pt idx="1073">
                  <c:v>2.4278571428571381</c:v>
                </c:pt>
                <c:pt idx="1074">
                  <c:v>43.783809523809516</c:v>
                </c:pt>
                <c:pt idx="1075">
                  <c:v>92.519047619047612</c:v>
                </c:pt>
                <c:pt idx="1076">
                  <c:v>38.000238095238089</c:v>
                </c:pt>
                <c:pt idx="1077">
                  <c:v>56.057857142857138</c:v>
                </c:pt>
                <c:pt idx="1078">
                  <c:v>154.76523809523809</c:v>
                </c:pt>
                <c:pt idx="1079">
                  <c:v>130.13119047619048</c:v>
                </c:pt>
                <c:pt idx="1080">
                  <c:v>120.64333333333332</c:v>
                </c:pt>
                <c:pt idx="1081">
                  <c:v>101.46142857142856</c:v>
                </c:pt>
                <c:pt idx="1082">
                  <c:v>81.149285714285725</c:v>
                </c:pt>
                <c:pt idx="1083">
                  <c:v>126.67</c:v>
                </c:pt>
                <c:pt idx="1084">
                  <c:v>91.395238095238099</c:v>
                </c:pt>
                <c:pt idx="1085">
                  <c:v>-28.852380952380948</c:v>
                </c:pt>
                <c:pt idx="1086">
                  <c:v>57.437380952380948</c:v>
                </c:pt>
                <c:pt idx="1087">
                  <c:v>101.00309523809524</c:v>
                </c:pt>
                <c:pt idx="1088">
                  <c:v>2.4278571428571381</c:v>
                </c:pt>
                <c:pt idx="1089">
                  <c:v>71.288571428571402</c:v>
                </c:pt>
                <c:pt idx="1090">
                  <c:v>92.519047619047612</c:v>
                </c:pt>
                <c:pt idx="1091">
                  <c:v>38.000238095238089</c:v>
                </c:pt>
                <c:pt idx="1092">
                  <c:v>56.057857142857138</c:v>
                </c:pt>
                <c:pt idx="1093">
                  <c:v>73.279761904761898</c:v>
                </c:pt>
                <c:pt idx="1094">
                  <c:v>99.267142857142858</c:v>
                </c:pt>
                <c:pt idx="1095">
                  <c:v>130.13119047619048</c:v>
                </c:pt>
                <c:pt idx="1096">
                  <c:v>120.64333333333332</c:v>
                </c:pt>
                <c:pt idx="1097">
                  <c:v>60.434285714285707</c:v>
                </c:pt>
                <c:pt idx="1098">
                  <c:v>81.149285714285725</c:v>
                </c:pt>
                <c:pt idx="1099">
                  <c:v>126.67</c:v>
                </c:pt>
                <c:pt idx="1100">
                  <c:v>91.395238095238099</c:v>
                </c:pt>
                <c:pt idx="1101">
                  <c:v>71.288571428571402</c:v>
                </c:pt>
                <c:pt idx="1102">
                  <c:v>70.167380952380938</c:v>
                </c:pt>
                <c:pt idx="1103">
                  <c:v>-28.852380952380948</c:v>
                </c:pt>
                <c:pt idx="1104">
                  <c:v>105.50714285714287</c:v>
                </c:pt>
                <c:pt idx="1105">
                  <c:v>2.4278571428571381</c:v>
                </c:pt>
                <c:pt idx="1106">
                  <c:v>52.757857142857148</c:v>
                </c:pt>
                <c:pt idx="1107">
                  <c:v>60.434285714285707</c:v>
                </c:pt>
                <c:pt idx="1108">
                  <c:v>126.67</c:v>
                </c:pt>
                <c:pt idx="1109">
                  <c:v>43.783809523809516</c:v>
                </c:pt>
                <c:pt idx="1110">
                  <c:v>105.50714285714287</c:v>
                </c:pt>
                <c:pt idx="1111">
                  <c:v>57.437380952380948</c:v>
                </c:pt>
                <c:pt idx="1112">
                  <c:v>121.01880952380951</c:v>
                </c:pt>
                <c:pt idx="1113">
                  <c:v>99.267142857142858</c:v>
                </c:pt>
                <c:pt idx="1114">
                  <c:v>154.76523809523809</c:v>
                </c:pt>
                <c:pt idx="1115">
                  <c:v>120.64333333333332</c:v>
                </c:pt>
                <c:pt idx="1116">
                  <c:v>103.61880952380953</c:v>
                </c:pt>
                <c:pt idx="1117">
                  <c:v>2.4278571428571381</c:v>
                </c:pt>
                <c:pt idx="1118">
                  <c:v>85.562619047619037</c:v>
                </c:pt>
                <c:pt idx="1119">
                  <c:v>52.757857142857148</c:v>
                </c:pt>
                <c:pt idx="1120">
                  <c:v>127.36857142857141</c:v>
                </c:pt>
                <c:pt idx="1121">
                  <c:v>35.906904761904762</c:v>
                </c:pt>
                <c:pt idx="1122">
                  <c:v>101.46142857142856</c:v>
                </c:pt>
                <c:pt idx="1123">
                  <c:v>64.561666666666639</c:v>
                </c:pt>
                <c:pt idx="1124">
                  <c:v>126.67</c:v>
                </c:pt>
                <c:pt idx="1125">
                  <c:v>71.288571428571402</c:v>
                </c:pt>
                <c:pt idx="1126">
                  <c:v>43.783809523809516</c:v>
                </c:pt>
                <c:pt idx="1127">
                  <c:v>158.14214285714286</c:v>
                </c:pt>
                <c:pt idx="1128">
                  <c:v>101.00309523809524</c:v>
                </c:pt>
                <c:pt idx="1129">
                  <c:v>38.000238095238089</c:v>
                </c:pt>
                <c:pt idx="1130">
                  <c:v>121.01880952380951</c:v>
                </c:pt>
                <c:pt idx="1131">
                  <c:v>154.76523809523809</c:v>
                </c:pt>
                <c:pt idx="1132">
                  <c:v>2.4278571428571381</c:v>
                </c:pt>
                <c:pt idx="1133">
                  <c:v>85.562619047619037</c:v>
                </c:pt>
                <c:pt idx="1134">
                  <c:v>161.3661904761905</c:v>
                </c:pt>
                <c:pt idx="1135">
                  <c:v>73.279761904761898</c:v>
                </c:pt>
                <c:pt idx="1136">
                  <c:v>127.36857142857141</c:v>
                </c:pt>
                <c:pt idx="1137">
                  <c:v>99.267142857142858</c:v>
                </c:pt>
                <c:pt idx="1138">
                  <c:v>130.13119047619048</c:v>
                </c:pt>
                <c:pt idx="1139">
                  <c:v>81.149285714285725</c:v>
                </c:pt>
                <c:pt idx="1140">
                  <c:v>91.395238095238099</c:v>
                </c:pt>
                <c:pt idx="1141">
                  <c:v>71.288571428571402</c:v>
                </c:pt>
                <c:pt idx="1142">
                  <c:v>158.14214285714286</c:v>
                </c:pt>
                <c:pt idx="1143">
                  <c:v>38.000238095238089</c:v>
                </c:pt>
                <c:pt idx="1144">
                  <c:v>52.757857142857148</c:v>
                </c:pt>
                <c:pt idx="1145">
                  <c:v>53.481666666666655</c:v>
                </c:pt>
                <c:pt idx="1146">
                  <c:v>121.01880952380951</c:v>
                </c:pt>
                <c:pt idx="1147">
                  <c:v>2.4278571428571381</c:v>
                </c:pt>
                <c:pt idx="1148">
                  <c:v>85.562619047619037</c:v>
                </c:pt>
                <c:pt idx="1149">
                  <c:v>161.3661904761905</c:v>
                </c:pt>
                <c:pt idx="1150">
                  <c:v>73.279761904761898</c:v>
                </c:pt>
                <c:pt idx="1151">
                  <c:v>127.36857142857141</c:v>
                </c:pt>
                <c:pt idx="1152">
                  <c:v>154.76523809523809</c:v>
                </c:pt>
                <c:pt idx="1153">
                  <c:v>130.13119047619048</c:v>
                </c:pt>
                <c:pt idx="1154">
                  <c:v>120.64333333333332</c:v>
                </c:pt>
                <c:pt idx="1155">
                  <c:v>60.434285714285707</c:v>
                </c:pt>
                <c:pt idx="1156">
                  <c:v>35.906904761904762</c:v>
                </c:pt>
                <c:pt idx="1157">
                  <c:v>101.46142857142856</c:v>
                </c:pt>
                <c:pt idx="1158">
                  <c:v>81.149285714285725</c:v>
                </c:pt>
                <c:pt idx="1159">
                  <c:v>64.561666666666639</c:v>
                </c:pt>
                <c:pt idx="1160">
                  <c:v>71.288571428571402</c:v>
                </c:pt>
                <c:pt idx="1161">
                  <c:v>103.61880952380953</c:v>
                </c:pt>
                <c:pt idx="1162">
                  <c:v>56.057857142857138</c:v>
                </c:pt>
                <c:pt idx="1163">
                  <c:v>161.3661904761905</c:v>
                </c:pt>
                <c:pt idx="1164">
                  <c:v>-14.717619047619038</c:v>
                </c:pt>
                <c:pt idx="1165">
                  <c:v>120.64333333333332</c:v>
                </c:pt>
                <c:pt idx="1166">
                  <c:v>81.149285714285725</c:v>
                </c:pt>
                <c:pt idx="1167">
                  <c:v>2.4278571428571381</c:v>
                </c:pt>
                <c:pt idx="1168">
                  <c:v>56.057857142857138</c:v>
                </c:pt>
                <c:pt idx="1169">
                  <c:v>52.757857142857148</c:v>
                </c:pt>
                <c:pt idx="1170">
                  <c:v>60.434285714285707</c:v>
                </c:pt>
                <c:pt idx="1171">
                  <c:v>64.561666666666639</c:v>
                </c:pt>
                <c:pt idx="1172">
                  <c:v>91.395238095238099</c:v>
                </c:pt>
                <c:pt idx="1173">
                  <c:v>85.562619047619037</c:v>
                </c:pt>
                <c:pt idx="1174">
                  <c:v>161.3661904761905</c:v>
                </c:pt>
                <c:pt idx="1175">
                  <c:v>73.279761904761898</c:v>
                </c:pt>
                <c:pt idx="1176">
                  <c:v>-14.717619047619038</c:v>
                </c:pt>
                <c:pt idx="1177">
                  <c:v>99.267142857142858</c:v>
                </c:pt>
                <c:pt idx="1178">
                  <c:v>126.67</c:v>
                </c:pt>
                <c:pt idx="1179">
                  <c:v>71.288571428571402</c:v>
                </c:pt>
                <c:pt idx="1180">
                  <c:v>-28.852380952380948</c:v>
                </c:pt>
                <c:pt idx="1181">
                  <c:v>43.783809523809516</c:v>
                </c:pt>
                <c:pt idx="1182">
                  <c:v>57.437380952380948</c:v>
                </c:pt>
                <c:pt idx="1183">
                  <c:v>121.01880952380951</c:v>
                </c:pt>
                <c:pt idx="1184">
                  <c:v>92.519047619047612</c:v>
                </c:pt>
                <c:pt idx="1185">
                  <c:v>38.000238095238089</c:v>
                </c:pt>
                <c:pt idx="1186">
                  <c:v>85.562619047619037</c:v>
                </c:pt>
                <c:pt idx="1187">
                  <c:v>-14.717619047619038</c:v>
                </c:pt>
                <c:pt idx="1188">
                  <c:v>99.267142857142858</c:v>
                </c:pt>
                <c:pt idx="1189">
                  <c:v>154.76523809523809</c:v>
                </c:pt>
                <c:pt idx="1190">
                  <c:v>35.906904761904762</c:v>
                </c:pt>
                <c:pt idx="1191">
                  <c:v>101.46142857142856</c:v>
                </c:pt>
                <c:pt idx="1192">
                  <c:v>91.395238095238099</c:v>
                </c:pt>
                <c:pt idx="1193">
                  <c:v>103.61880952380953</c:v>
                </c:pt>
                <c:pt idx="1194">
                  <c:v>70.167380952380938</c:v>
                </c:pt>
                <c:pt idx="1195">
                  <c:v>-28.852380952380948</c:v>
                </c:pt>
                <c:pt idx="1196">
                  <c:v>105.50714285714287</c:v>
                </c:pt>
                <c:pt idx="1197">
                  <c:v>56.057857142857138</c:v>
                </c:pt>
                <c:pt idx="1198">
                  <c:v>52.757857142857148</c:v>
                </c:pt>
                <c:pt idx="1199">
                  <c:v>158.14214285714286</c:v>
                </c:pt>
                <c:pt idx="1200">
                  <c:v>101.00309523809524</c:v>
                </c:pt>
                <c:pt idx="1201">
                  <c:v>56.057857142857138</c:v>
                </c:pt>
                <c:pt idx="1202">
                  <c:v>53.481666666666655</c:v>
                </c:pt>
                <c:pt idx="1203">
                  <c:v>-14.717619047619038</c:v>
                </c:pt>
                <c:pt idx="1204">
                  <c:v>121.01880952380951</c:v>
                </c:pt>
                <c:pt idx="1205">
                  <c:v>154.76523809523809</c:v>
                </c:pt>
                <c:pt idx="1206">
                  <c:v>35.906904761904762</c:v>
                </c:pt>
                <c:pt idx="1207">
                  <c:v>81.149285714285725</c:v>
                </c:pt>
                <c:pt idx="1208">
                  <c:v>91.395238095238099</c:v>
                </c:pt>
                <c:pt idx="1209">
                  <c:v>71.288571428571402</c:v>
                </c:pt>
                <c:pt idx="1210">
                  <c:v>103.61880952380953</c:v>
                </c:pt>
                <c:pt idx="1211">
                  <c:v>70.167380952380938</c:v>
                </c:pt>
                <c:pt idx="1212">
                  <c:v>105.50714285714287</c:v>
                </c:pt>
                <c:pt idx="1213">
                  <c:v>57.437380952380948</c:v>
                </c:pt>
                <c:pt idx="1214">
                  <c:v>161.3661904761905</c:v>
                </c:pt>
                <c:pt idx="1215">
                  <c:v>53.481666666666655</c:v>
                </c:pt>
                <c:pt idx="1216">
                  <c:v>73.279761904761898</c:v>
                </c:pt>
                <c:pt idx="1217">
                  <c:v>103.61880952380953</c:v>
                </c:pt>
                <c:pt idx="1218">
                  <c:v>43.783809523809516</c:v>
                </c:pt>
                <c:pt idx="1219">
                  <c:v>92.519047619047612</c:v>
                </c:pt>
                <c:pt idx="1220">
                  <c:v>158.14214285714286</c:v>
                </c:pt>
                <c:pt idx="1221">
                  <c:v>101.00309523809524</c:v>
                </c:pt>
                <c:pt idx="1222">
                  <c:v>38.000238095238089</c:v>
                </c:pt>
                <c:pt idx="1223">
                  <c:v>127.36857142857141</c:v>
                </c:pt>
                <c:pt idx="1224">
                  <c:v>60.434285714285707</c:v>
                </c:pt>
                <c:pt idx="1225">
                  <c:v>70.167380952380938</c:v>
                </c:pt>
                <c:pt idx="1226">
                  <c:v>161.3661904761905</c:v>
                </c:pt>
                <c:pt idx="1227">
                  <c:v>73.279761904761898</c:v>
                </c:pt>
                <c:pt idx="1228">
                  <c:v>130.13119047619048</c:v>
                </c:pt>
                <c:pt idx="1229">
                  <c:v>120.64333333333332</c:v>
                </c:pt>
                <c:pt idx="1230">
                  <c:v>35.906904761904762</c:v>
                </c:pt>
                <c:pt idx="1231">
                  <c:v>101.46142857142856</c:v>
                </c:pt>
                <c:pt idx="1232">
                  <c:v>81.149285714285725</c:v>
                </c:pt>
                <c:pt idx="1233">
                  <c:v>-28.852380952380948</c:v>
                </c:pt>
                <c:pt idx="1234">
                  <c:v>43.783809523809516</c:v>
                </c:pt>
                <c:pt idx="1235">
                  <c:v>92.519047619047612</c:v>
                </c:pt>
                <c:pt idx="1236">
                  <c:v>158.14214285714286</c:v>
                </c:pt>
                <c:pt idx="1237">
                  <c:v>2.4278571428571381</c:v>
                </c:pt>
                <c:pt idx="1238">
                  <c:v>126.67</c:v>
                </c:pt>
                <c:pt idx="1239">
                  <c:v>101.00309523809524</c:v>
                </c:pt>
                <c:pt idx="1240">
                  <c:v>85.562619047619037</c:v>
                </c:pt>
                <c:pt idx="1241">
                  <c:v>127.36857142857141</c:v>
                </c:pt>
                <c:pt idx="1242">
                  <c:v>99.267142857142858</c:v>
                </c:pt>
                <c:pt idx="1243">
                  <c:v>130.13119047619048</c:v>
                </c:pt>
                <c:pt idx="1244">
                  <c:v>35.906904761904762</c:v>
                </c:pt>
                <c:pt idx="1245">
                  <c:v>101.46142857142856</c:v>
                </c:pt>
                <c:pt idx="1246">
                  <c:v>81.149285714285725</c:v>
                </c:pt>
                <c:pt idx="1247">
                  <c:v>64.561666666666639</c:v>
                </c:pt>
                <c:pt idx="1248">
                  <c:v>103.61880952380953</c:v>
                </c:pt>
                <c:pt idx="1249">
                  <c:v>70.167380952380938</c:v>
                </c:pt>
                <c:pt idx="1250">
                  <c:v>-28.852380952380948</c:v>
                </c:pt>
                <c:pt idx="1251">
                  <c:v>43.783809523809516</c:v>
                </c:pt>
                <c:pt idx="1252">
                  <c:v>158.14214285714286</c:v>
                </c:pt>
                <c:pt idx="1253">
                  <c:v>57.437380952380948</c:v>
                </c:pt>
                <c:pt idx="1254">
                  <c:v>56.057857142857138</c:v>
                </c:pt>
                <c:pt idx="1255">
                  <c:v>85.562619047619037</c:v>
                </c:pt>
                <c:pt idx="1256">
                  <c:v>52.757857142857148</c:v>
                </c:pt>
                <c:pt idx="1257">
                  <c:v>53.481666666666655</c:v>
                </c:pt>
                <c:pt idx="1258">
                  <c:v>127.36857142857141</c:v>
                </c:pt>
                <c:pt idx="1259">
                  <c:v>99.267142857142858</c:v>
                </c:pt>
                <c:pt idx="1260">
                  <c:v>120.64333333333332</c:v>
                </c:pt>
                <c:pt idx="1261">
                  <c:v>60.434285714285707</c:v>
                </c:pt>
                <c:pt idx="1262">
                  <c:v>64.561666666666639</c:v>
                </c:pt>
                <c:pt idx="1263">
                  <c:v>91.395238095238099</c:v>
                </c:pt>
                <c:pt idx="1264">
                  <c:v>70.167380952380938</c:v>
                </c:pt>
                <c:pt idx="1265">
                  <c:v>-28.852380952380948</c:v>
                </c:pt>
                <c:pt idx="1266">
                  <c:v>92.519047619047612</c:v>
                </c:pt>
                <c:pt idx="1267">
                  <c:v>158.14214285714286</c:v>
                </c:pt>
                <c:pt idx="1268">
                  <c:v>101.00309523809524</c:v>
                </c:pt>
                <c:pt idx="1269">
                  <c:v>38.000238095238089</c:v>
                </c:pt>
                <c:pt idx="1270">
                  <c:v>2.4278571428571381</c:v>
                </c:pt>
                <c:pt idx="1271">
                  <c:v>71.288571428571402</c:v>
                </c:pt>
                <c:pt idx="1272">
                  <c:v>56.057857142857138</c:v>
                </c:pt>
                <c:pt idx="1273">
                  <c:v>73.279761904761898</c:v>
                </c:pt>
                <c:pt idx="1274">
                  <c:v>-14.717619047619038</c:v>
                </c:pt>
                <c:pt idx="1275">
                  <c:v>99.267142857142858</c:v>
                </c:pt>
                <c:pt idx="1276">
                  <c:v>130.13119047619048</c:v>
                </c:pt>
                <c:pt idx="1277">
                  <c:v>120.64333333333332</c:v>
                </c:pt>
                <c:pt idx="1278">
                  <c:v>126.67</c:v>
                </c:pt>
                <c:pt idx="1279">
                  <c:v>91.395238095238099</c:v>
                </c:pt>
                <c:pt idx="1280">
                  <c:v>101.00309523809524</c:v>
                </c:pt>
                <c:pt idx="1281">
                  <c:v>38.000238095238089</c:v>
                </c:pt>
                <c:pt idx="1282">
                  <c:v>2.4278571428571381</c:v>
                </c:pt>
                <c:pt idx="1283">
                  <c:v>85.562619047619037</c:v>
                </c:pt>
                <c:pt idx="1284">
                  <c:v>161.3661904761905</c:v>
                </c:pt>
                <c:pt idx="1285">
                  <c:v>121.01880952380951</c:v>
                </c:pt>
                <c:pt idx="1286">
                  <c:v>60.434285714285707</c:v>
                </c:pt>
                <c:pt idx="1287">
                  <c:v>101.46142857142856</c:v>
                </c:pt>
                <c:pt idx="1288">
                  <c:v>71.288571428571402</c:v>
                </c:pt>
                <c:pt idx="1289">
                  <c:v>103.61880952380953</c:v>
                </c:pt>
                <c:pt idx="1290">
                  <c:v>105.50714285714287</c:v>
                </c:pt>
                <c:pt idx="1291">
                  <c:v>57.437380952380948</c:v>
                </c:pt>
                <c:pt idx="1292">
                  <c:v>73.279761904761898</c:v>
                </c:pt>
                <c:pt idx="1293">
                  <c:v>64.561666666666639</c:v>
                </c:pt>
                <c:pt idx="1294">
                  <c:v>43.783809523809516</c:v>
                </c:pt>
                <c:pt idx="1295">
                  <c:v>2.4278571428571381</c:v>
                </c:pt>
                <c:pt idx="1296">
                  <c:v>56.057857142857138</c:v>
                </c:pt>
                <c:pt idx="1297">
                  <c:v>52.757857142857148</c:v>
                </c:pt>
                <c:pt idx="1298">
                  <c:v>53.481666666666655</c:v>
                </c:pt>
                <c:pt idx="1299">
                  <c:v>-14.717619047619038</c:v>
                </c:pt>
                <c:pt idx="1300">
                  <c:v>121.01880952380951</c:v>
                </c:pt>
                <c:pt idx="1301">
                  <c:v>127.36857142857141</c:v>
                </c:pt>
                <c:pt idx="1302">
                  <c:v>154.76523809523809</c:v>
                </c:pt>
                <c:pt idx="1303">
                  <c:v>130.13119047619048</c:v>
                </c:pt>
                <c:pt idx="1304">
                  <c:v>35.906904761904762</c:v>
                </c:pt>
                <c:pt idx="1305">
                  <c:v>81.149285714285725</c:v>
                </c:pt>
                <c:pt idx="1306">
                  <c:v>126.67</c:v>
                </c:pt>
                <c:pt idx="1307">
                  <c:v>70.167380952380938</c:v>
                </c:pt>
                <c:pt idx="1308">
                  <c:v>105.50714285714287</c:v>
                </c:pt>
                <c:pt idx="1309">
                  <c:v>38.000238095238089</c:v>
                </c:pt>
                <c:pt idx="1310">
                  <c:v>53.481666666666655</c:v>
                </c:pt>
                <c:pt idx="1311">
                  <c:v>81.149285714285725</c:v>
                </c:pt>
                <c:pt idx="1312">
                  <c:v>103.61880952380953</c:v>
                </c:pt>
                <c:pt idx="1313">
                  <c:v>105.50714285714287</c:v>
                </c:pt>
                <c:pt idx="1314">
                  <c:v>57.437380952380948</c:v>
                </c:pt>
                <c:pt idx="1315">
                  <c:v>85.562619047619037</c:v>
                </c:pt>
                <c:pt idx="1316">
                  <c:v>161.3661904761905</c:v>
                </c:pt>
                <c:pt idx="1317">
                  <c:v>73.279761904761898</c:v>
                </c:pt>
                <c:pt idx="1318">
                  <c:v>120.64333333333332</c:v>
                </c:pt>
                <c:pt idx="1319">
                  <c:v>92.519047619047612</c:v>
                </c:pt>
                <c:pt idx="1320">
                  <c:v>158.14214285714286</c:v>
                </c:pt>
                <c:pt idx="1321">
                  <c:v>52.757857142857148</c:v>
                </c:pt>
                <c:pt idx="1322">
                  <c:v>53.481666666666655</c:v>
                </c:pt>
                <c:pt idx="1323">
                  <c:v>127.36857142857141</c:v>
                </c:pt>
                <c:pt idx="1324">
                  <c:v>60.434285714285707</c:v>
                </c:pt>
                <c:pt idx="1325">
                  <c:v>101.46142857142856</c:v>
                </c:pt>
                <c:pt idx="1326">
                  <c:v>81.149285714285725</c:v>
                </c:pt>
                <c:pt idx="1327">
                  <c:v>-28.852380952380948</c:v>
                </c:pt>
                <c:pt idx="1328">
                  <c:v>101.46142857142856</c:v>
                </c:pt>
                <c:pt idx="1329">
                  <c:v>38.000238095238089</c:v>
                </c:pt>
                <c:pt idx="1330">
                  <c:v>85.562619047619037</c:v>
                </c:pt>
                <c:pt idx="1331">
                  <c:v>53.481666666666655</c:v>
                </c:pt>
                <c:pt idx="1332">
                  <c:v>99.267142857142858</c:v>
                </c:pt>
                <c:pt idx="1333">
                  <c:v>154.76523809523809</c:v>
                </c:pt>
                <c:pt idx="1334">
                  <c:v>120.64333333333332</c:v>
                </c:pt>
                <c:pt idx="1335">
                  <c:v>35.906904761904762</c:v>
                </c:pt>
                <c:pt idx="1336">
                  <c:v>64.561666666666639</c:v>
                </c:pt>
                <c:pt idx="1337">
                  <c:v>91.395238095238099</c:v>
                </c:pt>
                <c:pt idx="1338">
                  <c:v>103.61880952380953</c:v>
                </c:pt>
                <c:pt idx="1339">
                  <c:v>-28.852380952380948</c:v>
                </c:pt>
                <c:pt idx="1340">
                  <c:v>43.783809523809516</c:v>
                </c:pt>
                <c:pt idx="1341">
                  <c:v>92.519047619047612</c:v>
                </c:pt>
                <c:pt idx="1342">
                  <c:v>57.437380952380948</c:v>
                </c:pt>
                <c:pt idx="1343">
                  <c:v>101.00309523809524</c:v>
                </c:pt>
                <c:pt idx="1344">
                  <c:v>2.4278571428571381</c:v>
                </c:pt>
                <c:pt idx="1345">
                  <c:v>91.395238095238099</c:v>
                </c:pt>
                <c:pt idx="1346">
                  <c:v>53.481666666666655</c:v>
                </c:pt>
                <c:pt idx="1347">
                  <c:v>101.46142857142856</c:v>
                </c:pt>
                <c:pt idx="1348">
                  <c:v>126.67</c:v>
                </c:pt>
                <c:pt idx="1349">
                  <c:v>92.519047619047612</c:v>
                </c:pt>
                <c:pt idx="1350">
                  <c:v>38.000238095238089</c:v>
                </c:pt>
                <c:pt idx="1351">
                  <c:v>52.757857142857148</c:v>
                </c:pt>
                <c:pt idx="1352">
                  <c:v>35.906904761904762</c:v>
                </c:pt>
                <c:pt idx="1353">
                  <c:v>81.149285714285725</c:v>
                </c:pt>
                <c:pt idx="1354">
                  <c:v>64.561666666666639</c:v>
                </c:pt>
                <c:pt idx="1355">
                  <c:v>71.288571428571402</c:v>
                </c:pt>
                <c:pt idx="1356">
                  <c:v>70.167380952380938</c:v>
                </c:pt>
                <c:pt idx="1357">
                  <c:v>-28.852380952380948</c:v>
                </c:pt>
                <c:pt idx="1358">
                  <c:v>57.437380952380948</c:v>
                </c:pt>
                <c:pt idx="1359">
                  <c:v>101.00309523809524</c:v>
                </c:pt>
                <c:pt idx="1360">
                  <c:v>99.267142857142858</c:v>
                </c:pt>
                <c:pt idx="1361">
                  <c:v>91.395238095238099</c:v>
                </c:pt>
                <c:pt idx="1362">
                  <c:v>2.4278571428571381</c:v>
                </c:pt>
                <c:pt idx="1363">
                  <c:v>52.757857142857148</c:v>
                </c:pt>
                <c:pt idx="1364">
                  <c:v>121.01880952380951</c:v>
                </c:pt>
                <c:pt idx="1365">
                  <c:v>130.13119047619048</c:v>
                </c:pt>
                <c:pt idx="1366">
                  <c:v>60.434285714285707</c:v>
                </c:pt>
                <c:pt idx="1367">
                  <c:v>126.67</c:v>
                </c:pt>
                <c:pt idx="1368">
                  <c:v>71.288571428571402</c:v>
                </c:pt>
                <c:pt idx="1369">
                  <c:v>70.167380952380938</c:v>
                </c:pt>
                <c:pt idx="1370">
                  <c:v>-28.852380952380948</c:v>
                </c:pt>
                <c:pt idx="1371">
                  <c:v>43.783809523809516</c:v>
                </c:pt>
                <c:pt idx="1372">
                  <c:v>105.50714285714287</c:v>
                </c:pt>
                <c:pt idx="1373">
                  <c:v>101.00309523809524</c:v>
                </c:pt>
                <c:pt idx="1374">
                  <c:v>53.481666666666655</c:v>
                </c:pt>
                <c:pt idx="1375">
                  <c:v>64.561666666666639</c:v>
                </c:pt>
                <c:pt idx="1376">
                  <c:v>56.057857142857138</c:v>
                </c:pt>
                <c:pt idx="1377">
                  <c:v>52.757857142857148</c:v>
                </c:pt>
                <c:pt idx="1378">
                  <c:v>-14.717619047619038</c:v>
                </c:pt>
                <c:pt idx="1379">
                  <c:v>121.01880952380951</c:v>
                </c:pt>
                <c:pt idx="1380">
                  <c:v>127.36857142857141</c:v>
                </c:pt>
                <c:pt idx="1381">
                  <c:v>154.76523809523809</c:v>
                </c:pt>
                <c:pt idx="1382">
                  <c:v>130.13119047619048</c:v>
                </c:pt>
                <c:pt idx="1383">
                  <c:v>120.64333333333332</c:v>
                </c:pt>
                <c:pt idx="1384">
                  <c:v>60.434285714285707</c:v>
                </c:pt>
                <c:pt idx="1385">
                  <c:v>35.906904761904762</c:v>
                </c:pt>
                <c:pt idx="1386">
                  <c:v>81.149285714285725</c:v>
                </c:pt>
                <c:pt idx="1387">
                  <c:v>91.395238095238099</c:v>
                </c:pt>
                <c:pt idx="1388">
                  <c:v>70.167380952380938</c:v>
                </c:pt>
                <c:pt idx="1389">
                  <c:v>43.783809523809516</c:v>
                </c:pt>
                <c:pt idx="1390">
                  <c:v>105.50714285714287</c:v>
                </c:pt>
                <c:pt idx="1391">
                  <c:v>2.4278571428571381</c:v>
                </c:pt>
                <c:pt idx="1392">
                  <c:v>99.267142857142858</c:v>
                </c:pt>
                <c:pt idx="1393">
                  <c:v>52.757857142857148</c:v>
                </c:pt>
                <c:pt idx="1394">
                  <c:v>53.481666666666655</c:v>
                </c:pt>
                <c:pt idx="1395">
                  <c:v>73.279761904761898</c:v>
                </c:pt>
                <c:pt idx="1396">
                  <c:v>-14.717619047619038</c:v>
                </c:pt>
                <c:pt idx="1397">
                  <c:v>99.267142857142858</c:v>
                </c:pt>
                <c:pt idx="1398">
                  <c:v>130.13119047619048</c:v>
                </c:pt>
                <c:pt idx="1399">
                  <c:v>120.64333333333332</c:v>
                </c:pt>
                <c:pt idx="1400">
                  <c:v>60.434285714285707</c:v>
                </c:pt>
                <c:pt idx="1401">
                  <c:v>35.906904761904762</c:v>
                </c:pt>
                <c:pt idx="1402">
                  <c:v>81.149285714285725</c:v>
                </c:pt>
                <c:pt idx="1403">
                  <c:v>64.561666666666639</c:v>
                </c:pt>
                <c:pt idx="1404">
                  <c:v>91.395238095238099</c:v>
                </c:pt>
                <c:pt idx="1405">
                  <c:v>103.61880952380953</c:v>
                </c:pt>
                <c:pt idx="1406">
                  <c:v>105.50714285714287</c:v>
                </c:pt>
                <c:pt idx="1407">
                  <c:v>57.437380952380948</c:v>
                </c:pt>
                <c:pt idx="1408">
                  <c:v>101.00309523809524</c:v>
                </c:pt>
                <c:pt idx="1409">
                  <c:v>38.000238095238089</c:v>
                </c:pt>
                <c:pt idx="1410">
                  <c:v>101.46142857142856</c:v>
                </c:pt>
                <c:pt idx="1411">
                  <c:v>85.562619047619037</c:v>
                </c:pt>
                <c:pt idx="1412">
                  <c:v>161.3661904761905</c:v>
                </c:pt>
                <c:pt idx="1413">
                  <c:v>73.279761904761898</c:v>
                </c:pt>
                <c:pt idx="1414">
                  <c:v>127.36857142857141</c:v>
                </c:pt>
                <c:pt idx="1415">
                  <c:v>99.267142857142858</c:v>
                </c:pt>
                <c:pt idx="1416">
                  <c:v>154.76523809523809</c:v>
                </c:pt>
                <c:pt idx="1417">
                  <c:v>35.906904761904762</c:v>
                </c:pt>
                <c:pt idx="1418">
                  <c:v>64.561666666666639</c:v>
                </c:pt>
                <c:pt idx="1419">
                  <c:v>71.288571428571402</c:v>
                </c:pt>
                <c:pt idx="1420">
                  <c:v>103.61880952380953</c:v>
                </c:pt>
                <c:pt idx="1421">
                  <c:v>105.50714285714287</c:v>
                </c:pt>
                <c:pt idx="1422">
                  <c:v>56.057857142857138</c:v>
                </c:pt>
                <c:pt idx="1423">
                  <c:v>161.3661904761905</c:v>
                </c:pt>
                <c:pt idx="1424">
                  <c:v>101.46142857142856</c:v>
                </c:pt>
                <c:pt idx="1425">
                  <c:v>158.14214285714286</c:v>
                </c:pt>
                <c:pt idx="1426">
                  <c:v>57.437380952380948</c:v>
                </c:pt>
                <c:pt idx="1427">
                  <c:v>38.000238095238089</c:v>
                </c:pt>
                <c:pt idx="1428">
                  <c:v>85.562619047619037</c:v>
                </c:pt>
                <c:pt idx="1429">
                  <c:v>53.481666666666655</c:v>
                </c:pt>
                <c:pt idx="1430">
                  <c:v>130.13119047619048</c:v>
                </c:pt>
                <c:pt idx="1431">
                  <c:v>120.64333333333332</c:v>
                </c:pt>
                <c:pt idx="1432">
                  <c:v>35.906904761904762</c:v>
                </c:pt>
                <c:pt idx="1433">
                  <c:v>81.149285714285725</c:v>
                </c:pt>
                <c:pt idx="1434">
                  <c:v>71.288571428571402</c:v>
                </c:pt>
                <c:pt idx="1435">
                  <c:v>103.61880952380953</c:v>
                </c:pt>
                <c:pt idx="1436">
                  <c:v>158.14214285714286</c:v>
                </c:pt>
                <c:pt idx="1437">
                  <c:v>52.757857142857148</c:v>
                </c:pt>
                <c:pt idx="1438">
                  <c:v>154.76523809523809</c:v>
                </c:pt>
                <c:pt idx="1439">
                  <c:v>101.46142857142856</c:v>
                </c:pt>
                <c:pt idx="1440">
                  <c:v>38.000238095238089</c:v>
                </c:pt>
                <c:pt idx="1441">
                  <c:v>56.057857142857138</c:v>
                </c:pt>
                <c:pt idx="1442">
                  <c:v>85.562619047619037</c:v>
                </c:pt>
                <c:pt idx="1443">
                  <c:v>127.36857142857141</c:v>
                </c:pt>
                <c:pt idx="1444">
                  <c:v>64.561666666666639</c:v>
                </c:pt>
                <c:pt idx="1445">
                  <c:v>71.288571428571402</c:v>
                </c:pt>
                <c:pt idx="1446">
                  <c:v>103.61880952380953</c:v>
                </c:pt>
                <c:pt idx="1447">
                  <c:v>105.50714285714287</c:v>
                </c:pt>
                <c:pt idx="1448">
                  <c:v>57.437380952380948</c:v>
                </c:pt>
                <c:pt idx="1449">
                  <c:v>101.00309523809524</c:v>
                </c:pt>
                <c:pt idx="1450">
                  <c:v>92.519047619047612</c:v>
                </c:pt>
                <c:pt idx="1451">
                  <c:v>158.14214285714286</c:v>
                </c:pt>
                <c:pt idx="1452">
                  <c:v>2.4278571428571381</c:v>
                </c:pt>
                <c:pt idx="1453">
                  <c:v>73.279761904761898</c:v>
                </c:pt>
                <c:pt idx="1454">
                  <c:v>121.01880952380951</c:v>
                </c:pt>
                <c:pt idx="1455">
                  <c:v>71.288571428571402</c:v>
                </c:pt>
                <c:pt idx="1456">
                  <c:v>56.057857142857138</c:v>
                </c:pt>
                <c:pt idx="1457">
                  <c:v>85.562619047619037</c:v>
                </c:pt>
                <c:pt idx="1458">
                  <c:v>53.481666666666655</c:v>
                </c:pt>
                <c:pt idx="1459">
                  <c:v>99.267142857142858</c:v>
                </c:pt>
                <c:pt idx="1460">
                  <c:v>154.76523809523809</c:v>
                </c:pt>
                <c:pt idx="1461">
                  <c:v>60.434285714285707</c:v>
                </c:pt>
                <c:pt idx="1462">
                  <c:v>126.67</c:v>
                </c:pt>
                <c:pt idx="1463">
                  <c:v>91.395238095238099</c:v>
                </c:pt>
                <c:pt idx="1464">
                  <c:v>70.167380952380938</c:v>
                </c:pt>
                <c:pt idx="1465">
                  <c:v>-28.852380952380948</c:v>
                </c:pt>
                <c:pt idx="1466">
                  <c:v>57.437380952380948</c:v>
                </c:pt>
                <c:pt idx="1467">
                  <c:v>38.000238095238089</c:v>
                </c:pt>
                <c:pt idx="1468">
                  <c:v>52.757857142857148</c:v>
                </c:pt>
                <c:pt idx="1469">
                  <c:v>43.783809523809516</c:v>
                </c:pt>
                <c:pt idx="1470">
                  <c:v>56.057857142857138</c:v>
                </c:pt>
                <c:pt idx="1471">
                  <c:v>-14.717619047619038</c:v>
                </c:pt>
                <c:pt idx="1472">
                  <c:v>99.267142857142858</c:v>
                </c:pt>
                <c:pt idx="1473">
                  <c:v>154.76523809523809</c:v>
                </c:pt>
                <c:pt idx="1474">
                  <c:v>60.434285714285707</c:v>
                </c:pt>
                <c:pt idx="1475">
                  <c:v>64.561666666666639</c:v>
                </c:pt>
                <c:pt idx="1476">
                  <c:v>91.395238095238099</c:v>
                </c:pt>
                <c:pt idx="1477">
                  <c:v>71.288571428571402</c:v>
                </c:pt>
                <c:pt idx="1478">
                  <c:v>70.167380952380938</c:v>
                </c:pt>
                <c:pt idx="1479">
                  <c:v>-28.852380952380948</c:v>
                </c:pt>
                <c:pt idx="1480">
                  <c:v>43.783809523809516</c:v>
                </c:pt>
                <c:pt idx="1481">
                  <c:v>92.519047619047612</c:v>
                </c:pt>
                <c:pt idx="1482">
                  <c:v>158.14214285714286</c:v>
                </c:pt>
                <c:pt idx="1483">
                  <c:v>57.437380952380948</c:v>
                </c:pt>
                <c:pt idx="1484">
                  <c:v>38.000238095238089</c:v>
                </c:pt>
                <c:pt idx="1485">
                  <c:v>2.4278571428571381</c:v>
                </c:pt>
                <c:pt idx="1486">
                  <c:v>-14.717619047619038</c:v>
                </c:pt>
                <c:pt idx="1487">
                  <c:v>127.36857142857141</c:v>
                </c:pt>
                <c:pt idx="1488">
                  <c:v>130.13119047619048</c:v>
                </c:pt>
                <c:pt idx="1489">
                  <c:v>92.519047619047612</c:v>
                </c:pt>
                <c:pt idx="1490">
                  <c:v>158.14214285714286</c:v>
                </c:pt>
                <c:pt idx="1491">
                  <c:v>2.4278571428571381</c:v>
                </c:pt>
                <c:pt idx="1492">
                  <c:v>56.057857142857138</c:v>
                </c:pt>
                <c:pt idx="1493">
                  <c:v>161.3661904761905</c:v>
                </c:pt>
                <c:pt idx="1494">
                  <c:v>73.279761904761898</c:v>
                </c:pt>
                <c:pt idx="1495">
                  <c:v>121.01880952380951</c:v>
                </c:pt>
                <c:pt idx="1496">
                  <c:v>35.906904761904762</c:v>
                </c:pt>
                <c:pt idx="1497">
                  <c:v>64.561666666666639</c:v>
                </c:pt>
                <c:pt idx="1498">
                  <c:v>126.67</c:v>
                </c:pt>
                <c:pt idx="1499">
                  <c:v>-28.852380952380948</c:v>
                </c:pt>
                <c:pt idx="1500">
                  <c:v>43.783809523809516</c:v>
                </c:pt>
                <c:pt idx="1501">
                  <c:v>92.519047619047612</c:v>
                </c:pt>
                <c:pt idx="1502">
                  <c:v>57.437380952380948</c:v>
                </c:pt>
                <c:pt idx="1503">
                  <c:v>38.000238095238089</c:v>
                </c:pt>
                <c:pt idx="1504">
                  <c:v>85.562619047619037</c:v>
                </c:pt>
                <c:pt idx="1505">
                  <c:v>53.481666666666655</c:v>
                </c:pt>
                <c:pt idx="1506">
                  <c:v>121.01880952380951</c:v>
                </c:pt>
                <c:pt idx="1507">
                  <c:v>99.267142857142858</c:v>
                </c:pt>
                <c:pt idx="1508">
                  <c:v>120.64333333333332</c:v>
                </c:pt>
                <c:pt idx="1509">
                  <c:v>126.67</c:v>
                </c:pt>
                <c:pt idx="1510">
                  <c:v>91.395238095238099</c:v>
                </c:pt>
                <c:pt idx="1511">
                  <c:v>-28.852380952380948</c:v>
                </c:pt>
                <c:pt idx="1512">
                  <c:v>43.783809523809516</c:v>
                </c:pt>
                <c:pt idx="1513">
                  <c:v>105.50714285714287</c:v>
                </c:pt>
                <c:pt idx="1514">
                  <c:v>101.00309523809524</c:v>
                </c:pt>
                <c:pt idx="1515">
                  <c:v>2.4278571428571381</c:v>
                </c:pt>
                <c:pt idx="1516">
                  <c:v>52.757857142857148</c:v>
                </c:pt>
                <c:pt idx="1517">
                  <c:v>130.13119047619048</c:v>
                </c:pt>
                <c:pt idx="1518">
                  <c:v>101.46142857142856</c:v>
                </c:pt>
                <c:pt idx="1519">
                  <c:v>92.519047619047612</c:v>
                </c:pt>
                <c:pt idx="1520">
                  <c:v>57.437380952380948</c:v>
                </c:pt>
                <c:pt idx="1521">
                  <c:v>121.01880952380951</c:v>
                </c:pt>
                <c:pt idx="1522">
                  <c:v>99.267142857142858</c:v>
                </c:pt>
                <c:pt idx="1523">
                  <c:v>120.64333333333332</c:v>
                </c:pt>
                <c:pt idx="1524">
                  <c:v>35.906904761904762</c:v>
                </c:pt>
                <c:pt idx="1525">
                  <c:v>81.149285714285725</c:v>
                </c:pt>
                <c:pt idx="1526">
                  <c:v>64.561666666666639</c:v>
                </c:pt>
                <c:pt idx="1527">
                  <c:v>91.395238095238099</c:v>
                </c:pt>
                <c:pt idx="1528">
                  <c:v>103.61880952380953</c:v>
                </c:pt>
                <c:pt idx="1529">
                  <c:v>70.167380952380938</c:v>
                </c:pt>
                <c:pt idx="1530">
                  <c:v>105.50714285714287</c:v>
                </c:pt>
                <c:pt idx="1531">
                  <c:v>92.519047619047612</c:v>
                </c:pt>
                <c:pt idx="1532">
                  <c:v>101.00309523809524</c:v>
                </c:pt>
                <c:pt idx="1533">
                  <c:v>2.4278571428571381</c:v>
                </c:pt>
                <c:pt idx="1534">
                  <c:v>130.13119047619048</c:v>
                </c:pt>
                <c:pt idx="1535">
                  <c:v>60.434285714285707</c:v>
                </c:pt>
                <c:pt idx="1536">
                  <c:v>35.906904761904762</c:v>
                </c:pt>
                <c:pt idx="1537">
                  <c:v>126.67</c:v>
                </c:pt>
                <c:pt idx="1538">
                  <c:v>154.76523809523809</c:v>
                </c:pt>
                <c:pt idx="1539">
                  <c:v>70.167380952380938</c:v>
                </c:pt>
                <c:pt idx="1540">
                  <c:v>52.757857142857148</c:v>
                </c:pt>
                <c:pt idx="1541">
                  <c:v>53.481666666666655</c:v>
                </c:pt>
                <c:pt idx="1542">
                  <c:v>127.36857142857141</c:v>
                </c:pt>
                <c:pt idx="1543">
                  <c:v>35.906904761904762</c:v>
                </c:pt>
                <c:pt idx="1544">
                  <c:v>81.149285714285725</c:v>
                </c:pt>
                <c:pt idx="1545">
                  <c:v>-28.852380952380948</c:v>
                </c:pt>
                <c:pt idx="1546">
                  <c:v>43.783809523809516</c:v>
                </c:pt>
                <c:pt idx="1547">
                  <c:v>101.00309523809524</c:v>
                </c:pt>
                <c:pt idx="1548">
                  <c:v>38.000238095238089</c:v>
                </c:pt>
                <c:pt idx="1549">
                  <c:v>161.3661904761905</c:v>
                </c:pt>
                <c:pt idx="1550">
                  <c:v>121.01880952380951</c:v>
                </c:pt>
                <c:pt idx="1551">
                  <c:v>154.76523809523809</c:v>
                </c:pt>
                <c:pt idx="1552">
                  <c:v>158.14214285714286</c:v>
                </c:pt>
                <c:pt idx="1553">
                  <c:v>53.481666666666655</c:v>
                </c:pt>
                <c:pt idx="1554">
                  <c:v>73.279761904761898</c:v>
                </c:pt>
                <c:pt idx="1555">
                  <c:v>-14.717619047619038</c:v>
                </c:pt>
                <c:pt idx="1556">
                  <c:v>120.64333333333332</c:v>
                </c:pt>
                <c:pt idx="1557">
                  <c:v>35.906904761904762</c:v>
                </c:pt>
                <c:pt idx="1558">
                  <c:v>91.395238095238099</c:v>
                </c:pt>
                <c:pt idx="1559">
                  <c:v>103.61880952380953</c:v>
                </c:pt>
                <c:pt idx="1560">
                  <c:v>70.167380952380938</c:v>
                </c:pt>
                <c:pt idx="1561">
                  <c:v>-28.852380952380948</c:v>
                </c:pt>
                <c:pt idx="1562">
                  <c:v>2.4278571428571381</c:v>
                </c:pt>
                <c:pt idx="1563">
                  <c:v>99.267142857142858</c:v>
                </c:pt>
                <c:pt idx="1564">
                  <c:v>101.00309523809524</c:v>
                </c:pt>
                <c:pt idx="1565">
                  <c:v>85.562619047619037</c:v>
                </c:pt>
                <c:pt idx="1566">
                  <c:v>161.3661904761905</c:v>
                </c:pt>
                <c:pt idx="1567">
                  <c:v>73.279761904761898</c:v>
                </c:pt>
                <c:pt idx="1568">
                  <c:v>127.36857142857141</c:v>
                </c:pt>
                <c:pt idx="1569">
                  <c:v>120.64333333333332</c:v>
                </c:pt>
                <c:pt idx="1570">
                  <c:v>101.46142857142856</c:v>
                </c:pt>
                <c:pt idx="1571">
                  <c:v>81.149285714285725</c:v>
                </c:pt>
                <c:pt idx="1572">
                  <c:v>91.395238095238099</c:v>
                </c:pt>
                <c:pt idx="1573">
                  <c:v>71.288571428571402</c:v>
                </c:pt>
                <c:pt idx="1574">
                  <c:v>105.50714285714287</c:v>
                </c:pt>
                <c:pt idx="1575">
                  <c:v>158.14214285714286</c:v>
                </c:pt>
                <c:pt idx="1576">
                  <c:v>101.00309523809524</c:v>
                </c:pt>
                <c:pt idx="1577">
                  <c:v>38.000238095238089</c:v>
                </c:pt>
                <c:pt idx="1578">
                  <c:v>2.4278571428571381</c:v>
                </c:pt>
                <c:pt idx="1579">
                  <c:v>-14.717619047619038</c:v>
                </c:pt>
                <c:pt idx="1580">
                  <c:v>60.434285714285707</c:v>
                </c:pt>
                <c:pt idx="1581">
                  <c:v>71.288571428571402</c:v>
                </c:pt>
                <c:pt idx="1582">
                  <c:v>103.61880952380953</c:v>
                </c:pt>
                <c:pt idx="1583">
                  <c:v>56.057857142857138</c:v>
                </c:pt>
                <c:pt idx="1584">
                  <c:v>127.36857142857141</c:v>
                </c:pt>
                <c:pt idx="1585">
                  <c:v>130.13119047619048</c:v>
                </c:pt>
                <c:pt idx="1586">
                  <c:v>81.149285714285725</c:v>
                </c:pt>
                <c:pt idx="1587">
                  <c:v>70.167380952380938</c:v>
                </c:pt>
                <c:pt idx="1588">
                  <c:v>105.50714285714287</c:v>
                </c:pt>
                <c:pt idx="1589">
                  <c:v>158.14214285714286</c:v>
                </c:pt>
                <c:pt idx="1590">
                  <c:v>2.4278571428571381</c:v>
                </c:pt>
                <c:pt idx="1591">
                  <c:v>56.057857142857138</c:v>
                </c:pt>
                <c:pt idx="1592">
                  <c:v>161.3661904761905</c:v>
                </c:pt>
                <c:pt idx="1593">
                  <c:v>53.481666666666655</c:v>
                </c:pt>
                <c:pt idx="1594">
                  <c:v>121.01880952380951</c:v>
                </c:pt>
                <c:pt idx="1595">
                  <c:v>127.36857142857141</c:v>
                </c:pt>
                <c:pt idx="1596">
                  <c:v>99.267142857142858</c:v>
                </c:pt>
                <c:pt idx="1597">
                  <c:v>130.13119047619048</c:v>
                </c:pt>
                <c:pt idx="1598">
                  <c:v>81.149285714285725</c:v>
                </c:pt>
                <c:pt idx="1599">
                  <c:v>64.561666666666639</c:v>
                </c:pt>
                <c:pt idx="1600">
                  <c:v>103.61880952380953</c:v>
                </c:pt>
                <c:pt idx="1601">
                  <c:v>70.167380952380938</c:v>
                </c:pt>
                <c:pt idx="1602">
                  <c:v>105.50714285714287</c:v>
                </c:pt>
                <c:pt idx="1603">
                  <c:v>38.000238095238089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5B-465A-B690-C7F26FA19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201775"/>
        <c:axId val="1171465119"/>
      </c:scatterChart>
      <c:valAx>
        <c:axId val="99520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Xgar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5119"/>
        <c:crosses val="autoZero"/>
        <c:crossBetween val="midCat"/>
      </c:valAx>
      <c:valAx>
        <c:axId val="1171465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20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xgar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test!$J$2:$J$1605</c:f>
              <c:numCache>
                <c:formatCode>General</c:formatCode>
                <c:ptCount val="1604"/>
                <c:pt idx="0">
                  <c:v>-28.852380952380948</c:v>
                </c:pt>
                <c:pt idx="1">
                  <c:v>81.149285714285725</c:v>
                </c:pt>
                <c:pt idx="2">
                  <c:v>57.437380952380948</c:v>
                </c:pt>
                <c:pt idx="3">
                  <c:v>105.50714285714287</c:v>
                </c:pt>
                <c:pt idx="4">
                  <c:v>70.167380952380938</c:v>
                </c:pt>
                <c:pt idx="5">
                  <c:v>53.481666666666655</c:v>
                </c:pt>
                <c:pt idx="6">
                  <c:v>-14.717619047619038</c:v>
                </c:pt>
                <c:pt idx="7">
                  <c:v>158.14214285714286</c:v>
                </c:pt>
                <c:pt idx="8">
                  <c:v>92.519047619047612</c:v>
                </c:pt>
                <c:pt idx="9">
                  <c:v>85.562619047619037</c:v>
                </c:pt>
                <c:pt idx="10">
                  <c:v>91.395238095238099</c:v>
                </c:pt>
                <c:pt idx="11">
                  <c:v>121.01880952380951</c:v>
                </c:pt>
                <c:pt idx="12">
                  <c:v>70.167380952380938</c:v>
                </c:pt>
                <c:pt idx="13">
                  <c:v>126.67</c:v>
                </c:pt>
                <c:pt idx="14">
                  <c:v>127.36857142857141</c:v>
                </c:pt>
                <c:pt idx="15">
                  <c:v>130.13119047619048</c:v>
                </c:pt>
                <c:pt idx="16">
                  <c:v>101.46142857142856</c:v>
                </c:pt>
                <c:pt idx="17">
                  <c:v>56.057857142857138</c:v>
                </c:pt>
                <c:pt idx="18">
                  <c:v>38.000238095238089</c:v>
                </c:pt>
                <c:pt idx="19">
                  <c:v>-14.717619047619038</c:v>
                </c:pt>
                <c:pt idx="20">
                  <c:v>105.50714285714287</c:v>
                </c:pt>
                <c:pt idx="21">
                  <c:v>35.906904761904762</c:v>
                </c:pt>
                <c:pt idx="22">
                  <c:v>161.3661904761905</c:v>
                </c:pt>
                <c:pt idx="23">
                  <c:v>126.67</c:v>
                </c:pt>
                <c:pt idx="24">
                  <c:v>56.057857142857138</c:v>
                </c:pt>
                <c:pt idx="25">
                  <c:v>130.13119047619048</c:v>
                </c:pt>
                <c:pt idx="26">
                  <c:v>81.149285714285725</c:v>
                </c:pt>
                <c:pt idx="27">
                  <c:v>73.279761904761898</c:v>
                </c:pt>
                <c:pt idx="28">
                  <c:v>120.64333333333332</c:v>
                </c:pt>
                <c:pt idx="29">
                  <c:v>99.267142857142858</c:v>
                </c:pt>
                <c:pt idx="30">
                  <c:v>2.4278571428571381</c:v>
                </c:pt>
                <c:pt idx="31">
                  <c:v>158.14214285714286</c:v>
                </c:pt>
                <c:pt idx="32">
                  <c:v>105.50714285714287</c:v>
                </c:pt>
                <c:pt idx="33">
                  <c:v>57.437380952380948</c:v>
                </c:pt>
                <c:pt idx="34">
                  <c:v>-14.717619047619038</c:v>
                </c:pt>
                <c:pt idx="35">
                  <c:v>53.481666666666655</c:v>
                </c:pt>
                <c:pt idx="36">
                  <c:v>91.395238095238099</c:v>
                </c:pt>
                <c:pt idx="37">
                  <c:v>35.906904761904762</c:v>
                </c:pt>
                <c:pt idx="38">
                  <c:v>130.13119047619048</c:v>
                </c:pt>
                <c:pt idx="39">
                  <c:v>101.00309523809524</c:v>
                </c:pt>
                <c:pt idx="40">
                  <c:v>120.64333333333332</c:v>
                </c:pt>
                <c:pt idx="41">
                  <c:v>121.01880952380951</c:v>
                </c:pt>
                <c:pt idx="42">
                  <c:v>103.61880952380953</c:v>
                </c:pt>
                <c:pt idx="43">
                  <c:v>2.4278571428571381</c:v>
                </c:pt>
                <c:pt idx="44">
                  <c:v>161.3661904761905</c:v>
                </c:pt>
                <c:pt idx="45">
                  <c:v>56.057857142857138</c:v>
                </c:pt>
                <c:pt idx="46">
                  <c:v>158.14214285714286</c:v>
                </c:pt>
                <c:pt idx="47">
                  <c:v>158.14214285714286</c:v>
                </c:pt>
                <c:pt idx="48">
                  <c:v>57.437380952380948</c:v>
                </c:pt>
                <c:pt idx="49">
                  <c:v>52.757857142857148</c:v>
                </c:pt>
                <c:pt idx="50">
                  <c:v>2.4278571428571381</c:v>
                </c:pt>
                <c:pt idx="51">
                  <c:v>120.64333333333332</c:v>
                </c:pt>
                <c:pt idx="52">
                  <c:v>-28.852380952380948</c:v>
                </c:pt>
                <c:pt idx="53">
                  <c:v>85.562619047619037</c:v>
                </c:pt>
                <c:pt idx="54">
                  <c:v>71.288571428571402</c:v>
                </c:pt>
                <c:pt idx="55">
                  <c:v>101.00309523809524</c:v>
                </c:pt>
                <c:pt idx="56">
                  <c:v>71.288571428571402</c:v>
                </c:pt>
                <c:pt idx="57">
                  <c:v>43.783809523809516</c:v>
                </c:pt>
                <c:pt idx="58">
                  <c:v>2.4278571428571381</c:v>
                </c:pt>
                <c:pt idx="59">
                  <c:v>81.149285714285725</c:v>
                </c:pt>
                <c:pt idx="60">
                  <c:v>52.757857142857148</c:v>
                </c:pt>
                <c:pt idx="61">
                  <c:v>161.3661904761905</c:v>
                </c:pt>
                <c:pt idx="62">
                  <c:v>158.14214285714286</c:v>
                </c:pt>
                <c:pt idx="63">
                  <c:v>56.057857142857138</c:v>
                </c:pt>
                <c:pt idx="64">
                  <c:v>101.46142857142856</c:v>
                </c:pt>
                <c:pt idx="65">
                  <c:v>-28.852380952380948</c:v>
                </c:pt>
                <c:pt idx="66">
                  <c:v>38.000238095238089</c:v>
                </c:pt>
                <c:pt idx="67">
                  <c:v>120.64333333333332</c:v>
                </c:pt>
                <c:pt idx="68">
                  <c:v>127.36857142857141</c:v>
                </c:pt>
                <c:pt idx="69">
                  <c:v>101.00309523809524</c:v>
                </c:pt>
                <c:pt idx="70">
                  <c:v>99.267142857142858</c:v>
                </c:pt>
                <c:pt idx="71">
                  <c:v>70.167380952380938</c:v>
                </c:pt>
                <c:pt idx="72">
                  <c:v>105.50714285714287</c:v>
                </c:pt>
                <c:pt idx="73">
                  <c:v>60.434285714285707</c:v>
                </c:pt>
                <c:pt idx="74">
                  <c:v>103.61880952380953</c:v>
                </c:pt>
                <c:pt idx="75">
                  <c:v>161.3661904761905</c:v>
                </c:pt>
                <c:pt idx="76">
                  <c:v>43.783809523809516</c:v>
                </c:pt>
                <c:pt idx="77">
                  <c:v>127.36857142857141</c:v>
                </c:pt>
                <c:pt idx="78">
                  <c:v>-28.852380952380948</c:v>
                </c:pt>
                <c:pt idx="79">
                  <c:v>71.288571428571402</c:v>
                </c:pt>
                <c:pt idx="80">
                  <c:v>56.057857142857138</c:v>
                </c:pt>
                <c:pt idx="81">
                  <c:v>64.561666666666639</c:v>
                </c:pt>
                <c:pt idx="82">
                  <c:v>52.757857142857148</c:v>
                </c:pt>
                <c:pt idx="83">
                  <c:v>121.01880952380951</c:v>
                </c:pt>
                <c:pt idx="84">
                  <c:v>92.519047619047612</c:v>
                </c:pt>
                <c:pt idx="85">
                  <c:v>120.64333333333332</c:v>
                </c:pt>
                <c:pt idx="86">
                  <c:v>70.167380952380938</c:v>
                </c:pt>
                <c:pt idx="87">
                  <c:v>2.4278571428571381</c:v>
                </c:pt>
                <c:pt idx="88">
                  <c:v>64.561666666666639</c:v>
                </c:pt>
                <c:pt idx="89">
                  <c:v>53.481666666666655</c:v>
                </c:pt>
                <c:pt idx="90">
                  <c:v>-28.852380952380948</c:v>
                </c:pt>
                <c:pt idx="91">
                  <c:v>103.61880952380953</c:v>
                </c:pt>
                <c:pt idx="92">
                  <c:v>38.000238095238089</c:v>
                </c:pt>
                <c:pt idx="93">
                  <c:v>127.36857142857141</c:v>
                </c:pt>
                <c:pt idx="94">
                  <c:v>161.3661904761905</c:v>
                </c:pt>
                <c:pt idx="95">
                  <c:v>92.519047619047612</c:v>
                </c:pt>
                <c:pt idx="96">
                  <c:v>43.783809523809516</c:v>
                </c:pt>
                <c:pt idx="97">
                  <c:v>127.36857142857141</c:v>
                </c:pt>
                <c:pt idx="98">
                  <c:v>56.057857142857138</c:v>
                </c:pt>
                <c:pt idx="99">
                  <c:v>103.61880952380953</c:v>
                </c:pt>
                <c:pt idx="100">
                  <c:v>130.13119047619048</c:v>
                </c:pt>
                <c:pt idx="101">
                  <c:v>101.46142857142856</c:v>
                </c:pt>
                <c:pt idx="102">
                  <c:v>105.50714285714287</c:v>
                </c:pt>
                <c:pt idx="103">
                  <c:v>60.434285714285707</c:v>
                </c:pt>
                <c:pt idx="104">
                  <c:v>121.01880952380951</c:v>
                </c:pt>
                <c:pt idx="105">
                  <c:v>52.757857142857148</c:v>
                </c:pt>
                <c:pt idx="106">
                  <c:v>57.437380952380948</c:v>
                </c:pt>
                <c:pt idx="107">
                  <c:v>105.50714285714287</c:v>
                </c:pt>
                <c:pt idx="108">
                  <c:v>126.67</c:v>
                </c:pt>
                <c:pt idx="109">
                  <c:v>154.76523809523809</c:v>
                </c:pt>
                <c:pt idx="110">
                  <c:v>99.267142857142858</c:v>
                </c:pt>
                <c:pt idx="111">
                  <c:v>35.906904761904762</c:v>
                </c:pt>
                <c:pt idx="112">
                  <c:v>154.76523809523809</c:v>
                </c:pt>
                <c:pt idx="113">
                  <c:v>38.000238095238089</c:v>
                </c:pt>
                <c:pt idx="114">
                  <c:v>101.00309523809524</c:v>
                </c:pt>
                <c:pt idx="115">
                  <c:v>43.783809523809516</c:v>
                </c:pt>
                <c:pt idx="116">
                  <c:v>60.434285714285707</c:v>
                </c:pt>
                <c:pt idx="117">
                  <c:v>130.13119047619048</c:v>
                </c:pt>
                <c:pt idx="118">
                  <c:v>158.14214285714286</c:v>
                </c:pt>
                <c:pt idx="119">
                  <c:v>92.519047619047612</c:v>
                </c:pt>
                <c:pt idx="120">
                  <c:v>101.00309523809524</c:v>
                </c:pt>
                <c:pt idx="121">
                  <c:v>64.561666666666639</c:v>
                </c:pt>
                <c:pt idx="122">
                  <c:v>85.562619047619037</c:v>
                </c:pt>
                <c:pt idx="123">
                  <c:v>121.01880952380951</c:v>
                </c:pt>
                <c:pt idx="124">
                  <c:v>103.61880952380953</c:v>
                </c:pt>
                <c:pt idx="125">
                  <c:v>2.4278571428571381</c:v>
                </c:pt>
                <c:pt idx="126">
                  <c:v>-14.717619047619038</c:v>
                </c:pt>
                <c:pt idx="127">
                  <c:v>154.76523809523809</c:v>
                </c:pt>
                <c:pt idx="128">
                  <c:v>126.67</c:v>
                </c:pt>
                <c:pt idx="129">
                  <c:v>60.434285714285707</c:v>
                </c:pt>
                <c:pt idx="130">
                  <c:v>91.395238095238099</c:v>
                </c:pt>
                <c:pt idx="131">
                  <c:v>92.519047619047612</c:v>
                </c:pt>
                <c:pt idx="132">
                  <c:v>38.000238095238089</c:v>
                </c:pt>
                <c:pt idx="133">
                  <c:v>121.01880952380951</c:v>
                </c:pt>
                <c:pt idx="134">
                  <c:v>161.3661904761905</c:v>
                </c:pt>
                <c:pt idx="135">
                  <c:v>103.61880952380953</c:v>
                </c:pt>
                <c:pt idx="136">
                  <c:v>105.50714285714287</c:v>
                </c:pt>
                <c:pt idx="137">
                  <c:v>35.906904761904762</c:v>
                </c:pt>
                <c:pt idx="138">
                  <c:v>92.519047619047612</c:v>
                </c:pt>
                <c:pt idx="139">
                  <c:v>126.67</c:v>
                </c:pt>
                <c:pt idx="140">
                  <c:v>60.434285714285707</c:v>
                </c:pt>
                <c:pt idx="141">
                  <c:v>53.481666666666655</c:v>
                </c:pt>
                <c:pt idx="142">
                  <c:v>101.00309523809524</c:v>
                </c:pt>
                <c:pt idx="143">
                  <c:v>99.267142857142858</c:v>
                </c:pt>
                <c:pt idx="144">
                  <c:v>38.000238095238089</c:v>
                </c:pt>
                <c:pt idx="145">
                  <c:v>120.64333333333332</c:v>
                </c:pt>
                <c:pt idx="146">
                  <c:v>130.13119047619048</c:v>
                </c:pt>
                <c:pt idx="147">
                  <c:v>70.167380952380938</c:v>
                </c:pt>
                <c:pt idx="148">
                  <c:v>64.561666666666639</c:v>
                </c:pt>
                <c:pt idx="149">
                  <c:v>120.64333333333332</c:v>
                </c:pt>
                <c:pt idx="150">
                  <c:v>81.149285714285725</c:v>
                </c:pt>
                <c:pt idx="151">
                  <c:v>35.906904761904762</c:v>
                </c:pt>
                <c:pt idx="152">
                  <c:v>71.288571428571402</c:v>
                </c:pt>
                <c:pt idx="153">
                  <c:v>85.562619047619037</c:v>
                </c:pt>
                <c:pt idx="154">
                  <c:v>2.4278571428571381</c:v>
                </c:pt>
                <c:pt idx="155">
                  <c:v>91.395238095238099</c:v>
                </c:pt>
                <c:pt idx="156">
                  <c:v>101.46142857142856</c:v>
                </c:pt>
                <c:pt idx="157">
                  <c:v>57.437380952380948</c:v>
                </c:pt>
                <c:pt idx="158">
                  <c:v>103.61880952380953</c:v>
                </c:pt>
                <c:pt idx="159">
                  <c:v>71.288571428571402</c:v>
                </c:pt>
                <c:pt idx="160">
                  <c:v>127.36857142857141</c:v>
                </c:pt>
                <c:pt idx="161">
                  <c:v>81.149285714285725</c:v>
                </c:pt>
                <c:pt idx="162">
                  <c:v>120.64333333333332</c:v>
                </c:pt>
                <c:pt idx="163">
                  <c:v>38.000238095238089</c:v>
                </c:pt>
                <c:pt idx="164">
                  <c:v>101.46142857142856</c:v>
                </c:pt>
                <c:pt idx="165">
                  <c:v>70.167380952380938</c:v>
                </c:pt>
                <c:pt idx="166">
                  <c:v>85.562619047619037</c:v>
                </c:pt>
                <c:pt idx="167">
                  <c:v>57.437380952380948</c:v>
                </c:pt>
                <c:pt idx="168">
                  <c:v>130.13119047619048</c:v>
                </c:pt>
                <c:pt idx="169">
                  <c:v>64.561666666666639</c:v>
                </c:pt>
                <c:pt idx="170">
                  <c:v>161.3661904761905</c:v>
                </c:pt>
                <c:pt idx="171">
                  <c:v>2.4278571428571381</c:v>
                </c:pt>
                <c:pt idx="172">
                  <c:v>35.906904761904762</c:v>
                </c:pt>
                <c:pt idx="173">
                  <c:v>52.757857142857148</c:v>
                </c:pt>
                <c:pt idx="174">
                  <c:v>53.481666666666655</c:v>
                </c:pt>
                <c:pt idx="175">
                  <c:v>121.01880952380951</c:v>
                </c:pt>
                <c:pt idx="176">
                  <c:v>101.46142857142856</c:v>
                </c:pt>
                <c:pt idx="177">
                  <c:v>64.561666666666639</c:v>
                </c:pt>
                <c:pt idx="178">
                  <c:v>127.36857142857141</c:v>
                </c:pt>
                <c:pt idx="179">
                  <c:v>130.13119047619048</c:v>
                </c:pt>
                <c:pt idx="180">
                  <c:v>57.437380952380948</c:v>
                </c:pt>
                <c:pt idx="181">
                  <c:v>71.288571428571402</c:v>
                </c:pt>
                <c:pt idx="182">
                  <c:v>70.167380952380938</c:v>
                </c:pt>
                <c:pt idx="183">
                  <c:v>2.4278571428571381</c:v>
                </c:pt>
                <c:pt idx="184">
                  <c:v>52.757857142857148</c:v>
                </c:pt>
                <c:pt idx="185">
                  <c:v>85.562619047619037</c:v>
                </c:pt>
                <c:pt idx="186">
                  <c:v>81.149285714285725</c:v>
                </c:pt>
                <c:pt idx="187">
                  <c:v>-14.717619047619038</c:v>
                </c:pt>
                <c:pt idx="188">
                  <c:v>56.057857142857138</c:v>
                </c:pt>
                <c:pt idx="189">
                  <c:v>130.13119047619048</c:v>
                </c:pt>
                <c:pt idx="190">
                  <c:v>92.519047619047612</c:v>
                </c:pt>
                <c:pt idx="191">
                  <c:v>99.267142857142858</c:v>
                </c:pt>
                <c:pt idx="192">
                  <c:v>43.783809523809516</c:v>
                </c:pt>
                <c:pt idx="193">
                  <c:v>73.279761904761898</c:v>
                </c:pt>
                <c:pt idx="194">
                  <c:v>154.76523809523809</c:v>
                </c:pt>
                <c:pt idx="195">
                  <c:v>56.057857142857138</c:v>
                </c:pt>
                <c:pt idx="196">
                  <c:v>35.906904761904762</c:v>
                </c:pt>
                <c:pt idx="197">
                  <c:v>60.434285714285707</c:v>
                </c:pt>
                <c:pt idx="198">
                  <c:v>73.279761904761898</c:v>
                </c:pt>
                <c:pt idx="199">
                  <c:v>64.561666666666639</c:v>
                </c:pt>
                <c:pt idx="200">
                  <c:v>158.14214285714286</c:v>
                </c:pt>
                <c:pt idx="201">
                  <c:v>43.783809523809516</c:v>
                </c:pt>
                <c:pt idx="202">
                  <c:v>81.149285714285725</c:v>
                </c:pt>
                <c:pt idx="203">
                  <c:v>154.76523809523809</c:v>
                </c:pt>
                <c:pt idx="204">
                  <c:v>57.437380952380948</c:v>
                </c:pt>
                <c:pt idx="205">
                  <c:v>127.36857142857141</c:v>
                </c:pt>
                <c:pt idx="206">
                  <c:v>60.434285714285707</c:v>
                </c:pt>
                <c:pt idx="207">
                  <c:v>161.3661904761905</c:v>
                </c:pt>
                <c:pt idx="208">
                  <c:v>158.14214285714286</c:v>
                </c:pt>
                <c:pt idx="209">
                  <c:v>103.61880952380953</c:v>
                </c:pt>
                <c:pt idx="210">
                  <c:v>73.279761904761898</c:v>
                </c:pt>
                <c:pt idx="211">
                  <c:v>57.437380952380948</c:v>
                </c:pt>
                <c:pt idx="212">
                  <c:v>154.76523809523809</c:v>
                </c:pt>
                <c:pt idx="213">
                  <c:v>71.288571428571402</c:v>
                </c:pt>
                <c:pt idx="214">
                  <c:v>81.149285714285725</c:v>
                </c:pt>
                <c:pt idx="215">
                  <c:v>126.67</c:v>
                </c:pt>
                <c:pt idx="216">
                  <c:v>-14.717619047619038</c:v>
                </c:pt>
                <c:pt idx="217">
                  <c:v>91.395238095238099</c:v>
                </c:pt>
                <c:pt idx="218">
                  <c:v>56.057857142857138</c:v>
                </c:pt>
                <c:pt idx="219">
                  <c:v>-28.852380952380948</c:v>
                </c:pt>
                <c:pt idx="220">
                  <c:v>-28.852380952380948</c:v>
                </c:pt>
                <c:pt idx="221">
                  <c:v>60.434285714285707</c:v>
                </c:pt>
                <c:pt idx="222">
                  <c:v>103.61880952380953</c:v>
                </c:pt>
                <c:pt idx="223">
                  <c:v>105.50714285714287</c:v>
                </c:pt>
                <c:pt idx="224">
                  <c:v>-14.717619047619038</c:v>
                </c:pt>
                <c:pt idx="225">
                  <c:v>85.562619047619037</c:v>
                </c:pt>
                <c:pt idx="226">
                  <c:v>101.00309523809524</c:v>
                </c:pt>
                <c:pt idx="227">
                  <c:v>161.3661904761905</c:v>
                </c:pt>
                <c:pt idx="228">
                  <c:v>154.76523809523809</c:v>
                </c:pt>
                <c:pt idx="229">
                  <c:v>99.267142857142858</c:v>
                </c:pt>
                <c:pt idx="230">
                  <c:v>103.61880952380953</c:v>
                </c:pt>
                <c:pt idx="231">
                  <c:v>56.057857142857138</c:v>
                </c:pt>
                <c:pt idx="232">
                  <c:v>126.67</c:v>
                </c:pt>
                <c:pt idx="233">
                  <c:v>53.481666666666655</c:v>
                </c:pt>
                <c:pt idx="234">
                  <c:v>91.395238095238099</c:v>
                </c:pt>
                <c:pt idx="235">
                  <c:v>158.14214285714286</c:v>
                </c:pt>
                <c:pt idx="236">
                  <c:v>43.783809523809516</c:v>
                </c:pt>
                <c:pt idx="237">
                  <c:v>158.14214285714286</c:v>
                </c:pt>
                <c:pt idx="238">
                  <c:v>-28.852380952380948</c:v>
                </c:pt>
                <c:pt idx="239">
                  <c:v>56.057857142857138</c:v>
                </c:pt>
                <c:pt idx="240">
                  <c:v>127.36857142857141</c:v>
                </c:pt>
                <c:pt idx="241">
                  <c:v>101.00309523809524</c:v>
                </c:pt>
                <c:pt idx="242">
                  <c:v>38.000238095238089</c:v>
                </c:pt>
                <c:pt idx="243">
                  <c:v>120.64333333333332</c:v>
                </c:pt>
                <c:pt idx="244">
                  <c:v>161.3661904761905</c:v>
                </c:pt>
                <c:pt idx="245">
                  <c:v>43.783809523809516</c:v>
                </c:pt>
                <c:pt idx="246">
                  <c:v>64.561666666666639</c:v>
                </c:pt>
                <c:pt idx="247">
                  <c:v>99.267142857142858</c:v>
                </c:pt>
                <c:pt idx="248">
                  <c:v>158.14214285714286</c:v>
                </c:pt>
                <c:pt idx="249">
                  <c:v>71.288571428571402</c:v>
                </c:pt>
                <c:pt idx="250">
                  <c:v>38.000238095238089</c:v>
                </c:pt>
                <c:pt idx="251">
                  <c:v>101.46142857142856</c:v>
                </c:pt>
                <c:pt idx="252">
                  <c:v>60.434285714285707</c:v>
                </c:pt>
                <c:pt idx="253">
                  <c:v>92.519047619047612</c:v>
                </c:pt>
                <c:pt idx="254">
                  <c:v>127.36857142857141</c:v>
                </c:pt>
                <c:pt idx="255">
                  <c:v>-28.852380952380948</c:v>
                </c:pt>
                <c:pt idx="256">
                  <c:v>43.783809523809516</c:v>
                </c:pt>
                <c:pt idx="257">
                  <c:v>120.64333333333332</c:v>
                </c:pt>
                <c:pt idx="258">
                  <c:v>52.757857142857148</c:v>
                </c:pt>
                <c:pt idx="259">
                  <c:v>71.288571428571402</c:v>
                </c:pt>
                <c:pt idx="260">
                  <c:v>121.01880952380951</c:v>
                </c:pt>
                <c:pt idx="261">
                  <c:v>35.906904761904762</c:v>
                </c:pt>
                <c:pt idx="262">
                  <c:v>127.36857142857141</c:v>
                </c:pt>
                <c:pt idx="263">
                  <c:v>103.61880952380953</c:v>
                </c:pt>
                <c:pt idx="264">
                  <c:v>64.561666666666639</c:v>
                </c:pt>
                <c:pt idx="265">
                  <c:v>126.67</c:v>
                </c:pt>
                <c:pt idx="266">
                  <c:v>99.267142857142858</c:v>
                </c:pt>
                <c:pt idx="267">
                  <c:v>38.000238095238089</c:v>
                </c:pt>
                <c:pt idx="268">
                  <c:v>73.279761904761898</c:v>
                </c:pt>
                <c:pt idx="269">
                  <c:v>101.46142857142856</c:v>
                </c:pt>
                <c:pt idx="270">
                  <c:v>56.057857142857138</c:v>
                </c:pt>
                <c:pt idx="271">
                  <c:v>2.4278571428571381</c:v>
                </c:pt>
                <c:pt idx="272">
                  <c:v>120.64333333333332</c:v>
                </c:pt>
                <c:pt idx="273">
                  <c:v>-14.717619047619038</c:v>
                </c:pt>
                <c:pt idx="274">
                  <c:v>99.267142857142858</c:v>
                </c:pt>
                <c:pt idx="275">
                  <c:v>64.561666666666639</c:v>
                </c:pt>
                <c:pt idx="276">
                  <c:v>57.437380952380948</c:v>
                </c:pt>
                <c:pt idx="277">
                  <c:v>73.279761904761898</c:v>
                </c:pt>
                <c:pt idx="278">
                  <c:v>161.3661904761905</c:v>
                </c:pt>
                <c:pt idx="279">
                  <c:v>71.288571428571402</c:v>
                </c:pt>
                <c:pt idx="280">
                  <c:v>105.50714285714287</c:v>
                </c:pt>
                <c:pt idx="281">
                  <c:v>101.46142857142856</c:v>
                </c:pt>
                <c:pt idx="282">
                  <c:v>120.64333333333332</c:v>
                </c:pt>
                <c:pt idx="283">
                  <c:v>126.67</c:v>
                </c:pt>
                <c:pt idx="284">
                  <c:v>2.4278571428571381</c:v>
                </c:pt>
                <c:pt idx="285">
                  <c:v>52.757857142857148</c:v>
                </c:pt>
                <c:pt idx="286">
                  <c:v>103.61880952380953</c:v>
                </c:pt>
                <c:pt idx="287">
                  <c:v>121.01880952380951</c:v>
                </c:pt>
                <c:pt idx="288">
                  <c:v>130.13119047619048</c:v>
                </c:pt>
                <c:pt idx="289">
                  <c:v>103.61880952380953</c:v>
                </c:pt>
                <c:pt idx="290">
                  <c:v>121.01880952380951</c:v>
                </c:pt>
                <c:pt idx="291">
                  <c:v>154.76523809523809</c:v>
                </c:pt>
                <c:pt idx="292">
                  <c:v>56.057857142857138</c:v>
                </c:pt>
                <c:pt idx="293">
                  <c:v>73.279761904761898</c:v>
                </c:pt>
                <c:pt idx="294">
                  <c:v>91.395238095238099</c:v>
                </c:pt>
                <c:pt idx="295">
                  <c:v>2.4278571428571381</c:v>
                </c:pt>
                <c:pt idx="296">
                  <c:v>85.562619047619037</c:v>
                </c:pt>
                <c:pt idx="297">
                  <c:v>64.561666666666639</c:v>
                </c:pt>
                <c:pt idx="298">
                  <c:v>57.437380952380948</c:v>
                </c:pt>
                <c:pt idx="299">
                  <c:v>161.3661904761905</c:v>
                </c:pt>
                <c:pt idx="300">
                  <c:v>126.67</c:v>
                </c:pt>
                <c:pt idx="301">
                  <c:v>52.757857142857148</c:v>
                </c:pt>
                <c:pt idx="302">
                  <c:v>126.67</c:v>
                </c:pt>
                <c:pt idx="303">
                  <c:v>43.783809523809516</c:v>
                </c:pt>
                <c:pt idx="304">
                  <c:v>56.057857142857138</c:v>
                </c:pt>
                <c:pt idx="305">
                  <c:v>35.906904761904762</c:v>
                </c:pt>
                <c:pt idx="306">
                  <c:v>158.14214285714286</c:v>
                </c:pt>
                <c:pt idx="307">
                  <c:v>-14.717619047619038</c:v>
                </c:pt>
                <c:pt idx="308">
                  <c:v>81.149285714285725</c:v>
                </c:pt>
                <c:pt idx="309">
                  <c:v>85.562619047619037</c:v>
                </c:pt>
                <c:pt idx="310">
                  <c:v>101.00309523809524</c:v>
                </c:pt>
                <c:pt idx="311">
                  <c:v>92.519047619047612</c:v>
                </c:pt>
                <c:pt idx="312">
                  <c:v>154.76523809523809</c:v>
                </c:pt>
                <c:pt idx="313">
                  <c:v>73.279761904761898</c:v>
                </c:pt>
                <c:pt idx="314">
                  <c:v>-28.852380952380948</c:v>
                </c:pt>
                <c:pt idx="315">
                  <c:v>91.395238095238099</c:v>
                </c:pt>
                <c:pt idx="316">
                  <c:v>71.288571428571402</c:v>
                </c:pt>
                <c:pt idx="317">
                  <c:v>91.395238095238099</c:v>
                </c:pt>
                <c:pt idx="318">
                  <c:v>161.3661904761905</c:v>
                </c:pt>
                <c:pt idx="319">
                  <c:v>101.46142857142856</c:v>
                </c:pt>
                <c:pt idx="320">
                  <c:v>64.561666666666639</c:v>
                </c:pt>
                <c:pt idx="321">
                  <c:v>35.906904761904762</c:v>
                </c:pt>
                <c:pt idx="322">
                  <c:v>101.00309523809524</c:v>
                </c:pt>
                <c:pt idx="323">
                  <c:v>56.057857142857138</c:v>
                </c:pt>
                <c:pt idx="324">
                  <c:v>92.519047619047612</c:v>
                </c:pt>
                <c:pt idx="325">
                  <c:v>103.61880952380953</c:v>
                </c:pt>
                <c:pt idx="326">
                  <c:v>120.64333333333332</c:v>
                </c:pt>
                <c:pt idx="327">
                  <c:v>43.783809523809516</c:v>
                </c:pt>
                <c:pt idx="328">
                  <c:v>70.167380952380938</c:v>
                </c:pt>
                <c:pt idx="329">
                  <c:v>73.279761904761898</c:v>
                </c:pt>
                <c:pt idx="330">
                  <c:v>73.279761904761898</c:v>
                </c:pt>
                <c:pt idx="331">
                  <c:v>127.36857142857141</c:v>
                </c:pt>
                <c:pt idx="332">
                  <c:v>43.783809523809516</c:v>
                </c:pt>
                <c:pt idx="333">
                  <c:v>38.000238095238089</c:v>
                </c:pt>
                <c:pt idx="334">
                  <c:v>71.288571428571402</c:v>
                </c:pt>
                <c:pt idx="335">
                  <c:v>154.76523809523809</c:v>
                </c:pt>
                <c:pt idx="336">
                  <c:v>92.519047619047612</c:v>
                </c:pt>
                <c:pt idx="337">
                  <c:v>158.14214285714286</c:v>
                </c:pt>
                <c:pt idx="338">
                  <c:v>70.167380952380938</c:v>
                </c:pt>
                <c:pt idx="339">
                  <c:v>101.00309523809524</c:v>
                </c:pt>
                <c:pt idx="340">
                  <c:v>91.395238095238099</c:v>
                </c:pt>
                <c:pt idx="341">
                  <c:v>56.057857142857138</c:v>
                </c:pt>
                <c:pt idx="342">
                  <c:v>158.14214285714286</c:v>
                </c:pt>
                <c:pt idx="343">
                  <c:v>105.50714285714287</c:v>
                </c:pt>
                <c:pt idx="344">
                  <c:v>57.437380952380948</c:v>
                </c:pt>
                <c:pt idx="345">
                  <c:v>92.519047619047612</c:v>
                </c:pt>
                <c:pt idx="346">
                  <c:v>130.13119047619048</c:v>
                </c:pt>
                <c:pt idx="347">
                  <c:v>101.46142857142856</c:v>
                </c:pt>
                <c:pt idx="348">
                  <c:v>127.36857142857141</c:v>
                </c:pt>
                <c:pt idx="349">
                  <c:v>105.50714285714287</c:v>
                </c:pt>
                <c:pt idx="350">
                  <c:v>130.13119047619048</c:v>
                </c:pt>
                <c:pt idx="351">
                  <c:v>70.167380952380938</c:v>
                </c:pt>
                <c:pt idx="352">
                  <c:v>-28.852380952380948</c:v>
                </c:pt>
                <c:pt idx="353">
                  <c:v>2.4278571428571381</c:v>
                </c:pt>
                <c:pt idx="354">
                  <c:v>64.561666666666639</c:v>
                </c:pt>
                <c:pt idx="355">
                  <c:v>161.3661904761905</c:v>
                </c:pt>
                <c:pt idx="356">
                  <c:v>38.000238095238089</c:v>
                </c:pt>
                <c:pt idx="357">
                  <c:v>121.01880952380951</c:v>
                </c:pt>
                <c:pt idx="358">
                  <c:v>154.76523809523809</c:v>
                </c:pt>
                <c:pt idx="359">
                  <c:v>52.757857142857148</c:v>
                </c:pt>
                <c:pt idx="360">
                  <c:v>126.67</c:v>
                </c:pt>
                <c:pt idx="361">
                  <c:v>-28.852380952380948</c:v>
                </c:pt>
                <c:pt idx="362">
                  <c:v>121.01880952380951</c:v>
                </c:pt>
                <c:pt idx="363">
                  <c:v>35.906904761904762</c:v>
                </c:pt>
                <c:pt idx="364">
                  <c:v>2.4278571428571381</c:v>
                </c:pt>
                <c:pt idx="365">
                  <c:v>56.057857142857138</c:v>
                </c:pt>
                <c:pt idx="366">
                  <c:v>154.76523809523809</c:v>
                </c:pt>
                <c:pt idx="367">
                  <c:v>81.149285714285725</c:v>
                </c:pt>
                <c:pt idx="368">
                  <c:v>105.50714285714287</c:v>
                </c:pt>
                <c:pt idx="369">
                  <c:v>57.437380952380948</c:v>
                </c:pt>
                <c:pt idx="370">
                  <c:v>38.000238095238089</c:v>
                </c:pt>
                <c:pt idx="371">
                  <c:v>161.3661904761905</c:v>
                </c:pt>
                <c:pt idx="372">
                  <c:v>130.13119047619048</c:v>
                </c:pt>
                <c:pt idx="373">
                  <c:v>81.149285714285725</c:v>
                </c:pt>
                <c:pt idx="374">
                  <c:v>91.395238095238099</c:v>
                </c:pt>
                <c:pt idx="375">
                  <c:v>53.481666666666655</c:v>
                </c:pt>
                <c:pt idx="376">
                  <c:v>121.01880952380951</c:v>
                </c:pt>
                <c:pt idx="377">
                  <c:v>38.000238095238089</c:v>
                </c:pt>
                <c:pt idx="378">
                  <c:v>57.437380952380948</c:v>
                </c:pt>
                <c:pt idx="379">
                  <c:v>35.906904761904762</c:v>
                </c:pt>
                <c:pt idx="380">
                  <c:v>161.3661904761905</c:v>
                </c:pt>
                <c:pt idx="381">
                  <c:v>2.4278571428571381</c:v>
                </c:pt>
                <c:pt idx="382">
                  <c:v>-14.717619047619038</c:v>
                </c:pt>
                <c:pt idx="383">
                  <c:v>-28.852380952380948</c:v>
                </c:pt>
                <c:pt idx="384">
                  <c:v>101.46142857142856</c:v>
                </c:pt>
                <c:pt idx="385">
                  <c:v>43.783809523809516</c:v>
                </c:pt>
                <c:pt idx="386">
                  <c:v>130.13119047619048</c:v>
                </c:pt>
                <c:pt idx="387">
                  <c:v>92.519047619047612</c:v>
                </c:pt>
                <c:pt idx="388">
                  <c:v>56.057857142857138</c:v>
                </c:pt>
                <c:pt idx="389">
                  <c:v>-28.852380952380948</c:v>
                </c:pt>
                <c:pt idx="390">
                  <c:v>99.267142857142858</c:v>
                </c:pt>
                <c:pt idx="391">
                  <c:v>60.434285714285707</c:v>
                </c:pt>
                <c:pt idx="392">
                  <c:v>-14.717619047619038</c:v>
                </c:pt>
                <c:pt idx="393">
                  <c:v>2.4278571428571381</c:v>
                </c:pt>
                <c:pt idx="394">
                  <c:v>57.437380952380948</c:v>
                </c:pt>
                <c:pt idx="395">
                  <c:v>56.057857142857138</c:v>
                </c:pt>
                <c:pt idx="396">
                  <c:v>38.000238095238089</c:v>
                </c:pt>
                <c:pt idx="397">
                  <c:v>43.783809523809516</c:v>
                </c:pt>
                <c:pt idx="398">
                  <c:v>121.01880952380951</c:v>
                </c:pt>
                <c:pt idx="399">
                  <c:v>35.906904761904762</c:v>
                </c:pt>
                <c:pt idx="400">
                  <c:v>161.3661904761905</c:v>
                </c:pt>
                <c:pt idx="401">
                  <c:v>92.519047619047612</c:v>
                </c:pt>
                <c:pt idx="402">
                  <c:v>-14.717619047619038</c:v>
                </c:pt>
                <c:pt idx="403">
                  <c:v>43.783809523809516</c:v>
                </c:pt>
                <c:pt idx="404">
                  <c:v>120.64333333333332</c:v>
                </c:pt>
                <c:pt idx="405">
                  <c:v>53.481666666666655</c:v>
                </c:pt>
                <c:pt idx="406">
                  <c:v>35.906904761904762</c:v>
                </c:pt>
                <c:pt idx="407">
                  <c:v>99.267142857142858</c:v>
                </c:pt>
                <c:pt idx="408">
                  <c:v>130.13119047619048</c:v>
                </c:pt>
                <c:pt idx="409">
                  <c:v>52.757857142857148</c:v>
                </c:pt>
                <c:pt idx="410">
                  <c:v>60.434285714285707</c:v>
                </c:pt>
                <c:pt idx="411">
                  <c:v>85.562619047619037</c:v>
                </c:pt>
                <c:pt idx="412">
                  <c:v>56.057857142857138</c:v>
                </c:pt>
                <c:pt idx="413">
                  <c:v>38.000238095238089</c:v>
                </c:pt>
                <c:pt idx="414">
                  <c:v>158.14214285714286</c:v>
                </c:pt>
                <c:pt idx="415">
                  <c:v>126.67</c:v>
                </c:pt>
                <c:pt idx="416">
                  <c:v>91.395238095238099</c:v>
                </c:pt>
                <c:pt idx="417">
                  <c:v>99.267142857142858</c:v>
                </c:pt>
                <c:pt idx="418">
                  <c:v>101.00309523809524</c:v>
                </c:pt>
                <c:pt idx="419">
                  <c:v>81.149285714285725</c:v>
                </c:pt>
                <c:pt idx="420">
                  <c:v>120.64333333333332</c:v>
                </c:pt>
                <c:pt idx="421">
                  <c:v>-28.852380952380948</c:v>
                </c:pt>
                <c:pt idx="422">
                  <c:v>85.562619047619037</c:v>
                </c:pt>
                <c:pt idx="423">
                  <c:v>103.61880952380953</c:v>
                </c:pt>
                <c:pt idx="424">
                  <c:v>73.279761904761898</c:v>
                </c:pt>
                <c:pt idx="425">
                  <c:v>101.00309523809524</c:v>
                </c:pt>
                <c:pt idx="426">
                  <c:v>126.67</c:v>
                </c:pt>
                <c:pt idx="427">
                  <c:v>60.434285714285707</c:v>
                </c:pt>
                <c:pt idx="428">
                  <c:v>64.561666666666639</c:v>
                </c:pt>
                <c:pt idx="429">
                  <c:v>71.288571428571402</c:v>
                </c:pt>
                <c:pt idx="430">
                  <c:v>70.167380952380938</c:v>
                </c:pt>
                <c:pt idx="431">
                  <c:v>99.267142857142858</c:v>
                </c:pt>
                <c:pt idx="432">
                  <c:v>120.64333333333332</c:v>
                </c:pt>
                <c:pt idx="433">
                  <c:v>91.395238095238099</c:v>
                </c:pt>
                <c:pt idx="434">
                  <c:v>161.3661904761905</c:v>
                </c:pt>
                <c:pt idx="435">
                  <c:v>52.757857142857148</c:v>
                </c:pt>
                <c:pt idx="436">
                  <c:v>130.13119047619048</c:v>
                </c:pt>
                <c:pt idx="437">
                  <c:v>73.279761904761898</c:v>
                </c:pt>
                <c:pt idx="438">
                  <c:v>60.434285714285707</c:v>
                </c:pt>
                <c:pt idx="439">
                  <c:v>71.288571428571402</c:v>
                </c:pt>
                <c:pt idx="440">
                  <c:v>120.64333333333332</c:v>
                </c:pt>
                <c:pt idx="441">
                  <c:v>70.167380952380938</c:v>
                </c:pt>
                <c:pt idx="442">
                  <c:v>121.01880952380951</c:v>
                </c:pt>
                <c:pt idx="443">
                  <c:v>85.562619047619037</c:v>
                </c:pt>
                <c:pt idx="444">
                  <c:v>38.000238095238089</c:v>
                </c:pt>
                <c:pt idx="445">
                  <c:v>154.76523809523809</c:v>
                </c:pt>
                <c:pt idx="446">
                  <c:v>73.279761904761898</c:v>
                </c:pt>
                <c:pt idx="447">
                  <c:v>101.46142857142856</c:v>
                </c:pt>
                <c:pt idx="448">
                  <c:v>2.4278571428571381</c:v>
                </c:pt>
                <c:pt idx="449">
                  <c:v>127.36857142857141</c:v>
                </c:pt>
                <c:pt idx="450">
                  <c:v>81.149285714285725</c:v>
                </c:pt>
                <c:pt idx="451">
                  <c:v>64.561666666666639</c:v>
                </c:pt>
                <c:pt idx="452">
                  <c:v>120.64333333333332</c:v>
                </c:pt>
                <c:pt idx="453">
                  <c:v>38.000238095238089</c:v>
                </c:pt>
                <c:pt idx="454">
                  <c:v>71.288571428571402</c:v>
                </c:pt>
                <c:pt idx="455">
                  <c:v>161.3661904761905</c:v>
                </c:pt>
                <c:pt idx="456">
                  <c:v>53.481666666666655</c:v>
                </c:pt>
                <c:pt idx="457">
                  <c:v>127.36857142857141</c:v>
                </c:pt>
                <c:pt idx="458">
                  <c:v>154.76523809523809</c:v>
                </c:pt>
                <c:pt idx="459">
                  <c:v>56.057857142857138</c:v>
                </c:pt>
                <c:pt idx="460">
                  <c:v>70.167380952380938</c:v>
                </c:pt>
                <c:pt idx="461">
                  <c:v>2.4278571428571381</c:v>
                </c:pt>
                <c:pt idx="462">
                  <c:v>57.437380952380948</c:v>
                </c:pt>
                <c:pt idx="463">
                  <c:v>158.14214285714286</c:v>
                </c:pt>
                <c:pt idx="464">
                  <c:v>99.267142857142858</c:v>
                </c:pt>
                <c:pt idx="465">
                  <c:v>35.906904761904762</c:v>
                </c:pt>
                <c:pt idx="466">
                  <c:v>120.64333333333332</c:v>
                </c:pt>
                <c:pt idx="467">
                  <c:v>70.167380952380938</c:v>
                </c:pt>
                <c:pt idx="468">
                  <c:v>57.437380952380948</c:v>
                </c:pt>
                <c:pt idx="469">
                  <c:v>52.757857142857148</c:v>
                </c:pt>
                <c:pt idx="470">
                  <c:v>43.783809523809516</c:v>
                </c:pt>
                <c:pt idx="471">
                  <c:v>103.61880952380953</c:v>
                </c:pt>
                <c:pt idx="472">
                  <c:v>2.4278571428571381</c:v>
                </c:pt>
                <c:pt idx="473">
                  <c:v>71.288571428571402</c:v>
                </c:pt>
                <c:pt idx="474">
                  <c:v>92.519047619047612</c:v>
                </c:pt>
                <c:pt idx="475">
                  <c:v>53.481666666666655</c:v>
                </c:pt>
                <c:pt idx="476">
                  <c:v>81.149285714285725</c:v>
                </c:pt>
                <c:pt idx="477">
                  <c:v>127.36857142857141</c:v>
                </c:pt>
                <c:pt idx="478">
                  <c:v>64.561666666666639</c:v>
                </c:pt>
                <c:pt idx="479">
                  <c:v>43.783809523809516</c:v>
                </c:pt>
                <c:pt idx="480">
                  <c:v>-14.717619047619038</c:v>
                </c:pt>
                <c:pt idx="481">
                  <c:v>52.757857142857148</c:v>
                </c:pt>
                <c:pt idx="482">
                  <c:v>53.481666666666655</c:v>
                </c:pt>
                <c:pt idx="483">
                  <c:v>127.36857142857141</c:v>
                </c:pt>
                <c:pt idx="484">
                  <c:v>81.149285714285725</c:v>
                </c:pt>
                <c:pt idx="485">
                  <c:v>91.395238095238099</c:v>
                </c:pt>
                <c:pt idx="486">
                  <c:v>2.4278571428571381</c:v>
                </c:pt>
                <c:pt idx="487">
                  <c:v>-28.852380952380948</c:v>
                </c:pt>
                <c:pt idx="488">
                  <c:v>105.50714285714287</c:v>
                </c:pt>
                <c:pt idx="489">
                  <c:v>130.13119047619048</c:v>
                </c:pt>
                <c:pt idx="490">
                  <c:v>126.67</c:v>
                </c:pt>
                <c:pt idx="491">
                  <c:v>101.00309523809524</c:v>
                </c:pt>
                <c:pt idx="492">
                  <c:v>64.561666666666639</c:v>
                </c:pt>
                <c:pt idx="493">
                  <c:v>92.519047619047612</c:v>
                </c:pt>
                <c:pt idx="494">
                  <c:v>103.61880952380953</c:v>
                </c:pt>
                <c:pt idx="495">
                  <c:v>126.67</c:v>
                </c:pt>
                <c:pt idx="496">
                  <c:v>91.395238095238099</c:v>
                </c:pt>
                <c:pt idx="497">
                  <c:v>101.00309523809524</c:v>
                </c:pt>
                <c:pt idx="498">
                  <c:v>73.279761904761898</c:v>
                </c:pt>
                <c:pt idx="499">
                  <c:v>35.906904761904762</c:v>
                </c:pt>
                <c:pt idx="500">
                  <c:v>130.13119047619048</c:v>
                </c:pt>
                <c:pt idx="501">
                  <c:v>127.36857142857141</c:v>
                </c:pt>
                <c:pt idx="502">
                  <c:v>64.561666666666639</c:v>
                </c:pt>
                <c:pt idx="503">
                  <c:v>154.76523809523809</c:v>
                </c:pt>
                <c:pt idx="504">
                  <c:v>43.783809523809516</c:v>
                </c:pt>
                <c:pt idx="505">
                  <c:v>52.757857142857148</c:v>
                </c:pt>
                <c:pt idx="506">
                  <c:v>99.267142857142858</c:v>
                </c:pt>
                <c:pt idx="507">
                  <c:v>101.46142857142856</c:v>
                </c:pt>
                <c:pt idx="508">
                  <c:v>2.4278571428571381</c:v>
                </c:pt>
                <c:pt idx="509">
                  <c:v>53.481666666666655</c:v>
                </c:pt>
                <c:pt idx="510">
                  <c:v>126.67</c:v>
                </c:pt>
                <c:pt idx="511">
                  <c:v>43.783809523809516</c:v>
                </c:pt>
                <c:pt idx="512">
                  <c:v>73.279761904761898</c:v>
                </c:pt>
                <c:pt idx="513">
                  <c:v>105.50714285714287</c:v>
                </c:pt>
                <c:pt idx="514">
                  <c:v>91.395238095238099</c:v>
                </c:pt>
                <c:pt idx="515">
                  <c:v>60.434285714285707</c:v>
                </c:pt>
                <c:pt idx="516">
                  <c:v>81.149285714285725</c:v>
                </c:pt>
                <c:pt idx="517">
                  <c:v>35.906904761904762</c:v>
                </c:pt>
                <c:pt idx="518">
                  <c:v>154.76523809523809</c:v>
                </c:pt>
                <c:pt idx="519">
                  <c:v>105.50714285714287</c:v>
                </c:pt>
                <c:pt idx="520">
                  <c:v>101.46142857142856</c:v>
                </c:pt>
                <c:pt idx="521">
                  <c:v>56.057857142857138</c:v>
                </c:pt>
                <c:pt idx="522">
                  <c:v>101.00309523809524</c:v>
                </c:pt>
                <c:pt idx="523">
                  <c:v>73.279761904761898</c:v>
                </c:pt>
                <c:pt idx="524">
                  <c:v>64.561666666666639</c:v>
                </c:pt>
                <c:pt idx="525">
                  <c:v>38.000238095238089</c:v>
                </c:pt>
                <c:pt idx="526">
                  <c:v>161.3661904761905</c:v>
                </c:pt>
                <c:pt idx="527">
                  <c:v>60.434285714285707</c:v>
                </c:pt>
                <c:pt idx="528">
                  <c:v>71.288571428571402</c:v>
                </c:pt>
                <c:pt idx="529">
                  <c:v>70.167380952380938</c:v>
                </c:pt>
                <c:pt idx="530">
                  <c:v>73.279761904761898</c:v>
                </c:pt>
                <c:pt idx="531">
                  <c:v>120.64333333333332</c:v>
                </c:pt>
                <c:pt idx="532">
                  <c:v>71.288571428571402</c:v>
                </c:pt>
                <c:pt idx="533">
                  <c:v>53.481666666666655</c:v>
                </c:pt>
                <c:pt idx="534">
                  <c:v>35.906904761904762</c:v>
                </c:pt>
                <c:pt idx="535">
                  <c:v>158.14214285714286</c:v>
                </c:pt>
                <c:pt idx="536">
                  <c:v>85.562619047619037</c:v>
                </c:pt>
                <c:pt idx="537">
                  <c:v>121.01880952380951</c:v>
                </c:pt>
                <c:pt idx="538">
                  <c:v>130.13119047619048</c:v>
                </c:pt>
                <c:pt idx="539">
                  <c:v>43.783809523809516</c:v>
                </c:pt>
                <c:pt idx="540">
                  <c:v>101.00309523809524</c:v>
                </c:pt>
                <c:pt idx="541">
                  <c:v>121.01880952380951</c:v>
                </c:pt>
                <c:pt idx="542">
                  <c:v>-14.717619047619038</c:v>
                </c:pt>
                <c:pt idx="543">
                  <c:v>154.76523809523809</c:v>
                </c:pt>
                <c:pt idx="544">
                  <c:v>57.437380952380948</c:v>
                </c:pt>
                <c:pt idx="545">
                  <c:v>127.36857142857141</c:v>
                </c:pt>
                <c:pt idx="546">
                  <c:v>103.61880952380953</c:v>
                </c:pt>
                <c:pt idx="547">
                  <c:v>38.000238095238089</c:v>
                </c:pt>
                <c:pt idx="548">
                  <c:v>85.562619047619037</c:v>
                </c:pt>
                <c:pt idx="549">
                  <c:v>92.519047619047612</c:v>
                </c:pt>
                <c:pt idx="550">
                  <c:v>-28.852380952380948</c:v>
                </c:pt>
                <c:pt idx="551">
                  <c:v>60.434285714285707</c:v>
                </c:pt>
                <c:pt idx="552">
                  <c:v>57.437380952380948</c:v>
                </c:pt>
                <c:pt idx="553">
                  <c:v>85.562619047619037</c:v>
                </c:pt>
                <c:pt idx="554">
                  <c:v>99.267142857142858</c:v>
                </c:pt>
                <c:pt idx="555">
                  <c:v>73.279761904761898</c:v>
                </c:pt>
                <c:pt idx="556">
                  <c:v>35.906904761904762</c:v>
                </c:pt>
                <c:pt idx="557">
                  <c:v>92.519047619047612</c:v>
                </c:pt>
                <c:pt idx="558">
                  <c:v>99.267142857142858</c:v>
                </c:pt>
                <c:pt idx="559">
                  <c:v>120.64333333333332</c:v>
                </c:pt>
                <c:pt idx="560">
                  <c:v>35.906904761904762</c:v>
                </c:pt>
                <c:pt idx="561">
                  <c:v>127.36857142857141</c:v>
                </c:pt>
                <c:pt idx="562">
                  <c:v>53.481666666666655</c:v>
                </c:pt>
                <c:pt idx="563">
                  <c:v>71.288571428571402</c:v>
                </c:pt>
                <c:pt idx="564">
                  <c:v>-14.717619047619038</c:v>
                </c:pt>
                <c:pt idx="565">
                  <c:v>126.67</c:v>
                </c:pt>
                <c:pt idx="566">
                  <c:v>158.14214285714286</c:v>
                </c:pt>
                <c:pt idx="567">
                  <c:v>91.395238095238099</c:v>
                </c:pt>
                <c:pt idx="568">
                  <c:v>81.149285714285725</c:v>
                </c:pt>
                <c:pt idx="569">
                  <c:v>130.13119047619048</c:v>
                </c:pt>
                <c:pt idx="570">
                  <c:v>101.46142857142856</c:v>
                </c:pt>
                <c:pt idx="571">
                  <c:v>154.76523809523809</c:v>
                </c:pt>
                <c:pt idx="572">
                  <c:v>52.757857142857148</c:v>
                </c:pt>
                <c:pt idx="573">
                  <c:v>-14.717619047619038</c:v>
                </c:pt>
                <c:pt idx="574">
                  <c:v>158.14214285714286</c:v>
                </c:pt>
                <c:pt idx="575">
                  <c:v>92.519047619047612</c:v>
                </c:pt>
                <c:pt idx="576">
                  <c:v>-28.852380952380948</c:v>
                </c:pt>
                <c:pt idx="577">
                  <c:v>91.395238095238099</c:v>
                </c:pt>
                <c:pt idx="578">
                  <c:v>101.00309523809524</c:v>
                </c:pt>
                <c:pt idx="579">
                  <c:v>71.288571428571402</c:v>
                </c:pt>
                <c:pt idx="580">
                  <c:v>60.434285714285707</c:v>
                </c:pt>
                <c:pt idx="581">
                  <c:v>56.057857142857138</c:v>
                </c:pt>
                <c:pt idx="582">
                  <c:v>81.149285714285725</c:v>
                </c:pt>
                <c:pt idx="583">
                  <c:v>35.906904761904762</c:v>
                </c:pt>
                <c:pt idx="584">
                  <c:v>-28.852380952380948</c:v>
                </c:pt>
                <c:pt idx="585">
                  <c:v>126.67</c:v>
                </c:pt>
                <c:pt idx="586">
                  <c:v>161.3661904761905</c:v>
                </c:pt>
                <c:pt idx="587">
                  <c:v>52.757857142857148</c:v>
                </c:pt>
                <c:pt idx="588">
                  <c:v>64.561666666666639</c:v>
                </c:pt>
                <c:pt idx="589">
                  <c:v>71.288571428571402</c:v>
                </c:pt>
                <c:pt idx="590">
                  <c:v>103.61880952380953</c:v>
                </c:pt>
                <c:pt idx="591">
                  <c:v>57.437380952380948</c:v>
                </c:pt>
                <c:pt idx="592">
                  <c:v>105.50714285714287</c:v>
                </c:pt>
                <c:pt idx="593">
                  <c:v>70.167380952380938</c:v>
                </c:pt>
                <c:pt idx="594">
                  <c:v>56.057857142857138</c:v>
                </c:pt>
                <c:pt idx="595">
                  <c:v>127.36857142857141</c:v>
                </c:pt>
                <c:pt idx="596">
                  <c:v>35.906904761904762</c:v>
                </c:pt>
                <c:pt idx="597">
                  <c:v>161.3661904761905</c:v>
                </c:pt>
                <c:pt idx="598">
                  <c:v>53.481666666666655</c:v>
                </c:pt>
                <c:pt idx="599">
                  <c:v>43.783809523809516</c:v>
                </c:pt>
                <c:pt idx="600">
                  <c:v>64.561666666666639</c:v>
                </c:pt>
                <c:pt idx="601">
                  <c:v>73.279761904761898</c:v>
                </c:pt>
                <c:pt idx="602">
                  <c:v>52.757857142857148</c:v>
                </c:pt>
                <c:pt idx="603">
                  <c:v>127.36857142857141</c:v>
                </c:pt>
                <c:pt idx="604">
                  <c:v>101.46142857142856</c:v>
                </c:pt>
                <c:pt idx="605">
                  <c:v>105.50714285714287</c:v>
                </c:pt>
                <c:pt idx="606">
                  <c:v>81.149285714285725</c:v>
                </c:pt>
                <c:pt idx="607">
                  <c:v>38.000238095238089</c:v>
                </c:pt>
                <c:pt idx="608">
                  <c:v>64.561666666666639</c:v>
                </c:pt>
                <c:pt idx="609">
                  <c:v>85.562619047619037</c:v>
                </c:pt>
                <c:pt idx="610">
                  <c:v>126.67</c:v>
                </c:pt>
                <c:pt idx="611">
                  <c:v>43.783809523809516</c:v>
                </c:pt>
                <c:pt idx="612">
                  <c:v>56.057857142857138</c:v>
                </c:pt>
                <c:pt idx="613">
                  <c:v>70.167380952380938</c:v>
                </c:pt>
                <c:pt idx="614">
                  <c:v>121.01880952380951</c:v>
                </c:pt>
                <c:pt idx="615">
                  <c:v>103.61880952380953</c:v>
                </c:pt>
                <c:pt idx="616">
                  <c:v>-28.852380952380948</c:v>
                </c:pt>
                <c:pt idx="617">
                  <c:v>64.561666666666639</c:v>
                </c:pt>
                <c:pt idx="618">
                  <c:v>56.057857142857138</c:v>
                </c:pt>
                <c:pt idx="619">
                  <c:v>130.13119047619048</c:v>
                </c:pt>
                <c:pt idx="620">
                  <c:v>105.50714285714287</c:v>
                </c:pt>
                <c:pt idx="621">
                  <c:v>81.149285714285725</c:v>
                </c:pt>
                <c:pt idx="622">
                  <c:v>60.434285714285707</c:v>
                </c:pt>
                <c:pt idx="623">
                  <c:v>161.3661904761905</c:v>
                </c:pt>
                <c:pt idx="624">
                  <c:v>121.01880952380951</c:v>
                </c:pt>
                <c:pt idx="625">
                  <c:v>43.783809523809516</c:v>
                </c:pt>
                <c:pt idx="626">
                  <c:v>126.67</c:v>
                </c:pt>
                <c:pt idx="627">
                  <c:v>70.167380952380938</c:v>
                </c:pt>
                <c:pt idx="628">
                  <c:v>85.562619047619037</c:v>
                </c:pt>
                <c:pt idx="629">
                  <c:v>99.267142857142858</c:v>
                </c:pt>
                <c:pt idx="630">
                  <c:v>120.64333333333332</c:v>
                </c:pt>
                <c:pt idx="631">
                  <c:v>85.562619047619037</c:v>
                </c:pt>
                <c:pt idx="632">
                  <c:v>103.61880952380953</c:v>
                </c:pt>
                <c:pt idx="633">
                  <c:v>73.279761904761898</c:v>
                </c:pt>
                <c:pt idx="634">
                  <c:v>130.13119047619048</c:v>
                </c:pt>
                <c:pt idx="635">
                  <c:v>43.783809523809516</c:v>
                </c:pt>
                <c:pt idx="636">
                  <c:v>92.519047619047612</c:v>
                </c:pt>
                <c:pt idx="637">
                  <c:v>158.14214285714286</c:v>
                </c:pt>
                <c:pt idx="638">
                  <c:v>53.481666666666655</c:v>
                </c:pt>
                <c:pt idx="639">
                  <c:v>71.288571428571402</c:v>
                </c:pt>
                <c:pt idx="640">
                  <c:v>154.76523809523809</c:v>
                </c:pt>
                <c:pt idx="641">
                  <c:v>70.167380952380938</c:v>
                </c:pt>
                <c:pt idx="642">
                  <c:v>81.149285714285725</c:v>
                </c:pt>
                <c:pt idx="643">
                  <c:v>-28.852380952380948</c:v>
                </c:pt>
                <c:pt idx="644">
                  <c:v>70.167380952380938</c:v>
                </c:pt>
                <c:pt idx="645">
                  <c:v>101.46142857142856</c:v>
                </c:pt>
                <c:pt idx="646">
                  <c:v>130.13119047619048</c:v>
                </c:pt>
                <c:pt idx="647">
                  <c:v>101.00309523809524</c:v>
                </c:pt>
                <c:pt idx="648">
                  <c:v>127.36857142857141</c:v>
                </c:pt>
                <c:pt idx="649">
                  <c:v>60.434285714285707</c:v>
                </c:pt>
                <c:pt idx="650">
                  <c:v>158.14214285714286</c:v>
                </c:pt>
                <c:pt idx="651">
                  <c:v>73.279761904761898</c:v>
                </c:pt>
                <c:pt idx="652">
                  <c:v>53.481666666666655</c:v>
                </c:pt>
                <c:pt idx="653">
                  <c:v>154.76523809523809</c:v>
                </c:pt>
                <c:pt idx="654">
                  <c:v>-28.852380952380948</c:v>
                </c:pt>
                <c:pt idx="655">
                  <c:v>38.000238095238089</c:v>
                </c:pt>
                <c:pt idx="656">
                  <c:v>81.149285714285725</c:v>
                </c:pt>
                <c:pt idx="657">
                  <c:v>91.395238095238099</c:v>
                </c:pt>
                <c:pt idx="658">
                  <c:v>70.167380952380938</c:v>
                </c:pt>
                <c:pt idx="659">
                  <c:v>101.00309523809524</c:v>
                </c:pt>
                <c:pt idx="660">
                  <c:v>161.3661904761905</c:v>
                </c:pt>
                <c:pt idx="661">
                  <c:v>121.01880952380951</c:v>
                </c:pt>
                <c:pt idx="662">
                  <c:v>92.519047619047612</c:v>
                </c:pt>
                <c:pt idx="663">
                  <c:v>81.149285714285725</c:v>
                </c:pt>
                <c:pt idx="664">
                  <c:v>60.434285714285707</c:v>
                </c:pt>
                <c:pt idx="665">
                  <c:v>127.36857142857141</c:v>
                </c:pt>
                <c:pt idx="666">
                  <c:v>73.279761904761898</c:v>
                </c:pt>
                <c:pt idx="667">
                  <c:v>158.14214285714286</c:v>
                </c:pt>
                <c:pt idx="668">
                  <c:v>130.13119047619048</c:v>
                </c:pt>
                <c:pt idx="669">
                  <c:v>101.46142857142856</c:v>
                </c:pt>
                <c:pt idx="670">
                  <c:v>101.00309523809524</c:v>
                </c:pt>
                <c:pt idx="671">
                  <c:v>154.76523809523809</c:v>
                </c:pt>
                <c:pt idx="672">
                  <c:v>92.519047619047612</c:v>
                </c:pt>
                <c:pt idx="673">
                  <c:v>103.61880952380953</c:v>
                </c:pt>
                <c:pt idx="674">
                  <c:v>70.167380952380938</c:v>
                </c:pt>
                <c:pt idx="675">
                  <c:v>91.395238095238099</c:v>
                </c:pt>
                <c:pt idx="676">
                  <c:v>73.279761904761898</c:v>
                </c:pt>
                <c:pt idx="677">
                  <c:v>53.481666666666655</c:v>
                </c:pt>
                <c:pt idx="678">
                  <c:v>158.14214285714286</c:v>
                </c:pt>
                <c:pt idx="679">
                  <c:v>101.46142857142856</c:v>
                </c:pt>
                <c:pt idx="680">
                  <c:v>56.057857142857138</c:v>
                </c:pt>
                <c:pt idx="681">
                  <c:v>52.757857142857148</c:v>
                </c:pt>
                <c:pt idx="682">
                  <c:v>35.906904761904762</c:v>
                </c:pt>
                <c:pt idx="683">
                  <c:v>105.50714285714287</c:v>
                </c:pt>
                <c:pt idx="684">
                  <c:v>154.76523809523809</c:v>
                </c:pt>
                <c:pt idx="685">
                  <c:v>71.288571428571402</c:v>
                </c:pt>
                <c:pt idx="686">
                  <c:v>158.14214285714286</c:v>
                </c:pt>
                <c:pt idx="687">
                  <c:v>35.906904761904762</c:v>
                </c:pt>
                <c:pt idx="688">
                  <c:v>56.057857142857138</c:v>
                </c:pt>
                <c:pt idx="689">
                  <c:v>71.288571428571402</c:v>
                </c:pt>
                <c:pt idx="690">
                  <c:v>130.13119047619048</c:v>
                </c:pt>
                <c:pt idx="691">
                  <c:v>126.67</c:v>
                </c:pt>
                <c:pt idx="692">
                  <c:v>99.267142857142858</c:v>
                </c:pt>
                <c:pt idx="693">
                  <c:v>73.279761904761898</c:v>
                </c:pt>
                <c:pt idx="694">
                  <c:v>38.000238095238089</c:v>
                </c:pt>
                <c:pt idx="695">
                  <c:v>2.4278571428571381</c:v>
                </c:pt>
                <c:pt idx="696">
                  <c:v>105.50714285714287</c:v>
                </c:pt>
                <c:pt idx="697">
                  <c:v>101.46142857142856</c:v>
                </c:pt>
                <c:pt idx="698">
                  <c:v>91.395238095238099</c:v>
                </c:pt>
                <c:pt idx="699">
                  <c:v>127.36857142857141</c:v>
                </c:pt>
                <c:pt idx="700">
                  <c:v>99.267142857142858</c:v>
                </c:pt>
                <c:pt idx="701">
                  <c:v>52.757857142857148</c:v>
                </c:pt>
                <c:pt idx="702">
                  <c:v>70.167380952380938</c:v>
                </c:pt>
                <c:pt idx="703">
                  <c:v>101.00309523809524</c:v>
                </c:pt>
                <c:pt idx="704">
                  <c:v>53.481666666666655</c:v>
                </c:pt>
                <c:pt idx="705">
                  <c:v>2.4278571428571381</c:v>
                </c:pt>
                <c:pt idx="706">
                  <c:v>130.13119047619048</c:v>
                </c:pt>
                <c:pt idx="707">
                  <c:v>60.434285714285707</c:v>
                </c:pt>
                <c:pt idx="708">
                  <c:v>121.01880952380951</c:v>
                </c:pt>
                <c:pt idx="709">
                  <c:v>85.562619047619037</c:v>
                </c:pt>
                <c:pt idx="710">
                  <c:v>103.61880952380953</c:v>
                </c:pt>
                <c:pt idx="711">
                  <c:v>127.36857142857141</c:v>
                </c:pt>
                <c:pt idx="712">
                  <c:v>105.50714285714287</c:v>
                </c:pt>
                <c:pt idx="713">
                  <c:v>38.000238095238089</c:v>
                </c:pt>
                <c:pt idx="714">
                  <c:v>64.561666666666639</c:v>
                </c:pt>
                <c:pt idx="715">
                  <c:v>60.434285714285707</c:v>
                </c:pt>
                <c:pt idx="716">
                  <c:v>2.4278571428571381</c:v>
                </c:pt>
                <c:pt idx="717">
                  <c:v>105.50714285714287</c:v>
                </c:pt>
                <c:pt idx="718">
                  <c:v>127.36857142857141</c:v>
                </c:pt>
                <c:pt idx="719">
                  <c:v>130.13119047619048</c:v>
                </c:pt>
                <c:pt idx="720">
                  <c:v>85.562619047619037</c:v>
                </c:pt>
                <c:pt idx="721">
                  <c:v>-14.717619047619038</c:v>
                </c:pt>
                <c:pt idx="722">
                  <c:v>101.46142857142856</c:v>
                </c:pt>
                <c:pt idx="723">
                  <c:v>81.149285714285725</c:v>
                </c:pt>
                <c:pt idx="724">
                  <c:v>101.00309523809524</c:v>
                </c:pt>
                <c:pt idx="725">
                  <c:v>99.267142857142858</c:v>
                </c:pt>
                <c:pt idx="726">
                  <c:v>91.395238095238099</c:v>
                </c:pt>
                <c:pt idx="727">
                  <c:v>121.01880952380951</c:v>
                </c:pt>
                <c:pt idx="728">
                  <c:v>2.4278571428571381</c:v>
                </c:pt>
                <c:pt idx="729">
                  <c:v>-28.852380952380948</c:v>
                </c:pt>
                <c:pt idx="730">
                  <c:v>105.50714285714287</c:v>
                </c:pt>
                <c:pt idx="731">
                  <c:v>56.057857142857138</c:v>
                </c:pt>
                <c:pt idx="732">
                  <c:v>71.288571428571402</c:v>
                </c:pt>
                <c:pt idx="733">
                  <c:v>60.434285714285707</c:v>
                </c:pt>
                <c:pt idx="734">
                  <c:v>92.519047619047612</c:v>
                </c:pt>
                <c:pt idx="735">
                  <c:v>120.64333333333332</c:v>
                </c:pt>
                <c:pt idx="736">
                  <c:v>161.3661904761905</c:v>
                </c:pt>
                <c:pt idx="737">
                  <c:v>101.00309523809524</c:v>
                </c:pt>
                <c:pt idx="738">
                  <c:v>121.01880952380951</c:v>
                </c:pt>
                <c:pt idx="739">
                  <c:v>-14.717619047619038</c:v>
                </c:pt>
                <c:pt idx="740">
                  <c:v>154.76523809523809</c:v>
                </c:pt>
                <c:pt idx="741">
                  <c:v>38.000238095238089</c:v>
                </c:pt>
                <c:pt idx="742">
                  <c:v>57.437380952380948</c:v>
                </c:pt>
                <c:pt idx="743">
                  <c:v>-28.852380952380948</c:v>
                </c:pt>
                <c:pt idx="744">
                  <c:v>120.64333333333332</c:v>
                </c:pt>
                <c:pt idx="745">
                  <c:v>103.61880952380953</c:v>
                </c:pt>
                <c:pt idx="746">
                  <c:v>101.00309523809524</c:v>
                </c:pt>
                <c:pt idx="747">
                  <c:v>53.481666666666655</c:v>
                </c:pt>
                <c:pt idx="748">
                  <c:v>52.757857142857148</c:v>
                </c:pt>
                <c:pt idx="749">
                  <c:v>130.13119047619048</c:v>
                </c:pt>
                <c:pt idx="750">
                  <c:v>64.561666666666639</c:v>
                </c:pt>
                <c:pt idx="751">
                  <c:v>2.4278571428571381</c:v>
                </c:pt>
                <c:pt idx="752">
                  <c:v>38.000238095238089</c:v>
                </c:pt>
                <c:pt idx="753">
                  <c:v>-28.852380952380948</c:v>
                </c:pt>
                <c:pt idx="754">
                  <c:v>85.562619047619037</c:v>
                </c:pt>
                <c:pt idx="755">
                  <c:v>57.437380952380948</c:v>
                </c:pt>
                <c:pt idx="756">
                  <c:v>101.00309523809524</c:v>
                </c:pt>
                <c:pt idx="757">
                  <c:v>120.64333333333332</c:v>
                </c:pt>
                <c:pt idx="758">
                  <c:v>130.13119047619048</c:v>
                </c:pt>
                <c:pt idx="759">
                  <c:v>52.757857142857148</c:v>
                </c:pt>
                <c:pt idx="760">
                  <c:v>60.434285714285707</c:v>
                </c:pt>
                <c:pt idx="761">
                  <c:v>-14.717619047619038</c:v>
                </c:pt>
                <c:pt idx="762">
                  <c:v>161.3661904761905</c:v>
                </c:pt>
                <c:pt idx="763">
                  <c:v>53.481666666666655</c:v>
                </c:pt>
                <c:pt idx="764">
                  <c:v>64.561666666666639</c:v>
                </c:pt>
                <c:pt idx="765">
                  <c:v>158.14214285714286</c:v>
                </c:pt>
                <c:pt idx="766">
                  <c:v>126.67</c:v>
                </c:pt>
                <c:pt idx="767">
                  <c:v>43.783809523809516</c:v>
                </c:pt>
                <c:pt idx="768">
                  <c:v>-14.717619047619038</c:v>
                </c:pt>
                <c:pt idx="769">
                  <c:v>2.4278571428571381</c:v>
                </c:pt>
                <c:pt idx="770">
                  <c:v>71.288571428571402</c:v>
                </c:pt>
                <c:pt idx="771">
                  <c:v>99.267142857142858</c:v>
                </c:pt>
                <c:pt idx="772">
                  <c:v>101.46142857142856</c:v>
                </c:pt>
                <c:pt idx="773">
                  <c:v>85.562619047619037</c:v>
                </c:pt>
                <c:pt idx="774">
                  <c:v>52.757857142857148</c:v>
                </c:pt>
                <c:pt idx="775">
                  <c:v>103.61880952380953</c:v>
                </c:pt>
                <c:pt idx="776">
                  <c:v>-28.852380952380948</c:v>
                </c:pt>
                <c:pt idx="777">
                  <c:v>101.46142857142856</c:v>
                </c:pt>
                <c:pt idx="778">
                  <c:v>120.64333333333332</c:v>
                </c:pt>
                <c:pt idx="779">
                  <c:v>99.267142857142858</c:v>
                </c:pt>
                <c:pt idx="780">
                  <c:v>57.437380952380948</c:v>
                </c:pt>
                <c:pt idx="781">
                  <c:v>73.279761904761898</c:v>
                </c:pt>
                <c:pt idx="782">
                  <c:v>91.395238095238099</c:v>
                </c:pt>
                <c:pt idx="783">
                  <c:v>53.481666666666655</c:v>
                </c:pt>
                <c:pt idx="784">
                  <c:v>56.057857142857138</c:v>
                </c:pt>
                <c:pt idx="785">
                  <c:v>43.783809523809516</c:v>
                </c:pt>
                <c:pt idx="786">
                  <c:v>-14.717619047619038</c:v>
                </c:pt>
                <c:pt idx="787">
                  <c:v>85.562619047619037</c:v>
                </c:pt>
                <c:pt idx="788">
                  <c:v>52.757857142857148</c:v>
                </c:pt>
                <c:pt idx="789">
                  <c:v>57.437380952380948</c:v>
                </c:pt>
                <c:pt idx="790">
                  <c:v>35.906904761904762</c:v>
                </c:pt>
                <c:pt idx="791">
                  <c:v>-28.852380952380948</c:v>
                </c:pt>
                <c:pt idx="792">
                  <c:v>53.481666666666655</c:v>
                </c:pt>
                <c:pt idx="793">
                  <c:v>120.64333333333332</c:v>
                </c:pt>
                <c:pt idx="794">
                  <c:v>71.288571428571402</c:v>
                </c:pt>
                <c:pt idx="795">
                  <c:v>85.562619047619037</c:v>
                </c:pt>
                <c:pt idx="796">
                  <c:v>38.000238095238089</c:v>
                </c:pt>
                <c:pt idx="797">
                  <c:v>43.783809523809516</c:v>
                </c:pt>
                <c:pt idx="798">
                  <c:v>120.64333333333332</c:v>
                </c:pt>
                <c:pt idx="799">
                  <c:v>38.000238095238089</c:v>
                </c:pt>
                <c:pt idx="800">
                  <c:v>91.395238095238099</c:v>
                </c:pt>
                <c:pt idx="801">
                  <c:v>161.3661904761905</c:v>
                </c:pt>
                <c:pt idx="802">
                  <c:v>85.562619047619037</c:v>
                </c:pt>
                <c:pt idx="803">
                  <c:v>60.434285714285707</c:v>
                </c:pt>
                <c:pt idx="804">
                  <c:v>2.4278571428571381</c:v>
                </c:pt>
                <c:pt idx="805">
                  <c:v>105.50714285714287</c:v>
                </c:pt>
                <c:pt idx="806">
                  <c:v>158.14214285714286</c:v>
                </c:pt>
                <c:pt idx="807">
                  <c:v>73.279761904761898</c:v>
                </c:pt>
                <c:pt idx="808">
                  <c:v>64.561666666666639</c:v>
                </c:pt>
                <c:pt idx="809">
                  <c:v>2.4278571428571381</c:v>
                </c:pt>
                <c:pt idx="810">
                  <c:v>154.76523809523809</c:v>
                </c:pt>
                <c:pt idx="811">
                  <c:v>57.437380952380948</c:v>
                </c:pt>
                <c:pt idx="812">
                  <c:v>70.167380952380938</c:v>
                </c:pt>
                <c:pt idx="813">
                  <c:v>121.01880952380951</c:v>
                </c:pt>
                <c:pt idx="814">
                  <c:v>-28.852380952380948</c:v>
                </c:pt>
                <c:pt idx="815">
                  <c:v>60.434285714285707</c:v>
                </c:pt>
                <c:pt idx="816">
                  <c:v>158.14214285714286</c:v>
                </c:pt>
                <c:pt idx="817">
                  <c:v>73.279761904761898</c:v>
                </c:pt>
                <c:pt idx="818">
                  <c:v>-28.852380952380948</c:v>
                </c:pt>
                <c:pt idx="819">
                  <c:v>57.437380952380948</c:v>
                </c:pt>
                <c:pt idx="820">
                  <c:v>70.167380952380938</c:v>
                </c:pt>
                <c:pt idx="821">
                  <c:v>158.14214285714286</c:v>
                </c:pt>
                <c:pt idx="822">
                  <c:v>154.76523809523809</c:v>
                </c:pt>
                <c:pt idx="823">
                  <c:v>121.01880952380951</c:v>
                </c:pt>
                <c:pt idx="824">
                  <c:v>103.61880952380953</c:v>
                </c:pt>
                <c:pt idx="825">
                  <c:v>92.519047619047612</c:v>
                </c:pt>
                <c:pt idx="826">
                  <c:v>56.057857142857138</c:v>
                </c:pt>
                <c:pt idx="827">
                  <c:v>70.167380952380938</c:v>
                </c:pt>
                <c:pt idx="828">
                  <c:v>38.000238095238089</c:v>
                </c:pt>
                <c:pt idx="829">
                  <c:v>73.279761904761898</c:v>
                </c:pt>
                <c:pt idx="830">
                  <c:v>126.67</c:v>
                </c:pt>
                <c:pt idx="831">
                  <c:v>105.50714285714287</c:v>
                </c:pt>
                <c:pt idx="832">
                  <c:v>158.14214285714286</c:v>
                </c:pt>
                <c:pt idx="833">
                  <c:v>121.01880952380951</c:v>
                </c:pt>
                <c:pt idx="834">
                  <c:v>103.61880952380953</c:v>
                </c:pt>
                <c:pt idx="835">
                  <c:v>101.46142857142856</c:v>
                </c:pt>
                <c:pt idx="836">
                  <c:v>64.561666666666639</c:v>
                </c:pt>
                <c:pt idx="837">
                  <c:v>154.76523809523809</c:v>
                </c:pt>
                <c:pt idx="838">
                  <c:v>81.149285714285725</c:v>
                </c:pt>
                <c:pt idx="839">
                  <c:v>56.057857142857138</c:v>
                </c:pt>
                <c:pt idx="840">
                  <c:v>53.481666666666655</c:v>
                </c:pt>
                <c:pt idx="841">
                  <c:v>-14.717619047619038</c:v>
                </c:pt>
                <c:pt idx="842">
                  <c:v>154.76523809523809</c:v>
                </c:pt>
                <c:pt idx="843">
                  <c:v>70.167380952380938</c:v>
                </c:pt>
                <c:pt idx="844">
                  <c:v>2.4278571428571381</c:v>
                </c:pt>
                <c:pt idx="845">
                  <c:v>-28.852380952380948</c:v>
                </c:pt>
                <c:pt idx="846">
                  <c:v>52.757857142857148</c:v>
                </c:pt>
                <c:pt idx="847">
                  <c:v>130.13119047619048</c:v>
                </c:pt>
                <c:pt idx="848">
                  <c:v>56.057857142857138</c:v>
                </c:pt>
                <c:pt idx="849">
                  <c:v>73.279761904761898</c:v>
                </c:pt>
                <c:pt idx="850">
                  <c:v>99.267142857142858</c:v>
                </c:pt>
                <c:pt idx="851">
                  <c:v>101.46142857142856</c:v>
                </c:pt>
                <c:pt idx="852">
                  <c:v>105.50714285714287</c:v>
                </c:pt>
                <c:pt idx="853">
                  <c:v>85.562619047619037</c:v>
                </c:pt>
                <c:pt idx="854">
                  <c:v>-14.717619047619038</c:v>
                </c:pt>
                <c:pt idx="855">
                  <c:v>91.395238095238099</c:v>
                </c:pt>
                <c:pt idx="856">
                  <c:v>103.61880952380953</c:v>
                </c:pt>
                <c:pt idx="857">
                  <c:v>130.13119047619048</c:v>
                </c:pt>
                <c:pt idx="858">
                  <c:v>70.167380952380938</c:v>
                </c:pt>
                <c:pt idx="859">
                  <c:v>161.3661904761905</c:v>
                </c:pt>
                <c:pt idx="860">
                  <c:v>52.757857142857148</c:v>
                </c:pt>
                <c:pt idx="861">
                  <c:v>105.50714285714287</c:v>
                </c:pt>
                <c:pt idx="862">
                  <c:v>99.267142857142858</c:v>
                </c:pt>
                <c:pt idx="863">
                  <c:v>121.01880952380951</c:v>
                </c:pt>
                <c:pt idx="864">
                  <c:v>-14.717619047619038</c:v>
                </c:pt>
                <c:pt idx="865">
                  <c:v>126.67</c:v>
                </c:pt>
                <c:pt idx="866">
                  <c:v>35.906904761904762</c:v>
                </c:pt>
                <c:pt idx="867">
                  <c:v>101.00309523809524</c:v>
                </c:pt>
                <c:pt idx="868">
                  <c:v>99.267142857142858</c:v>
                </c:pt>
                <c:pt idx="869">
                  <c:v>85.562619047619037</c:v>
                </c:pt>
                <c:pt idx="870">
                  <c:v>71.288571428571402</c:v>
                </c:pt>
                <c:pt idx="871">
                  <c:v>101.46142857142856</c:v>
                </c:pt>
                <c:pt idx="872">
                  <c:v>-28.852380952380948</c:v>
                </c:pt>
                <c:pt idx="873">
                  <c:v>130.13119047619048</c:v>
                </c:pt>
                <c:pt idx="874">
                  <c:v>120.64333333333332</c:v>
                </c:pt>
                <c:pt idx="875">
                  <c:v>126.67</c:v>
                </c:pt>
                <c:pt idx="876">
                  <c:v>127.36857142857141</c:v>
                </c:pt>
                <c:pt idx="877">
                  <c:v>103.61880952380953</c:v>
                </c:pt>
                <c:pt idx="878">
                  <c:v>-14.717619047619038</c:v>
                </c:pt>
                <c:pt idx="879">
                  <c:v>64.561666666666639</c:v>
                </c:pt>
                <c:pt idx="880">
                  <c:v>38.000238095238089</c:v>
                </c:pt>
                <c:pt idx="881">
                  <c:v>126.67</c:v>
                </c:pt>
                <c:pt idx="882">
                  <c:v>53.481666666666655</c:v>
                </c:pt>
                <c:pt idx="883">
                  <c:v>56.057857142857138</c:v>
                </c:pt>
                <c:pt idx="884">
                  <c:v>130.13119047619048</c:v>
                </c:pt>
                <c:pt idx="885">
                  <c:v>101.46142857142856</c:v>
                </c:pt>
                <c:pt idx="886">
                  <c:v>99.267142857142858</c:v>
                </c:pt>
                <c:pt idx="887">
                  <c:v>52.757857142857148</c:v>
                </c:pt>
                <c:pt idx="888">
                  <c:v>121.01880952380951</c:v>
                </c:pt>
                <c:pt idx="889">
                  <c:v>35.906904761904762</c:v>
                </c:pt>
                <c:pt idx="890">
                  <c:v>71.288571428571402</c:v>
                </c:pt>
                <c:pt idx="891">
                  <c:v>105.50714285714287</c:v>
                </c:pt>
                <c:pt idx="892">
                  <c:v>53.481666666666655</c:v>
                </c:pt>
                <c:pt idx="893">
                  <c:v>92.519047619047612</c:v>
                </c:pt>
                <c:pt idx="894">
                  <c:v>154.76523809523809</c:v>
                </c:pt>
                <c:pt idx="895">
                  <c:v>81.149285714285725</c:v>
                </c:pt>
                <c:pt idx="896">
                  <c:v>101.00309523809524</c:v>
                </c:pt>
                <c:pt idx="897">
                  <c:v>43.783809523809516</c:v>
                </c:pt>
                <c:pt idx="898">
                  <c:v>91.395238095238099</c:v>
                </c:pt>
                <c:pt idx="899">
                  <c:v>71.288571428571402</c:v>
                </c:pt>
                <c:pt idx="900">
                  <c:v>2.4278571428571381</c:v>
                </c:pt>
                <c:pt idx="901">
                  <c:v>101.00309523809524</c:v>
                </c:pt>
                <c:pt idx="902">
                  <c:v>64.561666666666639</c:v>
                </c:pt>
                <c:pt idx="903">
                  <c:v>70.167380952380938</c:v>
                </c:pt>
                <c:pt idx="904">
                  <c:v>92.519047619047612</c:v>
                </c:pt>
                <c:pt idx="905">
                  <c:v>43.783809523809516</c:v>
                </c:pt>
                <c:pt idx="906">
                  <c:v>57.437380952380948</c:v>
                </c:pt>
                <c:pt idx="907">
                  <c:v>71.288571428571402</c:v>
                </c:pt>
                <c:pt idx="908">
                  <c:v>120.64333333333332</c:v>
                </c:pt>
                <c:pt idx="909">
                  <c:v>35.906904761904762</c:v>
                </c:pt>
                <c:pt idx="910">
                  <c:v>158.14214285714286</c:v>
                </c:pt>
                <c:pt idx="911">
                  <c:v>2.4278571428571381</c:v>
                </c:pt>
                <c:pt idx="912">
                  <c:v>99.267142857142858</c:v>
                </c:pt>
                <c:pt idx="913">
                  <c:v>73.279761904761898</c:v>
                </c:pt>
                <c:pt idx="914">
                  <c:v>-14.717619047619038</c:v>
                </c:pt>
                <c:pt idx="915">
                  <c:v>101.00309523809524</c:v>
                </c:pt>
                <c:pt idx="916">
                  <c:v>60.434285714285707</c:v>
                </c:pt>
                <c:pt idx="917">
                  <c:v>126.67</c:v>
                </c:pt>
                <c:pt idx="918">
                  <c:v>120.64333333333332</c:v>
                </c:pt>
                <c:pt idx="919">
                  <c:v>154.76523809523809</c:v>
                </c:pt>
                <c:pt idx="920">
                  <c:v>85.562619047619037</c:v>
                </c:pt>
                <c:pt idx="921">
                  <c:v>81.149285714285725</c:v>
                </c:pt>
                <c:pt idx="922">
                  <c:v>158.14214285714286</c:v>
                </c:pt>
                <c:pt idx="923">
                  <c:v>52.757857142857148</c:v>
                </c:pt>
                <c:pt idx="924">
                  <c:v>73.279761904761898</c:v>
                </c:pt>
                <c:pt idx="925">
                  <c:v>2.4278571428571381</c:v>
                </c:pt>
                <c:pt idx="926">
                  <c:v>91.395238095238099</c:v>
                </c:pt>
                <c:pt idx="927">
                  <c:v>52.757857142857148</c:v>
                </c:pt>
                <c:pt idx="928">
                  <c:v>120.64333333333332</c:v>
                </c:pt>
                <c:pt idx="929">
                  <c:v>35.906904761904762</c:v>
                </c:pt>
                <c:pt idx="930">
                  <c:v>60.434285714285707</c:v>
                </c:pt>
                <c:pt idx="931">
                  <c:v>121.01880952380951</c:v>
                </c:pt>
                <c:pt idx="932">
                  <c:v>2.4278571428571381</c:v>
                </c:pt>
                <c:pt idx="933">
                  <c:v>154.76523809523809</c:v>
                </c:pt>
                <c:pt idx="934">
                  <c:v>73.279761904761898</c:v>
                </c:pt>
                <c:pt idx="935">
                  <c:v>105.50714285714287</c:v>
                </c:pt>
                <c:pt idx="936">
                  <c:v>91.395238095238099</c:v>
                </c:pt>
                <c:pt idx="937">
                  <c:v>71.288571428571402</c:v>
                </c:pt>
                <c:pt idx="938">
                  <c:v>-14.717619047619038</c:v>
                </c:pt>
                <c:pt idx="939">
                  <c:v>103.61880952380953</c:v>
                </c:pt>
                <c:pt idx="940">
                  <c:v>85.562619047619037</c:v>
                </c:pt>
                <c:pt idx="941">
                  <c:v>127.36857142857141</c:v>
                </c:pt>
                <c:pt idx="942">
                  <c:v>126.67</c:v>
                </c:pt>
                <c:pt idx="943">
                  <c:v>81.149285714285725</c:v>
                </c:pt>
                <c:pt idx="944">
                  <c:v>38.000238095238089</c:v>
                </c:pt>
                <c:pt idx="945">
                  <c:v>53.481666666666655</c:v>
                </c:pt>
                <c:pt idx="946">
                  <c:v>120.64333333333332</c:v>
                </c:pt>
                <c:pt idx="947">
                  <c:v>105.50714285714287</c:v>
                </c:pt>
                <c:pt idx="948">
                  <c:v>92.519047619047612</c:v>
                </c:pt>
                <c:pt idx="949">
                  <c:v>64.561666666666639</c:v>
                </c:pt>
                <c:pt idx="950">
                  <c:v>-14.717619047619038</c:v>
                </c:pt>
                <c:pt idx="951">
                  <c:v>57.437380952380948</c:v>
                </c:pt>
                <c:pt idx="952">
                  <c:v>158.14214285714286</c:v>
                </c:pt>
                <c:pt idx="953">
                  <c:v>85.562619047619037</c:v>
                </c:pt>
                <c:pt idx="954">
                  <c:v>99.267142857142858</c:v>
                </c:pt>
                <c:pt idx="955">
                  <c:v>-14.717619047619038</c:v>
                </c:pt>
                <c:pt idx="956">
                  <c:v>53.481666666666655</c:v>
                </c:pt>
                <c:pt idx="957">
                  <c:v>85.562619047619037</c:v>
                </c:pt>
                <c:pt idx="958">
                  <c:v>64.561666666666639</c:v>
                </c:pt>
                <c:pt idx="959">
                  <c:v>103.61880952380953</c:v>
                </c:pt>
                <c:pt idx="960">
                  <c:v>99.267142857142858</c:v>
                </c:pt>
                <c:pt idx="961">
                  <c:v>35.906904761904762</c:v>
                </c:pt>
                <c:pt idx="962">
                  <c:v>70.167380952380938</c:v>
                </c:pt>
                <c:pt idx="963">
                  <c:v>130.13119047619048</c:v>
                </c:pt>
                <c:pt idx="964">
                  <c:v>120.64333333333332</c:v>
                </c:pt>
                <c:pt idx="965">
                  <c:v>38.000238095238089</c:v>
                </c:pt>
                <c:pt idx="966">
                  <c:v>101.46142857142856</c:v>
                </c:pt>
                <c:pt idx="967">
                  <c:v>56.057857142857138</c:v>
                </c:pt>
                <c:pt idx="968">
                  <c:v>92.519047619047612</c:v>
                </c:pt>
                <c:pt idx="969">
                  <c:v>126.67</c:v>
                </c:pt>
                <c:pt idx="970">
                  <c:v>161.3661904761905</c:v>
                </c:pt>
                <c:pt idx="971">
                  <c:v>52.757857142857148</c:v>
                </c:pt>
                <c:pt idx="972">
                  <c:v>92.519047619047612</c:v>
                </c:pt>
                <c:pt idx="973">
                  <c:v>127.36857142857141</c:v>
                </c:pt>
                <c:pt idx="974">
                  <c:v>70.167380952380938</c:v>
                </c:pt>
                <c:pt idx="975">
                  <c:v>81.149285714285725</c:v>
                </c:pt>
                <c:pt idx="976">
                  <c:v>35.906904761904762</c:v>
                </c:pt>
                <c:pt idx="977">
                  <c:v>91.395238095238099</c:v>
                </c:pt>
                <c:pt idx="978">
                  <c:v>43.783809523809516</c:v>
                </c:pt>
                <c:pt idx="979">
                  <c:v>103.61880952380953</c:v>
                </c:pt>
                <c:pt idx="980">
                  <c:v>60.434285714285707</c:v>
                </c:pt>
                <c:pt idx="981">
                  <c:v>35.906904761904762</c:v>
                </c:pt>
                <c:pt idx="982">
                  <c:v>161.3661904761905</c:v>
                </c:pt>
                <c:pt idx="983">
                  <c:v>70.167380952380938</c:v>
                </c:pt>
                <c:pt idx="984">
                  <c:v>101.00309523809524</c:v>
                </c:pt>
                <c:pt idx="985">
                  <c:v>101.46142857142856</c:v>
                </c:pt>
                <c:pt idx="986">
                  <c:v>126.67</c:v>
                </c:pt>
                <c:pt idx="987">
                  <c:v>105.50714285714287</c:v>
                </c:pt>
                <c:pt idx="988">
                  <c:v>60.434285714285707</c:v>
                </c:pt>
                <c:pt idx="989">
                  <c:v>81.149285714285725</c:v>
                </c:pt>
                <c:pt idx="990">
                  <c:v>121.01880952380951</c:v>
                </c:pt>
                <c:pt idx="991">
                  <c:v>103.61880952380953</c:v>
                </c:pt>
                <c:pt idx="992">
                  <c:v>43.783809523809516</c:v>
                </c:pt>
                <c:pt idx="993">
                  <c:v>99.267142857142858</c:v>
                </c:pt>
                <c:pt idx="994">
                  <c:v>53.481666666666655</c:v>
                </c:pt>
                <c:pt idx="995">
                  <c:v>38.000238095238089</c:v>
                </c:pt>
                <c:pt idx="996">
                  <c:v>92.519047619047612</c:v>
                </c:pt>
                <c:pt idx="997">
                  <c:v>154.76523809523809</c:v>
                </c:pt>
                <c:pt idx="998">
                  <c:v>101.46142857142856</c:v>
                </c:pt>
                <c:pt idx="999">
                  <c:v>105.50714285714287</c:v>
                </c:pt>
                <c:pt idx="1000">
                  <c:v>70.167380952380938</c:v>
                </c:pt>
                <c:pt idx="1001">
                  <c:v>99.267142857142858</c:v>
                </c:pt>
                <c:pt idx="1002">
                  <c:v>35.906904761904762</c:v>
                </c:pt>
                <c:pt idx="1003">
                  <c:v>154.76523809523809</c:v>
                </c:pt>
                <c:pt idx="1004">
                  <c:v>91.395238095238099</c:v>
                </c:pt>
                <c:pt idx="1005">
                  <c:v>73.279761904761898</c:v>
                </c:pt>
                <c:pt idx="1006">
                  <c:v>38.000238095238089</c:v>
                </c:pt>
                <c:pt idx="1007">
                  <c:v>81.149285714285725</c:v>
                </c:pt>
                <c:pt idx="1008">
                  <c:v>-28.852380952380948</c:v>
                </c:pt>
                <c:pt idx="1009">
                  <c:v>43.783809523809516</c:v>
                </c:pt>
                <c:pt idx="1010">
                  <c:v>-28.852380952380948</c:v>
                </c:pt>
                <c:pt idx="1011">
                  <c:v>57.437380952380948</c:v>
                </c:pt>
                <c:pt idx="1012">
                  <c:v>73.279761904761898</c:v>
                </c:pt>
                <c:pt idx="1013">
                  <c:v>161.3661904761905</c:v>
                </c:pt>
                <c:pt idx="1014">
                  <c:v>92.519047619047612</c:v>
                </c:pt>
                <c:pt idx="1015">
                  <c:v>52.757857142857148</c:v>
                </c:pt>
                <c:pt idx="1016">
                  <c:v>53.481666666666655</c:v>
                </c:pt>
                <c:pt idx="1017">
                  <c:v>2.4278571428571381</c:v>
                </c:pt>
                <c:pt idx="1018">
                  <c:v>71.288571428571402</c:v>
                </c:pt>
                <c:pt idx="1019">
                  <c:v>-14.717619047619038</c:v>
                </c:pt>
                <c:pt idx="1020">
                  <c:v>2.4278571428571381</c:v>
                </c:pt>
                <c:pt idx="1021">
                  <c:v>60.434285714285707</c:v>
                </c:pt>
                <c:pt idx="1022">
                  <c:v>81.149285714285725</c:v>
                </c:pt>
                <c:pt idx="1023">
                  <c:v>154.76523809523809</c:v>
                </c:pt>
                <c:pt idx="1024">
                  <c:v>127.36857142857141</c:v>
                </c:pt>
                <c:pt idx="1025">
                  <c:v>71.288571428571402</c:v>
                </c:pt>
                <c:pt idx="1026">
                  <c:v>120.64333333333332</c:v>
                </c:pt>
                <c:pt idx="1027">
                  <c:v>126.67</c:v>
                </c:pt>
                <c:pt idx="1028">
                  <c:v>64.561666666666639</c:v>
                </c:pt>
                <c:pt idx="1029">
                  <c:v>91.395238095238099</c:v>
                </c:pt>
                <c:pt idx="1030">
                  <c:v>-28.852380952380948</c:v>
                </c:pt>
                <c:pt idx="1031">
                  <c:v>57.437380952380948</c:v>
                </c:pt>
                <c:pt idx="1032">
                  <c:v>101.46142857142856</c:v>
                </c:pt>
                <c:pt idx="1033">
                  <c:v>2.4278571428571381</c:v>
                </c:pt>
                <c:pt idx="1034">
                  <c:v>-14.717619047619038</c:v>
                </c:pt>
                <c:pt idx="1035">
                  <c:v>99.267142857142858</c:v>
                </c:pt>
                <c:pt idx="1036">
                  <c:v>126.67</c:v>
                </c:pt>
                <c:pt idx="1037">
                  <c:v>57.437380952380948</c:v>
                </c:pt>
                <c:pt idx="1038">
                  <c:v>43.783809523809516</c:v>
                </c:pt>
                <c:pt idx="1039">
                  <c:v>56.057857142857138</c:v>
                </c:pt>
                <c:pt idx="1040">
                  <c:v>101.00309523809524</c:v>
                </c:pt>
                <c:pt idx="1041">
                  <c:v>81.149285714285725</c:v>
                </c:pt>
                <c:pt idx="1042">
                  <c:v>101.46142857142856</c:v>
                </c:pt>
                <c:pt idx="1043">
                  <c:v>38.000238095238089</c:v>
                </c:pt>
                <c:pt idx="1044">
                  <c:v>71.288571428571402</c:v>
                </c:pt>
                <c:pt idx="1045">
                  <c:v>127.36857142857141</c:v>
                </c:pt>
                <c:pt idx="1046">
                  <c:v>60.434285714285707</c:v>
                </c:pt>
                <c:pt idx="1047">
                  <c:v>-14.717619047619038</c:v>
                </c:pt>
                <c:pt idx="1048">
                  <c:v>154.76523809523809</c:v>
                </c:pt>
                <c:pt idx="1049">
                  <c:v>91.395238095238099</c:v>
                </c:pt>
                <c:pt idx="1050">
                  <c:v>81.149285714285725</c:v>
                </c:pt>
                <c:pt idx="1051">
                  <c:v>60.434285714285707</c:v>
                </c:pt>
                <c:pt idx="1052">
                  <c:v>91.395238095238099</c:v>
                </c:pt>
                <c:pt idx="1053">
                  <c:v>85.562619047619037</c:v>
                </c:pt>
                <c:pt idx="1054">
                  <c:v>161.3661904761905</c:v>
                </c:pt>
                <c:pt idx="1055">
                  <c:v>126.67</c:v>
                </c:pt>
                <c:pt idx="1056">
                  <c:v>57.437380952380948</c:v>
                </c:pt>
                <c:pt idx="1057">
                  <c:v>101.00309523809524</c:v>
                </c:pt>
                <c:pt idx="1058">
                  <c:v>121.01880952380951</c:v>
                </c:pt>
                <c:pt idx="1059">
                  <c:v>127.36857142857141</c:v>
                </c:pt>
                <c:pt idx="1060">
                  <c:v>52.757857142857148</c:v>
                </c:pt>
                <c:pt idx="1061">
                  <c:v>73.279761904761898</c:v>
                </c:pt>
                <c:pt idx="1062">
                  <c:v>101.00309523809524</c:v>
                </c:pt>
                <c:pt idx="1063">
                  <c:v>85.562619047619037</c:v>
                </c:pt>
                <c:pt idx="1064">
                  <c:v>91.395238095238099</c:v>
                </c:pt>
                <c:pt idx="1065">
                  <c:v>64.561666666666639</c:v>
                </c:pt>
                <c:pt idx="1066">
                  <c:v>105.50714285714287</c:v>
                </c:pt>
                <c:pt idx="1067">
                  <c:v>99.267142857142858</c:v>
                </c:pt>
                <c:pt idx="1068">
                  <c:v>38.000238095238089</c:v>
                </c:pt>
                <c:pt idx="1069">
                  <c:v>57.437380952380948</c:v>
                </c:pt>
                <c:pt idx="1070">
                  <c:v>35.906904761904762</c:v>
                </c:pt>
                <c:pt idx="1071">
                  <c:v>53.481666666666655</c:v>
                </c:pt>
                <c:pt idx="1072">
                  <c:v>127.36857142857141</c:v>
                </c:pt>
                <c:pt idx="1073">
                  <c:v>64.561666666666639</c:v>
                </c:pt>
                <c:pt idx="1074">
                  <c:v>60.434285714285707</c:v>
                </c:pt>
                <c:pt idx="1075">
                  <c:v>121.01880952380951</c:v>
                </c:pt>
                <c:pt idx="1076">
                  <c:v>52.757857142857148</c:v>
                </c:pt>
                <c:pt idx="1077">
                  <c:v>158.14214285714286</c:v>
                </c:pt>
                <c:pt idx="1078">
                  <c:v>127.36857142857141</c:v>
                </c:pt>
                <c:pt idx="1079">
                  <c:v>35.906904761904762</c:v>
                </c:pt>
                <c:pt idx="1080">
                  <c:v>53.481666666666655</c:v>
                </c:pt>
                <c:pt idx="1081">
                  <c:v>105.50714285714287</c:v>
                </c:pt>
                <c:pt idx="1082">
                  <c:v>-14.717619047619038</c:v>
                </c:pt>
                <c:pt idx="1083">
                  <c:v>103.61880952380953</c:v>
                </c:pt>
                <c:pt idx="1084">
                  <c:v>121.01880952380951</c:v>
                </c:pt>
                <c:pt idx="1085">
                  <c:v>70.167380952380938</c:v>
                </c:pt>
                <c:pt idx="1086">
                  <c:v>73.279761904761898</c:v>
                </c:pt>
                <c:pt idx="1087">
                  <c:v>85.562619047619037</c:v>
                </c:pt>
                <c:pt idx="1088">
                  <c:v>53.481666666666655</c:v>
                </c:pt>
                <c:pt idx="1089">
                  <c:v>52.757857142857148</c:v>
                </c:pt>
                <c:pt idx="1090">
                  <c:v>161.3661904761905</c:v>
                </c:pt>
                <c:pt idx="1091">
                  <c:v>43.783809523809516</c:v>
                </c:pt>
                <c:pt idx="1092">
                  <c:v>-14.717619047619038</c:v>
                </c:pt>
                <c:pt idx="1093">
                  <c:v>127.36857142857141</c:v>
                </c:pt>
                <c:pt idx="1094">
                  <c:v>121.01880952380951</c:v>
                </c:pt>
                <c:pt idx="1095">
                  <c:v>101.46142857142856</c:v>
                </c:pt>
                <c:pt idx="1096">
                  <c:v>158.14214285714286</c:v>
                </c:pt>
                <c:pt idx="1097">
                  <c:v>85.562619047619037</c:v>
                </c:pt>
                <c:pt idx="1098">
                  <c:v>101.00309523809524</c:v>
                </c:pt>
                <c:pt idx="1099">
                  <c:v>103.61880952380953</c:v>
                </c:pt>
                <c:pt idx="1100">
                  <c:v>92.519047619047612</c:v>
                </c:pt>
                <c:pt idx="1101">
                  <c:v>161.3661904761905</c:v>
                </c:pt>
                <c:pt idx="1102">
                  <c:v>154.76523809523809</c:v>
                </c:pt>
                <c:pt idx="1103">
                  <c:v>64.561666666666639</c:v>
                </c:pt>
                <c:pt idx="1104">
                  <c:v>35.906904761904762</c:v>
                </c:pt>
                <c:pt idx="1105">
                  <c:v>158.14214285714286</c:v>
                </c:pt>
                <c:pt idx="1106">
                  <c:v>85.562619047619037</c:v>
                </c:pt>
                <c:pt idx="1107">
                  <c:v>38.000238095238089</c:v>
                </c:pt>
                <c:pt idx="1108">
                  <c:v>81.149285714285725</c:v>
                </c:pt>
                <c:pt idx="1109">
                  <c:v>101.00309523809524</c:v>
                </c:pt>
                <c:pt idx="1110">
                  <c:v>101.46142857142856</c:v>
                </c:pt>
                <c:pt idx="1111">
                  <c:v>53.481666666666655</c:v>
                </c:pt>
                <c:pt idx="1112">
                  <c:v>-14.717619047619038</c:v>
                </c:pt>
                <c:pt idx="1113">
                  <c:v>130.13119047619048</c:v>
                </c:pt>
                <c:pt idx="1114">
                  <c:v>-28.852380952380948</c:v>
                </c:pt>
                <c:pt idx="1115">
                  <c:v>73.279761904761898</c:v>
                </c:pt>
                <c:pt idx="1116">
                  <c:v>91.395238095238099</c:v>
                </c:pt>
                <c:pt idx="1117">
                  <c:v>73.279761904761898</c:v>
                </c:pt>
                <c:pt idx="1118">
                  <c:v>91.395238095238099</c:v>
                </c:pt>
                <c:pt idx="1119">
                  <c:v>81.149285714285725</c:v>
                </c:pt>
                <c:pt idx="1120">
                  <c:v>70.167380952380938</c:v>
                </c:pt>
                <c:pt idx="1121">
                  <c:v>105.50714285714287</c:v>
                </c:pt>
                <c:pt idx="1122">
                  <c:v>60.434285714285707</c:v>
                </c:pt>
                <c:pt idx="1123">
                  <c:v>92.519047619047612</c:v>
                </c:pt>
                <c:pt idx="1124">
                  <c:v>161.3661904761905</c:v>
                </c:pt>
                <c:pt idx="1125">
                  <c:v>130.13119047619048</c:v>
                </c:pt>
                <c:pt idx="1126">
                  <c:v>99.267142857142858</c:v>
                </c:pt>
                <c:pt idx="1127">
                  <c:v>57.437380952380948</c:v>
                </c:pt>
                <c:pt idx="1128">
                  <c:v>56.057857142857138</c:v>
                </c:pt>
                <c:pt idx="1129">
                  <c:v>53.481666666666655</c:v>
                </c:pt>
                <c:pt idx="1130">
                  <c:v>103.61880952380953</c:v>
                </c:pt>
                <c:pt idx="1131">
                  <c:v>56.057857142857138</c:v>
                </c:pt>
                <c:pt idx="1132">
                  <c:v>101.00309523809524</c:v>
                </c:pt>
                <c:pt idx="1133">
                  <c:v>35.906904761904762</c:v>
                </c:pt>
                <c:pt idx="1134">
                  <c:v>126.67</c:v>
                </c:pt>
                <c:pt idx="1135">
                  <c:v>57.437380952380948</c:v>
                </c:pt>
                <c:pt idx="1136">
                  <c:v>103.61880952380953</c:v>
                </c:pt>
                <c:pt idx="1137">
                  <c:v>43.783809523809516</c:v>
                </c:pt>
                <c:pt idx="1138">
                  <c:v>92.519047619047612</c:v>
                </c:pt>
                <c:pt idx="1139">
                  <c:v>70.167380952380938</c:v>
                </c:pt>
                <c:pt idx="1140">
                  <c:v>105.50714285714287</c:v>
                </c:pt>
                <c:pt idx="1141">
                  <c:v>60.434285714285707</c:v>
                </c:pt>
                <c:pt idx="1142">
                  <c:v>-28.852380952380948</c:v>
                </c:pt>
                <c:pt idx="1143">
                  <c:v>-14.717619047619038</c:v>
                </c:pt>
                <c:pt idx="1144">
                  <c:v>101.46142857142856</c:v>
                </c:pt>
                <c:pt idx="1145">
                  <c:v>64.561666666666639</c:v>
                </c:pt>
                <c:pt idx="1146">
                  <c:v>56.057857142857138</c:v>
                </c:pt>
                <c:pt idx="1147">
                  <c:v>43.783809523809516</c:v>
                </c:pt>
                <c:pt idx="1148">
                  <c:v>105.50714285714287</c:v>
                </c:pt>
                <c:pt idx="1149">
                  <c:v>92.519047619047612</c:v>
                </c:pt>
                <c:pt idx="1150">
                  <c:v>-28.852380952380948</c:v>
                </c:pt>
                <c:pt idx="1151">
                  <c:v>158.14214285714286</c:v>
                </c:pt>
                <c:pt idx="1152">
                  <c:v>57.437380952380948</c:v>
                </c:pt>
                <c:pt idx="1153">
                  <c:v>126.67</c:v>
                </c:pt>
                <c:pt idx="1154">
                  <c:v>101.00309523809524</c:v>
                </c:pt>
                <c:pt idx="1155">
                  <c:v>-14.717619047619038</c:v>
                </c:pt>
                <c:pt idx="1156">
                  <c:v>53.481666666666655</c:v>
                </c:pt>
                <c:pt idx="1157">
                  <c:v>91.395238095238099</c:v>
                </c:pt>
                <c:pt idx="1158">
                  <c:v>70.167380952380938</c:v>
                </c:pt>
                <c:pt idx="1159">
                  <c:v>52.757857142857148</c:v>
                </c:pt>
                <c:pt idx="1160">
                  <c:v>99.267142857142858</c:v>
                </c:pt>
                <c:pt idx="1161">
                  <c:v>38.000238095238089</c:v>
                </c:pt>
                <c:pt idx="1162">
                  <c:v>121.01880952380951</c:v>
                </c:pt>
                <c:pt idx="1163">
                  <c:v>85.562619047619037</c:v>
                </c:pt>
                <c:pt idx="1164">
                  <c:v>158.14214285714286</c:v>
                </c:pt>
                <c:pt idx="1165">
                  <c:v>43.783809523809516</c:v>
                </c:pt>
                <c:pt idx="1166">
                  <c:v>92.519047619047612</c:v>
                </c:pt>
                <c:pt idx="1167">
                  <c:v>121.01880952380951</c:v>
                </c:pt>
                <c:pt idx="1168">
                  <c:v>154.76523809523809</c:v>
                </c:pt>
                <c:pt idx="1169">
                  <c:v>35.906904761904762</c:v>
                </c:pt>
                <c:pt idx="1170">
                  <c:v>70.167380952380938</c:v>
                </c:pt>
                <c:pt idx="1171">
                  <c:v>101.46142857142856</c:v>
                </c:pt>
                <c:pt idx="1172">
                  <c:v>130.13119047619048</c:v>
                </c:pt>
                <c:pt idx="1173">
                  <c:v>81.149285714285725</c:v>
                </c:pt>
                <c:pt idx="1174">
                  <c:v>105.50714285714287</c:v>
                </c:pt>
                <c:pt idx="1175">
                  <c:v>120.64333333333332</c:v>
                </c:pt>
                <c:pt idx="1176">
                  <c:v>127.36857142857141</c:v>
                </c:pt>
                <c:pt idx="1177">
                  <c:v>103.61880952380953</c:v>
                </c:pt>
                <c:pt idx="1178">
                  <c:v>53.481666666666655</c:v>
                </c:pt>
                <c:pt idx="1179">
                  <c:v>35.906904761904762</c:v>
                </c:pt>
                <c:pt idx="1180">
                  <c:v>101.00309523809524</c:v>
                </c:pt>
                <c:pt idx="1181">
                  <c:v>158.14214285714286</c:v>
                </c:pt>
                <c:pt idx="1182">
                  <c:v>154.76523809523809</c:v>
                </c:pt>
                <c:pt idx="1183">
                  <c:v>60.434285714285707</c:v>
                </c:pt>
                <c:pt idx="1184">
                  <c:v>130.13119047619048</c:v>
                </c:pt>
                <c:pt idx="1185">
                  <c:v>64.561666666666639</c:v>
                </c:pt>
                <c:pt idx="1186">
                  <c:v>53.481666666666655</c:v>
                </c:pt>
                <c:pt idx="1187">
                  <c:v>43.783809523809516</c:v>
                </c:pt>
                <c:pt idx="1188">
                  <c:v>161.3661904761905</c:v>
                </c:pt>
                <c:pt idx="1189">
                  <c:v>120.64333333333332</c:v>
                </c:pt>
                <c:pt idx="1190">
                  <c:v>130.13119047619048</c:v>
                </c:pt>
                <c:pt idx="1191">
                  <c:v>126.67</c:v>
                </c:pt>
                <c:pt idx="1192">
                  <c:v>71.288571428571402</c:v>
                </c:pt>
                <c:pt idx="1193">
                  <c:v>81.149285714285725</c:v>
                </c:pt>
                <c:pt idx="1194">
                  <c:v>2.4278571428571381</c:v>
                </c:pt>
                <c:pt idx="1195">
                  <c:v>57.437380952380948</c:v>
                </c:pt>
                <c:pt idx="1196">
                  <c:v>38.000238095238089</c:v>
                </c:pt>
                <c:pt idx="1197">
                  <c:v>127.36857142857141</c:v>
                </c:pt>
                <c:pt idx="1198">
                  <c:v>126.67</c:v>
                </c:pt>
                <c:pt idx="1199">
                  <c:v>73.279761904761898</c:v>
                </c:pt>
                <c:pt idx="1200">
                  <c:v>99.267142857142858</c:v>
                </c:pt>
                <c:pt idx="1201">
                  <c:v>-28.852380952380948</c:v>
                </c:pt>
                <c:pt idx="1202">
                  <c:v>130.13119047619048</c:v>
                </c:pt>
                <c:pt idx="1203">
                  <c:v>101.46142857142856</c:v>
                </c:pt>
                <c:pt idx="1204">
                  <c:v>127.36857142857141</c:v>
                </c:pt>
                <c:pt idx="1205">
                  <c:v>2.4278571428571381</c:v>
                </c:pt>
                <c:pt idx="1206">
                  <c:v>161.3661904761905</c:v>
                </c:pt>
                <c:pt idx="1207">
                  <c:v>43.783809523809516</c:v>
                </c:pt>
                <c:pt idx="1208">
                  <c:v>92.519047619047612</c:v>
                </c:pt>
                <c:pt idx="1209">
                  <c:v>52.757857142857148</c:v>
                </c:pt>
                <c:pt idx="1210">
                  <c:v>85.562619047619037</c:v>
                </c:pt>
                <c:pt idx="1211">
                  <c:v>120.64333333333332</c:v>
                </c:pt>
                <c:pt idx="1212">
                  <c:v>64.561666666666639</c:v>
                </c:pt>
                <c:pt idx="1213">
                  <c:v>60.434285714285707</c:v>
                </c:pt>
                <c:pt idx="1214">
                  <c:v>64.561666666666639</c:v>
                </c:pt>
                <c:pt idx="1215">
                  <c:v>91.395238095238099</c:v>
                </c:pt>
                <c:pt idx="1216">
                  <c:v>2.4278571428571381</c:v>
                </c:pt>
                <c:pt idx="1217">
                  <c:v>71.288571428571402</c:v>
                </c:pt>
                <c:pt idx="1218">
                  <c:v>85.562619047619037</c:v>
                </c:pt>
                <c:pt idx="1219">
                  <c:v>99.267142857142858</c:v>
                </c:pt>
                <c:pt idx="1220">
                  <c:v>120.64333333333332</c:v>
                </c:pt>
                <c:pt idx="1221">
                  <c:v>101.46142857142856</c:v>
                </c:pt>
                <c:pt idx="1222">
                  <c:v>126.67</c:v>
                </c:pt>
                <c:pt idx="1223">
                  <c:v>81.149285714285725</c:v>
                </c:pt>
                <c:pt idx="1224">
                  <c:v>57.437380952380948</c:v>
                </c:pt>
                <c:pt idx="1225">
                  <c:v>56.057857142857138</c:v>
                </c:pt>
                <c:pt idx="1226">
                  <c:v>91.395238095238099</c:v>
                </c:pt>
                <c:pt idx="1227">
                  <c:v>-14.717619047619038</c:v>
                </c:pt>
                <c:pt idx="1228">
                  <c:v>52.757857142857148</c:v>
                </c:pt>
                <c:pt idx="1229">
                  <c:v>154.76523809523809</c:v>
                </c:pt>
                <c:pt idx="1230">
                  <c:v>99.267142857142858</c:v>
                </c:pt>
                <c:pt idx="1231">
                  <c:v>103.61880952380953</c:v>
                </c:pt>
                <c:pt idx="1232">
                  <c:v>57.437380952380948</c:v>
                </c:pt>
                <c:pt idx="1233">
                  <c:v>121.01880952380951</c:v>
                </c:pt>
                <c:pt idx="1234">
                  <c:v>71.288571428571402</c:v>
                </c:pt>
                <c:pt idx="1235">
                  <c:v>53.481666666666655</c:v>
                </c:pt>
                <c:pt idx="1236">
                  <c:v>70.167380952380938</c:v>
                </c:pt>
                <c:pt idx="1237">
                  <c:v>154.76523809523809</c:v>
                </c:pt>
                <c:pt idx="1238">
                  <c:v>105.50714285714287</c:v>
                </c:pt>
                <c:pt idx="1239">
                  <c:v>73.279761904761898</c:v>
                </c:pt>
                <c:pt idx="1240">
                  <c:v>92.519047619047612</c:v>
                </c:pt>
                <c:pt idx="1241">
                  <c:v>71.288571428571402</c:v>
                </c:pt>
                <c:pt idx="1242">
                  <c:v>52.757857142857148</c:v>
                </c:pt>
                <c:pt idx="1243">
                  <c:v>91.395238095238099</c:v>
                </c:pt>
                <c:pt idx="1244">
                  <c:v>38.000238095238089</c:v>
                </c:pt>
                <c:pt idx="1245">
                  <c:v>53.481666666666655</c:v>
                </c:pt>
                <c:pt idx="1246">
                  <c:v>161.3661904761905</c:v>
                </c:pt>
                <c:pt idx="1247">
                  <c:v>105.50714285714287</c:v>
                </c:pt>
                <c:pt idx="1248">
                  <c:v>60.434285714285707</c:v>
                </c:pt>
                <c:pt idx="1249">
                  <c:v>56.057857142857138</c:v>
                </c:pt>
                <c:pt idx="1250">
                  <c:v>121.01880952380951</c:v>
                </c:pt>
                <c:pt idx="1251">
                  <c:v>126.67</c:v>
                </c:pt>
                <c:pt idx="1252">
                  <c:v>-14.717619047619038</c:v>
                </c:pt>
                <c:pt idx="1253">
                  <c:v>120.64333333333332</c:v>
                </c:pt>
                <c:pt idx="1254">
                  <c:v>2.4278571428571381</c:v>
                </c:pt>
                <c:pt idx="1255">
                  <c:v>101.46142857142856</c:v>
                </c:pt>
                <c:pt idx="1256">
                  <c:v>161.3661904761905</c:v>
                </c:pt>
                <c:pt idx="1257">
                  <c:v>126.67</c:v>
                </c:pt>
                <c:pt idx="1258">
                  <c:v>57.437380952380948</c:v>
                </c:pt>
                <c:pt idx="1259">
                  <c:v>103.61880952380953</c:v>
                </c:pt>
                <c:pt idx="1260">
                  <c:v>121.01880952380951</c:v>
                </c:pt>
                <c:pt idx="1261">
                  <c:v>43.783809523809516</c:v>
                </c:pt>
                <c:pt idx="1262">
                  <c:v>71.288571428571402</c:v>
                </c:pt>
                <c:pt idx="1263">
                  <c:v>105.50714285714287</c:v>
                </c:pt>
                <c:pt idx="1264">
                  <c:v>-14.717619047619038</c:v>
                </c:pt>
                <c:pt idx="1265">
                  <c:v>154.76523809523809</c:v>
                </c:pt>
                <c:pt idx="1266">
                  <c:v>35.906904761904762</c:v>
                </c:pt>
                <c:pt idx="1267">
                  <c:v>73.279761904761898</c:v>
                </c:pt>
                <c:pt idx="1268">
                  <c:v>81.149285714285725</c:v>
                </c:pt>
                <c:pt idx="1269">
                  <c:v>130.13119047619048</c:v>
                </c:pt>
                <c:pt idx="1270">
                  <c:v>121.01880952380951</c:v>
                </c:pt>
                <c:pt idx="1271">
                  <c:v>85.562619047619037</c:v>
                </c:pt>
                <c:pt idx="1272">
                  <c:v>70.167380952380938</c:v>
                </c:pt>
                <c:pt idx="1273">
                  <c:v>81.149285714285725</c:v>
                </c:pt>
                <c:pt idx="1274">
                  <c:v>60.434285714285707</c:v>
                </c:pt>
                <c:pt idx="1275">
                  <c:v>127.36857142857141</c:v>
                </c:pt>
                <c:pt idx="1276">
                  <c:v>92.519047619047612</c:v>
                </c:pt>
                <c:pt idx="1277">
                  <c:v>158.14214285714286</c:v>
                </c:pt>
                <c:pt idx="1278">
                  <c:v>52.757857142857148</c:v>
                </c:pt>
                <c:pt idx="1279">
                  <c:v>161.3661904761905</c:v>
                </c:pt>
                <c:pt idx="1280">
                  <c:v>-28.852380952380948</c:v>
                </c:pt>
                <c:pt idx="1281">
                  <c:v>64.561666666666639</c:v>
                </c:pt>
                <c:pt idx="1282">
                  <c:v>158.14214285714286</c:v>
                </c:pt>
                <c:pt idx="1283">
                  <c:v>38.000238095238089</c:v>
                </c:pt>
                <c:pt idx="1284">
                  <c:v>99.267142857142858</c:v>
                </c:pt>
                <c:pt idx="1285">
                  <c:v>154.76523809523809</c:v>
                </c:pt>
                <c:pt idx="1286">
                  <c:v>101.00309523809524</c:v>
                </c:pt>
                <c:pt idx="1287">
                  <c:v>52.757857142857148</c:v>
                </c:pt>
                <c:pt idx="1288">
                  <c:v>53.481666666666655</c:v>
                </c:pt>
                <c:pt idx="1289">
                  <c:v>-14.717619047619038</c:v>
                </c:pt>
                <c:pt idx="1290">
                  <c:v>92.519047619047612</c:v>
                </c:pt>
                <c:pt idx="1291">
                  <c:v>70.167380952380938</c:v>
                </c:pt>
                <c:pt idx="1292">
                  <c:v>-28.852380952380948</c:v>
                </c:pt>
                <c:pt idx="1293">
                  <c:v>35.906904761904762</c:v>
                </c:pt>
                <c:pt idx="1294">
                  <c:v>127.36857142857141</c:v>
                </c:pt>
                <c:pt idx="1295">
                  <c:v>120.64333333333332</c:v>
                </c:pt>
                <c:pt idx="1296">
                  <c:v>158.14214285714286</c:v>
                </c:pt>
                <c:pt idx="1297">
                  <c:v>91.395238095238099</c:v>
                </c:pt>
                <c:pt idx="1298">
                  <c:v>103.61880952380953</c:v>
                </c:pt>
                <c:pt idx="1299">
                  <c:v>71.288571428571402</c:v>
                </c:pt>
                <c:pt idx="1300">
                  <c:v>101.00309523809524</c:v>
                </c:pt>
                <c:pt idx="1301">
                  <c:v>43.783809523809516</c:v>
                </c:pt>
                <c:pt idx="1302">
                  <c:v>-28.852380952380948</c:v>
                </c:pt>
                <c:pt idx="1303">
                  <c:v>161.3661904761905</c:v>
                </c:pt>
                <c:pt idx="1304">
                  <c:v>85.562619047619037</c:v>
                </c:pt>
                <c:pt idx="1305">
                  <c:v>60.434285714285707</c:v>
                </c:pt>
                <c:pt idx="1306">
                  <c:v>92.519047619047612</c:v>
                </c:pt>
                <c:pt idx="1307">
                  <c:v>57.437380952380948</c:v>
                </c:pt>
                <c:pt idx="1308">
                  <c:v>99.267142857142858</c:v>
                </c:pt>
                <c:pt idx="1309">
                  <c:v>101.46142857142856</c:v>
                </c:pt>
                <c:pt idx="1310">
                  <c:v>52.757857142857148</c:v>
                </c:pt>
                <c:pt idx="1311">
                  <c:v>121.01880952380951</c:v>
                </c:pt>
                <c:pt idx="1312">
                  <c:v>-14.717619047619038</c:v>
                </c:pt>
                <c:pt idx="1313">
                  <c:v>81.149285714285725</c:v>
                </c:pt>
                <c:pt idx="1314">
                  <c:v>70.167380952380938</c:v>
                </c:pt>
                <c:pt idx="1315">
                  <c:v>-14.717619047619038</c:v>
                </c:pt>
                <c:pt idx="1316">
                  <c:v>91.395238095238099</c:v>
                </c:pt>
                <c:pt idx="1317">
                  <c:v>101.00309523809524</c:v>
                </c:pt>
                <c:pt idx="1318">
                  <c:v>121.01880952380951</c:v>
                </c:pt>
                <c:pt idx="1319">
                  <c:v>35.906904761904762</c:v>
                </c:pt>
                <c:pt idx="1320">
                  <c:v>154.76523809523809</c:v>
                </c:pt>
                <c:pt idx="1321">
                  <c:v>126.67</c:v>
                </c:pt>
                <c:pt idx="1322">
                  <c:v>71.288571428571402</c:v>
                </c:pt>
                <c:pt idx="1323">
                  <c:v>43.783809523809516</c:v>
                </c:pt>
                <c:pt idx="1324">
                  <c:v>130.13119047619048</c:v>
                </c:pt>
                <c:pt idx="1325">
                  <c:v>99.267142857142858</c:v>
                </c:pt>
                <c:pt idx="1326">
                  <c:v>70.167380952380938</c:v>
                </c:pt>
                <c:pt idx="1327">
                  <c:v>57.437380952380948</c:v>
                </c:pt>
                <c:pt idx="1328">
                  <c:v>56.057857142857138</c:v>
                </c:pt>
                <c:pt idx="1329">
                  <c:v>103.61880952380953</c:v>
                </c:pt>
                <c:pt idx="1330">
                  <c:v>81.149285714285725</c:v>
                </c:pt>
                <c:pt idx="1331">
                  <c:v>126.67</c:v>
                </c:pt>
                <c:pt idx="1332">
                  <c:v>105.50714285714287</c:v>
                </c:pt>
                <c:pt idx="1333">
                  <c:v>158.14214285714286</c:v>
                </c:pt>
                <c:pt idx="1334">
                  <c:v>161.3661904761905</c:v>
                </c:pt>
                <c:pt idx="1335">
                  <c:v>-14.717619047619038</c:v>
                </c:pt>
                <c:pt idx="1336">
                  <c:v>52.757857142857148</c:v>
                </c:pt>
                <c:pt idx="1337">
                  <c:v>71.288571428571402</c:v>
                </c:pt>
                <c:pt idx="1338">
                  <c:v>73.279761904761898</c:v>
                </c:pt>
                <c:pt idx="1339">
                  <c:v>121.01880952380951</c:v>
                </c:pt>
                <c:pt idx="1340">
                  <c:v>70.167380952380938</c:v>
                </c:pt>
                <c:pt idx="1341">
                  <c:v>60.434285714285707</c:v>
                </c:pt>
                <c:pt idx="1342">
                  <c:v>2.4278571428571381</c:v>
                </c:pt>
                <c:pt idx="1343">
                  <c:v>130.13119047619048</c:v>
                </c:pt>
                <c:pt idx="1344">
                  <c:v>161.3661904761905</c:v>
                </c:pt>
                <c:pt idx="1345">
                  <c:v>105.50714285714287</c:v>
                </c:pt>
                <c:pt idx="1346">
                  <c:v>99.267142857142858</c:v>
                </c:pt>
                <c:pt idx="1347">
                  <c:v>130.13119047619048</c:v>
                </c:pt>
                <c:pt idx="1348">
                  <c:v>56.057857142857138</c:v>
                </c:pt>
                <c:pt idx="1349">
                  <c:v>-14.717619047619038</c:v>
                </c:pt>
                <c:pt idx="1350">
                  <c:v>73.279761904761898</c:v>
                </c:pt>
                <c:pt idx="1351">
                  <c:v>105.50714285714287</c:v>
                </c:pt>
                <c:pt idx="1352">
                  <c:v>60.434285714285707</c:v>
                </c:pt>
                <c:pt idx="1353">
                  <c:v>154.76523809523809</c:v>
                </c:pt>
                <c:pt idx="1354">
                  <c:v>56.057857142857138</c:v>
                </c:pt>
                <c:pt idx="1355">
                  <c:v>158.14214285714286</c:v>
                </c:pt>
                <c:pt idx="1356">
                  <c:v>121.01880952380951</c:v>
                </c:pt>
                <c:pt idx="1357">
                  <c:v>161.3661904761905</c:v>
                </c:pt>
                <c:pt idx="1358">
                  <c:v>127.36857142857141</c:v>
                </c:pt>
                <c:pt idx="1359">
                  <c:v>120.64333333333332</c:v>
                </c:pt>
                <c:pt idx="1360">
                  <c:v>103.61880952380953</c:v>
                </c:pt>
                <c:pt idx="1361">
                  <c:v>38.000238095238089</c:v>
                </c:pt>
                <c:pt idx="1362">
                  <c:v>127.36857142857141</c:v>
                </c:pt>
                <c:pt idx="1363">
                  <c:v>73.279761904761898</c:v>
                </c:pt>
                <c:pt idx="1364">
                  <c:v>-14.717619047619038</c:v>
                </c:pt>
                <c:pt idx="1365">
                  <c:v>92.519047619047612</c:v>
                </c:pt>
                <c:pt idx="1366">
                  <c:v>120.64333333333332</c:v>
                </c:pt>
                <c:pt idx="1367">
                  <c:v>81.149285714285725</c:v>
                </c:pt>
                <c:pt idx="1368">
                  <c:v>154.76523809523809</c:v>
                </c:pt>
                <c:pt idx="1369">
                  <c:v>161.3661904761905</c:v>
                </c:pt>
                <c:pt idx="1370">
                  <c:v>85.562619047619037</c:v>
                </c:pt>
                <c:pt idx="1371">
                  <c:v>56.057857142857138</c:v>
                </c:pt>
                <c:pt idx="1372">
                  <c:v>158.14214285714286</c:v>
                </c:pt>
                <c:pt idx="1373">
                  <c:v>57.437380952380948</c:v>
                </c:pt>
                <c:pt idx="1374">
                  <c:v>73.279761904761898</c:v>
                </c:pt>
                <c:pt idx="1375">
                  <c:v>101.46142857142856</c:v>
                </c:pt>
                <c:pt idx="1376">
                  <c:v>2.4278571428571381</c:v>
                </c:pt>
                <c:pt idx="1377">
                  <c:v>64.561666666666639</c:v>
                </c:pt>
                <c:pt idx="1378">
                  <c:v>57.437380952380948</c:v>
                </c:pt>
                <c:pt idx="1379">
                  <c:v>161.3661904761905</c:v>
                </c:pt>
                <c:pt idx="1380">
                  <c:v>71.288571428571402</c:v>
                </c:pt>
                <c:pt idx="1381">
                  <c:v>101.00309523809524</c:v>
                </c:pt>
                <c:pt idx="1382">
                  <c:v>158.14214285714286</c:v>
                </c:pt>
                <c:pt idx="1383">
                  <c:v>85.562619047619037</c:v>
                </c:pt>
                <c:pt idx="1384">
                  <c:v>53.481666666666655</c:v>
                </c:pt>
                <c:pt idx="1385">
                  <c:v>38.000238095238089</c:v>
                </c:pt>
                <c:pt idx="1386">
                  <c:v>-28.852380952380948</c:v>
                </c:pt>
                <c:pt idx="1387">
                  <c:v>99.267142857142858</c:v>
                </c:pt>
                <c:pt idx="1388">
                  <c:v>126.67</c:v>
                </c:pt>
                <c:pt idx="1389">
                  <c:v>103.61880952380953</c:v>
                </c:pt>
                <c:pt idx="1390">
                  <c:v>92.519047619047612</c:v>
                </c:pt>
                <c:pt idx="1391">
                  <c:v>85.562619047619037</c:v>
                </c:pt>
                <c:pt idx="1392">
                  <c:v>73.279761904761898</c:v>
                </c:pt>
                <c:pt idx="1393">
                  <c:v>35.906904761904762</c:v>
                </c:pt>
                <c:pt idx="1394">
                  <c:v>2.4278571428571381</c:v>
                </c:pt>
                <c:pt idx="1395">
                  <c:v>126.67</c:v>
                </c:pt>
                <c:pt idx="1396">
                  <c:v>85.562619047619037</c:v>
                </c:pt>
                <c:pt idx="1397">
                  <c:v>70.167380952380938</c:v>
                </c:pt>
                <c:pt idx="1398">
                  <c:v>-28.852380952380948</c:v>
                </c:pt>
                <c:pt idx="1399">
                  <c:v>56.057857142857138</c:v>
                </c:pt>
                <c:pt idx="1400">
                  <c:v>154.76523809523809</c:v>
                </c:pt>
                <c:pt idx="1401">
                  <c:v>101.46142857142856</c:v>
                </c:pt>
                <c:pt idx="1402">
                  <c:v>158.14214285714286</c:v>
                </c:pt>
                <c:pt idx="1403">
                  <c:v>121.01880952380951</c:v>
                </c:pt>
                <c:pt idx="1404">
                  <c:v>52.757857142857148</c:v>
                </c:pt>
                <c:pt idx="1405">
                  <c:v>127.36857142857141</c:v>
                </c:pt>
                <c:pt idx="1406">
                  <c:v>161.3661904761905</c:v>
                </c:pt>
                <c:pt idx="1407">
                  <c:v>71.288571428571402</c:v>
                </c:pt>
                <c:pt idx="1408">
                  <c:v>43.783809523809516</c:v>
                </c:pt>
                <c:pt idx="1409">
                  <c:v>92.519047619047612</c:v>
                </c:pt>
                <c:pt idx="1410">
                  <c:v>38.000238095238089</c:v>
                </c:pt>
                <c:pt idx="1411">
                  <c:v>2.4278571428571381</c:v>
                </c:pt>
                <c:pt idx="1412">
                  <c:v>70.167380952380938</c:v>
                </c:pt>
                <c:pt idx="1413">
                  <c:v>43.783809523809516</c:v>
                </c:pt>
                <c:pt idx="1414">
                  <c:v>92.519047619047612</c:v>
                </c:pt>
                <c:pt idx="1415">
                  <c:v>101.00309523809524</c:v>
                </c:pt>
                <c:pt idx="1416">
                  <c:v>126.67</c:v>
                </c:pt>
                <c:pt idx="1417">
                  <c:v>53.481666666666655</c:v>
                </c:pt>
                <c:pt idx="1418">
                  <c:v>91.395238095238099</c:v>
                </c:pt>
                <c:pt idx="1419">
                  <c:v>60.434285714285707</c:v>
                </c:pt>
                <c:pt idx="1420">
                  <c:v>121.01880952380951</c:v>
                </c:pt>
                <c:pt idx="1421">
                  <c:v>-28.852380952380948</c:v>
                </c:pt>
                <c:pt idx="1422">
                  <c:v>120.64333333333332</c:v>
                </c:pt>
                <c:pt idx="1423">
                  <c:v>-28.852380952380948</c:v>
                </c:pt>
                <c:pt idx="1424">
                  <c:v>52.757857142857148</c:v>
                </c:pt>
                <c:pt idx="1425">
                  <c:v>43.783809523809516</c:v>
                </c:pt>
                <c:pt idx="1426">
                  <c:v>-14.717619047619038</c:v>
                </c:pt>
                <c:pt idx="1427">
                  <c:v>60.434285714285707</c:v>
                </c:pt>
                <c:pt idx="1428">
                  <c:v>99.267142857142858</c:v>
                </c:pt>
                <c:pt idx="1429">
                  <c:v>64.561666666666639</c:v>
                </c:pt>
                <c:pt idx="1430">
                  <c:v>70.167380952380938</c:v>
                </c:pt>
                <c:pt idx="1431">
                  <c:v>57.437380952380948</c:v>
                </c:pt>
                <c:pt idx="1432">
                  <c:v>101.00309523809524</c:v>
                </c:pt>
                <c:pt idx="1433">
                  <c:v>92.519047619047612</c:v>
                </c:pt>
                <c:pt idx="1434">
                  <c:v>2.4278571428571381</c:v>
                </c:pt>
                <c:pt idx="1435">
                  <c:v>91.395238095238099</c:v>
                </c:pt>
                <c:pt idx="1436">
                  <c:v>126.67</c:v>
                </c:pt>
                <c:pt idx="1437">
                  <c:v>121.01880952380951</c:v>
                </c:pt>
                <c:pt idx="1438">
                  <c:v>73.279761904761898</c:v>
                </c:pt>
                <c:pt idx="1439">
                  <c:v>60.434285714285707</c:v>
                </c:pt>
                <c:pt idx="1440">
                  <c:v>-28.852380952380948</c:v>
                </c:pt>
                <c:pt idx="1441">
                  <c:v>-14.717619047619038</c:v>
                </c:pt>
                <c:pt idx="1442">
                  <c:v>130.13119047619048</c:v>
                </c:pt>
                <c:pt idx="1443">
                  <c:v>53.481666666666655</c:v>
                </c:pt>
                <c:pt idx="1444">
                  <c:v>99.267142857142858</c:v>
                </c:pt>
                <c:pt idx="1445">
                  <c:v>161.3661904761905</c:v>
                </c:pt>
                <c:pt idx="1446">
                  <c:v>2.4278571428571381</c:v>
                </c:pt>
                <c:pt idx="1447">
                  <c:v>70.167380952380938</c:v>
                </c:pt>
                <c:pt idx="1448">
                  <c:v>35.906904761904762</c:v>
                </c:pt>
                <c:pt idx="1449">
                  <c:v>126.67</c:v>
                </c:pt>
                <c:pt idx="1450">
                  <c:v>120.64333333333332</c:v>
                </c:pt>
                <c:pt idx="1451">
                  <c:v>81.149285714285725</c:v>
                </c:pt>
                <c:pt idx="1452">
                  <c:v>56.057857142857138</c:v>
                </c:pt>
                <c:pt idx="1453">
                  <c:v>127.36857142857141</c:v>
                </c:pt>
                <c:pt idx="1454">
                  <c:v>43.783809523809516</c:v>
                </c:pt>
                <c:pt idx="1455">
                  <c:v>52.757857142857148</c:v>
                </c:pt>
                <c:pt idx="1456">
                  <c:v>35.906904761904762</c:v>
                </c:pt>
                <c:pt idx="1457">
                  <c:v>92.519047619047612</c:v>
                </c:pt>
                <c:pt idx="1458">
                  <c:v>105.50714285714287</c:v>
                </c:pt>
                <c:pt idx="1459">
                  <c:v>130.13119047619048</c:v>
                </c:pt>
                <c:pt idx="1460">
                  <c:v>127.36857142857141</c:v>
                </c:pt>
                <c:pt idx="1461">
                  <c:v>101.46142857142856</c:v>
                </c:pt>
                <c:pt idx="1462">
                  <c:v>161.3661904761905</c:v>
                </c:pt>
                <c:pt idx="1463">
                  <c:v>120.64333333333332</c:v>
                </c:pt>
                <c:pt idx="1464">
                  <c:v>81.149285714285725</c:v>
                </c:pt>
                <c:pt idx="1465">
                  <c:v>158.14214285714286</c:v>
                </c:pt>
                <c:pt idx="1466">
                  <c:v>101.00309523809524</c:v>
                </c:pt>
                <c:pt idx="1467">
                  <c:v>64.561666666666639</c:v>
                </c:pt>
                <c:pt idx="1468">
                  <c:v>71.288571428571402</c:v>
                </c:pt>
                <c:pt idx="1469">
                  <c:v>101.46142857142856</c:v>
                </c:pt>
                <c:pt idx="1470">
                  <c:v>101.00309523809524</c:v>
                </c:pt>
                <c:pt idx="1471">
                  <c:v>130.13119047619048</c:v>
                </c:pt>
                <c:pt idx="1472">
                  <c:v>85.562619047619037</c:v>
                </c:pt>
                <c:pt idx="1473">
                  <c:v>81.149285714285725</c:v>
                </c:pt>
                <c:pt idx="1474">
                  <c:v>126.67</c:v>
                </c:pt>
                <c:pt idx="1475">
                  <c:v>161.3661904761905</c:v>
                </c:pt>
                <c:pt idx="1476">
                  <c:v>105.50714285714287</c:v>
                </c:pt>
                <c:pt idx="1477">
                  <c:v>120.64333333333332</c:v>
                </c:pt>
                <c:pt idx="1478">
                  <c:v>73.279761904761898</c:v>
                </c:pt>
                <c:pt idx="1479">
                  <c:v>103.61880952380953</c:v>
                </c:pt>
                <c:pt idx="1480">
                  <c:v>35.906904761904762</c:v>
                </c:pt>
                <c:pt idx="1481">
                  <c:v>52.757857142857148</c:v>
                </c:pt>
                <c:pt idx="1482">
                  <c:v>127.36857142857141</c:v>
                </c:pt>
                <c:pt idx="1483">
                  <c:v>121.01880952380951</c:v>
                </c:pt>
                <c:pt idx="1484">
                  <c:v>53.481666666666655</c:v>
                </c:pt>
                <c:pt idx="1485">
                  <c:v>57.437380952380948</c:v>
                </c:pt>
                <c:pt idx="1486">
                  <c:v>101.46142857142856</c:v>
                </c:pt>
                <c:pt idx="1487">
                  <c:v>85.562619047619037</c:v>
                </c:pt>
                <c:pt idx="1488">
                  <c:v>53.481666666666655</c:v>
                </c:pt>
                <c:pt idx="1489">
                  <c:v>105.50714285714287</c:v>
                </c:pt>
                <c:pt idx="1490">
                  <c:v>154.76523809523809</c:v>
                </c:pt>
                <c:pt idx="1491">
                  <c:v>103.61880952380953</c:v>
                </c:pt>
                <c:pt idx="1492">
                  <c:v>70.167380952380938</c:v>
                </c:pt>
                <c:pt idx="1493">
                  <c:v>52.757857142857148</c:v>
                </c:pt>
                <c:pt idx="1494">
                  <c:v>81.149285714285725</c:v>
                </c:pt>
                <c:pt idx="1495">
                  <c:v>101.46142857142856</c:v>
                </c:pt>
                <c:pt idx="1496">
                  <c:v>105.50714285714287</c:v>
                </c:pt>
                <c:pt idx="1497">
                  <c:v>60.434285714285707</c:v>
                </c:pt>
                <c:pt idx="1498">
                  <c:v>99.267142857142858</c:v>
                </c:pt>
                <c:pt idx="1499">
                  <c:v>71.288571428571402</c:v>
                </c:pt>
                <c:pt idx="1500">
                  <c:v>101.00309523809524</c:v>
                </c:pt>
                <c:pt idx="1501">
                  <c:v>91.395238095238099</c:v>
                </c:pt>
                <c:pt idx="1502">
                  <c:v>120.64333333333332</c:v>
                </c:pt>
                <c:pt idx="1503">
                  <c:v>130.13119047619048</c:v>
                </c:pt>
                <c:pt idx="1504">
                  <c:v>64.561666666666639</c:v>
                </c:pt>
                <c:pt idx="1505">
                  <c:v>127.36857142857141</c:v>
                </c:pt>
                <c:pt idx="1506">
                  <c:v>70.167380952380938</c:v>
                </c:pt>
                <c:pt idx="1507">
                  <c:v>35.906904761904762</c:v>
                </c:pt>
                <c:pt idx="1508">
                  <c:v>103.61880952380953</c:v>
                </c:pt>
                <c:pt idx="1509">
                  <c:v>60.434285714285707</c:v>
                </c:pt>
                <c:pt idx="1510">
                  <c:v>158.14214285714286</c:v>
                </c:pt>
                <c:pt idx="1511">
                  <c:v>154.76523809523809</c:v>
                </c:pt>
                <c:pt idx="1512">
                  <c:v>56.057857142857138</c:v>
                </c:pt>
                <c:pt idx="1513">
                  <c:v>-14.717619047619038</c:v>
                </c:pt>
                <c:pt idx="1514">
                  <c:v>81.149285714285725</c:v>
                </c:pt>
                <c:pt idx="1515">
                  <c:v>71.288571428571402</c:v>
                </c:pt>
                <c:pt idx="1516">
                  <c:v>60.434285714285707</c:v>
                </c:pt>
                <c:pt idx="1517">
                  <c:v>161.3661904761905</c:v>
                </c:pt>
                <c:pt idx="1518">
                  <c:v>38.000238095238089</c:v>
                </c:pt>
                <c:pt idx="1519">
                  <c:v>73.279761904761898</c:v>
                </c:pt>
                <c:pt idx="1520">
                  <c:v>-28.852380952380948</c:v>
                </c:pt>
                <c:pt idx="1521">
                  <c:v>43.783809523809516</c:v>
                </c:pt>
                <c:pt idx="1522">
                  <c:v>53.481666666666655</c:v>
                </c:pt>
                <c:pt idx="1523">
                  <c:v>71.288571428571402</c:v>
                </c:pt>
                <c:pt idx="1524">
                  <c:v>85.562619047619037</c:v>
                </c:pt>
                <c:pt idx="1525">
                  <c:v>56.057857142857138</c:v>
                </c:pt>
                <c:pt idx="1526">
                  <c:v>38.000238095238089</c:v>
                </c:pt>
                <c:pt idx="1527">
                  <c:v>73.279761904761898</c:v>
                </c:pt>
                <c:pt idx="1528">
                  <c:v>52.757857142857148</c:v>
                </c:pt>
                <c:pt idx="1529">
                  <c:v>154.76523809523809</c:v>
                </c:pt>
                <c:pt idx="1530">
                  <c:v>161.3661904761905</c:v>
                </c:pt>
                <c:pt idx="1531">
                  <c:v>158.14214285714286</c:v>
                </c:pt>
                <c:pt idx="1532">
                  <c:v>127.36857142857141</c:v>
                </c:pt>
                <c:pt idx="1533">
                  <c:v>-28.852380952380948</c:v>
                </c:pt>
                <c:pt idx="1534">
                  <c:v>-14.717619047619038</c:v>
                </c:pt>
                <c:pt idx="1535">
                  <c:v>127.36857142857141</c:v>
                </c:pt>
                <c:pt idx="1536">
                  <c:v>158.14214285714286</c:v>
                </c:pt>
                <c:pt idx="1537">
                  <c:v>53.481666666666655</c:v>
                </c:pt>
                <c:pt idx="1538">
                  <c:v>64.561666666666639</c:v>
                </c:pt>
                <c:pt idx="1539">
                  <c:v>121.01880952380951</c:v>
                </c:pt>
                <c:pt idx="1540">
                  <c:v>85.562619047619037</c:v>
                </c:pt>
                <c:pt idx="1541">
                  <c:v>103.61880952380953</c:v>
                </c:pt>
                <c:pt idx="1542">
                  <c:v>56.057857142857138</c:v>
                </c:pt>
                <c:pt idx="1543">
                  <c:v>73.279761904761898</c:v>
                </c:pt>
                <c:pt idx="1544">
                  <c:v>2.4278571428571381</c:v>
                </c:pt>
                <c:pt idx="1545">
                  <c:v>130.13119047619048</c:v>
                </c:pt>
                <c:pt idx="1546">
                  <c:v>105.50714285714287</c:v>
                </c:pt>
                <c:pt idx="1547">
                  <c:v>101.46142857142856</c:v>
                </c:pt>
                <c:pt idx="1548">
                  <c:v>57.437380952380948</c:v>
                </c:pt>
                <c:pt idx="1549">
                  <c:v>71.288571428571402</c:v>
                </c:pt>
                <c:pt idx="1550">
                  <c:v>2.4278571428571381</c:v>
                </c:pt>
                <c:pt idx="1551">
                  <c:v>70.167380952380938</c:v>
                </c:pt>
                <c:pt idx="1552">
                  <c:v>64.561666666666639</c:v>
                </c:pt>
                <c:pt idx="1553">
                  <c:v>56.057857142857138</c:v>
                </c:pt>
                <c:pt idx="1554">
                  <c:v>158.14214285714286</c:v>
                </c:pt>
                <c:pt idx="1555">
                  <c:v>105.50714285714287</c:v>
                </c:pt>
                <c:pt idx="1556">
                  <c:v>130.13119047619048</c:v>
                </c:pt>
                <c:pt idx="1557">
                  <c:v>57.437380952380948</c:v>
                </c:pt>
                <c:pt idx="1558">
                  <c:v>99.267142857142858</c:v>
                </c:pt>
                <c:pt idx="1559">
                  <c:v>101.46142857142856</c:v>
                </c:pt>
                <c:pt idx="1560">
                  <c:v>64.561666666666639</c:v>
                </c:pt>
                <c:pt idx="1561">
                  <c:v>43.783809523809516</c:v>
                </c:pt>
                <c:pt idx="1562">
                  <c:v>130.13119047619048</c:v>
                </c:pt>
                <c:pt idx="1563">
                  <c:v>92.519047619047612</c:v>
                </c:pt>
                <c:pt idx="1564">
                  <c:v>52.757857142857148</c:v>
                </c:pt>
                <c:pt idx="1565">
                  <c:v>35.906904761904762</c:v>
                </c:pt>
                <c:pt idx="1566">
                  <c:v>103.61880952380953</c:v>
                </c:pt>
                <c:pt idx="1567">
                  <c:v>64.561666666666639</c:v>
                </c:pt>
                <c:pt idx="1568">
                  <c:v>121.01880952380951</c:v>
                </c:pt>
                <c:pt idx="1569">
                  <c:v>43.783809523809516</c:v>
                </c:pt>
                <c:pt idx="1570">
                  <c:v>126.67</c:v>
                </c:pt>
                <c:pt idx="1571">
                  <c:v>-14.717619047619038</c:v>
                </c:pt>
                <c:pt idx="1572">
                  <c:v>60.434285714285707</c:v>
                </c:pt>
                <c:pt idx="1573">
                  <c:v>57.437380952380948</c:v>
                </c:pt>
                <c:pt idx="1574">
                  <c:v>154.76523809523809</c:v>
                </c:pt>
                <c:pt idx="1575">
                  <c:v>70.167380952380938</c:v>
                </c:pt>
                <c:pt idx="1576">
                  <c:v>56.057857142857138</c:v>
                </c:pt>
                <c:pt idx="1577">
                  <c:v>53.481666666666655</c:v>
                </c:pt>
                <c:pt idx="1578">
                  <c:v>43.783809523809516</c:v>
                </c:pt>
                <c:pt idx="1579">
                  <c:v>52.757857142857148</c:v>
                </c:pt>
                <c:pt idx="1580">
                  <c:v>92.519047619047612</c:v>
                </c:pt>
                <c:pt idx="1581">
                  <c:v>53.481666666666655</c:v>
                </c:pt>
                <c:pt idx="1582">
                  <c:v>57.437380952380948</c:v>
                </c:pt>
                <c:pt idx="1583">
                  <c:v>120.64333333333332</c:v>
                </c:pt>
                <c:pt idx="1584">
                  <c:v>126.67</c:v>
                </c:pt>
                <c:pt idx="1585">
                  <c:v>154.76523809523809</c:v>
                </c:pt>
                <c:pt idx="1586">
                  <c:v>121.01880952380951</c:v>
                </c:pt>
                <c:pt idx="1587">
                  <c:v>73.279761904761898</c:v>
                </c:pt>
                <c:pt idx="1588">
                  <c:v>85.562619047619037</c:v>
                </c:pt>
                <c:pt idx="1589">
                  <c:v>-28.852380952380948</c:v>
                </c:pt>
                <c:pt idx="1590">
                  <c:v>35.906904761904762</c:v>
                </c:pt>
                <c:pt idx="1591">
                  <c:v>43.783809523809516</c:v>
                </c:pt>
                <c:pt idx="1592">
                  <c:v>154.76523809523809</c:v>
                </c:pt>
                <c:pt idx="1593">
                  <c:v>-14.717619047619038</c:v>
                </c:pt>
                <c:pt idx="1594">
                  <c:v>158.14214285714286</c:v>
                </c:pt>
                <c:pt idx="1595">
                  <c:v>57.437380952380948</c:v>
                </c:pt>
                <c:pt idx="1596">
                  <c:v>101.46142857142856</c:v>
                </c:pt>
                <c:pt idx="1597">
                  <c:v>85.562619047619037</c:v>
                </c:pt>
                <c:pt idx="1598">
                  <c:v>73.279761904761898</c:v>
                </c:pt>
                <c:pt idx="1599">
                  <c:v>71.288571428571402</c:v>
                </c:pt>
                <c:pt idx="1600">
                  <c:v>126.67</c:v>
                </c:pt>
                <c:pt idx="1601">
                  <c:v>-28.852380952380948</c:v>
                </c:pt>
                <c:pt idx="1602">
                  <c:v>101.00309523809524</c:v>
                </c:pt>
                <c:pt idx="1603">
                  <c:v>52.757857142857148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7A-43ED-AE9C-019D838ECBE8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test!$J$2:$J$1605</c:f>
              <c:numCache>
                <c:formatCode>General</c:formatCode>
                <c:ptCount val="1604"/>
                <c:pt idx="0">
                  <c:v>-28.852380952380948</c:v>
                </c:pt>
                <c:pt idx="1">
                  <c:v>81.149285714285725</c:v>
                </c:pt>
                <c:pt idx="2">
                  <c:v>57.437380952380948</c:v>
                </c:pt>
                <c:pt idx="3">
                  <c:v>105.50714285714287</c:v>
                </c:pt>
                <c:pt idx="4">
                  <c:v>70.167380952380938</c:v>
                </c:pt>
                <c:pt idx="5">
                  <c:v>53.481666666666655</c:v>
                </c:pt>
                <c:pt idx="6">
                  <c:v>-14.717619047619038</c:v>
                </c:pt>
                <c:pt idx="7">
                  <c:v>158.14214285714286</c:v>
                </c:pt>
                <c:pt idx="8">
                  <c:v>92.519047619047612</c:v>
                </c:pt>
                <c:pt idx="9">
                  <c:v>85.562619047619037</c:v>
                </c:pt>
                <c:pt idx="10">
                  <c:v>91.395238095238099</c:v>
                </c:pt>
                <c:pt idx="11">
                  <c:v>121.01880952380951</c:v>
                </c:pt>
                <c:pt idx="12">
                  <c:v>70.167380952380938</c:v>
                </c:pt>
                <c:pt idx="13">
                  <c:v>126.67</c:v>
                </c:pt>
                <c:pt idx="14">
                  <c:v>127.36857142857141</c:v>
                </c:pt>
                <c:pt idx="15">
                  <c:v>130.13119047619048</c:v>
                </c:pt>
                <c:pt idx="16">
                  <c:v>101.46142857142856</c:v>
                </c:pt>
                <c:pt idx="17">
                  <c:v>56.057857142857138</c:v>
                </c:pt>
                <c:pt idx="18">
                  <c:v>38.000238095238089</c:v>
                </c:pt>
                <c:pt idx="19">
                  <c:v>-14.717619047619038</c:v>
                </c:pt>
                <c:pt idx="20">
                  <c:v>105.50714285714287</c:v>
                </c:pt>
                <c:pt idx="21">
                  <c:v>35.906904761904762</c:v>
                </c:pt>
                <c:pt idx="22">
                  <c:v>161.3661904761905</c:v>
                </c:pt>
                <c:pt idx="23">
                  <c:v>126.67</c:v>
                </c:pt>
                <c:pt idx="24">
                  <c:v>56.057857142857138</c:v>
                </c:pt>
                <c:pt idx="25">
                  <c:v>130.13119047619048</c:v>
                </c:pt>
                <c:pt idx="26">
                  <c:v>81.149285714285725</c:v>
                </c:pt>
                <c:pt idx="27">
                  <c:v>73.279761904761898</c:v>
                </c:pt>
                <c:pt idx="28">
                  <c:v>120.64333333333332</c:v>
                </c:pt>
                <c:pt idx="29">
                  <c:v>99.267142857142858</c:v>
                </c:pt>
                <c:pt idx="30">
                  <c:v>2.4278571428571381</c:v>
                </c:pt>
                <c:pt idx="31">
                  <c:v>158.14214285714286</c:v>
                </c:pt>
                <c:pt idx="32">
                  <c:v>105.50714285714287</c:v>
                </c:pt>
                <c:pt idx="33">
                  <c:v>57.437380952380948</c:v>
                </c:pt>
                <c:pt idx="34">
                  <c:v>-14.717619047619038</c:v>
                </c:pt>
                <c:pt idx="35">
                  <c:v>53.481666666666655</c:v>
                </c:pt>
                <c:pt idx="36">
                  <c:v>91.395238095238099</c:v>
                </c:pt>
                <c:pt idx="37">
                  <c:v>35.906904761904762</c:v>
                </c:pt>
                <c:pt idx="38">
                  <c:v>130.13119047619048</c:v>
                </c:pt>
                <c:pt idx="39">
                  <c:v>101.00309523809524</c:v>
                </c:pt>
                <c:pt idx="40">
                  <c:v>120.64333333333332</c:v>
                </c:pt>
                <c:pt idx="41">
                  <c:v>121.01880952380951</c:v>
                </c:pt>
                <c:pt idx="42">
                  <c:v>103.61880952380953</c:v>
                </c:pt>
                <c:pt idx="43">
                  <c:v>2.4278571428571381</c:v>
                </c:pt>
                <c:pt idx="44">
                  <c:v>161.3661904761905</c:v>
                </c:pt>
                <c:pt idx="45">
                  <c:v>56.057857142857138</c:v>
                </c:pt>
                <c:pt idx="46">
                  <c:v>158.14214285714286</c:v>
                </c:pt>
                <c:pt idx="47">
                  <c:v>158.14214285714286</c:v>
                </c:pt>
                <c:pt idx="48">
                  <c:v>57.437380952380948</c:v>
                </c:pt>
                <c:pt idx="49">
                  <c:v>52.757857142857148</c:v>
                </c:pt>
                <c:pt idx="50">
                  <c:v>2.4278571428571381</c:v>
                </c:pt>
                <c:pt idx="51">
                  <c:v>120.64333333333332</c:v>
                </c:pt>
                <c:pt idx="52">
                  <c:v>-28.852380952380948</c:v>
                </c:pt>
                <c:pt idx="53">
                  <c:v>85.562619047619037</c:v>
                </c:pt>
                <c:pt idx="54">
                  <c:v>71.288571428571402</c:v>
                </c:pt>
                <c:pt idx="55">
                  <c:v>101.00309523809524</c:v>
                </c:pt>
                <c:pt idx="56">
                  <c:v>71.288571428571402</c:v>
                </c:pt>
                <c:pt idx="57">
                  <c:v>43.783809523809516</c:v>
                </c:pt>
                <c:pt idx="58">
                  <c:v>2.4278571428571381</c:v>
                </c:pt>
                <c:pt idx="59">
                  <c:v>81.149285714285725</c:v>
                </c:pt>
                <c:pt idx="60">
                  <c:v>52.757857142857148</c:v>
                </c:pt>
                <c:pt idx="61">
                  <c:v>161.3661904761905</c:v>
                </c:pt>
                <c:pt idx="62">
                  <c:v>158.14214285714286</c:v>
                </c:pt>
                <c:pt idx="63">
                  <c:v>56.057857142857138</c:v>
                </c:pt>
                <c:pt idx="64">
                  <c:v>101.46142857142856</c:v>
                </c:pt>
                <c:pt idx="65">
                  <c:v>-28.852380952380948</c:v>
                </c:pt>
                <c:pt idx="66">
                  <c:v>38.000238095238089</c:v>
                </c:pt>
                <c:pt idx="67">
                  <c:v>120.64333333333332</c:v>
                </c:pt>
                <c:pt idx="68">
                  <c:v>127.36857142857141</c:v>
                </c:pt>
                <c:pt idx="69">
                  <c:v>101.00309523809524</c:v>
                </c:pt>
                <c:pt idx="70">
                  <c:v>99.267142857142858</c:v>
                </c:pt>
                <c:pt idx="71">
                  <c:v>70.167380952380938</c:v>
                </c:pt>
                <c:pt idx="72">
                  <c:v>105.50714285714287</c:v>
                </c:pt>
                <c:pt idx="73">
                  <c:v>60.434285714285707</c:v>
                </c:pt>
                <c:pt idx="74">
                  <c:v>103.61880952380953</c:v>
                </c:pt>
                <c:pt idx="75">
                  <c:v>161.3661904761905</c:v>
                </c:pt>
                <c:pt idx="76">
                  <c:v>43.783809523809516</c:v>
                </c:pt>
                <c:pt idx="77">
                  <c:v>127.36857142857141</c:v>
                </c:pt>
                <c:pt idx="78">
                  <c:v>-28.852380952380948</c:v>
                </c:pt>
                <c:pt idx="79">
                  <c:v>71.288571428571402</c:v>
                </c:pt>
                <c:pt idx="80">
                  <c:v>56.057857142857138</c:v>
                </c:pt>
                <c:pt idx="81">
                  <c:v>64.561666666666639</c:v>
                </c:pt>
                <c:pt idx="82">
                  <c:v>52.757857142857148</c:v>
                </c:pt>
                <c:pt idx="83">
                  <c:v>121.01880952380951</c:v>
                </c:pt>
                <c:pt idx="84">
                  <c:v>92.519047619047612</c:v>
                </c:pt>
                <c:pt idx="85">
                  <c:v>120.64333333333332</c:v>
                </c:pt>
                <c:pt idx="86">
                  <c:v>70.167380952380938</c:v>
                </c:pt>
                <c:pt idx="87">
                  <c:v>2.4278571428571381</c:v>
                </c:pt>
                <c:pt idx="88">
                  <c:v>64.561666666666639</c:v>
                </c:pt>
                <c:pt idx="89">
                  <c:v>53.481666666666655</c:v>
                </c:pt>
                <c:pt idx="90">
                  <c:v>-28.852380952380948</c:v>
                </c:pt>
                <c:pt idx="91">
                  <c:v>103.61880952380953</c:v>
                </c:pt>
                <c:pt idx="92">
                  <c:v>38.000238095238089</c:v>
                </c:pt>
                <c:pt idx="93">
                  <c:v>127.36857142857141</c:v>
                </c:pt>
                <c:pt idx="94">
                  <c:v>161.3661904761905</c:v>
                </c:pt>
                <c:pt idx="95">
                  <c:v>92.519047619047612</c:v>
                </c:pt>
                <c:pt idx="96">
                  <c:v>43.783809523809516</c:v>
                </c:pt>
                <c:pt idx="97">
                  <c:v>127.36857142857141</c:v>
                </c:pt>
                <c:pt idx="98">
                  <c:v>56.057857142857138</c:v>
                </c:pt>
                <c:pt idx="99">
                  <c:v>103.61880952380953</c:v>
                </c:pt>
                <c:pt idx="100">
                  <c:v>130.13119047619048</c:v>
                </c:pt>
                <c:pt idx="101">
                  <c:v>101.46142857142856</c:v>
                </c:pt>
                <c:pt idx="102">
                  <c:v>105.50714285714287</c:v>
                </c:pt>
                <c:pt idx="103">
                  <c:v>60.434285714285707</c:v>
                </c:pt>
                <c:pt idx="104">
                  <c:v>121.01880952380951</c:v>
                </c:pt>
                <c:pt idx="105">
                  <c:v>52.757857142857148</c:v>
                </c:pt>
                <c:pt idx="106">
                  <c:v>57.437380952380948</c:v>
                </c:pt>
                <c:pt idx="107">
                  <c:v>105.50714285714287</c:v>
                </c:pt>
                <c:pt idx="108">
                  <c:v>126.67</c:v>
                </c:pt>
                <c:pt idx="109">
                  <c:v>154.76523809523809</c:v>
                </c:pt>
                <c:pt idx="110">
                  <c:v>99.267142857142858</c:v>
                </c:pt>
                <c:pt idx="111">
                  <c:v>35.906904761904762</c:v>
                </c:pt>
                <c:pt idx="112">
                  <c:v>154.76523809523809</c:v>
                </c:pt>
                <c:pt idx="113">
                  <c:v>38.000238095238089</c:v>
                </c:pt>
                <c:pt idx="114">
                  <c:v>101.00309523809524</c:v>
                </c:pt>
                <c:pt idx="115">
                  <c:v>43.783809523809516</c:v>
                </c:pt>
                <c:pt idx="116">
                  <c:v>60.434285714285707</c:v>
                </c:pt>
                <c:pt idx="117">
                  <c:v>130.13119047619048</c:v>
                </c:pt>
                <c:pt idx="118">
                  <c:v>158.14214285714286</c:v>
                </c:pt>
                <c:pt idx="119">
                  <c:v>92.519047619047612</c:v>
                </c:pt>
                <c:pt idx="120">
                  <c:v>101.00309523809524</c:v>
                </c:pt>
                <c:pt idx="121">
                  <c:v>64.561666666666639</c:v>
                </c:pt>
                <c:pt idx="122">
                  <c:v>85.562619047619037</c:v>
                </c:pt>
                <c:pt idx="123">
                  <c:v>121.01880952380951</c:v>
                </c:pt>
                <c:pt idx="124">
                  <c:v>103.61880952380953</c:v>
                </c:pt>
                <c:pt idx="125">
                  <c:v>2.4278571428571381</c:v>
                </c:pt>
                <c:pt idx="126">
                  <c:v>-14.717619047619038</c:v>
                </c:pt>
                <c:pt idx="127">
                  <c:v>154.76523809523809</c:v>
                </c:pt>
                <c:pt idx="128">
                  <c:v>126.67</c:v>
                </c:pt>
                <c:pt idx="129">
                  <c:v>60.434285714285707</c:v>
                </c:pt>
                <c:pt idx="130">
                  <c:v>91.395238095238099</c:v>
                </c:pt>
                <c:pt idx="131">
                  <c:v>92.519047619047612</c:v>
                </c:pt>
                <c:pt idx="132">
                  <c:v>38.000238095238089</c:v>
                </c:pt>
                <c:pt idx="133">
                  <c:v>121.01880952380951</c:v>
                </c:pt>
                <c:pt idx="134">
                  <c:v>161.3661904761905</c:v>
                </c:pt>
                <c:pt idx="135">
                  <c:v>103.61880952380953</c:v>
                </c:pt>
                <c:pt idx="136">
                  <c:v>105.50714285714287</c:v>
                </c:pt>
                <c:pt idx="137">
                  <c:v>35.906904761904762</c:v>
                </c:pt>
                <c:pt idx="138">
                  <c:v>92.519047619047612</c:v>
                </c:pt>
                <c:pt idx="139">
                  <c:v>126.67</c:v>
                </c:pt>
                <c:pt idx="140">
                  <c:v>60.434285714285707</c:v>
                </c:pt>
                <c:pt idx="141">
                  <c:v>53.481666666666655</c:v>
                </c:pt>
                <c:pt idx="142">
                  <c:v>101.00309523809524</c:v>
                </c:pt>
                <c:pt idx="143">
                  <c:v>99.267142857142858</c:v>
                </c:pt>
                <c:pt idx="144">
                  <c:v>38.000238095238089</c:v>
                </c:pt>
                <c:pt idx="145">
                  <c:v>120.64333333333332</c:v>
                </c:pt>
                <c:pt idx="146">
                  <c:v>130.13119047619048</c:v>
                </c:pt>
                <c:pt idx="147">
                  <c:v>70.167380952380938</c:v>
                </c:pt>
                <c:pt idx="148">
                  <c:v>64.561666666666639</c:v>
                </c:pt>
                <c:pt idx="149">
                  <c:v>120.64333333333332</c:v>
                </c:pt>
                <c:pt idx="150">
                  <c:v>81.149285714285725</c:v>
                </c:pt>
                <c:pt idx="151">
                  <c:v>35.906904761904762</c:v>
                </c:pt>
                <c:pt idx="152">
                  <c:v>71.288571428571402</c:v>
                </c:pt>
                <c:pt idx="153">
                  <c:v>85.562619047619037</c:v>
                </c:pt>
                <c:pt idx="154">
                  <c:v>2.4278571428571381</c:v>
                </c:pt>
                <c:pt idx="155">
                  <c:v>91.395238095238099</c:v>
                </c:pt>
                <c:pt idx="156">
                  <c:v>101.46142857142856</c:v>
                </c:pt>
                <c:pt idx="157">
                  <c:v>57.437380952380948</c:v>
                </c:pt>
                <c:pt idx="158">
                  <c:v>103.61880952380953</c:v>
                </c:pt>
                <c:pt idx="159">
                  <c:v>71.288571428571402</c:v>
                </c:pt>
                <c:pt idx="160">
                  <c:v>127.36857142857141</c:v>
                </c:pt>
                <c:pt idx="161">
                  <c:v>81.149285714285725</c:v>
                </c:pt>
                <c:pt idx="162">
                  <c:v>120.64333333333332</c:v>
                </c:pt>
                <c:pt idx="163">
                  <c:v>38.000238095238089</c:v>
                </c:pt>
                <c:pt idx="164">
                  <c:v>101.46142857142856</c:v>
                </c:pt>
                <c:pt idx="165">
                  <c:v>70.167380952380938</c:v>
                </c:pt>
                <c:pt idx="166">
                  <c:v>85.562619047619037</c:v>
                </c:pt>
                <c:pt idx="167">
                  <c:v>57.437380952380948</c:v>
                </c:pt>
                <c:pt idx="168">
                  <c:v>130.13119047619048</c:v>
                </c:pt>
                <c:pt idx="169">
                  <c:v>64.561666666666639</c:v>
                </c:pt>
                <c:pt idx="170">
                  <c:v>161.3661904761905</c:v>
                </c:pt>
                <c:pt idx="171">
                  <c:v>2.4278571428571381</c:v>
                </c:pt>
                <c:pt idx="172">
                  <c:v>35.906904761904762</c:v>
                </c:pt>
                <c:pt idx="173">
                  <c:v>52.757857142857148</c:v>
                </c:pt>
                <c:pt idx="174">
                  <c:v>53.481666666666655</c:v>
                </c:pt>
                <c:pt idx="175">
                  <c:v>121.01880952380951</c:v>
                </c:pt>
                <c:pt idx="176">
                  <c:v>101.46142857142856</c:v>
                </c:pt>
                <c:pt idx="177">
                  <c:v>64.561666666666639</c:v>
                </c:pt>
                <c:pt idx="178">
                  <c:v>127.36857142857141</c:v>
                </c:pt>
                <c:pt idx="179">
                  <c:v>130.13119047619048</c:v>
                </c:pt>
                <c:pt idx="180">
                  <c:v>57.437380952380948</c:v>
                </c:pt>
                <c:pt idx="181">
                  <c:v>71.288571428571402</c:v>
                </c:pt>
                <c:pt idx="182">
                  <c:v>70.167380952380938</c:v>
                </c:pt>
                <c:pt idx="183">
                  <c:v>2.4278571428571381</c:v>
                </c:pt>
                <c:pt idx="184">
                  <c:v>52.757857142857148</c:v>
                </c:pt>
                <c:pt idx="185">
                  <c:v>85.562619047619037</c:v>
                </c:pt>
                <c:pt idx="186">
                  <c:v>81.149285714285725</c:v>
                </c:pt>
                <c:pt idx="187">
                  <c:v>-14.717619047619038</c:v>
                </c:pt>
                <c:pt idx="188">
                  <c:v>56.057857142857138</c:v>
                </c:pt>
                <c:pt idx="189">
                  <c:v>130.13119047619048</c:v>
                </c:pt>
                <c:pt idx="190">
                  <c:v>92.519047619047612</c:v>
                </c:pt>
                <c:pt idx="191">
                  <c:v>99.267142857142858</c:v>
                </c:pt>
                <c:pt idx="192">
                  <c:v>43.783809523809516</c:v>
                </c:pt>
                <c:pt idx="193">
                  <c:v>73.279761904761898</c:v>
                </c:pt>
                <c:pt idx="194">
                  <c:v>154.76523809523809</c:v>
                </c:pt>
                <c:pt idx="195">
                  <c:v>56.057857142857138</c:v>
                </c:pt>
                <c:pt idx="196">
                  <c:v>35.906904761904762</c:v>
                </c:pt>
                <c:pt idx="197">
                  <c:v>60.434285714285707</c:v>
                </c:pt>
                <c:pt idx="198">
                  <c:v>73.279761904761898</c:v>
                </c:pt>
                <c:pt idx="199">
                  <c:v>64.561666666666639</c:v>
                </c:pt>
                <c:pt idx="200">
                  <c:v>158.14214285714286</c:v>
                </c:pt>
                <c:pt idx="201">
                  <c:v>43.783809523809516</c:v>
                </c:pt>
                <c:pt idx="202">
                  <c:v>81.149285714285725</c:v>
                </c:pt>
                <c:pt idx="203">
                  <c:v>154.76523809523809</c:v>
                </c:pt>
                <c:pt idx="204">
                  <c:v>57.437380952380948</c:v>
                </c:pt>
                <c:pt idx="205">
                  <c:v>127.36857142857141</c:v>
                </c:pt>
                <c:pt idx="206">
                  <c:v>60.434285714285707</c:v>
                </c:pt>
                <c:pt idx="207">
                  <c:v>161.3661904761905</c:v>
                </c:pt>
                <c:pt idx="208">
                  <c:v>158.14214285714286</c:v>
                </c:pt>
                <c:pt idx="209">
                  <c:v>103.61880952380953</c:v>
                </c:pt>
                <c:pt idx="210">
                  <c:v>73.279761904761898</c:v>
                </c:pt>
                <c:pt idx="211">
                  <c:v>57.437380952380948</c:v>
                </c:pt>
                <c:pt idx="212">
                  <c:v>154.76523809523809</c:v>
                </c:pt>
                <c:pt idx="213">
                  <c:v>71.288571428571402</c:v>
                </c:pt>
                <c:pt idx="214">
                  <c:v>81.149285714285725</c:v>
                </c:pt>
                <c:pt idx="215">
                  <c:v>126.67</c:v>
                </c:pt>
                <c:pt idx="216">
                  <c:v>-14.717619047619038</c:v>
                </c:pt>
                <c:pt idx="217">
                  <c:v>91.395238095238099</c:v>
                </c:pt>
                <c:pt idx="218">
                  <c:v>56.057857142857138</c:v>
                </c:pt>
                <c:pt idx="219">
                  <c:v>-28.852380952380948</c:v>
                </c:pt>
                <c:pt idx="220">
                  <c:v>-28.852380952380948</c:v>
                </c:pt>
                <c:pt idx="221">
                  <c:v>60.434285714285707</c:v>
                </c:pt>
                <c:pt idx="222">
                  <c:v>103.61880952380953</c:v>
                </c:pt>
                <c:pt idx="223">
                  <c:v>105.50714285714287</c:v>
                </c:pt>
                <c:pt idx="224">
                  <c:v>-14.717619047619038</c:v>
                </c:pt>
                <c:pt idx="225">
                  <c:v>85.562619047619037</c:v>
                </c:pt>
                <c:pt idx="226">
                  <c:v>101.00309523809524</c:v>
                </c:pt>
                <c:pt idx="227">
                  <c:v>161.3661904761905</c:v>
                </c:pt>
                <c:pt idx="228">
                  <c:v>154.76523809523809</c:v>
                </c:pt>
                <c:pt idx="229">
                  <c:v>99.267142857142858</c:v>
                </c:pt>
                <c:pt idx="230">
                  <c:v>103.61880952380953</c:v>
                </c:pt>
                <c:pt idx="231">
                  <c:v>56.057857142857138</c:v>
                </c:pt>
                <c:pt idx="232">
                  <c:v>126.67</c:v>
                </c:pt>
                <c:pt idx="233">
                  <c:v>53.481666666666655</c:v>
                </c:pt>
                <c:pt idx="234">
                  <c:v>91.395238095238099</c:v>
                </c:pt>
                <c:pt idx="235">
                  <c:v>158.14214285714286</c:v>
                </c:pt>
                <c:pt idx="236">
                  <c:v>43.783809523809516</c:v>
                </c:pt>
                <c:pt idx="237">
                  <c:v>158.14214285714286</c:v>
                </c:pt>
                <c:pt idx="238">
                  <c:v>-28.852380952380948</c:v>
                </c:pt>
                <c:pt idx="239">
                  <c:v>56.057857142857138</c:v>
                </c:pt>
                <c:pt idx="240">
                  <c:v>127.36857142857141</c:v>
                </c:pt>
                <c:pt idx="241">
                  <c:v>101.00309523809524</c:v>
                </c:pt>
                <c:pt idx="242">
                  <c:v>38.000238095238089</c:v>
                </c:pt>
                <c:pt idx="243">
                  <c:v>120.64333333333332</c:v>
                </c:pt>
                <c:pt idx="244">
                  <c:v>161.3661904761905</c:v>
                </c:pt>
                <c:pt idx="245">
                  <c:v>43.783809523809516</c:v>
                </c:pt>
                <c:pt idx="246">
                  <c:v>64.561666666666639</c:v>
                </c:pt>
                <c:pt idx="247">
                  <c:v>99.267142857142858</c:v>
                </c:pt>
                <c:pt idx="248">
                  <c:v>158.14214285714286</c:v>
                </c:pt>
                <c:pt idx="249">
                  <c:v>71.288571428571402</c:v>
                </c:pt>
                <c:pt idx="250">
                  <c:v>38.000238095238089</c:v>
                </c:pt>
                <c:pt idx="251">
                  <c:v>101.46142857142856</c:v>
                </c:pt>
                <c:pt idx="252">
                  <c:v>60.434285714285707</c:v>
                </c:pt>
                <c:pt idx="253">
                  <c:v>92.519047619047612</c:v>
                </c:pt>
                <c:pt idx="254">
                  <c:v>127.36857142857141</c:v>
                </c:pt>
                <c:pt idx="255">
                  <c:v>-28.852380952380948</c:v>
                </c:pt>
                <c:pt idx="256">
                  <c:v>43.783809523809516</c:v>
                </c:pt>
                <c:pt idx="257">
                  <c:v>120.64333333333332</c:v>
                </c:pt>
                <c:pt idx="258">
                  <c:v>52.757857142857148</c:v>
                </c:pt>
                <c:pt idx="259">
                  <c:v>71.288571428571402</c:v>
                </c:pt>
                <c:pt idx="260">
                  <c:v>121.01880952380951</c:v>
                </c:pt>
                <c:pt idx="261">
                  <c:v>35.906904761904762</c:v>
                </c:pt>
                <c:pt idx="262">
                  <c:v>127.36857142857141</c:v>
                </c:pt>
                <c:pt idx="263">
                  <c:v>103.61880952380953</c:v>
                </c:pt>
                <c:pt idx="264">
                  <c:v>64.561666666666639</c:v>
                </c:pt>
                <c:pt idx="265">
                  <c:v>126.67</c:v>
                </c:pt>
                <c:pt idx="266">
                  <c:v>99.267142857142858</c:v>
                </c:pt>
                <c:pt idx="267">
                  <c:v>38.000238095238089</c:v>
                </c:pt>
                <c:pt idx="268">
                  <c:v>73.279761904761898</c:v>
                </c:pt>
                <c:pt idx="269">
                  <c:v>101.46142857142856</c:v>
                </c:pt>
                <c:pt idx="270">
                  <c:v>56.057857142857138</c:v>
                </c:pt>
                <c:pt idx="271">
                  <c:v>2.4278571428571381</c:v>
                </c:pt>
                <c:pt idx="272">
                  <c:v>120.64333333333332</c:v>
                </c:pt>
                <c:pt idx="273">
                  <c:v>-14.717619047619038</c:v>
                </c:pt>
                <c:pt idx="274">
                  <c:v>99.267142857142858</c:v>
                </c:pt>
                <c:pt idx="275">
                  <c:v>64.561666666666639</c:v>
                </c:pt>
                <c:pt idx="276">
                  <c:v>57.437380952380948</c:v>
                </c:pt>
                <c:pt idx="277">
                  <c:v>73.279761904761898</c:v>
                </c:pt>
                <c:pt idx="278">
                  <c:v>161.3661904761905</c:v>
                </c:pt>
                <c:pt idx="279">
                  <c:v>71.288571428571402</c:v>
                </c:pt>
                <c:pt idx="280">
                  <c:v>105.50714285714287</c:v>
                </c:pt>
                <c:pt idx="281">
                  <c:v>101.46142857142856</c:v>
                </c:pt>
                <c:pt idx="282">
                  <c:v>120.64333333333332</c:v>
                </c:pt>
                <c:pt idx="283">
                  <c:v>126.67</c:v>
                </c:pt>
                <c:pt idx="284">
                  <c:v>2.4278571428571381</c:v>
                </c:pt>
                <c:pt idx="285">
                  <c:v>52.757857142857148</c:v>
                </c:pt>
                <c:pt idx="286">
                  <c:v>103.61880952380953</c:v>
                </c:pt>
                <c:pt idx="287">
                  <c:v>121.01880952380951</c:v>
                </c:pt>
                <c:pt idx="288">
                  <c:v>130.13119047619048</c:v>
                </c:pt>
                <c:pt idx="289">
                  <c:v>103.61880952380953</c:v>
                </c:pt>
                <c:pt idx="290">
                  <c:v>121.01880952380951</c:v>
                </c:pt>
                <c:pt idx="291">
                  <c:v>154.76523809523809</c:v>
                </c:pt>
                <c:pt idx="292">
                  <c:v>56.057857142857138</c:v>
                </c:pt>
                <c:pt idx="293">
                  <c:v>73.279761904761898</c:v>
                </c:pt>
                <c:pt idx="294">
                  <c:v>91.395238095238099</c:v>
                </c:pt>
                <c:pt idx="295">
                  <c:v>2.4278571428571381</c:v>
                </c:pt>
                <c:pt idx="296">
                  <c:v>85.562619047619037</c:v>
                </c:pt>
                <c:pt idx="297">
                  <c:v>64.561666666666639</c:v>
                </c:pt>
                <c:pt idx="298">
                  <c:v>57.437380952380948</c:v>
                </c:pt>
                <c:pt idx="299">
                  <c:v>161.3661904761905</c:v>
                </c:pt>
                <c:pt idx="300">
                  <c:v>126.67</c:v>
                </c:pt>
                <c:pt idx="301">
                  <c:v>52.757857142857148</c:v>
                </c:pt>
                <c:pt idx="302">
                  <c:v>126.67</c:v>
                </c:pt>
                <c:pt idx="303">
                  <c:v>43.783809523809516</c:v>
                </c:pt>
                <c:pt idx="304">
                  <c:v>56.057857142857138</c:v>
                </c:pt>
                <c:pt idx="305">
                  <c:v>35.906904761904762</c:v>
                </c:pt>
                <c:pt idx="306">
                  <c:v>158.14214285714286</c:v>
                </c:pt>
                <c:pt idx="307">
                  <c:v>-14.717619047619038</c:v>
                </c:pt>
                <c:pt idx="308">
                  <c:v>81.149285714285725</c:v>
                </c:pt>
                <c:pt idx="309">
                  <c:v>85.562619047619037</c:v>
                </c:pt>
                <c:pt idx="310">
                  <c:v>101.00309523809524</c:v>
                </c:pt>
                <c:pt idx="311">
                  <c:v>92.519047619047612</c:v>
                </c:pt>
                <c:pt idx="312">
                  <c:v>154.76523809523809</c:v>
                </c:pt>
                <c:pt idx="313">
                  <c:v>73.279761904761898</c:v>
                </c:pt>
                <c:pt idx="314">
                  <c:v>-28.852380952380948</c:v>
                </c:pt>
                <c:pt idx="315">
                  <c:v>91.395238095238099</c:v>
                </c:pt>
                <c:pt idx="316">
                  <c:v>71.288571428571402</c:v>
                </c:pt>
                <c:pt idx="317">
                  <c:v>91.395238095238099</c:v>
                </c:pt>
                <c:pt idx="318">
                  <c:v>161.3661904761905</c:v>
                </c:pt>
                <c:pt idx="319">
                  <c:v>101.46142857142856</c:v>
                </c:pt>
                <c:pt idx="320">
                  <c:v>64.561666666666639</c:v>
                </c:pt>
                <c:pt idx="321">
                  <c:v>35.906904761904762</c:v>
                </c:pt>
                <c:pt idx="322">
                  <c:v>101.00309523809524</c:v>
                </c:pt>
                <c:pt idx="323">
                  <c:v>56.057857142857138</c:v>
                </c:pt>
                <c:pt idx="324">
                  <c:v>92.519047619047612</c:v>
                </c:pt>
                <c:pt idx="325">
                  <c:v>103.61880952380953</c:v>
                </c:pt>
                <c:pt idx="326">
                  <c:v>120.64333333333332</c:v>
                </c:pt>
                <c:pt idx="327">
                  <c:v>43.783809523809516</c:v>
                </c:pt>
                <c:pt idx="328">
                  <c:v>70.167380952380938</c:v>
                </c:pt>
                <c:pt idx="329">
                  <c:v>73.279761904761898</c:v>
                </c:pt>
                <c:pt idx="330">
                  <c:v>73.279761904761898</c:v>
                </c:pt>
                <c:pt idx="331">
                  <c:v>127.36857142857141</c:v>
                </c:pt>
                <c:pt idx="332">
                  <c:v>43.783809523809516</c:v>
                </c:pt>
                <c:pt idx="333">
                  <c:v>38.000238095238089</c:v>
                </c:pt>
                <c:pt idx="334">
                  <c:v>71.288571428571402</c:v>
                </c:pt>
                <c:pt idx="335">
                  <c:v>154.76523809523809</c:v>
                </c:pt>
                <c:pt idx="336">
                  <c:v>92.519047619047612</c:v>
                </c:pt>
                <c:pt idx="337">
                  <c:v>158.14214285714286</c:v>
                </c:pt>
                <c:pt idx="338">
                  <c:v>70.167380952380938</c:v>
                </c:pt>
                <c:pt idx="339">
                  <c:v>101.00309523809524</c:v>
                </c:pt>
                <c:pt idx="340">
                  <c:v>91.395238095238099</c:v>
                </c:pt>
                <c:pt idx="341">
                  <c:v>56.057857142857138</c:v>
                </c:pt>
                <c:pt idx="342">
                  <c:v>158.14214285714286</c:v>
                </c:pt>
                <c:pt idx="343">
                  <c:v>105.50714285714287</c:v>
                </c:pt>
                <c:pt idx="344">
                  <c:v>57.437380952380948</c:v>
                </c:pt>
                <c:pt idx="345">
                  <c:v>92.519047619047612</c:v>
                </c:pt>
                <c:pt idx="346">
                  <c:v>130.13119047619048</c:v>
                </c:pt>
                <c:pt idx="347">
                  <c:v>101.46142857142856</c:v>
                </c:pt>
                <c:pt idx="348">
                  <c:v>127.36857142857141</c:v>
                </c:pt>
                <c:pt idx="349">
                  <c:v>105.50714285714287</c:v>
                </c:pt>
                <c:pt idx="350">
                  <c:v>130.13119047619048</c:v>
                </c:pt>
                <c:pt idx="351">
                  <c:v>70.167380952380938</c:v>
                </c:pt>
                <c:pt idx="352">
                  <c:v>-28.852380952380948</c:v>
                </c:pt>
                <c:pt idx="353">
                  <c:v>2.4278571428571381</c:v>
                </c:pt>
                <c:pt idx="354">
                  <c:v>64.561666666666639</c:v>
                </c:pt>
                <c:pt idx="355">
                  <c:v>161.3661904761905</c:v>
                </c:pt>
                <c:pt idx="356">
                  <c:v>38.000238095238089</c:v>
                </c:pt>
                <c:pt idx="357">
                  <c:v>121.01880952380951</c:v>
                </c:pt>
                <c:pt idx="358">
                  <c:v>154.76523809523809</c:v>
                </c:pt>
                <c:pt idx="359">
                  <c:v>52.757857142857148</c:v>
                </c:pt>
                <c:pt idx="360">
                  <c:v>126.67</c:v>
                </c:pt>
                <c:pt idx="361">
                  <c:v>-28.852380952380948</c:v>
                </c:pt>
                <c:pt idx="362">
                  <c:v>121.01880952380951</c:v>
                </c:pt>
                <c:pt idx="363">
                  <c:v>35.906904761904762</c:v>
                </c:pt>
                <c:pt idx="364">
                  <c:v>2.4278571428571381</c:v>
                </c:pt>
                <c:pt idx="365">
                  <c:v>56.057857142857138</c:v>
                </c:pt>
                <c:pt idx="366">
                  <c:v>154.76523809523809</c:v>
                </c:pt>
                <c:pt idx="367">
                  <c:v>81.149285714285725</c:v>
                </c:pt>
                <c:pt idx="368">
                  <c:v>105.50714285714287</c:v>
                </c:pt>
                <c:pt idx="369">
                  <c:v>57.437380952380948</c:v>
                </c:pt>
                <c:pt idx="370">
                  <c:v>38.000238095238089</c:v>
                </c:pt>
                <c:pt idx="371">
                  <c:v>161.3661904761905</c:v>
                </c:pt>
                <c:pt idx="372">
                  <c:v>130.13119047619048</c:v>
                </c:pt>
                <c:pt idx="373">
                  <c:v>81.149285714285725</c:v>
                </c:pt>
                <c:pt idx="374">
                  <c:v>91.395238095238099</c:v>
                </c:pt>
                <c:pt idx="375">
                  <c:v>53.481666666666655</c:v>
                </c:pt>
                <c:pt idx="376">
                  <c:v>121.01880952380951</c:v>
                </c:pt>
                <c:pt idx="377">
                  <c:v>38.000238095238089</c:v>
                </c:pt>
                <c:pt idx="378">
                  <c:v>57.437380952380948</c:v>
                </c:pt>
                <c:pt idx="379">
                  <c:v>35.906904761904762</c:v>
                </c:pt>
                <c:pt idx="380">
                  <c:v>161.3661904761905</c:v>
                </c:pt>
                <c:pt idx="381">
                  <c:v>2.4278571428571381</c:v>
                </c:pt>
                <c:pt idx="382">
                  <c:v>-14.717619047619038</c:v>
                </c:pt>
                <c:pt idx="383">
                  <c:v>-28.852380952380948</c:v>
                </c:pt>
                <c:pt idx="384">
                  <c:v>101.46142857142856</c:v>
                </c:pt>
                <c:pt idx="385">
                  <c:v>43.783809523809516</c:v>
                </c:pt>
                <c:pt idx="386">
                  <c:v>130.13119047619048</c:v>
                </c:pt>
                <c:pt idx="387">
                  <c:v>92.519047619047612</c:v>
                </c:pt>
                <c:pt idx="388">
                  <c:v>56.057857142857138</c:v>
                </c:pt>
                <c:pt idx="389">
                  <c:v>-28.852380952380948</c:v>
                </c:pt>
                <c:pt idx="390">
                  <c:v>99.267142857142858</c:v>
                </c:pt>
                <c:pt idx="391">
                  <c:v>60.434285714285707</c:v>
                </c:pt>
                <c:pt idx="392">
                  <c:v>-14.717619047619038</c:v>
                </c:pt>
                <c:pt idx="393">
                  <c:v>2.4278571428571381</c:v>
                </c:pt>
                <c:pt idx="394">
                  <c:v>57.437380952380948</c:v>
                </c:pt>
                <c:pt idx="395">
                  <c:v>56.057857142857138</c:v>
                </c:pt>
                <c:pt idx="396">
                  <c:v>38.000238095238089</c:v>
                </c:pt>
                <c:pt idx="397">
                  <c:v>43.783809523809516</c:v>
                </c:pt>
                <c:pt idx="398">
                  <c:v>121.01880952380951</c:v>
                </c:pt>
                <c:pt idx="399">
                  <c:v>35.906904761904762</c:v>
                </c:pt>
                <c:pt idx="400">
                  <c:v>161.3661904761905</c:v>
                </c:pt>
                <c:pt idx="401">
                  <c:v>92.519047619047612</c:v>
                </c:pt>
                <c:pt idx="402">
                  <c:v>-14.717619047619038</c:v>
                </c:pt>
                <c:pt idx="403">
                  <c:v>43.783809523809516</c:v>
                </c:pt>
                <c:pt idx="404">
                  <c:v>120.64333333333332</c:v>
                </c:pt>
                <c:pt idx="405">
                  <c:v>53.481666666666655</c:v>
                </c:pt>
                <c:pt idx="406">
                  <c:v>35.906904761904762</c:v>
                </c:pt>
                <c:pt idx="407">
                  <c:v>99.267142857142858</c:v>
                </c:pt>
                <c:pt idx="408">
                  <c:v>130.13119047619048</c:v>
                </c:pt>
                <c:pt idx="409">
                  <c:v>52.757857142857148</c:v>
                </c:pt>
                <c:pt idx="410">
                  <c:v>60.434285714285707</c:v>
                </c:pt>
                <c:pt idx="411">
                  <c:v>85.562619047619037</c:v>
                </c:pt>
                <c:pt idx="412">
                  <c:v>56.057857142857138</c:v>
                </c:pt>
                <c:pt idx="413">
                  <c:v>38.000238095238089</c:v>
                </c:pt>
                <c:pt idx="414">
                  <c:v>158.14214285714286</c:v>
                </c:pt>
                <c:pt idx="415">
                  <c:v>126.67</c:v>
                </c:pt>
                <c:pt idx="416">
                  <c:v>91.395238095238099</c:v>
                </c:pt>
                <c:pt idx="417">
                  <c:v>99.267142857142858</c:v>
                </c:pt>
                <c:pt idx="418">
                  <c:v>101.00309523809524</c:v>
                </c:pt>
                <c:pt idx="419">
                  <c:v>81.149285714285725</c:v>
                </c:pt>
                <c:pt idx="420">
                  <c:v>120.64333333333332</c:v>
                </c:pt>
                <c:pt idx="421">
                  <c:v>-28.852380952380948</c:v>
                </c:pt>
                <c:pt idx="422">
                  <c:v>85.562619047619037</c:v>
                </c:pt>
                <c:pt idx="423">
                  <c:v>103.61880952380953</c:v>
                </c:pt>
                <c:pt idx="424">
                  <c:v>73.279761904761898</c:v>
                </c:pt>
                <c:pt idx="425">
                  <c:v>101.00309523809524</c:v>
                </c:pt>
                <c:pt idx="426">
                  <c:v>126.67</c:v>
                </c:pt>
                <c:pt idx="427">
                  <c:v>60.434285714285707</c:v>
                </c:pt>
                <c:pt idx="428">
                  <c:v>64.561666666666639</c:v>
                </c:pt>
                <c:pt idx="429">
                  <c:v>71.288571428571402</c:v>
                </c:pt>
                <c:pt idx="430">
                  <c:v>70.167380952380938</c:v>
                </c:pt>
                <c:pt idx="431">
                  <c:v>99.267142857142858</c:v>
                </c:pt>
                <c:pt idx="432">
                  <c:v>120.64333333333332</c:v>
                </c:pt>
                <c:pt idx="433">
                  <c:v>91.395238095238099</c:v>
                </c:pt>
                <c:pt idx="434">
                  <c:v>161.3661904761905</c:v>
                </c:pt>
                <c:pt idx="435">
                  <c:v>52.757857142857148</c:v>
                </c:pt>
                <c:pt idx="436">
                  <c:v>130.13119047619048</c:v>
                </c:pt>
                <c:pt idx="437">
                  <c:v>73.279761904761898</c:v>
                </c:pt>
                <c:pt idx="438">
                  <c:v>60.434285714285707</c:v>
                </c:pt>
                <c:pt idx="439">
                  <c:v>71.288571428571402</c:v>
                </c:pt>
                <c:pt idx="440">
                  <c:v>120.64333333333332</c:v>
                </c:pt>
                <c:pt idx="441">
                  <c:v>70.167380952380938</c:v>
                </c:pt>
                <c:pt idx="442">
                  <c:v>121.01880952380951</c:v>
                </c:pt>
                <c:pt idx="443">
                  <c:v>85.562619047619037</c:v>
                </c:pt>
                <c:pt idx="444">
                  <c:v>38.000238095238089</c:v>
                </c:pt>
                <c:pt idx="445">
                  <c:v>154.76523809523809</c:v>
                </c:pt>
                <c:pt idx="446">
                  <c:v>73.279761904761898</c:v>
                </c:pt>
                <c:pt idx="447">
                  <c:v>101.46142857142856</c:v>
                </c:pt>
                <c:pt idx="448">
                  <c:v>2.4278571428571381</c:v>
                </c:pt>
                <c:pt idx="449">
                  <c:v>127.36857142857141</c:v>
                </c:pt>
                <c:pt idx="450">
                  <c:v>81.149285714285725</c:v>
                </c:pt>
                <c:pt idx="451">
                  <c:v>64.561666666666639</c:v>
                </c:pt>
                <c:pt idx="452">
                  <c:v>120.64333333333332</c:v>
                </c:pt>
                <c:pt idx="453">
                  <c:v>38.000238095238089</c:v>
                </c:pt>
                <c:pt idx="454">
                  <c:v>71.288571428571402</c:v>
                </c:pt>
                <c:pt idx="455">
                  <c:v>161.3661904761905</c:v>
                </c:pt>
                <c:pt idx="456">
                  <c:v>53.481666666666655</c:v>
                </c:pt>
                <c:pt idx="457">
                  <c:v>127.36857142857141</c:v>
                </c:pt>
                <c:pt idx="458">
                  <c:v>154.76523809523809</c:v>
                </c:pt>
                <c:pt idx="459">
                  <c:v>56.057857142857138</c:v>
                </c:pt>
                <c:pt idx="460">
                  <c:v>70.167380952380938</c:v>
                </c:pt>
                <c:pt idx="461">
                  <c:v>2.4278571428571381</c:v>
                </c:pt>
                <c:pt idx="462">
                  <c:v>57.437380952380948</c:v>
                </c:pt>
                <c:pt idx="463">
                  <c:v>158.14214285714286</c:v>
                </c:pt>
                <c:pt idx="464">
                  <c:v>99.267142857142858</c:v>
                </c:pt>
                <c:pt idx="465">
                  <c:v>35.906904761904762</c:v>
                </c:pt>
                <c:pt idx="466">
                  <c:v>120.64333333333332</c:v>
                </c:pt>
                <c:pt idx="467">
                  <c:v>70.167380952380938</c:v>
                </c:pt>
                <c:pt idx="468">
                  <c:v>57.437380952380948</c:v>
                </c:pt>
                <c:pt idx="469">
                  <c:v>52.757857142857148</c:v>
                </c:pt>
                <c:pt idx="470">
                  <c:v>43.783809523809516</c:v>
                </c:pt>
                <c:pt idx="471">
                  <c:v>103.61880952380953</c:v>
                </c:pt>
                <c:pt idx="472">
                  <c:v>2.4278571428571381</c:v>
                </c:pt>
                <c:pt idx="473">
                  <c:v>71.288571428571402</c:v>
                </c:pt>
                <c:pt idx="474">
                  <c:v>92.519047619047612</c:v>
                </c:pt>
                <c:pt idx="475">
                  <c:v>53.481666666666655</c:v>
                </c:pt>
                <c:pt idx="476">
                  <c:v>81.149285714285725</c:v>
                </c:pt>
                <c:pt idx="477">
                  <c:v>127.36857142857141</c:v>
                </c:pt>
                <c:pt idx="478">
                  <c:v>64.561666666666639</c:v>
                </c:pt>
                <c:pt idx="479">
                  <c:v>43.783809523809516</c:v>
                </c:pt>
                <c:pt idx="480">
                  <c:v>-14.717619047619038</c:v>
                </c:pt>
                <c:pt idx="481">
                  <c:v>52.757857142857148</c:v>
                </c:pt>
                <c:pt idx="482">
                  <c:v>53.481666666666655</c:v>
                </c:pt>
                <c:pt idx="483">
                  <c:v>127.36857142857141</c:v>
                </c:pt>
                <c:pt idx="484">
                  <c:v>81.149285714285725</c:v>
                </c:pt>
                <c:pt idx="485">
                  <c:v>91.395238095238099</c:v>
                </c:pt>
                <c:pt idx="486">
                  <c:v>2.4278571428571381</c:v>
                </c:pt>
                <c:pt idx="487">
                  <c:v>-28.852380952380948</c:v>
                </c:pt>
                <c:pt idx="488">
                  <c:v>105.50714285714287</c:v>
                </c:pt>
                <c:pt idx="489">
                  <c:v>130.13119047619048</c:v>
                </c:pt>
                <c:pt idx="490">
                  <c:v>126.67</c:v>
                </c:pt>
                <c:pt idx="491">
                  <c:v>101.00309523809524</c:v>
                </c:pt>
                <c:pt idx="492">
                  <c:v>64.561666666666639</c:v>
                </c:pt>
                <c:pt idx="493">
                  <c:v>92.519047619047612</c:v>
                </c:pt>
                <c:pt idx="494">
                  <c:v>103.61880952380953</c:v>
                </c:pt>
                <c:pt idx="495">
                  <c:v>126.67</c:v>
                </c:pt>
                <c:pt idx="496">
                  <c:v>91.395238095238099</c:v>
                </c:pt>
                <c:pt idx="497">
                  <c:v>101.00309523809524</c:v>
                </c:pt>
                <c:pt idx="498">
                  <c:v>73.279761904761898</c:v>
                </c:pt>
                <c:pt idx="499">
                  <c:v>35.906904761904762</c:v>
                </c:pt>
                <c:pt idx="500">
                  <c:v>130.13119047619048</c:v>
                </c:pt>
                <c:pt idx="501">
                  <c:v>127.36857142857141</c:v>
                </c:pt>
                <c:pt idx="502">
                  <c:v>64.561666666666639</c:v>
                </c:pt>
                <c:pt idx="503">
                  <c:v>154.76523809523809</c:v>
                </c:pt>
                <c:pt idx="504">
                  <c:v>43.783809523809516</c:v>
                </c:pt>
                <c:pt idx="505">
                  <c:v>52.757857142857148</c:v>
                </c:pt>
                <c:pt idx="506">
                  <c:v>99.267142857142858</c:v>
                </c:pt>
                <c:pt idx="507">
                  <c:v>101.46142857142856</c:v>
                </c:pt>
                <c:pt idx="508">
                  <c:v>2.4278571428571381</c:v>
                </c:pt>
                <c:pt idx="509">
                  <c:v>53.481666666666655</c:v>
                </c:pt>
                <c:pt idx="510">
                  <c:v>126.67</c:v>
                </c:pt>
                <c:pt idx="511">
                  <c:v>43.783809523809516</c:v>
                </c:pt>
                <c:pt idx="512">
                  <c:v>73.279761904761898</c:v>
                </c:pt>
                <c:pt idx="513">
                  <c:v>105.50714285714287</c:v>
                </c:pt>
                <c:pt idx="514">
                  <c:v>91.395238095238099</c:v>
                </c:pt>
                <c:pt idx="515">
                  <c:v>60.434285714285707</c:v>
                </c:pt>
                <c:pt idx="516">
                  <c:v>81.149285714285725</c:v>
                </c:pt>
                <c:pt idx="517">
                  <c:v>35.906904761904762</c:v>
                </c:pt>
                <c:pt idx="518">
                  <c:v>154.76523809523809</c:v>
                </c:pt>
                <c:pt idx="519">
                  <c:v>105.50714285714287</c:v>
                </c:pt>
                <c:pt idx="520">
                  <c:v>101.46142857142856</c:v>
                </c:pt>
                <c:pt idx="521">
                  <c:v>56.057857142857138</c:v>
                </c:pt>
                <c:pt idx="522">
                  <c:v>101.00309523809524</c:v>
                </c:pt>
                <c:pt idx="523">
                  <c:v>73.279761904761898</c:v>
                </c:pt>
                <c:pt idx="524">
                  <c:v>64.561666666666639</c:v>
                </c:pt>
                <c:pt idx="525">
                  <c:v>38.000238095238089</c:v>
                </c:pt>
                <c:pt idx="526">
                  <c:v>161.3661904761905</c:v>
                </c:pt>
                <c:pt idx="527">
                  <c:v>60.434285714285707</c:v>
                </c:pt>
                <c:pt idx="528">
                  <c:v>71.288571428571402</c:v>
                </c:pt>
                <c:pt idx="529">
                  <c:v>70.167380952380938</c:v>
                </c:pt>
                <c:pt idx="530">
                  <c:v>73.279761904761898</c:v>
                </c:pt>
                <c:pt idx="531">
                  <c:v>120.64333333333332</c:v>
                </c:pt>
                <c:pt idx="532">
                  <c:v>71.288571428571402</c:v>
                </c:pt>
                <c:pt idx="533">
                  <c:v>53.481666666666655</c:v>
                </c:pt>
                <c:pt idx="534">
                  <c:v>35.906904761904762</c:v>
                </c:pt>
                <c:pt idx="535">
                  <c:v>158.14214285714286</c:v>
                </c:pt>
                <c:pt idx="536">
                  <c:v>85.562619047619037</c:v>
                </c:pt>
                <c:pt idx="537">
                  <c:v>121.01880952380951</c:v>
                </c:pt>
                <c:pt idx="538">
                  <c:v>130.13119047619048</c:v>
                </c:pt>
                <c:pt idx="539">
                  <c:v>43.783809523809516</c:v>
                </c:pt>
                <c:pt idx="540">
                  <c:v>101.00309523809524</c:v>
                </c:pt>
                <c:pt idx="541">
                  <c:v>121.01880952380951</c:v>
                </c:pt>
                <c:pt idx="542">
                  <c:v>-14.717619047619038</c:v>
                </c:pt>
                <c:pt idx="543">
                  <c:v>154.76523809523809</c:v>
                </c:pt>
                <c:pt idx="544">
                  <c:v>57.437380952380948</c:v>
                </c:pt>
                <c:pt idx="545">
                  <c:v>127.36857142857141</c:v>
                </c:pt>
                <c:pt idx="546">
                  <c:v>103.61880952380953</c:v>
                </c:pt>
                <c:pt idx="547">
                  <c:v>38.000238095238089</c:v>
                </c:pt>
                <c:pt idx="548">
                  <c:v>85.562619047619037</c:v>
                </c:pt>
                <c:pt idx="549">
                  <c:v>92.519047619047612</c:v>
                </c:pt>
                <c:pt idx="550">
                  <c:v>-28.852380952380948</c:v>
                </c:pt>
                <c:pt idx="551">
                  <c:v>60.434285714285707</c:v>
                </c:pt>
                <c:pt idx="552">
                  <c:v>57.437380952380948</c:v>
                </c:pt>
                <c:pt idx="553">
                  <c:v>85.562619047619037</c:v>
                </c:pt>
                <c:pt idx="554">
                  <c:v>99.267142857142858</c:v>
                </c:pt>
                <c:pt idx="555">
                  <c:v>73.279761904761898</c:v>
                </c:pt>
                <c:pt idx="556">
                  <c:v>35.906904761904762</c:v>
                </c:pt>
                <c:pt idx="557">
                  <c:v>92.519047619047612</c:v>
                </c:pt>
                <c:pt idx="558">
                  <c:v>99.267142857142858</c:v>
                </c:pt>
                <c:pt idx="559">
                  <c:v>120.64333333333332</c:v>
                </c:pt>
                <c:pt idx="560">
                  <c:v>35.906904761904762</c:v>
                </c:pt>
                <c:pt idx="561">
                  <c:v>127.36857142857141</c:v>
                </c:pt>
                <c:pt idx="562">
                  <c:v>53.481666666666655</c:v>
                </c:pt>
                <c:pt idx="563">
                  <c:v>71.288571428571402</c:v>
                </c:pt>
                <c:pt idx="564">
                  <c:v>-14.717619047619038</c:v>
                </c:pt>
                <c:pt idx="565">
                  <c:v>126.67</c:v>
                </c:pt>
                <c:pt idx="566">
                  <c:v>158.14214285714286</c:v>
                </c:pt>
                <c:pt idx="567">
                  <c:v>91.395238095238099</c:v>
                </c:pt>
                <c:pt idx="568">
                  <c:v>81.149285714285725</c:v>
                </c:pt>
                <c:pt idx="569">
                  <c:v>130.13119047619048</c:v>
                </c:pt>
                <c:pt idx="570">
                  <c:v>101.46142857142856</c:v>
                </c:pt>
                <c:pt idx="571">
                  <c:v>154.76523809523809</c:v>
                </c:pt>
                <c:pt idx="572">
                  <c:v>52.757857142857148</c:v>
                </c:pt>
                <c:pt idx="573">
                  <c:v>-14.717619047619038</c:v>
                </c:pt>
                <c:pt idx="574">
                  <c:v>158.14214285714286</c:v>
                </c:pt>
                <c:pt idx="575">
                  <c:v>92.519047619047612</c:v>
                </c:pt>
                <c:pt idx="576">
                  <c:v>-28.852380952380948</c:v>
                </c:pt>
                <c:pt idx="577">
                  <c:v>91.395238095238099</c:v>
                </c:pt>
                <c:pt idx="578">
                  <c:v>101.00309523809524</c:v>
                </c:pt>
                <c:pt idx="579">
                  <c:v>71.288571428571402</c:v>
                </c:pt>
                <c:pt idx="580">
                  <c:v>60.434285714285707</c:v>
                </c:pt>
                <c:pt idx="581">
                  <c:v>56.057857142857138</c:v>
                </c:pt>
                <c:pt idx="582">
                  <c:v>81.149285714285725</c:v>
                </c:pt>
                <c:pt idx="583">
                  <c:v>35.906904761904762</c:v>
                </c:pt>
                <c:pt idx="584">
                  <c:v>-28.852380952380948</c:v>
                </c:pt>
                <c:pt idx="585">
                  <c:v>126.67</c:v>
                </c:pt>
                <c:pt idx="586">
                  <c:v>161.3661904761905</c:v>
                </c:pt>
                <c:pt idx="587">
                  <c:v>52.757857142857148</c:v>
                </c:pt>
                <c:pt idx="588">
                  <c:v>64.561666666666639</c:v>
                </c:pt>
                <c:pt idx="589">
                  <c:v>71.288571428571402</c:v>
                </c:pt>
                <c:pt idx="590">
                  <c:v>103.61880952380953</c:v>
                </c:pt>
                <c:pt idx="591">
                  <c:v>57.437380952380948</c:v>
                </c:pt>
                <c:pt idx="592">
                  <c:v>105.50714285714287</c:v>
                </c:pt>
                <c:pt idx="593">
                  <c:v>70.167380952380938</c:v>
                </c:pt>
                <c:pt idx="594">
                  <c:v>56.057857142857138</c:v>
                </c:pt>
                <c:pt idx="595">
                  <c:v>127.36857142857141</c:v>
                </c:pt>
                <c:pt idx="596">
                  <c:v>35.906904761904762</c:v>
                </c:pt>
                <c:pt idx="597">
                  <c:v>161.3661904761905</c:v>
                </c:pt>
                <c:pt idx="598">
                  <c:v>53.481666666666655</c:v>
                </c:pt>
                <c:pt idx="599">
                  <c:v>43.783809523809516</c:v>
                </c:pt>
                <c:pt idx="600">
                  <c:v>64.561666666666639</c:v>
                </c:pt>
                <c:pt idx="601">
                  <c:v>73.279761904761898</c:v>
                </c:pt>
                <c:pt idx="602">
                  <c:v>52.757857142857148</c:v>
                </c:pt>
                <c:pt idx="603">
                  <c:v>127.36857142857141</c:v>
                </c:pt>
                <c:pt idx="604">
                  <c:v>101.46142857142856</c:v>
                </c:pt>
                <c:pt idx="605">
                  <c:v>105.50714285714287</c:v>
                </c:pt>
                <c:pt idx="606">
                  <c:v>81.149285714285725</c:v>
                </c:pt>
                <c:pt idx="607">
                  <c:v>38.000238095238089</c:v>
                </c:pt>
                <c:pt idx="608">
                  <c:v>64.561666666666639</c:v>
                </c:pt>
                <c:pt idx="609">
                  <c:v>85.562619047619037</c:v>
                </c:pt>
                <c:pt idx="610">
                  <c:v>126.67</c:v>
                </c:pt>
                <c:pt idx="611">
                  <c:v>43.783809523809516</c:v>
                </c:pt>
                <c:pt idx="612">
                  <c:v>56.057857142857138</c:v>
                </c:pt>
                <c:pt idx="613">
                  <c:v>70.167380952380938</c:v>
                </c:pt>
                <c:pt idx="614">
                  <c:v>121.01880952380951</c:v>
                </c:pt>
                <c:pt idx="615">
                  <c:v>103.61880952380953</c:v>
                </c:pt>
                <c:pt idx="616">
                  <c:v>-28.852380952380948</c:v>
                </c:pt>
                <c:pt idx="617">
                  <c:v>64.561666666666639</c:v>
                </c:pt>
                <c:pt idx="618">
                  <c:v>56.057857142857138</c:v>
                </c:pt>
                <c:pt idx="619">
                  <c:v>130.13119047619048</c:v>
                </c:pt>
                <c:pt idx="620">
                  <c:v>105.50714285714287</c:v>
                </c:pt>
                <c:pt idx="621">
                  <c:v>81.149285714285725</c:v>
                </c:pt>
                <c:pt idx="622">
                  <c:v>60.434285714285707</c:v>
                </c:pt>
                <c:pt idx="623">
                  <c:v>161.3661904761905</c:v>
                </c:pt>
                <c:pt idx="624">
                  <c:v>121.01880952380951</c:v>
                </c:pt>
                <c:pt idx="625">
                  <c:v>43.783809523809516</c:v>
                </c:pt>
                <c:pt idx="626">
                  <c:v>126.67</c:v>
                </c:pt>
                <c:pt idx="627">
                  <c:v>70.167380952380938</c:v>
                </c:pt>
                <c:pt idx="628">
                  <c:v>85.562619047619037</c:v>
                </c:pt>
                <c:pt idx="629">
                  <c:v>99.267142857142858</c:v>
                </c:pt>
                <c:pt idx="630">
                  <c:v>120.64333333333332</c:v>
                </c:pt>
                <c:pt idx="631">
                  <c:v>85.562619047619037</c:v>
                </c:pt>
                <c:pt idx="632">
                  <c:v>103.61880952380953</c:v>
                </c:pt>
                <c:pt idx="633">
                  <c:v>73.279761904761898</c:v>
                </c:pt>
                <c:pt idx="634">
                  <c:v>130.13119047619048</c:v>
                </c:pt>
                <c:pt idx="635">
                  <c:v>43.783809523809516</c:v>
                </c:pt>
                <c:pt idx="636">
                  <c:v>92.519047619047612</c:v>
                </c:pt>
                <c:pt idx="637">
                  <c:v>158.14214285714286</c:v>
                </c:pt>
                <c:pt idx="638">
                  <c:v>53.481666666666655</c:v>
                </c:pt>
                <c:pt idx="639">
                  <c:v>71.288571428571402</c:v>
                </c:pt>
                <c:pt idx="640">
                  <c:v>154.76523809523809</c:v>
                </c:pt>
                <c:pt idx="641">
                  <c:v>70.167380952380938</c:v>
                </c:pt>
                <c:pt idx="642">
                  <c:v>81.149285714285725</c:v>
                </c:pt>
                <c:pt idx="643">
                  <c:v>-28.852380952380948</c:v>
                </c:pt>
                <c:pt idx="644">
                  <c:v>70.167380952380938</c:v>
                </c:pt>
                <c:pt idx="645">
                  <c:v>101.46142857142856</c:v>
                </c:pt>
                <c:pt idx="646">
                  <c:v>130.13119047619048</c:v>
                </c:pt>
                <c:pt idx="647">
                  <c:v>101.00309523809524</c:v>
                </c:pt>
                <c:pt idx="648">
                  <c:v>127.36857142857141</c:v>
                </c:pt>
                <c:pt idx="649">
                  <c:v>60.434285714285707</c:v>
                </c:pt>
                <c:pt idx="650">
                  <c:v>158.14214285714286</c:v>
                </c:pt>
                <c:pt idx="651">
                  <c:v>73.279761904761898</c:v>
                </c:pt>
                <c:pt idx="652">
                  <c:v>53.481666666666655</c:v>
                </c:pt>
                <c:pt idx="653">
                  <c:v>154.76523809523809</c:v>
                </c:pt>
                <c:pt idx="654">
                  <c:v>-28.852380952380948</c:v>
                </c:pt>
                <c:pt idx="655">
                  <c:v>38.000238095238089</c:v>
                </c:pt>
                <c:pt idx="656">
                  <c:v>81.149285714285725</c:v>
                </c:pt>
                <c:pt idx="657">
                  <c:v>91.395238095238099</c:v>
                </c:pt>
                <c:pt idx="658">
                  <c:v>70.167380952380938</c:v>
                </c:pt>
                <c:pt idx="659">
                  <c:v>101.00309523809524</c:v>
                </c:pt>
                <c:pt idx="660">
                  <c:v>161.3661904761905</c:v>
                </c:pt>
                <c:pt idx="661">
                  <c:v>121.01880952380951</c:v>
                </c:pt>
                <c:pt idx="662">
                  <c:v>92.519047619047612</c:v>
                </c:pt>
                <c:pt idx="663">
                  <c:v>81.149285714285725</c:v>
                </c:pt>
                <c:pt idx="664">
                  <c:v>60.434285714285707</c:v>
                </c:pt>
                <c:pt idx="665">
                  <c:v>127.36857142857141</c:v>
                </c:pt>
                <c:pt idx="666">
                  <c:v>73.279761904761898</c:v>
                </c:pt>
                <c:pt idx="667">
                  <c:v>158.14214285714286</c:v>
                </c:pt>
                <c:pt idx="668">
                  <c:v>130.13119047619048</c:v>
                </c:pt>
                <c:pt idx="669">
                  <c:v>101.46142857142856</c:v>
                </c:pt>
                <c:pt idx="670">
                  <c:v>101.00309523809524</c:v>
                </c:pt>
                <c:pt idx="671">
                  <c:v>154.76523809523809</c:v>
                </c:pt>
                <c:pt idx="672">
                  <c:v>92.519047619047612</c:v>
                </c:pt>
                <c:pt idx="673">
                  <c:v>103.61880952380953</c:v>
                </c:pt>
                <c:pt idx="674">
                  <c:v>70.167380952380938</c:v>
                </c:pt>
                <c:pt idx="675">
                  <c:v>91.395238095238099</c:v>
                </c:pt>
                <c:pt idx="676">
                  <c:v>73.279761904761898</c:v>
                </c:pt>
                <c:pt idx="677">
                  <c:v>53.481666666666655</c:v>
                </c:pt>
                <c:pt idx="678">
                  <c:v>158.14214285714286</c:v>
                </c:pt>
                <c:pt idx="679">
                  <c:v>101.46142857142856</c:v>
                </c:pt>
                <c:pt idx="680">
                  <c:v>56.057857142857138</c:v>
                </c:pt>
                <c:pt idx="681">
                  <c:v>52.757857142857148</c:v>
                </c:pt>
                <c:pt idx="682">
                  <c:v>35.906904761904762</c:v>
                </c:pt>
                <c:pt idx="683">
                  <c:v>105.50714285714287</c:v>
                </c:pt>
                <c:pt idx="684">
                  <c:v>154.76523809523809</c:v>
                </c:pt>
                <c:pt idx="685">
                  <c:v>71.288571428571402</c:v>
                </c:pt>
                <c:pt idx="686">
                  <c:v>158.14214285714286</c:v>
                </c:pt>
                <c:pt idx="687">
                  <c:v>35.906904761904762</c:v>
                </c:pt>
                <c:pt idx="688">
                  <c:v>56.057857142857138</c:v>
                </c:pt>
                <c:pt idx="689">
                  <c:v>71.288571428571402</c:v>
                </c:pt>
                <c:pt idx="690">
                  <c:v>130.13119047619048</c:v>
                </c:pt>
                <c:pt idx="691">
                  <c:v>126.67</c:v>
                </c:pt>
                <c:pt idx="692">
                  <c:v>99.267142857142858</c:v>
                </c:pt>
                <c:pt idx="693">
                  <c:v>73.279761904761898</c:v>
                </c:pt>
                <c:pt idx="694">
                  <c:v>38.000238095238089</c:v>
                </c:pt>
                <c:pt idx="695">
                  <c:v>2.4278571428571381</c:v>
                </c:pt>
                <c:pt idx="696">
                  <c:v>105.50714285714287</c:v>
                </c:pt>
                <c:pt idx="697">
                  <c:v>101.46142857142856</c:v>
                </c:pt>
                <c:pt idx="698">
                  <c:v>91.395238095238099</c:v>
                </c:pt>
                <c:pt idx="699">
                  <c:v>127.36857142857141</c:v>
                </c:pt>
                <c:pt idx="700">
                  <c:v>99.267142857142858</c:v>
                </c:pt>
                <c:pt idx="701">
                  <c:v>52.757857142857148</c:v>
                </c:pt>
                <c:pt idx="702">
                  <c:v>70.167380952380938</c:v>
                </c:pt>
                <c:pt idx="703">
                  <c:v>101.00309523809524</c:v>
                </c:pt>
                <c:pt idx="704">
                  <c:v>53.481666666666655</c:v>
                </c:pt>
                <c:pt idx="705">
                  <c:v>2.4278571428571381</c:v>
                </c:pt>
                <c:pt idx="706">
                  <c:v>130.13119047619048</c:v>
                </c:pt>
                <c:pt idx="707">
                  <c:v>60.434285714285707</c:v>
                </c:pt>
                <c:pt idx="708">
                  <c:v>121.01880952380951</c:v>
                </c:pt>
                <c:pt idx="709">
                  <c:v>85.562619047619037</c:v>
                </c:pt>
                <c:pt idx="710">
                  <c:v>103.61880952380953</c:v>
                </c:pt>
                <c:pt idx="711">
                  <c:v>127.36857142857141</c:v>
                </c:pt>
                <c:pt idx="712">
                  <c:v>105.50714285714287</c:v>
                </c:pt>
                <c:pt idx="713">
                  <c:v>38.000238095238089</c:v>
                </c:pt>
                <c:pt idx="714">
                  <c:v>64.561666666666639</c:v>
                </c:pt>
                <c:pt idx="715">
                  <c:v>60.434285714285707</c:v>
                </c:pt>
                <c:pt idx="716">
                  <c:v>2.4278571428571381</c:v>
                </c:pt>
                <c:pt idx="717">
                  <c:v>105.50714285714287</c:v>
                </c:pt>
                <c:pt idx="718">
                  <c:v>127.36857142857141</c:v>
                </c:pt>
                <c:pt idx="719">
                  <c:v>130.13119047619048</c:v>
                </c:pt>
                <c:pt idx="720">
                  <c:v>85.562619047619037</c:v>
                </c:pt>
                <c:pt idx="721">
                  <c:v>-14.717619047619038</c:v>
                </c:pt>
                <c:pt idx="722">
                  <c:v>101.46142857142856</c:v>
                </c:pt>
                <c:pt idx="723">
                  <c:v>81.149285714285725</c:v>
                </c:pt>
                <c:pt idx="724">
                  <c:v>101.00309523809524</c:v>
                </c:pt>
                <c:pt idx="725">
                  <c:v>99.267142857142858</c:v>
                </c:pt>
                <c:pt idx="726">
                  <c:v>91.395238095238099</c:v>
                </c:pt>
                <c:pt idx="727">
                  <c:v>121.01880952380951</c:v>
                </c:pt>
                <c:pt idx="728">
                  <c:v>2.4278571428571381</c:v>
                </c:pt>
                <c:pt idx="729">
                  <c:v>-28.852380952380948</c:v>
                </c:pt>
                <c:pt idx="730">
                  <c:v>105.50714285714287</c:v>
                </c:pt>
                <c:pt idx="731">
                  <c:v>56.057857142857138</c:v>
                </c:pt>
                <c:pt idx="732">
                  <c:v>71.288571428571402</c:v>
                </c:pt>
                <c:pt idx="733">
                  <c:v>60.434285714285707</c:v>
                </c:pt>
                <c:pt idx="734">
                  <c:v>92.519047619047612</c:v>
                </c:pt>
                <c:pt idx="735">
                  <c:v>120.64333333333332</c:v>
                </c:pt>
                <c:pt idx="736">
                  <c:v>161.3661904761905</c:v>
                </c:pt>
                <c:pt idx="737">
                  <c:v>101.00309523809524</c:v>
                </c:pt>
                <c:pt idx="738">
                  <c:v>121.01880952380951</c:v>
                </c:pt>
                <c:pt idx="739">
                  <c:v>-14.717619047619038</c:v>
                </c:pt>
                <c:pt idx="740">
                  <c:v>154.76523809523809</c:v>
                </c:pt>
                <c:pt idx="741">
                  <c:v>38.000238095238089</c:v>
                </c:pt>
                <c:pt idx="742">
                  <c:v>57.437380952380948</c:v>
                </c:pt>
                <c:pt idx="743">
                  <c:v>-28.852380952380948</c:v>
                </c:pt>
                <c:pt idx="744">
                  <c:v>120.64333333333332</c:v>
                </c:pt>
                <c:pt idx="745">
                  <c:v>103.61880952380953</c:v>
                </c:pt>
                <c:pt idx="746">
                  <c:v>101.00309523809524</c:v>
                </c:pt>
                <c:pt idx="747">
                  <c:v>53.481666666666655</c:v>
                </c:pt>
                <c:pt idx="748">
                  <c:v>52.757857142857148</c:v>
                </c:pt>
                <c:pt idx="749">
                  <c:v>130.13119047619048</c:v>
                </c:pt>
                <c:pt idx="750">
                  <c:v>64.561666666666639</c:v>
                </c:pt>
                <c:pt idx="751">
                  <c:v>2.4278571428571381</c:v>
                </c:pt>
                <c:pt idx="752">
                  <c:v>38.000238095238089</c:v>
                </c:pt>
                <c:pt idx="753">
                  <c:v>-28.852380952380948</c:v>
                </c:pt>
                <c:pt idx="754">
                  <c:v>85.562619047619037</c:v>
                </c:pt>
                <c:pt idx="755">
                  <c:v>57.437380952380948</c:v>
                </c:pt>
                <c:pt idx="756">
                  <c:v>101.00309523809524</c:v>
                </c:pt>
                <c:pt idx="757">
                  <c:v>120.64333333333332</c:v>
                </c:pt>
                <c:pt idx="758">
                  <c:v>130.13119047619048</c:v>
                </c:pt>
                <c:pt idx="759">
                  <c:v>52.757857142857148</c:v>
                </c:pt>
                <c:pt idx="760">
                  <c:v>60.434285714285707</c:v>
                </c:pt>
                <c:pt idx="761">
                  <c:v>-14.717619047619038</c:v>
                </c:pt>
                <c:pt idx="762">
                  <c:v>161.3661904761905</c:v>
                </c:pt>
                <c:pt idx="763">
                  <c:v>53.481666666666655</c:v>
                </c:pt>
                <c:pt idx="764">
                  <c:v>64.561666666666639</c:v>
                </c:pt>
                <c:pt idx="765">
                  <c:v>158.14214285714286</c:v>
                </c:pt>
                <c:pt idx="766">
                  <c:v>126.67</c:v>
                </c:pt>
                <c:pt idx="767">
                  <c:v>43.783809523809516</c:v>
                </c:pt>
                <c:pt idx="768">
                  <c:v>-14.717619047619038</c:v>
                </c:pt>
                <c:pt idx="769">
                  <c:v>2.4278571428571381</c:v>
                </c:pt>
                <c:pt idx="770">
                  <c:v>71.288571428571402</c:v>
                </c:pt>
                <c:pt idx="771">
                  <c:v>99.267142857142858</c:v>
                </c:pt>
                <c:pt idx="772">
                  <c:v>101.46142857142856</c:v>
                </c:pt>
                <c:pt idx="773">
                  <c:v>85.562619047619037</c:v>
                </c:pt>
                <c:pt idx="774">
                  <c:v>52.757857142857148</c:v>
                </c:pt>
                <c:pt idx="775">
                  <c:v>103.61880952380953</c:v>
                </c:pt>
                <c:pt idx="776">
                  <c:v>-28.852380952380948</c:v>
                </c:pt>
                <c:pt idx="777">
                  <c:v>101.46142857142856</c:v>
                </c:pt>
                <c:pt idx="778">
                  <c:v>120.64333333333332</c:v>
                </c:pt>
                <c:pt idx="779">
                  <c:v>99.267142857142858</c:v>
                </c:pt>
                <c:pt idx="780">
                  <c:v>57.437380952380948</c:v>
                </c:pt>
                <c:pt idx="781">
                  <c:v>73.279761904761898</c:v>
                </c:pt>
                <c:pt idx="782">
                  <c:v>91.395238095238099</c:v>
                </c:pt>
                <c:pt idx="783">
                  <c:v>53.481666666666655</c:v>
                </c:pt>
                <c:pt idx="784">
                  <c:v>56.057857142857138</c:v>
                </c:pt>
                <c:pt idx="785">
                  <c:v>43.783809523809516</c:v>
                </c:pt>
                <c:pt idx="786">
                  <c:v>-14.717619047619038</c:v>
                </c:pt>
                <c:pt idx="787">
                  <c:v>85.562619047619037</c:v>
                </c:pt>
                <c:pt idx="788">
                  <c:v>52.757857142857148</c:v>
                </c:pt>
                <c:pt idx="789">
                  <c:v>57.437380952380948</c:v>
                </c:pt>
                <c:pt idx="790">
                  <c:v>35.906904761904762</c:v>
                </c:pt>
                <c:pt idx="791">
                  <c:v>-28.852380952380948</c:v>
                </c:pt>
                <c:pt idx="792">
                  <c:v>53.481666666666655</c:v>
                </c:pt>
                <c:pt idx="793">
                  <c:v>120.64333333333332</c:v>
                </c:pt>
                <c:pt idx="794">
                  <c:v>71.288571428571402</c:v>
                </c:pt>
                <c:pt idx="795">
                  <c:v>85.562619047619037</c:v>
                </c:pt>
                <c:pt idx="796">
                  <c:v>38.000238095238089</c:v>
                </c:pt>
                <c:pt idx="797">
                  <c:v>43.783809523809516</c:v>
                </c:pt>
                <c:pt idx="798">
                  <c:v>120.64333333333332</c:v>
                </c:pt>
                <c:pt idx="799">
                  <c:v>38.000238095238089</c:v>
                </c:pt>
                <c:pt idx="800">
                  <c:v>91.395238095238099</c:v>
                </c:pt>
                <c:pt idx="801">
                  <c:v>161.3661904761905</c:v>
                </c:pt>
                <c:pt idx="802">
                  <c:v>85.562619047619037</c:v>
                </c:pt>
                <c:pt idx="803">
                  <c:v>60.434285714285707</c:v>
                </c:pt>
                <c:pt idx="804">
                  <c:v>2.4278571428571381</c:v>
                </c:pt>
                <c:pt idx="805">
                  <c:v>105.50714285714287</c:v>
                </c:pt>
                <c:pt idx="806">
                  <c:v>158.14214285714286</c:v>
                </c:pt>
                <c:pt idx="807">
                  <c:v>73.279761904761898</c:v>
                </c:pt>
                <c:pt idx="808">
                  <c:v>64.561666666666639</c:v>
                </c:pt>
                <c:pt idx="809">
                  <c:v>2.4278571428571381</c:v>
                </c:pt>
                <c:pt idx="810">
                  <c:v>154.76523809523809</c:v>
                </c:pt>
                <c:pt idx="811">
                  <c:v>57.437380952380948</c:v>
                </c:pt>
                <c:pt idx="812">
                  <c:v>70.167380952380938</c:v>
                </c:pt>
                <c:pt idx="813">
                  <c:v>121.01880952380951</c:v>
                </c:pt>
                <c:pt idx="814">
                  <c:v>-28.852380952380948</c:v>
                </c:pt>
                <c:pt idx="815">
                  <c:v>60.434285714285707</c:v>
                </c:pt>
                <c:pt idx="816">
                  <c:v>158.14214285714286</c:v>
                </c:pt>
                <c:pt idx="817">
                  <c:v>73.279761904761898</c:v>
                </c:pt>
                <c:pt idx="818">
                  <c:v>-28.852380952380948</c:v>
                </c:pt>
                <c:pt idx="819">
                  <c:v>57.437380952380948</c:v>
                </c:pt>
                <c:pt idx="820">
                  <c:v>70.167380952380938</c:v>
                </c:pt>
                <c:pt idx="821">
                  <c:v>158.14214285714286</c:v>
                </c:pt>
                <c:pt idx="822">
                  <c:v>154.76523809523809</c:v>
                </c:pt>
                <c:pt idx="823">
                  <c:v>121.01880952380951</c:v>
                </c:pt>
                <c:pt idx="824">
                  <c:v>103.61880952380953</c:v>
                </c:pt>
                <c:pt idx="825">
                  <c:v>92.519047619047612</c:v>
                </c:pt>
                <c:pt idx="826">
                  <c:v>56.057857142857138</c:v>
                </c:pt>
                <c:pt idx="827">
                  <c:v>70.167380952380938</c:v>
                </c:pt>
                <c:pt idx="828">
                  <c:v>38.000238095238089</c:v>
                </c:pt>
                <c:pt idx="829">
                  <c:v>73.279761904761898</c:v>
                </c:pt>
                <c:pt idx="830">
                  <c:v>126.67</c:v>
                </c:pt>
                <c:pt idx="831">
                  <c:v>105.50714285714287</c:v>
                </c:pt>
                <c:pt idx="832">
                  <c:v>158.14214285714286</c:v>
                </c:pt>
                <c:pt idx="833">
                  <c:v>121.01880952380951</c:v>
                </c:pt>
                <c:pt idx="834">
                  <c:v>103.61880952380953</c:v>
                </c:pt>
                <c:pt idx="835">
                  <c:v>101.46142857142856</c:v>
                </c:pt>
                <c:pt idx="836">
                  <c:v>64.561666666666639</c:v>
                </c:pt>
                <c:pt idx="837">
                  <c:v>154.76523809523809</c:v>
                </c:pt>
                <c:pt idx="838">
                  <c:v>81.149285714285725</c:v>
                </c:pt>
                <c:pt idx="839">
                  <c:v>56.057857142857138</c:v>
                </c:pt>
                <c:pt idx="840">
                  <c:v>53.481666666666655</c:v>
                </c:pt>
                <c:pt idx="841">
                  <c:v>-14.717619047619038</c:v>
                </c:pt>
                <c:pt idx="842">
                  <c:v>154.76523809523809</c:v>
                </c:pt>
                <c:pt idx="843">
                  <c:v>70.167380952380938</c:v>
                </c:pt>
                <c:pt idx="844">
                  <c:v>2.4278571428571381</c:v>
                </c:pt>
                <c:pt idx="845">
                  <c:v>-28.852380952380948</c:v>
                </c:pt>
                <c:pt idx="846">
                  <c:v>52.757857142857148</c:v>
                </c:pt>
                <c:pt idx="847">
                  <c:v>130.13119047619048</c:v>
                </c:pt>
                <c:pt idx="848">
                  <c:v>56.057857142857138</c:v>
                </c:pt>
                <c:pt idx="849">
                  <c:v>73.279761904761898</c:v>
                </c:pt>
                <c:pt idx="850">
                  <c:v>99.267142857142858</c:v>
                </c:pt>
                <c:pt idx="851">
                  <c:v>101.46142857142856</c:v>
                </c:pt>
                <c:pt idx="852">
                  <c:v>105.50714285714287</c:v>
                </c:pt>
                <c:pt idx="853">
                  <c:v>85.562619047619037</c:v>
                </c:pt>
                <c:pt idx="854">
                  <c:v>-14.717619047619038</c:v>
                </c:pt>
                <c:pt idx="855">
                  <c:v>91.395238095238099</c:v>
                </c:pt>
                <c:pt idx="856">
                  <c:v>103.61880952380953</c:v>
                </c:pt>
                <c:pt idx="857">
                  <c:v>130.13119047619048</c:v>
                </c:pt>
                <c:pt idx="858">
                  <c:v>70.167380952380938</c:v>
                </c:pt>
                <c:pt idx="859">
                  <c:v>161.3661904761905</c:v>
                </c:pt>
                <c:pt idx="860">
                  <c:v>52.757857142857148</c:v>
                </c:pt>
                <c:pt idx="861">
                  <c:v>105.50714285714287</c:v>
                </c:pt>
                <c:pt idx="862">
                  <c:v>99.267142857142858</c:v>
                </c:pt>
                <c:pt idx="863">
                  <c:v>121.01880952380951</c:v>
                </c:pt>
                <c:pt idx="864">
                  <c:v>-14.717619047619038</c:v>
                </c:pt>
                <c:pt idx="865">
                  <c:v>126.67</c:v>
                </c:pt>
                <c:pt idx="866">
                  <c:v>35.906904761904762</c:v>
                </c:pt>
                <c:pt idx="867">
                  <c:v>101.00309523809524</c:v>
                </c:pt>
                <c:pt idx="868">
                  <c:v>99.267142857142858</c:v>
                </c:pt>
                <c:pt idx="869">
                  <c:v>85.562619047619037</c:v>
                </c:pt>
                <c:pt idx="870">
                  <c:v>71.288571428571402</c:v>
                </c:pt>
                <c:pt idx="871">
                  <c:v>101.46142857142856</c:v>
                </c:pt>
                <c:pt idx="872">
                  <c:v>-28.852380952380948</c:v>
                </c:pt>
                <c:pt idx="873">
                  <c:v>130.13119047619048</c:v>
                </c:pt>
                <c:pt idx="874">
                  <c:v>120.64333333333332</c:v>
                </c:pt>
                <c:pt idx="875">
                  <c:v>126.67</c:v>
                </c:pt>
                <c:pt idx="876">
                  <c:v>127.36857142857141</c:v>
                </c:pt>
                <c:pt idx="877">
                  <c:v>103.61880952380953</c:v>
                </c:pt>
                <c:pt idx="878">
                  <c:v>-14.717619047619038</c:v>
                </c:pt>
                <c:pt idx="879">
                  <c:v>64.561666666666639</c:v>
                </c:pt>
                <c:pt idx="880">
                  <c:v>38.000238095238089</c:v>
                </c:pt>
                <c:pt idx="881">
                  <c:v>126.67</c:v>
                </c:pt>
                <c:pt idx="882">
                  <c:v>53.481666666666655</c:v>
                </c:pt>
                <c:pt idx="883">
                  <c:v>56.057857142857138</c:v>
                </c:pt>
                <c:pt idx="884">
                  <c:v>130.13119047619048</c:v>
                </c:pt>
                <c:pt idx="885">
                  <c:v>101.46142857142856</c:v>
                </c:pt>
                <c:pt idx="886">
                  <c:v>99.267142857142858</c:v>
                </c:pt>
                <c:pt idx="887">
                  <c:v>52.757857142857148</c:v>
                </c:pt>
                <c:pt idx="888">
                  <c:v>121.01880952380951</c:v>
                </c:pt>
                <c:pt idx="889">
                  <c:v>35.906904761904762</c:v>
                </c:pt>
                <c:pt idx="890">
                  <c:v>71.288571428571402</c:v>
                </c:pt>
                <c:pt idx="891">
                  <c:v>105.50714285714287</c:v>
                </c:pt>
                <c:pt idx="892">
                  <c:v>53.481666666666655</c:v>
                </c:pt>
                <c:pt idx="893">
                  <c:v>92.519047619047612</c:v>
                </c:pt>
                <c:pt idx="894">
                  <c:v>154.76523809523809</c:v>
                </c:pt>
                <c:pt idx="895">
                  <c:v>81.149285714285725</c:v>
                </c:pt>
                <c:pt idx="896">
                  <c:v>101.00309523809524</c:v>
                </c:pt>
                <c:pt idx="897">
                  <c:v>43.783809523809516</c:v>
                </c:pt>
                <c:pt idx="898">
                  <c:v>91.395238095238099</c:v>
                </c:pt>
                <c:pt idx="899">
                  <c:v>71.288571428571402</c:v>
                </c:pt>
                <c:pt idx="900">
                  <c:v>2.4278571428571381</c:v>
                </c:pt>
                <c:pt idx="901">
                  <c:v>101.00309523809524</c:v>
                </c:pt>
                <c:pt idx="902">
                  <c:v>64.561666666666639</c:v>
                </c:pt>
                <c:pt idx="903">
                  <c:v>70.167380952380938</c:v>
                </c:pt>
                <c:pt idx="904">
                  <c:v>92.519047619047612</c:v>
                </c:pt>
                <c:pt idx="905">
                  <c:v>43.783809523809516</c:v>
                </c:pt>
                <c:pt idx="906">
                  <c:v>57.437380952380948</c:v>
                </c:pt>
                <c:pt idx="907">
                  <c:v>71.288571428571402</c:v>
                </c:pt>
                <c:pt idx="908">
                  <c:v>120.64333333333332</c:v>
                </c:pt>
                <c:pt idx="909">
                  <c:v>35.906904761904762</c:v>
                </c:pt>
                <c:pt idx="910">
                  <c:v>158.14214285714286</c:v>
                </c:pt>
                <c:pt idx="911">
                  <c:v>2.4278571428571381</c:v>
                </c:pt>
                <c:pt idx="912">
                  <c:v>99.267142857142858</c:v>
                </c:pt>
                <c:pt idx="913">
                  <c:v>73.279761904761898</c:v>
                </c:pt>
                <c:pt idx="914">
                  <c:v>-14.717619047619038</c:v>
                </c:pt>
                <c:pt idx="915">
                  <c:v>101.00309523809524</c:v>
                </c:pt>
                <c:pt idx="916">
                  <c:v>60.434285714285707</c:v>
                </c:pt>
                <c:pt idx="917">
                  <c:v>126.67</c:v>
                </c:pt>
                <c:pt idx="918">
                  <c:v>120.64333333333332</c:v>
                </c:pt>
                <c:pt idx="919">
                  <c:v>154.76523809523809</c:v>
                </c:pt>
                <c:pt idx="920">
                  <c:v>85.562619047619037</c:v>
                </c:pt>
                <c:pt idx="921">
                  <c:v>81.149285714285725</c:v>
                </c:pt>
                <c:pt idx="922">
                  <c:v>158.14214285714286</c:v>
                </c:pt>
                <c:pt idx="923">
                  <c:v>52.757857142857148</c:v>
                </c:pt>
                <c:pt idx="924">
                  <c:v>73.279761904761898</c:v>
                </c:pt>
                <c:pt idx="925">
                  <c:v>2.4278571428571381</c:v>
                </c:pt>
                <c:pt idx="926">
                  <c:v>91.395238095238099</c:v>
                </c:pt>
                <c:pt idx="927">
                  <c:v>52.757857142857148</c:v>
                </c:pt>
                <c:pt idx="928">
                  <c:v>120.64333333333332</c:v>
                </c:pt>
                <c:pt idx="929">
                  <c:v>35.906904761904762</c:v>
                </c:pt>
                <c:pt idx="930">
                  <c:v>60.434285714285707</c:v>
                </c:pt>
                <c:pt idx="931">
                  <c:v>121.01880952380951</c:v>
                </c:pt>
                <c:pt idx="932">
                  <c:v>2.4278571428571381</c:v>
                </c:pt>
                <c:pt idx="933">
                  <c:v>154.76523809523809</c:v>
                </c:pt>
                <c:pt idx="934">
                  <c:v>73.279761904761898</c:v>
                </c:pt>
                <c:pt idx="935">
                  <c:v>105.50714285714287</c:v>
                </c:pt>
                <c:pt idx="936">
                  <c:v>91.395238095238099</c:v>
                </c:pt>
                <c:pt idx="937">
                  <c:v>71.288571428571402</c:v>
                </c:pt>
                <c:pt idx="938">
                  <c:v>-14.717619047619038</c:v>
                </c:pt>
                <c:pt idx="939">
                  <c:v>103.61880952380953</c:v>
                </c:pt>
                <c:pt idx="940">
                  <c:v>85.562619047619037</c:v>
                </c:pt>
                <c:pt idx="941">
                  <c:v>127.36857142857141</c:v>
                </c:pt>
                <c:pt idx="942">
                  <c:v>126.67</c:v>
                </c:pt>
                <c:pt idx="943">
                  <c:v>81.149285714285725</c:v>
                </c:pt>
                <c:pt idx="944">
                  <c:v>38.000238095238089</c:v>
                </c:pt>
                <c:pt idx="945">
                  <c:v>53.481666666666655</c:v>
                </c:pt>
                <c:pt idx="946">
                  <c:v>120.64333333333332</c:v>
                </c:pt>
                <c:pt idx="947">
                  <c:v>105.50714285714287</c:v>
                </c:pt>
                <c:pt idx="948">
                  <c:v>92.519047619047612</c:v>
                </c:pt>
                <c:pt idx="949">
                  <c:v>64.561666666666639</c:v>
                </c:pt>
                <c:pt idx="950">
                  <c:v>-14.717619047619038</c:v>
                </c:pt>
                <c:pt idx="951">
                  <c:v>57.437380952380948</c:v>
                </c:pt>
                <c:pt idx="952">
                  <c:v>158.14214285714286</c:v>
                </c:pt>
                <c:pt idx="953">
                  <c:v>85.562619047619037</c:v>
                </c:pt>
                <c:pt idx="954">
                  <c:v>99.267142857142858</c:v>
                </c:pt>
                <c:pt idx="955">
                  <c:v>-14.717619047619038</c:v>
                </c:pt>
                <c:pt idx="956">
                  <c:v>53.481666666666655</c:v>
                </c:pt>
                <c:pt idx="957">
                  <c:v>85.562619047619037</c:v>
                </c:pt>
                <c:pt idx="958">
                  <c:v>64.561666666666639</c:v>
                </c:pt>
                <c:pt idx="959">
                  <c:v>103.61880952380953</c:v>
                </c:pt>
                <c:pt idx="960">
                  <c:v>99.267142857142858</c:v>
                </c:pt>
                <c:pt idx="961">
                  <c:v>35.906904761904762</c:v>
                </c:pt>
                <c:pt idx="962">
                  <c:v>70.167380952380938</c:v>
                </c:pt>
                <c:pt idx="963">
                  <c:v>130.13119047619048</c:v>
                </c:pt>
                <c:pt idx="964">
                  <c:v>120.64333333333332</c:v>
                </c:pt>
                <c:pt idx="965">
                  <c:v>38.000238095238089</c:v>
                </c:pt>
                <c:pt idx="966">
                  <c:v>101.46142857142856</c:v>
                </c:pt>
                <c:pt idx="967">
                  <c:v>56.057857142857138</c:v>
                </c:pt>
                <c:pt idx="968">
                  <c:v>92.519047619047612</c:v>
                </c:pt>
                <c:pt idx="969">
                  <c:v>126.67</c:v>
                </c:pt>
                <c:pt idx="970">
                  <c:v>161.3661904761905</c:v>
                </c:pt>
                <c:pt idx="971">
                  <c:v>52.757857142857148</c:v>
                </c:pt>
                <c:pt idx="972">
                  <c:v>92.519047619047612</c:v>
                </c:pt>
                <c:pt idx="973">
                  <c:v>127.36857142857141</c:v>
                </c:pt>
                <c:pt idx="974">
                  <c:v>70.167380952380938</c:v>
                </c:pt>
                <c:pt idx="975">
                  <c:v>81.149285714285725</c:v>
                </c:pt>
                <c:pt idx="976">
                  <c:v>35.906904761904762</c:v>
                </c:pt>
                <c:pt idx="977">
                  <c:v>91.395238095238099</c:v>
                </c:pt>
                <c:pt idx="978">
                  <c:v>43.783809523809516</c:v>
                </c:pt>
                <c:pt idx="979">
                  <c:v>103.61880952380953</c:v>
                </c:pt>
                <c:pt idx="980">
                  <c:v>60.434285714285707</c:v>
                </c:pt>
                <c:pt idx="981">
                  <c:v>35.906904761904762</c:v>
                </c:pt>
                <c:pt idx="982">
                  <c:v>161.3661904761905</c:v>
                </c:pt>
                <c:pt idx="983">
                  <c:v>70.167380952380938</c:v>
                </c:pt>
                <c:pt idx="984">
                  <c:v>101.00309523809524</c:v>
                </c:pt>
                <c:pt idx="985">
                  <c:v>101.46142857142856</c:v>
                </c:pt>
                <c:pt idx="986">
                  <c:v>126.67</c:v>
                </c:pt>
                <c:pt idx="987">
                  <c:v>105.50714285714287</c:v>
                </c:pt>
                <c:pt idx="988">
                  <c:v>60.434285714285707</c:v>
                </c:pt>
                <c:pt idx="989">
                  <c:v>81.149285714285725</c:v>
                </c:pt>
                <c:pt idx="990">
                  <c:v>121.01880952380951</c:v>
                </c:pt>
                <c:pt idx="991">
                  <c:v>103.61880952380953</c:v>
                </c:pt>
                <c:pt idx="992">
                  <c:v>43.783809523809516</c:v>
                </c:pt>
                <c:pt idx="993">
                  <c:v>99.267142857142858</c:v>
                </c:pt>
                <c:pt idx="994">
                  <c:v>53.481666666666655</c:v>
                </c:pt>
                <c:pt idx="995">
                  <c:v>38.000238095238089</c:v>
                </c:pt>
                <c:pt idx="996">
                  <c:v>92.519047619047612</c:v>
                </c:pt>
                <c:pt idx="997">
                  <c:v>154.76523809523809</c:v>
                </c:pt>
                <c:pt idx="998">
                  <c:v>101.46142857142856</c:v>
                </c:pt>
                <c:pt idx="999">
                  <c:v>105.50714285714287</c:v>
                </c:pt>
                <c:pt idx="1000">
                  <c:v>70.167380952380938</c:v>
                </c:pt>
                <c:pt idx="1001">
                  <c:v>99.267142857142858</c:v>
                </c:pt>
                <c:pt idx="1002">
                  <c:v>35.906904761904762</c:v>
                </c:pt>
                <c:pt idx="1003">
                  <c:v>154.76523809523809</c:v>
                </c:pt>
                <c:pt idx="1004">
                  <c:v>91.395238095238099</c:v>
                </c:pt>
                <c:pt idx="1005">
                  <c:v>73.279761904761898</c:v>
                </c:pt>
                <c:pt idx="1006">
                  <c:v>38.000238095238089</c:v>
                </c:pt>
                <c:pt idx="1007">
                  <c:v>81.149285714285725</c:v>
                </c:pt>
                <c:pt idx="1008">
                  <c:v>-28.852380952380948</c:v>
                </c:pt>
                <c:pt idx="1009">
                  <c:v>43.783809523809516</c:v>
                </c:pt>
                <c:pt idx="1010">
                  <c:v>-28.852380952380948</c:v>
                </c:pt>
                <c:pt idx="1011">
                  <c:v>57.437380952380948</c:v>
                </c:pt>
                <c:pt idx="1012">
                  <c:v>73.279761904761898</c:v>
                </c:pt>
                <c:pt idx="1013">
                  <c:v>161.3661904761905</c:v>
                </c:pt>
                <c:pt idx="1014">
                  <c:v>92.519047619047612</c:v>
                </c:pt>
                <c:pt idx="1015">
                  <c:v>52.757857142857148</c:v>
                </c:pt>
                <c:pt idx="1016">
                  <c:v>53.481666666666655</c:v>
                </c:pt>
                <c:pt idx="1017">
                  <c:v>2.4278571428571381</c:v>
                </c:pt>
                <c:pt idx="1018">
                  <c:v>71.288571428571402</c:v>
                </c:pt>
                <c:pt idx="1019">
                  <c:v>-14.717619047619038</c:v>
                </c:pt>
                <c:pt idx="1020">
                  <c:v>2.4278571428571381</c:v>
                </c:pt>
                <c:pt idx="1021">
                  <c:v>60.434285714285707</c:v>
                </c:pt>
                <c:pt idx="1022">
                  <c:v>81.149285714285725</c:v>
                </c:pt>
                <c:pt idx="1023">
                  <c:v>154.76523809523809</c:v>
                </c:pt>
                <c:pt idx="1024">
                  <c:v>127.36857142857141</c:v>
                </c:pt>
                <c:pt idx="1025">
                  <c:v>71.288571428571402</c:v>
                </c:pt>
                <c:pt idx="1026">
                  <c:v>120.64333333333332</c:v>
                </c:pt>
                <c:pt idx="1027">
                  <c:v>126.67</c:v>
                </c:pt>
                <c:pt idx="1028">
                  <c:v>64.561666666666639</c:v>
                </c:pt>
                <c:pt idx="1029">
                  <c:v>91.395238095238099</c:v>
                </c:pt>
                <c:pt idx="1030">
                  <c:v>-28.852380952380948</c:v>
                </c:pt>
                <c:pt idx="1031">
                  <c:v>57.437380952380948</c:v>
                </c:pt>
                <c:pt idx="1032">
                  <c:v>101.46142857142856</c:v>
                </c:pt>
                <c:pt idx="1033">
                  <c:v>2.4278571428571381</c:v>
                </c:pt>
                <c:pt idx="1034">
                  <c:v>-14.717619047619038</c:v>
                </c:pt>
                <c:pt idx="1035">
                  <c:v>99.267142857142858</c:v>
                </c:pt>
                <c:pt idx="1036">
                  <c:v>126.67</c:v>
                </c:pt>
                <c:pt idx="1037">
                  <c:v>57.437380952380948</c:v>
                </c:pt>
                <c:pt idx="1038">
                  <c:v>43.783809523809516</c:v>
                </c:pt>
                <c:pt idx="1039">
                  <c:v>56.057857142857138</c:v>
                </c:pt>
                <c:pt idx="1040">
                  <c:v>101.00309523809524</c:v>
                </c:pt>
                <c:pt idx="1041">
                  <c:v>81.149285714285725</c:v>
                </c:pt>
                <c:pt idx="1042">
                  <c:v>101.46142857142856</c:v>
                </c:pt>
                <c:pt idx="1043">
                  <c:v>38.000238095238089</c:v>
                </c:pt>
                <c:pt idx="1044">
                  <c:v>71.288571428571402</c:v>
                </c:pt>
                <c:pt idx="1045">
                  <c:v>127.36857142857141</c:v>
                </c:pt>
                <c:pt idx="1046">
                  <c:v>60.434285714285707</c:v>
                </c:pt>
                <c:pt idx="1047">
                  <c:v>-14.717619047619038</c:v>
                </c:pt>
                <c:pt idx="1048">
                  <c:v>154.76523809523809</c:v>
                </c:pt>
                <c:pt idx="1049">
                  <c:v>91.395238095238099</c:v>
                </c:pt>
                <c:pt idx="1050">
                  <c:v>81.149285714285725</c:v>
                </c:pt>
                <c:pt idx="1051">
                  <c:v>60.434285714285707</c:v>
                </c:pt>
                <c:pt idx="1052">
                  <c:v>91.395238095238099</c:v>
                </c:pt>
                <c:pt idx="1053">
                  <c:v>85.562619047619037</c:v>
                </c:pt>
                <c:pt idx="1054">
                  <c:v>161.3661904761905</c:v>
                </c:pt>
                <c:pt idx="1055">
                  <c:v>126.67</c:v>
                </c:pt>
                <c:pt idx="1056">
                  <c:v>57.437380952380948</c:v>
                </c:pt>
                <c:pt idx="1057">
                  <c:v>101.00309523809524</c:v>
                </c:pt>
                <c:pt idx="1058">
                  <c:v>121.01880952380951</c:v>
                </c:pt>
                <c:pt idx="1059">
                  <c:v>127.36857142857141</c:v>
                </c:pt>
                <c:pt idx="1060">
                  <c:v>52.757857142857148</c:v>
                </c:pt>
                <c:pt idx="1061">
                  <c:v>73.279761904761898</c:v>
                </c:pt>
                <c:pt idx="1062">
                  <c:v>101.00309523809524</c:v>
                </c:pt>
                <c:pt idx="1063">
                  <c:v>85.562619047619037</c:v>
                </c:pt>
                <c:pt idx="1064">
                  <c:v>91.395238095238099</c:v>
                </c:pt>
                <c:pt idx="1065">
                  <c:v>64.561666666666639</c:v>
                </c:pt>
                <c:pt idx="1066">
                  <c:v>105.50714285714287</c:v>
                </c:pt>
                <c:pt idx="1067">
                  <c:v>99.267142857142858</c:v>
                </c:pt>
                <c:pt idx="1068">
                  <c:v>38.000238095238089</c:v>
                </c:pt>
                <c:pt idx="1069">
                  <c:v>57.437380952380948</c:v>
                </c:pt>
                <c:pt idx="1070">
                  <c:v>35.906904761904762</c:v>
                </c:pt>
                <c:pt idx="1071">
                  <c:v>53.481666666666655</c:v>
                </c:pt>
                <c:pt idx="1072">
                  <c:v>127.36857142857141</c:v>
                </c:pt>
                <c:pt idx="1073">
                  <c:v>64.561666666666639</c:v>
                </c:pt>
                <c:pt idx="1074">
                  <c:v>60.434285714285707</c:v>
                </c:pt>
                <c:pt idx="1075">
                  <c:v>121.01880952380951</c:v>
                </c:pt>
                <c:pt idx="1076">
                  <c:v>52.757857142857148</c:v>
                </c:pt>
                <c:pt idx="1077">
                  <c:v>158.14214285714286</c:v>
                </c:pt>
                <c:pt idx="1078">
                  <c:v>127.36857142857141</c:v>
                </c:pt>
                <c:pt idx="1079">
                  <c:v>35.906904761904762</c:v>
                </c:pt>
                <c:pt idx="1080">
                  <c:v>53.481666666666655</c:v>
                </c:pt>
                <c:pt idx="1081">
                  <c:v>105.50714285714287</c:v>
                </c:pt>
                <c:pt idx="1082">
                  <c:v>-14.717619047619038</c:v>
                </c:pt>
                <c:pt idx="1083">
                  <c:v>103.61880952380953</c:v>
                </c:pt>
                <c:pt idx="1084">
                  <c:v>121.01880952380951</c:v>
                </c:pt>
                <c:pt idx="1085">
                  <c:v>70.167380952380938</c:v>
                </c:pt>
                <c:pt idx="1086">
                  <c:v>73.279761904761898</c:v>
                </c:pt>
                <c:pt idx="1087">
                  <c:v>85.562619047619037</c:v>
                </c:pt>
                <c:pt idx="1088">
                  <c:v>53.481666666666655</c:v>
                </c:pt>
                <c:pt idx="1089">
                  <c:v>52.757857142857148</c:v>
                </c:pt>
                <c:pt idx="1090">
                  <c:v>161.3661904761905</c:v>
                </c:pt>
                <c:pt idx="1091">
                  <c:v>43.783809523809516</c:v>
                </c:pt>
                <c:pt idx="1092">
                  <c:v>-14.717619047619038</c:v>
                </c:pt>
                <c:pt idx="1093">
                  <c:v>127.36857142857141</c:v>
                </c:pt>
                <c:pt idx="1094">
                  <c:v>121.01880952380951</c:v>
                </c:pt>
                <c:pt idx="1095">
                  <c:v>101.46142857142856</c:v>
                </c:pt>
                <c:pt idx="1096">
                  <c:v>158.14214285714286</c:v>
                </c:pt>
                <c:pt idx="1097">
                  <c:v>85.562619047619037</c:v>
                </c:pt>
                <c:pt idx="1098">
                  <c:v>101.00309523809524</c:v>
                </c:pt>
                <c:pt idx="1099">
                  <c:v>103.61880952380953</c:v>
                </c:pt>
                <c:pt idx="1100">
                  <c:v>92.519047619047612</c:v>
                </c:pt>
                <c:pt idx="1101">
                  <c:v>161.3661904761905</c:v>
                </c:pt>
                <c:pt idx="1102">
                  <c:v>154.76523809523809</c:v>
                </c:pt>
                <c:pt idx="1103">
                  <c:v>64.561666666666639</c:v>
                </c:pt>
                <c:pt idx="1104">
                  <c:v>35.906904761904762</c:v>
                </c:pt>
                <c:pt idx="1105">
                  <c:v>158.14214285714286</c:v>
                </c:pt>
                <c:pt idx="1106">
                  <c:v>85.562619047619037</c:v>
                </c:pt>
                <c:pt idx="1107">
                  <c:v>38.000238095238089</c:v>
                </c:pt>
                <c:pt idx="1108">
                  <c:v>81.149285714285725</c:v>
                </c:pt>
                <c:pt idx="1109">
                  <c:v>101.00309523809524</c:v>
                </c:pt>
                <c:pt idx="1110">
                  <c:v>101.46142857142856</c:v>
                </c:pt>
                <c:pt idx="1111">
                  <c:v>53.481666666666655</c:v>
                </c:pt>
                <c:pt idx="1112">
                  <c:v>-14.717619047619038</c:v>
                </c:pt>
                <c:pt idx="1113">
                  <c:v>130.13119047619048</c:v>
                </c:pt>
                <c:pt idx="1114">
                  <c:v>-28.852380952380948</c:v>
                </c:pt>
                <c:pt idx="1115">
                  <c:v>73.279761904761898</c:v>
                </c:pt>
                <c:pt idx="1116">
                  <c:v>91.395238095238099</c:v>
                </c:pt>
                <c:pt idx="1117">
                  <c:v>73.279761904761898</c:v>
                </c:pt>
                <c:pt idx="1118">
                  <c:v>91.395238095238099</c:v>
                </c:pt>
                <c:pt idx="1119">
                  <c:v>81.149285714285725</c:v>
                </c:pt>
                <c:pt idx="1120">
                  <c:v>70.167380952380938</c:v>
                </c:pt>
                <c:pt idx="1121">
                  <c:v>105.50714285714287</c:v>
                </c:pt>
                <c:pt idx="1122">
                  <c:v>60.434285714285707</c:v>
                </c:pt>
                <c:pt idx="1123">
                  <c:v>92.519047619047612</c:v>
                </c:pt>
                <c:pt idx="1124">
                  <c:v>161.3661904761905</c:v>
                </c:pt>
                <c:pt idx="1125">
                  <c:v>130.13119047619048</c:v>
                </c:pt>
                <c:pt idx="1126">
                  <c:v>99.267142857142858</c:v>
                </c:pt>
                <c:pt idx="1127">
                  <c:v>57.437380952380948</c:v>
                </c:pt>
                <c:pt idx="1128">
                  <c:v>56.057857142857138</c:v>
                </c:pt>
                <c:pt idx="1129">
                  <c:v>53.481666666666655</c:v>
                </c:pt>
                <c:pt idx="1130">
                  <c:v>103.61880952380953</c:v>
                </c:pt>
                <c:pt idx="1131">
                  <c:v>56.057857142857138</c:v>
                </c:pt>
                <c:pt idx="1132">
                  <c:v>101.00309523809524</c:v>
                </c:pt>
                <c:pt idx="1133">
                  <c:v>35.906904761904762</c:v>
                </c:pt>
                <c:pt idx="1134">
                  <c:v>126.67</c:v>
                </c:pt>
                <c:pt idx="1135">
                  <c:v>57.437380952380948</c:v>
                </c:pt>
                <c:pt idx="1136">
                  <c:v>103.61880952380953</c:v>
                </c:pt>
                <c:pt idx="1137">
                  <c:v>43.783809523809516</c:v>
                </c:pt>
                <c:pt idx="1138">
                  <c:v>92.519047619047612</c:v>
                </c:pt>
                <c:pt idx="1139">
                  <c:v>70.167380952380938</c:v>
                </c:pt>
                <c:pt idx="1140">
                  <c:v>105.50714285714287</c:v>
                </c:pt>
                <c:pt idx="1141">
                  <c:v>60.434285714285707</c:v>
                </c:pt>
                <c:pt idx="1142">
                  <c:v>-28.852380952380948</c:v>
                </c:pt>
                <c:pt idx="1143">
                  <c:v>-14.717619047619038</c:v>
                </c:pt>
                <c:pt idx="1144">
                  <c:v>101.46142857142856</c:v>
                </c:pt>
                <c:pt idx="1145">
                  <c:v>64.561666666666639</c:v>
                </c:pt>
                <c:pt idx="1146">
                  <c:v>56.057857142857138</c:v>
                </c:pt>
                <c:pt idx="1147">
                  <c:v>43.783809523809516</c:v>
                </c:pt>
                <c:pt idx="1148">
                  <c:v>105.50714285714287</c:v>
                </c:pt>
                <c:pt idx="1149">
                  <c:v>92.519047619047612</c:v>
                </c:pt>
                <c:pt idx="1150">
                  <c:v>-28.852380952380948</c:v>
                </c:pt>
                <c:pt idx="1151">
                  <c:v>158.14214285714286</c:v>
                </c:pt>
                <c:pt idx="1152">
                  <c:v>57.437380952380948</c:v>
                </c:pt>
                <c:pt idx="1153">
                  <c:v>126.67</c:v>
                </c:pt>
                <c:pt idx="1154">
                  <c:v>101.00309523809524</c:v>
                </c:pt>
                <c:pt idx="1155">
                  <c:v>-14.717619047619038</c:v>
                </c:pt>
                <c:pt idx="1156">
                  <c:v>53.481666666666655</c:v>
                </c:pt>
                <c:pt idx="1157">
                  <c:v>91.395238095238099</c:v>
                </c:pt>
                <c:pt idx="1158">
                  <c:v>70.167380952380938</c:v>
                </c:pt>
                <c:pt idx="1159">
                  <c:v>52.757857142857148</c:v>
                </c:pt>
                <c:pt idx="1160">
                  <c:v>99.267142857142858</c:v>
                </c:pt>
                <c:pt idx="1161">
                  <c:v>38.000238095238089</c:v>
                </c:pt>
                <c:pt idx="1162">
                  <c:v>121.01880952380951</c:v>
                </c:pt>
                <c:pt idx="1163">
                  <c:v>85.562619047619037</c:v>
                </c:pt>
                <c:pt idx="1164">
                  <c:v>158.14214285714286</c:v>
                </c:pt>
                <c:pt idx="1165">
                  <c:v>43.783809523809516</c:v>
                </c:pt>
                <c:pt idx="1166">
                  <c:v>92.519047619047612</c:v>
                </c:pt>
                <c:pt idx="1167">
                  <c:v>121.01880952380951</c:v>
                </c:pt>
                <c:pt idx="1168">
                  <c:v>154.76523809523809</c:v>
                </c:pt>
                <c:pt idx="1169">
                  <c:v>35.906904761904762</c:v>
                </c:pt>
                <c:pt idx="1170">
                  <c:v>70.167380952380938</c:v>
                </c:pt>
                <c:pt idx="1171">
                  <c:v>101.46142857142856</c:v>
                </c:pt>
                <c:pt idx="1172">
                  <c:v>130.13119047619048</c:v>
                </c:pt>
                <c:pt idx="1173">
                  <c:v>81.149285714285725</c:v>
                </c:pt>
                <c:pt idx="1174">
                  <c:v>105.50714285714287</c:v>
                </c:pt>
                <c:pt idx="1175">
                  <c:v>120.64333333333332</c:v>
                </c:pt>
                <c:pt idx="1176">
                  <c:v>127.36857142857141</c:v>
                </c:pt>
                <c:pt idx="1177">
                  <c:v>103.61880952380953</c:v>
                </c:pt>
                <c:pt idx="1178">
                  <c:v>53.481666666666655</c:v>
                </c:pt>
                <c:pt idx="1179">
                  <c:v>35.906904761904762</c:v>
                </c:pt>
                <c:pt idx="1180">
                  <c:v>101.00309523809524</c:v>
                </c:pt>
                <c:pt idx="1181">
                  <c:v>158.14214285714286</c:v>
                </c:pt>
                <c:pt idx="1182">
                  <c:v>154.76523809523809</c:v>
                </c:pt>
                <c:pt idx="1183">
                  <c:v>60.434285714285707</c:v>
                </c:pt>
                <c:pt idx="1184">
                  <c:v>130.13119047619048</c:v>
                </c:pt>
                <c:pt idx="1185">
                  <c:v>64.561666666666639</c:v>
                </c:pt>
                <c:pt idx="1186">
                  <c:v>53.481666666666655</c:v>
                </c:pt>
                <c:pt idx="1187">
                  <c:v>43.783809523809516</c:v>
                </c:pt>
                <c:pt idx="1188">
                  <c:v>161.3661904761905</c:v>
                </c:pt>
                <c:pt idx="1189">
                  <c:v>120.64333333333332</c:v>
                </c:pt>
                <c:pt idx="1190">
                  <c:v>130.13119047619048</c:v>
                </c:pt>
                <c:pt idx="1191">
                  <c:v>126.67</c:v>
                </c:pt>
                <c:pt idx="1192">
                  <c:v>71.288571428571402</c:v>
                </c:pt>
                <c:pt idx="1193">
                  <c:v>81.149285714285725</c:v>
                </c:pt>
                <c:pt idx="1194">
                  <c:v>2.4278571428571381</c:v>
                </c:pt>
                <c:pt idx="1195">
                  <c:v>57.437380952380948</c:v>
                </c:pt>
                <c:pt idx="1196">
                  <c:v>38.000238095238089</c:v>
                </c:pt>
                <c:pt idx="1197">
                  <c:v>127.36857142857141</c:v>
                </c:pt>
                <c:pt idx="1198">
                  <c:v>126.67</c:v>
                </c:pt>
                <c:pt idx="1199">
                  <c:v>73.279761904761898</c:v>
                </c:pt>
                <c:pt idx="1200">
                  <c:v>99.267142857142858</c:v>
                </c:pt>
                <c:pt idx="1201">
                  <c:v>-28.852380952380948</c:v>
                </c:pt>
                <c:pt idx="1202">
                  <c:v>130.13119047619048</c:v>
                </c:pt>
                <c:pt idx="1203">
                  <c:v>101.46142857142856</c:v>
                </c:pt>
                <c:pt idx="1204">
                  <c:v>127.36857142857141</c:v>
                </c:pt>
                <c:pt idx="1205">
                  <c:v>2.4278571428571381</c:v>
                </c:pt>
                <c:pt idx="1206">
                  <c:v>161.3661904761905</c:v>
                </c:pt>
                <c:pt idx="1207">
                  <c:v>43.783809523809516</c:v>
                </c:pt>
                <c:pt idx="1208">
                  <c:v>92.519047619047612</c:v>
                </c:pt>
                <c:pt idx="1209">
                  <c:v>52.757857142857148</c:v>
                </c:pt>
                <c:pt idx="1210">
                  <c:v>85.562619047619037</c:v>
                </c:pt>
                <c:pt idx="1211">
                  <c:v>120.64333333333332</c:v>
                </c:pt>
                <c:pt idx="1212">
                  <c:v>64.561666666666639</c:v>
                </c:pt>
                <c:pt idx="1213">
                  <c:v>60.434285714285707</c:v>
                </c:pt>
                <c:pt idx="1214">
                  <c:v>64.561666666666639</c:v>
                </c:pt>
                <c:pt idx="1215">
                  <c:v>91.395238095238099</c:v>
                </c:pt>
                <c:pt idx="1216">
                  <c:v>2.4278571428571381</c:v>
                </c:pt>
                <c:pt idx="1217">
                  <c:v>71.288571428571402</c:v>
                </c:pt>
                <c:pt idx="1218">
                  <c:v>85.562619047619037</c:v>
                </c:pt>
                <c:pt idx="1219">
                  <c:v>99.267142857142858</c:v>
                </c:pt>
                <c:pt idx="1220">
                  <c:v>120.64333333333332</c:v>
                </c:pt>
                <c:pt idx="1221">
                  <c:v>101.46142857142856</c:v>
                </c:pt>
                <c:pt idx="1222">
                  <c:v>126.67</c:v>
                </c:pt>
                <c:pt idx="1223">
                  <c:v>81.149285714285725</c:v>
                </c:pt>
                <c:pt idx="1224">
                  <c:v>57.437380952380948</c:v>
                </c:pt>
                <c:pt idx="1225">
                  <c:v>56.057857142857138</c:v>
                </c:pt>
                <c:pt idx="1226">
                  <c:v>91.395238095238099</c:v>
                </c:pt>
                <c:pt idx="1227">
                  <c:v>-14.717619047619038</c:v>
                </c:pt>
                <c:pt idx="1228">
                  <c:v>52.757857142857148</c:v>
                </c:pt>
                <c:pt idx="1229">
                  <c:v>154.76523809523809</c:v>
                </c:pt>
                <c:pt idx="1230">
                  <c:v>99.267142857142858</c:v>
                </c:pt>
                <c:pt idx="1231">
                  <c:v>103.61880952380953</c:v>
                </c:pt>
                <c:pt idx="1232">
                  <c:v>57.437380952380948</c:v>
                </c:pt>
                <c:pt idx="1233">
                  <c:v>121.01880952380951</c:v>
                </c:pt>
                <c:pt idx="1234">
                  <c:v>71.288571428571402</c:v>
                </c:pt>
                <c:pt idx="1235">
                  <c:v>53.481666666666655</c:v>
                </c:pt>
                <c:pt idx="1236">
                  <c:v>70.167380952380938</c:v>
                </c:pt>
                <c:pt idx="1237">
                  <c:v>154.76523809523809</c:v>
                </c:pt>
                <c:pt idx="1238">
                  <c:v>105.50714285714287</c:v>
                </c:pt>
                <c:pt idx="1239">
                  <c:v>73.279761904761898</c:v>
                </c:pt>
                <c:pt idx="1240">
                  <c:v>92.519047619047612</c:v>
                </c:pt>
                <c:pt idx="1241">
                  <c:v>71.288571428571402</c:v>
                </c:pt>
                <c:pt idx="1242">
                  <c:v>52.757857142857148</c:v>
                </c:pt>
                <c:pt idx="1243">
                  <c:v>91.395238095238099</c:v>
                </c:pt>
                <c:pt idx="1244">
                  <c:v>38.000238095238089</c:v>
                </c:pt>
                <c:pt idx="1245">
                  <c:v>53.481666666666655</c:v>
                </c:pt>
                <c:pt idx="1246">
                  <c:v>161.3661904761905</c:v>
                </c:pt>
                <c:pt idx="1247">
                  <c:v>105.50714285714287</c:v>
                </c:pt>
                <c:pt idx="1248">
                  <c:v>60.434285714285707</c:v>
                </c:pt>
                <c:pt idx="1249">
                  <c:v>56.057857142857138</c:v>
                </c:pt>
                <c:pt idx="1250">
                  <c:v>121.01880952380951</c:v>
                </c:pt>
                <c:pt idx="1251">
                  <c:v>126.67</c:v>
                </c:pt>
                <c:pt idx="1252">
                  <c:v>-14.717619047619038</c:v>
                </c:pt>
                <c:pt idx="1253">
                  <c:v>120.64333333333332</c:v>
                </c:pt>
                <c:pt idx="1254">
                  <c:v>2.4278571428571381</c:v>
                </c:pt>
                <c:pt idx="1255">
                  <c:v>101.46142857142856</c:v>
                </c:pt>
                <c:pt idx="1256">
                  <c:v>161.3661904761905</c:v>
                </c:pt>
                <c:pt idx="1257">
                  <c:v>126.67</c:v>
                </c:pt>
                <c:pt idx="1258">
                  <c:v>57.437380952380948</c:v>
                </c:pt>
                <c:pt idx="1259">
                  <c:v>103.61880952380953</c:v>
                </c:pt>
                <c:pt idx="1260">
                  <c:v>121.01880952380951</c:v>
                </c:pt>
                <c:pt idx="1261">
                  <c:v>43.783809523809516</c:v>
                </c:pt>
                <c:pt idx="1262">
                  <c:v>71.288571428571402</c:v>
                </c:pt>
                <c:pt idx="1263">
                  <c:v>105.50714285714287</c:v>
                </c:pt>
                <c:pt idx="1264">
                  <c:v>-14.717619047619038</c:v>
                </c:pt>
                <c:pt idx="1265">
                  <c:v>154.76523809523809</c:v>
                </c:pt>
                <c:pt idx="1266">
                  <c:v>35.906904761904762</c:v>
                </c:pt>
                <c:pt idx="1267">
                  <c:v>73.279761904761898</c:v>
                </c:pt>
                <c:pt idx="1268">
                  <c:v>81.149285714285725</c:v>
                </c:pt>
                <c:pt idx="1269">
                  <c:v>130.13119047619048</c:v>
                </c:pt>
                <c:pt idx="1270">
                  <c:v>121.01880952380951</c:v>
                </c:pt>
                <c:pt idx="1271">
                  <c:v>85.562619047619037</c:v>
                </c:pt>
                <c:pt idx="1272">
                  <c:v>70.167380952380938</c:v>
                </c:pt>
                <c:pt idx="1273">
                  <c:v>81.149285714285725</c:v>
                </c:pt>
                <c:pt idx="1274">
                  <c:v>60.434285714285707</c:v>
                </c:pt>
                <c:pt idx="1275">
                  <c:v>127.36857142857141</c:v>
                </c:pt>
                <c:pt idx="1276">
                  <c:v>92.519047619047612</c:v>
                </c:pt>
                <c:pt idx="1277">
                  <c:v>158.14214285714286</c:v>
                </c:pt>
                <c:pt idx="1278">
                  <c:v>52.757857142857148</c:v>
                </c:pt>
                <c:pt idx="1279">
                  <c:v>161.3661904761905</c:v>
                </c:pt>
                <c:pt idx="1280">
                  <c:v>-28.852380952380948</c:v>
                </c:pt>
                <c:pt idx="1281">
                  <c:v>64.561666666666639</c:v>
                </c:pt>
                <c:pt idx="1282">
                  <c:v>158.14214285714286</c:v>
                </c:pt>
                <c:pt idx="1283">
                  <c:v>38.000238095238089</c:v>
                </c:pt>
                <c:pt idx="1284">
                  <c:v>99.267142857142858</c:v>
                </c:pt>
                <c:pt idx="1285">
                  <c:v>154.76523809523809</c:v>
                </c:pt>
                <c:pt idx="1286">
                  <c:v>101.00309523809524</c:v>
                </c:pt>
                <c:pt idx="1287">
                  <c:v>52.757857142857148</c:v>
                </c:pt>
                <c:pt idx="1288">
                  <c:v>53.481666666666655</c:v>
                </c:pt>
                <c:pt idx="1289">
                  <c:v>-14.717619047619038</c:v>
                </c:pt>
                <c:pt idx="1290">
                  <c:v>92.519047619047612</c:v>
                </c:pt>
                <c:pt idx="1291">
                  <c:v>70.167380952380938</c:v>
                </c:pt>
                <c:pt idx="1292">
                  <c:v>-28.852380952380948</c:v>
                </c:pt>
                <c:pt idx="1293">
                  <c:v>35.906904761904762</c:v>
                </c:pt>
                <c:pt idx="1294">
                  <c:v>127.36857142857141</c:v>
                </c:pt>
                <c:pt idx="1295">
                  <c:v>120.64333333333332</c:v>
                </c:pt>
                <c:pt idx="1296">
                  <c:v>158.14214285714286</c:v>
                </c:pt>
                <c:pt idx="1297">
                  <c:v>91.395238095238099</c:v>
                </c:pt>
                <c:pt idx="1298">
                  <c:v>103.61880952380953</c:v>
                </c:pt>
                <c:pt idx="1299">
                  <c:v>71.288571428571402</c:v>
                </c:pt>
                <c:pt idx="1300">
                  <c:v>101.00309523809524</c:v>
                </c:pt>
                <c:pt idx="1301">
                  <c:v>43.783809523809516</c:v>
                </c:pt>
                <c:pt idx="1302">
                  <c:v>-28.852380952380948</c:v>
                </c:pt>
                <c:pt idx="1303">
                  <c:v>161.3661904761905</c:v>
                </c:pt>
                <c:pt idx="1304">
                  <c:v>85.562619047619037</c:v>
                </c:pt>
                <c:pt idx="1305">
                  <c:v>60.434285714285707</c:v>
                </c:pt>
                <c:pt idx="1306">
                  <c:v>92.519047619047612</c:v>
                </c:pt>
                <c:pt idx="1307">
                  <c:v>57.437380952380948</c:v>
                </c:pt>
                <c:pt idx="1308">
                  <c:v>99.267142857142858</c:v>
                </c:pt>
                <c:pt idx="1309">
                  <c:v>101.46142857142856</c:v>
                </c:pt>
                <c:pt idx="1310">
                  <c:v>52.757857142857148</c:v>
                </c:pt>
                <c:pt idx="1311">
                  <c:v>121.01880952380951</c:v>
                </c:pt>
                <c:pt idx="1312">
                  <c:v>-14.717619047619038</c:v>
                </c:pt>
                <c:pt idx="1313">
                  <c:v>81.149285714285725</c:v>
                </c:pt>
                <c:pt idx="1314">
                  <c:v>70.167380952380938</c:v>
                </c:pt>
                <c:pt idx="1315">
                  <c:v>-14.717619047619038</c:v>
                </c:pt>
                <c:pt idx="1316">
                  <c:v>91.395238095238099</c:v>
                </c:pt>
                <c:pt idx="1317">
                  <c:v>101.00309523809524</c:v>
                </c:pt>
                <c:pt idx="1318">
                  <c:v>121.01880952380951</c:v>
                </c:pt>
                <c:pt idx="1319">
                  <c:v>35.906904761904762</c:v>
                </c:pt>
                <c:pt idx="1320">
                  <c:v>154.76523809523809</c:v>
                </c:pt>
                <c:pt idx="1321">
                  <c:v>126.67</c:v>
                </c:pt>
                <c:pt idx="1322">
                  <c:v>71.288571428571402</c:v>
                </c:pt>
                <c:pt idx="1323">
                  <c:v>43.783809523809516</c:v>
                </c:pt>
                <c:pt idx="1324">
                  <c:v>130.13119047619048</c:v>
                </c:pt>
                <c:pt idx="1325">
                  <c:v>99.267142857142858</c:v>
                </c:pt>
                <c:pt idx="1326">
                  <c:v>70.167380952380938</c:v>
                </c:pt>
                <c:pt idx="1327">
                  <c:v>57.437380952380948</c:v>
                </c:pt>
                <c:pt idx="1328">
                  <c:v>56.057857142857138</c:v>
                </c:pt>
                <c:pt idx="1329">
                  <c:v>103.61880952380953</c:v>
                </c:pt>
                <c:pt idx="1330">
                  <c:v>81.149285714285725</c:v>
                </c:pt>
                <c:pt idx="1331">
                  <c:v>126.67</c:v>
                </c:pt>
                <c:pt idx="1332">
                  <c:v>105.50714285714287</c:v>
                </c:pt>
                <c:pt idx="1333">
                  <c:v>158.14214285714286</c:v>
                </c:pt>
                <c:pt idx="1334">
                  <c:v>161.3661904761905</c:v>
                </c:pt>
                <c:pt idx="1335">
                  <c:v>-14.717619047619038</c:v>
                </c:pt>
                <c:pt idx="1336">
                  <c:v>52.757857142857148</c:v>
                </c:pt>
                <c:pt idx="1337">
                  <c:v>71.288571428571402</c:v>
                </c:pt>
                <c:pt idx="1338">
                  <c:v>73.279761904761898</c:v>
                </c:pt>
                <c:pt idx="1339">
                  <c:v>121.01880952380951</c:v>
                </c:pt>
                <c:pt idx="1340">
                  <c:v>70.167380952380938</c:v>
                </c:pt>
                <c:pt idx="1341">
                  <c:v>60.434285714285707</c:v>
                </c:pt>
                <c:pt idx="1342">
                  <c:v>2.4278571428571381</c:v>
                </c:pt>
                <c:pt idx="1343">
                  <c:v>130.13119047619048</c:v>
                </c:pt>
                <c:pt idx="1344">
                  <c:v>161.3661904761905</c:v>
                </c:pt>
                <c:pt idx="1345">
                  <c:v>105.50714285714287</c:v>
                </c:pt>
                <c:pt idx="1346">
                  <c:v>99.267142857142858</c:v>
                </c:pt>
                <c:pt idx="1347">
                  <c:v>130.13119047619048</c:v>
                </c:pt>
                <c:pt idx="1348">
                  <c:v>56.057857142857138</c:v>
                </c:pt>
                <c:pt idx="1349">
                  <c:v>-14.717619047619038</c:v>
                </c:pt>
                <c:pt idx="1350">
                  <c:v>73.279761904761898</c:v>
                </c:pt>
                <c:pt idx="1351">
                  <c:v>105.50714285714287</c:v>
                </c:pt>
                <c:pt idx="1352">
                  <c:v>60.434285714285707</c:v>
                </c:pt>
                <c:pt idx="1353">
                  <c:v>154.76523809523809</c:v>
                </c:pt>
                <c:pt idx="1354">
                  <c:v>56.057857142857138</c:v>
                </c:pt>
                <c:pt idx="1355">
                  <c:v>158.14214285714286</c:v>
                </c:pt>
                <c:pt idx="1356">
                  <c:v>121.01880952380951</c:v>
                </c:pt>
                <c:pt idx="1357">
                  <c:v>161.3661904761905</c:v>
                </c:pt>
                <c:pt idx="1358">
                  <c:v>127.36857142857141</c:v>
                </c:pt>
                <c:pt idx="1359">
                  <c:v>120.64333333333332</c:v>
                </c:pt>
                <c:pt idx="1360">
                  <c:v>103.61880952380953</c:v>
                </c:pt>
                <c:pt idx="1361">
                  <c:v>38.000238095238089</c:v>
                </c:pt>
                <c:pt idx="1362">
                  <c:v>127.36857142857141</c:v>
                </c:pt>
                <c:pt idx="1363">
                  <c:v>73.279761904761898</c:v>
                </c:pt>
                <c:pt idx="1364">
                  <c:v>-14.717619047619038</c:v>
                </c:pt>
                <c:pt idx="1365">
                  <c:v>92.519047619047612</c:v>
                </c:pt>
                <c:pt idx="1366">
                  <c:v>120.64333333333332</c:v>
                </c:pt>
                <c:pt idx="1367">
                  <c:v>81.149285714285725</c:v>
                </c:pt>
                <c:pt idx="1368">
                  <c:v>154.76523809523809</c:v>
                </c:pt>
                <c:pt idx="1369">
                  <c:v>161.3661904761905</c:v>
                </c:pt>
                <c:pt idx="1370">
                  <c:v>85.562619047619037</c:v>
                </c:pt>
                <c:pt idx="1371">
                  <c:v>56.057857142857138</c:v>
                </c:pt>
                <c:pt idx="1372">
                  <c:v>158.14214285714286</c:v>
                </c:pt>
                <c:pt idx="1373">
                  <c:v>57.437380952380948</c:v>
                </c:pt>
                <c:pt idx="1374">
                  <c:v>73.279761904761898</c:v>
                </c:pt>
                <c:pt idx="1375">
                  <c:v>101.46142857142856</c:v>
                </c:pt>
                <c:pt idx="1376">
                  <c:v>2.4278571428571381</c:v>
                </c:pt>
                <c:pt idx="1377">
                  <c:v>64.561666666666639</c:v>
                </c:pt>
                <c:pt idx="1378">
                  <c:v>57.437380952380948</c:v>
                </c:pt>
                <c:pt idx="1379">
                  <c:v>161.3661904761905</c:v>
                </c:pt>
                <c:pt idx="1380">
                  <c:v>71.288571428571402</c:v>
                </c:pt>
                <c:pt idx="1381">
                  <c:v>101.00309523809524</c:v>
                </c:pt>
                <c:pt idx="1382">
                  <c:v>158.14214285714286</c:v>
                </c:pt>
                <c:pt idx="1383">
                  <c:v>85.562619047619037</c:v>
                </c:pt>
                <c:pt idx="1384">
                  <c:v>53.481666666666655</c:v>
                </c:pt>
                <c:pt idx="1385">
                  <c:v>38.000238095238089</c:v>
                </c:pt>
                <c:pt idx="1386">
                  <c:v>-28.852380952380948</c:v>
                </c:pt>
                <c:pt idx="1387">
                  <c:v>99.267142857142858</c:v>
                </c:pt>
                <c:pt idx="1388">
                  <c:v>126.67</c:v>
                </c:pt>
                <c:pt idx="1389">
                  <c:v>103.61880952380953</c:v>
                </c:pt>
                <c:pt idx="1390">
                  <c:v>92.519047619047612</c:v>
                </c:pt>
                <c:pt idx="1391">
                  <c:v>85.562619047619037</c:v>
                </c:pt>
                <c:pt idx="1392">
                  <c:v>73.279761904761898</c:v>
                </c:pt>
                <c:pt idx="1393">
                  <c:v>35.906904761904762</c:v>
                </c:pt>
                <c:pt idx="1394">
                  <c:v>2.4278571428571381</c:v>
                </c:pt>
                <c:pt idx="1395">
                  <c:v>126.67</c:v>
                </c:pt>
                <c:pt idx="1396">
                  <c:v>85.562619047619037</c:v>
                </c:pt>
                <c:pt idx="1397">
                  <c:v>70.167380952380938</c:v>
                </c:pt>
                <c:pt idx="1398">
                  <c:v>-28.852380952380948</c:v>
                </c:pt>
                <c:pt idx="1399">
                  <c:v>56.057857142857138</c:v>
                </c:pt>
                <c:pt idx="1400">
                  <c:v>154.76523809523809</c:v>
                </c:pt>
                <c:pt idx="1401">
                  <c:v>101.46142857142856</c:v>
                </c:pt>
                <c:pt idx="1402">
                  <c:v>158.14214285714286</c:v>
                </c:pt>
                <c:pt idx="1403">
                  <c:v>121.01880952380951</c:v>
                </c:pt>
                <c:pt idx="1404">
                  <c:v>52.757857142857148</c:v>
                </c:pt>
                <c:pt idx="1405">
                  <c:v>127.36857142857141</c:v>
                </c:pt>
                <c:pt idx="1406">
                  <c:v>161.3661904761905</c:v>
                </c:pt>
                <c:pt idx="1407">
                  <c:v>71.288571428571402</c:v>
                </c:pt>
                <c:pt idx="1408">
                  <c:v>43.783809523809516</c:v>
                </c:pt>
                <c:pt idx="1409">
                  <c:v>92.519047619047612</c:v>
                </c:pt>
                <c:pt idx="1410">
                  <c:v>38.000238095238089</c:v>
                </c:pt>
                <c:pt idx="1411">
                  <c:v>2.4278571428571381</c:v>
                </c:pt>
                <c:pt idx="1412">
                  <c:v>70.167380952380938</c:v>
                </c:pt>
                <c:pt idx="1413">
                  <c:v>43.783809523809516</c:v>
                </c:pt>
                <c:pt idx="1414">
                  <c:v>92.519047619047612</c:v>
                </c:pt>
                <c:pt idx="1415">
                  <c:v>101.00309523809524</c:v>
                </c:pt>
                <c:pt idx="1416">
                  <c:v>126.67</c:v>
                </c:pt>
                <c:pt idx="1417">
                  <c:v>53.481666666666655</c:v>
                </c:pt>
                <c:pt idx="1418">
                  <c:v>91.395238095238099</c:v>
                </c:pt>
                <c:pt idx="1419">
                  <c:v>60.434285714285707</c:v>
                </c:pt>
                <c:pt idx="1420">
                  <c:v>121.01880952380951</c:v>
                </c:pt>
                <c:pt idx="1421">
                  <c:v>-28.852380952380948</c:v>
                </c:pt>
                <c:pt idx="1422">
                  <c:v>120.64333333333332</c:v>
                </c:pt>
                <c:pt idx="1423">
                  <c:v>-28.852380952380948</c:v>
                </c:pt>
                <c:pt idx="1424">
                  <c:v>52.757857142857148</c:v>
                </c:pt>
                <c:pt idx="1425">
                  <c:v>43.783809523809516</c:v>
                </c:pt>
                <c:pt idx="1426">
                  <c:v>-14.717619047619038</c:v>
                </c:pt>
                <c:pt idx="1427">
                  <c:v>60.434285714285707</c:v>
                </c:pt>
                <c:pt idx="1428">
                  <c:v>99.267142857142858</c:v>
                </c:pt>
                <c:pt idx="1429">
                  <c:v>64.561666666666639</c:v>
                </c:pt>
                <c:pt idx="1430">
                  <c:v>70.167380952380938</c:v>
                </c:pt>
                <c:pt idx="1431">
                  <c:v>57.437380952380948</c:v>
                </c:pt>
                <c:pt idx="1432">
                  <c:v>101.00309523809524</c:v>
                </c:pt>
                <c:pt idx="1433">
                  <c:v>92.519047619047612</c:v>
                </c:pt>
                <c:pt idx="1434">
                  <c:v>2.4278571428571381</c:v>
                </c:pt>
                <c:pt idx="1435">
                  <c:v>91.395238095238099</c:v>
                </c:pt>
                <c:pt idx="1436">
                  <c:v>126.67</c:v>
                </c:pt>
                <c:pt idx="1437">
                  <c:v>121.01880952380951</c:v>
                </c:pt>
                <c:pt idx="1438">
                  <c:v>73.279761904761898</c:v>
                </c:pt>
                <c:pt idx="1439">
                  <c:v>60.434285714285707</c:v>
                </c:pt>
                <c:pt idx="1440">
                  <c:v>-28.852380952380948</c:v>
                </c:pt>
                <c:pt idx="1441">
                  <c:v>-14.717619047619038</c:v>
                </c:pt>
                <c:pt idx="1442">
                  <c:v>130.13119047619048</c:v>
                </c:pt>
                <c:pt idx="1443">
                  <c:v>53.481666666666655</c:v>
                </c:pt>
                <c:pt idx="1444">
                  <c:v>99.267142857142858</c:v>
                </c:pt>
                <c:pt idx="1445">
                  <c:v>161.3661904761905</c:v>
                </c:pt>
                <c:pt idx="1446">
                  <c:v>2.4278571428571381</c:v>
                </c:pt>
                <c:pt idx="1447">
                  <c:v>70.167380952380938</c:v>
                </c:pt>
                <c:pt idx="1448">
                  <c:v>35.906904761904762</c:v>
                </c:pt>
                <c:pt idx="1449">
                  <c:v>126.67</c:v>
                </c:pt>
                <c:pt idx="1450">
                  <c:v>120.64333333333332</c:v>
                </c:pt>
                <c:pt idx="1451">
                  <c:v>81.149285714285725</c:v>
                </c:pt>
                <c:pt idx="1452">
                  <c:v>56.057857142857138</c:v>
                </c:pt>
                <c:pt idx="1453">
                  <c:v>127.36857142857141</c:v>
                </c:pt>
                <c:pt idx="1454">
                  <c:v>43.783809523809516</c:v>
                </c:pt>
                <c:pt idx="1455">
                  <c:v>52.757857142857148</c:v>
                </c:pt>
                <c:pt idx="1456">
                  <c:v>35.906904761904762</c:v>
                </c:pt>
                <c:pt idx="1457">
                  <c:v>92.519047619047612</c:v>
                </c:pt>
                <c:pt idx="1458">
                  <c:v>105.50714285714287</c:v>
                </c:pt>
                <c:pt idx="1459">
                  <c:v>130.13119047619048</c:v>
                </c:pt>
                <c:pt idx="1460">
                  <c:v>127.36857142857141</c:v>
                </c:pt>
                <c:pt idx="1461">
                  <c:v>101.46142857142856</c:v>
                </c:pt>
                <c:pt idx="1462">
                  <c:v>161.3661904761905</c:v>
                </c:pt>
                <c:pt idx="1463">
                  <c:v>120.64333333333332</c:v>
                </c:pt>
                <c:pt idx="1464">
                  <c:v>81.149285714285725</c:v>
                </c:pt>
                <c:pt idx="1465">
                  <c:v>158.14214285714286</c:v>
                </c:pt>
                <c:pt idx="1466">
                  <c:v>101.00309523809524</c:v>
                </c:pt>
                <c:pt idx="1467">
                  <c:v>64.561666666666639</c:v>
                </c:pt>
                <c:pt idx="1468">
                  <c:v>71.288571428571402</c:v>
                </c:pt>
                <c:pt idx="1469">
                  <c:v>101.46142857142856</c:v>
                </c:pt>
                <c:pt idx="1470">
                  <c:v>101.00309523809524</c:v>
                </c:pt>
                <c:pt idx="1471">
                  <c:v>130.13119047619048</c:v>
                </c:pt>
                <c:pt idx="1472">
                  <c:v>85.562619047619037</c:v>
                </c:pt>
                <c:pt idx="1473">
                  <c:v>81.149285714285725</c:v>
                </c:pt>
                <c:pt idx="1474">
                  <c:v>126.67</c:v>
                </c:pt>
                <c:pt idx="1475">
                  <c:v>161.3661904761905</c:v>
                </c:pt>
                <c:pt idx="1476">
                  <c:v>105.50714285714287</c:v>
                </c:pt>
                <c:pt idx="1477">
                  <c:v>120.64333333333332</c:v>
                </c:pt>
                <c:pt idx="1478">
                  <c:v>73.279761904761898</c:v>
                </c:pt>
                <c:pt idx="1479">
                  <c:v>103.61880952380953</c:v>
                </c:pt>
                <c:pt idx="1480">
                  <c:v>35.906904761904762</c:v>
                </c:pt>
                <c:pt idx="1481">
                  <c:v>52.757857142857148</c:v>
                </c:pt>
                <c:pt idx="1482">
                  <c:v>127.36857142857141</c:v>
                </c:pt>
                <c:pt idx="1483">
                  <c:v>121.01880952380951</c:v>
                </c:pt>
                <c:pt idx="1484">
                  <c:v>53.481666666666655</c:v>
                </c:pt>
                <c:pt idx="1485">
                  <c:v>57.437380952380948</c:v>
                </c:pt>
                <c:pt idx="1486">
                  <c:v>101.46142857142856</c:v>
                </c:pt>
                <c:pt idx="1487">
                  <c:v>85.562619047619037</c:v>
                </c:pt>
                <c:pt idx="1488">
                  <c:v>53.481666666666655</c:v>
                </c:pt>
                <c:pt idx="1489">
                  <c:v>105.50714285714287</c:v>
                </c:pt>
                <c:pt idx="1490">
                  <c:v>154.76523809523809</c:v>
                </c:pt>
                <c:pt idx="1491">
                  <c:v>103.61880952380953</c:v>
                </c:pt>
                <c:pt idx="1492">
                  <c:v>70.167380952380938</c:v>
                </c:pt>
                <c:pt idx="1493">
                  <c:v>52.757857142857148</c:v>
                </c:pt>
                <c:pt idx="1494">
                  <c:v>81.149285714285725</c:v>
                </c:pt>
                <c:pt idx="1495">
                  <c:v>101.46142857142856</c:v>
                </c:pt>
                <c:pt idx="1496">
                  <c:v>105.50714285714287</c:v>
                </c:pt>
                <c:pt idx="1497">
                  <c:v>60.434285714285707</c:v>
                </c:pt>
                <c:pt idx="1498">
                  <c:v>99.267142857142858</c:v>
                </c:pt>
                <c:pt idx="1499">
                  <c:v>71.288571428571402</c:v>
                </c:pt>
                <c:pt idx="1500">
                  <c:v>101.00309523809524</c:v>
                </c:pt>
                <c:pt idx="1501">
                  <c:v>91.395238095238099</c:v>
                </c:pt>
                <c:pt idx="1502">
                  <c:v>120.64333333333332</c:v>
                </c:pt>
                <c:pt idx="1503">
                  <c:v>130.13119047619048</c:v>
                </c:pt>
                <c:pt idx="1504">
                  <c:v>64.561666666666639</c:v>
                </c:pt>
                <c:pt idx="1505">
                  <c:v>127.36857142857141</c:v>
                </c:pt>
                <c:pt idx="1506">
                  <c:v>70.167380952380938</c:v>
                </c:pt>
                <c:pt idx="1507">
                  <c:v>35.906904761904762</c:v>
                </c:pt>
                <c:pt idx="1508">
                  <c:v>103.61880952380953</c:v>
                </c:pt>
                <c:pt idx="1509">
                  <c:v>60.434285714285707</c:v>
                </c:pt>
                <c:pt idx="1510">
                  <c:v>158.14214285714286</c:v>
                </c:pt>
                <c:pt idx="1511">
                  <c:v>154.76523809523809</c:v>
                </c:pt>
                <c:pt idx="1512">
                  <c:v>56.057857142857138</c:v>
                </c:pt>
                <c:pt idx="1513">
                  <c:v>-14.717619047619038</c:v>
                </c:pt>
                <c:pt idx="1514">
                  <c:v>81.149285714285725</c:v>
                </c:pt>
                <c:pt idx="1515">
                  <c:v>71.288571428571402</c:v>
                </c:pt>
                <c:pt idx="1516">
                  <c:v>60.434285714285707</c:v>
                </c:pt>
                <c:pt idx="1517">
                  <c:v>161.3661904761905</c:v>
                </c:pt>
                <c:pt idx="1518">
                  <c:v>38.000238095238089</c:v>
                </c:pt>
                <c:pt idx="1519">
                  <c:v>73.279761904761898</c:v>
                </c:pt>
                <c:pt idx="1520">
                  <c:v>-28.852380952380948</c:v>
                </c:pt>
                <c:pt idx="1521">
                  <c:v>43.783809523809516</c:v>
                </c:pt>
                <c:pt idx="1522">
                  <c:v>53.481666666666655</c:v>
                </c:pt>
                <c:pt idx="1523">
                  <c:v>71.288571428571402</c:v>
                </c:pt>
                <c:pt idx="1524">
                  <c:v>85.562619047619037</c:v>
                </c:pt>
                <c:pt idx="1525">
                  <c:v>56.057857142857138</c:v>
                </c:pt>
                <c:pt idx="1526">
                  <c:v>38.000238095238089</c:v>
                </c:pt>
                <c:pt idx="1527">
                  <c:v>73.279761904761898</c:v>
                </c:pt>
                <c:pt idx="1528">
                  <c:v>52.757857142857148</c:v>
                </c:pt>
                <c:pt idx="1529">
                  <c:v>154.76523809523809</c:v>
                </c:pt>
                <c:pt idx="1530">
                  <c:v>161.3661904761905</c:v>
                </c:pt>
                <c:pt idx="1531">
                  <c:v>158.14214285714286</c:v>
                </c:pt>
                <c:pt idx="1532">
                  <c:v>127.36857142857141</c:v>
                </c:pt>
                <c:pt idx="1533">
                  <c:v>-28.852380952380948</c:v>
                </c:pt>
                <c:pt idx="1534">
                  <c:v>-14.717619047619038</c:v>
                </c:pt>
                <c:pt idx="1535">
                  <c:v>127.36857142857141</c:v>
                </c:pt>
                <c:pt idx="1536">
                  <c:v>158.14214285714286</c:v>
                </c:pt>
                <c:pt idx="1537">
                  <c:v>53.481666666666655</c:v>
                </c:pt>
                <c:pt idx="1538">
                  <c:v>64.561666666666639</c:v>
                </c:pt>
                <c:pt idx="1539">
                  <c:v>121.01880952380951</c:v>
                </c:pt>
                <c:pt idx="1540">
                  <c:v>85.562619047619037</c:v>
                </c:pt>
                <c:pt idx="1541">
                  <c:v>103.61880952380953</c:v>
                </c:pt>
                <c:pt idx="1542">
                  <c:v>56.057857142857138</c:v>
                </c:pt>
                <c:pt idx="1543">
                  <c:v>73.279761904761898</c:v>
                </c:pt>
                <c:pt idx="1544">
                  <c:v>2.4278571428571381</c:v>
                </c:pt>
                <c:pt idx="1545">
                  <c:v>130.13119047619048</c:v>
                </c:pt>
                <c:pt idx="1546">
                  <c:v>105.50714285714287</c:v>
                </c:pt>
                <c:pt idx="1547">
                  <c:v>101.46142857142856</c:v>
                </c:pt>
                <c:pt idx="1548">
                  <c:v>57.437380952380948</c:v>
                </c:pt>
                <c:pt idx="1549">
                  <c:v>71.288571428571402</c:v>
                </c:pt>
                <c:pt idx="1550">
                  <c:v>2.4278571428571381</c:v>
                </c:pt>
                <c:pt idx="1551">
                  <c:v>70.167380952380938</c:v>
                </c:pt>
                <c:pt idx="1552">
                  <c:v>64.561666666666639</c:v>
                </c:pt>
                <c:pt idx="1553">
                  <c:v>56.057857142857138</c:v>
                </c:pt>
                <c:pt idx="1554">
                  <c:v>158.14214285714286</c:v>
                </c:pt>
                <c:pt idx="1555">
                  <c:v>105.50714285714287</c:v>
                </c:pt>
                <c:pt idx="1556">
                  <c:v>130.13119047619048</c:v>
                </c:pt>
                <c:pt idx="1557">
                  <c:v>57.437380952380948</c:v>
                </c:pt>
                <c:pt idx="1558">
                  <c:v>99.267142857142858</c:v>
                </c:pt>
                <c:pt idx="1559">
                  <c:v>101.46142857142856</c:v>
                </c:pt>
                <c:pt idx="1560">
                  <c:v>64.561666666666639</c:v>
                </c:pt>
                <c:pt idx="1561">
                  <c:v>43.783809523809516</c:v>
                </c:pt>
                <c:pt idx="1562">
                  <c:v>130.13119047619048</c:v>
                </c:pt>
                <c:pt idx="1563">
                  <c:v>92.519047619047612</c:v>
                </c:pt>
                <c:pt idx="1564">
                  <c:v>52.757857142857148</c:v>
                </c:pt>
                <c:pt idx="1565">
                  <c:v>35.906904761904762</c:v>
                </c:pt>
                <c:pt idx="1566">
                  <c:v>103.61880952380953</c:v>
                </c:pt>
                <c:pt idx="1567">
                  <c:v>64.561666666666639</c:v>
                </c:pt>
                <c:pt idx="1568">
                  <c:v>121.01880952380951</c:v>
                </c:pt>
                <c:pt idx="1569">
                  <c:v>43.783809523809516</c:v>
                </c:pt>
                <c:pt idx="1570">
                  <c:v>126.67</c:v>
                </c:pt>
                <c:pt idx="1571">
                  <c:v>-14.717619047619038</c:v>
                </c:pt>
                <c:pt idx="1572">
                  <c:v>60.434285714285707</c:v>
                </c:pt>
                <c:pt idx="1573">
                  <c:v>57.437380952380948</c:v>
                </c:pt>
                <c:pt idx="1574">
                  <c:v>154.76523809523809</c:v>
                </c:pt>
                <c:pt idx="1575">
                  <c:v>70.167380952380938</c:v>
                </c:pt>
                <c:pt idx="1576">
                  <c:v>56.057857142857138</c:v>
                </c:pt>
                <c:pt idx="1577">
                  <c:v>53.481666666666655</c:v>
                </c:pt>
                <c:pt idx="1578">
                  <c:v>43.783809523809516</c:v>
                </c:pt>
                <c:pt idx="1579">
                  <c:v>52.757857142857148</c:v>
                </c:pt>
                <c:pt idx="1580">
                  <c:v>92.519047619047612</c:v>
                </c:pt>
                <c:pt idx="1581">
                  <c:v>53.481666666666655</c:v>
                </c:pt>
                <c:pt idx="1582">
                  <c:v>57.437380952380948</c:v>
                </c:pt>
                <c:pt idx="1583">
                  <c:v>120.64333333333332</c:v>
                </c:pt>
                <c:pt idx="1584">
                  <c:v>126.67</c:v>
                </c:pt>
                <c:pt idx="1585">
                  <c:v>154.76523809523809</c:v>
                </c:pt>
                <c:pt idx="1586">
                  <c:v>121.01880952380951</c:v>
                </c:pt>
                <c:pt idx="1587">
                  <c:v>73.279761904761898</c:v>
                </c:pt>
                <c:pt idx="1588">
                  <c:v>85.562619047619037</c:v>
                </c:pt>
                <c:pt idx="1589">
                  <c:v>-28.852380952380948</c:v>
                </c:pt>
                <c:pt idx="1590">
                  <c:v>35.906904761904762</c:v>
                </c:pt>
                <c:pt idx="1591">
                  <c:v>43.783809523809516</c:v>
                </c:pt>
                <c:pt idx="1592">
                  <c:v>154.76523809523809</c:v>
                </c:pt>
                <c:pt idx="1593">
                  <c:v>-14.717619047619038</c:v>
                </c:pt>
                <c:pt idx="1594">
                  <c:v>158.14214285714286</c:v>
                </c:pt>
                <c:pt idx="1595">
                  <c:v>57.437380952380948</c:v>
                </c:pt>
                <c:pt idx="1596">
                  <c:v>101.46142857142856</c:v>
                </c:pt>
                <c:pt idx="1597">
                  <c:v>85.562619047619037</c:v>
                </c:pt>
                <c:pt idx="1598">
                  <c:v>73.279761904761898</c:v>
                </c:pt>
                <c:pt idx="1599">
                  <c:v>71.288571428571402</c:v>
                </c:pt>
                <c:pt idx="1600">
                  <c:v>126.67</c:v>
                </c:pt>
                <c:pt idx="1601">
                  <c:v>-28.852380952380948</c:v>
                </c:pt>
                <c:pt idx="1602">
                  <c:v>101.00309523809524</c:v>
                </c:pt>
                <c:pt idx="1603">
                  <c:v>52.757857142857148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7A-43ED-AE9C-019D838E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97615"/>
        <c:axId val="1171467103"/>
      </c:scatterChart>
      <c:valAx>
        <c:axId val="1622197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xgar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7103"/>
        <c:crosses val="autoZero"/>
        <c:crossBetween val="midCat"/>
      </c:valAx>
      <c:valAx>
        <c:axId val="11714671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19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test!$T$2:$T$1605</c:f>
              <c:numCache>
                <c:formatCode>General</c:formatCode>
                <c:ptCount val="1604"/>
                <c:pt idx="0">
                  <c:v>8.0371428571428574</c:v>
                </c:pt>
                <c:pt idx="1">
                  <c:v>-0.52404761904761887</c:v>
                </c:pt>
                <c:pt idx="2">
                  <c:v>20.598452380952381</c:v>
                </c:pt>
                <c:pt idx="3">
                  <c:v>23.209285714285713</c:v>
                </c:pt>
                <c:pt idx="4">
                  <c:v>13.537738095238096</c:v>
                </c:pt>
                <c:pt idx="5">
                  <c:v>-8.5753571428571433</c:v>
                </c:pt>
                <c:pt idx="6">
                  <c:v>10.4975</c:v>
                </c:pt>
                <c:pt idx="7">
                  <c:v>-2.4774999999999996</c:v>
                </c:pt>
                <c:pt idx="8">
                  <c:v>29.473928571428576</c:v>
                </c:pt>
                <c:pt idx="9">
                  <c:v>20.738571428571433</c:v>
                </c:pt>
                <c:pt idx="10">
                  <c:v>-4.3963095238095242</c:v>
                </c:pt>
                <c:pt idx="11">
                  <c:v>10.709166666666667</c:v>
                </c:pt>
                <c:pt idx="12">
                  <c:v>20.598452380952381</c:v>
                </c:pt>
                <c:pt idx="13">
                  <c:v>5.5184523809523807</c:v>
                </c:pt>
                <c:pt idx="14">
                  <c:v>8.0371428571428574</c:v>
                </c:pt>
                <c:pt idx="15">
                  <c:v>17.131547619047623</c:v>
                </c:pt>
                <c:pt idx="16">
                  <c:v>21.901309523809527</c:v>
                </c:pt>
                <c:pt idx="17">
                  <c:v>34.368214285714288</c:v>
                </c:pt>
                <c:pt idx="18">
                  <c:v>7.11511904761905</c:v>
                </c:pt>
                <c:pt idx="19">
                  <c:v>23.449285714285718</c:v>
                </c:pt>
                <c:pt idx="20">
                  <c:v>1.6524999999999999</c:v>
                </c:pt>
                <c:pt idx="21">
                  <c:v>-3.2023809523808761E-2</c:v>
                </c:pt>
                <c:pt idx="22">
                  <c:v>-0.52404761904761887</c:v>
                </c:pt>
                <c:pt idx="23">
                  <c:v>43.088928571428575</c:v>
                </c:pt>
                <c:pt idx="24">
                  <c:v>24.058452380952382</c:v>
                </c:pt>
                <c:pt idx="25">
                  <c:v>-4.3963095238095242</c:v>
                </c:pt>
                <c:pt idx="26">
                  <c:v>-0.45761904761904759</c:v>
                </c:pt>
                <c:pt idx="27">
                  <c:v>-2.4774999999999996</c:v>
                </c:pt>
                <c:pt idx="28">
                  <c:v>5.5184523809523807</c:v>
                </c:pt>
                <c:pt idx="29">
                  <c:v>-8.7532142857142858</c:v>
                </c:pt>
                <c:pt idx="30">
                  <c:v>17.131547619047623</c:v>
                </c:pt>
                <c:pt idx="31">
                  <c:v>21.901309523809527</c:v>
                </c:pt>
                <c:pt idx="32">
                  <c:v>34.368214285714288</c:v>
                </c:pt>
                <c:pt idx="33">
                  <c:v>29.06904761904762</c:v>
                </c:pt>
                <c:pt idx="34">
                  <c:v>-0.52404761904761887</c:v>
                </c:pt>
                <c:pt idx="35">
                  <c:v>13.367738095238096</c:v>
                </c:pt>
                <c:pt idx="36">
                  <c:v>7.11511904761905</c:v>
                </c:pt>
                <c:pt idx="37">
                  <c:v>20.738571428571433</c:v>
                </c:pt>
                <c:pt idx="38">
                  <c:v>24.058452380952382</c:v>
                </c:pt>
                <c:pt idx="39">
                  <c:v>-0.45761904761904759</c:v>
                </c:pt>
                <c:pt idx="40">
                  <c:v>-3.2023809523808761E-2</c:v>
                </c:pt>
                <c:pt idx="41">
                  <c:v>5.5184523809523807</c:v>
                </c:pt>
                <c:pt idx="42">
                  <c:v>29.473928571428576</c:v>
                </c:pt>
                <c:pt idx="43">
                  <c:v>23.209285714285713</c:v>
                </c:pt>
                <c:pt idx="44">
                  <c:v>29.06904761904762</c:v>
                </c:pt>
                <c:pt idx="45">
                  <c:v>7.11511904761905</c:v>
                </c:pt>
                <c:pt idx="46">
                  <c:v>20.738571428571433</c:v>
                </c:pt>
                <c:pt idx="47">
                  <c:v>1.6524999999999999</c:v>
                </c:pt>
                <c:pt idx="48">
                  <c:v>10.709166666666667</c:v>
                </c:pt>
                <c:pt idx="49">
                  <c:v>-2.4774999999999996</c:v>
                </c:pt>
                <c:pt idx="50">
                  <c:v>-8.7532142857142858</c:v>
                </c:pt>
                <c:pt idx="51">
                  <c:v>8.0371428571428574</c:v>
                </c:pt>
                <c:pt idx="52">
                  <c:v>17.131547619047623</c:v>
                </c:pt>
                <c:pt idx="53">
                  <c:v>-16.679047619047623</c:v>
                </c:pt>
                <c:pt idx="54">
                  <c:v>-6.0107142857142861</c:v>
                </c:pt>
                <c:pt idx="55">
                  <c:v>10.4975</c:v>
                </c:pt>
                <c:pt idx="56">
                  <c:v>31.447738095238101</c:v>
                </c:pt>
                <c:pt idx="57">
                  <c:v>29.06904761904762</c:v>
                </c:pt>
                <c:pt idx="58">
                  <c:v>24.058452380952382</c:v>
                </c:pt>
                <c:pt idx="59">
                  <c:v>1.6524999999999999</c:v>
                </c:pt>
                <c:pt idx="60">
                  <c:v>10.709166666666667</c:v>
                </c:pt>
                <c:pt idx="61">
                  <c:v>-2.4774999999999996</c:v>
                </c:pt>
                <c:pt idx="62">
                  <c:v>5.5184523809523807</c:v>
                </c:pt>
                <c:pt idx="63">
                  <c:v>29.473928571428576</c:v>
                </c:pt>
                <c:pt idx="64">
                  <c:v>17.131547619047623</c:v>
                </c:pt>
                <c:pt idx="65">
                  <c:v>23.209285714285713</c:v>
                </c:pt>
                <c:pt idx="66">
                  <c:v>-16.679047619047623</c:v>
                </c:pt>
                <c:pt idx="67">
                  <c:v>34.368214285714288</c:v>
                </c:pt>
                <c:pt idx="68">
                  <c:v>7.11511904761905</c:v>
                </c:pt>
                <c:pt idx="69">
                  <c:v>23.449285714285718</c:v>
                </c:pt>
                <c:pt idx="70">
                  <c:v>2.2516666666666674</c:v>
                </c:pt>
                <c:pt idx="71">
                  <c:v>10.4975</c:v>
                </c:pt>
                <c:pt idx="72">
                  <c:v>31.447738095238101</c:v>
                </c:pt>
                <c:pt idx="73">
                  <c:v>24.058452380952382</c:v>
                </c:pt>
                <c:pt idx="74">
                  <c:v>1.6524999999999999</c:v>
                </c:pt>
                <c:pt idx="75">
                  <c:v>10.709166666666667</c:v>
                </c:pt>
                <c:pt idx="76">
                  <c:v>-2.4774999999999996</c:v>
                </c:pt>
                <c:pt idx="77">
                  <c:v>29.473928571428576</c:v>
                </c:pt>
                <c:pt idx="78">
                  <c:v>-8.7532142857142858</c:v>
                </c:pt>
                <c:pt idx="79">
                  <c:v>8.0371428571428574</c:v>
                </c:pt>
                <c:pt idx="80">
                  <c:v>-16.679047619047623</c:v>
                </c:pt>
                <c:pt idx="81">
                  <c:v>-6.0107142857142861</c:v>
                </c:pt>
                <c:pt idx="82">
                  <c:v>21.027261904761904</c:v>
                </c:pt>
                <c:pt idx="83">
                  <c:v>23.449285714285718</c:v>
                </c:pt>
                <c:pt idx="84">
                  <c:v>43.088928571428575</c:v>
                </c:pt>
                <c:pt idx="85">
                  <c:v>20.738571428571433</c:v>
                </c:pt>
                <c:pt idx="86">
                  <c:v>2.2516666666666674</c:v>
                </c:pt>
                <c:pt idx="87">
                  <c:v>-3.2023809523808761E-2</c:v>
                </c:pt>
                <c:pt idx="88">
                  <c:v>31.447738095238101</c:v>
                </c:pt>
                <c:pt idx="89">
                  <c:v>23.209285714285713</c:v>
                </c:pt>
                <c:pt idx="90">
                  <c:v>21.901309523809527</c:v>
                </c:pt>
                <c:pt idx="91">
                  <c:v>-2.4774999999999996</c:v>
                </c:pt>
                <c:pt idx="92">
                  <c:v>-8.7532142857142858</c:v>
                </c:pt>
                <c:pt idx="93">
                  <c:v>-16.679047619047623</c:v>
                </c:pt>
                <c:pt idx="94">
                  <c:v>21.027261904761904</c:v>
                </c:pt>
                <c:pt idx="95">
                  <c:v>23.449285714285718</c:v>
                </c:pt>
                <c:pt idx="96">
                  <c:v>43.088928571428575</c:v>
                </c:pt>
                <c:pt idx="97">
                  <c:v>24.058452380952382</c:v>
                </c:pt>
                <c:pt idx="98">
                  <c:v>1.6524999999999999</c:v>
                </c:pt>
                <c:pt idx="99">
                  <c:v>10.709166666666667</c:v>
                </c:pt>
                <c:pt idx="100">
                  <c:v>2.2516666666666674</c:v>
                </c:pt>
                <c:pt idx="101">
                  <c:v>-3.2023809523808761E-2</c:v>
                </c:pt>
                <c:pt idx="102">
                  <c:v>20.598452380952381</c:v>
                </c:pt>
                <c:pt idx="103">
                  <c:v>29.473928571428576</c:v>
                </c:pt>
                <c:pt idx="104">
                  <c:v>23.209285714285713</c:v>
                </c:pt>
                <c:pt idx="105">
                  <c:v>29.06904761904762</c:v>
                </c:pt>
                <c:pt idx="106">
                  <c:v>-0.52404761904761887</c:v>
                </c:pt>
                <c:pt idx="107">
                  <c:v>13.537738095238096</c:v>
                </c:pt>
                <c:pt idx="108">
                  <c:v>17.131547619047623</c:v>
                </c:pt>
                <c:pt idx="109">
                  <c:v>13.367738095238096</c:v>
                </c:pt>
                <c:pt idx="110">
                  <c:v>24.058452380952382</c:v>
                </c:pt>
                <c:pt idx="111">
                  <c:v>-4.3963095238095242</c:v>
                </c:pt>
                <c:pt idx="112">
                  <c:v>2.2516666666666674</c:v>
                </c:pt>
                <c:pt idx="113">
                  <c:v>-0.45761904761904759</c:v>
                </c:pt>
                <c:pt idx="114">
                  <c:v>20.598452380952381</c:v>
                </c:pt>
                <c:pt idx="115">
                  <c:v>8.0371428571428574</c:v>
                </c:pt>
                <c:pt idx="116">
                  <c:v>-16.679047619047623</c:v>
                </c:pt>
                <c:pt idx="117">
                  <c:v>21.901309523809527</c:v>
                </c:pt>
                <c:pt idx="118">
                  <c:v>29.06904761904762</c:v>
                </c:pt>
                <c:pt idx="119">
                  <c:v>-0.52404761904761887</c:v>
                </c:pt>
                <c:pt idx="120">
                  <c:v>27.424404761904761</c:v>
                </c:pt>
                <c:pt idx="121">
                  <c:v>-8.5753571428571433</c:v>
                </c:pt>
                <c:pt idx="122">
                  <c:v>1.6524999999999999</c:v>
                </c:pt>
                <c:pt idx="123">
                  <c:v>-8.7532142857142858</c:v>
                </c:pt>
                <c:pt idx="124">
                  <c:v>21.027261904761904</c:v>
                </c:pt>
                <c:pt idx="125">
                  <c:v>23.449285714285718</c:v>
                </c:pt>
                <c:pt idx="126">
                  <c:v>-4.3963095238095242</c:v>
                </c:pt>
                <c:pt idx="127">
                  <c:v>10.709166666666667</c:v>
                </c:pt>
                <c:pt idx="128">
                  <c:v>-0.45761904761904759</c:v>
                </c:pt>
                <c:pt idx="129">
                  <c:v>-3.2023809523808761E-2</c:v>
                </c:pt>
                <c:pt idx="130">
                  <c:v>31.447738095238101</c:v>
                </c:pt>
                <c:pt idx="131">
                  <c:v>20.598452380952381</c:v>
                </c:pt>
                <c:pt idx="132">
                  <c:v>8.0371428571428574</c:v>
                </c:pt>
                <c:pt idx="133">
                  <c:v>17.131547619047623</c:v>
                </c:pt>
                <c:pt idx="134">
                  <c:v>21.901309523809527</c:v>
                </c:pt>
                <c:pt idx="135">
                  <c:v>29.06904761904762</c:v>
                </c:pt>
                <c:pt idx="136">
                  <c:v>-0.52404761904761887</c:v>
                </c:pt>
                <c:pt idx="137">
                  <c:v>13.367738095238096</c:v>
                </c:pt>
                <c:pt idx="138">
                  <c:v>13.537738095238096</c:v>
                </c:pt>
                <c:pt idx="139">
                  <c:v>27.424404761904761</c:v>
                </c:pt>
                <c:pt idx="140">
                  <c:v>2.2516666666666674</c:v>
                </c:pt>
                <c:pt idx="141">
                  <c:v>-8.7532142857142858</c:v>
                </c:pt>
                <c:pt idx="142">
                  <c:v>23.449285714285718</c:v>
                </c:pt>
                <c:pt idx="143">
                  <c:v>-4.3963095238095242</c:v>
                </c:pt>
                <c:pt idx="144">
                  <c:v>-8.5753571428571433</c:v>
                </c:pt>
                <c:pt idx="145">
                  <c:v>13.367738095238096</c:v>
                </c:pt>
                <c:pt idx="146">
                  <c:v>27.424404761904761</c:v>
                </c:pt>
                <c:pt idx="147">
                  <c:v>10.709166666666667</c:v>
                </c:pt>
                <c:pt idx="148">
                  <c:v>2.2516666666666674</c:v>
                </c:pt>
                <c:pt idx="149">
                  <c:v>-0.45761904761904759</c:v>
                </c:pt>
                <c:pt idx="150">
                  <c:v>-2.4774999999999996</c:v>
                </c:pt>
                <c:pt idx="151">
                  <c:v>5.5184523809523807</c:v>
                </c:pt>
                <c:pt idx="152">
                  <c:v>23.209285714285713</c:v>
                </c:pt>
                <c:pt idx="153">
                  <c:v>34.368214285714288</c:v>
                </c:pt>
                <c:pt idx="154">
                  <c:v>-0.52404761904761887</c:v>
                </c:pt>
                <c:pt idx="155">
                  <c:v>-6.0107142857142861</c:v>
                </c:pt>
                <c:pt idx="156">
                  <c:v>21.027261904761904</c:v>
                </c:pt>
                <c:pt idx="157">
                  <c:v>20.738571428571433</c:v>
                </c:pt>
                <c:pt idx="158">
                  <c:v>-4.3963095238095242</c:v>
                </c:pt>
                <c:pt idx="159">
                  <c:v>7.11511904761905</c:v>
                </c:pt>
                <c:pt idx="160">
                  <c:v>27.424404761904761</c:v>
                </c:pt>
                <c:pt idx="161">
                  <c:v>10.709166666666667</c:v>
                </c:pt>
                <c:pt idx="162">
                  <c:v>2.2516666666666674</c:v>
                </c:pt>
                <c:pt idx="163">
                  <c:v>-3.2023809523808761E-2</c:v>
                </c:pt>
                <c:pt idx="164">
                  <c:v>-2.4774999999999996</c:v>
                </c:pt>
                <c:pt idx="165">
                  <c:v>5.5184523809523807</c:v>
                </c:pt>
                <c:pt idx="166">
                  <c:v>23.209285714285713</c:v>
                </c:pt>
                <c:pt idx="167">
                  <c:v>-16.679047619047623</c:v>
                </c:pt>
                <c:pt idx="168">
                  <c:v>-0.52404761904761887</c:v>
                </c:pt>
                <c:pt idx="169">
                  <c:v>13.367738095238096</c:v>
                </c:pt>
                <c:pt idx="170">
                  <c:v>-6.0107142857142861</c:v>
                </c:pt>
                <c:pt idx="171">
                  <c:v>21.027261904761904</c:v>
                </c:pt>
                <c:pt idx="172">
                  <c:v>43.088928571428575</c:v>
                </c:pt>
                <c:pt idx="173">
                  <c:v>-8.5753571428571433</c:v>
                </c:pt>
                <c:pt idx="174">
                  <c:v>10.4975</c:v>
                </c:pt>
                <c:pt idx="175">
                  <c:v>1.6524999999999999</c:v>
                </c:pt>
                <c:pt idx="176">
                  <c:v>10.709166666666667</c:v>
                </c:pt>
                <c:pt idx="177">
                  <c:v>-3.2023809523808761E-2</c:v>
                </c:pt>
                <c:pt idx="178">
                  <c:v>-2.4774999999999996</c:v>
                </c:pt>
                <c:pt idx="179">
                  <c:v>20.598452380952381</c:v>
                </c:pt>
                <c:pt idx="180">
                  <c:v>29.473928571428576</c:v>
                </c:pt>
                <c:pt idx="181">
                  <c:v>-16.679047619047623</c:v>
                </c:pt>
                <c:pt idx="182">
                  <c:v>34.368214285714288</c:v>
                </c:pt>
                <c:pt idx="183">
                  <c:v>-0.52404761904761887</c:v>
                </c:pt>
                <c:pt idx="184">
                  <c:v>-6.0107142857142861</c:v>
                </c:pt>
                <c:pt idx="185">
                  <c:v>7.11511904761905</c:v>
                </c:pt>
                <c:pt idx="186">
                  <c:v>21.027261904761904</c:v>
                </c:pt>
                <c:pt idx="187">
                  <c:v>43.088928571428575</c:v>
                </c:pt>
                <c:pt idx="188">
                  <c:v>20.738571428571433</c:v>
                </c:pt>
                <c:pt idx="189">
                  <c:v>13.537738095238096</c:v>
                </c:pt>
                <c:pt idx="190">
                  <c:v>-8.5753571428571433</c:v>
                </c:pt>
                <c:pt idx="191">
                  <c:v>23.209285714285713</c:v>
                </c:pt>
                <c:pt idx="192">
                  <c:v>24.058452380952382</c:v>
                </c:pt>
                <c:pt idx="193">
                  <c:v>17.131547619047623</c:v>
                </c:pt>
                <c:pt idx="194">
                  <c:v>20.738571428571433</c:v>
                </c:pt>
                <c:pt idx="195">
                  <c:v>-4.3963095238095242</c:v>
                </c:pt>
                <c:pt idx="196">
                  <c:v>-3.2023809523808761E-2</c:v>
                </c:pt>
                <c:pt idx="197">
                  <c:v>20.598452380952381</c:v>
                </c:pt>
                <c:pt idx="198">
                  <c:v>-8.7532142857142858</c:v>
                </c:pt>
                <c:pt idx="199">
                  <c:v>23.209285714285713</c:v>
                </c:pt>
                <c:pt idx="200">
                  <c:v>-16.679047619047623</c:v>
                </c:pt>
                <c:pt idx="201">
                  <c:v>21.901309523809527</c:v>
                </c:pt>
                <c:pt idx="202">
                  <c:v>29.06904761904762</c:v>
                </c:pt>
                <c:pt idx="203">
                  <c:v>-6.0107142857142861</c:v>
                </c:pt>
                <c:pt idx="204">
                  <c:v>7.11511904761905</c:v>
                </c:pt>
                <c:pt idx="205">
                  <c:v>43.088928571428575</c:v>
                </c:pt>
                <c:pt idx="206">
                  <c:v>13.537738095238096</c:v>
                </c:pt>
                <c:pt idx="207">
                  <c:v>31.447738095238101</c:v>
                </c:pt>
                <c:pt idx="208">
                  <c:v>29.473928571428576</c:v>
                </c:pt>
                <c:pt idx="209">
                  <c:v>20.738571428571433</c:v>
                </c:pt>
                <c:pt idx="210">
                  <c:v>24.058452380952382</c:v>
                </c:pt>
                <c:pt idx="211">
                  <c:v>-4.3963095238095242</c:v>
                </c:pt>
                <c:pt idx="212">
                  <c:v>-8.5753571428571433</c:v>
                </c:pt>
                <c:pt idx="213">
                  <c:v>1.6524999999999999</c:v>
                </c:pt>
                <c:pt idx="214">
                  <c:v>10.4975</c:v>
                </c:pt>
                <c:pt idx="215">
                  <c:v>-3.2023809523808761E-2</c:v>
                </c:pt>
                <c:pt idx="216">
                  <c:v>20.598452380952381</c:v>
                </c:pt>
                <c:pt idx="217">
                  <c:v>-8.7532142857142858</c:v>
                </c:pt>
                <c:pt idx="218">
                  <c:v>17.131547619047623</c:v>
                </c:pt>
                <c:pt idx="219">
                  <c:v>13.367738095238096</c:v>
                </c:pt>
                <c:pt idx="220">
                  <c:v>-0.45761904761904759</c:v>
                </c:pt>
                <c:pt idx="221">
                  <c:v>29.06904761904762</c:v>
                </c:pt>
                <c:pt idx="222">
                  <c:v>7.11511904761905</c:v>
                </c:pt>
                <c:pt idx="223">
                  <c:v>20.738571428571433</c:v>
                </c:pt>
                <c:pt idx="224">
                  <c:v>13.537738095238096</c:v>
                </c:pt>
                <c:pt idx="225">
                  <c:v>-4.3963095238095242</c:v>
                </c:pt>
                <c:pt idx="226">
                  <c:v>10.709166666666667</c:v>
                </c:pt>
                <c:pt idx="227">
                  <c:v>10.4975</c:v>
                </c:pt>
                <c:pt idx="228">
                  <c:v>31.447738095238101</c:v>
                </c:pt>
                <c:pt idx="229">
                  <c:v>20.598452380952381</c:v>
                </c:pt>
                <c:pt idx="230">
                  <c:v>29.473928571428576</c:v>
                </c:pt>
                <c:pt idx="231">
                  <c:v>-8.7532142857142858</c:v>
                </c:pt>
                <c:pt idx="232">
                  <c:v>8.0371428571428574</c:v>
                </c:pt>
                <c:pt idx="233">
                  <c:v>17.131547619047623</c:v>
                </c:pt>
                <c:pt idx="234">
                  <c:v>21.901309523809527</c:v>
                </c:pt>
                <c:pt idx="235">
                  <c:v>7.11511904761905</c:v>
                </c:pt>
                <c:pt idx="236">
                  <c:v>23.449285714285718</c:v>
                </c:pt>
                <c:pt idx="237">
                  <c:v>24.058452380952382</c:v>
                </c:pt>
                <c:pt idx="238">
                  <c:v>5.5184523809523807</c:v>
                </c:pt>
                <c:pt idx="239">
                  <c:v>23.209285714285713</c:v>
                </c:pt>
                <c:pt idx="240">
                  <c:v>21.901309523809527</c:v>
                </c:pt>
                <c:pt idx="241">
                  <c:v>29.06904761904762</c:v>
                </c:pt>
                <c:pt idx="242">
                  <c:v>-6.0107142857142861</c:v>
                </c:pt>
                <c:pt idx="243">
                  <c:v>10.709166666666667</c:v>
                </c:pt>
                <c:pt idx="244">
                  <c:v>2.2516666666666674</c:v>
                </c:pt>
                <c:pt idx="245">
                  <c:v>10.4975</c:v>
                </c:pt>
                <c:pt idx="246">
                  <c:v>-16.679047619047623</c:v>
                </c:pt>
                <c:pt idx="247">
                  <c:v>13.537738095238096</c:v>
                </c:pt>
                <c:pt idx="248">
                  <c:v>-4.3963095238095242</c:v>
                </c:pt>
                <c:pt idx="249">
                  <c:v>1.6524999999999999</c:v>
                </c:pt>
                <c:pt idx="250">
                  <c:v>31.447738095238101</c:v>
                </c:pt>
                <c:pt idx="251">
                  <c:v>29.473928571428576</c:v>
                </c:pt>
                <c:pt idx="252">
                  <c:v>8.0371428571428574</c:v>
                </c:pt>
                <c:pt idx="253">
                  <c:v>34.368214285714288</c:v>
                </c:pt>
                <c:pt idx="254">
                  <c:v>-6.0107142857142861</c:v>
                </c:pt>
                <c:pt idx="255">
                  <c:v>23.449285714285718</c:v>
                </c:pt>
                <c:pt idx="256">
                  <c:v>2.2516666666666674</c:v>
                </c:pt>
                <c:pt idx="257">
                  <c:v>-2.4774999999999996</c:v>
                </c:pt>
                <c:pt idx="258">
                  <c:v>-16.679047619047623</c:v>
                </c:pt>
                <c:pt idx="259">
                  <c:v>24.058452380952382</c:v>
                </c:pt>
                <c:pt idx="260">
                  <c:v>-8.5753571428571433</c:v>
                </c:pt>
                <c:pt idx="261">
                  <c:v>1.6524999999999999</c:v>
                </c:pt>
                <c:pt idx="262">
                  <c:v>31.447738095238101</c:v>
                </c:pt>
                <c:pt idx="263">
                  <c:v>5.5184523809523807</c:v>
                </c:pt>
                <c:pt idx="264">
                  <c:v>8.0371428571428574</c:v>
                </c:pt>
                <c:pt idx="265">
                  <c:v>29.06904761904762</c:v>
                </c:pt>
                <c:pt idx="266">
                  <c:v>-0.52404761904761887</c:v>
                </c:pt>
                <c:pt idx="267">
                  <c:v>13.367738095238096</c:v>
                </c:pt>
                <c:pt idx="268">
                  <c:v>-6.0107142857142861</c:v>
                </c:pt>
                <c:pt idx="269">
                  <c:v>7.11511904761905</c:v>
                </c:pt>
                <c:pt idx="270">
                  <c:v>23.449285714285718</c:v>
                </c:pt>
                <c:pt idx="271">
                  <c:v>43.088928571428575</c:v>
                </c:pt>
                <c:pt idx="272">
                  <c:v>21.027261904761904</c:v>
                </c:pt>
                <c:pt idx="273">
                  <c:v>24.058452380952382</c:v>
                </c:pt>
                <c:pt idx="274">
                  <c:v>1.6524999999999999</c:v>
                </c:pt>
                <c:pt idx="275">
                  <c:v>-0.45761904761904759</c:v>
                </c:pt>
                <c:pt idx="276">
                  <c:v>-2.4774999999999996</c:v>
                </c:pt>
                <c:pt idx="277">
                  <c:v>31.447738095238101</c:v>
                </c:pt>
                <c:pt idx="278">
                  <c:v>5.5184523809523807</c:v>
                </c:pt>
                <c:pt idx="279">
                  <c:v>29.473928571428576</c:v>
                </c:pt>
                <c:pt idx="280">
                  <c:v>8.0371428571428574</c:v>
                </c:pt>
                <c:pt idx="281">
                  <c:v>-16.679047619047623</c:v>
                </c:pt>
                <c:pt idx="282">
                  <c:v>29.06904761904762</c:v>
                </c:pt>
                <c:pt idx="283">
                  <c:v>-0.52404761904761887</c:v>
                </c:pt>
                <c:pt idx="284">
                  <c:v>13.367738095238096</c:v>
                </c:pt>
                <c:pt idx="285">
                  <c:v>7.11511904761905</c:v>
                </c:pt>
                <c:pt idx="286">
                  <c:v>43.088928571428575</c:v>
                </c:pt>
                <c:pt idx="287">
                  <c:v>20.738571428571433</c:v>
                </c:pt>
                <c:pt idx="288">
                  <c:v>1.6524999999999999</c:v>
                </c:pt>
                <c:pt idx="289">
                  <c:v>2.2516666666666674</c:v>
                </c:pt>
                <c:pt idx="290">
                  <c:v>-0.45761904761904759</c:v>
                </c:pt>
                <c:pt idx="291">
                  <c:v>-8.7532142857142858</c:v>
                </c:pt>
                <c:pt idx="292">
                  <c:v>8.0371428571428574</c:v>
                </c:pt>
                <c:pt idx="293">
                  <c:v>21.901309523809527</c:v>
                </c:pt>
                <c:pt idx="294">
                  <c:v>-0.52404761904761887</c:v>
                </c:pt>
                <c:pt idx="295">
                  <c:v>13.367738095238096</c:v>
                </c:pt>
                <c:pt idx="296">
                  <c:v>-6.0107142857142861</c:v>
                </c:pt>
                <c:pt idx="297">
                  <c:v>7.11511904761905</c:v>
                </c:pt>
                <c:pt idx="298">
                  <c:v>21.027261904761904</c:v>
                </c:pt>
                <c:pt idx="299">
                  <c:v>43.088928571428575</c:v>
                </c:pt>
                <c:pt idx="300">
                  <c:v>20.598452380952381</c:v>
                </c:pt>
                <c:pt idx="301">
                  <c:v>29.473928571428576</c:v>
                </c:pt>
                <c:pt idx="302">
                  <c:v>13.537738095238096</c:v>
                </c:pt>
                <c:pt idx="303">
                  <c:v>-4.3963095238095242</c:v>
                </c:pt>
                <c:pt idx="304">
                  <c:v>-8.5753571428571433</c:v>
                </c:pt>
                <c:pt idx="305">
                  <c:v>1.6524999999999999</c:v>
                </c:pt>
                <c:pt idx="306">
                  <c:v>10.4975</c:v>
                </c:pt>
                <c:pt idx="307">
                  <c:v>-0.45761904761904759</c:v>
                </c:pt>
                <c:pt idx="308">
                  <c:v>-3.2023809523808761E-2</c:v>
                </c:pt>
                <c:pt idx="309">
                  <c:v>31.447738095238101</c:v>
                </c:pt>
                <c:pt idx="310">
                  <c:v>5.5184523809523807</c:v>
                </c:pt>
                <c:pt idx="311">
                  <c:v>-8.7532142857142858</c:v>
                </c:pt>
                <c:pt idx="312">
                  <c:v>17.131547619047623</c:v>
                </c:pt>
                <c:pt idx="313">
                  <c:v>34.368214285714288</c:v>
                </c:pt>
                <c:pt idx="314">
                  <c:v>29.06904761904762</c:v>
                </c:pt>
                <c:pt idx="315">
                  <c:v>23.449285714285718</c:v>
                </c:pt>
                <c:pt idx="316">
                  <c:v>20.738571428571433</c:v>
                </c:pt>
                <c:pt idx="317">
                  <c:v>13.537738095238096</c:v>
                </c:pt>
                <c:pt idx="318">
                  <c:v>24.058452380952382</c:v>
                </c:pt>
                <c:pt idx="319">
                  <c:v>-4.3963095238095242</c:v>
                </c:pt>
                <c:pt idx="320">
                  <c:v>1.6524999999999999</c:v>
                </c:pt>
                <c:pt idx="321">
                  <c:v>2.2516666666666674</c:v>
                </c:pt>
                <c:pt idx="322">
                  <c:v>-0.45761904761904759</c:v>
                </c:pt>
                <c:pt idx="323">
                  <c:v>-3.2023809523808761E-2</c:v>
                </c:pt>
                <c:pt idx="324">
                  <c:v>5.5184523809523807</c:v>
                </c:pt>
                <c:pt idx="325">
                  <c:v>21.901309523809527</c:v>
                </c:pt>
                <c:pt idx="326">
                  <c:v>-0.52404761904761887</c:v>
                </c:pt>
                <c:pt idx="327">
                  <c:v>-6.0107142857142861</c:v>
                </c:pt>
                <c:pt idx="328">
                  <c:v>23.449285714285718</c:v>
                </c:pt>
                <c:pt idx="329">
                  <c:v>20.738571428571433</c:v>
                </c:pt>
                <c:pt idx="330">
                  <c:v>-8.5753571428571433</c:v>
                </c:pt>
                <c:pt idx="331">
                  <c:v>10.4975</c:v>
                </c:pt>
                <c:pt idx="332">
                  <c:v>31.447738095238101</c:v>
                </c:pt>
                <c:pt idx="333">
                  <c:v>-8.7532142857142858</c:v>
                </c:pt>
                <c:pt idx="334">
                  <c:v>17.131547619047623</c:v>
                </c:pt>
                <c:pt idx="335">
                  <c:v>23.209285714285713</c:v>
                </c:pt>
                <c:pt idx="336">
                  <c:v>34.368214285714288</c:v>
                </c:pt>
                <c:pt idx="337">
                  <c:v>23.449285714285718</c:v>
                </c:pt>
                <c:pt idx="338">
                  <c:v>13.537738095238096</c:v>
                </c:pt>
                <c:pt idx="339">
                  <c:v>2.2516666666666674</c:v>
                </c:pt>
                <c:pt idx="340">
                  <c:v>20.598452380952381</c:v>
                </c:pt>
                <c:pt idx="341">
                  <c:v>5.5184523809523807</c:v>
                </c:pt>
                <c:pt idx="342">
                  <c:v>-0.52404761904761887</c:v>
                </c:pt>
                <c:pt idx="343">
                  <c:v>-4.3963095238095242</c:v>
                </c:pt>
                <c:pt idx="344">
                  <c:v>1.6524999999999999</c:v>
                </c:pt>
                <c:pt idx="345">
                  <c:v>-3.2023809523808761E-2</c:v>
                </c:pt>
                <c:pt idx="346">
                  <c:v>-2.4774999999999996</c:v>
                </c:pt>
                <c:pt idx="347">
                  <c:v>23.209285714285713</c:v>
                </c:pt>
                <c:pt idx="348">
                  <c:v>13.367738095238096</c:v>
                </c:pt>
                <c:pt idx="349">
                  <c:v>24.058452380952382</c:v>
                </c:pt>
                <c:pt idx="350">
                  <c:v>10.709166666666667</c:v>
                </c:pt>
                <c:pt idx="351">
                  <c:v>20.598452380952381</c:v>
                </c:pt>
                <c:pt idx="352">
                  <c:v>29.473928571428576</c:v>
                </c:pt>
                <c:pt idx="353">
                  <c:v>8.0371428571428574</c:v>
                </c:pt>
                <c:pt idx="354">
                  <c:v>21.901309523809527</c:v>
                </c:pt>
                <c:pt idx="355">
                  <c:v>34.368214285714288</c:v>
                </c:pt>
                <c:pt idx="356">
                  <c:v>21.027261904761904</c:v>
                </c:pt>
                <c:pt idx="357">
                  <c:v>43.088928571428575</c:v>
                </c:pt>
                <c:pt idx="358">
                  <c:v>2.2516666666666674</c:v>
                </c:pt>
                <c:pt idx="359">
                  <c:v>-3.2023809523808761E-2</c:v>
                </c:pt>
                <c:pt idx="360">
                  <c:v>-16.679047619047623</c:v>
                </c:pt>
                <c:pt idx="361">
                  <c:v>7.11511904761905</c:v>
                </c:pt>
                <c:pt idx="362">
                  <c:v>-4.3963095238095242</c:v>
                </c:pt>
                <c:pt idx="363">
                  <c:v>10.709166666666667</c:v>
                </c:pt>
                <c:pt idx="364">
                  <c:v>-0.45761904761904759</c:v>
                </c:pt>
                <c:pt idx="365">
                  <c:v>20.598452380952381</c:v>
                </c:pt>
                <c:pt idx="366">
                  <c:v>5.5184523809523807</c:v>
                </c:pt>
                <c:pt idx="367">
                  <c:v>-8.7532142857142858</c:v>
                </c:pt>
                <c:pt idx="368">
                  <c:v>21.901309523809527</c:v>
                </c:pt>
                <c:pt idx="369">
                  <c:v>34.368214285714288</c:v>
                </c:pt>
                <c:pt idx="370">
                  <c:v>29.06904761904762</c:v>
                </c:pt>
                <c:pt idx="371">
                  <c:v>13.367738095238096</c:v>
                </c:pt>
                <c:pt idx="372">
                  <c:v>21.027261904761904</c:v>
                </c:pt>
                <c:pt idx="373">
                  <c:v>17.131547619047623</c:v>
                </c:pt>
                <c:pt idx="374">
                  <c:v>23.209285714285713</c:v>
                </c:pt>
                <c:pt idx="375">
                  <c:v>43.088928571428575</c:v>
                </c:pt>
                <c:pt idx="376">
                  <c:v>24.058452380952382</c:v>
                </c:pt>
                <c:pt idx="377">
                  <c:v>10.709166666666667</c:v>
                </c:pt>
                <c:pt idx="378">
                  <c:v>-3.2023809523808761E-2</c:v>
                </c:pt>
                <c:pt idx="379">
                  <c:v>-2.4774999999999996</c:v>
                </c:pt>
                <c:pt idx="380">
                  <c:v>20.598452380952381</c:v>
                </c:pt>
                <c:pt idx="381">
                  <c:v>5.5184523809523807</c:v>
                </c:pt>
                <c:pt idx="382">
                  <c:v>23.209285714285713</c:v>
                </c:pt>
                <c:pt idx="383">
                  <c:v>-16.679047619047623</c:v>
                </c:pt>
                <c:pt idx="384">
                  <c:v>21.901309523809527</c:v>
                </c:pt>
                <c:pt idx="385">
                  <c:v>34.368214285714288</c:v>
                </c:pt>
                <c:pt idx="386">
                  <c:v>29.06904761904762</c:v>
                </c:pt>
                <c:pt idx="387">
                  <c:v>-6.0107142857142861</c:v>
                </c:pt>
                <c:pt idx="388">
                  <c:v>21.027261904761904</c:v>
                </c:pt>
                <c:pt idx="389">
                  <c:v>-4.3963095238095242</c:v>
                </c:pt>
                <c:pt idx="390">
                  <c:v>1.6524999999999999</c:v>
                </c:pt>
                <c:pt idx="391">
                  <c:v>-0.45761904761904759</c:v>
                </c:pt>
                <c:pt idx="392">
                  <c:v>17.131547619047623</c:v>
                </c:pt>
                <c:pt idx="393">
                  <c:v>43.088928571428575</c:v>
                </c:pt>
                <c:pt idx="394">
                  <c:v>24.058452380952382</c:v>
                </c:pt>
                <c:pt idx="395">
                  <c:v>10.709166666666667</c:v>
                </c:pt>
                <c:pt idx="396">
                  <c:v>-2.4774999999999996</c:v>
                </c:pt>
                <c:pt idx="397">
                  <c:v>23.209285714285713</c:v>
                </c:pt>
                <c:pt idx="398">
                  <c:v>21.901309523809527</c:v>
                </c:pt>
                <c:pt idx="399">
                  <c:v>21.027261904761904</c:v>
                </c:pt>
                <c:pt idx="400">
                  <c:v>13.537738095238096</c:v>
                </c:pt>
                <c:pt idx="401">
                  <c:v>-0.45761904761904759</c:v>
                </c:pt>
                <c:pt idx="402">
                  <c:v>-8.7532142857142858</c:v>
                </c:pt>
                <c:pt idx="403">
                  <c:v>17.131547619047623</c:v>
                </c:pt>
                <c:pt idx="404">
                  <c:v>-16.679047619047623</c:v>
                </c:pt>
                <c:pt idx="405">
                  <c:v>34.368214285714288</c:v>
                </c:pt>
                <c:pt idx="406">
                  <c:v>29.06904761904762</c:v>
                </c:pt>
                <c:pt idx="407">
                  <c:v>-6.0107142857142861</c:v>
                </c:pt>
                <c:pt idx="408">
                  <c:v>43.088928571428575</c:v>
                </c:pt>
                <c:pt idx="409">
                  <c:v>1.6524999999999999</c:v>
                </c:pt>
                <c:pt idx="410">
                  <c:v>10.709166666666667</c:v>
                </c:pt>
                <c:pt idx="411">
                  <c:v>10.4975</c:v>
                </c:pt>
                <c:pt idx="412">
                  <c:v>-2.4774999999999996</c:v>
                </c:pt>
                <c:pt idx="413">
                  <c:v>21.901309523809527</c:v>
                </c:pt>
                <c:pt idx="414">
                  <c:v>-0.52404761904761887</c:v>
                </c:pt>
                <c:pt idx="415">
                  <c:v>23.449285714285718</c:v>
                </c:pt>
                <c:pt idx="416">
                  <c:v>-0.45761904761904759</c:v>
                </c:pt>
                <c:pt idx="417">
                  <c:v>31.447738095238101</c:v>
                </c:pt>
                <c:pt idx="418">
                  <c:v>13.367738095238096</c:v>
                </c:pt>
                <c:pt idx="419">
                  <c:v>-6.0107142857142861</c:v>
                </c:pt>
                <c:pt idx="420">
                  <c:v>7.11511904761905</c:v>
                </c:pt>
                <c:pt idx="421">
                  <c:v>13.537738095238096</c:v>
                </c:pt>
                <c:pt idx="422">
                  <c:v>27.424404761904761</c:v>
                </c:pt>
                <c:pt idx="423">
                  <c:v>-4.3963095238095242</c:v>
                </c:pt>
                <c:pt idx="424">
                  <c:v>1.6524999999999999</c:v>
                </c:pt>
                <c:pt idx="425">
                  <c:v>2.2516666666666674</c:v>
                </c:pt>
                <c:pt idx="426">
                  <c:v>10.4975</c:v>
                </c:pt>
                <c:pt idx="427">
                  <c:v>-2.4774999999999996</c:v>
                </c:pt>
                <c:pt idx="428">
                  <c:v>-8.7532142857142858</c:v>
                </c:pt>
                <c:pt idx="429">
                  <c:v>23.449285714285718</c:v>
                </c:pt>
                <c:pt idx="430">
                  <c:v>20.738571428571433</c:v>
                </c:pt>
                <c:pt idx="431">
                  <c:v>-0.45761904761904759</c:v>
                </c:pt>
                <c:pt idx="432">
                  <c:v>29.473928571428576</c:v>
                </c:pt>
                <c:pt idx="433">
                  <c:v>8.0371428571428574</c:v>
                </c:pt>
                <c:pt idx="434">
                  <c:v>17.131547619047623</c:v>
                </c:pt>
                <c:pt idx="435">
                  <c:v>34.368214285714288</c:v>
                </c:pt>
                <c:pt idx="436">
                  <c:v>-6.0107142857142861</c:v>
                </c:pt>
                <c:pt idx="437">
                  <c:v>7.11511904761905</c:v>
                </c:pt>
                <c:pt idx="438">
                  <c:v>21.027261904761904</c:v>
                </c:pt>
                <c:pt idx="439">
                  <c:v>27.424404761904761</c:v>
                </c:pt>
                <c:pt idx="440">
                  <c:v>1.6524999999999999</c:v>
                </c:pt>
                <c:pt idx="441">
                  <c:v>31.447738095238101</c:v>
                </c:pt>
                <c:pt idx="442">
                  <c:v>13.367738095238096</c:v>
                </c:pt>
                <c:pt idx="443">
                  <c:v>23.449285714285718</c:v>
                </c:pt>
                <c:pt idx="444">
                  <c:v>43.088928571428575</c:v>
                </c:pt>
                <c:pt idx="445">
                  <c:v>5.5184523809523807</c:v>
                </c:pt>
                <c:pt idx="446">
                  <c:v>29.473928571428576</c:v>
                </c:pt>
                <c:pt idx="447">
                  <c:v>23.209285714285713</c:v>
                </c:pt>
                <c:pt idx="448">
                  <c:v>-16.679047619047623</c:v>
                </c:pt>
                <c:pt idx="449">
                  <c:v>34.368214285714288</c:v>
                </c:pt>
                <c:pt idx="450">
                  <c:v>13.367738095238096</c:v>
                </c:pt>
                <c:pt idx="451">
                  <c:v>24.058452380952382</c:v>
                </c:pt>
                <c:pt idx="452">
                  <c:v>-4.3963095238095242</c:v>
                </c:pt>
                <c:pt idx="453">
                  <c:v>2.2516666666666674</c:v>
                </c:pt>
                <c:pt idx="454">
                  <c:v>10.4975</c:v>
                </c:pt>
                <c:pt idx="455">
                  <c:v>-3.2023809523808761E-2</c:v>
                </c:pt>
                <c:pt idx="456">
                  <c:v>31.447738095238101</c:v>
                </c:pt>
                <c:pt idx="457">
                  <c:v>-8.7532142857142858</c:v>
                </c:pt>
                <c:pt idx="458">
                  <c:v>8.0371428571428574</c:v>
                </c:pt>
                <c:pt idx="459">
                  <c:v>-0.52404761904761887</c:v>
                </c:pt>
                <c:pt idx="460">
                  <c:v>-6.0107142857142861</c:v>
                </c:pt>
                <c:pt idx="461">
                  <c:v>7.11511904761905</c:v>
                </c:pt>
                <c:pt idx="462">
                  <c:v>43.088928571428575</c:v>
                </c:pt>
                <c:pt idx="463">
                  <c:v>10.709166666666667</c:v>
                </c:pt>
                <c:pt idx="464">
                  <c:v>5.5184523809523807</c:v>
                </c:pt>
                <c:pt idx="465">
                  <c:v>-16.679047619047623</c:v>
                </c:pt>
                <c:pt idx="466">
                  <c:v>24.058452380952382</c:v>
                </c:pt>
                <c:pt idx="467">
                  <c:v>-8.5753571428571433</c:v>
                </c:pt>
                <c:pt idx="468">
                  <c:v>2.2516666666666674</c:v>
                </c:pt>
                <c:pt idx="469">
                  <c:v>10.4975</c:v>
                </c:pt>
                <c:pt idx="470">
                  <c:v>-2.4774999999999996</c:v>
                </c:pt>
                <c:pt idx="471">
                  <c:v>31.447738095238101</c:v>
                </c:pt>
                <c:pt idx="472">
                  <c:v>29.473928571428576</c:v>
                </c:pt>
                <c:pt idx="473">
                  <c:v>-8.7532142857142858</c:v>
                </c:pt>
                <c:pt idx="474">
                  <c:v>23.209285714285713</c:v>
                </c:pt>
                <c:pt idx="475">
                  <c:v>-6.0107142857142861</c:v>
                </c:pt>
                <c:pt idx="476">
                  <c:v>43.088928571428575</c:v>
                </c:pt>
                <c:pt idx="477">
                  <c:v>20.738571428571433</c:v>
                </c:pt>
                <c:pt idx="478">
                  <c:v>27.424404761904761</c:v>
                </c:pt>
                <c:pt idx="479">
                  <c:v>10.709166666666667</c:v>
                </c:pt>
                <c:pt idx="480">
                  <c:v>5.5184523809523807</c:v>
                </c:pt>
                <c:pt idx="481">
                  <c:v>27.424404761904761</c:v>
                </c:pt>
                <c:pt idx="482">
                  <c:v>24.058452380952382</c:v>
                </c:pt>
                <c:pt idx="483">
                  <c:v>-8.5753571428571433</c:v>
                </c:pt>
                <c:pt idx="484">
                  <c:v>10.4975</c:v>
                </c:pt>
                <c:pt idx="485">
                  <c:v>-3.2023809523808761E-2</c:v>
                </c:pt>
                <c:pt idx="486">
                  <c:v>-2.4774999999999996</c:v>
                </c:pt>
                <c:pt idx="487">
                  <c:v>20.598452380952381</c:v>
                </c:pt>
                <c:pt idx="488">
                  <c:v>29.473928571428576</c:v>
                </c:pt>
                <c:pt idx="489">
                  <c:v>-8.7532142857142858</c:v>
                </c:pt>
                <c:pt idx="490">
                  <c:v>21.901309523809527</c:v>
                </c:pt>
                <c:pt idx="491">
                  <c:v>21.027261904761904</c:v>
                </c:pt>
                <c:pt idx="492">
                  <c:v>23.449285714285718</c:v>
                </c:pt>
                <c:pt idx="493">
                  <c:v>20.738571428571433</c:v>
                </c:pt>
                <c:pt idx="494">
                  <c:v>-8.5753571428571433</c:v>
                </c:pt>
                <c:pt idx="495">
                  <c:v>2.2516666666666674</c:v>
                </c:pt>
                <c:pt idx="496">
                  <c:v>5.5184523809523807</c:v>
                </c:pt>
                <c:pt idx="497">
                  <c:v>29.06904761904762</c:v>
                </c:pt>
                <c:pt idx="498">
                  <c:v>-0.52404761904761887</c:v>
                </c:pt>
                <c:pt idx="499">
                  <c:v>27.424404761904761</c:v>
                </c:pt>
                <c:pt idx="500">
                  <c:v>24.058452380952382</c:v>
                </c:pt>
                <c:pt idx="501">
                  <c:v>1.6524999999999999</c:v>
                </c:pt>
                <c:pt idx="502">
                  <c:v>10.4975</c:v>
                </c:pt>
                <c:pt idx="503">
                  <c:v>8.0371428571428574</c:v>
                </c:pt>
                <c:pt idx="504">
                  <c:v>21.027261904761904</c:v>
                </c:pt>
                <c:pt idx="505">
                  <c:v>23.449285714285718</c:v>
                </c:pt>
                <c:pt idx="506">
                  <c:v>20.738571428571433</c:v>
                </c:pt>
                <c:pt idx="507">
                  <c:v>-8.5753571428571433</c:v>
                </c:pt>
                <c:pt idx="508">
                  <c:v>20.598452380952381</c:v>
                </c:pt>
                <c:pt idx="509">
                  <c:v>21.901309523809527</c:v>
                </c:pt>
                <c:pt idx="510">
                  <c:v>34.368214285714288</c:v>
                </c:pt>
                <c:pt idx="511">
                  <c:v>29.06904761904762</c:v>
                </c:pt>
                <c:pt idx="512">
                  <c:v>-0.52404761904761887</c:v>
                </c:pt>
                <c:pt idx="513">
                  <c:v>7.11511904761905</c:v>
                </c:pt>
                <c:pt idx="514">
                  <c:v>43.088928571428575</c:v>
                </c:pt>
                <c:pt idx="515">
                  <c:v>13.537738095238096</c:v>
                </c:pt>
                <c:pt idx="516">
                  <c:v>2.2516666666666674</c:v>
                </c:pt>
                <c:pt idx="517">
                  <c:v>10.4975</c:v>
                </c:pt>
                <c:pt idx="518">
                  <c:v>-0.45761904761904759</c:v>
                </c:pt>
                <c:pt idx="519">
                  <c:v>-3.2023809523808761E-2</c:v>
                </c:pt>
                <c:pt idx="520">
                  <c:v>31.447738095238101</c:v>
                </c:pt>
                <c:pt idx="521">
                  <c:v>23.449285714285718</c:v>
                </c:pt>
                <c:pt idx="522">
                  <c:v>24.058452380952382</c:v>
                </c:pt>
                <c:pt idx="523">
                  <c:v>20.598452380952381</c:v>
                </c:pt>
                <c:pt idx="524">
                  <c:v>23.209285714285713</c:v>
                </c:pt>
                <c:pt idx="525">
                  <c:v>-16.679047619047623</c:v>
                </c:pt>
                <c:pt idx="526">
                  <c:v>34.368214285714288</c:v>
                </c:pt>
                <c:pt idx="527">
                  <c:v>-0.52404761904761887</c:v>
                </c:pt>
                <c:pt idx="528">
                  <c:v>7.11511904761905</c:v>
                </c:pt>
                <c:pt idx="529">
                  <c:v>21.027261904761904</c:v>
                </c:pt>
                <c:pt idx="530">
                  <c:v>13.537738095238096</c:v>
                </c:pt>
                <c:pt idx="531">
                  <c:v>27.424404761904761</c:v>
                </c:pt>
                <c:pt idx="532">
                  <c:v>-8.5753571428571433</c:v>
                </c:pt>
                <c:pt idx="533">
                  <c:v>2.2516666666666674</c:v>
                </c:pt>
                <c:pt idx="534">
                  <c:v>-0.45761904761904759</c:v>
                </c:pt>
                <c:pt idx="535">
                  <c:v>-2.4774999999999996</c:v>
                </c:pt>
                <c:pt idx="536">
                  <c:v>-8.7532142857142858</c:v>
                </c:pt>
                <c:pt idx="537">
                  <c:v>8.0371428571428574</c:v>
                </c:pt>
                <c:pt idx="538">
                  <c:v>17.131547619047623</c:v>
                </c:pt>
                <c:pt idx="539">
                  <c:v>23.449285714285718</c:v>
                </c:pt>
                <c:pt idx="540">
                  <c:v>20.738571428571433</c:v>
                </c:pt>
                <c:pt idx="541">
                  <c:v>27.424404761904761</c:v>
                </c:pt>
                <c:pt idx="542">
                  <c:v>-8.5753571428571433</c:v>
                </c:pt>
                <c:pt idx="543">
                  <c:v>10.709166666666667</c:v>
                </c:pt>
                <c:pt idx="544">
                  <c:v>20.598452380952381</c:v>
                </c:pt>
                <c:pt idx="545">
                  <c:v>8.0371428571428574</c:v>
                </c:pt>
                <c:pt idx="546">
                  <c:v>17.131547619047623</c:v>
                </c:pt>
                <c:pt idx="547">
                  <c:v>23.209285714285713</c:v>
                </c:pt>
                <c:pt idx="548">
                  <c:v>-16.679047619047623</c:v>
                </c:pt>
                <c:pt idx="549">
                  <c:v>13.367738095238096</c:v>
                </c:pt>
                <c:pt idx="550">
                  <c:v>21.027261904761904</c:v>
                </c:pt>
                <c:pt idx="551">
                  <c:v>43.088928571428575</c:v>
                </c:pt>
                <c:pt idx="552">
                  <c:v>13.537738095238096</c:v>
                </c:pt>
                <c:pt idx="553">
                  <c:v>-8.7532142857142858</c:v>
                </c:pt>
                <c:pt idx="554">
                  <c:v>34.368214285714288</c:v>
                </c:pt>
                <c:pt idx="555">
                  <c:v>29.06904761904762</c:v>
                </c:pt>
                <c:pt idx="556">
                  <c:v>-6.0107142857142861</c:v>
                </c:pt>
                <c:pt idx="557">
                  <c:v>27.424404761904761</c:v>
                </c:pt>
                <c:pt idx="558">
                  <c:v>-4.3963095238095242</c:v>
                </c:pt>
                <c:pt idx="559">
                  <c:v>10.4975</c:v>
                </c:pt>
                <c:pt idx="560">
                  <c:v>31.447738095238101</c:v>
                </c:pt>
                <c:pt idx="561">
                  <c:v>5.5184523809523807</c:v>
                </c:pt>
                <c:pt idx="562">
                  <c:v>17.131547619047623</c:v>
                </c:pt>
                <c:pt idx="563">
                  <c:v>-0.52404761904761887</c:v>
                </c:pt>
                <c:pt idx="564">
                  <c:v>13.367738095238096</c:v>
                </c:pt>
                <c:pt idx="565">
                  <c:v>-6.0107142857142861</c:v>
                </c:pt>
                <c:pt idx="566">
                  <c:v>43.088928571428575</c:v>
                </c:pt>
                <c:pt idx="567">
                  <c:v>20.738571428571433</c:v>
                </c:pt>
                <c:pt idx="568">
                  <c:v>13.537738095238096</c:v>
                </c:pt>
                <c:pt idx="569">
                  <c:v>-8.5753571428571433</c:v>
                </c:pt>
                <c:pt idx="570">
                  <c:v>34.368214285714288</c:v>
                </c:pt>
                <c:pt idx="571">
                  <c:v>29.06904761904762</c:v>
                </c:pt>
                <c:pt idx="572">
                  <c:v>24.058452380952382</c:v>
                </c:pt>
                <c:pt idx="573">
                  <c:v>1.6524999999999999</c:v>
                </c:pt>
                <c:pt idx="574">
                  <c:v>10.709166666666667</c:v>
                </c:pt>
                <c:pt idx="575">
                  <c:v>10.4975</c:v>
                </c:pt>
                <c:pt idx="576">
                  <c:v>-0.45761904761904759</c:v>
                </c:pt>
                <c:pt idx="577">
                  <c:v>-3.2023809523808761E-2</c:v>
                </c:pt>
                <c:pt idx="578">
                  <c:v>-2.4774999999999996</c:v>
                </c:pt>
                <c:pt idx="579">
                  <c:v>20.598452380952381</c:v>
                </c:pt>
                <c:pt idx="580">
                  <c:v>13.367738095238096</c:v>
                </c:pt>
                <c:pt idx="581">
                  <c:v>-6.0107142857142861</c:v>
                </c:pt>
                <c:pt idx="582">
                  <c:v>23.449285714285718</c:v>
                </c:pt>
                <c:pt idx="583">
                  <c:v>20.738571428571433</c:v>
                </c:pt>
                <c:pt idx="584">
                  <c:v>2.2516666666666674</c:v>
                </c:pt>
                <c:pt idx="585">
                  <c:v>31.447738095238101</c:v>
                </c:pt>
                <c:pt idx="586">
                  <c:v>-8.7532142857142858</c:v>
                </c:pt>
                <c:pt idx="587">
                  <c:v>-16.679047619047623</c:v>
                </c:pt>
                <c:pt idx="588">
                  <c:v>29.06904761904762</c:v>
                </c:pt>
                <c:pt idx="589">
                  <c:v>13.537738095238096</c:v>
                </c:pt>
                <c:pt idx="590">
                  <c:v>24.058452380952382</c:v>
                </c:pt>
                <c:pt idx="591">
                  <c:v>10.4975</c:v>
                </c:pt>
                <c:pt idx="592">
                  <c:v>2.2516666666666674</c:v>
                </c:pt>
                <c:pt idx="593">
                  <c:v>-2.4774999999999996</c:v>
                </c:pt>
                <c:pt idx="594">
                  <c:v>31.447738095238101</c:v>
                </c:pt>
                <c:pt idx="595">
                  <c:v>20.598452380952381</c:v>
                </c:pt>
                <c:pt idx="596">
                  <c:v>8.0371428571428574</c:v>
                </c:pt>
                <c:pt idx="597">
                  <c:v>23.209285714285713</c:v>
                </c:pt>
                <c:pt idx="598">
                  <c:v>-16.679047619047623</c:v>
                </c:pt>
                <c:pt idx="599">
                  <c:v>7.11511904761905</c:v>
                </c:pt>
                <c:pt idx="600">
                  <c:v>21.027261904761904</c:v>
                </c:pt>
                <c:pt idx="601">
                  <c:v>43.088928571428575</c:v>
                </c:pt>
                <c:pt idx="602">
                  <c:v>20.738571428571433</c:v>
                </c:pt>
                <c:pt idx="603">
                  <c:v>13.537738095238096</c:v>
                </c:pt>
                <c:pt idx="604">
                  <c:v>-3.2023809523808761E-2</c:v>
                </c:pt>
                <c:pt idx="605">
                  <c:v>5.5184523809523807</c:v>
                </c:pt>
                <c:pt idx="606">
                  <c:v>-8.5753571428571433</c:v>
                </c:pt>
                <c:pt idx="607">
                  <c:v>1.6524999999999999</c:v>
                </c:pt>
                <c:pt idx="608">
                  <c:v>-2.4774999999999996</c:v>
                </c:pt>
                <c:pt idx="609">
                  <c:v>20.598452380952381</c:v>
                </c:pt>
                <c:pt idx="610">
                  <c:v>29.473928571428576</c:v>
                </c:pt>
                <c:pt idx="611">
                  <c:v>-8.7532142857142858</c:v>
                </c:pt>
                <c:pt idx="612">
                  <c:v>21.901309523809527</c:v>
                </c:pt>
                <c:pt idx="613">
                  <c:v>7.11511904761905</c:v>
                </c:pt>
                <c:pt idx="614">
                  <c:v>21.027261904761904</c:v>
                </c:pt>
                <c:pt idx="615">
                  <c:v>23.449285714285718</c:v>
                </c:pt>
                <c:pt idx="616">
                  <c:v>13.537738095238096</c:v>
                </c:pt>
                <c:pt idx="617">
                  <c:v>10.709166666666667</c:v>
                </c:pt>
                <c:pt idx="618">
                  <c:v>2.2516666666666674</c:v>
                </c:pt>
                <c:pt idx="619">
                  <c:v>-3.2023809523808761E-2</c:v>
                </c:pt>
                <c:pt idx="620">
                  <c:v>43.088928571428575</c:v>
                </c:pt>
                <c:pt idx="621">
                  <c:v>20.738571428571433</c:v>
                </c:pt>
                <c:pt idx="622">
                  <c:v>-4.3963095238095242</c:v>
                </c:pt>
                <c:pt idx="623">
                  <c:v>1.6524999999999999</c:v>
                </c:pt>
                <c:pt idx="624">
                  <c:v>-2.4774999999999996</c:v>
                </c:pt>
                <c:pt idx="625">
                  <c:v>29.473928571428576</c:v>
                </c:pt>
                <c:pt idx="626">
                  <c:v>-8.7532142857142858</c:v>
                </c:pt>
                <c:pt idx="627">
                  <c:v>-16.679047619047623</c:v>
                </c:pt>
                <c:pt idx="628">
                  <c:v>-0.52404761904761887</c:v>
                </c:pt>
                <c:pt idx="629">
                  <c:v>7.11511904761905</c:v>
                </c:pt>
                <c:pt idx="630">
                  <c:v>23.449285714285718</c:v>
                </c:pt>
                <c:pt idx="631">
                  <c:v>13.537738095238096</c:v>
                </c:pt>
                <c:pt idx="632">
                  <c:v>27.424404761904761</c:v>
                </c:pt>
                <c:pt idx="633">
                  <c:v>2.2516666666666674</c:v>
                </c:pt>
                <c:pt idx="634">
                  <c:v>-0.45761904761904759</c:v>
                </c:pt>
                <c:pt idx="635">
                  <c:v>5.5184523809523807</c:v>
                </c:pt>
                <c:pt idx="636">
                  <c:v>21.901309523809527</c:v>
                </c:pt>
                <c:pt idx="637">
                  <c:v>43.088928571428575</c:v>
                </c:pt>
                <c:pt idx="638">
                  <c:v>20.738571428571433</c:v>
                </c:pt>
                <c:pt idx="639">
                  <c:v>-4.3963095238095242</c:v>
                </c:pt>
                <c:pt idx="640">
                  <c:v>20.598452380952381</c:v>
                </c:pt>
                <c:pt idx="641">
                  <c:v>29.473928571428576</c:v>
                </c:pt>
                <c:pt idx="642">
                  <c:v>-16.679047619047623</c:v>
                </c:pt>
                <c:pt idx="643">
                  <c:v>27.424404761904761</c:v>
                </c:pt>
                <c:pt idx="644">
                  <c:v>-4.3963095238095242</c:v>
                </c:pt>
                <c:pt idx="645">
                  <c:v>-8.5753571428571433</c:v>
                </c:pt>
                <c:pt idx="646">
                  <c:v>10.4975</c:v>
                </c:pt>
                <c:pt idx="647">
                  <c:v>-3.2023809523808761E-2</c:v>
                </c:pt>
                <c:pt idx="648">
                  <c:v>17.131547619047623</c:v>
                </c:pt>
                <c:pt idx="649">
                  <c:v>23.209285714285713</c:v>
                </c:pt>
                <c:pt idx="650">
                  <c:v>34.368214285714288</c:v>
                </c:pt>
                <c:pt idx="651">
                  <c:v>13.367738095238096</c:v>
                </c:pt>
                <c:pt idx="652">
                  <c:v>-6.0107142857142861</c:v>
                </c:pt>
                <c:pt idx="653">
                  <c:v>13.537738095238096</c:v>
                </c:pt>
                <c:pt idx="654">
                  <c:v>20.598452380952381</c:v>
                </c:pt>
                <c:pt idx="655">
                  <c:v>21.901309523809527</c:v>
                </c:pt>
                <c:pt idx="656">
                  <c:v>7.11511904761905</c:v>
                </c:pt>
                <c:pt idx="657">
                  <c:v>27.424404761904761</c:v>
                </c:pt>
                <c:pt idx="658">
                  <c:v>24.058452380952382</c:v>
                </c:pt>
                <c:pt idx="659">
                  <c:v>-4.3963095238095242</c:v>
                </c:pt>
                <c:pt idx="660">
                  <c:v>1.6524999999999999</c:v>
                </c:pt>
                <c:pt idx="661">
                  <c:v>2.2516666666666674</c:v>
                </c:pt>
                <c:pt idx="662">
                  <c:v>-3.2023809523808761E-2</c:v>
                </c:pt>
                <c:pt idx="663">
                  <c:v>29.473928571428576</c:v>
                </c:pt>
                <c:pt idx="664">
                  <c:v>17.131547619047623</c:v>
                </c:pt>
                <c:pt idx="665">
                  <c:v>23.209285714285713</c:v>
                </c:pt>
                <c:pt idx="666">
                  <c:v>13.367738095238096</c:v>
                </c:pt>
                <c:pt idx="667">
                  <c:v>-6.0107142857142861</c:v>
                </c:pt>
                <c:pt idx="668">
                  <c:v>23.449285714285718</c:v>
                </c:pt>
                <c:pt idx="669">
                  <c:v>13.537738095238096</c:v>
                </c:pt>
                <c:pt idx="670">
                  <c:v>34.368214285714288</c:v>
                </c:pt>
                <c:pt idx="671">
                  <c:v>-0.52404761904761887</c:v>
                </c:pt>
                <c:pt idx="672">
                  <c:v>24.058452380952382</c:v>
                </c:pt>
                <c:pt idx="673">
                  <c:v>-8.5753571428571433</c:v>
                </c:pt>
                <c:pt idx="674">
                  <c:v>2.2516666666666674</c:v>
                </c:pt>
                <c:pt idx="675">
                  <c:v>10.4975</c:v>
                </c:pt>
                <c:pt idx="676">
                  <c:v>-0.45761904761904759</c:v>
                </c:pt>
                <c:pt idx="677">
                  <c:v>-3.2023809523808761E-2</c:v>
                </c:pt>
                <c:pt idx="678">
                  <c:v>31.447738095238101</c:v>
                </c:pt>
                <c:pt idx="679">
                  <c:v>20.598452380952381</c:v>
                </c:pt>
                <c:pt idx="680">
                  <c:v>5.5184523809523807</c:v>
                </c:pt>
                <c:pt idx="681">
                  <c:v>8.0371428571428574</c:v>
                </c:pt>
                <c:pt idx="682">
                  <c:v>17.131547619047623</c:v>
                </c:pt>
                <c:pt idx="683">
                  <c:v>13.367738095238096</c:v>
                </c:pt>
                <c:pt idx="684">
                  <c:v>23.449285714285718</c:v>
                </c:pt>
                <c:pt idx="685">
                  <c:v>20.738571428571433</c:v>
                </c:pt>
                <c:pt idx="686">
                  <c:v>-8.5753571428571433</c:v>
                </c:pt>
                <c:pt idx="687">
                  <c:v>23.209285714285713</c:v>
                </c:pt>
                <c:pt idx="688">
                  <c:v>43.088928571428575</c:v>
                </c:pt>
                <c:pt idx="689">
                  <c:v>24.058452380952382</c:v>
                </c:pt>
                <c:pt idx="690">
                  <c:v>-4.3963095238095242</c:v>
                </c:pt>
                <c:pt idx="691">
                  <c:v>1.6524999999999999</c:v>
                </c:pt>
                <c:pt idx="692">
                  <c:v>10.4975</c:v>
                </c:pt>
                <c:pt idx="693">
                  <c:v>8.0371428571428574</c:v>
                </c:pt>
                <c:pt idx="694">
                  <c:v>17.131547619047623</c:v>
                </c:pt>
                <c:pt idx="695">
                  <c:v>34.368214285714288</c:v>
                </c:pt>
                <c:pt idx="696">
                  <c:v>29.06904761904762</c:v>
                </c:pt>
                <c:pt idx="697">
                  <c:v>-0.52404761904761887</c:v>
                </c:pt>
                <c:pt idx="698">
                  <c:v>13.367738095238096</c:v>
                </c:pt>
                <c:pt idx="699">
                  <c:v>23.449285714285718</c:v>
                </c:pt>
                <c:pt idx="700">
                  <c:v>27.424404761904761</c:v>
                </c:pt>
                <c:pt idx="701">
                  <c:v>2.2516666666666674</c:v>
                </c:pt>
                <c:pt idx="702">
                  <c:v>-2.4774999999999996</c:v>
                </c:pt>
                <c:pt idx="703">
                  <c:v>29.473928571428576</c:v>
                </c:pt>
                <c:pt idx="704">
                  <c:v>8.0371428571428574</c:v>
                </c:pt>
                <c:pt idx="705">
                  <c:v>21.901309523809527</c:v>
                </c:pt>
                <c:pt idx="706">
                  <c:v>7.11511904761905</c:v>
                </c:pt>
                <c:pt idx="707">
                  <c:v>20.738571428571433</c:v>
                </c:pt>
                <c:pt idx="708">
                  <c:v>10.709166666666667</c:v>
                </c:pt>
                <c:pt idx="709">
                  <c:v>17.131547619047623</c:v>
                </c:pt>
                <c:pt idx="710">
                  <c:v>-16.679047619047623</c:v>
                </c:pt>
                <c:pt idx="711">
                  <c:v>-0.52404761904761887</c:v>
                </c:pt>
                <c:pt idx="712">
                  <c:v>21.027261904761904</c:v>
                </c:pt>
                <c:pt idx="713">
                  <c:v>27.424404761904761</c:v>
                </c:pt>
                <c:pt idx="714">
                  <c:v>-4.3963095238095242</c:v>
                </c:pt>
                <c:pt idx="715">
                  <c:v>-8.5753571428571433</c:v>
                </c:pt>
                <c:pt idx="716">
                  <c:v>1.6524999999999999</c:v>
                </c:pt>
                <c:pt idx="717">
                  <c:v>-2.4774999999999996</c:v>
                </c:pt>
                <c:pt idx="718">
                  <c:v>20.598452380952381</c:v>
                </c:pt>
                <c:pt idx="719">
                  <c:v>29.473928571428576</c:v>
                </c:pt>
                <c:pt idx="720">
                  <c:v>23.209285714285713</c:v>
                </c:pt>
                <c:pt idx="721">
                  <c:v>21.901309523809527</c:v>
                </c:pt>
                <c:pt idx="722">
                  <c:v>29.06904761904762</c:v>
                </c:pt>
                <c:pt idx="723">
                  <c:v>13.367738095238096</c:v>
                </c:pt>
                <c:pt idx="724">
                  <c:v>7.11511904761905</c:v>
                </c:pt>
                <c:pt idx="725">
                  <c:v>23.449285714285718</c:v>
                </c:pt>
                <c:pt idx="726">
                  <c:v>34.368214285714288</c:v>
                </c:pt>
                <c:pt idx="727">
                  <c:v>21.027261904761904</c:v>
                </c:pt>
                <c:pt idx="728">
                  <c:v>-4.3963095238095242</c:v>
                </c:pt>
                <c:pt idx="729">
                  <c:v>1.6524999999999999</c:v>
                </c:pt>
                <c:pt idx="730">
                  <c:v>10.709166666666667</c:v>
                </c:pt>
                <c:pt idx="731">
                  <c:v>-0.45761904761904759</c:v>
                </c:pt>
                <c:pt idx="732">
                  <c:v>-3.2023809523808761E-2</c:v>
                </c:pt>
                <c:pt idx="733">
                  <c:v>31.447738095238101</c:v>
                </c:pt>
                <c:pt idx="734">
                  <c:v>29.473928571428576</c:v>
                </c:pt>
                <c:pt idx="735">
                  <c:v>8.0371428571428574</c:v>
                </c:pt>
                <c:pt idx="736">
                  <c:v>17.131547619047623</c:v>
                </c:pt>
                <c:pt idx="737">
                  <c:v>-16.679047619047623</c:v>
                </c:pt>
                <c:pt idx="738">
                  <c:v>29.06904761904762</c:v>
                </c:pt>
                <c:pt idx="739">
                  <c:v>13.367738095238096</c:v>
                </c:pt>
                <c:pt idx="740">
                  <c:v>21.027261904761904</c:v>
                </c:pt>
                <c:pt idx="741">
                  <c:v>23.449285714285718</c:v>
                </c:pt>
                <c:pt idx="742">
                  <c:v>27.424404761904761</c:v>
                </c:pt>
                <c:pt idx="743">
                  <c:v>24.058452380952382</c:v>
                </c:pt>
                <c:pt idx="744">
                  <c:v>2.2516666666666674</c:v>
                </c:pt>
                <c:pt idx="745">
                  <c:v>-8.7532142857142858</c:v>
                </c:pt>
                <c:pt idx="746">
                  <c:v>21.901309523809527</c:v>
                </c:pt>
                <c:pt idx="747">
                  <c:v>10.709166666666667</c:v>
                </c:pt>
                <c:pt idx="748">
                  <c:v>-0.45761904761904759</c:v>
                </c:pt>
                <c:pt idx="749">
                  <c:v>23.209285714285713</c:v>
                </c:pt>
                <c:pt idx="750">
                  <c:v>7.11511904761905</c:v>
                </c:pt>
                <c:pt idx="751">
                  <c:v>27.424404761904761</c:v>
                </c:pt>
                <c:pt idx="752">
                  <c:v>10.4975</c:v>
                </c:pt>
                <c:pt idx="753">
                  <c:v>-3.2023809523808761E-2</c:v>
                </c:pt>
                <c:pt idx="754">
                  <c:v>29.473928571428576</c:v>
                </c:pt>
                <c:pt idx="755">
                  <c:v>-8.7532142857142858</c:v>
                </c:pt>
                <c:pt idx="756">
                  <c:v>8.0371428571428574</c:v>
                </c:pt>
                <c:pt idx="757">
                  <c:v>21.901309523809527</c:v>
                </c:pt>
                <c:pt idx="758">
                  <c:v>34.368214285714288</c:v>
                </c:pt>
                <c:pt idx="759">
                  <c:v>13.367738095238096</c:v>
                </c:pt>
                <c:pt idx="760">
                  <c:v>-6.0107142857142861</c:v>
                </c:pt>
                <c:pt idx="761">
                  <c:v>21.027261904761904</c:v>
                </c:pt>
                <c:pt idx="762">
                  <c:v>-0.45761904761904759</c:v>
                </c:pt>
                <c:pt idx="763">
                  <c:v>-2.4774999999999996</c:v>
                </c:pt>
                <c:pt idx="764">
                  <c:v>-16.679047619047623</c:v>
                </c:pt>
                <c:pt idx="765">
                  <c:v>29.06904761904762</c:v>
                </c:pt>
                <c:pt idx="766">
                  <c:v>7.11511904761905</c:v>
                </c:pt>
                <c:pt idx="767">
                  <c:v>27.424404761904761</c:v>
                </c:pt>
                <c:pt idx="768">
                  <c:v>10.709166666666667</c:v>
                </c:pt>
                <c:pt idx="769">
                  <c:v>10.4975</c:v>
                </c:pt>
                <c:pt idx="770">
                  <c:v>5.5184523809523807</c:v>
                </c:pt>
                <c:pt idx="771">
                  <c:v>29.473928571428576</c:v>
                </c:pt>
                <c:pt idx="772">
                  <c:v>8.0371428571428574</c:v>
                </c:pt>
                <c:pt idx="773">
                  <c:v>-6.0107142857142861</c:v>
                </c:pt>
                <c:pt idx="774">
                  <c:v>43.088928571428575</c:v>
                </c:pt>
                <c:pt idx="775">
                  <c:v>20.738571428571433</c:v>
                </c:pt>
                <c:pt idx="776">
                  <c:v>-8.5753571428571433</c:v>
                </c:pt>
                <c:pt idx="777">
                  <c:v>-0.45761904761904759</c:v>
                </c:pt>
                <c:pt idx="778">
                  <c:v>31.447738095238101</c:v>
                </c:pt>
                <c:pt idx="779">
                  <c:v>17.131547619047623</c:v>
                </c:pt>
                <c:pt idx="780">
                  <c:v>23.209285714285713</c:v>
                </c:pt>
                <c:pt idx="781">
                  <c:v>29.06904761904762</c:v>
                </c:pt>
                <c:pt idx="782">
                  <c:v>7.11511904761905</c:v>
                </c:pt>
                <c:pt idx="783">
                  <c:v>21.027261904761904</c:v>
                </c:pt>
                <c:pt idx="784">
                  <c:v>13.537738095238096</c:v>
                </c:pt>
                <c:pt idx="785">
                  <c:v>10.4975</c:v>
                </c:pt>
                <c:pt idx="786">
                  <c:v>-2.4774999999999996</c:v>
                </c:pt>
                <c:pt idx="787">
                  <c:v>31.447738095238101</c:v>
                </c:pt>
                <c:pt idx="788">
                  <c:v>5.5184523809523807</c:v>
                </c:pt>
                <c:pt idx="789">
                  <c:v>17.131547619047623</c:v>
                </c:pt>
                <c:pt idx="790">
                  <c:v>-16.679047619047623</c:v>
                </c:pt>
                <c:pt idx="791">
                  <c:v>34.368214285714288</c:v>
                </c:pt>
                <c:pt idx="792">
                  <c:v>29.06904761904762</c:v>
                </c:pt>
                <c:pt idx="793">
                  <c:v>-6.0107142857142861</c:v>
                </c:pt>
                <c:pt idx="794">
                  <c:v>43.088928571428575</c:v>
                </c:pt>
                <c:pt idx="795">
                  <c:v>-8.5753571428571433</c:v>
                </c:pt>
                <c:pt idx="796">
                  <c:v>7.11511904761905</c:v>
                </c:pt>
                <c:pt idx="797">
                  <c:v>43.088928571428575</c:v>
                </c:pt>
                <c:pt idx="798">
                  <c:v>-8.5753571428571433</c:v>
                </c:pt>
                <c:pt idx="799">
                  <c:v>1.6524999999999999</c:v>
                </c:pt>
                <c:pt idx="800">
                  <c:v>29.473928571428576</c:v>
                </c:pt>
                <c:pt idx="801">
                  <c:v>-4.3963095238095242</c:v>
                </c:pt>
                <c:pt idx="802">
                  <c:v>7.11511904761905</c:v>
                </c:pt>
                <c:pt idx="803">
                  <c:v>27.424404761904761</c:v>
                </c:pt>
                <c:pt idx="804">
                  <c:v>-0.45761904761904759</c:v>
                </c:pt>
                <c:pt idx="805">
                  <c:v>31.447738095238101</c:v>
                </c:pt>
                <c:pt idx="806">
                  <c:v>-8.7532142857142858</c:v>
                </c:pt>
                <c:pt idx="807">
                  <c:v>23.209285714285713</c:v>
                </c:pt>
                <c:pt idx="808">
                  <c:v>21.901309523809527</c:v>
                </c:pt>
                <c:pt idx="809">
                  <c:v>2.2516666666666674</c:v>
                </c:pt>
                <c:pt idx="810">
                  <c:v>-3.2023809523808761E-2</c:v>
                </c:pt>
                <c:pt idx="811">
                  <c:v>8.0371428571428574</c:v>
                </c:pt>
                <c:pt idx="812">
                  <c:v>17.131547619047623</c:v>
                </c:pt>
                <c:pt idx="813">
                  <c:v>34.368214285714288</c:v>
                </c:pt>
                <c:pt idx="814">
                  <c:v>-6.0107142857142861</c:v>
                </c:pt>
                <c:pt idx="815">
                  <c:v>-0.45761904761904759</c:v>
                </c:pt>
                <c:pt idx="816">
                  <c:v>23.209285714285713</c:v>
                </c:pt>
                <c:pt idx="817">
                  <c:v>-3.2023809523808761E-2</c:v>
                </c:pt>
                <c:pt idx="818">
                  <c:v>31.447738095238101</c:v>
                </c:pt>
                <c:pt idx="819">
                  <c:v>5.5184523809523807</c:v>
                </c:pt>
                <c:pt idx="820">
                  <c:v>-8.7532142857142858</c:v>
                </c:pt>
                <c:pt idx="821">
                  <c:v>17.131547619047623</c:v>
                </c:pt>
                <c:pt idx="822">
                  <c:v>21.901309523809527</c:v>
                </c:pt>
                <c:pt idx="823">
                  <c:v>-6.0107142857142861</c:v>
                </c:pt>
                <c:pt idx="824">
                  <c:v>13.537738095238096</c:v>
                </c:pt>
                <c:pt idx="825">
                  <c:v>1.6524999999999999</c:v>
                </c:pt>
                <c:pt idx="826">
                  <c:v>2.2516666666666674</c:v>
                </c:pt>
                <c:pt idx="827">
                  <c:v>23.209285714285713</c:v>
                </c:pt>
                <c:pt idx="828">
                  <c:v>24.058452380952382</c:v>
                </c:pt>
                <c:pt idx="829">
                  <c:v>-4.3963095238095242</c:v>
                </c:pt>
                <c:pt idx="830">
                  <c:v>-8.5753571428571433</c:v>
                </c:pt>
                <c:pt idx="831">
                  <c:v>-0.45761904761904759</c:v>
                </c:pt>
                <c:pt idx="832">
                  <c:v>-3.2023809523808761E-2</c:v>
                </c:pt>
                <c:pt idx="833">
                  <c:v>31.447738095238101</c:v>
                </c:pt>
                <c:pt idx="834">
                  <c:v>20.598452380952381</c:v>
                </c:pt>
                <c:pt idx="835">
                  <c:v>5.5184523809523807</c:v>
                </c:pt>
                <c:pt idx="836">
                  <c:v>29.473928571428576</c:v>
                </c:pt>
                <c:pt idx="837">
                  <c:v>-16.679047619047623</c:v>
                </c:pt>
                <c:pt idx="838">
                  <c:v>21.901309523809527</c:v>
                </c:pt>
                <c:pt idx="839">
                  <c:v>13.367738095238096</c:v>
                </c:pt>
                <c:pt idx="840">
                  <c:v>7.11511904761905</c:v>
                </c:pt>
                <c:pt idx="841">
                  <c:v>43.088928571428575</c:v>
                </c:pt>
                <c:pt idx="842">
                  <c:v>29.473928571428576</c:v>
                </c:pt>
                <c:pt idx="843">
                  <c:v>21.901309523809527</c:v>
                </c:pt>
                <c:pt idx="844">
                  <c:v>23.449285714285718</c:v>
                </c:pt>
                <c:pt idx="845">
                  <c:v>20.738571428571433</c:v>
                </c:pt>
                <c:pt idx="846">
                  <c:v>20.598452380952381</c:v>
                </c:pt>
                <c:pt idx="847">
                  <c:v>5.5184523809523807</c:v>
                </c:pt>
                <c:pt idx="848">
                  <c:v>8.0371428571428574</c:v>
                </c:pt>
                <c:pt idx="849">
                  <c:v>-16.679047619047623</c:v>
                </c:pt>
                <c:pt idx="850">
                  <c:v>21.027261904761904</c:v>
                </c:pt>
                <c:pt idx="851">
                  <c:v>1.6524999999999999</c:v>
                </c:pt>
                <c:pt idx="852">
                  <c:v>10.4975</c:v>
                </c:pt>
                <c:pt idx="853">
                  <c:v>-0.45761904761904759</c:v>
                </c:pt>
                <c:pt idx="854">
                  <c:v>29.473928571428576</c:v>
                </c:pt>
                <c:pt idx="855">
                  <c:v>17.131547619047623</c:v>
                </c:pt>
                <c:pt idx="856">
                  <c:v>-0.52404761904761887</c:v>
                </c:pt>
                <c:pt idx="857">
                  <c:v>13.367738095238096</c:v>
                </c:pt>
                <c:pt idx="858">
                  <c:v>43.088928571428575</c:v>
                </c:pt>
                <c:pt idx="859">
                  <c:v>20.738571428571433</c:v>
                </c:pt>
                <c:pt idx="860">
                  <c:v>13.537738095238096</c:v>
                </c:pt>
                <c:pt idx="861">
                  <c:v>27.424404761904761</c:v>
                </c:pt>
                <c:pt idx="862">
                  <c:v>-2.4774999999999996</c:v>
                </c:pt>
                <c:pt idx="863">
                  <c:v>5.5184523809523807</c:v>
                </c:pt>
                <c:pt idx="864">
                  <c:v>7.11511904761905</c:v>
                </c:pt>
                <c:pt idx="865">
                  <c:v>21.027261904761904</c:v>
                </c:pt>
                <c:pt idx="866">
                  <c:v>-8.5753571428571433</c:v>
                </c:pt>
                <c:pt idx="867">
                  <c:v>1.6524999999999999</c:v>
                </c:pt>
                <c:pt idx="868">
                  <c:v>10.709166666666667</c:v>
                </c:pt>
                <c:pt idx="869">
                  <c:v>8.0371428571428574</c:v>
                </c:pt>
                <c:pt idx="870">
                  <c:v>29.06904761904762</c:v>
                </c:pt>
                <c:pt idx="871">
                  <c:v>13.367738095238096</c:v>
                </c:pt>
                <c:pt idx="872">
                  <c:v>23.449285714285718</c:v>
                </c:pt>
                <c:pt idx="873">
                  <c:v>20.738571428571433</c:v>
                </c:pt>
                <c:pt idx="874">
                  <c:v>13.537738095238096</c:v>
                </c:pt>
                <c:pt idx="875">
                  <c:v>-2.4774999999999996</c:v>
                </c:pt>
                <c:pt idx="876">
                  <c:v>5.5184523809523807</c:v>
                </c:pt>
                <c:pt idx="877">
                  <c:v>17.131547619047623</c:v>
                </c:pt>
                <c:pt idx="878">
                  <c:v>-16.679047619047623</c:v>
                </c:pt>
                <c:pt idx="879">
                  <c:v>24.058452380952382</c:v>
                </c:pt>
                <c:pt idx="880">
                  <c:v>-8.5753571428571433</c:v>
                </c:pt>
                <c:pt idx="881">
                  <c:v>10.709166666666667</c:v>
                </c:pt>
                <c:pt idx="882">
                  <c:v>-0.45761904761904759</c:v>
                </c:pt>
                <c:pt idx="883">
                  <c:v>20.598452380952381</c:v>
                </c:pt>
                <c:pt idx="884">
                  <c:v>8.0371428571428574</c:v>
                </c:pt>
                <c:pt idx="885">
                  <c:v>34.368214285714288</c:v>
                </c:pt>
                <c:pt idx="886">
                  <c:v>29.06904761904762</c:v>
                </c:pt>
                <c:pt idx="887">
                  <c:v>-0.52404761904761887</c:v>
                </c:pt>
                <c:pt idx="888">
                  <c:v>13.367738095238096</c:v>
                </c:pt>
                <c:pt idx="889">
                  <c:v>7.11511904761905</c:v>
                </c:pt>
                <c:pt idx="890">
                  <c:v>21.027261904761904</c:v>
                </c:pt>
                <c:pt idx="891">
                  <c:v>23.449285714285718</c:v>
                </c:pt>
                <c:pt idx="892">
                  <c:v>27.424404761904761</c:v>
                </c:pt>
                <c:pt idx="893">
                  <c:v>2.2516666666666674</c:v>
                </c:pt>
                <c:pt idx="894">
                  <c:v>10.4975</c:v>
                </c:pt>
                <c:pt idx="895">
                  <c:v>5.5184523809523807</c:v>
                </c:pt>
                <c:pt idx="896">
                  <c:v>-8.7532142857142858</c:v>
                </c:pt>
                <c:pt idx="897">
                  <c:v>-16.679047619047623</c:v>
                </c:pt>
                <c:pt idx="898">
                  <c:v>24.058452380952382</c:v>
                </c:pt>
                <c:pt idx="899">
                  <c:v>10.709166666666667</c:v>
                </c:pt>
                <c:pt idx="900">
                  <c:v>31.447738095238101</c:v>
                </c:pt>
                <c:pt idx="901">
                  <c:v>23.209285714285713</c:v>
                </c:pt>
                <c:pt idx="902">
                  <c:v>34.368214285714288</c:v>
                </c:pt>
                <c:pt idx="903">
                  <c:v>-0.52404761904761887</c:v>
                </c:pt>
                <c:pt idx="904">
                  <c:v>-4.3963095238095242</c:v>
                </c:pt>
                <c:pt idx="905">
                  <c:v>-8.5753571428571433</c:v>
                </c:pt>
                <c:pt idx="906">
                  <c:v>2.2516666666666674</c:v>
                </c:pt>
                <c:pt idx="907">
                  <c:v>-2.4774999999999996</c:v>
                </c:pt>
                <c:pt idx="908">
                  <c:v>5.5184523809523807</c:v>
                </c:pt>
                <c:pt idx="909">
                  <c:v>-8.7532142857142858</c:v>
                </c:pt>
                <c:pt idx="910">
                  <c:v>8.0371428571428574</c:v>
                </c:pt>
                <c:pt idx="911">
                  <c:v>-6.0107142857142861</c:v>
                </c:pt>
                <c:pt idx="912">
                  <c:v>20.738571428571433</c:v>
                </c:pt>
                <c:pt idx="913">
                  <c:v>27.424404761904761</c:v>
                </c:pt>
                <c:pt idx="914">
                  <c:v>-0.45761904761904759</c:v>
                </c:pt>
                <c:pt idx="915">
                  <c:v>17.131547619047623</c:v>
                </c:pt>
                <c:pt idx="916">
                  <c:v>1.6524999999999999</c:v>
                </c:pt>
                <c:pt idx="917">
                  <c:v>-3.2023809523808761E-2</c:v>
                </c:pt>
                <c:pt idx="918">
                  <c:v>-8.7532142857142858</c:v>
                </c:pt>
                <c:pt idx="919">
                  <c:v>34.368214285714288</c:v>
                </c:pt>
                <c:pt idx="920">
                  <c:v>29.06904761904762</c:v>
                </c:pt>
                <c:pt idx="921">
                  <c:v>-0.52404761904761887</c:v>
                </c:pt>
                <c:pt idx="922">
                  <c:v>13.367738095238096</c:v>
                </c:pt>
                <c:pt idx="923">
                  <c:v>-6.0107142857142861</c:v>
                </c:pt>
                <c:pt idx="924">
                  <c:v>23.449285714285718</c:v>
                </c:pt>
                <c:pt idx="925">
                  <c:v>20.738571428571433</c:v>
                </c:pt>
                <c:pt idx="926">
                  <c:v>-8.5753571428571433</c:v>
                </c:pt>
                <c:pt idx="927">
                  <c:v>31.447738095238101</c:v>
                </c:pt>
                <c:pt idx="928">
                  <c:v>17.131547619047623</c:v>
                </c:pt>
                <c:pt idx="929">
                  <c:v>21.901309523809527</c:v>
                </c:pt>
                <c:pt idx="930">
                  <c:v>7.11511904761905</c:v>
                </c:pt>
                <c:pt idx="931">
                  <c:v>43.088928571428575</c:v>
                </c:pt>
                <c:pt idx="932">
                  <c:v>-8.5753571428571433</c:v>
                </c:pt>
                <c:pt idx="933">
                  <c:v>1.6524999999999999</c:v>
                </c:pt>
                <c:pt idx="934">
                  <c:v>10.4975</c:v>
                </c:pt>
                <c:pt idx="935">
                  <c:v>-3.2023809523808761E-2</c:v>
                </c:pt>
                <c:pt idx="936">
                  <c:v>29.473928571428576</c:v>
                </c:pt>
                <c:pt idx="937">
                  <c:v>-8.7532142857142858</c:v>
                </c:pt>
                <c:pt idx="938">
                  <c:v>-0.52404761904761887</c:v>
                </c:pt>
                <c:pt idx="939">
                  <c:v>13.367738095238096</c:v>
                </c:pt>
                <c:pt idx="940">
                  <c:v>21.027261904761904</c:v>
                </c:pt>
                <c:pt idx="941">
                  <c:v>23.449285714285718</c:v>
                </c:pt>
                <c:pt idx="942">
                  <c:v>20.738571428571433</c:v>
                </c:pt>
                <c:pt idx="943">
                  <c:v>27.424404761904761</c:v>
                </c:pt>
                <c:pt idx="944">
                  <c:v>-4.3963095238095242</c:v>
                </c:pt>
                <c:pt idx="945">
                  <c:v>5.5184523809523807</c:v>
                </c:pt>
                <c:pt idx="946">
                  <c:v>23.209285714285713</c:v>
                </c:pt>
                <c:pt idx="947">
                  <c:v>34.368214285714288</c:v>
                </c:pt>
                <c:pt idx="948">
                  <c:v>29.06904761904762</c:v>
                </c:pt>
                <c:pt idx="949">
                  <c:v>43.088928571428575</c:v>
                </c:pt>
                <c:pt idx="950">
                  <c:v>13.537738095238096</c:v>
                </c:pt>
                <c:pt idx="951">
                  <c:v>10.4975</c:v>
                </c:pt>
                <c:pt idx="952">
                  <c:v>-0.45761904761904759</c:v>
                </c:pt>
                <c:pt idx="953">
                  <c:v>-2.4774999999999996</c:v>
                </c:pt>
                <c:pt idx="954">
                  <c:v>-16.679047619047623</c:v>
                </c:pt>
                <c:pt idx="955">
                  <c:v>27.424404761904761</c:v>
                </c:pt>
                <c:pt idx="956">
                  <c:v>-4.3963095238095242</c:v>
                </c:pt>
                <c:pt idx="957">
                  <c:v>10.709166666666667</c:v>
                </c:pt>
                <c:pt idx="958">
                  <c:v>5.5184523809523807</c:v>
                </c:pt>
                <c:pt idx="959">
                  <c:v>8.0371428571428574</c:v>
                </c:pt>
                <c:pt idx="960">
                  <c:v>-16.679047619047623</c:v>
                </c:pt>
                <c:pt idx="961">
                  <c:v>-0.52404761904761887</c:v>
                </c:pt>
                <c:pt idx="962">
                  <c:v>13.367738095238096</c:v>
                </c:pt>
                <c:pt idx="963">
                  <c:v>-6.0107142857142861</c:v>
                </c:pt>
                <c:pt idx="964">
                  <c:v>43.088928571428575</c:v>
                </c:pt>
                <c:pt idx="965">
                  <c:v>13.537738095238096</c:v>
                </c:pt>
                <c:pt idx="966">
                  <c:v>10.4975</c:v>
                </c:pt>
                <c:pt idx="967">
                  <c:v>-0.45761904761904759</c:v>
                </c:pt>
                <c:pt idx="968">
                  <c:v>-2.4774999999999996</c:v>
                </c:pt>
                <c:pt idx="969">
                  <c:v>21.901309523809527</c:v>
                </c:pt>
                <c:pt idx="970">
                  <c:v>23.449285714285718</c:v>
                </c:pt>
                <c:pt idx="971">
                  <c:v>24.058452380952382</c:v>
                </c:pt>
                <c:pt idx="972">
                  <c:v>10.709166666666667</c:v>
                </c:pt>
                <c:pt idx="973">
                  <c:v>2.2516666666666674</c:v>
                </c:pt>
                <c:pt idx="974">
                  <c:v>-3.2023809523808761E-2</c:v>
                </c:pt>
                <c:pt idx="975">
                  <c:v>31.447738095238101</c:v>
                </c:pt>
                <c:pt idx="976">
                  <c:v>20.598452380952381</c:v>
                </c:pt>
                <c:pt idx="977">
                  <c:v>23.209285714285713</c:v>
                </c:pt>
                <c:pt idx="978">
                  <c:v>-0.52404761904761887</c:v>
                </c:pt>
                <c:pt idx="979">
                  <c:v>-6.0107142857142861</c:v>
                </c:pt>
                <c:pt idx="980">
                  <c:v>21.027261904761904</c:v>
                </c:pt>
                <c:pt idx="981">
                  <c:v>13.537738095238096</c:v>
                </c:pt>
                <c:pt idx="982">
                  <c:v>27.424404761904761</c:v>
                </c:pt>
                <c:pt idx="983">
                  <c:v>1.6524999999999999</c:v>
                </c:pt>
                <c:pt idx="984">
                  <c:v>-2.4774999999999996</c:v>
                </c:pt>
                <c:pt idx="985">
                  <c:v>23.449285714285718</c:v>
                </c:pt>
                <c:pt idx="986">
                  <c:v>24.058452380952382</c:v>
                </c:pt>
                <c:pt idx="987">
                  <c:v>-4.3963095238095242</c:v>
                </c:pt>
                <c:pt idx="988">
                  <c:v>10.709166666666667</c:v>
                </c:pt>
                <c:pt idx="989">
                  <c:v>2.2516666666666674</c:v>
                </c:pt>
                <c:pt idx="990">
                  <c:v>-0.45761904761904759</c:v>
                </c:pt>
                <c:pt idx="991">
                  <c:v>31.447738095238101</c:v>
                </c:pt>
                <c:pt idx="992">
                  <c:v>20.598452380952381</c:v>
                </c:pt>
                <c:pt idx="993">
                  <c:v>17.131547619047623</c:v>
                </c:pt>
                <c:pt idx="994">
                  <c:v>-16.679047619047623</c:v>
                </c:pt>
                <c:pt idx="995">
                  <c:v>-0.52404761904761887</c:v>
                </c:pt>
                <c:pt idx="996">
                  <c:v>21.027261904761904</c:v>
                </c:pt>
                <c:pt idx="997">
                  <c:v>43.088928571428575</c:v>
                </c:pt>
                <c:pt idx="998">
                  <c:v>27.424404761904761</c:v>
                </c:pt>
                <c:pt idx="999">
                  <c:v>-8.5753571428571433</c:v>
                </c:pt>
                <c:pt idx="1000">
                  <c:v>10.4975</c:v>
                </c:pt>
                <c:pt idx="1001">
                  <c:v>21.901309523809527</c:v>
                </c:pt>
                <c:pt idx="1002">
                  <c:v>23.449285714285718</c:v>
                </c:pt>
                <c:pt idx="1003">
                  <c:v>-4.3963095238095242</c:v>
                </c:pt>
                <c:pt idx="1004">
                  <c:v>2.2516666666666674</c:v>
                </c:pt>
                <c:pt idx="1005">
                  <c:v>-0.45761904761904759</c:v>
                </c:pt>
                <c:pt idx="1006">
                  <c:v>20.598452380952381</c:v>
                </c:pt>
                <c:pt idx="1007">
                  <c:v>21.027261904761904</c:v>
                </c:pt>
                <c:pt idx="1008">
                  <c:v>43.088928571428575</c:v>
                </c:pt>
                <c:pt idx="1009">
                  <c:v>27.424404761904761</c:v>
                </c:pt>
                <c:pt idx="1010">
                  <c:v>10.4975</c:v>
                </c:pt>
                <c:pt idx="1011">
                  <c:v>31.447738095238101</c:v>
                </c:pt>
                <c:pt idx="1012">
                  <c:v>5.5184523809523807</c:v>
                </c:pt>
                <c:pt idx="1013">
                  <c:v>29.473928571428576</c:v>
                </c:pt>
                <c:pt idx="1014">
                  <c:v>-8.7532142857142858</c:v>
                </c:pt>
                <c:pt idx="1015">
                  <c:v>17.131547619047623</c:v>
                </c:pt>
                <c:pt idx="1016">
                  <c:v>34.368214285714288</c:v>
                </c:pt>
                <c:pt idx="1017">
                  <c:v>29.06904761904762</c:v>
                </c:pt>
                <c:pt idx="1018">
                  <c:v>-6.0107142857142861</c:v>
                </c:pt>
                <c:pt idx="1019">
                  <c:v>-3.2023809523808761E-2</c:v>
                </c:pt>
                <c:pt idx="1020">
                  <c:v>21.027261904761904</c:v>
                </c:pt>
                <c:pt idx="1021">
                  <c:v>43.088928571428575</c:v>
                </c:pt>
                <c:pt idx="1022">
                  <c:v>27.424404761904761</c:v>
                </c:pt>
                <c:pt idx="1023">
                  <c:v>24.058452380952382</c:v>
                </c:pt>
                <c:pt idx="1024">
                  <c:v>-4.3963095238095242</c:v>
                </c:pt>
                <c:pt idx="1025">
                  <c:v>-8.5753571428571433</c:v>
                </c:pt>
                <c:pt idx="1026">
                  <c:v>10.4975</c:v>
                </c:pt>
                <c:pt idx="1027">
                  <c:v>29.473928571428576</c:v>
                </c:pt>
                <c:pt idx="1028">
                  <c:v>34.368214285714288</c:v>
                </c:pt>
                <c:pt idx="1029">
                  <c:v>29.06904761904762</c:v>
                </c:pt>
                <c:pt idx="1030">
                  <c:v>13.367738095238096</c:v>
                </c:pt>
                <c:pt idx="1031">
                  <c:v>-6.0107142857142861</c:v>
                </c:pt>
                <c:pt idx="1032">
                  <c:v>20.738571428571433</c:v>
                </c:pt>
                <c:pt idx="1033">
                  <c:v>10.709166666666667</c:v>
                </c:pt>
                <c:pt idx="1034">
                  <c:v>31.447738095238101</c:v>
                </c:pt>
                <c:pt idx="1035">
                  <c:v>24.058452380952382</c:v>
                </c:pt>
                <c:pt idx="1036">
                  <c:v>-4.3963095238095242</c:v>
                </c:pt>
                <c:pt idx="1037">
                  <c:v>-8.5753571428571433</c:v>
                </c:pt>
                <c:pt idx="1038">
                  <c:v>1.6524999999999999</c:v>
                </c:pt>
                <c:pt idx="1039">
                  <c:v>10.4975</c:v>
                </c:pt>
                <c:pt idx="1040">
                  <c:v>31.447738095238101</c:v>
                </c:pt>
                <c:pt idx="1041">
                  <c:v>20.598452380952381</c:v>
                </c:pt>
                <c:pt idx="1042">
                  <c:v>29.473928571428576</c:v>
                </c:pt>
                <c:pt idx="1043">
                  <c:v>17.131547619047623</c:v>
                </c:pt>
                <c:pt idx="1044">
                  <c:v>34.368214285714288</c:v>
                </c:pt>
                <c:pt idx="1045">
                  <c:v>29.06904761904762</c:v>
                </c:pt>
                <c:pt idx="1046">
                  <c:v>-0.52404761904761887</c:v>
                </c:pt>
                <c:pt idx="1047">
                  <c:v>-6.0107142857142861</c:v>
                </c:pt>
                <c:pt idx="1048">
                  <c:v>7.11511904761905</c:v>
                </c:pt>
                <c:pt idx="1049">
                  <c:v>21.027261904761904</c:v>
                </c:pt>
                <c:pt idx="1050">
                  <c:v>13.537738095238096</c:v>
                </c:pt>
                <c:pt idx="1051">
                  <c:v>27.424404761904761</c:v>
                </c:pt>
                <c:pt idx="1052">
                  <c:v>10.709166666666667</c:v>
                </c:pt>
                <c:pt idx="1053">
                  <c:v>-3.2023809523808761E-2</c:v>
                </c:pt>
                <c:pt idx="1054">
                  <c:v>-8.7532142857142858</c:v>
                </c:pt>
                <c:pt idx="1055">
                  <c:v>34.368214285714288</c:v>
                </c:pt>
                <c:pt idx="1056">
                  <c:v>13.367738095238096</c:v>
                </c:pt>
                <c:pt idx="1057">
                  <c:v>-6.0107142857142861</c:v>
                </c:pt>
                <c:pt idx="1058">
                  <c:v>29.473928571428576</c:v>
                </c:pt>
                <c:pt idx="1059">
                  <c:v>29.06904761904762</c:v>
                </c:pt>
                <c:pt idx="1060">
                  <c:v>7.11511904761905</c:v>
                </c:pt>
                <c:pt idx="1061">
                  <c:v>27.424404761904761</c:v>
                </c:pt>
                <c:pt idx="1062">
                  <c:v>-8.5753571428571433</c:v>
                </c:pt>
                <c:pt idx="1063">
                  <c:v>2.2516666666666674</c:v>
                </c:pt>
                <c:pt idx="1064">
                  <c:v>-2.4774999999999996</c:v>
                </c:pt>
                <c:pt idx="1065">
                  <c:v>20.598452380952381</c:v>
                </c:pt>
                <c:pt idx="1066">
                  <c:v>-8.7532142857142858</c:v>
                </c:pt>
                <c:pt idx="1067">
                  <c:v>8.0371428571428574</c:v>
                </c:pt>
                <c:pt idx="1068">
                  <c:v>23.209285714285713</c:v>
                </c:pt>
                <c:pt idx="1069">
                  <c:v>21.901309523809527</c:v>
                </c:pt>
                <c:pt idx="1070">
                  <c:v>34.368214285714288</c:v>
                </c:pt>
                <c:pt idx="1071">
                  <c:v>-0.52404761904761887</c:v>
                </c:pt>
                <c:pt idx="1072">
                  <c:v>21.027261904761904</c:v>
                </c:pt>
                <c:pt idx="1073">
                  <c:v>13.537738095238096</c:v>
                </c:pt>
                <c:pt idx="1074">
                  <c:v>13.367738095238096</c:v>
                </c:pt>
                <c:pt idx="1075">
                  <c:v>7.11511904761905</c:v>
                </c:pt>
                <c:pt idx="1076">
                  <c:v>20.738571428571433</c:v>
                </c:pt>
                <c:pt idx="1077">
                  <c:v>27.424404761904761</c:v>
                </c:pt>
                <c:pt idx="1078">
                  <c:v>-2.4774999999999996</c:v>
                </c:pt>
                <c:pt idx="1079">
                  <c:v>31.447738095238101</c:v>
                </c:pt>
                <c:pt idx="1080">
                  <c:v>20.598452380952381</c:v>
                </c:pt>
                <c:pt idx="1081">
                  <c:v>-8.7532142857142858</c:v>
                </c:pt>
                <c:pt idx="1082">
                  <c:v>8.0371428571428574</c:v>
                </c:pt>
                <c:pt idx="1083">
                  <c:v>23.209285714285713</c:v>
                </c:pt>
                <c:pt idx="1084">
                  <c:v>-16.679047619047623</c:v>
                </c:pt>
                <c:pt idx="1085">
                  <c:v>-0.52404761904761887</c:v>
                </c:pt>
                <c:pt idx="1086">
                  <c:v>23.449285714285718</c:v>
                </c:pt>
                <c:pt idx="1087">
                  <c:v>43.088928571428575</c:v>
                </c:pt>
                <c:pt idx="1088">
                  <c:v>13.537738095238096</c:v>
                </c:pt>
                <c:pt idx="1089">
                  <c:v>21.901309523809527</c:v>
                </c:pt>
                <c:pt idx="1090">
                  <c:v>7.11511904761905</c:v>
                </c:pt>
                <c:pt idx="1091">
                  <c:v>20.738571428571433</c:v>
                </c:pt>
                <c:pt idx="1092">
                  <c:v>27.424404761904761</c:v>
                </c:pt>
                <c:pt idx="1093">
                  <c:v>10.709166666666667</c:v>
                </c:pt>
                <c:pt idx="1094">
                  <c:v>-3.2023809523808761E-2</c:v>
                </c:pt>
                <c:pt idx="1095">
                  <c:v>31.447738095238101</c:v>
                </c:pt>
                <c:pt idx="1096">
                  <c:v>20.598452380952381</c:v>
                </c:pt>
                <c:pt idx="1097">
                  <c:v>5.5184523809523807</c:v>
                </c:pt>
                <c:pt idx="1098">
                  <c:v>8.0371428571428574</c:v>
                </c:pt>
                <c:pt idx="1099">
                  <c:v>23.209285714285713</c:v>
                </c:pt>
                <c:pt idx="1100">
                  <c:v>-16.679047619047623</c:v>
                </c:pt>
                <c:pt idx="1101">
                  <c:v>21.901309523809527</c:v>
                </c:pt>
                <c:pt idx="1102">
                  <c:v>29.06904761904762</c:v>
                </c:pt>
                <c:pt idx="1103">
                  <c:v>-0.52404761904761887</c:v>
                </c:pt>
                <c:pt idx="1104">
                  <c:v>-6.0107142857142861</c:v>
                </c:pt>
                <c:pt idx="1105">
                  <c:v>13.537738095238096</c:v>
                </c:pt>
                <c:pt idx="1106">
                  <c:v>-4.3963095238095242</c:v>
                </c:pt>
                <c:pt idx="1107">
                  <c:v>5.5184523809523807</c:v>
                </c:pt>
                <c:pt idx="1108">
                  <c:v>23.209285714285713</c:v>
                </c:pt>
                <c:pt idx="1109">
                  <c:v>13.367738095238096</c:v>
                </c:pt>
                <c:pt idx="1110">
                  <c:v>-6.0107142857142861</c:v>
                </c:pt>
                <c:pt idx="1111">
                  <c:v>23.449285714285718</c:v>
                </c:pt>
                <c:pt idx="1112">
                  <c:v>10.4975</c:v>
                </c:pt>
                <c:pt idx="1113">
                  <c:v>-3.2023809523808761E-2</c:v>
                </c:pt>
                <c:pt idx="1114">
                  <c:v>-2.4774999999999996</c:v>
                </c:pt>
                <c:pt idx="1115">
                  <c:v>20.598452380952381</c:v>
                </c:pt>
                <c:pt idx="1116">
                  <c:v>34.368214285714288</c:v>
                </c:pt>
                <c:pt idx="1117">
                  <c:v>13.537738095238096</c:v>
                </c:pt>
                <c:pt idx="1118">
                  <c:v>24.058452380952382</c:v>
                </c:pt>
                <c:pt idx="1119">
                  <c:v>-4.3963095238095242</c:v>
                </c:pt>
                <c:pt idx="1120">
                  <c:v>-0.45761904761904759</c:v>
                </c:pt>
                <c:pt idx="1121">
                  <c:v>29.473928571428576</c:v>
                </c:pt>
                <c:pt idx="1122">
                  <c:v>-8.7532142857142858</c:v>
                </c:pt>
                <c:pt idx="1123">
                  <c:v>17.131547619047623</c:v>
                </c:pt>
                <c:pt idx="1124">
                  <c:v>23.209285714285713</c:v>
                </c:pt>
                <c:pt idx="1125">
                  <c:v>21.901309523809527</c:v>
                </c:pt>
                <c:pt idx="1126">
                  <c:v>13.367738095238096</c:v>
                </c:pt>
                <c:pt idx="1127">
                  <c:v>21.027261904761904</c:v>
                </c:pt>
                <c:pt idx="1128">
                  <c:v>43.088928571428575</c:v>
                </c:pt>
                <c:pt idx="1129">
                  <c:v>20.738571428571433</c:v>
                </c:pt>
                <c:pt idx="1130">
                  <c:v>10.4975</c:v>
                </c:pt>
                <c:pt idx="1131">
                  <c:v>-2.4774999999999996</c:v>
                </c:pt>
                <c:pt idx="1132">
                  <c:v>13.537738095238096</c:v>
                </c:pt>
                <c:pt idx="1133">
                  <c:v>24.058452380952382</c:v>
                </c:pt>
                <c:pt idx="1134">
                  <c:v>-8.5753571428571433</c:v>
                </c:pt>
                <c:pt idx="1135">
                  <c:v>10.709166666666667</c:v>
                </c:pt>
                <c:pt idx="1136">
                  <c:v>-0.45761904761904759</c:v>
                </c:pt>
                <c:pt idx="1137">
                  <c:v>-3.2023809523808761E-2</c:v>
                </c:pt>
                <c:pt idx="1138">
                  <c:v>31.447738095238101</c:v>
                </c:pt>
                <c:pt idx="1139">
                  <c:v>8.0371428571428574</c:v>
                </c:pt>
                <c:pt idx="1140">
                  <c:v>-16.679047619047623</c:v>
                </c:pt>
                <c:pt idx="1141">
                  <c:v>21.901309523809527</c:v>
                </c:pt>
                <c:pt idx="1142">
                  <c:v>21.027261904761904</c:v>
                </c:pt>
                <c:pt idx="1143">
                  <c:v>20.738571428571433</c:v>
                </c:pt>
                <c:pt idx="1144">
                  <c:v>-4.3963095238095242</c:v>
                </c:pt>
                <c:pt idx="1145">
                  <c:v>1.6524999999999999</c:v>
                </c:pt>
                <c:pt idx="1146">
                  <c:v>10.4975</c:v>
                </c:pt>
                <c:pt idx="1147">
                  <c:v>13.537738095238096</c:v>
                </c:pt>
                <c:pt idx="1148">
                  <c:v>24.058452380952382</c:v>
                </c:pt>
                <c:pt idx="1149">
                  <c:v>-8.5753571428571433</c:v>
                </c:pt>
                <c:pt idx="1150">
                  <c:v>10.709166666666667</c:v>
                </c:pt>
                <c:pt idx="1151">
                  <c:v>-0.45761904761904759</c:v>
                </c:pt>
                <c:pt idx="1152">
                  <c:v>-2.4774999999999996</c:v>
                </c:pt>
                <c:pt idx="1153">
                  <c:v>31.447738095238101</c:v>
                </c:pt>
                <c:pt idx="1154">
                  <c:v>20.598452380952381</c:v>
                </c:pt>
                <c:pt idx="1155">
                  <c:v>5.5184523809523807</c:v>
                </c:pt>
                <c:pt idx="1156">
                  <c:v>29.473928571428576</c:v>
                </c:pt>
                <c:pt idx="1157">
                  <c:v>-8.7532142857142858</c:v>
                </c:pt>
                <c:pt idx="1158">
                  <c:v>8.0371428571428574</c:v>
                </c:pt>
                <c:pt idx="1159">
                  <c:v>17.131547619047623</c:v>
                </c:pt>
                <c:pt idx="1160">
                  <c:v>21.901309523809527</c:v>
                </c:pt>
                <c:pt idx="1161">
                  <c:v>34.368214285714288</c:v>
                </c:pt>
                <c:pt idx="1162">
                  <c:v>27.424404761904761</c:v>
                </c:pt>
                <c:pt idx="1163">
                  <c:v>-8.5753571428571433</c:v>
                </c:pt>
                <c:pt idx="1164">
                  <c:v>2.2516666666666674</c:v>
                </c:pt>
                <c:pt idx="1165">
                  <c:v>20.598452380952381</c:v>
                </c:pt>
                <c:pt idx="1166">
                  <c:v>8.0371428571428574</c:v>
                </c:pt>
                <c:pt idx="1167">
                  <c:v>13.537738095238096</c:v>
                </c:pt>
                <c:pt idx="1168">
                  <c:v>27.424404761904761</c:v>
                </c:pt>
                <c:pt idx="1169">
                  <c:v>-4.3963095238095242</c:v>
                </c:pt>
                <c:pt idx="1170">
                  <c:v>5.5184523809523807</c:v>
                </c:pt>
                <c:pt idx="1171">
                  <c:v>17.131547619047623</c:v>
                </c:pt>
                <c:pt idx="1172">
                  <c:v>-16.679047619047623</c:v>
                </c:pt>
                <c:pt idx="1173">
                  <c:v>24.058452380952382</c:v>
                </c:pt>
                <c:pt idx="1174">
                  <c:v>-8.5753571428571433</c:v>
                </c:pt>
                <c:pt idx="1175">
                  <c:v>10.709166666666667</c:v>
                </c:pt>
                <c:pt idx="1176">
                  <c:v>2.2516666666666674</c:v>
                </c:pt>
                <c:pt idx="1177">
                  <c:v>-3.2023809523808761E-2</c:v>
                </c:pt>
                <c:pt idx="1178">
                  <c:v>23.209285714285713</c:v>
                </c:pt>
                <c:pt idx="1179">
                  <c:v>21.901309523809527</c:v>
                </c:pt>
                <c:pt idx="1180">
                  <c:v>-0.52404761904761887</c:v>
                </c:pt>
                <c:pt idx="1181">
                  <c:v>13.367738095238096</c:v>
                </c:pt>
                <c:pt idx="1182">
                  <c:v>23.449285714285718</c:v>
                </c:pt>
                <c:pt idx="1183">
                  <c:v>10.4975</c:v>
                </c:pt>
                <c:pt idx="1184">
                  <c:v>7.11511904761905</c:v>
                </c:pt>
                <c:pt idx="1185">
                  <c:v>20.738571428571433</c:v>
                </c:pt>
                <c:pt idx="1186">
                  <c:v>24.058452380952382</c:v>
                </c:pt>
                <c:pt idx="1187">
                  <c:v>2.2516666666666674</c:v>
                </c:pt>
                <c:pt idx="1188">
                  <c:v>-3.2023809523808761E-2</c:v>
                </c:pt>
                <c:pt idx="1189">
                  <c:v>-2.4774999999999996</c:v>
                </c:pt>
                <c:pt idx="1190">
                  <c:v>29.473928571428576</c:v>
                </c:pt>
                <c:pt idx="1191">
                  <c:v>-8.7532142857142858</c:v>
                </c:pt>
                <c:pt idx="1192">
                  <c:v>-16.679047619047623</c:v>
                </c:pt>
                <c:pt idx="1193">
                  <c:v>34.368214285714288</c:v>
                </c:pt>
                <c:pt idx="1194">
                  <c:v>29.06904761904762</c:v>
                </c:pt>
                <c:pt idx="1195">
                  <c:v>-0.52404761904761887</c:v>
                </c:pt>
                <c:pt idx="1196">
                  <c:v>-6.0107142857142861</c:v>
                </c:pt>
                <c:pt idx="1197">
                  <c:v>27.424404761904761</c:v>
                </c:pt>
                <c:pt idx="1198">
                  <c:v>-4.3963095238095242</c:v>
                </c:pt>
                <c:pt idx="1199">
                  <c:v>21.027261904761904</c:v>
                </c:pt>
                <c:pt idx="1200">
                  <c:v>43.088928571428575</c:v>
                </c:pt>
                <c:pt idx="1201">
                  <c:v>27.424404761904761</c:v>
                </c:pt>
                <c:pt idx="1202">
                  <c:v>1.6524999999999999</c:v>
                </c:pt>
                <c:pt idx="1203">
                  <c:v>2.2516666666666674</c:v>
                </c:pt>
                <c:pt idx="1204">
                  <c:v>10.4975</c:v>
                </c:pt>
                <c:pt idx="1205">
                  <c:v>-2.4774999999999996</c:v>
                </c:pt>
                <c:pt idx="1206">
                  <c:v>29.473928571428576</c:v>
                </c:pt>
                <c:pt idx="1207">
                  <c:v>8.0371428571428574</c:v>
                </c:pt>
                <c:pt idx="1208">
                  <c:v>-16.679047619047623</c:v>
                </c:pt>
                <c:pt idx="1209">
                  <c:v>21.901309523809527</c:v>
                </c:pt>
                <c:pt idx="1210">
                  <c:v>34.368214285714288</c:v>
                </c:pt>
                <c:pt idx="1211">
                  <c:v>29.06904761904762</c:v>
                </c:pt>
                <c:pt idx="1212">
                  <c:v>-6.0107142857142861</c:v>
                </c:pt>
                <c:pt idx="1213">
                  <c:v>23.449285714285718</c:v>
                </c:pt>
                <c:pt idx="1214">
                  <c:v>-8.5753571428571433</c:v>
                </c:pt>
                <c:pt idx="1215">
                  <c:v>1.6524999999999999</c:v>
                </c:pt>
                <c:pt idx="1216">
                  <c:v>10.709166666666667</c:v>
                </c:pt>
                <c:pt idx="1217">
                  <c:v>34.368214285714288</c:v>
                </c:pt>
                <c:pt idx="1218">
                  <c:v>13.367738095238096</c:v>
                </c:pt>
                <c:pt idx="1219">
                  <c:v>7.11511904761905</c:v>
                </c:pt>
                <c:pt idx="1220">
                  <c:v>21.027261904761904</c:v>
                </c:pt>
                <c:pt idx="1221">
                  <c:v>43.088928571428575</c:v>
                </c:pt>
                <c:pt idx="1222">
                  <c:v>20.738571428571433</c:v>
                </c:pt>
                <c:pt idx="1223">
                  <c:v>-0.45761904761904759</c:v>
                </c:pt>
                <c:pt idx="1224">
                  <c:v>5.5184523809523807</c:v>
                </c:pt>
                <c:pt idx="1225">
                  <c:v>29.06904761904762</c:v>
                </c:pt>
                <c:pt idx="1226">
                  <c:v>-8.5753571428571433</c:v>
                </c:pt>
                <c:pt idx="1227">
                  <c:v>10.709166666666667</c:v>
                </c:pt>
                <c:pt idx="1228">
                  <c:v>31.447738095238101</c:v>
                </c:pt>
                <c:pt idx="1229">
                  <c:v>20.598452380952381</c:v>
                </c:pt>
                <c:pt idx="1230">
                  <c:v>29.473928571428576</c:v>
                </c:pt>
                <c:pt idx="1231">
                  <c:v>-8.7532142857142858</c:v>
                </c:pt>
                <c:pt idx="1232">
                  <c:v>8.0371428571428574</c:v>
                </c:pt>
                <c:pt idx="1233">
                  <c:v>-0.52404761904761887</c:v>
                </c:pt>
                <c:pt idx="1234">
                  <c:v>13.367738095238096</c:v>
                </c:pt>
                <c:pt idx="1235">
                  <c:v>7.11511904761905</c:v>
                </c:pt>
                <c:pt idx="1236">
                  <c:v>21.027261904761904</c:v>
                </c:pt>
                <c:pt idx="1237">
                  <c:v>13.537738095238096</c:v>
                </c:pt>
                <c:pt idx="1238">
                  <c:v>23.209285714285713</c:v>
                </c:pt>
                <c:pt idx="1239">
                  <c:v>43.088928571428575</c:v>
                </c:pt>
                <c:pt idx="1240">
                  <c:v>24.058452380952382</c:v>
                </c:pt>
                <c:pt idx="1241">
                  <c:v>-0.45761904761904759</c:v>
                </c:pt>
                <c:pt idx="1242">
                  <c:v>-3.2023809523808761E-2</c:v>
                </c:pt>
                <c:pt idx="1243">
                  <c:v>31.447738095238101</c:v>
                </c:pt>
                <c:pt idx="1244">
                  <c:v>29.473928571428576</c:v>
                </c:pt>
                <c:pt idx="1245">
                  <c:v>-8.7532142857142858</c:v>
                </c:pt>
                <c:pt idx="1246">
                  <c:v>8.0371428571428574</c:v>
                </c:pt>
                <c:pt idx="1247">
                  <c:v>17.131547619047623</c:v>
                </c:pt>
                <c:pt idx="1248">
                  <c:v>34.368214285714288</c:v>
                </c:pt>
                <c:pt idx="1249">
                  <c:v>29.06904761904762</c:v>
                </c:pt>
                <c:pt idx="1250">
                  <c:v>-0.52404761904761887</c:v>
                </c:pt>
                <c:pt idx="1251">
                  <c:v>13.367738095238096</c:v>
                </c:pt>
                <c:pt idx="1252">
                  <c:v>21.027261904761904</c:v>
                </c:pt>
                <c:pt idx="1253">
                  <c:v>23.449285714285718</c:v>
                </c:pt>
                <c:pt idx="1254">
                  <c:v>27.424404761904761</c:v>
                </c:pt>
                <c:pt idx="1255">
                  <c:v>24.058452380952382</c:v>
                </c:pt>
                <c:pt idx="1256">
                  <c:v>-4.3963095238095242</c:v>
                </c:pt>
                <c:pt idx="1257">
                  <c:v>1.6524999999999999</c:v>
                </c:pt>
                <c:pt idx="1258">
                  <c:v>-0.45761904761904759</c:v>
                </c:pt>
                <c:pt idx="1259">
                  <c:v>-3.2023809523808761E-2</c:v>
                </c:pt>
                <c:pt idx="1260">
                  <c:v>20.598452380952381</c:v>
                </c:pt>
                <c:pt idx="1261">
                  <c:v>5.5184523809523807</c:v>
                </c:pt>
                <c:pt idx="1262">
                  <c:v>17.131547619047623</c:v>
                </c:pt>
                <c:pt idx="1263">
                  <c:v>-16.679047619047623</c:v>
                </c:pt>
                <c:pt idx="1264">
                  <c:v>29.06904761904762</c:v>
                </c:pt>
                <c:pt idx="1265">
                  <c:v>-0.52404761904761887</c:v>
                </c:pt>
                <c:pt idx="1266">
                  <c:v>7.11511904761905</c:v>
                </c:pt>
                <c:pt idx="1267">
                  <c:v>21.027261904761904</c:v>
                </c:pt>
                <c:pt idx="1268">
                  <c:v>43.088928571428575</c:v>
                </c:pt>
                <c:pt idx="1269">
                  <c:v>20.738571428571433</c:v>
                </c:pt>
                <c:pt idx="1270">
                  <c:v>13.537738095238096</c:v>
                </c:pt>
                <c:pt idx="1271">
                  <c:v>21.901309523809527</c:v>
                </c:pt>
                <c:pt idx="1272">
                  <c:v>27.424404761904761</c:v>
                </c:pt>
                <c:pt idx="1273">
                  <c:v>10.709166666666667</c:v>
                </c:pt>
                <c:pt idx="1274">
                  <c:v>2.2516666666666674</c:v>
                </c:pt>
                <c:pt idx="1275">
                  <c:v>-3.2023809523808761E-2</c:v>
                </c:pt>
                <c:pt idx="1276">
                  <c:v>31.447738095238101</c:v>
                </c:pt>
                <c:pt idx="1277">
                  <c:v>20.598452380952381</c:v>
                </c:pt>
                <c:pt idx="1278">
                  <c:v>23.209285714285713</c:v>
                </c:pt>
                <c:pt idx="1279">
                  <c:v>-16.679047619047623</c:v>
                </c:pt>
                <c:pt idx="1280">
                  <c:v>43.088928571428575</c:v>
                </c:pt>
                <c:pt idx="1281">
                  <c:v>20.738571428571433</c:v>
                </c:pt>
                <c:pt idx="1282">
                  <c:v>13.537738095238096</c:v>
                </c:pt>
                <c:pt idx="1283">
                  <c:v>24.058452380952382</c:v>
                </c:pt>
                <c:pt idx="1284">
                  <c:v>-8.5753571428571433</c:v>
                </c:pt>
                <c:pt idx="1285">
                  <c:v>10.4975</c:v>
                </c:pt>
                <c:pt idx="1286">
                  <c:v>5.5184523809523807</c:v>
                </c:pt>
                <c:pt idx="1287">
                  <c:v>-8.7532142857142858</c:v>
                </c:pt>
                <c:pt idx="1288">
                  <c:v>21.901309523809527</c:v>
                </c:pt>
                <c:pt idx="1289">
                  <c:v>34.368214285714288</c:v>
                </c:pt>
                <c:pt idx="1290">
                  <c:v>-6.0107142857142861</c:v>
                </c:pt>
                <c:pt idx="1291">
                  <c:v>23.449285714285718</c:v>
                </c:pt>
                <c:pt idx="1292">
                  <c:v>10.709166666666667</c:v>
                </c:pt>
                <c:pt idx="1293">
                  <c:v>17.131547619047623</c:v>
                </c:pt>
                <c:pt idx="1294">
                  <c:v>13.367738095238096</c:v>
                </c:pt>
                <c:pt idx="1295">
                  <c:v>13.537738095238096</c:v>
                </c:pt>
                <c:pt idx="1296">
                  <c:v>27.424404761904761</c:v>
                </c:pt>
                <c:pt idx="1297">
                  <c:v>-4.3963095238095242</c:v>
                </c:pt>
                <c:pt idx="1298">
                  <c:v>1.6524999999999999</c:v>
                </c:pt>
                <c:pt idx="1299">
                  <c:v>2.2516666666666674</c:v>
                </c:pt>
                <c:pt idx="1300">
                  <c:v>10.4975</c:v>
                </c:pt>
                <c:pt idx="1301">
                  <c:v>-0.45761904761904759</c:v>
                </c:pt>
                <c:pt idx="1302">
                  <c:v>-2.4774999999999996</c:v>
                </c:pt>
                <c:pt idx="1303">
                  <c:v>31.447738095238101</c:v>
                </c:pt>
                <c:pt idx="1304">
                  <c:v>29.473928571428576</c:v>
                </c:pt>
                <c:pt idx="1305">
                  <c:v>8.0371428571428574</c:v>
                </c:pt>
                <c:pt idx="1306">
                  <c:v>23.209285714285713</c:v>
                </c:pt>
                <c:pt idx="1307">
                  <c:v>29.06904761904762</c:v>
                </c:pt>
                <c:pt idx="1308">
                  <c:v>-6.0107142857142861</c:v>
                </c:pt>
                <c:pt idx="1309">
                  <c:v>20.738571428571433</c:v>
                </c:pt>
                <c:pt idx="1310">
                  <c:v>1.6524999999999999</c:v>
                </c:pt>
                <c:pt idx="1311">
                  <c:v>8.0371428571428574</c:v>
                </c:pt>
                <c:pt idx="1312">
                  <c:v>34.368214285714288</c:v>
                </c:pt>
                <c:pt idx="1313">
                  <c:v>-6.0107142857142861</c:v>
                </c:pt>
                <c:pt idx="1314">
                  <c:v>23.449285714285718</c:v>
                </c:pt>
                <c:pt idx="1315">
                  <c:v>24.058452380952382</c:v>
                </c:pt>
                <c:pt idx="1316">
                  <c:v>-8.5753571428571433</c:v>
                </c:pt>
                <c:pt idx="1317">
                  <c:v>10.709166666666667</c:v>
                </c:pt>
                <c:pt idx="1318">
                  <c:v>20.598452380952381</c:v>
                </c:pt>
                <c:pt idx="1319">
                  <c:v>7.11511904761905</c:v>
                </c:pt>
                <c:pt idx="1320">
                  <c:v>21.027261904761904</c:v>
                </c:pt>
                <c:pt idx="1321">
                  <c:v>-4.3963095238095242</c:v>
                </c:pt>
                <c:pt idx="1322">
                  <c:v>1.6524999999999999</c:v>
                </c:pt>
                <c:pt idx="1323">
                  <c:v>-0.45761904761904759</c:v>
                </c:pt>
                <c:pt idx="1324">
                  <c:v>5.5184523809523807</c:v>
                </c:pt>
                <c:pt idx="1325">
                  <c:v>-8.7532142857142858</c:v>
                </c:pt>
                <c:pt idx="1326">
                  <c:v>8.0371428571428574</c:v>
                </c:pt>
                <c:pt idx="1327">
                  <c:v>-0.52404761904761887</c:v>
                </c:pt>
                <c:pt idx="1328">
                  <c:v>-8.7532142857142858</c:v>
                </c:pt>
                <c:pt idx="1329">
                  <c:v>20.738571428571433</c:v>
                </c:pt>
                <c:pt idx="1330">
                  <c:v>24.058452380952382</c:v>
                </c:pt>
                <c:pt idx="1331">
                  <c:v>1.6524999999999999</c:v>
                </c:pt>
                <c:pt idx="1332">
                  <c:v>-3.2023809523808761E-2</c:v>
                </c:pt>
                <c:pt idx="1333">
                  <c:v>-2.4774999999999996</c:v>
                </c:pt>
                <c:pt idx="1334">
                  <c:v>20.598452380952381</c:v>
                </c:pt>
                <c:pt idx="1335">
                  <c:v>29.473928571428576</c:v>
                </c:pt>
                <c:pt idx="1336">
                  <c:v>17.131547619047623</c:v>
                </c:pt>
                <c:pt idx="1337">
                  <c:v>-16.679047619047623</c:v>
                </c:pt>
                <c:pt idx="1338">
                  <c:v>34.368214285714288</c:v>
                </c:pt>
                <c:pt idx="1339">
                  <c:v>-0.52404761904761887</c:v>
                </c:pt>
                <c:pt idx="1340">
                  <c:v>13.367738095238096</c:v>
                </c:pt>
                <c:pt idx="1341">
                  <c:v>7.11511904761905</c:v>
                </c:pt>
                <c:pt idx="1342">
                  <c:v>23.449285714285718</c:v>
                </c:pt>
                <c:pt idx="1343">
                  <c:v>43.088928571428575</c:v>
                </c:pt>
                <c:pt idx="1344">
                  <c:v>13.537738095238096</c:v>
                </c:pt>
                <c:pt idx="1345">
                  <c:v>-16.679047619047623</c:v>
                </c:pt>
                <c:pt idx="1346">
                  <c:v>1.6524999999999999</c:v>
                </c:pt>
                <c:pt idx="1347">
                  <c:v>-8.7532142857142858</c:v>
                </c:pt>
                <c:pt idx="1348">
                  <c:v>23.209285714285713</c:v>
                </c:pt>
                <c:pt idx="1349">
                  <c:v>7.11511904761905</c:v>
                </c:pt>
                <c:pt idx="1350">
                  <c:v>20.738571428571433</c:v>
                </c:pt>
                <c:pt idx="1351">
                  <c:v>-4.3963095238095242</c:v>
                </c:pt>
                <c:pt idx="1352">
                  <c:v>29.473928571428576</c:v>
                </c:pt>
                <c:pt idx="1353">
                  <c:v>8.0371428571428574</c:v>
                </c:pt>
                <c:pt idx="1354">
                  <c:v>17.131547619047623</c:v>
                </c:pt>
                <c:pt idx="1355">
                  <c:v>21.901309523809527</c:v>
                </c:pt>
                <c:pt idx="1356">
                  <c:v>29.06904761904762</c:v>
                </c:pt>
                <c:pt idx="1357">
                  <c:v>-0.52404761904761887</c:v>
                </c:pt>
                <c:pt idx="1358">
                  <c:v>23.449285714285718</c:v>
                </c:pt>
                <c:pt idx="1359">
                  <c:v>43.088928571428575</c:v>
                </c:pt>
                <c:pt idx="1360">
                  <c:v>-3.2023809523808761E-2</c:v>
                </c:pt>
                <c:pt idx="1361">
                  <c:v>-16.679047619047623</c:v>
                </c:pt>
                <c:pt idx="1362">
                  <c:v>13.537738095238096</c:v>
                </c:pt>
                <c:pt idx="1363">
                  <c:v>-4.3963095238095242</c:v>
                </c:pt>
                <c:pt idx="1364">
                  <c:v>10.4975</c:v>
                </c:pt>
                <c:pt idx="1365">
                  <c:v>31.447738095238101</c:v>
                </c:pt>
                <c:pt idx="1366">
                  <c:v>5.5184523809523807</c:v>
                </c:pt>
                <c:pt idx="1367">
                  <c:v>23.209285714285713</c:v>
                </c:pt>
                <c:pt idx="1368">
                  <c:v>21.901309523809527</c:v>
                </c:pt>
                <c:pt idx="1369">
                  <c:v>29.06904761904762</c:v>
                </c:pt>
                <c:pt idx="1370">
                  <c:v>-0.52404761904761887</c:v>
                </c:pt>
                <c:pt idx="1371">
                  <c:v>13.367738095238096</c:v>
                </c:pt>
                <c:pt idx="1372">
                  <c:v>-6.0107142857142861</c:v>
                </c:pt>
                <c:pt idx="1373">
                  <c:v>43.088928571428575</c:v>
                </c:pt>
                <c:pt idx="1374">
                  <c:v>1.6524999999999999</c:v>
                </c:pt>
                <c:pt idx="1375">
                  <c:v>17.131547619047623</c:v>
                </c:pt>
                <c:pt idx="1376">
                  <c:v>27.424404761904761</c:v>
                </c:pt>
                <c:pt idx="1377">
                  <c:v>-4.3963095238095242</c:v>
                </c:pt>
                <c:pt idx="1378">
                  <c:v>2.2516666666666674</c:v>
                </c:pt>
                <c:pt idx="1379">
                  <c:v>10.4975</c:v>
                </c:pt>
                <c:pt idx="1380">
                  <c:v>-0.45761904761904759</c:v>
                </c:pt>
                <c:pt idx="1381">
                  <c:v>-2.4774999999999996</c:v>
                </c:pt>
                <c:pt idx="1382">
                  <c:v>31.447738095238101</c:v>
                </c:pt>
                <c:pt idx="1383">
                  <c:v>20.598452380952381</c:v>
                </c:pt>
                <c:pt idx="1384">
                  <c:v>5.5184523809523807</c:v>
                </c:pt>
                <c:pt idx="1385">
                  <c:v>29.473928571428576</c:v>
                </c:pt>
                <c:pt idx="1386">
                  <c:v>8.0371428571428574</c:v>
                </c:pt>
                <c:pt idx="1387">
                  <c:v>-16.679047619047623</c:v>
                </c:pt>
                <c:pt idx="1388">
                  <c:v>29.06904761904762</c:v>
                </c:pt>
                <c:pt idx="1389">
                  <c:v>13.367738095238096</c:v>
                </c:pt>
                <c:pt idx="1390">
                  <c:v>-6.0107142857142861</c:v>
                </c:pt>
                <c:pt idx="1391">
                  <c:v>13.537738095238096</c:v>
                </c:pt>
                <c:pt idx="1392">
                  <c:v>-3.2023809523808761E-2</c:v>
                </c:pt>
                <c:pt idx="1393">
                  <c:v>-4.3963095238095242</c:v>
                </c:pt>
                <c:pt idx="1394">
                  <c:v>1.6524999999999999</c:v>
                </c:pt>
                <c:pt idx="1395">
                  <c:v>10.709166666666667</c:v>
                </c:pt>
                <c:pt idx="1396">
                  <c:v>2.2516666666666674</c:v>
                </c:pt>
                <c:pt idx="1397">
                  <c:v>-3.2023809523808761E-2</c:v>
                </c:pt>
                <c:pt idx="1398">
                  <c:v>31.447738095238101</c:v>
                </c:pt>
                <c:pt idx="1399">
                  <c:v>20.598452380952381</c:v>
                </c:pt>
                <c:pt idx="1400">
                  <c:v>5.5184523809523807</c:v>
                </c:pt>
                <c:pt idx="1401">
                  <c:v>29.473928571428576</c:v>
                </c:pt>
                <c:pt idx="1402">
                  <c:v>8.0371428571428574</c:v>
                </c:pt>
                <c:pt idx="1403">
                  <c:v>17.131547619047623</c:v>
                </c:pt>
                <c:pt idx="1404">
                  <c:v>-16.679047619047623</c:v>
                </c:pt>
                <c:pt idx="1405">
                  <c:v>34.368214285714288</c:v>
                </c:pt>
                <c:pt idx="1406">
                  <c:v>-6.0107142857142861</c:v>
                </c:pt>
                <c:pt idx="1407">
                  <c:v>23.449285714285718</c:v>
                </c:pt>
                <c:pt idx="1408">
                  <c:v>43.088928571428575</c:v>
                </c:pt>
                <c:pt idx="1409">
                  <c:v>20.738571428571433</c:v>
                </c:pt>
                <c:pt idx="1410">
                  <c:v>-8.7532142857142858</c:v>
                </c:pt>
                <c:pt idx="1411">
                  <c:v>24.058452380952382</c:v>
                </c:pt>
                <c:pt idx="1412">
                  <c:v>-8.5753571428571433</c:v>
                </c:pt>
                <c:pt idx="1413">
                  <c:v>10.709166666666667</c:v>
                </c:pt>
                <c:pt idx="1414">
                  <c:v>-0.45761904761904759</c:v>
                </c:pt>
                <c:pt idx="1415">
                  <c:v>-3.2023809523808761E-2</c:v>
                </c:pt>
                <c:pt idx="1416">
                  <c:v>-2.4774999999999996</c:v>
                </c:pt>
                <c:pt idx="1417">
                  <c:v>29.473928571428576</c:v>
                </c:pt>
                <c:pt idx="1418">
                  <c:v>17.131547619047623</c:v>
                </c:pt>
                <c:pt idx="1419">
                  <c:v>21.901309523809527</c:v>
                </c:pt>
                <c:pt idx="1420">
                  <c:v>34.368214285714288</c:v>
                </c:pt>
                <c:pt idx="1421">
                  <c:v>-6.0107142857142861</c:v>
                </c:pt>
                <c:pt idx="1422">
                  <c:v>27.424404761904761</c:v>
                </c:pt>
                <c:pt idx="1423">
                  <c:v>-8.5753571428571433</c:v>
                </c:pt>
                <c:pt idx="1424">
                  <c:v>-8.7532142857142858</c:v>
                </c:pt>
                <c:pt idx="1425">
                  <c:v>21.027261904761904</c:v>
                </c:pt>
                <c:pt idx="1426">
                  <c:v>23.449285714285718</c:v>
                </c:pt>
                <c:pt idx="1427">
                  <c:v>20.738571428571433</c:v>
                </c:pt>
                <c:pt idx="1428">
                  <c:v>24.058452380952382</c:v>
                </c:pt>
                <c:pt idx="1429">
                  <c:v>1.6524999999999999</c:v>
                </c:pt>
                <c:pt idx="1430">
                  <c:v>31.447738095238101</c:v>
                </c:pt>
                <c:pt idx="1431">
                  <c:v>20.598452380952381</c:v>
                </c:pt>
                <c:pt idx="1432">
                  <c:v>29.473928571428576</c:v>
                </c:pt>
                <c:pt idx="1433">
                  <c:v>8.0371428571428574</c:v>
                </c:pt>
                <c:pt idx="1434">
                  <c:v>21.901309523809527</c:v>
                </c:pt>
                <c:pt idx="1435">
                  <c:v>34.368214285714288</c:v>
                </c:pt>
                <c:pt idx="1436">
                  <c:v>21.027261904761904</c:v>
                </c:pt>
                <c:pt idx="1437">
                  <c:v>-4.3963095238095242</c:v>
                </c:pt>
                <c:pt idx="1438">
                  <c:v>-2.4774999999999996</c:v>
                </c:pt>
                <c:pt idx="1439">
                  <c:v>-8.7532142857142858</c:v>
                </c:pt>
                <c:pt idx="1440">
                  <c:v>20.738571428571433</c:v>
                </c:pt>
                <c:pt idx="1441">
                  <c:v>27.424404761904761</c:v>
                </c:pt>
                <c:pt idx="1442">
                  <c:v>24.058452380952382</c:v>
                </c:pt>
                <c:pt idx="1443">
                  <c:v>-0.45761904761904759</c:v>
                </c:pt>
                <c:pt idx="1444">
                  <c:v>17.131547619047623</c:v>
                </c:pt>
                <c:pt idx="1445">
                  <c:v>21.901309523809527</c:v>
                </c:pt>
                <c:pt idx="1446">
                  <c:v>34.368214285714288</c:v>
                </c:pt>
                <c:pt idx="1447">
                  <c:v>-6.0107142857142861</c:v>
                </c:pt>
                <c:pt idx="1448">
                  <c:v>23.449285714285718</c:v>
                </c:pt>
                <c:pt idx="1449">
                  <c:v>43.088928571428575</c:v>
                </c:pt>
                <c:pt idx="1450">
                  <c:v>7.11511904761905</c:v>
                </c:pt>
                <c:pt idx="1451">
                  <c:v>21.027261904761904</c:v>
                </c:pt>
                <c:pt idx="1452">
                  <c:v>13.537738095238096</c:v>
                </c:pt>
                <c:pt idx="1453">
                  <c:v>10.709166666666667</c:v>
                </c:pt>
                <c:pt idx="1454">
                  <c:v>10.4975</c:v>
                </c:pt>
                <c:pt idx="1455">
                  <c:v>21.901309523809527</c:v>
                </c:pt>
                <c:pt idx="1456">
                  <c:v>27.424404761904761</c:v>
                </c:pt>
                <c:pt idx="1457">
                  <c:v>24.058452380952382</c:v>
                </c:pt>
                <c:pt idx="1458">
                  <c:v>1.6524999999999999</c:v>
                </c:pt>
                <c:pt idx="1459">
                  <c:v>-3.2023809523808761E-2</c:v>
                </c:pt>
                <c:pt idx="1460">
                  <c:v>-2.4774999999999996</c:v>
                </c:pt>
                <c:pt idx="1461">
                  <c:v>5.5184523809523807</c:v>
                </c:pt>
                <c:pt idx="1462">
                  <c:v>23.209285714285713</c:v>
                </c:pt>
                <c:pt idx="1463">
                  <c:v>-16.679047619047623</c:v>
                </c:pt>
                <c:pt idx="1464">
                  <c:v>29.06904761904762</c:v>
                </c:pt>
                <c:pt idx="1465">
                  <c:v>-0.52404761904761887</c:v>
                </c:pt>
                <c:pt idx="1466">
                  <c:v>23.449285714285718</c:v>
                </c:pt>
                <c:pt idx="1467">
                  <c:v>20.738571428571433</c:v>
                </c:pt>
                <c:pt idx="1468">
                  <c:v>-4.3963095238095242</c:v>
                </c:pt>
                <c:pt idx="1469">
                  <c:v>13.367738095238096</c:v>
                </c:pt>
                <c:pt idx="1470">
                  <c:v>27.424404761904761</c:v>
                </c:pt>
                <c:pt idx="1471">
                  <c:v>2.2516666666666674</c:v>
                </c:pt>
                <c:pt idx="1472">
                  <c:v>-3.2023809523808761E-2</c:v>
                </c:pt>
                <c:pt idx="1473">
                  <c:v>-2.4774999999999996</c:v>
                </c:pt>
                <c:pt idx="1474">
                  <c:v>5.5184523809523807</c:v>
                </c:pt>
                <c:pt idx="1475">
                  <c:v>17.131547619047623</c:v>
                </c:pt>
                <c:pt idx="1476">
                  <c:v>-16.679047619047623</c:v>
                </c:pt>
                <c:pt idx="1477">
                  <c:v>21.901309523809527</c:v>
                </c:pt>
                <c:pt idx="1478">
                  <c:v>29.06904761904762</c:v>
                </c:pt>
                <c:pt idx="1479">
                  <c:v>-0.52404761904761887</c:v>
                </c:pt>
                <c:pt idx="1480">
                  <c:v>13.367738095238096</c:v>
                </c:pt>
                <c:pt idx="1481">
                  <c:v>7.11511904761905</c:v>
                </c:pt>
                <c:pt idx="1482">
                  <c:v>21.027261904761904</c:v>
                </c:pt>
                <c:pt idx="1483">
                  <c:v>23.449285714285718</c:v>
                </c:pt>
                <c:pt idx="1484">
                  <c:v>20.738571428571433</c:v>
                </c:pt>
                <c:pt idx="1485">
                  <c:v>13.537738095238096</c:v>
                </c:pt>
                <c:pt idx="1486">
                  <c:v>2.2516666666666674</c:v>
                </c:pt>
                <c:pt idx="1487">
                  <c:v>-0.45761904761904759</c:v>
                </c:pt>
                <c:pt idx="1488">
                  <c:v>31.447738095238101</c:v>
                </c:pt>
                <c:pt idx="1489">
                  <c:v>7.11511904761905</c:v>
                </c:pt>
                <c:pt idx="1490">
                  <c:v>21.027261904761904</c:v>
                </c:pt>
                <c:pt idx="1491">
                  <c:v>13.537738095238096</c:v>
                </c:pt>
                <c:pt idx="1492">
                  <c:v>27.424404761904761</c:v>
                </c:pt>
                <c:pt idx="1493">
                  <c:v>-8.5753571428571433</c:v>
                </c:pt>
                <c:pt idx="1494">
                  <c:v>10.709166666666667</c:v>
                </c:pt>
                <c:pt idx="1495">
                  <c:v>10.4975</c:v>
                </c:pt>
                <c:pt idx="1496">
                  <c:v>29.473928571428576</c:v>
                </c:pt>
                <c:pt idx="1497">
                  <c:v>17.131547619047623</c:v>
                </c:pt>
                <c:pt idx="1498">
                  <c:v>23.209285714285713</c:v>
                </c:pt>
                <c:pt idx="1499">
                  <c:v>-0.52404761904761887</c:v>
                </c:pt>
                <c:pt idx="1500">
                  <c:v>13.367738095238096</c:v>
                </c:pt>
                <c:pt idx="1501">
                  <c:v>7.11511904761905</c:v>
                </c:pt>
                <c:pt idx="1502">
                  <c:v>23.449285714285718</c:v>
                </c:pt>
                <c:pt idx="1503">
                  <c:v>20.738571428571433</c:v>
                </c:pt>
                <c:pt idx="1504">
                  <c:v>24.058452380952382</c:v>
                </c:pt>
                <c:pt idx="1505">
                  <c:v>1.6524999999999999</c:v>
                </c:pt>
                <c:pt idx="1506">
                  <c:v>10.4975</c:v>
                </c:pt>
                <c:pt idx="1507">
                  <c:v>-3.2023809523808761E-2</c:v>
                </c:pt>
                <c:pt idx="1508">
                  <c:v>20.598452380952381</c:v>
                </c:pt>
                <c:pt idx="1509">
                  <c:v>23.209285714285713</c:v>
                </c:pt>
                <c:pt idx="1510">
                  <c:v>-16.679047619047623</c:v>
                </c:pt>
                <c:pt idx="1511">
                  <c:v>-0.52404761904761887</c:v>
                </c:pt>
                <c:pt idx="1512">
                  <c:v>13.367738095238096</c:v>
                </c:pt>
                <c:pt idx="1513">
                  <c:v>-6.0107142857142861</c:v>
                </c:pt>
                <c:pt idx="1514">
                  <c:v>43.088928571428575</c:v>
                </c:pt>
                <c:pt idx="1515">
                  <c:v>13.537738095238096</c:v>
                </c:pt>
                <c:pt idx="1516">
                  <c:v>-4.3963095238095242</c:v>
                </c:pt>
                <c:pt idx="1517">
                  <c:v>31.447738095238101</c:v>
                </c:pt>
                <c:pt idx="1518">
                  <c:v>-8.7532142857142858</c:v>
                </c:pt>
                <c:pt idx="1519">
                  <c:v>7.11511904761905</c:v>
                </c:pt>
                <c:pt idx="1520">
                  <c:v>23.449285714285718</c:v>
                </c:pt>
                <c:pt idx="1521">
                  <c:v>10.4975</c:v>
                </c:pt>
                <c:pt idx="1522">
                  <c:v>-3.2023809523808761E-2</c:v>
                </c:pt>
                <c:pt idx="1523">
                  <c:v>20.598452380952381</c:v>
                </c:pt>
                <c:pt idx="1524">
                  <c:v>29.473928571428576</c:v>
                </c:pt>
                <c:pt idx="1525">
                  <c:v>8.0371428571428574</c:v>
                </c:pt>
                <c:pt idx="1526">
                  <c:v>17.131547619047623</c:v>
                </c:pt>
                <c:pt idx="1527">
                  <c:v>-16.679047619047623</c:v>
                </c:pt>
                <c:pt idx="1528">
                  <c:v>34.368214285714288</c:v>
                </c:pt>
                <c:pt idx="1529">
                  <c:v>29.06904761904762</c:v>
                </c:pt>
                <c:pt idx="1530">
                  <c:v>-6.0107142857142861</c:v>
                </c:pt>
                <c:pt idx="1531">
                  <c:v>7.11511904761905</c:v>
                </c:pt>
                <c:pt idx="1532">
                  <c:v>43.088928571428575</c:v>
                </c:pt>
                <c:pt idx="1533">
                  <c:v>13.537738095238096</c:v>
                </c:pt>
                <c:pt idx="1534">
                  <c:v>31.447738095238101</c:v>
                </c:pt>
                <c:pt idx="1535">
                  <c:v>5.5184523809523807</c:v>
                </c:pt>
                <c:pt idx="1536">
                  <c:v>29.473928571428576</c:v>
                </c:pt>
                <c:pt idx="1537">
                  <c:v>23.209285714285713</c:v>
                </c:pt>
                <c:pt idx="1538">
                  <c:v>-2.4774999999999996</c:v>
                </c:pt>
                <c:pt idx="1539">
                  <c:v>29.06904761904762</c:v>
                </c:pt>
                <c:pt idx="1540">
                  <c:v>-4.3963095238095242</c:v>
                </c:pt>
                <c:pt idx="1541">
                  <c:v>1.6524999999999999</c:v>
                </c:pt>
                <c:pt idx="1542">
                  <c:v>-0.45761904761904759</c:v>
                </c:pt>
                <c:pt idx="1543">
                  <c:v>29.473928571428576</c:v>
                </c:pt>
                <c:pt idx="1544">
                  <c:v>8.0371428571428574</c:v>
                </c:pt>
                <c:pt idx="1545">
                  <c:v>-0.52404761904761887</c:v>
                </c:pt>
                <c:pt idx="1546">
                  <c:v>13.367738095238096</c:v>
                </c:pt>
                <c:pt idx="1547">
                  <c:v>43.088928571428575</c:v>
                </c:pt>
                <c:pt idx="1548">
                  <c:v>20.738571428571433</c:v>
                </c:pt>
                <c:pt idx="1549">
                  <c:v>-8.5753571428571433</c:v>
                </c:pt>
                <c:pt idx="1550">
                  <c:v>10.4975</c:v>
                </c:pt>
                <c:pt idx="1551">
                  <c:v>-2.4774999999999996</c:v>
                </c:pt>
                <c:pt idx="1552">
                  <c:v>21.027261904761904</c:v>
                </c:pt>
                <c:pt idx="1553">
                  <c:v>1.6524999999999999</c:v>
                </c:pt>
                <c:pt idx="1554">
                  <c:v>10.709166666666667</c:v>
                </c:pt>
                <c:pt idx="1555">
                  <c:v>2.2516666666666674</c:v>
                </c:pt>
                <c:pt idx="1556">
                  <c:v>20.598452380952381</c:v>
                </c:pt>
                <c:pt idx="1557">
                  <c:v>29.473928571428576</c:v>
                </c:pt>
                <c:pt idx="1558">
                  <c:v>-16.679047619047623</c:v>
                </c:pt>
                <c:pt idx="1559">
                  <c:v>34.368214285714288</c:v>
                </c:pt>
                <c:pt idx="1560">
                  <c:v>29.06904761904762</c:v>
                </c:pt>
                <c:pt idx="1561">
                  <c:v>-0.52404761904761887</c:v>
                </c:pt>
                <c:pt idx="1562">
                  <c:v>13.537738095238096</c:v>
                </c:pt>
                <c:pt idx="1563">
                  <c:v>-3.2023809523808761E-2</c:v>
                </c:pt>
                <c:pt idx="1564">
                  <c:v>43.088928571428575</c:v>
                </c:pt>
                <c:pt idx="1565">
                  <c:v>24.058452380952382</c:v>
                </c:pt>
                <c:pt idx="1566">
                  <c:v>-8.5753571428571433</c:v>
                </c:pt>
                <c:pt idx="1567">
                  <c:v>10.709166666666667</c:v>
                </c:pt>
                <c:pt idx="1568">
                  <c:v>-0.45761904761904759</c:v>
                </c:pt>
                <c:pt idx="1569">
                  <c:v>20.598452380952381</c:v>
                </c:pt>
                <c:pt idx="1570">
                  <c:v>-8.7532142857142858</c:v>
                </c:pt>
                <c:pt idx="1571">
                  <c:v>8.0371428571428574</c:v>
                </c:pt>
                <c:pt idx="1572">
                  <c:v>-16.679047619047623</c:v>
                </c:pt>
                <c:pt idx="1573">
                  <c:v>21.901309523809527</c:v>
                </c:pt>
                <c:pt idx="1574">
                  <c:v>-6.0107142857142861</c:v>
                </c:pt>
                <c:pt idx="1575">
                  <c:v>21.027261904761904</c:v>
                </c:pt>
                <c:pt idx="1576">
                  <c:v>43.088928571428575</c:v>
                </c:pt>
                <c:pt idx="1577">
                  <c:v>20.738571428571433</c:v>
                </c:pt>
                <c:pt idx="1578">
                  <c:v>13.537738095238096</c:v>
                </c:pt>
                <c:pt idx="1579">
                  <c:v>2.2516666666666674</c:v>
                </c:pt>
                <c:pt idx="1580">
                  <c:v>5.5184523809523807</c:v>
                </c:pt>
                <c:pt idx="1581">
                  <c:v>21.901309523809527</c:v>
                </c:pt>
                <c:pt idx="1582">
                  <c:v>34.368214285714288</c:v>
                </c:pt>
                <c:pt idx="1583">
                  <c:v>27.424404761904761</c:v>
                </c:pt>
                <c:pt idx="1584">
                  <c:v>-0.45761904761904759</c:v>
                </c:pt>
                <c:pt idx="1585">
                  <c:v>31.447738095238101</c:v>
                </c:pt>
                <c:pt idx="1586">
                  <c:v>8.0371428571428574</c:v>
                </c:pt>
                <c:pt idx="1587">
                  <c:v>29.06904761904762</c:v>
                </c:pt>
                <c:pt idx="1588">
                  <c:v>-6.0107142857142861</c:v>
                </c:pt>
                <c:pt idx="1589">
                  <c:v>21.027261904761904</c:v>
                </c:pt>
                <c:pt idx="1590">
                  <c:v>13.537738095238096</c:v>
                </c:pt>
                <c:pt idx="1591">
                  <c:v>27.424404761904761</c:v>
                </c:pt>
                <c:pt idx="1592">
                  <c:v>-8.5753571428571433</c:v>
                </c:pt>
                <c:pt idx="1593">
                  <c:v>1.6524999999999999</c:v>
                </c:pt>
                <c:pt idx="1594">
                  <c:v>10.4975</c:v>
                </c:pt>
                <c:pt idx="1595">
                  <c:v>-0.45761904761904759</c:v>
                </c:pt>
                <c:pt idx="1596">
                  <c:v>-3.2023809523808761E-2</c:v>
                </c:pt>
                <c:pt idx="1597">
                  <c:v>31.447738095238101</c:v>
                </c:pt>
                <c:pt idx="1598">
                  <c:v>8.0371428571428574</c:v>
                </c:pt>
                <c:pt idx="1599">
                  <c:v>17.131547619047623</c:v>
                </c:pt>
                <c:pt idx="1600">
                  <c:v>34.368214285714288</c:v>
                </c:pt>
                <c:pt idx="1601">
                  <c:v>29.06904761904762</c:v>
                </c:pt>
                <c:pt idx="1602">
                  <c:v>-6.0107142857142861</c:v>
                </c:pt>
                <c:pt idx="1603">
                  <c:v>20.738571428571433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0F-47FF-812A-52B2C88B24C1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test!$T$2:$T$1605</c:f>
              <c:numCache>
                <c:formatCode>General</c:formatCode>
                <c:ptCount val="1604"/>
                <c:pt idx="0">
                  <c:v>8.0371428571428574</c:v>
                </c:pt>
                <c:pt idx="1">
                  <c:v>-0.52404761904761887</c:v>
                </c:pt>
                <c:pt idx="2">
                  <c:v>20.598452380952381</c:v>
                </c:pt>
                <c:pt idx="3">
                  <c:v>23.209285714285713</c:v>
                </c:pt>
                <c:pt idx="4">
                  <c:v>13.537738095238096</c:v>
                </c:pt>
                <c:pt idx="5">
                  <c:v>-8.5753571428571433</c:v>
                </c:pt>
                <c:pt idx="6">
                  <c:v>10.4975</c:v>
                </c:pt>
                <c:pt idx="7">
                  <c:v>-2.4774999999999996</c:v>
                </c:pt>
                <c:pt idx="8">
                  <c:v>29.473928571428576</c:v>
                </c:pt>
                <c:pt idx="9">
                  <c:v>20.738571428571433</c:v>
                </c:pt>
                <c:pt idx="10">
                  <c:v>-4.3963095238095242</c:v>
                </c:pt>
                <c:pt idx="11">
                  <c:v>10.709166666666667</c:v>
                </c:pt>
                <c:pt idx="12">
                  <c:v>20.598452380952381</c:v>
                </c:pt>
                <c:pt idx="13">
                  <c:v>5.5184523809523807</c:v>
                </c:pt>
                <c:pt idx="14">
                  <c:v>8.0371428571428574</c:v>
                </c:pt>
                <c:pt idx="15">
                  <c:v>17.131547619047623</c:v>
                </c:pt>
                <c:pt idx="16">
                  <c:v>21.901309523809527</c:v>
                </c:pt>
                <c:pt idx="17">
                  <c:v>34.368214285714288</c:v>
                </c:pt>
                <c:pt idx="18">
                  <c:v>7.11511904761905</c:v>
                </c:pt>
                <c:pt idx="19">
                  <c:v>23.449285714285718</c:v>
                </c:pt>
                <c:pt idx="20">
                  <c:v>1.6524999999999999</c:v>
                </c:pt>
                <c:pt idx="21">
                  <c:v>-3.2023809523808761E-2</c:v>
                </c:pt>
                <c:pt idx="22">
                  <c:v>-0.52404761904761887</c:v>
                </c:pt>
                <c:pt idx="23">
                  <c:v>43.088928571428575</c:v>
                </c:pt>
                <c:pt idx="24">
                  <c:v>24.058452380952382</c:v>
                </c:pt>
                <c:pt idx="25">
                  <c:v>-4.3963095238095242</c:v>
                </c:pt>
                <c:pt idx="26">
                  <c:v>-0.45761904761904759</c:v>
                </c:pt>
                <c:pt idx="27">
                  <c:v>-2.4774999999999996</c:v>
                </c:pt>
                <c:pt idx="28">
                  <c:v>5.5184523809523807</c:v>
                </c:pt>
                <c:pt idx="29">
                  <c:v>-8.7532142857142858</c:v>
                </c:pt>
                <c:pt idx="30">
                  <c:v>17.131547619047623</c:v>
                </c:pt>
                <c:pt idx="31">
                  <c:v>21.901309523809527</c:v>
                </c:pt>
                <c:pt idx="32">
                  <c:v>34.368214285714288</c:v>
                </c:pt>
                <c:pt idx="33">
                  <c:v>29.06904761904762</c:v>
                </c:pt>
                <c:pt idx="34">
                  <c:v>-0.52404761904761887</c:v>
                </c:pt>
                <c:pt idx="35">
                  <c:v>13.367738095238096</c:v>
                </c:pt>
                <c:pt idx="36">
                  <c:v>7.11511904761905</c:v>
                </c:pt>
                <c:pt idx="37">
                  <c:v>20.738571428571433</c:v>
                </c:pt>
                <c:pt idx="38">
                  <c:v>24.058452380952382</c:v>
                </c:pt>
                <c:pt idx="39">
                  <c:v>-0.45761904761904759</c:v>
                </c:pt>
                <c:pt idx="40">
                  <c:v>-3.2023809523808761E-2</c:v>
                </c:pt>
                <c:pt idx="41">
                  <c:v>5.5184523809523807</c:v>
                </c:pt>
                <c:pt idx="42">
                  <c:v>29.473928571428576</c:v>
                </c:pt>
                <c:pt idx="43">
                  <c:v>23.209285714285713</c:v>
                </c:pt>
                <c:pt idx="44">
                  <c:v>29.06904761904762</c:v>
                </c:pt>
                <c:pt idx="45">
                  <c:v>7.11511904761905</c:v>
                </c:pt>
                <c:pt idx="46">
                  <c:v>20.738571428571433</c:v>
                </c:pt>
                <c:pt idx="47">
                  <c:v>1.6524999999999999</c:v>
                </c:pt>
                <c:pt idx="48">
                  <c:v>10.709166666666667</c:v>
                </c:pt>
                <c:pt idx="49">
                  <c:v>-2.4774999999999996</c:v>
                </c:pt>
                <c:pt idx="50">
                  <c:v>-8.7532142857142858</c:v>
                </c:pt>
                <c:pt idx="51">
                  <c:v>8.0371428571428574</c:v>
                </c:pt>
                <c:pt idx="52">
                  <c:v>17.131547619047623</c:v>
                </c:pt>
                <c:pt idx="53">
                  <c:v>-16.679047619047623</c:v>
                </c:pt>
                <c:pt idx="54">
                  <c:v>-6.0107142857142861</c:v>
                </c:pt>
                <c:pt idx="55">
                  <c:v>10.4975</c:v>
                </c:pt>
                <c:pt idx="56">
                  <c:v>31.447738095238101</c:v>
                </c:pt>
                <c:pt idx="57">
                  <c:v>29.06904761904762</c:v>
                </c:pt>
                <c:pt idx="58">
                  <c:v>24.058452380952382</c:v>
                </c:pt>
                <c:pt idx="59">
                  <c:v>1.6524999999999999</c:v>
                </c:pt>
                <c:pt idx="60">
                  <c:v>10.709166666666667</c:v>
                </c:pt>
                <c:pt idx="61">
                  <c:v>-2.4774999999999996</c:v>
                </c:pt>
                <c:pt idx="62">
                  <c:v>5.5184523809523807</c:v>
                </c:pt>
                <c:pt idx="63">
                  <c:v>29.473928571428576</c:v>
                </c:pt>
                <c:pt idx="64">
                  <c:v>17.131547619047623</c:v>
                </c:pt>
                <c:pt idx="65">
                  <c:v>23.209285714285713</c:v>
                </c:pt>
                <c:pt idx="66">
                  <c:v>-16.679047619047623</c:v>
                </c:pt>
                <c:pt idx="67">
                  <c:v>34.368214285714288</c:v>
                </c:pt>
                <c:pt idx="68">
                  <c:v>7.11511904761905</c:v>
                </c:pt>
                <c:pt idx="69">
                  <c:v>23.449285714285718</c:v>
                </c:pt>
                <c:pt idx="70">
                  <c:v>2.2516666666666674</c:v>
                </c:pt>
                <c:pt idx="71">
                  <c:v>10.4975</c:v>
                </c:pt>
                <c:pt idx="72">
                  <c:v>31.447738095238101</c:v>
                </c:pt>
                <c:pt idx="73">
                  <c:v>24.058452380952382</c:v>
                </c:pt>
                <c:pt idx="74">
                  <c:v>1.6524999999999999</c:v>
                </c:pt>
                <c:pt idx="75">
                  <c:v>10.709166666666667</c:v>
                </c:pt>
                <c:pt idx="76">
                  <c:v>-2.4774999999999996</c:v>
                </c:pt>
                <c:pt idx="77">
                  <c:v>29.473928571428576</c:v>
                </c:pt>
                <c:pt idx="78">
                  <c:v>-8.7532142857142858</c:v>
                </c:pt>
                <c:pt idx="79">
                  <c:v>8.0371428571428574</c:v>
                </c:pt>
                <c:pt idx="80">
                  <c:v>-16.679047619047623</c:v>
                </c:pt>
                <c:pt idx="81">
                  <c:v>-6.0107142857142861</c:v>
                </c:pt>
                <c:pt idx="82">
                  <c:v>21.027261904761904</c:v>
                </c:pt>
                <c:pt idx="83">
                  <c:v>23.449285714285718</c:v>
                </c:pt>
                <c:pt idx="84">
                  <c:v>43.088928571428575</c:v>
                </c:pt>
                <c:pt idx="85">
                  <c:v>20.738571428571433</c:v>
                </c:pt>
                <c:pt idx="86">
                  <c:v>2.2516666666666674</c:v>
                </c:pt>
                <c:pt idx="87">
                  <c:v>-3.2023809523808761E-2</c:v>
                </c:pt>
                <c:pt idx="88">
                  <c:v>31.447738095238101</c:v>
                </c:pt>
                <c:pt idx="89">
                  <c:v>23.209285714285713</c:v>
                </c:pt>
                <c:pt idx="90">
                  <c:v>21.901309523809527</c:v>
                </c:pt>
                <c:pt idx="91">
                  <c:v>-2.4774999999999996</c:v>
                </c:pt>
                <c:pt idx="92">
                  <c:v>-8.7532142857142858</c:v>
                </c:pt>
                <c:pt idx="93">
                  <c:v>-16.679047619047623</c:v>
                </c:pt>
                <c:pt idx="94">
                  <c:v>21.027261904761904</c:v>
                </c:pt>
                <c:pt idx="95">
                  <c:v>23.449285714285718</c:v>
                </c:pt>
                <c:pt idx="96">
                  <c:v>43.088928571428575</c:v>
                </c:pt>
                <c:pt idx="97">
                  <c:v>24.058452380952382</c:v>
                </c:pt>
                <c:pt idx="98">
                  <c:v>1.6524999999999999</c:v>
                </c:pt>
                <c:pt idx="99">
                  <c:v>10.709166666666667</c:v>
                </c:pt>
                <c:pt idx="100">
                  <c:v>2.2516666666666674</c:v>
                </c:pt>
                <c:pt idx="101">
                  <c:v>-3.2023809523808761E-2</c:v>
                </c:pt>
                <c:pt idx="102">
                  <c:v>20.598452380952381</c:v>
                </c:pt>
                <c:pt idx="103">
                  <c:v>29.473928571428576</c:v>
                </c:pt>
                <c:pt idx="104">
                  <c:v>23.209285714285713</c:v>
                </c:pt>
                <c:pt idx="105">
                  <c:v>29.06904761904762</c:v>
                </c:pt>
                <c:pt idx="106">
                  <c:v>-0.52404761904761887</c:v>
                </c:pt>
                <c:pt idx="107">
                  <c:v>13.537738095238096</c:v>
                </c:pt>
                <c:pt idx="108">
                  <c:v>17.131547619047623</c:v>
                </c:pt>
                <c:pt idx="109">
                  <c:v>13.367738095238096</c:v>
                </c:pt>
                <c:pt idx="110">
                  <c:v>24.058452380952382</c:v>
                </c:pt>
                <c:pt idx="111">
                  <c:v>-4.3963095238095242</c:v>
                </c:pt>
                <c:pt idx="112">
                  <c:v>2.2516666666666674</c:v>
                </c:pt>
                <c:pt idx="113">
                  <c:v>-0.45761904761904759</c:v>
                </c:pt>
                <c:pt idx="114">
                  <c:v>20.598452380952381</c:v>
                </c:pt>
                <c:pt idx="115">
                  <c:v>8.0371428571428574</c:v>
                </c:pt>
                <c:pt idx="116">
                  <c:v>-16.679047619047623</c:v>
                </c:pt>
                <c:pt idx="117">
                  <c:v>21.901309523809527</c:v>
                </c:pt>
                <c:pt idx="118">
                  <c:v>29.06904761904762</c:v>
                </c:pt>
                <c:pt idx="119">
                  <c:v>-0.52404761904761887</c:v>
                </c:pt>
                <c:pt idx="120">
                  <c:v>27.424404761904761</c:v>
                </c:pt>
                <c:pt idx="121">
                  <c:v>-8.5753571428571433</c:v>
                </c:pt>
                <c:pt idx="122">
                  <c:v>1.6524999999999999</c:v>
                </c:pt>
                <c:pt idx="123">
                  <c:v>-8.7532142857142858</c:v>
                </c:pt>
                <c:pt idx="124">
                  <c:v>21.027261904761904</c:v>
                </c:pt>
                <c:pt idx="125">
                  <c:v>23.449285714285718</c:v>
                </c:pt>
                <c:pt idx="126">
                  <c:v>-4.3963095238095242</c:v>
                </c:pt>
                <c:pt idx="127">
                  <c:v>10.709166666666667</c:v>
                </c:pt>
                <c:pt idx="128">
                  <c:v>-0.45761904761904759</c:v>
                </c:pt>
                <c:pt idx="129">
                  <c:v>-3.2023809523808761E-2</c:v>
                </c:pt>
                <c:pt idx="130">
                  <c:v>31.447738095238101</c:v>
                </c:pt>
                <c:pt idx="131">
                  <c:v>20.598452380952381</c:v>
                </c:pt>
                <c:pt idx="132">
                  <c:v>8.0371428571428574</c:v>
                </c:pt>
                <c:pt idx="133">
                  <c:v>17.131547619047623</c:v>
                </c:pt>
                <c:pt idx="134">
                  <c:v>21.901309523809527</c:v>
                </c:pt>
                <c:pt idx="135">
                  <c:v>29.06904761904762</c:v>
                </c:pt>
                <c:pt idx="136">
                  <c:v>-0.52404761904761887</c:v>
                </c:pt>
                <c:pt idx="137">
                  <c:v>13.367738095238096</c:v>
                </c:pt>
                <c:pt idx="138">
                  <c:v>13.537738095238096</c:v>
                </c:pt>
                <c:pt idx="139">
                  <c:v>27.424404761904761</c:v>
                </c:pt>
                <c:pt idx="140">
                  <c:v>2.2516666666666674</c:v>
                </c:pt>
                <c:pt idx="141">
                  <c:v>-8.7532142857142858</c:v>
                </c:pt>
                <c:pt idx="142">
                  <c:v>23.449285714285718</c:v>
                </c:pt>
                <c:pt idx="143">
                  <c:v>-4.3963095238095242</c:v>
                </c:pt>
                <c:pt idx="144">
                  <c:v>-8.5753571428571433</c:v>
                </c:pt>
                <c:pt idx="145">
                  <c:v>13.367738095238096</c:v>
                </c:pt>
                <c:pt idx="146">
                  <c:v>27.424404761904761</c:v>
                </c:pt>
                <c:pt idx="147">
                  <c:v>10.709166666666667</c:v>
                </c:pt>
                <c:pt idx="148">
                  <c:v>2.2516666666666674</c:v>
                </c:pt>
                <c:pt idx="149">
                  <c:v>-0.45761904761904759</c:v>
                </c:pt>
                <c:pt idx="150">
                  <c:v>-2.4774999999999996</c:v>
                </c:pt>
                <c:pt idx="151">
                  <c:v>5.5184523809523807</c:v>
                </c:pt>
                <c:pt idx="152">
                  <c:v>23.209285714285713</c:v>
                </c:pt>
                <c:pt idx="153">
                  <c:v>34.368214285714288</c:v>
                </c:pt>
                <c:pt idx="154">
                  <c:v>-0.52404761904761887</c:v>
                </c:pt>
                <c:pt idx="155">
                  <c:v>-6.0107142857142861</c:v>
                </c:pt>
                <c:pt idx="156">
                  <c:v>21.027261904761904</c:v>
                </c:pt>
                <c:pt idx="157">
                  <c:v>20.738571428571433</c:v>
                </c:pt>
                <c:pt idx="158">
                  <c:v>-4.3963095238095242</c:v>
                </c:pt>
                <c:pt idx="159">
                  <c:v>7.11511904761905</c:v>
                </c:pt>
                <c:pt idx="160">
                  <c:v>27.424404761904761</c:v>
                </c:pt>
                <c:pt idx="161">
                  <c:v>10.709166666666667</c:v>
                </c:pt>
                <c:pt idx="162">
                  <c:v>2.2516666666666674</c:v>
                </c:pt>
                <c:pt idx="163">
                  <c:v>-3.2023809523808761E-2</c:v>
                </c:pt>
                <c:pt idx="164">
                  <c:v>-2.4774999999999996</c:v>
                </c:pt>
                <c:pt idx="165">
                  <c:v>5.5184523809523807</c:v>
                </c:pt>
                <c:pt idx="166">
                  <c:v>23.209285714285713</c:v>
                </c:pt>
                <c:pt idx="167">
                  <c:v>-16.679047619047623</c:v>
                </c:pt>
                <c:pt idx="168">
                  <c:v>-0.52404761904761887</c:v>
                </c:pt>
                <c:pt idx="169">
                  <c:v>13.367738095238096</c:v>
                </c:pt>
                <c:pt idx="170">
                  <c:v>-6.0107142857142861</c:v>
                </c:pt>
                <c:pt idx="171">
                  <c:v>21.027261904761904</c:v>
                </c:pt>
                <c:pt idx="172">
                  <c:v>43.088928571428575</c:v>
                </c:pt>
                <c:pt idx="173">
                  <c:v>-8.5753571428571433</c:v>
                </c:pt>
                <c:pt idx="174">
                  <c:v>10.4975</c:v>
                </c:pt>
                <c:pt idx="175">
                  <c:v>1.6524999999999999</c:v>
                </c:pt>
                <c:pt idx="176">
                  <c:v>10.709166666666667</c:v>
                </c:pt>
                <c:pt idx="177">
                  <c:v>-3.2023809523808761E-2</c:v>
                </c:pt>
                <c:pt idx="178">
                  <c:v>-2.4774999999999996</c:v>
                </c:pt>
                <c:pt idx="179">
                  <c:v>20.598452380952381</c:v>
                </c:pt>
                <c:pt idx="180">
                  <c:v>29.473928571428576</c:v>
                </c:pt>
                <c:pt idx="181">
                  <c:v>-16.679047619047623</c:v>
                </c:pt>
                <c:pt idx="182">
                  <c:v>34.368214285714288</c:v>
                </c:pt>
                <c:pt idx="183">
                  <c:v>-0.52404761904761887</c:v>
                </c:pt>
                <c:pt idx="184">
                  <c:v>-6.0107142857142861</c:v>
                </c:pt>
                <c:pt idx="185">
                  <c:v>7.11511904761905</c:v>
                </c:pt>
                <c:pt idx="186">
                  <c:v>21.027261904761904</c:v>
                </c:pt>
                <c:pt idx="187">
                  <c:v>43.088928571428575</c:v>
                </c:pt>
                <c:pt idx="188">
                  <c:v>20.738571428571433</c:v>
                </c:pt>
                <c:pt idx="189">
                  <c:v>13.537738095238096</c:v>
                </c:pt>
                <c:pt idx="190">
                  <c:v>-8.5753571428571433</c:v>
                </c:pt>
                <c:pt idx="191">
                  <c:v>23.209285714285713</c:v>
                </c:pt>
                <c:pt idx="192">
                  <c:v>24.058452380952382</c:v>
                </c:pt>
                <c:pt idx="193">
                  <c:v>17.131547619047623</c:v>
                </c:pt>
                <c:pt idx="194">
                  <c:v>20.738571428571433</c:v>
                </c:pt>
                <c:pt idx="195">
                  <c:v>-4.3963095238095242</c:v>
                </c:pt>
                <c:pt idx="196">
                  <c:v>-3.2023809523808761E-2</c:v>
                </c:pt>
                <c:pt idx="197">
                  <c:v>20.598452380952381</c:v>
                </c:pt>
                <c:pt idx="198">
                  <c:v>-8.7532142857142858</c:v>
                </c:pt>
                <c:pt idx="199">
                  <c:v>23.209285714285713</c:v>
                </c:pt>
                <c:pt idx="200">
                  <c:v>-16.679047619047623</c:v>
                </c:pt>
                <c:pt idx="201">
                  <c:v>21.901309523809527</c:v>
                </c:pt>
                <c:pt idx="202">
                  <c:v>29.06904761904762</c:v>
                </c:pt>
                <c:pt idx="203">
                  <c:v>-6.0107142857142861</c:v>
                </c:pt>
                <c:pt idx="204">
                  <c:v>7.11511904761905</c:v>
                </c:pt>
                <c:pt idx="205">
                  <c:v>43.088928571428575</c:v>
                </c:pt>
                <c:pt idx="206">
                  <c:v>13.537738095238096</c:v>
                </c:pt>
                <c:pt idx="207">
                  <c:v>31.447738095238101</c:v>
                </c:pt>
                <c:pt idx="208">
                  <c:v>29.473928571428576</c:v>
                </c:pt>
                <c:pt idx="209">
                  <c:v>20.738571428571433</c:v>
                </c:pt>
                <c:pt idx="210">
                  <c:v>24.058452380952382</c:v>
                </c:pt>
                <c:pt idx="211">
                  <c:v>-4.3963095238095242</c:v>
                </c:pt>
                <c:pt idx="212">
                  <c:v>-8.5753571428571433</c:v>
                </c:pt>
                <c:pt idx="213">
                  <c:v>1.6524999999999999</c:v>
                </c:pt>
                <c:pt idx="214">
                  <c:v>10.4975</c:v>
                </c:pt>
                <c:pt idx="215">
                  <c:v>-3.2023809523808761E-2</c:v>
                </c:pt>
                <c:pt idx="216">
                  <c:v>20.598452380952381</c:v>
                </c:pt>
                <c:pt idx="217">
                  <c:v>-8.7532142857142858</c:v>
                </c:pt>
                <c:pt idx="218">
                  <c:v>17.131547619047623</c:v>
                </c:pt>
                <c:pt idx="219">
                  <c:v>13.367738095238096</c:v>
                </c:pt>
                <c:pt idx="220">
                  <c:v>-0.45761904761904759</c:v>
                </c:pt>
                <c:pt idx="221">
                  <c:v>29.06904761904762</c:v>
                </c:pt>
                <c:pt idx="222">
                  <c:v>7.11511904761905</c:v>
                </c:pt>
                <c:pt idx="223">
                  <c:v>20.738571428571433</c:v>
                </c:pt>
                <c:pt idx="224">
                  <c:v>13.537738095238096</c:v>
                </c:pt>
                <c:pt idx="225">
                  <c:v>-4.3963095238095242</c:v>
                </c:pt>
                <c:pt idx="226">
                  <c:v>10.709166666666667</c:v>
                </c:pt>
                <c:pt idx="227">
                  <c:v>10.4975</c:v>
                </c:pt>
                <c:pt idx="228">
                  <c:v>31.447738095238101</c:v>
                </c:pt>
                <c:pt idx="229">
                  <c:v>20.598452380952381</c:v>
                </c:pt>
                <c:pt idx="230">
                  <c:v>29.473928571428576</c:v>
                </c:pt>
                <c:pt idx="231">
                  <c:v>-8.7532142857142858</c:v>
                </c:pt>
                <c:pt idx="232">
                  <c:v>8.0371428571428574</c:v>
                </c:pt>
                <c:pt idx="233">
                  <c:v>17.131547619047623</c:v>
                </c:pt>
                <c:pt idx="234">
                  <c:v>21.901309523809527</c:v>
                </c:pt>
                <c:pt idx="235">
                  <c:v>7.11511904761905</c:v>
                </c:pt>
                <c:pt idx="236">
                  <c:v>23.449285714285718</c:v>
                </c:pt>
                <c:pt idx="237">
                  <c:v>24.058452380952382</c:v>
                </c:pt>
                <c:pt idx="238">
                  <c:v>5.5184523809523807</c:v>
                </c:pt>
                <c:pt idx="239">
                  <c:v>23.209285714285713</c:v>
                </c:pt>
                <c:pt idx="240">
                  <c:v>21.901309523809527</c:v>
                </c:pt>
                <c:pt idx="241">
                  <c:v>29.06904761904762</c:v>
                </c:pt>
                <c:pt idx="242">
                  <c:v>-6.0107142857142861</c:v>
                </c:pt>
                <c:pt idx="243">
                  <c:v>10.709166666666667</c:v>
                </c:pt>
                <c:pt idx="244">
                  <c:v>2.2516666666666674</c:v>
                </c:pt>
                <c:pt idx="245">
                  <c:v>10.4975</c:v>
                </c:pt>
                <c:pt idx="246">
                  <c:v>-16.679047619047623</c:v>
                </c:pt>
                <c:pt idx="247">
                  <c:v>13.537738095238096</c:v>
                </c:pt>
                <c:pt idx="248">
                  <c:v>-4.3963095238095242</c:v>
                </c:pt>
                <c:pt idx="249">
                  <c:v>1.6524999999999999</c:v>
                </c:pt>
                <c:pt idx="250">
                  <c:v>31.447738095238101</c:v>
                </c:pt>
                <c:pt idx="251">
                  <c:v>29.473928571428576</c:v>
                </c:pt>
                <c:pt idx="252">
                  <c:v>8.0371428571428574</c:v>
                </c:pt>
                <c:pt idx="253">
                  <c:v>34.368214285714288</c:v>
                </c:pt>
                <c:pt idx="254">
                  <c:v>-6.0107142857142861</c:v>
                </c:pt>
                <c:pt idx="255">
                  <c:v>23.449285714285718</c:v>
                </c:pt>
                <c:pt idx="256">
                  <c:v>2.2516666666666674</c:v>
                </c:pt>
                <c:pt idx="257">
                  <c:v>-2.4774999999999996</c:v>
                </c:pt>
                <c:pt idx="258">
                  <c:v>-16.679047619047623</c:v>
                </c:pt>
                <c:pt idx="259">
                  <c:v>24.058452380952382</c:v>
                </c:pt>
                <c:pt idx="260">
                  <c:v>-8.5753571428571433</c:v>
                </c:pt>
                <c:pt idx="261">
                  <c:v>1.6524999999999999</c:v>
                </c:pt>
                <c:pt idx="262">
                  <c:v>31.447738095238101</c:v>
                </c:pt>
                <c:pt idx="263">
                  <c:v>5.5184523809523807</c:v>
                </c:pt>
                <c:pt idx="264">
                  <c:v>8.0371428571428574</c:v>
                </c:pt>
                <c:pt idx="265">
                  <c:v>29.06904761904762</c:v>
                </c:pt>
                <c:pt idx="266">
                  <c:v>-0.52404761904761887</c:v>
                </c:pt>
                <c:pt idx="267">
                  <c:v>13.367738095238096</c:v>
                </c:pt>
                <c:pt idx="268">
                  <c:v>-6.0107142857142861</c:v>
                </c:pt>
                <c:pt idx="269">
                  <c:v>7.11511904761905</c:v>
                </c:pt>
                <c:pt idx="270">
                  <c:v>23.449285714285718</c:v>
                </c:pt>
                <c:pt idx="271">
                  <c:v>43.088928571428575</c:v>
                </c:pt>
                <c:pt idx="272">
                  <c:v>21.027261904761904</c:v>
                </c:pt>
                <c:pt idx="273">
                  <c:v>24.058452380952382</c:v>
                </c:pt>
                <c:pt idx="274">
                  <c:v>1.6524999999999999</c:v>
                </c:pt>
                <c:pt idx="275">
                  <c:v>-0.45761904761904759</c:v>
                </c:pt>
                <c:pt idx="276">
                  <c:v>-2.4774999999999996</c:v>
                </c:pt>
                <c:pt idx="277">
                  <c:v>31.447738095238101</c:v>
                </c:pt>
                <c:pt idx="278">
                  <c:v>5.5184523809523807</c:v>
                </c:pt>
                <c:pt idx="279">
                  <c:v>29.473928571428576</c:v>
                </c:pt>
                <c:pt idx="280">
                  <c:v>8.0371428571428574</c:v>
                </c:pt>
                <c:pt idx="281">
                  <c:v>-16.679047619047623</c:v>
                </c:pt>
                <c:pt idx="282">
                  <c:v>29.06904761904762</c:v>
                </c:pt>
                <c:pt idx="283">
                  <c:v>-0.52404761904761887</c:v>
                </c:pt>
                <c:pt idx="284">
                  <c:v>13.367738095238096</c:v>
                </c:pt>
                <c:pt idx="285">
                  <c:v>7.11511904761905</c:v>
                </c:pt>
                <c:pt idx="286">
                  <c:v>43.088928571428575</c:v>
                </c:pt>
                <c:pt idx="287">
                  <c:v>20.738571428571433</c:v>
                </c:pt>
                <c:pt idx="288">
                  <c:v>1.6524999999999999</c:v>
                </c:pt>
                <c:pt idx="289">
                  <c:v>2.2516666666666674</c:v>
                </c:pt>
                <c:pt idx="290">
                  <c:v>-0.45761904761904759</c:v>
                </c:pt>
                <c:pt idx="291">
                  <c:v>-8.7532142857142858</c:v>
                </c:pt>
                <c:pt idx="292">
                  <c:v>8.0371428571428574</c:v>
                </c:pt>
                <c:pt idx="293">
                  <c:v>21.901309523809527</c:v>
                </c:pt>
                <c:pt idx="294">
                  <c:v>-0.52404761904761887</c:v>
                </c:pt>
                <c:pt idx="295">
                  <c:v>13.367738095238096</c:v>
                </c:pt>
                <c:pt idx="296">
                  <c:v>-6.0107142857142861</c:v>
                </c:pt>
                <c:pt idx="297">
                  <c:v>7.11511904761905</c:v>
                </c:pt>
                <c:pt idx="298">
                  <c:v>21.027261904761904</c:v>
                </c:pt>
                <c:pt idx="299">
                  <c:v>43.088928571428575</c:v>
                </c:pt>
                <c:pt idx="300">
                  <c:v>20.598452380952381</c:v>
                </c:pt>
                <c:pt idx="301">
                  <c:v>29.473928571428576</c:v>
                </c:pt>
                <c:pt idx="302">
                  <c:v>13.537738095238096</c:v>
                </c:pt>
                <c:pt idx="303">
                  <c:v>-4.3963095238095242</c:v>
                </c:pt>
                <c:pt idx="304">
                  <c:v>-8.5753571428571433</c:v>
                </c:pt>
                <c:pt idx="305">
                  <c:v>1.6524999999999999</c:v>
                </c:pt>
                <c:pt idx="306">
                  <c:v>10.4975</c:v>
                </c:pt>
                <c:pt idx="307">
                  <c:v>-0.45761904761904759</c:v>
                </c:pt>
                <c:pt idx="308">
                  <c:v>-3.2023809523808761E-2</c:v>
                </c:pt>
                <c:pt idx="309">
                  <c:v>31.447738095238101</c:v>
                </c:pt>
                <c:pt idx="310">
                  <c:v>5.5184523809523807</c:v>
                </c:pt>
                <c:pt idx="311">
                  <c:v>-8.7532142857142858</c:v>
                </c:pt>
                <c:pt idx="312">
                  <c:v>17.131547619047623</c:v>
                </c:pt>
                <c:pt idx="313">
                  <c:v>34.368214285714288</c:v>
                </c:pt>
                <c:pt idx="314">
                  <c:v>29.06904761904762</c:v>
                </c:pt>
                <c:pt idx="315">
                  <c:v>23.449285714285718</c:v>
                </c:pt>
                <c:pt idx="316">
                  <c:v>20.738571428571433</c:v>
                </c:pt>
                <c:pt idx="317">
                  <c:v>13.537738095238096</c:v>
                </c:pt>
                <c:pt idx="318">
                  <c:v>24.058452380952382</c:v>
                </c:pt>
                <c:pt idx="319">
                  <c:v>-4.3963095238095242</c:v>
                </c:pt>
                <c:pt idx="320">
                  <c:v>1.6524999999999999</c:v>
                </c:pt>
                <c:pt idx="321">
                  <c:v>2.2516666666666674</c:v>
                </c:pt>
                <c:pt idx="322">
                  <c:v>-0.45761904761904759</c:v>
                </c:pt>
                <c:pt idx="323">
                  <c:v>-3.2023809523808761E-2</c:v>
                </c:pt>
                <c:pt idx="324">
                  <c:v>5.5184523809523807</c:v>
                </c:pt>
                <c:pt idx="325">
                  <c:v>21.901309523809527</c:v>
                </c:pt>
                <c:pt idx="326">
                  <c:v>-0.52404761904761887</c:v>
                </c:pt>
                <c:pt idx="327">
                  <c:v>-6.0107142857142861</c:v>
                </c:pt>
                <c:pt idx="328">
                  <c:v>23.449285714285718</c:v>
                </c:pt>
                <c:pt idx="329">
                  <c:v>20.738571428571433</c:v>
                </c:pt>
                <c:pt idx="330">
                  <c:v>-8.5753571428571433</c:v>
                </c:pt>
                <c:pt idx="331">
                  <c:v>10.4975</c:v>
                </c:pt>
                <c:pt idx="332">
                  <c:v>31.447738095238101</c:v>
                </c:pt>
                <c:pt idx="333">
                  <c:v>-8.7532142857142858</c:v>
                </c:pt>
                <c:pt idx="334">
                  <c:v>17.131547619047623</c:v>
                </c:pt>
                <c:pt idx="335">
                  <c:v>23.209285714285713</c:v>
                </c:pt>
                <c:pt idx="336">
                  <c:v>34.368214285714288</c:v>
                </c:pt>
                <c:pt idx="337">
                  <c:v>23.449285714285718</c:v>
                </c:pt>
                <c:pt idx="338">
                  <c:v>13.537738095238096</c:v>
                </c:pt>
                <c:pt idx="339">
                  <c:v>2.2516666666666674</c:v>
                </c:pt>
                <c:pt idx="340">
                  <c:v>20.598452380952381</c:v>
                </c:pt>
                <c:pt idx="341">
                  <c:v>5.5184523809523807</c:v>
                </c:pt>
                <c:pt idx="342">
                  <c:v>-0.52404761904761887</c:v>
                </c:pt>
                <c:pt idx="343">
                  <c:v>-4.3963095238095242</c:v>
                </c:pt>
                <c:pt idx="344">
                  <c:v>1.6524999999999999</c:v>
                </c:pt>
                <c:pt idx="345">
                  <c:v>-3.2023809523808761E-2</c:v>
                </c:pt>
                <c:pt idx="346">
                  <c:v>-2.4774999999999996</c:v>
                </c:pt>
                <c:pt idx="347">
                  <c:v>23.209285714285713</c:v>
                </c:pt>
                <c:pt idx="348">
                  <c:v>13.367738095238096</c:v>
                </c:pt>
                <c:pt idx="349">
                  <c:v>24.058452380952382</c:v>
                </c:pt>
                <c:pt idx="350">
                  <c:v>10.709166666666667</c:v>
                </c:pt>
                <c:pt idx="351">
                  <c:v>20.598452380952381</c:v>
                </c:pt>
                <c:pt idx="352">
                  <c:v>29.473928571428576</c:v>
                </c:pt>
                <c:pt idx="353">
                  <c:v>8.0371428571428574</c:v>
                </c:pt>
                <c:pt idx="354">
                  <c:v>21.901309523809527</c:v>
                </c:pt>
                <c:pt idx="355">
                  <c:v>34.368214285714288</c:v>
                </c:pt>
                <c:pt idx="356">
                  <c:v>21.027261904761904</c:v>
                </c:pt>
                <c:pt idx="357">
                  <c:v>43.088928571428575</c:v>
                </c:pt>
                <c:pt idx="358">
                  <c:v>2.2516666666666674</c:v>
                </c:pt>
                <c:pt idx="359">
                  <c:v>-3.2023809523808761E-2</c:v>
                </c:pt>
                <c:pt idx="360">
                  <c:v>-16.679047619047623</c:v>
                </c:pt>
                <c:pt idx="361">
                  <c:v>7.11511904761905</c:v>
                </c:pt>
                <c:pt idx="362">
                  <c:v>-4.3963095238095242</c:v>
                </c:pt>
                <c:pt idx="363">
                  <c:v>10.709166666666667</c:v>
                </c:pt>
                <c:pt idx="364">
                  <c:v>-0.45761904761904759</c:v>
                </c:pt>
                <c:pt idx="365">
                  <c:v>20.598452380952381</c:v>
                </c:pt>
                <c:pt idx="366">
                  <c:v>5.5184523809523807</c:v>
                </c:pt>
                <c:pt idx="367">
                  <c:v>-8.7532142857142858</c:v>
                </c:pt>
                <c:pt idx="368">
                  <c:v>21.901309523809527</c:v>
                </c:pt>
                <c:pt idx="369">
                  <c:v>34.368214285714288</c:v>
                </c:pt>
                <c:pt idx="370">
                  <c:v>29.06904761904762</c:v>
                </c:pt>
                <c:pt idx="371">
                  <c:v>13.367738095238096</c:v>
                </c:pt>
                <c:pt idx="372">
                  <c:v>21.027261904761904</c:v>
                </c:pt>
                <c:pt idx="373">
                  <c:v>17.131547619047623</c:v>
                </c:pt>
                <c:pt idx="374">
                  <c:v>23.209285714285713</c:v>
                </c:pt>
                <c:pt idx="375">
                  <c:v>43.088928571428575</c:v>
                </c:pt>
                <c:pt idx="376">
                  <c:v>24.058452380952382</c:v>
                </c:pt>
                <c:pt idx="377">
                  <c:v>10.709166666666667</c:v>
                </c:pt>
                <c:pt idx="378">
                  <c:v>-3.2023809523808761E-2</c:v>
                </c:pt>
                <c:pt idx="379">
                  <c:v>-2.4774999999999996</c:v>
                </c:pt>
                <c:pt idx="380">
                  <c:v>20.598452380952381</c:v>
                </c:pt>
                <c:pt idx="381">
                  <c:v>5.5184523809523807</c:v>
                </c:pt>
                <c:pt idx="382">
                  <c:v>23.209285714285713</c:v>
                </c:pt>
                <c:pt idx="383">
                  <c:v>-16.679047619047623</c:v>
                </c:pt>
                <c:pt idx="384">
                  <c:v>21.901309523809527</c:v>
                </c:pt>
                <c:pt idx="385">
                  <c:v>34.368214285714288</c:v>
                </c:pt>
                <c:pt idx="386">
                  <c:v>29.06904761904762</c:v>
                </c:pt>
                <c:pt idx="387">
                  <c:v>-6.0107142857142861</c:v>
                </c:pt>
                <c:pt idx="388">
                  <c:v>21.027261904761904</c:v>
                </c:pt>
                <c:pt idx="389">
                  <c:v>-4.3963095238095242</c:v>
                </c:pt>
                <c:pt idx="390">
                  <c:v>1.6524999999999999</c:v>
                </c:pt>
                <c:pt idx="391">
                  <c:v>-0.45761904761904759</c:v>
                </c:pt>
                <c:pt idx="392">
                  <c:v>17.131547619047623</c:v>
                </c:pt>
                <c:pt idx="393">
                  <c:v>43.088928571428575</c:v>
                </c:pt>
                <c:pt idx="394">
                  <c:v>24.058452380952382</c:v>
                </c:pt>
                <c:pt idx="395">
                  <c:v>10.709166666666667</c:v>
                </c:pt>
                <c:pt idx="396">
                  <c:v>-2.4774999999999996</c:v>
                </c:pt>
                <c:pt idx="397">
                  <c:v>23.209285714285713</c:v>
                </c:pt>
                <c:pt idx="398">
                  <c:v>21.901309523809527</c:v>
                </c:pt>
                <c:pt idx="399">
                  <c:v>21.027261904761904</c:v>
                </c:pt>
                <c:pt idx="400">
                  <c:v>13.537738095238096</c:v>
                </c:pt>
                <c:pt idx="401">
                  <c:v>-0.45761904761904759</c:v>
                </c:pt>
                <c:pt idx="402">
                  <c:v>-8.7532142857142858</c:v>
                </c:pt>
                <c:pt idx="403">
                  <c:v>17.131547619047623</c:v>
                </c:pt>
                <c:pt idx="404">
                  <c:v>-16.679047619047623</c:v>
                </c:pt>
                <c:pt idx="405">
                  <c:v>34.368214285714288</c:v>
                </c:pt>
                <c:pt idx="406">
                  <c:v>29.06904761904762</c:v>
                </c:pt>
                <c:pt idx="407">
                  <c:v>-6.0107142857142861</c:v>
                </c:pt>
                <c:pt idx="408">
                  <c:v>43.088928571428575</c:v>
                </c:pt>
                <c:pt idx="409">
                  <c:v>1.6524999999999999</c:v>
                </c:pt>
                <c:pt idx="410">
                  <c:v>10.709166666666667</c:v>
                </c:pt>
                <c:pt idx="411">
                  <c:v>10.4975</c:v>
                </c:pt>
                <c:pt idx="412">
                  <c:v>-2.4774999999999996</c:v>
                </c:pt>
                <c:pt idx="413">
                  <c:v>21.901309523809527</c:v>
                </c:pt>
                <c:pt idx="414">
                  <c:v>-0.52404761904761887</c:v>
                </c:pt>
                <c:pt idx="415">
                  <c:v>23.449285714285718</c:v>
                </c:pt>
                <c:pt idx="416">
                  <c:v>-0.45761904761904759</c:v>
                </c:pt>
                <c:pt idx="417">
                  <c:v>31.447738095238101</c:v>
                </c:pt>
                <c:pt idx="418">
                  <c:v>13.367738095238096</c:v>
                </c:pt>
                <c:pt idx="419">
                  <c:v>-6.0107142857142861</c:v>
                </c:pt>
                <c:pt idx="420">
                  <c:v>7.11511904761905</c:v>
                </c:pt>
                <c:pt idx="421">
                  <c:v>13.537738095238096</c:v>
                </c:pt>
                <c:pt idx="422">
                  <c:v>27.424404761904761</c:v>
                </c:pt>
                <c:pt idx="423">
                  <c:v>-4.3963095238095242</c:v>
                </c:pt>
                <c:pt idx="424">
                  <c:v>1.6524999999999999</c:v>
                </c:pt>
                <c:pt idx="425">
                  <c:v>2.2516666666666674</c:v>
                </c:pt>
                <c:pt idx="426">
                  <c:v>10.4975</c:v>
                </c:pt>
                <c:pt idx="427">
                  <c:v>-2.4774999999999996</c:v>
                </c:pt>
                <c:pt idx="428">
                  <c:v>-8.7532142857142858</c:v>
                </c:pt>
                <c:pt idx="429">
                  <c:v>23.449285714285718</c:v>
                </c:pt>
                <c:pt idx="430">
                  <c:v>20.738571428571433</c:v>
                </c:pt>
                <c:pt idx="431">
                  <c:v>-0.45761904761904759</c:v>
                </c:pt>
                <c:pt idx="432">
                  <c:v>29.473928571428576</c:v>
                </c:pt>
                <c:pt idx="433">
                  <c:v>8.0371428571428574</c:v>
                </c:pt>
                <c:pt idx="434">
                  <c:v>17.131547619047623</c:v>
                </c:pt>
                <c:pt idx="435">
                  <c:v>34.368214285714288</c:v>
                </c:pt>
                <c:pt idx="436">
                  <c:v>-6.0107142857142861</c:v>
                </c:pt>
                <c:pt idx="437">
                  <c:v>7.11511904761905</c:v>
                </c:pt>
                <c:pt idx="438">
                  <c:v>21.027261904761904</c:v>
                </c:pt>
                <c:pt idx="439">
                  <c:v>27.424404761904761</c:v>
                </c:pt>
                <c:pt idx="440">
                  <c:v>1.6524999999999999</c:v>
                </c:pt>
                <c:pt idx="441">
                  <c:v>31.447738095238101</c:v>
                </c:pt>
                <c:pt idx="442">
                  <c:v>13.367738095238096</c:v>
                </c:pt>
                <c:pt idx="443">
                  <c:v>23.449285714285718</c:v>
                </c:pt>
                <c:pt idx="444">
                  <c:v>43.088928571428575</c:v>
                </c:pt>
                <c:pt idx="445">
                  <c:v>5.5184523809523807</c:v>
                </c:pt>
                <c:pt idx="446">
                  <c:v>29.473928571428576</c:v>
                </c:pt>
                <c:pt idx="447">
                  <c:v>23.209285714285713</c:v>
                </c:pt>
                <c:pt idx="448">
                  <c:v>-16.679047619047623</c:v>
                </c:pt>
                <c:pt idx="449">
                  <c:v>34.368214285714288</c:v>
                </c:pt>
                <c:pt idx="450">
                  <c:v>13.367738095238096</c:v>
                </c:pt>
                <c:pt idx="451">
                  <c:v>24.058452380952382</c:v>
                </c:pt>
                <c:pt idx="452">
                  <c:v>-4.3963095238095242</c:v>
                </c:pt>
                <c:pt idx="453">
                  <c:v>2.2516666666666674</c:v>
                </c:pt>
                <c:pt idx="454">
                  <c:v>10.4975</c:v>
                </c:pt>
                <c:pt idx="455">
                  <c:v>-3.2023809523808761E-2</c:v>
                </c:pt>
                <c:pt idx="456">
                  <c:v>31.447738095238101</c:v>
                </c:pt>
                <c:pt idx="457">
                  <c:v>-8.7532142857142858</c:v>
                </c:pt>
                <c:pt idx="458">
                  <c:v>8.0371428571428574</c:v>
                </c:pt>
                <c:pt idx="459">
                  <c:v>-0.52404761904761887</c:v>
                </c:pt>
                <c:pt idx="460">
                  <c:v>-6.0107142857142861</c:v>
                </c:pt>
                <c:pt idx="461">
                  <c:v>7.11511904761905</c:v>
                </c:pt>
                <c:pt idx="462">
                  <c:v>43.088928571428575</c:v>
                </c:pt>
                <c:pt idx="463">
                  <c:v>10.709166666666667</c:v>
                </c:pt>
                <c:pt idx="464">
                  <c:v>5.5184523809523807</c:v>
                </c:pt>
                <c:pt idx="465">
                  <c:v>-16.679047619047623</c:v>
                </c:pt>
                <c:pt idx="466">
                  <c:v>24.058452380952382</c:v>
                </c:pt>
                <c:pt idx="467">
                  <c:v>-8.5753571428571433</c:v>
                </c:pt>
                <c:pt idx="468">
                  <c:v>2.2516666666666674</c:v>
                </c:pt>
                <c:pt idx="469">
                  <c:v>10.4975</c:v>
                </c:pt>
                <c:pt idx="470">
                  <c:v>-2.4774999999999996</c:v>
                </c:pt>
                <c:pt idx="471">
                  <c:v>31.447738095238101</c:v>
                </c:pt>
                <c:pt idx="472">
                  <c:v>29.473928571428576</c:v>
                </c:pt>
                <c:pt idx="473">
                  <c:v>-8.7532142857142858</c:v>
                </c:pt>
                <c:pt idx="474">
                  <c:v>23.209285714285713</c:v>
                </c:pt>
                <c:pt idx="475">
                  <c:v>-6.0107142857142861</c:v>
                </c:pt>
                <c:pt idx="476">
                  <c:v>43.088928571428575</c:v>
                </c:pt>
                <c:pt idx="477">
                  <c:v>20.738571428571433</c:v>
                </c:pt>
                <c:pt idx="478">
                  <c:v>27.424404761904761</c:v>
                </c:pt>
                <c:pt idx="479">
                  <c:v>10.709166666666667</c:v>
                </c:pt>
                <c:pt idx="480">
                  <c:v>5.5184523809523807</c:v>
                </c:pt>
                <c:pt idx="481">
                  <c:v>27.424404761904761</c:v>
                </c:pt>
                <c:pt idx="482">
                  <c:v>24.058452380952382</c:v>
                </c:pt>
                <c:pt idx="483">
                  <c:v>-8.5753571428571433</c:v>
                </c:pt>
                <c:pt idx="484">
                  <c:v>10.4975</c:v>
                </c:pt>
                <c:pt idx="485">
                  <c:v>-3.2023809523808761E-2</c:v>
                </c:pt>
                <c:pt idx="486">
                  <c:v>-2.4774999999999996</c:v>
                </c:pt>
                <c:pt idx="487">
                  <c:v>20.598452380952381</c:v>
                </c:pt>
                <c:pt idx="488">
                  <c:v>29.473928571428576</c:v>
                </c:pt>
                <c:pt idx="489">
                  <c:v>-8.7532142857142858</c:v>
                </c:pt>
                <c:pt idx="490">
                  <c:v>21.901309523809527</c:v>
                </c:pt>
                <c:pt idx="491">
                  <c:v>21.027261904761904</c:v>
                </c:pt>
                <c:pt idx="492">
                  <c:v>23.449285714285718</c:v>
                </c:pt>
                <c:pt idx="493">
                  <c:v>20.738571428571433</c:v>
                </c:pt>
                <c:pt idx="494">
                  <c:v>-8.5753571428571433</c:v>
                </c:pt>
                <c:pt idx="495">
                  <c:v>2.2516666666666674</c:v>
                </c:pt>
                <c:pt idx="496">
                  <c:v>5.5184523809523807</c:v>
                </c:pt>
                <c:pt idx="497">
                  <c:v>29.06904761904762</c:v>
                </c:pt>
                <c:pt idx="498">
                  <c:v>-0.52404761904761887</c:v>
                </c:pt>
                <c:pt idx="499">
                  <c:v>27.424404761904761</c:v>
                </c:pt>
                <c:pt idx="500">
                  <c:v>24.058452380952382</c:v>
                </c:pt>
                <c:pt idx="501">
                  <c:v>1.6524999999999999</c:v>
                </c:pt>
                <c:pt idx="502">
                  <c:v>10.4975</c:v>
                </c:pt>
                <c:pt idx="503">
                  <c:v>8.0371428571428574</c:v>
                </c:pt>
                <c:pt idx="504">
                  <c:v>21.027261904761904</c:v>
                </c:pt>
                <c:pt idx="505">
                  <c:v>23.449285714285718</c:v>
                </c:pt>
                <c:pt idx="506">
                  <c:v>20.738571428571433</c:v>
                </c:pt>
                <c:pt idx="507">
                  <c:v>-8.5753571428571433</c:v>
                </c:pt>
                <c:pt idx="508">
                  <c:v>20.598452380952381</c:v>
                </c:pt>
                <c:pt idx="509">
                  <c:v>21.901309523809527</c:v>
                </c:pt>
                <c:pt idx="510">
                  <c:v>34.368214285714288</c:v>
                </c:pt>
                <c:pt idx="511">
                  <c:v>29.06904761904762</c:v>
                </c:pt>
                <c:pt idx="512">
                  <c:v>-0.52404761904761887</c:v>
                </c:pt>
                <c:pt idx="513">
                  <c:v>7.11511904761905</c:v>
                </c:pt>
                <c:pt idx="514">
                  <c:v>43.088928571428575</c:v>
                </c:pt>
                <c:pt idx="515">
                  <c:v>13.537738095238096</c:v>
                </c:pt>
                <c:pt idx="516">
                  <c:v>2.2516666666666674</c:v>
                </c:pt>
                <c:pt idx="517">
                  <c:v>10.4975</c:v>
                </c:pt>
                <c:pt idx="518">
                  <c:v>-0.45761904761904759</c:v>
                </c:pt>
                <c:pt idx="519">
                  <c:v>-3.2023809523808761E-2</c:v>
                </c:pt>
                <c:pt idx="520">
                  <c:v>31.447738095238101</c:v>
                </c:pt>
                <c:pt idx="521">
                  <c:v>23.449285714285718</c:v>
                </c:pt>
                <c:pt idx="522">
                  <c:v>24.058452380952382</c:v>
                </c:pt>
                <c:pt idx="523">
                  <c:v>20.598452380952381</c:v>
                </c:pt>
                <c:pt idx="524">
                  <c:v>23.209285714285713</c:v>
                </c:pt>
                <c:pt idx="525">
                  <c:v>-16.679047619047623</c:v>
                </c:pt>
                <c:pt idx="526">
                  <c:v>34.368214285714288</c:v>
                </c:pt>
                <c:pt idx="527">
                  <c:v>-0.52404761904761887</c:v>
                </c:pt>
                <c:pt idx="528">
                  <c:v>7.11511904761905</c:v>
                </c:pt>
                <c:pt idx="529">
                  <c:v>21.027261904761904</c:v>
                </c:pt>
                <c:pt idx="530">
                  <c:v>13.537738095238096</c:v>
                </c:pt>
                <c:pt idx="531">
                  <c:v>27.424404761904761</c:v>
                </c:pt>
                <c:pt idx="532">
                  <c:v>-8.5753571428571433</c:v>
                </c:pt>
                <c:pt idx="533">
                  <c:v>2.2516666666666674</c:v>
                </c:pt>
                <c:pt idx="534">
                  <c:v>-0.45761904761904759</c:v>
                </c:pt>
                <c:pt idx="535">
                  <c:v>-2.4774999999999996</c:v>
                </c:pt>
                <c:pt idx="536">
                  <c:v>-8.7532142857142858</c:v>
                </c:pt>
                <c:pt idx="537">
                  <c:v>8.0371428571428574</c:v>
                </c:pt>
                <c:pt idx="538">
                  <c:v>17.131547619047623</c:v>
                </c:pt>
                <c:pt idx="539">
                  <c:v>23.449285714285718</c:v>
                </c:pt>
                <c:pt idx="540">
                  <c:v>20.738571428571433</c:v>
                </c:pt>
                <c:pt idx="541">
                  <c:v>27.424404761904761</c:v>
                </c:pt>
                <c:pt idx="542">
                  <c:v>-8.5753571428571433</c:v>
                </c:pt>
                <c:pt idx="543">
                  <c:v>10.709166666666667</c:v>
                </c:pt>
                <c:pt idx="544">
                  <c:v>20.598452380952381</c:v>
                </c:pt>
                <c:pt idx="545">
                  <c:v>8.0371428571428574</c:v>
                </c:pt>
                <c:pt idx="546">
                  <c:v>17.131547619047623</c:v>
                </c:pt>
                <c:pt idx="547">
                  <c:v>23.209285714285713</c:v>
                </c:pt>
                <c:pt idx="548">
                  <c:v>-16.679047619047623</c:v>
                </c:pt>
                <c:pt idx="549">
                  <c:v>13.367738095238096</c:v>
                </c:pt>
                <c:pt idx="550">
                  <c:v>21.027261904761904</c:v>
                </c:pt>
                <c:pt idx="551">
                  <c:v>43.088928571428575</c:v>
                </c:pt>
                <c:pt idx="552">
                  <c:v>13.537738095238096</c:v>
                </c:pt>
                <c:pt idx="553">
                  <c:v>-8.7532142857142858</c:v>
                </c:pt>
                <c:pt idx="554">
                  <c:v>34.368214285714288</c:v>
                </c:pt>
                <c:pt idx="555">
                  <c:v>29.06904761904762</c:v>
                </c:pt>
                <c:pt idx="556">
                  <c:v>-6.0107142857142861</c:v>
                </c:pt>
                <c:pt idx="557">
                  <c:v>27.424404761904761</c:v>
                </c:pt>
                <c:pt idx="558">
                  <c:v>-4.3963095238095242</c:v>
                </c:pt>
                <c:pt idx="559">
                  <c:v>10.4975</c:v>
                </c:pt>
                <c:pt idx="560">
                  <c:v>31.447738095238101</c:v>
                </c:pt>
                <c:pt idx="561">
                  <c:v>5.5184523809523807</c:v>
                </c:pt>
                <c:pt idx="562">
                  <c:v>17.131547619047623</c:v>
                </c:pt>
                <c:pt idx="563">
                  <c:v>-0.52404761904761887</c:v>
                </c:pt>
                <c:pt idx="564">
                  <c:v>13.367738095238096</c:v>
                </c:pt>
                <c:pt idx="565">
                  <c:v>-6.0107142857142861</c:v>
                </c:pt>
                <c:pt idx="566">
                  <c:v>43.088928571428575</c:v>
                </c:pt>
                <c:pt idx="567">
                  <c:v>20.738571428571433</c:v>
                </c:pt>
                <c:pt idx="568">
                  <c:v>13.537738095238096</c:v>
                </c:pt>
                <c:pt idx="569">
                  <c:v>-8.5753571428571433</c:v>
                </c:pt>
                <c:pt idx="570">
                  <c:v>34.368214285714288</c:v>
                </c:pt>
                <c:pt idx="571">
                  <c:v>29.06904761904762</c:v>
                </c:pt>
                <c:pt idx="572">
                  <c:v>24.058452380952382</c:v>
                </c:pt>
                <c:pt idx="573">
                  <c:v>1.6524999999999999</c:v>
                </c:pt>
                <c:pt idx="574">
                  <c:v>10.709166666666667</c:v>
                </c:pt>
                <c:pt idx="575">
                  <c:v>10.4975</c:v>
                </c:pt>
                <c:pt idx="576">
                  <c:v>-0.45761904761904759</c:v>
                </c:pt>
                <c:pt idx="577">
                  <c:v>-3.2023809523808761E-2</c:v>
                </c:pt>
                <c:pt idx="578">
                  <c:v>-2.4774999999999996</c:v>
                </c:pt>
                <c:pt idx="579">
                  <c:v>20.598452380952381</c:v>
                </c:pt>
                <c:pt idx="580">
                  <c:v>13.367738095238096</c:v>
                </c:pt>
                <c:pt idx="581">
                  <c:v>-6.0107142857142861</c:v>
                </c:pt>
                <c:pt idx="582">
                  <c:v>23.449285714285718</c:v>
                </c:pt>
                <c:pt idx="583">
                  <c:v>20.738571428571433</c:v>
                </c:pt>
                <c:pt idx="584">
                  <c:v>2.2516666666666674</c:v>
                </c:pt>
                <c:pt idx="585">
                  <c:v>31.447738095238101</c:v>
                </c:pt>
                <c:pt idx="586">
                  <c:v>-8.7532142857142858</c:v>
                </c:pt>
                <c:pt idx="587">
                  <c:v>-16.679047619047623</c:v>
                </c:pt>
                <c:pt idx="588">
                  <c:v>29.06904761904762</c:v>
                </c:pt>
                <c:pt idx="589">
                  <c:v>13.537738095238096</c:v>
                </c:pt>
                <c:pt idx="590">
                  <c:v>24.058452380952382</c:v>
                </c:pt>
                <c:pt idx="591">
                  <c:v>10.4975</c:v>
                </c:pt>
                <c:pt idx="592">
                  <c:v>2.2516666666666674</c:v>
                </c:pt>
                <c:pt idx="593">
                  <c:v>-2.4774999999999996</c:v>
                </c:pt>
                <c:pt idx="594">
                  <c:v>31.447738095238101</c:v>
                </c:pt>
                <c:pt idx="595">
                  <c:v>20.598452380952381</c:v>
                </c:pt>
                <c:pt idx="596">
                  <c:v>8.0371428571428574</c:v>
                </c:pt>
                <c:pt idx="597">
                  <c:v>23.209285714285713</c:v>
                </c:pt>
                <c:pt idx="598">
                  <c:v>-16.679047619047623</c:v>
                </c:pt>
                <c:pt idx="599">
                  <c:v>7.11511904761905</c:v>
                </c:pt>
                <c:pt idx="600">
                  <c:v>21.027261904761904</c:v>
                </c:pt>
                <c:pt idx="601">
                  <c:v>43.088928571428575</c:v>
                </c:pt>
                <c:pt idx="602">
                  <c:v>20.738571428571433</c:v>
                </c:pt>
                <c:pt idx="603">
                  <c:v>13.537738095238096</c:v>
                </c:pt>
                <c:pt idx="604">
                  <c:v>-3.2023809523808761E-2</c:v>
                </c:pt>
                <c:pt idx="605">
                  <c:v>5.5184523809523807</c:v>
                </c:pt>
                <c:pt idx="606">
                  <c:v>-8.5753571428571433</c:v>
                </c:pt>
                <c:pt idx="607">
                  <c:v>1.6524999999999999</c:v>
                </c:pt>
                <c:pt idx="608">
                  <c:v>-2.4774999999999996</c:v>
                </c:pt>
                <c:pt idx="609">
                  <c:v>20.598452380952381</c:v>
                </c:pt>
                <c:pt idx="610">
                  <c:v>29.473928571428576</c:v>
                </c:pt>
                <c:pt idx="611">
                  <c:v>-8.7532142857142858</c:v>
                </c:pt>
                <c:pt idx="612">
                  <c:v>21.901309523809527</c:v>
                </c:pt>
                <c:pt idx="613">
                  <c:v>7.11511904761905</c:v>
                </c:pt>
                <c:pt idx="614">
                  <c:v>21.027261904761904</c:v>
                </c:pt>
                <c:pt idx="615">
                  <c:v>23.449285714285718</c:v>
                </c:pt>
                <c:pt idx="616">
                  <c:v>13.537738095238096</c:v>
                </c:pt>
                <c:pt idx="617">
                  <c:v>10.709166666666667</c:v>
                </c:pt>
                <c:pt idx="618">
                  <c:v>2.2516666666666674</c:v>
                </c:pt>
                <c:pt idx="619">
                  <c:v>-3.2023809523808761E-2</c:v>
                </c:pt>
                <c:pt idx="620">
                  <c:v>43.088928571428575</c:v>
                </c:pt>
                <c:pt idx="621">
                  <c:v>20.738571428571433</c:v>
                </c:pt>
                <c:pt idx="622">
                  <c:v>-4.3963095238095242</c:v>
                </c:pt>
                <c:pt idx="623">
                  <c:v>1.6524999999999999</c:v>
                </c:pt>
                <c:pt idx="624">
                  <c:v>-2.4774999999999996</c:v>
                </c:pt>
                <c:pt idx="625">
                  <c:v>29.473928571428576</c:v>
                </c:pt>
                <c:pt idx="626">
                  <c:v>-8.7532142857142858</c:v>
                </c:pt>
                <c:pt idx="627">
                  <c:v>-16.679047619047623</c:v>
                </c:pt>
                <c:pt idx="628">
                  <c:v>-0.52404761904761887</c:v>
                </c:pt>
                <c:pt idx="629">
                  <c:v>7.11511904761905</c:v>
                </c:pt>
                <c:pt idx="630">
                  <c:v>23.449285714285718</c:v>
                </c:pt>
                <c:pt idx="631">
                  <c:v>13.537738095238096</c:v>
                </c:pt>
                <c:pt idx="632">
                  <c:v>27.424404761904761</c:v>
                </c:pt>
                <c:pt idx="633">
                  <c:v>2.2516666666666674</c:v>
                </c:pt>
                <c:pt idx="634">
                  <c:v>-0.45761904761904759</c:v>
                </c:pt>
                <c:pt idx="635">
                  <c:v>5.5184523809523807</c:v>
                </c:pt>
                <c:pt idx="636">
                  <c:v>21.901309523809527</c:v>
                </c:pt>
                <c:pt idx="637">
                  <c:v>43.088928571428575</c:v>
                </c:pt>
                <c:pt idx="638">
                  <c:v>20.738571428571433</c:v>
                </c:pt>
                <c:pt idx="639">
                  <c:v>-4.3963095238095242</c:v>
                </c:pt>
                <c:pt idx="640">
                  <c:v>20.598452380952381</c:v>
                </c:pt>
                <c:pt idx="641">
                  <c:v>29.473928571428576</c:v>
                </c:pt>
                <c:pt idx="642">
                  <c:v>-16.679047619047623</c:v>
                </c:pt>
                <c:pt idx="643">
                  <c:v>27.424404761904761</c:v>
                </c:pt>
                <c:pt idx="644">
                  <c:v>-4.3963095238095242</c:v>
                </c:pt>
                <c:pt idx="645">
                  <c:v>-8.5753571428571433</c:v>
                </c:pt>
                <c:pt idx="646">
                  <c:v>10.4975</c:v>
                </c:pt>
                <c:pt idx="647">
                  <c:v>-3.2023809523808761E-2</c:v>
                </c:pt>
                <c:pt idx="648">
                  <c:v>17.131547619047623</c:v>
                </c:pt>
                <c:pt idx="649">
                  <c:v>23.209285714285713</c:v>
                </c:pt>
                <c:pt idx="650">
                  <c:v>34.368214285714288</c:v>
                </c:pt>
                <c:pt idx="651">
                  <c:v>13.367738095238096</c:v>
                </c:pt>
                <c:pt idx="652">
                  <c:v>-6.0107142857142861</c:v>
                </c:pt>
                <c:pt idx="653">
                  <c:v>13.537738095238096</c:v>
                </c:pt>
                <c:pt idx="654">
                  <c:v>20.598452380952381</c:v>
                </c:pt>
                <c:pt idx="655">
                  <c:v>21.901309523809527</c:v>
                </c:pt>
                <c:pt idx="656">
                  <c:v>7.11511904761905</c:v>
                </c:pt>
                <c:pt idx="657">
                  <c:v>27.424404761904761</c:v>
                </c:pt>
                <c:pt idx="658">
                  <c:v>24.058452380952382</c:v>
                </c:pt>
                <c:pt idx="659">
                  <c:v>-4.3963095238095242</c:v>
                </c:pt>
                <c:pt idx="660">
                  <c:v>1.6524999999999999</c:v>
                </c:pt>
                <c:pt idx="661">
                  <c:v>2.2516666666666674</c:v>
                </c:pt>
                <c:pt idx="662">
                  <c:v>-3.2023809523808761E-2</c:v>
                </c:pt>
                <c:pt idx="663">
                  <c:v>29.473928571428576</c:v>
                </c:pt>
                <c:pt idx="664">
                  <c:v>17.131547619047623</c:v>
                </c:pt>
                <c:pt idx="665">
                  <c:v>23.209285714285713</c:v>
                </c:pt>
                <c:pt idx="666">
                  <c:v>13.367738095238096</c:v>
                </c:pt>
                <c:pt idx="667">
                  <c:v>-6.0107142857142861</c:v>
                </c:pt>
                <c:pt idx="668">
                  <c:v>23.449285714285718</c:v>
                </c:pt>
                <c:pt idx="669">
                  <c:v>13.537738095238096</c:v>
                </c:pt>
                <c:pt idx="670">
                  <c:v>34.368214285714288</c:v>
                </c:pt>
                <c:pt idx="671">
                  <c:v>-0.52404761904761887</c:v>
                </c:pt>
                <c:pt idx="672">
                  <c:v>24.058452380952382</c:v>
                </c:pt>
                <c:pt idx="673">
                  <c:v>-8.5753571428571433</c:v>
                </c:pt>
                <c:pt idx="674">
                  <c:v>2.2516666666666674</c:v>
                </c:pt>
                <c:pt idx="675">
                  <c:v>10.4975</c:v>
                </c:pt>
                <c:pt idx="676">
                  <c:v>-0.45761904761904759</c:v>
                </c:pt>
                <c:pt idx="677">
                  <c:v>-3.2023809523808761E-2</c:v>
                </c:pt>
                <c:pt idx="678">
                  <c:v>31.447738095238101</c:v>
                </c:pt>
                <c:pt idx="679">
                  <c:v>20.598452380952381</c:v>
                </c:pt>
                <c:pt idx="680">
                  <c:v>5.5184523809523807</c:v>
                </c:pt>
                <c:pt idx="681">
                  <c:v>8.0371428571428574</c:v>
                </c:pt>
                <c:pt idx="682">
                  <c:v>17.131547619047623</c:v>
                </c:pt>
                <c:pt idx="683">
                  <c:v>13.367738095238096</c:v>
                </c:pt>
                <c:pt idx="684">
                  <c:v>23.449285714285718</c:v>
                </c:pt>
                <c:pt idx="685">
                  <c:v>20.738571428571433</c:v>
                </c:pt>
                <c:pt idx="686">
                  <c:v>-8.5753571428571433</c:v>
                </c:pt>
                <c:pt idx="687">
                  <c:v>23.209285714285713</c:v>
                </c:pt>
                <c:pt idx="688">
                  <c:v>43.088928571428575</c:v>
                </c:pt>
                <c:pt idx="689">
                  <c:v>24.058452380952382</c:v>
                </c:pt>
                <c:pt idx="690">
                  <c:v>-4.3963095238095242</c:v>
                </c:pt>
                <c:pt idx="691">
                  <c:v>1.6524999999999999</c:v>
                </c:pt>
                <c:pt idx="692">
                  <c:v>10.4975</c:v>
                </c:pt>
                <c:pt idx="693">
                  <c:v>8.0371428571428574</c:v>
                </c:pt>
                <c:pt idx="694">
                  <c:v>17.131547619047623</c:v>
                </c:pt>
                <c:pt idx="695">
                  <c:v>34.368214285714288</c:v>
                </c:pt>
                <c:pt idx="696">
                  <c:v>29.06904761904762</c:v>
                </c:pt>
                <c:pt idx="697">
                  <c:v>-0.52404761904761887</c:v>
                </c:pt>
                <c:pt idx="698">
                  <c:v>13.367738095238096</c:v>
                </c:pt>
                <c:pt idx="699">
                  <c:v>23.449285714285718</c:v>
                </c:pt>
                <c:pt idx="700">
                  <c:v>27.424404761904761</c:v>
                </c:pt>
                <c:pt idx="701">
                  <c:v>2.2516666666666674</c:v>
                </c:pt>
                <c:pt idx="702">
                  <c:v>-2.4774999999999996</c:v>
                </c:pt>
                <c:pt idx="703">
                  <c:v>29.473928571428576</c:v>
                </c:pt>
                <c:pt idx="704">
                  <c:v>8.0371428571428574</c:v>
                </c:pt>
                <c:pt idx="705">
                  <c:v>21.901309523809527</c:v>
                </c:pt>
                <c:pt idx="706">
                  <c:v>7.11511904761905</c:v>
                </c:pt>
                <c:pt idx="707">
                  <c:v>20.738571428571433</c:v>
                </c:pt>
                <c:pt idx="708">
                  <c:v>10.709166666666667</c:v>
                </c:pt>
                <c:pt idx="709">
                  <c:v>17.131547619047623</c:v>
                </c:pt>
                <c:pt idx="710">
                  <c:v>-16.679047619047623</c:v>
                </c:pt>
                <c:pt idx="711">
                  <c:v>-0.52404761904761887</c:v>
                </c:pt>
                <c:pt idx="712">
                  <c:v>21.027261904761904</c:v>
                </c:pt>
                <c:pt idx="713">
                  <c:v>27.424404761904761</c:v>
                </c:pt>
                <c:pt idx="714">
                  <c:v>-4.3963095238095242</c:v>
                </c:pt>
                <c:pt idx="715">
                  <c:v>-8.5753571428571433</c:v>
                </c:pt>
                <c:pt idx="716">
                  <c:v>1.6524999999999999</c:v>
                </c:pt>
                <c:pt idx="717">
                  <c:v>-2.4774999999999996</c:v>
                </c:pt>
                <c:pt idx="718">
                  <c:v>20.598452380952381</c:v>
                </c:pt>
                <c:pt idx="719">
                  <c:v>29.473928571428576</c:v>
                </c:pt>
                <c:pt idx="720">
                  <c:v>23.209285714285713</c:v>
                </c:pt>
                <c:pt idx="721">
                  <c:v>21.901309523809527</c:v>
                </c:pt>
                <c:pt idx="722">
                  <c:v>29.06904761904762</c:v>
                </c:pt>
                <c:pt idx="723">
                  <c:v>13.367738095238096</c:v>
                </c:pt>
                <c:pt idx="724">
                  <c:v>7.11511904761905</c:v>
                </c:pt>
                <c:pt idx="725">
                  <c:v>23.449285714285718</c:v>
                </c:pt>
                <c:pt idx="726">
                  <c:v>34.368214285714288</c:v>
                </c:pt>
                <c:pt idx="727">
                  <c:v>21.027261904761904</c:v>
                </c:pt>
                <c:pt idx="728">
                  <c:v>-4.3963095238095242</c:v>
                </c:pt>
                <c:pt idx="729">
                  <c:v>1.6524999999999999</c:v>
                </c:pt>
                <c:pt idx="730">
                  <c:v>10.709166666666667</c:v>
                </c:pt>
                <c:pt idx="731">
                  <c:v>-0.45761904761904759</c:v>
                </c:pt>
                <c:pt idx="732">
                  <c:v>-3.2023809523808761E-2</c:v>
                </c:pt>
                <c:pt idx="733">
                  <c:v>31.447738095238101</c:v>
                </c:pt>
                <c:pt idx="734">
                  <c:v>29.473928571428576</c:v>
                </c:pt>
                <c:pt idx="735">
                  <c:v>8.0371428571428574</c:v>
                </c:pt>
                <c:pt idx="736">
                  <c:v>17.131547619047623</c:v>
                </c:pt>
                <c:pt idx="737">
                  <c:v>-16.679047619047623</c:v>
                </c:pt>
                <c:pt idx="738">
                  <c:v>29.06904761904762</c:v>
                </c:pt>
                <c:pt idx="739">
                  <c:v>13.367738095238096</c:v>
                </c:pt>
                <c:pt idx="740">
                  <c:v>21.027261904761904</c:v>
                </c:pt>
                <c:pt idx="741">
                  <c:v>23.449285714285718</c:v>
                </c:pt>
                <c:pt idx="742">
                  <c:v>27.424404761904761</c:v>
                </c:pt>
                <c:pt idx="743">
                  <c:v>24.058452380952382</c:v>
                </c:pt>
                <c:pt idx="744">
                  <c:v>2.2516666666666674</c:v>
                </c:pt>
                <c:pt idx="745">
                  <c:v>-8.7532142857142858</c:v>
                </c:pt>
                <c:pt idx="746">
                  <c:v>21.901309523809527</c:v>
                </c:pt>
                <c:pt idx="747">
                  <c:v>10.709166666666667</c:v>
                </c:pt>
                <c:pt idx="748">
                  <c:v>-0.45761904761904759</c:v>
                </c:pt>
                <c:pt idx="749">
                  <c:v>23.209285714285713</c:v>
                </c:pt>
                <c:pt idx="750">
                  <c:v>7.11511904761905</c:v>
                </c:pt>
                <c:pt idx="751">
                  <c:v>27.424404761904761</c:v>
                </c:pt>
                <c:pt idx="752">
                  <c:v>10.4975</c:v>
                </c:pt>
                <c:pt idx="753">
                  <c:v>-3.2023809523808761E-2</c:v>
                </c:pt>
                <c:pt idx="754">
                  <c:v>29.473928571428576</c:v>
                </c:pt>
                <c:pt idx="755">
                  <c:v>-8.7532142857142858</c:v>
                </c:pt>
                <c:pt idx="756">
                  <c:v>8.0371428571428574</c:v>
                </c:pt>
                <c:pt idx="757">
                  <c:v>21.901309523809527</c:v>
                </c:pt>
                <c:pt idx="758">
                  <c:v>34.368214285714288</c:v>
                </c:pt>
                <c:pt idx="759">
                  <c:v>13.367738095238096</c:v>
                </c:pt>
                <c:pt idx="760">
                  <c:v>-6.0107142857142861</c:v>
                </c:pt>
                <c:pt idx="761">
                  <c:v>21.027261904761904</c:v>
                </c:pt>
                <c:pt idx="762">
                  <c:v>-0.45761904761904759</c:v>
                </c:pt>
                <c:pt idx="763">
                  <c:v>-2.4774999999999996</c:v>
                </c:pt>
                <c:pt idx="764">
                  <c:v>-16.679047619047623</c:v>
                </c:pt>
                <c:pt idx="765">
                  <c:v>29.06904761904762</c:v>
                </c:pt>
                <c:pt idx="766">
                  <c:v>7.11511904761905</c:v>
                </c:pt>
                <c:pt idx="767">
                  <c:v>27.424404761904761</c:v>
                </c:pt>
                <c:pt idx="768">
                  <c:v>10.709166666666667</c:v>
                </c:pt>
                <c:pt idx="769">
                  <c:v>10.4975</c:v>
                </c:pt>
                <c:pt idx="770">
                  <c:v>5.5184523809523807</c:v>
                </c:pt>
                <c:pt idx="771">
                  <c:v>29.473928571428576</c:v>
                </c:pt>
                <c:pt idx="772">
                  <c:v>8.0371428571428574</c:v>
                </c:pt>
                <c:pt idx="773">
                  <c:v>-6.0107142857142861</c:v>
                </c:pt>
                <c:pt idx="774">
                  <c:v>43.088928571428575</c:v>
                </c:pt>
                <c:pt idx="775">
                  <c:v>20.738571428571433</c:v>
                </c:pt>
                <c:pt idx="776">
                  <c:v>-8.5753571428571433</c:v>
                </c:pt>
                <c:pt idx="777">
                  <c:v>-0.45761904761904759</c:v>
                </c:pt>
                <c:pt idx="778">
                  <c:v>31.447738095238101</c:v>
                </c:pt>
                <c:pt idx="779">
                  <c:v>17.131547619047623</c:v>
                </c:pt>
                <c:pt idx="780">
                  <c:v>23.209285714285713</c:v>
                </c:pt>
                <c:pt idx="781">
                  <c:v>29.06904761904762</c:v>
                </c:pt>
                <c:pt idx="782">
                  <c:v>7.11511904761905</c:v>
                </c:pt>
                <c:pt idx="783">
                  <c:v>21.027261904761904</c:v>
                </c:pt>
                <c:pt idx="784">
                  <c:v>13.537738095238096</c:v>
                </c:pt>
                <c:pt idx="785">
                  <c:v>10.4975</c:v>
                </c:pt>
                <c:pt idx="786">
                  <c:v>-2.4774999999999996</c:v>
                </c:pt>
                <c:pt idx="787">
                  <c:v>31.447738095238101</c:v>
                </c:pt>
                <c:pt idx="788">
                  <c:v>5.5184523809523807</c:v>
                </c:pt>
                <c:pt idx="789">
                  <c:v>17.131547619047623</c:v>
                </c:pt>
                <c:pt idx="790">
                  <c:v>-16.679047619047623</c:v>
                </c:pt>
                <c:pt idx="791">
                  <c:v>34.368214285714288</c:v>
                </c:pt>
                <c:pt idx="792">
                  <c:v>29.06904761904762</c:v>
                </c:pt>
                <c:pt idx="793">
                  <c:v>-6.0107142857142861</c:v>
                </c:pt>
                <c:pt idx="794">
                  <c:v>43.088928571428575</c:v>
                </c:pt>
                <c:pt idx="795">
                  <c:v>-8.5753571428571433</c:v>
                </c:pt>
                <c:pt idx="796">
                  <c:v>7.11511904761905</c:v>
                </c:pt>
                <c:pt idx="797">
                  <c:v>43.088928571428575</c:v>
                </c:pt>
                <c:pt idx="798">
                  <c:v>-8.5753571428571433</c:v>
                </c:pt>
                <c:pt idx="799">
                  <c:v>1.6524999999999999</c:v>
                </c:pt>
                <c:pt idx="800">
                  <c:v>29.473928571428576</c:v>
                </c:pt>
                <c:pt idx="801">
                  <c:v>-4.3963095238095242</c:v>
                </c:pt>
                <c:pt idx="802">
                  <c:v>7.11511904761905</c:v>
                </c:pt>
                <c:pt idx="803">
                  <c:v>27.424404761904761</c:v>
                </c:pt>
                <c:pt idx="804">
                  <c:v>-0.45761904761904759</c:v>
                </c:pt>
                <c:pt idx="805">
                  <c:v>31.447738095238101</c:v>
                </c:pt>
                <c:pt idx="806">
                  <c:v>-8.7532142857142858</c:v>
                </c:pt>
                <c:pt idx="807">
                  <c:v>23.209285714285713</c:v>
                </c:pt>
                <c:pt idx="808">
                  <c:v>21.901309523809527</c:v>
                </c:pt>
                <c:pt idx="809">
                  <c:v>2.2516666666666674</c:v>
                </c:pt>
                <c:pt idx="810">
                  <c:v>-3.2023809523808761E-2</c:v>
                </c:pt>
                <c:pt idx="811">
                  <c:v>8.0371428571428574</c:v>
                </c:pt>
                <c:pt idx="812">
                  <c:v>17.131547619047623</c:v>
                </c:pt>
                <c:pt idx="813">
                  <c:v>34.368214285714288</c:v>
                </c:pt>
                <c:pt idx="814">
                  <c:v>-6.0107142857142861</c:v>
                </c:pt>
                <c:pt idx="815">
                  <c:v>-0.45761904761904759</c:v>
                </c:pt>
                <c:pt idx="816">
                  <c:v>23.209285714285713</c:v>
                </c:pt>
                <c:pt idx="817">
                  <c:v>-3.2023809523808761E-2</c:v>
                </c:pt>
                <c:pt idx="818">
                  <c:v>31.447738095238101</c:v>
                </c:pt>
                <c:pt idx="819">
                  <c:v>5.5184523809523807</c:v>
                </c:pt>
                <c:pt idx="820">
                  <c:v>-8.7532142857142858</c:v>
                </c:pt>
                <c:pt idx="821">
                  <c:v>17.131547619047623</c:v>
                </c:pt>
                <c:pt idx="822">
                  <c:v>21.901309523809527</c:v>
                </c:pt>
                <c:pt idx="823">
                  <c:v>-6.0107142857142861</c:v>
                </c:pt>
                <c:pt idx="824">
                  <c:v>13.537738095238096</c:v>
                </c:pt>
                <c:pt idx="825">
                  <c:v>1.6524999999999999</c:v>
                </c:pt>
                <c:pt idx="826">
                  <c:v>2.2516666666666674</c:v>
                </c:pt>
                <c:pt idx="827">
                  <c:v>23.209285714285713</c:v>
                </c:pt>
                <c:pt idx="828">
                  <c:v>24.058452380952382</c:v>
                </c:pt>
                <c:pt idx="829">
                  <c:v>-4.3963095238095242</c:v>
                </c:pt>
                <c:pt idx="830">
                  <c:v>-8.5753571428571433</c:v>
                </c:pt>
                <c:pt idx="831">
                  <c:v>-0.45761904761904759</c:v>
                </c:pt>
                <c:pt idx="832">
                  <c:v>-3.2023809523808761E-2</c:v>
                </c:pt>
                <c:pt idx="833">
                  <c:v>31.447738095238101</c:v>
                </c:pt>
                <c:pt idx="834">
                  <c:v>20.598452380952381</c:v>
                </c:pt>
                <c:pt idx="835">
                  <c:v>5.5184523809523807</c:v>
                </c:pt>
                <c:pt idx="836">
                  <c:v>29.473928571428576</c:v>
                </c:pt>
                <c:pt idx="837">
                  <c:v>-16.679047619047623</c:v>
                </c:pt>
                <c:pt idx="838">
                  <c:v>21.901309523809527</c:v>
                </c:pt>
                <c:pt idx="839">
                  <c:v>13.367738095238096</c:v>
                </c:pt>
                <c:pt idx="840">
                  <c:v>7.11511904761905</c:v>
                </c:pt>
                <c:pt idx="841">
                  <c:v>43.088928571428575</c:v>
                </c:pt>
                <c:pt idx="842">
                  <c:v>29.473928571428576</c:v>
                </c:pt>
                <c:pt idx="843">
                  <c:v>21.901309523809527</c:v>
                </c:pt>
                <c:pt idx="844">
                  <c:v>23.449285714285718</c:v>
                </c:pt>
                <c:pt idx="845">
                  <c:v>20.738571428571433</c:v>
                </c:pt>
                <c:pt idx="846">
                  <c:v>20.598452380952381</c:v>
                </c:pt>
                <c:pt idx="847">
                  <c:v>5.5184523809523807</c:v>
                </c:pt>
                <c:pt idx="848">
                  <c:v>8.0371428571428574</c:v>
                </c:pt>
                <c:pt idx="849">
                  <c:v>-16.679047619047623</c:v>
                </c:pt>
                <c:pt idx="850">
                  <c:v>21.027261904761904</c:v>
                </c:pt>
                <c:pt idx="851">
                  <c:v>1.6524999999999999</c:v>
                </c:pt>
                <c:pt idx="852">
                  <c:v>10.4975</c:v>
                </c:pt>
                <c:pt idx="853">
                  <c:v>-0.45761904761904759</c:v>
                </c:pt>
                <c:pt idx="854">
                  <c:v>29.473928571428576</c:v>
                </c:pt>
                <c:pt idx="855">
                  <c:v>17.131547619047623</c:v>
                </c:pt>
                <c:pt idx="856">
                  <c:v>-0.52404761904761887</c:v>
                </c:pt>
                <c:pt idx="857">
                  <c:v>13.367738095238096</c:v>
                </c:pt>
                <c:pt idx="858">
                  <c:v>43.088928571428575</c:v>
                </c:pt>
                <c:pt idx="859">
                  <c:v>20.738571428571433</c:v>
                </c:pt>
                <c:pt idx="860">
                  <c:v>13.537738095238096</c:v>
                </c:pt>
                <c:pt idx="861">
                  <c:v>27.424404761904761</c:v>
                </c:pt>
                <c:pt idx="862">
                  <c:v>-2.4774999999999996</c:v>
                </c:pt>
                <c:pt idx="863">
                  <c:v>5.5184523809523807</c:v>
                </c:pt>
                <c:pt idx="864">
                  <c:v>7.11511904761905</c:v>
                </c:pt>
                <c:pt idx="865">
                  <c:v>21.027261904761904</c:v>
                </c:pt>
                <c:pt idx="866">
                  <c:v>-8.5753571428571433</c:v>
                </c:pt>
                <c:pt idx="867">
                  <c:v>1.6524999999999999</c:v>
                </c:pt>
                <c:pt idx="868">
                  <c:v>10.709166666666667</c:v>
                </c:pt>
                <c:pt idx="869">
                  <c:v>8.0371428571428574</c:v>
                </c:pt>
                <c:pt idx="870">
                  <c:v>29.06904761904762</c:v>
                </c:pt>
                <c:pt idx="871">
                  <c:v>13.367738095238096</c:v>
                </c:pt>
                <c:pt idx="872">
                  <c:v>23.449285714285718</c:v>
                </c:pt>
                <c:pt idx="873">
                  <c:v>20.738571428571433</c:v>
                </c:pt>
                <c:pt idx="874">
                  <c:v>13.537738095238096</c:v>
                </c:pt>
                <c:pt idx="875">
                  <c:v>-2.4774999999999996</c:v>
                </c:pt>
                <c:pt idx="876">
                  <c:v>5.5184523809523807</c:v>
                </c:pt>
                <c:pt idx="877">
                  <c:v>17.131547619047623</c:v>
                </c:pt>
                <c:pt idx="878">
                  <c:v>-16.679047619047623</c:v>
                </c:pt>
                <c:pt idx="879">
                  <c:v>24.058452380952382</c:v>
                </c:pt>
                <c:pt idx="880">
                  <c:v>-8.5753571428571433</c:v>
                </c:pt>
                <c:pt idx="881">
                  <c:v>10.709166666666667</c:v>
                </c:pt>
                <c:pt idx="882">
                  <c:v>-0.45761904761904759</c:v>
                </c:pt>
                <c:pt idx="883">
                  <c:v>20.598452380952381</c:v>
                </c:pt>
                <c:pt idx="884">
                  <c:v>8.0371428571428574</c:v>
                </c:pt>
                <c:pt idx="885">
                  <c:v>34.368214285714288</c:v>
                </c:pt>
                <c:pt idx="886">
                  <c:v>29.06904761904762</c:v>
                </c:pt>
                <c:pt idx="887">
                  <c:v>-0.52404761904761887</c:v>
                </c:pt>
                <c:pt idx="888">
                  <c:v>13.367738095238096</c:v>
                </c:pt>
                <c:pt idx="889">
                  <c:v>7.11511904761905</c:v>
                </c:pt>
                <c:pt idx="890">
                  <c:v>21.027261904761904</c:v>
                </c:pt>
                <c:pt idx="891">
                  <c:v>23.449285714285718</c:v>
                </c:pt>
                <c:pt idx="892">
                  <c:v>27.424404761904761</c:v>
                </c:pt>
                <c:pt idx="893">
                  <c:v>2.2516666666666674</c:v>
                </c:pt>
                <c:pt idx="894">
                  <c:v>10.4975</c:v>
                </c:pt>
                <c:pt idx="895">
                  <c:v>5.5184523809523807</c:v>
                </c:pt>
                <c:pt idx="896">
                  <c:v>-8.7532142857142858</c:v>
                </c:pt>
                <c:pt idx="897">
                  <c:v>-16.679047619047623</c:v>
                </c:pt>
                <c:pt idx="898">
                  <c:v>24.058452380952382</c:v>
                </c:pt>
                <c:pt idx="899">
                  <c:v>10.709166666666667</c:v>
                </c:pt>
                <c:pt idx="900">
                  <c:v>31.447738095238101</c:v>
                </c:pt>
                <c:pt idx="901">
                  <c:v>23.209285714285713</c:v>
                </c:pt>
                <c:pt idx="902">
                  <c:v>34.368214285714288</c:v>
                </c:pt>
                <c:pt idx="903">
                  <c:v>-0.52404761904761887</c:v>
                </c:pt>
                <c:pt idx="904">
                  <c:v>-4.3963095238095242</c:v>
                </c:pt>
                <c:pt idx="905">
                  <c:v>-8.5753571428571433</c:v>
                </c:pt>
                <c:pt idx="906">
                  <c:v>2.2516666666666674</c:v>
                </c:pt>
                <c:pt idx="907">
                  <c:v>-2.4774999999999996</c:v>
                </c:pt>
                <c:pt idx="908">
                  <c:v>5.5184523809523807</c:v>
                </c:pt>
                <c:pt idx="909">
                  <c:v>-8.7532142857142858</c:v>
                </c:pt>
                <c:pt idx="910">
                  <c:v>8.0371428571428574</c:v>
                </c:pt>
                <c:pt idx="911">
                  <c:v>-6.0107142857142861</c:v>
                </c:pt>
                <c:pt idx="912">
                  <c:v>20.738571428571433</c:v>
                </c:pt>
                <c:pt idx="913">
                  <c:v>27.424404761904761</c:v>
                </c:pt>
                <c:pt idx="914">
                  <c:v>-0.45761904761904759</c:v>
                </c:pt>
                <c:pt idx="915">
                  <c:v>17.131547619047623</c:v>
                </c:pt>
                <c:pt idx="916">
                  <c:v>1.6524999999999999</c:v>
                </c:pt>
                <c:pt idx="917">
                  <c:v>-3.2023809523808761E-2</c:v>
                </c:pt>
                <c:pt idx="918">
                  <c:v>-8.7532142857142858</c:v>
                </c:pt>
                <c:pt idx="919">
                  <c:v>34.368214285714288</c:v>
                </c:pt>
                <c:pt idx="920">
                  <c:v>29.06904761904762</c:v>
                </c:pt>
                <c:pt idx="921">
                  <c:v>-0.52404761904761887</c:v>
                </c:pt>
                <c:pt idx="922">
                  <c:v>13.367738095238096</c:v>
                </c:pt>
                <c:pt idx="923">
                  <c:v>-6.0107142857142861</c:v>
                </c:pt>
                <c:pt idx="924">
                  <c:v>23.449285714285718</c:v>
                </c:pt>
                <c:pt idx="925">
                  <c:v>20.738571428571433</c:v>
                </c:pt>
                <c:pt idx="926">
                  <c:v>-8.5753571428571433</c:v>
                </c:pt>
                <c:pt idx="927">
                  <c:v>31.447738095238101</c:v>
                </c:pt>
                <c:pt idx="928">
                  <c:v>17.131547619047623</c:v>
                </c:pt>
                <c:pt idx="929">
                  <c:v>21.901309523809527</c:v>
                </c:pt>
                <c:pt idx="930">
                  <c:v>7.11511904761905</c:v>
                </c:pt>
                <c:pt idx="931">
                  <c:v>43.088928571428575</c:v>
                </c:pt>
                <c:pt idx="932">
                  <c:v>-8.5753571428571433</c:v>
                </c:pt>
                <c:pt idx="933">
                  <c:v>1.6524999999999999</c:v>
                </c:pt>
                <c:pt idx="934">
                  <c:v>10.4975</c:v>
                </c:pt>
                <c:pt idx="935">
                  <c:v>-3.2023809523808761E-2</c:v>
                </c:pt>
                <c:pt idx="936">
                  <c:v>29.473928571428576</c:v>
                </c:pt>
                <c:pt idx="937">
                  <c:v>-8.7532142857142858</c:v>
                </c:pt>
                <c:pt idx="938">
                  <c:v>-0.52404761904761887</c:v>
                </c:pt>
                <c:pt idx="939">
                  <c:v>13.367738095238096</c:v>
                </c:pt>
                <c:pt idx="940">
                  <c:v>21.027261904761904</c:v>
                </c:pt>
                <c:pt idx="941">
                  <c:v>23.449285714285718</c:v>
                </c:pt>
                <c:pt idx="942">
                  <c:v>20.738571428571433</c:v>
                </c:pt>
                <c:pt idx="943">
                  <c:v>27.424404761904761</c:v>
                </c:pt>
                <c:pt idx="944">
                  <c:v>-4.3963095238095242</c:v>
                </c:pt>
                <c:pt idx="945">
                  <c:v>5.5184523809523807</c:v>
                </c:pt>
                <c:pt idx="946">
                  <c:v>23.209285714285713</c:v>
                </c:pt>
                <c:pt idx="947">
                  <c:v>34.368214285714288</c:v>
                </c:pt>
                <c:pt idx="948">
                  <c:v>29.06904761904762</c:v>
                </c:pt>
                <c:pt idx="949">
                  <c:v>43.088928571428575</c:v>
                </c:pt>
                <c:pt idx="950">
                  <c:v>13.537738095238096</c:v>
                </c:pt>
                <c:pt idx="951">
                  <c:v>10.4975</c:v>
                </c:pt>
                <c:pt idx="952">
                  <c:v>-0.45761904761904759</c:v>
                </c:pt>
                <c:pt idx="953">
                  <c:v>-2.4774999999999996</c:v>
                </c:pt>
                <c:pt idx="954">
                  <c:v>-16.679047619047623</c:v>
                </c:pt>
                <c:pt idx="955">
                  <c:v>27.424404761904761</c:v>
                </c:pt>
                <c:pt idx="956">
                  <c:v>-4.3963095238095242</c:v>
                </c:pt>
                <c:pt idx="957">
                  <c:v>10.709166666666667</c:v>
                </c:pt>
                <c:pt idx="958">
                  <c:v>5.5184523809523807</c:v>
                </c:pt>
                <c:pt idx="959">
                  <c:v>8.0371428571428574</c:v>
                </c:pt>
                <c:pt idx="960">
                  <c:v>-16.679047619047623</c:v>
                </c:pt>
                <c:pt idx="961">
                  <c:v>-0.52404761904761887</c:v>
                </c:pt>
                <c:pt idx="962">
                  <c:v>13.367738095238096</c:v>
                </c:pt>
                <c:pt idx="963">
                  <c:v>-6.0107142857142861</c:v>
                </c:pt>
                <c:pt idx="964">
                  <c:v>43.088928571428575</c:v>
                </c:pt>
                <c:pt idx="965">
                  <c:v>13.537738095238096</c:v>
                </c:pt>
                <c:pt idx="966">
                  <c:v>10.4975</c:v>
                </c:pt>
                <c:pt idx="967">
                  <c:v>-0.45761904761904759</c:v>
                </c:pt>
                <c:pt idx="968">
                  <c:v>-2.4774999999999996</c:v>
                </c:pt>
                <c:pt idx="969">
                  <c:v>21.901309523809527</c:v>
                </c:pt>
                <c:pt idx="970">
                  <c:v>23.449285714285718</c:v>
                </c:pt>
                <c:pt idx="971">
                  <c:v>24.058452380952382</c:v>
                </c:pt>
                <c:pt idx="972">
                  <c:v>10.709166666666667</c:v>
                </c:pt>
                <c:pt idx="973">
                  <c:v>2.2516666666666674</c:v>
                </c:pt>
                <c:pt idx="974">
                  <c:v>-3.2023809523808761E-2</c:v>
                </c:pt>
                <c:pt idx="975">
                  <c:v>31.447738095238101</c:v>
                </c:pt>
                <c:pt idx="976">
                  <c:v>20.598452380952381</c:v>
                </c:pt>
                <c:pt idx="977">
                  <c:v>23.209285714285713</c:v>
                </c:pt>
                <c:pt idx="978">
                  <c:v>-0.52404761904761887</c:v>
                </c:pt>
                <c:pt idx="979">
                  <c:v>-6.0107142857142861</c:v>
                </c:pt>
                <c:pt idx="980">
                  <c:v>21.027261904761904</c:v>
                </c:pt>
                <c:pt idx="981">
                  <c:v>13.537738095238096</c:v>
                </c:pt>
                <c:pt idx="982">
                  <c:v>27.424404761904761</c:v>
                </c:pt>
                <c:pt idx="983">
                  <c:v>1.6524999999999999</c:v>
                </c:pt>
                <c:pt idx="984">
                  <c:v>-2.4774999999999996</c:v>
                </c:pt>
                <c:pt idx="985">
                  <c:v>23.449285714285718</c:v>
                </c:pt>
                <c:pt idx="986">
                  <c:v>24.058452380952382</c:v>
                </c:pt>
                <c:pt idx="987">
                  <c:v>-4.3963095238095242</c:v>
                </c:pt>
                <c:pt idx="988">
                  <c:v>10.709166666666667</c:v>
                </c:pt>
                <c:pt idx="989">
                  <c:v>2.2516666666666674</c:v>
                </c:pt>
                <c:pt idx="990">
                  <c:v>-0.45761904761904759</c:v>
                </c:pt>
                <c:pt idx="991">
                  <c:v>31.447738095238101</c:v>
                </c:pt>
                <c:pt idx="992">
                  <c:v>20.598452380952381</c:v>
                </c:pt>
                <c:pt idx="993">
                  <c:v>17.131547619047623</c:v>
                </c:pt>
                <c:pt idx="994">
                  <c:v>-16.679047619047623</c:v>
                </c:pt>
                <c:pt idx="995">
                  <c:v>-0.52404761904761887</c:v>
                </c:pt>
                <c:pt idx="996">
                  <c:v>21.027261904761904</c:v>
                </c:pt>
                <c:pt idx="997">
                  <c:v>43.088928571428575</c:v>
                </c:pt>
                <c:pt idx="998">
                  <c:v>27.424404761904761</c:v>
                </c:pt>
                <c:pt idx="999">
                  <c:v>-8.5753571428571433</c:v>
                </c:pt>
                <c:pt idx="1000">
                  <c:v>10.4975</c:v>
                </c:pt>
                <c:pt idx="1001">
                  <c:v>21.901309523809527</c:v>
                </c:pt>
                <c:pt idx="1002">
                  <c:v>23.449285714285718</c:v>
                </c:pt>
                <c:pt idx="1003">
                  <c:v>-4.3963095238095242</c:v>
                </c:pt>
                <c:pt idx="1004">
                  <c:v>2.2516666666666674</c:v>
                </c:pt>
                <c:pt idx="1005">
                  <c:v>-0.45761904761904759</c:v>
                </c:pt>
                <c:pt idx="1006">
                  <c:v>20.598452380952381</c:v>
                </c:pt>
                <c:pt idx="1007">
                  <c:v>21.027261904761904</c:v>
                </c:pt>
                <c:pt idx="1008">
                  <c:v>43.088928571428575</c:v>
                </c:pt>
                <c:pt idx="1009">
                  <c:v>27.424404761904761</c:v>
                </c:pt>
                <c:pt idx="1010">
                  <c:v>10.4975</c:v>
                </c:pt>
                <c:pt idx="1011">
                  <c:v>31.447738095238101</c:v>
                </c:pt>
                <c:pt idx="1012">
                  <c:v>5.5184523809523807</c:v>
                </c:pt>
                <c:pt idx="1013">
                  <c:v>29.473928571428576</c:v>
                </c:pt>
                <c:pt idx="1014">
                  <c:v>-8.7532142857142858</c:v>
                </c:pt>
                <c:pt idx="1015">
                  <c:v>17.131547619047623</c:v>
                </c:pt>
                <c:pt idx="1016">
                  <c:v>34.368214285714288</c:v>
                </c:pt>
                <c:pt idx="1017">
                  <c:v>29.06904761904762</c:v>
                </c:pt>
                <c:pt idx="1018">
                  <c:v>-6.0107142857142861</c:v>
                </c:pt>
                <c:pt idx="1019">
                  <c:v>-3.2023809523808761E-2</c:v>
                </c:pt>
                <c:pt idx="1020">
                  <c:v>21.027261904761904</c:v>
                </c:pt>
                <c:pt idx="1021">
                  <c:v>43.088928571428575</c:v>
                </c:pt>
                <c:pt idx="1022">
                  <c:v>27.424404761904761</c:v>
                </c:pt>
                <c:pt idx="1023">
                  <c:v>24.058452380952382</c:v>
                </c:pt>
                <c:pt idx="1024">
                  <c:v>-4.3963095238095242</c:v>
                </c:pt>
                <c:pt idx="1025">
                  <c:v>-8.5753571428571433</c:v>
                </c:pt>
                <c:pt idx="1026">
                  <c:v>10.4975</c:v>
                </c:pt>
                <c:pt idx="1027">
                  <c:v>29.473928571428576</c:v>
                </c:pt>
                <c:pt idx="1028">
                  <c:v>34.368214285714288</c:v>
                </c:pt>
                <c:pt idx="1029">
                  <c:v>29.06904761904762</c:v>
                </c:pt>
                <c:pt idx="1030">
                  <c:v>13.367738095238096</c:v>
                </c:pt>
                <c:pt idx="1031">
                  <c:v>-6.0107142857142861</c:v>
                </c:pt>
                <c:pt idx="1032">
                  <c:v>20.738571428571433</c:v>
                </c:pt>
                <c:pt idx="1033">
                  <c:v>10.709166666666667</c:v>
                </c:pt>
                <c:pt idx="1034">
                  <c:v>31.447738095238101</c:v>
                </c:pt>
                <c:pt idx="1035">
                  <c:v>24.058452380952382</c:v>
                </c:pt>
                <c:pt idx="1036">
                  <c:v>-4.3963095238095242</c:v>
                </c:pt>
                <c:pt idx="1037">
                  <c:v>-8.5753571428571433</c:v>
                </c:pt>
                <c:pt idx="1038">
                  <c:v>1.6524999999999999</c:v>
                </c:pt>
                <c:pt idx="1039">
                  <c:v>10.4975</c:v>
                </c:pt>
                <c:pt idx="1040">
                  <c:v>31.447738095238101</c:v>
                </c:pt>
                <c:pt idx="1041">
                  <c:v>20.598452380952381</c:v>
                </c:pt>
                <c:pt idx="1042">
                  <c:v>29.473928571428576</c:v>
                </c:pt>
                <c:pt idx="1043">
                  <c:v>17.131547619047623</c:v>
                </c:pt>
                <c:pt idx="1044">
                  <c:v>34.368214285714288</c:v>
                </c:pt>
                <c:pt idx="1045">
                  <c:v>29.06904761904762</c:v>
                </c:pt>
                <c:pt idx="1046">
                  <c:v>-0.52404761904761887</c:v>
                </c:pt>
                <c:pt idx="1047">
                  <c:v>-6.0107142857142861</c:v>
                </c:pt>
                <c:pt idx="1048">
                  <c:v>7.11511904761905</c:v>
                </c:pt>
                <c:pt idx="1049">
                  <c:v>21.027261904761904</c:v>
                </c:pt>
                <c:pt idx="1050">
                  <c:v>13.537738095238096</c:v>
                </c:pt>
                <c:pt idx="1051">
                  <c:v>27.424404761904761</c:v>
                </c:pt>
                <c:pt idx="1052">
                  <c:v>10.709166666666667</c:v>
                </c:pt>
                <c:pt idx="1053">
                  <c:v>-3.2023809523808761E-2</c:v>
                </c:pt>
                <c:pt idx="1054">
                  <c:v>-8.7532142857142858</c:v>
                </c:pt>
                <c:pt idx="1055">
                  <c:v>34.368214285714288</c:v>
                </c:pt>
                <c:pt idx="1056">
                  <c:v>13.367738095238096</c:v>
                </c:pt>
                <c:pt idx="1057">
                  <c:v>-6.0107142857142861</c:v>
                </c:pt>
                <c:pt idx="1058">
                  <c:v>29.473928571428576</c:v>
                </c:pt>
                <c:pt idx="1059">
                  <c:v>29.06904761904762</c:v>
                </c:pt>
                <c:pt idx="1060">
                  <c:v>7.11511904761905</c:v>
                </c:pt>
                <c:pt idx="1061">
                  <c:v>27.424404761904761</c:v>
                </c:pt>
                <c:pt idx="1062">
                  <c:v>-8.5753571428571433</c:v>
                </c:pt>
                <c:pt idx="1063">
                  <c:v>2.2516666666666674</c:v>
                </c:pt>
                <c:pt idx="1064">
                  <c:v>-2.4774999999999996</c:v>
                </c:pt>
                <c:pt idx="1065">
                  <c:v>20.598452380952381</c:v>
                </c:pt>
                <c:pt idx="1066">
                  <c:v>-8.7532142857142858</c:v>
                </c:pt>
                <c:pt idx="1067">
                  <c:v>8.0371428571428574</c:v>
                </c:pt>
                <c:pt idx="1068">
                  <c:v>23.209285714285713</c:v>
                </c:pt>
                <c:pt idx="1069">
                  <c:v>21.901309523809527</c:v>
                </c:pt>
                <c:pt idx="1070">
                  <c:v>34.368214285714288</c:v>
                </c:pt>
                <c:pt idx="1071">
                  <c:v>-0.52404761904761887</c:v>
                </c:pt>
                <c:pt idx="1072">
                  <c:v>21.027261904761904</c:v>
                </c:pt>
                <c:pt idx="1073">
                  <c:v>13.537738095238096</c:v>
                </c:pt>
                <c:pt idx="1074">
                  <c:v>13.367738095238096</c:v>
                </c:pt>
                <c:pt idx="1075">
                  <c:v>7.11511904761905</c:v>
                </c:pt>
                <c:pt idx="1076">
                  <c:v>20.738571428571433</c:v>
                </c:pt>
                <c:pt idx="1077">
                  <c:v>27.424404761904761</c:v>
                </c:pt>
                <c:pt idx="1078">
                  <c:v>-2.4774999999999996</c:v>
                </c:pt>
                <c:pt idx="1079">
                  <c:v>31.447738095238101</c:v>
                </c:pt>
                <c:pt idx="1080">
                  <c:v>20.598452380952381</c:v>
                </c:pt>
                <c:pt idx="1081">
                  <c:v>-8.7532142857142858</c:v>
                </c:pt>
                <c:pt idx="1082">
                  <c:v>8.0371428571428574</c:v>
                </c:pt>
                <c:pt idx="1083">
                  <c:v>23.209285714285713</c:v>
                </c:pt>
                <c:pt idx="1084">
                  <c:v>-16.679047619047623</c:v>
                </c:pt>
                <c:pt idx="1085">
                  <c:v>-0.52404761904761887</c:v>
                </c:pt>
                <c:pt idx="1086">
                  <c:v>23.449285714285718</c:v>
                </c:pt>
                <c:pt idx="1087">
                  <c:v>43.088928571428575</c:v>
                </c:pt>
                <c:pt idx="1088">
                  <c:v>13.537738095238096</c:v>
                </c:pt>
                <c:pt idx="1089">
                  <c:v>21.901309523809527</c:v>
                </c:pt>
                <c:pt idx="1090">
                  <c:v>7.11511904761905</c:v>
                </c:pt>
                <c:pt idx="1091">
                  <c:v>20.738571428571433</c:v>
                </c:pt>
                <c:pt idx="1092">
                  <c:v>27.424404761904761</c:v>
                </c:pt>
                <c:pt idx="1093">
                  <c:v>10.709166666666667</c:v>
                </c:pt>
                <c:pt idx="1094">
                  <c:v>-3.2023809523808761E-2</c:v>
                </c:pt>
                <c:pt idx="1095">
                  <c:v>31.447738095238101</c:v>
                </c:pt>
                <c:pt idx="1096">
                  <c:v>20.598452380952381</c:v>
                </c:pt>
                <c:pt idx="1097">
                  <c:v>5.5184523809523807</c:v>
                </c:pt>
                <c:pt idx="1098">
                  <c:v>8.0371428571428574</c:v>
                </c:pt>
                <c:pt idx="1099">
                  <c:v>23.209285714285713</c:v>
                </c:pt>
                <c:pt idx="1100">
                  <c:v>-16.679047619047623</c:v>
                </c:pt>
                <c:pt idx="1101">
                  <c:v>21.901309523809527</c:v>
                </c:pt>
                <c:pt idx="1102">
                  <c:v>29.06904761904762</c:v>
                </c:pt>
                <c:pt idx="1103">
                  <c:v>-0.52404761904761887</c:v>
                </c:pt>
                <c:pt idx="1104">
                  <c:v>-6.0107142857142861</c:v>
                </c:pt>
                <c:pt idx="1105">
                  <c:v>13.537738095238096</c:v>
                </c:pt>
                <c:pt idx="1106">
                  <c:v>-4.3963095238095242</c:v>
                </c:pt>
                <c:pt idx="1107">
                  <c:v>5.5184523809523807</c:v>
                </c:pt>
                <c:pt idx="1108">
                  <c:v>23.209285714285713</c:v>
                </c:pt>
                <c:pt idx="1109">
                  <c:v>13.367738095238096</c:v>
                </c:pt>
                <c:pt idx="1110">
                  <c:v>-6.0107142857142861</c:v>
                </c:pt>
                <c:pt idx="1111">
                  <c:v>23.449285714285718</c:v>
                </c:pt>
                <c:pt idx="1112">
                  <c:v>10.4975</c:v>
                </c:pt>
                <c:pt idx="1113">
                  <c:v>-3.2023809523808761E-2</c:v>
                </c:pt>
                <c:pt idx="1114">
                  <c:v>-2.4774999999999996</c:v>
                </c:pt>
                <c:pt idx="1115">
                  <c:v>20.598452380952381</c:v>
                </c:pt>
                <c:pt idx="1116">
                  <c:v>34.368214285714288</c:v>
                </c:pt>
                <c:pt idx="1117">
                  <c:v>13.537738095238096</c:v>
                </c:pt>
                <c:pt idx="1118">
                  <c:v>24.058452380952382</c:v>
                </c:pt>
                <c:pt idx="1119">
                  <c:v>-4.3963095238095242</c:v>
                </c:pt>
                <c:pt idx="1120">
                  <c:v>-0.45761904761904759</c:v>
                </c:pt>
                <c:pt idx="1121">
                  <c:v>29.473928571428576</c:v>
                </c:pt>
                <c:pt idx="1122">
                  <c:v>-8.7532142857142858</c:v>
                </c:pt>
                <c:pt idx="1123">
                  <c:v>17.131547619047623</c:v>
                </c:pt>
                <c:pt idx="1124">
                  <c:v>23.209285714285713</c:v>
                </c:pt>
                <c:pt idx="1125">
                  <c:v>21.901309523809527</c:v>
                </c:pt>
                <c:pt idx="1126">
                  <c:v>13.367738095238096</c:v>
                </c:pt>
                <c:pt idx="1127">
                  <c:v>21.027261904761904</c:v>
                </c:pt>
                <c:pt idx="1128">
                  <c:v>43.088928571428575</c:v>
                </c:pt>
                <c:pt idx="1129">
                  <c:v>20.738571428571433</c:v>
                </c:pt>
                <c:pt idx="1130">
                  <c:v>10.4975</c:v>
                </c:pt>
                <c:pt idx="1131">
                  <c:v>-2.4774999999999996</c:v>
                </c:pt>
                <c:pt idx="1132">
                  <c:v>13.537738095238096</c:v>
                </c:pt>
                <c:pt idx="1133">
                  <c:v>24.058452380952382</c:v>
                </c:pt>
                <c:pt idx="1134">
                  <c:v>-8.5753571428571433</c:v>
                </c:pt>
                <c:pt idx="1135">
                  <c:v>10.709166666666667</c:v>
                </c:pt>
                <c:pt idx="1136">
                  <c:v>-0.45761904761904759</c:v>
                </c:pt>
                <c:pt idx="1137">
                  <c:v>-3.2023809523808761E-2</c:v>
                </c:pt>
                <c:pt idx="1138">
                  <c:v>31.447738095238101</c:v>
                </c:pt>
                <c:pt idx="1139">
                  <c:v>8.0371428571428574</c:v>
                </c:pt>
                <c:pt idx="1140">
                  <c:v>-16.679047619047623</c:v>
                </c:pt>
                <c:pt idx="1141">
                  <c:v>21.901309523809527</c:v>
                </c:pt>
                <c:pt idx="1142">
                  <c:v>21.027261904761904</c:v>
                </c:pt>
                <c:pt idx="1143">
                  <c:v>20.738571428571433</c:v>
                </c:pt>
                <c:pt idx="1144">
                  <c:v>-4.3963095238095242</c:v>
                </c:pt>
                <c:pt idx="1145">
                  <c:v>1.6524999999999999</c:v>
                </c:pt>
                <c:pt idx="1146">
                  <c:v>10.4975</c:v>
                </c:pt>
                <c:pt idx="1147">
                  <c:v>13.537738095238096</c:v>
                </c:pt>
                <c:pt idx="1148">
                  <c:v>24.058452380952382</c:v>
                </c:pt>
                <c:pt idx="1149">
                  <c:v>-8.5753571428571433</c:v>
                </c:pt>
                <c:pt idx="1150">
                  <c:v>10.709166666666667</c:v>
                </c:pt>
                <c:pt idx="1151">
                  <c:v>-0.45761904761904759</c:v>
                </c:pt>
                <c:pt idx="1152">
                  <c:v>-2.4774999999999996</c:v>
                </c:pt>
                <c:pt idx="1153">
                  <c:v>31.447738095238101</c:v>
                </c:pt>
                <c:pt idx="1154">
                  <c:v>20.598452380952381</c:v>
                </c:pt>
                <c:pt idx="1155">
                  <c:v>5.5184523809523807</c:v>
                </c:pt>
                <c:pt idx="1156">
                  <c:v>29.473928571428576</c:v>
                </c:pt>
                <c:pt idx="1157">
                  <c:v>-8.7532142857142858</c:v>
                </c:pt>
                <c:pt idx="1158">
                  <c:v>8.0371428571428574</c:v>
                </c:pt>
                <c:pt idx="1159">
                  <c:v>17.131547619047623</c:v>
                </c:pt>
                <c:pt idx="1160">
                  <c:v>21.901309523809527</c:v>
                </c:pt>
                <c:pt idx="1161">
                  <c:v>34.368214285714288</c:v>
                </c:pt>
                <c:pt idx="1162">
                  <c:v>27.424404761904761</c:v>
                </c:pt>
                <c:pt idx="1163">
                  <c:v>-8.5753571428571433</c:v>
                </c:pt>
                <c:pt idx="1164">
                  <c:v>2.2516666666666674</c:v>
                </c:pt>
                <c:pt idx="1165">
                  <c:v>20.598452380952381</c:v>
                </c:pt>
                <c:pt idx="1166">
                  <c:v>8.0371428571428574</c:v>
                </c:pt>
                <c:pt idx="1167">
                  <c:v>13.537738095238096</c:v>
                </c:pt>
                <c:pt idx="1168">
                  <c:v>27.424404761904761</c:v>
                </c:pt>
                <c:pt idx="1169">
                  <c:v>-4.3963095238095242</c:v>
                </c:pt>
                <c:pt idx="1170">
                  <c:v>5.5184523809523807</c:v>
                </c:pt>
                <c:pt idx="1171">
                  <c:v>17.131547619047623</c:v>
                </c:pt>
                <c:pt idx="1172">
                  <c:v>-16.679047619047623</c:v>
                </c:pt>
                <c:pt idx="1173">
                  <c:v>24.058452380952382</c:v>
                </c:pt>
                <c:pt idx="1174">
                  <c:v>-8.5753571428571433</c:v>
                </c:pt>
                <c:pt idx="1175">
                  <c:v>10.709166666666667</c:v>
                </c:pt>
                <c:pt idx="1176">
                  <c:v>2.2516666666666674</c:v>
                </c:pt>
                <c:pt idx="1177">
                  <c:v>-3.2023809523808761E-2</c:v>
                </c:pt>
                <c:pt idx="1178">
                  <c:v>23.209285714285713</c:v>
                </c:pt>
                <c:pt idx="1179">
                  <c:v>21.901309523809527</c:v>
                </c:pt>
                <c:pt idx="1180">
                  <c:v>-0.52404761904761887</c:v>
                </c:pt>
                <c:pt idx="1181">
                  <c:v>13.367738095238096</c:v>
                </c:pt>
                <c:pt idx="1182">
                  <c:v>23.449285714285718</c:v>
                </c:pt>
                <c:pt idx="1183">
                  <c:v>10.4975</c:v>
                </c:pt>
                <c:pt idx="1184">
                  <c:v>7.11511904761905</c:v>
                </c:pt>
                <c:pt idx="1185">
                  <c:v>20.738571428571433</c:v>
                </c:pt>
                <c:pt idx="1186">
                  <c:v>24.058452380952382</c:v>
                </c:pt>
                <c:pt idx="1187">
                  <c:v>2.2516666666666674</c:v>
                </c:pt>
                <c:pt idx="1188">
                  <c:v>-3.2023809523808761E-2</c:v>
                </c:pt>
                <c:pt idx="1189">
                  <c:v>-2.4774999999999996</c:v>
                </c:pt>
                <c:pt idx="1190">
                  <c:v>29.473928571428576</c:v>
                </c:pt>
                <c:pt idx="1191">
                  <c:v>-8.7532142857142858</c:v>
                </c:pt>
                <c:pt idx="1192">
                  <c:v>-16.679047619047623</c:v>
                </c:pt>
                <c:pt idx="1193">
                  <c:v>34.368214285714288</c:v>
                </c:pt>
                <c:pt idx="1194">
                  <c:v>29.06904761904762</c:v>
                </c:pt>
                <c:pt idx="1195">
                  <c:v>-0.52404761904761887</c:v>
                </c:pt>
                <c:pt idx="1196">
                  <c:v>-6.0107142857142861</c:v>
                </c:pt>
                <c:pt idx="1197">
                  <c:v>27.424404761904761</c:v>
                </c:pt>
                <c:pt idx="1198">
                  <c:v>-4.3963095238095242</c:v>
                </c:pt>
                <c:pt idx="1199">
                  <c:v>21.027261904761904</c:v>
                </c:pt>
                <c:pt idx="1200">
                  <c:v>43.088928571428575</c:v>
                </c:pt>
                <c:pt idx="1201">
                  <c:v>27.424404761904761</c:v>
                </c:pt>
                <c:pt idx="1202">
                  <c:v>1.6524999999999999</c:v>
                </c:pt>
                <c:pt idx="1203">
                  <c:v>2.2516666666666674</c:v>
                </c:pt>
                <c:pt idx="1204">
                  <c:v>10.4975</c:v>
                </c:pt>
                <c:pt idx="1205">
                  <c:v>-2.4774999999999996</c:v>
                </c:pt>
                <c:pt idx="1206">
                  <c:v>29.473928571428576</c:v>
                </c:pt>
                <c:pt idx="1207">
                  <c:v>8.0371428571428574</c:v>
                </c:pt>
                <c:pt idx="1208">
                  <c:v>-16.679047619047623</c:v>
                </c:pt>
                <c:pt idx="1209">
                  <c:v>21.901309523809527</c:v>
                </c:pt>
                <c:pt idx="1210">
                  <c:v>34.368214285714288</c:v>
                </c:pt>
                <c:pt idx="1211">
                  <c:v>29.06904761904762</c:v>
                </c:pt>
                <c:pt idx="1212">
                  <c:v>-6.0107142857142861</c:v>
                </c:pt>
                <c:pt idx="1213">
                  <c:v>23.449285714285718</c:v>
                </c:pt>
                <c:pt idx="1214">
                  <c:v>-8.5753571428571433</c:v>
                </c:pt>
                <c:pt idx="1215">
                  <c:v>1.6524999999999999</c:v>
                </c:pt>
                <c:pt idx="1216">
                  <c:v>10.709166666666667</c:v>
                </c:pt>
                <c:pt idx="1217">
                  <c:v>34.368214285714288</c:v>
                </c:pt>
                <c:pt idx="1218">
                  <c:v>13.367738095238096</c:v>
                </c:pt>
                <c:pt idx="1219">
                  <c:v>7.11511904761905</c:v>
                </c:pt>
                <c:pt idx="1220">
                  <c:v>21.027261904761904</c:v>
                </c:pt>
                <c:pt idx="1221">
                  <c:v>43.088928571428575</c:v>
                </c:pt>
                <c:pt idx="1222">
                  <c:v>20.738571428571433</c:v>
                </c:pt>
                <c:pt idx="1223">
                  <c:v>-0.45761904761904759</c:v>
                </c:pt>
                <c:pt idx="1224">
                  <c:v>5.5184523809523807</c:v>
                </c:pt>
                <c:pt idx="1225">
                  <c:v>29.06904761904762</c:v>
                </c:pt>
                <c:pt idx="1226">
                  <c:v>-8.5753571428571433</c:v>
                </c:pt>
                <c:pt idx="1227">
                  <c:v>10.709166666666667</c:v>
                </c:pt>
                <c:pt idx="1228">
                  <c:v>31.447738095238101</c:v>
                </c:pt>
                <c:pt idx="1229">
                  <c:v>20.598452380952381</c:v>
                </c:pt>
                <c:pt idx="1230">
                  <c:v>29.473928571428576</c:v>
                </c:pt>
                <c:pt idx="1231">
                  <c:v>-8.7532142857142858</c:v>
                </c:pt>
                <c:pt idx="1232">
                  <c:v>8.0371428571428574</c:v>
                </c:pt>
                <c:pt idx="1233">
                  <c:v>-0.52404761904761887</c:v>
                </c:pt>
                <c:pt idx="1234">
                  <c:v>13.367738095238096</c:v>
                </c:pt>
                <c:pt idx="1235">
                  <c:v>7.11511904761905</c:v>
                </c:pt>
                <c:pt idx="1236">
                  <c:v>21.027261904761904</c:v>
                </c:pt>
                <c:pt idx="1237">
                  <c:v>13.537738095238096</c:v>
                </c:pt>
                <c:pt idx="1238">
                  <c:v>23.209285714285713</c:v>
                </c:pt>
                <c:pt idx="1239">
                  <c:v>43.088928571428575</c:v>
                </c:pt>
                <c:pt idx="1240">
                  <c:v>24.058452380952382</c:v>
                </c:pt>
                <c:pt idx="1241">
                  <c:v>-0.45761904761904759</c:v>
                </c:pt>
                <c:pt idx="1242">
                  <c:v>-3.2023809523808761E-2</c:v>
                </c:pt>
                <c:pt idx="1243">
                  <c:v>31.447738095238101</c:v>
                </c:pt>
                <c:pt idx="1244">
                  <c:v>29.473928571428576</c:v>
                </c:pt>
                <c:pt idx="1245">
                  <c:v>-8.7532142857142858</c:v>
                </c:pt>
                <c:pt idx="1246">
                  <c:v>8.0371428571428574</c:v>
                </c:pt>
                <c:pt idx="1247">
                  <c:v>17.131547619047623</c:v>
                </c:pt>
                <c:pt idx="1248">
                  <c:v>34.368214285714288</c:v>
                </c:pt>
                <c:pt idx="1249">
                  <c:v>29.06904761904762</c:v>
                </c:pt>
                <c:pt idx="1250">
                  <c:v>-0.52404761904761887</c:v>
                </c:pt>
                <c:pt idx="1251">
                  <c:v>13.367738095238096</c:v>
                </c:pt>
                <c:pt idx="1252">
                  <c:v>21.027261904761904</c:v>
                </c:pt>
                <c:pt idx="1253">
                  <c:v>23.449285714285718</c:v>
                </c:pt>
                <c:pt idx="1254">
                  <c:v>27.424404761904761</c:v>
                </c:pt>
                <c:pt idx="1255">
                  <c:v>24.058452380952382</c:v>
                </c:pt>
                <c:pt idx="1256">
                  <c:v>-4.3963095238095242</c:v>
                </c:pt>
                <c:pt idx="1257">
                  <c:v>1.6524999999999999</c:v>
                </c:pt>
                <c:pt idx="1258">
                  <c:v>-0.45761904761904759</c:v>
                </c:pt>
                <c:pt idx="1259">
                  <c:v>-3.2023809523808761E-2</c:v>
                </c:pt>
                <c:pt idx="1260">
                  <c:v>20.598452380952381</c:v>
                </c:pt>
                <c:pt idx="1261">
                  <c:v>5.5184523809523807</c:v>
                </c:pt>
                <c:pt idx="1262">
                  <c:v>17.131547619047623</c:v>
                </c:pt>
                <c:pt idx="1263">
                  <c:v>-16.679047619047623</c:v>
                </c:pt>
                <c:pt idx="1264">
                  <c:v>29.06904761904762</c:v>
                </c:pt>
                <c:pt idx="1265">
                  <c:v>-0.52404761904761887</c:v>
                </c:pt>
                <c:pt idx="1266">
                  <c:v>7.11511904761905</c:v>
                </c:pt>
                <c:pt idx="1267">
                  <c:v>21.027261904761904</c:v>
                </c:pt>
                <c:pt idx="1268">
                  <c:v>43.088928571428575</c:v>
                </c:pt>
                <c:pt idx="1269">
                  <c:v>20.738571428571433</c:v>
                </c:pt>
                <c:pt idx="1270">
                  <c:v>13.537738095238096</c:v>
                </c:pt>
                <c:pt idx="1271">
                  <c:v>21.901309523809527</c:v>
                </c:pt>
                <c:pt idx="1272">
                  <c:v>27.424404761904761</c:v>
                </c:pt>
                <c:pt idx="1273">
                  <c:v>10.709166666666667</c:v>
                </c:pt>
                <c:pt idx="1274">
                  <c:v>2.2516666666666674</c:v>
                </c:pt>
                <c:pt idx="1275">
                  <c:v>-3.2023809523808761E-2</c:v>
                </c:pt>
                <c:pt idx="1276">
                  <c:v>31.447738095238101</c:v>
                </c:pt>
                <c:pt idx="1277">
                  <c:v>20.598452380952381</c:v>
                </c:pt>
                <c:pt idx="1278">
                  <c:v>23.209285714285713</c:v>
                </c:pt>
                <c:pt idx="1279">
                  <c:v>-16.679047619047623</c:v>
                </c:pt>
                <c:pt idx="1280">
                  <c:v>43.088928571428575</c:v>
                </c:pt>
                <c:pt idx="1281">
                  <c:v>20.738571428571433</c:v>
                </c:pt>
                <c:pt idx="1282">
                  <c:v>13.537738095238096</c:v>
                </c:pt>
                <c:pt idx="1283">
                  <c:v>24.058452380952382</c:v>
                </c:pt>
                <c:pt idx="1284">
                  <c:v>-8.5753571428571433</c:v>
                </c:pt>
                <c:pt idx="1285">
                  <c:v>10.4975</c:v>
                </c:pt>
                <c:pt idx="1286">
                  <c:v>5.5184523809523807</c:v>
                </c:pt>
                <c:pt idx="1287">
                  <c:v>-8.7532142857142858</c:v>
                </c:pt>
                <c:pt idx="1288">
                  <c:v>21.901309523809527</c:v>
                </c:pt>
                <c:pt idx="1289">
                  <c:v>34.368214285714288</c:v>
                </c:pt>
                <c:pt idx="1290">
                  <c:v>-6.0107142857142861</c:v>
                </c:pt>
                <c:pt idx="1291">
                  <c:v>23.449285714285718</c:v>
                </c:pt>
                <c:pt idx="1292">
                  <c:v>10.709166666666667</c:v>
                </c:pt>
                <c:pt idx="1293">
                  <c:v>17.131547619047623</c:v>
                </c:pt>
                <c:pt idx="1294">
                  <c:v>13.367738095238096</c:v>
                </c:pt>
                <c:pt idx="1295">
                  <c:v>13.537738095238096</c:v>
                </c:pt>
                <c:pt idx="1296">
                  <c:v>27.424404761904761</c:v>
                </c:pt>
                <c:pt idx="1297">
                  <c:v>-4.3963095238095242</c:v>
                </c:pt>
                <c:pt idx="1298">
                  <c:v>1.6524999999999999</c:v>
                </c:pt>
                <c:pt idx="1299">
                  <c:v>2.2516666666666674</c:v>
                </c:pt>
                <c:pt idx="1300">
                  <c:v>10.4975</c:v>
                </c:pt>
                <c:pt idx="1301">
                  <c:v>-0.45761904761904759</c:v>
                </c:pt>
                <c:pt idx="1302">
                  <c:v>-2.4774999999999996</c:v>
                </c:pt>
                <c:pt idx="1303">
                  <c:v>31.447738095238101</c:v>
                </c:pt>
                <c:pt idx="1304">
                  <c:v>29.473928571428576</c:v>
                </c:pt>
                <c:pt idx="1305">
                  <c:v>8.0371428571428574</c:v>
                </c:pt>
                <c:pt idx="1306">
                  <c:v>23.209285714285713</c:v>
                </c:pt>
                <c:pt idx="1307">
                  <c:v>29.06904761904762</c:v>
                </c:pt>
                <c:pt idx="1308">
                  <c:v>-6.0107142857142861</c:v>
                </c:pt>
                <c:pt idx="1309">
                  <c:v>20.738571428571433</c:v>
                </c:pt>
                <c:pt idx="1310">
                  <c:v>1.6524999999999999</c:v>
                </c:pt>
                <c:pt idx="1311">
                  <c:v>8.0371428571428574</c:v>
                </c:pt>
                <c:pt idx="1312">
                  <c:v>34.368214285714288</c:v>
                </c:pt>
                <c:pt idx="1313">
                  <c:v>-6.0107142857142861</c:v>
                </c:pt>
                <c:pt idx="1314">
                  <c:v>23.449285714285718</c:v>
                </c:pt>
                <c:pt idx="1315">
                  <c:v>24.058452380952382</c:v>
                </c:pt>
                <c:pt idx="1316">
                  <c:v>-8.5753571428571433</c:v>
                </c:pt>
                <c:pt idx="1317">
                  <c:v>10.709166666666667</c:v>
                </c:pt>
                <c:pt idx="1318">
                  <c:v>20.598452380952381</c:v>
                </c:pt>
                <c:pt idx="1319">
                  <c:v>7.11511904761905</c:v>
                </c:pt>
                <c:pt idx="1320">
                  <c:v>21.027261904761904</c:v>
                </c:pt>
                <c:pt idx="1321">
                  <c:v>-4.3963095238095242</c:v>
                </c:pt>
                <c:pt idx="1322">
                  <c:v>1.6524999999999999</c:v>
                </c:pt>
                <c:pt idx="1323">
                  <c:v>-0.45761904761904759</c:v>
                </c:pt>
                <c:pt idx="1324">
                  <c:v>5.5184523809523807</c:v>
                </c:pt>
                <c:pt idx="1325">
                  <c:v>-8.7532142857142858</c:v>
                </c:pt>
                <c:pt idx="1326">
                  <c:v>8.0371428571428574</c:v>
                </c:pt>
                <c:pt idx="1327">
                  <c:v>-0.52404761904761887</c:v>
                </c:pt>
                <c:pt idx="1328">
                  <c:v>-8.7532142857142858</c:v>
                </c:pt>
                <c:pt idx="1329">
                  <c:v>20.738571428571433</c:v>
                </c:pt>
                <c:pt idx="1330">
                  <c:v>24.058452380952382</c:v>
                </c:pt>
                <c:pt idx="1331">
                  <c:v>1.6524999999999999</c:v>
                </c:pt>
                <c:pt idx="1332">
                  <c:v>-3.2023809523808761E-2</c:v>
                </c:pt>
                <c:pt idx="1333">
                  <c:v>-2.4774999999999996</c:v>
                </c:pt>
                <c:pt idx="1334">
                  <c:v>20.598452380952381</c:v>
                </c:pt>
                <c:pt idx="1335">
                  <c:v>29.473928571428576</c:v>
                </c:pt>
                <c:pt idx="1336">
                  <c:v>17.131547619047623</c:v>
                </c:pt>
                <c:pt idx="1337">
                  <c:v>-16.679047619047623</c:v>
                </c:pt>
                <c:pt idx="1338">
                  <c:v>34.368214285714288</c:v>
                </c:pt>
                <c:pt idx="1339">
                  <c:v>-0.52404761904761887</c:v>
                </c:pt>
                <c:pt idx="1340">
                  <c:v>13.367738095238096</c:v>
                </c:pt>
                <c:pt idx="1341">
                  <c:v>7.11511904761905</c:v>
                </c:pt>
                <c:pt idx="1342">
                  <c:v>23.449285714285718</c:v>
                </c:pt>
                <c:pt idx="1343">
                  <c:v>43.088928571428575</c:v>
                </c:pt>
                <c:pt idx="1344">
                  <c:v>13.537738095238096</c:v>
                </c:pt>
                <c:pt idx="1345">
                  <c:v>-16.679047619047623</c:v>
                </c:pt>
                <c:pt idx="1346">
                  <c:v>1.6524999999999999</c:v>
                </c:pt>
                <c:pt idx="1347">
                  <c:v>-8.7532142857142858</c:v>
                </c:pt>
                <c:pt idx="1348">
                  <c:v>23.209285714285713</c:v>
                </c:pt>
                <c:pt idx="1349">
                  <c:v>7.11511904761905</c:v>
                </c:pt>
                <c:pt idx="1350">
                  <c:v>20.738571428571433</c:v>
                </c:pt>
                <c:pt idx="1351">
                  <c:v>-4.3963095238095242</c:v>
                </c:pt>
                <c:pt idx="1352">
                  <c:v>29.473928571428576</c:v>
                </c:pt>
                <c:pt idx="1353">
                  <c:v>8.0371428571428574</c:v>
                </c:pt>
                <c:pt idx="1354">
                  <c:v>17.131547619047623</c:v>
                </c:pt>
                <c:pt idx="1355">
                  <c:v>21.901309523809527</c:v>
                </c:pt>
                <c:pt idx="1356">
                  <c:v>29.06904761904762</c:v>
                </c:pt>
                <c:pt idx="1357">
                  <c:v>-0.52404761904761887</c:v>
                </c:pt>
                <c:pt idx="1358">
                  <c:v>23.449285714285718</c:v>
                </c:pt>
                <c:pt idx="1359">
                  <c:v>43.088928571428575</c:v>
                </c:pt>
                <c:pt idx="1360">
                  <c:v>-3.2023809523808761E-2</c:v>
                </c:pt>
                <c:pt idx="1361">
                  <c:v>-16.679047619047623</c:v>
                </c:pt>
                <c:pt idx="1362">
                  <c:v>13.537738095238096</c:v>
                </c:pt>
                <c:pt idx="1363">
                  <c:v>-4.3963095238095242</c:v>
                </c:pt>
                <c:pt idx="1364">
                  <c:v>10.4975</c:v>
                </c:pt>
                <c:pt idx="1365">
                  <c:v>31.447738095238101</c:v>
                </c:pt>
                <c:pt idx="1366">
                  <c:v>5.5184523809523807</c:v>
                </c:pt>
                <c:pt idx="1367">
                  <c:v>23.209285714285713</c:v>
                </c:pt>
                <c:pt idx="1368">
                  <c:v>21.901309523809527</c:v>
                </c:pt>
                <c:pt idx="1369">
                  <c:v>29.06904761904762</c:v>
                </c:pt>
                <c:pt idx="1370">
                  <c:v>-0.52404761904761887</c:v>
                </c:pt>
                <c:pt idx="1371">
                  <c:v>13.367738095238096</c:v>
                </c:pt>
                <c:pt idx="1372">
                  <c:v>-6.0107142857142861</c:v>
                </c:pt>
                <c:pt idx="1373">
                  <c:v>43.088928571428575</c:v>
                </c:pt>
                <c:pt idx="1374">
                  <c:v>1.6524999999999999</c:v>
                </c:pt>
                <c:pt idx="1375">
                  <c:v>17.131547619047623</c:v>
                </c:pt>
                <c:pt idx="1376">
                  <c:v>27.424404761904761</c:v>
                </c:pt>
                <c:pt idx="1377">
                  <c:v>-4.3963095238095242</c:v>
                </c:pt>
                <c:pt idx="1378">
                  <c:v>2.2516666666666674</c:v>
                </c:pt>
                <c:pt idx="1379">
                  <c:v>10.4975</c:v>
                </c:pt>
                <c:pt idx="1380">
                  <c:v>-0.45761904761904759</c:v>
                </c:pt>
                <c:pt idx="1381">
                  <c:v>-2.4774999999999996</c:v>
                </c:pt>
                <c:pt idx="1382">
                  <c:v>31.447738095238101</c:v>
                </c:pt>
                <c:pt idx="1383">
                  <c:v>20.598452380952381</c:v>
                </c:pt>
                <c:pt idx="1384">
                  <c:v>5.5184523809523807</c:v>
                </c:pt>
                <c:pt idx="1385">
                  <c:v>29.473928571428576</c:v>
                </c:pt>
                <c:pt idx="1386">
                  <c:v>8.0371428571428574</c:v>
                </c:pt>
                <c:pt idx="1387">
                  <c:v>-16.679047619047623</c:v>
                </c:pt>
                <c:pt idx="1388">
                  <c:v>29.06904761904762</c:v>
                </c:pt>
                <c:pt idx="1389">
                  <c:v>13.367738095238096</c:v>
                </c:pt>
                <c:pt idx="1390">
                  <c:v>-6.0107142857142861</c:v>
                </c:pt>
                <c:pt idx="1391">
                  <c:v>13.537738095238096</c:v>
                </c:pt>
                <c:pt idx="1392">
                  <c:v>-3.2023809523808761E-2</c:v>
                </c:pt>
                <c:pt idx="1393">
                  <c:v>-4.3963095238095242</c:v>
                </c:pt>
                <c:pt idx="1394">
                  <c:v>1.6524999999999999</c:v>
                </c:pt>
                <c:pt idx="1395">
                  <c:v>10.709166666666667</c:v>
                </c:pt>
                <c:pt idx="1396">
                  <c:v>2.2516666666666674</c:v>
                </c:pt>
                <c:pt idx="1397">
                  <c:v>-3.2023809523808761E-2</c:v>
                </c:pt>
                <c:pt idx="1398">
                  <c:v>31.447738095238101</c:v>
                </c:pt>
                <c:pt idx="1399">
                  <c:v>20.598452380952381</c:v>
                </c:pt>
                <c:pt idx="1400">
                  <c:v>5.5184523809523807</c:v>
                </c:pt>
                <c:pt idx="1401">
                  <c:v>29.473928571428576</c:v>
                </c:pt>
                <c:pt idx="1402">
                  <c:v>8.0371428571428574</c:v>
                </c:pt>
                <c:pt idx="1403">
                  <c:v>17.131547619047623</c:v>
                </c:pt>
                <c:pt idx="1404">
                  <c:v>-16.679047619047623</c:v>
                </c:pt>
                <c:pt idx="1405">
                  <c:v>34.368214285714288</c:v>
                </c:pt>
                <c:pt idx="1406">
                  <c:v>-6.0107142857142861</c:v>
                </c:pt>
                <c:pt idx="1407">
                  <c:v>23.449285714285718</c:v>
                </c:pt>
                <c:pt idx="1408">
                  <c:v>43.088928571428575</c:v>
                </c:pt>
                <c:pt idx="1409">
                  <c:v>20.738571428571433</c:v>
                </c:pt>
                <c:pt idx="1410">
                  <c:v>-8.7532142857142858</c:v>
                </c:pt>
                <c:pt idx="1411">
                  <c:v>24.058452380952382</c:v>
                </c:pt>
                <c:pt idx="1412">
                  <c:v>-8.5753571428571433</c:v>
                </c:pt>
                <c:pt idx="1413">
                  <c:v>10.709166666666667</c:v>
                </c:pt>
                <c:pt idx="1414">
                  <c:v>-0.45761904761904759</c:v>
                </c:pt>
                <c:pt idx="1415">
                  <c:v>-3.2023809523808761E-2</c:v>
                </c:pt>
                <c:pt idx="1416">
                  <c:v>-2.4774999999999996</c:v>
                </c:pt>
                <c:pt idx="1417">
                  <c:v>29.473928571428576</c:v>
                </c:pt>
                <c:pt idx="1418">
                  <c:v>17.131547619047623</c:v>
                </c:pt>
                <c:pt idx="1419">
                  <c:v>21.901309523809527</c:v>
                </c:pt>
                <c:pt idx="1420">
                  <c:v>34.368214285714288</c:v>
                </c:pt>
                <c:pt idx="1421">
                  <c:v>-6.0107142857142861</c:v>
                </c:pt>
                <c:pt idx="1422">
                  <c:v>27.424404761904761</c:v>
                </c:pt>
                <c:pt idx="1423">
                  <c:v>-8.5753571428571433</c:v>
                </c:pt>
                <c:pt idx="1424">
                  <c:v>-8.7532142857142858</c:v>
                </c:pt>
                <c:pt idx="1425">
                  <c:v>21.027261904761904</c:v>
                </c:pt>
                <c:pt idx="1426">
                  <c:v>23.449285714285718</c:v>
                </c:pt>
                <c:pt idx="1427">
                  <c:v>20.738571428571433</c:v>
                </c:pt>
                <c:pt idx="1428">
                  <c:v>24.058452380952382</c:v>
                </c:pt>
                <c:pt idx="1429">
                  <c:v>1.6524999999999999</c:v>
                </c:pt>
                <c:pt idx="1430">
                  <c:v>31.447738095238101</c:v>
                </c:pt>
                <c:pt idx="1431">
                  <c:v>20.598452380952381</c:v>
                </c:pt>
                <c:pt idx="1432">
                  <c:v>29.473928571428576</c:v>
                </c:pt>
                <c:pt idx="1433">
                  <c:v>8.0371428571428574</c:v>
                </c:pt>
                <c:pt idx="1434">
                  <c:v>21.901309523809527</c:v>
                </c:pt>
                <c:pt idx="1435">
                  <c:v>34.368214285714288</c:v>
                </c:pt>
                <c:pt idx="1436">
                  <c:v>21.027261904761904</c:v>
                </c:pt>
                <c:pt idx="1437">
                  <c:v>-4.3963095238095242</c:v>
                </c:pt>
                <c:pt idx="1438">
                  <c:v>-2.4774999999999996</c:v>
                </c:pt>
                <c:pt idx="1439">
                  <c:v>-8.7532142857142858</c:v>
                </c:pt>
                <c:pt idx="1440">
                  <c:v>20.738571428571433</c:v>
                </c:pt>
                <c:pt idx="1441">
                  <c:v>27.424404761904761</c:v>
                </c:pt>
                <c:pt idx="1442">
                  <c:v>24.058452380952382</c:v>
                </c:pt>
                <c:pt idx="1443">
                  <c:v>-0.45761904761904759</c:v>
                </c:pt>
                <c:pt idx="1444">
                  <c:v>17.131547619047623</c:v>
                </c:pt>
                <c:pt idx="1445">
                  <c:v>21.901309523809527</c:v>
                </c:pt>
                <c:pt idx="1446">
                  <c:v>34.368214285714288</c:v>
                </c:pt>
                <c:pt idx="1447">
                  <c:v>-6.0107142857142861</c:v>
                </c:pt>
                <c:pt idx="1448">
                  <c:v>23.449285714285718</c:v>
                </c:pt>
                <c:pt idx="1449">
                  <c:v>43.088928571428575</c:v>
                </c:pt>
                <c:pt idx="1450">
                  <c:v>7.11511904761905</c:v>
                </c:pt>
                <c:pt idx="1451">
                  <c:v>21.027261904761904</c:v>
                </c:pt>
                <c:pt idx="1452">
                  <c:v>13.537738095238096</c:v>
                </c:pt>
                <c:pt idx="1453">
                  <c:v>10.709166666666667</c:v>
                </c:pt>
                <c:pt idx="1454">
                  <c:v>10.4975</c:v>
                </c:pt>
                <c:pt idx="1455">
                  <c:v>21.901309523809527</c:v>
                </c:pt>
                <c:pt idx="1456">
                  <c:v>27.424404761904761</c:v>
                </c:pt>
                <c:pt idx="1457">
                  <c:v>24.058452380952382</c:v>
                </c:pt>
                <c:pt idx="1458">
                  <c:v>1.6524999999999999</c:v>
                </c:pt>
                <c:pt idx="1459">
                  <c:v>-3.2023809523808761E-2</c:v>
                </c:pt>
                <c:pt idx="1460">
                  <c:v>-2.4774999999999996</c:v>
                </c:pt>
                <c:pt idx="1461">
                  <c:v>5.5184523809523807</c:v>
                </c:pt>
                <c:pt idx="1462">
                  <c:v>23.209285714285713</c:v>
                </c:pt>
                <c:pt idx="1463">
                  <c:v>-16.679047619047623</c:v>
                </c:pt>
                <c:pt idx="1464">
                  <c:v>29.06904761904762</c:v>
                </c:pt>
                <c:pt idx="1465">
                  <c:v>-0.52404761904761887</c:v>
                </c:pt>
                <c:pt idx="1466">
                  <c:v>23.449285714285718</c:v>
                </c:pt>
                <c:pt idx="1467">
                  <c:v>20.738571428571433</c:v>
                </c:pt>
                <c:pt idx="1468">
                  <c:v>-4.3963095238095242</c:v>
                </c:pt>
                <c:pt idx="1469">
                  <c:v>13.367738095238096</c:v>
                </c:pt>
                <c:pt idx="1470">
                  <c:v>27.424404761904761</c:v>
                </c:pt>
                <c:pt idx="1471">
                  <c:v>2.2516666666666674</c:v>
                </c:pt>
                <c:pt idx="1472">
                  <c:v>-3.2023809523808761E-2</c:v>
                </c:pt>
                <c:pt idx="1473">
                  <c:v>-2.4774999999999996</c:v>
                </c:pt>
                <c:pt idx="1474">
                  <c:v>5.5184523809523807</c:v>
                </c:pt>
                <c:pt idx="1475">
                  <c:v>17.131547619047623</c:v>
                </c:pt>
                <c:pt idx="1476">
                  <c:v>-16.679047619047623</c:v>
                </c:pt>
                <c:pt idx="1477">
                  <c:v>21.901309523809527</c:v>
                </c:pt>
                <c:pt idx="1478">
                  <c:v>29.06904761904762</c:v>
                </c:pt>
                <c:pt idx="1479">
                  <c:v>-0.52404761904761887</c:v>
                </c:pt>
                <c:pt idx="1480">
                  <c:v>13.367738095238096</c:v>
                </c:pt>
                <c:pt idx="1481">
                  <c:v>7.11511904761905</c:v>
                </c:pt>
                <c:pt idx="1482">
                  <c:v>21.027261904761904</c:v>
                </c:pt>
                <c:pt idx="1483">
                  <c:v>23.449285714285718</c:v>
                </c:pt>
                <c:pt idx="1484">
                  <c:v>20.738571428571433</c:v>
                </c:pt>
                <c:pt idx="1485">
                  <c:v>13.537738095238096</c:v>
                </c:pt>
                <c:pt idx="1486">
                  <c:v>2.2516666666666674</c:v>
                </c:pt>
                <c:pt idx="1487">
                  <c:v>-0.45761904761904759</c:v>
                </c:pt>
                <c:pt idx="1488">
                  <c:v>31.447738095238101</c:v>
                </c:pt>
                <c:pt idx="1489">
                  <c:v>7.11511904761905</c:v>
                </c:pt>
                <c:pt idx="1490">
                  <c:v>21.027261904761904</c:v>
                </c:pt>
                <c:pt idx="1491">
                  <c:v>13.537738095238096</c:v>
                </c:pt>
                <c:pt idx="1492">
                  <c:v>27.424404761904761</c:v>
                </c:pt>
                <c:pt idx="1493">
                  <c:v>-8.5753571428571433</c:v>
                </c:pt>
                <c:pt idx="1494">
                  <c:v>10.709166666666667</c:v>
                </c:pt>
                <c:pt idx="1495">
                  <c:v>10.4975</c:v>
                </c:pt>
                <c:pt idx="1496">
                  <c:v>29.473928571428576</c:v>
                </c:pt>
                <c:pt idx="1497">
                  <c:v>17.131547619047623</c:v>
                </c:pt>
                <c:pt idx="1498">
                  <c:v>23.209285714285713</c:v>
                </c:pt>
                <c:pt idx="1499">
                  <c:v>-0.52404761904761887</c:v>
                </c:pt>
                <c:pt idx="1500">
                  <c:v>13.367738095238096</c:v>
                </c:pt>
                <c:pt idx="1501">
                  <c:v>7.11511904761905</c:v>
                </c:pt>
                <c:pt idx="1502">
                  <c:v>23.449285714285718</c:v>
                </c:pt>
                <c:pt idx="1503">
                  <c:v>20.738571428571433</c:v>
                </c:pt>
                <c:pt idx="1504">
                  <c:v>24.058452380952382</c:v>
                </c:pt>
                <c:pt idx="1505">
                  <c:v>1.6524999999999999</c:v>
                </c:pt>
                <c:pt idx="1506">
                  <c:v>10.4975</c:v>
                </c:pt>
                <c:pt idx="1507">
                  <c:v>-3.2023809523808761E-2</c:v>
                </c:pt>
                <c:pt idx="1508">
                  <c:v>20.598452380952381</c:v>
                </c:pt>
                <c:pt idx="1509">
                  <c:v>23.209285714285713</c:v>
                </c:pt>
                <c:pt idx="1510">
                  <c:v>-16.679047619047623</c:v>
                </c:pt>
                <c:pt idx="1511">
                  <c:v>-0.52404761904761887</c:v>
                </c:pt>
                <c:pt idx="1512">
                  <c:v>13.367738095238096</c:v>
                </c:pt>
                <c:pt idx="1513">
                  <c:v>-6.0107142857142861</c:v>
                </c:pt>
                <c:pt idx="1514">
                  <c:v>43.088928571428575</c:v>
                </c:pt>
                <c:pt idx="1515">
                  <c:v>13.537738095238096</c:v>
                </c:pt>
                <c:pt idx="1516">
                  <c:v>-4.3963095238095242</c:v>
                </c:pt>
                <c:pt idx="1517">
                  <c:v>31.447738095238101</c:v>
                </c:pt>
                <c:pt idx="1518">
                  <c:v>-8.7532142857142858</c:v>
                </c:pt>
                <c:pt idx="1519">
                  <c:v>7.11511904761905</c:v>
                </c:pt>
                <c:pt idx="1520">
                  <c:v>23.449285714285718</c:v>
                </c:pt>
                <c:pt idx="1521">
                  <c:v>10.4975</c:v>
                </c:pt>
                <c:pt idx="1522">
                  <c:v>-3.2023809523808761E-2</c:v>
                </c:pt>
                <c:pt idx="1523">
                  <c:v>20.598452380952381</c:v>
                </c:pt>
                <c:pt idx="1524">
                  <c:v>29.473928571428576</c:v>
                </c:pt>
                <c:pt idx="1525">
                  <c:v>8.0371428571428574</c:v>
                </c:pt>
                <c:pt idx="1526">
                  <c:v>17.131547619047623</c:v>
                </c:pt>
                <c:pt idx="1527">
                  <c:v>-16.679047619047623</c:v>
                </c:pt>
                <c:pt idx="1528">
                  <c:v>34.368214285714288</c:v>
                </c:pt>
                <c:pt idx="1529">
                  <c:v>29.06904761904762</c:v>
                </c:pt>
                <c:pt idx="1530">
                  <c:v>-6.0107142857142861</c:v>
                </c:pt>
                <c:pt idx="1531">
                  <c:v>7.11511904761905</c:v>
                </c:pt>
                <c:pt idx="1532">
                  <c:v>43.088928571428575</c:v>
                </c:pt>
                <c:pt idx="1533">
                  <c:v>13.537738095238096</c:v>
                </c:pt>
                <c:pt idx="1534">
                  <c:v>31.447738095238101</c:v>
                </c:pt>
                <c:pt idx="1535">
                  <c:v>5.5184523809523807</c:v>
                </c:pt>
                <c:pt idx="1536">
                  <c:v>29.473928571428576</c:v>
                </c:pt>
                <c:pt idx="1537">
                  <c:v>23.209285714285713</c:v>
                </c:pt>
                <c:pt idx="1538">
                  <c:v>-2.4774999999999996</c:v>
                </c:pt>
                <c:pt idx="1539">
                  <c:v>29.06904761904762</c:v>
                </c:pt>
                <c:pt idx="1540">
                  <c:v>-4.3963095238095242</c:v>
                </c:pt>
                <c:pt idx="1541">
                  <c:v>1.6524999999999999</c:v>
                </c:pt>
                <c:pt idx="1542">
                  <c:v>-0.45761904761904759</c:v>
                </c:pt>
                <c:pt idx="1543">
                  <c:v>29.473928571428576</c:v>
                </c:pt>
                <c:pt idx="1544">
                  <c:v>8.0371428571428574</c:v>
                </c:pt>
                <c:pt idx="1545">
                  <c:v>-0.52404761904761887</c:v>
                </c:pt>
                <c:pt idx="1546">
                  <c:v>13.367738095238096</c:v>
                </c:pt>
                <c:pt idx="1547">
                  <c:v>43.088928571428575</c:v>
                </c:pt>
                <c:pt idx="1548">
                  <c:v>20.738571428571433</c:v>
                </c:pt>
                <c:pt idx="1549">
                  <c:v>-8.5753571428571433</c:v>
                </c:pt>
                <c:pt idx="1550">
                  <c:v>10.4975</c:v>
                </c:pt>
                <c:pt idx="1551">
                  <c:v>-2.4774999999999996</c:v>
                </c:pt>
                <c:pt idx="1552">
                  <c:v>21.027261904761904</c:v>
                </c:pt>
                <c:pt idx="1553">
                  <c:v>1.6524999999999999</c:v>
                </c:pt>
                <c:pt idx="1554">
                  <c:v>10.709166666666667</c:v>
                </c:pt>
                <c:pt idx="1555">
                  <c:v>2.2516666666666674</c:v>
                </c:pt>
                <c:pt idx="1556">
                  <c:v>20.598452380952381</c:v>
                </c:pt>
                <c:pt idx="1557">
                  <c:v>29.473928571428576</c:v>
                </c:pt>
                <c:pt idx="1558">
                  <c:v>-16.679047619047623</c:v>
                </c:pt>
                <c:pt idx="1559">
                  <c:v>34.368214285714288</c:v>
                </c:pt>
                <c:pt idx="1560">
                  <c:v>29.06904761904762</c:v>
                </c:pt>
                <c:pt idx="1561">
                  <c:v>-0.52404761904761887</c:v>
                </c:pt>
                <c:pt idx="1562">
                  <c:v>13.537738095238096</c:v>
                </c:pt>
                <c:pt idx="1563">
                  <c:v>-3.2023809523808761E-2</c:v>
                </c:pt>
                <c:pt idx="1564">
                  <c:v>43.088928571428575</c:v>
                </c:pt>
                <c:pt idx="1565">
                  <c:v>24.058452380952382</c:v>
                </c:pt>
                <c:pt idx="1566">
                  <c:v>-8.5753571428571433</c:v>
                </c:pt>
                <c:pt idx="1567">
                  <c:v>10.709166666666667</c:v>
                </c:pt>
                <c:pt idx="1568">
                  <c:v>-0.45761904761904759</c:v>
                </c:pt>
                <c:pt idx="1569">
                  <c:v>20.598452380952381</c:v>
                </c:pt>
                <c:pt idx="1570">
                  <c:v>-8.7532142857142858</c:v>
                </c:pt>
                <c:pt idx="1571">
                  <c:v>8.0371428571428574</c:v>
                </c:pt>
                <c:pt idx="1572">
                  <c:v>-16.679047619047623</c:v>
                </c:pt>
                <c:pt idx="1573">
                  <c:v>21.901309523809527</c:v>
                </c:pt>
                <c:pt idx="1574">
                  <c:v>-6.0107142857142861</c:v>
                </c:pt>
                <c:pt idx="1575">
                  <c:v>21.027261904761904</c:v>
                </c:pt>
                <c:pt idx="1576">
                  <c:v>43.088928571428575</c:v>
                </c:pt>
                <c:pt idx="1577">
                  <c:v>20.738571428571433</c:v>
                </c:pt>
                <c:pt idx="1578">
                  <c:v>13.537738095238096</c:v>
                </c:pt>
                <c:pt idx="1579">
                  <c:v>2.2516666666666674</c:v>
                </c:pt>
                <c:pt idx="1580">
                  <c:v>5.5184523809523807</c:v>
                </c:pt>
                <c:pt idx="1581">
                  <c:v>21.901309523809527</c:v>
                </c:pt>
                <c:pt idx="1582">
                  <c:v>34.368214285714288</c:v>
                </c:pt>
                <c:pt idx="1583">
                  <c:v>27.424404761904761</c:v>
                </c:pt>
                <c:pt idx="1584">
                  <c:v>-0.45761904761904759</c:v>
                </c:pt>
                <c:pt idx="1585">
                  <c:v>31.447738095238101</c:v>
                </c:pt>
                <c:pt idx="1586">
                  <c:v>8.0371428571428574</c:v>
                </c:pt>
                <c:pt idx="1587">
                  <c:v>29.06904761904762</c:v>
                </c:pt>
                <c:pt idx="1588">
                  <c:v>-6.0107142857142861</c:v>
                </c:pt>
                <c:pt idx="1589">
                  <c:v>21.027261904761904</c:v>
                </c:pt>
                <c:pt idx="1590">
                  <c:v>13.537738095238096</c:v>
                </c:pt>
                <c:pt idx="1591">
                  <c:v>27.424404761904761</c:v>
                </c:pt>
                <c:pt idx="1592">
                  <c:v>-8.5753571428571433</c:v>
                </c:pt>
                <c:pt idx="1593">
                  <c:v>1.6524999999999999</c:v>
                </c:pt>
                <c:pt idx="1594">
                  <c:v>10.4975</c:v>
                </c:pt>
                <c:pt idx="1595">
                  <c:v>-0.45761904761904759</c:v>
                </c:pt>
                <c:pt idx="1596">
                  <c:v>-3.2023809523808761E-2</c:v>
                </c:pt>
                <c:pt idx="1597">
                  <c:v>31.447738095238101</c:v>
                </c:pt>
                <c:pt idx="1598">
                  <c:v>8.0371428571428574</c:v>
                </c:pt>
                <c:pt idx="1599">
                  <c:v>17.131547619047623</c:v>
                </c:pt>
                <c:pt idx="1600">
                  <c:v>34.368214285714288</c:v>
                </c:pt>
                <c:pt idx="1601">
                  <c:v>29.06904761904762</c:v>
                </c:pt>
                <c:pt idx="1602">
                  <c:v>-6.0107142857142861</c:v>
                </c:pt>
                <c:pt idx="1603">
                  <c:v>20.738571428571433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0F-47FF-812A-52B2C88B2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12735"/>
        <c:axId val="1171452719"/>
      </c:scatterChart>
      <c:valAx>
        <c:axId val="882312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52719"/>
        <c:crosses val="autoZero"/>
        <c:crossBetween val="midCat"/>
      </c:valAx>
      <c:valAx>
        <c:axId val="11714527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1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test!$Q$2:$Q$1605</c:f>
              <c:numCache>
                <c:formatCode>General</c:formatCode>
                <c:ptCount val="1604"/>
                <c:pt idx="0">
                  <c:v>-0.52404761904761887</c:v>
                </c:pt>
                <c:pt idx="1">
                  <c:v>8.0371428571428574</c:v>
                </c:pt>
                <c:pt idx="2">
                  <c:v>23.449285714285718</c:v>
                </c:pt>
                <c:pt idx="3">
                  <c:v>-6.0107142857142861</c:v>
                </c:pt>
                <c:pt idx="4">
                  <c:v>29.06904761904762</c:v>
                </c:pt>
                <c:pt idx="5">
                  <c:v>1.6524999999999999</c:v>
                </c:pt>
                <c:pt idx="6">
                  <c:v>2.2516666666666674</c:v>
                </c:pt>
                <c:pt idx="7">
                  <c:v>21.027261904761904</c:v>
                </c:pt>
                <c:pt idx="8">
                  <c:v>7.11511904761905</c:v>
                </c:pt>
                <c:pt idx="9">
                  <c:v>24.058452380952382</c:v>
                </c:pt>
                <c:pt idx="10">
                  <c:v>-16.679047619047623</c:v>
                </c:pt>
                <c:pt idx="11">
                  <c:v>10.4975</c:v>
                </c:pt>
                <c:pt idx="12">
                  <c:v>29.06904761904762</c:v>
                </c:pt>
                <c:pt idx="13">
                  <c:v>23.209285714285713</c:v>
                </c:pt>
                <c:pt idx="14">
                  <c:v>-0.45761904761904759</c:v>
                </c:pt>
                <c:pt idx="15">
                  <c:v>31.447738095238101</c:v>
                </c:pt>
                <c:pt idx="16">
                  <c:v>-8.7532142857142858</c:v>
                </c:pt>
                <c:pt idx="17">
                  <c:v>27.424404761904761</c:v>
                </c:pt>
                <c:pt idx="18">
                  <c:v>20.738571428571433</c:v>
                </c:pt>
                <c:pt idx="19">
                  <c:v>2.2516666666666674</c:v>
                </c:pt>
                <c:pt idx="20">
                  <c:v>-6.0107142857142861</c:v>
                </c:pt>
                <c:pt idx="21">
                  <c:v>29.473928571428576</c:v>
                </c:pt>
                <c:pt idx="22">
                  <c:v>-8.5753571428571433</c:v>
                </c:pt>
                <c:pt idx="23">
                  <c:v>23.209285714285713</c:v>
                </c:pt>
                <c:pt idx="24">
                  <c:v>27.424404761904761</c:v>
                </c:pt>
                <c:pt idx="25">
                  <c:v>31.447738095238101</c:v>
                </c:pt>
                <c:pt idx="26">
                  <c:v>8.0371428571428574</c:v>
                </c:pt>
                <c:pt idx="27">
                  <c:v>10.709166666666667</c:v>
                </c:pt>
                <c:pt idx="28">
                  <c:v>20.598452380952381</c:v>
                </c:pt>
                <c:pt idx="29">
                  <c:v>-3.2023809523808761E-2</c:v>
                </c:pt>
                <c:pt idx="30">
                  <c:v>13.537738095238096</c:v>
                </c:pt>
                <c:pt idx="31">
                  <c:v>21.027261904761904</c:v>
                </c:pt>
                <c:pt idx="32">
                  <c:v>-6.0107142857142861</c:v>
                </c:pt>
                <c:pt idx="33">
                  <c:v>23.449285714285718</c:v>
                </c:pt>
                <c:pt idx="34">
                  <c:v>2.2516666666666674</c:v>
                </c:pt>
                <c:pt idx="35">
                  <c:v>1.6524999999999999</c:v>
                </c:pt>
                <c:pt idx="36">
                  <c:v>-16.679047619047623</c:v>
                </c:pt>
                <c:pt idx="37">
                  <c:v>29.473928571428576</c:v>
                </c:pt>
                <c:pt idx="38">
                  <c:v>31.447738095238101</c:v>
                </c:pt>
                <c:pt idx="39">
                  <c:v>43.088928571428575</c:v>
                </c:pt>
                <c:pt idx="40">
                  <c:v>20.598452380952381</c:v>
                </c:pt>
                <c:pt idx="41">
                  <c:v>10.4975</c:v>
                </c:pt>
                <c:pt idx="42">
                  <c:v>34.368214285714288</c:v>
                </c:pt>
                <c:pt idx="43">
                  <c:v>13.537738095238096</c:v>
                </c:pt>
                <c:pt idx="44">
                  <c:v>-8.5753571428571433</c:v>
                </c:pt>
                <c:pt idx="45">
                  <c:v>27.424404761904761</c:v>
                </c:pt>
                <c:pt idx="46">
                  <c:v>21.027261904761904</c:v>
                </c:pt>
                <c:pt idx="47">
                  <c:v>21.027261904761904</c:v>
                </c:pt>
                <c:pt idx="48">
                  <c:v>23.449285714285718</c:v>
                </c:pt>
                <c:pt idx="49">
                  <c:v>-4.3963095238095242</c:v>
                </c:pt>
                <c:pt idx="50">
                  <c:v>13.537738095238096</c:v>
                </c:pt>
                <c:pt idx="51">
                  <c:v>20.598452380952381</c:v>
                </c:pt>
                <c:pt idx="52">
                  <c:v>-0.52404761904761887</c:v>
                </c:pt>
                <c:pt idx="53">
                  <c:v>24.058452380952382</c:v>
                </c:pt>
                <c:pt idx="54">
                  <c:v>21.901309523809527</c:v>
                </c:pt>
                <c:pt idx="55">
                  <c:v>43.088928571428575</c:v>
                </c:pt>
                <c:pt idx="56">
                  <c:v>21.901309523809527</c:v>
                </c:pt>
                <c:pt idx="57">
                  <c:v>13.367738095238096</c:v>
                </c:pt>
                <c:pt idx="58">
                  <c:v>13.537738095238096</c:v>
                </c:pt>
                <c:pt idx="59">
                  <c:v>8.0371428571428574</c:v>
                </c:pt>
                <c:pt idx="60">
                  <c:v>-4.3963095238095242</c:v>
                </c:pt>
                <c:pt idx="61">
                  <c:v>-8.5753571428571433</c:v>
                </c:pt>
                <c:pt idx="62">
                  <c:v>21.027261904761904</c:v>
                </c:pt>
                <c:pt idx="63">
                  <c:v>27.424404761904761</c:v>
                </c:pt>
                <c:pt idx="64">
                  <c:v>-8.7532142857142858</c:v>
                </c:pt>
                <c:pt idx="65">
                  <c:v>-0.52404761904761887</c:v>
                </c:pt>
                <c:pt idx="66">
                  <c:v>20.738571428571433</c:v>
                </c:pt>
                <c:pt idx="67">
                  <c:v>20.598452380952381</c:v>
                </c:pt>
                <c:pt idx="68">
                  <c:v>-0.45761904761904759</c:v>
                </c:pt>
                <c:pt idx="69">
                  <c:v>43.088928571428575</c:v>
                </c:pt>
                <c:pt idx="70">
                  <c:v>-3.2023809523808761E-2</c:v>
                </c:pt>
                <c:pt idx="71">
                  <c:v>29.06904761904762</c:v>
                </c:pt>
                <c:pt idx="72">
                  <c:v>-6.0107142857142861</c:v>
                </c:pt>
                <c:pt idx="73">
                  <c:v>5.5184523809523807</c:v>
                </c:pt>
                <c:pt idx="74">
                  <c:v>34.368214285714288</c:v>
                </c:pt>
                <c:pt idx="75">
                  <c:v>-8.5753571428571433</c:v>
                </c:pt>
                <c:pt idx="76">
                  <c:v>13.367738095238096</c:v>
                </c:pt>
                <c:pt idx="77">
                  <c:v>-0.45761904761904759</c:v>
                </c:pt>
                <c:pt idx="78">
                  <c:v>-0.52404761904761887</c:v>
                </c:pt>
                <c:pt idx="79">
                  <c:v>21.901309523809527</c:v>
                </c:pt>
                <c:pt idx="80">
                  <c:v>27.424404761904761</c:v>
                </c:pt>
                <c:pt idx="81">
                  <c:v>17.131547619047623</c:v>
                </c:pt>
                <c:pt idx="82">
                  <c:v>-4.3963095238095242</c:v>
                </c:pt>
                <c:pt idx="83">
                  <c:v>10.4975</c:v>
                </c:pt>
                <c:pt idx="84">
                  <c:v>7.11511904761905</c:v>
                </c:pt>
                <c:pt idx="85">
                  <c:v>20.598452380952381</c:v>
                </c:pt>
                <c:pt idx="86">
                  <c:v>29.06904761904762</c:v>
                </c:pt>
                <c:pt idx="87">
                  <c:v>13.537738095238096</c:v>
                </c:pt>
                <c:pt idx="88">
                  <c:v>17.131547619047623</c:v>
                </c:pt>
                <c:pt idx="89">
                  <c:v>1.6524999999999999</c:v>
                </c:pt>
                <c:pt idx="90">
                  <c:v>-0.52404761904761887</c:v>
                </c:pt>
                <c:pt idx="91">
                  <c:v>34.368214285714288</c:v>
                </c:pt>
                <c:pt idx="92">
                  <c:v>20.738571428571433</c:v>
                </c:pt>
                <c:pt idx="93">
                  <c:v>-0.45761904761904759</c:v>
                </c:pt>
                <c:pt idx="94">
                  <c:v>-8.5753571428571433</c:v>
                </c:pt>
                <c:pt idx="95">
                  <c:v>7.11511904761905</c:v>
                </c:pt>
                <c:pt idx="96">
                  <c:v>13.367738095238096</c:v>
                </c:pt>
                <c:pt idx="97">
                  <c:v>-0.45761904761904759</c:v>
                </c:pt>
                <c:pt idx="98">
                  <c:v>27.424404761904761</c:v>
                </c:pt>
                <c:pt idx="99">
                  <c:v>34.368214285714288</c:v>
                </c:pt>
                <c:pt idx="100">
                  <c:v>31.447738095238101</c:v>
                </c:pt>
                <c:pt idx="101">
                  <c:v>-8.7532142857142858</c:v>
                </c:pt>
                <c:pt idx="102">
                  <c:v>-6.0107142857142861</c:v>
                </c:pt>
                <c:pt idx="103">
                  <c:v>5.5184523809523807</c:v>
                </c:pt>
                <c:pt idx="104">
                  <c:v>10.4975</c:v>
                </c:pt>
                <c:pt idx="105">
                  <c:v>-4.3963095238095242</c:v>
                </c:pt>
                <c:pt idx="106">
                  <c:v>23.449285714285718</c:v>
                </c:pt>
                <c:pt idx="107">
                  <c:v>-6.0107142857142861</c:v>
                </c:pt>
                <c:pt idx="108">
                  <c:v>23.209285714285713</c:v>
                </c:pt>
                <c:pt idx="109">
                  <c:v>-2.4774999999999996</c:v>
                </c:pt>
                <c:pt idx="110">
                  <c:v>-3.2023809523808761E-2</c:v>
                </c:pt>
                <c:pt idx="111">
                  <c:v>29.473928571428576</c:v>
                </c:pt>
                <c:pt idx="112">
                  <c:v>-2.4774999999999996</c:v>
                </c:pt>
                <c:pt idx="113">
                  <c:v>20.738571428571433</c:v>
                </c:pt>
                <c:pt idx="114">
                  <c:v>43.088928571428575</c:v>
                </c:pt>
                <c:pt idx="115">
                  <c:v>13.367738095238096</c:v>
                </c:pt>
                <c:pt idx="116">
                  <c:v>5.5184523809523807</c:v>
                </c:pt>
                <c:pt idx="117">
                  <c:v>31.447738095238101</c:v>
                </c:pt>
                <c:pt idx="118">
                  <c:v>21.027261904761904</c:v>
                </c:pt>
                <c:pt idx="119">
                  <c:v>7.11511904761905</c:v>
                </c:pt>
                <c:pt idx="120">
                  <c:v>43.088928571428575</c:v>
                </c:pt>
                <c:pt idx="121">
                  <c:v>17.131547619047623</c:v>
                </c:pt>
                <c:pt idx="122">
                  <c:v>24.058452380952382</c:v>
                </c:pt>
                <c:pt idx="123">
                  <c:v>10.4975</c:v>
                </c:pt>
                <c:pt idx="124">
                  <c:v>34.368214285714288</c:v>
                </c:pt>
                <c:pt idx="125">
                  <c:v>13.537738095238096</c:v>
                </c:pt>
                <c:pt idx="126">
                  <c:v>2.2516666666666674</c:v>
                </c:pt>
                <c:pt idx="127">
                  <c:v>-2.4774999999999996</c:v>
                </c:pt>
                <c:pt idx="128">
                  <c:v>23.209285714285713</c:v>
                </c:pt>
                <c:pt idx="129">
                  <c:v>5.5184523809523807</c:v>
                </c:pt>
                <c:pt idx="130">
                  <c:v>-16.679047619047623</c:v>
                </c:pt>
                <c:pt idx="131">
                  <c:v>7.11511904761905</c:v>
                </c:pt>
                <c:pt idx="132">
                  <c:v>20.738571428571433</c:v>
                </c:pt>
                <c:pt idx="133">
                  <c:v>10.4975</c:v>
                </c:pt>
                <c:pt idx="134">
                  <c:v>-8.5753571428571433</c:v>
                </c:pt>
                <c:pt idx="135">
                  <c:v>34.368214285714288</c:v>
                </c:pt>
                <c:pt idx="136">
                  <c:v>-6.0107142857142861</c:v>
                </c:pt>
                <c:pt idx="137">
                  <c:v>29.473928571428576</c:v>
                </c:pt>
                <c:pt idx="138">
                  <c:v>7.11511904761905</c:v>
                </c:pt>
                <c:pt idx="139">
                  <c:v>23.209285714285713</c:v>
                </c:pt>
                <c:pt idx="140">
                  <c:v>5.5184523809523807</c:v>
                </c:pt>
                <c:pt idx="141">
                  <c:v>1.6524999999999999</c:v>
                </c:pt>
                <c:pt idx="142">
                  <c:v>43.088928571428575</c:v>
                </c:pt>
                <c:pt idx="143">
                  <c:v>-3.2023809523808761E-2</c:v>
                </c:pt>
                <c:pt idx="144">
                  <c:v>20.738571428571433</c:v>
                </c:pt>
                <c:pt idx="145">
                  <c:v>20.598452380952381</c:v>
                </c:pt>
                <c:pt idx="146">
                  <c:v>31.447738095238101</c:v>
                </c:pt>
                <c:pt idx="147">
                  <c:v>29.06904761904762</c:v>
                </c:pt>
                <c:pt idx="148">
                  <c:v>17.131547619047623</c:v>
                </c:pt>
                <c:pt idx="149">
                  <c:v>20.598452380952381</c:v>
                </c:pt>
                <c:pt idx="150">
                  <c:v>8.0371428571428574</c:v>
                </c:pt>
                <c:pt idx="151">
                  <c:v>29.473928571428576</c:v>
                </c:pt>
                <c:pt idx="152">
                  <c:v>21.901309523809527</c:v>
                </c:pt>
                <c:pt idx="153">
                  <c:v>24.058452380952382</c:v>
                </c:pt>
                <c:pt idx="154">
                  <c:v>13.537738095238096</c:v>
                </c:pt>
                <c:pt idx="155">
                  <c:v>-16.679047619047623</c:v>
                </c:pt>
                <c:pt idx="156">
                  <c:v>-8.7532142857142858</c:v>
                </c:pt>
                <c:pt idx="157">
                  <c:v>23.449285714285718</c:v>
                </c:pt>
                <c:pt idx="158">
                  <c:v>34.368214285714288</c:v>
                </c:pt>
                <c:pt idx="159">
                  <c:v>21.901309523809527</c:v>
                </c:pt>
                <c:pt idx="160">
                  <c:v>-0.45761904761904759</c:v>
                </c:pt>
                <c:pt idx="161">
                  <c:v>8.0371428571428574</c:v>
                </c:pt>
                <c:pt idx="162">
                  <c:v>20.598452380952381</c:v>
                </c:pt>
                <c:pt idx="163">
                  <c:v>20.738571428571433</c:v>
                </c:pt>
                <c:pt idx="164">
                  <c:v>-8.7532142857142858</c:v>
                </c:pt>
                <c:pt idx="165">
                  <c:v>29.06904761904762</c:v>
                </c:pt>
                <c:pt idx="166">
                  <c:v>24.058452380952382</c:v>
                </c:pt>
                <c:pt idx="167">
                  <c:v>23.449285714285718</c:v>
                </c:pt>
                <c:pt idx="168">
                  <c:v>31.447738095238101</c:v>
                </c:pt>
                <c:pt idx="169">
                  <c:v>17.131547619047623</c:v>
                </c:pt>
                <c:pt idx="170">
                  <c:v>-8.5753571428571433</c:v>
                </c:pt>
                <c:pt idx="171">
                  <c:v>13.537738095238096</c:v>
                </c:pt>
                <c:pt idx="172">
                  <c:v>29.473928571428576</c:v>
                </c:pt>
                <c:pt idx="173">
                  <c:v>-4.3963095238095242</c:v>
                </c:pt>
                <c:pt idx="174">
                  <c:v>1.6524999999999999</c:v>
                </c:pt>
                <c:pt idx="175">
                  <c:v>10.4975</c:v>
                </c:pt>
                <c:pt idx="176">
                  <c:v>-8.7532142857142858</c:v>
                </c:pt>
                <c:pt idx="177">
                  <c:v>17.131547619047623</c:v>
                </c:pt>
                <c:pt idx="178">
                  <c:v>-0.45761904761904759</c:v>
                </c:pt>
                <c:pt idx="179">
                  <c:v>31.447738095238101</c:v>
                </c:pt>
                <c:pt idx="180">
                  <c:v>23.449285714285718</c:v>
                </c:pt>
                <c:pt idx="181">
                  <c:v>21.901309523809527</c:v>
                </c:pt>
                <c:pt idx="182">
                  <c:v>29.06904761904762</c:v>
                </c:pt>
                <c:pt idx="183">
                  <c:v>13.537738095238096</c:v>
                </c:pt>
                <c:pt idx="184">
                  <c:v>-4.3963095238095242</c:v>
                </c:pt>
                <c:pt idx="185">
                  <c:v>24.058452380952382</c:v>
                </c:pt>
                <c:pt idx="186">
                  <c:v>8.0371428571428574</c:v>
                </c:pt>
                <c:pt idx="187">
                  <c:v>2.2516666666666674</c:v>
                </c:pt>
                <c:pt idx="188">
                  <c:v>27.424404761904761</c:v>
                </c:pt>
                <c:pt idx="189">
                  <c:v>31.447738095238101</c:v>
                </c:pt>
                <c:pt idx="190">
                  <c:v>7.11511904761905</c:v>
                </c:pt>
                <c:pt idx="191">
                  <c:v>-3.2023809523808761E-2</c:v>
                </c:pt>
                <c:pt idx="192">
                  <c:v>13.367738095238096</c:v>
                </c:pt>
                <c:pt idx="193">
                  <c:v>10.709166666666667</c:v>
                </c:pt>
                <c:pt idx="194">
                  <c:v>-2.4774999999999996</c:v>
                </c:pt>
                <c:pt idx="195">
                  <c:v>27.424404761904761</c:v>
                </c:pt>
                <c:pt idx="196">
                  <c:v>29.473928571428576</c:v>
                </c:pt>
                <c:pt idx="197">
                  <c:v>5.5184523809523807</c:v>
                </c:pt>
                <c:pt idx="198">
                  <c:v>10.709166666666667</c:v>
                </c:pt>
                <c:pt idx="199">
                  <c:v>17.131547619047623</c:v>
                </c:pt>
                <c:pt idx="200">
                  <c:v>21.027261904761904</c:v>
                </c:pt>
                <c:pt idx="201">
                  <c:v>13.367738095238096</c:v>
                </c:pt>
                <c:pt idx="202">
                  <c:v>8.0371428571428574</c:v>
                </c:pt>
                <c:pt idx="203">
                  <c:v>-2.4774999999999996</c:v>
                </c:pt>
                <c:pt idx="204">
                  <c:v>23.449285714285718</c:v>
                </c:pt>
                <c:pt idx="205">
                  <c:v>-0.45761904761904759</c:v>
                </c:pt>
                <c:pt idx="206">
                  <c:v>5.5184523809523807</c:v>
                </c:pt>
                <c:pt idx="207">
                  <c:v>-8.5753571428571433</c:v>
                </c:pt>
                <c:pt idx="208">
                  <c:v>21.027261904761904</c:v>
                </c:pt>
                <c:pt idx="209">
                  <c:v>34.368214285714288</c:v>
                </c:pt>
                <c:pt idx="210">
                  <c:v>10.709166666666667</c:v>
                </c:pt>
                <c:pt idx="211">
                  <c:v>23.449285714285718</c:v>
                </c:pt>
                <c:pt idx="212">
                  <c:v>-2.4774999999999996</c:v>
                </c:pt>
                <c:pt idx="213">
                  <c:v>21.901309523809527</c:v>
                </c:pt>
                <c:pt idx="214">
                  <c:v>8.0371428571428574</c:v>
                </c:pt>
                <c:pt idx="215">
                  <c:v>23.209285714285713</c:v>
                </c:pt>
                <c:pt idx="216">
                  <c:v>2.2516666666666674</c:v>
                </c:pt>
                <c:pt idx="217">
                  <c:v>-16.679047619047623</c:v>
                </c:pt>
                <c:pt idx="218">
                  <c:v>27.424404761904761</c:v>
                </c:pt>
                <c:pt idx="219">
                  <c:v>-0.52404761904761887</c:v>
                </c:pt>
                <c:pt idx="220">
                  <c:v>-0.52404761904761887</c:v>
                </c:pt>
                <c:pt idx="221">
                  <c:v>5.5184523809523807</c:v>
                </c:pt>
                <c:pt idx="222">
                  <c:v>34.368214285714288</c:v>
                </c:pt>
                <c:pt idx="223">
                  <c:v>-6.0107142857142861</c:v>
                </c:pt>
                <c:pt idx="224">
                  <c:v>2.2516666666666674</c:v>
                </c:pt>
                <c:pt idx="225">
                  <c:v>24.058452380952382</c:v>
                </c:pt>
                <c:pt idx="226">
                  <c:v>43.088928571428575</c:v>
                </c:pt>
                <c:pt idx="227">
                  <c:v>-8.5753571428571433</c:v>
                </c:pt>
                <c:pt idx="228">
                  <c:v>-2.4774999999999996</c:v>
                </c:pt>
                <c:pt idx="229">
                  <c:v>-3.2023809523808761E-2</c:v>
                </c:pt>
                <c:pt idx="230">
                  <c:v>34.368214285714288</c:v>
                </c:pt>
                <c:pt idx="231">
                  <c:v>27.424404761904761</c:v>
                </c:pt>
                <c:pt idx="232">
                  <c:v>23.209285714285713</c:v>
                </c:pt>
                <c:pt idx="233">
                  <c:v>1.6524999999999999</c:v>
                </c:pt>
                <c:pt idx="234">
                  <c:v>-16.679047619047623</c:v>
                </c:pt>
                <c:pt idx="235">
                  <c:v>21.027261904761904</c:v>
                </c:pt>
                <c:pt idx="236">
                  <c:v>13.367738095238096</c:v>
                </c:pt>
                <c:pt idx="237">
                  <c:v>21.027261904761904</c:v>
                </c:pt>
                <c:pt idx="238">
                  <c:v>-0.52404761904761887</c:v>
                </c:pt>
                <c:pt idx="239">
                  <c:v>27.424404761904761</c:v>
                </c:pt>
                <c:pt idx="240">
                  <c:v>-0.45761904761904759</c:v>
                </c:pt>
                <c:pt idx="241">
                  <c:v>43.088928571428575</c:v>
                </c:pt>
                <c:pt idx="242">
                  <c:v>20.738571428571433</c:v>
                </c:pt>
                <c:pt idx="243">
                  <c:v>20.598452380952381</c:v>
                </c:pt>
                <c:pt idx="244">
                  <c:v>-8.5753571428571433</c:v>
                </c:pt>
                <c:pt idx="245">
                  <c:v>13.367738095238096</c:v>
                </c:pt>
                <c:pt idx="246">
                  <c:v>17.131547619047623</c:v>
                </c:pt>
                <c:pt idx="247">
                  <c:v>-3.2023809523808761E-2</c:v>
                </c:pt>
                <c:pt idx="248">
                  <c:v>21.027261904761904</c:v>
                </c:pt>
                <c:pt idx="249">
                  <c:v>21.901309523809527</c:v>
                </c:pt>
                <c:pt idx="250">
                  <c:v>20.738571428571433</c:v>
                </c:pt>
                <c:pt idx="251">
                  <c:v>-8.7532142857142858</c:v>
                </c:pt>
                <c:pt idx="252">
                  <c:v>5.5184523809523807</c:v>
                </c:pt>
                <c:pt idx="253">
                  <c:v>7.11511904761905</c:v>
                </c:pt>
                <c:pt idx="254">
                  <c:v>-0.45761904761904759</c:v>
                </c:pt>
                <c:pt idx="255">
                  <c:v>-0.52404761904761887</c:v>
                </c:pt>
                <c:pt idx="256">
                  <c:v>13.367738095238096</c:v>
                </c:pt>
                <c:pt idx="257">
                  <c:v>20.598452380952381</c:v>
                </c:pt>
                <c:pt idx="258">
                  <c:v>-4.3963095238095242</c:v>
                </c:pt>
                <c:pt idx="259">
                  <c:v>21.901309523809527</c:v>
                </c:pt>
                <c:pt idx="260">
                  <c:v>10.4975</c:v>
                </c:pt>
                <c:pt idx="261">
                  <c:v>29.473928571428576</c:v>
                </c:pt>
                <c:pt idx="262">
                  <c:v>-0.45761904761904759</c:v>
                </c:pt>
                <c:pt idx="263">
                  <c:v>34.368214285714288</c:v>
                </c:pt>
                <c:pt idx="264">
                  <c:v>17.131547619047623</c:v>
                </c:pt>
                <c:pt idx="265">
                  <c:v>23.209285714285713</c:v>
                </c:pt>
                <c:pt idx="266">
                  <c:v>-3.2023809523808761E-2</c:v>
                </c:pt>
                <c:pt idx="267">
                  <c:v>20.738571428571433</c:v>
                </c:pt>
                <c:pt idx="268">
                  <c:v>10.709166666666667</c:v>
                </c:pt>
                <c:pt idx="269">
                  <c:v>-8.7532142857142858</c:v>
                </c:pt>
                <c:pt idx="270">
                  <c:v>27.424404761904761</c:v>
                </c:pt>
                <c:pt idx="271">
                  <c:v>13.537738095238096</c:v>
                </c:pt>
                <c:pt idx="272">
                  <c:v>20.598452380952381</c:v>
                </c:pt>
                <c:pt idx="273">
                  <c:v>2.2516666666666674</c:v>
                </c:pt>
                <c:pt idx="274">
                  <c:v>-3.2023809523808761E-2</c:v>
                </c:pt>
                <c:pt idx="275">
                  <c:v>17.131547619047623</c:v>
                </c:pt>
                <c:pt idx="276">
                  <c:v>23.449285714285718</c:v>
                </c:pt>
                <c:pt idx="277">
                  <c:v>10.709166666666667</c:v>
                </c:pt>
                <c:pt idx="278">
                  <c:v>-8.5753571428571433</c:v>
                </c:pt>
                <c:pt idx="279">
                  <c:v>21.901309523809527</c:v>
                </c:pt>
                <c:pt idx="280">
                  <c:v>-6.0107142857142861</c:v>
                </c:pt>
                <c:pt idx="281">
                  <c:v>-8.7532142857142858</c:v>
                </c:pt>
                <c:pt idx="282">
                  <c:v>20.598452380952381</c:v>
                </c:pt>
                <c:pt idx="283">
                  <c:v>23.209285714285713</c:v>
                </c:pt>
                <c:pt idx="284">
                  <c:v>13.537738095238096</c:v>
                </c:pt>
                <c:pt idx="285">
                  <c:v>-4.3963095238095242</c:v>
                </c:pt>
                <c:pt idx="286">
                  <c:v>34.368214285714288</c:v>
                </c:pt>
                <c:pt idx="287">
                  <c:v>10.4975</c:v>
                </c:pt>
                <c:pt idx="288">
                  <c:v>31.447738095238101</c:v>
                </c:pt>
                <c:pt idx="289">
                  <c:v>34.368214285714288</c:v>
                </c:pt>
                <c:pt idx="290">
                  <c:v>10.4975</c:v>
                </c:pt>
                <c:pt idx="291">
                  <c:v>-2.4774999999999996</c:v>
                </c:pt>
                <c:pt idx="292">
                  <c:v>27.424404761904761</c:v>
                </c:pt>
                <c:pt idx="293">
                  <c:v>10.709166666666667</c:v>
                </c:pt>
                <c:pt idx="294">
                  <c:v>-16.679047619047623</c:v>
                </c:pt>
                <c:pt idx="295">
                  <c:v>13.537738095238096</c:v>
                </c:pt>
                <c:pt idx="296">
                  <c:v>24.058452380952382</c:v>
                </c:pt>
                <c:pt idx="297">
                  <c:v>17.131547619047623</c:v>
                </c:pt>
                <c:pt idx="298">
                  <c:v>23.449285714285718</c:v>
                </c:pt>
                <c:pt idx="299">
                  <c:v>-8.5753571428571433</c:v>
                </c:pt>
                <c:pt idx="300">
                  <c:v>23.209285714285713</c:v>
                </c:pt>
                <c:pt idx="301">
                  <c:v>-4.3963095238095242</c:v>
                </c:pt>
                <c:pt idx="302">
                  <c:v>23.209285714285713</c:v>
                </c:pt>
                <c:pt idx="303">
                  <c:v>13.367738095238096</c:v>
                </c:pt>
                <c:pt idx="304">
                  <c:v>27.424404761904761</c:v>
                </c:pt>
                <c:pt idx="305">
                  <c:v>29.473928571428576</c:v>
                </c:pt>
                <c:pt idx="306">
                  <c:v>21.027261904761904</c:v>
                </c:pt>
                <c:pt idx="307">
                  <c:v>2.2516666666666674</c:v>
                </c:pt>
                <c:pt idx="308">
                  <c:v>8.0371428571428574</c:v>
                </c:pt>
                <c:pt idx="309">
                  <c:v>24.058452380952382</c:v>
                </c:pt>
                <c:pt idx="310">
                  <c:v>43.088928571428575</c:v>
                </c:pt>
                <c:pt idx="311">
                  <c:v>7.11511904761905</c:v>
                </c:pt>
                <c:pt idx="312">
                  <c:v>-2.4774999999999996</c:v>
                </c:pt>
                <c:pt idx="313">
                  <c:v>10.709166666666667</c:v>
                </c:pt>
                <c:pt idx="314">
                  <c:v>-0.52404761904761887</c:v>
                </c:pt>
                <c:pt idx="315">
                  <c:v>-16.679047619047623</c:v>
                </c:pt>
                <c:pt idx="316">
                  <c:v>21.901309523809527</c:v>
                </c:pt>
                <c:pt idx="317">
                  <c:v>-16.679047619047623</c:v>
                </c:pt>
                <c:pt idx="318">
                  <c:v>-8.5753571428571433</c:v>
                </c:pt>
                <c:pt idx="319">
                  <c:v>-8.7532142857142858</c:v>
                </c:pt>
                <c:pt idx="320">
                  <c:v>17.131547619047623</c:v>
                </c:pt>
                <c:pt idx="321">
                  <c:v>29.473928571428576</c:v>
                </c:pt>
                <c:pt idx="322">
                  <c:v>43.088928571428575</c:v>
                </c:pt>
                <c:pt idx="323">
                  <c:v>27.424404761904761</c:v>
                </c:pt>
                <c:pt idx="324">
                  <c:v>7.11511904761905</c:v>
                </c:pt>
                <c:pt idx="325">
                  <c:v>34.368214285714288</c:v>
                </c:pt>
                <c:pt idx="326">
                  <c:v>20.598452380952381</c:v>
                </c:pt>
                <c:pt idx="327">
                  <c:v>13.367738095238096</c:v>
                </c:pt>
                <c:pt idx="328">
                  <c:v>29.06904761904762</c:v>
                </c:pt>
                <c:pt idx="329">
                  <c:v>10.709166666666667</c:v>
                </c:pt>
                <c:pt idx="330">
                  <c:v>10.709166666666667</c:v>
                </c:pt>
                <c:pt idx="331">
                  <c:v>-0.45761904761904759</c:v>
                </c:pt>
                <c:pt idx="332">
                  <c:v>13.367738095238096</c:v>
                </c:pt>
                <c:pt idx="333">
                  <c:v>20.738571428571433</c:v>
                </c:pt>
                <c:pt idx="334">
                  <c:v>21.901309523809527</c:v>
                </c:pt>
                <c:pt idx="335">
                  <c:v>-2.4774999999999996</c:v>
                </c:pt>
                <c:pt idx="336">
                  <c:v>7.11511904761905</c:v>
                </c:pt>
                <c:pt idx="337">
                  <c:v>21.027261904761904</c:v>
                </c:pt>
                <c:pt idx="338">
                  <c:v>29.06904761904762</c:v>
                </c:pt>
                <c:pt idx="339">
                  <c:v>43.088928571428575</c:v>
                </c:pt>
                <c:pt idx="340">
                  <c:v>-16.679047619047623</c:v>
                </c:pt>
                <c:pt idx="341">
                  <c:v>27.424404761904761</c:v>
                </c:pt>
                <c:pt idx="342">
                  <c:v>21.027261904761904</c:v>
                </c:pt>
                <c:pt idx="343">
                  <c:v>-6.0107142857142861</c:v>
                </c:pt>
                <c:pt idx="344">
                  <c:v>23.449285714285718</c:v>
                </c:pt>
                <c:pt idx="345">
                  <c:v>7.11511904761905</c:v>
                </c:pt>
                <c:pt idx="346">
                  <c:v>31.447738095238101</c:v>
                </c:pt>
                <c:pt idx="347">
                  <c:v>-8.7532142857142858</c:v>
                </c:pt>
                <c:pt idx="348">
                  <c:v>-0.45761904761904759</c:v>
                </c:pt>
                <c:pt idx="349">
                  <c:v>-6.0107142857142861</c:v>
                </c:pt>
                <c:pt idx="350">
                  <c:v>31.447738095238101</c:v>
                </c:pt>
                <c:pt idx="351">
                  <c:v>29.06904761904762</c:v>
                </c:pt>
                <c:pt idx="352">
                  <c:v>-0.52404761904761887</c:v>
                </c:pt>
                <c:pt idx="353">
                  <c:v>13.537738095238096</c:v>
                </c:pt>
                <c:pt idx="354">
                  <c:v>17.131547619047623</c:v>
                </c:pt>
                <c:pt idx="355">
                  <c:v>-8.5753571428571433</c:v>
                </c:pt>
                <c:pt idx="356">
                  <c:v>20.738571428571433</c:v>
                </c:pt>
                <c:pt idx="357">
                  <c:v>10.4975</c:v>
                </c:pt>
                <c:pt idx="358">
                  <c:v>-2.4774999999999996</c:v>
                </c:pt>
                <c:pt idx="359">
                  <c:v>-4.3963095238095242</c:v>
                </c:pt>
                <c:pt idx="360">
                  <c:v>23.209285714285713</c:v>
                </c:pt>
                <c:pt idx="361">
                  <c:v>-0.52404761904761887</c:v>
                </c:pt>
                <c:pt idx="362">
                  <c:v>10.4975</c:v>
                </c:pt>
                <c:pt idx="363">
                  <c:v>29.473928571428576</c:v>
                </c:pt>
                <c:pt idx="364">
                  <c:v>13.537738095238096</c:v>
                </c:pt>
                <c:pt idx="365">
                  <c:v>27.424404761904761</c:v>
                </c:pt>
                <c:pt idx="366">
                  <c:v>-2.4774999999999996</c:v>
                </c:pt>
                <c:pt idx="367">
                  <c:v>8.0371428571428574</c:v>
                </c:pt>
                <c:pt idx="368">
                  <c:v>-6.0107142857142861</c:v>
                </c:pt>
                <c:pt idx="369">
                  <c:v>23.449285714285718</c:v>
                </c:pt>
                <c:pt idx="370">
                  <c:v>20.738571428571433</c:v>
                </c:pt>
                <c:pt idx="371">
                  <c:v>-8.5753571428571433</c:v>
                </c:pt>
                <c:pt idx="372">
                  <c:v>31.447738095238101</c:v>
                </c:pt>
                <c:pt idx="373">
                  <c:v>8.0371428571428574</c:v>
                </c:pt>
                <c:pt idx="374">
                  <c:v>-16.679047619047623</c:v>
                </c:pt>
                <c:pt idx="375">
                  <c:v>1.6524999999999999</c:v>
                </c:pt>
                <c:pt idx="376">
                  <c:v>10.4975</c:v>
                </c:pt>
                <c:pt idx="377">
                  <c:v>20.738571428571433</c:v>
                </c:pt>
                <c:pt idx="378">
                  <c:v>23.449285714285718</c:v>
                </c:pt>
                <c:pt idx="379">
                  <c:v>29.473928571428576</c:v>
                </c:pt>
                <c:pt idx="380">
                  <c:v>-8.5753571428571433</c:v>
                </c:pt>
                <c:pt idx="381">
                  <c:v>13.537738095238096</c:v>
                </c:pt>
                <c:pt idx="382">
                  <c:v>2.2516666666666674</c:v>
                </c:pt>
                <c:pt idx="383">
                  <c:v>-0.52404761904761887</c:v>
                </c:pt>
                <c:pt idx="384">
                  <c:v>-8.7532142857142858</c:v>
                </c:pt>
                <c:pt idx="385">
                  <c:v>13.367738095238096</c:v>
                </c:pt>
                <c:pt idx="386">
                  <c:v>31.447738095238101</c:v>
                </c:pt>
                <c:pt idx="387">
                  <c:v>7.11511904761905</c:v>
                </c:pt>
                <c:pt idx="388">
                  <c:v>27.424404761904761</c:v>
                </c:pt>
                <c:pt idx="389">
                  <c:v>-0.52404761904761887</c:v>
                </c:pt>
                <c:pt idx="390">
                  <c:v>-3.2023809523808761E-2</c:v>
                </c:pt>
                <c:pt idx="391">
                  <c:v>5.5184523809523807</c:v>
                </c:pt>
                <c:pt idx="392">
                  <c:v>2.2516666666666674</c:v>
                </c:pt>
                <c:pt idx="393">
                  <c:v>13.537738095238096</c:v>
                </c:pt>
                <c:pt idx="394">
                  <c:v>23.449285714285718</c:v>
                </c:pt>
                <c:pt idx="395">
                  <c:v>27.424404761904761</c:v>
                </c:pt>
                <c:pt idx="396">
                  <c:v>20.738571428571433</c:v>
                </c:pt>
                <c:pt idx="397">
                  <c:v>13.367738095238096</c:v>
                </c:pt>
                <c:pt idx="398">
                  <c:v>10.4975</c:v>
                </c:pt>
                <c:pt idx="399">
                  <c:v>29.473928571428576</c:v>
                </c:pt>
                <c:pt idx="400">
                  <c:v>-8.5753571428571433</c:v>
                </c:pt>
                <c:pt idx="401">
                  <c:v>7.11511904761905</c:v>
                </c:pt>
                <c:pt idx="402">
                  <c:v>2.2516666666666674</c:v>
                </c:pt>
                <c:pt idx="403">
                  <c:v>13.367738095238096</c:v>
                </c:pt>
                <c:pt idx="404">
                  <c:v>20.598452380952381</c:v>
                </c:pt>
                <c:pt idx="405">
                  <c:v>1.6524999999999999</c:v>
                </c:pt>
                <c:pt idx="406">
                  <c:v>29.473928571428576</c:v>
                </c:pt>
                <c:pt idx="407">
                  <c:v>-3.2023809523808761E-2</c:v>
                </c:pt>
                <c:pt idx="408">
                  <c:v>31.447738095238101</c:v>
                </c:pt>
                <c:pt idx="409">
                  <c:v>-4.3963095238095242</c:v>
                </c:pt>
                <c:pt idx="410">
                  <c:v>5.5184523809523807</c:v>
                </c:pt>
                <c:pt idx="411">
                  <c:v>24.058452380952382</c:v>
                </c:pt>
                <c:pt idx="412">
                  <c:v>27.424404761904761</c:v>
                </c:pt>
                <c:pt idx="413">
                  <c:v>20.738571428571433</c:v>
                </c:pt>
                <c:pt idx="414">
                  <c:v>21.027261904761904</c:v>
                </c:pt>
                <c:pt idx="415">
                  <c:v>23.209285714285713</c:v>
                </c:pt>
                <c:pt idx="416">
                  <c:v>-16.679047619047623</c:v>
                </c:pt>
                <c:pt idx="417">
                  <c:v>-3.2023809523808761E-2</c:v>
                </c:pt>
                <c:pt idx="418">
                  <c:v>43.088928571428575</c:v>
                </c:pt>
                <c:pt idx="419">
                  <c:v>8.0371428571428574</c:v>
                </c:pt>
                <c:pt idx="420">
                  <c:v>20.598452380952381</c:v>
                </c:pt>
                <c:pt idx="421">
                  <c:v>-0.52404761904761887</c:v>
                </c:pt>
                <c:pt idx="422">
                  <c:v>24.058452380952382</c:v>
                </c:pt>
                <c:pt idx="423">
                  <c:v>34.368214285714288</c:v>
                </c:pt>
                <c:pt idx="424">
                  <c:v>10.709166666666667</c:v>
                </c:pt>
                <c:pt idx="425">
                  <c:v>43.088928571428575</c:v>
                </c:pt>
                <c:pt idx="426">
                  <c:v>23.209285714285713</c:v>
                </c:pt>
                <c:pt idx="427">
                  <c:v>5.5184523809523807</c:v>
                </c:pt>
                <c:pt idx="428">
                  <c:v>17.131547619047623</c:v>
                </c:pt>
                <c:pt idx="429">
                  <c:v>21.901309523809527</c:v>
                </c:pt>
                <c:pt idx="430">
                  <c:v>29.06904761904762</c:v>
                </c:pt>
                <c:pt idx="431">
                  <c:v>-3.2023809523808761E-2</c:v>
                </c:pt>
                <c:pt idx="432">
                  <c:v>20.598452380952381</c:v>
                </c:pt>
                <c:pt idx="433">
                  <c:v>-16.679047619047623</c:v>
                </c:pt>
                <c:pt idx="434">
                  <c:v>-8.5753571428571433</c:v>
                </c:pt>
                <c:pt idx="435">
                  <c:v>-4.3963095238095242</c:v>
                </c:pt>
                <c:pt idx="436">
                  <c:v>31.447738095238101</c:v>
                </c:pt>
                <c:pt idx="437">
                  <c:v>10.709166666666667</c:v>
                </c:pt>
                <c:pt idx="438">
                  <c:v>5.5184523809523807</c:v>
                </c:pt>
                <c:pt idx="439">
                  <c:v>21.901309523809527</c:v>
                </c:pt>
                <c:pt idx="440">
                  <c:v>20.598452380952381</c:v>
                </c:pt>
                <c:pt idx="441">
                  <c:v>29.06904761904762</c:v>
                </c:pt>
                <c:pt idx="442">
                  <c:v>10.4975</c:v>
                </c:pt>
                <c:pt idx="443">
                  <c:v>24.058452380952382</c:v>
                </c:pt>
                <c:pt idx="444">
                  <c:v>20.738571428571433</c:v>
                </c:pt>
                <c:pt idx="445">
                  <c:v>-2.4774999999999996</c:v>
                </c:pt>
                <c:pt idx="446">
                  <c:v>10.709166666666667</c:v>
                </c:pt>
                <c:pt idx="447">
                  <c:v>-8.7532142857142858</c:v>
                </c:pt>
                <c:pt idx="448">
                  <c:v>13.537738095238096</c:v>
                </c:pt>
                <c:pt idx="449">
                  <c:v>-0.45761904761904759</c:v>
                </c:pt>
                <c:pt idx="450">
                  <c:v>8.0371428571428574</c:v>
                </c:pt>
                <c:pt idx="451">
                  <c:v>17.131547619047623</c:v>
                </c:pt>
                <c:pt idx="452">
                  <c:v>20.598452380952381</c:v>
                </c:pt>
                <c:pt idx="453">
                  <c:v>20.738571428571433</c:v>
                </c:pt>
                <c:pt idx="454">
                  <c:v>21.901309523809527</c:v>
                </c:pt>
                <c:pt idx="455">
                  <c:v>-8.5753571428571433</c:v>
                </c:pt>
                <c:pt idx="456">
                  <c:v>1.6524999999999999</c:v>
                </c:pt>
                <c:pt idx="457">
                  <c:v>-0.45761904761904759</c:v>
                </c:pt>
                <c:pt idx="458">
                  <c:v>-2.4774999999999996</c:v>
                </c:pt>
                <c:pt idx="459">
                  <c:v>27.424404761904761</c:v>
                </c:pt>
                <c:pt idx="460">
                  <c:v>29.06904761904762</c:v>
                </c:pt>
                <c:pt idx="461">
                  <c:v>13.537738095238096</c:v>
                </c:pt>
                <c:pt idx="462">
                  <c:v>23.449285714285718</c:v>
                </c:pt>
                <c:pt idx="463">
                  <c:v>21.027261904761904</c:v>
                </c:pt>
                <c:pt idx="464">
                  <c:v>-3.2023809523808761E-2</c:v>
                </c:pt>
                <c:pt idx="465">
                  <c:v>29.473928571428576</c:v>
                </c:pt>
                <c:pt idx="466">
                  <c:v>20.598452380952381</c:v>
                </c:pt>
                <c:pt idx="467">
                  <c:v>29.06904761904762</c:v>
                </c:pt>
                <c:pt idx="468">
                  <c:v>23.449285714285718</c:v>
                </c:pt>
                <c:pt idx="469">
                  <c:v>-4.3963095238095242</c:v>
                </c:pt>
                <c:pt idx="470">
                  <c:v>13.367738095238096</c:v>
                </c:pt>
                <c:pt idx="471">
                  <c:v>34.368214285714288</c:v>
                </c:pt>
                <c:pt idx="472">
                  <c:v>13.537738095238096</c:v>
                </c:pt>
                <c:pt idx="473">
                  <c:v>21.901309523809527</c:v>
                </c:pt>
                <c:pt idx="474">
                  <c:v>7.11511904761905</c:v>
                </c:pt>
                <c:pt idx="475">
                  <c:v>1.6524999999999999</c:v>
                </c:pt>
                <c:pt idx="476">
                  <c:v>8.0371428571428574</c:v>
                </c:pt>
                <c:pt idx="477">
                  <c:v>-0.45761904761904759</c:v>
                </c:pt>
                <c:pt idx="478">
                  <c:v>17.131547619047623</c:v>
                </c:pt>
                <c:pt idx="479">
                  <c:v>13.367738095238096</c:v>
                </c:pt>
                <c:pt idx="480">
                  <c:v>2.2516666666666674</c:v>
                </c:pt>
                <c:pt idx="481">
                  <c:v>-4.3963095238095242</c:v>
                </c:pt>
                <c:pt idx="482">
                  <c:v>1.6524999999999999</c:v>
                </c:pt>
                <c:pt idx="483">
                  <c:v>-0.45761904761904759</c:v>
                </c:pt>
                <c:pt idx="484">
                  <c:v>8.0371428571428574</c:v>
                </c:pt>
                <c:pt idx="485">
                  <c:v>-16.679047619047623</c:v>
                </c:pt>
                <c:pt idx="486">
                  <c:v>13.537738095238096</c:v>
                </c:pt>
                <c:pt idx="487">
                  <c:v>-0.52404761904761887</c:v>
                </c:pt>
                <c:pt idx="488">
                  <c:v>-6.0107142857142861</c:v>
                </c:pt>
                <c:pt idx="489">
                  <c:v>31.447738095238101</c:v>
                </c:pt>
                <c:pt idx="490">
                  <c:v>23.209285714285713</c:v>
                </c:pt>
                <c:pt idx="491">
                  <c:v>43.088928571428575</c:v>
                </c:pt>
                <c:pt idx="492">
                  <c:v>17.131547619047623</c:v>
                </c:pt>
                <c:pt idx="493">
                  <c:v>7.11511904761905</c:v>
                </c:pt>
                <c:pt idx="494">
                  <c:v>34.368214285714288</c:v>
                </c:pt>
                <c:pt idx="495">
                  <c:v>23.209285714285713</c:v>
                </c:pt>
                <c:pt idx="496">
                  <c:v>-16.679047619047623</c:v>
                </c:pt>
                <c:pt idx="497">
                  <c:v>43.088928571428575</c:v>
                </c:pt>
                <c:pt idx="498">
                  <c:v>10.709166666666667</c:v>
                </c:pt>
                <c:pt idx="499">
                  <c:v>29.473928571428576</c:v>
                </c:pt>
                <c:pt idx="500">
                  <c:v>31.447738095238101</c:v>
                </c:pt>
                <c:pt idx="501">
                  <c:v>-0.45761904761904759</c:v>
                </c:pt>
                <c:pt idx="502">
                  <c:v>17.131547619047623</c:v>
                </c:pt>
                <c:pt idx="503">
                  <c:v>-2.4774999999999996</c:v>
                </c:pt>
                <c:pt idx="504">
                  <c:v>13.367738095238096</c:v>
                </c:pt>
                <c:pt idx="505">
                  <c:v>-4.3963095238095242</c:v>
                </c:pt>
                <c:pt idx="506">
                  <c:v>-3.2023809523808761E-2</c:v>
                </c:pt>
                <c:pt idx="507">
                  <c:v>-8.7532142857142858</c:v>
                </c:pt>
                <c:pt idx="508">
                  <c:v>13.537738095238096</c:v>
                </c:pt>
                <c:pt idx="509">
                  <c:v>1.6524999999999999</c:v>
                </c:pt>
                <c:pt idx="510">
                  <c:v>23.209285714285713</c:v>
                </c:pt>
                <c:pt idx="511">
                  <c:v>13.367738095238096</c:v>
                </c:pt>
                <c:pt idx="512">
                  <c:v>10.709166666666667</c:v>
                </c:pt>
                <c:pt idx="513">
                  <c:v>-6.0107142857142861</c:v>
                </c:pt>
                <c:pt idx="514">
                  <c:v>-16.679047619047623</c:v>
                </c:pt>
                <c:pt idx="515">
                  <c:v>5.5184523809523807</c:v>
                </c:pt>
                <c:pt idx="516">
                  <c:v>8.0371428571428574</c:v>
                </c:pt>
                <c:pt idx="517">
                  <c:v>29.473928571428576</c:v>
                </c:pt>
                <c:pt idx="518">
                  <c:v>-2.4774999999999996</c:v>
                </c:pt>
                <c:pt idx="519">
                  <c:v>-6.0107142857142861</c:v>
                </c:pt>
                <c:pt idx="520">
                  <c:v>-8.7532142857142858</c:v>
                </c:pt>
                <c:pt idx="521">
                  <c:v>27.424404761904761</c:v>
                </c:pt>
                <c:pt idx="522">
                  <c:v>43.088928571428575</c:v>
                </c:pt>
                <c:pt idx="523">
                  <c:v>10.709166666666667</c:v>
                </c:pt>
                <c:pt idx="524">
                  <c:v>17.131547619047623</c:v>
                </c:pt>
                <c:pt idx="525">
                  <c:v>20.738571428571433</c:v>
                </c:pt>
                <c:pt idx="526">
                  <c:v>-8.5753571428571433</c:v>
                </c:pt>
                <c:pt idx="527">
                  <c:v>5.5184523809523807</c:v>
                </c:pt>
                <c:pt idx="528">
                  <c:v>21.901309523809527</c:v>
                </c:pt>
                <c:pt idx="529">
                  <c:v>29.06904761904762</c:v>
                </c:pt>
                <c:pt idx="530">
                  <c:v>10.709166666666667</c:v>
                </c:pt>
                <c:pt idx="531">
                  <c:v>20.598452380952381</c:v>
                </c:pt>
                <c:pt idx="532">
                  <c:v>21.901309523809527</c:v>
                </c:pt>
                <c:pt idx="533">
                  <c:v>1.6524999999999999</c:v>
                </c:pt>
                <c:pt idx="534">
                  <c:v>29.473928571428576</c:v>
                </c:pt>
                <c:pt idx="535">
                  <c:v>21.027261904761904</c:v>
                </c:pt>
                <c:pt idx="536">
                  <c:v>24.058452380952382</c:v>
                </c:pt>
                <c:pt idx="537">
                  <c:v>10.4975</c:v>
                </c:pt>
                <c:pt idx="538">
                  <c:v>31.447738095238101</c:v>
                </c:pt>
                <c:pt idx="539">
                  <c:v>13.367738095238096</c:v>
                </c:pt>
                <c:pt idx="540">
                  <c:v>43.088928571428575</c:v>
                </c:pt>
                <c:pt idx="541">
                  <c:v>10.4975</c:v>
                </c:pt>
                <c:pt idx="542">
                  <c:v>2.2516666666666674</c:v>
                </c:pt>
                <c:pt idx="543">
                  <c:v>-2.4774999999999996</c:v>
                </c:pt>
                <c:pt idx="544">
                  <c:v>23.449285714285718</c:v>
                </c:pt>
                <c:pt idx="545">
                  <c:v>-0.45761904761904759</c:v>
                </c:pt>
                <c:pt idx="546">
                  <c:v>34.368214285714288</c:v>
                </c:pt>
                <c:pt idx="547">
                  <c:v>20.738571428571433</c:v>
                </c:pt>
                <c:pt idx="548">
                  <c:v>24.058452380952382</c:v>
                </c:pt>
                <c:pt idx="549">
                  <c:v>7.11511904761905</c:v>
                </c:pt>
                <c:pt idx="550">
                  <c:v>-0.52404761904761887</c:v>
                </c:pt>
                <c:pt idx="551">
                  <c:v>5.5184523809523807</c:v>
                </c:pt>
                <c:pt idx="552">
                  <c:v>23.449285714285718</c:v>
                </c:pt>
                <c:pt idx="553">
                  <c:v>24.058452380952382</c:v>
                </c:pt>
                <c:pt idx="554">
                  <c:v>-3.2023809523808761E-2</c:v>
                </c:pt>
                <c:pt idx="555">
                  <c:v>10.709166666666667</c:v>
                </c:pt>
                <c:pt idx="556">
                  <c:v>29.473928571428576</c:v>
                </c:pt>
                <c:pt idx="557">
                  <c:v>7.11511904761905</c:v>
                </c:pt>
                <c:pt idx="558">
                  <c:v>-3.2023809523808761E-2</c:v>
                </c:pt>
                <c:pt idx="559">
                  <c:v>20.598452380952381</c:v>
                </c:pt>
                <c:pt idx="560">
                  <c:v>29.473928571428576</c:v>
                </c:pt>
                <c:pt idx="561">
                  <c:v>-0.45761904761904759</c:v>
                </c:pt>
                <c:pt idx="562">
                  <c:v>1.6524999999999999</c:v>
                </c:pt>
                <c:pt idx="563">
                  <c:v>21.901309523809527</c:v>
                </c:pt>
                <c:pt idx="564">
                  <c:v>2.2516666666666674</c:v>
                </c:pt>
                <c:pt idx="565">
                  <c:v>23.209285714285713</c:v>
                </c:pt>
                <c:pt idx="566">
                  <c:v>21.027261904761904</c:v>
                </c:pt>
                <c:pt idx="567">
                  <c:v>-16.679047619047623</c:v>
                </c:pt>
                <c:pt idx="568">
                  <c:v>8.0371428571428574</c:v>
                </c:pt>
                <c:pt idx="569">
                  <c:v>31.447738095238101</c:v>
                </c:pt>
                <c:pt idx="570">
                  <c:v>-8.7532142857142858</c:v>
                </c:pt>
                <c:pt idx="571">
                  <c:v>-2.4774999999999996</c:v>
                </c:pt>
                <c:pt idx="572">
                  <c:v>-4.3963095238095242</c:v>
                </c:pt>
                <c:pt idx="573">
                  <c:v>2.2516666666666674</c:v>
                </c:pt>
                <c:pt idx="574">
                  <c:v>21.027261904761904</c:v>
                </c:pt>
                <c:pt idx="575">
                  <c:v>7.11511904761905</c:v>
                </c:pt>
                <c:pt idx="576">
                  <c:v>-0.52404761904761887</c:v>
                </c:pt>
                <c:pt idx="577">
                  <c:v>-16.679047619047623</c:v>
                </c:pt>
                <c:pt idx="578">
                  <c:v>43.088928571428575</c:v>
                </c:pt>
                <c:pt idx="579">
                  <c:v>21.901309523809527</c:v>
                </c:pt>
                <c:pt idx="580">
                  <c:v>5.5184523809523807</c:v>
                </c:pt>
                <c:pt idx="581">
                  <c:v>27.424404761904761</c:v>
                </c:pt>
                <c:pt idx="582">
                  <c:v>8.0371428571428574</c:v>
                </c:pt>
                <c:pt idx="583">
                  <c:v>29.473928571428576</c:v>
                </c:pt>
                <c:pt idx="584">
                  <c:v>-0.52404761904761887</c:v>
                </c:pt>
                <c:pt idx="585">
                  <c:v>23.209285714285713</c:v>
                </c:pt>
                <c:pt idx="586">
                  <c:v>-8.5753571428571433</c:v>
                </c:pt>
                <c:pt idx="587">
                  <c:v>-4.3963095238095242</c:v>
                </c:pt>
                <c:pt idx="588">
                  <c:v>17.131547619047623</c:v>
                </c:pt>
                <c:pt idx="589">
                  <c:v>21.901309523809527</c:v>
                </c:pt>
                <c:pt idx="590">
                  <c:v>34.368214285714288</c:v>
                </c:pt>
                <c:pt idx="591">
                  <c:v>23.449285714285718</c:v>
                </c:pt>
                <c:pt idx="592">
                  <c:v>-6.0107142857142861</c:v>
                </c:pt>
                <c:pt idx="593">
                  <c:v>29.06904761904762</c:v>
                </c:pt>
                <c:pt idx="594">
                  <c:v>27.424404761904761</c:v>
                </c:pt>
                <c:pt idx="595">
                  <c:v>-0.45761904761904759</c:v>
                </c:pt>
                <c:pt idx="596">
                  <c:v>29.473928571428576</c:v>
                </c:pt>
                <c:pt idx="597">
                  <c:v>-8.5753571428571433</c:v>
                </c:pt>
                <c:pt idx="598">
                  <c:v>1.6524999999999999</c:v>
                </c:pt>
                <c:pt idx="599">
                  <c:v>13.367738095238096</c:v>
                </c:pt>
                <c:pt idx="600">
                  <c:v>17.131547619047623</c:v>
                </c:pt>
                <c:pt idx="601">
                  <c:v>10.709166666666667</c:v>
                </c:pt>
                <c:pt idx="602">
                  <c:v>-4.3963095238095242</c:v>
                </c:pt>
                <c:pt idx="603">
                  <c:v>-0.45761904761904759</c:v>
                </c:pt>
                <c:pt idx="604">
                  <c:v>-8.7532142857142858</c:v>
                </c:pt>
                <c:pt idx="605">
                  <c:v>-6.0107142857142861</c:v>
                </c:pt>
                <c:pt idx="606">
                  <c:v>8.0371428571428574</c:v>
                </c:pt>
                <c:pt idx="607">
                  <c:v>20.738571428571433</c:v>
                </c:pt>
                <c:pt idx="608">
                  <c:v>17.131547619047623</c:v>
                </c:pt>
                <c:pt idx="609">
                  <c:v>24.058452380952382</c:v>
                </c:pt>
                <c:pt idx="610">
                  <c:v>23.209285714285713</c:v>
                </c:pt>
                <c:pt idx="611">
                  <c:v>13.367738095238096</c:v>
                </c:pt>
                <c:pt idx="612">
                  <c:v>27.424404761904761</c:v>
                </c:pt>
                <c:pt idx="613">
                  <c:v>29.06904761904762</c:v>
                </c:pt>
                <c:pt idx="614">
                  <c:v>10.4975</c:v>
                </c:pt>
                <c:pt idx="615">
                  <c:v>34.368214285714288</c:v>
                </c:pt>
                <c:pt idx="616">
                  <c:v>-0.52404761904761887</c:v>
                </c:pt>
                <c:pt idx="617">
                  <c:v>17.131547619047623</c:v>
                </c:pt>
                <c:pt idx="618">
                  <c:v>27.424404761904761</c:v>
                </c:pt>
                <c:pt idx="619">
                  <c:v>31.447738095238101</c:v>
                </c:pt>
                <c:pt idx="620">
                  <c:v>-6.0107142857142861</c:v>
                </c:pt>
                <c:pt idx="621">
                  <c:v>8.0371428571428574</c:v>
                </c:pt>
                <c:pt idx="622">
                  <c:v>5.5184523809523807</c:v>
                </c:pt>
                <c:pt idx="623">
                  <c:v>-8.5753571428571433</c:v>
                </c:pt>
                <c:pt idx="624">
                  <c:v>10.4975</c:v>
                </c:pt>
                <c:pt idx="625">
                  <c:v>13.367738095238096</c:v>
                </c:pt>
                <c:pt idx="626">
                  <c:v>23.209285714285713</c:v>
                </c:pt>
                <c:pt idx="627">
                  <c:v>29.06904761904762</c:v>
                </c:pt>
                <c:pt idx="628">
                  <c:v>24.058452380952382</c:v>
                </c:pt>
                <c:pt idx="629">
                  <c:v>-3.2023809523808761E-2</c:v>
                </c:pt>
                <c:pt idx="630">
                  <c:v>20.598452380952381</c:v>
                </c:pt>
                <c:pt idx="631">
                  <c:v>24.058452380952382</c:v>
                </c:pt>
                <c:pt idx="632">
                  <c:v>34.368214285714288</c:v>
                </c:pt>
                <c:pt idx="633">
                  <c:v>10.709166666666667</c:v>
                </c:pt>
                <c:pt idx="634">
                  <c:v>31.447738095238101</c:v>
                </c:pt>
                <c:pt idx="635">
                  <c:v>13.367738095238096</c:v>
                </c:pt>
                <c:pt idx="636">
                  <c:v>7.11511904761905</c:v>
                </c:pt>
                <c:pt idx="637">
                  <c:v>21.027261904761904</c:v>
                </c:pt>
                <c:pt idx="638">
                  <c:v>1.6524999999999999</c:v>
                </c:pt>
                <c:pt idx="639">
                  <c:v>21.901309523809527</c:v>
                </c:pt>
                <c:pt idx="640">
                  <c:v>-2.4774999999999996</c:v>
                </c:pt>
                <c:pt idx="641">
                  <c:v>29.06904761904762</c:v>
                </c:pt>
                <c:pt idx="642">
                  <c:v>8.0371428571428574</c:v>
                </c:pt>
                <c:pt idx="643">
                  <c:v>-0.52404761904761887</c:v>
                </c:pt>
                <c:pt idx="644">
                  <c:v>29.06904761904762</c:v>
                </c:pt>
                <c:pt idx="645">
                  <c:v>-8.7532142857142858</c:v>
                </c:pt>
                <c:pt idx="646">
                  <c:v>31.447738095238101</c:v>
                </c:pt>
                <c:pt idx="647">
                  <c:v>43.088928571428575</c:v>
                </c:pt>
                <c:pt idx="648">
                  <c:v>-0.45761904761904759</c:v>
                </c:pt>
                <c:pt idx="649">
                  <c:v>5.5184523809523807</c:v>
                </c:pt>
                <c:pt idx="650">
                  <c:v>21.027261904761904</c:v>
                </c:pt>
                <c:pt idx="651">
                  <c:v>10.709166666666667</c:v>
                </c:pt>
                <c:pt idx="652">
                  <c:v>1.6524999999999999</c:v>
                </c:pt>
                <c:pt idx="653">
                  <c:v>-2.4774999999999996</c:v>
                </c:pt>
                <c:pt idx="654">
                  <c:v>-0.52404761904761887</c:v>
                </c:pt>
                <c:pt idx="655">
                  <c:v>20.738571428571433</c:v>
                </c:pt>
                <c:pt idx="656">
                  <c:v>8.0371428571428574</c:v>
                </c:pt>
                <c:pt idx="657">
                  <c:v>-16.679047619047623</c:v>
                </c:pt>
                <c:pt idx="658">
                  <c:v>29.06904761904762</c:v>
                </c:pt>
                <c:pt idx="659">
                  <c:v>43.088928571428575</c:v>
                </c:pt>
                <c:pt idx="660">
                  <c:v>-8.5753571428571433</c:v>
                </c:pt>
                <c:pt idx="661">
                  <c:v>10.4975</c:v>
                </c:pt>
                <c:pt idx="662">
                  <c:v>7.11511904761905</c:v>
                </c:pt>
                <c:pt idx="663">
                  <c:v>8.0371428571428574</c:v>
                </c:pt>
                <c:pt idx="664">
                  <c:v>5.5184523809523807</c:v>
                </c:pt>
                <c:pt idx="665">
                  <c:v>-0.45761904761904759</c:v>
                </c:pt>
                <c:pt idx="666">
                  <c:v>10.709166666666667</c:v>
                </c:pt>
                <c:pt idx="667">
                  <c:v>21.027261904761904</c:v>
                </c:pt>
                <c:pt idx="668">
                  <c:v>31.447738095238101</c:v>
                </c:pt>
                <c:pt idx="669">
                  <c:v>-8.7532142857142858</c:v>
                </c:pt>
                <c:pt idx="670">
                  <c:v>43.088928571428575</c:v>
                </c:pt>
                <c:pt idx="671">
                  <c:v>-2.4774999999999996</c:v>
                </c:pt>
                <c:pt idx="672">
                  <c:v>7.11511904761905</c:v>
                </c:pt>
                <c:pt idx="673">
                  <c:v>34.368214285714288</c:v>
                </c:pt>
                <c:pt idx="674">
                  <c:v>29.06904761904762</c:v>
                </c:pt>
                <c:pt idx="675">
                  <c:v>-16.679047619047623</c:v>
                </c:pt>
                <c:pt idx="676">
                  <c:v>10.709166666666667</c:v>
                </c:pt>
                <c:pt idx="677">
                  <c:v>1.6524999999999999</c:v>
                </c:pt>
                <c:pt idx="678">
                  <c:v>21.027261904761904</c:v>
                </c:pt>
                <c:pt idx="679">
                  <c:v>-8.7532142857142858</c:v>
                </c:pt>
                <c:pt idx="680">
                  <c:v>27.424404761904761</c:v>
                </c:pt>
                <c:pt idx="681">
                  <c:v>-4.3963095238095242</c:v>
                </c:pt>
                <c:pt idx="682">
                  <c:v>29.473928571428576</c:v>
                </c:pt>
                <c:pt idx="683">
                  <c:v>-6.0107142857142861</c:v>
                </c:pt>
                <c:pt idx="684">
                  <c:v>-2.4774999999999996</c:v>
                </c:pt>
                <c:pt idx="685">
                  <c:v>21.901309523809527</c:v>
                </c:pt>
                <c:pt idx="686">
                  <c:v>21.027261904761904</c:v>
                </c:pt>
                <c:pt idx="687">
                  <c:v>29.473928571428576</c:v>
                </c:pt>
                <c:pt idx="688">
                  <c:v>27.424404761904761</c:v>
                </c:pt>
                <c:pt idx="689">
                  <c:v>21.901309523809527</c:v>
                </c:pt>
                <c:pt idx="690">
                  <c:v>31.447738095238101</c:v>
                </c:pt>
                <c:pt idx="691">
                  <c:v>23.209285714285713</c:v>
                </c:pt>
                <c:pt idx="692">
                  <c:v>-3.2023809523808761E-2</c:v>
                </c:pt>
                <c:pt idx="693">
                  <c:v>10.709166666666667</c:v>
                </c:pt>
                <c:pt idx="694">
                  <c:v>20.738571428571433</c:v>
                </c:pt>
                <c:pt idx="695">
                  <c:v>13.537738095238096</c:v>
                </c:pt>
                <c:pt idx="696">
                  <c:v>-6.0107142857142861</c:v>
                </c:pt>
                <c:pt idx="697">
                  <c:v>-8.7532142857142858</c:v>
                </c:pt>
                <c:pt idx="698">
                  <c:v>-16.679047619047623</c:v>
                </c:pt>
                <c:pt idx="699">
                  <c:v>-0.45761904761904759</c:v>
                </c:pt>
                <c:pt idx="700">
                  <c:v>-3.2023809523808761E-2</c:v>
                </c:pt>
                <c:pt idx="701">
                  <c:v>-4.3963095238095242</c:v>
                </c:pt>
                <c:pt idx="702">
                  <c:v>29.06904761904762</c:v>
                </c:pt>
                <c:pt idx="703">
                  <c:v>43.088928571428575</c:v>
                </c:pt>
                <c:pt idx="704">
                  <c:v>1.6524999999999999</c:v>
                </c:pt>
                <c:pt idx="705">
                  <c:v>13.537738095238096</c:v>
                </c:pt>
                <c:pt idx="706">
                  <c:v>31.447738095238101</c:v>
                </c:pt>
                <c:pt idx="707">
                  <c:v>5.5184523809523807</c:v>
                </c:pt>
                <c:pt idx="708">
                  <c:v>10.4975</c:v>
                </c:pt>
                <c:pt idx="709">
                  <c:v>24.058452380952382</c:v>
                </c:pt>
                <c:pt idx="710">
                  <c:v>34.368214285714288</c:v>
                </c:pt>
                <c:pt idx="711">
                  <c:v>-0.45761904761904759</c:v>
                </c:pt>
                <c:pt idx="712">
                  <c:v>-6.0107142857142861</c:v>
                </c:pt>
                <c:pt idx="713">
                  <c:v>20.738571428571433</c:v>
                </c:pt>
                <c:pt idx="714">
                  <c:v>17.131547619047623</c:v>
                </c:pt>
                <c:pt idx="715">
                  <c:v>5.5184523809523807</c:v>
                </c:pt>
                <c:pt idx="716">
                  <c:v>13.537738095238096</c:v>
                </c:pt>
                <c:pt idx="717">
                  <c:v>-6.0107142857142861</c:v>
                </c:pt>
                <c:pt idx="718">
                  <c:v>-0.45761904761904759</c:v>
                </c:pt>
                <c:pt idx="719">
                  <c:v>31.447738095238101</c:v>
                </c:pt>
                <c:pt idx="720">
                  <c:v>24.058452380952382</c:v>
                </c:pt>
                <c:pt idx="721">
                  <c:v>2.2516666666666674</c:v>
                </c:pt>
                <c:pt idx="722">
                  <c:v>-8.7532142857142858</c:v>
                </c:pt>
                <c:pt idx="723">
                  <c:v>8.0371428571428574</c:v>
                </c:pt>
                <c:pt idx="724">
                  <c:v>43.088928571428575</c:v>
                </c:pt>
                <c:pt idx="725">
                  <c:v>-3.2023809523808761E-2</c:v>
                </c:pt>
                <c:pt idx="726">
                  <c:v>-16.679047619047623</c:v>
                </c:pt>
                <c:pt idx="727">
                  <c:v>10.4975</c:v>
                </c:pt>
                <c:pt idx="728">
                  <c:v>13.537738095238096</c:v>
                </c:pt>
                <c:pt idx="729">
                  <c:v>-0.52404761904761887</c:v>
                </c:pt>
                <c:pt idx="730">
                  <c:v>-6.0107142857142861</c:v>
                </c:pt>
                <c:pt idx="731">
                  <c:v>27.424404761904761</c:v>
                </c:pt>
                <c:pt idx="732">
                  <c:v>21.901309523809527</c:v>
                </c:pt>
                <c:pt idx="733">
                  <c:v>5.5184523809523807</c:v>
                </c:pt>
                <c:pt idx="734">
                  <c:v>7.11511904761905</c:v>
                </c:pt>
                <c:pt idx="735">
                  <c:v>20.598452380952381</c:v>
                </c:pt>
                <c:pt idx="736">
                  <c:v>-8.5753571428571433</c:v>
                </c:pt>
                <c:pt idx="737">
                  <c:v>43.088928571428575</c:v>
                </c:pt>
                <c:pt idx="738">
                  <c:v>10.4975</c:v>
                </c:pt>
                <c:pt idx="739">
                  <c:v>2.2516666666666674</c:v>
                </c:pt>
                <c:pt idx="740">
                  <c:v>-2.4774999999999996</c:v>
                </c:pt>
                <c:pt idx="741">
                  <c:v>20.738571428571433</c:v>
                </c:pt>
                <c:pt idx="742">
                  <c:v>23.449285714285718</c:v>
                </c:pt>
                <c:pt idx="743">
                  <c:v>-0.52404761904761887</c:v>
                </c:pt>
                <c:pt idx="744">
                  <c:v>20.598452380952381</c:v>
                </c:pt>
                <c:pt idx="745">
                  <c:v>34.368214285714288</c:v>
                </c:pt>
                <c:pt idx="746">
                  <c:v>43.088928571428575</c:v>
                </c:pt>
                <c:pt idx="747">
                  <c:v>1.6524999999999999</c:v>
                </c:pt>
                <c:pt idx="748">
                  <c:v>-4.3963095238095242</c:v>
                </c:pt>
                <c:pt idx="749">
                  <c:v>31.447738095238101</c:v>
                </c:pt>
                <c:pt idx="750">
                  <c:v>17.131547619047623</c:v>
                </c:pt>
                <c:pt idx="751">
                  <c:v>13.537738095238096</c:v>
                </c:pt>
                <c:pt idx="752">
                  <c:v>20.738571428571433</c:v>
                </c:pt>
                <c:pt idx="753">
                  <c:v>-0.52404761904761887</c:v>
                </c:pt>
                <c:pt idx="754">
                  <c:v>24.058452380952382</c:v>
                </c:pt>
                <c:pt idx="755">
                  <c:v>23.449285714285718</c:v>
                </c:pt>
                <c:pt idx="756">
                  <c:v>43.088928571428575</c:v>
                </c:pt>
                <c:pt idx="757">
                  <c:v>20.598452380952381</c:v>
                </c:pt>
                <c:pt idx="758">
                  <c:v>31.447738095238101</c:v>
                </c:pt>
                <c:pt idx="759">
                  <c:v>-4.3963095238095242</c:v>
                </c:pt>
                <c:pt idx="760">
                  <c:v>5.5184523809523807</c:v>
                </c:pt>
                <c:pt idx="761">
                  <c:v>2.2516666666666674</c:v>
                </c:pt>
                <c:pt idx="762">
                  <c:v>-8.5753571428571433</c:v>
                </c:pt>
                <c:pt idx="763">
                  <c:v>1.6524999999999999</c:v>
                </c:pt>
                <c:pt idx="764">
                  <c:v>17.131547619047623</c:v>
                </c:pt>
                <c:pt idx="765">
                  <c:v>21.027261904761904</c:v>
                </c:pt>
                <c:pt idx="766">
                  <c:v>23.209285714285713</c:v>
                </c:pt>
                <c:pt idx="767">
                  <c:v>13.367738095238096</c:v>
                </c:pt>
                <c:pt idx="768">
                  <c:v>2.2516666666666674</c:v>
                </c:pt>
                <c:pt idx="769">
                  <c:v>13.537738095238096</c:v>
                </c:pt>
                <c:pt idx="770">
                  <c:v>21.901309523809527</c:v>
                </c:pt>
                <c:pt idx="771">
                  <c:v>-3.2023809523808761E-2</c:v>
                </c:pt>
                <c:pt idx="772">
                  <c:v>-8.7532142857142858</c:v>
                </c:pt>
                <c:pt idx="773">
                  <c:v>24.058452380952382</c:v>
                </c:pt>
                <c:pt idx="774">
                  <c:v>-4.3963095238095242</c:v>
                </c:pt>
                <c:pt idx="775">
                  <c:v>34.368214285714288</c:v>
                </c:pt>
                <c:pt idx="776">
                  <c:v>-0.52404761904761887</c:v>
                </c:pt>
                <c:pt idx="777">
                  <c:v>-8.7532142857142858</c:v>
                </c:pt>
                <c:pt idx="778">
                  <c:v>20.598452380952381</c:v>
                </c:pt>
                <c:pt idx="779">
                  <c:v>-3.2023809523808761E-2</c:v>
                </c:pt>
                <c:pt idx="780">
                  <c:v>23.449285714285718</c:v>
                </c:pt>
                <c:pt idx="781">
                  <c:v>10.709166666666667</c:v>
                </c:pt>
                <c:pt idx="782">
                  <c:v>-16.679047619047623</c:v>
                </c:pt>
                <c:pt idx="783">
                  <c:v>1.6524999999999999</c:v>
                </c:pt>
                <c:pt idx="784">
                  <c:v>27.424404761904761</c:v>
                </c:pt>
                <c:pt idx="785">
                  <c:v>13.367738095238096</c:v>
                </c:pt>
                <c:pt idx="786">
                  <c:v>2.2516666666666674</c:v>
                </c:pt>
                <c:pt idx="787">
                  <c:v>24.058452380952382</c:v>
                </c:pt>
                <c:pt idx="788">
                  <c:v>-4.3963095238095242</c:v>
                </c:pt>
                <c:pt idx="789">
                  <c:v>23.449285714285718</c:v>
                </c:pt>
                <c:pt idx="790">
                  <c:v>29.473928571428576</c:v>
                </c:pt>
                <c:pt idx="791">
                  <c:v>-0.52404761904761887</c:v>
                </c:pt>
                <c:pt idx="792">
                  <c:v>1.6524999999999999</c:v>
                </c:pt>
                <c:pt idx="793">
                  <c:v>20.598452380952381</c:v>
                </c:pt>
                <c:pt idx="794">
                  <c:v>21.901309523809527</c:v>
                </c:pt>
                <c:pt idx="795">
                  <c:v>24.058452380952382</c:v>
                </c:pt>
                <c:pt idx="796">
                  <c:v>20.738571428571433</c:v>
                </c:pt>
                <c:pt idx="797">
                  <c:v>13.367738095238096</c:v>
                </c:pt>
                <c:pt idx="798">
                  <c:v>20.598452380952381</c:v>
                </c:pt>
                <c:pt idx="799">
                  <c:v>20.738571428571433</c:v>
                </c:pt>
                <c:pt idx="800">
                  <c:v>-16.679047619047623</c:v>
                </c:pt>
                <c:pt idx="801">
                  <c:v>-8.5753571428571433</c:v>
                </c:pt>
                <c:pt idx="802">
                  <c:v>24.058452380952382</c:v>
                </c:pt>
                <c:pt idx="803">
                  <c:v>5.5184523809523807</c:v>
                </c:pt>
                <c:pt idx="804">
                  <c:v>13.537738095238096</c:v>
                </c:pt>
                <c:pt idx="805">
                  <c:v>-6.0107142857142861</c:v>
                </c:pt>
                <c:pt idx="806">
                  <c:v>21.027261904761904</c:v>
                </c:pt>
                <c:pt idx="807">
                  <c:v>10.709166666666667</c:v>
                </c:pt>
                <c:pt idx="808">
                  <c:v>17.131547619047623</c:v>
                </c:pt>
                <c:pt idx="809">
                  <c:v>13.537738095238096</c:v>
                </c:pt>
                <c:pt idx="810">
                  <c:v>-2.4774999999999996</c:v>
                </c:pt>
                <c:pt idx="811">
                  <c:v>23.449285714285718</c:v>
                </c:pt>
                <c:pt idx="812">
                  <c:v>29.06904761904762</c:v>
                </c:pt>
                <c:pt idx="813">
                  <c:v>10.4975</c:v>
                </c:pt>
                <c:pt idx="814">
                  <c:v>-0.52404761904761887</c:v>
                </c:pt>
                <c:pt idx="815">
                  <c:v>5.5184523809523807</c:v>
                </c:pt>
                <c:pt idx="816">
                  <c:v>21.027261904761904</c:v>
                </c:pt>
                <c:pt idx="817">
                  <c:v>10.709166666666667</c:v>
                </c:pt>
                <c:pt idx="818">
                  <c:v>-0.52404761904761887</c:v>
                </c:pt>
                <c:pt idx="819">
                  <c:v>23.449285714285718</c:v>
                </c:pt>
                <c:pt idx="820">
                  <c:v>29.06904761904762</c:v>
                </c:pt>
                <c:pt idx="821">
                  <c:v>21.027261904761904</c:v>
                </c:pt>
                <c:pt idx="822">
                  <c:v>-2.4774999999999996</c:v>
                </c:pt>
                <c:pt idx="823">
                  <c:v>10.4975</c:v>
                </c:pt>
                <c:pt idx="824">
                  <c:v>34.368214285714288</c:v>
                </c:pt>
                <c:pt idx="825">
                  <c:v>7.11511904761905</c:v>
                </c:pt>
                <c:pt idx="826">
                  <c:v>27.424404761904761</c:v>
                </c:pt>
                <c:pt idx="827">
                  <c:v>29.06904761904762</c:v>
                </c:pt>
                <c:pt idx="828">
                  <c:v>20.738571428571433</c:v>
                </c:pt>
                <c:pt idx="829">
                  <c:v>10.709166666666667</c:v>
                </c:pt>
                <c:pt idx="830">
                  <c:v>23.209285714285713</c:v>
                </c:pt>
                <c:pt idx="831">
                  <c:v>-6.0107142857142861</c:v>
                </c:pt>
                <c:pt idx="832">
                  <c:v>21.027261904761904</c:v>
                </c:pt>
                <c:pt idx="833">
                  <c:v>10.4975</c:v>
                </c:pt>
                <c:pt idx="834">
                  <c:v>34.368214285714288</c:v>
                </c:pt>
                <c:pt idx="835">
                  <c:v>-8.7532142857142858</c:v>
                </c:pt>
                <c:pt idx="836">
                  <c:v>17.131547619047623</c:v>
                </c:pt>
                <c:pt idx="837">
                  <c:v>-2.4774999999999996</c:v>
                </c:pt>
                <c:pt idx="838">
                  <c:v>8.0371428571428574</c:v>
                </c:pt>
                <c:pt idx="839">
                  <c:v>27.424404761904761</c:v>
                </c:pt>
                <c:pt idx="840">
                  <c:v>1.6524999999999999</c:v>
                </c:pt>
                <c:pt idx="841">
                  <c:v>2.2516666666666674</c:v>
                </c:pt>
                <c:pt idx="842">
                  <c:v>-2.4774999999999996</c:v>
                </c:pt>
                <c:pt idx="843">
                  <c:v>29.06904761904762</c:v>
                </c:pt>
                <c:pt idx="844">
                  <c:v>13.537738095238096</c:v>
                </c:pt>
                <c:pt idx="845">
                  <c:v>-0.52404761904761887</c:v>
                </c:pt>
                <c:pt idx="846">
                  <c:v>-4.3963095238095242</c:v>
                </c:pt>
                <c:pt idx="847">
                  <c:v>31.447738095238101</c:v>
                </c:pt>
                <c:pt idx="848">
                  <c:v>27.424404761904761</c:v>
                </c:pt>
                <c:pt idx="849">
                  <c:v>10.709166666666667</c:v>
                </c:pt>
                <c:pt idx="850">
                  <c:v>-3.2023809523808761E-2</c:v>
                </c:pt>
                <c:pt idx="851">
                  <c:v>-8.7532142857142858</c:v>
                </c:pt>
                <c:pt idx="852">
                  <c:v>-6.0107142857142861</c:v>
                </c:pt>
                <c:pt idx="853">
                  <c:v>24.058452380952382</c:v>
                </c:pt>
                <c:pt idx="854">
                  <c:v>2.2516666666666674</c:v>
                </c:pt>
                <c:pt idx="855">
                  <c:v>-16.679047619047623</c:v>
                </c:pt>
                <c:pt idx="856">
                  <c:v>34.368214285714288</c:v>
                </c:pt>
                <c:pt idx="857">
                  <c:v>31.447738095238101</c:v>
                </c:pt>
                <c:pt idx="858">
                  <c:v>29.06904761904762</c:v>
                </c:pt>
                <c:pt idx="859">
                  <c:v>-8.5753571428571433</c:v>
                </c:pt>
                <c:pt idx="860">
                  <c:v>-4.3963095238095242</c:v>
                </c:pt>
                <c:pt idx="861">
                  <c:v>-6.0107142857142861</c:v>
                </c:pt>
                <c:pt idx="862">
                  <c:v>-3.2023809523808761E-2</c:v>
                </c:pt>
                <c:pt idx="863">
                  <c:v>10.4975</c:v>
                </c:pt>
                <c:pt idx="864">
                  <c:v>2.2516666666666674</c:v>
                </c:pt>
                <c:pt idx="865">
                  <c:v>23.209285714285713</c:v>
                </c:pt>
                <c:pt idx="866">
                  <c:v>29.473928571428576</c:v>
                </c:pt>
                <c:pt idx="867">
                  <c:v>43.088928571428575</c:v>
                </c:pt>
                <c:pt idx="868">
                  <c:v>-3.2023809523808761E-2</c:v>
                </c:pt>
                <c:pt idx="869">
                  <c:v>24.058452380952382</c:v>
                </c:pt>
                <c:pt idx="870">
                  <c:v>21.901309523809527</c:v>
                </c:pt>
                <c:pt idx="871">
                  <c:v>-8.7532142857142858</c:v>
                </c:pt>
                <c:pt idx="872">
                  <c:v>-0.52404761904761887</c:v>
                </c:pt>
                <c:pt idx="873">
                  <c:v>31.447738095238101</c:v>
                </c:pt>
                <c:pt idx="874">
                  <c:v>20.598452380952381</c:v>
                </c:pt>
                <c:pt idx="875">
                  <c:v>23.209285714285713</c:v>
                </c:pt>
                <c:pt idx="876">
                  <c:v>-0.45761904761904759</c:v>
                </c:pt>
                <c:pt idx="877">
                  <c:v>34.368214285714288</c:v>
                </c:pt>
                <c:pt idx="878">
                  <c:v>2.2516666666666674</c:v>
                </c:pt>
                <c:pt idx="879">
                  <c:v>17.131547619047623</c:v>
                </c:pt>
                <c:pt idx="880">
                  <c:v>20.738571428571433</c:v>
                </c:pt>
                <c:pt idx="881">
                  <c:v>23.209285714285713</c:v>
                </c:pt>
                <c:pt idx="882">
                  <c:v>1.6524999999999999</c:v>
                </c:pt>
                <c:pt idx="883">
                  <c:v>27.424404761904761</c:v>
                </c:pt>
                <c:pt idx="884">
                  <c:v>31.447738095238101</c:v>
                </c:pt>
                <c:pt idx="885">
                  <c:v>-8.7532142857142858</c:v>
                </c:pt>
                <c:pt idx="886">
                  <c:v>-3.2023809523808761E-2</c:v>
                </c:pt>
                <c:pt idx="887">
                  <c:v>-4.3963095238095242</c:v>
                </c:pt>
                <c:pt idx="888">
                  <c:v>10.4975</c:v>
                </c:pt>
                <c:pt idx="889">
                  <c:v>29.473928571428576</c:v>
                </c:pt>
                <c:pt idx="890">
                  <c:v>21.901309523809527</c:v>
                </c:pt>
                <c:pt idx="891">
                  <c:v>-6.0107142857142861</c:v>
                </c:pt>
                <c:pt idx="892">
                  <c:v>1.6524999999999999</c:v>
                </c:pt>
                <c:pt idx="893">
                  <c:v>7.11511904761905</c:v>
                </c:pt>
                <c:pt idx="894">
                  <c:v>-2.4774999999999996</c:v>
                </c:pt>
                <c:pt idx="895">
                  <c:v>8.0371428571428574</c:v>
                </c:pt>
                <c:pt idx="896">
                  <c:v>43.088928571428575</c:v>
                </c:pt>
                <c:pt idx="897">
                  <c:v>13.367738095238096</c:v>
                </c:pt>
                <c:pt idx="898">
                  <c:v>-16.679047619047623</c:v>
                </c:pt>
                <c:pt idx="899">
                  <c:v>21.901309523809527</c:v>
                </c:pt>
                <c:pt idx="900">
                  <c:v>13.537738095238096</c:v>
                </c:pt>
                <c:pt idx="901">
                  <c:v>43.088928571428575</c:v>
                </c:pt>
                <c:pt idx="902">
                  <c:v>17.131547619047623</c:v>
                </c:pt>
                <c:pt idx="903">
                  <c:v>29.06904761904762</c:v>
                </c:pt>
                <c:pt idx="904">
                  <c:v>7.11511904761905</c:v>
                </c:pt>
                <c:pt idx="905">
                  <c:v>13.367738095238096</c:v>
                </c:pt>
                <c:pt idx="906">
                  <c:v>23.449285714285718</c:v>
                </c:pt>
                <c:pt idx="907">
                  <c:v>21.901309523809527</c:v>
                </c:pt>
                <c:pt idx="908">
                  <c:v>20.598452380952381</c:v>
                </c:pt>
                <c:pt idx="909">
                  <c:v>29.473928571428576</c:v>
                </c:pt>
                <c:pt idx="910">
                  <c:v>21.027261904761904</c:v>
                </c:pt>
                <c:pt idx="911">
                  <c:v>13.537738095238096</c:v>
                </c:pt>
                <c:pt idx="912">
                  <c:v>-3.2023809523808761E-2</c:v>
                </c:pt>
                <c:pt idx="913">
                  <c:v>10.709166666666667</c:v>
                </c:pt>
                <c:pt idx="914">
                  <c:v>2.2516666666666674</c:v>
                </c:pt>
                <c:pt idx="915">
                  <c:v>43.088928571428575</c:v>
                </c:pt>
                <c:pt idx="916">
                  <c:v>5.5184523809523807</c:v>
                </c:pt>
                <c:pt idx="917">
                  <c:v>23.209285714285713</c:v>
                </c:pt>
                <c:pt idx="918">
                  <c:v>20.598452380952381</c:v>
                </c:pt>
                <c:pt idx="919">
                  <c:v>-2.4774999999999996</c:v>
                </c:pt>
                <c:pt idx="920">
                  <c:v>24.058452380952382</c:v>
                </c:pt>
                <c:pt idx="921">
                  <c:v>8.0371428571428574</c:v>
                </c:pt>
                <c:pt idx="922">
                  <c:v>21.027261904761904</c:v>
                </c:pt>
                <c:pt idx="923">
                  <c:v>-4.3963095238095242</c:v>
                </c:pt>
                <c:pt idx="924">
                  <c:v>10.709166666666667</c:v>
                </c:pt>
                <c:pt idx="925">
                  <c:v>13.537738095238096</c:v>
                </c:pt>
                <c:pt idx="926">
                  <c:v>-16.679047619047623</c:v>
                </c:pt>
                <c:pt idx="927">
                  <c:v>-4.3963095238095242</c:v>
                </c:pt>
                <c:pt idx="928">
                  <c:v>20.598452380952381</c:v>
                </c:pt>
                <c:pt idx="929">
                  <c:v>29.473928571428576</c:v>
                </c:pt>
                <c:pt idx="930">
                  <c:v>5.5184523809523807</c:v>
                </c:pt>
                <c:pt idx="931">
                  <c:v>10.4975</c:v>
                </c:pt>
                <c:pt idx="932">
                  <c:v>13.537738095238096</c:v>
                </c:pt>
                <c:pt idx="933">
                  <c:v>-2.4774999999999996</c:v>
                </c:pt>
                <c:pt idx="934">
                  <c:v>10.709166666666667</c:v>
                </c:pt>
                <c:pt idx="935">
                  <c:v>-6.0107142857142861</c:v>
                </c:pt>
                <c:pt idx="936">
                  <c:v>-16.679047619047623</c:v>
                </c:pt>
                <c:pt idx="937">
                  <c:v>21.901309523809527</c:v>
                </c:pt>
                <c:pt idx="938">
                  <c:v>2.2516666666666674</c:v>
                </c:pt>
                <c:pt idx="939">
                  <c:v>34.368214285714288</c:v>
                </c:pt>
                <c:pt idx="940">
                  <c:v>24.058452380952382</c:v>
                </c:pt>
                <c:pt idx="941">
                  <c:v>-0.45761904761904759</c:v>
                </c:pt>
                <c:pt idx="942">
                  <c:v>23.209285714285713</c:v>
                </c:pt>
                <c:pt idx="943">
                  <c:v>8.0371428571428574</c:v>
                </c:pt>
                <c:pt idx="944">
                  <c:v>20.738571428571433</c:v>
                </c:pt>
                <c:pt idx="945">
                  <c:v>1.6524999999999999</c:v>
                </c:pt>
                <c:pt idx="946">
                  <c:v>20.598452380952381</c:v>
                </c:pt>
                <c:pt idx="947">
                  <c:v>-6.0107142857142861</c:v>
                </c:pt>
                <c:pt idx="948">
                  <c:v>7.11511904761905</c:v>
                </c:pt>
                <c:pt idx="949">
                  <c:v>17.131547619047623</c:v>
                </c:pt>
                <c:pt idx="950">
                  <c:v>2.2516666666666674</c:v>
                </c:pt>
                <c:pt idx="951">
                  <c:v>23.449285714285718</c:v>
                </c:pt>
                <c:pt idx="952">
                  <c:v>21.027261904761904</c:v>
                </c:pt>
                <c:pt idx="953">
                  <c:v>24.058452380952382</c:v>
                </c:pt>
                <c:pt idx="954">
                  <c:v>-3.2023809523808761E-2</c:v>
                </c:pt>
                <c:pt idx="955">
                  <c:v>2.2516666666666674</c:v>
                </c:pt>
                <c:pt idx="956">
                  <c:v>1.6524999999999999</c:v>
                </c:pt>
                <c:pt idx="957">
                  <c:v>24.058452380952382</c:v>
                </c:pt>
                <c:pt idx="958">
                  <c:v>17.131547619047623</c:v>
                </c:pt>
                <c:pt idx="959">
                  <c:v>34.368214285714288</c:v>
                </c:pt>
                <c:pt idx="960">
                  <c:v>-3.2023809523808761E-2</c:v>
                </c:pt>
                <c:pt idx="961">
                  <c:v>29.473928571428576</c:v>
                </c:pt>
                <c:pt idx="962">
                  <c:v>29.06904761904762</c:v>
                </c:pt>
                <c:pt idx="963">
                  <c:v>31.447738095238101</c:v>
                </c:pt>
                <c:pt idx="964">
                  <c:v>20.598452380952381</c:v>
                </c:pt>
                <c:pt idx="965">
                  <c:v>20.738571428571433</c:v>
                </c:pt>
                <c:pt idx="966">
                  <c:v>-8.7532142857142858</c:v>
                </c:pt>
                <c:pt idx="967">
                  <c:v>27.424404761904761</c:v>
                </c:pt>
                <c:pt idx="968">
                  <c:v>7.11511904761905</c:v>
                </c:pt>
                <c:pt idx="969">
                  <c:v>23.209285714285713</c:v>
                </c:pt>
                <c:pt idx="970">
                  <c:v>-8.5753571428571433</c:v>
                </c:pt>
                <c:pt idx="971">
                  <c:v>-4.3963095238095242</c:v>
                </c:pt>
                <c:pt idx="972">
                  <c:v>7.11511904761905</c:v>
                </c:pt>
                <c:pt idx="973">
                  <c:v>-0.45761904761904759</c:v>
                </c:pt>
                <c:pt idx="974">
                  <c:v>29.06904761904762</c:v>
                </c:pt>
                <c:pt idx="975">
                  <c:v>8.0371428571428574</c:v>
                </c:pt>
                <c:pt idx="976">
                  <c:v>29.473928571428576</c:v>
                </c:pt>
                <c:pt idx="977">
                  <c:v>-16.679047619047623</c:v>
                </c:pt>
                <c:pt idx="978">
                  <c:v>13.367738095238096</c:v>
                </c:pt>
                <c:pt idx="979">
                  <c:v>34.368214285714288</c:v>
                </c:pt>
                <c:pt idx="980">
                  <c:v>5.5184523809523807</c:v>
                </c:pt>
                <c:pt idx="981">
                  <c:v>29.473928571428576</c:v>
                </c:pt>
                <c:pt idx="982">
                  <c:v>-8.5753571428571433</c:v>
                </c:pt>
                <c:pt idx="983">
                  <c:v>29.06904761904762</c:v>
                </c:pt>
                <c:pt idx="984">
                  <c:v>43.088928571428575</c:v>
                </c:pt>
                <c:pt idx="985">
                  <c:v>-8.7532142857142858</c:v>
                </c:pt>
                <c:pt idx="986">
                  <c:v>23.209285714285713</c:v>
                </c:pt>
                <c:pt idx="987">
                  <c:v>-6.0107142857142861</c:v>
                </c:pt>
                <c:pt idx="988">
                  <c:v>5.5184523809523807</c:v>
                </c:pt>
                <c:pt idx="989">
                  <c:v>8.0371428571428574</c:v>
                </c:pt>
                <c:pt idx="990">
                  <c:v>10.4975</c:v>
                </c:pt>
                <c:pt idx="991">
                  <c:v>34.368214285714288</c:v>
                </c:pt>
                <c:pt idx="992">
                  <c:v>13.367738095238096</c:v>
                </c:pt>
                <c:pt idx="993">
                  <c:v>-3.2023809523808761E-2</c:v>
                </c:pt>
                <c:pt idx="994">
                  <c:v>1.6524999999999999</c:v>
                </c:pt>
                <c:pt idx="995">
                  <c:v>20.738571428571433</c:v>
                </c:pt>
                <c:pt idx="996">
                  <c:v>7.11511904761905</c:v>
                </c:pt>
                <c:pt idx="997">
                  <c:v>-2.4774999999999996</c:v>
                </c:pt>
                <c:pt idx="998">
                  <c:v>-8.7532142857142858</c:v>
                </c:pt>
                <c:pt idx="999">
                  <c:v>-6.0107142857142861</c:v>
                </c:pt>
                <c:pt idx="1000">
                  <c:v>29.06904761904762</c:v>
                </c:pt>
                <c:pt idx="1001">
                  <c:v>-3.2023809523808761E-2</c:v>
                </c:pt>
                <c:pt idx="1002">
                  <c:v>29.473928571428576</c:v>
                </c:pt>
                <c:pt idx="1003">
                  <c:v>-2.4774999999999996</c:v>
                </c:pt>
                <c:pt idx="1004">
                  <c:v>-16.679047619047623</c:v>
                </c:pt>
                <c:pt idx="1005">
                  <c:v>10.709166666666667</c:v>
                </c:pt>
                <c:pt idx="1006">
                  <c:v>20.738571428571433</c:v>
                </c:pt>
                <c:pt idx="1007">
                  <c:v>8.0371428571428574</c:v>
                </c:pt>
                <c:pt idx="1008">
                  <c:v>-0.52404761904761887</c:v>
                </c:pt>
                <c:pt idx="1009">
                  <c:v>13.367738095238096</c:v>
                </c:pt>
                <c:pt idx="1010">
                  <c:v>-0.52404761904761887</c:v>
                </c:pt>
                <c:pt idx="1011">
                  <c:v>23.449285714285718</c:v>
                </c:pt>
                <c:pt idx="1012">
                  <c:v>10.709166666666667</c:v>
                </c:pt>
                <c:pt idx="1013">
                  <c:v>-8.5753571428571433</c:v>
                </c:pt>
                <c:pt idx="1014">
                  <c:v>7.11511904761905</c:v>
                </c:pt>
                <c:pt idx="1015">
                  <c:v>-4.3963095238095242</c:v>
                </c:pt>
                <c:pt idx="1016">
                  <c:v>1.6524999999999999</c:v>
                </c:pt>
                <c:pt idx="1017">
                  <c:v>13.537738095238096</c:v>
                </c:pt>
                <c:pt idx="1018">
                  <c:v>21.901309523809527</c:v>
                </c:pt>
                <c:pt idx="1019">
                  <c:v>2.2516666666666674</c:v>
                </c:pt>
                <c:pt idx="1020">
                  <c:v>13.537738095238096</c:v>
                </c:pt>
                <c:pt idx="1021">
                  <c:v>5.5184523809523807</c:v>
                </c:pt>
                <c:pt idx="1022">
                  <c:v>8.0371428571428574</c:v>
                </c:pt>
                <c:pt idx="1023">
                  <c:v>-2.4774999999999996</c:v>
                </c:pt>
                <c:pt idx="1024">
                  <c:v>-0.45761904761904759</c:v>
                </c:pt>
                <c:pt idx="1025">
                  <c:v>21.901309523809527</c:v>
                </c:pt>
                <c:pt idx="1026">
                  <c:v>20.598452380952381</c:v>
                </c:pt>
                <c:pt idx="1027">
                  <c:v>23.209285714285713</c:v>
                </c:pt>
                <c:pt idx="1028">
                  <c:v>17.131547619047623</c:v>
                </c:pt>
                <c:pt idx="1029">
                  <c:v>-16.679047619047623</c:v>
                </c:pt>
                <c:pt idx="1030">
                  <c:v>-0.52404761904761887</c:v>
                </c:pt>
                <c:pt idx="1031">
                  <c:v>23.449285714285718</c:v>
                </c:pt>
                <c:pt idx="1032">
                  <c:v>-8.7532142857142858</c:v>
                </c:pt>
                <c:pt idx="1033">
                  <c:v>13.537738095238096</c:v>
                </c:pt>
                <c:pt idx="1034">
                  <c:v>2.2516666666666674</c:v>
                </c:pt>
                <c:pt idx="1035">
                  <c:v>-3.2023809523808761E-2</c:v>
                </c:pt>
                <c:pt idx="1036">
                  <c:v>23.209285714285713</c:v>
                </c:pt>
                <c:pt idx="1037">
                  <c:v>23.449285714285718</c:v>
                </c:pt>
                <c:pt idx="1038">
                  <c:v>13.367738095238096</c:v>
                </c:pt>
                <c:pt idx="1039">
                  <c:v>27.424404761904761</c:v>
                </c:pt>
                <c:pt idx="1040">
                  <c:v>43.088928571428575</c:v>
                </c:pt>
                <c:pt idx="1041">
                  <c:v>8.0371428571428574</c:v>
                </c:pt>
                <c:pt idx="1042">
                  <c:v>-8.7532142857142858</c:v>
                </c:pt>
                <c:pt idx="1043">
                  <c:v>20.738571428571433</c:v>
                </c:pt>
                <c:pt idx="1044">
                  <c:v>21.901309523809527</c:v>
                </c:pt>
                <c:pt idx="1045">
                  <c:v>-0.45761904761904759</c:v>
                </c:pt>
                <c:pt idx="1046">
                  <c:v>5.5184523809523807</c:v>
                </c:pt>
                <c:pt idx="1047">
                  <c:v>2.2516666666666674</c:v>
                </c:pt>
                <c:pt idx="1048">
                  <c:v>-2.4774999999999996</c:v>
                </c:pt>
                <c:pt idx="1049">
                  <c:v>-16.679047619047623</c:v>
                </c:pt>
                <c:pt idx="1050">
                  <c:v>8.0371428571428574</c:v>
                </c:pt>
                <c:pt idx="1051">
                  <c:v>5.5184523809523807</c:v>
                </c:pt>
                <c:pt idx="1052">
                  <c:v>-16.679047619047623</c:v>
                </c:pt>
                <c:pt idx="1053">
                  <c:v>24.058452380952382</c:v>
                </c:pt>
                <c:pt idx="1054">
                  <c:v>-8.5753571428571433</c:v>
                </c:pt>
                <c:pt idx="1055">
                  <c:v>23.209285714285713</c:v>
                </c:pt>
                <c:pt idx="1056">
                  <c:v>23.449285714285718</c:v>
                </c:pt>
                <c:pt idx="1057">
                  <c:v>43.088928571428575</c:v>
                </c:pt>
                <c:pt idx="1058">
                  <c:v>10.4975</c:v>
                </c:pt>
                <c:pt idx="1059">
                  <c:v>-0.45761904761904759</c:v>
                </c:pt>
                <c:pt idx="1060">
                  <c:v>-4.3963095238095242</c:v>
                </c:pt>
                <c:pt idx="1061">
                  <c:v>10.709166666666667</c:v>
                </c:pt>
                <c:pt idx="1062">
                  <c:v>43.088928571428575</c:v>
                </c:pt>
                <c:pt idx="1063">
                  <c:v>24.058452380952382</c:v>
                </c:pt>
                <c:pt idx="1064">
                  <c:v>-16.679047619047623</c:v>
                </c:pt>
                <c:pt idx="1065">
                  <c:v>17.131547619047623</c:v>
                </c:pt>
                <c:pt idx="1066">
                  <c:v>-6.0107142857142861</c:v>
                </c:pt>
                <c:pt idx="1067">
                  <c:v>-3.2023809523808761E-2</c:v>
                </c:pt>
                <c:pt idx="1068">
                  <c:v>20.738571428571433</c:v>
                </c:pt>
                <c:pt idx="1069">
                  <c:v>23.449285714285718</c:v>
                </c:pt>
                <c:pt idx="1070">
                  <c:v>29.473928571428576</c:v>
                </c:pt>
                <c:pt idx="1071">
                  <c:v>1.6524999999999999</c:v>
                </c:pt>
                <c:pt idx="1072">
                  <c:v>-0.45761904761904759</c:v>
                </c:pt>
                <c:pt idx="1073">
                  <c:v>17.131547619047623</c:v>
                </c:pt>
                <c:pt idx="1074">
                  <c:v>5.5184523809523807</c:v>
                </c:pt>
                <c:pt idx="1075">
                  <c:v>10.4975</c:v>
                </c:pt>
                <c:pt idx="1076">
                  <c:v>-4.3963095238095242</c:v>
                </c:pt>
                <c:pt idx="1077">
                  <c:v>21.027261904761904</c:v>
                </c:pt>
                <c:pt idx="1078">
                  <c:v>-0.45761904761904759</c:v>
                </c:pt>
                <c:pt idx="1079">
                  <c:v>29.473928571428576</c:v>
                </c:pt>
                <c:pt idx="1080">
                  <c:v>1.6524999999999999</c:v>
                </c:pt>
                <c:pt idx="1081">
                  <c:v>-6.0107142857142861</c:v>
                </c:pt>
                <c:pt idx="1082">
                  <c:v>2.2516666666666674</c:v>
                </c:pt>
                <c:pt idx="1083">
                  <c:v>34.368214285714288</c:v>
                </c:pt>
                <c:pt idx="1084">
                  <c:v>10.4975</c:v>
                </c:pt>
                <c:pt idx="1085">
                  <c:v>29.06904761904762</c:v>
                </c:pt>
                <c:pt idx="1086">
                  <c:v>10.709166666666667</c:v>
                </c:pt>
                <c:pt idx="1087">
                  <c:v>24.058452380952382</c:v>
                </c:pt>
                <c:pt idx="1088">
                  <c:v>1.6524999999999999</c:v>
                </c:pt>
                <c:pt idx="1089">
                  <c:v>-4.3963095238095242</c:v>
                </c:pt>
                <c:pt idx="1090">
                  <c:v>-8.5753571428571433</c:v>
                </c:pt>
                <c:pt idx="1091">
                  <c:v>13.367738095238096</c:v>
                </c:pt>
                <c:pt idx="1092">
                  <c:v>2.2516666666666674</c:v>
                </c:pt>
                <c:pt idx="1093">
                  <c:v>-0.45761904761904759</c:v>
                </c:pt>
                <c:pt idx="1094">
                  <c:v>10.4975</c:v>
                </c:pt>
                <c:pt idx="1095">
                  <c:v>-8.7532142857142858</c:v>
                </c:pt>
                <c:pt idx="1096">
                  <c:v>21.027261904761904</c:v>
                </c:pt>
                <c:pt idx="1097">
                  <c:v>24.058452380952382</c:v>
                </c:pt>
                <c:pt idx="1098">
                  <c:v>43.088928571428575</c:v>
                </c:pt>
                <c:pt idx="1099">
                  <c:v>34.368214285714288</c:v>
                </c:pt>
                <c:pt idx="1100">
                  <c:v>7.11511904761905</c:v>
                </c:pt>
                <c:pt idx="1101">
                  <c:v>-8.5753571428571433</c:v>
                </c:pt>
                <c:pt idx="1102">
                  <c:v>-2.4774999999999996</c:v>
                </c:pt>
                <c:pt idx="1103">
                  <c:v>17.131547619047623</c:v>
                </c:pt>
                <c:pt idx="1104">
                  <c:v>29.473928571428576</c:v>
                </c:pt>
                <c:pt idx="1105">
                  <c:v>21.027261904761904</c:v>
                </c:pt>
                <c:pt idx="1106">
                  <c:v>24.058452380952382</c:v>
                </c:pt>
                <c:pt idx="1107">
                  <c:v>20.738571428571433</c:v>
                </c:pt>
                <c:pt idx="1108">
                  <c:v>8.0371428571428574</c:v>
                </c:pt>
                <c:pt idx="1109">
                  <c:v>43.088928571428575</c:v>
                </c:pt>
                <c:pt idx="1110">
                  <c:v>-8.7532142857142858</c:v>
                </c:pt>
                <c:pt idx="1111">
                  <c:v>1.6524999999999999</c:v>
                </c:pt>
                <c:pt idx="1112">
                  <c:v>2.2516666666666674</c:v>
                </c:pt>
                <c:pt idx="1113">
                  <c:v>31.447738095238101</c:v>
                </c:pt>
                <c:pt idx="1114">
                  <c:v>-0.52404761904761887</c:v>
                </c:pt>
                <c:pt idx="1115">
                  <c:v>10.709166666666667</c:v>
                </c:pt>
                <c:pt idx="1116">
                  <c:v>-16.679047619047623</c:v>
                </c:pt>
                <c:pt idx="1117">
                  <c:v>10.709166666666667</c:v>
                </c:pt>
                <c:pt idx="1118">
                  <c:v>-16.679047619047623</c:v>
                </c:pt>
                <c:pt idx="1119">
                  <c:v>8.0371428571428574</c:v>
                </c:pt>
                <c:pt idx="1120">
                  <c:v>29.06904761904762</c:v>
                </c:pt>
                <c:pt idx="1121">
                  <c:v>-6.0107142857142861</c:v>
                </c:pt>
                <c:pt idx="1122">
                  <c:v>5.5184523809523807</c:v>
                </c:pt>
                <c:pt idx="1123">
                  <c:v>7.11511904761905</c:v>
                </c:pt>
                <c:pt idx="1124">
                  <c:v>-8.5753571428571433</c:v>
                </c:pt>
                <c:pt idx="1125">
                  <c:v>31.447738095238101</c:v>
                </c:pt>
                <c:pt idx="1126">
                  <c:v>-3.2023809523808761E-2</c:v>
                </c:pt>
                <c:pt idx="1127">
                  <c:v>23.449285714285718</c:v>
                </c:pt>
                <c:pt idx="1128">
                  <c:v>27.424404761904761</c:v>
                </c:pt>
                <c:pt idx="1129">
                  <c:v>1.6524999999999999</c:v>
                </c:pt>
                <c:pt idx="1130">
                  <c:v>34.368214285714288</c:v>
                </c:pt>
                <c:pt idx="1131">
                  <c:v>27.424404761904761</c:v>
                </c:pt>
                <c:pt idx="1132">
                  <c:v>43.088928571428575</c:v>
                </c:pt>
                <c:pt idx="1133">
                  <c:v>29.473928571428576</c:v>
                </c:pt>
                <c:pt idx="1134">
                  <c:v>23.209285714285713</c:v>
                </c:pt>
                <c:pt idx="1135">
                  <c:v>23.449285714285718</c:v>
                </c:pt>
                <c:pt idx="1136">
                  <c:v>34.368214285714288</c:v>
                </c:pt>
                <c:pt idx="1137">
                  <c:v>13.367738095238096</c:v>
                </c:pt>
                <c:pt idx="1138">
                  <c:v>7.11511904761905</c:v>
                </c:pt>
                <c:pt idx="1139">
                  <c:v>29.06904761904762</c:v>
                </c:pt>
                <c:pt idx="1140">
                  <c:v>-6.0107142857142861</c:v>
                </c:pt>
                <c:pt idx="1141">
                  <c:v>5.5184523809523807</c:v>
                </c:pt>
                <c:pt idx="1142">
                  <c:v>-0.52404761904761887</c:v>
                </c:pt>
                <c:pt idx="1143">
                  <c:v>2.2516666666666674</c:v>
                </c:pt>
                <c:pt idx="1144">
                  <c:v>-8.7532142857142858</c:v>
                </c:pt>
                <c:pt idx="1145">
                  <c:v>17.131547619047623</c:v>
                </c:pt>
                <c:pt idx="1146">
                  <c:v>27.424404761904761</c:v>
                </c:pt>
                <c:pt idx="1147">
                  <c:v>13.367738095238096</c:v>
                </c:pt>
                <c:pt idx="1148">
                  <c:v>-6.0107142857142861</c:v>
                </c:pt>
                <c:pt idx="1149">
                  <c:v>7.11511904761905</c:v>
                </c:pt>
                <c:pt idx="1150">
                  <c:v>-0.52404761904761887</c:v>
                </c:pt>
                <c:pt idx="1151">
                  <c:v>21.027261904761904</c:v>
                </c:pt>
                <c:pt idx="1152">
                  <c:v>23.449285714285718</c:v>
                </c:pt>
                <c:pt idx="1153">
                  <c:v>23.209285714285713</c:v>
                </c:pt>
                <c:pt idx="1154">
                  <c:v>43.088928571428575</c:v>
                </c:pt>
                <c:pt idx="1155">
                  <c:v>2.2516666666666674</c:v>
                </c:pt>
                <c:pt idx="1156">
                  <c:v>1.6524999999999999</c:v>
                </c:pt>
                <c:pt idx="1157">
                  <c:v>-16.679047619047623</c:v>
                </c:pt>
                <c:pt idx="1158">
                  <c:v>29.06904761904762</c:v>
                </c:pt>
                <c:pt idx="1159">
                  <c:v>-4.3963095238095242</c:v>
                </c:pt>
                <c:pt idx="1160">
                  <c:v>-3.2023809523808761E-2</c:v>
                </c:pt>
                <c:pt idx="1161">
                  <c:v>20.738571428571433</c:v>
                </c:pt>
                <c:pt idx="1162">
                  <c:v>10.4975</c:v>
                </c:pt>
                <c:pt idx="1163">
                  <c:v>24.058452380952382</c:v>
                </c:pt>
                <c:pt idx="1164">
                  <c:v>21.027261904761904</c:v>
                </c:pt>
                <c:pt idx="1165">
                  <c:v>13.367738095238096</c:v>
                </c:pt>
                <c:pt idx="1166">
                  <c:v>7.11511904761905</c:v>
                </c:pt>
                <c:pt idx="1167">
                  <c:v>10.4975</c:v>
                </c:pt>
                <c:pt idx="1168">
                  <c:v>-2.4774999999999996</c:v>
                </c:pt>
                <c:pt idx="1169">
                  <c:v>29.473928571428576</c:v>
                </c:pt>
                <c:pt idx="1170">
                  <c:v>29.06904761904762</c:v>
                </c:pt>
                <c:pt idx="1171">
                  <c:v>-8.7532142857142858</c:v>
                </c:pt>
                <c:pt idx="1172">
                  <c:v>31.447738095238101</c:v>
                </c:pt>
                <c:pt idx="1173">
                  <c:v>8.0371428571428574</c:v>
                </c:pt>
                <c:pt idx="1174">
                  <c:v>-6.0107142857142861</c:v>
                </c:pt>
                <c:pt idx="1175">
                  <c:v>20.598452380952381</c:v>
                </c:pt>
                <c:pt idx="1176">
                  <c:v>-0.45761904761904759</c:v>
                </c:pt>
                <c:pt idx="1177">
                  <c:v>34.368214285714288</c:v>
                </c:pt>
                <c:pt idx="1178">
                  <c:v>1.6524999999999999</c:v>
                </c:pt>
                <c:pt idx="1179">
                  <c:v>29.473928571428576</c:v>
                </c:pt>
                <c:pt idx="1180">
                  <c:v>43.088928571428575</c:v>
                </c:pt>
                <c:pt idx="1181">
                  <c:v>21.027261904761904</c:v>
                </c:pt>
                <c:pt idx="1182">
                  <c:v>-2.4774999999999996</c:v>
                </c:pt>
                <c:pt idx="1183">
                  <c:v>5.5184523809523807</c:v>
                </c:pt>
                <c:pt idx="1184">
                  <c:v>31.447738095238101</c:v>
                </c:pt>
                <c:pt idx="1185">
                  <c:v>17.131547619047623</c:v>
                </c:pt>
                <c:pt idx="1186">
                  <c:v>1.6524999999999999</c:v>
                </c:pt>
                <c:pt idx="1187">
                  <c:v>13.367738095238096</c:v>
                </c:pt>
                <c:pt idx="1188">
                  <c:v>-8.5753571428571433</c:v>
                </c:pt>
                <c:pt idx="1189">
                  <c:v>20.598452380952381</c:v>
                </c:pt>
                <c:pt idx="1190">
                  <c:v>31.447738095238101</c:v>
                </c:pt>
                <c:pt idx="1191">
                  <c:v>23.209285714285713</c:v>
                </c:pt>
                <c:pt idx="1192">
                  <c:v>21.901309523809527</c:v>
                </c:pt>
                <c:pt idx="1193">
                  <c:v>8.0371428571428574</c:v>
                </c:pt>
                <c:pt idx="1194">
                  <c:v>13.537738095238096</c:v>
                </c:pt>
                <c:pt idx="1195">
                  <c:v>23.449285714285718</c:v>
                </c:pt>
                <c:pt idx="1196">
                  <c:v>20.738571428571433</c:v>
                </c:pt>
                <c:pt idx="1197">
                  <c:v>-0.45761904761904759</c:v>
                </c:pt>
                <c:pt idx="1198">
                  <c:v>23.209285714285713</c:v>
                </c:pt>
                <c:pt idx="1199">
                  <c:v>10.709166666666667</c:v>
                </c:pt>
                <c:pt idx="1200">
                  <c:v>-3.2023809523808761E-2</c:v>
                </c:pt>
                <c:pt idx="1201">
                  <c:v>-0.52404761904761887</c:v>
                </c:pt>
                <c:pt idx="1202">
                  <c:v>31.447738095238101</c:v>
                </c:pt>
                <c:pt idx="1203">
                  <c:v>-8.7532142857142858</c:v>
                </c:pt>
                <c:pt idx="1204">
                  <c:v>-0.45761904761904759</c:v>
                </c:pt>
                <c:pt idx="1205">
                  <c:v>13.537738095238096</c:v>
                </c:pt>
                <c:pt idx="1206">
                  <c:v>-8.5753571428571433</c:v>
                </c:pt>
                <c:pt idx="1207">
                  <c:v>13.367738095238096</c:v>
                </c:pt>
                <c:pt idx="1208">
                  <c:v>7.11511904761905</c:v>
                </c:pt>
                <c:pt idx="1209">
                  <c:v>-4.3963095238095242</c:v>
                </c:pt>
                <c:pt idx="1210">
                  <c:v>24.058452380952382</c:v>
                </c:pt>
                <c:pt idx="1211">
                  <c:v>20.598452380952381</c:v>
                </c:pt>
                <c:pt idx="1212">
                  <c:v>17.131547619047623</c:v>
                </c:pt>
                <c:pt idx="1213">
                  <c:v>5.5184523809523807</c:v>
                </c:pt>
                <c:pt idx="1214">
                  <c:v>17.131547619047623</c:v>
                </c:pt>
                <c:pt idx="1215">
                  <c:v>-16.679047619047623</c:v>
                </c:pt>
                <c:pt idx="1216">
                  <c:v>13.537738095238096</c:v>
                </c:pt>
                <c:pt idx="1217">
                  <c:v>21.901309523809527</c:v>
                </c:pt>
                <c:pt idx="1218">
                  <c:v>24.058452380952382</c:v>
                </c:pt>
                <c:pt idx="1219">
                  <c:v>-3.2023809523808761E-2</c:v>
                </c:pt>
                <c:pt idx="1220">
                  <c:v>20.598452380952381</c:v>
                </c:pt>
                <c:pt idx="1221">
                  <c:v>-8.7532142857142858</c:v>
                </c:pt>
                <c:pt idx="1222">
                  <c:v>23.209285714285713</c:v>
                </c:pt>
                <c:pt idx="1223">
                  <c:v>8.0371428571428574</c:v>
                </c:pt>
                <c:pt idx="1224">
                  <c:v>23.449285714285718</c:v>
                </c:pt>
                <c:pt idx="1225">
                  <c:v>27.424404761904761</c:v>
                </c:pt>
                <c:pt idx="1226">
                  <c:v>-16.679047619047623</c:v>
                </c:pt>
                <c:pt idx="1227">
                  <c:v>2.2516666666666674</c:v>
                </c:pt>
                <c:pt idx="1228">
                  <c:v>-4.3963095238095242</c:v>
                </c:pt>
                <c:pt idx="1229">
                  <c:v>-2.4774999999999996</c:v>
                </c:pt>
                <c:pt idx="1230">
                  <c:v>-3.2023809523808761E-2</c:v>
                </c:pt>
                <c:pt idx="1231">
                  <c:v>34.368214285714288</c:v>
                </c:pt>
                <c:pt idx="1232">
                  <c:v>23.449285714285718</c:v>
                </c:pt>
                <c:pt idx="1233">
                  <c:v>10.4975</c:v>
                </c:pt>
                <c:pt idx="1234">
                  <c:v>21.901309523809527</c:v>
                </c:pt>
                <c:pt idx="1235">
                  <c:v>1.6524999999999999</c:v>
                </c:pt>
                <c:pt idx="1236">
                  <c:v>29.06904761904762</c:v>
                </c:pt>
                <c:pt idx="1237">
                  <c:v>-2.4774999999999996</c:v>
                </c:pt>
                <c:pt idx="1238">
                  <c:v>-6.0107142857142861</c:v>
                </c:pt>
                <c:pt idx="1239">
                  <c:v>10.709166666666667</c:v>
                </c:pt>
                <c:pt idx="1240">
                  <c:v>7.11511904761905</c:v>
                </c:pt>
                <c:pt idx="1241">
                  <c:v>21.901309523809527</c:v>
                </c:pt>
                <c:pt idx="1242">
                  <c:v>-4.3963095238095242</c:v>
                </c:pt>
                <c:pt idx="1243">
                  <c:v>-16.679047619047623</c:v>
                </c:pt>
                <c:pt idx="1244">
                  <c:v>20.738571428571433</c:v>
                </c:pt>
                <c:pt idx="1245">
                  <c:v>1.6524999999999999</c:v>
                </c:pt>
                <c:pt idx="1246">
                  <c:v>-8.5753571428571433</c:v>
                </c:pt>
                <c:pt idx="1247">
                  <c:v>-6.0107142857142861</c:v>
                </c:pt>
                <c:pt idx="1248">
                  <c:v>5.5184523809523807</c:v>
                </c:pt>
                <c:pt idx="1249">
                  <c:v>27.424404761904761</c:v>
                </c:pt>
                <c:pt idx="1250">
                  <c:v>10.4975</c:v>
                </c:pt>
                <c:pt idx="1251">
                  <c:v>23.209285714285713</c:v>
                </c:pt>
                <c:pt idx="1252">
                  <c:v>2.2516666666666674</c:v>
                </c:pt>
                <c:pt idx="1253">
                  <c:v>20.598452380952381</c:v>
                </c:pt>
                <c:pt idx="1254">
                  <c:v>13.537738095238096</c:v>
                </c:pt>
                <c:pt idx="1255">
                  <c:v>-8.7532142857142858</c:v>
                </c:pt>
                <c:pt idx="1256">
                  <c:v>-8.5753571428571433</c:v>
                </c:pt>
                <c:pt idx="1257">
                  <c:v>23.209285714285713</c:v>
                </c:pt>
                <c:pt idx="1258">
                  <c:v>23.449285714285718</c:v>
                </c:pt>
                <c:pt idx="1259">
                  <c:v>34.368214285714288</c:v>
                </c:pt>
                <c:pt idx="1260">
                  <c:v>10.4975</c:v>
                </c:pt>
                <c:pt idx="1261">
                  <c:v>13.367738095238096</c:v>
                </c:pt>
                <c:pt idx="1262">
                  <c:v>21.901309523809527</c:v>
                </c:pt>
                <c:pt idx="1263">
                  <c:v>-6.0107142857142861</c:v>
                </c:pt>
                <c:pt idx="1264">
                  <c:v>2.2516666666666674</c:v>
                </c:pt>
                <c:pt idx="1265">
                  <c:v>-2.4774999999999996</c:v>
                </c:pt>
                <c:pt idx="1266">
                  <c:v>29.473928571428576</c:v>
                </c:pt>
                <c:pt idx="1267">
                  <c:v>10.709166666666667</c:v>
                </c:pt>
                <c:pt idx="1268">
                  <c:v>8.0371428571428574</c:v>
                </c:pt>
                <c:pt idx="1269">
                  <c:v>31.447738095238101</c:v>
                </c:pt>
                <c:pt idx="1270">
                  <c:v>10.4975</c:v>
                </c:pt>
                <c:pt idx="1271">
                  <c:v>24.058452380952382</c:v>
                </c:pt>
                <c:pt idx="1272">
                  <c:v>29.06904761904762</c:v>
                </c:pt>
                <c:pt idx="1273">
                  <c:v>8.0371428571428574</c:v>
                </c:pt>
                <c:pt idx="1274">
                  <c:v>5.5184523809523807</c:v>
                </c:pt>
                <c:pt idx="1275">
                  <c:v>-0.45761904761904759</c:v>
                </c:pt>
                <c:pt idx="1276">
                  <c:v>7.11511904761905</c:v>
                </c:pt>
                <c:pt idx="1277">
                  <c:v>21.027261904761904</c:v>
                </c:pt>
                <c:pt idx="1278">
                  <c:v>-4.3963095238095242</c:v>
                </c:pt>
                <c:pt idx="1279">
                  <c:v>-8.5753571428571433</c:v>
                </c:pt>
                <c:pt idx="1280">
                  <c:v>-0.52404761904761887</c:v>
                </c:pt>
                <c:pt idx="1281">
                  <c:v>17.131547619047623</c:v>
                </c:pt>
                <c:pt idx="1282">
                  <c:v>21.027261904761904</c:v>
                </c:pt>
                <c:pt idx="1283">
                  <c:v>20.738571428571433</c:v>
                </c:pt>
                <c:pt idx="1284">
                  <c:v>-3.2023809523808761E-2</c:v>
                </c:pt>
                <c:pt idx="1285">
                  <c:v>-2.4774999999999996</c:v>
                </c:pt>
                <c:pt idx="1286">
                  <c:v>43.088928571428575</c:v>
                </c:pt>
                <c:pt idx="1287">
                  <c:v>-4.3963095238095242</c:v>
                </c:pt>
                <c:pt idx="1288">
                  <c:v>1.6524999999999999</c:v>
                </c:pt>
                <c:pt idx="1289">
                  <c:v>2.2516666666666674</c:v>
                </c:pt>
                <c:pt idx="1290">
                  <c:v>7.11511904761905</c:v>
                </c:pt>
                <c:pt idx="1291">
                  <c:v>29.06904761904762</c:v>
                </c:pt>
                <c:pt idx="1292">
                  <c:v>-0.52404761904761887</c:v>
                </c:pt>
                <c:pt idx="1293">
                  <c:v>29.473928571428576</c:v>
                </c:pt>
                <c:pt idx="1294">
                  <c:v>-0.45761904761904759</c:v>
                </c:pt>
                <c:pt idx="1295">
                  <c:v>20.598452380952381</c:v>
                </c:pt>
                <c:pt idx="1296">
                  <c:v>21.027261904761904</c:v>
                </c:pt>
                <c:pt idx="1297">
                  <c:v>-16.679047619047623</c:v>
                </c:pt>
                <c:pt idx="1298">
                  <c:v>34.368214285714288</c:v>
                </c:pt>
                <c:pt idx="1299">
                  <c:v>21.901309523809527</c:v>
                </c:pt>
                <c:pt idx="1300">
                  <c:v>43.088928571428575</c:v>
                </c:pt>
                <c:pt idx="1301">
                  <c:v>13.367738095238096</c:v>
                </c:pt>
                <c:pt idx="1302">
                  <c:v>-0.52404761904761887</c:v>
                </c:pt>
                <c:pt idx="1303">
                  <c:v>-8.5753571428571433</c:v>
                </c:pt>
                <c:pt idx="1304">
                  <c:v>24.058452380952382</c:v>
                </c:pt>
                <c:pt idx="1305">
                  <c:v>5.5184523809523807</c:v>
                </c:pt>
                <c:pt idx="1306">
                  <c:v>7.11511904761905</c:v>
                </c:pt>
                <c:pt idx="1307">
                  <c:v>23.449285714285718</c:v>
                </c:pt>
                <c:pt idx="1308">
                  <c:v>-3.2023809523808761E-2</c:v>
                </c:pt>
                <c:pt idx="1309">
                  <c:v>-8.7532142857142858</c:v>
                </c:pt>
                <c:pt idx="1310">
                  <c:v>-4.3963095238095242</c:v>
                </c:pt>
                <c:pt idx="1311">
                  <c:v>10.4975</c:v>
                </c:pt>
                <c:pt idx="1312">
                  <c:v>2.2516666666666674</c:v>
                </c:pt>
                <c:pt idx="1313">
                  <c:v>8.0371428571428574</c:v>
                </c:pt>
                <c:pt idx="1314">
                  <c:v>29.06904761904762</c:v>
                </c:pt>
                <c:pt idx="1315">
                  <c:v>2.2516666666666674</c:v>
                </c:pt>
                <c:pt idx="1316">
                  <c:v>-16.679047619047623</c:v>
                </c:pt>
                <c:pt idx="1317">
                  <c:v>43.088928571428575</c:v>
                </c:pt>
                <c:pt idx="1318">
                  <c:v>10.4975</c:v>
                </c:pt>
                <c:pt idx="1319">
                  <c:v>29.473928571428576</c:v>
                </c:pt>
                <c:pt idx="1320">
                  <c:v>-2.4774999999999996</c:v>
                </c:pt>
                <c:pt idx="1321">
                  <c:v>23.209285714285713</c:v>
                </c:pt>
                <c:pt idx="1322">
                  <c:v>21.901309523809527</c:v>
                </c:pt>
                <c:pt idx="1323">
                  <c:v>13.367738095238096</c:v>
                </c:pt>
                <c:pt idx="1324">
                  <c:v>31.447738095238101</c:v>
                </c:pt>
                <c:pt idx="1325">
                  <c:v>-3.2023809523808761E-2</c:v>
                </c:pt>
                <c:pt idx="1326">
                  <c:v>29.06904761904762</c:v>
                </c:pt>
                <c:pt idx="1327">
                  <c:v>23.449285714285718</c:v>
                </c:pt>
                <c:pt idx="1328">
                  <c:v>27.424404761904761</c:v>
                </c:pt>
                <c:pt idx="1329">
                  <c:v>34.368214285714288</c:v>
                </c:pt>
                <c:pt idx="1330">
                  <c:v>8.0371428571428574</c:v>
                </c:pt>
                <c:pt idx="1331">
                  <c:v>23.209285714285713</c:v>
                </c:pt>
                <c:pt idx="1332">
                  <c:v>-6.0107142857142861</c:v>
                </c:pt>
                <c:pt idx="1333">
                  <c:v>21.027261904761904</c:v>
                </c:pt>
                <c:pt idx="1334">
                  <c:v>-8.5753571428571433</c:v>
                </c:pt>
                <c:pt idx="1335">
                  <c:v>2.2516666666666674</c:v>
                </c:pt>
                <c:pt idx="1336">
                  <c:v>-4.3963095238095242</c:v>
                </c:pt>
                <c:pt idx="1337">
                  <c:v>21.901309523809527</c:v>
                </c:pt>
                <c:pt idx="1338">
                  <c:v>10.709166666666667</c:v>
                </c:pt>
                <c:pt idx="1339">
                  <c:v>10.4975</c:v>
                </c:pt>
                <c:pt idx="1340">
                  <c:v>29.06904761904762</c:v>
                </c:pt>
                <c:pt idx="1341">
                  <c:v>5.5184523809523807</c:v>
                </c:pt>
                <c:pt idx="1342">
                  <c:v>13.537738095238096</c:v>
                </c:pt>
                <c:pt idx="1343">
                  <c:v>31.447738095238101</c:v>
                </c:pt>
                <c:pt idx="1344">
                  <c:v>-8.5753571428571433</c:v>
                </c:pt>
                <c:pt idx="1345">
                  <c:v>-6.0107142857142861</c:v>
                </c:pt>
                <c:pt idx="1346">
                  <c:v>-3.2023809523808761E-2</c:v>
                </c:pt>
                <c:pt idx="1347">
                  <c:v>31.447738095238101</c:v>
                </c:pt>
                <c:pt idx="1348">
                  <c:v>27.424404761904761</c:v>
                </c:pt>
                <c:pt idx="1349">
                  <c:v>2.2516666666666674</c:v>
                </c:pt>
                <c:pt idx="1350">
                  <c:v>10.709166666666667</c:v>
                </c:pt>
                <c:pt idx="1351">
                  <c:v>-6.0107142857142861</c:v>
                </c:pt>
                <c:pt idx="1352">
                  <c:v>5.5184523809523807</c:v>
                </c:pt>
                <c:pt idx="1353">
                  <c:v>-2.4774999999999996</c:v>
                </c:pt>
                <c:pt idx="1354">
                  <c:v>27.424404761904761</c:v>
                </c:pt>
                <c:pt idx="1355">
                  <c:v>21.027261904761904</c:v>
                </c:pt>
                <c:pt idx="1356">
                  <c:v>10.4975</c:v>
                </c:pt>
                <c:pt idx="1357">
                  <c:v>-8.5753571428571433</c:v>
                </c:pt>
                <c:pt idx="1358">
                  <c:v>-0.45761904761904759</c:v>
                </c:pt>
                <c:pt idx="1359">
                  <c:v>20.598452380952381</c:v>
                </c:pt>
                <c:pt idx="1360">
                  <c:v>34.368214285714288</c:v>
                </c:pt>
                <c:pt idx="1361">
                  <c:v>20.738571428571433</c:v>
                </c:pt>
                <c:pt idx="1362">
                  <c:v>-0.45761904761904759</c:v>
                </c:pt>
                <c:pt idx="1363">
                  <c:v>10.709166666666667</c:v>
                </c:pt>
                <c:pt idx="1364">
                  <c:v>2.2516666666666674</c:v>
                </c:pt>
                <c:pt idx="1365">
                  <c:v>7.11511904761905</c:v>
                </c:pt>
                <c:pt idx="1366">
                  <c:v>20.598452380952381</c:v>
                </c:pt>
                <c:pt idx="1367">
                  <c:v>8.0371428571428574</c:v>
                </c:pt>
                <c:pt idx="1368">
                  <c:v>-2.4774999999999996</c:v>
                </c:pt>
                <c:pt idx="1369">
                  <c:v>-8.5753571428571433</c:v>
                </c:pt>
                <c:pt idx="1370">
                  <c:v>24.058452380952382</c:v>
                </c:pt>
                <c:pt idx="1371">
                  <c:v>27.424404761904761</c:v>
                </c:pt>
                <c:pt idx="1372">
                  <c:v>21.027261904761904</c:v>
                </c:pt>
                <c:pt idx="1373">
                  <c:v>23.449285714285718</c:v>
                </c:pt>
                <c:pt idx="1374">
                  <c:v>10.709166666666667</c:v>
                </c:pt>
                <c:pt idx="1375">
                  <c:v>-8.7532142857142858</c:v>
                </c:pt>
                <c:pt idx="1376">
                  <c:v>13.537738095238096</c:v>
                </c:pt>
                <c:pt idx="1377">
                  <c:v>17.131547619047623</c:v>
                </c:pt>
                <c:pt idx="1378">
                  <c:v>23.449285714285718</c:v>
                </c:pt>
                <c:pt idx="1379">
                  <c:v>-8.5753571428571433</c:v>
                </c:pt>
                <c:pt idx="1380">
                  <c:v>21.901309523809527</c:v>
                </c:pt>
                <c:pt idx="1381">
                  <c:v>43.088928571428575</c:v>
                </c:pt>
                <c:pt idx="1382">
                  <c:v>21.027261904761904</c:v>
                </c:pt>
                <c:pt idx="1383">
                  <c:v>24.058452380952382</c:v>
                </c:pt>
                <c:pt idx="1384">
                  <c:v>1.6524999999999999</c:v>
                </c:pt>
                <c:pt idx="1385">
                  <c:v>20.738571428571433</c:v>
                </c:pt>
                <c:pt idx="1386">
                  <c:v>-0.52404761904761887</c:v>
                </c:pt>
                <c:pt idx="1387">
                  <c:v>-3.2023809523808761E-2</c:v>
                </c:pt>
                <c:pt idx="1388">
                  <c:v>23.209285714285713</c:v>
                </c:pt>
                <c:pt idx="1389">
                  <c:v>34.368214285714288</c:v>
                </c:pt>
                <c:pt idx="1390">
                  <c:v>7.11511904761905</c:v>
                </c:pt>
                <c:pt idx="1391">
                  <c:v>24.058452380952382</c:v>
                </c:pt>
                <c:pt idx="1392">
                  <c:v>10.709166666666667</c:v>
                </c:pt>
                <c:pt idx="1393">
                  <c:v>29.473928571428576</c:v>
                </c:pt>
                <c:pt idx="1394">
                  <c:v>13.537738095238096</c:v>
                </c:pt>
                <c:pt idx="1395">
                  <c:v>23.209285714285713</c:v>
                </c:pt>
                <c:pt idx="1396">
                  <c:v>24.058452380952382</c:v>
                </c:pt>
                <c:pt idx="1397">
                  <c:v>29.06904761904762</c:v>
                </c:pt>
                <c:pt idx="1398">
                  <c:v>-0.52404761904761887</c:v>
                </c:pt>
                <c:pt idx="1399">
                  <c:v>27.424404761904761</c:v>
                </c:pt>
                <c:pt idx="1400">
                  <c:v>-2.4774999999999996</c:v>
                </c:pt>
                <c:pt idx="1401">
                  <c:v>-8.7532142857142858</c:v>
                </c:pt>
                <c:pt idx="1402">
                  <c:v>21.027261904761904</c:v>
                </c:pt>
                <c:pt idx="1403">
                  <c:v>10.4975</c:v>
                </c:pt>
                <c:pt idx="1404">
                  <c:v>-4.3963095238095242</c:v>
                </c:pt>
                <c:pt idx="1405">
                  <c:v>-0.45761904761904759</c:v>
                </c:pt>
                <c:pt idx="1406">
                  <c:v>-8.5753571428571433</c:v>
                </c:pt>
                <c:pt idx="1407">
                  <c:v>21.901309523809527</c:v>
                </c:pt>
                <c:pt idx="1408">
                  <c:v>13.367738095238096</c:v>
                </c:pt>
                <c:pt idx="1409">
                  <c:v>7.11511904761905</c:v>
                </c:pt>
                <c:pt idx="1410">
                  <c:v>20.738571428571433</c:v>
                </c:pt>
                <c:pt idx="1411">
                  <c:v>13.537738095238096</c:v>
                </c:pt>
                <c:pt idx="1412">
                  <c:v>29.06904761904762</c:v>
                </c:pt>
                <c:pt idx="1413">
                  <c:v>13.367738095238096</c:v>
                </c:pt>
                <c:pt idx="1414">
                  <c:v>7.11511904761905</c:v>
                </c:pt>
                <c:pt idx="1415">
                  <c:v>43.088928571428575</c:v>
                </c:pt>
                <c:pt idx="1416">
                  <c:v>23.209285714285713</c:v>
                </c:pt>
                <c:pt idx="1417">
                  <c:v>1.6524999999999999</c:v>
                </c:pt>
                <c:pt idx="1418">
                  <c:v>-16.679047619047623</c:v>
                </c:pt>
                <c:pt idx="1419">
                  <c:v>5.5184523809523807</c:v>
                </c:pt>
                <c:pt idx="1420">
                  <c:v>10.4975</c:v>
                </c:pt>
                <c:pt idx="1421">
                  <c:v>-0.52404761904761887</c:v>
                </c:pt>
                <c:pt idx="1422">
                  <c:v>20.598452380952381</c:v>
                </c:pt>
                <c:pt idx="1423">
                  <c:v>-0.52404761904761887</c:v>
                </c:pt>
                <c:pt idx="1424">
                  <c:v>-4.3963095238095242</c:v>
                </c:pt>
                <c:pt idx="1425">
                  <c:v>13.367738095238096</c:v>
                </c:pt>
                <c:pt idx="1426">
                  <c:v>2.2516666666666674</c:v>
                </c:pt>
                <c:pt idx="1427">
                  <c:v>5.5184523809523807</c:v>
                </c:pt>
                <c:pt idx="1428">
                  <c:v>-3.2023809523808761E-2</c:v>
                </c:pt>
                <c:pt idx="1429">
                  <c:v>17.131547619047623</c:v>
                </c:pt>
                <c:pt idx="1430">
                  <c:v>29.06904761904762</c:v>
                </c:pt>
                <c:pt idx="1431">
                  <c:v>23.449285714285718</c:v>
                </c:pt>
                <c:pt idx="1432">
                  <c:v>43.088928571428575</c:v>
                </c:pt>
                <c:pt idx="1433">
                  <c:v>7.11511904761905</c:v>
                </c:pt>
                <c:pt idx="1434">
                  <c:v>13.537738095238096</c:v>
                </c:pt>
                <c:pt idx="1435">
                  <c:v>-16.679047619047623</c:v>
                </c:pt>
                <c:pt idx="1436">
                  <c:v>23.209285714285713</c:v>
                </c:pt>
                <c:pt idx="1437">
                  <c:v>10.4975</c:v>
                </c:pt>
                <c:pt idx="1438">
                  <c:v>10.709166666666667</c:v>
                </c:pt>
                <c:pt idx="1439">
                  <c:v>5.5184523809523807</c:v>
                </c:pt>
                <c:pt idx="1440">
                  <c:v>-0.52404761904761887</c:v>
                </c:pt>
                <c:pt idx="1441">
                  <c:v>2.2516666666666674</c:v>
                </c:pt>
                <c:pt idx="1442">
                  <c:v>31.447738095238101</c:v>
                </c:pt>
                <c:pt idx="1443">
                  <c:v>1.6524999999999999</c:v>
                </c:pt>
                <c:pt idx="1444">
                  <c:v>-3.2023809523808761E-2</c:v>
                </c:pt>
                <c:pt idx="1445">
                  <c:v>-8.5753571428571433</c:v>
                </c:pt>
                <c:pt idx="1446">
                  <c:v>13.537738095238096</c:v>
                </c:pt>
                <c:pt idx="1447">
                  <c:v>29.06904761904762</c:v>
                </c:pt>
                <c:pt idx="1448">
                  <c:v>29.473928571428576</c:v>
                </c:pt>
                <c:pt idx="1449">
                  <c:v>23.209285714285713</c:v>
                </c:pt>
                <c:pt idx="1450">
                  <c:v>20.598452380952381</c:v>
                </c:pt>
                <c:pt idx="1451">
                  <c:v>8.0371428571428574</c:v>
                </c:pt>
                <c:pt idx="1452">
                  <c:v>27.424404761904761</c:v>
                </c:pt>
                <c:pt idx="1453">
                  <c:v>-0.45761904761904759</c:v>
                </c:pt>
                <c:pt idx="1454">
                  <c:v>13.367738095238096</c:v>
                </c:pt>
                <c:pt idx="1455">
                  <c:v>-4.3963095238095242</c:v>
                </c:pt>
                <c:pt idx="1456">
                  <c:v>29.473928571428576</c:v>
                </c:pt>
                <c:pt idx="1457">
                  <c:v>7.11511904761905</c:v>
                </c:pt>
                <c:pt idx="1458">
                  <c:v>-6.0107142857142861</c:v>
                </c:pt>
                <c:pt idx="1459">
                  <c:v>31.447738095238101</c:v>
                </c:pt>
                <c:pt idx="1460">
                  <c:v>-0.45761904761904759</c:v>
                </c:pt>
                <c:pt idx="1461">
                  <c:v>-8.7532142857142858</c:v>
                </c:pt>
                <c:pt idx="1462">
                  <c:v>-8.5753571428571433</c:v>
                </c:pt>
                <c:pt idx="1463">
                  <c:v>20.598452380952381</c:v>
                </c:pt>
                <c:pt idx="1464">
                  <c:v>8.0371428571428574</c:v>
                </c:pt>
                <c:pt idx="1465">
                  <c:v>21.027261904761904</c:v>
                </c:pt>
                <c:pt idx="1466">
                  <c:v>43.088928571428575</c:v>
                </c:pt>
                <c:pt idx="1467">
                  <c:v>17.131547619047623</c:v>
                </c:pt>
                <c:pt idx="1468">
                  <c:v>21.901309523809527</c:v>
                </c:pt>
                <c:pt idx="1469">
                  <c:v>-8.7532142857142858</c:v>
                </c:pt>
                <c:pt idx="1470">
                  <c:v>43.088928571428575</c:v>
                </c:pt>
                <c:pt idx="1471">
                  <c:v>31.447738095238101</c:v>
                </c:pt>
                <c:pt idx="1472">
                  <c:v>24.058452380952382</c:v>
                </c:pt>
                <c:pt idx="1473">
                  <c:v>8.0371428571428574</c:v>
                </c:pt>
                <c:pt idx="1474">
                  <c:v>23.209285714285713</c:v>
                </c:pt>
                <c:pt idx="1475">
                  <c:v>-8.5753571428571433</c:v>
                </c:pt>
                <c:pt idx="1476">
                  <c:v>-6.0107142857142861</c:v>
                </c:pt>
                <c:pt idx="1477">
                  <c:v>20.598452380952381</c:v>
                </c:pt>
                <c:pt idx="1478">
                  <c:v>10.709166666666667</c:v>
                </c:pt>
                <c:pt idx="1479">
                  <c:v>34.368214285714288</c:v>
                </c:pt>
                <c:pt idx="1480">
                  <c:v>29.473928571428576</c:v>
                </c:pt>
                <c:pt idx="1481">
                  <c:v>-4.3963095238095242</c:v>
                </c:pt>
                <c:pt idx="1482">
                  <c:v>-0.45761904761904759</c:v>
                </c:pt>
                <c:pt idx="1483">
                  <c:v>10.4975</c:v>
                </c:pt>
                <c:pt idx="1484">
                  <c:v>1.6524999999999999</c:v>
                </c:pt>
                <c:pt idx="1485">
                  <c:v>23.449285714285718</c:v>
                </c:pt>
                <c:pt idx="1486">
                  <c:v>-8.7532142857142858</c:v>
                </c:pt>
                <c:pt idx="1487">
                  <c:v>24.058452380952382</c:v>
                </c:pt>
                <c:pt idx="1488">
                  <c:v>1.6524999999999999</c:v>
                </c:pt>
                <c:pt idx="1489">
                  <c:v>-6.0107142857142861</c:v>
                </c:pt>
                <c:pt idx="1490">
                  <c:v>-2.4774999999999996</c:v>
                </c:pt>
                <c:pt idx="1491">
                  <c:v>34.368214285714288</c:v>
                </c:pt>
                <c:pt idx="1492">
                  <c:v>29.06904761904762</c:v>
                </c:pt>
                <c:pt idx="1493">
                  <c:v>-4.3963095238095242</c:v>
                </c:pt>
                <c:pt idx="1494">
                  <c:v>8.0371428571428574</c:v>
                </c:pt>
                <c:pt idx="1495">
                  <c:v>-8.7532142857142858</c:v>
                </c:pt>
                <c:pt idx="1496">
                  <c:v>-6.0107142857142861</c:v>
                </c:pt>
                <c:pt idx="1497">
                  <c:v>5.5184523809523807</c:v>
                </c:pt>
                <c:pt idx="1498">
                  <c:v>-3.2023809523808761E-2</c:v>
                </c:pt>
                <c:pt idx="1499">
                  <c:v>21.901309523809527</c:v>
                </c:pt>
                <c:pt idx="1500">
                  <c:v>43.088928571428575</c:v>
                </c:pt>
                <c:pt idx="1501">
                  <c:v>-16.679047619047623</c:v>
                </c:pt>
                <c:pt idx="1502">
                  <c:v>20.598452380952381</c:v>
                </c:pt>
                <c:pt idx="1503">
                  <c:v>31.447738095238101</c:v>
                </c:pt>
                <c:pt idx="1504">
                  <c:v>17.131547619047623</c:v>
                </c:pt>
                <c:pt idx="1505">
                  <c:v>-0.45761904761904759</c:v>
                </c:pt>
                <c:pt idx="1506">
                  <c:v>29.06904761904762</c:v>
                </c:pt>
                <c:pt idx="1507">
                  <c:v>29.473928571428576</c:v>
                </c:pt>
                <c:pt idx="1508">
                  <c:v>34.368214285714288</c:v>
                </c:pt>
                <c:pt idx="1509">
                  <c:v>5.5184523809523807</c:v>
                </c:pt>
                <c:pt idx="1510">
                  <c:v>21.027261904761904</c:v>
                </c:pt>
                <c:pt idx="1511">
                  <c:v>-2.4774999999999996</c:v>
                </c:pt>
                <c:pt idx="1512">
                  <c:v>27.424404761904761</c:v>
                </c:pt>
                <c:pt idx="1513">
                  <c:v>2.2516666666666674</c:v>
                </c:pt>
                <c:pt idx="1514">
                  <c:v>8.0371428571428574</c:v>
                </c:pt>
                <c:pt idx="1515">
                  <c:v>21.901309523809527</c:v>
                </c:pt>
                <c:pt idx="1516">
                  <c:v>5.5184523809523807</c:v>
                </c:pt>
                <c:pt idx="1517">
                  <c:v>-8.5753571428571433</c:v>
                </c:pt>
                <c:pt idx="1518">
                  <c:v>20.738571428571433</c:v>
                </c:pt>
                <c:pt idx="1519">
                  <c:v>10.709166666666667</c:v>
                </c:pt>
                <c:pt idx="1520">
                  <c:v>-0.52404761904761887</c:v>
                </c:pt>
                <c:pt idx="1521">
                  <c:v>13.367738095238096</c:v>
                </c:pt>
                <c:pt idx="1522">
                  <c:v>1.6524999999999999</c:v>
                </c:pt>
                <c:pt idx="1523">
                  <c:v>21.901309523809527</c:v>
                </c:pt>
                <c:pt idx="1524">
                  <c:v>24.058452380952382</c:v>
                </c:pt>
                <c:pt idx="1525">
                  <c:v>27.424404761904761</c:v>
                </c:pt>
                <c:pt idx="1526">
                  <c:v>20.738571428571433</c:v>
                </c:pt>
                <c:pt idx="1527">
                  <c:v>10.709166666666667</c:v>
                </c:pt>
                <c:pt idx="1528">
                  <c:v>-4.3963095238095242</c:v>
                </c:pt>
                <c:pt idx="1529">
                  <c:v>-2.4774999999999996</c:v>
                </c:pt>
                <c:pt idx="1530">
                  <c:v>-8.5753571428571433</c:v>
                </c:pt>
                <c:pt idx="1531">
                  <c:v>21.027261904761904</c:v>
                </c:pt>
                <c:pt idx="1532">
                  <c:v>-0.45761904761904759</c:v>
                </c:pt>
                <c:pt idx="1533">
                  <c:v>-0.52404761904761887</c:v>
                </c:pt>
                <c:pt idx="1534">
                  <c:v>2.2516666666666674</c:v>
                </c:pt>
                <c:pt idx="1535">
                  <c:v>-0.45761904761904759</c:v>
                </c:pt>
                <c:pt idx="1536">
                  <c:v>21.027261904761904</c:v>
                </c:pt>
                <c:pt idx="1537">
                  <c:v>1.6524999999999999</c:v>
                </c:pt>
                <c:pt idx="1538">
                  <c:v>17.131547619047623</c:v>
                </c:pt>
                <c:pt idx="1539">
                  <c:v>10.4975</c:v>
                </c:pt>
                <c:pt idx="1540">
                  <c:v>24.058452380952382</c:v>
                </c:pt>
                <c:pt idx="1541">
                  <c:v>34.368214285714288</c:v>
                </c:pt>
                <c:pt idx="1542">
                  <c:v>27.424404761904761</c:v>
                </c:pt>
                <c:pt idx="1543">
                  <c:v>10.709166666666667</c:v>
                </c:pt>
                <c:pt idx="1544">
                  <c:v>13.537738095238096</c:v>
                </c:pt>
                <c:pt idx="1545">
                  <c:v>31.447738095238101</c:v>
                </c:pt>
                <c:pt idx="1546">
                  <c:v>-6.0107142857142861</c:v>
                </c:pt>
                <c:pt idx="1547">
                  <c:v>-8.7532142857142858</c:v>
                </c:pt>
                <c:pt idx="1548">
                  <c:v>23.449285714285718</c:v>
                </c:pt>
                <c:pt idx="1549">
                  <c:v>21.901309523809527</c:v>
                </c:pt>
                <c:pt idx="1550">
                  <c:v>13.537738095238096</c:v>
                </c:pt>
                <c:pt idx="1551">
                  <c:v>29.06904761904762</c:v>
                </c:pt>
                <c:pt idx="1552">
                  <c:v>17.131547619047623</c:v>
                </c:pt>
                <c:pt idx="1553">
                  <c:v>27.424404761904761</c:v>
                </c:pt>
                <c:pt idx="1554">
                  <c:v>21.027261904761904</c:v>
                </c:pt>
                <c:pt idx="1555">
                  <c:v>-6.0107142857142861</c:v>
                </c:pt>
                <c:pt idx="1556">
                  <c:v>31.447738095238101</c:v>
                </c:pt>
                <c:pt idx="1557">
                  <c:v>23.449285714285718</c:v>
                </c:pt>
                <c:pt idx="1558">
                  <c:v>-3.2023809523808761E-2</c:v>
                </c:pt>
                <c:pt idx="1559">
                  <c:v>-8.7532142857142858</c:v>
                </c:pt>
                <c:pt idx="1560">
                  <c:v>17.131547619047623</c:v>
                </c:pt>
                <c:pt idx="1561">
                  <c:v>13.367738095238096</c:v>
                </c:pt>
                <c:pt idx="1562">
                  <c:v>31.447738095238101</c:v>
                </c:pt>
                <c:pt idx="1563">
                  <c:v>7.11511904761905</c:v>
                </c:pt>
                <c:pt idx="1564">
                  <c:v>-4.3963095238095242</c:v>
                </c:pt>
                <c:pt idx="1565">
                  <c:v>29.473928571428576</c:v>
                </c:pt>
                <c:pt idx="1566">
                  <c:v>34.368214285714288</c:v>
                </c:pt>
                <c:pt idx="1567">
                  <c:v>17.131547619047623</c:v>
                </c:pt>
                <c:pt idx="1568">
                  <c:v>10.4975</c:v>
                </c:pt>
                <c:pt idx="1569">
                  <c:v>13.367738095238096</c:v>
                </c:pt>
                <c:pt idx="1570">
                  <c:v>23.209285714285713</c:v>
                </c:pt>
                <c:pt idx="1571">
                  <c:v>2.2516666666666674</c:v>
                </c:pt>
                <c:pt idx="1572">
                  <c:v>5.5184523809523807</c:v>
                </c:pt>
                <c:pt idx="1573">
                  <c:v>23.449285714285718</c:v>
                </c:pt>
                <c:pt idx="1574">
                  <c:v>-2.4774999999999996</c:v>
                </c:pt>
                <c:pt idx="1575">
                  <c:v>29.06904761904762</c:v>
                </c:pt>
                <c:pt idx="1576">
                  <c:v>27.424404761904761</c:v>
                </c:pt>
                <c:pt idx="1577">
                  <c:v>1.6524999999999999</c:v>
                </c:pt>
                <c:pt idx="1578">
                  <c:v>13.367738095238096</c:v>
                </c:pt>
                <c:pt idx="1579">
                  <c:v>-4.3963095238095242</c:v>
                </c:pt>
                <c:pt idx="1580">
                  <c:v>7.11511904761905</c:v>
                </c:pt>
                <c:pt idx="1581">
                  <c:v>1.6524999999999999</c:v>
                </c:pt>
                <c:pt idx="1582">
                  <c:v>23.449285714285718</c:v>
                </c:pt>
                <c:pt idx="1583">
                  <c:v>20.598452380952381</c:v>
                </c:pt>
                <c:pt idx="1584">
                  <c:v>23.209285714285713</c:v>
                </c:pt>
                <c:pt idx="1585">
                  <c:v>-2.4774999999999996</c:v>
                </c:pt>
                <c:pt idx="1586">
                  <c:v>10.4975</c:v>
                </c:pt>
                <c:pt idx="1587">
                  <c:v>10.709166666666667</c:v>
                </c:pt>
                <c:pt idx="1588">
                  <c:v>24.058452380952382</c:v>
                </c:pt>
                <c:pt idx="1589">
                  <c:v>-0.52404761904761887</c:v>
                </c:pt>
                <c:pt idx="1590">
                  <c:v>29.473928571428576</c:v>
                </c:pt>
                <c:pt idx="1591">
                  <c:v>13.367738095238096</c:v>
                </c:pt>
                <c:pt idx="1592">
                  <c:v>-2.4774999999999996</c:v>
                </c:pt>
                <c:pt idx="1593">
                  <c:v>2.2516666666666674</c:v>
                </c:pt>
                <c:pt idx="1594">
                  <c:v>21.027261904761904</c:v>
                </c:pt>
                <c:pt idx="1595">
                  <c:v>23.449285714285718</c:v>
                </c:pt>
                <c:pt idx="1596">
                  <c:v>-8.7532142857142858</c:v>
                </c:pt>
                <c:pt idx="1597">
                  <c:v>24.058452380952382</c:v>
                </c:pt>
                <c:pt idx="1598">
                  <c:v>10.709166666666667</c:v>
                </c:pt>
                <c:pt idx="1599">
                  <c:v>21.901309523809527</c:v>
                </c:pt>
                <c:pt idx="1600">
                  <c:v>23.209285714285713</c:v>
                </c:pt>
                <c:pt idx="1601">
                  <c:v>-0.52404761904761887</c:v>
                </c:pt>
                <c:pt idx="1602">
                  <c:v>43.088928571428575</c:v>
                </c:pt>
                <c:pt idx="1603">
                  <c:v>-4.3963095238095242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41-404B-ADDD-54E33DB991CD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test!$Q$2:$Q$1605</c:f>
              <c:numCache>
                <c:formatCode>General</c:formatCode>
                <c:ptCount val="1604"/>
                <c:pt idx="0">
                  <c:v>-0.52404761904761887</c:v>
                </c:pt>
                <c:pt idx="1">
                  <c:v>8.0371428571428574</c:v>
                </c:pt>
                <c:pt idx="2">
                  <c:v>23.449285714285718</c:v>
                </c:pt>
                <c:pt idx="3">
                  <c:v>-6.0107142857142861</c:v>
                </c:pt>
                <c:pt idx="4">
                  <c:v>29.06904761904762</c:v>
                </c:pt>
                <c:pt idx="5">
                  <c:v>1.6524999999999999</c:v>
                </c:pt>
                <c:pt idx="6">
                  <c:v>2.2516666666666674</c:v>
                </c:pt>
                <c:pt idx="7">
                  <c:v>21.027261904761904</c:v>
                </c:pt>
                <c:pt idx="8">
                  <c:v>7.11511904761905</c:v>
                </c:pt>
                <c:pt idx="9">
                  <c:v>24.058452380952382</c:v>
                </c:pt>
                <c:pt idx="10">
                  <c:v>-16.679047619047623</c:v>
                </c:pt>
                <c:pt idx="11">
                  <c:v>10.4975</c:v>
                </c:pt>
                <c:pt idx="12">
                  <c:v>29.06904761904762</c:v>
                </c:pt>
                <c:pt idx="13">
                  <c:v>23.209285714285713</c:v>
                </c:pt>
                <c:pt idx="14">
                  <c:v>-0.45761904761904759</c:v>
                </c:pt>
                <c:pt idx="15">
                  <c:v>31.447738095238101</c:v>
                </c:pt>
                <c:pt idx="16">
                  <c:v>-8.7532142857142858</c:v>
                </c:pt>
                <c:pt idx="17">
                  <c:v>27.424404761904761</c:v>
                </c:pt>
                <c:pt idx="18">
                  <c:v>20.738571428571433</c:v>
                </c:pt>
                <c:pt idx="19">
                  <c:v>2.2516666666666674</c:v>
                </c:pt>
                <c:pt idx="20">
                  <c:v>-6.0107142857142861</c:v>
                </c:pt>
                <c:pt idx="21">
                  <c:v>29.473928571428576</c:v>
                </c:pt>
                <c:pt idx="22">
                  <c:v>-8.5753571428571433</c:v>
                </c:pt>
                <c:pt idx="23">
                  <c:v>23.209285714285713</c:v>
                </c:pt>
                <c:pt idx="24">
                  <c:v>27.424404761904761</c:v>
                </c:pt>
                <c:pt idx="25">
                  <c:v>31.447738095238101</c:v>
                </c:pt>
                <c:pt idx="26">
                  <c:v>8.0371428571428574</c:v>
                </c:pt>
                <c:pt idx="27">
                  <c:v>10.709166666666667</c:v>
                </c:pt>
                <c:pt idx="28">
                  <c:v>20.598452380952381</c:v>
                </c:pt>
                <c:pt idx="29">
                  <c:v>-3.2023809523808761E-2</c:v>
                </c:pt>
                <c:pt idx="30">
                  <c:v>13.537738095238096</c:v>
                </c:pt>
                <c:pt idx="31">
                  <c:v>21.027261904761904</c:v>
                </c:pt>
                <c:pt idx="32">
                  <c:v>-6.0107142857142861</c:v>
                </c:pt>
                <c:pt idx="33">
                  <c:v>23.449285714285718</c:v>
                </c:pt>
                <c:pt idx="34">
                  <c:v>2.2516666666666674</c:v>
                </c:pt>
                <c:pt idx="35">
                  <c:v>1.6524999999999999</c:v>
                </c:pt>
                <c:pt idx="36">
                  <c:v>-16.679047619047623</c:v>
                </c:pt>
                <c:pt idx="37">
                  <c:v>29.473928571428576</c:v>
                </c:pt>
                <c:pt idx="38">
                  <c:v>31.447738095238101</c:v>
                </c:pt>
                <c:pt idx="39">
                  <c:v>43.088928571428575</c:v>
                </c:pt>
                <c:pt idx="40">
                  <c:v>20.598452380952381</c:v>
                </c:pt>
                <c:pt idx="41">
                  <c:v>10.4975</c:v>
                </c:pt>
                <c:pt idx="42">
                  <c:v>34.368214285714288</c:v>
                </c:pt>
                <c:pt idx="43">
                  <c:v>13.537738095238096</c:v>
                </c:pt>
                <c:pt idx="44">
                  <c:v>-8.5753571428571433</c:v>
                </c:pt>
                <c:pt idx="45">
                  <c:v>27.424404761904761</c:v>
                </c:pt>
                <c:pt idx="46">
                  <c:v>21.027261904761904</c:v>
                </c:pt>
                <c:pt idx="47">
                  <c:v>21.027261904761904</c:v>
                </c:pt>
                <c:pt idx="48">
                  <c:v>23.449285714285718</c:v>
                </c:pt>
                <c:pt idx="49">
                  <c:v>-4.3963095238095242</c:v>
                </c:pt>
                <c:pt idx="50">
                  <c:v>13.537738095238096</c:v>
                </c:pt>
                <c:pt idx="51">
                  <c:v>20.598452380952381</c:v>
                </c:pt>
                <c:pt idx="52">
                  <c:v>-0.52404761904761887</c:v>
                </c:pt>
                <c:pt idx="53">
                  <c:v>24.058452380952382</c:v>
                </c:pt>
                <c:pt idx="54">
                  <c:v>21.901309523809527</c:v>
                </c:pt>
                <c:pt idx="55">
                  <c:v>43.088928571428575</c:v>
                </c:pt>
                <c:pt idx="56">
                  <c:v>21.901309523809527</c:v>
                </c:pt>
                <c:pt idx="57">
                  <c:v>13.367738095238096</c:v>
                </c:pt>
                <c:pt idx="58">
                  <c:v>13.537738095238096</c:v>
                </c:pt>
                <c:pt idx="59">
                  <c:v>8.0371428571428574</c:v>
                </c:pt>
                <c:pt idx="60">
                  <c:v>-4.3963095238095242</c:v>
                </c:pt>
                <c:pt idx="61">
                  <c:v>-8.5753571428571433</c:v>
                </c:pt>
                <c:pt idx="62">
                  <c:v>21.027261904761904</c:v>
                </c:pt>
                <c:pt idx="63">
                  <c:v>27.424404761904761</c:v>
                </c:pt>
                <c:pt idx="64">
                  <c:v>-8.7532142857142858</c:v>
                </c:pt>
                <c:pt idx="65">
                  <c:v>-0.52404761904761887</c:v>
                </c:pt>
                <c:pt idx="66">
                  <c:v>20.738571428571433</c:v>
                </c:pt>
                <c:pt idx="67">
                  <c:v>20.598452380952381</c:v>
                </c:pt>
                <c:pt idx="68">
                  <c:v>-0.45761904761904759</c:v>
                </c:pt>
                <c:pt idx="69">
                  <c:v>43.088928571428575</c:v>
                </c:pt>
                <c:pt idx="70">
                  <c:v>-3.2023809523808761E-2</c:v>
                </c:pt>
                <c:pt idx="71">
                  <c:v>29.06904761904762</c:v>
                </c:pt>
                <c:pt idx="72">
                  <c:v>-6.0107142857142861</c:v>
                </c:pt>
                <c:pt idx="73">
                  <c:v>5.5184523809523807</c:v>
                </c:pt>
                <c:pt idx="74">
                  <c:v>34.368214285714288</c:v>
                </c:pt>
                <c:pt idx="75">
                  <c:v>-8.5753571428571433</c:v>
                </c:pt>
                <c:pt idx="76">
                  <c:v>13.367738095238096</c:v>
                </c:pt>
                <c:pt idx="77">
                  <c:v>-0.45761904761904759</c:v>
                </c:pt>
                <c:pt idx="78">
                  <c:v>-0.52404761904761887</c:v>
                </c:pt>
                <c:pt idx="79">
                  <c:v>21.901309523809527</c:v>
                </c:pt>
                <c:pt idx="80">
                  <c:v>27.424404761904761</c:v>
                </c:pt>
                <c:pt idx="81">
                  <c:v>17.131547619047623</c:v>
                </c:pt>
                <c:pt idx="82">
                  <c:v>-4.3963095238095242</c:v>
                </c:pt>
                <c:pt idx="83">
                  <c:v>10.4975</c:v>
                </c:pt>
                <c:pt idx="84">
                  <c:v>7.11511904761905</c:v>
                </c:pt>
                <c:pt idx="85">
                  <c:v>20.598452380952381</c:v>
                </c:pt>
                <c:pt idx="86">
                  <c:v>29.06904761904762</c:v>
                </c:pt>
                <c:pt idx="87">
                  <c:v>13.537738095238096</c:v>
                </c:pt>
                <c:pt idx="88">
                  <c:v>17.131547619047623</c:v>
                </c:pt>
                <c:pt idx="89">
                  <c:v>1.6524999999999999</c:v>
                </c:pt>
                <c:pt idx="90">
                  <c:v>-0.52404761904761887</c:v>
                </c:pt>
                <c:pt idx="91">
                  <c:v>34.368214285714288</c:v>
                </c:pt>
                <c:pt idx="92">
                  <c:v>20.738571428571433</c:v>
                </c:pt>
                <c:pt idx="93">
                  <c:v>-0.45761904761904759</c:v>
                </c:pt>
                <c:pt idx="94">
                  <c:v>-8.5753571428571433</c:v>
                </c:pt>
                <c:pt idx="95">
                  <c:v>7.11511904761905</c:v>
                </c:pt>
                <c:pt idx="96">
                  <c:v>13.367738095238096</c:v>
                </c:pt>
                <c:pt idx="97">
                  <c:v>-0.45761904761904759</c:v>
                </c:pt>
                <c:pt idx="98">
                  <c:v>27.424404761904761</c:v>
                </c:pt>
                <c:pt idx="99">
                  <c:v>34.368214285714288</c:v>
                </c:pt>
                <c:pt idx="100">
                  <c:v>31.447738095238101</c:v>
                </c:pt>
                <c:pt idx="101">
                  <c:v>-8.7532142857142858</c:v>
                </c:pt>
                <c:pt idx="102">
                  <c:v>-6.0107142857142861</c:v>
                </c:pt>
                <c:pt idx="103">
                  <c:v>5.5184523809523807</c:v>
                </c:pt>
                <c:pt idx="104">
                  <c:v>10.4975</c:v>
                </c:pt>
                <c:pt idx="105">
                  <c:v>-4.3963095238095242</c:v>
                </c:pt>
                <c:pt idx="106">
                  <c:v>23.449285714285718</c:v>
                </c:pt>
                <c:pt idx="107">
                  <c:v>-6.0107142857142861</c:v>
                </c:pt>
                <c:pt idx="108">
                  <c:v>23.209285714285713</c:v>
                </c:pt>
                <c:pt idx="109">
                  <c:v>-2.4774999999999996</c:v>
                </c:pt>
                <c:pt idx="110">
                  <c:v>-3.2023809523808761E-2</c:v>
                </c:pt>
                <c:pt idx="111">
                  <c:v>29.473928571428576</c:v>
                </c:pt>
                <c:pt idx="112">
                  <c:v>-2.4774999999999996</c:v>
                </c:pt>
                <c:pt idx="113">
                  <c:v>20.738571428571433</c:v>
                </c:pt>
                <c:pt idx="114">
                  <c:v>43.088928571428575</c:v>
                </c:pt>
                <c:pt idx="115">
                  <c:v>13.367738095238096</c:v>
                </c:pt>
                <c:pt idx="116">
                  <c:v>5.5184523809523807</c:v>
                </c:pt>
                <c:pt idx="117">
                  <c:v>31.447738095238101</c:v>
                </c:pt>
                <c:pt idx="118">
                  <c:v>21.027261904761904</c:v>
                </c:pt>
                <c:pt idx="119">
                  <c:v>7.11511904761905</c:v>
                </c:pt>
                <c:pt idx="120">
                  <c:v>43.088928571428575</c:v>
                </c:pt>
                <c:pt idx="121">
                  <c:v>17.131547619047623</c:v>
                </c:pt>
                <c:pt idx="122">
                  <c:v>24.058452380952382</c:v>
                </c:pt>
                <c:pt idx="123">
                  <c:v>10.4975</c:v>
                </c:pt>
                <c:pt idx="124">
                  <c:v>34.368214285714288</c:v>
                </c:pt>
                <c:pt idx="125">
                  <c:v>13.537738095238096</c:v>
                </c:pt>
                <c:pt idx="126">
                  <c:v>2.2516666666666674</c:v>
                </c:pt>
                <c:pt idx="127">
                  <c:v>-2.4774999999999996</c:v>
                </c:pt>
                <c:pt idx="128">
                  <c:v>23.209285714285713</c:v>
                </c:pt>
                <c:pt idx="129">
                  <c:v>5.5184523809523807</c:v>
                </c:pt>
                <c:pt idx="130">
                  <c:v>-16.679047619047623</c:v>
                </c:pt>
                <c:pt idx="131">
                  <c:v>7.11511904761905</c:v>
                </c:pt>
                <c:pt idx="132">
                  <c:v>20.738571428571433</c:v>
                </c:pt>
                <c:pt idx="133">
                  <c:v>10.4975</c:v>
                </c:pt>
                <c:pt idx="134">
                  <c:v>-8.5753571428571433</c:v>
                </c:pt>
                <c:pt idx="135">
                  <c:v>34.368214285714288</c:v>
                </c:pt>
                <c:pt idx="136">
                  <c:v>-6.0107142857142861</c:v>
                </c:pt>
                <c:pt idx="137">
                  <c:v>29.473928571428576</c:v>
                </c:pt>
                <c:pt idx="138">
                  <c:v>7.11511904761905</c:v>
                </c:pt>
                <c:pt idx="139">
                  <c:v>23.209285714285713</c:v>
                </c:pt>
                <c:pt idx="140">
                  <c:v>5.5184523809523807</c:v>
                </c:pt>
                <c:pt idx="141">
                  <c:v>1.6524999999999999</c:v>
                </c:pt>
                <c:pt idx="142">
                  <c:v>43.088928571428575</c:v>
                </c:pt>
                <c:pt idx="143">
                  <c:v>-3.2023809523808761E-2</c:v>
                </c:pt>
                <c:pt idx="144">
                  <c:v>20.738571428571433</c:v>
                </c:pt>
                <c:pt idx="145">
                  <c:v>20.598452380952381</c:v>
                </c:pt>
                <c:pt idx="146">
                  <c:v>31.447738095238101</c:v>
                </c:pt>
                <c:pt idx="147">
                  <c:v>29.06904761904762</c:v>
                </c:pt>
                <c:pt idx="148">
                  <c:v>17.131547619047623</c:v>
                </c:pt>
                <c:pt idx="149">
                  <c:v>20.598452380952381</c:v>
                </c:pt>
                <c:pt idx="150">
                  <c:v>8.0371428571428574</c:v>
                </c:pt>
                <c:pt idx="151">
                  <c:v>29.473928571428576</c:v>
                </c:pt>
                <c:pt idx="152">
                  <c:v>21.901309523809527</c:v>
                </c:pt>
                <c:pt idx="153">
                  <c:v>24.058452380952382</c:v>
                </c:pt>
                <c:pt idx="154">
                  <c:v>13.537738095238096</c:v>
                </c:pt>
                <c:pt idx="155">
                  <c:v>-16.679047619047623</c:v>
                </c:pt>
                <c:pt idx="156">
                  <c:v>-8.7532142857142858</c:v>
                </c:pt>
                <c:pt idx="157">
                  <c:v>23.449285714285718</c:v>
                </c:pt>
                <c:pt idx="158">
                  <c:v>34.368214285714288</c:v>
                </c:pt>
                <c:pt idx="159">
                  <c:v>21.901309523809527</c:v>
                </c:pt>
                <c:pt idx="160">
                  <c:v>-0.45761904761904759</c:v>
                </c:pt>
                <c:pt idx="161">
                  <c:v>8.0371428571428574</c:v>
                </c:pt>
                <c:pt idx="162">
                  <c:v>20.598452380952381</c:v>
                </c:pt>
                <c:pt idx="163">
                  <c:v>20.738571428571433</c:v>
                </c:pt>
                <c:pt idx="164">
                  <c:v>-8.7532142857142858</c:v>
                </c:pt>
                <c:pt idx="165">
                  <c:v>29.06904761904762</c:v>
                </c:pt>
                <c:pt idx="166">
                  <c:v>24.058452380952382</c:v>
                </c:pt>
                <c:pt idx="167">
                  <c:v>23.449285714285718</c:v>
                </c:pt>
                <c:pt idx="168">
                  <c:v>31.447738095238101</c:v>
                </c:pt>
                <c:pt idx="169">
                  <c:v>17.131547619047623</c:v>
                </c:pt>
                <c:pt idx="170">
                  <c:v>-8.5753571428571433</c:v>
                </c:pt>
                <c:pt idx="171">
                  <c:v>13.537738095238096</c:v>
                </c:pt>
                <c:pt idx="172">
                  <c:v>29.473928571428576</c:v>
                </c:pt>
                <c:pt idx="173">
                  <c:v>-4.3963095238095242</c:v>
                </c:pt>
                <c:pt idx="174">
                  <c:v>1.6524999999999999</c:v>
                </c:pt>
                <c:pt idx="175">
                  <c:v>10.4975</c:v>
                </c:pt>
                <c:pt idx="176">
                  <c:v>-8.7532142857142858</c:v>
                </c:pt>
                <c:pt idx="177">
                  <c:v>17.131547619047623</c:v>
                </c:pt>
                <c:pt idx="178">
                  <c:v>-0.45761904761904759</c:v>
                </c:pt>
                <c:pt idx="179">
                  <c:v>31.447738095238101</c:v>
                </c:pt>
                <c:pt idx="180">
                  <c:v>23.449285714285718</c:v>
                </c:pt>
                <c:pt idx="181">
                  <c:v>21.901309523809527</c:v>
                </c:pt>
                <c:pt idx="182">
                  <c:v>29.06904761904762</c:v>
                </c:pt>
                <c:pt idx="183">
                  <c:v>13.537738095238096</c:v>
                </c:pt>
                <c:pt idx="184">
                  <c:v>-4.3963095238095242</c:v>
                </c:pt>
                <c:pt idx="185">
                  <c:v>24.058452380952382</c:v>
                </c:pt>
                <c:pt idx="186">
                  <c:v>8.0371428571428574</c:v>
                </c:pt>
                <c:pt idx="187">
                  <c:v>2.2516666666666674</c:v>
                </c:pt>
                <c:pt idx="188">
                  <c:v>27.424404761904761</c:v>
                </c:pt>
                <c:pt idx="189">
                  <c:v>31.447738095238101</c:v>
                </c:pt>
                <c:pt idx="190">
                  <c:v>7.11511904761905</c:v>
                </c:pt>
                <c:pt idx="191">
                  <c:v>-3.2023809523808761E-2</c:v>
                </c:pt>
                <c:pt idx="192">
                  <c:v>13.367738095238096</c:v>
                </c:pt>
                <c:pt idx="193">
                  <c:v>10.709166666666667</c:v>
                </c:pt>
                <c:pt idx="194">
                  <c:v>-2.4774999999999996</c:v>
                </c:pt>
                <c:pt idx="195">
                  <c:v>27.424404761904761</c:v>
                </c:pt>
                <c:pt idx="196">
                  <c:v>29.473928571428576</c:v>
                </c:pt>
                <c:pt idx="197">
                  <c:v>5.5184523809523807</c:v>
                </c:pt>
                <c:pt idx="198">
                  <c:v>10.709166666666667</c:v>
                </c:pt>
                <c:pt idx="199">
                  <c:v>17.131547619047623</c:v>
                </c:pt>
                <c:pt idx="200">
                  <c:v>21.027261904761904</c:v>
                </c:pt>
                <c:pt idx="201">
                  <c:v>13.367738095238096</c:v>
                </c:pt>
                <c:pt idx="202">
                  <c:v>8.0371428571428574</c:v>
                </c:pt>
                <c:pt idx="203">
                  <c:v>-2.4774999999999996</c:v>
                </c:pt>
                <c:pt idx="204">
                  <c:v>23.449285714285718</c:v>
                </c:pt>
                <c:pt idx="205">
                  <c:v>-0.45761904761904759</c:v>
                </c:pt>
                <c:pt idx="206">
                  <c:v>5.5184523809523807</c:v>
                </c:pt>
                <c:pt idx="207">
                  <c:v>-8.5753571428571433</c:v>
                </c:pt>
                <c:pt idx="208">
                  <c:v>21.027261904761904</c:v>
                </c:pt>
                <c:pt idx="209">
                  <c:v>34.368214285714288</c:v>
                </c:pt>
                <c:pt idx="210">
                  <c:v>10.709166666666667</c:v>
                </c:pt>
                <c:pt idx="211">
                  <c:v>23.449285714285718</c:v>
                </c:pt>
                <c:pt idx="212">
                  <c:v>-2.4774999999999996</c:v>
                </c:pt>
                <c:pt idx="213">
                  <c:v>21.901309523809527</c:v>
                </c:pt>
                <c:pt idx="214">
                  <c:v>8.0371428571428574</c:v>
                </c:pt>
                <c:pt idx="215">
                  <c:v>23.209285714285713</c:v>
                </c:pt>
                <c:pt idx="216">
                  <c:v>2.2516666666666674</c:v>
                </c:pt>
                <c:pt idx="217">
                  <c:v>-16.679047619047623</c:v>
                </c:pt>
                <c:pt idx="218">
                  <c:v>27.424404761904761</c:v>
                </c:pt>
                <c:pt idx="219">
                  <c:v>-0.52404761904761887</c:v>
                </c:pt>
                <c:pt idx="220">
                  <c:v>-0.52404761904761887</c:v>
                </c:pt>
                <c:pt idx="221">
                  <c:v>5.5184523809523807</c:v>
                </c:pt>
                <c:pt idx="222">
                  <c:v>34.368214285714288</c:v>
                </c:pt>
                <c:pt idx="223">
                  <c:v>-6.0107142857142861</c:v>
                </c:pt>
                <c:pt idx="224">
                  <c:v>2.2516666666666674</c:v>
                </c:pt>
                <c:pt idx="225">
                  <c:v>24.058452380952382</c:v>
                </c:pt>
                <c:pt idx="226">
                  <c:v>43.088928571428575</c:v>
                </c:pt>
                <c:pt idx="227">
                  <c:v>-8.5753571428571433</c:v>
                </c:pt>
                <c:pt idx="228">
                  <c:v>-2.4774999999999996</c:v>
                </c:pt>
                <c:pt idx="229">
                  <c:v>-3.2023809523808761E-2</c:v>
                </c:pt>
                <c:pt idx="230">
                  <c:v>34.368214285714288</c:v>
                </c:pt>
                <c:pt idx="231">
                  <c:v>27.424404761904761</c:v>
                </c:pt>
                <c:pt idx="232">
                  <c:v>23.209285714285713</c:v>
                </c:pt>
                <c:pt idx="233">
                  <c:v>1.6524999999999999</c:v>
                </c:pt>
                <c:pt idx="234">
                  <c:v>-16.679047619047623</c:v>
                </c:pt>
                <c:pt idx="235">
                  <c:v>21.027261904761904</c:v>
                </c:pt>
                <c:pt idx="236">
                  <c:v>13.367738095238096</c:v>
                </c:pt>
                <c:pt idx="237">
                  <c:v>21.027261904761904</c:v>
                </c:pt>
                <c:pt idx="238">
                  <c:v>-0.52404761904761887</c:v>
                </c:pt>
                <c:pt idx="239">
                  <c:v>27.424404761904761</c:v>
                </c:pt>
                <c:pt idx="240">
                  <c:v>-0.45761904761904759</c:v>
                </c:pt>
                <c:pt idx="241">
                  <c:v>43.088928571428575</c:v>
                </c:pt>
                <c:pt idx="242">
                  <c:v>20.738571428571433</c:v>
                </c:pt>
                <c:pt idx="243">
                  <c:v>20.598452380952381</c:v>
                </c:pt>
                <c:pt idx="244">
                  <c:v>-8.5753571428571433</c:v>
                </c:pt>
                <c:pt idx="245">
                  <c:v>13.367738095238096</c:v>
                </c:pt>
                <c:pt idx="246">
                  <c:v>17.131547619047623</c:v>
                </c:pt>
                <c:pt idx="247">
                  <c:v>-3.2023809523808761E-2</c:v>
                </c:pt>
                <c:pt idx="248">
                  <c:v>21.027261904761904</c:v>
                </c:pt>
                <c:pt idx="249">
                  <c:v>21.901309523809527</c:v>
                </c:pt>
                <c:pt idx="250">
                  <c:v>20.738571428571433</c:v>
                </c:pt>
                <c:pt idx="251">
                  <c:v>-8.7532142857142858</c:v>
                </c:pt>
                <c:pt idx="252">
                  <c:v>5.5184523809523807</c:v>
                </c:pt>
                <c:pt idx="253">
                  <c:v>7.11511904761905</c:v>
                </c:pt>
                <c:pt idx="254">
                  <c:v>-0.45761904761904759</c:v>
                </c:pt>
                <c:pt idx="255">
                  <c:v>-0.52404761904761887</c:v>
                </c:pt>
                <c:pt idx="256">
                  <c:v>13.367738095238096</c:v>
                </c:pt>
                <c:pt idx="257">
                  <c:v>20.598452380952381</c:v>
                </c:pt>
                <c:pt idx="258">
                  <c:v>-4.3963095238095242</c:v>
                </c:pt>
                <c:pt idx="259">
                  <c:v>21.901309523809527</c:v>
                </c:pt>
                <c:pt idx="260">
                  <c:v>10.4975</c:v>
                </c:pt>
                <c:pt idx="261">
                  <c:v>29.473928571428576</c:v>
                </c:pt>
                <c:pt idx="262">
                  <c:v>-0.45761904761904759</c:v>
                </c:pt>
                <c:pt idx="263">
                  <c:v>34.368214285714288</c:v>
                </c:pt>
                <c:pt idx="264">
                  <c:v>17.131547619047623</c:v>
                </c:pt>
                <c:pt idx="265">
                  <c:v>23.209285714285713</c:v>
                </c:pt>
                <c:pt idx="266">
                  <c:v>-3.2023809523808761E-2</c:v>
                </c:pt>
                <c:pt idx="267">
                  <c:v>20.738571428571433</c:v>
                </c:pt>
                <c:pt idx="268">
                  <c:v>10.709166666666667</c:v>
                </c:pt>
                <c:pt idx="269">
                  <c:v>-8.7532142857142858</c:v>
                </c:pt>
                <c:pt idx="270">
                  <c:v>27.424404761904761</c:v>
                </c:pt>
                <c:pt idx="271">
                  <c:v>13.537738095238096</c:v>
                </c:pt>
                <c:pt idx="272">
                  <c:v>20.598452380952381</c:v>
                </c:pt>
                <c:pt idx="273">
                  <c:v>2.2516666666666674</c:v>
                </c:pt>
                <c:pt idx="274">
                  <c:v>-3.2023809523808761E-2</c:v>
                </c:pt>
                <c:pt idx="275">
                  <c:v>17.131547619047623</c:v>
                </c:pt>
                <c:pt idx="276">
                  <c:v>23.449285714285718</c:v>
                </c:pt>
                <c:pt idx="277">
                  <c:v>10.709166666666667</c:v>
                </c:pt>
                <c:pt idx="278">
                  <c:v>-8.5753571428571433</c:v>
                </c:pt>
                <c:pt idx="279">
                  <c:v>21.901309523809527</c:v>
                </c:pt>
                <c:pt idx="280">
                  <c:v>-6.0107142857142861</c:v>
                </c:pt>
                <c:pt idx="281">
                  <c:v>-8.7532142857142858</c:v>
                </c:pt>
                <c:pt idx="282">
                  <c:v>20.598452380952381</c:v>
                </c:pt>
                <c:pt idx="283">
                  <c:v>23.209285714285713</c:v>
                </c:pt>
                <c:pt idx="284">
                  <c:v>13.537738095238096</c:v>
                </c:pt>
                <c:pt idx="285">
                  <c:v>-4.3963095238095242</c:v>
                </c:pt>
                <c:pt idx="286">
                  <c:v>34.368214285714288</c:v>
                </c:pt>
                <c:pt idx="287">
                  <c:v>10.4975</c:v>
                </c:pt>
                <c:pt idx="288">
                  <c:v>31.447738095238101</c:v>
                </c:pt>
                <c:pt idx="289">
                  <c:v>34.368214285714288</c:v>
                </c:pt>
                <c:pt idx="290">
                  <c:v>10.4975</c:v>
                </c:pt>
                <c:pt idx="291">
                  <c:v>-2.4774999999999996</c:v>
                </c:pt>
                <c:pt idx="292">
                  <c:v>27.424404761904761</c:v>
                </c:pt>
                <c:pt idx="293">
                  <c:v>10.709166666666667</c:v>
                </c:pt>
                <c:pt idx="294">
                  <c:v>-16.679047619047623</c:v>
                </c:pt>
                <c:pt idx="295">
                  <c:v>13.537738095238096</c:v>
                </c:pt>
                <c:pt idx="296">
                  <c:v>24.058452380952382</c:v>
                </c:pt>
                <c:pt idx="297">
                  <c:v>17.131547619047623</c:v>
                </c:pt>
                <c:pt idx="298">
                  <c:v>23.449285714285718</c:v>
                </c:pt>
                <c:pt idx="299">
                  <c:v>-8.5753571428571433</c:v>
                </c:pt>
                <c:pt idx="300">
                  <c:v>23.209285714285713</c:v>
                </c:pt>
                <c:pt idx="301">
                  <c:v>-4.3963095238095242</c:v>
                </c:pt>
                <c:pt idx="302">
                  <c:v>23.209285714285713</c:v>
                </c:pt>
                <c:pt idx="303">
                  <c:v>13.367738095238096</c:v>
                </c:pt>
                <c:pt idx="304">
                  <c:v>27.424404761904761</c:v>
                </c:pt>
                <c:pt idx="305">
                  <c:v>29.473928571428576</c:v>
                </c:pt>
                <c:pt idx="306">
                  <c:v>21.027261904761904</c:v>
                </c:pt>
                <c:pt idx="307">
                  <c:v>2.2516666666666674</c:v>
                </c:pt>
                <c:pt idx="308">
                  <c:v>8.0371428571428574</c:v>
                </c:pt>
                <c:pt idx="309">
                  <c:v>24.058452380952382</c:v>
                </c:pt>
                <c:pt idx="310">
                  <c:v>43.088928571428575</c:v>
                </c:pt>
                <c:pt idx="311">
                  <c:v>7.11511904761905</c:v>
                </c:pt>
                <c:pt idx="312">
                  <c:v>-2.4774999999999996</c:v>
                </c:pt>
                <c:pt idx="313">
                  <c:v>10.709166666666667</c:v>
                </c:pt>
                <c:pt idx="314">
                  <c:v>-0.52404761904761887</c:v>
                </c:pt>
                <c:pt idx="315">
                  <c:v>-16.679047619047623</c:v>
                </c:pt>
                <c:pt idx="316">
                  <c:v>21.901309523809527</c:v>
                </c:pt>
                <c:pt idx="317">
                  <c:v>-16.679047619047623</c:v>
                </c:pt>
                <c:pt idx="318">
                  <c:v>-8.5753571428571433</c:v>
                </c:pt>
                <c:pt idx="319">
                  <c:v>-8.7532142857142858</c:v>
                </c:pt>
                <c:pt idx="320">
                  <c:v>17.131547619047623</c:v>
                </c:pt>
                <c:pt idx="321">
                  <c:v>29.473928571428576</c:v>
                </c:pt>
                <c:pt idx="322">
                  <c:v>43.088928571428575</c:v>
                </c:pt>
                <c:pt idx="323">
                  <c:v>27.424404761904761</c:v>
                </c:pt>
                <c:pt idx="324">
                  <c:v>7.11511904761905</c:v>
                </c:pt>
                <c:pt idx="325">
                  <c:v>34.368214285714288</c:v>
                </c:pt>
                <c:pt idx="326">
                  <c:v>20.598452380952381</c:v>
                </c:pt>
                <c:pt idx="327">
                  <c:v>13.367738095238096</c:v>
                </c:pt>
                <c:pt idx="328">
                  <c:v>29.06904761904762</c:v>
                </c:pt>
                <c:pt idx="329">
                  <c:v>10.709166666666667</c:v>
                </c:pt>
                <c:pt idx="330">
                  <c:v>10.709166666666667</c:v>
                </c:pt>
                <c:pt idx="331">
                  <c:v>-0.45761904761904759</c:v>
                </c:pt>
                <c:pt idx="332">
                  <c:v>13.367738095238096</c:v>
                </c:pt>
                <c:pt idx="333">
                  <c:v>20.738571428571433</c:v>
                </c:pt>
                <c:pt idx="334">
                  <c:v>21.901309523809527</c:v>
                </c:pt>
                <c:pt idx="335">
                  <c:v>-2.4774999999999996</c:v>
                </c:pt>
                <c:pt idx="336">
                  <c:v>7.11511904761905</c:v>
                </c:pt>
                <c:pt idx="337">
                  <c:v>21.027261904761904</c:v>
                </c:pt>
                <c:pt idx="338">
                  <c:v>29.06904761904762</c:v>
                </c:pt>
                <c:pt idx="339">
                  <c:v>43.088928571428575</c:v>
                </c:pt>
                <c:pt idx="340">
                  <c:v>-16.679047619047623</c:v>
                </c:pt>
                <c:pt idx="341">
                  <c:v>27.424404761904761</c:v>
                </c:pt>
                <c:pt idx="342">
                  <c:v>21.027261904761904</c:v>
                </c:pt>
                <c:pt idx="343">
                  <c:v>-6.0107142857142861</c:v>
                </c:pt>
                <c:pt idx="344">
                  <c:v>23.449285714285718</c:v>
                </c:pt>
                <c:pt idx="345">
                  <c:v>7.11511904761905</c:v>
                </c:pt>
                <c:pt idx="346">
                  <c:v>31.447738095238101</c:v>
                </c:pt>
                <c:pt idx="347">
                  <c:v>-8.7532142857142858</c:v>
                </c:pt>
                <c:pt idx="348">
                  <c:v>-0.45761904761904759</c:v>
                </c:pt>
                <c:pt idx="349">
                  <c:v>-6.0107142857142861</c:v>
                </c:pt>
                <c:pt idx="350">
                  <c:v>31.447738095238101</c:v>
                </c:pt>
                <c:pt idx="351">
                  <c:v>29.06904761904762</c:v>
                </c:pt>
                <c:pt idx="352">
                  <c:v>-0.52404761904761887</c:v>
                </c:pt>
                <c:pt idx="353">
                  <c:v>13.537738095238096</c:v>
                </c:pt>
                <c:pt idx="354">
                  <c:v>17.131547619047623</c:v>
                </c:pt>
                <c:pt idx="355">
                  <c:v>-8.5753571428571433</c:v>
                </c:pt>
                <c:pt idx="356">
                  <c:v>20.738571428571433</c:v>
                </c:pt>
                <c:pt idx="357">
                  <c:v>10.4975</c:v>
                </c:pt>
                <c:pt idx="358">
                  <c:v>-2.4774999999999996</c:v>
                </c:pt>
                <c:pt idx="359">
                  <c:v>-4.3963095238095242</c:v>
                </c:pt>
                <c:pt idx="360">
                  <c:v>23.209285714285713</c:v>
                </c:pt>
                <c:pt idx="361">
                  <c:v>-0.52404761904761887</c:v>
                </c:pt>
                <c:pt idx="362">
                  <c:v>10.4975</c:v>
                </c:pt>
                <c:pt idx="363">
                  <c:v>29.473928571428576</c:v>
                </c:pt>
                <c:pt idx="364">
                  <c:v>13.537738095238096</c:v>
                </c:pt>
                <c:pt idx="365">
                  <c:v>27.424404761904761</c:v>
                </c:pt>
                <c:pt idx="366">
                  <c:v>-2.4774999999999996</c:v>
                </c:pt>
                <c:pt idx="367">
                  <c:v>8.0371428571428574</c:v>
                </c:pt>
                <c:pt idx="368">
                  <c:v>-6.0107142857142861</c:v>
                </c:pt>
                <c:pt idx="369">
                  <c:v>23.449285714285718</c:v>
                </c:pt>
                <c:pt idx="370">
                  <c:v>20.738571428571433</c:v>
                </c:pt>
                <c:pt idx="371">
                  <c:v>-8.5753571428571433</c:v>
                </c:pt>
                <c:pt idx="372">
                  <c:v>31.447738095238101</c:v>
                </c:pt>
                <c:pt idx="373">
                  <c:v>8.0371428571428574</c:v>
                </c:pt>
                <c:pt idx="374">
                  <c:v>-16.679047619047623</c:v>
                </c:pt>
                <c:pt idx="375">
                  <c:v>1.6524999999999999</c:v>
                </c:pt>
                <c:pt idx="376">
                  <c:v>10.4975</c:v>
                </c:pt>
                <c:pt idx="377">
                  <c:v>20.738571428571433</c:v>
                </c:pt>
                <c:pt idx="378">
                  <c:v>23.449285714285718</c:v>
                </c:pt>
                <c:pt idx="379">
                  <c:v>29.473928571428576</c:v>
                </c:pt>
                <c:pt idx="380">
                  <c:v>-8.5753571428571433</c:v>
                </c:pt>
                <c:pt idx="381">
                  <c:v>13.537738095238096</c:v>
                </c:pt>
                <c:pt idx="382">
                  <c:v>2.2516666666666674</c:v>
                </c:pt>
                <c:pt idx="383">
                  <c:v>-0.52404761904761887</c:v>
                </c:pt>
                <c:pt idx="384">
                  <c:v>-8.7532142857142858</c:v>
                </c:pt>
                <c:pt idx="385">
                  <c:v>13.367738095238096</c:v>
                </c:pt>
                <c:pt idx="386">
                  <c:v>31.447738095238101</c:v>
                </c:pt>
                <c:pt idx="387">
                  <c:v>7.11511904761905</c:v>
                </c:pt>
                <c:pt idx="388">
                  <c:v>27.424404761904761</c:v>
                </c:pt>
                <c:pt idx="389">
                  <c:v>-0.52404761904761887</c:v>
                </c:pt>
                <c:pt idx="390">
                  <c:v>-3.2023809523808761E-2</c:v>
                </c:pt>
                <c:pt idx="391">
                  <c:v>5.5184523809523807</c:v>
                </c:pt>
                <c:pt idx="392">
                  <c:v>2.2516666666666674</c:v>
                </c:pt>
                <c:pt idx="393">
                  <c:v>13.537738095238096</c:v>
                </c:pt>
                <c:pt idx="394">
                  <c:v>23.449285714285718</c:v>
                </c:pt>
                <c:pt idx="395">
                  <c:v>27.424404761904761</c:v>
                </c:pt>
                <c:pt idx="396">
                  <c:v>20.738571428571433</c:v>
                </c:pt>
                <c:pt idx="397">
                  <c:v>13.367738095238096</c:v>
                </c:pt>
                <c:pt idx="398">
                  <c:v>10.4975</c:v>
                </c:pt>
                <c:pt idx="399">
                  <c:v>29.473928571428576</c:v>
                </c:pt>
                <c:pt idx="400">
                  <c:v>-8.5753571428571433</c:v>
                </c:pt>
                <c:pt idx="401">
                  <c:v>7.11511904761905</c:v>
                </c:pt>
                <c:pt idx="402">
                  <c:v>2.2516666666666674</c:v>
                </c:pt>
                <c:pt idx="403">
                  <c:v>13.367738095238096</c:v>
                </c:pt>
                <c:pt idx="404">
                  <c:v>20.598452380952381</c:v>
                </c:pt>
                <c:pt idx="405">
                  <c:v>1.6524999999999999</c:v>
                </c:pt>
                <c:pt idx="406">
                  <c:v>29.473928571428576</c:v>
                </c:pt>
                <c:pt idx="407">
                  <c:v>-3.2023809523808761E-2</c:v>
                </c:pt>
                <c:pt idx="408">
                  <c:v>31.447738095238101</c:v>
                </c:pt>
                <c:pt idx="409">
                  <c:v>-4.3963095238095242</c:v>
                </c:pt>
                <c:pt idx="410">
                  <c:v>5.5184523809523807</c:v>
                </c:pt>
                <c:pt idx="411">
                  <c:v>24.058452380952382</c:v>
                </c:pt>
                <c:pt idx="412">
                  <c:v>27.424404761904761</c:v>
                </c:pt>
                <c:pt idx="413">
                  <c:v>20.738571428571433</c:v>
                </c:pt>
                <c:pt idx="414">
                  <c:v>21.027261904761904</c:v>
                </c:pt>
                <c:pt idx="415">
                  <c:v>23.209285714285713</c:v>
                </c:pt>
                <c:pt idx="416">
                  <c:v>-16.679047619047623</c:v>
                </c:pt>
                <c:pt idx="417">
                  <c:v>-3.2023809523808761E-2</c:v>
                </c:pt>
                <c:pt idx="418">
                  <c:v>43.088928571428575</c:v>
                </c:pt>
                <c:pt idx="419">
                  <c:v>8.0371428571428574</c:v>
                </c:pt>
                <c:pt idx="420">
                  <c:v>20.598452380952381</c:v>
                </c:pt>
                <c:pt idx="421">
                  <c:v>-0.52404761904761887</c:v>
                </c:pt>
                <c:pt idx="422">
                  <c:v>24.058452380952382</c:v>
                </c:pt>
                <c:pt idx="423">
                  <c:v>34.368214285714288</c:v>
                </c:pt>
                <c:pt idx="424">
                  <c:v>10.709166666666667</c:v>
                </c:pt>
                <c:pt idx="425">
                  <c:v>43.088928571428575</c:v>
                </c:pt>
                <c:pt idx="426">
                  <c:v>23.209285714285713</c:v>
                </c:pt>
                <c:pt idx="427">
                  <c:v>5.5184523809523807</c:v>
                </c:pt>
                <c:pt idx="428">
                  <c:v>17.131547619047623</c:v>
                </c:pt>
                <c:pt idx="429">
                  <c:v>21.901309523809527</c:v>
                </c:pt>
                <c:pt idx="430">
                  <c:v>29.06904761904762</c:v>
                </c:pt>
                <c:pt idx="431">
                  <c:v>-3.2023809523808761E-2</c:v>
                </c:pt>
                <c:pt idx="432">
                  <c:v>20.598452380952381</c:v>
                </c:pt>
                <c:pt idx="433">
                  <c:v>-16.679047619047623</c:v>
                </c:pt>
                <c:pt idx="434">
                  <c:v>-8.5753571428571433</c:v>
                </c:pt>
                <c:pt idx="435">
                  <c:v>-4.3963095238095242</c:v>
                </c:pt>
                <c:pt idx="436">
                  <c:v>31.447738095238101</c:v>
                </c:pt>
                <c:pt idx="437">
                  <c:v>10.709166666666667</c:v>
                </c:pt>
                <c:pt idx="438">
                  <c:v>5.5184523809523807</c:v>
                </c:pt>
                <c:pt idx="439">
                  <c:v>21.901309523809527</c:v>
                </c:pt>
                <c:pt idx="440">
                  <c:v>20.598452380952381</c:v>
                </c:pt>
                <c:pt idx="441">
                  <c:v>29.06904761904762</c:v>
                </c:pt>
                <c:pt idx="442">
                  <c:v>10.4975</c:v>
                </c:pt>
                <c:pt idx="443">
                  <c:v>24.058452380952382</c:v>
                </c:pt>
                <c:pt idx="444">
                  <c:v>20.738571428571433</c:v>
                </c:pt>
                <c:pt idx="445">
                  <c:v>-2.4774999999999996</c:v>
                </c:pt>
                <c:pt idx="446">
                  <c:v>10.709166666666667</c:v>
                </c:pt>
                <c:pt idx="447">
                  <c:v>-8.7532142857142858</c:v>
                </c:pt>
                <c:pt idx="448">
                  <c:v>13.537738095238096</c:v>
                </c:pt>
                <c:pt idx="449">
                  <c:v>-0.45761904761904759</c:v>
                </c:pt>
                <c:pt idx="450">
                  <c:v>8.0371428571428574</c:v>
                </c:pt>
                <c:pt idx="451">
                  <c:v>17.131547619047623</c:v>
                </c:pt>
                <c:pt idx="452">
                  <c:v>20.598452380952381</c:v>
                </c:pt>
                <c:pt idx="453">
                  <c:v>20.738571428571433</c:v>
                </c:pt>
                <c:pt idx="454">
                  <c:v>21.901309523809527</c:v>
                </c:pt>
                <c:pt idx="455">
                  <c:v>-8.5753571428571433</c:v>
                </c:pt>
                <c:pt idx="456">
                  <c:v>1.6524999999999999</c:v>
                </c:pt>
                <c:pt idx="457">
                  <c:v>-0.45761904761904759</c:v>
                </c:pt>
                <c:pt idx="458">
                  <c:v>-2.4774999999999996</c:v>
                </c:pt>
                <c:pt idx="459">
                  <c:v>27.424404761904761</c:v>
                </c:pt>
                <c:pt idx="460">
                  <c:v>29.06904761904762</c:v>
                </c:pt>
                <c:pt idx="461">
                  <c:v>13.537738095238096</c:v>
                </c:pt>
                <c:pt idx="462">
                  <c:v>23.449285714285718</c:v>
                </c:pt>
                <c:pt idx="463">
                  <c:v>21.027261904761904</c:v>
                </c:pt>
                <c:pt idx="464">
                  <c:v>-3.2023809523808761E-2</c:v>
                </c:pt>
                <c:pt idx="465">
                  <c:v>29.473928571428576</c:v>
                </c:pt>
                <c:pt idx="466">
                  <c:v>20.598452380952381</c:v>
                </c:pt>
                <c:pt idx="467">
                  <c:v>29.06904761904762</c:v>
                </c:pt>
                <c:pt idx="468">
                  <c:v>23.449285714285718</c:v>
                </c:pt>
                <c:pt idx="469">
                  <c:v>-4.3963095238095242</c:v>
                </c:pt>
                <c:pt idx="470">
                  <c:v>13.367738095238096</c:v>
                </c:pt>
                <c:pt idx="471">
                  <c:v>34.368214285714288</c:v>
                </c:pt>
                <c:pt idx="472">
                  <c:v>13.537738095238096</c:v>
                </c:pt>
                <c:pt idx="473">
                  <c:v>21.901309523809527</c:v>
                </c:pt>
                <c:pt idx="474">
                  <c:v>7.11511904761905</c:v>
                </c:pt>
                <c:pt idx="475">
                  <c:v>1.6524999999999999</c:v>
                </c:pt>
                <c:pt idx="476">
                  <c:v>8.0371428571428574</c:v>
                </c:pt>
                <c:pt idx="477">
                  <c:v>-0.45761904761904759</c:v>
                </c:pt>
                <c:pt idx="478">
                  <c:v>17.131547619047623</c:v>
                </c:pt>
                <c:pt idx="479">
                  <c:v>13.367738095238096</c:v>
                </c:pt>
                <c:pt idx="480">
                  <c:v>2.2516666666666674</c:v>
                </c:pt>
                <c:pt idx="481">
                  <c:v>-4.3963095238095242</c:v>
                </c:pt>
                <c:pt idx="482">
                  <c:v>1.6524999999999999</c:v>
                </c:pt>
                <c:pt idx="483">
                  <c:v>-0.45761904761904759</c:v>
                </c:pt>
                <c:pt idx="484">
                  <c:v>8.0371428571428574</c:v>
                </c:pt>
                <c:pt idx="485">
                  <c:v>-16.679047619047623</c:v>
                </c:pt>
                <c:pt idx="486">
                  <c:v>13.537738095238096</c:v>
                </c:pt>
                <c:pt idx="487">
                  <c:v>-0.52404761904761887</c:v>
                </c:pt>
                <c:pt idx="488">
                  <c:v>-6.0107142857142861</c:v>
                </c:pt>
                <c:pt idx="489">
                  <c:v>31.447738095238101</c:v>
                </c:pt>
                <c:pt idx="490">
                  <c:v>23.209285714285713</c:v>
                </c:pt>
                <c:pt idx="491">
                  <c:v>43.088928571428575</c:v>
                </c:pt>
                <c:pt idx="492">
                  <c:v>17.131547619047623</c:v>
                </c:pt>
                <c:pt idx="493">
                  <c:v>7.11511904761905</c:v>
                </c:pt>
                <c:pt idx="494">
                  <c:v>34.368214285714288</c:v>
                </c:pt>
                <c:pt idx="495">
                  <c:v>23.209285714285713</c:v>
                </c:pt>
                <c:pt idx="496">
                  <c:v>-16.679047619047623</c:v>
                </c:pt>
                <c:pt idx="497">
                  <c:v>43.088928571428575</c:v>
                </c:pt>
                <c:pt idx="498">
                  <c:v>10.709166666666667</c:v>
                </c:pt>
                <c:pt idx="499">
                  <c:v>29.473928571428576</c:v>
                </c:pt>
                <c:pt idx="500">
                  <c:v>31.447738095238101</c:v>
                </c:pt>
                <c:pt idx="501">
                  <c:v>-0.45761904761904759</c:v>
                </c:pt>
                <c:pt idx="502">
                  <c:v>17.131547619047623</c:v>
                </c:pt>
                <c:pt idx="503">
                  <c:v>-2.4774999999999996</c:v>
                </c:pt>
                <c:pt idx="504">
                  <c:v>13.367738095238096</c:v>
                </c:pt>
                <c:pt idx="505">
                  <c:v>-4.3963095238095242</c:v>
                </c:pt>
                <c:pt idx="506">
                  <c:v>-3.2023809523808761E-2</c:v>
                </c:pt>
                <c:pt idx="507">
                  <c:v>-8.7532142857142858</c:v>
                </c:pt>
                <c:pt idx="508">
                  <c:v>13.537738095238096</c:v>
                </c:pt>
                <c:pt idx="509">
                  <c:v>1.6524999999999999</c:v>
                </c:pt>
                <c:pt idx="510">
                  <c:v>23.209285714285713</c:v>
                </c:pt>
                <c:pt idx="511">
                  <c:v>13.367738095238096</c:v>
                </c:pt>
                <c:pt idx="512">
                  <c:v>10.709166666666667</c:v>
                </c:pt>
                <c:pt idx="513">
                  <c:v>-6.0107142857142861</c:v>
                </c:pt>
                <c:pt idx="514">
                  <c:v>-16.679047619047623</c:v>
                </c:pt>
                <c:pt idx="515">
                  <c:v>5.5184523809523807</c:v>
                </c:pt>
                <c:pt idx="516">
                  <c:v>8.0371428571428574</c:v>
                </c:pt>
                <c:pt idx="517">
                  <c:v>29.473928571428576</c:v>
                </c:pt>
                <c:pt idx="518">
                  <c:v>-2.4774999999999996</c:v>
                </c:pt>
                <c:pt idx="519">
                  <c:v>-6.0107142857142861</c:v>
                </c:pt>
                <c:pt idx="520">
                  <c:v>-8.7532142857142858</c:v>
                </c:pt>
                <c:pt idx="521">
                  <c:v>27.424404761904761</c:v>
                </c:pt>
                <c:pt idx="522">
                  <c:v>43.088928571428575</c:v>
                </c:pt>
                <c:pt idx="523">
                  <c:v>10.709166666666667</c:v>
                </c:pt>
                <c:pt idx="524">
                  <c:v>17.131547619047623</c:v>
                </c:pt>
                <c:pt idx="525">
                  <c:v>20.738571428571433</c:v>
                </c:pt>
                <c:pt idx="526">
                  <c:v>-8.5753571428571433</c:v>
                </c:pt>
                <c:pt idx="527">
                  <c:v>5.5184523809523807</c:v>
                </c:pt>
                <c:pt idx="528">
                  <c:v>21.901309523809527</c:v>
                </c:pt>
                <c:pt idx="529">
                  <c:v>29.06904761904762</c:v>
                </c:pt>
                <c:pt idx="530">
                  <c:v>10.709166666666667</c:v>
                </c:pt>
                <c:pt idx="531">
                  <c:v>20.598452380952381</c:v>
                </c:pt>
                <c:pt idx="532">
                  <c:v>21.901309523809527</c:v>
                </c:pt>
                <c:pt idx="533">
                  <c:v>1.6524999999999999</c:v>
                </c:pt>
                <c:pt idx="534">
                  <c:v>29.473928571428576</c:v>
                </c:pt>
                <c:pt idx="535">
                  <c:v>21.027261904761904</c:v>
                </c:pt>
                <c:pt idx="536">
                  <c:v>24.058452380952382</c:v>
                </c:pt>
                <c:pt idx="537">
                  <c:v>10.4975</c:v>
                </c:pt>
                <c:pt idx="538">
                  <c:v>31.447738095238101</c:v>
                </c:pt>
                <c:pt idx="539">
                  <c:v>13.367738095238096</c:v>
                </c:pt>
                <c:pt idx="540">
                  <c:v>43.088928571428575</c:v>
                </c:pt>
                <c:pt idx="541">
                  <c:v>10.4975</c:v>
                </c:pt>
                <c:pt idx="542">
                  <c:v>2.2516666666666674</c:v>
                </c:pt>
                <c:pt idx="543">
                  <c:v>-2.4774999999999996</c:v>
                </c:pt>
                <c:pt idx="544">
                  <c:v>23.449285714285718</c:v>
                </c:pt>
                <c:pt idx="545">
                  <c:v>-0.45761904761904759</c:v>
                </c:pt>
                <c:pt idx="546">
                  <c:v>34.368214285714288</c:v>
                </c:pt>
                <c:pt idx="547">
                  <c:v>20.738571428571433</c:v>
                </c:pt>
                <c:pt idx="548">
                  <c:v>24.058452380952382</c:v>
                </c:pt>
                <c:pt idx="549">
                  <c:v>7.11511904761905</c:v>
                </c:pt>
                <c:pt idx="550">
                  <c:v>-0.52404761904761887</c:v>
                </c:pt>
                <c:pt idx="551">
                  <c:v>5.5184523809523807</c:v>
                </c:pt>
                <c:pt idx="552">
                  <c:v>23.449285714285718</c:v>
                </c:pt>
                <c:pt idx="553">
                  <c:v>24.058452380952382</c:v>
                </c:pt>
                <c:pt idx="554">
                  <c:v>-3.2023809523808761E-2</c:v>
                </c:pt>
                <c:pt idx="555">
                  <c:v>10.709166666666667</c:v>
                </c:pt>
                <c:pt idx="556">
                  <c:v>29.473928571428576</c:v>
                </c:pt>
                <c:pt idx="557">
                  <c:v>7.11511904761905</c:v>
                </c:pt>
                <c:pt idx="558">
                  <c:v>-3.2023809523808761E-2</c:v>
                </c:pt>
                <c:pt idx="559">
                  <c:v>20.598452380952381</c:v>
                </c:pt>
                <c:pt idx="560">
                  <c:v>29.473928571428576</c:v>
                </c:pt>
                <c:pt idx="561">
                  <c:v>-0.45761904761904759</c:v>
                </c:pt>
                <c:pt idx="562">
                  <c:v>1.6524999999999999</c:v>
                </c:pt>
                <c:pt idx="563">
                  <c:v>21.901309523809527</c:v>
                </c:pt>
                <c:pt idx="564">
                  <c:v>2.2516666666666674</c:v>
                </c:pt>
                <c:pt idx="565">
                  <c:v>23.209285714285713</c:v>
                </c:pt>
                <c:pt idx="566">
                  <c:v>21.027261904761904</c:v>
                </c:pt>
                <c:pt idx="567">
                  <c:v>-16.679047619047623</c:v>
                </c:pt>
                <c:pt idx="568">
                  <c:v>8.0371428571428574</c:v>
                </c:pt>
                <c:pt idx="569">
                  <c:v>31.447738095238101</c:v>
                </c:pt>
                <c:pt idx="570">
                  <c:v>-8.7532142857142858</c:v>
                </c:pt>
                <c:pt idx="571">
                  <c:v>-2.4774999999999996</c:v>
                </c:pt>
                <c:pt idx="572">
                  <c:v>-4.3963095238095242</c:v>
                </c:pt>
                <c:pt idx="573">
                  <c:v>2.2516666666666674</c:v>
                </c:pt>
                <c:pt idx="574">
                  <c:v>21.027261904761904</c:v>
                </c:pt>
                <c:pt idx="575">
                  <c:v>7.11511904761905</c:v>
                </c:pt>
                <c:pt idx="576">
                  <c:v>-0.52404761904761887</c:v>
                </c:pt>
                <c:pt idx="577">
                  <c:v>-16.679047619047623</c:v>
                </c:pt>
                <c:pt idx="578">
                  <c:v>43.088928571428575</c:v>
                </c:pt>
                <c:pt idx="579">
                  <c:v>21.901309523809527</c:v>
                </c:pt>
                <c:pt idx="580">
                  <c:v>5.5184523809523807</c:v>
                </c:pt>
                <c:pt idx="581">
                  <c:v>27.424404761904761</c:v>
                </c:pt>
                <c:pt idx="582">
                  <c:v>8.0371428571428574</c:v>
                </c:pt>
                <c:pt idx="583">
                  <c:v>29.473928571428576</c:v>
                </c:pt>
                <c:pt idx="584">
                  <c:v>-0.52404761904761887</c:v>
                </c:pt>
                <c:pt idx="585">
                  <c:v>23.209285714285713</c:v>
                </c:pt>
                <c:pt idx="586">
                  <c:v>-8.5753571428571433</c:v>
                </c:pt>
                <c:pt idx="587">
                  <c:v>-4.3963095238095242</c:v>
                </c:pt>
                <c:pt idx="588">
                  <c:v>17.131547619047623</c:v>
                </c:pt>
                <c:pt idx="589">
                  <c:v>21.901309523809527</c:v>
                </c:pt>
                <c:pt idx="590">
                  <c:v>34.368214285714288</c:v>
                </c:pt>
                <c:pt idx="591">
                  <c:v>23.449285714285718</c:v>
                </c:pt>
                <c:pt idx="592">
                  <c:v>-6.0107142857142861</c:v>
                </c:pt>
                <c:pt idx="593">
                  <c:v>29.06904761904762</c:v>
                </c:pt>
                <c:pt idx="594">
                  <c:v>27.424404761904761</c:v>
                </c:pt>
                <c:pt idx="595">
                  <c:v>-0.45761904761904759</c:v>
                </c:pt>
                <c:pt idx="596">
                  <c:v>29.473928571428576</c:v>
                </c:pt>
                <c:pt idx="597">
                  <c:v>-8.5753571428571433</c:v>
                </c:pt>
                <c:pt idx="598">
                  <c:v>1.6524999999999999</c:v>
                </c:pt>
                <c:pt idx="599">
                  <c:v>13.367738095238096</c:v>
                </c:pt>
                <c:pt idx="600">
                  <c:v>17.131547619047623</c:v>
                </c:pt>
                <c:pt idx="601">
                  <c:v>10.709166666666667</c:v>
                </c:pt>
                <c:pt idx="602">
                  <c:v>-4.3963095238095242</c:v>
                </c:pt>
                <c:pt idx="603">
                  <c:v>-0.45761904761904759</c:v>
                </c:pt>
                <c:pt idx="604">
                  <c:v>-8.7532142857142858</c:v>
                </c:pt>
                <c:pt idx="605">
                  <c:v>-6.0107142857142861</c:v>
                </c:pt>
                <c:pt idx="606">
                  <c:v>8.0371428571428574</c:v>
                </c:pt>
                <c:pt idx="607">
                  <c:v>20.738571428571433</c:v>
                </c:pt>
                <c:pt idx="608">
                  <c:v>17.131547619047623</c:v>
                </c:pt>
                <c:pt idx="609">
                  <c:v>24.058452380952382</c:v>
                </c:pt>
                <c:pt idx="610">
                  <c:v>23.209285714285713</c:v>
                </c:pt>
                <c:pt idx="611">
                  <c:v>13.367738095238096</c:v>
                </c:pt>
                <c:pt idx="612">
                  <c:v>27.424404761904761</c:v>
                </c:pt>
                <c:pt idx="613">
                  <c:v>29.06904761904762</c:v>
                </c:pt>
                <c:pt idx="614">
                  <c:v>10.4975</c:v>
                </c:pt>
                <c:pt idx="615">
                  <c:v>34.368214285714288</c:v>
                </c:pt>
                <c:pt idx="616">
                  <c:v>-0.52404761904761887</c:v>
                </c:pt>
                <c:pt idx="617">
                  <c:v>17.131547619047623</c:v>
                </c:pt>
                <c:pt idx="618">
                  <c:v>27.424404761904761</c:v>
                </c:pt>
                <c:pt idx="619">
                  <c:v>31.447738095238101</c:v>
                </c:pt>
                <c:pt idx="620">
                  <c:v>-6.0107142857142861</c:v>
                </c:pt>
                <c:pt idx="621">
                  <c:v>8.0371428571428574</c:v>
                </c:pt>
                <c:pt idx="622">
                  <c:v>5.5184523809523807</c:v>
                </c:pt>
                <c:pt idx="623">
                  <c:v>-8.5753571428571433</c:v>
                </c:pt>
                <c:pt idx="624">
                  <c:v>10.4975</c:v>
                </c:pt>
                <c:pt idx="625">
                  <c:v>13.367738095238096</c:v>
                </c:pt>
                <c:pt idx="626">
                  <c:v>23.209285714285713</c:v>
                </c:pt>
                <c:pt idx="627">
                  <c:v>29.06904761904762</c:v>
                </c:pt>
                <c:pt idx="628">
                  <c:v>24.058452380952382</c:v>
                </c:pt>
                <c:pt idx="629">
                  <c:v>-3.2023809523808761E-2</c:v>
                </c:pt>
                <c:pt idx="630">
                  <c:v>20.598452380952381</c:v>
                </c:pt>
                <c:pt idx="631">
                  <c:v>24.058452380952382</c:v>
                </c:pt>
                <c:pt idx="632">
                  <c:v>34.368214285714288</c:v>
                </c:pt>
                <c:pt idx="633">
                  <c:v>10.709166666666667</c:v>
                </c:pt>
                <c:pt idx="634">
                  <c:v>31.447738095238101</c:v>
                </c:pt>
                <c:pt idx="635">
                  <c:v>13.367738095238096</c:v>
                </c:pt>
                <c:pt idx="636">
                  <c:v>7.11511904761905</c:v>
                </c:pt>
                <c:pt idx="637">
                  <c:v>21.027261904761904</c:v>
                </c:pt>
                <c:pt idx="638">
                  <c:v>1.6524999999999999</c:v>
                </c:pt>
                <c:pt idx="639">
                  <c:v>21.901309523809527</c:v>
                </c:pt>
                <c:pt idx="640">
                  <c:v>-2.4774999999999996</c:v>
                </c:pt>
                <c:pt idx="641">
                  <c:v>29.06904761904762</c:v>
                </c:pt>
                <c:pt idx="642">
                  <c:v>8.0371428571428574</c:v>
                </c:pt>
                <c:pt idx="643">
                  <c:v>-0.52404761904761887</c:v>
                </c:pt>
                <c:pt idx="644">
                  <c:v>29.06904761904762</c:v>
                </c:pt>
                <c:pt idx="645">
                  <c:v>-8.7532142857142858</c:v>
                </c:pt>
                <c:pt idx="646">
                  <c:v>31.447738095238101</c:v>
                </c:pt>
                <c:pt idx="647">
                  <c:v>43.088928571428575</c:v>
                </c:pt>
                <c:pt idx="648">
                  <c:v>-0.45761904761904759</c:v>
                </c:pt>
                <c:pt idx="649">
                  <c:v>5.5184523809523807</c:v>
                </c:pt>
                <c:pt idx="650">
                  <c:v>21.027261904761904</c:v>
                </c:pt>
                <c:pt idx="651">
                  <c:v>10.709166666666667</c:v>
                </c:pt>
                <c:pt idx="652">
                  <c:v>1.6524999999999999</c:v>
                </c:pt>
                <c:pt idx="653">
                  <c:v>-2.4774999999999996</c:v>
                </c:pt>
                <c:pt idx="654">
                  <c:v>-0.52404761904761887</c:v>
                </c:pt>
                <c:pt idx="655">
                  <c:v>20.738571428571433</c:v>
                </c:pt>
                <c:pt idx="656">
                  <c:v>8.0371428571428574</c:v>
                </c:pt>
                <c:pt idx="657">
                  <c:v>-16.679047619047623</c:v>
                </c:pt>
                <c:pt idx="658">
                  <c:v>29.06904761904762</c:v>
                </c:pt>
                <c:pt idx="659">
                  <c:v>43.088928571428575</c:v>
                </c:pt>
                <c:pt idx="660">
                  <c:v>-8.5753571428571433</c:v>
                </c:pt>
                <c:pt idx="661">
                  <c:v>10.4975</c:v>
                </c:pt>
                <c:pt idx="662">
                  <c:v>7.11511904761905</c:v>
                </c:pt>
                <c:pt idx="663">
                  <c:v>8.0371428571428574</c:v>
                </c:pt>
                <c:pt idx="664">
                  <c:v>5.5184523809523807</c:v>
                </c:pt>
                <c:pt idx="665">
                  <c:v>-0.45761904761904759</c:v>
                </c:pt>
                <c:pt idx="666">
                  <c:v>10.709166666666667</c:v>
                </c:pt>
                <c:pt idx="667">
                  <c:v>21.027261904761904</c:v>
                </c:pt>
                <c:pt idx="668">
                  <c:v>31.447738095238101</c:v>
                </c:pt>
                <c:pt idx="669">
                  <c:v>-8.7532142857142858</c:v>
                </c:pt>
                <c:pt idx="670">
                  <c:v>43.088928571428575</c:v>
                </c:pt>
                <c:pt idx="671">
                  <c:v>-2.4774999999999996</c:v>
                </c:pt>
                <c:pt idx="672">
                  <c:v>7.11511904761905</c:v>
                </c:pt>
                <c:pt idx="673">
                  <c:v>34.368214285714288</c:v>
                </c:pt>
                <c:pt idx="674">
                  <c:v>29.06904761904762</c:v>
                </c:pt>
                <c:pt idx="675">
                  <c:v>-16.679047619047623</c:v>
                </c:pt>
                <c:pt idx="676">
                  <c:v>10.709166666666667</c:v>
                </c:pt>
                <c:pt idx="677">
                  <c:v>1.6524999999999999</c:v>
                </c:pt>
                <c:pt idx="678">
                  <c:v>21.027261904761904</c:v>
                </c:pt>
                <c:pt idx="679">
                  <c:v>-8.7532142857142858</c:v>
                </c:pt>
                <c:pt idx="680">
                  <c:v>27.424404761904761</c:v>
                </c:pt>
                <c:pt idx="681">
                  <c:v>-4.3963095238095242</c:v>
                </c:pt>
                <c:pt idx="682">
                  <c:v>29.473928571428576</c:v>
                </c:pt>
                <c:pt idx="683">
                  <c:v>-6.0107142857142861</c:v>
                </c:pt>
                <c:pt idx="684">
                  <c:v>-2.4774999999999996</c:v>
                </c:pt>
                <c:pt idx="685">
                  <c:v>21.901309523809527</c:v>
                </c:pt>
                <c:pt idx="686">
                  <c:v>21.027261904761904</c:v>
                </c:pt>
                <c:pt idx="687">
                  <c:v>29.473928571428576</c:v>
                </c:pt>
                <c:pt idx="688">
                  <c:v>27.424404761904761</c:v>
                </c:pt>
                <c:pt idx="689">
                  <c:v>21.901309523809527</c:v>
                </c:pt>
                <c:pt idx="690">
                  <c:v>31.447738095238101</c:v>
                </c:pt>
                <c:pt idx="691">
                  <c:v>23.209285714285713</c:v>
                </c:pt>
                <c:pt idx="692">
                  <c:v>-3.2023809523808761E-2</c:v>
                </c:pt>
                <c:pt idx="693">
                  <c:v>10.709166666666667</c:v>
                </c:pt>
                <c:pt idx="694">
                  <c:v>20.738571428571433</c:v>
                </c:pt>
                <c:pt idx="695">
                  <c:v>13.537738095238096</c:v>
                </c:pt>
                <c:pt idx="696">
                  <c:v>-6.0107142857142861</c:v>
                </c:pt>
                <c:pt idx="697">
                  <c:v>-8.7532142857142858</c:v>
                </c:pt>
                <c:pt idx="698">
                  <c:v>-16.679047619047623</c:v>
                </c:pt>
                <c:pt idx="699">
                  <c:v>-0.45761904761904759</c:v>
                </c:pt>
                <c:pt idx="700">
                  <c:v>-3.2023809523808761E-2</c:v>
                </c:pt>
                <c:pt idx="701">
                  <c:v>-4.3963095238095242</c:v>
                </c:pt>
                <c:pt idx="702">
                  <c:v>29.06904761904762</c:v>
                </c:pt>
                <c:pt idx="703">
                  <c:v>43.088928571428575</c:v>
                </c:pt>
                <c:pt idx="704">
                  <c:v>1.6524999999999999</c:v>
                </c:pt>
                <c:pt idx="705">
                  <c:v>13.537738095238096</c:v>
                </c:pt>
                <c:pt idx="706">
                  <c:v>31.447738095238101</c:v>
                </c:pt>
                <c:pt idx="707">
                  <c:v>5.5184523809523807</c:v>
                </c:pt>
                <c:pt idx="708">
                  <c:v>10.4975</c:v>
                </c:pt>
                <c:pt idx="709">
                  <c:v>24.058452380952382</c:v>
                </c:pt>
                <c:pt idx="710">
                  <c:v>34.368214285714288</c:v>
                </c:pt>
                <c:pt idx="711">
                  <c:v>-0.45761904761904759</c:v>
                </c:pt>
                <c:pt idx="712">
                  <c:v>-6.0107142857142861</c:v>
                </c:pt>
                <c:pt idx="713">
                  <c:v>20.738571428571433</c:v>
                </c:pt>
                <c:pt idx="714">
                  <c:v>17.131547619047623</c:v>
                </c:pt>
                <c:pt idx="715">
                  <c:v>5.5184523809523807</c:v>
                </c:pt>
                <c:pt idx="716">
                  <c:v>13.537738095238096</c:v>
                </c:pt>
                <c:pt idx="717">
                  <c:v>-6.0107142857142861</c:v>
                </c:pt>
                <c:pt idx="718">
                  <c:v>-0.45761904761904759</c:v>
                </c:pt>
                <c:pt idx="719">
                  <c:v>31.447738095238101</c:v>
                </c:pt>
                <c:pt idx="720">
                  <c:v>24.058452380952382</c:v>
                </c:pt>
                <c:pt idx="721">
                  <c:v>2.2516666666666674</c:v>
                </c:pt>
                <c:pt idx="722">
                  <c:v>-8.7532142857142858</c:v>
                </c:pt>
                <c:pt idx="723">
                  <c:v>8.0371428571428574</c:v>
                </c:pt>
                <c:pt idx="724">
                  <c:v>43.088928571428575</c:v>
                </c:pt>
                <c:pt idx="725">
                  <c:v>-3.2023809523808761E-2</c:v>
                </c:pt>
                <c:pt idx="726">
                  <c:v>-16.679047619047623</c:v>
                </c:pt>
                <c:pt idx="727">
                  <c:v>10.4975</c:v>
                </c:pt>
                <c:pt idx="728">
                  <c:v>13.537738095238096</c:v>
                </c:pt>
                <c:pt idx="729">
                  <c:v>-0.52404761904761887</c:v>
                </c:pt>
                <c:pt idx="730">
                  <c:v>-6.0107142857142861</c:v>
                </c:pt>
                <c:pt idx="731">
                  <c:v>27.424404761904761</c:v>
                </c:pt>
                <c:pt idx="732">
                  <c:v>21.901309523809527</c:v>
                </c:pt>
                <c:pt idx="733">
                  <c:v>5.5184523809523807</c:v>
                </c:pt>
                <c:pt idx="734">
                  <c:v>7.11511904761905</c:v>
                </c:pt>
                <c:pt idx="735">
                  <c:v>20.598452380952381</c:v>
                </c:pt>
                <c:pt idx="736">
                  <c:v>-8.5753571428571433</c:v>
                </c:pt>
                <c:pt idx="737">
                  <c:v>43.088928571428575</c:v>
                </c:pt>
                <c:pt idx="738">
                  <c:v>10.4975</c:v>
                </c:pt>
                <c:pt idx="739">
                  <c:v>2.2516666666666674</c:v>
                </c:pt>
                <c:pt idx="740">
                  <c:v>-2.4774999999999996</c:v>
                </c:pt>
                <c:pt idx="741">
                  <c:v>20.738571428571433</c:v>
                </c:pt>
                <c:pt idx="742">
                  <c:v>23.449285714285718</c:v>
                </c:pt>
                <c:pt idx="743">
                  <c:v>-0.52404761904761887</c:v>
                </c:pt>
                <c:pt idx="744">
                  <c:v>20.598452380952381</c:v>
                </c:pt>
                <c:pt idx="745">
                  <c:v>34.368214285714288</c:v>
                </c:pt>
                <c:pt idx="746">
                  <c:v>43.088928571428575</c:v>
                </c:pt>
                <c:pt idx="747">
                  <c:v>1.6524999999999999</c:v>
                </c:pt>
                <c:pt idx="748">
                  <c:v>-4.3963095238095242</c:v>
                </c:pt>
                <c:pt idx="749">
                  <c:v>31.447738095238101</c:v>
                </c:pt>
                <c:pt idx="750">
                  <c:v>17.131547619047623</c:v>
                </c:pt>
                <c:pt idx="751">
                  <c:v>13.537738095238096</c:v>
                </c:pt>
                <c:pt idx="752">
                  <c:v>20.738571428571433</c:v>
                </c:pt>
                <c:pt idx="753">
                  <c:v>-0.52404761904761887</c:v>
                </c:pt>
                <c:pt idx="754">
                  <c:v>24.058452380952382</c:v>
                </c:pt>
                <c:pt idx="755">
                  <c:v>23.449285714285718</c:v>
                </c:pt>
                <c:pt idx="756">
                  <c:v>43.088928571428575</c:v>
                </c:pt>
                <c:pt idx="757">
                  <c:v>20.598452380952381</c:v>
                </c:pt>
                <c:pt idx="758">
                  <c:v>31.447738095238101</c:v>
                </c:pt>
                <c:pt idx="759">
                  <c:v>-4.3963095238095242</c:v>
                </c:pt>
                <c:pt idx="760">
                  <c:v>5.5184523809523807</c:v>
                </c:pt>
                <c:pt idx="761">
                  <c:v>2.2516666666666674</c:v>
                </c:pt>
                <c:pt idx="762">
                  <c:v>-8.5753571428571433</c:v>
                </c:pt>
                <c:pt idx="763">
                  <c:v>1.6524999999999999</c:v>
                </c:pt>
                <c:pt idx="764">
                  <c:v>17.131547619047623</c:v>
                </c:pt>
                <c:pt idx="765">
                  <c:v>21.027261904761904</c:v>
                </c:pt>
                <c:pt idx="766">
                  <c:v>23.209285714285713</c:v>
                </c:pt>
                <c:pt idx="767">
                  <c:v>13.367738095238096</c:v>
                </c:pt>
                <c:pt idx="768">
                  <c:v>2.2516666666666674</c:v>
                </c:pt>
                <c:pt idx="769">
                  <c:v>13.537738095238096</c:v>
                </c:pt>
                <c:pt idx="770">
                  <c:v>21.901309523809527</c:v>
                </c:pt>
                <c:pt idx="771">
                  <c:v>-3.2023809523808761E-2</c:v>
                </c:pt>
                <c:pt idx="772">
                  <c:v>-8.7532142857142858</c:v>
                </c:pt>
                <c:pt idx="773">
                  <c:v>24.058452380952382</c:v>
                </c:pt>
                <c:pt idx="774">
                  <c:v>-4.3963095238095242</c:v>
                </c:pt>
                <c:pt idx="775">
                  <c:v>34.368214285714288</c:v>
                </c:pt>
                <c:pt idx="776">
                  <c:v>-0.52404761904761887</c:v>
                </c:pt>
                <c:pt idx="777">
                  <c:v>-8.7532142857142858</c:v>
                </c:pt>
                <c:pt idx="778">
                  <c:v>20.598452380952381</c:v>
                </c:pt>
                <c:pt idx="779">
                  <c:v>-3.2023809523808761E-2</c:v>
                </c:pt>
                <c:pt idx="780">
                  <c:v>23.449285714285718</c:v>
                </c:pt>
                <c:pt idx="781">
                  <c:v>10.709166666666667</c:v>
                </c:pt>
                <c:pt idx="782">
                  <c:v>-16.679047619047623</c:v>
                </c:pt>
                <c:pt idx="783">
                  <c:v>1.6524999999999999</c:v>
                </c:pt>
                <c:pt idx="784">
                  <c:v>27.424404761904761</c:v>
                </c:pt>
                <c:pt idx="785">
                  <c:v>13.367738095238096</c:v>
                </c:pt>
                <c:pt idx="786">
                  <c:v>2.2516666666666674</c:v>
                </c:pt>
                <c:pt idx="787">
                  <c:v>24.058452380952382</c:v>
                </c:pt>
                <c:pt idx="788">
                  <c:v>-4.3963095238095242</c:v>
                </c:pt>
                <c:pt idx="789">
                  <c:v>23.449285714285718</c:v>
                </c:pt>
                <c:pt idx="790">
                  <c:v>29.473928571428576</c:v>
                </c:pt>
                <c:pt idx="791">
                  <c:v>-0.52404761904761887</c:v>
                </c:pt>
                <c:pt idx="792">
                  <c:v>1.6524999999999999</c:v>
                </c:pt>
                <c:pt idx="793">
                  <c:v>20.598452380952381</c:v>
                </c:pt>
                <c:pt idx="794">
                  <c:v>21.901309523809527</c:v>
                </c:pt>
                <c:pt idx="795">
                  <c:v>24.058452380952382</c:v>
                </c:pt>
                <c:pt idx="796">
                  <c:v>20.738571428571433</c:v>
                </c:pt>
                <c:pt idx="797">
                  <c:v>13.367738095238096</c:v>
                </c:pt>
                <c:pt idx="798">
                  <c:v>20.598452380952381</c:v>
                </c:pt>
                <c:pt idx="799">
                  <c:v>20.738571428571433</c:v>
                </c:pt>
                <c:pt idx="800">
                  <c:v>-16.679047619047623</c:v>
                </c:pt>
                <c:pt idx="801">
                  <c:v>-8.5753571428571433</c:v>
                </c:pt>
                <c:pt idx="802">
                  <c:v>24.058452380952382</c:v>
                </c:pt>
                <c:pt idx="803">
                  <c:v>5.5184523809523807</c:v>
                </c:pt>
                <c:pt idx="804">
                  <c:v>13.537738095238096</c:v>
                </c:pt>
                <c:pt idx="805">
                  <c:v>-6.0107142857142861</c:v>
                </c:pt>
                <c:pt idx="806">
                  <c:v>21.027261904761904</c:v>
                </c:pt>
                <c:pt idx="807">
                  <c:v>10.709166666666667</c:v>
                </c:pt>
                <c:pt idx="808">
                  <c:v>17.131547619047623</c:v>
                </c:pt>
                <c:pt idx="809">
                  <c:v>13.537738095238096</c:v>
                </c:pt>
                <c:pt idx="810">
                  <c:v>-2.4774999999999996</c:v>
                </c:pt>
                <c:pt idx="811">
                  <c:v>23.449285714285718</c:v>
                </c:pt>
                <c:pt idx="812">
                  <c:v>29.06904761904762</c:v>
                </c:pt>
                <c:pt idx="813">
                  <c:v>10.4975</c:v>
                </c:pt>
                <c:pt idx="814">
                  <c:v>-0.52404761904761887</c:v>
                </c:pt>
                <c:pt idx="815">
                  <c:v>5.5184523809523807</c:v>
                </c:pt>
                <c:pt idx="816">
                  <c:v>21.027261904761904</c:v>
                </c:pt>
                <c:pt idx="817">
                  <c:v>10.709166666666667</c:v>
                </c:pt>
                <c:pt idx="818">
                  <c:v>-0.52404761904761887</c:v>
                </c:pt>
                <c:pt idx="819">
                  <c:v>23.449285714285718</c:v>
                </c:pt>
                <c:pt idx="820">
                  <c:v>29.06904761904762</c:v>
                </c:pt>
                <c:pt idx="821">
                  <c:v>21.027261904761904</c:v>
                </c:pt>
                <c:pt idx="822">
                  <c:v>-2.4774999999999996</c:v>
                </c:pt>
                <c:pt idx="823">
                  <c:v>10.4975</c:v>
                </c:pt>
                <c:pt idx="824">
                  <c:v>34.368214285714288</c:v>
                </c:pt>
                <c:pt idx="825">
                  <c:v>7.11511904761905</c:v>
                </c:pt>
                <c:pt idx="826">
                  <c:v>27.424404761904761</c:v>
                </c:pt>
                <c:pt idx="827">
                  <c:v>29.06904761904762</c:v>
                </c:pt>
                <c:pt idx="828">
                  <c:v>20.738571428571433</c:v>
                </c:pt>
                <c:pt idx="829">
                  <c:v>10.709166666666667</c:v>
                </c:pt>
                <c:pt idx="830">
                  <c:v>23.209285714285713</c:v>
                </c:pt>
                <c:pt idx="831">
                  <c:v>-6.0107142857142861</c:v>
                </c:pt>
                <c:pt idx="832">
                  <c:v>21.027261904761904</c:v>
                </c:pt>
                <c:pt idx="833">
                  <c:v>10.4975</c:v>
                </c:pt>
                <c:pt idx="834">
                  <c:v>34.368214285714288</c:v>
                </c:pt>
                <c:pt idx="835">
                  <c:v>-8.7532142857142858</c:v>
                </c:pt>
                <c:pt idx="836">
                  <c:v>17.131547619047623</c:v>
                </c:pt>
                <c:pt idx="837">
                  <c:v>-2.4774999999999996</c:v>
                </c:pt>
                <c:pt idx="838">
                  <c:v>8.0371428571428574</c:v>
                </c:pt>
                <c:pt idx="839">
                  <c:v>27.424404761904761</c:v>
                </c:pt>
                <c:pt idx="840">
                  <c:v>1.6524999999999999</c:v>
                </c:pt>
                <c:pt idx="841">
                  <c:v>2.2516666666666674</c:v>
                </c:pt>
                <c:pt idx="842">
                  <c:v>-2.4774999999999996</c:v>
                </c:pt>
                <c:pt idx="843">
                  <c:v>29.06904761904762</c:v>
                </c:pt>
                <c:pt idx="844">
                  <c:v>13.537738095238096</c:v>
                </c:pt>
                <c:pt idx="845">
                  <c:v>-0.52404761904761887</c:v>
                </c:pt>
                <c:pt idx="846">
                  <c:v>-4.3963095238095242</c:v>
                </c:pt>
                <c:pt idx="847">
                  <c:v>31.447738095238101</c:v>
                </c:pt>
                <c:pt idx="848">
                  <c:v>27.424404761904761</c:v>
                </c:pt>
                <c:pt idx="849">
                  <c:v>10.709166666666667</c:v>
                </c:pt>
                <c:pt idx="850">
                  <c:v>-3.2023809523808761E-2</c:v>
                </c:pt>
                <c:pt idx="851">
                  <c:v>-8.7532142857142858</c:v>
                </c:pt>
                <c:pt idx="852">
                  <c:v>-6.0107142857142861</c:v>
                </c:pt>
                <c:pt idx="853">
                  <c:v>24.058452380952382</c:v>
                </c:pt>
                <c:pt idx="854">
                  <c:v>2.2516666666666674</c:v>
                </c:pt>
                <c:pt idx="855">
                  <c:v>-16.679047619047623</c:v>
                </c:pt>
                <c:pt idx="856">
                  <c:v>34.368214285714288</c:v>
                </c:pt>
                <c:pt idx="857">
                  <c:v>31.447738095238101</c:v>
                </c:pt>
                <c:pt idx="858">
                  <c:v>29.06904761904762</c:v>
                </c:pt>
                <c:pt idx="859">
                  <c:v>-8.5753571428571433</c:v>
                </c:pt>
                <c:pt idx="860">
                  <c:v>-4.3963095238095242</c:v>
                </c:pt>
                <c:pt idx="861">
                  <c:v>-6.0107142857142861</c:v>
                </c:pt>
                <c:pt idx="862">
                  <c:v>-3.2023809523808761E-2</c:v>
                </c:pt>
                <c:pt idx="863">
                  <c:v>10.4975</c:v>
                </c:pt>
                <c:pt idx="864">
                  <c:v>2.2516666666666674</c:v>
                </c:pt>
                <c:pt idx="865">
                  <c:v>23.209285714285713</c:v>
                </c:pt>
                <c:pt idx="866">
                  <c:v>29.473928571428576</c:v>
                </c:pt>
                <c:pt idx="867">
                  <c:v>43.088928571428575</c:v>
                </c:pt>
                <c:pt idx="868">
                  <c:v>-3.2023809523808761E-2</c:v>
                </c:pt>
                <c:pt idx="869">
                  <c:v>24.058452380952382</c:v>
                </c:pt>
                <c:pt idx="870">
                  <c:v>21.901309523809527</c:v>
                </c:pt>
                <c:pt idx="871">
                  <c:v>-8.7532142857142858</c:v>
                </c:pt>
                <c:pt idx="872">
                  <c:v>-0.52404761904761887</c:v>
                </c:pt>
                <c:pt idx="873">
                  <c:v>31.447738095238101</c:v>
                </c:pt>
                <c:pt idx="874">
                  <c:v>20.598452380952381</c:v>
                </c:pt>
                <c:pt idx="875">
                  <c:v>23.209285714285713</c:v>
                </c:pt>
                <c:pt idx="876">
                  <c:v>-0.45761904761904759</c:v>
                </c:pt>
                <c:pt idx="877">
                  <c:v>34.368214285714288</c:v>
                </c:pt>
                <c:pt idx="878">
                  <c:v>2.2516666666666674</c:v>
                </c:pt>
                <c:pt idx="879">
                  <c:v>17.131547619047623</c:v>
                </c:pt>
                <c:pt idx="880">
                  <c:v>20.738571428571433</c:v>
                </c:pt>
                <c:pt idx="881">
                  <c:v>23.209285714285713</c:v>
                </c:pt>
                <c:pt idx="882">
                  <c:v>1.6524999999999999</c:v>
                </c:pt>
                <c:pt idx="883">
                  <c:v>27.424404761904761</c:v>
                </c:pt>
                <c:pt idx="884">
                  <c:v>31.447738095238101</c:v>
                </c:pt>
                <c:pt idx="885">
                  <c:v>-8.7532142857142858</c:v>
                </c:pt>
                <c:pt idx="886">
                  <c:v>-3.2023809523808761E-2</c:v>
                </c:pt>
                <c:pt idx="887">
                  <c:v>-4.3963095238095242</c:v>
                </c:pt>
                <c:pt idx="888">
                  <c:v>10.4975</c:v>
                </c:pt>
                <c:pt idx="889">
                  <c:v>29.473928571428576</c:v>
                </c:pt>
                <c:pt idx="890">
                  <c:v>21.901309523809527</c:v>
                </c:pt>
                <c:pt idx="891">
                  <c:v>-6.0107142857142861</c:v>
                </c:pt>
                <c:pt idx="892">
                  <c:v>1.6524999999999999</c:v>
                </c:pt>
                <c:pt idx="893">
                  <c:v>7.11511904761905</c:v>
                </c:pt>
                <c:pt idx="894">
                  <c:v>-2.4774999999999996</c:v>
                </c:pt>
                <c:pt idx="895">
                  <c:v>8.0371428571428574</c:v>
                </c:pt>
                <c:pt idx="896">
                  <c:v>43.088928571428575</c:v>
                </c:pt>
                <c:pt idx="897">
                  <c:v>13.367738095238096</c:v>
                </c:pt>
                <c:pt idx="898">
                  <c:v>-16.679047619047623</c:v>
                </c:pt>
                <c:pt idx="899">
                  <c:v>21.901309523809527</c:v>
                </c:pt>
                <c:pt idx="900">
                  <c:v>13.537738095238096</c:v>
                </c:pt>
                <c:pt idx="901">
                  <c:v>43.088928571428575</c:v>
                </c:pt>
                <c:pt idx="902">
                  <c:v>17.131547619047623</c:v>
                </c:pt>
                <c:pt idx="903">
                  <c:v>29.06904761904762</c:v>
                </c:pt>
                <c:pt idx="904">
                  <c:v>7.11511904761905</c:v>
                </c:pt>
                <c:pt idx="905">
                  <c:v>13.367738095238096</c:v>
                </c:pt>
                <c:pt idx="906">
                  <c:v>23.449285714285718</c:v>
                </c:pt>
                <c:pt idx="907">
                  <c:v>21.901309523809527</c:v>
                </c:pt>
                <c:pt idx="908">
                  <c:v>20.598452380952381</c:v>
                </c:pt>
                <c:pt idx="909">
                  <c:v>29.473928571428576</c:v>
                </c:pt>
                <c:pt idx="910">
                  <c:v>21.027261904761904</c:v>
                </c:pt>
                <c:pt idx="911">
                  <c:v>13.537738095238096</c:v>
                </c:pt>
                <c:pt idx="912">
                  <c:v>-3.2023809523808761E-2</c:v>
                </c:pt>
                <c:pt idx="913">
                  <c:v>10.709166666666667</c:v>
                </c:pt>
                <c:pt idx="914">
                  <c:v>2.2516666666666674</c:v>
                </c:pt>
                <c:pt idx="915">
                  <c:v>43.088928571428575</c:v>
                </c:pt>
                <c:pt idx="916">
                  <c:v>5.5184523809523807</c:v>
                </c:pt>
                <c:pt idx="917">
                  <c:v>23.209285714285713</c:v>
                </c:pt>
                <c:pt idx="918">
                  <c:v>20.598452380952381</c:v>
                </c:pt>
                <c:pt idx="919">
                  <c:v>-2.4774999999999996</c:v>
                </c:pt>
                <c:pt idx="920">
                  <c:v>24.058452380952382</c:v>
                </c:pt>
                <c:pt idx="921">
                  <c:v>8.0371428571428574</c:v>
                </c:pt>
                <c:pt idx="922">
                  <c:v>21.027261904761904</c:v>
                </c:pt>
                <c:pt idx="923">
                  <c:v>-4.3963095238095242</c:v>
                </c:pt>
                <c:pt idx="924">
                  <c:v>10.709166666666667</c:v>
                </c:pt>
                <c:pt idx="925">
                  <c:v>13.537738095238096</c:v>
                </c:pt>
                <c:pt idx="926">
                  <c:v>-16.679047619047623</c:v>
                </c:pt>
                <c:pt idx="927">
                  <c:v>-4.3963095238095242</c:v>
                </c:pt>
                <c:pt idx="928">
                  <c:v>20.598452380952381</c:v>
                </c:pt>
                <c:pt idx="929">
                  <c:v>29.473928571428576</c:v>
                </c:pt>
                <c:pt idx="930">
                  <c:v>5.5184523809523807</c:v>
                </c:pt>
                <c:pt idx="931">
                  <c:v>10.4975</c:v>
                </c:pt>
                <c:pt idx="932">
                  <c:v>13.537738095238096</c:v>
                </c:pt>
                <c:pt idx="933">
                  <c:v>-2.4774999999999996</c:v>
                </c:pt>
                <c:pt idx="934">
                  <c:v>10.709166666666667</c:v>
                </c:pt>
                <c:pt idx="935">
                  <c:v>-6.0107142857142861</c:v>
                </c:pt>
                <c:pt idx="936">
                  <c:v>-16.679047619047623</c:v>
                </c:pt>
                <c:pt idx="937">
                  <c:v>21.901309523809527</c:v>
                </c:pt>
                <c:pt idx="938">
                  <c:v>2.2516666666666674</c:v>
                </c:pt>
                <c:pt idx="939">
                  <c:v>34.368214285714288</c:v>
                </c:pt>
                <c:pt idx="940">
                  <c:v>24.058452380952382</c:v>
                </c:pt>
                <c:pt idx="941">
                  <c:v>-0.45761904761904759</c:v>
                </c:pt>
                <c:pt idx="942">
                  <c:v>23.209285714285713</c:v>
                </c:pt>
                <c:pt idx="943">
                  <c:v>8.0371428571428574</c:v>
                </c:pt>
                <c:pt idx="944">
                  <c:v>20.738571428571433</c:v>
                </c:pt>
                <c:pt idx="945">
                  <c:v>1.6524999999999999</c:v>
                </c:pt>
                <c:pt idx="946">
                  <c:v>20.598452380952381</c:v>
                </c:pt>
                <c:pt idx="947">
                  <c:v>-6.0107142857142861</c:v>
                </c:pt>
                <c:pt idx="948">
                  <c:v>7.11511904761905</c:v>
                </c:pt>
                <c:pt idx="949">
                  <c:v>17.131547619047623</c:v>
                </c:pt>
                <c:pt idx="950">
                  <c:v>2.2516666666666674</c:v>
                </c:pt>
                <c:pt idx="951">
                  <c:v>23.449285714285718</c:v>
                </c:pt>
                <c:pt idx="952">
                  <c:v>21.027261904761904</c:v>
                </c:pt>
                <c:pt idx="953">
                  <c:v>24.058452380952382</c:v>
                </c:pt>
                <c:pt idx="954">
                  <c:v>-3.2023809523808761E-2</c:v>
                </c:pt>
                <c:pt idx="955">
                  <c:v>2.2516666666666674</c:v>
                </c:pt>
                <c:pt idx="956">
                  <c:v>1.6524999999999999</c:v>
                </c:pt>
                <c:pt idx="957">
                  <c:v>24.058452380952382</c:v>
                </c:pt>
                <c:pt idx="958">
                  <c:v>17.131547619047623</c:v>
                </c:pt>
                <c:pt idx="959">
                  <c:v>34.368214285714288</c:v>
                </c:pt>
                <c:pt idx="960">
                  <c:v>-3.2023809523808761E-2</c:v>
                </c:pt>
                <c:pt idx="961">
                  <c:v>29.473928571428576</c:v>
                </c:pt>
                <c:pt idx="962">
                  <c:v>29.06904761904762</c:v>
                </c:pt>
                <c:pt idx="963">
                  <c:v>31.447738095238101</c:v>
                </c:pt>
                <c:pt idx="964">
                  <c:v>20.598452380952381</c:v>
                </c:pt>
                <c:pt idx="965">
                  <c:v>20.738571428571433</c:v>
                </c:pt>
                <c:pt idx="966">
                  <c:v>-8.7532142857142858</c:v>
                </c:pt>
                <c:pt idx="967">
                  <c:v>27.424404761904761</c:v>
                </c:pt>
                <c:pt idx="968">
                  <c:v>7.11511904761905</c:v>
                </c:pt>
                <c:pt idx="969">
                  <c:v>23.209285714285713</c:v>
                </c:pt>
                <c:pt idx="970">
                  <c:v>-8.5753571428571433</c:v>
                </c:pt>
                <c:pt idx="971">
                  <c:v>-4.3963095238095242</c:v>
                </c:pt>
                <c:pt idx="972">
                  <c:v>7.11511904761905</c:v>
                </c:pt>
                <c:pt idx="973">
                  <c:v>-0.45761904761904759</c:v>
                </c:pt>
                <c:pt idx="974">
                  <c:v>29.06904761904762</c:v>
                </c:pt>
                <c:pt idx="975">
                  <c:v>8.0371428571428574</c:v>
                </c:pt>
                <c:pt idx="976">
                  <c:v>29.473928571428576</c:v>
                </c:pt>
                <c:pt idx="977">
                  <c:v>-16.679047619047623</c:v>
                </c:pt>
                <c:pt idx="978">
                  <c:v>13.367738095238096</c:v>
                </c:pt>
                <c:pt idx="979">
                  <c:v>34.368214285714288</c:v>
                </c:pt>
                <c:pt idx="980">
                  <c:v>5.5184523809523807</c:v>
                </c:pt>
                <c:pt idx="981">
                  <c:v>29.473928571428576</c:v>
                </c:pt>
                <c:pt idx="982">
                  <c:v>-8.5753571428571433</c:v>
                </c:pt>
                <c:pt idx="983">
                  <c:v>29.06904761904762</c:v>
                </c:pt>
                <c:pt idx="984">
                  <c:v>43.088928571428575</c:v>
                </c:pt>
                <c:pt idx="985">
                  <c:v>-8.7532142857142858</c:v>
                </c:pt>
                <c:pt idx="986">
                  <c:v>23.209285714285713</c:v>
                </c:pt>
                <c:pt idx="987">
                  <c:v>-6.0107142857142861</c:v>
                </c:pt>
                <c:pt idx="988">
                  <c:v>5.5184523809523807</c:v>
                </c:pt>
                <c:pt idx="989">
                  <c:v>8.0371428571428574</c:v>
                </c:pt>
                <c:pt idx="990">
                  <c:v>10.4975</c:v>
                </c:pt>
                <c:pt idx="991">
                  <c:v>34.368214285714288</c:v>
                </c:pt>
                <c:pt idx="992">
                  <c:v>13.367738095238096</c:v>
                </c:pt>
                <c:pt idx="993">
                  <c:v>-3.2023809523808761E-2</c:v>
                </c:pt>
                <c:pt idx="994">
                  <c:v>1.6524999999999999</c:v>
                </c:pt>
                <c:pt idx="995">
                  <c:v>20.738571428571433</c:v>
                </c:pt>
                <c:pt idx="996">
                  <c:v>7.11511904761905</c:v>
                </c:pt>
                <c:pt idx="997">
                  <c:v>-2.4774999999999996</c:v>
                </c:pt>
                <c:pt idx="998">
                  <c:v>-8.7532142857142858</c:v>
                </c:pt>
                <c:pt idx="999">
                  <c:v>-6.0107142857142861</c:v>
                </c:pt>
                <c:pt idx="1000">
                  <c:v>29.06904761904762</c:v>
                </c:pt>
                <c:pt idx="1001">
                  <c:v>-3.2023809523808761E-2</c:v>
                </c:pt>
                <c:pt idx="1002">
                  <c:v>29.473928571428576</c:v>
                </c:pt>
                <c:pt idx="1003">
                  <c:v>-2.4774999999999996</c:v>
                </c:pt>
                <c:pt idx="1004">
                  <c:v>-16.679047619047623</c:v>
                </c:pt>
                <c:pt idx="1005">
                  <c:v>10.709166666666667</c:v>
                </c:pt>
                <c:pt idx="1006">
                  <c:v>20.738571428571433</c:v>
                </c:pt>
                <c:pt idx="1007">
                  <c:v>8.0371428571428574</c:v>
                </c:pt>
                <c:pt idx="1008">
                  <c:v>-0.52404761904761887</c:v>
                </c:pt>
                <c:pt idx="1009">
                  <c:v>13.367738095238096</c:v>
                </c:pt>
                <c:pt idx="1010">
                  <c:v>-0.52404761904761887</c:v>
                </c:pt>
                <c:pt idx="1011">
                  <c:v>23.449285714285718</c:v>
                </c:pt>
                <c:pt idx="1012">
                  <c:v>10.709166666666667</c:v>
                </c:pt>
                <c:pt idx="1013">
                  <c:v>-8.5753571428571433</c:v>
                </c:pt>
                <c:pt idx="1014">
                  <c:v>7.11511904761905</c:v>
                </c:pt>
                <c:pt idx="1015">
                  <c:v>-4.3963095238095242</c:v>
                </c:pt>
                <c:pt idx="1016">
                  <c:v>1.6524999999999999</c:v>
                </c:pt>
                <c:pt idx="1017">
                  <c:v>13.537738095238096</c:v>
                </c:pt>
                <c:pt idx="1018">
                  <c:v>21.901309523809527</c:v>
                </c:pt>
                <c:pt idx="1019">
                  <c:v>2.2516666666666674</c:v>
                </c:pt>
                <c:pt idx="1020">
                  <c:v>13.537738095238096</c:v>
                </c:pt>
                <c:pt idx="1021">
                  <c:v>5.5184523809523807</c:v>
                </c:pt>
                <c:pt idx="1022">
                  <c:v>8.0371428571428574</c:v>
                </c:pt>
                <c:pt idx="1023">
                  <c:v>-2.4774999999999996</c:v>
                </c:pt>
                <c:pt idx="1024">
                  <c:v>-0.45761904761904759</c:v>
                </c:pt>
                <c:pt idx="1025">
                  <c:v>21.901309523809527</c:v>
                </c:pt>
                <c:pt idx="1026">
                  <c:v>20.598452380952381</c:v>
                </c:pt>
                <c:pt idx="1027">
                  <c:v>23.209285714285713</c:v>
                </c:pt>
                <c:pt idx="1028">
                  <c:v>17.131547619047623</c:v>
                </c:pt>
                <c:pt idx="1029">
                  <c:v>-16.679047619047623</c:v>
                </c:pt>
                <c:pt idx="1030">
                  <c:v>-0.52404761904761887</c:v>
                </c:pt>
                <c:pt idx="1031">
                  <c:v>23.449285714285718</c:v>
                </c:pt>
                <c:pt idx="1032">
                  <c:v>-8.7532142857142858</c:v>
                </c:pt>
                <c:pt idx="1033">
                  <c:v>13.537738095238096</c:v>
                </c:pt>
                <c:pt idx="1034">
                  <c:v>2.2516666666666674</c:v>
                </c:pt>
                <c:pt idx="1035">
                  <c:v>-3.2023809523808761E-2</c:v>
                </c:pt>
                <c:pt idx="1036">
                  <c:v>23.209285714285713</c:v>
                </c:pt>
                <c:pt idx="1037">
                  <c:v>23.449285714285718</c:v>
                </c:pt>
                <c:pt idx="1038">
                  <c:v>13.367738095238096</c:v>
                </c:pt>
                <c:pt idx="1039">
                  <c:v>27.424404761904761</c:v>
                </c:pt>
                <c:pt idx="1040">
                  <c:v>43.088928571428575</c:v>
                </c:pt>
                <c:pt idx="1041">
                  <c:v>8.0371428571428574</c:v>
                </c:pt>
                <c:pt idx="1042">
                  <c:v>-8.7532142857142858</c:v>
                </c:pt>
                <c:pt idx="1043">
                  <c:v>20.738571428571433</c:v>
                </c:pt>
                <c:pt idx="1044">
                  <c:v>21.901309523809527</c:v>
                </c:pt>
                <c:pt idx="1045">
                  <c:v>-0.45761904761904759</c:v>
                </c:pt>
                <c:pt idx="1046">
                  <c:v>5.5184523809523807</c:v>
                </c:pt>
                <c:pt idx="1047">
                  <c:v>2.2516666666666674</c:v>
                </c:pt>
                <c:pt idx="1048">
                  <c:v>-2.4774999999999996</c:v>
                </c:pt>
                <c:pt idx="1049">
                  <c:v>-16.679047619047623</c:v>
                </c:pt>
                <c:pt idx="1050">
                  <c:v>8.0371428571428574</c:v>
                </c:pt>
                <c:pt idx="1051">
                  <c:v>5.5184523809523807</c:v>
                </c:pt>
                <c:pt idx="1052">
                  <c:v>-16.679047619047623</c:v>
                </c:pt>
                <c:pt idx="1053">
                  <c:v>24.058452380952382</c:v>
                </c:pt>
                <c:pt idx="1054">
                  <c:v>-8.5753571428571433</c:v>
                </c:pt>
                <c:pt idx="1055">
                  <c:v>23.209285714285713</c:v>
                </c:pt>
                <c:pt idx="1056">
                  <c:v>23.449285714285718</c:v>
                </c:pt>
                <c:pt idx="1057">
                  <c:v>43.088928571428575</c:v>
                </c:pt>
                <c:pt idx="1058">
                  <c:v>10.4975</c:v>
                </c:pt>
                <c:pt idx="1059">
                  <c:v>-0.45761904761904759</c:v>
                </c:pt>
                <c:pt idx="1060">
                  <c:v>-4.3963095238095242</c:v>
                </c:pt>
                <c:pt idx="1061">
                  <c:v>10.709166666666667</c:v>
                </c:pt>
                <c:pt idx="1062">
                  <c:v>43.088928571428575</c:v>
                </c:pt>
                <c:pt idx="1063">
                  <c:v>24.058452380952382</c:v>
                </c:pt>
                <c:pt idx="1064">
                  <c:v>-16.679047619047623</c:v>
                </c:pt>
                <c:pt idx="1065">
                  <c:v>17.131547619047623</c:v>
                </c:pt>
                <c:pt idx="1066">
                  <c:v>-6.0107142857142861</c:v>
                </c:pt>
                <c:pt idx="1067">
                  <c:v>-3.2023809523808761E-2</c:v>
                </c:pt>
                <c:pt idx="1068">
                  <c:v>20.738571428571433</c:v>
                </c:pt>
                <c:pt idx="1069">
                  <c:v>23.449285714285718</c:v>
                </c:pt>
                <c:pt idx="1070">
                  <c:v>29.473928571428576</c:v>
                </c:pt>
                <c:pt idx="1071">
                  <c:v>1.6524999999999999</c:v>
                </c:pt>
                <c:pt idx="1072">
                  <c:v>-0.45761904761904759</c:v>
                </c:pt>
                <c:pt idx="1073">
                  <c:v>17.131547619047623</c:v>
                </c:pt>
                <c:pt idx="1074">
                  <c:v>5.5184523809523807</c:v>
                </c:pt>
                <c:pt idx="1075">
                  <c:v>10.4975</c:v>
                </c:pt>
                <c:pt idx="1076">
                  <c:v>-4.3963095238095242</c:v>
                </c:pt>
                <c:pt idx="1077">
                  <c:v>21.027261904761904</c:v>
                </c:pt>
                <c:pt idx="1078">
                  <c:v>-0.45761904761904759</c:v>
                </c:pt>
                <c:pt idx="1079">
                  <c:v>29.473928571428576</c:v>
                </c:pt>
                <c:pt idx="1080">
                  <c:v>1.6524999999999999</c:v>
                </c:pt>
                <c:pt idx="1081">
                  <c:v>-6.0107142857142861</c:v>
                </c:pt>
                <c:pt idx="1082">
                  <c:v>2.2516666666666674</c:v>
                </c:pt>
                <c:pt idx="1083">
                  <c:v>34.368214285714288</c:v>
                </c:pt>
                <c:pt idx="1084">
                  <c:v>10.4975</c:v>
                </c:pt>
                <c:pt idx="1085">
                  <c:v>29.06904761904762</c:v>
                </c:pt>
                <c:pt idx="1086">
                  <c:v>10.709166666666667</c:v>
                </c:pt>
                <c:pt idx="1087">
                  <c:v>24.058452380952382</c:v>
                </c:pt>
                <c:pt idx="1088">
                  <c:v>1.6524999999999999</c:v>
                </c:pt>
                <c:pt idx="1089">
                  <c:v>-4.3963095238095242</c:v>
                </c:pt>
                <c:pt idx="1090">
                  <c:v>-8.5753571428571433</c:v>
                </c:pt>
                <c:pt idx="1091">
                  <c:v>13.367738095238096</c:v>
                </c:pt>
                <c:pt idx="1092">
                  <c:v>2.2516666666666674</c:v>
                </c:pt>
                <c:pt idx="1093">
                  <c:v>-0.45761904761904759</c:v>
                </c:pt>
                <c:pt idx="1094">
                  <c:v>10.4975</c:v>
                </c:pt>
                <c:pt idx="1095">
                  <c:v>-8.7532142857142858</c:v>
                </c:pt>
                <c:pt idx="1096">
                  <c:v>21.027261904761904</c:v>
                </c:pt>
                <c:pt idx="1097">
                  <c:v>24.058452380952382</c:v>
                </c:pt>
                <c:pt idx="1098">
                  <c:v>43.088928571428575</c:v>
                </c:pt>
                <c:pt idx="1099">
                  <c:v>34.368214285714288</c:v>
                </c:pt>
                <c:pt idx="1100">
                  <c:v>7.11511904761905</c:v>
                </c:pt>
                <c:pt idx="1101">
                  <c:v>-8.5753571428571433</c:v>
                </c:pt>
                <c:pt idx="1102">
                  <c:v>-2.4774999999999996</c:v>
                </c:pt>
                <c:pt idx="1103">
                  <c:v>17.131547619047623</c:v>
                </c:pt>
                <c:pt idx="1104">
                  <c:v>29.473928571428576</c:v>
                </c:pt>
                <c:pt idx="1105">
                  <c:v>21.027261904761904</c:v>
                </c:pt>
                <c:pt idx="1106">
                  <c:v>24.058452380952382</c:v>
                </c:pt>
                <c:pt idx="1107">
                  <c:v>20.738571428571433</c:v>
                </c:pt>
                <c:pt idx="1108">
                  <c:v>8.0371428571428574</c:v>
                </c:pt>
                <c:pt idx="1109">
                  <c:v>43.088928571428575</c:v>
                </c:pt>
                <c:pt idx="1110">
                  <c:v>-8.7532142857142858</c:v>
                </c:pt>
                <c:pt idx="1111">
                  <c:v>1.6524999999999999</c:v>
                </c:pt>
                <c:pt idx="1112">
                  <c:v>2.2516666666666674</c:v>
                </c:pt>
                <c:pt idx="1113">
                  <c:v>31.447738095238101</c:v>
                </c:pt>
                <c:pt idx="1114">
                  <c:v>-0.52404761904761887</c:v>
                </c:pt>
                <c:pt idx="1115">
                  <c:v>10.709166666666667</c:v>
                </c:pt>
                <c:pt idx="1116">
                  <c:v>-16.679047619047623</c:v>
                </c:pt>
                <c:pt idx="1117">
                  <c:v>10.709166666666667</c:v>
                </c:pt>
                <c:pt idx="1118">
                  <c:v>-16.679047619047623</c:v>
                </c:pt>
                <c:pt idx="1119">
                  <c:v>8.0371428571428574</c:v>
                </c:pt>
                <c:pt idx="1120">
                  <c:v>29.06904761904762</c:v>
                </c:pt>
                <c:pt idx="1121">
                  <c:v>-6.0107142857142861</c:v>
                </c:pt>
                <c:pt idx="1122">
                  <c:v>5.5184523809523807</c:v>
                </c:pt>
                <c:pt idx="1123">
                  <c:v>7.11511904761905</c:v>
                </c:pt>
                <c:pt idx="1124">
                  <c:v>-8.5753571428571433</c:v>
                </c:pt>
                <c:pt idx="1125">
                  <c:v>31.447738095238101</c:v>
                </c:pt>
                <c:pt idx="1126">
                  <c:v>-3.2023809523808761E-2</c:v>
                </c:pt>
                <c:pt idx="1127">
                  <c:v>23.449285714285718</c:v>
                </c:pt>
                <c:pt idx="1128">
                  <c:v>27.424404761904761</c:v>
                </c:pt>
                <c:pt idx="1129">
                  <c:v>1.6524999999999999</c:v>
                </c:pt>
                <c:pt idx="1130">
                  <c:v>34.368214285714288</c:v>
                </c:pt>
                <c:pt idx="1131">
                  <c:v>27.424404761904761</c:v>
                </c:pt>
                <c:pt idx="1132">
                  <c:v>43.088928571428575</c:v>
                </c:pt>
                <c:pt idx="1133">
                  <c:v>29.473928571428576</c:v>
                </c:pt>
                <c:pt idx="1134">
                  <c:v>23.209285714285713</c:v>
                </c:pt>
                <c:pt idx="1135">
                  <c:v>23.449285714285718</c:v>
                </c:pt>
                <c:pt idx="1136">
                  <c:v>34.368214285714288</c:v>
                </c:pt>
                <c:pt idx="1137">
                  <c:v>13.367738095238096</c:v>
                </c:pt>
                <c:pt idx="1138">
                  <c:v>7.11511904761905</c:v>
                </c:pt>
                <c:pt idx="1139">
                  <c:v>29.06904761904762</c:v>
                </c:pt>
                <c:pt idx="1140">
                  <c:v>-6.0107142857142861</c:v>
                </c:pt>
                <c:pt idx="1141">
                  <c:v>5.5184523809523807</c:v>
                </c:pt>
                <c:pt idx="1142">
                  <c:v>-0.52404761904761887</c:v>
                </c:pt>
                <c:pt idx="1143">
                  <c:v>2.2516666666666674</c:v>
                </c:pt>
                <c:pt idx="1144">
                  <c:v>-8.7532142857142858</c:v>
                </c:pt>
                <c:pt idx="1145">
                  <c:v>17.131547619047623</c:v>
                </c:pt>
                <c:pt idx="1146">
                  <c:v>27.424404761904761</c:v>
                </c:pt>
                <c:pt idx="1147">
                  <c:v>13.367738095238096</c:v>
                </c:pt>
                <c:pt idx="1148">
                  <c:v>-6.0107142857142861</c:v>
                </c:pt>
                <c:pt idx="1149">
                  <c:v>7.11511904761905</c:v>
                </c:pt>
                <c:pt idx="1150">
                  <c:v>-0.52404761904761887</c:v>
                </c:pt>
                <c:pt idx="1151">
                  <c:v>21.027261904761904</c:v>
                </c:pt>
                <c:pt idx="1152">
                  <c:v>23.449285714285718</c:v>
                </c:pt>
                <c:pt idx="1153">
                  <c:v>23.209285714285713</c:v>
                </c:pt>
                <c:pt idx="1154">
                  <c:v>43.088928571428575</c:v>
                </c:pt>
                <c:pt idx="1155">
                  <c:v>2.2516666666666674</c:v>
                </c:pt>
                <c:pt idx="1156">
                  <c:v>1.6524999999999999</c:v>
                </c:pt>
                <c:pt idx="1157">
                  <c:v>-16.679047619047623</c:v>
                </c:pt>
                <c:pt idx="1158">
                  <c:v>29.06904761904762</c:v>
                </c:pt>
                <c:pt idx="1159">
                  <c:v>-4.3963095238095242</c:v>
                </c:pt>
                <c:pt idx="1160">
                  <c:v>-3.2023809523808761E-2</c:v>
                </c:pt>
                <c:pt idx="1161">
                  <c:v>20.738571428571433</c:v>
                </c:pt>
                <c:pt idx="1162">
                  <c:v>10.4975</c:v>
                </c:pt>
                <c:pt idx="1163">
                  <c:v>24.058452380952382</c:v>
                </c:pt>
                <c:pt idx="1164">
                  <c:v>21.027261904761904</c:v>
                </c:pt>
                <c:pt idx="1165">
                  <c:v>13.367738095238096</c:v>
                </c:pt>
                <c:pt idx="1166">
                  <c:v>7.11511904761905</c:v>
                </c:pt>
                <c:pt idx="1167">
                  <c:v>10.4975</c:v>
                </c:pt>
                <c:pt idx="1168">
                  <c:v>-2.4774999999999996</c:v>
                </c:pt>
                <c:pt idx="1169">
                  <c:v>29.473928571428576</c:v>
                </c:pt>
                <c:pt idx="1170">
                  <c:v>29.06904761904762</c:v>
                </c:pt>
                <c:pt idx="1171">
                  <c:v>-8.7532142857142858</c:v>
                </c:pt>
                <c:pt idx="1172">
                  <c:v>31.447738095238101</c:v>
                </c:pt>
                <c:pt idx="1173">
                  <c:v>8.0371428571428574</c:v>
                </c:pt>
                <c:pt idx="1174">
                  <c:v>-6.0107142857142861</c:v>
                </c:pt>
                <c:pt idx="1175">
                  <c:v>20.598452380952381</c:v>
                </c:pt>
                <c:pt idx="1176">
                  <c:v>-0.45761904761904759</c:v>
                </c:pt>
                <c:pt idx="1177">
                  <c:v>34.368214285714288</c:v>
                </c:pt>
                <c:pt idx="1178">
                  <c:v>1.6524999999999999</c:v>
                </c:pt>
                <c:pt idx="1179">
                  <c:v>29.473928571428576</c:v>
                </c:pt>
                <c:pt idx="1180">
                  <c:v>43.088928571428575</c:v>
                </c:pt>
                <c:pt idx="1181">
                  <c:v>21.027261904761904</c:v>
                </c:pt>
                <c:pt idx="1182">
                  <c:v>-2.4774999999999996</c:v>
                </c:pt>
                <c:pt idx="1183">
                  <c:v>5.5184523809523807</c:v>
                </c:pt>
                <c:pt idx="1184">
                  <c:v>31.447738095238101</c:v>
                </c:pt>
                <c:pt idx="1185">
                  <c:v>17.131547619047623</c:v>
                </c:pt>
                <c:pt idx="1186">
                  <c:v>1.6524999999999999</c:v>
                </c:pt>
                <c:pt idx="1187">
                  <c:v>13.367738095238096</c:v>
                </c:pt>
                <c:pt idx="1188">
                  <c:v>-8.5753571428571433</c:v>
                </c:pt>
                <c:pt idx="1189">
                  <c:v>20.598452380952381</c:v>
                </c:pt>
                <c:pt idx="1190">
                  <c:v>31.447738095238101</c:v>
                </c:pt>
                <c:pt idx="1191">
                  <c:v>23.209285714285713</c:v>
                </c:pt>
                <c:pt idx="1192">
                  <c:v>21.901309523809527</c:v>
                </c:pt>
                <c:pt idx="1193">
                  <c:v>8.0371428571428574</c:v>
                </c:pt>
                <c:pt idx="1194">
                  <c:v>13.537738095238096</c:v>
                </c:pt>
                <c:pt idx="1195">
                  <c:v>23.449285714285718</c:v>
                </c:pt>
                <c:pt idx="1196">
                  <c:v>20.738571428571433</c:v>
                </c:pt>
                <c:pt idx="1197">
                  <c:v>-0.45761904761904759</c:v>
                </c:pt>
                <c:pt idx="1198">
                  <c:v>23.209285714285713</c:v>
                </c:pt>
                <c:pt idx="1199">
                  <c:v>10.709166666666667</c:v>
                </c:pt>
                <c:pt idx="1200">
                  <c:v>-3.2023809523808761E-2</c:v>
                </c:pt>
                <c:pt idx="1201">
                  <c:v>-0.52404761904761887</c:v>
                </c:pt>
                <c:pt idx="1202">
                  <c:v>31.447738095238101</c:v>
                </c:pt>
                <c:pt idx="1203">
                  <c:v>-8.7532142857142858</c:v>
                </c:pt>
                <c:pt idx="1204">
                  <c:v>-0.45761904761904759</c:v>
                </c:pt>
                <c:pt idx="1205">
                  <c:v>13.537738095238096</c:v>
                </c:pt>
                <c:pt idx="1206">
                  <c:v>-8.5753571428571433</c:v>
                </c:pt>
                <c:pt idx="1207">
                  <c:v>13.367738095238096</c:v>
                </c:pt>
                <c:pt idx="1208">
                  <c:v>7.11511904761905</c:v>
                </c:pt>
                <c:pt idx="1209">
                  <c:v>-4.3963095238095242</c:v>
                </c:pt>
                <c:pt idx="1210">
                  <c:v>24.058452380952382</c:v>
                </c:pt>
                <c:pt idx="1211">
                  <c:v>20.598452380952381</c:v>
                </c:pt>
                <c:pt idx="1212">
                  <c:v>17.131547619047623</c:v>
                </c:pt>
                <c:pt idx="1213">
                  <c:v>5.5184523809523807</c:v>
                </c:pt>
                <c:pt idx="1214">
                  <c:v>17.131547619047623</c:v>
                </c:pt>
                <c:pt idx="1215">
                  <c:v>-16.679047619047623</c:v>
                </c:pt>
                <c:pt idx="1216">
                  <c:v>13.537738095238096</c:v>
                </c:pt>
                <c:pt idx="1217">
                  <c:v>21.901309523809527</c:v>
                </c:pt>
                <c:pt idx="1218">
                  <c:v>24.058452380952382</c:v>
                </c:pt>
                <c:pt idx="1219">
                  <c:v>-3.2023809523808761E-2</c:v>
                </c:pt>
                <c:pt idx="1220">
                  <c:v>20.598452380952381</c:v>
                </c:pt>
                <c:pt idx="1221">
                  <c:v>-8.7532142857142858</c:v>
                </c:pt>
                <c:pt idx="1222">
                  <c:v>23.209285714285713</c:v>
                </c:pt>
                <c:pt idx="1223">
                  <c:v>8.0371428571428574</c:v>
                </c:pt>
                <c:pt idx="1224">
                  <c:v>23.449285714285718</c:v>
                </c:pt>
                <c:pt idx="1225">
                  <c:v>27.424404761904761</c:v>
                </c:pt>
                <c:pt idx="1226">
                  <c:v>-16.679047619047623</c:v>
                </c:pt>
                <c:pt idx="1227">
                  <c:v>2.2516666666666674</c:v>
                </c:pt>
                <c:pt idx="1228">
                  <c:v>-4.3963095238095242</c:v>
                </c:pt>
                <c:pt idx="1229">
                  <c:v>-2.4774999999999996</c:v>
                </c:pt>
                <c:pt idx="1230">
                  <c:v>-3.2023809523808761E-2</c:v>
                </c:pt>
                <c:pt idx="1231">
                  <c:v>34.368214285714288</c:v>
                </c:pt>
                <c:pt idx="1232">
                  <c:v>23.449285714285718</c:v>
                </c:pt>
                <c:pt idx="1233">
                  <c:v>10.4975</c:v>
                </c:pt>
                <c:pt idx="1234">
                  <c:v>21.901309523809527</c:v>
                </c:pt>
                <c:pt idx="1235">
                  <c:v>1.6524999999999999</c:v>
                </c:pt>
                <c:pt idx="1236">
                  <c:v>29.06904761904762</c:v>
                </c:pt>
                <c:pt idx="1237">
                  <c:v>-2.4774999999999996</c:v>
                </c:pt>
                <c:pt idx="1238">
                  <c:v>-6.0107142857142861</c:v>
                </c:pt>
                <c:pt idx="1239">
                  <c:v>10.709166666666667</c:v>
                </c:pt>
                <c:pt idx="1240">
                  <c:v>7.11511904761905</c:v>
                </c:pt>
                <c:pt idx="1241">
                  <c:v>21.901309523809527</c:v>
                </c:pt>
                <c:pt idx="1242">
                  <c:v>-4.3963095238095242</c:v>
                </c:pt>
                <c:pt idx="1243">
                  <c:v>-16.679047619047623</c:v>
                </c:pt>
                <c:pt idx="1244">
                  <c:v>20.738571428571433</c:v>
                </c:pt>
                <c:pt idx="1245">
                  <c:v>1.6524999999999999</c:v>
                </c:pt>
                <c:pt idx="1246">
                  <c:v>-8.5753571428571433</c:v>
                </c:pt>
                <c:pt idx="1247">
                  <c:v>-6.0107142857142861</c:v>
                </c:pt>
                <c:pt idx="1248">
                  <c:v>5.5184523809523807</c:v>
                </c:pt>
                <c:pt idx="1249">
                  <c:v>27.424404761904761</c:v>
                </c:pt>
                <c:pt idx="1250">
                  <c:v>10.4975</c:v>
                </c:pt>
                <c:pt idx="1251">
                  <c:v>23.209285714285713</c:v>
                </c:pt>
                <c:pt idx="1252">
                  <c:v>2.2516666666666674</c:v>
                </c:pt>
                <c:pt idx="1253">
                  <c:v>20.598452380952381</c:v>
                </c:pt>
                <c:pt idx="1254">
                  <c:v>13.537738095238096</c:v>
                </c:pt>
                <c:pt idx="1255">
                  <c:v>-8.7532142857142858</c:v>
                </c:pt>
                <c:pt idx="1256">
                  <c:v>-8.5753571428571433</c:v>
                </c:pt>
                <c:pt idx="1257">
                  <c:v>23.209285714285713</c:v>
                </c:pt>
                <c:pt idx="1258">
                  <c:v>23.449285714285718</c:v>
                </c:pt>
                <c:pt idx="1259">
                  <c:v>34.368214285714288</c:v>
                </c:pt>
                <c:pt idx="1260">
                  <c:v>10.4975</c:v>
                </c:pt>
                <c:pt idx="1261">
                  <c:v>13.367738095238096</c:v>
                </c:pt>
                <c:pt idx="1262">
                  <c:v>21.901309523809527</c:v>
                </c:pt>
                <c:pt idx="1263">
                  <c:v>-6.0107142857142861</c:v>
                </c:pt>
                <c:pt idx="1264">
                  <c:v>2.2516666666666674</c:v>
                </c:pt>
                <c:pt idx="1265">
                  <c:v>-2.4774999999999996</c:v>
                </c:pt>
                <c:pt idx="1266">
                  <c:v>29.473928571428576</c:v>
                </c:pt>
                <c:pt idx="1267">
                  <c:v>10.709166666666667</c:v>
                </c:pt>
                <c:pt idx="1268">
                  <c:v>8.0371428571428574</c:v>
                </c:pt>
                <c:pt idx="1269">
                  <c:v>31.447738095238101</c:v>
                </c:pt>
                <c:pt idx="1270">
                  <c:v>10.4975</c:v>
                </c:pt>
                <c:pt idx="1271">
                  <c:v>24.058452380952382</c:v>
                </c:pt>
                <c:pt idx="1272">
                  <c:v>29.06904761904762</c:v>
                </c:pt>
                <c:pt idx="1273">
                  <c:v>8.0371428571428574</c:v>
                </c:pt>
                <c:pt idx="1274">
                  <c:v>5.5184523809523807</c:v>
                </c:pt>
                <c:pt idx="1275">
                  <c:v>-0.45761904761904759</c:v>
                </c:pt>
                <c:pt idx="1276">
                  <c:v>7.11511904761905</c:v>
                </c:pt>
                <c:pt idx="1277">
                  <c:v>21.027261904761904</c:v>
                </c:pt>
                <c:pt idx="1278">
                  <c:v>-4.3963095238095242</c:v>
                </c:pt>
                <c:pt idx="1279">
                  <c:v>-8.5753571428571433</c:v>
                </c:pt>
                <c:pt idx="1280">
                  <c:v>-0.52404761904761887</c:v>
                </c:pt>
                <c:pt idx="1281">
                  <c:v>17.131547619047623</c:v>
                </c:pt>
                <c:pt idx="1282">
                  <c:v>21.027261904761904</c:v>
                </c:pt>
                <c:pt idx="1283">
                  <c:v>20.738571428571433</c:v>
                </c:pt>
                <c:pt idx="1284">
                  <c:v>-3.2023809523808761E-2</c:v>
                </c:pt>
                <c:pt idx="1285">
                  <c:v>-2.4774999999999996</c:v>
                </c:pt>
                <c:pt idx="1286">
                  <c:v>43.088928571428575</c:v>
                </c:pt>
                <c:pt idx="1287">
                  <c:v>-4.3963095238095242</c:v>
                </c:pt>
                <c:pt idx="1288">
                  <c:v>1.6524999999999999</c:v>
                </c:pt>
                <c:pt idx="1289">
                  <c:v>2.2516666666666674</c:v>
                </c:pt>
                <c:pt idx="1290">
                  <c:v>7.11511904761905</c:v>
                </c:pt>
                <c:pt idx="1291">
                  <c:v>29.06904761904762</c:v>
                </c:pt>
                <c:pt idx="1292">
                  <c:v>-0.52404761904761887</c:v>
                </c:pt>
                <c:pt idx="1293">
                  <c:v>29.473928571428576</c:v>
                </c:pt>
                <c:pt idx="1294">
                  <c:v>-0.45761904761904759</c:v>
                </c:pt>
                <c:pt idx="1295">
                  <c:v>20.598452380952381</c:v>
                </c:pt>
                <c:pt idx="1296">
                  <c:v>21.027261904761904</c:v>
                </c:pt>
                <c:pt idx="1297">
                  <c:v>-16.679047619047623</c:v>
                </c:pt>
                <c:pt idx="1298">
                  <c:v>34.368214285714288</c:v>
                </c:pt>
                <c:pt idx="1299">
                  <c:v>21.901309523809527</c:v>
                </c:pt>
                <c:pt idx="1300">
                  <c:v>43.088928571428575</c:v>
                </c:pt>
                <c:pt idx="1301">
                  <c:v>13.367738095238096</c:v>
                </c:pt>
                <c:pt idx="1302">
                  <c:v>-0.52404761904761887</c:v>
                </c:pt>
                <c:pt idx="1303">
                  <c:v>-8.5753571428571433</c:v>
                </c:pt>
                <c:pt idx="1304">
                  <c:v>24.058452380952382</c:v>
                </c:pt>
                <c:pt idx="1305">
                  <c:v>5.5184523809523807</c:v>
                </c:pt>
                <c:pt idx="1306">
                  <c:v>7.11511904761905</c:v>
                </c:pt>
                <c:pt idx="1307">
                  <c:v>23.449285714285718</c:v>
                </c:pt>
                <c:pt idx="1308">
                  <c:v>-3.2023809523808761E-2</c:v>
                </c:pt>
                <c:pt idx="1309">
                  <c:v>-8.7532142857142858</c:v>
                </c:pt>
                <c:pt idx="1310">
                  <c:v>-4.3963095238095242</c:v>
                </c:pt>
                <c:pt idx="1311">
                  <c:v>10.4975</c:v>
                </c:pt>
                <c:pt idx="1312">
                  <c:v>2.2516666666666674</c:v>
                </c:pt>
                <c:pt idx="1313">
                  <c:v>8.0371428571428574</c:v>
                </c:pt>
                <c:pt idx="1314">
                  <c:v>29.06904761904762</c:v>
                </c:pt>
                <c:pt idx="1315">
                  <c:v>2.2516666666666674</c:v>
                </c:pt>
                <c:pt idx="1316">
                  <c:v>-16.679047619047623</c:v>
                </c:pt>
                <c:pt idx="1317">
                  <c:v>43.088928571428575</c:v>
                </c:pt>
                <c:pt idx="1318">
                  <c:v>10.4975</c:v>
                </c:pt>
                <c:pt idx="1319">
                  <c:v>29.473928571428576</c:v>
                </c:pt>
                <c:pt idx="1320">
                  <c:v>-2.4774999999999996</c:v>
                </c:pt>
                <c:pt idx="1321">
                  <c:v>23.209285714285713</c:v>
                </c:pt>
                <c:pt idx="1322">
                  <c:v>21.901309523809527</c:v>
                </c:pt>
                <c:pt idx="1323">
                  <c:v>13.367738095238096</c:v>
                </c:pt>
                <c:pt idx="1324">
                  <c:v>31.447738095238101</c:v>
                </c:pt>
                <c:pt idx="1325">
                  <c:v>-3.2023809523808761E-2</c:v>
                </c:pt>
                <c:pt idx="1326">
                  <c:v>29.06904761904762</c:v>
                </c:pt>
                <c:pt idx="1327">
                  <c:v>23.449285714285718</c:v>
                </c:pt>
                <c:pt idx="1328">
                  <c:v>27.424404761904761</c:v>
                </c:pt>
                <c:pt idx="1329">
                  <c:v>34.368214285714288</c:v>
                </c:pt>
                <c:pt idx="1330">
                  <c:v>8.0371428571428574</c:v>
                </c:pt>
                <c:pt idx="1331">
                  <c:v>23.209285714285713</c:v>
                </c:pt>
                <c:pt idx="1332">
                  <c:v>-6.0107142857142861</c:v>
                </c:pt>
                <c:pt idx="1333">
                  <c:v>21.027261904761904</c:v>
                </c:pt>
                <c:pt idx="1334">
                  <c:v>-8.5753571428571433</c:v>
                </c:pt>
                <c:pt idx="1335">
                  <c:v>2.2516666666666674</c:v>
                </c:pt>
                <c:pt idx="1336">
                  <c:v>-4.3963095238095242</c:v>
                </c:pt>
                <c:pt idx="1337">
                  <c:v>21.901309523809527</c:v>
                </c:pt>
                <c:pt idx="1338">
                  <c:v>10.709166666666667</c:v>
                </c:pt>
                <c:pt idx="1339">
                  <c:v>10.4975</c:v>
                </c:pt>
                <c:pt idx="1340">
                  <c:v>29.06904761904762</c:v>
                </c:pt>
                <c:pt idx="1341">
                  <c:v>5.5184523809523807</c:v>
                </c:pt>
                <c:pt idx="1342">
                  <c:v>13.537738095238096</c:v>
                </c:pt>
                <c:pt idx="1343">
                  <c:v>31.447738095238101</c:v>
                </c:pt>
                <c:pt idx="1344">
                  <c:v>-8.5753571428571433</c:v>
                </c:pt>
                <c:pt idx="1345">
                  <c:v>-6.0107142857142861</c:v>
                </c:pt>
                <c:pt idx="1346">
                  <c:v>-3.2023809523808761E-2</c:v>
                </c:pt>
                <c:pt idx="1347">
                  <c:v>31.447738095238101</c:v>
                </c:pt>
                <c:pt idx="1348">
                  <c:v>27.424404761904761</c:v>
                </c:pt>
                <c:pt idx="1349">
                  <c:v>2.2516666666666674</c:v>
                </c:pt>
                <c:pt idx="1350">
                  <c:v>10.709166666666667</c:v>
                </c:pt>
                <c:pt idx="1351">
                  <c:v>-6.0107142857142861</c:v>
                </c:pt>
                <c:pt idx="1352">
                  <c:v>5.5184523809523807</c:v>
                </c:pt>
                <c:pt idx="1353">
                  <c:v>-2.4774999999999996</c:v>
                </c:pt>
                <c:pt idx="1354">
                  <c:v>27.424404761904761</c:v>
                </c:pt>
                <c:pt idx="1355">
                  <c:v>21.027261904761904</c:v>
                </c:pt>
                <c:pt idx="1356">
                  <c:v>10.4975</c:v>
                </c:pt>
                <c:pt idx="1357">
                  <c:v>-8.5753571428571433</c:v>
                </c:pt>
                <c:pt idx="1358">
                  <c:v>-0.45761904761904759</c:v>
                </c:pt>
                <c:pt idx="1359">
                  <c:v>20.598452380952381</c:v>
                </c:pt>
                <c:pt idx="1360">
                  <c:v>34.368214285714288</c:v>
                </c:pt>
                <c:pt idx="1361">
                  <c:v>20.738571428571433</c:v>
                </c:pt>
                <c:pt idx="1362">
                  <c:v>-0.45761904761904759</c:v>
                </c:pt>
                <c:pt idx="1363">
                  <c:v>10.709166666666667</c:v>
                </c:pt>
                <c:pt idx="1364">
                  <c:v>2.2516666666666674</c:v>
                </c:pt>
                <c:pt idx="1365">
                  <c:v>7.11511904761905</c:v>
                </c:pt>
                <c:pt idx="1366">
                  <c:v>20.598452380952381</c:v>
                </c:pt>
                <c:pt idx="1367">
                  <c:v>8.0371428571428574</c:v>
                </c:pt>
                <c:pt idx="1368">
                  <c:v>-2.4774999999999996</c:v>
                </c:pt>
                <c:pt idx="1369">
                  <c:v>-8.5753571428571433</c:v>
                </c:pt>
                <c:pt idx="1370">
                  <c:v>24.058452380952382</c:v>
                </c:pt>
                <c:pt idx="1371">
                  <c:v>27.424404761904761</c:v>
                </c:pt>
                <c:pt idx="1372">
                  <c:v>21.027261904761904</c:v>
                </c:pt>
                <c:pt idx="1373">
                  <c:v>23.449285714285718</c:v>
                </c:pt>
                <c:pt idx="1374">
                  <c:v>10.709166666666667</c:v>
                </c:pt>
                <c:pt idx="1375">
                  <c:v>-8.7532142857142858</c:v>
                </c:pt>
                <c:pt idx="1376">
                  <c:v>13.537738095238096</c:v>
                </c:pt>
                <c:pt idx="1377">
                  <c:v>17.131547619047623</c:v>
                </c:pt>
                <c:pt idx="1378">
                  <c:v>23.449285714285718</c:v>
                </c:pt>
                <c:pt idx="1379">
                  <c:v>-8.5753571428571433</c:v>
                </c:pt>
                <c:pt idx="1380">
                  <c:v>21.901309523809527</c:v>
                </c:pt>
                <c:pt idx="1381">
                  <c:v>43.088928571428575</c:v>
                </c:pt>
                <c:pt idx="1382">
                  <c:v>21.027261904761904</c:v>
                </c:pt>
                <c:pt idx="1383">
                  <c:v>24.058452380952382</c:v>
                </c:pt>
                <c:pt idx="1384">
                  <c:v>1.6524999999999999</c:v>
                </c:pt>
                <c:pt idx="1385">
                  <c:v>20.738571428571433</c:v>
                </c:pt>
                <c:pt idx="1386">
                  <c:v>-0.52404761904761887</c:v>
                </c:pt>
                <c:pt idx="1387">
                  <c:v>-3.2023809523808761E-2</c:v>
                </c:pt>
                <c:pt idx="1388">
                  <c:v>23.209285714285713</c:v>
                </c:pt>
                <c:pt idx="1389">
                  <c:v>34.368214285714288</c:v>
                </c:pt>
                <c:pt idx="1390">
                  <c:v>7.11511904761905</c:v>
                </c:pt>
                <c:pt idx="1391">
                  <c:v>24.058452380952382</c:v>
                </c:pt>
                <c:pt idx="1392">
                  <c:v>10.709166666666667</c:v>
                </c:pt>
                <c:pt idx="1393">
                  <c:v>29.473928571428576</c:v>
                </c:pt>
                <c:pt idx="1394">
                  <c:v>13.537738095238096</c:v>
                </c:pt>
                <c:pt idx="1395">
                  <c:v>23.209285714285713</c:v>
                </c:pt>
                <c:pt idx="1396">
                  <c:v>24.058452380952382</c:v>
                </c:pt>
                <c:pt idx="1397">
                  <c:v>29.06904761904762</c:v>
                </c:pt>
                <c:pt idx="1398">
                  <c:v>-0.52404761904761887</c:v>
                </c:pt>
                <c:pt idx="1399">
                  <c:v>27.424404761904761</c:v>
                </c:pt>
                <c:pt idx="1400">
                  <c:v>-2.4774999999999996</c:v>
                </c:pt>
                <c:pt idx="1401">
                  <c:v>-8.7532142857142858</c:v>
                </c:pt>
                <c:pt idx="1402">
                  <c:v>21.027261904761904</c:v>
                </c:pt>
                <c:pt idx="1403">
                  <c:v>10.4975</c:v>
                </c:pt>
                <c:pt idx="1404">
                  <c:v>-4.3963095238095242</c:v>
                </c:pt>
                <c:pt idx="1405">
                  <c:v>-0.45761904761904759</c:v>
                </c:pt>
                <c:pt idx="1406">
                  <c:v>-8.5753571428571433</c:v>
                </c:pt>
                <c:pt idx="1407">
                  <c:v>21.901309523809527</c:v>
                </c:pt>
                <c:pt idx="1408">
                  <c:v>13.367738095238096</c:v>
                </c:pt>
                <c:pt idx="1409">
                  <c:v>7.11511904761905</c:v>
                </c:pt>
                <c:pt idx="1410">
                  <c:v>20.738571428571433</c:v>
                </c:pt>
                <c:pt idx="1411">
                  <c:v>13.537738095238096</c:v>
                </c:pt>
                <c:pt idx="1412">
                  <c:v>29.06904761904762</c:v>
                </c:pt>
                <c:pt idx="1413">
                  <c:v>13.367738095238096</c:v>
                </c:pt>
                <c:pt idx="1414">
                  <c:v>7.11511904761905</c:v>
                </c:pt>
                <c:pt idx="1415">
                  <c:v>43.088928571428575</c:v>
                </c:pt>
                <c:pt idx="1416">
                  <c:v>23.209285714285713</c:v>
                </c:pt>
                <c:pt idx="1417">
                  <c:v>1.6524999999999999</c:v>
                </c:pt>
                <c:pt idx="1418">
                  <c:v>-16.679047619047623</c:v>
                </c:pt>
                <c:pt idx="1419">
                  <c:v>5.5184523809523807</c:v>
                </c:pt>
                <c:pt idx="1420">
                  <c:v>10.4975</c:v>
                </c:pt>
                <c:pt idx="1421">
                  <c:v>-0.52404761904761887</c:v>
                </c:pt>
                <c:pt idx="1422">
                  <c:v>20.598452380952381</c:v>
                </c:pt>
                <c:pt idx="1423">
                  <c:v>-0.52404761904761887</c:v>
                </c:pt>
                <c:pt idx="1424">
                  <c:v>-4.3963095238095242</c:v>
                </c:pt>
                <c:pt idx="1425">
                  <c:v>13.367738095238096</c:v>
                </c:pt>
                <c:pt idx="1426">
                  <c:v>2.2516666666666674</c:v>
                </c:pt>
                <c:pt idx="1427">
                  <c:v>5.5184523809523807</c:v>
                </c:pt>
                <c:pt idx="1428">
                  <c:v>-3.2023809523808761E-2</c:v>
                </c:pt>
                <c:pt idx="1429">
                  <c:v>17.131547619047623</c:v>
                </c:pt>
                <c:pt idx="1430">
                  <c:v>29.06904761904762</c:v>
                </c:pt>
                <c:pt idx="1431">
                  <c:v>23.449285714285718</c:v>
                </c:pt>
                <c:pt idx="1432">
                  <c:v>43.088928571428575</c:v>
                </c:pt>
                <c:pt idx="1433">
                  <c:v>7.11511904761905</c:v>
                </c:pt>
                <c:pt idx="1434">
                  <c:v>13.537738095238096</c:v>
                </c:pt>
                <c:pt idx="1435">
                  <c:v>-16.679047619047623</c:v>
                </c:pt>
                <c:pt idx="1436">
                  <c:v>23.209285714285713</c:v>
                </c:pt>
                <c:pt idx="1437">
                  <c:v>10.4975</c:v>
                </c:pt>
                <c:pt idx="1438">
                  <c:v>10.709166666666667</c:v>
                </c:pt>
                <c:pt idx="1439">
                  <c:v>5.5184523809523807</c:v>
                </c:pt>
                <c:pt idx="1440">
                  <c:v>-0.52404761904761887</c:v>
                </c:pt>
                <c:pt idx="1441">
                  <c:v>2.2516666666666674</c:v>
                </c:pt>
                <c:pt idx="1442">
                  <c:v>31.447738095238101</c:v>
                </c:pt>
                <c:pt idx="1443">
                  <c:v>1.6524999999999999</c:v>
                </c:pt>
                <c:pt idx="1444">
                  <c:v>-3.2023809523808761E-2</c:v>
                </c:pt>
                <c:pt idx="1445">
                  <c:v>-8.5753571428571433</c:v>
                </c:pt>
                <c:pt idx="1446">
                  <c:v>13.537738095238096</c:v>
                </c:pt>
                <c:pt idx="1447">
                  <c:v>29.06904761904762</c:v>
                </c:pt>
                <c:pt idx="1448">
                  <c:v>29.473928571428576</c:v>
                </c:pt>
                <c:pt idx="1449">
                  <c:v>23.209285714285713</c:v>
                </c:pt>
                <c:pt idx="1450">
                  <c:v>20.598452380952381</c:v>
                </c:pt>
                <c:pt idx="1451">
                  <c:v>8.0371428571428574</c:v>
                </c:pt>
                <c:pt idx="1452">
                  <c:v>27.424404761904761</c:v>
                </c:pt>
                <c:pt idx="1453">
                  <c:v>-0.45761904761904759</c:v>
                </c:pt>
                <c:pt idx="1454">
                  <c:v>13.367738095238096</c:v>
                </c:pt>
                <c:pt idx="1455">
                  <c:v>-4.3963095238095242</c:v>
                </c:pt>
                <c:pt idx="1456">
                  <c:v>29.473928571428576</c:v>
                </c:pt>
                <c:pt idx="1457">
                  <c:v>7.11511904761905</c:v>
                </c:pt>
                <c:pt idx="1458">
                  <c:v>-6.0107142857142861</c:v>
                </c:pt>
                <c:pt idx="1459">
                  <c:v>31.447738095238101</c:v>
                </c:pt>
                <c:pt idx="1460">
                  <c:v>-0.45761904761904759</c:v>
                </c:pt>
                <c:pt idx="1461">
                  <c:v>-8.7532142857142858</c:v>
                </c:pt>
                <c:pt idx="1462">
                  <c:v>-8.5753571428571433</c:v>
                </c:pt>
                <c:pt idx="1463">
                  <c:v>20.598452380952381</c:v>
                </c:pt>
                <c:pt idx="1464">
                  <c:v>8.0371428571428574</c:v>
                </c:pt>
                <c:pt idx="1465">
                  <c:v>21.027261904761904</c:v>
                </c:pt>
                <c:pt idx="1466">
                  <c:v>43.088928571428575</c:v>
                </c:pt>
                <c:pt idx="1467">
                  <c:v>17.131547619047623</c:v>
                </c:pt>
                <c:pt idx="1468">
                  <c:v>21.901309523809527</c:v>
                </c:pt>
                <c:pt idx="1469">
                  <c:v>-8.7532142857142858</c:v>
                </c:pt>
                <c:pt idx="1470">
                  <c:v>43.088928571428575</c:v>
                </c:pt>
                <c:pt idx="1471">
                  <c:v>31.447738095238101</c:v>
                </c:pt>
                <c:pt idx="1472">
                  <c:v>24.058452380952382</c:v>
                </c:pt>
                <c:pt idx="1473">
                  <c:v>8.0371428571428574</c:v>
                </c:pt>
                <c:pt idx="1474">
                  <c:v>23.209285714285713</c:v>
                </c:pt>
                <c:pt idx="1475">
                  <c:v>-8.5753571428571433</c:v>
                </c:pt>
                <c:pt idx="1476">
                  <c:v>-6.0107142857142861</c:v>
                </c:pt>
                <c:pt idx="1477">
                  <c:v>20.598452380952381</c:v>
                </c:pt>
                <c:pt idx="1478">
                  <c:v>10.709166666666667</c:v>
                </c:pt>
                <c:pt idx="1479">
                  <c:v>34.368214285714288</c:v>
                </c:pt>
                <c:pt idx="1480">
                  <c:v>29.473928571428576</c:v>
                </c:pt>
                <c:pt idx="1481">
                  <c:v>-4.3963095238095242</c:v>
                </c:pt>
                <c:pt idx="1482">
                  <c:v>-0.45761904761904759</c:v>
                </c:pt>
                <c:pt idx="1483">
                  <c:v>10.4975</c:v>
                </c:pt>
                <c:pt idx="1484">
                  <c:v>1.6524999999999999</c:v>
                </c:pt>
                <c:pt idx="1485">
                  <c:v>23.449285714285718</c:v>
                </c:pt>
                <c:pt idx="1486">
                  <c:v>-8.7532142857142858</c:v>
                </c:pt>
                <c:pt idx="1487">
                  <c:v>24.058452380952382</c:v>
                </c:pt>
                <c:pt idx="1488">
                  <c:v>1.6524999999999999</c:v>
                </c:pt>
                <c:pt idx="1489">
                  <c:v>-6.0107142857142861</c:v>
                </c:pt>
                <c:pt idx="1490">
                  <c:v>-2.4774999999999996</c:v>
                </c:pt>
                <c:pt idx="1491">
                  <c:v>34.368214285714288</c:v>
                </c:pt>
                <c:pt idx="1492">
                  <c:v>29.06904761904762</c:v>
                </c:pt>
                <c:pt idx="1493">
                  <c:v>-4.3963095238095242</c:v>
                </c:pt>
                <c:pt idx="1494">
                  <c:v>8.0371428571428574</c:v>
                </c:pt>
                <c:pt idx="1495">
                  <c:v>-8.7532142857142858</c:v>
                </c:pt>
                <c:pt idx="1496">
                  <c:v>-6.0107142857142861</c:v>
                </c:pt>
                <c:pt idx="1497">
                  <c:v>5.5184523809523807</c:v>
                </c:pt>
                <c:pt idx="1498">
                  <c:v>-3.2023809523808761E-2</c:v>
                </c:pt>
                <c:pt idx="1499">
                  <c:v>21.901309523809527</c:v>
                </c:pt>
                <c:pt idx="1500">
                  <c:v>43.088928571428575</c:v>
                </c:pt>
                <c:pt idx="1501">
                  <c:v>-16.679047619047623</c:v>
                </c:pt>
                <c:pt idx="1502">
                  <c:v>20.598452380952381</c:v>
                </c:pt>
                <c:pt idx="1503">
                  <c:v>31.447738095238101</c:v>
                </c:pt>
                <c:pt idx="1504">
                  <c:v>17.131547619047623</c:v>
                </c:pt>
                <c:pt idx="1505">
                  <c:v>-0.45761904761904759</c:v>
                </c:pt>
                <c:pt idx="1506">
                  <c:v>29.06904761904762</c:v>
                </c:pt>
                <c:pt idx="1507">
                  <c:v>29.473928571428576</c:v>
                </c:pt>
                <c:pt idx="1508">
                  <c:v>34.368214285714288</c:v>
                </c:pt>
                <c:pt idx="1509">
                  <c:v>5.5184523809523807</c:v>
                </c:pt>
                <c:pt idx="1510">
                  <c:v>21.027261904761904</c:v>
                </c:pt>
                <c:pt idx="1511">
                  <c:v>-2.4774999999999996</c:v>
                </c:pt>
                <c:pt idx="1512">
                  <c:v>27.424404761904761</c:v>
                </c:pt>
                <c:pt idx="1513">
                  <c:v>2.2516666666666674</c:v>
                </c:pt>
                <c:pt idx="1514">
                  <c:v>8.0371428571428574</c:v>
                </c:pt>
                <c:pt idx="1515">
                  <c:v>21.901309523809527</c:v>
                </c:pt>
                <c:pt idx="1516">
                  <c:v>5.5184523809523807</c:v>
                </c:pt>
                <c:pt idx="1517">
                  <c:v>-8.5753571428571433</c:v>
                </c:pt>
                <c:pt idx="1518">
                  <c:v>20.738571428571433</c:v>
                </c:pt>
                <c:pt idx="1519">
                  <c:v>10.709166666666667</c:v>
                </c:pt>
                <c:pt idx="1520">
                  <c:v>-0.52404761904761887</c:v>
                </c:pt>
                <c:pt idx="1521">
                  <c:v>13.367738095238096</c:v>
                </c:pt>
                <c:pt idx="1522">
                  <c:v>1.6524999999999999</c:v>
                </c:pt>
                <c:pt idx="1523">
                  <c:v>21.901309523809527</c:v>
                </c:pt>
                <c:pt idx="1524">
                  <c:v>24.058452380952382</c:v>
                </c:pt>
                <c:pt idx="1525">
                  <c:v>27.424404761904761</c:v>
                </c:pt>
                <c:pt idx="1526">
                  <c:v>20.738571428571433</c:v>
                </c:pt>
                <c:pt idx="1527">
                  <c:v>10.709166666666667</c:v>
                </c:pt>
                <c:pt idx="1528">
                  <c:v>-4.3963095238095242</c:v>
                </c:pt>
                <c:pt idx="1529">
                  <c:v>-2.4774999999999996</c:v>
                </c:pt>
                <c:pt idx="1530">
                  <c:v>-8.5753571428571433</c:v>
                </c:pt>
                <c:pt idx="1531">
                  <c:v>21.027261904761904</c:v>
                </c:pt>
                <c:pt idx="1532">
                  <c:v>-0.45761904761904759</c:v>
                </c:pt>
                <c:pt idx="1533">
                  <c:v>-0.52404761904761887</c:v>
                </c:pt>
                <c:pt idx="1534">
                  <c:v>2.2516666666666674</c:v>
                </c:pt>
                <c:pt idx="1535">
                  <c:v>-0.45761904761904759</c:v>
                </c:pt>
                <c:pt idx="1536">
                  <c:v>21.027261904761904</c:v>
                </c:pt>
                <c:pt idx="1537">
                  <c:v>1.6524999999999999</c:v>
                </c:pt>
                <c:pt idx="1538">
                  <c:v>17.131547619047623</c:v>
                </c:pt>
                <c:pt idx="1539">
                  <c:v>10.4975</c:v>
                </c:pt>
                <c:pt idx="1540">
                  <c:v>24.058452380952382</c:v>
                </c:pt>
                <c:pt idx="1541">
                  <c:v>34.368214285714288</c:v>
                </c:pt>
                <c:pt idx="1542">
                  <c:v>27.424404761904761</c:v>
                </c:pt>
                <c:pt idx="1543">
                  <c:v>10.709166666666667</c:v>
                </c:pt>
                <c:pt idx="1544">
                  <c:v>13.537738095238096</c:v>
                </c:pt>
                <c:pt idx="1545">
                  <c:v>31.447738095238101</c:v>
                </c:pt>
                <c:pt idx="1546">
                  <c:v>-6.0107142857142861</c:v>
                </c:pt>
                <c:pt idx="1547">
                  <c:v>-8.7532142857142858</c:v>
                </c:pt>
                <c:pt idx="1548">
                  <c:v>23.449285714285718</c:v>
                </c:pt>
                <c:pt idx="1549">
                  <c:v>21.901309523809527</c:v>
                </c:pt>
                <c:pt idx="1550">
                  <c:v>13.537738095238096</c:v>
                </c:pt>
                <c:pt idx="1551">
                  <c:v>29.06904761904762</c:v>
                </c:pt>
                <c:pt idx="1552">
                  <c:v>17.131547619047623</c:v>
                </c:pt>
                <c:pt idx="1553">
                  <c:v>27.424404761904761</c:v>
                </c:pt>
                <c:pt idx="1554">
                  <c:v>21.027261904761904</c:v>
                </c:pt>
                <c:pt idx="1555">
                  <c:v>-6.0107142857142861</c:v>
                </c:pt>
                <c:pt idx="1556">
                  <c:v>31.447738095238101</c:v>
                </c:pt>
                <c:pt idx="1557">
                  <c:v>23.449285714285718</c:v>
                </c:pt>
                <c:pt idx="1558">
                  <c:v>-3.2023809523808761E-2</c:v>
                </c:pt>
                <c:pt idx="1559">
                  <c:v>-8.7532142857142858</c:v>
                </c:pt>
                <c:pt idx="1560">
                  <c:v>17.131547619047623</c:v>
                </c:pt>
                <c:pt idx="1561">
                  <c:v>13.367738095238096</c:v>
                </c:pt>
                <c:pt idx="1562">
                  <c:v>31.447738095238101</c:v>
                </c:pt>
                <c:pt idx="1563">
                  <c:v>7.11511904761905</c:v>
                </c:pt>
                <c:pt idx="1564">
                  <c:v>-4.3963095238095242</c:v>
                </c:pt>
                <c:pt idx="1565">
                  <c:v>29.473928571428576</c:v>
                </c:pt>
                <c:pt idx="1566">
                  <c:v>34.368214285714288</c:v>
                </c:pt>
                <c:pt idx="1567">
                  <c:v>17.131547619047623</c:v>
                </c:pt>
                <c:pt idx="1568">
                  <c:v>10.4975</c:v>
                </c:pt>
                <c:pt idx="1569">
                  <c:v>13.367738095238096</c:v>
                </c:pt>
                <c:pt idx="1570">
                  <c:v>23.209285714285713</c:v>
                </c:pt>
                <c:pt idx="1571">
                  <c:v>2.2516666666666674</c:v>
                </c:pt>
                <c:pt idx="1572">
                  <c:v>5.5184523809523807</c:v>
                </c:pt>
                <c:pt idx="1573">
                  <c:v>23.449285714285718</c:v>
                </c:pt>
                <c:pt idx="1574">
                  <c:v>-2.4774999999999996</c:v>
                </c:pt>
                <c:pt idx="1575">
                  <c:v>29.06904761904762</c:v>
                </c:pt>
                <c:pt idx="1576">
                  <c:v>27.424404761904761</c:v>
                </c:pt>
                <c:pt idx="1577">
                  <c:v>1.6524999999999999</c:v>
                </c:pt>
                <c:pt idx="1578">
                  <c:v>13.367738095238096</c:v>
                </c:pt>
                <c:pt idx="1579">
                  <c:v>-4.3963095238095242</c:v>
                </c:pt>
                <c:pt idx="1580">
                  <c:v>7.11511904761905</c:v>
                </c:pt>
                <c:pt idx="1581">
                  <c:v>1.6524999999999999</c:v>
                </c:pt>
                <c:pt idx="1582">
                  <c:v>23.449285714285718</c:v>
                </c:pt>
                <c:pt idx="1583">
                  <c:v>20.598452380952381</c:v>
                </c:pt>
                <c:pt idx="1584">
                  <c:v>23.209285714285713</c:v>
                </c:pt>
                <c:pt idx="1585">
                  <c:v>-2.4774999999999996</c:v>
                </c:pt>
                <c:pt idx="1586">
                  <c:v>10.4975</c:v>
                </c:pt>
                <c:pt idx="1587">
                  <c:v>10.709166666666667</c:v>
                </c:pt>
                <c:pt idx="1588">
                  <c:v>24.058452380952382</c:v>
                </c:pt>
                <c:pt idx="1589">
                  <c:v>-0.52404761904761887</c:v>
                </c:pt>
                <c:pt idx="1590">
                  <c:v>29.473928571428576</c:v>
                </c:pt>
                <c:pt idx="1591">
                  <c:v>13.367738095238096</c:v>
                </c:pt>
                <c:pt idx="1592">
                  <c:v>-2.4774999999999996</c:v>
                </c:pt>
                <c:pt idx="1593">
                  <c:v>2.2516666666666674</c:v>
                </c:pt>
                <c:pt idx="1594">
                  <c:v>21.027261904761904</c:v>
                </c:pt>
                <c:pt idx="1595">
                  <c:v>23.449285714285718</c:v>
                </c:pt>
                <c:pt idx="1596">
                  <c:v>-8.7532142857142858</c:v>
                </c:pt>
                <c:pt idx="1597">
                  <c:v>24.058452380952382</c:v>
                </c:pt>
                <c:pt idx="1598">
                  <c:v>10.709166666666667</c:v>
                </c:pt>
                <c:pt idx="1599">
                  <c:v>21.901309523809527</c:v>
                </c:pt>
                <c:pt idx="1600">
                  <c:v>23.209285714285713</c:v>
                </c:pt>
                <c:pt idx="1601">
                  <c:v>-0.52404761904761887</c:v>
                </c:pt>
                <c:pt idx="1602">
                  <c:v>43.088928571428575</c:v>
                </c:pt>
                <c:pt idx="1603">
                  <c:v>-4.3963095238095242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41-404B-ADDD-54E33DB99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13215"/>
        <c:axId val="1171450239"/>
      </c:scatterChart>
      <c:valAx>
        <c:axId val="882313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50239"/>
        <c:crosses val="autoZero"/>
        <c:crossBetween val="midCat"/>
      </c:valAx>
      <c:valAx>
        <c:axId val="1171450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1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Special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test!$M$2:$M$1791</c:f>
              <c:numCache>
                <c:formatCode>General</c:formatCode>
                <c:ptCount val="1790"/>
                <c:pt idx="0">
                  <c:v>9.1225000000000005</c:v>
                </c:pt>
                <c:pt idx="1">
                  <c:v>5.754999999999999</c:v>
                </c:pt>
                <c:pt idx="2">
                  <c:v>13.331249999999997</c:v>
                </c:pt>
                <c:pt idx="3">
                  <c:v>19.922499999999999</c:v>
                </c:pt>
                <c:pt idx="4">
                  <c:v>7.2874999999999996</c:v>
                </c:pt>
                <c:pt idx="5">
                  <c:v>18.088749999999997</c:v>
                </c:pt>
                <c:pt idx="6">
                  <c:v>15.838749999999997</c:v>
                </c:pt>
                <c:pt idx="7">
                  <c:v>17.220000000000002</c:v>
                </c:pt>
                <c:pt idx="8">
                  <c:v>3.707499999999996</c:v>
                </c:pt>
                <c:pt idx="9">
                  <c:v>5.6062500000000011</c:v>
                </c:pt>
                <c:pt idx="10">
                  <c:v>5.03125</c:v>
                </c:pt>
                <c:pt idx="11">
                  <c:v>6.432500000000001</c:v>
                </c:pt>
                <c:pt idx="12">
                  <c:v>13.331249999999997</c:v>
                </c:pt>
                <c:pt idx="13">
                  <c:v>6.9025000000000016</c:v>
                </c:pt>
                <c:pt idx="14">
                  <c:v>9.1225000000000005</c:v>
                </c:pt>
                <c:pt idx="15">
                  <c:v>10.3225</c:v>
                </c:pt>
                <c:pt idx="16">
                  <c:v>4.0925000000000029</c:v>
                </c:pt>
                <c:pt idx="17">
                  <c:v>6.7725000000000009</c:v>
                </c:pt>
                <c:pt idx="18">
                  <c:v>15.5725</c:v>
                </c:pt>
                <c:pt idx="19">
                  <c:v>10.504999999999999</c:v>
                </c:pt>
                <c:pt idx="20">
                  <c:v>4.7974999999999994</c:v>
                </c:pt>
                <c:pt idx="21">
                  <c:v>11.873749999999998</c:v>
                </c:pt>
                <c:pt idx="22">
                  <c:v>5.754999999999999</c:v>
                </c:pt>
                <c:pt idx="23">
                  <c:v>6.8149999999999995</c:v>
                </c:pt>
                <c:pt idx="24">
                  <c:v>19.403750000000002</c:v>
                </c:pt>
                <c:pt idx="25">
                  <c:v>5.03125</c:v>
                </c:pt>
                <c:pt idx="26">
                  <c:v>15.876249999999999</c:v>
                </c:pt>
                <c:pt idx="27">
                  <c:v>17.220000000000002</c:v>
                </c:pt>
                <c:pt idx="28">
                  <c:v>6.9025000000000016</c:v>
                </c:pt>
                <c:pt idx="29">
                  <c:v>16.143749999999997</c:v>
                </c:pt>
                <c:pt idx="30">
                  <c:v>10.3225</c:v>
                </c:pt>
                <c:pt idx="31">
                  <c:v>4.0925000000000029</c:v>
                </c:pt>
                <c:pt idx="32">
                  <c:v>6.7725000000000009</c:v>
                </c:pt>
                <c:pt idx="33">
                  <c:v>10.367500000000003</c:v>
                </c:pt>
                <c:pt idx="34">
                  <c:v>5.754999999999999</c:v>
                </c:pt>
                <c:pt idx="35">
                  <c:v>2.1412499999999977</c:v>
                </c:pt>
                <c:pt idx="36">
                  <c:v>15.5725</c:v>
                </c:pt>
                <c:pt idx="37">
                  <c:v>5.6062500000000011</c:v>
                </c:pt>
                <c:pt idx="38">
                  <c:v>19.403750000000002</c:v>
                </c:pt>
                <c:pt idx="39">
                  <c:v>15.876249999999999</c:v>
                </c:pt>
                <c:pt idx="40">
                  <c:v>11.873749999999998</c:v>
                </c:pt>
                <c:pt idx="41">
                  <c:v>6.9025000000000016</c:v>
                </c:pt>
                <c:pt idx="42">
                  <c:v>3.707499999999996</c:v>
                </c:pt>
                <c:pt idx="43">
                  <c:v>19.922499999999999</c:v>
                </c:pt>
                <c:pt idx="44">
                  <c:v>10.367500000000003</c:v>
                </c:pt>
                <c:pt idx="45">
                  <c:v>15.5725</c:v>
                </c:pt>
                <c:pt idx="46">
                  <c:v>5.6062500000000011</c:v>
                </c:pt>
                <c:pt idx="47">
                  <c:v>4.7974999999999994</c:v>
                </c:pt>
                <c:pt idx="48">
                  <c:v>6.432500000000001</c:v>
                </c:pt>
                <c:pt idx="49">
                  <c:v>17.220000000000002</c:v>
                </c:pt>
                <c:pt idx="50">
                  <c:v>16.143749999999997</c:v>
                </c:pt>
                <c:pt idx="51">
                  <c:v>9.1225000000000005</c:v>
                </c:pt>
                <c:pt idx="52">
                  <c:v>10.3225</c:v>
                </c:pt>
                <c:pt idx="53">
                  <c:v>4.9549999999999983</c:v>
                </c:pt>
                <c:pt idx="54">
                  <c:v>17.5075</c:v>
                </c:pt>
                <c:pt idx="55">
                  <c:v>15.838749999999997</c:v>
                </c:pt>
                <c:pt idx="56">
                  <c:v>13.114999999999997</c:v>
                </c:pt>
                <c:pt idx="57">
                  <c:v>10.367500000000003</c:v>
                </c:pt>
                <c:pt idx="58">
                  <c:v>19.403750000000002</c:v>
                </c:pt>
                <c:pt idx="59">
                  <c:v>4.7974999999999994</c:v>
                </c:pt>
                <c:pt idx="60">
                  <c:v>6.432500000000001</c:v>
                </c:pt>
                <c:pt idx="61">
                  <c:v>17.220000000000002</c:v>
                </c:pt>
                <c:pt idx="62">
                  <c:v>6.9025000000000016</c:v>
                </c:pt>
                <c:pt idx="63">
                  <c:v>3.707499999999996</c:v>
                </c:pt>
                <c:pt idx="64">
                  <c:v>10.3225</c:v>
                </c:pt>
                <c:pt idx="65">
                  <c:v>19.922499999999999</c:v>
                </c:pt>
                <c:pt idx="66">
                  <c:v>4.9549999999999983</c:v>
                </c:pt>
                <c:pt idx="67">
                  <c:v>6.7725000000000009</c:v>
                </c:pt>
                <c:pt idx="68">
                  <c:v>15.5725</c:v>
                </c:pt>
                <c:pt idx="69">
                  <c:v>10.504999999999999</c:v>
                </c:pt>
                <c:pt idx="70">
                  <c:v>1.6887499999999989</c:v>
                </c:pt>
                <c:pt idx="71">
                  <c:v>15.838749999999997</c:v>
                </c:pt>
                <c:pt idx="72">
                  <c:v>13.114999999999997</c:v>
                </c:pt>
                <c:pt idx="73">
                  <c:v>19.403750000000002</c:v>
                </c:pt>
                <c:pt idx="74">
                  <c:v>4.7974999999999994</c:v>
                </c:pt>
                <c:pt idx="75">
                  <c:v>6.432500000000001</c:v>
                </c:pt>
                <c:pt idx="76">
                  <c:v>17.220000000000002</c:v>
                </c:pt>
                <c:pt idx="77">
                  <c:v>3.707499999999996</c:v>
                </c:pt>
                <c:pt idx="78">
                  <c:v>16.143749999999997</c:v>
                </c:pt>
                <c:pt idx="79">
                  <c:v>9.1225000000000005</c:v>
                </c:pt>
                <c:pt idx="80">
                  <c:v>4.9549999999999983</c:v>
                </c:pt>
                <c:pt idx="81">
                  <c:v>17.5075</c:v>
                </c:pt>
                <c:pt idx="82">
                  <c:v>11.611250000000004</c:v>
                </c:pt>
                <c:pt idx="83">
                  <c:v>10.504999999999999</c:v>
                </c:pt>
                <c:pt idx="84">
                  <c:v>6.8149999999999995</c:v>
                </c:pt>
                <c:pt idx="85">
                  <c:v>5.6062500000000011</c:v>
                </c:pt>
                <c:pt idx="86">
                  <c:v>1.6887499999999989</c:v>
                </c:pt>
                <c:pt idx="87">
                  <c:v>11.873749999999998</c:v>
                </c:pt>
                <c:pt idx="88">
                  <c:v>13.114999999999997</c:v>
                </c:pt>
                <c:pt idx="89">
                  <c:v>19.922499999999999</c:v>
                </c:pt>
                <c:pt idx="90">
                  <c:v>4.0925000000000029</c:v>
                </c:pt>
                <c:pt idx="91">
                  <c:v>17.220000000000002</c:v>
                </c:pt>
                <c:pt idx="92">
                  <c:v>16.143749999999997</c:v>
                </c:pt>
                <c:pt idx="93">
                  <c:v>4.9549999999999983</c:v>
                </c:pt>
                <c:pt idx="94">
                  <c:v>11.611250000000004</c:v>
                </c:pt>
                <c:pt idx="95">
                  <c:v>10.504999999999999</c:v>
                </c:pt>
                <c:pt idx="96">
                  <c:v>6.8149999999999995</c:v>
                </c:pt>
                <c:pt idx="97">
                  <c:v>19.403750000000002</c:v>
                </c:pt>
                <c:pt idx="98">
                  <c:v>4.7974999999999994</c:v>
                </c:pt>
                <c:pt idx="99">
                  <c:v>6.432500000000001</c:v>
                </c:pt>
                <c:pt idx="100">
                  <c:v>1.6887499999999989</c:v>
                </c:pt>
                <c:pt idx="101">
                  <c:v>11.873749999999998</c:v>
                </c:pt>
                <c:pt idx="102">
                  <c:v>13.331249999999997</c:v>
                </c:pt>
                <c:pt idx="103">
                  <c:v>3.707499999999996</c:v>
                </c:pt>
                <c:pt idx="104">
                  <c:v>19.922499999999999</c:v>
                </c:pt>
                <c:pt idx="105">
                  <c:v>10.367500000000003</c:v>
                </c:pt>
                <c:pt idx="106">
                  <c:v>5.754999999999999</c:v>
                </c:pt>
                <c:pt idx="107">
                  <c:v>7.2874999999999996</c:v>
                </c:pt>
                <c:pt idx="108">
                  <c:v>10.3225</c:v>
                </c:pt>
                <c:pt idx="109">
                  <c:v>2.1412499999999977</c:v>
                </c:pt>
                <c:pt idx="110">
                  <c:v>19.403750000000002</c:v>
                </c:pt>
                <c:pt idx="111">
                  <c:v>5.03125</c:v>
                </c:pt>
                <c:pt idx="112">
                  <c:v>1.6887499999999989</c:v>
                </c:pt>
                <c:pt idx="113">
                  <c:v>15.876249999999999</c:v>
                </c:pt>
                <c:pt idx="114">
                  <c:v>13.331249999999997</c:v>
                </c:pt>
                <c:pt idx="115">
                  <c:v>9.1225000000000005</c:v>
                </c:pt>
                <c:pt idx="116">
                  <c:v>4.9549999999999983</c:v>
                </c:pt>
                <c:pt idx="117">
                  <c:v>4.0925000000000029</c:v>
                </c:pt>
                <c:pt idx="118">
                  <c:v>10.367500000000003</c:v>
                </c:pt>
                <c:pt idx="119">
                  <c:v>5.754999999999999</c:v>
                </c:pt>
                <c:pt idx="120">
                  <c:v>10.718750000000002</c:v>
                </c:pt>
                <c:pt idx="121">
                  <c:v>18.088749999999997</c:v>
                </c:pt>
                <c:pt idx="122">
                  <c:v>4.7974999999999994</c:v>
                </c:pt>
                <c:pt idx="123">
                  <c:v>16.143749999999997</c:v>
                </c:pt>
                <c:pt idx="124">
                  <c:v>11.611250000000004</c:v>
                </c:pt>
                <c:pt idx="125">
                  <c:v>10.504999999999999</c:v>
                </c:pt>
                <c:pt idx="126">
                  <c:v>5.03125</c:v>
                </c:pt>
                <c:pt idx="127">
                  <c:v>6.432500000000001</c:v>
                </c:pt>
                <c:pt idx="128">
                  <c:v>15.876249999999999</c:v>
                </c:pt>
                <c:pt idx="129">
                  <c:v>11.873749999999998</c:v>
                </c:pt>
                <c:pt idx="130">
                  <c:v>13.114999999999997</c:v>
                </c:pt>
                <c:pt idx="131">
                  <c:v>13.331249999999997</c:v>
                </c:pt>
                <c:pt idx="132">
                  <c:v>9.1225000000000005</c:v>
                </c:pt>
                <c:pt idx="133">
                  <c:v>10.3225</c:v>
                </c:pt>
                <c:pt idx="134">
                  <c:v>4.0925000000000029</c:v>
                </c:pt>
                <c:pt idx="135">
                  <c:v>10.367500000000003</c:v>
                </c:pt>
                <c:pt idx="136">
                  <c:v>5.754999999999999</c:v>
                </c:pt>
                <c:pt idx="137">
                  <c:v>2.1412499999999977</c:v>
                </c:pt>
                <c:pt idx="138">
                  <c:v>7.2874999999999996</c:v>
                </c:pt>
                <c:pt idx="139">
                  <c:v>10.718750000000002</c:v>
                </c:pt>
                <c:pt idx="140">
                  <c:v>1.6887499999999989</c:v>
                </c:pt>
                <c:pt idx="141">
                  <c:v>16.143749999999997</c:v>
                </c:pt>
                <c:pt idx="142">
                  <c:v>10.504999999999999</c:v>
                </c:pt>
                <c:pt idx="143">
                  <c:v>5.03125</c:v>
                </c:pt>
                <c:pt idx="144">
                  <c:v>18.088749999999997</c:v>
                </c:pt>
                <c:pt idx="145">
                  <c:v>2.1412499999999977</c:v>
                </c:pt>
                <c:pt idx="146">
                  <c:v>10.718750000000002</c:v>
                </c:pt>
                <c:pt idx="147">
                  <c:v>6.432500000000001</c:v>
                </c:pt>
                <c:pt idx="148">
                  <c:v>1.6887499999999989</c:v>
                </c:pt>
                <c:pt idx="149">
                  <c:v>15.876249999999999</c:v>
                </c:pt>
                <c:pt idx="150">
                  <c:v>17.220000000000002</c:v>
                </c:pt>
                <c:pt idx="151">
                  <c:v>6.9025000000000016</c:v>
                </c:pt>
                <c:pt idx="152">
                  <c:v>19.922499999999999</c:v>
                </c:pt>
                <c:pt idx="153">
                  <c:v>6.7725000000000009</c:v>
                </c:pt>
                <c:pt idx="154">
                  <c:v>5.754999999999999</c:v>
                </c:pt>
                <c:pt idx="155">
                  <c:v>17.5075</c:v>
                </c:pt>
                <c:pt idx="156">
                  <c:v>11.611250000000004</c:v>
                </c:pt>
                <c:pt idx="157">
                  <c:v>5.6062500000000011</c:v>
                </c:pt>
                <c:pt idx="158">
                  <c:v>5.03125</c:v>
                </c:pt>
                <c:pt idx="159">
                  <c:v>15.5725</c:v>
                </c:pt>
                <c:pt idx="160">
                  <c:v>10.718750000000002</c:v>
                </c:pt>
                <c:pt idx="161">
                  <c:v>6.432500000000001</c:v>
                </c:pt>
                <c:pt idx="162">
                  <c:v>1.6887499999999989</c:v>
                </c:pt>
                <c:pt idx="163">
                  <c:v>11.873749999999998</c:v>
                </c:pt>
                <c:pt idx="164">
                  <c:v>17.220000000000002</c:v>
                </c:pt>
                <c:pt idx="165">
                  <c:v>6.9025000000000016</c:v>
                </c:pt>
                <c:pt idx="166">
                  <c:v>19.922499999999999</c:v>
                </c:pt>
                <c:pt idx="167">
                  <c:v>4.9549999999999983</c:v>
                </c:pt>
                <c:pt idx="168">
                  <c:v>5.754999999999999</c:v>
                </c:pt>
                <c:pt idx="169">
                  <c:v>2.1412499999999977</c:v>
                </c:pt>
                <c:pt idx="170">
                  <c:v>17.5075</c:v>
                </c:pt>
                <c:pt idx="171">
                  <c:v>11.611250000000004</c:v>
                </c:pt>
                <c:pt idx="172">
                  <c:v>6.8149999999999995</c:v>
                </c:pt>
                <c:pt idx="173">
                  <c:v>18.088749999999997</c:v>
                </c:pt>
                <c:pt idx="174">
                  <c:v>15.838749999999997</c:v>
                </c:pt>
                <c:pt idx="175">
                  <c:v>4.7974999999999994</c:v>
                </c:pt>
                <c:pt idx="176">
                  <c:v>6.432500000000001</c:v>
                </c:pt>
                <c:pt idx="177">
                  <c:v>11.873749999999998</c:v>
                </c:pt>
                <c:pt idx="178">
                  <c:v>17.220000000000002</c:v>
                </c:pt>
                <c:pt idx="179">
                  <c:v>13.331249999999997</c:v>
                </c:pt>
                <c:pt idx="180">
                  <c:v>3.707499999999996</c:v>
                </c:pt>
                <c:pt idx="181">
                  <c:v>4.9549999999999983</c:v>
                </c:pt>
                <c:pt idx="182">
                  <c:v>6.7725000000000009</c:v>
                </c:pt>
                <c:pt idx="183">
                  <c:v>5.754999999999999</c:v>
                </c:pt>
                <c:pt idx="184">
                  <c:v>17.5075</c:v>
                </c:pt>
                <c:pt idx="185">
                  <c:v>15.5725</c:v>
                </c:pt>
                <c:pt idx="186">
                  <c:v>11.611250000000004</c:v>
                </c:pt>
                <c:pt idx="187">
                  <c:v>6.8149999999999995</c:v>
                </c:pt>
                <c:pt idx="188">
                  <c:v>5.6062500000000011</c:v>
                </c:pt>
                <c:pt idx="189">
                  <c:v>7.2874999999999996</c:v>
                </c:pt>
                <c:pt idx="190">
                  <c:v>18.088749999999997</c:v>
                </c:pt>
                <c:pt idx="191">
                  <c:v>19.922499999999999</c:v>
                </c:pt>
                <c:pt idx="192">
                  <c:v>19.403750000000002</c:v>
                </c:pt>
                <c:pt idx="193">
                  <c:v>10.3225</c:v>
                </c:pt>
                <c:pt idx="194">
                  <c:v>5.6062500000000011</c:v>
                </c:pt>
                <c:pt idx="195">
                  <c:v>5.03125</c:v>
                </c:pt>
                <c:pt idx="196">
                  <c:v>11.873749999999998</c:v>
                </c:pt>
                <c:pt idx="197">
                  <c:v>13.331249999999997</c:v>
                </c:pt>
                <c:pt idx="198">
                  <c:v>16.143749999999997</c:v>
                </c:pt>
                <c:pt idx="199">
                  <c:v>19.922499999999999</c:v>
                </c:pt>
                <c:pt idx="200">
                  <c:v>4.9549999999999983</c:v>
                </c:pt>
                <c:pt idx="201">
                  <c:v>4.0925000000000029</c:v>
                </c:pt>
                <c:pt idx="202">
                  <c:v>10.367500000000003</c:v>
                </c:pt>
                <c:pt idx="203">
                  <c:v>17.5075</c:v>
                </c:pt>
                <c:pt idx="204">
                  <c:v>15.5725</c:v>
                </c:pt>
                <c:pt idx="205">
                  <c:v>6.8149999999999995</c:v>
                </c:pt>
                <c:pt idx="206">
                  <c:v>7.2874999999999996</c:v>
                </c:pt>
                <c:pt idx="207">
                  <c:v>13.114999999999997</c:v>
                </c:pt>
                <c:pt idx="208">
                  <c:v>3.707499999999996</c:v>
                </c:pt>
                <c:pt idx="209">
                  <c:v>5.6062500000000011</c:v>
                </c:pt>
                <c:pt idx="210">
                  <c:v>19.403750000000002</c:v>
                </c:pt>
                <c:pt idx="211">
                  <c:v>5.03125</c:v>
                </c:pt>
                <c:pt idx="212">
                  <c:v>18.088749999999997</c:v>
                </c:pt>
                <c:pt idx="213">
                  <c:v>4.7974999999999994</c:v>
                </c:pt>
                <c:pt idx="214">
                  <c:v>15.838749999999997</c:v>
                </c:pt>
                <c:pt idx="215">
                  <c:v>11.873749999999998</c:v>
                </c:pt>
                <c:pt idx="216">
                  <c:v>13.331249999999997</c:v>
                </c:pt>
                <c:pt idx="217">
                  <c:v>16.143749999999997</c:v>
                </c:pt>
                <c:pt idx="218">
                  <c:v>10.3225</c:v>
                </c:pt>
                <c:pt idx="219">
                  <c:v>2.1412499999999977</c:v>
                </c:pt>
                <c:pt idx="220">
                  <c:v>15.876249999999999</c:v>
                </c:pt>
                <c:pt idx="221">
                  <c:v>10.367500000000003</c:v>
                </c:pt>
                <c:pt idx="222">
                  <c:v>15.5725</c:v>
                </c:pt>
                <c:pt idx="223">
                  <c:v>5.6062500000000011</c:v>
                </c:pt>
                <c:pt idx="224">
                  <c:v>7.2874999999999996</c:v>
                </c:pt>
                <c:pt idx="225">
                  <c:v>5.03125</c:v>
                </c:pt>
                <c:pt idx="226">
                  <c:v>6.432500000000001</c:v>
                </c:pt>
                <c:pt idx="227">
                  <c:v>15.838749999999997</c:v>
                </c:pt>
                <c:pt idx="228">
                  <c:v>13.114999999999997</c:v>
                </c:pt>
                <c:pt idx="229">
                  <c:v>13.331249999999997</c:v>
                </c:pt>
                <c:pt idx="230">
                  <c:v>3.707499999999996</c:v>
                </c:pt>
                <c:pt idx="231">
                  <c:v>16.143749999999997</c:v>
                </c:pt>
                <c:pt idx="232">
                  <c:v>9.1225000000000005</c:v>
                </c:pt>
                <c:pt idx="233">
                  <c:v>10.3225</c:v>
                </c:pt>
                <c:pt idx="234">
                  <c:v>4.0925000000000029</c:v>
                </c:pt>
                <c:pt idx="235">
                  <c:v>15.5725</c:v>
                </c:pt>
                <c:pt idx="236">
                  <c:v>10.504999999999999</c:v>
                </c:pt>
                <c:pt idx="237">
                  <c:v>19.403750000000002</c:v>
                </c:pt>
                <c:pt idx="238">
                  <c:v>6.9025000000000016</c:v>
                </c:pt>
                <c:pt idx="239">
                  <c:v>19.922499999999999</c:v>
                </c:pt>
                <c:pt idx="240">
                  <c:v>4.0925000000000029</c:v>
                </c:pt>
                <c:pt idx="241">
                  <c:v>10.367500000000003</c:v>
                </c:pt>
                <c:pt idx="242">
                  <c:v>17.5075</c:v>
                </c:pt>
                <c:pt idx="243">
                  <c:v>6.432500000000001</c:v>
                </c:pt>
                <c:pt idx="244">
                  <c:v>1.6887499999999989</c:v>
                </c:pt>
                <c:pt idx="245">
                  <c:v>15.838749999999997</c:v>
                </c:pt>
                <c:pt idx="246">
                  <c:v>4.9549999999999983</c:v>
                </c:pt>
                <c:pt idx="247">
                  <c:v>7.2874999999999996</c:v>
                </c:pt>
                <c:pt idx="248">
                  <c:v>5.03125</c:v>
                </c:pt>
                <c:pt idx="249">
                  <c:v>4.7974999999999994</c:v>
                </c:pt>
                <c:pt idx="250">
                  <c:v>13.114999999999997</c:v>
                </c:pt>
                <c:pt idx="251">
                  <c:v>3.707499999999996</c:v>
                </c:pt>
                <c:pt idx="252">
                  <c:v>9.1225000000000005</c:v>
                </c:pt>
                <c:pt idx="253">
                  <c:v>6.7725000000000009</c:v>
                </c:pt>
                <c:pt idx="254">
                  <c:v>17.5075</c:v>
                </c:pt>
                <c:pt idx="255">
                  <c:v>10.504999999999999</c:v>
                </c:pt>
                <c:pt idx="256">
                  <c:v>1.6887499999999989</c:v>
                </c:pt>
                <c:pt idx="257">
                  <c:v>17.220000000000002</c:v>
                </c:pt>
                <c:pt idx="258">
                  <c:v>4.9549999999999983</c:v>
                </c:pt>
                <c:pt idx="259">
                  <c:v>19.403750000000002</c:v>
                </c:pt>
                <c:pt idx="260">
                  <c:v>18.088749999999997</c:v>
                </c:pt>
                <c:pt idx="261">
                  <c:v>4.7974999999999994</c:v>
                </c:pt>
                <c:pt idx="262">
                  <c:v>13.114999999999997</c:v>
                </c:pt>
                <c:pt idx="263">
                  <c:v>6.9025000000000016</c:v>
                </c:pt>
                <c:pt idx="264">
                  <c:v>9.1225000000000005</c:v>
                </c:pt>
                <c:pt idx="265">
                  <c:v>10.367500000000003</c:v>
                </c:pt>
                <c:pt idx="266">
                  <c:v>5.754999999999999</c:v>
                </c:pt>
                <c:pt idx="267">
                  <c:v>2.1412499999999977</c:v>
                </c:pt>
                <c:pt idx="268">
                  <c:v>17.5075</c:v>
                </c:pt>
                <c:pt idx="269">
                  <c:v>15.5725</c:v>
                </c:pt>
                <c:pt idx="270">
                  <c:v>10.504999999999999</c:v>
                </c:pt>
                <c:pt idx="271">
                  <c:v>6.8149999999999995</c:v>
                </c:pt>
                <c:pt idx="272">
                  <c:v>11.611250000000004</c:v>
                </c:pt>
                <c:pt idx="273">
                  <c:v>19.403750000000002</c:v>
                </c:pt>
                <c:pt idx="274">
                  <c:v>4.7974999999999994</c:v>
                </c:pt>
                <c:pt idx="275">
                  <c:v>15.876249999999999</c:v>
                </c:pt>
                <c:pt idx="276">
                  <c:v>17.220000000000002</c:v>
                </c:pt>
                <c:pt idx="277">
                  <c:v>13.114999999999997</c:v>
                </c:pt>
                <c:pt idx="278">
                  <c:v>6.9025000000000016</c:v>
                </c:pt>
                <c:pt idx="279">
                  <c:v>3.707499999999996</c:v>
                </c:pt>
                <c:pt idx="280">
                  <c:v>9.1225000000000005</c:v>
                </c:pt>
                <c:pt idx="281">
                  <c:v>4.9549999999999983</c:v>
                </c:pt>
                <c:pt idx="282">
                  <c:v>10.367500000000003</c:v>
                </c:pt>
                <c:pt idx="283">
                  <c:v>5.754999999999999</c:v>
                </c:pt>
                <c:pt idx="284">
                  <c:v>2.1412499999999977</c:v>
                </c:pt>
                <c:pt idx="285">
                  <c:v>15.5725</c:v>
                </c:pt>
                <c:pt idx="286">
                  <c:v>6.8149999999999995</c:v>
                </c:pt>
                <c:pt idx="287">
                  <c:v>5.6062500000000011</c:v>
                </c:pt>
                <c:pt idx="288">
                  <c:v>4.7974999999999994</c:v>
                </c:pt>
                <c:pt idx="289">
                  <c:v>1.6887499999999989</c:v>
                </c:pt>
                <c:pt idx="290">
                  <c:v>15.876249999999999</c:v>
                </c:pt>
                <c:pt idx="291">
                  <c:v>16.143749999999997</c:v>
                </c:pt>
                <c:pt idx="292">
                  <c:v>9.1225000000000005</c:v>
                </c:pt>
                <c:pt idx="293">
                  <c:v>4.0925000000000029</c:v>
                </c:pt>
                <c:pt idx="294">
                  <c:v>5.754999999999999</c:v>
                </c:pt>
                <c:pt idx="295">
                  <c:v>2.1412499999999977</c:v>
                </c:pt>
                <c:pt idx="296">
                  <c:v>17.5075</c:v>
                </c:pt>
                <c:pt idx="297">
                  <c:v>15.5725</c:v>
                </c:pt>
                <c:pt idx="298">
                  <c:v>11.611250000000004</c:v>
                </c:pt>
                <c:pt idx="299">
                  <c:v>6.8149999999999995</c:v>
                </c:pt>
                <c:pt idx="300">
                  <c:v>13.331249999999997</c:v>
                </c:pt>
                <c:pt idx="301">
                  <c:v>3.707499999999996</c:v>
                </c:pt>
                <c:pt idx="302">
                  <c:v>7.2874999999999996</c:v>
                </c:pt>
                <c:pt idx="303">
                  <c:v>5.03125</c:v>
                </c:pt>
                <c:pt idx="304">
                  <c:v>18.088749999999997</c:v>
                </c:pt>
                <c:pt idx="305">
                  <c:v>4.7974999999999994</c:v>
                </c:pt>
                <c:pt idx="306">
                  <c:v>15.838749999999997</c:v>
                </c:pt>
                <c:pt idx="307">
                  <c:v>15.876249999999999</c:v>
                </c:pt>
                <c:pt idx="308">
                  <c:v>11.873749999999998</c:v>
                </c:pt>
                <c:pt idx="309">
                  <c:v>13.114999999999997</c:v>
                </c:pt>
                <c:pt idx="310">
                  <c:v>6.9025000000000016</c:v>
                </c:pt>
                <c:pt idx="311">
                  <c:v>16.143749999999997</c:v>
                </c:pt>
                <c:pt idx="312">
                  <c:v>10.3225</c:v>
                </c:pt>
                <c:pt idx="313">
                  <c:v>6.7725000000000009</c:v>
                </c:pt>
                <c:pt idx="314">
                  <c:v>10.367500000000003</c:v>
                </c:pt>
                <c:pt idx="315">
                  <c:v>10.504999999999999</c:v>
                </c:pt>
                <c:pt idx="316">
                  <c:v>5.6062500000000011</c:v>
                </c:pt>
                <c:pt idx="317">
                  <c:v>7.2874999999999996</c:v>
                </c:pt>
                <c:pt idx="318">
                  <c:v>19.403750000000002</c:v>
                </c:pt>
                <c:pt idx="319">
                  <c:v>5.03125</c:v>
                </c:pt>
                <c:pt idx="320">
                  <c:v>4.7974999999999994</c:v>
                </c:pt>
                <c:pt idx="321">
                  <c:v>1.6887499999999989</c:v>
                </c:pt>
                <c:pt idx="322">
                  <c:v>15.876249999999999</c:v>
                </c:pt>
                <c:pt idx="323">
                  <c:v>11.873749999999998</c:v>
                </c:pt>
                <c:pt idx="324">
                  <c:v>6.9025000000000016</c:v>
                </c:pt>
                <c:pt idx="325">
                  <c:v>4.0925000000000029</c:v>
                </c:pt>
                <c:pt idx="326">
                  <c:v>5.754999999999999</c:v>
                </c:pt>
                <c:pt idx="327">
                  <c:v>17.5075</c:v>
                </c:pt>
                <c:pt idx="328">
                  <c:v>10.504999999999999</c:v>
                </c:pt>
                <c:pt idx="329">
                  <c:v>5.6062500000000011</c:v>
                </c:pt>
                <c:pt idx="330">
                  <c:v>18.088749999999997</c:v>
                </c:pt>
                <c:pt idx="331">
                  <c:v>15.838749999999997</c:v>
                </c:pt>
                <c:pt idx="332">
                  <c:v>13.114999999999997</c:v>
                </c:pt>
                <c:pt idx="333">
                  <c:v>16.143749999999997</c:v>
                </c:pt>
                <c:pt idx="334">
                  <c:v>10.3225</c:v>
                </c:pt>
                <c:pt idx="335">
                  <c:v>19.922499999999999</c:v>
                </c:pt>
                <c:pt idx="336">
                  <c:v>6.7725000000000009</c:v>
                </c:pt>
                <c:pt idx="337">
                  <c:v>10.504999999999999</c:v>
                </c:pt>
                <c:pt idx="338">
                  <c:v>7.2874999999999996</c:v>
                </c:pt>
                <c:pt idx="339">
                  <c:v>1.6887499999999989</c:v>
                </c:pt>
                <c:pt idx="340">
                  <c:v>13.331249999999997</c:v>
                </c:pt>
                <c:pt idx="341">
                  <c:v>6.9025000000000016</c:v>
                </c:pt>
                <c:pt idx="342">
                  <c:v>5.754999999999999</c:v>
                </c:pt>
                <c:pt idx="343">
                  <c:v>5.03125</c:v>
                </c:pt>
                <c:pt idx="344">
                  <c:v>4.7974999999999994</c:v>
                </c:pt>
                <c:pt idx="345">
                  <c:v>11.873749999999998</c:v>
                </c:pt>
                <c:pt idx="346">
                  <c:v>17.220000000000002</c:v>
                </c:pt>
                <c:pt idx="347">
                  <c:v>19.922499999999999</c:v>
                </c:pt>
                <c:pt idx="348">
                  <c:v>2.1412499999999977</c:v>
                </c:pt>
                <c:pt idx="349">
                  <c:v>19.403750000000002</c:v>
                </c:pt>
                <c:pt idx="350">
                  <c:v>6.432500000000001</c:v>
                </c:pt>
                <c:pt idx="351">
                  <c:v>13.331249999999997</c:v>
                </c:pt>
                <c:pt idx="352">
                  <c:v>3.707499999999996</c:v>
                </c:pt>
                <c:pt idx="353">
                  <c:v>9.1225000000000005</c:v>
                </c:pt>
                <c:pt idx="354">
                  <c:v>4.0925000000000029</c:v>
                </c:pt>
                <c:pt idx="355">
                  <c:v>6.7725000000000009</c:v>
                </c:pt>
                <c:pt idx="356">
                  <c:v>11.611250000000004</c:v>
                </c:pt>
                <c:pt idx="357">
                  <c:v>6.8149999999999995</c:v>
                </c:pt>
                <c:pt idx="358">
                  <c:v>1.6887499999999989</c:v>
                </c:pt>
                <c:pt idx="359">
                  <c:v>11.873749999999998</c:v>
                </c:pt>
                <c:pt idx="360">
                  <c:v>4.9549999999999983</c:v>
                </c:pt>
                <c:pt idx="361">
                  <c:v>15.5725</c:v>
                </c:pt>
                <c:pt idx="362">
                  <c:v>5.03125</c:v>
                </c:pt>
                <c:pt idx="363">
                  <c:v>6.432500000000001</c:v>
                </c:pt>
                <c:pt idx="364">
                  <c:v>15.876249999999999</c:v>
                </c:pt>
                <c:pt idx="365">
                  <c:v>13.331249999999997</c:v>
                </c:pt>
                <c:pt idx="366">
                  <c:v>6.9025000000000016</c:v>
                </c:pt>
                <c:pt idx="367">
                  <c:v>16.143749999999997</c:v>
                </c:pt>
                <c:pt idx="368">
                  <c:v>4.0925000000000029</c:v>
                </c:pt>
                <c:pt idx="369">
                  <c:v>6.7725000000000009</c:v>
                </c:pt>
                <c:pt idx="370">
                  <c:v>10.367500000000003</c:v>
                </c:pt>
                <c:pt idx="371">
                  <c:v>2.1412499999999977</c:v>
                </c:pt>
                <c:pt idx="372">
                  <c:v>11.611250000000004</c:v>
                </c:pt>
                <c:pt idx="373">
                  <c:v>10.3225</c:v>
                </c:pt>
                <c:pt idx="374">
                  <c:v>19.922499999999999</c:v>
                </c:pt>
                <c:pt idx="375">
                  <c:v>6.8149999999999995</c:v>
                </c:pt>
                <c:pt idx="376">
                  <c:v>19.403750000000002</c:v>
                </c:pt>
                <c:pt idx="377">
                  <c:v>6.432500000000001</c:v>
                </c:pt>
                <c:pt idx="378">
                  <c:v>11.873749999999998</c:v>
                </c:pt>
                <c:pt idx="379">
                  <c:v>17.220000000000002</c:v>
                </c:pt>
                <c:pt idx="380">
                  <c:v>13.331249999999997</c:v>
                </c:pt>
                <c:pt idx="381">
                  <c:v>6.9025000000000016</c:v>
                </c:pt>
                <c:pt idx="382">
                  <c:v>19.922499999999999</c:v>
                </c:pt>
                <c:pt idx="383">
                  <c:v>4.9549999999999983</c:v>
                </c:pt>
                <c:pt idx="384">
                  <c:v>4.0925000000000029</c:v>
                </c:pt>
                <c:pt idx="385">
                  <c:v>6.7725000000000009</c:v>
                </c:pt>
                <c:pt idx="386">
                  <c:v>10.367500000000003</c:v>
                </c:pt>
                <c:pt idx="387">
                  <c:v>17.5075</c:v>
                </c:pt>
                <c:pt idx="388">
                  <c:v>11.611250000000004</c:v>
                </c:pt>
                <c:pt idx="389">
                  <c:v>5.03125</c:v>
                </c:pt>
                <c:pt idx="390">
                  <c:v>4.7974999999999994</c:v>
                </c:pt>
                <c:pt idx="391">
                  <c:v>15.876249999999999</c:v>
                </c:pt>
                <c:pt idx="392">
                  <c:v>10.3225</c:v>
                </c:pt>
                <c:pt idx="393">
                  <c:v>6.8149999999999995</c:v>
                </c:pt>
                <c:pt idx="394">
                  <c:v>19.403750000000002</c:v>
                </c:pt>
                <c:pt idx="395">
                  <c:v>6.432500000000001</c:v>
                </c:pt>
                <c:pt idx="396">
                  <c:v>17.220000000000002</c:v>
                </c:pt>
                <c:pt idx="397">
                  <c:v>19.922499999999999</c:v>
                </c:pt>
                <c:pt idx="398">
                  <c:v>4.0925000000000029</c:v>
                </c:pt>
                <c:pt idx="399">
                  <c:v>11.611250000000004</c:v>
                </c:pt>
                <c:pt idx="400">
                  <c:v>7.2874999999999996</c:v>
                </c:pt>
                <c:pt idx="401">
                  <c:v>15.876249999999999</c:v>
                </c:pt>
                <c:pt idx="402">
                  <c:v>16.143749999999997</c:v>
                </c:pt>
                <c:pt idx="403">
                  <c:v>10.3225</c:v>
                </c:pt>
                <c:pt idx="404">
                  <c:v>4.9549999999999983</c:v>
                </c:pt>
                <c:pt idx="405">
                  <c:v>6.7725000000000009</c:v>
                </c:pt>
                <c:pt idx="406">
                  <c:v>10.367500000000003</c:v>
                </c:pt>
                <c:pt idx="407">
                  <c:v>17.5075</c:v>
                </c:pt>
                <c:pt idx="408">
                  <c:v>6.8149999999999995</c:v>
                </c:pt>
                <c:pt idx="409">
                  <c:v>4.7974999999999994</c:v>
                </c:pt>
                <c:pt idx="410">
                  <c:v>6.432500000000001</c:v>
                </c:pt>
                <c:pt idx="411">
                  <c:v>15.838749999999997</c:v>
                </c:pt>
                <c:pt idx="412">
                  <c:v>17.220000000000002</c:v>
                </c:pt>
                <c:pt idx="413">
                  <c:v>4.0925000000000029</c:v>
                </c:pt>
                <c:pt idx="414">
                  <c:v>5.754999999999999</c:v>
                </c:pt>
                <c:pt idx="415">
                  <c:v>10.504999999999999</c:v>
                </c:pt>
                <c:pt idx="416">
                  <c:v>15.876249999999999</c:v>
                </c:pt>
                <c:pt idx="417">
                  <c:v>13.114999999999997</c:v>
                </c:pt>
                <c:pt idx="418">
                  <c:v>2.1412499999999977</c:v>
                </c:pt>
                <c:pt idx="419">
                  <c:v>17.5075</c:v>
                </c:pt>
                <c:pt idx="420">
                  <c:v>15.5725</c:v>
                </c:pt>
                <c:pt idx="421">
                  <c:v>7.2874999999999996</c:v>
                </c:pt>
                <c:pt idx="422">
                  <c:v>10.718750000000002</c:v>
                </c:pt>
                <c:pt idx="423">
                  <c:v>5.03125</c:v>
                </c:pt>
                <c:pt idx="424">
                  <c:v>4.7974999999999994</c:v>
                </c:pt>
                <c:pt idx="425">
                  <c:v>1.6887499999999989</c:v>
                </c:pt>
                <c:pt idx="426">
                  <c:v>15.838749999999997</c:v>
                </c:pt>
                <c:pt idx="427">
                  <c:v>17.220000000000002</c:v>
                </c:pt>
                <c:pt idx="428">
                  <c:v>16.143749999999997</c:v>
                </c:pt>
                <c:pt idx="429">
                  <c:v>10.504999999999999</c:v>
                </c:pt>
                <c:pt idx="430">
                  <c:v>5.6062500000000011</c:v>
                </c:pt>
                <c:pt idx="431">
                  <c:v>15.876249999999999</c:v>
                </c:pt>
                <c:pt idx="432">
                  <c:v>3.707499999999996</c:v>
                </c:pt>
                <c:pt idx="433">
                  <c:v>9.1225000000000005</c:v>
                </c:pt>
                <c:pt idx="434">
                  <c:v>10.3225</c:v>
                </c:pt>
                <c:pt idx="435">
                  <c:v>6.7725000000000009</c:v>
                </c:pt>
                <c:pt idx="436">
                  <c:v>17.5075</c:v>
                </c:pt>
                <c:pt idx="437">
                  <c:v>15.5725</c:v>
                </c:pt>
                <c:pt idx="438">
                  <c:v>11.611250000000004</c:v>
                </c:pt>
                <c:pt idx="439">
                  <c:v>10.718750000000002</c:v>
                </c:pt>
                <c:pt idx="440">
                  <c:v>4.7974999999999994</c:v>
                </c:pt>
                <c:pt idx="441">
                  <c:v>13.114999999999997</c:v>
                </c:pt>
                <c:pt idx="442">
                  <c:v>2.1412499999999977</c:v>
                </c:pt>
                <c:pt idx="443">
                  <c:v>10.504999999999999</c:v>
                </c:pt>
                <c:pt idx="444">
                  <c:v>6.8149999999999995</c:v>
                </c:pt>
                <c:pt idx="445">
                  <c:v>6.9025000000000016</c:v>
                </c:pt>
                <c:pt idx="446">
                  <c:v>3.707499999999996</c:v>
                </c:pt>
                <c:pt idx="447">
                  <c:v>19.922499999999999</c:v>
                </c:pt>
                <c:pt idx="448">
                  <c:v>4.9549999999999983</c:v>
                </c:pt>
                <c:pt idx="449">
                  <c:v>6.7725000000000009</c:v>
                </c:pt>
                <c:pt idx="450">
                  <c:v>2.1412499999999977</c:v>
                </c:pt>
                <c:pt idx="451">
                  <c:v>19.403750000000002</c:v>
                </c:pt>
                <c:pt idx="452">
                  <c:v>5.03125</c:v>
                </c:pt>
                <c:pt idx="453">
                  <c:v>1.6887499999999989</c:v>
                </c:pt>
                <c:pt idx="454">
                  <c:v>15.838749999999997</c:v>
                </c:pt>
                <c:pt idx="455">
                  <c:v>11.873749999999998</c:v>
                </c:pt>
                <c:pt idx="456">
                  <c:v>13.114999999999997</c:v>
                </c:pt>
                <c:pt idx="457">
                  <c:v>16.143749999999997</c:v>
                </c:pt>
                <c:pt idx="458">
                  <c:v>9.1225000000000005</c:v>
                </c:pt>
                <c:pt idx="459">
                  <c:v>5.754999999999999</c:v>
                </c:pt>
                <c:pt idx="460">
                  <c:v>17.5075</c:v>
                </c:pt>
                <c:pt idx="461">
                  <c:v>15.5725</c:v>
                </c:pt>
                <c:pt idx="462">
                  <c:v>6.8149999999999995</c:v>
                </c:pt>
                <c:pt idx="463">
                  <c:v>6.432500000000001</c:v>
                </c:pt>
                <c:pt idx="464">
                  <c:v>6.9025000000000016</c:v>
                </c:pt>
                <c:pt idx="465">
                  <c:v>4.9549999999999983</c:v>
                </c:pt>
                <c:pt idx="466">
                  <c:v>19.403750000000002</c:v>
                </c:pt>
                <c:pt idx="467">
                  <c:v>18.088749999999997</c:v>
                </c:pt>
                <c:pt idx="468">
                  <c:v>1.6887499999999989</c:v>
                </c:pt>
                <c:pt idx="469">
                  <c:v>15.838749999999997</c:v>
                </c:pt>
                <c:pt idx="470">
                  <c:v>17.220000000000002</c:v>
                </c:pt>
                <c:pt idx="471">
                  <c:v>13.114999999999997</c:v>
                </c:pt>
                <c:pt idx="472">
                  <c:v>3.707499999999996</c:v>
                </c:pt>
                <c:pt idx="473">
                  <c:v>16.143749999999997</c:v>
                </c:pt>
                <c:pt idx="474">
                  <c:v>19.922499999999999</c:v>
                </c:pt>
                <c:pt idx="475">
                  <c:v>17.5075</c:v>
                </c:pt>
                <c:pt idx="476">
                  <c:v>6.8149999999999995</c:v>
                </c:pt>
                <c:pt idx="477">
                  <c:v>5.6062500000000011</c:v>
                </c:pt>
                <c:pt idx="478">
                  <c:v>10.718750000000002</c:v>
                </c:pt>
                <c:pt idx="479">
                  <c:v>6.432500000000001</c:v>
                </c:pt>
                <c:pt idx="480">
                  <c:v>6.9025000000000016</c:v>
                </c:pt>
                <c:pt idx="481">
                  <c:v>10.718750000000002</c:v>
                </c:pt>
                <c:pt idx="482">
                  <c:v>19.403750000000002</c:v>
                </c:pt>
                <c:pt idx="483">
                  <c:v>18.088749999999997</c:v>
                </c:pt>
                <c:pt idx="484">
                  <c:v>15.838749999999997</c:v>
                </c:pt>
                <c:pt idx="485">
                  <c:v>11.873749999999998</c:v>
                </c:pt>
                <c:pt idx="486">
                  <c:v>17.220000000000002</c:v>
                </c:pt>
                <c:pt idx="487">
                  <c:v>13.331249999999997</c:v>
                </c:pt>
                <c:pt idx="488">
                  <c:v>3.707499999999996</c:v>
                </c:pt>
                <c:pt idx="489">
                  <c:v>16.143749999999997</c:v>
                </c:pt>
                <c:pt idx="490">
                  <c:v>4.0925000000000029</c:v>
                </c:pt>
                <c:pt idx="491">
                  <c:v>11.611250000000004</c:v>
                </c:pt>
                <c:pt idx="492">
                  <c:v>10.504999999999999</c:v>
                </c:pt>
                <c:pt idx="493">
                  <c:v>5.6062500000000011</c:v>
                </c:pt>
                <c:pt idx="494">
                  <c:v>18.088749999999997</c:v>
                </c:pt>
                <c:pt idx="495">
                  <c:v>1.6887499999999989</c:v>
                </c:pt>
                <c:pt idx="496">
                  <c:v>6.9025000000000016</c:v>
                </c:pt>
                <c:pt idx="497">
                  <c:v>10.367500000000003</c:v>
                </c:pt>
                <c:pt idx="498">
                  <c:v>5.754999999999999</c:v>
                </c:pt>
                <c:pt idx="499">
                  <c:v>10.718750000000002</c:v>
                </c:pt>
                <c:pt idx="500">
                  <c:v>19.403750000000002</c:v>
                </c:pt>
                <c:pt idx="501">
                  <c:v>4.7974999999999994</c:v>
                </c:pt>
                <c:pt idx="502">
                  <c:v>15.838749999999997</c:v>
                </c:pt>
                <c:pt idx="503">
                  <c:v>9.1225000000000005</c:v>
                </c:pt>
                <c:pt idx="504">
                  <c:v>11.611250000000004</c:v>
                </c:pt>
                <c:pt idx="505">
                  <c:v>10.504999999999999</c:v>
                </c:pt>
                <c:pt idx="506">
                  <c:v>5.6062500000000011</c:v>
                </c:pt>
                <c:pt idx="507">
                  <c:v>18.088749999999997</c:v>
                </c:pt>
                <c:pt idx="508">
                  <c:v>13.331249999999997</c:v>
                </c:pt>
                <c:pt idx="509">
                  <c:v>4.0925000000000029</c:v>
                </c:pt>
                <c:pt idx="510">
                  <c:v>6.7725000000000009</c:v>
                </c:pt>
                <c:pt idx="511">
                  <c:v>10.367500000000003</c:v>
                </c:pt>
                <c:pt idx="512">
                  <c:v>5.754999999999999</c:v>
                </c:pt>
                <c:pt idx="513">
                  <c:v>15.5725</c:v>
                </c:pt>
                <c:pt idx="514">
                  <c:v>6.8149999999999995</c:v>
                </c:pt>
                <c:pt idx="515">
                  <c:v>7.2874999999999996</c:v>
                </c:pt>
                <c:pt idx="516">
                  <c:v>1.6887499999999989</c:v>
                </c:pt>
                <c:pt idx="517">
                  <c:v>15.838749999999997</c:v>
                </c:pt>
                <c:pt idx="518">
                  <c:v>15.876249999999999</c:v>
                </c:pt>
                <c:pt idx="519">
                  <c:v>11.873749999999998</c:v>
                </c:pt>
                <c:pt idx="520">
                  <c:v>13.114999999999997</c:v>
                </c:pt>
                <c:pt idx="521">
                  <c:v>10.504999999999999</c:v>
                </c:pt>
                <c:pt idx="522">
                  <c:v>19.403750000000002</c:v>
                </c:pt>
                <c:pt idx="523">
                  <c:v>13.331249999999997</c:v>
                </c:pt>
                <c:pt idx="524">
                  <c:v>19.922499999999999</c:v>
                </c:pt>
                <c:pt idx="525">
                  <c:v>4.9549999999999983</c:v>
                </c:pt>
                <c:pt idx="526">
                  <c:v>6.7725000000000009</c:v>
                </c:pt>
                <c:pt idx="527">
                  <c:v>5.754999999999999</c:v>
                </c:pt>
                <c:pt idx="528">
                  <c:v>15.5725</c:v>
                </c:pt>
                <c:pt idx="529">
                  <c:v>11.611250000000004</c:v>
                </c:pt>
                <c:pt idx="530">
                  <c:v>7.2874999999999996</c:v>
                </c:pt>
                <c:pt idx="531">
                  <c:v>10.718750000000002</c:v>
                </c:pt>
                <c:pt idx="532">
                  <c:v>18.088749999999997</c:v>
                </c:pt>
                <c:pt idx="533">
                  <c:v>1.6887499999999989</c:v>
                </c:pt>
                <c:pt idx="534">
                  <c:v>15.876249999999999</c:v>
                </c:pt>
                <c:pt idx="535">
                  <c:v>17.220000000000002</c:v>
                </c:pt>
                <c:pt idx="536">
                  <c:v>16.143749999999997</c:v>
                </c:pt>
                <c:pt idx="537">
                  <c:v>9.1225000000000005</c:v>
                </c:pt>
                <c:pt idx="538">
                  <c:v>10.3225</c:v>
                </c:pt>
                <c:pt idx="539">
                  <c:v>10.504999999999999</c:v>
                </c:pt>
                <c:pt idx="540">
                  <c:v>5.6062500000000011</c:v>
                </c:pt>
                <c:pt idx="541">
                  <c:v>10.718750000000002</c:v>
                </c:pt>
                <c:pt idx="542">
                  <c:v>18.088749999999997</c:v>
                </c:pt>
                <c:pt idx="543">
                  <c:v>6.432500000000001</c:v>
                </c:pt>
                <c:pt idx="544">
                  <c:v>13.331249999999997</c:v>
                </c:pt>
                <c:pt idx="545">
                  <c:v>9.1225000000000005</c:v>
                </c:pt>
                <c:pt idx="546">
                  <c:v>10.3225</c:v>
                </c:pt>
                <c:pt idx="547">
                  <c:v>19.922499999999999</c:v>
                </c:pt>
                <c:pt idx="548">
                  <c:v>4.9549999999999983</c:v>
                </c:pt>
                <c:pt idx="549">
                  <c:v>2.1412499999999977</c:v>
                </c:pt>
                <c:pt idx="550">
                  <c:v>11.611250000000004</c:v>
                </c:pt>
                <c:pt idx="551">
                  <c:v>6.8149999999999995</c:v>
                </c:pt>
                <c:pt idx="552">
                  <c:v>7.2874999999999996</c:v>
                </c:pt>
                <c:pt idx="553">
                  <c:v>16.143749999999997</c:v>
                </c:pt>
                <c:pt idx="554">
                  <c:v>6.7725000000000009</c:v>
                </c:pt>
                <c:pt idx="555">
                  <c:v>10.367500000000003</c:v>
                </c:pt>
                <c:pt idx="556">
                  <c:v>17.5075</c:v>
                </c:pt>
                <c:pt idx="557">
                  <c:v>10.718750000000002</c:v>
                </c:pt>
                <c:pt idx="558">
                  <c:v>5.03125</c:v>
                </c:pt>
                <c:pt idx="559">
                  <c:v>15.838749999999997</c:v>
                </c:pt>
                <c:pt idx="560">
                  <c:v>13.114999999999997</c:v>
                </c:pt>
                <c:pt idx="561">
                  <c:v>6.9025000000000016</c:v>
                </c:pt>
                <c:pt idx="562">
                  <c:v>10.3225</c:v>
                </c:pt>
                <c:pt idx="563">
                  <c:v>5.754999999999999</c:v>
                </c:pt>
                <c:pt idx="564">
                  <c:v>2.1412499999999977</c:v>
                </c:pt>
                <c:pt idx="565">
                  <c:v>17.5075</c:v>
                </c:pt>
                <c:pt idx="566">
                  <c:v>6.8149999999999995</c:v>
                </c:pt>
                <c:pt idx="567">
                  <c:v>5.6062500000000011</c:v>
                </c:pt>
                <c:pt idx="568">
                  <c:v>7.2874999999999996</c:v>
                </c:pt>
                <c:pt idx="569">
                  <c:v>18.088749999999997</c:v>
                </c:pt>
                <c:pt idx="570">
                  <c:v>6.7725000000000009</c:v>
                </c:pt>
                <c:pt idx="571">
                  <c:v>10.367500000000003</c:v>
                </c:pt>
                <c:pt idx="572">
                  <c:v>19.403750000000002</c:v>
                </c:pt>
                <c:pt idx="573">
                  <c:v>4.7974999999999994</c:v>
                </c:pt>
                <c:pt idx="574">
                  <c:v>6.432500000000001</c:v>
                </c:pt>
                <c:pt idx="575">
                  <c:v>15.838749999999997</c:v>
                </c:pt>
                <c:pt idx="576">
                  <c:v>15.876249999999999</c:v>
                </c:pt>
                <c:pt idx="577">
                  <c:v>11.873749999999998</c:v>
                </c:pt>
                <c:pt idx="578">
                  <c:v>17.220000000000002</c:v>
                </c:pt>
                <c:pt idx="579">
                  <c:v>13.331249999999997</c:v>
                </c:pt>
                <c:pt idx="580">
                  <c:v>2.1412499999999977</c:v>
                </c:pt>
                <c:pt idx="581">
                  <c:v>17.5075</c:v>
                </c:pt>
                <c:pt idx="582">
                  <c:v>10.504999999999999</c:v>
                </c:pt>
                <c:pt idx="583">
                  <c:v>5.6062500000000011</c:v>
                </c:pt>
                <c:pt idx="584">
                  <c:v>1.6887499999999989</c:v>
                </c:pt>
                <c:pt idx="585">
                  <c:v>13.114999999999997</c:v>
                </c:pt>
                <c:pt idx="586">
                  <c:v>16.143749999999997</c:v>
                </c:pt>
                <c:pt idx="587">
                  <c:v>4.9549999999999983</c:v>
                </c:pt>
                <c:pt idx="588">
                  <c:v>10.367500000000003</c:v>
                </c:pt>
                <c:pt idx="589">
                  <c:v>7.2874999999999996</c:v>
                </c:pt>
                <c:pt idx="590">
                  <c:v>19.403750000000002</c:v>
                </c:pt>
                <c:pt idx="591">
                  <c:v>15.838749999999997</c:v>
                </c:pt>
                <c:pt idx="592">
                  <c:v>1.6887499999999989</c:v>
                </c:pt>
                <c:pt idx="593">
                  <c:v>17.220000000000002</c:v>
                </c:pt>
                <c:pt idx="594">
                  <c:v>13.114999999999997</c:v>
                </c:pt>
                <c:pt idx="595">
                  <c:v>13.331249999999997</c:v>
                </c:pt>
                <c:pt idx="596">
                  <c:v>9.1225000000000005</c:v>
                </c:pt>
                <c:pt idx="597">
                  <c:v>19.922499999999999</c:v>
                </c:pt>
                <c:pt idx="598">
                  <c:v>4.9549999999999983</c:v>
                </c:pt>
                <c:pt idx="599">
                  <c:v>15.5725</c:v>
                </c:pt>
                <c:pt idx="600">
                  <c:v>11.611250000000004</c:v>
                </c:pt>
                <c:pt idx="601">
                  <c:v>6.8149999999999995</c:v>
                </c:pt>
                <c:pt idx="602">
                  <c:v>5.6062500000000011</c:v>
                </c:pt>
                <c:pt idx="603">
                  <c:v>7.2874999999999996</c:v>
                </c:pt>
                <c:pt idx="604">
                  <c:v>11.873749999999998</c:v>
                </c:pt>
                <c:pt idx="605">
                  <c:v>6.9025000000000016</c:v>
                </c:pt>
                <c:pt idx="606">
                  <c:v>18.088749999999997</c:v>
                </c:pt>
                <c:pt idx="607">
                  <c:v>4.7974999999999994</c:v>
                </c:pt>
                <c:pt idx="608">
                  <c:v>17.220000000000002</c:v>
                </c:pt>
                <c:pt idx="609">
                  <c:v>13.331249999999997</c:v>
                </c:pt>
                <c:pt idx="610">
                  <c:v>3.707499999999996</c:v>
                </c:pt>
                <c:pt idx="611">
                  <c:v>16.143749999999997</c:v>
                </c:pt>
                <c:pt idx="612">
                  <c:v>4.0925000000000029</c:v>
                </c:pt>
                <c:pt idx="613">
                  <c:v>15.5725</c:v>
                </c:pt>
                <c:pt idx="614">
                  <c:v>11.611250000000004</c:v>
                </c:pt>
                <c:pt idx="615">
                  <c:v>10.504999999999999</c:v>
                </c:pt>
                <c:pt idx="616">
                  <c:v>7.2874999999999996</c:v>
                </c:pt>
                <c:pt idx="617">
                  <c:v>6.432500000000001</c:v>
                </c:pt>
                <c:pt idx="618">
                  <c:v>1.6887499999999989</c:v>
                </c:pt>
                <c:pt idx="619">
                  <c:v>11.873749999999998</c:v>
                </c:pt>
                <c:pt idx="620">
                  <c:v>6.8149999999999995</c:v>
                </c:pt>
                <c:pt idx="621">
                  <c:v>5.6062500000000011</c:v>
                </c:pt>
                <c:pt idx="622">
                  <c:v>5.03125</c:v>
                </c:pt>
                <c:pt idx="623">
                  <c:v>4.7974999999999994</c:v>
                </c:pt>
                <c:pt idx="624">
                  <c:v>17.220000000000002</c:v>
                </c:pt>
                <c:pt idx="625">
                  <c:v>3.707499999999996</c:v>
                </c:pt>
                <c:pt idx="626">
                  <c:v>16.143749999999997</c:v>
                </c:pt>
                <c:pt idx="627">
                  <c:v>4.9549999999999983</c:v>
                </c:pt>
                <c:pt idx="628">
                  <c:v>5.754999999999999</c:v>
                </c:pt>
                <c:pt idx="629">
                  <c:v>15.5725</c:v>
                </c:pt>
                <c:pt idx="630">
                  <c:v>10.504999999999999</c:v>
                </c:pt>
                <c:pt idx="631">
                  <c:v>7.2874999999999996</c:v>
                </c:pt>
                <c:pt idx="632">
                  <c:v>10.718750000000002</c:v>
                </c:pt>
                <c:pt idx="633">
                  <c:v>1.6887499999999989</c:v>
                </c:pt>
                <c:pt idx="634">
                  <c:v>15.876249999999999</c:v>
                </c:pt>
                <c:pt idx="635">
                  <c:v>6.9025000000000016</c:v>
                </c:pt>
                <c:pt idx="636">
                  <c:v>4.0925000000000029</c:v>
                </c:pt>
                <c:pt idx="637">
                  <c:v>6.8149999999999995</c:v>
                </c:pt>
                <c:pt idx="638">
                  <c:v>5.6062500000000011</c:v>
                </c:pt>
                <c:pt idx="639">
                  <c:v>5.03125</c:v>
                </c:pt>
                <c:pt idx="640">
                  <c:v>13.331249999999997</c:v>
                </c:pt>
                <c:pt idx="641">
                  <c:v>3.707499999999996</c:v>
                </c:pt>
                <c:pt idx="642">
                  <c:v>4.9549999999999983</c:v>
                </c:pt>
                <c:pt idx="643">
                  <c:v>10.718750000000002</c:v>
                </c:pt>
                <c:pt idx="644">
                  <c:v>5.03125</c:v>
                </c:pt>
                <c:pt idx="645">
                  <c:v>18.088749999999997</c:v>
                </c:pt>
                <c:pt idx="646">
                  <c:v>15.838749999999997</c:v>
                </c:pt>
                <c:pt idx="647">
                  <c:v>11.873749999999998</c:v>
                </c:pt>
                <c:pt idx="648">
                  <c:v>10.3225</c:v>
                </c:pt>
                <c:pt idx="649">
                  <c:v>19.922499999999999</c:v>
                </c:pt>
                <c:pt idx="650">
                  <c:v>6.7725000000000009</c:v>
                </c:pt>
                <c:pt idx="651">
                  <c:v>2.1412499999999977</c:v>
                </c:pt>
                <c:pt idx="652">
                  <c:v>17.5075</c:v>
                </c:pt>
                <c:pt idx="653">
                  <c:v>7.2874999999999996</c:v>
                </c:pt>
                <c:pt idx="654">
                  <c:v>13.331249999999997</c:v>
                </c:pt>
                <c:pt idx="655">
                  <c:v>4.0925000000000029</c:v>
                </c:pt>
                <c:pt idx="656">
                  <c:v>15.5725</c:v>
                </c:pt>
                <c:pt idx="657">
                  <c:v>10.718750000000002</c:v>
                </c:pt>
                <c:pt idx="658">
                  <c:v>19.403750000000002</c:v>
                </c:pt>
                <c:pt idx="659">
                  <c:v>5.03125</c:v>
                </c:pt>
                <c:pt idx="660">
                  <c:v>4.7974999999999994</c:v>
                </c:pt>
                <c:pt idx="661">
                  <c:v>1.6887499999999989</c:v>
                </c:pt>
                <c:pt idx="662">
                  <c:v>11.873749999999998</c:v>
                </c:pt>
                <c:pt idx="663">
                  <c:v>3.707499999999996</c:v>
                </c:pt>
                <c:pt idx="664">
                  <c:v>10.3225</c:v>
                </c:pt>
                <c:pt idx="665">
                  <c:v>19.922499999999999</c:v>
                </c:pt>
                <c:pt idx="666">
                  <c:v>2.1412499999999977</c:v>
                </c:pt>
                <c:pt idx="667">
                  <c:v>17.5075</c:v>
                </c:pt>
                <c:pt idx="668">
                  <c:v>10.504999999999999</c:v>
                </c:pt>
                <c:pt idx="669">
                  <c:v>7.2874999999999996</c:v>
                </c:pt>
                <c:pt idx="670">
                  <c:v>6.7725000000000009</c:v>
                </c:pt>
                <c:pt idx="671">
                  <c:v>5.754999999999999</c:v>
                </c:pt>
                <c:pt idx="672">
                  <c:v>19.403750000000002</c:v>
                </c:pt>
                <c:pt idx="673">
                  <c:v>18.088749999999997</c:v>
                </c:pt>
                <c:pt idx="674">
                  <c:v>1.6887499999999989</c:v>
                </c:pt>
                <c:pt idx="675">
                  <c:v>15.838749999999997</c:v>
                </c:pt>
                <c:pt idx="676">
                  <c:v>15.876249999999999</c:v>
                </c:pt>
                <c:pt idx="677">
                  <c:v>11.873749999999998</c:v>
                </c:pt>
                <c:pt idx="678">
                  <c:v>13.114999999999997</c:v>
                </c:pt>
                <c:pt idx="679">
                  <c:v>13.331249999999997</c:v>
                </c:pt>
                <c:pt idx="680">
                  <c:v>6.9025000000000016</c:v>
                </c:pt>
                <c:pt idx="681">
                  <c:v>9.1225000000000005</c:v>
                </c:pt>
                <c:pt idx="682">
                  <c:v>10.3225</c:v>
                </c:pt>
                <c:pt idx="683">
                  <c:v>2.1412499999999977</c:v>
                </c:pt>
                <c:pt idx="684">
                  <c:v>10.504999999999999</c:v>
                </c:pt>
                <c:pt idx="685">
                  <c:v>5.6062500000000011</c:v>
                </c:pt>
                <c:pt idx="686">
                  <c:v>18.088749999999997</c:v>
                </c:pt>
                <c:pt idx="687">
                  <c:v>19.922499999999999</c:v>
                </c:pt>
                <c:pt idx="688">
                  <c:v>6.8149999999999995</c:v>
                </c:pt>
                <c:pt idx="689">
                  <c:v>19.403750000000002</c:v>
                </c:pt>
                <c:pt idx="690">
                  <c:v>5.03125</c:v>
                </c:pt>
                <c:pt idx="691">
                  <c:v>4.7974999999999994</c:v>
                </c:pt>
                <c:pt idx="692">
                  <c:v>15.838749999999997</c:v>
                </c:pt>
                <c:pt idx="693">
                  <c:v>9.1225000000000005</c:v>
                </c:pt>
                <c:pt idx="694">
                  <c:v>10.3225</c:v>
                </c:pt>
                <c:pt idx="695">
                  <c:v>6.7725000000000009</c:v>
                </c:pt>
                <c:pt idx="696">
                  <c:v>10.367500000000003</c:v>
                </c:pt>
                <c:pt idx="697">
                  <c:v>5.754999999999999</c:v>
                </c:pt>
                <c:pt idx="698">
                  <c:v>2.1412499999999977</c:v>
                </c:pt>
                <c:pt idx="699">
                  <c:v>10.504999999999999</c:v>
                </c:pt>
                <c:pt idx="700">
                  <c:v>10.718750000000002</c:v>
                </c:pt>
                <c:pt idx="701">
                  <c:v>1.6887499999999989</c:v>
                </c:pt>
                <c:pt idx="702">
                  <c:v>17.220000000000002</c:v>
                </c:pt>
                <c:pt idx="703">
                  <c:v>3.707499999999996</c:v>
                </c:pt>
                <c:pt idx="704">
                  <c:v>9.1225000000000005</c:v>
                </c:pt>
                <c:pt idx="705">
                  <c:v>4.0925000000000029</c:v>
                </c:pt>
                <c:pt idx="706">
                  <c:v>15.5725</c:v>
                </c:pt>
                <c:pt idx="707">
                  <c:v>5.6062500000000011</c:v>
                </c:pt>
                <c:pt idx="708">
                  <c:v>6.432500000000001</c:v>
                </c:pt>
                <c:pt idx="709">
                  <c:v>10.3225</c:v>
                </c:pt>
                <c:pt idx="710">
                  <c:v>4.9549999999999983</c:v>
                </c:pt>
                <c:pt idx="711">
                  <c:v>5.754999999999999</c:v>
                </c:pt>
                <c:pt idx="712">
                  <c:v>11.611250000000004</c:v>
                </c:pt>
                <c:pt idx="713">
                  <c:v>10.718750000000002</c:v>
                </c:pt>
                <c:pt idx="714">
                  <c:v>5.03125</c:v>
                </c:pt>
                <c:pt idx="715">
                  <c:v>18.088749999999997</c:v>
                </c:pt>
                <c:pt idx="716">
                  <c:v>4.7974999999999994</c:v>
                </c:pt>
                <c:pt idx="717">
                  <c:v>17.220000000000002</c:v>
                </c:pt>
                <c:pt idx="718">
                  <c:v>13.331249999999997</c:v>
                </c:pt>
                <c:pt idx="719">
                  <c:v>3.707499999999996</c:v>
                </c:pt>
                <c:pt idx="720">
                  <c:v>19.922499999999999</c:v>
                </c:pt>
                <c:pt idx="721">
                  <c:v>4.0925000000000029</c:v>
                </c:pt>
                <c:pt idx="722">
                  <c:v>10.367500000000003</c:v>
                </c:pt>
                <c:pt idx="723">
                  <c:v>2.1412499999999977</c:v>
                </c:pt>
                <c:pt idx="724">
                  <c:v>15.5725</c:v>
                </c:pt>
                <c:pt idx="725">
                  <c:v>10.504999999999999</c:v>
                </c:pt>
                <c:pt idx="726">
                  <c:v>6.7725000000000009</c:v>
                </c:pt>
                <c:pt idx="727">
                  <c:v>11.611250000000004</c:v>
                </c:pt>
                <c:pt idx="728">
                  <c:v>5.03125</c:v>
                </c:pt>
                <c:pt idx="729">
                  <c:v>4.7974999999999994</c:v>
                </c:pt>
                <c:pt idx="730">
                  <c:v>6.432500000000001</c:v>
                </c:pt>
                <c:pt idx="731">
                  <c:v>15.876249999999999</c:v>
                </c:pt>
                <c:pt idx="732">
                  <c:v>11.873749999999998</c:v>
                </c:pt>
                <c:pt idx="733">
                  <c:v>13.114999999999997</c:v>
                </c:pt>
                <c:pt idx="734">
                  <c:v>3.707499999999996</c:v>
                </c:pt>
                <c:pt idx="735">
                  <c:v>9.1225000000000005</c:v>
                </c:pt>
                <c:pt idx="736">
                  <c:v>10.3225</c:v>
                </c:pt>
                <c:pt idx="737">
                  <c:v>4.9549999999999983</c:v>
                </c:pt>
                <c:pt idx="738">
                  <c:v>10.367500000000003</c:v>
                </c:pt>
                <c:pt idx="739">
                  <c:v>2.1412499999999977</c:v>
                </c:pt>
                <c:pt idx="740">
                  <c:v>11.611250000000004</c:v>
                </c:pt>
                <c:pt idx="741">
                  <c:v>10.504999999999999</c:v>
                </c:pt>
                <c:pt idx="742">
                  <c:v>10.718750000000002</c:v>
                </c:pt>
                <c:pt idx="743">
                  <c:v>19.403750000000002</c:v>
                </c:pt>
                <c:pt idx="744">
                  <c:v>1.6887499999999989</c:v>
                </c:pt>
                <c:pt idx="745">
                  <c:v>16.143749999999997</c:v>
                </c:pt>
                <c:pt idx="746">
                  <c:v>4.0925000000000029</c:v>
                </c:pt>
                <c:pt idx="747">
                  <c:v>6.432500000000001</c:v>
                </c:pt>
                <c:pt idx="748">
                  <c:v>15.876249999999999</c:v>
                </c:pt>
                <c:pt idx="749">
                  <c:v>19.922499999999999</c:v>
                </c:pt>
                <c:pt idx="750">
                  <c:v>15.5725</c:v>
                </c:pt>
                <c:pt idx="751">
                  <c:v>10.718750000000002</c:v>
                </c:pt>
                <c:pt idx="752">
                  <c:v>15.838749999999997</c:v>
                </c:pt>
                <c:pt idx="753">
                  <c:v>11.873749999999998</c:v>
                </c:pt>
                <c:pt idx="754">
                  <c:v>3.707499999999996</c:v>
                </c:pt>
                <c:pt idx="755">
                  <c:v>16.143749999999997</c:v>
                </c:pt>
                <c:pt idx="756">
                  <c:v>9.1225000000000005</c:v>
                </c:pt>
                <c:pt idx="757">
                  <c:v>4.0925000000000029</c:v>
                </c:pt>
                <c:pt idx="758">
                  <c:v>6.7725000000000009</c:v>
                </c:pt>
                <c:pt idx="759">
                  <c:v>2.1412499999999977</c:v>
                </c:pt>
                <c:pt idx="760">
                  <c:v>17.5075</c:v>
                </c:pt>
                <c:pt idx="761">
                  <c:v>11.611250000000004</c:v>
                </c:pt>
                <c:pt idx="762">
                  <c:v>15.876249999999999</c:v>
                </c:pt>
                <c:pt idx="763">
                  <c:v>17.220000000000002</c:v>
                </c:pt>
                <c:pt idx="764">
                  <c:v>4.9549999999999983</c:v>
                </c:pt>
                <c:pt idx="765">
                  <c:v>10.367500000000003</c:v>
                </c:pt>
                <c:pt idx="766">
                  <c:v>15.5725</c:v>
                </c:pt>
                <c:pt idx="767">
                  <c:v>10.718750000000002</c:v>
                </c:pt>
                <c:pt idx="768">
                  <c:v>6.432500000000001</c:v>
                </c:pt>
                <c:pt idx="769">
                  <c:v>15.838749999999997</c:v>
                </c:pt>
                <c:pt idx="770">
                  <c:v>6.9025000000000016</c:v>
                </c:pt>
                <c:pt idx="771">
                  <c:v>3.707499999999996</c:v>
                </c:pt>
                <c:pt idx="772">
                  <c:v>9.1225000000000005</c:v>
                </c:pt>
                <c:pt idx="773">
                  <c:v>17.5075</c:v>
                </c:pt>
                <c:pt idx="774">
                  <c:v>6.8149999999999995</c:v>
                </c:pt>
                <c:pt idx="775">
                  <c:v>5.6062500000000011</c:v>
                </c:pt>
                <c:pt idx="776">
                  <c:v>18.088749999999997</c:v>
                </c:pt>
                <c:pt idx="777">
                  <c:v>15.876249999999999</c:v>
                </c:pt>
                <c:pt idx="778">
                  <c:v>13.114999999999997</c:v>
                </c:pt>
                <c:pt idx="779">
                  <c:v>10.3225</c:v>
                </c:pt>
                <c:pt idx="780">
                  <c:v>19.922499999999999</c:v>
                </c:pt>
                <c:pt idx="781">
                  <c:v>10.367500000000003</c:v>
                </c:pt>
                <c:pt idx="782">
                  <c:v>15.5725</c:v>
                </c:pt>
                <c:pt idx="783">
                  <c:v>11.611250000000004</c:v>
                </c:pt>
                <c:pt idx="784">
                  <c:v>7.2874999999999996</c:v>
                </c:pt>
                <c:pt idx="785">
                  <c:v>15.838749999999997</c:v>
                </c:pt>
                <c:pt idx="786">
                  <c:v>17.220000000000002</c:v>
                </c:pt>
                <c:pt idx="787">
                  <c:v>13.114999999999997</c:v>
                </c:pt>
                <c:pt idx="788">
                  <c:v>6.9025000000000016</c:v>
                </c:pt>
                <c:pt idx="789">
                  <c:v>10.3225</c:v>
                </c:pt>
                <c:pt idx="790">
                  <c:v>4.9549999999999983</c:v>
                </c:pt>
                <c:pt idx="791">
                  <c:v>6.7725000000000009</c:v>
                </c:pt>
                <c:pt idx="792">
                  <c:v>10.367500000000003</c:v>
                </c:pt>
                <c:pt idx="793">
                  <c:v>17.5075</c:v>
                </c:pt>
                <c:pt idx="794">
                  <c:v>6.8149999999999995</c:v>
                </c:pt>
                <c:pt idx="795">
                  <c:v>18.088749999999997</c:v>
                </c:pt>
                <c:pt idx="796">
                  <c:v>15.5725</c:v>
                </c:pt>
                <c:pt idx="797">
                  <c:v>6.8149999999999995</c:v>
                </c:pt>
                <c:pt idx="798">
                  <c:v>18.088749999999997</c:v>
                </c:pt>
                <c:pt idx="799">
                  <c:v>4.7974999999999994</c:v>
                </c:pt>
                <c:pt idx="800">
                  <c:v>3.707499999999996</c:v>
                </c:pt>
                <c:pt idx="801">
                  <c:v>5.03125</c:v>
                </c:pt>
                <c:pt idx="802">
                  <c:v>15.5725</c:v>
                </c:pt>
                <c:pt idx="803">
                  <c:v>10.718750000000002</c:v>
                </c:pt>
                <c:pt idx="804">
                  <c:v>15.876249999999999</c:v>
                </c:pt>
                <c:pt idx="805">
                  <c:v>13.114999999999997</c:v>
                </c:pt>
                <c:pt idx="806">
                  <c:v>16.143749999999997</c:v>
                </c:pt>
                <c:pt idx="807">
                  <c:v>19.922499999999999</c:v>
                </c:pt>
                <c:pt idx="808">
                  <c:v>4.0925000000000029</c:v>
                </c:pt>
                <c:pt idx="809">
                  <c:v>1.6887499999999989</c:v>
                </c:pt>
                <c:pt idx="810">
                  <c:v>11.873749999999998</c:v>
                </c:pt>
                <c:pt idx="811">
                  <c:v>9.1225000000000005</c:v>
                </c:pt>
                <c:pt idx="812">
                  <c:v>10.3225</c:v>
                </c:pt>
                <c:pt idx="813">
                  <c:v>6.7725000000000009</c:v>
                </c:pt>
                <c:pt idx="814">
                  <c:v>17.5075</c:v>
                </c:pt>
                <c:pt idx="815">
                  <c:v>15.876249999999999</c:v>
                </c:pt>
                <c:pt idx="816">
                  <c:v>19.922499999999999</c:v>
                </c:pt>
                <c:pt idx="817">
                  <c:v>11.873749999999998</c:v>
                </c:pt>
                <c:pt idx="818">
                  <c:v>13.114999999999997</c:v>
                </c:pt>
                <c:pt idx="819">
                  <c:v>6.9025000000000016</c:v>
                </c:pt>
                <c:pt idx="820">
                  <c:v>16.143749999999997</c:v>
                </c:pt>
                <c:pt idx="821">
                  <c:v>10.3225</c:v>
                </c:pt>
                <c:pt idx="822">
                  <c:v>4.0925000000000029</c:v>
                </c:pt>
                <c:pt idx="823">
                  <c:v>17.5075</c:v>
                </c:pt>
                <c:pt idx="824">
                  <c:v>7.2874999999999996</c:v>
                </c:pt>
                <c:pt idx="825">
                  <c:v>4.7974999999999994</c:v>
                </c:pt>
                <c:pt idx="826">
                  <c:v>1.6887499999999989</c:v>
                </c:pt>
                <c:pt idx="827">
                  <c:v>19.922499999999999</c:v>
                </c:pt>
                <c:pt idx="828">
                  <c:v>19.403750000000002</c:v>
                </c:pt>
                <c:pt idx="829">
                  <c:v>5.03125</c:v>
                </c:pt>
                <c:pt idx="830">
                  <c:v>18.088749999999997</c:v>
                </c:pt>
                <c:pt idx="831">
                  <c:v>15.876249999999999</c:v>
                </c:pt>
                <c:pt idx="832">
                  <c:v>11.873749999999998</c:v>
                </c:pt>
                <c:pt idx="833">
                  <c:v>13.114999999999997</c:v>
                </c:pt>
                <c:pt idx="834">
                  <c:v>13.331249999999997</c:v>
                </c:pt>
                <c:pt idx="835">
                  <c:v>6.9025000000000016</c:v>
                </c:pt>
                <c:pt idx="836">
                  <c:v>3.707499999999996</c:v>
                </c:pt>
                <c:pt idx="837">
                  <c:v>4.9549999999999983</c:v>
                </c:pt>
                <c:pt idx="838">
                  <c:v>4.0925000000000029</c:v>
                </c:pt>
                <c:pt idx="839">
                  <c:v>2.1412499999999977</c:v>
                </c:pt>
                <c:pt idx="840">
                  <c:v>15.5725</c:v>
                </c:pt>
                <c:pt idx="841">
                  <c:v>6.8149999999999995</c:v>
                </c:pt>
                <c:pt idx="842">
                  <c:v>3.707499999999996</c:v>
                </c:pt>
                <c:pt idx="843">
                  <c:v>4.0925000000000029</c:v>
                </c:pt>
                <c:pt idx="844">
                  <c:v>10.504999999999999</c:v>
                </c:pt>
                <c:pt idx="845">
                  <c:v>5.6062500000000011</c:v>
                </c:pt>
                <c:pt idx="846">
                  <c:v>13.331249999999997</c:v>
                </c:pt>
                <c:pt idx="847">
                  <c:v>6.9025000000000016</c:v>
                </c:pt>
                <c:pt idx="848">
                  <c:v>9.1225000000000005</c:v>
                </c:pt>
                <c:pt idx="849">
                  <c:v>4.9549999999999983</c:v>
                </c:pt>
                <c:pt idx="850">
                  <c:v>11.611250000000004</c:v>
                </c:pt>
                <c:pt idx="851">
                  <c:v>4.7974999999999994</c:v>
                </c:pt>
                <c:pt idx="852">
                  <c:v>15.838749999999997</c:v>
                </c:pt>
                <c:pt idx="853">
                  <c:v>15.876249999999999</c:v>
                </c:pt>
                <c:pt idx="854">
                  <c:v>3.707499999999996</c:v>
                </c:pt>
                <c:pt idx="855">
                  <c:v>10.3225</c:v>
                </c:pt>
                <c:pt idx="856">
                  <c:v>5.754999999999999</c:v>
                </c:pt>
                <c:pt idx="857">
                  <c:v>2.1412499999999977</c:v>
                </c:pt>
                <c:pt idx="858">
                  <c:v>6.8149999999999995</c:v>
                </c:pt>
                <c:pt idx="859">
                  <c:v>5.6062500000000011</c:v>
                </c:pt>
                <c:pt idx="860">
                  <c:v>7.2874999999999996</c:v>
                </c:pt>
                <c:pt idx="861">
                  <c:v>10.718750000000002</c:v>
                </c:pt>
                <c:pt idx="862">
                  <c:v>17.220000000000002</c:v>
                </c:pt>
                <c:pt idx="863">
                  <c:v>6.9025000000000016</c:v>
                </c:pt>
                <c:pt idx="864">
                  <c:v>15.5725</c:v>
                </c:pt>
                <c:pt idx="865">
                  <c:v>11.611250000000004</c:v>
                </c:pt>
                <c:pt idx="866">
                  <c:v>18.088749999999997</c:v>
                </c:pt>
                <c:pt idx="867">
                  <c:v>4.7974999999999994</c:v>
                </c:pt>
                <c:pt idx="868">
                  <c:v>6.432500000000001</c:v>
                </c:pt>
                <c:pt idx="869">
                  <c:v>9.1225000000000005</c:v>
                </c:pt>
                <c:pt idx="870">
                  <c:v>10.367500000000003</c:v>
                </c:pt>
                <c:pt idx="871">
                  <c:v>2.1412499999999977</c:v>
                </c:pt>
                <c:pt idx="872">
                  <c:v>10.504999999999999</c:v>
                </c:pt>
                <c:pt idx="873">
                  <c:v>5.6062500000000011</c:v>
                </c:pt>
                <c:pt idx="874">
                  <c:v>7.2874999999999996</c:v>
                </c:pt>
                <c:pt idx="875">
                  <c:v>17.220000000000002</c:v>
                </c:pt>
                <c:pt idx="876">
                  <c:v>6.9025000000000016</c:v>
                </c:pt>
                <c:pt idx="877">
                  <c:v>10.3225</c:v>
                </c:pt>
                <c:pt idx="878">
                  <c:v>4.9549999999999983</c:v>
                </c:pt>
                <c:pt idx="879">
                  <c:v>19.403750000000002</c:v>
                </c:pt>
                <c:pt idx="880">
                  <c:v>18.088749999999997</c:v>
                </c:pt>
                <c:pt idx="881">
                  <c:v>6.432500000000001</c:v>
                </c:pt>
                <c:pt idx="882">
                  <c:v>15.876249999999999</c:v>
                </c:pt>
                <c:pt idx="883">
                  <c:v>13.331249999999997</c:v>
                </c:pt>
                <c:pt idx="884">
                  <c:v>9.1225000000000005</c:v>
                </c:pt>
                <c:pt idx="885">
                  <c:v>6.7725000000000009</c:v>
                </c:pt>
                <c:pt idx="886">
                  <c:v>10.367500000000003</c:v>
                </c:pt>
                <c:pt idx="887">
                  <c:v>5.754999999999999</c:v>
                </c:pt>
                <c:pt idx="888">
                  <c:v>2.1412499999999977</c:v>
                </c:pt>
                <c:pt idx="889">
                  <c:v>15.5725</c:v>
                </c:pt>
                <c:pt idx="890">
                  <c:v>11.611250000000004</c:v>
                </c:pt>
                <c:pt idx="891">
                  <c:v>10.504999999999999</c:v>
                </c:pt>
                <c:pt idx="892">
                  <c:v>10.718750000000002</c:v>
                </c:pt>
                <c:pt idx="893">
                  <c:v>1.6887499999999989</c:v>
                </c:pt>
                <c:pt idx="894">
                  <c:v>15.838749999999997</c:v>
                </c:pt>
                <c:pt idx="895">
                  <c:v>6.9025000000000016</c:v>
                </c:pt>
                <c:pt idx="896">
                  <c:v>16.143749999999997</c:v>
                </c:pt>
                <c:pt idx="897">
                  <c:v>4.9549999999999983</c:v>
                </c:pt>
                <c:pt idx="898">
                  <c:v>19.403750000000002</c:v>
                </c:pt>
                <c:pt idx="899">
                  <c:v>6.432500000000001</c:v>
                </c:pt>
                <c:pt idx="900">
                  <c:v>13.114999999999997</c:v>
                </c:pt>
                <c:pt idx="901">
                  <c:v>19.922499999999999</c:v>
                </c:pt>
                <c:pt idx="902">
                  <c:v>6.7725000000000009</c:v>
                </c:pt>
                <c:pt idx="903">
                  <c:v>5.754999999999999</c:v>
                </c:pt>
                <c:pt idx="904">
                  <c:v>5.03125</c:v>
                </c:pt>
                <c:pt idx="905">
                  <c:v>18.088749999999997</c:v>
                </c:pt>
                <c:pt idx="906">
                  <c:v>1.6887499999999989</c:v>
                </c:pt>
                <c:pt idx="907">
                  <c:v>17.220000000000002</c:v>
                </c:pt>
                <c:pt idx="908">
                  <c:v>6.9025000000000016</c:v>
                </c:pt>
                <c:pt idx="909">
                  <c:v>16.143749999999997</c:v>
                </c:pt>
                <c:pt idx="910">
                  <c:v>9.1225000000000005</c:v>
                </c:pt>
                <c:pt idx="911">
                  <c:v>17.5075</c:v>
                </c:pt>
                <c:pt idx="912">
                  <c:v>5.6062500000000011</c:v>
                </c:pt>
                <c:pt idx="913">
                  <c:v>10.718750000000002</c:v>
                </c:pt>
                <c:pt idx="914">
                  <c:v>15.876249999999999</c:v>
                </c:pt>
                <c:pt idx="915">
                  <c:v>10.3225</c:v>
                </c:pt>
                <c:pt idx="916">
                  <c:v>4.7974999999999994</c:v>
                </c:pt>
                <c:pt idx="917">
                  <c:v>11.873749999999998</c:v>
                </c:pt>
                <c:pt idx="918">
                  <c:v>16.143749999999997</c:v>
                </c:pt>
                <c:pt idx="919">
                  <c:v>6.7725000000000009</c:v>
                </c:pt>
                <c:pt idx="920">
                  <c:v>10.367500000000003</c:v>
                </c:pt>
                <c:pt idx="921">
                  <c:v>5.754999999999999</c:v>
                </c:pt>
                <c:pt idx="922">
                  <c:v>2.1412499999999977</c:v>
                </c:pt>
                <c:pt idx="923">
                  <c:v>17.5075</c:v>
                </c:pt>
                <c:pt idx="924">
                  <c:v>10.504999999999999</c:v>
                </c:pt>
                <c:pt idx="925">
                  <c:v>5.6062500000000011</c:v>
                </c:pt>
                <c:pt idx="926">
                  <c:v>18.088749999999997</c:v>
                </c:pt>
                <c:pt idx="927">
                  <c:v>13.114999999999997</c:v>
                </c:pt>
                <c:pt idx="928">
                  <c:v>10.3225</c:v>
                </c:pt>
                <c:pt idx="929">
                  <c:v>4.0925000000000029</c:v>
                </c:pt>
                <c:pt idx="930">
                  <c:v>15.5725</c:v>
                </c:pt>
                <c:pt idx="931">
                  <c:v>6.8149999999999995</c:v>
                </c:pt>
                <c:pt idx="932">
                  <c:v>18.088749999999997</c:v>
                </c:pt>
                <c:pt idx="933">
                  <c:v>4.7974999999999994</c:v>
                </c:pt>
                <c:pt idx="934">
                  <c:v>15.838749999999997</c:v>
                </c:pt>
                <c:pt idx="935">
                  <c:v>11.873749999999998</c:v>
                </c:pt>
                <c:pt idx="936">
                  <c:v>3.707499999999996</c:v>
                </c:pt>
                <c:pt idx="937">
                  <c:v>16.143749999999997</c:v>
                </c:pt>
                <c:pt idx="938">
                  <c:v>5.754999999999999</c:v>
                </c:pt>
                <c:pt idx="939">
                  <c:v>2.1412499999999977</c:v>
                </c:pt>
                <c:pt idx="940">
                  <c:v>11.611250000000004</c:v>
                </c:pt>
                <c:pt idx="941">
                  <c:v>10.504999999999999</c:v>
                </c:pt>
                <c:pt idx="942">
                  <c:v>5.6062500000000011</c:v>
                </c:pt>
                <c:pt idx="943">
                  <c:v>10.718750000000002</c:v>
                </c:pt>
                <c:pt idx="944">
                  <c:v>5.03125</c:v>
                </c:pt>
                <c:pt idx="945">
                  <c:v>6.9025000000000016</c:v>
                </c:pt>
                <c:pt idx="946">
                  <c:v>19.922499999999999</c:v>
                </c:pt>
                <c:pt idx="947">
                  <c:v>6.7725000000000009</c:v>
                </c:pt>
                <c:pt idx="948">
                  <c:v>10.367500000000003</c:v>
                </c:pt>
                <c:pt idx="949">
                  <c:v>6.8149999999999995</c:v>
                </c:pt>
                <c:pt idx="950">
                  <c:v>7.2874999999999996</c:v>
                </c:pt>
                <c:pt idx="951">
                  <c:v>15.838749999999997</c:v>
                </c:pt>
                <c:pt idx="952">
                  <c:v>15.876249999999999</c:v>
                </c:pt>
                <c:pt idx="953">
                  <c:v>17.220000000000002</c:v>
                </c:pt>
                <c:pt idx="954">
                  <c:v>4.9549999999999983</c:v>
                </c:pt>
                <c:pt idx="955">
                  <c:v>10.718750000000002</c:v>
                </c:pt>
                <c:pt idx="956">
                  <c:v>5.03125</c:v>
                </c:pt>
                <c:pt idx="957">
                  <c:v>6.432500000000001</c:v>
                </c:pt>
                <c:pt idx="958">
                  <c:v>6.9025000000000016</c:v>
                </c:pt>
                <c:pt idx="959">
                  <c:v>9.1225000000000005</c:v>
                </c:pt>
                <c:pt idx="960">
                  <c:v>4.9549999999999983</c:v>
                </c:pt>
                <c:pt idx="961">
                  <c:v>5.754999999999999</c:v>
                </c:pt>
                <c:pt idx="962">
                  <c:v>2.1412499999999977</c:v>
                </c:pt>
                <c:pt idx="963">
                  <c:v>17.5075</c:v>
                </c:pt>
                <c:pt idx="964">
                  <c:v>6.8149999999999995</c:v>
                </c:pt>
                <c:pt idx="965">
                  <c:v>7.2874999999999996</c:v>
                </c:pt>
                <c:pt idx="966">
                  <c:v>15.838749999999997</c:v>
                </c:pt>
                <c:pt idx="967">
                  <c:v>15.876249999999999</c:v>
                </c:pt>
                <c:pt idx="968">
                  <c:v>17.220000000000002</c:v>
                </c:pt>
                <c:pt idx="969">
                  <c:v>4.0925000000000029</c:v>
                </c:pt>
                <c:pt idx="970">
                  <c:v>10.504999999999999</c:v>
                </c:pt>
                <c:pt idx="971">
                  <c:v>19.403750000000002</c:v>
                </c:pt>
                <c:pt idx="972">
                  <c:v>6.432500000000001</c:v>
                </c:pt>
                <c:pt idx="973">
                  <c:v>1.6887499999999989</c:v>
                </c:pt>
                <c:pt idx="974">
                  <c:v>11.873749999999998</c:v>
                </c:pt>
                <c:pt idx="975">
                  <c:v>13.114999999999997</c:v>
                </c:pt>
                <c:pt idx="976">
                  <c:v>13.331249999999997</c:v>
                </c:pt>
                <c:pt idx="977">
                  <c:v>19.922499999999999</c:v>
                </c:pt>
                <c:pt idx="978">
                  <c:v>5.754999999999999</c:v>
                </c:pt>
                <c:pt idx="979">
                  <c:v>17.5075</c:v>
                </c:pt>
                <c:pt idx="980">
                  <c:v>11.611250000000004</c:v>
                </c:pt>
                <c:pt idx="981">
                  <c:v>7.2874999999999996</c:v>
                </c:pt>
                <c:pt idx="982">
                  <c:v>10.718750000000002</c:v>
                </c:pt>
                <c:pt idx="983">
                  <c:v>4.7974999999999994</c:v>
                </c:pt>
                <c:pt idx="984">
                  <c:v>17.220000000000002</c:v>
                </c:pt>
                <c:pt idx="985">
                  <c:v>10.504999999999999</c:v>
                </c:pt>
                <c:pt idx="986">
                  <c:v>19.403750000000002</c:v>
                </c:pt>
                <c:pt idx="987">
                  <c:v>5.03125</c:v>
                </c:pt>
                <c:pt idx="988">
                  <c:v>6.432500000000001</c:v>
                </c:pt>
                <c:pt idx="989">
                  <c:v>1.6887499999999989</c:v>
                </c:pt>
                <c:pt idx="990">
                  <c:v>15.876249999999999</c:v>
                </c:pt>
                <c:pt idx="991">
                  <c:v>13.114999999999997</c:v>
                </c:pt>
                <c:pt idx="992">
                  <c:v>13.331249999999997</c:v>
                </c:pt>
                <c:pt idx="993">
                  <c:v>10.3225</c:v>
                </c:pt>
                <c:pt idx="994">
                  <c:v>4.9549999999999983</c:v>
                </c:pt>
                <c:pt idx="995">
                  <c:v>5.754999999999999</c:v>
                </c:pt>
                <c:pt idx="996">
                  <c:v>11.611250000000004</c:v>
                </c:pt>
                <c:pt idx="997">
                  <c:v>6.8149999999999995</c:v>
                </c:pt>
                <c:pt idx="998">
                  <c:v>10.718750000000002</c:v>
                </c:pt>
                <c:pt idx="999">
                  <c:v>18.088749999999997</c:v>
                </c:pt>
                <c:pt idx="1000">
                  <c:v>15.838749999999997</c:v>
                </c:pt>
                <c:pt idx="1001">
                  <c:v>4.0925000000000029</c:v>
                </c:pt>
                <c:pt idx="1002">
                  <c:v>10.504999999999999</c:v>
                </c:pt>
                <c:pt idx="1003">
                  <c:v>5.03125</c:v>
                </c:pt>
                <c:pt idx="1004">
                  <c:v>1.6887499999999989</c:v>
                </c:pt>
                <c:pt idx="1005">
                  <c:v>15.876249999999999</c:v>
                </c:pt>
                <c:pt idx="1006">
                  <c:v>13.331249999999997</c:v>
                </c:pt>
                <c:pt idx="1007">
                  <c:v>11.611250000000004</c:v>
                </c:pt>
                <c:pt idx="1008">
                  <c:v>6.8149999999999995</c:v>
                </c:pt>
                <c:pt idx="1009">
                  <c:v>10.718750000000002</c:v>
                </c:pt>
                <c:pt idx="1010">
                  <c:v>15.838749999999997</c:v>
                </c:pt>
                <c:pt idx="1011">
                  <c:v>13.114999999999997</c:v>
                </c:pt>
                <c:pt idx="1012">
                  <c:v>6.9025000000000016</c:v>
                </c:pt>
                <c:pt idx="1013">
                  <c:v>3.707499999999996</c:v>
                </c:pt>
                <c:pt idx="1014">
                  <c:v>16.143749999999997</c:v>
                </c:pt>
                <c:pt idx="1015">
                  <c:v>10.3225</c:v>
                </c:pt>
                <c:pt idx="1016">
                  <c:v>6.7725000000000009</c:v>
                </c:pt>
                <c:pt idx="1017">
                  <c:v>10.367500000000003</c:v>
                </c:pt>
                <c:pt idx="1018">
                  <c:v>17.5075</c:v>
                </c:pt>
                <c:pt idx="1019">
                  <c:v>11.873749999999998</c:v>
                </c:pt>
                <c:pt idx="1020">
                  <c:v>11.611250000000004</c:v>
                </c:pt>
                <c:pt idx="1021">
                  <c:v>6.8149999999999995</c:v>
                </c:pt>
                <c:pt idx="1022">
                  <c:v>10.718750000000002</c:v>
                </c:pt>
                <c:pt idx="1023">
                  <c:v>19.403750000000002</c:v>
                </c:pt>
                <c:pt idx="1024">
                  <c:v>5.03125</c:v>
                </c:pt>
                <c:pt idx="1025">
                  <c:v>18.088749999999997</c:v>
                </c:pt>
                <c:pt idx="1026">
                  <c:v>15.838749999999997</c:v>
                </c:pt>
                <c:pt idx="1027">
                  <c:v>3.707499999999996</c:v>
                </c:pt>
                <c:pt idx="1028">
                  <c:v>6.7725000000000009</c:v>
                </c:pt>
                <c:pt idx="1029">
                  <c:v>10.367500000000003</c:v>
                </c:pt>
                <c:pt idx="1030">
                  <c:v>2.1412499999999977</c:v>
                </c:pt>
                <c:pt idx="1031">
                  <c:v>17.5075</c:v>
                </c:pt>
                <c:pt idx="1032">
                  <c:v>5.6062500000000011</c:v>
                </c:pt>
                <c:pt idx="1033">
                  <c:v>6.432500000000001</c:v>
                </c:pt>
                <c:pt idx="1034">
                  <c:v>13.114999999999997</c:v>
                </c:pt>
                <c:pt idx="1035">
                  <c:v>19.403750000000002</c:v>
                </c:pt>
                <c:pt idx="1036">
                  <c:v>5.03125</c:v>
                </c:pt>
                <c:pt idx="1037">
                  <c:v>18.088749999999997</c:v>
                </c:pt>
                <c:pt idx="1038">
                  <c:v>4.7974999999999994</c:v>
                </c:pt>
                <c:pt idx="1039">
                  <c:v>15.838749999999997</c:v>
                </c:pt>
                <c:pt idx="1040">
                  <c:v>13.114999999999997</c:v>
                </c:pt>
                <c:pt idx="1041">
                  <c:v>13.331249999999997</c:v>
                </c:pt>
                <c:pt idx="1042">
                  <c:v>3.707499999999996</c:v>
                </c:pt>
                <c:pt idx="1043">
                  <c:v>10.3225</c:v>
                </c:pt>
                <c:pt idx="1044">
                  <c:v>6.7725000000000009</c:v>
                </c:pt>
                <c:pt idx="1045">
                  <c:v>10.367500000000003</c:v>
                </c:pt>
                <c:pt idx="1046">
                  <c:v>5.754999999999999</c:v>
                </c:pt>
                <c:pt idx="1047">
                  <c:v>17.5075</c:v>
                </c:pt>
                <c:pt idx="1048">
                  <c:v>15.5725</c:v>
                </c:pt>
                <c:pt idx="1049">
                  <c:v>11.611250000000004</c:v>
                </c:pt>
                <c:pt idx="1050">
                  <c:v>7.2874999999999996</c:v>
                </c:pt>
                <c:pt idx="1051">
                  <c:v>10.718750000000002</c:v>
                </c:pt>
                <c:pt idx="1052">
                  <c:v>6.432500000000001</c:v>
                </c:pt>
                <c:pt idx="1053">
                  <c:v>11.873749999999998</c:v>
                </c:pt>
                <c:pt idx="1054">
                  <c:v>16.143749999999997</c:v>
                </c:pt>
                <c:pt idx="1055">
                  <c:v>6.7725000000000009</c:v>
                </c:pt>
                <c:pt idx="1056">
                  <c:v>2.1412499999999977</c:v>
                </c:pt>
                <c:pt idx="1057">
                  <c:v>17.5075</c:v>
                </c:pt>
                <c:pt idx="1058">
                  <c:v>3.707499999999996</c:v>
                </c:pt>
                <c:pt idx="1059">
                  <c:v>10.367500000000003</c:v>
                </c:pt>
                <c:pt idx="1060">
                  <c:v>15.5725</c:v>
                </c:pt>
                <c:pt idx="1061">
                  <c:v>10.718750000000002</c:v>
                </c:pt>
                <c:pt idx="1062">
                  <c:v>18.088749999999997</c:v>
                </c:pt>
                <c:pt idx="1063">
                  <c:v>1.6887499999999989</c:v>
                </c:pt>
                <c:pt idx="1064">
                  <c:v>17.220000000000002</c:v>
                </c:pt>
                <c:pt idx="1065">
                  <c:v>13.331249999999997</c:v>
                </c:pt>
                <c:pt idx="1066">
                  <c:v>16.143749999999997</c:v>
                </c:pt>
                <c:pt idx="1067">
                  <c:v>9.1225000000000005</c:v>
                </c:pt>
                <c:pt idx="1068">
                  <c:v>19.922499999999999</c:v>
                </c:pt>
                <c:pt idx="1069">
                  <c:v>4.0925000000000029</c:v>
                </c:pt>
                <c:pt idx="1070">
                  <c:v>6.7725000000000009</c:v>
                </c:pt>
                <c:pt idx="1071">
                  <c:v>5.754999999999999</c:v>
                </c:pt>
                <c:pt idx="1072">
                  <c:v>11.611250000000004</c:v>
                </c:pt>
                <c:pt idx="1073">
                  <c:v>7.2874999999999996</c:v>
                </c:pt>
                <c:pt idx="1074">
                  <c:v>2.1412499999999977</c:v>
                </c:pt>
                <c:pt idx="1075">
                  <c:v>15.5725</c:v>
                </c:pt>
                <c:pt idx="1076">
                  <c:v>5.6062500000000011</c:v>
                </c:pt>
                <c:pt idx="1077">
                  <c:v>10.718750000000002</c:v>
                </c:pt>
                <c:pt idx="1078">
                  <c:v>17.220000000000002</c:v>
                </c:pt>
                <c:pt idx="1079">
                  <c:v>13.114999999999997</c:v>
                </c:pt>
                <c:pt idx="1080">
                  <c:v>13.331249999999997</c:v>
                </c:pt>
                <c:pt idx="1081">
                  <c:v>16.143749999999997</c:v>
                </c:pt>
                <c:pt idx="1082">
                  <c:v>9.1225000000000005</c:v>
                </c:pt>
                <c:pt idx="1083">
                  <c:v>19.922499999999999</c:v>
                </c:pt>
                <c:pt idx="1084">
                  <c:v>4.9549999999999983</c:v>
                </c:pt>
                <c:pt idx="1085">
                  <c:v>5.754999999999999</c:v>
                </c:pt>
                <c:pt idx="1086">
                  <c:v>10.504999999999999</c:v>
                </c:pt>
                <c:pt idx="1087">
                  <c:v>6.8149999999999995</c:v>
                </c:pt>
                <c:pt idx="1088">
                  <c:v>7.2874999999999996</c:v>
                </c:pt>
                <c:pt idx="1089">
                  <c:v>4.0925000000000029</c:v>
                </c:pt>
                <c:pt idx="1090">
                  <c:v>15.5725</c:v>
                </c:pt>
                <c:pt idx="1091">
                  <c:v>5.6062500000000011</c:v>
                </c:pt>
                <c:pt idx="1092">
                  <c:v>10.718750000000002</c:v>
                </c:pt>
                <c:pt idx="1093">
                  <c:v>6.432500000000001</c:v>
                </c:pt>
                <c:pt idx="1094">
                  <c:v>11.873749999999998</c:v>
                </c:pt>
                <c:pt idx="1095">
                  <c:v>13.114999999999997</c:v>
                </c:pt>
                <c:pt idx="1096">
                  <c:v>13.331249999999997</c:v>
                </c:pt>
                <c:pt idx="1097">
                  <c:v>6.9025000000000016</c:v>
                </c:pt>
                <c:pt idx="1098">
                  <c:v>9.1225000000000005</c:v>
                </c:pt>
                <c:pt idx="1099">
                  <c:v>19.922499999999999</c:v>
                </c:pt>
                <c:pt idx="1100">
                  <c:v>4.9549999999999983</c:v>
                </c:pt>
                <c:pt idx="1101">
                  <c:v>4.0925000000000029</c:v>
                </c:pt>
                <c:pt idx="1102">
                  <c:v>10.367500000000003</c:v>
                </c:pt>
                <c:pt idx="1103">
                  <c:v>5.754999999999999</c:v>
                </c:pt>
                <c:pt idx="1104">
                  <c:v>17.5075</c:v>
                </c:pt>
                <c:pt idx="1105">
                  <c:v>7.2874999999999996</c:v>
                </c:pt>
                <c:pt idx="1106">
                  <c:v>5.03125</c:v>
                </c:pt>
                <c:pt idx="1107">
                  <c:v>6.9025000000000016</c:v>
                </c:pt>
                <c:pt idx="1108">
                  <c:v>19.922499999999999</c:v>
                </c:pt>
                <c:pt idx="1109">
                  <c:v>2.1412499999999977</c:v>
                </c:pt>
                <c:pt idx="1110">
                  <c:v>17.5075</c:v>
                </c:pt>
                <c:pt idx="1111">
                  <c:v>10.504999999999999</c:v>
                </c:pt>
                <c:pt idx="1112">
                  <c:v>15.838749999999997</c:v>
                </c:pt>
                <c:pt idx="1113">
                  <c:v>11.873749999999998</c:v>
                </c:pt>
                <c:pt idx="1114">
                  <c:v>17.220000000000002</c:v>
                </c:pt>
                <c:pt idx="1115">
                  <c:v>13.331249999999997</c:v>
                </c:pt>
                <c:pt idx="1116">
                  <c:v>6.7725000000000009</c:v>
                </c:pt>
                <c:pt idx="1117">
                  <c:v>7.2874999999999996</c:v>
                </c:pt>
                <c:pt idx="1118">
                  <c:v>19.403750000000002</c:v>
                </c:pt>
                <c:pt idx="1119">
                  <c:v>5.03125</c:v>
                </c:pt>
                <c:pt idx="1120">
                  <c:v>15.876249999999999</c:v>
                </c:pt>
                <c:pt idx="1121">
                  <c:v>3.707499999999996</c:v>
                </c:pt>
                <c:pt idx="1122">
                  <c:v>16.143749999999997</c:v>
                </c:pt>
                <c:pt idx="1123">
                  <c:v>10.3225</c:v>
                </c:pt>
                <c:pt idx="1124">
                  <c:v>19.922499999999999</c:v>
                </c:pt>
                <c:pt idx="1125">
                  <c:v>4.0925000000000029</c:v>
                </c:pt>
                <c:pt idx="1126">
                  <c:v>2.1412499999999977</c:v>
                </c:pt>
                <c:pt idx="1127">
                  <c:v>11.611250000000004</c:v>
                </c:pt>
                <c:pt idx="1128">
                  <c:v>6.8149999999999995</c:v>
                </c:pt>
                <c:pt idx="1129">
                  <c:v>5.6062500000000011</c:v>
                </c:pt>
                <c:pt idx="1130">
                  <c:v>15.838749999999997</c:v>
                </c:pt>
                <c:pt idx="1131">
                  <c:v>17.220000000000002</c:v>
                </c:pt>
                <c:pt idx="1132">
                  <c:v>7.2874999999999996</c:v>
                </c:pt>
                <c:pt idx="1133">
                  <c:v>19.403750000000002</c:v>
                </c:pt>
                <c:pt idx="1134">
                  <c:v>18.088749999999997</c:v>
                </c:pt>
                <c:pt idx="1135">
                  <c:v>6.432500000000001</c:v>
                </c:pt>
                <c:pt idx="1136">
                  <c:v>15.876249999999999</c:v>
                </c:pt>
                <c:pt idx="1137">
                  <c:v>11.873749999999998</c:v>
                </c:pt>
                <c:pt idx="1138">
                  <c:v>13.114999999999997</c:v>
                </c:pt>
                <c:pt idx="1139">
                  <c:v>9.1225000000000005</c:v>
                </c:pt>
                <c:pt idx="1140">
                  <c:v>4.9549999999999983</c:v>
                </c:pt>
                <c:pt idx="1141">
                  <c:v>4.0925000000000029</c:v>
                </c:pt>
                <c:pt idx="1142">
                  <c:v>11.611250000000004</c:v>
                </c:pt>
                <c:pt idx="1143">
                  <c:v>5.6062500000000011</c:v>
                </c:pt>
                <c:pt idx="1144">
                  <c:v>5.03125</c:v>
                </c:pt>
                <c:pt idx="1145">
                  <c:v>4.7974999999999994</c:v>
                </c:pt>
                <c:pt idx="1146">
                  <c:v>15.838749999999997</c:v>
                </c:pt>
                <c:pt idx="1147">
                  <c:v>7.2874999999999996</c:v>
                </c:pt>
                <c:pt idx="1148">
                  <c:v>19.403750000000002</c:v>
                </c:pt>
                <c:pt idx="1149">
                  <c:v>18.088749999999997</c:v>
                </c:pt>
                <c:pt idx="1150">
                  <c:v>6.432500000000001</c:v>
                </c:pt>
                <c:pt idx="1151">
                  <c:v>15.876249999999999</c:v>
                </c:pt>
                <c:pt idx="1152">
                  <c:v>17.220000000000002</c:v>
                </c:pt>
                <c:pt idx="1153">
                  <c:v>13.114999999999997</c:v>
                </c:pt>
                <c:pt idx="1154">
                  <c:v>13.331249999999997</c:v>
                </c:pt>
                <c:pt idx="1155">
                  <c:v>6.9025000000000016</c:v>
                </c:pt>
                <c:pt idx="1156">
                  <c:v>3.707499999999996</c:v>
                </c:pt>
                <c:pt idx="1157">
                  <c:v>16.143749999999997</c:v>
                </c:pt>
                <c:pt idx="1158">
                  <c:v>9.1225000000000005</c:v>
                </c:pt>
                <c:pt idx="1159">
                  <c:v>10.3225</c:v>
                </c:pt>
                <c:pt idx="1160">
                  <c:v>4.0925000000000029</c:v>
                </c:pt>
                <c:pt idx="1161">
                  <c:v>6.7725000000000009</c:v>
                </c:pt>
                <c:pt idx="1162">
                  <c:v>10.718750000000002</c:v>
                </c:pt>
                <c:pt idx="1163">
                  <c:v>18.088749999999997</c:v>
                </c:pt>
                <c:pt idx="1164">
                  <c:v>1.6887499999999989</c:v>
                </c:pt>
                <c:pt idx="1165">
                  <c:v>13.331249999999997</c:v>
                </c:pt>
                <c:pt idx="1166">
                  <c:v>9.1225000000000005</c:v>
                </c:pt>
                <c:pt idx="1167">
                  <c:v>7.2874999999999996</c:v>
                </c:pt>
                <c:pt idx="1168">
                  <c:v>10.718750000000002</c:v>
                </c:pt>
                <c:pt idx="1169">
                  <c:v>5.03125</c:v>
                </c:pt>
                <c:pt idx="1170">
                  <c:v>6.9025000000000016</c:v>
                </c:pt>
                <c:pt idx="1171">
                  <c:v>10.3225</c:v>
                </c:pt>
                <c:pt idx="1172">
                  <c:v>4.9549999999999983</c:v>
                </c:pt>
                <c:pt idx="1173">
                  <c:v>19.403750000000002</c:v>
                </c:pt>
                <c:pt idx="1174">
                  <c:v>18.088749999999997</c:v>
                </c:pt>
                <c:pt idx="1175">
                  <c:v>6.432500000000001</c:v>
                </c:pt>
                <c:pt idx="1176">
                  <c:v>1.6887499999999989</c:v>
                </c:pt>
                <c:pt idx="1177">
                  <c:v>11.873749999999998</c:v>
                </c:pt>
                <c:pt idx="1178">
                  <c:v>19.922499999999999</c:v>
                </c:pt>
                <c:pt idx="1179">
                  <c:v>4.0925000000000029</c:v>
                </c:pt>
                <c:pt idx="1180">
                  <c:v>5.754999999999999</c:v>
                </c:pt>
                <c:pt idx="1181">
                  <c:v>2.1412499999999977</c:v>
                </c:pt>
                <c:pt idx="1182">
                  <c:v>10.504999999999999</c:v>
                </c:pt>
                <c:pt idx="1183">
                  <c:v>15.838749999999997</c:v>
                </c:pt>
                <c:pt idx="1184">
                  <c:v>15.5725</c:v>
                </c:pt>
                <c:pt idx="1185">
                  <c:v>5.6062500000000011</c:v>
                </c:pt>
                <c:pt idx="1186">
                  <c:v>19.403750000000002</c:v>
                </c:pt>
                <c:pt idx="1187">
                  <c:v>1.6887499999999989</c:v>
                </c:pt>
                <c:pt idx="1188">
                  <c:v>11.873749999999998</c:v>
                </c:pt>
                <c:pt idx="1189">
                  <c:v>17.220000000000002</c:v>
                </c:pt>
                <c:pt idx="1190">
                  <c:v>3.707499999999996</c:v>
                </c:pt>
                <c:pt idx="1191">
                  <c:v>16.143749999999997</c:v>
                </c:pt>
                <c:pt idx="1192">
                  <c:v>4.9549999999999983</c:v>
                </c:pt>
                <c:pt idx="1193">
                  <c:v>6.7725000000000009</c:v>
                </c:pt>
                <c:pt idx="1194">
                  <c:v>10.367500000000003</c:v>
                </c:pt>
                <c:pt idx="1195">
                  <c:v>5.754999999999999</c:v>
                </c:pt>
                <c:pt idx="1196">
                  <c:v>17.5075</c:v>
                </c:pt>
                <c:pt idx="1197">
                  <c:v>10.718750000000002</c:v>
                </c:pt>
                <c:pt idx="1198">
                  <c:v>5.03125</c:v>
                </c:pt>
                <c:pt idx="1199">
                  <c:v>11.611250000000004</c:v>
                </c:pt>
                <c:pt idx="1200">
                  <c:v>6.8149999999999995</c:v>
                </c:pt>
                <c:pt idx="1201">
                  <c:v>10.718750000000002</c:v>
                </c:pt>
                <c:pt idx="1202">
                  <c:v>4.7974999999999994</c:v>
                </c:pt>
                <c:pt idx="1203">
                  <c:v>1.6887499999999989</c:v>
                </c:pt>
                <c:pt idx="1204">
                  <c:v>15.838749999999997</c:v>
                </c:pt>
                <c:pt idx="1205">
                  <c:v>17.220000000000002</c:v>
                </c:pt>
                <c:pt idx="1206">
                  <c:v>3.707499999999996</c:v>
                </c:pt>
                <c:pt idx="1207">
                  <c:v>9.1225000000000005</c:v>
                </c:pt>
                <c:pt idx="1208">
                  <c:v>4.9549999999999983</c:v>
                </c:pt>
                <c:pt idx="1209">
                  <c:v>4.0925000000000029</c:v>
                </c:pt>
                <c:pt idx="1210">
                  <c:v>6.7725000000000009</c:v>
                </c:pt>
                <c:pt idx="1211">
                  <c:v>10.367500000000003</c:v>
                </c:pt>
                <c:pt idx="1212">
                  <c:v>17.5075</c:v>
                </c:pt>
                <c:pt idx="1213">
                  <c:v>10.504999999999999</c:v>
                </c:pt>
                <c:pt idx="1214">
                  <c:v>18.088749999999997</c:v>
                </c:pt>
                <c:pt idx="1215">
                  <c:v>4.7974999999999994</c:v>
                </c:pt>
                <c:pt idx="1216">
                  <c:v>6.432500000000001</c:v>
                </c:pt>
                <c:pt idx="1217">
                  <c:v>6.7725000000000009</c:v>
                </c:pt>
                <c:pt idx="1218">
                  <c:v>2.1412499999999977</c:v>
                </c:pt>
                <c:pt idx="1219">
                  <c:v>15.5725</c:v>
                </c:pt>
                <c:pt idx="1220">
                  <c:v>11.611250000000004</c:v>
                </c:pt>
                <c:pt idx="1221">
                  <c:v>6.8149999999999995</c:v>
                </c:pt>
                <c:pt idx="1222">
                  <c:v>5.6062500000000011</c:v>
                </c:pt>
                <c:pt idx="1223">
                  <c:v>15.876249999999999</c:v>
                </c:pt>
                <c:pt idx="1224">
                  <c:v>6.9025000000000016</c:v>
                </c:pt>
                <c:pt idx="1225">
                  <c:v>10.367500000000003</c:v>
                </c:pt>
                <c:pt idx="1226">
                  <c:v>18.088749999999997</c:v>
                </c:pt>
                <c:pt idx="1227">
                  <c:v>6.432500000000001</c:v>
                </c:pt>
                <c:pt idx="1228">
                  <c:v>13.114999999999997</c:v>
                </c:pt>
                <c:pt idx="1229">
                  <c:v>13.331249999999997</c:v>
                </c:pt>
                <c:pt idx="1230">
                  <c:v>3.707499999999996</c:v>
                </c:pt>
                <c:pt idx="1231">
                  <c:v>16.143749999999997</c:v>
                </c:pt>
                <c:pt idx="1232">
                  <c:v>9.1225000000000005</c:v>
                </c:pt>
                <c:pt idx="1233">
                  <c:v>5.754999999999999</c:v>
                </c:pt>
                <c:pt idx="1234">
                  <c:v>2.1412499999999977</c:v>
                </c:pt>
                <c:pt idx="1235">
                  <c:v>15.5725</c:v>
                </c:pt>
                <c:pt idx="1236">
                  <c:v>11.611250000000004</c:v>
                </c:pt>
                <c:pt idx="1237">
                  <c:v>7.2874999999999996</c:v>
                </c:pt>
                <c:pt idx="1238">
                  <c:v>19.922499999999999</c:v>
                </c:pt>
                <c:pt idx="1239">
                  <c:v>6.8149999999999995</c:v>
                </c:pt>
                <c:pt idx="1240">
                  <c:v>19.403750000000002</c:v>
                </c:pt>
                <c:pt idx="1241">
                  <c:v>15.876249999999999</c:v>
                </c:pt>
                <c:pt idx="1242">
                  <c:v>11.873749999999998</c:v>
                </c:pt>
                <c:pt idx="1243">
                  <c:v>13.114999999999997</c:v>
                </c:pt>
                <c:pt idx="1244">
                  <c:v>3.707499999999996</c:v>
                </c:pt>
                <c:pt idx="1245">
                  <c:v>16.143749999999997</c:v>
                </c:pt>
                <c:pt idx="1246">
                  <c:v>9.1225000000000005</c:v>
                </c:pt>
                <c:pt idx="1247">
                  <c:v>10.3225</c:v>
                </c:pt>
                <c:pt idx="1248">
                  <c:v>6.7725000000000009</c:v>
                </c:pt>
                <c:pt idx="1249">
                  <c:v>10.367500000000003</c:v>
                </c:pt>
                <c:pt idx="1250">
                  <c:v>5.754999999999999</c:v>
                </c:pt>
                <c:pt idx="1251">
                  <c:v>2.1412499999999977</c:v>
                </c:pt>
                <c:pt idx="1252">
                  <c:v>11.611250000000004</c:v>
                </c:pt>
                <c:pt idx="1253">
                  <c:v>10.504999999999999</c:v>
                </c:pt>
                <c:pt idx="1254">
                  <c:v>10.718750000000002</c:v>
                </c:pt>
                <c:pt idx="1255">
                  <c:v>19.403750000000002</c:v>
                </c:pt>
                <c:pt idx="1256">
                  <c:v>5.03125</c:v>
                </c:pt>
                <c:pt idx="1257">
                  <c:v>4.7974999999999994</c:v>
                </c:pt>
                <c:pt idx="1258">
                  <c:v>15.876249999999999</c:v>
                </c:pt>
                <c:pt idx="1259">
                  <c:v>11.873749999999998</c:v>
                </c:pt>
                <c:pt idx="1260">
                  <c:v>13.331249999999997</c:v>
                </c:pt>
                <c:pt idx="1261">
                  <c:v>6.9025000000000016</c:v>
                </c:pt>
                <c:pt idx="1262">
                  <c:v>10.3225</c:v>
                </c:pt>
                <c:pt idx="1263">
                  <c:v>4.9549999999999983</c:v>
                </c:pt>
                <c:pt idx="1264">
                  <c:v>10.367500000000003</c:v>
                </c:pt>
                <c:pt idx="1265">
                  <c:v>5.754999999999999</c:v>
                </c:pt>
                <c:pt idx="1266">
                  <c:v>15.5725</c:v>
                </c:pt>
                <c:pt idx="1267">
                  <c:v>11.611250000000004</c:v>
                </c:pt>
                <c:pt idx="1268">
                  <c:v>6.8149999999999995</c:v>
                </c:pt>
                <c:pt idx="1269">
                  <c:v>5.6062500000000011</c:v>
                </c:pt>
                <c:pt idx="1270">
                  <c:v>7.2874999999999996</c:v>
                </c:pt>
                <c:pt idx="1271">
                  <c:v>4.0925000000000029</c:v>
                </c:pt>
                <c:pt idx="1272">
                  <c:v>10.718750000000002</c:v>
                </c:pt>
                <c:pt idx="1273">
                  <c:v>6.432500000000001</c:v>
                </c:pt>
                <c:pt idx="1274">
                  <c:v>1.6887499999999989</c:v>
                </c:pt>
                <c:pt idx="1275">
                  <c:v>11.873749999999998</c:v>
                </c:pt>
                <c:pt idx="1276">
                  <c:v>13.114999999999997</c:v>
                </c:pt>
                <c:pt idx="1277">
                  <c:v>13.331249999999997</c:v>
                </c:pt>
                <c:pt idx="1278">
                  <c:v>19.922499999999999</c:v>
                </c:pt>
                <c:pt idx="1279">
                  <c:v>4.9549999999999983</c:v>
                </c:pt>
                <c:pt idx="1280">
                  <c:v>6.8149999999999995</c:v>
                </c:pt>
                <c:pt idx="1281">
                  <c:v>5.6062500000000011</c:v>
                </c:pt>
                <c:pt idx="1282">
                  <c:v>7.2874999999999996</c:v>
                </c:pt>
                <c:pt idx="1283">
                  <c:v>19.403750000000002</c:v>
                </c:pt>
                <c:pt idx="1284">
                  <c:v>18.088749999999997</c:v>
                </c:pt>
                <c:pt idx="1285">
                  <c:v>15.838749999999997</c:v>
                </c:pt>
                <c:pt idx="1286">
                  <c:v>6.9025000000000016</c:v>
                </c:pt>
                <c:pt idx="1287">
                  <c:v>16.143749999999997</c:v>
                </c:pt>
                <c:pt idx="1288">
                  <c:v>4.0925000000000029</c:v>
                </c:pt>
                <c:pt idx="1289">
                  <c:v>6.7725000000000009</c:v>
                </c:pt>
                <c:pt idx="1290">
                  <c:v>17.5075</c:v>
                </c:pt>
                <c:pt idx="1291">
                  <c:v>10.504999999999999</c:v>
                </c:pt>
                <c:pt idx="1292">
                  <c:v>6.432500000000001</c:v>
                </c:pt>
                <c:pt idx="1293">
                  <c:v>10.3225</c:v>
                </c:pt>
                <c:pt idx="1294">
                  <c:v>2.1412499999999977</c:v>
                </c:pt>
                <c:pt idx="1295">
                  <c:v>7.2874999999999996</c:v>
                </c:pt>
                <c:pt idx="1296">
                  <c:v>10.718750000000002</c:v>
                </c:pt>
                <c:pt idx="1297">
                  <c:v>5.03125</c:v>
                </c:pt>
                <c:pt idx="1298">
                  <c:v>4.7974999999999994</c:v>
                </c:pt>
                <c:pt idx="1299">
                  <c:v>1.6887499999999989</c:v>
                </c:pt>
                <c:pt idx="1300">
                  <c:v>15.838749999999997</c:v>
                </c:pt>
                <c:pt idx="1301">
                  <c:v>15.876249999999999</c:v>
                </c:pt>
                <c:pt idx="1302">
                  <c:v>17.220000000000002</c:v>
                </c:pt>
                <c:pt idx="1303">
                  <c:v>13.114999999999997</c:v>
                </c:pt>
                <c:pt idx="1304">
                  <c:v>3.707499999999996</c:v>
                </c:pt>
                <c:pt idx="1305">
                  <c:v>9.1225000000000005</c:v>
                </c:pt>
                <c:pt idx="1306">
                  <c:v>19.922499999999999</c:v>
                </c:pt>
                <c:pt idx="1307">
                  <c:v>10.367500000000003</c:v>
                </c:pt>
                <c:pt idx="1308">
                  <c:v>17.5075</c:v>
                </c:pt>
                <c:pt idx="1309">
                  <c:v>5.6062500000000011</c:v>
                </c:pt>
                <c:pt idx="1310">
                  <c:v>4.7974999999999994</c:v>
                </c:pt>
                <c:pt idx="1311">
                  <c:v>9.1225000000000005</c:v>
                </c:pt>
                <c:pt idx="1312">
                  <c:v>6.7725000000000009</c:v>
                </c:pt>
                <c:pt idx="1313">
                  <c:v>17.5075</c:v>
                </c:pt>
                <c:pt idx="1314">
                  <c:v>10.504999999999999</c:v>
                </c:pt>
                <c:pt idx="1315">
                  <c:v>19.403750000000002</c:v>
                </c:pt>
                <c:pt idx="1316">
                  <c:v>18.088749999999997</c:v>
                </c:pt>
                <c:pt idx="1317">
                  <c:v>6.432500000000001</c:v>
                </c:pt>
                <c:pt idx="1318">
                  <c:v>13.331249999999997</c:v>
                </c:pt>
                <c:pt idx="1319">
                  <c:v>15.5725</c:v>
                </c:pt>
                <c:pt idx="1320">
                  <c:v>11.611250000000004</c:v>
                </c:pt>
                <c:pt idx="1321">
                  <c:v>5.03125</c:v>
                </c:pt>
                <c:pt idx="1322">
                  <c:v>4.7974999999999994</c:v>
                </c:pt>
                <c:pt idx="1323">
                  <c:v>15.876249999999999</c:v>
                </c:pt>
                <c:pt idx="1324">
                  <c:v>6.9025000000000016</c:v>
                </c:pt>
                <c:pt idx="1325">
                  <c:v>16.143749999999997</c:v>
                </c:pt>
                <c:pt idx="1326">
                  <c:v>9.1225000000000005</c:v>
                </c:pt>
                <c:pt idx="1327">
                  <c:v>5.754999999999999</c:v>
                </c:pt>
                <c:pt idx="1328">
                  <c:v>16.143749999999997</c:v>
                </c:pt>
                <c:pt idx="1329">
                  <c:v>5.6062500000000011</c:v>
                </c:pt>
                <c:pt idx="1330">
                  <c:v>19.403750000000002</c:v>
                </c:pt>
                <c:pt idx="1331">
                  <c:v>4.7974999999999994</c:v>
                </c:pt>
                <c:pt idx="1332">
                  <c:v>11.873749999999998</c:v>
                </c:pt>
                <c:pt idx="1333">
                  <c:v>17.220000000000002</c:v>
                </c:pt>
                <c:pt idx="1334">
                  <c:v>13.331249999999997</c:v>
                </c:pt>
                <c:pt idx="1335">
                  <c:v>3.707499999999996</c:v>
                </c:pt>
                <c:pt idx="1336">
                  <c:v>10.3225</c:v>
                </c:pt>
                <c:pt idx="1337">
                  <c:v>4.9549999999999983</c:v>
                </c:pt>
                <c:pt idx="1338">
                  <c:v>6.7725000000000009</c:v>
                </c:pt>
                <c:pt idx="1339">
                  <c:v>5.754999999999999</c:v>
                </c:pt>
                <c:pt idx="1340">
                  <c:v>2.1412499999999977</c:v>
                </c:pt>
                <c:pt idx="1341">
                  <c:v>15.5725</c:v>
                </c:pt>
                <c:pt idx="1342">
                  <c:v>10.504999999999999</c:v>
                </c:pt>
                <c:pt idx="1343">
                  <c:v>6.8149999999999995</c:v>
                </c:pt>
                <c:pt idx="1344">
                  <c:v>7.2874999999999996</c:v>
                </c:pt>
                <c:pt idx="1345">
                  <c:v>4.9549999999999983</c:v>
                </c:pt>
                <c:pt idx="1346">
                  <c:v>4.7974999999999994</c:v>
                </c:pt>
                <c:pt idx="1347">
                  <c:v>16.143749999999997</c:v>
                </c:pt>
                <c:pt idx="1348">
                  <c:v>19.922499999999999</c:v>
                </c:pt>
                <c:pt idx="1349">
                  <c:v>15.5725</c:v>
                </c:pt>
                <c:pt idx="1350">
                  <c:v>5.6062500000000011</c:v>
                </c:pt>
                <c:pt idx="1351">
                  <c:v>5.03125</c:v>
                </c:pt>
                <c:pt idx="1352">
                  <c:v>3.707499999999996</c:v>
                </c:pt>
                <c:pt idx="1353">
                  <c:v>9.1225000000000005</c:v>
                </c:pt>
                <c:pt idx="1354">
                  <c:v>10.3225</c:v>
                </c:pt>
                <c:pt idx="1355">
                  <c:v>4.0925000000000029</c:v>
                </c:pt>
                <c:pt idx="1356">
                  <c:v>10.367500000000003</c:v>
                </c:pt>
                <c:pt idx="1357">
                  <c:v>5.754999999999999</c:v>
                </c:pt>
                <c:pt idx="1358">
                  <c:v>10.504999999999999</c:v>
                </c:pt>
                <c:pt idx="1359">
                  <c:v>6.8149999999999995</c:v>
                </c:pt>
                <c:pt idx="1360">
                  <c:v>11.873749999999998</c:v>
                </c:pt>
                <c:pt idx="1361">
                  <c:v>4.9549999999999983</c:v>
                </c:pt>
                <c:pt idx="1362">
                  <c:v>7.2874999999999996</c:v>
                </c:pt>
                <c:pt idx="1363">
                  <c:v>5.03125</c:v>
                </c:pt>
                <c:pt idx="1364">
                  <c:v>15.838749999999997</c:v>
                </c:pt>
                <c:pt idx="1365">
                  <c:v>13.114999999999997</c:v>
                </c:pt>
                <c:pt idx="1366">
                  <c:v>6.9025000000000016</c:v>
                </c:pt>
                <c:pt idx="1367">
                  <c:v>19.922499999999999</c:v>
                </c:pt>
                <c:pt idx="1368">
                  <c:v>4.0925000000000029</c:v>
                </c:pt>
                <c:pt idx="1369">
                  <c:v>10.367500000000003</c:v>
                </c:pt>
                <c:pt idx="1370">
                  <c:v>5.754999999999999</c:v>
                </c:pt>
                <c:pt idx="1371">
                  <c:v>2.1412499999999977</c:v>
                </c:pt>
                <c:pt idx="1372">
                  <c:v>17.5075</c:v>
                </c:pt>
                <c:pt idx="1373">
                  <c:v>6.8149999999999995</c:v>
                </c:pt>
                <c:pt idx="1374">
                  <c:v>4.7974999999999994</c:v>
                </c:pt>
                <c:pt idx="1375">
                  <c:v>10.3225</c:v>
                </c:pt>
                <c:pt idx="1376">
                  <c:v>10.718750000000002</c:v>
                </c:pt>
                <c:pt idx="1377">
                  <c:v>5.03125</c:v>
                </c:pt>
                <c:pt idx="1378">
                  <c:v>1.6887499999999989</c:v>
                </c:pt>
                <c:pt idx="1379">
                  <c:v>15.838749999999997</c:v>
                </c:pt>
                <c:pt idx="1380">
                  <c:v>15.876249999999999</c:v>
                </c:pt>
                <c:pt idx="1381">
                  <c:v>17.220000000000002</c:v>
                </c:pt>
                <c:pt idx="1382">
                  <c:v>13.114999999999997</c:v>
                </c:pt>
                <c:pt idx="1383">
                  <c:v>13.331249999999997</c:v>
                </c:pt>
                <c:pt idx="1384">
                  <c:v>6.9025000000000016</c:v>
                </c:pt>
                <c:pt idx="1385">
                  <c:v>3.707499999999996</c:v>
                </c:pt>
                <c:pt idx="1386">
                  <c:v>9.1225000000000005</c:v>
                </c:pt>
                <c:pt idx="1387">
                  <c:v>4.9549999999999983</c:v>
                </c:pt>
                <c:pt idx="1388">
                  <c:v>10.367500000000003</c:v>
                </c:pt>
                <c:pt idx="1389">
                  <c:v>2.1412499999999977</c:v>
                </c:pt>
                <c:pt idx="1390">
                  <c:v>17.5075</c:v>
                </c:pt>
                <c:pt idx="1391">
                  <c:v>7.2874999999999996</c:v>
                </c:pt>
                <c:pt idx="1392">
                  <c:v>11.873749999999998</c:v>
                </c:pt>
                <c:pt idx="1393">
                  <c:v>5.03125</c:v>
                </c:pt>
                <c:pt idx="1394">
                  <c:v>4.7974999999999994</c:v>
                </c:pt>
                <c:pt idx="1395">
                  <c:v>6.432500000000001</c:v>
                </c:pt>
                <c:pt idx="1396">
                  <c:v>1.6887499999999989</c:v>
                </c:pt>
                <c:pt idx="1397">
                  <c:v>11.873749999999998</c:v>
                </c:pt>
                <c:pt idx="1398">
                  <c:v>13.114999999999997</c:v>
                </c:pt>
                <c:pt idx="1399">
                  <c:v>13.331249999999997</c:v>
                </c:pt>
                <c:pt idx="1400">
                  <c:v>6.9025000000000016</c:v>
                </c:pt>
                <c:pt idx="1401">
                  <c:v>3.707499999999996</c:v>
                </c:pt>
                <c:pt idx="1402">
                  <c:v>9.1225000000000005</c:v>
                </c:pt>
                <c:pt idx="1403">
                  <c:v>10.3225</c:v>
                </c:pt>
                <c:pt idx="1404">
                  <c:v>4.9549999999999983</c:v>
                </c:pt>
                <c:pt idx="1405">
                  <c:v>6.7725000000000009</c:v>
                </c:pt>
                <c:pt idx="1406">
                  <c:v>17.5075</c:v>
                </c:pt>
                <c:pt idx="1407">
                  <c:v>10.504999999999999</c:v>
                </c:pt>
                <c:pt idx="1408">
                  <c:v>6.8149999999999995</c:v>
                </c:pt>
                <c:pt idx="1409">
                  <c:v>5.6062500000000011</c:v>
                </c:pt>
                <c:pt idx="1410">
                  <c:v>16.143749999999997</c:v>
                </c:pt>
                <c:pt idx="1411">
                  <c:v>19.403750000000002</c:v>
                </c:pt>
                <c:pt idx="1412">
                  <c:v>18.088749999999997</c:v>
                </c:pt>
                <c:pt idx="1413">
                  <c:v>6.432500000000001</c:v>
                </c:pt>
                <c:pt idx="1414">
                  <c:v>15.876249999999999</c:v>
                </c:pt>
                <c:pt idx="1415">
                  <c:v>11.873749999999998</c:v>
                </c:pt>
                <c:pt idx="1416">
                  <c:v>17.220000000000002</c:v>
                </c:pt>
                <c:pt idx="1417">
                  <c:v>3.707499999999996</c:v>
                </c:pt>
                <c:pt idx="1418">
                  <c:v>10.3225</c:v>
                </c:pt>
                <c:pt idx="1419">
                  <c:v>4.0925000000000029</c:v>
                </c:pt>
                <c:pt idx="1420">
                  <c:v>6.7725000000000009</c:v>
                </c:pt>
                <c:pt idx="1421">
                  <c:v>17.5075</c:v>
                </c:pt>
                <c:pt idx="1422">
                  <c:v>10.718750000000002</c:v>
                </c:pt>
                <c:pt idx="1423">
                  <c:v>18.088749999999997</c:v>
                </c:pt>
                <c:pt idx="1424">
                  <c:v>16.143749999999997</c:v>
                </c:pt>
                <c:pt idx="1425">
                  <c:v>11.611250000000004</c:v>
                </c:pt>
                <c:pt idx="1426">
                  <c:v>10.504999999999999</c:v>
                </c:pt>
                <c:pt idx="1427">
                  <c:v>5.6062500000000011</c:v>
                </c:pt>
                <c:pt idx="1428">
                  <c:v>19.403750000000002</c:v>
                </c:pt>
                <c:pt idx="1429">
                  <c:v>4.7974999999999994</c:v>
                </c:pt>
                <c:pt idx="1430">
                  <c:v>13.114999999999997</c:v>
                </c:pt>
                <c:pt idx="1431">
                  <c:v>13.331249999999997</c:v>
                </c:pt>
                <c:pt idx="1432">
                  <c:v>3.707499999999996</c:v>
                </c:pt>
                <c:pt idx="1433">
                  <c:v>9.1225000000000005</c:v>
                </c:pt>
                <c:pt idx="1434">
                  <c:v>4.0925000000000029</c:v>
                </c:pt>
                <c:pt idx="1435">
                  <c:v>6.7725000000000009</c:v>
                </c:pt>
                <c:pt idx="1436">
                  <c:v>11.611250000000004</c:v>
                </c:pt>
                <c:pt idx="1437">
                  <c:v>5.03125</c:v>
                </c:pt>
                <c:pt idx="1438">
                  <c:v>17.220000000000002</c:v>
                </c:pt>
                <c:pt idx="1439">
                  <c:v>16.143749999999997</c:v>
                </c:pt>
                <c:pt idx="1440">
                  <c:v>5.6062500000000011</c:v>
                </c:pt>
                <c:pt idx="1441">
                  <c:v>10.718750000000002</c:v>
                </c:pt>
                <c:pt idx="1442">
                  <c:v>19.403750000000002</c:v>
                </c:pt>
                <c:pt idx="1443">
                  <c:v>15.876249999999999</c:v>
                </c:pt>
                <c:pt idx="1444">
                  <c:v>10.3225</c:v>
                </c:pt>
                <c:pt idx="1445">
                  <c:v>4.0925000000000029</c:v>
                </c:pt>
                <c:pt idx="1446">
                  <c:v>6.7725000000000009</c:v>
                </c:pt>
                <c:pt idx="1447">
                  <c:v>17.5075</c:v>
                </c:pt>
                <c:pt idx="1448">
                  <c:v>10.504999999999999</c:v>
                </c:pt>
                <c:pt idx="1449">
                  <c:v>6.8149999999999995</c:v>
                </c:pt>
                <c:pt idx="1450">
                  <c:v>15.5725</c:v>
                </c:pt>
                <c:pt idx="1451">
                  <c:v>11.611250000000004</c:v>
                </c:pt>
                <c:pt idx="1452">
                  <c:v>7.2874999999999996</c:v>
                </c:pt>
                <c:pt idx="1453">
                  <c:v>6.432500000000001</c:v>
                </c:pt>
                <c:pt idx="1454">
                  <c:v>15.838749999999997</c:v>
                </c:pt>
                <c:pt idx="1455">
                  <c:v>4.0925000000000029</c:v>
                </c:pt>
                <c:pt idx="1456">
                  <c:v>10.718750000000002</c:v>
                </c:pt>
                <c:pt idx="1457">
                  <c:v>19.403750000000002</c:v>
                </c:pt>
                <c:pt idx="1458">
                  <c:v>4.7974999999999994</c:v>
                </c:pt>
                <c:pt idx="1459">
                  <c:v>11.873749999999998</c:v>
                </c:pt>
                <c:pt idx="1460">
                  <c:v>17.220000000000002</c:v>
                </c:pt>
                <c:pt idx="1461">
                  <c:v>6.9025000000000016</c:v>
                </c:pt>
                <c:pt idx="1462">
                  <c:v>19.922499999999999</c:v>
                </c:pt>
                <c:pt idx="1463">
                  <c:v>4.9549999999999983</c:v>
                </c:pt>
                <c:pt idx="1464">
                  <c:v>10.367500000000003</c:v>
                </c:pt>
                <c:pt idx="1465">
                  <c:v>5.754999999999999</c:v>
                </c:pt>
                <c:pt idx="1466">
                  <c:v>10.504999999999999</c:v>
                </c:pt>
                <c:pt idx="1467">
                  <c:v>5.6062500000000011</c:v>
                </c:pt>
                <c:pt idx="1468">
                  <c:v>5.03125</c:v>
                </c:pt>
                <c:pt idx="1469">
                  <c:v>2.1412499999999977</c:v>
                </c:pt>
                <c:pt idx="1470">
                  <c:v>10.718750000000002</c:v>
                </c:pt>
                <c:pt idx="1471">
                  <c:v>1.6887499999999989</c:v>
                </c:pt>
                <c:pt idx="1472">
                  <c:v>11.873749999999998</c:v>
                </c:pt>
                <c:pt idx="1473">
                  <c:v>17.220000000000002</c:v>
                </c:pt>
                <c:pt idx="1474">
                  <c:v>6.9025000000000016</c:v>
                </c:pt>
                <c:pt idx="1475">
                  <c:v>10.3225</c:v>
                </c:pt>
                <c:pt idx="1476">
                  <c:v>4.9549999999999983</c:v>
                </c:pt>
                <c:pt idx="1477">
                  <c:v>4.0925000000000029</c:v>
                </c:pt>
                <c:pt idx="1478">
                  <c:v>10.367500000000003</c:v>
                </c:pt>
                <c:pt idx="1479">
                  <c:v>5.754999999999999</c:v>
                </c:pt>
                <c:pt idx="1480">
                  <c:v>2.1412499999999977</c:v>
                </c:pt>
                <c:pt idx="1481">
                  <c:v>15.5725</c:v>
                </c:pt>
                <c:pt idx="1482">
                  <c:v>11.611250000000004</c:v>
                </c:pt>
                <c:pt idx="1483">
                  <c:v>10.504999999999999</c:v>
                </c:pt>
                <c:pt idx="1484">
                  <c:v>5.6062500000000011</c:v>
                </c:pt>
                <c:pt idx="1485">
                  <c:v>7.2874999999999996</c:v>
                </c:pt>
                <c:pt idx="1486">
                  <c:v>1.6887499999999989</c:v>
                </c:pt>
                <c:pt idx="1487">
                  <c:v>15.876249999999999</c:v>
                </c:pt>
                <c:pt idx="1488">
                  <c:v>13.114999999999997</c:v>
                </c:pt>
                <c:pt idx="1489">
                  <c:v>15.5725</c:v>
                </c:pt>
                <c:pt idx="1490">
                  <c:v>11.611250000000004</c:v>
                </c:pt>
                <c:pt idx="1491">
                  <c:v>7.2874999999999996</c:v>
                </c:pt>
                <c:pt idx="1492">
                  <c:v>10.718750000000002</c:v>
                </c:pt>
                <c:pt idx="1493">
                  <c:v>18.088749999999997</c:v>
                </c:pt>
                <c:pt idx="1494">
                  <c:v>6.432500000000001</c:v>
                </c:pt>
                <c:pt idx="1495">
                  <c:v>15.838749999999997</c:v>
                </c:pt>
                <c:pt idx="1496">
                  <c:v>3.707499999999996</c:v>
                </c:pt>
                <c:pt idx="1497">
                  <c:v>10.3225</c:v>
                </c:pt>
                <c:pt idx="1498">
                  <c:v>19.922499999999999</c:v>
                </c:pt>
                <c:pt idx="1499">
                  <c:v>5.754999999999999</c:v>
                </c:pt>
                <c:pt idx="1500">
                  <c:v>2.1412499999999977</c:v>
                </c:pt>
                <c:pt idx="1501">
                  <c:v>15.5725</c:v>
                </c:pt>
                <c:pt idx="1502">
                  <c:v>10.504999999999999</c:v>
                </c:pt>
                <c:pt idx="1503">
                  <c:v>5.6062500000000011</c:v>
                </c:pt>
                <c:pt idx="1504">
                  <c:v>19.403750000000002</c:v>
                </c:pt>
                <c:pt idx="1505">
                  <c:v>4.7974999999999994</c:v>
                </c:pt>
                <c:pt idx="1506">
                  <c:v>15.838749999999997</c:v>
                </c:pt>
                <c:pt idx="1507">
                  <c:v>11.873749999999998</c:v>
                </c:pt>
                <c:pt idx="1508">
                  <c:v>13.331249999999997</c:v>
                </c:pt>
                <c:pt idx="1509">
                  <c:v>19.922499999999999</c:v>
                </c:pt>
                <c:pt idx="1510">
                  <c:v>4.9549999999999983</c:v>
                </c:pt>
                <c:pt idx="1511">
                  <c:v>5.754999999999999</c:v>
                </c:pt>
                <c:pt idx="1512">
                  <c:v>2.1412499999999977</c:v>
                </c:pt>
                <c:pt idx="1513">
                  <c:v>17.5075</c:v>
                </c:pt>
                <c:pt idx="1514">
                  <c:v>6.8149999999999995</c:v>
                </c:pt>
                <c:pt idx="1515">
                  <c:v>7.2874999999999996</c:v>
                </c:pt>
                <c:pt idx="1516">
                  <c:v>5.03125</c:v>
                </c:pt>
                <c:pt idx="1517">
                  <c:v>13.114999999999997</c:v>
                </c:pt>
                <c:pt idx="1518">
                  <c:v>16.143749999999997</c:v>
                </c:pt>
                <c:pt idx="1519">
                  <c:v>15.5725</c:v>
                </c:pt>
                <c:pt idx="1520">
                  <c:v>10.504999999999999</c:v>
                </c:pt>
                <c:pt idx="1521">
                  <c:v>15.838749999999997</c:v>
                </c:pt>
                <c:pt idx="1522">
                  <c:v>11.873749999999998</c:v>
                </c:pt>
                <c:pt idx="1523">
                  <c:v>13.331249999999997</c:v>
                </c:pt>
                <c:pt idx="1524">
                  <c:v>3.707499999999996</c:v>
                </c:pt>
                <c:pt idx="1525">
                  <c:v>9.1225000000000005</c:v>
                </c:pt>
                <c:pt idx="1526">
                  <c:v>10.3225</c:v>
                </c:pt>
                <c:pt idx="1527">
                  <c:v>4.9549999999999983</c:v>
                </c:pt>
                <c:pt idx="1528">
                  <c:v>6.7725000000000009</c:v>
                </c:pt>
                <c:pt idx="1529">
                  <c:v>10.367500000000003</c:v>
                </c:pt>
                <c:pt idx="1530">
                  <c:v>17.5075</c:v>
                </c:pt>
                <c:pt idx="1531">
                  <c:v>15.5725</c:v>
                </c:pt>
                <c:pt idx="1532">
                  <c:v>6.8149999999999995</c:v>
                </c:pt>
                <c:pt idx="1533">
                  <c:v>7.2874999999999996</c:v>
                </c:pt>
                <c:pt idx="1534">
                  <c:v>13.114999999999997</c:v>
                </c:pt>
                <c:pt idx="1535">
                  <c:v>6.9025000000000016</c:v>
                </c:pt>
                <c:pt idx="1536">
                  <c:v>3.707499999999996</c:v>
                </c:pt>
                <c:pt idx="1537">
                  <c:v>19.922499999999999</c:v>
                </c:pt>
                <c:pt idx="1538">
                  <c:v>17.220000000000002</c:v>
                </c:pt>
                <c:pt idx="1539">
                  <c:v>10.367500000000003</c:v>
                </c:pt>
                <c:pt idx="1540">
                  <c:v>5.03125</c:v>
                </c:pt>
                <c:pt idx="1541">
                  <c:v>4.7974999999999994</c:v>
                </c:pt>
                <c:pt idx="1542">
                  <c:v>15.876249999999999</c:v>
                </c:pt>
                <c:pt idx="1543">
                  <c:v>3.707499999999996</c:v>
                </c:pt>
                <c:pt idx="1544">
                  <c:v>9.1225000000000005</c:v>
                </c:pt>
                <c:pt idx="1545">
                  <c:v>5.754999999999999</c:v>
                </c:pt>
                <c:pt idx="1546">
                  <c:v>2.1412499999999977</c:v>
                </c:pt>
                <c:pt idx="1547">
                  <c:v>6.8149999999999995</c:v>
                </c:pt>
                <c:pt idx="1548">
                  <c:v>5.6062500000000011</c:v>
                </c:pt>
                <c:pt idx="1549">
                  <c:v>18.088749999999997</c:v>
                </c:pt>
                <c:pt idx="1550">
                  <c:v>15.838749999999997</c:v>
                </c:pt>
                <c:pt idx="1551">
                  <c:v>17.220000000000002</c:v>
                </c:pt>
                <c:pt idx="1552">
                  <c:v>11.611250000000004</c:v>
                </c:pt>
                <c:pt idx="1553">
                  <c:v>4.7974999999999994</c:v>
                </c:pt>
                <c:pt idx="1554">
                  <c:v>6.432500000000001</c:v>
                </c:pt>
                <c:pt idx="1555">
                  <c:v>1.6887499999999989</c:v>
                </c:pt>
                <c:pt idx="1556">
                  <c:v>13.331249999999997</c:v>
                </c:pt>
                <c:pt idx="1557">
                  <c:v>3.707499999999996</c:v>
                </c:pt>
                <c:pt idx="1558">
                  <c:v>4.9549999999999983</c:v>
                </c:pt>
                <c:pt idx="1559">
                  <c:v>6.7725000000000009</c:v>
                </c:pt>
                <c:pt idx="1560">
                  <c:v>10.367500000000003</c:v>
                </c:pt>
                <c:pt idx="1561">
                  <c:v>5.754999999999999</c:v>
                </c:pt>
                <c:pt idx="1562">
                  <c:v>7.2874999999999996</c:v>
                </c:pt>
                <c:pt idx="1563">
                  <c:v>11.873749999999998</c:v>
                </c:pt>
                <c:pt idx="1564">
                  <c:v>6.8149999999999995</c:v>
                </c:pt>
                <c:pt idx="1565">
                  <c:v>19.403750000000002</c:v>
                </c:pt>
                <c:pt idx="1566">
                  <c:v>18.088749999999997</c:v>
                </c:pt>
                <c:pt idx="1567">
                  <c:v>6.432500000000001</c:v>
                </c:pt>
                <c:pt idx="1568">
                  <c:v>15.876249999999999</c:v>
                </c:pt>
                <c:pt idx="1569">
                  <c:v>13.331249999999997</c:v>
                </c:pt>
                <c:pt idx="1570">
                  <c:v>16.143749999999997</c:v>
                </c:pt>
                <c:pt idx="1571">
                  <c:v>9.1225000000000005</c:v>
                </c:pt>
                <c:pt idx="1572">
                  <c:v>4.9549999999999983</c:v>
                </c:pt>
                <c:pt idx="1573">
                  <c:v>4.0925000000000029</c:v>
                </c:pt>
                <c:pt idx="1574">
                  <c:v>17.5075</c:v>
                </c:pt>
                <c:pt idx="1575">
                  <c:v>11.611250000000004</c:v>
                </c:pt>
                <c:pt idx="1576">
                  <c:v>6.8149999999999995</c:v>
                </c:pt>
                <c:pt idx="1577">
                  <c:v>5.6062500000000011</c:v>
                </c:pt>
                <c:pt idx="1578">
                  <c:v>7.2874999999999996</c:v>
                </c:pt>
                <c:pt idx="1579">
                  <c:v>1.6887499999999989</c:v>
                </c:pt>
                <c:pt idx="1580">
                  <c:v>6.9025000000000016</c:v>
                </c:pt>
                <c:pt idx="1581">
                  <c:v>4.0925000000000029</c:v>
                </c:pt>
                <c:pt idx="1582">
                  <c:v>6.7725000000000009</c:v>
                </c:pt>
                <c:pt idx="1583">
                  <c:v>10.718750000000002</c:v>
                </c:pt>
                <c:pt idx="1584">
                  <c:v>15.876249999999999</c:v>
                </c:pt>
                <c:pt idx="1585">
                  <c:v>13.114999999999997</c:v>
                </c:pt>
                <c:pt idx="1586">
                  <c:v>9.1225000000000005</c:v>
                </c:pt>
                <c:pt idx="1587">
                  <c:v>10.367500000000003</c:v>
                </c:pt>
                <c:pt idx="1588">
                  <c:v>17.5075</c:v>
                </c:pt>
                <c:pt idx="1589">
                  <c:v>11.611250000000004</c:v>
                </c:pt>
                <c:pt idx="1590">
                  <c:v>7.2874999999999996</c:v>
                </c:pt>
                <c:pt idx="1591">
                  <c:v>10.718750000000002</c:v>
                </c:pt>
                <c:pt idx="1592">
                  <c:v>18.088749999999997</c:v>
                </c:pt>
                <c:pt idx="1593">
                  <c:v>4.7974999999999994</c:v>
                </c:pt>
                <c:pt idx="1594">
                  <c:v>15.838749999999997</c:v>
                </c:pt>
                <c:pt idx="1595">
                  <c:v>15.876249999999999</c:v>
                </c:pt>
                <c:pt idx="1596">
                  <c:v>11.873749999999998</c:v>
                </c:pt>
                <c:pt idx="1597">
                  <c:v>13.114999999999997</c:v>
                </c:pt>
                <c:pt idx="1598">
                  <c:v>9.1225000000000005</c:v>
                </c:pt>
                <c:pt idx="1599">
                  <c:v>10.3225</c:v>
                </c:pt>
                <c:pt idx="1600">
                  <c:v>6.7725000000000009</c:v>
                </c:pt>
                <c:pt idx="1601">
                  <c:v>10.367500000000003</c:v>
                </c:pt>
                <c:pt idx="1602">
                  <c:v>17.5075</c:v>
                </c:pt>
                <c:pt idx="1603">
                  <c:v>5.6062500000000011</c:v>
                </c:pt>
                <c:pt idx="1604">
                  <c:v>7.2874999999999996</c:v>
                </c:pt>
                <c:pt idx="1605">
                  <c:v>19.403750000000002</c:v>
                </c:pt>
                <c:pt idx="1606">
                  <c:v>5.03125</c:v>
                </c:pt>
                <c:pt idx="1607">
                  <c:v>18.088749999999997</c:v>
                </c:pt>
                <c:pt idx="1608">
                  <c:v>1.6887499999999989</c:v>
                </c:pt>
                <c:pt idx="1609">
                  <c:v>15.876249999999999</c:v>
                </c:pt>
                <c:pt idx="1610">
                  <c:v>13.114999999999997</c:v>
                </c:pt>
                <c:pt idx="1611">
                  <c:v>6.9025000000000016</c:v>
                </c:pt>
                <c:pt idx="1612">
                  <c:v>16.143749999999997</c:v>
                </c:pt>
                <c:pt idx="1613">
                  <c:v>4.9549999999999983</c:v>
                </c:pt>
                <c:pt idx="1614">
                  <c:v>4.0925000000000029</c:v>
                </c:pt>
                <c:pt idx="1615">
                  <c:v>10.367500000000003</c:v>
                </c:pt>
                <c:pt idx="1616">
                  <c:v>5.754999999999999</c:v>
                </c:pt>
                <c:pt idx="1617">
                  <c:v>2.1412499999999977</c:v>
                </c:pt>
                <c:pt idx="1618">
                  <c:v>5.6062500000000011</c:v>
                </c:pt>
                <c:pt idx="1619">
                  <c:v>15.838749999999997</c:v>
                </c:pt>
                <c:pt idx="1620">
                  <c:v>13.331249999999997</c:v>
                </c:pt>
                <c:pt idx="1621">
                  <c:v>16.143749999999997</c:v>
                </c:pt>
                <c:pt idx="1622">
                  <c:v>10.3225</c:v>
                </c:pt>
                <c:pt idx="1623">
                  <c:v>19.922499999999999</c:v>
                </c:pt>
                <c:pt idx="1624">
                  <c:v>6.7725000000000009</c:v>
                </c:pt>
                <c:pt idx="1625">
                  <c:v>5.754999999999999</c:v>
                </c:pt>
                <c:pt idx="1626">
                  <c:v>10.504999999999999</c:v>
                </c:pt>
                <c:pt idx="1627">
                  <c:v>18.088749999999997</c:v>
                </c:pt>
                <c:pt idx="1628">
                  <c:v>1.6887499999999989</c:v>
                </c:pt>
                <c:pt idx="1629">
                  <c:v>11.873749999999998</c:v>
                </c:pt>
                <c:pt idx="1630">
                  <c:v>17.220000000000002</c:v>
                </c:pt>
                <c:pt idx="1631">
                  <c:v>9.1225000000000005</c:v>
                </c:pt>
                <c:pt idx="1632">
                  <c:v>4.7974999999999994</c:v>
                </c:pt>
                <c:pt idx="1633">
                  <c:v>6.432500000000001</c:v>
                </c:pt>
                <c:pt idx="1634">
                  <c:v>15.838749999999997</c:v>
                </c:pt>
                <c:pt idx="1635">
                  <c:v>19.922499999999999</c:v>
                </c:pt>
                <c:pt idx="1636">
                  <c:v>4.9549999999999983</c:v>
                </c:pt>
                <c:pt idx="1637">
                  <c:v>5.754999999999999</c:v>
                </c:pt>
                <c:pt idx="1638">
                  <c:v>10.718750000000002</c:v>
                </c:pt>
                <c:pt idx="1639">
                  <c:v>1.6887499999999989</c:v>
                </c:pt>
                <c:pt idx="1640">
                  <c:v>17.220000000000002</c:v>
                </c:pt>
                <c:pt idx="1641">
                  <c:v>6.9025000000000016</c:v>
                </c:pt>
                <c:pt idx="1642">
                  <c:v>16.143749999999997</c:v>
                </c:pt>
                <c:pt idx="1643">
                  <c:v>9.1225000000000005</c:v>
                </c:pt>
                <c:pt idx="1644">
                  <c:v>4.0925000000000029</c:v>
                </c:pt>
                <c:pt idx="1645">
                  <c:v>15.5725</c:v>
                </c:pt>
                <c:pt idx="1646">
                  <c:v>11.611250000000004</c:v>
                </c:pt>
                <c:pt idx="1647">
                  <c:v>6.8149999999999995</c:v>
                </c:pt>
                <c:pt idx="1648">
                  <c:v>4.7974999999999994</c:v>
                </c:pt>
                <c:pt idx="1649">
                  <c:v>13.331249999999997</c:v>
                </c:pt>
                <c:pt idx="1650">
                  <c:v>19.922499999999999</c:v>
                </c:pt>
                <c:pt idx="1651">
                  <c:v>7.2874999999999996</c:v>
                </c:pt>
                <c:pt idx="1652">
                  <c:v>10.718750000000002</c:v>
                </c:pt>
                <c:pt idx="1653">
                  <c:v>19.403750000000002</c:v>
                </c:pt>
                <c:pt idx="1654">
                  <c:v>18.088749999999997</c:v>
                </c:pt>
                <c:pt idx="1655">
                  <c:v>6.432500000000001</c:v>
                </c:pt>
                <c:pt idx="1656">
                  <c:v>11.873749999999998</c:v>
                </c:pt>
                <c:pt idx="1657">
                  <c:v>3.707499999999996</c:v>
                </c:pt>
                <c:pt idx="1658">
                  <c:v>9.1225000000000005</c:v>
                </c:pt>
                <c:pt idx="1659">
                  <c:v>4.0925000000000029</c:v>
                </c:pt>
                <c:pt idx="1660">
                  <c:v>2.1412499999999977</c:v>
                </c:pt>
                <c:pt idx="1661">
                  <c:v>17.5075</c:v>
                </c:pt>
                <c:pt idx="1662">
                  <c:v>15.5725</c:v>
                </c:pt>
                <c:pt idx="1663">
                  <c:v>11.611250000000004</c:v>
                </c:pt>
                <c:pt idx="1664">
                  <c:v>6.8149999999999995</c:v>
                </c:pt>
                <c:pt idx="1665">
                  <c:v>4.7974999999999994</c:v>
                </c:pt>
                <c:pt idx="1666">
                  <c:v>16.143749999999997</c:v>
                </c:pt>
                <c:pt idx="1667">
                  <c:v>7.2874999999999996</c:v>
                </c:pt>
                <c:pt idx="1668">
                  <c:v>10.718750000000002</c:v>
                </c:pt>
                <c:pt idx="1669">
                  <c:v>18.088749999999997</c:v>
                </c:pt>
                <c:pt idx="1670">
                  <c:v>6.432500000000001</c:v>
                </c:pt>
                <c:pt idx="1671">
                  <c:v>15.876249999999999</c:v>
                </c:pt>
                <c:pt idx="1672">
                  <c:v>13.114999999999997</c:v>
                </c:pt>
                <c:pt idx="1673">
                  <c:v>3.707499999999996</c:v>
                </c:pt>
                <c:pt idx="1674">
                  <c:v>9.1225000000000005</c:v>
                </c:pt>
                <c:pt idx="1675">
                  <c:v>4.9549999999999983</c:v>
                </c:pt>
                <c:pt idx="1676">
                  <c:v>6.7725000000000009</c:v>
                </c:pt>
                <c:pt idx="1677">
                  <c:v>15.5725</c:v>
                </c:pt>
                <c:pt idx="1678">
                  <c:v>10.504999999999999</c:v>
                </c:pt>
                <c:pt idx="1679">
                  <c:v>6.8149999999999995</c:v>
                </c:pt>
                <c:pt idx="1680">
                  <c:v>19.403750000000002</c:v>
                </c:pt>
                <c:pt idx="1681">
                  <c:v>5.03125</c:v>
                </c:pt>
                <c:pt idx="1682">
                  <c:v>13.331249999999997</c:v>
                </c:pt>
                <c:pt idx="1683">
                  <c:v>6.9025000000000016</c:v>
                </c:pt>
                <c:pt idx="1684">
                  <c:v>19.922499999999999</c:v>
                </c:pt>
                <c:pt idx="1685">
                  <c:v>10.718750000000002</c:v>
                </c:pt>
                <c:pt idx="1686">
                  <c:v>3.707499999999996</c:v>
                </c:pt>
                <c:pt idx="1687">
                  <c:v>4.0925000000000029</c:v>
                </c:pt>
                <c:pt idx="1688">
                  <c:v>17.5075</c:v>
                </c:pt>
                <c:pt idx="1689">
                  <c:v>10.504999999999999</c:v>
                </c:pt>
                <c:pt idx="1690">
                  <c:v>6.8149999999999995</c:v>
                </c:pt>
                <c:pt idx="1691">
                  <c:v>5.03125</c:v>
                </c:pt>
                <c:pt idx="1692">
                  <c:v>4.7974999999999994</c:v>
                </c:pt>
                <c:pt idx="1693">
                  <c:v>6.432500000000001</c:v>
                </c:pt>
                <c:pt idx="1694">
                  <c:v>1.6887499999999989</c:v>
                </c:pt>
                <c:pt idx="1695">
                  <c:v>15.838749999999997</c:v>
                </c:pt>
                <c:pt idx="1696">
                  <c:v>10.3225</c:v>
                </c:pt>
                <c:pt idx="1697">
                  <c:v>4.9549999999999983</c:v>
                </c:pt>
                <c:pt idx="1698">
                  <c:v>11.611250000000004</c:v>
                </c:pt>
                <c:pt idx="1699">
                  <c:v>17.220000000000002</c:v>
                </c:pt>
                <c:pt idx="1700">
                  <c:v>13.114999999999997</c:v>
                </c:pt>
                <c:pt idx="1701">
                  <c:v>2.1412499999999977</c:v>
                </c:pt>
                <c:pt idx="1702">
                  <c:v>17.5075</c:v>
                </c:pt>
                <c:pt idx="1703">
                  <c:v>10.718750000000002</c:v>
                </c:pt>
                <c:pt idx="1704">
                  <c:v>19.403750000000002</c:v>
                </c:pt>
                <c:pt idx="1705">
                  <c:v>6.432500000000001</c:v>
                </c:pt>
                <c:pt idx="1706">
                  <c:v>1.6887499999999989</c:v>
                </c:pt>
                <c:pt idx="1707">
                  <c:v>15.838749999999997</c:v>
                </c:pt>
                <c:pt idx="1708">
                  <c:v>11.873749999999998</c:v>
                </c:pt>
                <c:pt idx="1709">
                  <c:v>3.707499999999996</c:v>
                </c:pt>
                <c:pt idx="1710">
                  <c:v>9.1225000000000005</c:v>
                </c:pt>
                <c:pt idx="1711">
                  <c:v>10.3225</c:v>
                </c:pt>
                <c:pt idx="1712">
                  <c:v>4.9549999999999983</c:v>
                </c:pt>
                <c:pt idx="1713">
                  <c:v>10.367500000000003</c:v>
                </c:pt>
                <c:pt idx="1714">
                  <c:v>11.611250000000004</c:v>
                </c:pt>
                <c:pt idx="1715">
                  <c:v>5.6062500000000011</c:v>
                </c:pt>
                <c:pt idx="1716">
                  <c:v>4.7974999999999994</c:v>
                </c:pt>
                <c:pt idx="1717">
                  <c:v>17.220000000000002</c:v>
                </c:pt>
                <c:pt idx="1718">
                  <c:v>13.114999999999997</c:v>
                </c:pt>
                <c:pt idx="1719">
                  <c:v>19.403750000000002</c:v>
                </c:pt>
                <c:pt idx="1720">
                  <c:v>5.03125</c:v>
                </c:pt>
                <c:pt idx="1721">
                  <c:v>6.432500000000001</c:v>
                </c:pt>
                <c:pt idx="1722">
                  <c:v>1.6887499999999989</c:v>
                </c:pt>
                <c:pt idx="1723">
                  <c:v>15.838749999999997</c:v>
                </c:pt>
                <c:pt idx="1724">
                  <c:v>15.876249999999999</c:v>
                </c:pt>
                <c:pt idx="1725">
                  <c:v>11.873749999999998</c:v>
                </c:pt>
                <c:pt idx="1726">
                  <c:v>10.3225</c:v>
                </c:pt>
                <c:pt idx="1727">
                  <c:v>10.367500000000003</c:v>
                </c:pt>
                <c:pt idx="1728">
                  <c:v>15.5725</c:v>
                </c:pt>
                <c:pt idx="1729">
                  <c:v>11.611250000000004</c:v>
                </c:pt>
                <c:pt idx="1730">
                  <c:v>5.6062500000000011</c:v>
                </c:pt>
                <c:pt idx="1731">
                  <c:v>7.2874999999999996</c:v>
                </c:pt>
                <c:pt idx="1732">
                  <c:v>4.7974999999999994</c:v>
                </c:pt>
                <c:pt idx="1733">
                  <c:v>1.6887499999999989</c:v>
                </c:pt>
                <c:pt idx="1734">
                  <c:v>17.220000000000002</c:v>
                </c:pt>
                <c:pt idx="1735">
                  <c:v>3.707499999999996</c:v>
                </c:pt>
                <c:pt idx="1736">
                  <c:v>19.922499999999999</c:v>
                </c:pt>
                <c:pt idx="1737">
                  <c:v>10.367500000000003</c:v>
                </c:pt>
                <c:pt idx="1738">
                  <c:v>10.504999999999999</c:v>
                </c:pt>
                <c:pt idx="1739">
                  <c:v>5.03125</c:v>
                </c:pt>
                <c:pt idx="1740">
                  <c:v>15.838749999999997</c:v>
                </c:pt>
                <c:pt idx="1741">
                  <c:v>15.876249999999999</c:v>
                </c:pt>
                <c:pt idx="1742">
                  <c:v>10.3225</c:v>
                </c:pt>
                <c:pt idx="1743">
                  <c:v>17.220000000000002</c:v>
                </c:pt>
                <c:pt idx="1744">
                  <c:v>9.1225000000000005</c:v>
                </c:pt>
                <c:pt idx="1745">
                  <c:v>19.922499999999999</c:v>
                </c:pt>
                <c:pt idx="1746">
                  <c:v>4.9549999999999983</c:v>
                </c:pt>
                <c:pt idx="1747">
                  <c:v>6.7725000000000009</c:v>
                </c:pt>
                <c:pt idx="1748">
                  <c:v>10.367500000000003</c:v>
                </c:pt>
                <c:pt idx="1749">
                  <c:v>5.754999999999999</c:v>
                </c:pt>
                <c:pt idx="1750">
                  <c:v>2.1412499999999977</c:v>
                </c:pt>
                <c:pt idx="1751">
                  <c:v>11.611250000000004</c:v>
                </c:pt>
                <c:pt idx="1752">
                  <c:v>10.504999999999999</c:v>
                </c:pt>
                <c:pt idx="1753">
                  <c:v>15.838749999999997</c:v>
                </c:pt>
                <c:pt idx="1754">
                  <c:v>13.331249999999997</c:v>
                </c:pt>
                <c:pt idx="1755">
                  <c:v>3.707499999999996</c:v>
                </c:pt>
                <c:pt idx="1756">
                  <c:v>16.143749999999997</c:v>
                </c:pt>
                <c:pt idx="1757">
                  <c:v>10.3225</c:v>
                </c:pt>
                <c:pt idx="1758">
                  <c:v>11.873749999999998</c:v>
                </c:pt>
                <c:pt idx="1759">
                  <c:v>17.220000000000002</c:v>
                </c:pt>
                <c:pt idx="1760">
                  <c:v>6.9025000000000016</c:v>
                </c:pt>
                <c:pt idx="1761">
                  <c:v>4.0925000000000029</c:v>
                </c:pt>
                <c:pt idx="1762">
                  <c:v>10.367500000000003</c:v>
                </c:pt>
                <c:pt idx="1763">
                  <c:v>2.1412499999999977</c:v>
                </c:pt>
                <c:pt idx="1764">
                  <c:v>15.5725</c:v>
                </c:pt>
                <c:pt idx="1765">
                  <c:v>11.611250000000004</c:v>
                </c:pt>
                <c:pt idx="1766">
                  <c:v>10.718750000000002</c:v>
                </c:pt>
                <c:pt idx="1767">
                  <c:v>18.088749999999997</c:v>
                </c:pt>
                <c:pt idx="1768">
                  <c:v>15.876249999999999</c:v>
                </c:pt>
                <c:pt idx="1769">
                  <c:v>10.3225</c:v>
                </c:pt>
                <c:pt idx="1770">
                  <c:v>19.922499999999999</c:v>
                </c:pt>
                <c:pt idx="1771">
                  <c:v>10.504999999999999</c:v>
                </c:pt>
                <c:pt idx="1772">
                  <c:v>10.718750000000002</c:v>
                </c:pt>
                <c:pt idx="1773">
                  <c:v>19.403750000000002</c:v>
                </c:pt>
                <c:pt idx="1774">
                  <c:v>4.7974999999999994</c:v>
                </c:pt>
                <c:pt idx="1775">
                  <c:v>6.432500000000001</c:v>
                </c:pt>
                <c:pt idx="1776">
                  <c:v>17.220000000000002</c:v>
                </c:pt>
                <c:pt idx="1777">
                  <c:v>6.9025000000000016</c:v>
                </c:pt>
                <c:pt idx="1778">
                  <c:v>3.707499999999996</c:v>
                </c:pt>
                <c:pt idx="1779">
                  <c:v>9.1225000000000005</c:v>
                </c:pt>
                <c:pt idx="1780">
                  <c:v>4.0925000000000029</c:v>
                </c:pt>
                <c:pt idx="1781">
                  <c:v>10.367500000000003</c:v>
                </c:pt>
                <c:pt idx="1782">
                  <c:v>2.1412499999999977</c:v>
                </c:pt>
                <c:pt idx="1783">
                  <c:v>15.5725</c:v>
                </c:pt>
                <c:pt idx="1784">
                  <c:v>6.8149999999999995</c:v>
                </c:pt>
                <c:pt idx="1785">
                  <c:v>18.088749999999997</c:v>
                </c:pt>
                <c:pt idx="1786">
                  <c:v>1.6887499999999989</c:v>
                </c:pt>
                <c:pt idx="1787">
                  <c:v>15.838749999999997</c:v>
                </c:pt>
                <c:pt idx="1788">
                  <c:v>16.143749999999997</c:v>
                </c:pt>
                <c:pt idx="1789">
                  <c:v>10.504999999999999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B4-4C60-94FF-A2BD092D48E6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test!$M$2:$M$1791</c:f>
              <c:numCache>
                <c:formatCode>General</c:formatCode>
                <c:ptCount val="1790"/>
                <c:pt idx="0">
                  <c:v>9.1225000000000005</c:v>
                </c:pt>
                <c:pt idx="1">
                  <c:v>5.754999999999999</c:v>
                </c:pt>
                <c:pt idx="2">
                  <c:v>13.331249999999997</c:v>
                </c:pt>
                <c:pt idx="3">
                  <c:v>19.922499999999999</c:v>
                </c:pt>
                <c:pt idx="4">
                  <c:v>7.2874999999999996</c:v>
                </c:pt>
                <c:pt idx="5">
                  <c:v>18.088749999999997</c:v>
                </c:pt>
                <c:pt idx="6">
                  <c:v>15.838749999999997</c:v>
                </c:pt>
                <c:pt idx="7">
                  <c:v>17.220000000000002</c:v>
                </c:pt>
                <c:pt idx="8">
                  <c:v>3.707499999999996</c:v>
                </c:pt>
                <c:pt idx="9">
                  <c:v>5.6062500000000011</c:v>
                </c:pt>
                <c:pt idx="10">
                  <c:v>5.03125</c:v>
                </c:pt>
                <c:pt idx="11">
                  <c:v>6.432500000000001</c:v>
                </c:pt>
                <c:pt idx="12">
                  <c:v>13.331249999999997</c:v>
                </c:pt>
                <c:pt idx="13">
                  <c:v>6.9025000000000016</c:v>
                </c:pt>
                <c:pt idx="14">
                  <c:v>9.1225000000000005</c:v>
                </c:pt>
                <c:pt idx="15">
                  <c:v>10.3225</c:v>
                </c:pt>
                <c:pt idx="16">
                  <c:v>4.0925000000000029</c:v>
                </c:pt>
                <c:pt idx="17">
                  <c:v>6.7725000000000009</c:v>
                </c:pt>
                <c:pt idx="18">
                  <c:v>15.5725</c:v>
                </c:pt>
                <c:pt idx="19">
                  <c:v>10.504999999999999</c:v>
                </c:pt>
                <c:pt idx="20">
                  <c:v>4.7974999999999994</c:v>
                </c:pt>
                <c:pt idx="21">
                  <c:v>11.873749999999998</c:v>
                </c:pt>
                <c:pt idx="22">
                  <c:v>5.754999999999999</c:v>
                </c:pt>
                <c:pt idx="23">
                  <c:v>6.8149999999999995</c:v>
                </c:pt>
                <c:pt idx="24">
                  <c:v>19.403750000000002</c:v>
                </c:pt>
                <c:pt idx="25">
                  <c:v>5.03125</c:v>
                </c:pt>
                <c:pt idx="26">
                  <c:v>15.876249999999999</c:v>
                </c:pt>
                <c:pt idx="27">
                  <c:v>17.220000000000002</c:v>
                </c:pt>
                <c:pt idx="28">
                  <c:v>6.9025000000000016</c:v>
                </c:pt>
                <c:pt idx="29">
                  <c:v>16.143749999999997</c:v>
                </c:pt>
                <c:pt idx="30">
                  <c:v>10.3225</c:v>
                </c:pt>
                <c:pt idx="31">
                  <c:v>4.0925000000000029</c:v>
                </c:pt>
                <c:pt idx="32">
                  <c:v>6.7725000000000009</c:v>
                </c:pt>
                <c:pt idx="33">
                  <c:v>10.367500000000003</c:v>
                </c:pt>
                <c:pt idx="34">
                  <c:v>5.754999999999999</c:v>
                </c:pt>
                <c:pt idx="35">
                  <c:v>2.1412499999999977</c:v>
                </c:pt>
                <c:pt idx="36">
                  <c:v>15.5725</c:v>
                </c:pt>
                <c:pt idx="37">
                  <c:v>5.6062500000000011</c:v>
                </c:pt>
                <c:pt idx="38">
                  <c:v>19.403750000000002</c:v>
                </c:pt>
                <c:pt idx="39">
                  <c:v>15.876249999999999</c:v>
                </c:pt>
                <c:pt idx="40">
                  <c:v>11.873749999999998</c:v>
                </c:pt>
                <c:pt idx="41">
                  <c:v>6.9025000000000016</c:v>
                </c:pt>
                <c:pt idx="42">
                  <c:v>3.707499999999996</c:v>
                </c:pt>
                <c:pt idx="43">
                  <c:v>19.922499999999999</c:v>
                </c:pt>
                <c:pt idx="44">
                  <c:v>10.367500000000003</c:v>
                </c:pt>
                <c:pt idx="45">
                  <c:v>15.5725</c:v>
                </c:pt>
                <c:pt idx="46">
                  <c:v>5.6062500000000011</c:v>
                </c:pt>
                <c:pt idx="47">
                  <c:v>4.7974999999999994</c:v>
                </c:pt>
                <c:pt idx="48">
                  <c:v>6.432500000000001</c:v>
                </c:pt>
                <c:pt idx="49">
                  <c:v>17.220000000000002</c:v>
                </c:pt>
                <c:pt idx="50">
                  <c:v>16.143749999999997</c:v>
                </c:pt>
                <c:pt idx="51">
                  <c:v>9.1225000000000005</c:v>
                </c:pt>
                <c:pt idx="52">
                  <c:v>10.3225</c:v>
                </c:pt>
                <c:pt idx="53">
                  <c:v>4.9549999999999983</c:v>
                </c:pt>
                <c:pt idx="54">
                  <c:v>17.5075</c:v>
                </c:pt>
                <c:pt idx="55">
                  <c:v>15.838749999999997</c:v>
                </c:pt>
                <c:pt idx="56">
                  <c:v>13.114999999999997</c:v>
                </c:pt>
                <c:pt idx="57">
                  <c:v>10.367500000000003</c:v>
                </c:pt>
                <c:pt idx="58">
                  <c:v>19.403750000000002</c:v>
                </c:pt>
                <c:pt idx="59">
                  <c:v>4.7974999999999994</c:v>
                </c:pt>
                <c:pt idx="60">
                  <c:v>6.432500000000001</c:v>
                </c:pt>
                <c:pt idx="61">
                  <c:v>17.220000000000002</c:v>
                </c:pt>
                <c:pt idx="62">
                  <c:v>6.9025000000000016</c:v>
                </c:pt>
                <c:pt idx="63">
                  <c:v>3.707499999999996</c:v>
                </c:pt>
                <c:pt idx="64">
                  <c:v>10.3225</c:v>
                </c:pt>
                <c:pt idx="65">
                  <c:v>19.922499999999999</c:v>
                </c:pt>
                <c:pt idx="66">
                  <c:v>4.9549999999999983</c:v>
                </c:pt>
                <c:pt idx="67">
                  <c:v>6.7725000000000009</c:v>
                </c:pt>
                <c:pt idx="68">
                  <c:v>15.5725</c:v>
                </c:pt>
                <c:pt idx="69">
                  <c:v>10.504999999999999</c:v>
                </c:pt>
                <c:pt idx="70">
                  <c:v>1.6887499999999989</c:v>
                </c:pt>
                <c:pt idx="71">
                  <c:v>15.838749999999997</c:v>
                </c:pt>
                <c:pt idx="72">
                  <c:v>13.114999999999997</c:v>
                </c:pt>
                <c:pt idx="73">
                  <c:v>19.403750000000002</c:v>
                </c:pt>
                <c:pt idx="74">
                  <c:v>4.7974999999999994</c:v>
                </c:pt>
                <c:pt idx="75">
                  <c:v>6.432500000000001</c:v>
                </c:pt>
                <c:pt idx="76">
                  <c:v>17.220000000000002</c:v>
                </c:pt>
                <c:pt idx="77">
                  <c:v>3.707499999999996</c:v>
                </c:pt>
                <c:pt idx="78">
                  <c:v>16.143749999999997</c:v>
                </c:pt>
                <c:pt idx="79">
                  <c:v>9.1225000000000005</c:v>
                </c:pt>
                <c:pt idx="80">
                  <c:v>4.9549999999999983</c:v>
                </c:pt>
                <c:pt idx="81">
                  <c:v>17.5075</c:v>
                </c:pt>
                <c:pt idx="82">
                  <c:v>11.611250000000004</c:v>
                </c:pt>
                <c:pt idx="83">
                  <c:v>10.504999999999999</c:v>
                </c:pt>
                <c:pt idx="84">
                  <c:v>6.8149999999999995</c:v>
                </c:pt>
                <c:pt idx="85">
                  <c:v>5.6062500000000011</c:v>
                </c:pt>
                <c:pt idx="86">
                  <c:v>1.6887499999999989</c:v>
                </c:pt>
                <c:pt idx="87">
                  <c:v>11.873749999999998</c:v>
                </c:pt>
                <c:pt idx="88">
                  <c:v>13.114999999999997</c:v>
                </c:pt>
                <c:pt idx="89">
                  <c:v>19.922499999999999</c:v>
                </c:pt>
                <c:pt idx="90">
                  <c:v>4.0925000000000029</c:v>
                </c:pt>
                <c:pt idx="91">
                  <c:v>17.220000000000002</c:v>
                </c:pt>
                <c:pt idx="92">
                  <c:v>16.143749999999997</c:v>
                </c:pt>
                <c:pt idx="93">
                  <c:v>4.9549999999999983</c:v>
                </c:pt>
                <c:pt idx="94">
                  <c:v>11.611250000000004</c:v>
                </c:pt>
                <c:pt idx="95">
                  <c:v>10.504999999999999</c:v>
                </c:pt>
                <c:pt idx="96">
                  <c:v>6.8149999999999995</c:v>
                </c:pt>
                <c:pt idx="97">
                  <c:v>19.403750000000002</c:v>
                </c:pt>
                <c:pt idx="98">
                  <c:v>4.7974999999999994</c:v>
                </c:pt>
                <c:pt idx="99">
                  <c:v>6.432500000000001</c:v>
                </c:pt>
                <c:pt idx="100">
                  <c:v>1.6887499999999989</c:v>
                </c:pt>
                <c:pt idx="101">
                  <c:v>11.873749999999998</c:v>
                </c:pt>
                <c:pt idx="102">
                  <c:v>13.331249999999997</c:v>
                </c:pt>
                <c:pt idx="103">
                  <c:v>3.707499999999996</c:v>
                </c:pt>
                <c:pt idx="104">
                  <c:v>19.922499999999999</c:v>
                </c:pt>
                <c:pt idx="105">
                  <c:v>10.367500000000003</c:v>
                </c:pt>
                <c:pt idx="106">
                  <c:v>5.754999999999999</c:v>
                </c:pt>
                <c:pt idx="107">
                  <c:v>7.2874999999999996</c:v>
                </c:pt>
                <c:pt idx="108">
                  <c:v>10.3225</c:v>
                </c:pt>
                <c:pt idx="109">
                  <c:v>2.1412499999999977</c:v>
                </c:pt>
                <c:pt idx="110">
                  <c:v>19.403750000000002</c:v>
                </c:pt>
                <c:pt idx="111">
                  <c:v>5.03125</c:v>
                </c:pt>
                <c:pt idx="112">
                  <c:v>1.6887499999999989</c:v>
                </c:pt>
                <c:pt idx="113">
                  <c:v>15.876249999999999</c:v>
                </c:pt>
                <c:pt idx="114">
                  <c:v>13.331249999999997</c:v>
                </c:pt>
                <c:pt idx="115">
                  <c:v>9.1225000000000005</c:v>
                </c:pt>
                <c:pt idx="116">
                  <c:v>4.9549999999999983</c:v>
                </c:pt>
                <c:pt idx="117">
                  <c:v>4.0925000000000029</c:v>
                </c:pt>
                <c:pt idx="118">
                  <c:v>10.367500000000003</c:v>
                </c:pt>
                <c:pt idx="119">
                  <c:v>5.754999999999999</c:v>
                </c:pt>
                <c:pt idx="120">
                  <c:v>10.718750000000002</c:v>
                </c:pt>
                <c:pt idx="121">
                  <c:v>18.088749999999997</c:v>
                </c:pt>
                <c:pt idx="122">
                  <c:v>4.7974999999999994</c:v>
                </c:pt>
                <c:pt idx="123">
                  <c:v>16.143749999999997</c:v>
                </c:pt>
                <c:pt idx="124">
                  <c:v>11.611250000000004</c:v>
                </c:pt>
                <c:pt idx="125">
                  <c:v>10.504999999999999</c:v>
                </c:pt>
                <c:pt idx="126">
                  <c:v>5.03125</c:v>
                </c:pt>
                <c:pt idx="127">
                  <c:v>6.432500000000001</c:v>
                </c:pt>
                <c:pt idx="128">
                  <c:v>15.876249999999999</c:v>
                </c:pt>
                <c:pt idx="129">
                  <c:v>11.873749999999998</c:v>
                </c:pt>
                <c:pt idx="130">
                  <c:v>13.114999999999997</c:v>
                </c:pt>
                <c:pt idx="131">
                  <c:v>13.331249999999997</c:v>
                </c:pt>
                <c:pt idx="132">
                  <c:v>9.1225000000000005</c:v>
                </c:pt>
                <c:pt idx="133">
                  <c:v>10.3225</c:v>
                </c:pt>
                <c:pt idx="134">
                  <c:v>4.0925000000000029</c:v>
                </c:pt>
                <c:pt idx="135">
                  <c:v>10.367500000000003</c:v>
                </c:pt>
                <c:pt idx="136">
                  <c:v>5.754999999999999</c:v>
                </c:pt>
                <c:pt idx="137">
                  <c:v>2.1412499999999977</c:v>
                </c:pt>
                <c:pt idx="138">
                  <c:v>7.2874999999999996</c:v>
                </c:pt>
                <c:pt idx="139">
                  <c:v>10.718750000000002</c:v>
                </c:pt>
                <c:pt idx="140">
                  <c:v>1.6887499999999989</c:v>
                </c:pt>
                <c:pt idx="141">
                  <c:v>16.143749999999997</c:v>
                </c:pt>
                <c:pt idx="142">
                  <c:v>10.504999999999999</c:v>
                </c:pt>
                <c:pt idx="143">
                  <c:v>5.03125</c:v>
                </c:pt>
                <c:pt idx="144">
                  <c:v>18.088749999999997</c:v>
                </c:pt>
                <c:pt idx="145">
                  <c:v>2.1412499999999977</c:v>
                </c:pt>
                <c:pt idx="146">
                  <c:v>10.718750000000002</c:v>
                </c:pt>
                <c:pt idx="147">
                  <c:v>6.432500000000001</c:v>
                </c:pt>
                <c:pt idx="148">
                  <c:v>1.6887499999999989</c:v>
                </c:pt>
                <c:pt idx="149">
                  <c:v>15.876249999999999</c:v>
                </c:pt>
                <c:pt idx="150">
                  <c:v>17.220000000000002</c:v>
                </c:pt>
                <c:pt idx="151">
                  <c:v>6.9025000000000016</c:v>
                </c:pt>
                <c:pt idx="152">
                  <c:v>19.922499999999999</c:v>
                </c:pt>
                <c:pt idx="153">
                  <c:v>6.7725000000000009</c:v>
                </c:pt>
                <c:pt idx="154">
                  <c:v>5.754999999999999</c:v>
                </c:pt>
                <c:pt idx="155">
                  <c:v>17.5075</c:v>
                </c:pt>
                <c:pt idx="156">
                  <c:v>11.611250000000004</c:v>
                </c:pt>
                <c:pt idx="157">
                  <c:v>5.6062500000000011</c:v>
                </c:pt>
                <c:pt idx="158">
                  <c:v>5.03125</c:v>
                </c:pt>
                <c:pt idx="159">
                  <c:v>15.5725</c:v>
                </c:pt>
                <c:pt idx="160">
                  <c:v>10.718750000000002</c:v>
                </c:pt>
                <c:pt idx="161">
                  <c:v>6.432500000000001</c:v>
                </c:pt>
                <c:pt idx="162">
                  <c:v>1.6887499999999989</c:v>
                </c:pt>
                <c:pt idx="163">
                  <c:v>11.873749999999998</c:v>
                </c:pt>
                <c:pt idx="164">
                  <c:v>17.220000000000002</c:v>
                </c:pt>
                <c:pt idx="165">
                  <c:v>6.9025000000000016</c:v>
                </c:pt>
                <c:pt idx="166">
                  <c:v>19.922499999999999</c:v>
                </c:pt>
                <c:pt idx="167">
                  <c:v>4.9549999999999983</c:v>
                </c:pt>
                <c:pt idx="168">
                  <c:v>5.754999999999999</c:v>
                </c:pt>
                <c:pt idx="169">
                  <c:v>2.1412499999999977</c:v>
                </c:pt>
                <c:pt idx="170">
                  <c:v>17.5075</c:v>
                </c:pt>
                <c:pt idx="171">
                  <c:v>11.611250000000004</c:v>
                </c:pt>
                <c:pt idx="172">
                  <c:v>6.8149999999999995</c:v>
                </c:pt>
                <c:pt idx="173">
                  <c:v>18.088749999999997</c:v>
                </c:pt>
                <c:pt idx="174">
                  <c:v>15.838749999999997</c:v>
                </c:pt>
                <c:pt idx="175">
                  <c:v>4.7974999999999994</c:v>
                </c:pt>
                <c:pt idx="176">
                  <c:v>6.432500000000001</c:v>
                </c:pt>
                <c:pt idx="177">
                  <c:v>11.873749999999998</c:v>
                </c:pt>
                <c:pt idx="178">
                  <c:v>17.220000000000002</c:v>
                </c:pt>
                <c:pt idx="179">
                  <c:v>13.331249999999997</c:v>
                </c:pt>
                <c:pt idx="180">
                  <c:v>3.707499999999996</c:v>
                </c:pt>
                <c:pt idx="181">
                  <c:v>4.9549999999999983</c:v>
                </c:pt>
                <c:pt idx="182">
                  <c:v>6.7725000000000009</c:v>
                </c:pt>
                <c:pt idx="183">
                  <c:v>5.754999999999999</c:v>
                </c:pt>
                <c:pt idx="184">
                  <c:v>17.5075</c:v>
                </c:pt>
                <c:pt idx="185">
                  <c:v>15.5725</c:v>
                </c:pt>
                <c:pt idx="186">
                  <c:v>11.611250000000004</c:v>
                </c:pt>
                <c:pt idx="187">
                  <c:v>6.8149999999999995</c:v>
                </c:pt>
                <c:pt idx="188">
                  <c:v>5.6062500000000011</c:v>
                </c:pt>
                <c:pt idx="189">
                  <c:v>7.2874999999999996</c:v>
                </c:pt>
                <c:pt idx="190">
                  <c:v>18.088749999999997</c:v>
                </c:pt>
                <c:pt idx="191">
                  <c:v>19.922499999999999</c:v>
                </c:pt>
                <c:pt idx="192">
                  <c:v>19.403750000000002</c:v>
                </c:pt>
                <c:pt idx="193">
                  <c:v>10.3225</c:v>
                </c:pt>
                <c:pt idx="194">
                  <c:v>5.6062500000000011</c:v>
                </c:pt>
                <c:pt idx="195">
                  <c:v>5.03125</c:v>
                </c:pt>
                <c:pt idx="196">
                  <c:v>11.873749999999998</c:v>
                </c:pt>
                <c:pt idx="197">
                  <c:v>13.331249999999997</c:v>
                </c:pt>
                <c:pt idx="198">
                  <c:v>16.143749999999997</c:v>
                </c:pt>
                <c:pt idx="199">
                  <c:v>19.922499999999999</c:v>
                </c:pt>
                <c:pt idx="200">
                  <c:v>4.9549999999999983</c:v>
                </c:pt>
                <c:pt idx="201">
                  <c:v>4.0925000000000029</c:v>
                </c:pt>
                <c:pt idx="202">
                  <c:v>10.367500000000003</c:v>
                </c:pt>
                <c:pt idx="203">
                  <c:v>17.5075</c:v>
                </c:pt>
                <c:pt idx="204">
                  <c:v>15.5725</c:v>
                </c:pt>
                <c:pt idx="205">
                  <c:v>6.8149999999999995</c:v>
                </c:pt>
                <c:pt idx="206">
                  <c:v>7.2874999999999996</c:v>
                </c:pt>
                <c:pt idx="207">
                  <c:v>13.114999999999997</c:v>
                </c:pt>
                <c:pt idx="208">
                  <c:v>3.707499999999996</c:v>
                </c:pt>
                <c:pt idx="209">
                  <c:v>5.6062500000000011</c:v>
                </c:pt>
                <c:pt idx="210">
                  <c:v>19.403750000000002</c:v>
                </c:pt>
                <c:pt idx="211">
                  <c:v>5.03125</c:v>
                </c:pt>
                <c:pt idx="212">
                  <c:v>18.088749999999997</c:v>
                </c:pt>
                <c:pt idx="213">
                  <c:v>4.7974999999999994</c:v>
                </c:pt>
                <c:pt idx="214">
                  <c:v>15.838749999999997</c:v>
                </c:pt>
                <c:pt idx="215">
                  <c:v>11.873749999999998</c:v>
                </c:pt>
                <c:pt idx="216">
                  <c:v>13.331249999999997</c:v>
                </c:pt>
                <c:pt idx="217">
                  <c:v>16.143749999999997</c:v>
                </c:pt>
                <c:pt idx="218">
                  <c:v>10.3225</c:v>
                </c:pt>
                <c:pt idx="219">
                  <c:v>2.1412499999999977</c:v>
                </c:pt>
                <c:pt idx="220">
                  <c:v>15.876249999999999</c:v>
                </c:pt>
                <c:pt idx="221">
                  <c:v>10.367500000000003</c:v>
                </c:pt>
                <c:pt idx="222">
                  <c:v>15.5725</c:v>
                </c:pt>
                <c:pt idx="223">
                  <c:v>5.6062500000000011</c:v>
                </c:pt>
                <c:pt idx="224">
                  <c:v>7.2874999999999996</c:v>
                </c:pt>
                <c:pt idx="225">
                  <c:v>5.03125</c:v>
                </c:pt>
                <c:pt idx="226">
                  <c:v>6.432500000000001</c:v>
                </c:pt>
                <c:pt idx="227">
                  <c:v>15.838749999999997</c:v>
                </c:pt>
                <c:pt idx="228">
                  <c:v>13.114999999999997</c:v>
                </c:pt>
                <c:pt idx="229">
                  <c:v>13.331249999999997</c:v>
                </c:pt>
                <c:pt idx="230">
                  <c:v>3.707499999999996</c:v>
                </c:pt>
                <c:pt idx="231">
                  <c:v>16.143749999999997</c:v>
                </c:pt>
                <c:pt idx="232">
                  <c:v>9.1225000000000005</c:v>
                </c:pt>
                <c:pt idx="233">
                  <c:v>10.3225</c:v>
                </c:pt>
                <c:pt idx="234">
                  <c:v>4.0925000000000029</c:v>
                </c:pt>
                <c:pt idx="235">
                  <c:v>15.5725</c:v>
                </c:pt>
                <c:pt idx="236">
                  <c:v>10.504999999999999</c:v>
                </c:pt>
                <c:pt idx="237">
                  <c:v>19.403750000000002</c:v>
                </c:pt>
                <c:pt idx="238">
                  <c:v>6.9025000000000016</c:v>
                </c:pt>
                <c:pt idx="239">
                  <c:v>19.922499999999999</c:v>
                </c:pt>
                <c:pt idx="240">
                  <c:v>4.0925000000000029</c:v>
                </c:pt>
                <c:pt idx="241">
                  <c:v>10.367500000000003</c:v>
                </c:pt>
                <c:pt idx="242">
                  <c:v>17.5075</c:v>
                </c:pt>
                <c:pt idx="243">
                  <c:v>6.432500000000001</c:v>
                </c:pt>
                <c:pt idx="244">
                  <c:v>1.6887499999999989</c:v>
                </c:pt>
                <c:pt idx="245">
                  <c:v>15.838749999999997</c:v>
                </c:pt>
                <c:pt idx="246">
                  <c:v>4.9549999999999983</c:v>
                </c:pt>
                <c:pt idx="247">
                  <c:v>7.2874999999999996</c:v>
                </c:pt>
                <c:pt idx="248">
                  <c:v>5.03125</c:v>
                </c:pt>
                <c:pt idx="249">
                  <c:v>4.7974999999999994</c:v>
                </c:pt>
                <c:pt idx="250">
                  <c:v>13.114999999999997</c:v>
                </c:pt>
                <c:pt idx="251">
                  <c:v>3.707499999999996</c:v>
                </c:pt>
                <c:pt idx="252">
                  <c:v>9.1225000000000005</c:v>
                </c:pt>
                <c:pt idx="253">
                  <c:v>6.7725000000000009</c:v>
                </c:pt>
                <c:pt idx="254">
                  <c:v>17.5075</c:v>
                </c:pt>
                <c:pt idx="255">
                  <c:v>10.504999999999999</c:v>
                </c:pt>
                <c:pt idx="256">
                  <c:v>1.6887499999999989</c:v>
                </c:pt>
                <c:pt idx="257">
                  <c:v>17.220000000000002</c:v>
                </c:pt>
                <c:pt idx="258">
                  <c:v>4.9549999999999983</c:v>
                </c:pt>
                <c:pt idx="259">
                  <c:v>19.403750000000002</c:v>
                </c:pt>
                <c:pt idx="260">
                  <c:v>18.088749999999997</c:v>
                </c:pt>
                <c:pt idx="261">
                  <c:v>4.7974999999999994</c:v>
                </c:pt>
                <c:pt idx="262">
                  <c:v>13.114999999999997</c:v>
                </c:pt>
                <c:pt idx="263">
                  <c:v>6.9025000000000016</c:v>
                </c:pt>
                <c:pt idx="264">
                  <c:v>9.1225000000000005</c:v>
                </c:pt>
                <c:pt idx="265">
                  <c:v>10.367500000000003</c:v>
                </c:pt>
                <c:pt idx="266">
                  <c:v>5.754999999999999</c:v>
                </c:pt>
                <c:pt idx="267">
                  <c:v>2.1412499999999977</c:v>
                </c:pt>
                <c:pt idx="268">
                  <c:v>17.5075</c:v>
                </c:pt>
                <c:pt idx="269">
                  <c:v>15.5725</c:v>
                </c:pt>
                <c:pt idx="270">
                  <c:v>10.504999999999999</c:v>
                </c:pt>
                <c:pt idx="271">
                  <c:v>6.8149999999999995</c:v>
                </c:pt>
                <c:pt idx="272">
                  <c:v>11.611250000000004</c:v>
                </c:pt>
                <c:pt idx="273">
                  <c:v>19.403750000000002</c:v>
                </c:pt>
                <c:pt idx="274">
                  <c:v>4.7974999999999994</c:v>
                </c:pt>
                <c:pt idx="275">
                  <c:v>15.876249999999999</c:v>
                </c:pt>
                <c:pt idx="276">
                  <c:v>17.220000000000002</c:v>
                </c:pt>
                <c:pt idx="277">
                  <c:v>13.114999999999997</c:v>
                </c:pt>
                <c:pt idx="278">
                  <c:v>6.9025000000000016</c:v>
                </c:pt>
                <c:pt idx="279">
                  <c:v>3.707499999999996</c:v>
                </c:pt>
                <c:pt idx="280">
                  <c:v>9.1225000000000005</c:v>
                </c:pt>
                <c:pt idx="281">
                  <c:v>4.9549999999999983</c:v>
                </c:pt>
                <c:pt idx="282">
                  <c:v>10.367500000000003</c:v>
                </c:pt>
                <c:pt idx="283">
                  <c:v>5.754999999999999</c:v>
                </c:pt>
                <c:pt idx="284">
                  <c:v>2.1412499999999977</c:v>
                </c:pt>
                <c:pt idx="285">
                  <c:v>15.5725</c:v>
                </c:pt>
                <c:pt idx="286">
                  <c:v>6.8149999999999995</c:v>
                </c:pt>
                <c:pt idx="287">
                  <c:v>5.6062500000000011</c:v>
                </c:pt>
                <c:pt idx="288">
                  <c:v>4.7974999999999994</c:v>
                </c:pt>
                <c:pt idx="289">
                  <c:v>1.6887499999999989</c:v>
                </c:pt>
                <c:pt idx="290">
                  <c:v>15.876249999999999</c:v>
                </c:pt>
                <c:pt idx="291">
                  <c:v>16.143749999999997</c:v>
                </c:pt>
                <c:pt idx="292">
                  <c:v>9.1225000000000005</c:v>
                </c:pt>
                <c:pt idx="293">
                  <c:v>4.0925000000000029</c:v>
                </c:pt>
                <c:pt idx="294">
                  <c:v>5.754999999999999</c:v>
                </c:pt>
                <c:pt idx="295">
                  <c:v>2.1412499999999977</c:v>
                </c:pt>
                <c:pt idx="296">
                  <c:v>17.5075</c:v>
                </c:pt>
                <c:pt idx="297">
                  <c:v>15.5725</c:v>
                </c:pt>
                <c:pt idx="298">
                  <c:v>11.611250000000004</c:v>
                </c:pt>
                <c:pt idx="299">
                  <c:v>6.8149999999999995</c:v>
                </c:pt>
                <c:pt idx="300">
                  <c:v>13.331249999999997</c:v>
                </c:pt>
                <c:pt idx="301">
                  <c:v>3.707499999999996</c:v>
                </c:pt>
                <c:pt idx="302">
                  <c:v>7.2874999999999996</c:v>
                </c:pt>
                <c:pt idx="303">
                  <c:v>5.03125</c:v>
                </c:pt>
                <c:pt idx="304">
                  <c:v>18.088749999999997</c:v>
                </c:pt>
                <c:pt idx="305">
                  <c:v>4.7974999999999994</c:v>
                </c:pt>
                <c:pt idx="306">
                  <c:v>15.838749999999997</c:v>
                </c:pt>
                <c:pt idx="307">
                  <c:v>15.876249999999999</c:v>
                </c:pt>
                <c:pt idx="308">
                  <c:v>11.873749999999998</c:v>
                </c:pt>
                <c:pt idx="309">
                  <c:v>13.114999999999997</c:v>
                </c:pt>
                <c:pt idx="310">
                  <c:v>6.9025000000000016</c:v>
                </c:pt>
                <c:pt idx="311">
                  <c:v>16.143749999999997</c:v>
                </c:pt>
                <c:pt idx="312">
                  <c:v>10.3225</c:v>
                </c:pt>
                <c:pt idx="313">
                  <c:v>6.7725000000000009</c:v>
                </c:pt>
                <c:pt idx="314">
                  <c:v>10.367500000000003</c:v>
                </c:pt>
                <c:pt idx="315">
                  <c:v>10.504999999999999</c:v>
                </c:pt>
                <c:pt idx="316">
                  <c:v>5.6062500000000011</c:v>
                </c:pt>
                <c:pt idx="317">
                  <c:v>7.2874999999999996</c:v>
                </c:pt>
                <c:pt idx="318">
                  <c:v>19.403750000000002</c:v>
                </c:pt>
                <c:pt idx="319">
                  <c:v>5.03125</c:v>
                </c:pt>
                <c:pt idx="320">
                  <c:v>4.7974999999999994</c:v>
                </c:pt>
                <c:pt idx="321">
                  <c:v>1.6887499999999989</c:v>
                </c:pt>
                <c:pt idx="322">
                  <c:v>15.876249999999999</c:v>
                </c:pt>
                <c:pt idx="323">
                  <c:v>11.873749999999998</c:v>
                </c:pt>
                <c:pt idx="324">
                  <c:v>6.9025000000000016</c:v>
                </c:pt>
                <c:pt idx="325">
                  <c:v>4.0925000000000029</c:v>
                </c:pt>
                <c:pt idx="326">
                  <c:v>5.754999999999999</c:v>
                </c:pt>
                <c:pt idx="327">
                  <c:v>17.5075</c:v>
                </c:pt>
                <c:pt idx="328">
                  <c:v>10.504999999999999</c:v>
                </c:pt>
                <c:pt idx="329">
                  <c:v>5.6062500000000011</c:v>
                </c:pt>
                <c:pt idx="330">
                  <c:v>18.088749999999997</c:v>
                </c:pt>
                <c:pt idx="331">
                  <c:v>15.838749999999997</c:v>
                </c:pt>
                <c:pt idx="332">
                  <c:v>13.114999999999997</c:v>
                </c:pt>
                <c:pt idx="333">
                  <c:v>16.143749999999997</c:v>
                </c:pt>
                <c:pt idx="334">
                  <c:v>10.3225</c:v>
                </c:pt>
                <c:pt idx="335">
                  <c:v>19.922499999999999</c:v>
                </c:pt>
                <c:pt idx="336">
                  <c:v>6.7725000000000009</c:v>
                </c:pt>
                <c:pt idx="337">
                  <c:v>10.504999999999999</c:v>
                </c:pt>
                <c:pt idx="338">
                  <c:v>7.2874999999999996</c:v>
                </c:pt>
                <c:pt idx="339">
                  <c:v>1.6887499999999989</c:v>
                </c:pt>
                <c:pt idx="340">
                  <c:v>13.331249999999997</c:v>
                </c:pt>
                <c:pt idx="341">
                  <c:v>6.9025000000000016</c:v>
                </c:pt>
                <c:pt idx="342">
                  <c:v>5.754999999999999</c:v>
                </c:pt>
                <c:pt idx="343">
                  <c:v>5.03125</c:v>
                </c:pt>
                <c:pt idx="344">
                  <c:v>4.7974999999999994</c:v>
                </c:pt>
                <c:pt idx="345">
                  <c:v>11.873749999999998</c:v>
                </c:pt>
                <c:pt idx="346">
                  <c:v>17.220000000000002</c:v>
                </c:pt>
                <c:pt idx="347">
                  <c:v>19.922499999999999</c:v>
                </c:pt>
                <c:pt idx="348">
                  <c:v>2.1412499999999977</c:v>
                </c:pt>
                <c:pt idx="349">
                  <c:v>19.403750000000002</c:v>
                </c:pt>
                <c:pt idx="350">
                  <c:v>6.432500000000001</c:v>
                </c:pt>
                <c:pt idx="351">
                  <c:v>13.331249999999997</c:v>
                </c:pt>
                <c:pt idx="352">
                  <c:v>3.707499999999996</c:v>
                </c:pt>
                <c:pt idx="353">
                  <c:v>9.1225000000000005</c:v>
                </c:pt>
                <c:pt idx="354">
                  <c:v>4.0925000000000029</c:v>
                </c:pt>
                <c:pt idx="355">
                  <c:v>6.7725000000000009</c:v>
                </c:pt>
                <c:pt idx="356">
                  <c:v>11.611250000000004</c:v>
                </c:pt>
                <c:pt idx="357">
                  <c:v>6.8149999999999995</c:v>
                </c:pt>
                <c:pt idx="358">
                  <c:v>1.6887499999999989</c:v>
                </c:pt>
                <c:pt idx="359">
                  <c:v>11.873749999999998</c:v>
                </c:pt>
                <c:pt idx="360">
                  <c:v>4.9549999999999983</c:v>
                </c:pt>
                <c:pt idx="361">
                  <c:v>15.5725</c:v>
                </c:pt>
                <c:pt idx="362">
                  <c:v>5.03125</c:v>
                </c:pt>
                <c:pt idx="363">
                  <c:v>6.432500000000001</c:v>
                </c:pt>
                <c:pt idx="364">
                  <c:v>15.876249999999999</c:v>
                </c:pt>
                <c:pt idx="365">
                  <c:v>13.331249999999997</c:v>
                </c:pt>
                <c:pt idx="366">
                  <c:v>6.9025000000000016</c:v>
                </c:pt>
                <c:pt idx="367">
                  <c:v>16.143749999999997</c:v>
                </c:pt>
                <c:pt idx="368">
                  <c:v>4.0925000000000029</c:v>
                </c:pt>
                <c:pt idx="369">
                  <c:v>6.7725000000000009</c:v>
                </c:pt>
                <c:pt idx="370">
                  <c:v>10.367500000000003</c:v>
                </c:pt>
                <c:pt idx="371">
                  <c:v>2.1412499999999977</c:v>
                </c:pt>
                <c:pt idx="372">
                  <c:v>11.611250000000004</c:v>
                </c:pt>
                <c:pt idx="373">
                  <c:v>10.3225</c:v>
                </c:pt>
                <c:pt idx="374">
                  <c:v>19.922499999999999</c:v>
                </c:pt>
                <c:pt idx="375">
                  <c:v>6.8149999999999995</c:v>
                </c:pt>
                <c:pt idx="376">
                  <c:v>19.403750000000002</c:v>
                </c:pt>
                <c:pt idx="377">
                  <c:v>6.432500000000001</c:v>
                </c:pt>
                <c:pt idx="378">
                  <c:v>11.873749999999998</c:v>
                </c:pt>
                <c:pt idx="379">
                  <c:v>17.220000000000002</c:v>
                </c:pt>
                <c:pt idx="380">
                  <c:v>13.331249999999997</c:v>
                </c:pt>
                <c:pt idx="381">
                  <c:v>6.9025000000000016</c:v>
                </c:pt>
                <c:pt idx="382">
                  <c:v>19.922499999999999</c:v>
                </c:pt>
                <c:pt idx="383">
                  <c:v>4.9549999999999983</c:v>
                </c:pt>
                <c:pt idx="384">
                  <c:v>4.0925000000000029</c:v>
                </c:pt>
                <c:pt idx="385">
                  <c:v>6.7725000000000009</c:v>
                </c:pt>
                <c:pt idx="386">
                  <c:v>10.367500000000003</c:v>
                </c:pt>
                <c:pt idx="387">
                  <c:v>17.5075</c:v>
                </c:pt>
                <c:pt idx="388">
                  <c:v>11.611250000000004</c:v>
                </c:pt>
                <c:pt idx="389">
                  <c:v>5.03125</c:v>
                </c:pt>
                <c:pt idx="390">
                  <c:v>4.7974999999999994</c:v>
                </c:pt>
                <c:pt idx="391">
                  <c:v>15.876249999999999</c:v>
                </c:pt>
                <c:pt idx="392">
                  <c:v>10.3225</c:v>
                </c:pt>
                <c:pt idx="393">
                  <c:v>6.8149999999999995</c:v>
                </c:pt>
                <c:pt idx="394">
                  <c:v>19.403750000000002</c:v>
                </c:pt>
                <c:pt idx="395">
                  <c:v>6.432500000000001</c:v>
                </c:pt>
                <c:pt idx="396">
                  <c:v>17.220000000000002</c:v>
                </c:pt>
                <c:pt idx="397">
                  <c:v>19.922499999999999</c:v>
                </c:pt>
                <c:pt idx="398">
                  <c:v>4.0925000000000029</c:v>
                </c:pt>
                <c:pt idx="399">
                  <c:v>11.611250000000004</c:v>
                </c:pt>
                <c:pt idx="400">
                  <c:v>7.2874999999999996</c:v>
                </c:pt>
                <c:pt idx="401">
                  <c:v>15.876249999999999</c:v>
                </c:pt>
                <c:pt idx="402">
                  <c:v>16.143749999999997</c:v>
                </c:pt>
                <c:pt idx="403">
                  <c:v>10.3225</c:v>
                </c:pt>
                <c:pt idx="404">
                  <c:v>4.9549999999999983</c:v>
                </c:pt>
                <c:pt idx="405">
                  <c:v>6.7725000000000009</c:v>
                </c:pt>
                <c:pt idx="406">
                  <c:v>10.367500000000003</c:v>
                </c:pt>
                <c:pt idx="407">
                  <c:v>17.5075</c:v>
                </c:pt>
                <c:pt idx="408">
                  <c:v>6.8149999999999995</c:v>
                </c:pt>
                <c:pt idx="409">
                  <c:v>4.7974999999999994</c:v>
                </c:pt>
                <c:pt idx="410">
                  <c:v>6.432500000000001</c:v>
                </c:pt>
                <c:pt idx="411">
                  <c:v>15.838749999999997</c:v>
                </c:pt>
                <c:pt idx="412">
                  <c:v>17.220000000000002</c:v>
                </c:pt>
                <c:pt idx="413">
                  <c:v>4.0925000000000029</c:v>
                </c:pt>
                <c:pt idx="414">
                  <c:v>5.754999999999999</c:v>
                </c:pt>
                <c:pt idx="415">
                  <c:v>10.504999999999999</c:v>
                </c:pt>
                <c:pt idx="416">
                  <c:v>15.876249999999999</c:v>
                </c:pt>
                <c:pt idx="417">
                  <c:v>13.114999999999997</c:v>
                </c:pt>
                <c:pt idx="418">
                  <c:v>2.1412499999999977</c:v>
                </c:pt>
                <c:pt idx="419">
                  <c:v>17.5075</c:v>
                </c:pt>
                <c:pt idx="420">
                  <c:v>15.5725</c:v>
                </c:pt>
                <c:pt idx="421">
                  <c:v>7.2874999999999996</c:v>
                </c:pt>
                <c:pt idx="422">
                  <c:v>10.718750000000002</c:v>
                </c:pt>
                <c:pt idx="423">
                  <c:v>5.03125</c:v>
                </c:pt>
                <c:pt idx="424">
                  <c:v>4.7974999999999994</c:v>
                </c:pt>
                <c:pt idx="425">
                  <c:v>1.6887499999999989</c:v>
                </c:pt>
                <c:pt idx="426">
                  <c:v>15.838749999999997</c:v>
                </c:pt>
                <c:pt idx="427">
                  <c:v>17.220000000000002</c:v>
                </c:pt>
                <c:pt idx="428">
                  <c:v>16.143749999999997</c:v>
                </c:pt>
                <c:pt idx="429">
                  <c:v>10.504999999999999</c:v>
                </c:pt>
                <c:pt idx="430">
                  <c:v>5.6062500000000011</c:v>
                </c:pt>
                <c:pt idx="431">
                  <c:v>15.876249999999999</c:v>
                </c:pt>
                <c:pt idx="432">
                  <c:v>3.707499999999996</c:v>
                </c:pt>
                <c:pt idx="433">
                  <c:v>9.1225000000000005</c:v>
                </c:pt>
                <c:pt idx="434">
                  <c:v>10.3225</c:v>
                </c:pt>
                <c:pt idx="435">
                  <c:v>6.7725000000000009</c:v>
                </c:pt>
                <c:pt idx="436">
                  <c:v>17.5075</c:v>
                </c:pt>
                <c:pt idx="437">
                  <c:v>15.5725</c:v>
                </c:pt>
                <c:pt idx="438">
                  <c:v>11.611250000000004</c:v>
                </c:pt>
                <c:pt idx="439">
                  <c:v>10.718750000000002</c:v>
                </c:pt>
                <c:pt idx="440">
                  <c:v>4.7974999999999994</c:v>
                </c:pt>
                <c:pt idx="441">
                  <c:v>13.114999999999997</c:v>
                </c:pt>
                <c:pt idx="442">
                  <c:v>2.1412499999999977</c:v>
                </c:pt>
                <c:pt idx="443">
                  <c:v>10.504999999999999</c:v>
                </c:pt>
                <c:pt idx="444">
                  <c:v>6.8149999999999995</c:v>
                </c:pt>
                <c:pt idx="445">
                  <c:v>6.9025000000000016</c:v>
                </c:pt>
                <c:pt idx="446">
                  <c:v>3.707499999999996</c:v>
                </c:pt>
                <c:pt idx="447">
                  <c:v>19.922499999999999</c:v>
                </c:pt>
                <c:pt idx="448">
                  <c:v>4.9549999999999983</c:v>
                </c:pt>
                <c:pt idx="449">
                  <c:v>6.7725000000000009</c:v>
                </c:pt>
                <c:pt idx="450">
                  <c:v>2.1412499999999977</c:v>
                </c:pt>
                <c:pt idx="451">
                  <c:v>19.403750000000002</c:v>
                </c:pt>
                <c:pt idx="452">
                  <c:v>5.03125</c:v>
                </c:pt>
                <c:pt idx="453">
                  <c:v>1.6887499999999989</c:v>
                </c:pt>
                <c:pt idx="454">
                  <c:v>15.838749999999997</c:v>
                </c:pt>
                <c:pt idx="455">
                  <c:v>11.873749999999998</c:v>
                </c:pt>
                <c:pt idx="456">
                  <c:v>13.114999999999997</c:v>
                </c:pt>
                <c:pt idx="457">
                  <c:v>16.143749999999997</c:v>
                </c:pt>
                <c:pt idx="458">
                  <c:v>9.1225000000000005</c:v>
                </c:pt>
                <c:pt idx="459">
                  <c:v>5.754999999999999</c:v>
                </c:pt>
                <c:pt idx="460">
                  <c:v>17.5075</c:v>
                </c:pt>
                <c:pt idx="461">
                  <c:v>15.5725</c:v>
                </c:pt>
                <c:pt idx="462">
                  <c:v>6.8149999999999995</c:v>
                </c:pt>
                <c:pt idx="463">
                  <c:v>6.432500000000001</c:v>
                </c:pt>
                <c:pt idx="464">
                  <c:v>6.9025000000000016</c:v>
                </c:pt>
                <c:pt idx="465">
                  <c:v>4.9549999999999983</c:v>
                </c:pt>
                <c:pt idx="466">
                  <c:v>19.403750000000002</c:v>
                </c:pt>
                <c:pt idx="467">
                  <c:v>18.088749999999997</c:v>
                </c:pt>
                <c:pt idx="468">
                  <c:v>1.6887499999999989</c:v>
                </c:pt>
                <c:pt idx="469">
                  <c:v>15.838749999999997</c:v>
                </c:pt>
                <c:pt idx="470">
                  <c:v>17.220000000000002</c:v>
                </c:pt>
                <c:pt idx="471">
                  <c:v>13.114999999999997</c:v>
                </c:pt>
                <c:pt idx="472">
                  <c:v>3.707499999999996</c:v>
                </c:pt>
                <c:pt idx="473">
                  <c:v>16.143749999999997</c:v>
                </c:pt>
                <c:pt idx="474">
                  <c:v>19.922499999999999</c:v>
                </c:pt>
                <c:pt idx="475">
                  <c:v>17.5075</c:v>
                </c:pt>
                <c:pt idx="476">
                  <c:v>6.8149999999999995</c:v>
                </c:pt>
                <c:pt idx="477">
                  <c:v>5.6062500000000011</c:v>
                </c:pt>
                <c:pt idx="478">
                  <c:v>10.718750000000002</c:v>
                </c:pt>
                <c:pt idx="479">
                  <c:v>6.432500000000001</c:v>
                </c:pt>
                <c:pt idx="480">
                  <c:v>6.9025000000000016</c:v>
                </c:pt>
                <c:pt idx="481">
                  <c:v>10.718750000000002</c:v>
                </c:pt>
                <c:pt idx="482">
                  <c:v>19.403750000000002</c:v>
                </c:pt>
                <c:pt idx="483">
                  <c:v>18.088749999999997</c:v>
                </c:pt>
                <c:pt idx="484">
                  <c:v>15.838749999999997</c:v>
                </c:pt>
                <c:pt idx="485">
                  <c:v>11.873749999999998</c:v>
                </c:pt>
                <c:pt idx="486">
                  <c:v>17.220000000000002</c:v>
                </c:pt>
                <c:pt idx="487">
                  <c:v>13.331249999999997</c:v>
                </c:pt>
                <c:pt idx="488">
                  <c:v>3.707499999999996</c:v>
                </c:pt>
                <c:pt idx="489">
                  <c:v>16.143749999999997</c:v>
                </c:pt>
                <c:pt idx="490">
                  <c:v>4.0925000000000029</c:v>
                </c:pt>
                <c:pt idx="491">
                  <c:v>11.611250000000004</c:v>
                </c:pt>
                <c:pt idx="492">
                  <c:v>10.504999999999999</c:v>
                </c:pt>
                <c:pt idx="493">
                  <c:v>5.6062500000000011</c:v>
                </c:pt>
                <c:pt idx="494">
                  <c:v>18.088749999999997</c:v>
                </c:pt>
                <c:pt idx="495">
                  <c:v>1.6887499999999989</c:v>
                </c:pt>
                <c:pt idx="496">
                  <c:v>6.9025000000000016</c:v>
                </c:pt>
                <c:pt idx="497">
                  <c:v>10.367500000000003</c:v>
                </c:pt>
                <c:pt idx="498">
                  <c:v>5.754999999999999</c:v>
                </c:pt>
                <c:pt idx="499">
                  <c:v>10.718750000000002</c:v>
                </c:pt>
                <c:pt idx="500">
                  <c:v>19.403750000000002</c:v>
                </c:pt>
                <c:pt idx="501">
                  <c:v>4.7974999999999994</c:v>
                </c:pt>
                <c:pt idx="502">
                  <c:v>15.838749999999997</c:v>
                </c:pt>
                <c:pt idx="503">
                  <c:v>9.1225000000000005</c:v>
                </c:pt>
                <c:pt idx="504">
                  <c:v>11.611250000000004</c:v>
                </c:pt>
                <c:pt idx="505">
                  <c:v>10.504999999999999</c:v>
                </c:pt>
                <c:pt idx="506">
                  <c:v>5.6062500000000011</c:v>
                </c:pt>
                <c:pt idx="507">
                  <c:v>18.088749999999997</c:v>
                </c:pt>
                <c:pt idx="508">
                  <c:v>13.331249999999997</c:v>
                </c:pt>
                <c:pt idx="509">
                  <c:v>4.0925000000000029</c:v>
                </c:pt>
                <c:pt idx="510">
                  <c:v>6.7725000000000009</c:v>
                </c:pt>
                <c:pt idx="511">
                  <c:v>10.367500000000003</c:v>
                </c:pt>
                <c:pt idx="512">
                  <c:v>5.754999999999999</c:v>
                </c:pt>
                <c:pt idx="513">
                  <c:v>15.5725</c:v>
                </c:pt>
                <c:pt idx="514">
                  <c:v>6.8149999999999995</c:v>
                </c:pt>
                <c:pt idx="515">
                  <c:v>7.2874999999999996</c:v>
                </c:pt>
                <c:pt idx="516">
                  <c:v>1.6887499999999989</c:v>
                </c:pt>
                <c:pt idx="517">
                  <c:v>15.838749999999997</c:v>
                </c:pt>
                <c:pt idx="518">
                  <c:v>15.876249999999999</c:v>
                </c:pt>
                <c:pt idx="519">
                  <c:v>11.873749999999998</c:v>
                </c:pt>
                <c:pt idx="520">
                  <c:v>13.114999999999997</c:v>
                </c:pt>
                <c:pt idx="521">
                  <c:v>10.504999999999999</c:v>
                </c:pt>
                <c:pt idx="522">
                  <c:v>19.403750000000002</c:v>
                </c:pt>
                <c:pt idx="523">
                  <c:v>13.331249999999997</c:v>
                </c:pt>
                <c:pt idx="524">
                  <c:v>19.922499999999999</c:v>
                </c:pt>
                <c:pt idx="525">
                  <c:v>4.9549999999999983</c:v>
                </c:pt>
                <c:pt idx="526">
                  <c:v>6.7725000000000009</c:v>
                </c:pt>
                <c:pt idx="527">
                  <c:v>5.754999999999999</c:v>
                </c:pt>
                <c:pt idx="528">
                  <c:v>15.5725</c:v>
                </c:pt>
                <c:pt idx="529">
                  <c:v>11.611250000000004</c:v>
                </c:pt>
                <c:pt idx="530">
                  <c:v>7.2874999999999996</c:v>
                </c:pt>
                <c:pt idx="531">
                  <c:v>10.718750000000002</c:v>
                </c:pt>
                <c:pt idx="532">
                  <c:v>18.088749999999997</c:v>
                </c:pt>
                <c:pt idx="533">
                  <c:v>1.6887499999999989</c:v>
                </c:pt>
                <c:pt idx="534">
                  <c:v>15.876249999999999</c:v>
                </c:pt>
                <c:pt idx="535">
                  <c:v>17.220000000000002</c:v>
                </c:pt>
                <c:pt idx="536">
                  <c:v>16.143749999999997</c:v>
                </c:pt>
                <c:pt idx="537">
                  <c:v>9.1225000000000005</c:v>
                </c:pt>
                <c:pt idx="538">
                  <c:v>10.3225</c:v>
                </c:pt>
                <c:pt idx="539">
                  <c:v>10.504999999999999</c:v>
                </c:pt>
                <c:pt idx="540">
                  <c:v>5.6062500000000011</c:v>
                </c:pt>
                <c:pt idx="541">
                  <c:v>10.718750000000002</c:v>
                </c:pt>
                <c:pt idx="542">
                  <c:v>18.088749999999997</c:v>
                </c:pt>
                <c:pt idx="543">
                  <c:v>6.432500000000001</c:v>
                </c:pt>
                <c:pt idx="544">
                  <c:v>13.331249999999997</c:v>
                </c:pt>
                <c:pt idx="545">
                  <c:v>9.1225000000000005</c:v>
                </c:pt>
                <c:pt idx="546">
                  <c:v>10.3225</c:v>
                </c:pt>
                <c:pt idx="547">
                  <c:v>19.922499999999999</c:v>
                </c:pt>
                <c:pt idx="548">
                  <c:v>4.9549999999999983</c:v>
                </c:pt>
                <c:pt idx="549">
                  <c:v>2.1412499999999977</c:v>
                </c:pt>
                <c:pt idx="550">
                  <c:v>11.611250000000004</c:v>
                </c:pt>
                <c:pt idx="551">
                  <c:v>6.8149999999999995</c:v>
                </c:pt>
                <c:pt idx="552">
                  <c:v>7.2874999999999996</c:v>
                </c:pt>
                <c:pt idx="553">
                  <c:v>16.143749999999997</c:v>
                </c:pt>
                <c:pt idx="554">
                  <c:v>6.7725000000000009</c:v>
                </c:pt>
                <c:pt idx="555">
                  <c:v>10.367500000000003</c:v>
                </c:pt>
                <c:pt idx="556">
                  <c:v>17.5075</c:v>
                </c:pt>
                <c:pt idx="557">
                  <c:v>10.718750000000002</c:v>
                </c:pt>
                <c:pt idx="558">
                  <c:v>5.03125</c:v>
                </c:pt>
                <c:pt idx="559">
                  <c:v>15.838749999999997</c:v>
                </c:pt>
                <c:pt idx="560">
                  <c:v>13.114999999999997</c:v>
                </c:pt>
                <c:pt idx="561">
                  <c:v>6.9025000000000016</c:v>
                </c:pt>
                <c:pt idx="562">
                  <c:v>10.3225</c:v>
                </c:pt>
                <c:pt idx="563">
                  <c:v>5.754999999999999</c:v>
                </c:pt>
                <c:pt idx="564">
                  <c:v>2.1412499999999977</c:v>
                </c:pt>
                <c:pt idx="565">
                  <c:v>17.5075</c:v>
                </c:pt>
                <c:pt idx="566">
                  <c:v>6.8149999999999995</c:v>
                </c:pt>
                <c:pt idx="567">
                  <c:v>5.6062500000000011</c:v>
                </c:pt>
                <c:pt idx="568">
                  <c:v>7.2874999999999996</c:v>
                </c:pt>
                <c:pt idx="569">
                  <c:v>18.088749999999997</c:v>
                </c:pt>
                <c:pt idx="570">
                  <c:v>6.7725000000000009</c:v>
                </c:pt>
                <c:pt idx="571">
                  <c:v>10.367500000000003</c:v>
                </c:pt>
                <c:pt idx="572">
                  <c:v>19.403750000000002</c:v>
                </c:pt>
                <c:pt idx="573">
                  <c:v>4.7974999999999994</c:v>
                </c:pt>
                <c:pt idx="574">
                  <c:v>6.432500000000001</c:v>
                </c:pt>
                <c:pt idx="575">
                  <c:v>15.838749999999997</c:v>
                </c:pt>
                <c:pt idx="576">
                  <c:v>15.876249999999999</c:v>
                </c:pt>
                <c:pt idx="577">
                  <c:v>11.873749999999998</c:v>
                </c:pt>
                <c:pt idx="578">
                  <c:v>17.220000000000002</c:v>
                </c:pt>
                <c:pt idx="579">
                  <c:v>13.331249999999997</c:v>
                </c:pt>
                <c:pt idx="580">
                  <c:v>2.1412499999999977</c:v>
                </c:pt>
                <c:pt idx="581">
                  <c:v>17.5075</c:v>
                </c:pt>
                <c:pt idx="582">
                  <c:v>10.504999999999999</c:v>
                </c:pt>
                <c:pt idx="583">
                  <c:v>5.6062500000000011</c:v>
                </c:pt>
                <c:pt idx="584">
                  <c:v>1.6887499999999989</c:v>
                </c:pt>
                <c:pt idx="585">
                  <c:v>13.114999999999997</c:v>
                </c:pt>
                <c:pt idx="586">
                  <c:v>16.143749999999997</c:v>
                </c:pt>
                <c:pt idx="587">
                  <c:v>4.9549999999999983</c:v>
                </c:pt>
                <c:pt idx="588">
                  <c:v>10.367500000000003</c:v>
                </c:pt>
                <c:pt idx="589">
                  <c:v>7.2874999999999996</c:v>
                </c:pt>
                <c:pt idx="590">
                  <c:v>19.403750000000002</c:v>
                </c:pt>
                <c:pt idx="591">
                  <c:v>15.838749999999997</c:v>
                </c:pt>
                <c:pt idx="592">
                  <c:v>1.6887499999999989</c:v>
                </c:pt>
                <c:pt idx="593">
                  <c:v>17.220000000000002</c:v>
                </c:pt>
                <c:pt idx="594">
                  <c:v>13.114999999999997</c:v>
                </c:pt>
                <c:pt idx="595">
                  <c:v>13.331249999999997</c:v>
                </c:pt>
                <c:pt idx="596">
                  <c:v>9.1225000000000005</c:v>
                </c:pt>
                <c:pt idx="597">
                  <c:v>19.922499999999999</c:v>
                </c:pt>
                <c:pt idx="598">
                  <c:v>4.9549999999999983</c:v>
                </c:pt>
                <c:pt idx="599">
                  <c:v>15.5725</c:v>
                </c:pt>
                <c:pt idx="600">
                  <c:v>11.611250000000004</c:v>
                </c:pt>
                <c:pt idx="601">
                  <c:v>6.8149999999999995</c:v>
                </c:pt>
                <c:pt idx="602">
                  <c:v>5.6062500000000011</c:v>
                </c:pt>
                <c:pt idx="603">
                  <c:v>7.2874999999999996</c:v>
                </c:pt>
                <c:pt idx="604">
                  <c:v>11.873749999999998</c:v>
                </c:pt>
                <c:pt idx="605">
                  <c:v>6.9025000000000016</c:v>
                </c:pt>
                <c:pt idx="606">
                  <c:v>18.088749999999997</c:v>
                </c:pt>
                <c:pt idx="607">
                  <c:v>4.7974999999999994</c:v>
                </c:pt>
                <c:pt idx="608">
                  <c:v>17.220000000000002</c:v>
                </c:pt>
                <c:pt idx="609">
                  <c:v>13.331249999999997</c:v>
                </c:pt>
                <c:pt idx="610">
                  <c:v>3.707499999999996</c:v>
                </c:pt>
                <c:pt idx="611">
                  <c:v>16.143749999999997</c:v>
                </c:pt>
                <c:pt idx="612">
                  <c:v>4.0925000000000029</c:v>
                </c:pt>
                <c:pt idx="613">
                  <c:v>15.5725</c:v>
                </c:pt>
                <c:pt idx="614">
                  <c:v>11.611250000000004</c:v>
                </c:pt>
                <c:pt idx="615">
                  <c:v>10.504999999999999</c:v>
                </c:pt>
                <c:pt idx="616">
                  <c:v>7.2874999999999996</c:v>
                </c:pt>
                <c:pt idx="617">
                  <c:v>6.432500000000001</c:v>
                </c:pt>
                <c:pt idx="618">
                  <c:v>1.6887499999999989</c:v>
                </c:pt>
                <c:pt idx="619">
                  <c:v>11.873749999999998</c:v>
                </c:pt>
                <c:pt idx="620">
                  <c:v>6.8149999999999995</c:v>
                </c:pt>
                <c:pt idx="621">
                  <c:v>5.6062500000000011</c:v>
                </c:pt>
                <c:pt idx="622">
                  <c:v>5.03125</c:v>
                </c:pt>
                <c:pt idx="623">
                  <c:v>4.7974999999999994</c:v>
                </c:pt>
                <c:pt idx="624">
                  <c:v>17.220000000000002</c:v>
                </c:pt>
                <c:pt idx="625">
                  <c:v>3.707499999999996</c:v>
                </c:pt>
                <c:pt idx="626">
                  <c:v>16.143749999999997</c:v>
                </c:pt>
                <c:pt idx="627">
                  <c:v>4.9549999999999983</c:v>
                </c:pt>
                <c:pt idx="628">
                  <c:v>5.754999999999999</c:v>
                </c:pt>
                <c:pt idx="629">
                  <c:v>15.5725</c:v>
                </c:pt>
                <c:pt idx="630">
                  <c:v>10.504999999999999</c:v>
                </c:pt>
                <c:pt idx="631">
                  <c:v>7.2874999999999996</c:v>
                </c:pt>
                <c:pt idx="632">
                  <c:v>10.718750000000002</c:v>
                </c:pt>
                <c:pt idx="633">
                  <c:v>1.6887499999999989</c:v>
                </c:pt>
                <c:pt idx="634">
                  <c:v>15.876249999999999</c:v>
                </c:pt>
                <c:pt idx="635">
                  <c:v>6.9025000000000016</c:v>
                </c:pt>
                <c:pt idx="636">
                  <c:v>4.0925000000000029</c:v>
                </c:pt>
                <c:pt idx="637">
                  <c:v>6.8149999999999995</c:v>
                </c:pt>
                <c:pt idx="638">
                  <c:v>5.6062500000000011</c:v>
                </c:pt>
                <c:pt idx="639">
                  <c:v>5.03125</c:v>
                </c:pt>
                <c:pt idx="640">
                  <c:v>13.331249999999997</c:v>
                </c:pt>
                <c:pt idx="641">
                  <c:v>3.707499999999996</c:v>
                </c:pt>
                <c:pt idx="642">
                  <c:v>4.9549999999999983</c:v>
                </c:pt>
                <c:pt idx="643">
                  <c:v>10.718750000000002</c:v>
                </c:pt>
                <c:pt idx="644">
                  <c:v>5.03125</c:v>
                </c:pt>
                <c:pt idx="645">
                  <c:v>18.088749999999997</c:v>
                </c:pt>
                <c:pt idx="646">
                  <c:v>15.838749999999997</c:v>
                </c:pt>
                <c:pt idx="647">
                  <c:v>11.873749999999998</c:v>
                </c:pt>
                <c:pt idx="648">
                  <c:v>10.3225</c:v>
                </c:pt>
                <c:pt idx="649">
                  <c:v>19.922499999999999</c:v>
                </c:pt>
                <c:pt idx="650">
                  <c:v>6.7725000000000009</c:v>
                </c:pt>
                <c:pt idx="651">
                  <c:v>2.1412499999999977</c:v>
                </c:pt>
                <c:pt idx="652">
                  <c:v>17.5075</c:v>
                </c:pt>
                <c:pt idx="653">
                  <c:v>7.2874999999999996</c:v>
                </c:pt>
                <c:pt idx="654">
                  <c:v>13.331249999999997</c:v>
                </c:pt>
                <c:pt idx="655">
                  <c:v>4.0925000000000029</c:v>
                </c:pt>
                <c:pt idx="656">
                  <c:v>15.5725</c:v>
                </c:pt>
                <c:pt idx="657">
                  <c:v>10.718750000000002</c:v>
                </c:pt>
                <c:pt idx="658">
                  <c:v>19.403750000000002</c:v>
                </c:pt>
                <c:pt idx="659">
                  <c:v>5.03125</c:v>
                </c:pt>
                <c:pt idx="660">
                  <c:v>4.7974999999999994</c:v>
                </c:pt>
                <c:pt idx="661">
                  <c:v>1.6887499999999989</c:v>
                </c:pt>
                <c:pt idx="662">
                  <c:v>11.873749999999998</c:v>
                </c:pt>
                <c:pt idx="663">
                  <c:v>3.707499999999996</c:v>
                </c:pt>
                <c:pt idx="664">
                  <c:v>10.3225</c:v>
                </c:pt>
                <c:pt idx="665">
                  <c:v>19.922499999999999</c:v>
                </c:pt>
                <c:pt idx="666">
                  <c:v>2.1412499999999977</c:v>
                </c:pt>
                <c:pt idx="667">
                  <c:v>17.5075</c:v>
                </c:pt>
                <c:pt idx="668">
                  <c:v>10.504999999999999</c:v>
                </c:pt>
                <c:pt idx="669">
                  <c:v>7.2874999999999996</c:v>
                </c:pt>
                <c:pt idx="670">
                  <c:v>6.7725000000000009</c:v>
                </c:pt>
                <c:pt idx="671">
                  <c:v>5.754999999999999</c:v>
                </c:pt>
                <c:pt idx="672">
                  <c:v>19.403750000000002</c:v>
                </c:pt>
                <c:pt idx="673">
                  <c:v>18.088749999999997</c:v>
                </c:pt>
                <c:pt idx="674">
                  <c:v>1.6887499999999989</c:v>
                </c:pt>
                <c:pt idx="675">
                  <c:v>15.838749999999997</c:v>
                </c:pt>
                <c:pt idx="676">
                  <c:v>15.876249999999999</c:v>
                </c:pt>
                <c:pt idx="677">
                  <c:v>11.873749999999998</c:v>
                </c:pt>
                <c:pt idx="678">
                  <c:v>13.114999999999997</c:v>
                </c:pt>
                <c:pt idx="679">
                  <c:v>13.331249999999997</c:v>
                </c:pt>
                <c:pt idx="680">
                  <c:v>6.9025000000000016</c:v>
                </c:pt>
                <c:pt idx="681">
                  <c:v>9.1225000000000005</c:v>
                </c:pt>
                <c:pt idx="682">
                  <c:v>10.3225</c:v>
                </c:pt>
                <c:pt idx="683">
                  <c:v>2.1412499999999977</c:v>
                </c:pt>
                <c:pt idx="684">
                  <c:v>10.504999999999999</c:v>
                </c:pt>
                <c:pt idx="685">
                  <c:v>5.6062500000000011</c:v>
                </c:pt>
                <c:pt idx="686">
                  <c:v>18.088749999999997</c:v>
                </c:pt>
                <c:pt idx="687">
                  <c:v>19.922499999999999</c:v>
                </c:pt>
                <c:pt idx="688">
                  <c:v>6.8149999999999995</c:v>
                </c:pt>
                <c:pt idx="689">
                  <c:v>19.403750000000002</c:v>
                </c:pt>
                <c:pt idx="690">
                  <c:v>5.03125</c:v>
                </c:pt>
                <c:pt idx="691">
                  <c:v>4.7974999999999994</c:v>
                </c:pt>
                <c:pt idx="692">
                  <c:v>15.838749999999997</c:v>
                </c:pt>
                <c:pt idx="693">
                  <c:v>9.1225000000000005</c:v>
                </c:pt>
                <c:pt idx="694">
                  <c:v>10.3225</c:v>
                </c:pt>
                <c:pt idx="695">
                  <c:v>6.7725000000000009</c:v>
                </c:pt>
                <c:pt idx="696">
                  <c:v>10.367500000000003</c:v>
                </c:pt>
                <c:pt idx="697">
                  <c:v>5.754999999999999</c:v>
                </c:pt>
                <c:pt idx="698">
                  <c:v>2.1412499999999977</c:v>
                </c:pt>
                <c:pt idx="699">
                  <c:v>10.504999999999999</c:v>
                </c:pt>
                <c:pt idx="700">
                  <c:v>10.718750000000002</c:v>
                </c:pt>
                <c:pt idx="701">
                  <c:v>1.6887499999999989</c:v>
                </c:pt>
                <c:pt idx="702">
                  <c:v>17.220000000000002</c:v>
                </c:pt>
                <c:pt idx="703">
                  <c:v>3.707499999999996</c:v>
                </c:pt>
                <c:pt idx="704">
                  <c:v>9.1225000000000005</c:v>
                </c:pt>
                <c:pt idx="705">
                  <c:v>4.0925000000000029</c:v>
                </c:pt>
                <c:pt idx="706">
                  <c:v>15.5725</c:v>
                </c:pt>
                <c:pt idx="707">
                  <c:v>5.6062500000000011</c:v>
                </c:pt>
                <c:pt idx="708">
                  <c:v>6.432500000000001</c:v>
                </c:pt>
                <c:pt idx="709">
                  <c:v>10.3225</c:v>
                </c:pt>
                <c:pt idx="710">
                  <c:v>4.9549999999999983</c:v>
                </c:pt>
                <c:pt idx="711">
                  <c:v>5.754999999999999</c:v>
                </c:pt>
                <c:pt idx="712">
                  <c:v>11.611250000000004</c:v>
                </c:pt>
                <c:pt idx="713">
                  <c:v>10.718750000000002</c:v>
                </c:pt>
                <c:pt idx="714">
                  <c:v>5.03125</c:v>
                </c:pt>
                <c:pt idx="715">
                  <c:v>18.088749999999997</c:v>
                </c:pt>
                <c:pt idx="716">
                  <c:v>4.7974999999999994</c:v>
                </c:pt>
                <c:pt idx="717">
                  <c:v>17.220000000000002</c:v>
                </c:pt>
                <c:pt idx="718">
                  <c:v>13.331249999999997</c:v>
                </c:pt>
                <c:pt idx="719">
                  <c:v>3.707499999999996</c:v>
                </c:pt>
                <c:pt idx="720">
                  <c:v>19.922499999999999</c:v>
                </c:pt>
                <c:pt idx="721">
                  <c:v>4.0925000000000029</c:v>
                </c:pt>
                <c:pt idx="722">
                  <c:v>10.367500000000003</c:v>
                </c:pt>
                <c:pt idx="723">
                  <c:v>2.1412499999999977</c:v>
                </c:pt>
                <c:pt idx="724">
                  <c:v>15.5725</c:v>
                </c:pt>
                <c:pt idx="725">
                  <c:v>10.504999999999999</c:v>
                </c:pt>
                <c:pt idx="726">
                  <c:v>6.7725000000000009</c:v>
                </c:pt>
                <c:pt idx="727">
                  <c:v>11.611250000000004</c:v>
                </c:pt>
                <c:pt idx="728">
                  <c:v>5.03125</c:v>
                </c:pt>
                <c:pt idx="729">
                  <c:v>4.7974999999999994</c:v>
                </c:pt>
                <c:pt idx="730">
                  <c:v>6.432500000000001</c:v>
                </c:pt>
                <c:pt idx="731">
                  <c:v>15.876249999999999</c:v>
                </c:pt>
                <c:pt idx="732">
                  <c:v>11.873749999999998</c:v>
                </c:pt>
                <c:pt idx="733">
                  <c:v>13.114999999999997</c:v>
                </c:pt>
                <c:pt idx="734">
                  <c:v>3.707499999999996</c:v>
                </c:pt>
                <c:pt idx="735">
                  <c:v>9.1225000000000005</c:v>
                </c:pt>
                <c:pt idx="736">
                  <c:v>10.3225</c:v>
                </c:pt>
                <c:pt idx="737">
                  <c:v>4.9549999999999983</c:v>
                </c:pt>
                <c:pt idx="738">
                  <c:v>10.367500000000003</c:v>
                </c:pt>
                <c:pt idx="739">
                  <c:v>2.1412499999999977</c:v>
                </c:pt>
                <c:pt idx="740">
                  <c:v>11.611250000000004</c:v>
                </c:pt>
                <c:pt idx="741">
                  <c:v>10.504999999999999</c:v>
                </c:pt>
                <c:pt idx="742">
                  <c:v>10.718750000000002</c:v>
                </c:pt>
                <c:pt idx="743">
                  <c:v>19.403750000000002</c:v>
                </c:pt>
                <c:pt idx="744">
                  <c:v>1.6887499999999989</c:v>
                </c:pt>
                <c:pt idx="745">
                  <c:v>16.143749999999997</c:v>
                </c:pt>
                <c:pt idx="746">
                  <c:v>4.0925000000000029</c:v>
                </c:pt>
                <c:pt idx="747">
                  <c:v>6.432500000000001</c:v>
                </c:pt>
                <c:pt idx="748">
                  <c:v>15.876249999999999</c:v>
                </c:pt>
                <c:pt idx="749">
                  <c:v>19.922499999999999</c:v>
                </c:pt>
                <c:pt idx="750">
                  <c:v>15.5725</c:v>
                </c:pt>
                <c:pt idx="751">
                  <c:v>10.718750000000002</c:v>
                </c:pt>
                <c:pt idx="752">
                  <c:v>15.838749999999997</c:v>
                </c:pt>
                <c:pt idx="753">
                  <c:v>11.873749999999998</c:v>
                </c:pt>
                <c:pt idx="754">
                  <c:v>3.707499999999996</c:v>
                </c:pt>
                <c:pt idx="755">
                  <c:v>16.143749999999997</c:v>
                </c:pt>
                <c:pt idx="756">
                  <c:v>9.1225000000000005</c:v>
                </c:pt>
                <c:pt idx="757">
                  <c:v>4.0925000000000029</c:v>
                </c:pt>
                <c:pt idx="758">
                  <c:v>6.7725000000000009</c:v>
                </c:pt>
                <c:pt idx="759">
                  <c:v>2.1412499999999977</c:v>
                </c:pt>
                <c:pt idx="760">
                  <c:v>17.5075</c:v>
                </c:pt>
                <c:pt idx="761">
                  <c:v>11.611250000000004</c:v>
                </c:pt>
                <c:pt idx="762">
                  <c:v>15.876249999999999</c:v>
                </c:pt>
                <c:pt idx="763">
                  <c:v>17.220000000000002</c:v>
                </c:pt>
                <c:pt idx="764">
                  <c:v>4.9549999999999983</c:v>
                </c:pt>
                <c:pt idx="765">
                  <c:v>10.367500000000003</c:v>
                </c:pt>
                <c:pt idx="766">
                  <c:v>15.5725</c:v>
                </c:pt>
                <c:pt idx="767">
                  <c:v>10.718750000000002</c:v>
                </c:pt>
                <c:pt idx="768">
                  <c:v>6.432500000000001</c:v>
                </c:pt>
                <c:pt idx="769">
                  <c:v>15.838749999999997</c:v>
                </c:pt>
                <c:pt idx="770">
                  <c:v>6.9025000000000016</c:v>
                </c:pt>
                <c:pt idx="771">
                  <c:v>3.707499999999996</c:v>
                </c:pt>
                <c:pt idx="772">
                  <c:v>9.1225000000000005</c:v>
                </c:pt>
                <c:pt idx="773">
                  <c:v>17.5075</c:v>
                </c:pt>
                <c:pt idx="774">
                  <c:v>6.8149999999999995</c:v>
                </c:pt>
                <c:pt idx="775">
                  <c:v>5.6062500000000011</c:v>
                </c:pt>
                <c:pt idx="776">
                  <c:v>18.088749999999997</c:v>
                </c:pt>
                <c:pt idx="777">
                  <c:v>15.876249999999999</c:v>
                </c:pt>
                <c:pt idx="778">
                  <c:v>13.114999999999997</c:v>
                </c:pt>
                <c:pt idx="779">
                  <c:v>10.3225</c:v>
                </c:pt>
                <c:pt idx="780">
                  <c:v>19.922499999999999</c:v>
                </c:pt>
                <c:pt idx="781">
                  <c:v>10.367500000000003</c:v>
                </c:pt>
                <c:pt idx="782">
                  <c:v>15.5725</c:v>
                </c:pt>
                <c:pt idx="783">
                  <c:v>11.611250000000004</c:v>
                </c:pt>
                <c:pt idx="784">
                  <c:v>7.2874999999999996</c:v>
                </c:pt>
                <c:pt idx="785">
                  <c:v>15.838749999999997</c:v>
                </c:pt>
                <c:pt idx="786">
                  <c:v>17.220000000000002</c:v>
                </c:pt>
                <c:pt idx="787">
                  <c:v>13.114999999999997</c:v>
                </c:pt>
                <c:pt idx="788">
                  <c:v>6.9025000000000016</c:v>
                </c:pt>
                <c:pt idx="789">
                  <c:v>10.3225</c:v>
                </c:pt>
                <c:pt idx="790">
                  <c:v>4.9549999999999983</c:v>
                </c:pt>
                <c:pt idx="791">
                  <c:v>6.7725000000000009</c:v>
                </c:pt>
                <c:pt idx="792">
                  <c:v>10.367500000000003</c:v>
                </c:pt>
                <c:pt idx="793">
                  <c:v>17.5075</c:v>
                </c:pt>
                <c:pt idx="794">
                  <c:v>6.8149999999999995</c:v>
                </c:pt>
                <c:pt idx="795">
                  <c:v>18.088749999999997</c:v>
                </c:pt>
                <c:pt idx="796">
                  <c:v>15.5725</c:v>
                </c:pt>
                <c:pt idx="797">
                  <c:v>6.8149999999999995</c:v>
                </c:pt>
                <c:pt idx="798">
                  <c:v>18.088749999999997</c:v>
                </c:pt>
                <c:pt idx="799">
                  <c:v>4.7974999999999994</c:v>
                </c:pt>
                <c:pt idx="800">
                  <c:v>3.707499999999996</c:v>
                </c:pt>
                <c:pt idx="801">
                  <c:v>5.03125</c:v>
                </c:pt>
                <c:pt idx="802">
                  <c:v>15.5725</c:v>
                </c:pt>
                <c:pt idx="803">
                  <c:v>10.718750000000002</c:v>
                </c:pt>
                <c:pt idx="804">
                  <c:v>15.876249999999999</c:v>
                </c:pt>
                <c:pt idx="805">
                  <c:v>13.114999999999997</c:v>
                </c:pt>
                <c:pt idx="806">
                  <c:v>16.143749999999997</c:v>
                </c:pt>
                <c:pt idx="807">
                  <c:v>19.922499999999999</c:v>
                </c:pt>
                <c:pt idx="808">
                  <c:v>4.0925000000000029</c:v>
                </c:pt>
                <c:pt idx="809">
                  <c:v>1.6887499999999989</c:v>
                </c:pt>
                <c:pt idx="810">
                  <c:v>11.873749999999998</c:v>
                </c:pt>
                <c:pt idx="811">
                  <c:v>9.1225000000000005</c:v>
                </c:pt>
                <c:pt idx="812">
                  <c:v>10.3225</c:v>
                </c:pt>
                <c:pt idx="813">
                  <c:v>6.7725000000000009</c:v>
                </c:pt>
                <c:pt idx="814">
                  <c:v>17.5075</c:v>
                </c:pt>
                <c:pt idx="815">
                  <c:v>15.876249999999999</c:v>
                </c:pt>
                <c:pt idx="816">
                  <c:v>19.922499999999999</c:v>
                </c:pt>
                <c:pt idx="817">
                  <c:v>11.873749999999998</c:v>
                </c:pt>
                <c:pt idx="818">
                  <c:v>13.114999999999997</c:v>
                </c:pt>
                <c:pt idx="819">
                  <c:v>6.9025000000000016</c:v>
                </c:pt>
                <c:pt idx="820">
                  <c:v>16.143749999999997</c:v>
                </c:pt>
                <c:pt idx="821">
                  <c:v>10.3225</c:v>
                </c:pt>
                <c:pt idx="822">
                  <c:v>4.0925000000000029</c:v>
                </c:pt>
                <c:pt idx="823">
                  <c:v>17.5075</c:v>
                </c:pt>
                <c:pt idx="824">
                  <c:v>7.2874999999999996</c:v>
                </c:pt>
                <c:pt idx="825">
                  <c:v>4.7974999999999994</c:v>
                </c:pt>
                <c:pt idx="826">
                  <c:v>1.6887499999999989</c:v>
                </c:pt>
                <c:pt idx="827">
                  <c:v>19.922499999999999</c:v>
                </c:pt>
                <c:pt idx="828">
                  <c:v>19.403750000000002</c:v>
                </c:pt>
                <c:pt idx="829">
                  <c:v>5.03125</c:v>
                </c:pt>
                <c:pt idx="830">
                  <c:v>18.088749999999997</c:v>
                </c:pt>
                <c:pt idx="831">
                  <c:v>15.876249999999999</c:v>
                </c:pt>
                <c:pt idx="832">
                  <c:v>11.873749999999998</c:v>
                </c:pt>
                <c:pt idx="833">
                  <c:v>13.114999999999997</c:v>
                </c:pt>
                <c:pt idx="834">
                  <c:v>13.331249999999997</c:v>
                </c:pt>
                <c:pt idx="835">
                  <c:v>6.9025000000000016</c:v>
                </c:pt>
                <c:pt idx="836">
                  <c:v>3.707499999999996</c:v>
                </c:pt>
                <c:pt idx="837">
                  <c:v>4.9549999999999983</c:v>
                </c:pt>
                <c:pt idx="838">
                  <c:v>4.0925000000000029</c:v>
                </c:pt>
                <c:pt idx="839">
                  <c:v>2.1412499999999977</c:v>
                </c:pt>
                <c:pt idx="840">
                  <c:v>15.5725</c:v>
                </c:pt>
                <c:pt idx="841">
                  <c:v>6.8149999999999995</c:v>
                </c:pt>
                <c:pt idx="842">
                  <c:v>3.707499999999996</c:v>
                </c:pt>
                <c:pt idx="843">
                  <c:v>4.0925000000000029</c:v>
                </c:pt>
                <c:pt idx="844">
                  <c:v>10.504999999999999</c:v>
                </c:pt>
                <c:pt idx="845">
                  <c:v>5.6062500000000011</c:v>
                </c:pt>
                <c:pt idx="846">
                  <c:v>13.331249999999997</c:v>
                </c:pt>
                <c:pt idx="847">
                  <c:v>6.9025000000000016</c:v>
                </c:pt>
                <c:pt idx="848">
                  <c:v>9.1225000000000005</c:v>
                </c:pt>
                <c:pt idx="849">
                  <c:v>4.9549999999999983</c:v>
                </c:pt>
                <c:pt idx="850">
                  <c:v>11.611250000000004</c:v>
                </c:pt>
                <c:pt idx="851">
                  <c:v>4.7974999999999994</c:v>
                </c:pt>
                <c:pt idx="852">
                  <c:v>15.838749999999997</c:v>
                </c:pt>
                <c:pt idx="853">
                  <c:v>15.876249999999999</c:v>
                </c:pt>
                <c:pt idx="854">
                  <c:v>3.707499999999996</c:v>
                </c:pt>
                <c:pt idx="855">
                  <c:v>10.3225</c:v>
                </c:pt>
                <c:pt idx="856">
                  <c:v>5.754999999999999</c:v>
                </c:pt>
                <c:pt idx="857">
                  <c:v>2.1412499999999977</c:v>
                </c:pt>
                <c:pt idx="858">
                  <c:v>6.8149999999999995</c:v>
                </c:pt>
                <c:pt idx="859">
                  <c:v>5.6062500000000011</c:v>
                </c:pt>
                <c:pt idx="860">
                  <c:v>7.2874999999999996</c:v>
                </c:pt>
                <c:pt idx="861">
                  <c:v>10.718750000000002</c:v>
                </c:pt>
                <c:pt idx="862">
                  <c:v>17.220000000000002</c:v>
                </c:pt>
                <c:pt idx="863">
                  <c:v>6.9025000000000016</c:v>
                </c:pt>
                <c:pt idx="864">
                  <c:v>15.5725</c:v>
                </c:pt>
                <c:pt idx="865">
                  <c:v>11.611250000000004</c:v>
                </c:pt>
                <c:pt idx="866">
                  <c:v>18.088749999999997</c:v>
                </c:pt>
                <c:pt idx="867">
                  <c:v>4.7974999999999994</c:v>
                </c:pt>
                <c:pt idx="868">
                  <c:v>6.432500000000001</c:v>
                </c:pt>
                <c:pt idx="869">
                  <c:v>9.1225000000000005</c:v>
                </c:pt>
                <c:pt idx="870">
                  <c:v>10.367500000000003</c:v>
                </c:pt>
                <c:pt idx="871">
                  <c:v>2.1412499999999977</c:v>
                </c:pt>
                <c:pt idx="872">
                  <c:v>10.504999999999999</c:v>
                </c:pt>
                <c:pt idx="873">
                  <c:v>5.6062500000000011</c:v>
                </c:pt>
                <c:pt idx="874">
                  <c:v>7.2874999999999996</c:v>
                </c:pt>
                <c:pt idx="875">
                  <c:v>17.220000000000002</c:v>
                </c:pt>
                <c:pt idx="876">
                  <c:v>6.9025000000000016</c:v>
                </c:pt>
                <c:pt idx="877">
                  <c:v>10.3225</c:v>
                </c:pt>
                <c:pt idx="878">
                  <c:v>4.9549999999999983</c:v>
                </c:pt>
                <c:pt idx="879">
                  <c:v>19.403750000000002</c:v>
                </c:pt>
                <c:pt idx="880">
                  <c:v>18.088749999999997</c:v>
                </c:pt>
                <c:pt idx="881">
                  <c:v>6.432500000000001</c:v>
                </c:pt>
                <c:pt idx="882">
                  <c:v>15.876249999999999</c:v>
                </c:pt>
                <c:pt idx="883">
                  <c:v>13.331249999999997</c:v>
                </c:pt>
                <c:pt idx="884">
                  <c:v>9.1225000000000005</c:v>
                </c:pt>
                <c:pt idx="885">
                  <c:v>6.7725000000000009</c:v>
                </c:pt>
                <c:pt idx="886">
                  <c:v>10.367500000000003</c:v>
                </c:pt>
                <c:pt idx="887">
                  <c:v>5.754999999999999</c:v>
                </c:pt>
                <c:pt idx="888">
                  <c:v>2.1412499999999977</c:v>
                </c:pt>
                <c:pt idx="889">
                  <c:v>15.5725</c:v>
                </c:pt>
                <c:pt idx="890">
                  <c:v>11.611250000000004</c:v>
                </c:pt>
                <c:pt idx="891">
                  <c:v>10.504999999999999</c:v>
                </c:pt>
                <c:pt idx="892">
                  <c:v>10.718750000000002</c:v>
                </c:pt>
                <c:pt idx="893">
                  <c:v>1.6887499999999989</c:v>
                </c:pt>
                <c:pt idx="894">
                  <c:v>15.838749999999997</c:v>
                </c:pt>
                <c:pt idx="895">
                  <c:v>6.9025000000000016</c:v>
                </c:pt>
                <c:pt idx="896">
                  <c:v>16.143749999999997</c:v>
                </c:pt>
                <c:pt idx="897">
                  <c:v>4.9549999999999983</c:v>
                </c:pt>
                <c:pt idx="898">
                  <c:v>19.403750000000002</c:v>
                </c:pt>
                <c:pt idx="899">
                  <c:v>6.432500000000001</c:v>
                </c:pt>
                <c:pt idx="900">
                  <c:v>13.114999999999997</c:v>
                </c:pt>
                <c:pt idx="901">
                  <c:v>19.922499999999999</c:v>
                </c:pt>
                <c:pt idx="902">
                  <c:v>6.7725000000000009</c:v>
                </c:pt>
                <c:pt idx="903">
                  <c:v>5.754999999999999</c:v>
                </c:pt>
                <c:pt idx="904">
                  <c:v>5.03125</c:v>
                </c:pt>
                <c:pt idx="905">
                  <c:v>18.088749999999997</c:v>
                </c:pt>
                <c:pt idx="906">
                  <c:v>1.6887499999999989</c:v>
                </c:pt>
                <c:pt idx="907">
                  <c:v>17.220000000000002</c:v>
                </c:pt>
                <c:pt idx="908">
                  <c:v>6.9025000000000016</c:v>
                </c:pt>
                <c:pt idx="909">
                  <c:v>16.143749999999997</c:v>
                </c:pt>
                <c:pt idx="910">
                  <c:v>9.1225000000000005</c:v>
                </c:pt>
                <c:pt idx="911">
                  <c:v>17.5075</c:v>
                </c:pt>
                <c:pt idx="912">
                  <c:v>5.6062500000000011</c:v>
                </c:pt>
                <c:pt idx="913">
                  <c:v>10.718750000000002</c:v>
                </c:pt>
                <c:pt idx="914">
                  <c:v>15.876249999999999</c:v>
                </c:pt>
                <c:pt idx="915">
                  <c:v>10.3225</c:v>
                </c:pt>
                <c:pt idx="916">
                  <c:v>4.7974999999999994</c:v>
                </c:pt>
                <c:pt idx="917">
                  <c:v>11.873749999999998</c:v>
                </c:pt>
                <c:pt idx="918">
                  <c:v>16.143749999999997</c:v>
                </c:pt>
                <c:pt idx="919">
                  <c:v>6.7725000000000009</c:v>
                </c:pt>
                <c:pt idx="920">
                  <c:v>10.367500000000003</c:v>
                </c:pt>
                <c:pt idx="921">
                  <c:v>5.754999999999999</c:v>
                </c:pt>
                <c:pt idx="922">
                  <c:v>2.1412499999999977</c:v>
                </c:pt>
                <c:pt idx="923">
                  <c:v>17.5075</c:v>
                </c:pt>
                <c:pt idx="924">
                  <c:v>10.504999999999999</c:v>
                </c:pt>
                <c:pt idx="925">
                  <c:v>5.6062500000000011</c:v>
                </c:pt>
                <c:pt idx="926">
                  <c:v>18.088749999999997</c:v>
                </c:pt>
                <c:pt idx="927">
                  <c:v>13.114999999999997</c:v>
                </c:pt>
                <c:pt idx="928">
                  <c:v>10.3225</c:v>
                </c:pt>
                <c:pt idx="929">
                  <c:v>4.0925000000000029</c:v>
                </c:pt>
                <c:pt idx="930">
                  <c:v>15.5725</c:v>
                </c:pt>
                <c:pt idx="931">
                  <c:v>6.8149999999999995</c:v>
                </c:pt>
                <c:pt idx="932">
                  <c:v>18.088749999999997</c:v>
                </c:pt>
                <c:pt idx="933">
                  <c:v>4.7974999999999994</c:v>
                </c:pt>
                <c:pt idx="934">
                  <c:v>15.838749999999997</c:v>
                </c:pt>
                <c:pt idx="935">
                  <c:v>11.873749999999998</c:v>
                </c:pt>
                <c:pt idx="936">
                  <c:v>3.707499999999996</c:v>
                </c:pt>
                <c:pt idx="937">
                  <c:v>16.143749999999997</c:v>
                </c:pt>
                <c:pt idx="938">
                  <c:v>5.754999999999999</c:v>
                </c:pt>
                <c:pt idx="939">
                  <c:v>2.1412499999999977</c:v>
                </c:pt>
                <c:pt idx="940">
                  <c:v>11.611250000000004</c:v>
                </c:pt>
                <c:pt idx="941">
                  <c:v>10.504999999999999</c:v>
                </c:pt>
                <c:pt idx="942">
                  <c:v>5.6062500000000011</c:v>
                </c:pt>
                <c:pt idx="943">
                  <c:v>10.718750000000002</c:v>
                </c:pt>
                <c:pt idx="944">
                  <c:v>5.03125</c:v>
                </c:pt>
                <c:pt idx="945">
                  <c:v>6.9025000000000016</c:v>
                </c:pt>
                <c:pt idx="946">
                  <c:v>19.922499999999999</c:v>
                </c:pt>
                <c:pt idx="947">
                  <c:v>6.7725000000000009</c:v>
                </c:pt>
                <c:pt idx="948">
                  <c:v>10.367500000000003</c:v>
                </c:pt>
                <c:pt idx="949">
                  <c:v>6.8149999999999995</c:v>
                </c:pt>
                <c:pt idx="950">
                  <c:v>7.2874999999999996</c:v>
                </c:pt>
                <c:pt idx="951">
                  <c:v>15.838749999999997</c:v>
                </c:pt>
                <c:pt idx="952">
                  <c:v>15.876249999999999</c:v>
                </c:pt>
                <c:pt idx="953">
                  <c:v>17.220000000000002</c:v>
                </c:pt>
                <c:pt idx="954">
                  <c:v>4.9549999999999983</c:v>
                </c:pt>
                <c:pt idx="955">
                  <c:v>10.718750000000002</c:v>
                </c:pt>
                <c:pt idx="956">
                  <c:v>5.03125</c:v>
                </c:pt>
                <c:pt idx="957">
                  <c:v>6.432500000000001</c:v>
                </c:pt>
                <c:pt idx="958">
                  <c:v>6.9025000000000016</c:v>
                </c:pt>
                <c:pt idx="959">
                  <c:v>9.1225000000000005</c:v>
                </c:pt>
                <c:pt idx="960">
                  <c:v>4.9549999999999983</c:v>
                </c:pt>
                <c:pt idx="961">
                  <c:v>5.754999999999999</c:v>
                </c:pt>
                <c:pt idx="962">
                  <c:v>2.1412499999999977</c:v>
                </c:pt>
                <c:pt idx="963">
                  <c:v>17.5075</c:v>
                </c:pt>
                <c:pt idx="964">
                  <c:v>6.8149999999999995</c:v>
                </c:pt>
                <c:pt idx="965">
                  <c:v>7.2874999999999996</c:v>
                </c:pt>
                <c:pt idx="966">
                  <c:v>15.838749999999997</c:v>
                </c:pt>
                <c:pt idx="967">
                  <c:v>15.876249999999999</c:v>
                </c:pt>
                <c:pt idx="968">
                  <c:v>17.220000000000002</c:v>
                </c:pt>
                <c:pt idx="969">
                  <c:v>4.0925000000000029</c:v>
                </c:pt>
                <c:pt idx="970">
                  <c:v>10.504999999999999</c:v>
                </c:pt>
                <c:pt idx="971">
                  <c:v>19.403750000000002</c:v>
                </c:pt>
                <c:pt idx="972">
                  <c:v>6.432500000000001</c:v>
                </c:pt>
                <c:pt idx="973">
                  <c:v>1.6887499999999989</c:v>
                </c:pt>
                <c:pt idx="974">
                  <c:v>11.873749999999998</c:v>
                </c:pt>
                <c:pt idx="975">
                  <c:v>13.114999999999997</c:v>
                </c:pt>
                <c:pt idx="976">
                  <c:v>13.331249999999997</c:v>
                </c:pt>
                <c:pt idx="977">
                  <c:v>19.922499999999999</c:v>
                </c:pt>
                <c:pt idx="978">
                  <c:v>5.754999999999999</c:v>
                </c:pt>
                <c:pt idx="979">
                  <c:v>17.5075</c:v>
                </c:pt>
                <c:pt idx="980">
                  <c:v>11.611250000000004</c:v>
                </c:pt>
                <c:pt idx="981">
                  <c:v>7.2874999999999996</c:v>
                </c:pt>
                <c:pt idx="982">
                  <c:v>10.718750000000002</c:v>
                </c:pt>
                <c:pt idx="983">
                  <c:v>4.7974999999999994</c:v>
                </c:pt>
                <c:pt idx="984">
                  <c:v>17.220000000000002</c:v>
                </c:pt>
                <c:pt idx="985">
                  <c:v>10.504999999999999</c:v>
                </c:pt>
                <c:pt idx="986">
                  <c:v>19.403750000000002</c:v>
                </c:pt>
                <c:pt idx="987">
                  <c:v>5.03125</c:v>
                </c:pt>
                <c:pt idx="988">
                  <c:v>6.432500000000001</c:v>
                </c:pt>
                <c:pt idx="989">
                  <c:v>1.6887499999999989</c:v>
                </c:pt>
                <c:pt idx="990">
                  <c:v>15.876249999999999</c:v>
                </c:pt>
                <c:pt idx="991">
                  <c:v>13.114999999999997</c:v>
                </c:pt>
                <c:pt idx="992">
                  <c:v>13.331249999999997</c:v>
                </c:pt>
                <c:pt idx="993">
                  <c:v>10.3225</c:v>
                </c:pt>
                <c:pt idx="994">
                  <c:v>4.9549999999999983</c:v>
                </c:pt>
                <c:pt idx="995">
                  <c:v>5.754999999999999</c:v>
                </c:pt>
                <c:pt idx="996">
                  <c:v>11.611250000000004</c:v>
                </c:pt>
                <c:pt idx="997">
                  <c:v>6.8149999999999995</c:v>
                </c:pt>
                <c:pt idx="998">
                  <c:v>10.718750000000002</c:v>
                </c:pt>
                <c:pt idx="999">
                  <c:v>18.088749999999997</c:v>
                </c:pt>
                <c:pt idx="1000">
                  <c:v>15.838749999999997</c:v>
                </c:pt>
                <c:pt idx="1001">
                  <c:v>4.0925000000000029</c:v>
                </c:pt>
                <c:pt idx="1002">
                  <c:v>10.504999999999999</c:v>
                </c:pt>
                <c:pt idx="1003">
                  <c:v>5.03125</c:v>
                </c:pt>
                <c:pt idx="1004">
                  <c:v>1.6887499999999989</c:v>
                </c:pt>
                <c:pt idx="1005">
                  <c:v>15.876249999999999</c:v>
                </c:pt>
                <c:pt idx="1006">
                  <c:v>13.331249999999997</c:v>
                </c:pt>
                <c:pt idx="1007">
                  <c:v>11.611250000000004</c:v>
                </c:pt>
                <c:pt idx="1008">
                  <c:v>6.8149999999999995</c:v>
                </c:pt>
                <c:pt idx="1009">
                  <c:v>10.718750000000002</c:v>
                </c:pt>
                <c:pt idx="1010">
                  <c:v>15.838749999999997</c:v>
                </c:pt>
                <c:pt idx="1011">
                  <c:v>13.114999999999997</c:v>
                </c:pt>
                <c:pt idx="1012">
                  <c:v>6.9025000000000016</c:v>
                </c:pt>
                <c:pt idx="1013">
                  <c:v>3.707499999999996</c:v>
                </c:pt>
                <c:pt idx="1014">
                  <c:v>16.143749999999997</c:v>
                </c:pt>
                <c:pt idx="1015">
                  <c:v>10.3225</c:v>
                </c:pt>
                <c:pt idx="1016">
                  <c:v>6.7725000000000009</c:v>
                </c:pt>
                <c:pt idx="1017">
                  <c:v>10.367500000000003</c:v>
                </c:pt>
                <c:pt idx="1018">
                  <c:v>17.5075</c:v>
                </c:pt>
                <c:pt idx="1019">
                  <c:v>11.873749999999998</c:v>
                </c:pt>
                <c:pt idx="1020">
                  <c:v>11.611250000000004</c:v>
                </c:pt>
                <c:pt idx="1021">
                  <c:v>6.8149999999999995</c:v>
                </c:pt>
                <c:pt idx="1022">
                  <c:v>10.718750000000002</c:v>
                </c:pt>
                <c:pt idx="1023">
                  <c:v>19.403750000000002</c:v>
                </c:pt>
                <c:pt idx="1024">
                  <c:v>5.03125</c:v>
                </c:pt>
                <c:pt idx="1025">
                  <c:v>18.088749999999997</c:v>
                </c:pt>
                <c:pt idx="1026">
                  <c:v>15.838749999999997</c:v>
                </c:pt>
                <c:pt idx="1027">
                  <c:v>3.707499999999996</c:v>
                </c:pt>
                <c:pt idx="1028">
                  <c:v>6.7725000000000009</c:v>
                </c:pt>
                <c:pt idx="1029">
                  <c:v>10.367500000000003</c:v>
                </c:pt>
                <c:pt idx="1030">
                  <c:v>2.1412499999999977</c:v>
                </c:pt>
                <c:pt idx="1031">
                  <c:v>17.5075</c:v>
                </c:pt>
                <c:pt idx="1032">
                  <c:v>5.6062500000000011</c:v>
                </c:pt>
                <c:pt idx="1033">
                  <c:v>6.432500000000001</c:v>
                </c:pt>
                <c:pt idx="1034">
                  <c:v>13.114999999999997</c:v>
                </c:pt>
                <c:pt idx="1035">
                  <c:v>19.403750000000002</c:v>
                </c:pt>
                <c:pt idx="1036">
                  <c:v>5.03125</c:v>
                </c:pt>
                <c:pt idx="1037">
                  <c:v>18.088749999999997</c:v>
                </c:pt>
                <c:pt idx="1038">
                  <c:v>4.7974999999999994</c:v>
                </c:pt>
                <c:pt idx="1039">
                  <c:v>15.838749999999997</c:v>
                </c:pt>
                <c:pt idx="1040">
                  <c:v>13.114999999999997</c:v>
                </c:pt>
                <c:pt idx="1041">
                  <c:v>13.331249999999997</c:v>
                </c:pt>
                <c:pt idx="1042">
                  <c:v>3.707499999999996</c:v>
                </c:pt>
                <c:pt idx="1043">
                  <c:v>10.3225</c:v>
                </c:pt>
                <c:pt idx="1044">
                  <c:v>6.7725000000000009</c:v>
                </c:pt>
                <c:pt idx="1045">
                  <c:v>10.367500000000003</c:v>
                </c:pt>
                <c:pt idx="1046">
                  <c:v>5.754999999999999</c:v>
                </c:pt>
                <c:pt idx="1047">
                  <c:v>17.5075</c:v>
                </c:pt>
                <c:pt idx="1048">
                  <c:v>15.5725</c:v>
                </c:pt>
                <c:pt idx="1049">
                  <c:v>11.611250000000004</c:v>
                </c:pt>
                <c:pt idx="1050">
                  <c:v>7.2874999999999996</c:v>
                </c:pt>
                <c:pt idx="1051">
                  <c:v>10.718750000000002</c:v>
                </c:pt>
                <c:pt idx="1052">
                  <c:v>6.432500000000001</c:v>
                </c:pt>
                <c:pt idx="1053">
                  <c:v>11.873749999999998</c:v>
                </c:pt>
                <c:pt idx="1054">
                  <c:v>16.143749999999997</c:v>
                </c:pt>
                <c:pt idx="1055">
                  <c:v>6.7725000000000009</c:v>
                </c:pt>
                <c:pt idx="1056">
                  <c:v>2.1412499999999977</c:v>
                </c:pt>
                <c:pt idx="1057">
                  <c:v>17.5075</c:v>
                </c:pt>
                <c:pt idx="1058">
                  <c:v>3.707499999999996</c:v>
                </c:pt>
                <c:pt idx="1059">
                  <c:v>10.367500000000003</c:v>
                </c:pt>
                <c:pt idx="1060">
                  <c:v>15.5725</c:v>
                </c:pt>
                <c:pt idx="1061">
                  <c:v>10.718750000000002</c:v>
                </c:pt>
                <c:pt idx="1062">
                  <c:v>18.088749999999997</c:v>
                </c:pt>
                <c:pt idx="1063">
                  <c:v>1.6887499999999989</c:v>
                </c:pt>
                <c:pt idx="1064">
                  <c:v>17.220000000000002</c:v>
                </c:pt>
                <c:pt idx="1065">
                  <c:v>13.331249999999997</c:v>
                </c:pt>
                <c:pt idx="1066">
                  <c:v>16.143749999999997</c:v>
                </c:pt>
                <c:pt idx="1067">
                  <c:v>9.1225000000000005</c:v>
                </c:pt>
                <c:pt idx="1068">
                  <c:v>19.922499999999999</c:v>
                </c:pt>
                <c:pt idx="1069">
                  <c:v>4.0925000000000029</c:v>
                </c:pt>
                <c:pt idx="1070">
                  <c:v>6.7725000000000009</c:v>
                </c:pt>
                <c:pt idx="1071">
                  <c:v>5.754999999999999</c:v>
                </c:pt>
                <c:pt idx="1072">
                  <c:v>11.611250000000004</c:v>
                </c:pt>
                <c:pt idx="1073">
                  <c:v>7.2874999999999996</c:v>
                </c:pt>
                <c:pt idx="1074">
                  <c:v>2.1412499999999977</c:v>
                </c:pt>
                <c:pt idx="1075">
                  <c:v>15.5725</c:v>
                </c:pt>
                <c:pt idx="1076">
                  <c:v>5.6062500000000011</c:v>
                </c:pt>
                <c:pt idx="1077">
                  <c:v>10.718750000000002</c:v>
                </c:pt>
                <c:pt idx="1078">
                  <c:v>17.220000000000002</c:v>
                </c:pt>
                <c:pt idx="1079">
                  <c:v>13.114999999999997</c:v>
                </c:pt>
                <c:pt idx="1080">
                  <c:v>13.331249999999997</c:v>
                </c:pt>
                <c:pt idx="1081">
                  <c:v>16.143749999999997</c:v>
                </c:pt>
                <c:pt idx="1082">
                  <c:v>9.1225000000000005</c:v>
                </c:pt>
                <c:pt idx="1083">
                  <c:v>19.922499999999999</c:v>
                </c:pt>
                <c:pt idx="1084">
                  <c:v>4.9549999999999983</c:v>
                </c:pt>
                <c:pt idx="1085">
                  <c:v>5.754999999999999</c:v>
                </c:pt>
                <c:pt idx="1086">
                  <c:v>10.504999999999999</c:v>
                </c:pt>
                <c:pt idx="1087">
                  <c:v>6.8149999999999995</c:v>
                </c:pt>
                <c:pt idx="1088">
                  <c:v>7.2874999999999996</c:v>
                </c:pt>
                <c:pt idx="1089">
                  <c:v>4.0925000000000029</c:v>
                </c:pt>
                <c:pt idx="1090">
                  <c:v>15.5725</c:v>
                </c:pt>
                <c:pt idx="1091">
                  <c:v>5.6062500000000011</c:v>
                </c:pt>
                <c:pt idx="1092">
                  <c:v>10.718750000000002</c:v>
                </c:pt>
                <c:pt idx="1093">
                  <c:v>6.432500000000001</c:v>
                </c:pt>
                <c:pt idx="1094">
                  <c:v>11.873749999999998</c:v>
                </c:pt>
                <c:pt idx="1095">
                  <c:v>13.114999999999997</c:v>
                </c:pt>
                <c:pt idx="1096">
                  <c:v>13.331249999999997</c:v>
                </c:pt>
                <c:pt idx="1097">
                  <c:v>6.9025000000000016</c:v>
                </c:pt>
                <c:pt idx="1098">
                  <c:v>9.1225000000000005</c:v>
                </c:pt>
                <c:pt idx="1099">
                  <c:v>19.922499999999999</c:v>
                </c:pt>
                <c:pt idx="1100">
                  <c:v>4.9549999999999983</c:v>
                </c:pt>
                <c:pt idx="1101">
                  <c:v>4.0925000000000029</c:v>
                </c:pt>
                <c:pt idx="1102">
                  <c:v>10.367500000000003</c:v>
                </c:pt>
                <c:pt idx="1103">
                  <c:v>5.754999999999999</c:v>
                </c:pt>
                <c:pt idx="1104">
                  <c:v>17.5075</c:v>
                </c:pt>
                <c:pt idx="1105">
                  <c:v>7.2874999999999996</c:v>
                </c:pt>
                <c:pt idx="1106">
                  <c:v>5.03125</c:v>
                </c:pt>
                <c:pt idx="1107">
                  <c:v>6.9025000000000016</c:v>
                </c:pt>
                <c:pt idx="1108">
                  <c:v>19.922499999999999</c:v>
                </c:pt>
                <c:pt idx="1109">
                  <c:v>2.1412499999999977</c:v>
                </c:pt>
                <c:pt idx="1110">
                  <c:v>17.5075</c:v>
                </c:pt>
                <c:pt idx="1111">
                  <c:v>10.504999999999999</c:v>
                </c:pt>
                <c:pt idx="1112">
                  <c:v>15.838749999999997</c:v>
                </c:pt>
                <c:pt idx="1113">
                  <c:v>11.873749999999998</c:v>
                </c:pt>
                <c:pt idx="1114">
                  <c:v>17.220000000000002</c:v>
                </c:pt>
                <c:pt idx="1115">
                  <c:v>13.331249999999997</c:v>
                </c:pt>
                <c:pt idx="1116">
                  <c:v>6.7725000000000009</c:v>
                </c:pt>
                <c:pt idx="1117">
                  <c:v>7.2874999999999996</c:v>
                </c:pt>
                <c:pt idx="1118">
                  <c:v>19.403750000000002</c:v>
                </c:pt>
                <c:pt idx="1119">
                  <c:v>5.03125</c:v>
                </c:pt>
                <c:pt idx="1120">
                  <c:v>15.876249999999999</c:v>
                </c:pt>
                <c:pt idx="1121">
                  <c:v>3.707499999999996</c:v>
                </c:pt>
                <c:pt idx="1122">
                  <c:v>16.143749999999997</c:v>
                </c:pt>
                <c:pt idx="1123">
                  <c:v>10.3225</c:v>
                </c:pt>
                <c:pt idx="1124">
                  <c:v>19.922499999999999</c:v>
                </c:pt>
                <c:pt idx="1125">
                  <c:v>4.0925000000000029</c:v>
                </c:pt>
                <c:pt idx="1126">
                  <c:v>2.1412499999999977</c:v>
                </c:pt>
                <c:pt idx="1127">
                  <c:v>11.611250000000004</c:v>
                </c:pt>
                <c:pt idx="1128">
                  <c:v>6.8149999999999995</c:v>
                </c:pt>
                <c:pt idx="1129">
                  <c:v>5.6062500000000011</c:v>
                </c:pt>
                <c:pt idx="1130">
                  <c:v>15.838749999999997</c:v>
                </c:pt>
                <c:pt idx="1131">
                  <c:v>17.220000000000002</c:v>
                </c:pt>
                <c:pt idx="1132">
                  <c:v>7.2874999999999996</c:v>
                </c:pt>
                <c:pt idx="1133">
                  <c:v>19.403750000000002</c:v>
                </c:pt>
                <c:pt idx="1134">
                  <c:v>18.088749999999997</c:v>
                </c:pt>
                <c:pt idx="1135">
                  <c:v>6.432500000000001</c:v>
                </c:pt>
                <c:pt idx="1136">
                  <c:v>15.876249999999999</c:v>
                </c:pt>
                <c:pt idx="1137">
                  <c:v>11.873749999999998</c:v>
                </c:pt>
                <c:pt idx="1138">
                  <c:v>13.114999999999997</c:v>
                </c:pt>
                <c:pt idx="1139">
                  <c:v>9.1225000000000005</c:v>
                </c:pt>
                <c:pt idx="1140">
                  <c:v>4.9549999999999983</c:v>
                </c:pt>
                <c:pt idx="1141">
                  <c:v>4.0925000000000029</c:v>
                </c:pt>
                <c:pt idx="1142">
                  <c:v>11.611250000000004</c:v>
                </c:pt>
                <c:pt idx="1143">
                  <c:v>5.6062500000000011</c:v>
                </c:pt>
                <c:pt idx="1144">
                  <c:v>5.03125</c:v>
                </c:pt>
                <c:pt idx="1145">
                  <c:v>4.7974999999999994</c:v>
                </c:pt>
                <c:pt idx="1146">
                  <c:v>15.838749999999997</c:v>
                </c:pt>
                <c:pt idx="1147">
                  <c:v>7.2874999999999996</c:v>
                </c:pt>
                <c:pt idx="1148">
                  <c:v>19.403750000000002</c:v>
                </c:pt>
                <c:pt idx="1149">
                  <c:v>18.088749999999997</c:v>
                </c:pt>
                <c:pt idx="1150">
                  <c:v>6.432500000000001</c:v>
                </c:pt>
                <c:pt idx="1151">
                  <c:v>15.876249999999999</c:v>
                </c:pt>
                <c:pt idx="1152">
                  <c:v>17.220000000000002</c:v>
                </c:pt>
                <c:pt idx="1153">
                  <c:v>13.114999999999997</c:v>
                </c:pt>
                <c:pt idx="1154">
                  <c:v>13.331249999999997</c:v>
                </c:pt>
                <c:pt idx="1155">
                  <c:v>6.9025000000000016</c:v>
                </c:pt>
                <c:pt idx="1156">
                  <c:v>3.707499999999996</c:v>
                </c:pt>
                <c:pt idx="1157">
                  <c:v>16.143749999999997</c:v>
                </c:pt>
                <c:pt idx="1158">
                  <c:v>9.1225000000000005</c:v>
                </c:pt>
                <c:pt idx="1159">
                  <c:v>10.3225</c:v>
                </c:pt>
                <c:pt idx="1160">
                  <c:v>4.0925000000000029</c:v>
                </c:pt>
                <c:pt idx="1161">
                  <c:v>6.7725000000000009</c:v>
                </c:pt>
                <c:pt idx="1162">
                  <c:v>10.718750000000002</c:v>
                </c:pt>
                <c:pt idx="1163">
                  <c:v>18.088749999999997</c:v>
                </c:pt>
                <c:pt idx="1164">
                  <c:v>1.6887499999999989</c:v>
                </c:pt>
                <c:pt idx="1165">
                  <c:v>13.331249999999997</c:v>
                </c:pt>
                <c:pt idx="1166">
                  <c:v>9.1225000000000005</c:v>
                </c:pt>
                <c:pt idx="1167">
                  <c:v>7.2874999999999996</c:v>
                </c:pt>
                <c:pt idx="1168">
                  <c:v>10.718750000000002</c:v>
                </c:pt>
                <c:pt idx="1169">
                  <c:v>5.03125</c:v>
                </c:pt>
                <c:pt idx="1170">
                  <c:v>6.9025000000000016</c:v>
                </c:pt>
                <c:pt idx="1171">
                  <c:v>10.3225</c:v>
                </c:pt>
                <c:pt idx="1172">
                  <c:v>4.9549999999999983</c:v>
                </c:pt>
                <c:pt idx="1173">
                  <c:v>19.403750000000002</c:v>
                </c:pt>
                <c:pt idx="1174">
                  <c:v>18.088749999999997</c:v>
                </c:pt>
                <c:pt idx="1175">
                  <c:v>6.432500000000001</c:v>
                </c:pt>
                <c:pt idx="1176">
                  <c:v>1.6887499999999989</c:v>
                </c:pt>
                <c:pt idx="1177">
                  <c:v>11.873749999999998</c:v>
                </c:pt>
                <c:pt idx="1178">
                  <c:v>19.922499999999999</c:v>
                </c:pt>
                <c:pt idx="1179">
                  <c:v>4.0925000000000029</c:v>
                </c:pt>
                <c:pt idx="1180">
                  <c:v>5.754999999999999</c:v>
                </c:pt>
                <c:pt idx="1181">
                  <c:v>2.1412499999999977</c:v>
                </c:pt>
                <c:pt idx="1182">
                  <c:v>10.504999999999999</c:v>
                </c:pt>
                <c:pt idx="1183">
                  <c:v>15.838749999999997</c:v>
                </c:pt>
                <c:pt idx="1184">
                  <c:v>15.5725</c:v>
                </c:pt>
                <c:pt idx="1185">
                  <c:v>5.6062500000000011</c:v>
                </c:pt>
                <c:pt idx="1186">
                  <c:v>19.403750000000002</c:v>
                </c:pt>
                <c:pt idx="1187">
                  <c:v>1.6887499999999989</c:v>
                </c:pt>
                <c:pt idx="1188">
                  <c:v>11.873749999999998</c:v>
                </c:pt>
                <c:pt idx="1189">
                  <c:v>17.220000000000002</c:v>
                </c:pt>
                <c:pt idx="1190">
                  <c:v>3.707499999999996</c:v>
                </c:pt>
                <c:pt idx="1191">
                  <c:v>16.143749999999997</c:v>
                </c:pt>
                <c:pt idx="1192">
                  <c:v>4.9549999999999983</c:v>
                </c:pt>
                <c:pt idx="1193">
                  <c:v>6.7725000000000009</c:v>
                </c:pt>
                <c:pt idx="1194">
                  <c:v>10.367500000000003</c:v>
                </c:pt>
                <c:pt idx="1195">
                  <c:v>5.754999999999999</c:v>
                </c:pt>
                <c:pt idx="1196">
                  <c:v>17.5075</c:v>
                </c:pt>
                <c:pt idx="1197">
                  <c:v>10.718750000000002</c:v>
                </c:pt>
                <c:pt idx="1198">
                  <c:v>5.03125</c:v>
                </c:pt>
                <c:pt idx="1199">
                  <c:v>11.611250000000004</c:v>
                </c:pt>
                <c:pt idx="1200">
                  <c:v>6.8149999999999995</c:v>
                </c:pt>
                <c:pt idx="1201">
                  <c:v>10.718750000000002</c:v>
                </c:pt>
                <c:pt idx="1202">
                  <c:v>4.7974999999999994</c:v>
                </c:pt>
                <c:pt idx="1203">
                  <c:v>1.6887499999999989</c:v>
                </c:pt>
                <c:pt idx="1204">
                  <c:v>15.838749999999997</c:v>
                </c:pt>
                <c:pt idx="1205">
                  <c:v>17.220000000000002</c:v>
                </c:pt>
                <c:pt idx="1206">
                  <c:v>3.707499999999996</c:v>
                </c:pt>
                <c:pt idx="1207">
                  <c:v>9.1225000000000005</c:v>
                </c:pt>
                <c:pt idx="1208">
                  <c:v>4.9549999999999983</c:v>
                </c:pt>
                <c:pt idx="1209">
                  <c:v>4.0925000000000029</c:v>
                </c:pt>
                <c:pt idx="1210">
                  <c:v>6.7725000000000009</c:v>
                </c:pt>
                <c:pt idx="1211">
                  <c:v>10.367500000000003</c:v>
                </c:pt>
                <c:pt idx="1212">
                  <c:v>17.5075</c:v>
                </c:pt>
                <c:pt idx="1213">
                  <c:v>10.504999999999999</c:v>
                </c:pt>
                <c:pt idx="1214">
                  <c:v>18.088749999999997</c:v>
                </c:pt>
                <c:pt idx="1215">
                  <c:v>4.7974999999999994</c:v>
                </c:pt>
                <c:pt idx="1216">
                  <c:v>6.432500000000001</c:v>
                </c:pt>
                <c:pt idx="1217">
                  <c:v>6.7725000000000009</c:v>
                </c:pt>
                <c:pt idx="1218">
                  <c:v>2.1412499999999977</c:v>
                </c:pt>
                <c:pt idx="1219">
                  <c:v>15.5725</c:v>
                </c:pt>
                <c:pt idx="1220">
                  <c:v>11.611250000000004</c:v>
                </c:pt>
                <c:pt idx="1221">
                  <c:v>6.8149999999999995</c:v>
                </c:pt>
                <c:pt idx="1222">
                  <c:v>5.6062500000000011</c:v>
                </c:pt>
                <c:pt idx="1223">
                  <c:v>15.876249999999999</c:v>
                </c:pt>
                <c:pt idx="1224">
                  <c:v>6.9025000000000016</c:v>
                </c:pt>
                <c:pt idx="1225">
                  <c:v>10.367500000000003</c:v>
                </c:pt>
                <c:pt idx="1226">
                  <c:v>18.088749999999997</c:v>
                </c:pt>
                <c:pt idx="1227">
                  <c:v>6.432500000000001</c:v>
                </c:pt>
                <c:pt idx="1228">
                  <c:v>13.114999999999997</c:v>
                </c:pt>
                <c:pt idx="1229">
                  <c:v>13.331249999999997</c:v>
                </c:pt>
                <c:pt idx="1230">
                  <c:v>3.707499999999996</c:v>
                </c:pt>
                <c:pt idx="1231">
                  <c:v>16.143749999999997</c:v>
                </c:pt>
                <c:pt idx="1232">
                  <c:v>9.1225000000000005</c:v>
                </c:pt>
                <c:pt idx="1233">
                  <c:v>5.754999999999999</c:v>
                </c:pt>
                <c:pt idx="1234">
                  <c:v>2.1412499999999977</c:v>
                </c:pt>
                <c:pt idx="1235">
                  <c:v>15.5725</c:v>
                </c:pt>
                <c:pt idx="1236">
                  <c:v>11.611250000000004</c:v>
                </c:pt>
                <c:pt idx="1237">
                  <c:v>7.2874999999999996</c:v>
                </c:pt>
                <c:pt idx="1238">
                  <c:v>19.922499999999999</c:v>
                </c:pt>
                <c:pt idx="1239">
                  <c:v>6.8149999999999995</c:v>
                </c:pt>
                <c:pt idx="1240">
                  <c:v>19.403750000000002</c:v>
                </c:pt>
                <c:pt idx="1241">
                  <c:v>15.876249999999999</c:v>
                </c:pt>
                <c:pt idx="1242">
                  <c:v>11.873749999999998</c:v>
                </c:pt>
                <c:pt idx="1243">
                  <c:v>13.114999999999997</c:v>
                </c:pt>
                <c:pt idx="1244">
                  <c:v>3.707499999999996</c:v>
                </c:pt>
                <c:pt idx="1245">
                  <c:v>16.143749999999997</c:v>
                </c:pt>
                <c:pt idx="1246">
                  <c:v>9.1225000000000005</c:v>
                </c:pt>
                <c:pt idx="1247">
                  <c:v>10.3225</c:v>
                </c:pt>
                <c:pt idx="1248">
                  <c:v>6.7725000000000009</c:v>
                </c:pt>
                <c:pt idx="1249">
                  <c:v>10.367500000000003</c:v>
                </c:pt>
                <c:pt idx="1250">
                  <c:v>5.754999999999999</c:v>
                </c:pt>
                <c:pt idx="1251">
                  <c:v>2.1412499999999977</c:v>
                </c:pt>
                <c:pt idx="1252">
                  <c:v>11.611250000000004</c:v>
                </c:pt>
                <c:pt idx="1253">
                  <c:v>10.504999999999999</c:v>
                </c:pt>
                <c:pt idx="1254">
                  <c:v>10.718750000000002</c:v>
                </c:pt>
                <c:pt idx="1255">
                  <c:v>19.403750000000002</c:v>
                </c:pt>
                <c:pt idx="1256">
                  <c:v>5.03125</c:v>
                </c:pt>
                <c:pt idx="1257">
                  <c:v>4.7974999999999994</c:v>
                </c:pt>
                <c:pt idx="1258">
                  <c:v>15.876249999999999</c:v>
                </c:pt>
                <c:pt idx="1259">
                  <c:v>11.873749999999998</c:v>
                </c:pt>
                <c:pt idx="1260">
                  <c:v>13.331249999999997</c:v>
                </c:pt>
                <c:pt idx="1261">
                  <c:v>6.9025000000000016</c:v>
                </c:pt>
                <c:pt idx="1262">
                  <c:v>10.3225</c:v>
                </c:pt>
                <c:pt idx="1263">
                  <c:v>4.9549999999999983</c:v>
                </c:pt>
                <c:pt idx="1264">
                  <c:v>10.367500000000003</c:v>
                </c:pt>
                <c:pt idx="1265">
                  <c:v>5.754999999999999</c:v>
                </c:pt>
                <c:pt idx="1266">
                  <c:v>15.5725</c:v>
                </c:pt>
                <c:pt idx="1267">
                  <c:v>11.611250000000004</c:v>
                </c:pt>
                <c:pt idx="1268">
                  <c:v>6.8149999999999995</c:v>
                </c:pt>
                <c:pt idx="1269">
                  <c:v>5.6062500000000011</c:v>
                </c:pt>
                <c:pt idx="1270">
                  <c:v>7.2874999999999996</c:v>
                </c:pt>
                <c:pt idx="1271">
                  <c:v>4.0925000000000029</c:v>
                </c:pt>
                <c:pt idx="1272">
                  <c:v>10.718750000000002</c:v>
                </c:pt>
                <c:pt idx="1273">
                  <c:v>6.432500000000001</c:v>
                </c:pt>
                <c:pt idx="1274">
                  <c:v>1.6887499999999989</c:v>
                </c:pt>
                <c:pt idx="1275">
                  <c:v>11.873749999999998</c:v>
                </c:pt>
                <c:pt idx="1276">
                  <c:v>13.114999999999997</c:v>
                </c:pt>
                <c:pt idx="1277">
                  <c:v>13.331249999999997</c:v>
                </c:pt>
                <c:pt idx="1278">
                  <c:v>19.922499999999999</c:v>
                </c:pt>
                <c:pt idx="1279">
                  <c:v>4.9549999999999983</c:v>
                </c:pt>
                <c:pt idx="1280">
                  <c:v>6.8149999999999995</c:v>
                </c:pt>
                <c:pt idx="1281">
                  <c:v>5.6062500000000011</c:v>
                </c:pt>
                <c:pt idx="1282">
                  <c:v>7.2874999999999996</c:v>
                </c:pt>
                <c:pt idx="1283">
                  <c:v>19.403750000000002</c:v>
                </c:pt>
                <c:pt idx="1284">
                  <c:v>18.088749999999997</c:v>
                </c:pt>
                <c:pt idx="1285">
                  <c:v>15.838749999999997</c:v>
                </c:pt>
                <c:pt idx="1286">
                  <c:v>6.9025000000000016</c:v>
                </c:pt>
                <c:pt idx="1287">
                  <c:v>16.143749999999997</c:v>
                </c:pt>
                <c:pt idx="1288">
                  <c:v>4.0925000000000029</c:v>
                </c:pt>
                <c:pt idx="1289">
                  <c:v>6.7725000000000009</c:v>
                </c:pt>
                <c:pt idx="1290">
                  <c:v>17.5075</c:v>
                </c:pt>
                <c:pt idx="1291">
                  <c:v>10.504999999999999</c:v>
                </c:pt>
                <c:pt idx="1292">
                  <c:v>6.432500000000001</c:v>
                </c:pt>
                <c:pt idx="1293">
                  <c:v>10.3225</c:v>
                </c:pt>
                <c:pt idx="1294">
                  <c:v>2.1412499999999977</c:v>
                </c:pt>
                <c:pt idx="1295">
                  <c:v>7.2874999999999996</c:v>
                </c:pt>
                <c:pt idx="1296">
                  <c:v>10.718750000000002</c:v>
                </c:pt>
                <c:pt idx="1297">
                  <c:v>5.03125</c:v>
                </c:pt>
                <c:pt idx="1298">
                  <c:v>4.7974999999999994</c:v>
                </c:pt>
                <c:pt idx="1299">
                  <c:v>1.6887499999999989</c:v>
                </c:pt>
                <c:pt idx="1300">
                  <c:v>15.838749999999997</c:v>
                </c:pt>
                <c:pt idx="1301">
                  <c:v>15.876249999999999</c:v>
                </c:pt>
                <c:pt idx="1302">
                  <c:v>17.220000000000002</c:v>
                </c:pt>
                <c:pt idx="1303">
                  <c:v>13.114999999999997</c:v>
                </c:pt>
                <c:pt idx="1304">
                  <c:v>3.707499999999996</c:v>
                </c:pt>
                <c:pt idx="1305">
                  <c:v>9.1225000000000005</c:v>
                </c:pt>
                <c:pt idx="1306">
                  <c:v>19.922499999999999</c:v>
                </c:pt>
                <c:pt idx="1307">
                  <c:v>10.367500000000003</c:v>
                </c:pt>
                <c:pt idx="1308">
                  <c:v>17.5075</c:v>
                </c:pt>
                <c:pt idx="1309">
                  <c:v>5.6062500000000011</c:v>
                </c:pt>
                <c:pt idx="1310">
                  <c:v>4.7974999999999994</c:v>
                </c:pt>
                <c:pt idx="1311">
                  <c:v>9.1225000000000005</c:v>
                </c:pt>
                <c:pt idx="1312">
                  <c:v>6.7725000000000009</c:v>
                </c:pt>
                <c:pt idx="1313">
                  <c:v>17.5075</c:v>
                </c:pt>
                <c:pt idx="1314">
                  <c:v>10.504999999999999</c:v>
                </c:pt>
                <c:pt idx="1315">
                  <c:v>19.403750000000002</c:v>
                </c:pt>
                <c:pt idx="1316">
                  <c:v>18.088749999999997</c:v>
                </c:pt>
                <c:pt idx="1317">
                  <c:v>6.432500000000001</c:v>
                </c:pt>
                <c:pt idx="1318">
                  <c:v>13.331249999999997</c:v>
                </c:pt>
                <c:pt idx="1319">
                  <c:v>15.5725</c:v>
                </c:pt>
                <c:pt idx="1320">
                  <c:v>11.611250000000004</c:v>
                </c:pt>
                <c:pt idx="1321">
                  <c:v>5.03125</c:v>
                </c:pt>
                <c:pt idx="1322">
                  <c:v>4.7974999999999994</c:v>
                </c:pt>
                <c:pt idx="1323">
                  <c:v>15.876249999999999</c:v>
                </c:pt>
                <c:pt idx="1324">
                  <c:v>6.9025000000000016</c:v>
                </c:pt>
                <c:pt idx="1325">
                  <c:v>16.143749999999997</c:v>
                </c:pt>
                <c:pt idx="1326">
                  <c:v>9.1225000000000005</c:v>
                </c:pt>
                <c:pt idx="1327">
                  <c:v>5.754999999999999</c:v>
                </c:pt>
                <c:pt idx="1328">
                  <c:v>16.143749999999997</c:v>
                </c:pt>
                <c:pt idx="1329">
                  <c:v>5.6062500000000011</c:v>
                </c:pt>
                <c:pt idx="1330">
                  <c:v>19.403750000000002</c:v>
                </c:pt>
                <c:pt idx="1331">
                  <c:v>4.7974999999999994</c:v>
                </c:pt>
                <c:pt idx="1332">
                  <c:v>11.873749999999998</c:v>
                </c:pt>
                <c:pt idx="1333">
                  <c:v>17.220000000000002</c:v>
                </c:pt>
                <c:pt idx="1334">
                  <c:v>13.331249999999997</c:v>
                </c:pt>
                <c:pt idx="1335">
                  <c:v>3.707499999999996</c:v>
                </c:pt>
                <c:pt idx="1336">
                  <c:v>10.3225</c:v>
                </c:pt>
                <c:pt idx="1337">
                  <c:v>4.9549999999999983</c:v>
                </c:pt>
                <c:pt idx="1338">
                  <c:v>6.7725000000000009</c:v>
                </c:pt>
                <c:pt idx="1339">
                  <c:v>5.754999999999999</c:v>
                </c:pt>
                <c:pt idx="1340">
                  <c:v>2.1412499999999977</c:v>
                </c:pt>
                <c:pt idx="1341">
                  <c:v>15.5725</c:v>
                </c:pt>
                <c:pt idx="1342">
                  <c:v>10.504999999999999</c:v>
                </c:pt>
                <c:pt idx="1343">
                  <c:v>6.8149999999999995</c:v>
                </c:pt>
                <c:pt idx="1344">
                  <c:v>7.2874999999999996</c:v>
                </c:pt>
                <c:pt idx="1345">
                  <c:v>4.9549999999999983</c:v>
                </c:pt>
                <c:pt idx="1346">
                  <c:v>4.7974999999999994</c:v>
                </c:pt>
                <c:pt idx="1347">
                  <c:v>16.143749999999997</c:v>
                </c:pt>
                <c:pt idx="1348">
                  <c:v>19.922499999999999</c:v>
                </c:pt>
                <c:pt idx="1349">
                  <c:v>15.5725</c:v>
                </c:pt>
                <c:pt idx="1350">
                  <c:v>5.6062500000000011</c:v>
                </c:pt>
                <c:pt idx="1351">
                  <c:v>5.03125</c:v>
                </c:pt>
                <c:pt idx="1352">
                  <c:v>3.707499999999996</c:v>
                </c:pt>
                <c:pt idx="1353">
                  <c:v>9.1225000000000005</c:v>
                </c:pt>
                <c:pt idx="1354">
                  <c:v>10.3225</c:v>
                </c:pt>
                <c:pt idx="1355">
                  <c:v>4.0925000000000029</c:v>
                </c:pt>
                <c:pt idx="1356">
                  <c:v>10.367500000000003</c:v>
                </c:pt>
                <c:pt idx="1357">
                  <c:v>5.754999999999999</c:v>
                </c:pt>
                <c:pt idx="1358">
                  <c:v>10.504999999999999</c:v>
                </c:pt>
                <c:pt idx="1359">
                  <c:v>6.8149999999999995</c:v>
                </c:pt>
                <c:pt idx="1360">
                  <c:v>11.873749999999998</c:v>
                </c:pt>
                <c:pt idx="1361">
                  <c:v>4.9549999999999983</c:v>
                </c:pt>
                <c:pt idx="1362">
                  <c:v>7.2874999999999996</c:v>
                </c:pt>
                <c:pt idx="1363">
                  <c:v>5.03125</c:v>
                </c:pt>
                <c:pt idx="1364">
                  <c:v>15.838749999999997</c:v>
                </c:pt>
                <c:pt idx="1365">
                  <c:v>13.114999999999997</c:v>
                </c:pt>
                <c:pt idx="1366">
                  <c:v>6.9025000000000016</c:v>
                </c:pt>
                <c:pt idx="1367">
                  <c:v>19.922499999999999</c:v>
                </c:pt>
                <c:pt idx="1368">
                  <c:v>4.0925000000000029</c:v>
                </c:pt>
                <c:pt idx="1369">
                  <c:v>10.367500000000003</c:v>
                </c:pt>
                <c:pt idx="1370">
                  <c:v>5.754999999999999</c:v>
                </c:pt>
                <c:pt idx="1371">
                  <c:v>2.1412499999999977</c:v>
                </c:pt>
                <c:pt idx="1372">
                  <c:v>17.5075</c:v>
                </c:pt>
                <c:pt idx="1373">
                  <c:v>6.8149999999999995</c:v>
                </c:pt>
                <c:pt idx="1374">
                  <c:v>4.7974999999999994</c:v>
                </c:pt>
                <c:pt idx="1375">
                  <c:v>10.3225</c:v>
                </c:pt>
                <c:pt idx="1376">
                  <c:v>10.718750000000002</c:v>
                </c:pt>
                <c:pt idx="1377">
                  <c:v>5.03125</c:v>
                </c:pt>
                <c:pt idx="1378">
                  <c:v>1.6887499999999989</c:v>
                </c:pt>
                <c:pt idx="1379">
                  <c:v>15.838749999999997</c:v>
                </c:pt>
                <c:pt idx="1380">
                  <c:v>15.876249999999999</c:v>
                </c:pt>
                <c:pt idx="1381">
                  <c:v>17.220000000000002</c:v>
                </c:pt>
                <c:pt idx="1382">
                  <c:v>13.114999999999997</c:v>
                </c:pt>
                <c:pt idx="1383">
                  <c:v>13.331249999999997</c:v>
                </c:pt>
                <c:pt idx="1384">
                  <c:v>6.9025000000000016</c:v>
                </c:pt>
                <c:pt idx="1385">
                  <c:v>3.707499999999996</c:v>
                </c:pt>
                <c:pt idx="1386">
                  <c:v>9.1225000000000005</c:v>
                </c:pt>
                <c:pt idx="1387">
                  <c:v>4.9549999999999983</c:v>
                </c:pt>
                <c:pt idx="1388">
                  <c:v>10.367500000000003</c:v>
                </c:pt>
                <c:pt idx="1389">
                  <c:v>2.1412499999999977</c:v>
                </c:pt>
                <c:pt idx="1390">
                  <c:v>17.5075</c:v>
                </c:pt>
                <c:pt idx="1391">
                  <c:v>7.2874999999999996</c:v>
                </c:pt>
                <c:pt idx="1392">
                  <c:v>11.873749999999998</c:v>
                </c:pt>
                <c:pt idx="1393">
                  <c:v>5.03125</c:v>
                </c:pt>
                <c:pt idx="1394">
                  <c:v>4.7974999999999994</c:v>
                </c:pt>
                <c:pt idx="1395">
                  <c:v>6.432500000000001</c:v>
                </c:pt>
                <c:pt idx="1396">
                  <c:v>1.6887499999999989</c:v>
                </c:pt>
                <c:pt idx="1397">
                  <c:v>11.873749999999998</c:v>
                </c:pt>
                <c:pt idx="1398">
                  <c:v>13.114999999999997</c:v>
                </c:pt>
                <c:pt idx="1399">
                  <c:v>13.331249999999997</c:v>
                </c:pt>
                <c:pt idx="1400">
                  <c:v>6.9025000000000016</c:v>
                </c:pt>
                <c:pt idx="1401">
                  <c:v>3.707499999999996</c:v>
                </c:pt>
                <c:pt idx="1402">
                  <c:v>9.1225000000000005</c:v>
                </c:pt>
                <c:pt idx="1403">
                  <c:v>10.3225</c:v>
                </c:pt>
                <c:pt idx="1404">
                  <c:v>4.9549999999999983</c:v>
                </c:pt>
                <c:pt idx="1405">
                  <c:v>6.7725000000000009</c:v>
                </c:pt>
                <c:pt idx="1406">
                  <c:v>17.5075</c:v>
                </c:pt>
                <c:pt idx="1407">
                  <c:v>10.504999999999999</c:v>
                </c:pt>
                <c:pt idx="1408">
                  <c:v>6.8149999999999995</c:v>
                </c:pt>
                <c:pt idx="1409">
                  <c:v>5.6062500000000011</c:v>
                </c:pt>
                <c:pt idx="1410">
                  <c:v>16.143749999999997</c:v>
                </c:pt>
                <c:pt idx="1411">
                  <c:v>19.403750000000002</c:v>
                </c:pt>
                <c:pt idx="1412">
                  <c:v>18.088749999999997</c:v>
                </c:pt>
                <c:pt idx="1413">
                  <c:v>6.432500000000001</c:v>
                </c:pt>
                <c:pt idx="1414">
                  <c:v>15.876249999999999</c:v>
                </c:pt>
                <c:pt idx="1415">
                  <c:v>11.873749999999998</c:v>
                </c:pt>
                <c:pt idx="1416">
                  <c:v>17.220000000000002</c:v>
                </c:pt>
                <c:pt idx="1417">
                  <c:v>3.707499999999996</c:v>
                </c:pt>
                <c:pt idx="1418">
                  <c:v>10.3225</c:v>
                </c:pt>
                <c:pt idx="1419">
                  <c:v>4.0925000000000029</c:v>
                </c:pt>
                <c:pt idx="1420">
                  <c:v>6.7725000000000009</c:v>
                </c:pt>
                <c:pt idx="1421">
                  <c:v>17.5075</c:v>
                </c:pt>
                <c:pt idx="1422">
                  <c:v>10.718750000000002</c:v>
                </c:pt>
                <c:pt idx="1423">
                  <c:v>18.088749999999997</c:v>
                </c:pt>
                <c:pt idx="1424">
                  <c:v>16.143749999999997</c:v>
                </c:pt>
                <c:pt idx="1425">
                  <c:v>11.611250000000004</c:v>
                </c:pt>
                <c:pt idx="1426">
                  <c:v>10.504999999999999</c:v>
                </c:pt>
                <c:pt idx="1427">
                  <c:v>5.6062500000000011</c:v>
                </c:pt>
                <c:pt idx="1428">
                  <c:v>19.403750000000002</c:v>
                </c:pt>
                <c:pt idx="1429">
                  <c:v>4.7974999999999994</c:v>
                </c:pt>
                <c:pt idx="1430">
                  <c:v>13.114999999999997</c:v>
                </c:pt>
                <c:pt idx="1431">
                  <c:v>13.331249999999997</c:v>
                </c:pt>
                <c:pt idx="1432">
                  <c:v>3.707499999999996</c:v>
                </c:pt>
                <c:pt idx="1433">
                  <c:v>9.1225000000000005</c:v>
                </c:pt>
                <c:pt idx="1434">
                  <c:v>4.0925000000000029</c:v>
                </c:pt>
                <c:pt idx="1435">
                  <c:v>6.7725000000000009</c:v>
                </c:pt>
                <c:pt idx="1436">
                  <c:v>11.611250000000004</c:v>
                </c:pt>
                <c:pt idx="1437">
                  <c:v>5.03125</c:v>
                </c:pt>
                <c:pt idx="1438">
                  <c:v>17.220000000000002</c:v>
                </c:pt>
                <c:pt idx="1439">
                  <c:v>16.143749999999997</c:v>
                </c:pt>
                <c:pt idx="1440">
                  <c:v>5.6062500000000011</c:v>
                </c:pt>
                <c:pt idx="1441">
                  <c:v>10.718750000000002</c:v>
                </c:pt>
                <c:pt idx="1442">
                  <c:v>19.403750000000002</c:v>
                </c:pt>
                <c:pt idx="1443">
                  <c:v>15.876249999999999</c:v>
                </c:pt>
                <c:pt idx="1444">
                  <c:v>10.3225</c:v>
                </c:pt>
                <c:pt idx="1445">
                  <c:v>4.0925000000000029</c:v>
                </c:pt>
                <c:pt idx="1446">
                  <c:v>6.7725000000000009</c:v>
                </c:pt>
                <c:pt idx="1447">
                  <c:v>17.5075</c:v>
                </c:pt>
                <c:pt idx="1448">
                  <c:v>10.504999999999999</c:v>
                </c:pt>
                <c:pt idx="1449">
                  <c:v>6.8149999999999995</c:v>
                </c:pt>
                <c:pt idx="1450">
                  <c:v>15.5725</c:v>
                </c:pt>
                <c:pt idx="1451">
                  <c:v>11.611250000000004</c:v>
                </c:pt>
                <c:pt idx="1452">
                  <c:v>7.2874999999999996</c:v>
                </c:pt>
                <c:pt idx="1453">
                  <c:v>6.432500000000001</c:v>
                </c:pt>
                <c:pt idx="1454">
                  <c:v>15.838749999999997</c:v>
                </c:pt>
                <c:pt idx="1455">
                  <c:v>4.0925000000000029</c:v>
                </c:pt>
                <c:pt idx="1456">
                  <c:v>10.718750000000002</c:v>
                </c:pt>
                <c:pt idx="1457">
                  <c:v>19.403750000000002</c:v>
                </c:pt>
                <c:pt idx="1458">
                  <c:v>4.7974999999999994</c:v>
                </c:pt>
                <c:pt idx="1459">
                  <c:v>11.873749999999998</c:v>
                </c:pt>
                <c:pt idx="1460">
                  <c:v>17.220000000000002</c:v>
                </c:pt>
                <c:pt idx="1461">
                  <c:v>6.9025000000000016</c:v>
                </c:pt>
                <c:pt idx="1462">
                  <c:v>19.922499999999999</c:v>
                </c:pt>
                <c:pt idx="1463">
                  <c:v>4.9549999999999983</c:v>
                </c:pt>
                <c:pt idx="1464">
                  <c:v>10.367500000000003</c:v>
                </c:pt>
                <c:pt idx="1465">
                  <c:v>5.754999999999999</c:v>
                </c:pt>
                <c:pt idx="1466">
                  <c:v>10.504999999999999</c:v>
                </c:pt>
                <c:pt idx="1467">
                  <c:v>5.6062500000000011</c:v>
                </c:pt>
                <c:pt idx="1468">
                  <c:v>5.03125</c:v>
                </c:pt>
                <c:pt idx="1469">
                  <c:v>2.1412499999999977</c:v>
                </c:pt>
                <c:pt idx="1470">
                  <c:v>10.718750000000002</c:v>
                </c:pt>
                <c:pt idx="1471">
                  <c:v>1.6887499999999989</c:v>
                </c:pt>
                <c:pt idx="1472">
                  <c:v>11.873749999999998</c:v>
                </c:pt>
                <c:pt idx="1473">
                  <c:v>17.220000000000002</c:v>
                </c:pt>
                <c:pt idx="1474">
                  <c:v>6.9025000000000016</c:v>
                </c:pt>
                <c:pt idx="1475">
                  <c:v>10.3225</c:v>
                </c:pt>
                <c:pt idx="1476">
                  <c:v>4.9549999999999983</c:v>
                </c:pt>
                <c:pt idx="1477">
                  <c:v>4.0925000000000029</c:v>
                </c:pt>
                <c:pt idx="1478">
                  <c:v>10.367500000000003</c:v>
                </c:pt>
                <c:pt idx="1479">
                  <c:v>5.754999999999999</c:v>
                </c:pt>
                <c:pt idx="1480">
                  <c:v>2.1412499999999977</c:v>
                </c:pt>
                <c:pt idx="1481">
                  <c:v>15.5725</c:v>
                </c:pt>
                <c:pt idx="1482">
                  <c:v>11.611250000000004</c:v>
                </c:pt>
                <c:pt idx="1483">
                  <c:v>10.504999999999999</c:v>
                </c:pt>
                <c:pt idx="1484">
                  <c:v>5.6062500000000011</c:v>
                </c:pt>
                <c:pt idx="1485">
                  <c:v>7.2874999999999996</c:v>
                </c:pt>
                <c:pt idx="1486">
                  <c:v>1.6887499999999989</c:v>
                </c:pt>
                <c:pt idx="1487">
                  <c:v>15.876249999999999</c:v>
                </c:pt>
                <c:pt idx="1488">
                  <c:v>13.114999999999997</c:v>
                </c:pt>
                <c:pt idx="1489">
                  <c:v>15.5725</c:v>
                </c:pt>
                <c:pt idx="1490">
                  <c:v>11.611250000000004</c:v>
                </c:pt>
                <c:pt idx="1491">
                  <c:v>7.2874999999999996</c:v>
                </c:pt>
                <c:pt idx="1492">
                  <c:v>10.718750000000002</c:v>
                </c:pt>
                <c:pt idx="1493">
                  <c:v>18.088749999999997</c:v>
                </c:pt>
                <c:pt idx="1494">
                  <c:v>6.432500000000001</c:v>
                </c:pt>
                <c:pt idx="1495">
                  <c:v>15.838749999999997</c:v>
                </c:pt>
                <c:pt idx="1496">
                  <c:v>3.707499999999996</c:v>
                </c:pt>
                <c:pt idx="1497">
                  <c:v>10.3225</c:v>
                </c:pt>
                <c:pt idx="1498">
                  <c:v>19.922499999999999</c:v>
                </c:pt>
                <c:pt idx="1499">
                  <c:v>5.754999999999999</c:v>
                </c:pt>
                <c:pt idx="1500">
                  <c:v>2.1412499999999977</c:v>
                </c:pt>
                <c:pt idx="1501">
                  <c:v>15.5725</c:v>
                </c:pt>
                <c:pt idx="1502">
                  <c:v>10.504999999999999</c:v>
                </c:pt>
                <c:pt idx="1503">
                  <c:v>5.6062500000000011</c:v>
                </c:pt>
                <c:pt idx="1504">
                  <c:v>19.403750000000002</c:v>
                </c:pt>
                <c:pt idx="1505">
                  <c:v>4.7974999999999994</c:v>
                </c:pt>
                <c:pt idx="1506">
                  <c:v>15.838749999999997</c:v>
                </c:pt>
                <c:pt idx="1507">
                  <c:v>11.873749999999998</c:v>
                </c:pt>
                <c:pt idx="1508">
                  <c:v>13.331249999999997</c:v>
                </c:pt>
                <c:pt idx="1509">
                  <c:v>19.922499999999999</c:v>
                </c:pt>
                <c:pt idx="1510">
                  <c:v>4.9549999999999983</c:v>
                </c:pt>
                <c:pt idx="1511">
                  <c:v>5.754999999999999</c:v>
                </c:pt>
                <c:pt idx="1512">
                  <c:v>2.1412499999999977</c:v>
                </c:pt>
                <c:pt idx="1513">
                  <c:v>17.5075</c:v>
                </c:pt>
                <c:pt idx="1514">
                  <c:v>6.8149999999999995</c:v>
                </c:pt>
                <c:pt idx="1515">
                  <c:v>7.2874999999999996</c:v>
                </c:pt>
                <c:pt idx="1516">
                  <c:v>5.03125</c:v>
                </c:pt>
                <c:pt idx="1517">
                  <c:v>13.114999999999997</c:v>
                </c:pt>
                <c:pt idx="1518">
                  <c:v>16.143749999999997</c:v>
                </c:pt>
                <c:pt idx="1519">
                  <c:v>15.5725</c:v>
                </c:pt>
                <c:pt idx="1520">
                  <c:v>10.504999999999999</c:v>
                </c:pt>
                <c:pt idx="1521">
                  <c:v>15.838749999999997</c:v>
                </c:pt>
                <c:pt idx="1522">
                  <c:v>11.873749999999998</c:v>
                </c:pt>
                <c:pt idx="1523">
                  <c:v>13.331249999999997</c:v>
                </c:pt>
                <c:pt idx="1524">
                  <c:v>3.707499999999996</c:v>
                </c:pt>
                <c:pt idx="1525">
                  <c:v>9.1225000000000005</c:v>
                </c:pt>
                <c:pt idx="1526">
                  <c:v>10.3225</c:v>
                </c:pt>
                <c:pt idx="1527">
                  <c:v>4.9549999999999983</c:v>
                </c:pt>
                <c:pt idx="1528">
                  <c:v>6.7725000000000009</c:v>
                </c:pt>
                <c:pt idx="1529">
                  <c:v>10.367500000000003</c:v>
                </c:pt>
                <c:pt idx="1530">
                  <c:v>17.5075</c:v>
                </c:pt>
                <c:pt idx="1531">
                  <c:v>15.5725</c:v>
                </c:pt>
                <c:pt idx="1532">
                  <c:v>6.8149999999999995</c:v>
                </c:pt>
                <c:pt idx="1533">
                  <c:v>7.2874999999999996</c:v>
                </c:pt>
                <c:pt idx="1534">
                  <c:v>13.114999999999997</c:v>
                </c:pt>
                <c:pt idx="1535">
                  <c:v>6.9025000000000016</c:v>
                </c:pt>
                <c:pt idx="1536">
                  <c:v>3.707499999999996</c:v>
                </c:pt>
                <c:pt idx="1537">
                  <c:v>19.922499999999999</c:v>
                </c:pt>
                <c:pt idx="1538">
                  <c:v>17.220000000000002</c:v>
                </c:pt>
                <c:pt idx="1539">
                  <c:v>10.367500000000003</c:v>
                </c:pt>
                <c:pt idx="1540">
                  <c:v>5.03125</c:v>
                </c:pt>
                <c:pt idx="1541">
                  <c:v>4.7974999999999994</c:v>
                </c:pt>
                <c:pt idx="1542">
                  <c:v>15.876249999999999</c:v>
                </c:pt>
                <c:pt idx="1543">
                  <c:v>3.707499999999996</c:v>
                </c:pt>
                <c:pt idx="1544">
                  <c:v>9.1225000000000005</c:v>
                </c:pt>
                <c:pt idx="1545">
                  <c:v>5.754999999999999</c:v>
                </c:pt>
                <c:pt idx="1546">
                  <c:v>2.1412499999999977</c:v>
                </c:pt>
                <c:pt idx="1547">
                  <c:v>6.8149999999999995</c:v>
                </c:pt>
                <c:pt idx="1548">
                  <c:v>5.6062500000000011</c:v>
                </c:pt>
                <c:pt idx="1549">
                  <c:v>18.088749999999997</c:v>
                </c:pt>
                <c:pt idx="1550">
                  <c:v>15.838749999999997</c:v>
                </c:pt>
                <c:pt idx="1551">
                  <c:v>17.220000000000002</c:v>
                </c:pt>
                <c:pt idx="1552">
                  <c:v>11.611250000000004</c:v>
                </c:pt>
                <c:pt idx="1553">
                  <c:v>4.7974999999999994</c:v>
                </c:pt>
                <c:pt idx="1554">
                  <c:v>6.432500000000001</c:v>
                </c:pt>
                <c:pt idx="1555">
                  <c:v>1.6887499999999989</c:v>
                </c:pt>
                <c:pt idx="1556">
                  <c:v>13.331249999999997</c:v>
                </c:pt>
                <c:pt idx="1557">
                  <c:v>3.707499999999996</c:v>
                </c:pt>
                <c:pt idx="1558">
                  <c:v>4.9549999999999983</c:v>
                </c:pt>
                <c:pt idx="1559">
                  <c:v>6.7725000000000009</c:v>
                </c:pt>
                <c:pt idx="1560">
                  <c:v>10.367500000000003</c:v>
                </c:pt>
                <c:pt idx="1561">
                  <c:v>5.754999999999999</c:v>
                </c:pt>
                <c:pt idx="1562">
                  <c:v>7.2874999999999996</c:v>
                </c:pt>
                <c:pt idx="1563">
                  <c:v>11.873749999999998</c:v>
                </c:pt>
                <c:pt idx="1564">
                  <c:v>6.8149999999999995</c:v>
                </c:pt>
                <c:pt idx="1565">
                  <c:v>19.403750000000002</c:v>
                </c:pt>
                <c:pt idx="1566">
                  <c:v>18.088749999999997</c:v>
                </c:pt>
                <c:pt idx="1567">
                  <c:v>6.432500000000001</c:v>
                </c:pt>
                <c:pt idx="1568">
                  <c:v>15.876249999999999</c:v>
                </c:pt>
                <c:pt idx="1569">
                  <c:v>13.331249999999997</c:v>
                </c:pt>
                <c:pt idx="1570">
                  <c:v>16.143749999999997</c:v>
                </c:pt>
                <c:pt idx="1571">
                  <c:v>9.1225000000000005</c:v>
                </c:pt>
                <c:pt idx="1572">
                  <c:v>4.9549999999999983</c:v>
                </c:pt>
                <c:pt idx="1573">
                  <c:v>4.0925000000000029</c:v>
                </c:pt>
                <c:pt idx="1574">
                  <c:v>17.5075</c:v>
                </c:pt>
                <c:pt idx="1575">
                  <c:v>11.611250000000004</c:v>
                </c:pt>
                <c:pt idx="1576">
                  <c:v>6.8149999999999995</c:v>
                </c:pt>
                <c:pt idx="1577">
                  <c:v>5.6062500000000011</c:v>
                </c:pt>
                <c:pt idx="1578">
                  <c:v>7.2874999999999996</c:v>
                </c:pt>
                <c:pt idx="1579">
                  <c:v>1.6887499999999989</c:v>
                </c:pt>
                <c:pt idx="1580">
                  <c:v>6.9025000000000016</c:v>
                </c:pt>
                <c:pt idx="1581">
                  <c:v>4.0925000000000029</c:v>
                </c:pt>
                <c:pt idx="1582">
                  <c:v>6.7725000000000009</c:v>
                </c:pt>
                <c:pt idx="1583">
                  <c:v>10.718750000000002</c:v>
                </c:pt>
                <c:pt idx="1584">
                  <c:v>15.876249999999999</c:v>
                </c:pt>
                <c:pt idx="1585">
                  <c:v>13.114999999999997</c:v>
                </c:pt>
                <c:pt idx="1586">
                  <c:v>9.1225000000000005</c:v>
                </c:pt>
                <c:pt idx="1587">
                  <c:v>10.367500000000003</c:v>
                </c:pt>
                <c:pt idx="1588">
                  <c:v>17.5075</c:v>
                </c:pt>
                <c:pt idx="1589">
                  <c:v>11.611250000000004</c:v>
                </c:pt>
                <c:pt idx="1590">
                  <c:v>7.2874999999999996</c:v>
                </c:pt>
                <c:pt idx="1591">
                  <c:v>10.718750000000002</c:v>
                </c:pt>
                <c:pt idx="1592">
                  <c:v>18.088749999999997</c:v>
                </c:pt>
                <c:pt idx="1593">
                  <c:v>4.7974999999999994</c:v>
                </c:pt>
                <c:pt idx="1594">
                  <c:v>15.838749999999997</c:v>
                </c:pt>
                <c:pt idx="1595">
                  <c:v>15.876249999999999</c:v>
                </c:pt>
                <c:pt idx="1596">
                  <c:v>11.873749999999998</c:v>
                </c:pt>
                <c:pt idx="1597">
                  <c:v>13.114999999999997</c:v>
                </c:pt>
                <c:pt idx="1598">
                  <c:v>9.1225000000000005</c:v>
                </c:pt>
                <c:pt idx="1599">
                  <c:v>10.3225</c:v>
                </c:pt>
                <c:pt idx="1600">
                  <c:v>6.7725000000000009</c:v>
                </c:pt>
                <c:pt idx="1601">
                  <c:v>10.367500000000003</c:v>
                </c:pt>
                <c:pt idx="1602">
                  <c:v>17.5075</c:v>
                </c:pt>
                <c:pt idx="1603">
                  <c:v>5.6062500000000011</c:v>
                </c:pt>
                <c:pt idx="1604">
                  <c:v>7.2874999999999996</c:v>
                </c:pt>
                <c:pt idx="1605">
                  <c:v>19.403750000000002</c:v>
                </c:pt>
                <c:pt idx="1606">
                  <c:v>5.03125</c:v>
                </c:pt>
                <c:pt idx="1607">
                  <c:v>18.088749999999997</c:v>
                </c:pt>
                <c:pt idx="1608">
                  <c:v>1.6887499999999989</c:v>
                </c:pt>
                <c:pt idx="1609">
                  <c:v>15.876249999999999</c:v>
                </c:pt>
                <c:pt idx="1610">
                  <c:v>13.114999999999997</c:v>
                </c:pt>
                <c:pt idx="1611">
                  <c:v>6.9025000000000016</c:v>
                </c:pt>
                <c:pt idx="1612">
                  <c:v>16.143749999999997</c:v>
                </c:pt>
                <c:pt idx="1613">
                  <c:v>4.9549999999999983</c:v>
                </c:pt>
                <c:pt idx="1614">
                  <c:v>4.0925000000000029</c:v>
                </c:pt>
                <c:pt idx="1615">
                  <c:v>10.367500000000003</c:v>
                </c:pt>
                <c:pt idx="1616">
                  <c:v>5.754999999999999</c:v>
                </c:pt>
                <c:pt idx="1617">
                  <c:v>2.1412499999999977</c:v>
                </c:pt>
                <c:pt idx="1618">
                  <c:v>5.6062500000000011</c:v>
                </c:pt>
                <c:pt idx="1619">
                  <c:v>15.838749999999997</c:v>
                </c:pt>
                <c:pt idx="1620">
                  <c:v>13.331249999999997</c:v>
                </c:pt>
                <c:pt idx="1621">
                  <c:v>16.143749999999997</c:v>
                </c:pt>
                <c:pt idx="1622">
                  <c:v>10.3225</c:v>
                </c:pt>
                <c:pt idx="1623">
                  <c:v>19.922499999999999</c:v>
                </c:pt>
                <c:pt idx="1624">
                  <c:v>6.7725000000000009</c:v>
                </c:pt>
                <c:pt idx="1625">
                  <c:v>5.754999999999999</c:v>
                </c:pt>
                <c:pt idx="1626">
                  <c:v>10.504999999999999</c:v>
                </c:pt>
                <c:pt idx="1627">
                  <c:v>18.088749999999997</c:v>
                </c:pt>
                <c:pt idx="1628">
                  <c:v>1.6887499999999989</c:v>
                </c:pt>
                <c:pt idx="1629">
                  <c:v>11.873749999999998</c:v>
                </c:pt>
                <c:pt idx="1630">
                  <c:v>17.220000000000002</c:v>
                </c:pt>
                <c:pt idx="1631">
                  <c:v>9.1225000000000005</c:v>
                </c:pt>
                <c:pt idx="1632">
                  <c:v>4.7974999999999994</c:v>
                </c:pt>
                <c:pt idx="1633">
                  <c:v>6.432500000000001</c:v>
                </c:pt>
                <c:pt idx="1634">
                  <c:v>15.838749999999997</c:v>
                </c:pt>
                <c:pt idx="1635">
                  <c:v>19.922499999999999</c:v>
                </c:pt>
                <c:pt idx="1636">
                  <c:v>4.9549999999999983</c:v>
                </c:pt>
                <c:pt idx="1637">
                  <c:v>5.754999999999999</c:v>
                </c:pt>
                <c:pt idx="1638">
                  <c:v>10.718750000000002</c:v>
                </c:pt>
                <c:pt idx="1639">
                  <c:v>1.6887499999999989</c:v>
                </c:pt>
                <c:pt idx="1640">
                  <c:v>17.220000000000002</c:v>
                </c:pt>
                <c:pt idx="1641">
                  <c:v>6.9025000000000016</c:v>
                </c:pt>
                <c:pt idx="1642">
                  <c:v>16.143749999999997</c:v>
                </c:pt>
                <c:pt idx="1643">
                  <c:v>9.1225000000000005</c:v>
                </c:pt>
                <c:pt idx="1644">
                  <c:v>4.0925000000000029</c:v>
                </c:pt>
                <c:pt idx="1645">
                  <c:v>15.5725</c:v>
                </c:pt>
                <c:pt idx="1646">
                  <c:v>11.611250000000004</c:v>
                </c:pt>
                <c:pt idx="1647">
                  <c:v>6.8149999999999995</c:v>
                </c:pt>
                <c:pt idx="1648">
                  <c:v>4.7974999999999994</c:v>
                </c:pt>
                <c:pt idx="1649">
                  <c:v>13.331249999999997</c:v>
                </c:pt>
                <c:pt idx="1650">
                  <c:v>19.922499999999999</c:v>
                </c:pt>
                <c:pt idx="1651">
                  <c:v>7.2874999999999996</c:v>
                </c:pt>
                <c:pt idx="1652">
                  <c:v>10.718750000000002</c:v>
                </c:pt>
                <c:pt idx="1653">
                  <c:v>19.403750000000002</c:v>
                </c:pt>
                <c:pt idx="1654">
                  <c:v>18.088749999999997</c:v>
                </c:pt>
                <c:pt idx="1655">
                  <c:v>6.432500000000001</c:v>
                </c:pt>
                <c:pt idx="1656">
                  <c:v>11.873749999999998</c:v>
                </c:pt>
                <c:pt idx="1657">
                  <c:v>3.707499999999996</c:v>
                </c:pt>
                <c:pt idx="1658">
                  <c:v>9.1225000000000005</c:v>
                </c:pt>
                <c:pt idx="1659">
                  <c:v>4.0925000000000029</c:v>
                </c:pt>
                <c:pt idx="1660">
                  <c:v>2.1412499999999977</c:v>
                </c:pt>
                <c:pt idx="1661">
                  <c:v>17.5075</c:v>
                </c:pt>
                <c:pt idx="1662">
                  <c:v>15.5725</c:v>
                </c:pt>
                <c:pt idx="1663">
                  <c:v>11.611250000000004</c:v>
                </c:pt>
                <c:pt idx="1664">
                  <c:v>6.8149999999999995</c:v>
                </c:pt>
                <c:pt idx="1665">
                  <c:v>4.7974999999999994</c:v>
                </c:pt>
                <c:pt idx="1666">
                  <c:v>16.143749999999997</c:v>
                </c:pt>
                <c:pt idx="1667">
                  <c:v>7.2874999999999996</c:v>
                </c:pt>
                <c:pt idx="1668">
                  <c:v>10.718750000000002</c:v>
                </c:pt>
                <c:pt idx="1669">
                  <c:v>18.088749999999997</c:v>
                </c:pt>
                <c:pt idx="1670">
                  <c:v>6.432500000000001</c:v>
                </c:pt>
                <c:pt idx="1671">
                  <c:v>15.876249999999999</c:v>
                </c:pt>
                <c:pt idx="1672">
                  <c:v>13.114999999999997</c:v>
                </c:pt>
                <c:pt idx="1673">
                  <c:v>3.707499999999996</c:v>
                </c:pt>
                <c:pt idx="1674">
                  <c:v>9.1225000000000005</c:v>
                </c:pt>
                <c:pt idx="1675">
                  <c:v>4.9549999999999983</c:v>
                </c:pt>
                <c:pt idx="1676">
                  <c:v>6.7725000000000009</c:v>
                </c:pt>
                <c:pt idx="1677">
                  <c:v>15.5725</c:v>
                </c:pt>
                <c:pt idx="1678">
                  <c:v>10.504999999999999</c:v>
                </c:pt>
                <c:pt idx="1679">
                  <c:v>6.8149999999999995</c:v>
                </c:pt>
                <c:pt idx="1680">
                  <c:v>19.403750000000002</c:v>
                </c:pt>
                <c:pt idx="1681">
                  <c:v>5.03125</c:v>
                </c:pt>
                <c:pt idx="1682">
                  <c:v>13.331249999999997</c:v>
                </c:pt>
                <c:pt idx="1683">
                  <c:v>6.9025000000000016</c:v>
                </c:pt>
                <c:pt idx="1684">
                  <c:v>19.922499999999999</c:v>
                </c:pt>
                <c:pt idx="1685">
                  <c:v>10.718750000000002</c:v>
                </c:pt>
                <c:pt idx="1686">
                  <c:v>3.707499999999996</c:v>
                </c:pt>
                <c:pt idx="1687">
                  <c:v>4.0925000000000029</c:v>
                </c:pt>
                <c:pt idx="1688">
                  <c:v>17.5075</c:v>
                </c:pt>
                <c:pt idx="1689">
                  <c:v>10.504999999999999</c:v>
                </c:pt>
                <c:pt idx="1690">
                  <c:v>6.8149999999999995</c:v>
                </c:pt>
                <c:pt idx="1691">
                  <c:v>5.03125</c:v>
                </c:pt>
                <c:pt idx="1692">
                  <c:v>4.7974999999999994</c:v>
                </c:pt>
                <c:pt idx="1693">
                  <c:v>6.432500000000001</c:v>
                </c:pt>
                <c:pt idx="1694">
                  <c:v>1.6887499999999989</c:v>
                </c:pt>
                <c:pt idx="1695">
                  <c:v>15.838749999999997</c:v>
                </c:pt>
                <c:pt idx="1696">
                  <c:v>10.3225</c:v>
                </c:pt>
                <c:pt idx="1697">
                  <c:v>4.9549999999999983</c:v>
                </c:pt>
                <c:pt idx="1698">
                  <c:v>11.611250000000004</c:v>
                </c:pt>
                <c:pt idx="1699">
                  <c:v>17.220000000000002</c:v>
                </c:pt>
                <c:pt idx="1700">
                  <c:v>13.114999999999997</c:v>
                </c:pt>
                <c:pt idx="1701">
                  <c:v>2.1412499999999977</c:v>
                </c:pt>
                <c:pt idx="1702">
                  <c:v>17.5075</c:v>
                </c:pt>
                <c:pt idx="1703">
                  <c:v>10.718750000000002</c:v>
                </c:pt>
                <c:pt idx="1704">
                  <c:v>19.403750000000002</c:v>
                </c:pt>
                <c:pt idx="1705">
                  <c:v>6.432500000000001</c:v>
                </c:pt>
                <c:pt idx="1706">
                  <c:v>1.6887499999999989</c:v>
                </c:pt>
                <c:pt idx="1707">
                  <c:v>15.838749999999997</c:v>
                </c:pt>
                <c:pt idx="1708">
                  <c:v>11.873749999999998</c:v>
                </c:pt>
                <c:pt idx="1709">
                  <c:v>3.707499999999996</c:v>
                </c:pt>
                <c:pt idx="1710">
                  <c:v>9.1225000000000005</c:v>
                </c:pt>
                <c:pt idx="1711">
                  <c:v>10.3225</c:v>
                </c:pt>
                <c:pt idx="1712">
                  <c:v>4.9549999999999983</c:v>
                </c:pt>
                <c:pt idx="1713">
                  <c:v>10.367500000000003</c:v>
                </c:pt>
                <c:pt idx="1714">
                  <c:v>11.611250000000004</c:v>
                </c:pt>
                <c:pt idx="1715">
                  <c:v>5.6062500000000011</c:v>
                </c:pt>
                <c:pt idx="1716">
                  <c:v>4.7974999999999994</c:v>
                </c:pt>
                <c:pt idx="1717">
                  <c:v>17.220000000000002</c:v>
                </c:pt>
                <c:pt idx="1718">
                  <c:v>13.114999999999997</c:v>
                </c:pt>
                <c:pt idx="1719">
                  <c:v>19.403750000000002</c:v>
                </c:pt>
                <c:pt idx="1720">
                  <c:v>5.03125</c:v>
                </c:pt>
                <c:pt idx="1721">
                  <c:v>6.432500000000001</c:v>
                </c:pt>
                <c:pt idx="1722">
                  <c:v>1.6887499999999989</c:v>
                </c:pt>
                <c:pt idx="1723">
                  <c:v>15.838749999999997</c:v>
                </c:pt>
                <c:pt idx="1724">
                  <c:v>15.876249999999999</c:v>
                </c:pt>
                <c:pt idx="1725">
                  <c:v>11.873749999999998</c:v>
                </c:pt>
                <c:pt idx="1726">
                  <c:v>10.3225</c:v>
                </c:pt>
                <c:pt idx="1727">
                  <c:v>10.367500000000003</c:v>
                </c:pt>
                <c:pt idx="1728">
                  <c:v>15.5725</c:v>
                </c:pt>
                <c:pt idx="1729">
                  <c:v>11.611250000000004</c:v>
                </c:pt>
                <c:pt idx="1730">
                  <c:v>5.6062500000000011</c:v>
                </c:pt>
                <c:pt idx="1731">
                  <c:v>7.2874999999999996</c:v>
                </c:pt>
                <c:pt idx="1732">
                  <c:v>4.7974999999999994</c:v>
                </c:pt>
                <c:pt idx="1733">
                  <c:v>1.6887499999999989</c:v>
                </c:pt>
                <c:pt idx="1734">
                  <c:v>17.220000000000002</c:v>
                </c:pt>
                <c:pt idx="1735">
                  <c:v>3.707499999999996</c:v>
                </c:pt>
                <c:pt idx="1736">
                  <c:v>19.922499999999999</c:v>
                </c:pt>
                <c:pt idx="1737">
                  <c:v>10.367500000000003</c:v>
                </c:pt>
                <c:pt idx="1738">
                  <c:v>10.504999999999999</c:v>
                </c:pt>
                <c:pt idx="1739">
                  <c:v>5.03125</c:v>
                </c:pt>
                <c:pt idx="1740">
                  <c:v>15.838749999999997</c:v>
                </c:pt>
                <c:pt idx="1741">
                  <c:v>15.876249999999999</c:v>
                </c:pt>
                <c:pt idx="1742">
                  <c:v>10.3225</c:v>
                </c:pt>
                <c:pt idx="1743">
                  <c:v>17.220000000000002</c:v>
                </c:pt>
                <c:pt idx="1744">
                  <c:v>9.1225000000000005</c:v>
                </c:pt>
                <c:pt idx="1745">
                  <c:v>19.922499999999999</c:v>
                </c:pt>
                <c:pt idx="1746">
                  <c:v>4.9549999999999983</c:v>
                </c:pt>
                <c:pt idx="1747">
                  <c:v>6.7725000000000009</c:v>
                </c:pt>
                <c:pt idx="1748">
                  <c:v>10.367500000000003</c:v>
                </c:pt>
                <c:pt idx="1749">
                  <c:v>5.754999999999999</c:v>
                </c:pt>
                <c:pt idx="1750">
                  <c:v>2.1412499999999977</c:v>
                </c:pt>
                <c:pt idx="1751">
                  <c:v>11.611250000000004</c:v>
                </c:pt>
                <c:pt idx="1752">
                  <c:v>10.504999999999999</c:v>
                </c:pt>
                <c:pt idx="1753">
                  <c:v>15.838749999999997</c:v>
                </c:pt>
                <c:pt idx="1754">
                  <c:v>13.331249999999997</c:v>
                </c:pt>
                <c:pt idx="1755">
                  <c:v>3.707499999999996</c:v>
                </c:pt>
                <c:pt idx="1756">
                  <c:v>16.143749999999997</c:v>
                </c:pt>
                <c:pt idx="1757">
                  <c:v>10.3225</c:v>
                </c:pt>
                <c:pt idx="1758">
                  <c:v>11.873749999999998</c:v>
                </c:pt>
                <c:pt idx="1759">
                  <c:v>17.220000000000002</c:v>
                </c:pt>
                <c:pt idx="1760">
                  <c:v>6.9025000000000016</c:v>
                </c:pt>
                <c:pt idx="1761">
                  <c:v>4.0925000000000029</c:v>
                </c:pt>
                <c:pt idx="1762">
                  <c:v>10.367500000000003</c:v>
                </c:pt>
                <c:pt idx="1763">
                  <c:v>2.1412499999999977</c:v>
                </c:pt>
                <c:pt idx="1764">
                  <c:v>15.5725</c:v>
                </c:pt>
                <c:pt idx="1765">
                  <c:v>11.611250000000004</c:v>
                </c:pt>
                <c:pt idx="1766">
                  <c:v>10.718750000000002</c:v>
                </c:pt>
                <c:pt idx="1767">
                  <c:v>18.088749999999997</c:v>
                </c:pt>
                <c:pt idx="1768">
                  <c:v>15.876249999999999</c:v>
                </c:pt>
                <c:pt idx="1769">
                  <c:v>10.3225</c:v>
                </c:pt>
                <c:pt idx="1770">
                  <c:v>19.922499999999999</c:v>
                </c:pt>
                <c:pt idx="1771">
                  <c:v>10.504999999999999</c:v>
                </c:pt>
                <c:pt idx="1772">
                  <c:v>10.718750000000002</c:v>
                </c:pt>
                <c:pt idx="1773">
                  <c:v>19.403750000000002</c:v>
                </c:pt>
                <c:pt idx="1774">
                  <c:v>4.7974999999999994</c:v>
                </c:pt>
                <c:pt idx="1775">
                  <c:v>6.432500000000001</c:v>
                </c:pt>
                <c:pt idx="1776">
                  <c:v>17.220000000000002</c:v>
                </c:pt>
                <c:pt idx="1777">
                  <c:v>6.9025000000000016</c:v>
                </c:pt>
                <c:pt idx="1778">
                  <c:v>3.707499999999996</c:v>
                </c:pt>
                <c:pt idx="1779">
                  <c:v>9.1225000000000005</c:v>
                </c:pt>
                <c:pt idx="1780">
                  <c:v>4.0925000000000029</c:v>
                </c:pt>
                <c:pt idx="1781">
                  <c:v>10.367500000000003</c:v>
                </c:pt>
                <c:pt idx="1782">
                  <c:v>2.1412499999999977</c:v>
                </c:pt>
                <c:pt idx="1783">
                  <c:v>15.5725</c:v>
                </c:pt>
                <c:pt idx="1784">
                  <c:v>6.8149999999999995</c:v>
                </c:pt>
                <c:pt idx="1785">
                  <c:v>18.088749999999997</c:v>
                </c:pt>
                <c:pt idx="1786">
                  <c:v>1.6887499999999989</c:v>
                </c:pt>
                <c:pt idx="1787">
                  <c:v>15.838749999999997</c:v>
                </c:pt>
                <c:pt idx="1788">
                  <c:v>16.143749999999997</c:v>
                </c:pt>
                <c:pt idx="1789">
                  <c:v>10.504999999999999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B4-4C60-94FF-A2BD092D4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78815"/>
        <c:axId val="1944065839"/>
      </c:scatterChart>
      <c:valAx>
        <c:axId val="1943378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Special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65839"/>
        <c:crosses val="autoZero"/>
        <c:crossBetween val="midCat"/>
      </c:valAx>
      <c:valAx>
        <c:axId val="19440658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7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Special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test!$K$2:$K$1791</c:f>
              <c:numCache>
                <c:formatCode>General</c:formatCode>
                <c:ptCount val="1790"/>
                <c:pt idx="0">
                  <c:v>5.754999999999999</c:v>
                </c:pt>
                <c:pt idx="1">
                  <c:v>9.1225000000000005</c:v>
                </c:pt>
                <c:pt idx="2">
                  <c:v>10.504999999999999</c:v>
                </c:pt>
                <c:pt idx="3">
                  <c:v>17.5075</c:v>
                </c:pt>
                <c:pt idx="4">
                  <c:v>10.367500000000003</c:v>
                </c:pt>
                <c:pt idx="5">
                  <c:v>4.7974999999999994</c:v>
                </c:pt>
                <c:pt idx="6">
                  <c:v>1.6887499999999989</c:v>
                </c:pt>
                <c:pt idx="7">
                  <c:v>11.611250000000004</c:v>
                </c:pt>
                <c:pt idx="8">
                  <c:v>15.5725</c:v>
                </c:pt>
                <c:pt idx="9">
                  <c:v>19.403750000000002</c:v>
                </c:pt>
                <c:pt idx="10">
                  <c:v>4.9549999999999983</c:v>
                </c:pt>
                <c:pt idx="11">
                  <c:v>15.838749999999997</c:v>
                </c:pt>
                <c:pt idx="12">
                  <c:v>10.367500000000003</c:v>
                </c:pt>
                <c:pt idx="13">
                  <c:v>19.922499999999999</c:v>
                </c:pt>
                <c:pt idx="14">
                  <c:v>15.876249999999999</c:v>
                </c:pt>
                <c:pt idx="15">
                  <c:v>13.114999999999997</c:v>
                </c:pt>
                <c:pt idx="16">
                  <c:v>16.143749999999997</c:v>
                </c:pt>
                <c:pt idx="17">
                  <c:v>10.718750000000002</c:v>
                </c:pt>
                <c:pt idx="18">
                  <c:v>5.6062500000000011</c:v>
                </c:pt>
                <c:pt idx="19">
                  <c:v>1.6887499999999989</c:v>
                </c:pt>
                <c:pt idx="20">
                  <c:v>17.5075</c:v>
                </c:pt>
                <c:pt idx="21">
                  <c:v>3.707499999999996</c:v>
                </c:pt>
                <c:pt idx="22">
                  <c:v>18.088749999999997</c:v>
                </c:pt>
                <c:pt idx="23">
                  <c:v>19.922499999999999</c:v>
                </c:pt>
                <c:pt idx="24">
                  <c:v>10.718750000000002</c:v>
                </c:pt>
                <c:pt idx="25">
                  <c:v>13.114999999999997</c:v>
                </c:pt>
                <c:pt idx="26">
                  <c:v>9.1225000000000005</c:v>
                </c:pt>
                <c:pt idx="27">
                  <c:v>6.432500000000001</c:v>
                </c:pt>
                <c:pt idx="28">
                  <c:v>13.331249999999997</c:v>
                </c:pt>
                <c:pt idx="29">
                  <c:v>11.873749999999998</c:v>
                </c:pt>
                <c:pt idx="30">
                  <c:v>7.2874999999999996</c:v>
                </c:pt>
                <c:pt idx="31">
                  <c:v>11.611250000000004</c:v>
                </c:pt>
                <c:pt idx="32">
                  <c:v>17.5075</c:v>
                </c:pt>
                <c:pt idx="33">
                  <c:v>10.504999999999999</c:v>
                </c:pt>
                <c:pt idx="34">
                  <c:v>1.6887499999999989</c:v>
                </c:pt>
                <c:pt idx="35">
                  <c:v>4.7974999999999994</c:v>
                </c:pt>
                <c:pt idx="36">
                  <c:v>4.9549999999999983</c:v>
                </c:pt>
                <c:pt idx="37">
                  <c:v>3.707499999999996</c:v>
                </c:pt>
                <c:pt idx="38">
                  <c:v>13.114999999999997</c:v>
                </c:pt>
                <c:pt idx="39">
                  <c:v>6.8149999999999995</c:v>
                </c:pt>
                <c:pt idx="40">
                  <c:v>13.331249999999997</c:v>
                </c:pt>
                <c:pt idx="41">
                  <c:v>15.838749999999997</c:v>
                </c:pt>
                <c:pt idx="42">
                  <c:v>6.7725000000000009</c:v>
                </c:pt>
                <c:pt idx="43">
                  <c:v>7.2874999999999996</c:v>
                </c:pt>
                <c:pt idx="44">
                  <c:v>18.088749999999997</c:v>
                </c:pt>
                <c:pt idx="45">
                  <c:v>10.718750000000002</c:v>
                </c:pt>
                <c:pt idx="46">
                  <c:v>11.611250000000004</c:v>
                </c:pt>
                <c:pt idx="47">
                  <c:v>11.611250000000004</c:v>
                </c:pt>
                <c:pt idx="48">
                  <c:v>10.504999999999999</c:v>
                </c:pt>
                <c:pt idx="49">
                  <c:v>5.03125</c:v>
                </c:pt>
                <c:pt idx="50">
                  <c:v>7.2874999999999996</c:v>
                </c:pt>
                <c:pt idx="51">
                  <c:v>13.331249999999997</c:v>
                </c:pt>
                <c:pt idx="52">
                  <c:v>5.754999999999999</c:v>
                </c:pt>
                <c:pt idx="53">
                  <c:v>19.403750000000002</c:v>
                </c:pt>
                <c:pt idx="54">
                  <c:v>4.0925000000000029</c:v>
                </c:pt>
                <c:pt idx="55">
                  <c:v>6.8149999999999995</c:v>
                </c:pt>
                <c:pt idx="56">
                  <c:v>4.0925000000000029</c:v>
                </c:pt>
                <c:pt idx="57">
                  <c:v>2.1412499999999977</c:v>
                </c:pt>
                <c:pt idx="58">
                  <c:v>7.2874999999999996</c:v>
                </c:pt>
                <c:pt idx="59">
                  <c:v>9.1225000000000005</c:v>
                </c:pt>
                <c:pt idx="60">
                  <c:v>5.03125</c:v>
                </c:pt>
                <c:pt idx="61">
                  <c:v>18.088749999999997</c:v>
                </c:pt>
                <c:pt idx="62">
                  <c:v>11.611250000000004</c:v>
                </c:pt>
                <c:pt idx="63">
                  <c:v>10.718750000000002</c:v>
                </c:pt>
                <c:pt idx="64">
                  <c:v>16.143749999999997</c:v>
                </c:pt>
                <c:pt idx="65">
                  <c:v>5.754999999999999</c:v>
                </c:pt>
                <c:pt idx="66">
                  <c:v>5.6062500000000011</c:v>
                </c:pt>
                <c:pt idx="67">
                  <c:v>13.331249999999997</c:v>
                </c:pt>
                <c:pt idx="68">
                  <c:v>15.876249999999999</c:v>
                </c:pt>
                <c:pt idx="69">
                  <c:v>6.8149999999999995</c:v>
                </c:pt>
                <c:pt idx="70">
                  <c:v>11.873749999999998</c:v>
                </c:pt>
                <c:pt idx="71">
                  <c:v>10.367500000000003</c:v>
                </c:pt>
                <c:pt idx="72">
                  <c:v>17.5075</c:v>
                </c:pt>
                <c:pt idx="73">
                  <c:v>6.9025000000000016</c:v>
                </c:pt>
                <c:pt idx="74">
                  <c:v>6.7725000000000009</c:v>
                </c:pt>
                <c:pt idx="75">
                  <c:v>18.088749999999997</c:v>
                </c:pt>
                <c:pt idx="76">
                  <c:v>2.1412499999999977</c:v>
                </c:pt>
                <c:pt idx="77">
                  <c:v>15.876249999999999</c:v>
                </c:pt>
                <c:pt idx="78">
                  <c:v>5.754999999999999</c:v>
                </c:pt>
                <c:pt idx="79">
                  <c:v>4.0925000000000029</c:v>
                </c:pt>
                <c:pt idx="80">
                  <c:v>10.718750000000002</c:v>
                </c:pt>
                <c:pt idx="81">
                  <c:v>10.3225</c:v>
                </c:pt>
                <c:pt idx="82">
                  <c:v>5.03125</c:v>
                </c:pt>
                <c:pt idx="83">
                  <c:v>15.838749999999997</c:v>
                </c:pt>
                <c:pt idx="84">
                  <c:v>15.5725</c:v>
                </c:pt>
                <c:pt idx="85">
                  <c:v>13.331249999999997</c:v>
                </c:pt>
                <c:pt idx="86">
                  <c:v>10.367500000000003</c:v>
                </c:pt>
                <c:pt idx="87">
                  <c:v>7.2874999999999996</c:v>
                </c:pt>
                <c:pt idx="88">
                  <c:v>10.3225</c:v>
                </c:pt>
                <c:pt idx="89">
                  <c:v>4.7974999999999994</c:v>
                </c:pt>
                <c:pt idx="90">
                  <c:v>5.754999999999999</c:v>
                </c:pt>
                <c:pt idx="91">
                  <c:v>6.7725000000000009</c:v>
                </c:pt>
                <c:pt idx="92">
                  <c:v>5.6062500000000011</c:v>
                </c:pt>
                <c:pt idx="93">
                  <c:v>15.876249999999999</c:v>
                </c:pt>
                <c:pt idx="94">
                  <c:v>18.088749999999997</c:v>
                </c:pt>
                <c:pt idx="95">
                  <c:v>15.5725</c:v>
                </c:pt>
                <c:pt idx="96">
                  <c:v>2.1412499999999977</c:v>
                </c:pt>
                <c:pt idx="97">
                  <c:v>15.876249999999999</c:v>
                </c:pt>
                <c:pt idx="98">
                  <c:v>10.718750000000002</c:v>
                </c:pt>
                <c:pt idx="99">
                  <c:v>6.7725000000000009</c:v>
                </c:pt>
                <c:pt idx="100">
                  <c:v>13.114999999999997</c:v>
                </c:pt>
                <c:pt idx="101">
                  <c:v>16.143749999999997</c:v>
                </c:pt>
                <c:pt idx="102">
                  <c:v>17.5075</c:v>
                </c:pt>
                <c:pt idx="103">
                  <c:v>6.9025000000000016</c:v>
                </c:pt>
                <c:pt idx="104">
                  <c:v>15.838749999999997</c:v>
                </c:pt>
                <c:pt idx="105">
                  <c:v>5.03125</c:v>
                </c:pt>
                <c:pt idx="106">
                  <c:v>10.504999999999999</c:v>
                </c:pt>
                <c:pt idx="107">
                  <c:v>17.5075</c:v>
                </c:pt>
                <c:pt idx="108">
                  <c:v>19.922499999999999</c:v>
                </c:pt>
                <c:pt idx="109">
                  <c:v>17.220000000000002</c:v>
                </c:pt>
                <c:pt idx="110">
                  <c:v>11.873749999999998</c:v>
                </c:pt>
                <c:pt idx="111">
                  <c:v>3.707499999999996</c:v>
                </c:pt>
                <c:pt idx="112">
                  <c:v>17.220000000000002</c:v>
                </c:pt>
                <c:pt idx="113">
                  <c:v>5.6062500000000011</c:v>
                </c:pt>
                <c:pt idx="114">
                  <c:v>6.8149999999999995</c:v>
                </c:pt>
                <c:pt idx="115">
                  <c:v>2.1412499999999977</c:v>
                </c:pt>
                <c:pt idx="116">
                  <c:v>6.9025000000000016</c:v>
                </c:pt>
                <c:pt idx="117">
                  <c:v>13.114999999999997</c:v>
                </c:pt>
                <c:pt idx="118">
                  <c:v>11.611250000000004</c:v>
                </c:pt>
                <c:pt idx="119">
                  <c:v>15.5725</c:v>
                </c:pt>
                <c:pt idx="120">
                  <c:v>6.8149999999999995</c:v>
                </c:pt>
                <c:pt idx="121">
                  <c:v>10.3225</c:v>
                </c:pt>
                <c:pt idx="122">
                  <c:v>19.403750000000002</c:v>
                </c:pt>
                <c:pt idx="123">
                  <c:v>15.838749999999997</c:v>
                </c:pt>
                <c:pt idx="124">
                  <c:v>6.7725000000000009</c:v>
                </c:pt>
                <c:pt idx="125">
                  <c:v>7.2874999999999996</c:v>
                </c:pt>
                <c:pt idx="126">
                  <c:v>1.6887499999999989</c:v>
                </c:pt>
                <c:pt idx="127">
                  <c:v>17.220000000000002</c:v>
                </c:pt>
                <c:pt idx="128">
                  <c:v>19.922499999999999</c:v>
                </c:pt>
                <c:pt idx="129">
                  <c:v>6.9025000000000016</c:v>
                </c:pt>
                <c:pt idx="130">
                  <c:v>4.9549999999999983</c:v>
                </c:pt>
                <c:pt idx="131">
                  <c:v>15.5725</c:v>
                </c:pt>
                <c:pt idx="132">
                  <c:v>5.6062500000000011</c:v>
                </c:pt>
                <c:pt idx="133">
                  <c:v>15.838749999999997</c:v>
                </c:pt>
                <c:pt idx="134">
                  <c:v>18.088749999999997</c:v>
                </c:pt>
                <c:pt idx="135">
                  <c:v>6.7725000000000009</c:v>
                </c:pt>
                <c:pt idx="136">
                  <c:v>17.5075</c:v>
                </c:pt>
                <c:pt idx="137">
                  <c:v>3.707499999999996</c:v>
                </c:pt>
                <c:pt idx="138">
                  <c:v>15.5725</c:v>
                </c:pt>
                <c:pt idx="139">
                  <c:v>19.922499999999999</c:v>
                </c:pt>
                <c:pt idx="140">
                  <c:v>6.9025000000000016</c:v>
                </c:pt>
                <c:pt idx="141">
                  <c:v>4.7974999999999994</c:v>
                </c:pt>
                <c:pt idx="142">
                  <c:v>6.8149999999999995</c:v>
                </c:pt>
                <c:pt idx="143">
                  <c:v>11.873749999999998</c:v>
                </c:pt>
                <c:pt idx="144">
                  <c:v>5.6062500000000011</c:v>
                </c:pt>
                <c:pt idx="145">
                  <c:v>13.331249999999997</c:v>
                </c:pt>
                <c:pt idx="146">
                  <c:v>13.114999999999997</c:v>
                </c:pt>
                <c:pt idx="147">
                  <c:v>10.367500000000003</c:v>
                </c:pt>
                <c:pt idx="148">
                  <c:v>10.3225</c:v>
                </c:pt>
                <c:pt idx="149">
                  <c:v>13.331249999999997</c:v>
                </c:pt>
                <c:pt idx="150">
                  <c:v>9.1225000000000005</c:v>
                </c:pt>
                <c:pt idx="151">
                  <c:v>3.707499999999996</c:v>
                </c:pt>
                <c:pt idx="152">
                  <c:v>4.0925000000000029</c:v>
                </c:pt>
                <c:pt idx="153">
                  <c:v>19.403750000000002</c:v>
                </c:pt>
                <c:pt idx="154">
                  <c:v>7.2874999999999996</c:v>
                </c:pt>
                <c:pt idx="155">
                  <c:v>4.9549999999999983</c:v>
                </c:pt>
                <c:pt idx="156">
                  <c:v>16.143749999999997</c:v>
                </c:pt>
                <c:pt idx="157">
                  <c:v>10.504999999999999</c:v>
                </c:pt>
                <c:pt idx="158">
                  <c:v>6.7725000000000009</c:v>
                </c:pt>
                <c:pt idx="159">
                  <c:v>4.0925000000000029</c:v>
                </c:pt>
                <c:pt idx="160">
                  <c:v>15.876249999999999</c:v>
                </c:pt>
                <c:pt idx="161">
                  <c:v>9.1225000000000005</c:v>
                </c:pt>
                <c:pt idx="162">
                  <c:v>13.331249999999997</c:v>
                </c:pt>
                <c:pt idx="163">
                  <c:v>5.6062500000000011</c:v>
                </c:pt>
                <c:pt idx="164">
                  <c:v>16.143749999999997</c:v>
                </c:pt>
                <c:pt idx="165">
                  <c:v>10.367500000000003</c:v>
                </c:pt>
                <c:pt idx="166">
                  <c:v>19.403750000000002</c:v>
                </c:pt>
                <c:pt idx="167">
                  <c:v>10.504999999999999</c:v>
                </c:pt>
                <c:pt idx="168">
                  <c:v>13.114999999999997</c:v>
                </c:pt>
                <c:pt idx="169">
                  <c:v>10.3225</c:v>
                </c:pt>
                <c:pt idx="170">
                  <c:v>18.088749999999997</c:v>
                </c:pt>
                <c:pt idx="171">
                  <c:v>7.2874999999999996</c:v>
                </c:pt>
                <c:pt idx="172">
                  <c:v>3.707499999999996</c:v>
                </c:pt>
                <c:pt idx="173">
                  <c:v>5.03125</c:v>
                </c:pt>
                <c:pt idx="174">
                  <c:v>4.7974999999999994</c:v>
                </c:pt>
                <c:pt idx="175">
                  <c:v>15.838749999999997</c:v>
                </c:pt>
                <c:pt idx="176">
                  <c:v>16.143749999999997</c:v>
                </c:pt>
                <c:pt idx="177">
                  <c:v>10.3225</c:v>
                </c:pt>
                <c:pt idx="178">
                  <c:v>15.876249999999999</c:v>
                </c:pt>
                <c:pt idx="179">
                  <c:v>13.114999999999997</c:v>
                </c:pt>
                <c:pt idx="180">
                  <c:v>10.504999999999999</c:v>
                </c:pt>
                <c:pt idx="181">
                  <c:v>4.0925000000000029</c:v>
                </c:pt>
                <c:pt idx="182">
                  <c:v>10.367500000000003</c:v>
                </c:pt>
                <c:pt idx="183">
                  <c:v>7.2874999999999996</c:v>
                </c:pt>
                <c:pt idx="184">
                  <c:v>5.03125</c:v>
                </c:pt>
                <c:pt idx="185">
                  <c:v>19.403750000000002</c:v>
                </c:pt>
                <c:pt idx="186">
                  <c:v>9.1225000000000005</c:v>
                </c:pt>
                <c:pt idx="187">
                  <c:v>1.6887499999999989</c:v>
                </c:pt>
                <c:pt idx="188">
                  <c:v>10.718750000000002</c:v>
                </c:pt>
                <c:pt idx="189">
                  <c:v>13.114999999999997</c:v>
                </c:pt>
                <c:pt idx="190">
                  <c:v>15.5725</c:v>
                </c:pt>
                <c:pt idx="191">
                  <c:v>11.873749999999998</c:v>
                </c:pt>
                <c:pt idx="192">
                  <c:v>2.1412499999999977</c:v>
                </c:pt>
                <c:pt idx="193">
                  <c:v>6.432500000000001</c:v>
                </c:pt>
                <c:pt idx="194">
                  <c:v>17.220000000000002</c:v>
                </c:pt>
                <c:pt idx="195">
                  <c:v>10.718750000000002</c:v>
                </c:pt>
                <c:pt idx="196">
                  <c:v>3.707499999999996</c:v>
                </c:pt>
                <c:pt idx="197">
                  <c:v>6.9025000000000016</c:v>
                </c:pt>
                <c:pt idx="198">
                  <c:v>6.432500000000001</c:v>
                </c:pt>
                <c:pt idx="199">
                  <c:v>10.3225</c:v>
                </c:pt>
                <c:pt idx="200">
                  <c:v>11.611250000000004</c:v>
                </c:pt>
                <c:pt idx="201">
                  <c:v>2.1412499999999977</c:v>
                </c:pt>
                <c:pt idx="202">
                  <c:v>9.1225000000000005</c:v>
                </c:pt>
                <c:pt idx="203">
                  <c:v>17.220000000000002</c:v>
                </c:pt>
                <c:pt idx="204">
                  <c:v>10.504999999999999</c:v>
                </c:pt>
                <c:pt idx="205">
                  <c:v>15.876249999999999</c:v>
                </c:pt>
                <c:pt idx="206">
                  <c:v>6.9025000000000016</c:v>
                </c:pt>
                <c:pt idx="207">
                  <c:v>18.088749999999997</c:v>
                </c:pt>
                <c:pt idx="208">
                  <c:v>11.611250000000004</c:v>
                </c:pt>
                <c:pt idx="209">
                  <c:v>6.7725000000000009</c:v>
                </c:pt>
                <c:pt idx="210">
                  <c:v>6.432500000000001</c:v>
                </c:pt>
                <c:pt idx="211">
                  <c:v>10.504999999999999</c:v>
                </c:pt>
                <c:pt idx="212">
                  <c:v>17.220000000000002</c:v>
                </c:pt>
                <c:pt idx="213">
                  <c:v>4.0925000000000029</c:v>
                </c:pt>
                <c:pt idx="214">
                  <c:v>9.1225000000000005</c:v>
                </c:pt>
                <c:pt idx="215">
                  <c:v>19.922499999999999</c:v>
                </c:pt>
                <c:pt idx="216">
                  <c:v>1.6887499999999989</c:v>
                </c:pt>
                <c:pt idx="217">
                  <c:v>4.9549999999999983</c:v>
                </c:pt>
                <c:pt idx="218">
                  <c:v>10.718750000000002</c:v>
                </c:pt>
                <c:pt idx="219">
                  <c:v>5.754999999999999</c:v>
                </c:pt>
                <c:pt idx="220">
                  <c:v>5.754999999999999</c:v>
                </c:pt>
                <c:pt idx="221">
                  <c:v>6.9025000000000016</c:v>
                </c:pt>
                <c:pt idx="222">
                  <c:v>6.7725000000000009</c:v>
                </c:pt>
                <c:pt idx="223">
                  <c:v>17.5075</c:v>
                </c:pt>
                <c:pt idx="224">
                  <c:v>1.6887499999999989</c:v>
                </c:pt>
                <c:pt idx="225">
                  <c:v>19.403750000000002</c:v>
                </c:pt>
                <c:pt idx="226">
                  <c:v>6.8149999999999995</c:v>
                </c:pt>
                <c:pt idx="227">
                  <c:v>18.088749999999997</c:v>
                </c:pt>
                <c:pt idx="228">
                  <c:v>17.220000000000002</c:v>
                </c:pt>
                <c:pt idx="229">
                  <c:v>11.873749999999998</c:v>
                </c:pt>
                <c:pt idx="230">
                  <c:v>6.7725000000000009</c:v>
                </c:pt>
                <c:pt idx="231">
                  <c:v>10.718750000000002</c:v>
                </c:pt>
                <c:pt idx="232">
                  <c:v>19.922499999999999</c:v>
                </c:pt>
                <c:pt idx="233">
                  <c:v>4.7974999999999994</c:v>
                </c:pt>
                <c:pt idx="234">
                  <c:v>4.9549999999999983</c:v>
                </c:pt>
                <c:pt idx="235">
                  <c:v>11.611250000000004</c:v>
                </c:pt>
                <c:pt idx="236">
                  <c:v>2.1412499999999977</c:v>
                </c:pt>
                <c:pt idx="237">
                  <c:v>11.611250000000004</c:v>
                </c:pt>
                <c:pt idx="238">
                  <c:v>5.754999999999999</c:v>
                </c:pt>
                <c:pt idx="239">
                  <c:v>10.718750000000002</c:v>
                </c:pt>
                <c:pt idx="240">
                  <c:v>15.876249999999999</c:v>
                </c:pt>
                <c:pt idx="241">
                  <c:v>6.8149999999999995</c:v>
                </c:pt>
                <c:pt idx="242">
                  <c:v>5.6062500000000011</c:v>
                </c:pt>
                <c:pt idx="243">
                  <c:v>13.331249999999997</c:v>
                </c:pt>
                <c:pt idx="244">
                  <c:v>18.088749999999997</c:v>
                </c:pt>
                <c:pt idx="245">
                  <c:v>2.1412499999999977</c:v>
                </c:pt>
                <c:pt idx="246">
                  <c:v>10.3225</c:v>
                </c:pt>
                <c:pt idx="247">
                  <c:v>11.873749999999998</c:v>
                </c:pt>
                <c:pt idx="248">
                  <c:v>11.611250000000004</c:v>
                </c:pt>
                <c:pt idx="249">
                  <c:v>4.0925000000000029</c:v>
                </c:pt>
                <c:pt idx="250">
                  <c:v>5.6062500000000011</c:v>
                </c:pt>
                <c:pt idx="251">
                  <c:v>16.143749999999997</c:v>
                </c:pt>
                <c:pt idx="252">
                  <c:v>6.9025000000000016</c:v>
                </c:pt>
                <c:pt idx="253">
                  <c:v>15.5725</c:v>
                </c:pt>
                <c:pt idx="254">
                  <c:v>15.876249999999999</c:v>
                </c:pt>
                <c:pt idx="255">
                  <c:v>5.754999999999999</c:v>
                </c:pt>
                <c:pt idx="256">
                  <c:v>2.1412499999999977</c:v>
                </c:pt>
                <c:pt idx="257">
                  <c:v>13.331249999999997</c:v>
                </c:pt>
                <c:pt idx="258">
                  <c:v>5.03125</c:v>
                </c:pt>
                <c:pt idx="259">
                  <c:v>4.0925000000000029</c:v>
                </c:pt>
                <c:pt idx="260">
                  <c:v>15.838749999999997</c:v>
                </c:pt>
                <c:pt idx="261">
                  <c:v>3.707499999999996</c:v>
                </c:pt>
                <c:pt idx="262">
                  <c:v>15.876249999999999</c:v>
                </c:pt>
                <c:pt idx="263">
                  <c:v>6.7725000000000009</c:v>
                </c:pt>
                <c:pt idx="264">
                  <c:v>10.3225</c:v>
                </c:pt>
                <c:pt idx="265">
                  <c:v>19.922499999999999</c:v>
                </c:pt>
                <c:pt idx="266">
                  <c:v>11.873749999999998</c:v>
                </c:pt>
                <c:pt idx="267">
                  <c:v>5.6062500000000011</c:v>
                </c:pt>
                <c:pt idx="268">
                  <c:v>6.432500000000001</c:v>
                </c:pt>
                <c:pt idx="269">
                  <c:v>16.143749999999997</c:v>
                </c:pt>
                <c:pt idx="270">
                  <c:v>10.718750000000002</c:v>
                </c:pt>
                <c:pt idx="271">
                  <c:v>7.2874999999999996</c:v>
                </c:pt>
                <c:pt idx="272">
                  <c:v>13.331249999999997</c:v>
                </c:pt>
                <c:pt idx="273">
                  <c:v>1.6887499999999989</c:v>
                </c:pt>
                <c:pt idx="274">
                  <c:v>11.873749999999998</c:v>
                </c:pt>
                <c:pt idx="275">
                  <c:v>10.3225</c:v>
                </c:pt>
                <c:pt idx="276">
                  <c:v>10.504999999999999</c:v>
                </c:pt>
                <c:pt idx="277">
                  <c:v>6.432500000000001</c:v>
                </c:pt>
                <c:pt idx="278">
                  <c:v>18.088749999999997</c:v>
                </c:pt>
                <c:pt idx="279">
                  <c:v>4.0925000000000029</c:v>
                </c:pt>
                <c:pt idx="280">
                  <c:v>17.5075</c:v>
                </c:pt>
                <c:pt idx="281">
                  <c:v>16.143749999999997</c:v>
                </c:pt>
                <c:pt idx="282">
                  <c:v>13.331249999999997</c:v>
                </c:pt>
                <c:pt idx="283">
                  <c:v>19.922499999999999</c:v>
                </c:pt>
                <c:pt idx="284">
                  <c:v>7.2874999999999996</c:v>
                </c:pt>
                <c:pt idx="285">
                  <c:v>5.03125</c:v>
                </c:pt>
                <c:pt idx="286">
                  <c:v>6.7725000000000009</c:v>
                </c:pt>
                <c:pt idx="287">
                  <c:v>15.838749999999997</c:v>
                </c:pt>
                <c:pt idx="288">
                  <c:v>13.114999999999997</c:v>
                </c:pt>
                <c:pt idx="289">
                  <c:v>6.7725000000000009</c:v>
                </c:pt>
                <c:pt idx="290">
                  <c:v>15.838749999999997</c:v>
                </c:pt>
                <c:pt idx="291">
                  <c:v>17.220000000000002</c:v>
                </c:pt>
                <c:pt idx="292">
                  <c:v>10.718750000000002</c:v>
                </c:pt>
                <c:pt idx="293">
                  <c:v>6.432500000000001</c:v>
                </c:pt>
                <c:pt idx="294">
                  <c:v>4.9549999999999983</c:v>
                </c:pt>
                <c:pt idx="295">
                  <c:v>7.2874999999999996</c:v>
                </c:pt>
                <c:pt idx="296">
                  <c:v>19.403750000000002</c:v>
                </c:pt>
                <c:pt idx="297">
                  <c:v>10.3225</c:v>
                </c:pt>
                <c:pt idx="298">
                  <c:v>10.504999999999999</c:v>
                </c:pt>
                <c:pt idx="299">
                  <c:v>18.088749999999997</c:v>
                </c:pt>
                <c:pt idx="300">
                  <c:v>19.922499999999999</c:v>
                </c:pt>
                <c:pt idx="301">
                  <c:v>5.03125</c:v>
                </c:pt>
                <c:pt idx="302">
                  <c:v>19.922499999999999</c:v>
                </c:pt>
                <c:pt idx="303">
                  <c:v>2.1412499999999977</c:v>
                </c:pt>
                <c:pt idx="304">
                  <c:v>10.718750000000002</c:v>
                </c:pt>
                <c:pt idx="305">
                  <c:v>3.707499999999996</c:v>
                </c:pt>
                <c:pt idx="306">
                  <c:v>11.611250000000004</c:v>
                </c:pt>
                <c:pt idx="307">
                  <c:v>1.6887499999999989</c:v>
                </c:pt>
                <c:pt idx="308">
                  <c:v>9.1225000000000005</c:v>
                </c:pt>
                <c:pt idx="309">
                  <c:v>19.403750000000002</c:v>
                </c:pt>
                <c:pt idx="310">
                  <c:v>6.8149999999999995</c:v>
                </c:pt>
                <c:pt idx="311">
                  <c:v>15.5725</c:v>
                </c:pt>
                <c:pt idx="312">
                  <c:v>17.220000000000002</c:v>
                </c:pt>
                <c:pt idx="313">
                  <c:v>6.432500000000001</c:v>
                </c:pt>
                <c:pt idx="314">
                  <c:v>5.754999999999999</c:v>
                </c:pt>
                <c:pt idx="315">
                  <c:v>4.9549999999999983</c:v>
                </c:pt>
                <c:pt idx="316">
                  <c:v>4.0925000000000029</c:v>
                </c:pt>
                <c:pt idx="317">
                  <c:v>4.9549999999999983</c:v>
                </c:pt>
                <c:pt idx="318">
                  <c:v>18.088749999999997</c:v>
                </c:pt>
                <c:pt idx="319">
                  <c:v>16.143749999999997</c:v>
                </c:pt>
                <c:pt idx="320">
                  <c:v>10.3225</c:v>
                </c:pt>
                <c:pt idx="321">
                  <c:v>3.707499999999996</c:v>
                </c:pt>
                <c:pt idx="322">
                  <c:v>6.8149999999999995</c:v>
                </c:pt>
                <c:pt idx="323">
                  <c:v>10.718750000000002</c:v>
                </c:pt>
                <c:pt idx="324">
                  <c:v>15.5725</c:v>
                </c:pt>
                <c:pt idx="325">
                  <c:v>6.7725000000000009</c:v>
                </c:pt>
                <c:pt idx="326">
                  <c:v>13.331249999999997</c:v>
                </c:pt>
                <c:pt idx="327">
                  <c:v>2.1412499999999977</c:v>
                </c:pt>
                <c:pt idx="328">
                  <c:v>10.367500000000003</c:v>
                </c:pt>
                <c:pt idx="329">
                  <c:v>6.432500000000001</c:v>
                </c:pt>
                <c:pt idx="330">
                  <c:v>6.432500000000001</c:v>
                </c:pt>
                <c:pt idx="331">
                  <c:v>15.876249999999999</c:v>
                </c:pt>
                <c:pt idx="332">
                  <c:v>2.1412499999999977</c:v>
                </c:pt>
                <c:pt idx="333">
                  <c:v>5.6062500000000011</c:v>
                </c:pt>
                <c:pt idx="334">
                  <c:v>4.0925000000000029</c:v>
                </c:pt>
                <c:pt idx="335">
                  <c:v>17.220000000000002</c:v>
                </c:pt>
                <c:pt idx="336">
                  <c:v>15.5725</c:v>
                </c:pt>
                <c:pt idx="337">
                  <c:v>11.611250000000004</c:v>
                </c:pt>
                <c:pt idx="338">
                  <c:v>10.367500000000003</c:v>
                </c:pt>
                <c:pt idx="339">
                  <c:v>6.8149999999999995</c:v>
                </c:pt>
                <c:pt idx="340">
                  <c:v>4.9549999999999983</c:v>
                </c:pt>
                <c:pt idx="341">
                  <c:v>10.718750000000002</c:v>
                </c:pt>
                <c:pt idx="342">
                  <c:v>11.611250000000004</c:v>
                </c:pt>
                <c:pt idx="343">
                  <c:v>17.5075</c:v>
                </c:pt>
                <c:pt idx="344">
                  <c:v>10.504999999999999</c:v>
                </c:pt>
                <c:pt idx="345">
                  <c:v>15.5725</c:v>
                </c:pt>
                <c:pt idx="346">
                  <c:v>13.114999999999997</c:v>
                </c:pt>
                <c:pt idx="347">
                  <c:v>16.143749999999997</c:v>
                </c:pt>
                <c:pt idx="348">
                  <c:v>15.876249999999999</c:v>
                </c:pt>
                <c:pt idx="349">
                  <c:v>17.5075</c:v>
                </c:pt>
                <c:pt idx="350">
                  <c:v>13.114999999999997</c:v>
                </c:pt>
                <c:pt idx="351">
                  <c:v>10.367500000000003</c:v>
                </c:pt>
                <c:pt idx="352">
                  <c:v>5.754999999999999</c:v>
                </c:pt>
                <c:pt idx="353">
                  <c:v>7.2874999999999996</c:v>
                </c:pt>
                <c:pt idx="354">
                  <c:v>10.3225</c:v>
                </c:pt>
                <c:pt idx="355">
                  <c:v>18.088749999999997</c:v>
                </c:pt>
                <c:pt idx="356">
                  <c:v>5.6062500000000011</c:v>
                </c:pt>
                <c:pt idx="357">
                  <c:v>15.838749999999997</c:v>
                </c:pt>
                <c:pt idx="358">
                  <c:v>17.220000000000002</c:v>
                </c:pt>
                <c:pt idx="359">
                  <c:v>5.03125</c:v>
                </c:pt>
                <c:pt idx="360">
                  <c:v>19.922499999999999</c:v>
                </c:pt>
                <c:pt idx="361">
                  <c:v>5.754999999999999</c:v>
                </c:pt>
                <c:pt idx="362">
                  <c:v>15.838749999999997</c:v>
                </c:pt>
                <c:pt idx="363">
                  <c:v>3.707499999999996</c:v>
                </c:pt>
                <c:pt idx="364">
                  <c:v>7.2874999999999996</c:v>
                </c:pt>
                <c:pt idx="365">
                  <c:v>10.718750000000002</c:v>
                </c:pt>
                <c:pt idx="366">
                  <c:v>17.220000000000002</c:v>
                </c:pt>
                <c:pt idx="367">
                  <c:v>9.1225000000000005</c:v>
                </c:pt>
                <c:pt idx="368">
                  <c:v>17.5075</c:v>
                </c:pt>
                <c:pt idx="369">
                  <c:v>10.504999999999999</c:v>
                </c:pt>
                <c:pt idx="370">
                  <c:v>5.6062500000000011</c:v>
                </c:pt>
                <c:pt idx="371">
                  <c:v>18.088749999999997</c:v>
                </c:pt>
                <c:pt idx="372">
                  <c:v>13.114999999999997</c:v>
                </c:pt>
                <c:pt idx="373">
                  <c:v>9.1225000000000005</c:v>
                </c:pt>
                <c:pt idx="374">
                  <c:v>4.9549999999999983</c:v>
                </c:pt>
                <c:pt idx="375">
                  <c:v>4.7974999999999994</c:v>
                </c:pt>
                <c:pt idx="376">
                  <c:v>15.838749999999997</c:v>
                </c:pt>
                <c:pt idx="377">
                  <c:v>5.6062500000000011</c:v>
                </c:pt>
                <c:pt idx="378">
                  <c:v>10.504999999999999</c:v>
                </c:pt>
                <c:pt idx="379">
                  <c:v>3.707499999999996</c:v>
                </c:pt>
                <c:pt idx="380">
                  <c:v>18.088749999999997</c:v>
                </c:pt>
                <c:pt idx="381">
                  <c:v>7.2874999999999996</c:v>
                </c:pt>
                <c:pt idx="382">
                  <c:v>1.6887499999999989</c:v>
                </c:pt>
                <c:pt idx="383">
                  <c:v>5.754999999999999</c:v>
                </c:pt>
                <c:pt idx="384">
                  <c:v>16.143749999999997</c:v>
                </c:pt>
                <c:pt idx="385">
                  <c:v>2.1412499999999977</c:v>
                </c:pt>
                <c:pt idx="386">
                  <c:v>13.114999999999997</c:v>
                </c:pt>
                <c:pt idx="387">
                  <c:v>15.5725</c:v>
                </c:pt>
                <c:pt idx="388">
                  <c:v>10.718750000000002</c:v>
                </c:pt>
                <c:pt idx="389">
                  <c:v>5.754999999999999</c:v>
                </c:pt>
                <c:pt idx="390">
                  <c:v>11.873749999999998</c:v>
                </c:pt>
                <c:pt idx="391">
                  <c:v>6.9025000000000016</c:v>
                </c:pt>
                <c:pt idx="392">
                  <c:v>1.6887499999999989</c:v>
                </c:pt>
                <c:pt idx="393">
                  <c:v>7.2874999999999996</c:v>
                </c:pt>
                <c:pt idx="394">
                  <c:v>10.504999999999999</c:v>
                </c:pt>
                <c:pt idx="395">
                  <c:v>10.718750000000002</c:v>
                </c:pt>
                <c:pt idx="396">
                  <c:v>5.6062500000000011</c:v>
                </c:pt>
                <c:pt idx="397">
                  <c:v>2.1412499999999977</c:v>
                </c:pt>
                <c:pt idx="398">
                  <c:v>15.838749999999997</c:v>
                </c:pt>
                <c:pt idx="399">
                  <c:v>3.707499999999996</c:v>
                </c:pt>
                <c:pt idx="400">
                  <c:v>18.088749999999997</c:v>
                </c:pt>
                <c:pt idx="401">
                  <c:v>15.5725</c:v>
                </c:pt>
                <c:pt idx="402">
                  <c:v>1.6887499999999989</c:v>
                </c:pt>
                <c:pt idx="403">
                  <c:v>2.1412499999999977</c:v>
                </c:pt>
                <c:pt idx="404">
                  <c:v>13.331249999999997</c:v>
                </c:pt>
                <c:pt idx="405">
                  <c:v>4.7974999999999994</c:v>
                </c:pt>
                <c:pt idx="406">
                  <c:v>3.707499999999996</c:v>
                </c:pt>
                <c:pt idx="407">
                  <c:v>11.873749999999998</c:v>
                </c:pt>
                <c:pt idx="408">
                  <c:v>13.114999999999997</c:v>
                </c:pt>
                <c:pt idx="409">
                  <c:v>5.03125</c:v>
                </c:pt>
                <c:pt idx="410">
                  <c:v>6.9025000000000016</c:v>
                </c:pt>
                <c:pt idx="411">
                  <c:v>19.403750000000002</c:v>
                </c:pt>
                <c:pt idx="412">
                  <c:v>10.718750000000002</c:v>
                </c:pt>
                <c:pt idx="413">
                  <c:v>5.6062500000000011</c:v>
                </c:pt>
                <c:pt idx="414">
                  <c:v>11.611250000000004</c:v>
                </c:pt>
                <c:pt idx="415">
                  <c:v>19.922499999999999</c:v>
                </c:pt>
                <c:pt idx="416">
                  <c:v>4.9549999999999983</c:v>
                </c:pt>
                <c:pt idx="417">
                  <c:v>11.873749999999998</c:v>
                </c:pt>
                <c:pt idx="418">
                  <c:v>6.8149999999999995</c:v>
                </c:pt>
                <c:pt idx="419">
                  <c:v>9.1225000000000005</c:v>
                </c:pt>
                <c:pt idx="420">
                  <c:v>13.331249999999997</c:v>
                </c:pt>
                <c:pt idx="421">
                  <c:v>5.754999999999999</c:v>
                </c:pt>
                <c:pt idx="422">
                  <c:v>19.403750000000002</c:v>
                </c:pt>
                <c:pt idx="423">
                  <c:v>6.7725000000000009</c:v>
                </c:pt>
                <c:pt idx="424">
                  <c:v>6.432500000000001</c:v>
                </c:pt>
                <c:pt idx="425">
                  <c:v>6.8149999999999995</c:v>
                </c:pt>
                <c:pt idx="426">
                  <c:v>19.922499999999999</c:v>
                </c:pt>
                <c:pt idx="427">
                  <c:v>6.9025000000000016</c:v>
                </c:pt>
                <c:pt idx="428">
                  <c:v>10.3225</c:v>
                </c:pt>
                <c:pt idx="429">
                  <c:v>4.0925000000000029</c:v>
                </c:pt>
                <c:pt idx="430">
                  <c:v>10.367500000000003</c:v>
                </c:pt>
                <c:pt idx="431">
                  <c:v>11.873749999999998</c:v>
                </c:pt>
                <c:pt idx="432">
                  <c:v>13.331249999999997</c:v>
                </c:pt>
                <c:pt idx="433">
                  <c:v>4.9549999999999983</c:v>
                </c:pt>
                <c:pt idx="434">
                  <c:v>18.088749999999997</c:v>
                </c:pt>
                <c:pt idx="435">
                  <c:v>5.03125</c:v>
                </c:pt>
                <c:pt idx="436">
                  <c:v>13.114999999999997</c:v>
                </c:pt>
                <c:pt idx="437">
                  <c:v>6.432500000000001</c:v>
                </c:pt>
                <c:pt idx="438">
                  <c:v>6.9025000000000016</c:v>
                </c:pt>
                <c:pt idx="439">
                  <c:v>4.0925000000000029</c:v>
                </c:pt>
                <c:pt idx="440">
                  <c:v>13.331249999999997</c:v>
                </c:pt>
                <c:pt idx="441">
                  <c:v>10.367500000000003</c:v>
                </c:pt>
                <c:pt idx="442">
                  <c:v>15.838749999999997</c:v>
                </c:pt>
                <c:pt idx="443">
                  <c:v>19.403750000000002</c:v>
                </c:pt>
                <c:pt idx="444">
                  <c:v>5.6062500000000011</c:v>
                </c:pt>
                <c:pt idx="445">
                  <c:v>17.220000000000002</c:v>
                </c:pt>
                <c:pt idx="446">
                  <c:v>6.432500000000001</c:v>
                </c:pt>
                <c:pt idx="447">
                  <c:v>16.143749999999997</c:v>
                </c:pt>
                <c:pt idx="448">
                  <c:v>7.2874999999999996</c:v>
                </c:pt>
                <c:pt idx="449">
                  <c:v>15.876249999999999</c:v>
                </c:pt>
                <c:pt idx="450">
                  <c:v>9.1225000000000005</c:v>
                </c:pt>
                <c:pt idx="451">
                  <c:v>10.3225</c:v>
                </c:pt>
                <c:pt idx="452">
                  <c:v>13.331249999999997</c:v>
                </c:pt>
                <c:pt idx="453">
                  <c:v>5.6062500000000011</c:v>
                </c:pt>
                <c:pt idx="454">
                  <c:v>4.0925000000000029</c:v>
                </c:pt>
                <c:pt idx="455">
                  <c:v>18.088749999999997</c:v>
                </c:pt>
                <c:pt idx="456">
                  <c:v>4.7974999999999994</c:v>
                </c:pt>
                <c:pt idx="457">
                  <c:v>15.876249999999999</c:v>
                </c:pt>
                <c:pt idx="458">
                  <c:v>17.220000000000002</c:v>
                </c:pt>
                <c:pt idx="459">
                  <c:v>10.718750000000002</c:v>
                </c:pt>
                <c:pt idx="460">
                  <c:v>10.367500000000003</c:v>
                </c:pt>
                <c:pt idx="461">
                  <c:v>7.2874999999999996</c:v>
                </c:pt>
                <c:pt idx="462">
                  <c:v>10.504999999999999</c:v>
                </c:pt>
                <c:pt idx="463">
                  <c:v>11.611250000000004</c:v>
                </c:pt>
                <c:pt idx="464">
                  <c:v>11.873749999999998</c:v>
                </c:pt>
                <c:pt idx="465">
                  <c:v>3.707499999999996</c:v>
                </c:pt>
                <c:pt idx="466">
                  <c:v>13.331249999999997</c:v>
                </c:pt>
                <c:pt idx="467">
                  <c:v>10.367500000000003</c:v>
                </c:pt>
                <c:pt idx="468">
                  <c:v>10.504999999999999</c:v>
                </c:pt>
                <c:pt idx="469">
                  <c:v>5.03125</c:v>
                </c:pt>
                <c:pt idx="470">
                  <c:v>2.1412499999999977</c:v>
                </c:pt>
                <c:pt idx="471">
                  <c:v>6.7725000000000009</c:v>
                </c:pt>
                <c:pt idx="472">
                  <c:v>7.2874999999999996</c:v>
                </c:pt>
                <c:pt idx="473">
                  <c:v>4.0925000000000029</c:v>
                </c:pt>
                <c:pt idx="474">
                  <c:v>15.5725</c:v>
                </c:pt>
                <c:pt idx="475">
                  <c:v>4.7974999999999994</c:v>
                </c:pt>
                <c:pt idx="476">
                  <c:v>9.1225000000000005</c:v>
                </c:pt>
                <c:pt idx="477">
                  <c:v>15.876249999999999</c:v>
                </c:pt>
                <c:pt idx="478">
                  <c:v>10.3225</c:v>
                </c:pt>
                <c:pt idx="479">
                  <c:v>2.1412499999999977</c:v>
                </c:pt>
                <c:pt idx="480">
                  <c:v>1.6887499999999989</c:v>
                </c:pt>
                <c:pt idx="481">
                  <c:v>5.03125</c:v>
                </c:pt>
                <c:pt idx="482">
                  <c:v>4.7974999999999994</c:v>
                </c:pt>
                <c:pt idx="483">
                  <c:v>15.876249999999999</c:v>
                </c:pt>
                <c:pt idx="484">
                  <c:v>9.1225000000000005</c:v>
                </c:pt>
                <c:pt idx="485">
                  <c:v>4.9549999999999983</c:v>
                </c:pt>
                <c:pt idx="486">
                  <c:v>7.2874999999999996</c:v>
                </c:pt>
                <c:pt idx="487">
                  <c:v>5.754999999999999</c:v>
                </c:pt>
                <c:pt idx="488">
                  <c:v>17.5075</c:v>
                </c:pt>
                <c:pt idx="489">
                  <c:v>13.114999999999997</c:v>
                </c:pt>
                <c:pt idx="490">
                  <c:v>19.922499999999999</c:v>
                </c:pt>
                <c:pt idx="491">
                  <c:v>6.8149999999999995</c:v>
                </c:pt>
                <c:pt idx="492">
                  <c:v>10.3225</c:v>
                </c:pt>
                <c:pt idx="493">
                  <c:v>15.5725</c:v>
                </c:pt>
                <c:pt idx="494">
                  <c:v>6.7725000000000009</c:v>
                </c:pt>
                <c:pt idx="495">
                  <c:v>19.922499999999999</c:v>
                </c:pt>
                <c:pt idx="496">
                  <c:v>4.9549999999999983</c:v>
                </c:pt>
                <c:pt idx="497">
                  <c:v>6.8149999999999995</c:v>
                </c:pt>
                <c:pt idx="498">
                  <c:v>6.432500000000001</c:v>
                </c:pt>
                <c:pt idx="499">
                  <c:v>3.707499999999996</c:v>
                </c:pt>
                <c:pt idx="500">
                  <c:v>13.114999999999997</c:v>
                </c:pt>
                <c:pt idx="501">
                  <c:v>15.876249999999999</c:v>
                </c:pt>
                <c:pt idx="502">
                  <c:v>10.3225</c:v>
                </c:pt>
                <c:pt idx="503">
                  <c:v>17.220000000000002</c:v>
                </c:pt>
                <c:pt idx="504">
                  <c:v>2.1412499999999977</c:v>
                </c:pt>
                <c:pt idx="505">
                  <c:v>5.03125</c:v>
                </c:pt>
                <c:pt idx="506">
                  <c:v>11.873749999999998</c:v>
                </c:pt>
                <c:pt idx="507">
                  <c:v>16.143749999999997</c:v>
                </c:pt>
                <c:pt idx="508">
                  <c:v>7.2874999999999996</c:v>
                </c:pt>
                <c:pt idx="509">
                  <c:v>4.7974999999999994</c:v>
                </c:pt>
                <c:pt idx="510">
                  <c:v>19.922499999999999</c:v>
                </c:pt>
                <c:pt idx="511">
                  <c:v>2.1412499999999977</c:v>
                </c:pt>
                <c:pt idx="512">
                  <c:v>6.432500000000001</c:v>
                </c:pt>
                <c:pt idx="513">
                  <c:v>17.5075</c:v>
                </c:pt>
                <c:pt idx="514">
                  <c:v>4.9549999999999983</c:v>
                </c:pt>
                <c:pt idx="515">
                  <c:v>6.9025000000000016</c:v>
                </c:pt>
                <c:pt idx="516">
                  <c:v>9.1225000000000005</c:v>
                </c:pt>
                <c:pt idx="517">
                  <c:v>3.707499999999996</c:v>
                </c:pt>
                <c:pt idx="518">
                  <c:v>17.220000000000002</c:v>
                </c:pt>
                <c:pt idx="519">
                  <c:v>17.5075</c:v>
                </c:pt>
                <c:pt idx="520">
                  <c:v>16.143749999999997</c:v>
                </c:pt>
                <c:pt idx="521">
                  <c:v>10.718750000000002</c:v>
                </c:pt>
                <c:pt idx="522">
                  <c:v>6.8149999999999995</c:v>
                </c:pt>
                <c:pt idx="523">
                  <c:v>6.432500000000001</c:v>
                </c:pt>
                <c:pt idx="524">
                  <c:v>10.3225</c:v>
                </c:pt>
                <c:pt idx="525">
                  <c:v>5.6062500000000011</c:v>
                </c:pt>
                <c:pt idx="526">
                  <c:v>18.088749999999997</c:v>
                </c:pt>
                <c:pt idx="527">
                  <c:v>6.9025000000000016</c:v>
                </c:pt>
                <c:pt idx="528">
                  <c:v>4.0925000000000029</c:v>
                </c:pt>
                <c:pt idx="529">
                  <c:v>10.367500000000003</c:v>
                </c:pt>
                <c:pt idx="530">
                  <c:v>6.432500000000001</c:v>
                </c:pt>
                <c:pt idx="531">
                  <c:v>13.331249999999997</c:v>
                </c:pt>
                <c:pt idx="532">
                  <c:v>4.0925000000000029</c:v>
                </c:pt>
                <c:pt idx="533">
                  <c:v>4.7974999999999994</c:v>
                </c:pt>
                <c:pt idx="534">
                  <c:v>3.707499999999996</c:v>
                </c:pt>
                <c:pt idx="535">
                  <c:v>11.611250000000004</c:v>
                </c:pt>
                <c:pt idx="536">
                  <c:v>19.403750000000002</c:v>
                </c:pt>
                <c:pt idx="537">
                  <c:v>15.838749999999997</c:v>
                </c:pt>
                <c:pt idx="538">
                  <c:v>13.114999999999997</c:v>
                </c:pt>
                <c:pt idx="539">
                  <c:v>2.1412499999999977</c:v>
                </c:pt>
                <c:pt idx="540">
                  <c:v>6.8149999999999995</c:v>
                </c:pt>
                <c:pt idx="541">
                  <c:v>15.838749999999997</c:v>
                </c:pt>
                <c:pt idx="542">
                  <c:v>1.6887499999999989</c:v>
                </c:pt>
                <c:pt idx="543">
                  <c:v>17.220000000000002</c:v>
                </c:pt>
                <c:pt idx="544">
                  <c:v>10.504999999999999</c:v>
                </c:pt>
                <c:pt idx="545">
                  <c:v>15.876249999999999</c:v>
                </c:pt>
                <c:pt idx="546">
                  <c:v>6.7725000000000009</c:v>
                </c:pt>
                <c:pt idx="547">
                  <c:v>5.6062500000000011</c:v>
                </c:pt>
                <c:pt idx="548">
                  <c:v>19.403750000000002</c:v>
                </c:pt>
                <c:pt idx="549">
                  <c:v>15.5725</c:v>
                </c:pt>
                <c:pt idx="550">
                  <c:v>5.754999999999999</c:v>
                </c:pt>
                <c:pt idx="551">
                  <c:v>6.9025000000000016</c:v>
                </c:pt>
                <c:pt idx="552">
                  <c:v>10.504999999999999</c:v>
                </c:pt>
                <c:pt idx="553">
                  <c:v>19.403750000000002</c:v>
                </c:pt>
                <c:pt idx="554">
                  <c:v>11.873749999999998</c:v>
                </c:pt>
                <c:pt idx="555">
                  <c:v>6.432500000000001</c:v>
                </c:pt>
                <c:pt idx="556">
                  <c:v>3.707499999999996</c:v>
                </c:pt>
                <c:pt idx="557">
                  <c:v>15.5725</c:v>
                </c:pt>
                <c:pt idx="558">
                  <c:v>11.873749999999998</c:v>
                </c:pt>
                <c:pt idx="559">
                  <c:v>13.331249999999997</c:v>
                </c:pt>
                <c:pt idx="560">
                  <c:v>3.707499999999996</c:v>
                </c:pt>
                <c:pt idx="561">
                  <c:v>15.876249999999999</c:v>
                </c:pt>
                <c:pt idx="562">
                  <c:v>4.7974999999999994</c:v>
                </c:pt>
                <c:pt idx="563">
                  <c:v>4.0925000000000029</c:v>
                </c:pt>
                <c:pt idx="564">
                  <c:v>1.6887499999999989</c:v>
                </c:pt>
                <c:pt idx="565">
                  <c:v>19.922499999999999</c:v>
                </c:pt>
                <c:pt idx="566">
                  <c:v>11.611250000000004</c:v>
                </c:pt>
                <c:pt idx="567">
                  <c:v>4.9549999999999983</c:v>
                </c:pt>
                <c:pt idx="568">
                  <c:v>9.1225000000000005</c:v>
                </c:pt>
                <c:pt idx="569">
                  <c:v>13.114999999999997</c:v>
                </c:pt>
                <c:pt idx="570">
                  <c:v>16.143749999999997</c:v>
                </c:pt>
                <c:pt idx="571">
                  <c:v>17.220000000000002</c:v>
                </c:pt>
                <c:pt idx="572">
                  <c:v>5.03125</c:v>
                </c:pt>
                <c:pt idx="573">
                  <c:v>1.6887499999999989</c:v>
                </c:pt>
                <c:pt idx="574">
                  <c:v>11.611250000000004</c:v>
                </c:pt>
                <c:pt idx="575">
                  <c:v>15.5725</c:v>
                </c:pt>
                <c:pt idx="576">
                  <c:v>5.754999999999999</c:v>
                </c:pt>
                <c:pt idx="577">
                  <c:v>4.9549999999999983</c:v>
                </c:pt>
                <c:pt idx="578">
                  <c:v>6.8149999999999995</c:v>
                </c:pt>
                <c:pt idx="579">
                  <c:v>4.0925000000000029</c:v>
                </c:pt>
                <c:pt idx="580">
                  <c:v>6.9025000000000016</c:v>
                </c:pt>
                <c:pt idx="581">
                  <c:v>10.718750000000002</c:v>
                </c:pt>
                <c:pt idx="582">
                  <c:v>9.1225000000000005</c:v>
                </c:pt>
                <c:pt idx="583">
                  <c:v>3.707499999999996</c:v>
                </c:pt>
                <c:pt idx="584">
                  <c:v>5.754999999999999</c:v>
                </c:pt>
                <c:pt idx="585">
                  <c:v>19.922499999999999</c:v>
                </c:pt>
                <c:pt idx="586">
                  <c:v>18.088749999999997</c:v>
                </c:pt>
                <c:pt idx="587">
                  <c:v>5.03125</c:v>
                </c:pt>
                <c:pt idx="588">
                  <c:v>10.3225</c:v>
                </c:pt>
                <c:pt idx="589">
                  <c:v>4.0925000000000029</c:v>
                </c:pt>
                <c:pt idx="590">
                  <c:v>6.7725000000000009</c:v>
                </c:pt>
                <c:pt idx="591">
                  <c:v>10.504999999999999</c:v>
                </c:pt>
                <c:pt idx="592">
                  <c:v>17.5075</c:v>
                </c:pt>
                <c:pt idx="593">
                  <c:v>10.367500000000003</c:v>
                </c:pt>
                <c:pt idx="594">
                  <c:v>10.718750000000002</c:v>
                </c:pt>
                <c:pt idx="595">
                  <c:v>15.876249999999999</c:v>
                </c:pt>
                <c:pt idx="596">
                  <c:v>3.707499999999996</c:v>
                </c:pt>
                <c:pt idx="597">
                  <c:v>18.088749999999997</c:v>
                </c:pt>
                <c:pt idx="598">
                  <c:v>4.7974999999999994</c:v>
                </c:pt>
                <c:pt idx="599">
                  <c:v>2.1412499999999977</c:v>
                </c:pt>
                <c:pt idx="600">
                  <c:v>10.3225</c:v>
                </c:pt>
                <c:pt idx="601">
                  <c:v>6.432500000000001</c:v>
                </c:pt>
                <c:pt idx="602">
                  <c:v>5.03125</c:v>
                </c:pt>
                <c:pt idx="603">
                  <c:v>15.876249999999999</c:v>
                </c:pt>
                <c:pt idx="604">
                  <c:v>16.143749999999997</c:v>
                </c:pt>
                <c:pt idx="605">
                  <c:v>17.5075</c:v>
                </c:pt>
                <c:pt idx="606">
                  <c:v>9.1225000000000005</c:v>
                </c:pt>
                <c:pt idx="607">
                  <c:v>5.6062500000000011</c:v>
                </c:pt>
                <c:pt idx="608">
                  <c:v>10.3225</c:v>
                </c:pt>
                <c:pt idx="609">
                  <c:v>19.403750000000002</c:v>
                </c:pt>
                <c:pt idx="610">
                  <c:v>19.922499999999999</c:v>
                </c:pt>
                <c:pt idx="611">
                  <c:v>2.1412499999999977</c:v>
                </c:pt>
                <c:pt idx="612">
                  <c:v>10.718750000000002</c:v>
                </c:pt>
                <c:pt idx="613">
                  <c:v>10.367500000000003</c:v>
                </c:pt>
                <c:pt idx="614">
                  <c:v>15.838749999999997</c:v>
                </c:pt>
                <c:pt idx="615">
                  <c:v>6.7725000000000009</c:v>
                </c:pt>
                <c:pt idx="616">
                  <c:v>5.754999999999999</c:v>
                </c:pt>
                <c:pt idx="617">
                  <c:v>10.3225</c:v>
                </c:pt>
                <c:pt idx="618">
                  <c:v>10.718750000000002</c:v>
                </c:pt>
                <c:pt idx="619">
                  <c:v>13.114999999999997</c:v>
                </c:pt>
                <c:pt idx="620">
                  <c:v>17.5075</c:v>
                </c:pt>
                <c:pt idx="621">
                  <c:v>9.1225000000000005</c:v>
                </c:pt>
                <c:pt idx="622">
                  <c:v>6.9025000000000016</c:v>
                </c:pt>
                <c:pt idx="623">
                  <c:v>18.088749999999997</c:v>
                </c:pt>
                <c:pt idx="624">
                  <c:v>15.838749999999997</c:v>
                </c:pt>
                <c:pt idx="625">
                  <c:v>2.1412499999999977</c:v>
                </c:pt>
                <c:pt idx="626">
                  <c:v>19.922499999999999</c:v>
                </c:pt>
                <c:pt idx="627">
                  <c:v>10.367500000000003</c:v>
                </c:pt>
                <c:pt idx="628">
                  <c:v>19.403750000000002</c:v>
                </c:pt>
                <c:pt idx="629">
                  <c:v>11.873749999999998</c:v>
                </c:pt>
                <c:pt idx="630">
                  <c:v>13.331249999999997</c:v>
                </c:pt>
                <c:pt idx="631">
                  <c:v>19.403750000000002</c:v>
                </c:pt>
                <c:pt idx="632">
                  <c:v>6.7725000000000009</c:v>
                </c:pt>
                <c:pt idx="633">
                  <c:v>6.432500000000001</c:v>
                </c:pt>
                <c:pt idx="634">
                  <c:v>13.114999999999997</c:v>
                </c:pt>
                <c:pt idx="635">
                  <c:v>2.1412499999999977</c:v>
                </c:pt>
                <c:pt idx="636">
                  <c:v>15.5725</c:v>
                </c:pt>
                <c:pt idx="637">
                  <c:v>11.611250000000004</c:v>
                </c:pt>
                <c:pt idx="638">
                  <c:v>4.7974999999999994</c:v>
                </c:pt>
                <c:pt idx="639">
                  <c:v>4.0925000000000029</c:v>
                </c:pt>
                <c:pt idx="640">
                  <c:v>17.220000000000002</c:v>
                </c:pt>
                <c:pt idx="641">
                  <c:v>10.367500000000003</c:v>
                </c:pt>
                <c:pt idx="642">
                  <c:v>9.1225000000000005</c:v>
                </c:pt>
                <c:pt idx="643">
                  <c:v>5.754999999999999</c:v>
                </c:pt>
                <c:pt idx="644">
                  <c:v>10.367500000000003</c:v>
                </c:pt>
                <c:pt idx="645">
                  <c:v>16.143749999999997</c:v>
                </c:pt>
                <c:pt idx="646">
                  <c:v>13.114999999999997</c:v>
                </c:pt>
                <c:pt idx="647">
                  <c:v>6.8149999999999995</c:v>
                </c:pt>
                <c:pt idx="648">
                  <c:v>15.876249999999999</c:v>
                </c:pt>
                <c:pt idx="649">
                  <c:v>6.9025000000000016</c:v>
                </c:pt>
                <c:pt idx="650">
                  <c:v>11.611250000000004</c:v>
                </c:pt>
                <c:pt idx="651">
                  <c:v>6.432500000000001</c:v>
                </c:pt>
                <c:pt idx="652">
                  <c:v>4.7974999999999994</c:v>
                </c:pt>
                <c:pt idx="653">
                  <c:v>17.220000000000002</c:v>
                </c:pt>
                <c:pt idx="654">
                  <c:v>5.754999999999999</c:v>
                </c:pt>
                <c:pt idx="655">
                  <c:v>5.6062500000000011</c:v>
                </c:pt>
                <c:pt idx="656">
                  <c:v>9.1225000000000005</c:v>
                </c:pt>
                <c:pt idx="657">
                  <c:v>4.9549999999999983</c:v>
                </c:pt>
                <c:pt idx="658">
                  <c:v>10.367500000000003</c:v>
                </c:pt>
                <c:pt idx="659">
                  <c:v>6.8149999999999995</c:v>
                </c:pt>
                <c:pt idx="660">
                  <c:v>18.088749999999997</c:v>
                </c:pt>
                <c:pt idx="661">
                  <c:v>15.838749999999997</c:v>
                </c:pt>
                <c:pt idx="662">
                  <c:v>15.5725</c:v>
                </c:pt>
                <c:pt idx="663">
                  <c:v>9.1225000000000005</c:v>
                </c:pt>
                <c:pt idx="664">
                  <c:v>6.9025000000000016</c:v>
                </c:pt>
                <c:pt idx="665">
                  <c:v>15.876249999999999</c:v>
                </c:pt>
                <c:pt idx="666">
                  <c:v>6.432500000000001</c:v>
                </c:pt>
                <c:pt idx="667">
                  <c:v>11.611250000000004</c:v>
                </c:pt>
                <c:pt idx="668">
                  <c:v>13.114999999999997</c:v>
                </c:pt>
                <c:pt idx="669">
                  <c:v>16.143749999999997</c:v>
                </c:pt>
                <c:pt idx="670">
                  <c:v>6.8149999999999995</c:v>
                </c:pt>
                <c:pt idx="671">
                  <c:v>17.220000000000002</c:v>
                </c:pt>
                <c:pt idx="672">
                  <c:v>15.5725</c:v>
                </c:pt>
                <c:pt idx="673">
                  <c:v>6.7725000000000009</c:v>
                </c:pt>
                <c:pt idx="674">
                  <c:v>10.367500000000003</c:v>
                </c:pt>
                <c:pt idx="675">
                  <c:v>4.9549999999999983</c:v>
                </c:pt>
                <c:pt idx="676">
                  <c:v>6.432500000000001</c:v>
                </c:pt>
                <c:pt idx="677">
                  <c:v>4.7974999999999994</c:v>
                </c:pt>
                <c:pt idx="678">
                  <c:v>11.611250000000004</c:v>
                </c:pt>
                <c:pt idx="679">
                  <c:v>16.143749999999997</c:v>
                </c:pt>
                <c:pt idx="680">
                  <c:v>10.718750000000002</c:v>
                </c:pt>
                <c:pt idx="681">
                  <c:v>5.03125</c:v>
                </c:pt>
                <c:pt idx="682">
                  <c:v>3.707499999999996</c:v>
                </c:pt>
                <c:pt idx="683">
                  <c:v>17.5075</c:v>
                </c:pt>
                <c:pt idx="684">
                  <c:v>17.220000000000002</c:v>
                </c:pt>
                <c:pt idx="685">
                  <c:v>4.0925000000000029</c:v>
                </c:pt>
                <c:pt idx="686">
                  <c:v>11.611250000000004</c:v>
                </c:pt>
                <c:pt idx="687">
                  <c:v>3.707499999999996</c:v>
                </c:pt>
                <c:pt idx="688">
                  <c:v>10.718750000000002</c:v>
                </c:pt>
                <c:pt idx="689">
                  <c:v>4.0925000000000029</c:v>
                </c:pt>
                <c:pt idx="690">
                  <c:v>13.114999999999997</c:v>
                </c:pt>
                <c:pt idx="691">
                  <c:v>19.922499999999999</c:v>
                </c:pt>
                <c:pt idx="692">
                  <c:v>11.873749999999998</c:v>
                </c:pt>
                <c:pt idx="693">
                  <c:v>6.432500000000001</c:v>
                </c:pt>
                <c:pt idx="694">
                  <c:v>5.6062500000000011</c:v>
                </c:pt>
                <c:pt idx="695">
                  <c:v>7.2874999999999996</c:v>
                </c:pt>
                <c:pt idx="696">
                  <c:v>17.5075</c:v>
                </c:pt>
                <c:pt idx="697">
                  <c:v>16.143749999999997</c:v>
                </c:pt>
                <c:pt idx="698">
                  <c:v>4.9549999999999983</c:v>
                </c:pt>
                <c:pt idx="699">
                  <c:v>15.876249999999999</c:v>
                </c:pt>
                <c:pt idx="700">
                  <c:v>11.873749999999998</c:v>
                </c:pt>
                <c:pt idx="701">
                  <c:v>5.03125</c:v>
                </c:pt>
                <c:pt idx="702">
                  <c:v>10.367500000000003</c:v>
                </c:pt>
                <c:pt idx="703">
                  <c:v>6.8149999999999995</c:v>
                </c:pt>
                <c:pt idx="704">
                  <c:v>4.7974999999999994</c:v>
                </c:pt>
                <c:pt idx="705">
                  <c:v>7.2874999999999996</c:v>
                </c:pt>
                <c:pt idx="706">
                  <c:v>13.114999999999997</c:v>
                </c:pt>
                <c:pt idx="707">
                  <c:v>6.9025000000000016</c:v>
                </c:pt>
                <c:pt idx="708">
                  <c:v>15.838749999999997</c:v>
                </c:pt>
                <c:pt idx="709">
                  <c:v>19.403750000000002</c:v>
                </c:pt>
                <c:pt idx="710">
                  <c:v>6.7725000000000009</c:v>
                </c:pt>
                <c:pt idx="711">
                  <c:v>15.876249999999999</c:v>
                </c:pt>
                <c:pt idx="712">
                  <c:v>17.5075</c:v>
                </c:pt>
                <c:pt idx="713">
                  <c:v>5.6062500000000011</c:v>
                </c:pt>
                <c:pt idx="714">
                  <c:v>10.3225</c:v>
                </c:pt>
                <c:pt idx="715">
                  <c:v>6.9025000000000016</c:v>
                </c:pt>
                <c:pt idx="716">
                  <c:v>7.2874999999999996</c:v>
                </c:pt>
                <c:pt idx="717">
                  <c:v>17.5075</c:v>
                </c:pt>
                <c:pt idx="718">
                  <c:v>15.876249999999999</c:v>
                </c:pt>
                <c:pt idx="719">
                  <c:v>13.114999999999997</c:v>
                </c:pt>
                <c:pt idx="720">
                  <c:v>19.403750000000002</c:v>
                </c:pt>
                <c:pt idx="721">
                  <c:v>1.6887499999999989</c:v>
                </c:pt>
                <c:pt idx="722">
                  <c:v>16.143749999999997</c:v>
                </c:pt>
                <c:pt idx="723">
                  <c:v>9.1225000000000005</c:v>
                </c:pt>
                <c:pt idx="724">
                  <c:v>6.8149999999999995</c:v>
                </c:pt>
                <c:pt idx="725">
                  <c:v>11.873749999999998</c:v>
                </c:pt>
                <c:pt idx="726">
                  <c:v>4.9549999999999983</c:v>
                </c:pt>
                <c:pt idx="727">
                  <c:v>15.838749999999997</c:v>
                </c:pt>
                <c:pt idx="728">
                  <c:v>7.2874999999999996</c:v>
                </c:pt>
                <c:pt idx="729">
                  <c:v>5.754999999999999</c:v>
                </c:pt>
                <c:pt idx="730">
                  <c:v>17.5075</c:v>
                </c:pt>
                <c:pt idx="731">
                  <c:v>10.718750000000002</c:v>
                </c:pt>
                <c:pt idx="732">
                  <c:v>4.0925000000000029</c:v>
                </c:pt>
                <c:pt idx="733">
                  <c:v>6.9025000000000016</c:v>
                </c:pt>
                <c:pt idx="734">
                  <c:v>15.5725</c:v>
                </c:pt>
                <c:pt idx="735">
                  <c:v>13.331249999999997</c:v>
                </c:pt>
                <c:pt idx="736">
                  <c:v>18.088749999999997</c:v>
                </c:pt>
                <c:pt idx="737">
                  <c:v>6.8149999999999995</c:v>
                </c:pt>
                <c:pt idx="738">
                  <c:v>15.838749999999997</c:v>
                </c:pt>
                <c:pt idx="739">
                  <c:v>1.6887499999999989</c:v>
                </c:pt>
                <c:pt idx="740">
                  <c:v>17.220000000000002</c:v>
                </c:pt>
                <c:pt idx="741">
                  <c:v>5.6062500000000011</c:v>
                </c:pt>
                <c:pt idx="742">
                  <c:v>10.504999999999999</c:v>
                </c:pt>
                <c:pt idx="743">
                  <c:v>5.754999999999999</c:v>
                </c:pt>
                <c:pt idx="744">
                  <c:v>13.331249999999997</c:v>
                </c:pt>
                <c:pt idx="745">
                  <c:v>6.7725000000000009</c:v>
                </c:pt>
                <c:pt idx="746">
                  <c:v>6.8149999999999995</c:v>
                </c:pt>
                <c:pt idx="747">
                  <c:v>4.7974999999999994</c:v>
                </c:pt>
                <c:pt idx="748">
                  <c:v>5.03125</c:v>
                </c:pt>
                <c:pt idx="749">
                  <c:v>13.114999999999997</c:v>
                </c:pt>
                <c:pt idx="750">
                  <c:v>10.3225</c:v>
                </c:pt>
                <c:pt idx="751">
                  <c:v>7.2874999999999996</c:v>
                </c:pt>
                <c:pt idx="752">
                  <c:v>5.6062500000000011</c:v>
                </c:pt>
                <c:pt idx="753">
                  <c:v>5.754999999999999</c:v>
                </c:pt>
                <c:pt idx="754">
                  <c:v>19.403750000000002</c:v>
                </c:pt>
                <c:pt idx="755">
                  <c:v>10.504999999999999</c:v>
                </c:pt>
                <c:pt idx="756">
                  <c:v>6.8149999999999995</c:v>
                </c:pt>
                <c:pt idx="757">
                  <c:v>13.331249999999997</c:v>
                </c:pt>
                <c:pt idx="758">
                  <c:v>13.114999999999997</c:v>
                </c:pt>
                <c:pt idx="759">
                  <c:v>5.03125</c:v>
                </c:pt>
                <c:pt idx="760">
                  <c:v>6.9025000000000016</c:v>
                </c:pt>
                <c:pt idx="761">
                  <c:v>1.6887499999999989</c:v>
                </c:pt>
                <c:pt idx="762">
                  <c:v>18.088749999999997</c:v>
                </c:pt>
                <c:pt idx="763">
                  <c:v>4.7974999999999994</c:v>
                </c:pt>
                <c:pt idx="764">
                  <c:v>10.3225</c:v>
                </c:pt>
                <c:pt idx="765">
                  <c:v>11.611250000000004</c:v>
                </c:pt>
                <c:pt idx="766">
                  <c:v>19.922499999999999</c:v>
                </c:pt>
                <c:pt idx="767">
                  <c:v>2.1412499999999977</c:v>
                </c:pt>
                <c:pt idx="768">
                  <c:v>1.6887499999999989</c:v>
                </c:pt>
                <c:pt idx="769">
                  <c:v>7.2874999999999996</c:v>
                </c:pt>
                <c:pt idx="770">
                  <c:v>4.0925000000000029</c:v>
                </c:pt>
                <c:pt idx="771">
                  <c:v>11.873749999999998</c:v>
                </c:pt>
                <c:pt idx="772">
                  <c:v>16.143749999999997</c:v>
                </c:pt>
                <c:pt idx="773">
                  <c:v>19.403750000000002</c:v>
                </c:pt>
                <c:pt idx="774">
                  <c:v>5.03125</c:v>
                </c:pt>
                <c:pt idx="775">
                  <c:v>6.7725000000000009</c:v>
                </c:pt>
                <c:pt idx="776">
                  <c:v>5.754999999999999</c:v>
                </c:pt>
                <c:pt idx="777">
                  <c:v>16.143749999999997</c:v>
                </c:pt>
                <c:pt idx="778">
                  <c:v>13.331249999999997</c:v>
                </c:pt>
                <c:pt idx="779">
                  <c:v>11.873749999999998</c:v>
                </c:pt>
                <c:pt idx="780">
                  <c:v>10.504999999999999</c:v>
                </c:pt>
                <c:pt idx="781">
                  <c:v>6.432500000000001</c:v>
                </c:pt>
                <c:pt idx="782">
                  <c:v>4.9549999999999983</c:v>
                </c:pt>
                <c:pt idx="783">
                  <c:v>4.7974999999999994</c:v>
                </c:pt>
                <c:pt idx="784">
                  <c:v>10.718750000000002</c:v>
                </c:pt>
                <c:pt idx="785">
                  <c:v>2.1412499999999977</c:v>
                </c:pt>
                <c:pt idx="786">
                  <c:v>1.6887499999999989</c:v>
                </c:pt>
                <c:pt idx="787">
                  <c:v>19.403750000000002</c:v>
                </c:pt>
                <c:pt idx="788">
                  <c:v>5.03125</c:v>
                </c:pt>
                <c:pt idx="789">
                  <c:v>10.504999999999999</c:v>
                </c:pt>
                <c:pt idx="790">
                  <c:v>3.707499999999996</c:v>
                </c:pt>
                <c:pt idx="791">
                  <c:v>5.754999999999999</c:v>
                </c:pt>
                <c:pt idx="792">
                  <c:v>4.7974999999999994</c:v>
                </c:pt>
                <c:pt idx="793">
                  <c:v>13.331249999999997</c:v>
                </c:pt>
                <c:pt idx="794">
                  <c:v>4.0925000000000029</c:v>
                </c:pt>
                <c:pt idx="795">
                  <c:v>19.403750000000002</c:v>
                </c:pt>
                <c:pt idx="796">
                  <c:v>5.6062500000000011</c:v>
                </c:pt>
                <c:pt idx="797">
                  <c:v>2.1412499999999977</c:v>
                </c:pt>
                <c:pt idx="798">
                  <c:v>13.331249999999997</c:v>
                </c:pt>
                <c:pt idx="799">
                  <c:v>5.6062500000000011</c:v>
                </c:pt>
                <c:pt idx="800">
                  <c:v>4.9549999999999983</c:v>
                </c:pt>
                <c:pt idx="801">
                  <c:v>18.088749999999997</c:v>
                </c:pt>
                <c:pt idx="802">
                  <c:v>19.403750000000002</c:v>
                </c:pt>
                <c:pt idx="803">
                  <c:v>6.9025000000000016</c:v>
                </c:pt>
                <c:pt idx="804">
                  <c:v>7.2874999999999996</c:v>
                </c:pt>
                <c:pt idx="805">
                  <c:v>17.5075</c:v>
                </c:pt>
                <c:pt idx="806">
                  <c:v>11.611250000000004</c:v>
                </c:pt>
                <c:pt idx="807">
                  <c:v>6.432500000000001</c:v>
                </c:pt>
                <c:pt idx="808">
                  <c:v>10.3225</c:v>
                </c:pt>
                <c:pt idx="809">
                  <c:v>7.2874999999999996</c:v>
                </c:pt>
                <c:pt idx="810">
                  <c:v>17.220000000000002</c:v>
                </c:pt>
                <c:pt idx="811">
                  <c:v>10.504999999999999</c:v>
                </c:pt>
                <c:pt idx="812">
                  <c:v>10.367500000000003</c:v>
                </c:pt>
                <c:pt idx="813">
                  <c:v>15.838749999999997</c:v>
                </c:pt>
                <c:pt idx="814">
                  <c:v>5.754999999999999</c:v>
                </c:pt>
                <c:pt idx="815">
                  <c:v>6.9025000000000016</c:v>
                </c:pt>
                <c:pt idx="816">
                  <c:v>11.611250000000004</c:v>
                </c:pt>
                <c:pt idx="817">
                  <c:v>6.432500000000001</c:v>
                </c:pt>
                <c:pt idx="818">
                  <c:v>5.754999999999999</c:v>
                </c:pt>
                <c:pt idx="819">
                  <c:v>10.504999999999999</c:v>
                </c:pt>
                <c:pt idx="820">
                  <c:v>10.367500000000003</c:v>
                </c:pt>
                <c:pt idx="821">
                  <c:v>11.611250000000004</c:v>
                </c:pt>
                <c:pt idx="822">
                  <c:v>17.220000000000002</c:v>
                </c:pt>
                <c:pt idx="823">
                  <c:v>15.838749999999997</c:v>
                </c:pt>
                <c:pt idx="824">
                  <c:v>6.7725000000000009</c:v>
                </c:pt>
                <c:pt idx="825">
                  <c:v>15.5725</c:v>
                </c:pt>
                <c:pt idx="826">
                  <c:v>10.718750000000002</c:v>
                </c:pt>
                <c:pt idx="827">
                  <c:v>10.367500000000003</c:v>
                </c:pt>
                <c:pt idx="828">
                  <c:v>5.6062500000000011</c:v>
                </c:pt>
                <c:pt idx="829">
                  <c:v>6.432500000000001</c:v>
                </c:pt>
                <c:pt idx="830">
                  <c:v>19.922499999999999</c:v>
                </c:pt>
                <c:pt idx="831">
                  <c:v>17.5075</c:v>
                </c:pt>
                <c:pt idx="832">
                  <c:v>11.611250000000004</c:v>
                </c:pt>
                <c:pt idx="833">
                  <c:v>15.838749999999997</c:v>
                </c:pt>
                <c:pt idx="834">
                  <c:v>6.7725000000000009</c:v>
                </c:pt>
                <c:pt idx="835">
                  <c:v>16.143749999999997</c:v>
                </c:pt>
                <c:pt idx="836">
                  <c:v>10.3225</c:v>
                </c:pt>
                <c:pt idx="837">
                  <c:v>17.220000000000002</c:v>
                </c:pt>
                <c:pt idx="838">
                  <c:v>9.1225000000000005</c:v>
                </c:pt>
                <c:pt idx="839">
                  <c:v>10.718750000000002</c:v>
                </c:pt>
                <c:pt idx="840">
                  <c:v>4.7974999999999994</c:v>
                </c:pt>
                <c:pt idx="841">
                  <c:v>1.6887499999999989</c:v>
                </c:pt>
                <c:pt idx="842">
                  <c:v>17.220000000000002</c:v>
                </c:pt>
                <c:pt idx="843">
                  <c:v>10.367500000000003</c:v>
                </c:pt>
                <c:pt idx="844">
                  <c:v>7.2874999999999996</c:v>
                </c:pt>
                <c:pt idx="845">
                  <c:v>5.754999999999999</c:v>
                </c:pt>
                <c:pt idx="846">
                  <c:v>5.03125</c:v>
                </c:pt>
                <c:pt idx="847">
                  <c:v>13.114999999999997</c:v>
                </c:pt>
                <c:pt idx="848">
                  <c:v>10.718750000000002</c:v>
                </c:pt>
                <c:pt idx="849">
                  <c:v>6.432500000000001</c:v>
                </c:pt>
                <c:pt idx="850">
                  <c:v>11.873749999999998</c:v>
                </c:pt>
                <c:pt idx="851">
                  <c:v>16.143749999999997</c:v>
                </c:pt>
                <c:pt idx="852">
                  <c:v>17.5075</c:v>
                </c:pt>
                <c:pt idx="853">
                  <c:v>19.403750000000002</c:v>
                </c:pt>
                <c:pt idx="854">
                  <c:v>1.6887499999999989</c:v>
                </c:pt>
                <c:pt idx="855">
                  <c:v>4.9549999999999983</c:v>
                </c:pt>
                <c:pt idx="856">
                  <c:v>6.7725000000000009</c:v>
                </c:pt>
                <c:pt idx="857">
                  <c:v>13.114999999999997</c:v>
                </c:pt>
                <c:pt idx="858">
                  <c:v>10.367500000000003</c:v>
                </c:pt>
                <c:pt idx="859">
                  <c:v>18.088749999999997</c:v>
                </c:pt>
                <c:pt idx="860">
                  <c:v>5.03125</c:v>
                </c:pt>
                <c:pt idx="861">
                  <c:v>17.5075</c:v>
                </c:pt>
                <c:pt idx="862">
                  <c:v>11.873749999999998</c:v>
                </c:pt>
                <c:pt idx="863">
                  <c:v>15.838749999999997</c:v>
                </c:pt>
                <c:pt idx="864">
                  <c:v>1.6887499999999989</c:v>
                </c:pt>
                <c:pt idx="865">
                  <c:v>19.922499999999999</c:v>
                </c:pt>
                <c:pt idx="866">
                  <c:v>3.707499999999996</c:v>
                </c:pt>
                <c:pt idx="867">
                  <c:v>6.8149999999999995</c:v>
                </c:pt>
                <c:pt idx="868">
                  <c:v>11.873749999999998</c:v>
                </c:pt>
                <c:pt idx="869">
                  <c:v>19.403750000000002</c:v>
                </c:pt>
                <c:pt idx="870">
                  <c:v>4.0925000000000029</c:v>
                </c:pt>
                <c:pt idx="871">
                  <c:v>16.143749999999997</c:v>
                </c:pt>
                <c:pt idx="872">
                  <c:v>5.754999999999999</c:v>
                </c:pt>
                <c:pt idx="873">
                  <c:v>13.114999999999997</c:v>
                </c:pt>
                <c:pt idx="874">
                  <c:v>13.331249999999997</c:v>
                </c:pt>
                <c:pt idx="875">
                  <c:v>19.922499999999999</c:v>
                </c:pt>
                <c:pt idx="876">
                  <c:v>15.876249999999999</c:v>
                </c:pt>
                <c:pt idx="877">
                  <c:v>6.7725000000000009</c:v>
                </c:pt>
                <c:pt idx="878">
                  <c:v>1.6887499999999989</c:v>
                </c:pt>
                <c:pt idx="879">
                  <c:v>10.3225</c:v>
                </c:pt>
                <c:pt idx="880">
                  <c:v>5.6062500000000011</c:v>
                </c:pt>
                <c:pt idx="881">
                  <c:v>19.922499999999999</c:v>
                </c:pt>
                <c:pt idx="882">
                  <c:v>4.7974999999999994</c:v>
                </c:pt>
                <c:pt idx="883">
                  <c:v>10.718750000000002</c:v>
                </c:pt>
                <c:pt idx="884">
                  <c:v>13.114999999999997</c:v>
                </c:pt>
                <c:pt idx="885">
                  <c:v>16.143749999999997</c:v>
                </c:pt>
                <c:pt idx="886">
                  <c:v>11.873749999999998</c:v>
                </c:pt>
                <c:pt idx="887">
                  <c:v>5.03125</c:v>
                </c:pt>
                <c:pt idx="888">
                  <c:v>15.838749999999997</c:v>
                </c:pt>
                <c:pt idx="889">
                  <c:v>3.707499999999996</c:v>
                </c:pt>
                <c:pt idx="890">
                  <c:v>4.0925000000000029</c:v>
                </c:pt>
                <c:pt idx="891">
                  <c:v>17.5075</c:v>
                </c:pt>
                <c:pt idx="892">
                  <c:v>4.7974999999999994</c:v>
                </c:pt>
                <c:pt idx="893">
                  <c:v>15.5725</c:v>
                </c:pt>
                <c:pt idx="894">
                  <c:v>17.220000000000002</c:v>
                </c:pt>
                <c:pt idx="895">
                  <c:v>9.1225000000000005</c:v>
                </c:pt>
                <c:pt idx="896">
                  <c:v>6.8149999999999995</c:v>
                </c:pt>
                <c:pt idx="897">
                  <c:v>2.1412499999999977</c:v>
                </c:pt>
                <c:pt idx="898">
                  <c:v>4.9549999999999983</c:v>
                </c:pt>
                <c:pt idx="899">
                  <c:v>4.0925000000000029</c:v>
                </c:pt>
                <c:pt idx="900">
                  <c:v>7.2874999999999996</c:v>
                </c:pt>
                <c:pt idx="901">
                  <c:v>6.8149999999999995</c:v>
                </c:pt>
                <c:pt idx="902">
                  <c:v>10.3225</c:v>
                </c:pt>
                <c:pt idx="903">
                  <c:v>10.367500000000003</c:v>
                </c:pt>
                <c:pt idx="904">
                  <c:v>15.5725</c:v>
                </c:pt>
                <c:pt idx="905">
                  <c:v>2.1412499999999977</c:v>
                </c:pt>
                <c:pt idx="906">
                  <c:v>10.504999999999999</c:v>
                </c:pt>
                <c:pt idx="907">
                  <c:v>4.0925000000000029</c:v>
                </c:pt>
                <c:pt idx="908">
                  <c:v>13.331249999999997</c:v>
                </c:pt>
                <c:pt idx="909">
                  <c:v>3.707499999999996</c:v>
                </c:pt>
                <c:pt idx="910">
                  <c:v>11.611250000000004</c:v>
                </c:pt>
                <c:pt idx="911">
                  <c:v>7.2874999999999996</c:v>
                </c:pt>
                <c:pt idx="912">
                  <c:v>11.873749999999998</c:v>
                </c:pt>
                <c:pt idx="913">
                  <c:v>6.432500000000001</c:v>
                </c:pt>
                <c:pt idx="914">
                  <c:v>1.6887499999999989</c:v>
                </c:pt>
                <c:pt idx="915">
                  <c:v>6.8149999999999995</c:v>
                </c:pt>
                <c:pt idx="916">
                  <c:v>6.9025000000000016</c:v>
                </c:pt>
                <c:pt idx="917">
                  <c:v>19.922499999999999</c:v>
                </c:pt>
                <c:pt idx="918">
                  <c:v>13.331249999999997</c:v>
                </c:pt>
                <c:pt idx="919">
                  <c:v>17.220000000000002</c:v>
                </c:pt>
                <c:pt idx="920">
                  <c:v>19.403750000000002</c:v>
                </c:pt>
                <c:pt idx="921">
                  <c:v>9.1225000000000005</c:v>
                </c:pt>
                <c:pt idx="922">
                  <c:v>11.611250000000004</c:v>
                </c:pt>
                <c:pt idx="923">
                  <c:v>5.03125</c:v>
                </c:pt>
                <c:pt idx="924">
                  <c:v>6.432500000000001</c:v>
                </c:pt>
                <c:pt idx="925">
                  <c:v>7.2874999999999996</c:v>
                </c:pt>
                <c:pt idx="926">
                  <c:v>4.9549999999999983</c:v>
                </c:pt>
                <c:pt idx="927">
                  <c:v>5.03125</c:v>
                </c:pt>
                <c:pt idx="928">
                  <c:v>13.331249999999997</c:v>
                </c:pt>
                <c:pt idx="929">
                  <c:v>3.707499999999996</c:v>
                </c:pt>
                <c:pt idx="930">
                  <c:v>6.9025000000000016</c:v>
                </c:pt>
                <c:pt idx="931">
                  <c:v>15.838749999999997</c:v>
                </c:pt>
                <c:pt idx="932">
                  <c:v>7.2874999999999996</c:v>
                </c:pt>
                <c:pt idx="933">
                  <c:v>17.220000000000002</c:v>
                </c:pt>
                <c:pt idx="934">
                  <c:v>6.432500000000001</c:v>
                </c:pt>
                <c:pt idx="935">
                  <c:v>17.5075</c:v>
                </c:pt>
                <c:pt idx="936">
                  <c:v>4.9549999999999983</c:v>
                </c:pt>
                <c:pt idx="937">
                  <c:v>4.0925000000000029</c:v>
                </c:pt>
                <c:pt idx="938">
                  <c:v>1.6887499999999989</c:v>
                </c:pt>
                <c:pt idx="939">
                  <c:v>6.7725000000000009</c:v>
                </c:pt>
                <c:pt idx="940">
                  <c:v>19.403750000000002</c:v>
                </c:pt>
                <c:pt idx="941">
                  <c:v>15.876249999999999</c:v>
                </c:pt>
                <c:pt idx="942">
                  <c:v>19.922499999999999</c:v>
                </c:pt>
                <c:pt idx="943">
                  <c:v>9.1225000000000005</c:v>
                </c:pt>
                <c:pt idx="944">
                  <c:v>5.6062500000000011</c:v>
                </c:pt>
                <c:pt idx="945">
                  <c:v>4.7974999999999994</c:v>
                </c:pt>
                <c:pt idx="946">
                  <c:v>13.331249999999997</c:v>
                </c:pt>
                <c:pt idx="947">
                  <c:v>17.5075</c:v>
                </c:pt>
                <c:pt idx="948">
                  <c:v>15.5725</c:v>
                </c:pt>
                <c:pt idx="949">
                  <c:v>10.3225</c:v>
                </c:pt>
                <c:pt idx="950">
                  <c:v>1.6887499999999989</c:v>
                </c:pt>
                <c:pt idx="951">
                  <c:v>10.504999999999999</c:v>
                </c:pt>
                <c:pt idx="952">
                  <c:v>11.611250000000004</c:v>
                </c:pt>
                <c:pt idx="953">
                  <c:v>19.403750000000002</c:v>
                </c:pt>
                <c:pt idx="954">
                  <c:v>11.873749999999998</c:v>
                </c:pt>
                <c:pt idx="955">
                  <c:v>1.6887499999999989</c:v>
                </c:pt>
                <c:pt idx="956">
                  <c:v>4.7974999999999994</c:v>
                </c:pt>
                <c:pt idx="957">
                  <c:v>19.403750000000002</c:v>
                </c:pt>
                <c:pt idx="958">
                  <c:v>10.3225</c:v>
                </c:pt>
                <c:pt idx="959">
                  <c:v>6.7725000000000009</c:v>
                </c:pt>
                <c:pt idx="960">
                  <c:v>11.873749999999998</c:v>
                </c:pt>
                <c:pt idx="961">
                  <c:v>3.707499999999996</c:v>
                </c:pt>
                <c:pt idx="962">
                  <c:v>10.367500000000003</c:v>
                </c:pt>
                <c:pt idx="963">
                  <c:v>13.114999999999997</c:v>
                </c:pt>
                <c:pt idx="964">
                  <c:v>13.331249999999997</c:v>
                </c:pt>
                <c:pt idx="965">
                  <c:v>5.6062500000000011</c:v>
                </c:pt>
                <c:pt idx="966">
                  <c:v>16.143749999999997</c:v>
                </c:pt>
                <c:pt idx="967">
                  <c:v>10.718750000000002</c:v>
                </c:pt>
                <c:pt idx="968">
                  <c:v>15.5725</c:v>
                </c:pt>
                <c:pt idx="969">
                  <c:v>19.922499999999999</c:v>
                </c:pt>
                <c:pt idx="970">
                  <c:v>18.088749999999997</c:v>
                </c:pt>
                <c:pt idx="971">
                  <c:v>5.03125</c:v>
                </c:pt>
                <c:pt idx="972">
                  <c:v>15.5725</c:v>
                </c:pt>
                <c:pt idx="973">
                  <c:v>15.876249999999999</c:v>
                </c:pt>
                <c:pt idx="974">
                  <c:v>10.367500000000003</c:v>
                </c:pt>
                <c:pt idx="975">
                  <c:v>9.1225000000000005</c:v>
                </c:pt>
                <c:pt idx="976">
                  <c:v>3.707499999999996</c:v>
                </c:pt>
                <c:pt idx="977">
                  <c:v>4.9549999999999983</c:v>
                </c:pt>
                <c:pt idx="978">
                  <c:v>2.1412499999999977</c:v>
                </c:pt>
                <c:pt idx="979">
                  <c:v>6.7725000000000009</c:v>
                </c:pt>
                <c:pt idx="980">
                  <c:v>6.9025000000000016</c:v>
                </c:pt>
                <c:pt idx="981">
                  <c:v>3.707499999999996</c:v>
                </c:pt>
                <c:pt idx="982">
                  <c:v>18.088749999999997</c:v>
                </c:pt>
                <c:pt idx="983">
                  <c:v>10.367500000000003</c:v>
                </c:pt>
                <c:pt idx="984">
                  <c:v>6.8149999999999995</c:v>
                </c:pt>
                <c:pt idx="985">
                  <c:v>16.143749999999997</c:v>
                </c:pt>
                <c:pt idx="986">
                  <c:v>19.922499999999999</c:v>
                </c:pt>
                <c:pt idx="987">
                  <c:v>17.5075</c:v>
                </c:pt>
                <c:pt idx="988">
                  <c:v>6.9025000000000016</c:v>
                </c:pt>
                <c:pt idx="989">
                  <c:v>9.1225000000000005</c:v>
                </c:pt>
                <c:pt idx="990">
                  <c:v>15.838749999999997</c:v>
                </c:pt>
                <c:pt idx="991">
                  <c:v>6.7725000000000009</c:v>
                </c:pt>
                <c:pt idx="992">
                  <c:v>2.1412499999999977</c:v>
                </c:pt>
                <c:pt idx="993">
                  <c:v>11.873749999999998</c:v>
                </c:pt>
                <c:pt idx="994">
                  <c:v>4.7974999999999994</c:v>
                </c:pt>
                <c:pt idx="995">
                  <c:v>5.6062500000000011</c:v>
                </c:pt>
                <c:pt idx="996">
                  <c:v>15.5725</c:v>
                </c:pt>
                <c:pt idx="997">
                  <c:v>17.220000000000002</c:v>
                </c:pt>
                <c:pt idx="998">
                  <c:v>16.143749999999997</c:v>
                </c:pt>
                <c:pt idx="999">
                  <c:v>17.5075</c:v>
                </c:pt>
                <c:pt idx="1000">
                  <c:v>10.367500000000003</c:v>
                </c:pt>
                <c:pt idx="1001">
                  <c:v>11.873749999999998</c:v>
                </c:pt>
                <c:pt idx="1002">
                  <c:v>3.707499999999996</c:v>
                </c:pt>
                <c:pt idx="1003">
                  <c:v>17.220000000000002</c:v>
                </c:pt>
                <c:pt idx="1004">
                  <c:v>4.9549999999999983</c:v>
                </c:pt>
                <c:pt idx="1005">
                  <c:v>6.432500000000001</c:v>
                </c:pt>
                <c:pt idx="1006">
                  <c:v>5.6062500000000011</c:v>
                </c:pt>
                <c:pt idx="1007">
                  <c:v>9.1225000000000005</c:v>
                </c:pt>
                <c:pt idx="1008">
                  <c:v>5.754999999999999</c:v>
                </c:pt>
                <c:pt idx="1009">
                  <c:v>2.1412499999999977</c:v>
                </c:pt>
                <c:pt idx="1010">
                  <c:v>5.754999999999999</c:v>
                </c:pt>
                <c:pt idx="1011">
                  <c:v>10.504999999999999</c:v>
                </c:pt>
                <c:pt idx="1012">
                  <c:v>6.432500000000001</c:v>
                </c:pt>
                <c:pt idx="1013">
                  <c:v>18.088749999999997</c:v>
                </c:pt>
                <c:pt idx="1014">
                  <c:v>15.5725</c:v>
                </c:pt>
                <c:pt idx="1015">
                  <c:v>5.03125</c:v>
                </c:pt>
                <c:pt idx="1016">
                  <c:v>4.7974999999999994</c:v>
                </c:pt>
                <c:pt idx="1017">
                  <c:v>7.2874999999999996</c:v>
                </c:pt>
                <c:pt idx="1018">
                  <c:v>4.0925000000000029</c:v>
                </c:pt>
                <c:pt idx="1019">
                  <c:v>1.6887499999999989</c:v>
                </c:pt>
                <c:pt idx="1020">
                  <c:v>7.2874999999999996</c:v>
                </c:pt>
                <c:pt idx="1021">
                  <c:v>6.9025000000000016</c:v>
                </c:pt>
                <c:pt idx="1022">
                  <c:v>9.1225000000000005</c:v>
                </c:pt>
                <c:pt idx="1023">
                  <c:v>17.220000000000002</c:v>
                </c:pt>
                <c:pt idx="1024">
                  <c:v>15.876249999999999</c:v>
                </c:pt>
                <c:pt idx="1025">
                  <c:v>4.0925000000000029</c:v>
                </c:pt>
                <c:pt idx="1026">
                  <c:v>13.331249999999997</c:v>
                </c:pt>
                <c:pt idx="1027">
                  <c:v>19.922499999999999</c:v>
                </c:pt>
                <c:pt idx="1028">
                  <c:v>10.3225</c:v>
                </c:pt>
                <c:pt idx="1029">
                  <c:v>4.9549999999999983</c:v>
                </c:pt>
                <c:pt idx="1030">
                  <c:v>5.754999999999999</c:v>
                </c:pt>
                <c:pt idx="1031">
                  <c:v>10.504999999999999</c:v>
                </c:pt>
                <c:pt idx="1032">
                  <c:v>16.143749999999997</c:v>
                </c:pt>
                <c:pt idx="1033">
                  <c:v>7.2874999999999996</c:v>
                </c:pt>
                <c:pt idx="1034">
                  <c:v>1.6887499999999989</c:v>
                </c:pt>
                <c:pt idx="1035">
                  <c:v>11.873749999999998</c:v>
                </c:pt>
                <c:pt idx="1036">
                  <c:v>19.922499999999999</c:v>
                </c:pt>
                <c:pt idx="1037">
                  <c:v>10.504999999999999</c:v>
                </c:pt>
                <c:pt idx="1038">
                  <c:v>2.1412499999999977</c:v>
                </c:pt>
                <c:pt idx="1039">
                  <c:v>10.718750000000002</c:v>
                </c:pt>
                <c:pt idx="1040">
                  <c:v>6.8149999999999995</c:v>
                </c:pt>
                <c:pt idx="1041">
                  <c:v>9.1225000000000005</c:v>
                </c:pt>
                <c:pt idx="1042">
                  <c:v>16.143749999999997</c:v>
                </c:pt>
                <c:pt idx="1043">
                  <c:v>5.6062500000000011</c:v>
                </c:pt>
                <c:pt idx="1044">
                  <c:v>4.0925000000000029</c:v>
                </c:pt>
                <c:pt idx="1045">
                  <c:v>15.876249999999999</c:v>
                </c:pt>
                <c:pt idx="1046">
                  <c:v>6.9025000000000016</c:v>
                </c:pt>
                <c:pt idx="1047">
                  <c:v>1.6887499999999989</c:v>
                </c:pt>
                <c:pt idx="1048">
                  <c:v>17.220000000000002</c:v>
                </c:pt>
                <c:pt idx="1049">
                  <c:v>4.9549999999999983</c:v>
                </c:pt>
                <c:pt idx="1050">
                  <c:v>9.1225000000000005</c:v>
                </c:pt>
                <c:pt idx="1051">
                  <c:v>6.9025000000000016</c:v>
                </c:pt>
                <c:pt idx="1052">
                  <c:v>4.9549999999999983</c:v>
                </c:pt>
                <c:pt idx="1053">
                  <c:v>19.403750000000002</c:v>
                </c:pt>
                <c:pt idx="1054">
                  <c:v>18.088749999999997</c:v>
                </c:pt>
                <c:pt idx="1055">
                  <c:v>19.922499999999999</c:v>
                </c:pt>
                <c:pt idx="1056">
                  <c:v>10.504999999999999</c:v>
                </c:pt>
                <c:pt idx="1057">
                  <c:v>6.8149999999999995</c:v>
                </c:pt>
                <c:pt idx="1058">
                  <c:v>15.838749999999997</c:v>
                </c:pt>
                <c:pt idx="1059">
                  <c:v>15.876249999999999</c:v>
                </c:pt>
                <c:pt idx="1060">
                  <c:v>5.03125</c:v>
                </c:pt>
                <c:pt idx="1061">
                  <c:v>6.432500000000001</c:v>
                </c:pt>
                <c:pt idx="1062">
                  <c:v>6.8149999999999995</c:v>
                </c:pt>
                <c:pt idx="1063">
                  <c:v>19.403750000000002</c:v>
                </c:pt>
                <c:pt idx="1064">
                  <c:v>4.9549999999999983</c:v>
                </c:pt>
                <c:pt idx="1065">
                  <c:v>10.3225</c:v>
                </c:pt>
                <c:pt idx="1066">
                  <c:v>17.5075</c:v>
                </c:pt>
                <c:pt idx="1067">
                  <c:v>11.873749999999998</c:v>
                </c:pt>
                <c:pt idx="1068">
                  <c:v>5.6062500000000011</c:v>
                </c:pt>
                <c:pt idx="1069">
                  <c:v>10.504999999999999</c:v>
                </c:pt>
                <c:pt idx="1070">
                  <c:v>3.707499999999996</c:v>
                </c:pt>
                <c:pt idx="1071">
                  <c:v>4.7974999999999994</c:v>
                </c:pt>
                <c:pt idx="1072">
                  <c:v>15.876249999999999</c:v>
                </c:pt>
                <c:pt idx="1073">
                  <c:v>10.3225</c:v>
                </c:pt>
                <c:pt idx="1074">
                  <c:v>6.9025000000000016</c:v>
                </c:pt>
                <c:pt idx="1075">
                  <c:v>15.838749999999997</c:v>
                </c:pt>
                <c:pt idx="1076">
                  <c:v>5.03125</c:v>
                </c:pt>
                <c:pt idx="1077">
                  <c:v>11.611250000000004</c:v>
                </c:pt>
                <c:pt idx="1078">
                  <c:v>15.876249999999999</c:v>
                </c:pt>
                <c:pt idx="1079">
                  <c:v>3.707499999999996</c:v>
                </c:pt>
                <c:pt idx="1080">
                  <c:v>4.7974999999999994</c:v>
                </c:pt>
                <c:pt idx="1081">
                  <c:v>17.5075</c:v>
                </c:pt>
                <c:pt idx="1082">
                  <c:v>1.6887499999999989</c:v>
                </c:pt>
                <c:pt idx="1083">
                  <c:v>6.7725000000000009</c:v>
                </c:pt>
                <c:pt idx="1084">
                  <c:v>15.838749999999997</c:v>
                </c:pt>
                <c:pt idx="1085">
                  <c:v>10.367500000000003</c:v>
                </c:pt>
                <c:pt idx="1086">
                  <c:v>6.432500000000001</c:v>
                </c:pt>
                <c:pt idx="1087">
                  <c:v>19.403750000000002</c:v>
                </c:pt>
                <c:pt idx="1088">
                  <c:v>4.7974999999999994</c:v>
                </c:pt>
                <c:pt idx="1089">
                  <c:v>5.03125</c:v>
                </c:pt>
                <c:pt idx="1090">
                  <c:v>18.088749999999997</c:v>
                </c:pt>
                <c:pt idx="1091">
                  <c:v>2.1412499999999977</c:v>
                </c:pt>
                <c:pt idx="1092">
                  <c:v>1.6887499999999989</c:v>
                </c:pt>
                <c:pt idx="1093">
                  <c:v>15.876249999999999</c:v>
                </c:pt>
                <c:pt idx="1094">
                  <c:v>15.838749999999997</c:v>
                </c:pt>
                <c:pt idx="1095">
                  <c:v>16.143749999999997</c:v>
                </c:pt>
                <c:pt idx="1096">
                  <c:v>11.611250000000004</c:v>
                </c:pt>
                <c:pt idx="1097">
                  <c:v>19.403750000000002</c:v>
                </c:pt>
                <c:pt idx="1098">
                  <c:v>6.8149999999999995</c:v>
                </c:pt>
                <c:pt idx="1099">
                  <c:v>6.7725000000000009</c:v>
                </c:pt>
                <c:pt idx="1100">
                  <c:v>15.5725</c:v>
                </c:pt>
                <c:pt idx="1101">
                  <c:v>18.088749999999997</c:v>
                </c:pt>
                <c:pt idx="1102">
                  <c:v>17.220000000000002</c:v>
                </c:pt>
                <c:pt idx="1103">
                  <c:v>10.3225</c:v>
                </c:pt>
                <c:pt idx="1104">
                  <c:v>3.707499999999996</c:v>
                </c:pt>
                <c:pt idx="1105">
                  <c:v>11.611250000000004</c:v>
                </c:pt>
                <c:pt idx="1106">
                  <c:v>19.403750000000002</c:v>
                </c:pt>
                <c:pt idx="1107">
                  <c:v>5.6062500000000011</c:v>
                </c:pt>
                <c:pt idx="1108">
                  <c:v>9.1225000000000005</c:v>
                </c:pt>
                <c:pt idx="1109">
                  <c:v>6.8149999999999995</c:v>
                </c:pt>
                <c:pt idx="1110">
                  <c:v>16.143749999999997</c:v>
                </c:pt>
                <c:pt idx="1111">
                  <c:v>4.7974999999999994</c:v>
                </c:pt>
                <c:pt idx="1112">
                  <c:v>1.6887499999999989</c:v>
                </c:pt>
                <c:pt idx="1113">
                  <c:v>13.114999999999997</c:v>
                </c:pt>
                <c:pt idx="1114">
                  <c:v>5.754999999999999</c:v>
                </c:pt>
                <c:pt idx="1115">
                  <c:v>6.432500000000001</c:v>
                </c:pt>
                <c:pt idx="1116">
                  <c:v>4.9549999999999983</c:v>
                </c:pt>
                <c:pt idx="1117">
                  <c:v>6.432500000000001</c:v>
                </c:pt>
                <c:pt idx="1118">
                  <c:v>4.9549999999999983</c:v>
                </c:pt>
                <c:pt idx="1119">
                  <c:v>9.1225000000000005</c:v>
                </c:pt>
                <c:pt idx="1120">
                  <c:v>10.367500000000003</c:v>
                </c:pt>
                <c:pt idx="1121">
                  <c:v>17.5075</c:v>
                </c:pt>
                <c:pt idx="1122">
                  <c:v>6.9025000000000016</c:v>
                </c:pt>
                <c:pt idx="1123">
                  <c:v>15.5725</c:v>
                </c:pt>
                <c:pt idx="1124">
                  <c:v>18.088749999999997</c:v>
                </c:pt>
                <c:pt idx="1125">
                  <c:v>13.114999999999997</c:v>
                </c:pt>
                <c:pt idx="1126">
                  <c:v>11.873749999999998</c:v>
                </c:pt>
                <c:pt idx="1127">
                  <c:v>10.504999999999999</c:v>
                </c:pt>
                <c:pt idx="1128">
                  <c:v>10.718750000000002</c:v>
                </c:pt>
                <c:pt idx="1129">
                  <c:v>4.7974999999999994</c:v>
                </c:pt>
                <c:pt idx="1130">
                  <c:v>6.7725000000000009</c:v>
                </c:pt>
                <c:pt idx="1131">
                  <c:v>10.718750000000002</c:v>
                </c:pt>
                <c:pt idx="1132">
                  <c:v>6.8149999999999995</c:v>
                </c:pt>
                <c:pt idx="1133">
                  <c:v>3.707499999999996</c:v>
                </c:pt>
                <c:pt idx="1134">
                  <c:v>19.922499999999999</c:v>
                </c:pt>
                <c:pt idx="1135">
                  <c:v>10.504999999999999</c:v>
                </c:pt>
                <c:pt idx="1136">
                  <c:v>6.7725000000000009</c:v>
                </c:pt>
                <c:pt idx="1137">
                  <c:v>2.1412499999999977</c:v>
                </c:pt>
                <c:pt idx="1138">
                  <c:v>15.5725</c:v>
                </c:pt>
                <c:pt idx="1139">
                  <c:v>10.367500000000003</c:v>
                </c:pt>
                <c:pt idx="1140">
                  <c:v>17.5075</c:v>
                </c:pt>
                <c:pt idx="1141">
                  <c:v>6.9025000000000016</c:v>
                </c:pt>
                <c:pt idx="1142">
                  <c:v>5.754999999999999</c:v>
                </c:pt>
                <c:pt idx="1143">
                  <c:v>1.6887499999999989</c:v>
                </c:pt>
                <c:pt idx="1144">
                  <c:v>16.143749999999997</c:v>
                </c:pt>
                <c:pt idx="1145">
                  <c:v>10.3225</c:v>
                </c:pt>
                <c:pt idx="1146">
                  <c:v>10.718750000000002</c:v>
                </c:pt>
                <c:pt idx="1147">
                  <c:v>2.1412499999999977</c:v>
                </c:pt>
                <c:pt idx="1148">
                  <c:v>17.5075</c:v>
                </c:pt>
                <c:pt idx="1149">
                  <c:v>15.5725</c:v>
                </c:pt>
                <c:pt idx="1150">
                  <c:v>5.754999999999999</c:v>
                </c:pt>
                <c:pt idx="1151">
                  <c:v>11.611250000000004</c:v>
                </c:pt>
                <c:pt idx="1152">
                  <c:v>10.504999999999999</c:v>
                </c:pt>
                <c:pt idx="1153">
                  <c:v>19.922499999999999</c:v>
                </c:pt>
                <c:pt idx="1154">
                  <c:v>6.8149999999999995</c:v>
                </c:pt>
                <c:pt idx="1155">
                  <c:v>1.6887499999999989</c:v>
                </c:pt>
                <c:pt idx="1156">
                  <c:v>4.7974999999999994</c:v>
                </c:pt>
                <c:pt idx="1157">
                  <c:v>4.9549999999999983</c:v>
                </c:pt>
                <c:pt idx="1158">
                  <c:v>10.367500000000003</c:v>
                </c:pt>
                <c:pt idx="1159">
                  <c:v>5.03125</c:v>
                </c:pt>
                <c:pt idx="1160">
                  <c:v>11.873749999999998</c:v>
                </c:pt>
                <c:pt idx="1161">
                  <c:v>5.6062500000000011</c:v>
                </c:pt>
                <c:pt idx="1162">
                  <c:v>15.838749999999997</c:v>
                </c:pt>
                <c:pt idx="1163">
                  <c:v>19.403750000000002</c:v>
                </c:pt>
                <c:pt idx="1164">
                  <c:v>11.611250000000004</c:v>
                </c:pt>
                <c:pt idx="1165">
                  <c:v>2.1412499999999977</c:v>
                </c:pt>
                <c:pt idx="1166">
                  <c:v>15.5725</c:v>
                </c:pt>
                <c:pt idx="1167">
                  <c:v>15.838749999999997</c:v>
                </c:pt>
                <c:pt idx="1168">
                  <c:v>17.220000000000002</c:v>
                </c:pt>
                <c:pt idx="1169">
                  <c:v>3.707499999999996</c:v>
                </c:pt>
                <c:pt idx="1170">
                  <c:v>10.367500000000003</c:v>
                </c:pt>
                <c:pt idx="1171">
                  <c:v>16.143749999999997</c:v>
                </c:pt>
                <c:pt idx="1172">
                  <c:v>13.114999999999997</c:v>
                </c:pt>
                <c:pt idx="1173">
                  <c:v>9.1225000000000005</c:v>
                </c:pt>
                <c:pt idx="1174">
                  <c:v>17.5075</c:v>
                </c:pt>
                <c:pt idx="1175">
                  <c:v>13.331249999999997</c:v>
                </c:pt>
                <c:pt idx="1176">
                  <c:v>15.876249999999999</c:v>
                </c:pt>
                <c:pt idx="1177">
                  <c:v>6.7725000000000009</c:v>
                </c:pt>
                <c:pt idx="1178">
                  <c:v>4.7974999999999994</c:v>
                </c:pt>
                <c:pt idx="1179">
                  <c:v>3.707499999999996</c:v>
                </c:pt>
                <c:pt idx="1180">
                  <c:v>6.8149999999999995</c:v>
                </c:pt>
                <c:pt idx="1181">
                  <c:v>11.611250000000004</c:v>
                </c:pt>
                <c:pt idx="1182">
                  <c:v>17.220000000000002</c:v>
                </c:pt>
                <c:pt idx="1183">
                  <c:v>6.9025000000000016</c:v>
                </c:pt>
                <c:pt idx="1184">
                  <c:v>13.114999999999997</c:v>
                </c:pt>
                <c:pt idx="1185">
                  <c:v>10.3225</c:v>
                </c:pt>
                <c:pt idx="1186">
                  <c:v>4.7974999999999994</c:v>
                </c:pt>
                <c:pt idx="1187">
                  <c:v>2.1412499999999977</c:v>
                </c:pt>
                <c:pt idx="1188">
                  <c:v>18.088749999999997</c:v>
                </c:pt>
                <c:pt idx="1189">
                  <c:v>13.331249999999997</c:v>
                </c:pt>
                <c:pt idx="1190">
                  <c:v>13.114999999999997</c:v>
                </c:pt>
                <c:pt idx="1191">
                  <c:v>19.922499999999999</c:v>
                </c:pt>
                <c:pt idx="1192">
                  <c:v>4.0925000000000029</c:v>
                </c:pt>
                <c:pt idx="1193">
                  <c:v>9.1225000000000005</c:v>
                </c:pt>
                <c:pt idx="1194">
                  <c:v>7.2874999999999996</c:v>
                </c:pt>
                <c:pt idx="1195">
                  <c:v>10.504999999999999</c:v>
                </c:pt>
                <c:pt idx="1196">
                  <c:v>5.6062500000000011</c:v>
                </c:pt>
                <c:pt idx="1197">
                  <c:v>15.876249999999999</c:v>
                </c:pt>
                <c:pt idx="1198">
                  <c:v>19.922499999999999</c:v>
                </c:pt>
                <c:pt idx="1199">
                  <c:v>6.432500000000001</c:v>
                </c:pt>
                <c:pt idx="1200">
                  <c:v>11.873749999999998</c:v>
                </c:pt>
                <c:pt idx="1201">
                  <c:v>5.754999999999999</c:v>
                </c:pt>
                <c:pt idx="1202">
                  <c:v>13.114999999999997</c:v>
                </c:pt>
                <c:pt idx="1203">
                  <c:v>16.143749999999997</c:v>
                </c:pt>
                <c:pt idx="1204">
                  <c:v>15.876249999999999</c:v>
                </c:pt>
                <c:pt idx="1205">
                  <c:v>7.2874999999999996</c:v>
                </c:pt>
                <c:pt idx="1206">
                  <c:v>18.088749999999997</c:v>
                </c:pt>
                <c:pt idx="1207">
                  <c:v>2.1412499999999977</c:v>
                </c:pt>
                <c:pt idx="1208">
                  <c:v>15.5725</c:v>
                </c:pt>
                <c:pt idx="1209">
                  <c:v>5.03125</c:v>
                </c:pt>
                <c:pt idx="1210">
                  <c:v>19.403750000000002</c:v>
                </c:pt>
                <c:pt idx="1211">
                  <c:v>13.331249999999997</c:v>
                </c:pt>
                <c:pt idx="1212">
                  <c:v>10.3225</c:v>
                </c:pt>
                <c:pt idx="1213">
                  <c:v>6.9025000000000016</c:v>
                </c:pt>
                <c:pt idx="1214">
                  <c:v>10.3225</c:v>
                </c:pt>
                <c:pt idx="1215">
                  <c:v>4.9549999999999983</c:v>
                </c:pt>
                <c:pt idx="1216">
                  <c:v>7.2874999999999996</c:v>
                </c:pt>
                <c:pt idx="1217">
                  <c:v>4.0925000000000029</c:v>
                </c:pt>
                <c:pt idx="1218">
                  <c:v>19.403750000000002</c:v>
                </c:pt>
                <c:pt idx="1219">
                  <c:v>11.873749999999998</c:v>
                </c:pt>
                <c:pt idx="1220">
                  <c:v>13.331249999999997</c:v>
                </c:pt>
                <c:pt idx="1221">
                  <c:v>16.143749999999997</c:v>
                </c:pt>
                <c:pt idx="1222">
                  <c:v>19.922499999999999</c:v>
                </c:pt>
                <c:pt idx="1223">
                  <c:v>9.1225000000000005</c:v>
                </c:pt>
                <c:pt idx="1224">
                  <c:v>10.504999999999999</c:v>
                </c:pt>
                <c:pt idx="1225">
                  <c:v>10.718750000000002</c:v>
                </c:pt>
                <c:pt idx="1226">
                  <c:v>4.9549999999999983</c:v>
                </c:pt>
                <c:pt idx="1227">
                  <c:v>1.6887499999999989</c:v>
                </c:pt>
                <c:pt idx="1228">
                  <c:v>5.03125</c:v>
                </c:pt>
                <c:pt idx="1229">
                  <c:v>17.220000000000002</c:v>
                </c:pt>
                <c:pt idx="1230">
                  <c:v>11.873749999999998</c:v>
                </c:pt>
                <c:pt idx="1231">
                  <c:v>6.7725000000000009</c:v>
                </c:pt>
                <c:pt idx="1232">
                  <c:v>10.504999999999999</c:v>
                </c:pt>
                <c:pt idx="1233">
                  <c:v>15.838749999999997</c:v>
                </c:pt>
                <c:pt idx="1234">
                  <c:v>4.0925000000000029</c:v>
                </c:pt>
                <c:pt idx="1235">
                  <c:v>4.7974999999999994</c:v>
                </c:pt>
                <c:pt idx="1236">
                  <c:v>10.367500000000003</c:v>
                </c:pt>
                <c:pt idx="1237">
                  <c:v>17.220000000000002</c:v>
                </c:pt>
                <c:pt idx="1238">
                  <c:v>17.5075</c:v>
                </c:pt>
                <c:pt idx="1239">
                  <c:v>6.432500000000001</c:v>
                </c:pt>
                <c:pt idx="1240">
                  <c:v>15.5725</c:v>
                </c:pt>
                <c:pt idx="1241">
                  <c:v>4.0925000000000029</c:v>
                </c:pt>
                <c:pt idx="1242">
                  <c:v>5.03125</c:v>
                </c:pt>
                <c:pt idx="1243">
                  <c:v>4.9549999999999983</c:v>
                </c:pt>
                <c:pt idx="1244">
                  <c:v>5.6062500000000011</c:v>
                </c:pt>
                <c:pt idx="1245">
                  <c:v>4.7974999999999994</c:v>
                </c:pt>
                <c:pt idx="1246">
                  <c:v>18.088749999999997</c:v>
                </c:pt>
                <c:pt idx="1247">
                  <c:v>17.5075</c:v>
                </c:pt>
                <c:pt idx="1248">
                  <c:v>6.9025000000000016</c:v>
                </c:pt>
                <c:pt idx="1249">
                  <c:v>10.718750000000002</c:v>
                </c:pt>
                <c:pt idx="1250">
                  <c:v>15.838749999999997</c:v>
                </c:pt>
                <c:pt idx="1251">
                  <c:v>19.922499999999999</c:v>
                </c:pt>
                <c:pt idx="1252">
                  <c:v>1.6887499999999989</c:v>
                </c:pt>
                <c:pt idx="1253">
                  <c:v>13.331249999999997</c:v>
                </c:pt>
                <c:pt idx="1254">
                  <c:v>7.2874999999999996</c:v>
                </c:pt>
                <c:pt idx="1255">
                  <c:v>16.143749999999997</c:v>
                </c:pt>
                <c:pt idx="1256">
                  <c:v>18.088749999999997</c:v>
                </c:pt>
                <c:pt idx="1257">
                  <c:v>19.922499999999999</c:v>
                </c:pt>
                <c:pt idx="1258">
                  <c:v>10.504999999999999</c:v>
                </c:pt>
                <c:pt idx="1259">
                  <c:v>6.7725000000000009</c:v>
                </c:pt>
                <c:pt idx="1260">
                  <c:v>15.838749999999997</c:v>
                </c:pt>
                <c:pt idx="1261">
                  <c:v>2.1412499999999977</c:v>
                </c:pt>
                <c:pt idx="1262">
                  <c:v>4.0925000000000029</c:v>
                </c:pt>
                <c:pt idx="1263">
                  <c:v>17.5075</c:v>
                </c:pt>
                <c:pt idx="1264">
                  <c:v>1.6887499999999989</c:v>
                </c:pt>
                <c:pt idx="1265">
                  <c:v>17.220000000000002</c:v>
                </c:pt>
                <c:pt idx="1266">
                  <c:v>3.707499999999996</c:v>
                </c:pt>
                <c:pt idx="1267">
                  <c:v>6.432500000000001</c:v>
                </c:pt>
                <c:pt idx="1268">
                  <c:v>9.1225000000000005</c:v>
                </c:pt>
                <c:pt idx="1269">
                  <c:v>13.114999999999997</c:v>
                </c:pt>
                <c:pt idx="1270">
                  <c:v>15.838749999999997</c:v>
                </c:pt>
                <c:pt idx="1271">
                  <c:v>19.403750000000002</c:v>
                </c:pt>
                <c:pt idx="1272">
                  <c:v>10.367500000000003</c:v>
                </c:pt>
                <c:pt idx="1273">
                  <c:v>9.1225000000000005</c:v>
                </c:pt>
                <c:pt idx="1274">
                  <c:v>6.9025000000000016</c:v>
                </c:pt>
                <c:pt idx="1275">
                  <c:v>15.876249999999999</c:v>
                </c:pt>
                <c:pt idx="1276">
                  <c:v>15.5725</c:v>
                </c:pt>
                <c:pt idx="1277">
                  <c:v>11.611250000000004</c:v>
                </c:pt>
                <c:pt idx="1278">
                  <c:v>5.03125</c:v>
                </c:pt>
                <c:pt idx="1279">
                  <c:v>18.088749999999997</c:v>
                </c:pt>
                <c:pt idx="1280">
                  <c:v>5.754999999999999</c:v>
                </c:pt>
                <c:pt idx="1281">
                  <c:v>10.3225</c:v>
                </c:pt>
                <c:pt idx="1282">
                  <c:v>11.611250000000004</c:v>
                </c:pt>
                <c:pt idx="1283">
                  <c:v>5.6062500000000011</c:v>
                </c:pt>
                <c:pt idx="1284">
                  <c:v>11.873749999999998</c:v>
                </c:pt>
                <c:pt idx="1285">
                  <c:v>17.220000000000002</c:v>
                </c:pt>
                <c:pt idx="1286">
                  <c:v>6.8149999999999995</c:v>
                </c:pt>
                <c:pt idx="1287">
                  <c:v>5.03125</c:v>
                </c:pt>
                <c:pt idx="1288">
                  <c:v>4.7974999999999994</c:v>
                </c:pt>
                <c:pt idx="1289">
                  <c:v>1.6887499999999989</c:v>
                </c:pt>
                <c:pt idx="1290">
                  <c:v>15.5725</c:v>
                </c:pt>
                <c:pt idx="1291">
                  <c:v>10.367500000000003</c:v>
                </c:pt>
                <c:pt idx="1292">
                  <c:v>5.754999999999999</c:v>
                </c:pt>
                <c:pt idx="1293">
                  <c:v>3.707499999999996</c:v>
                </c:pt>
                <c:pt idx="1294">
                  <c:v>15.876249999999999</c:v>
                </c:pt>
                <c:pt idx="1295">
                  <c:v>13.331249999999997</c:v>
                </c:pt>
                <c:pt idx="1296">
                  <c:v>11.611250000000004</c:v>
                </c:pt>
                <c:pt idx="1297">
                  <c:v>4.9549999999999983</c:v>
                </c:pt>
                <c:pt idx="1298">
                  <c:v>6.7725000000000009</c:v>
                </c:pt>
                <c:pt idx="1299">
                  <c:v>4.0925000000000029</c:v>
                </c:pt>
                <c:pt idx="1300">
                  <c:v>6.8149999999999995</c:v>
                </c:pt>
                <c:pt idx="1301">
                  <c:v>2.1412499999999977</c:v>
                </c:pt>
                <c:pt idx="1302">
                  <c:v>5.754999999999999</c:v>
                </c:pt>
                <c:pt idx="1303">
                  <c:v>18.088749999999997</c:v>
                </c:pt>
                <c:pt idx="1304">
                  <c:v>19.403750000000002</c:v>
                </c:pt>
                <c:pt idx="1305">
                  <c:v>6.9025000000000016</c:v>
                </c:pt>
                <c:pt idx="1306">
                  <c:v>15.5725</c:v>
                </c:pt>
                <c:pt idx="1307">
                  <c:v>10.504999999999999</c:v>
                </c:pt>
                <c:pt idx="1308">
                  <c:v>11.873749999999998</c:v>
                </c:pt>
                <c:pt idx="1309">
                  <c:v>16.143749999999997</c:v>
                </c:pt>
                <c:pt idx="1310">
                  <c:v>5.03125</c:v>
                </c:pt>
                <c:pt idx="1311">
                  <c:v>15.838749999999997</c:v>
                </c:pt>
                <c:pt idx="1312">
                  <c:v>1.6887499999999989</c:v>
                </c:pt>
                <c:pt idx="1313">
                  <c:v>9.1225000000000005</c:v>
                </c:pt>
                <c:pt idx="1314">
                  <c:v>10.367500000000003</c:v>
                </c:pt>
                <c:pt idx="1315">
                  <c:v>1.6887499999999989</c:v>
                </c:pt>
                <c:pt idx="1316">
                  <c:v>4.9549999999999983</c:v>
                </c:pt>
                <c:pt idx="1317">
                  <c:v>6.8149999999999995</c:v>
                </c:pt>
                <c:pt idx="1318">
                  <c:v>15.838749999999997</c:v>
                </c:pt>
                <c:pt idx="1319">
                  <c:v>3.707499999999996</c:v>
                </c:pt>
                <c:pt idx="1320">
                  <c:v>17.220000000000002</c:v>
                </c:pt>
                <c:pt idx="1321">
                  <c:v>19.922499999999999</c:v>
                </c:pt>
                <c:pt idx="1322">
                  <c:v>4.0925000000000029</c:v>
                </c:pt>
                <c:pt idx="1323">
                  <c:v>2.1412499999999977</c:v>
                </c:pt>
                <c:pt idx="1324">
                  <c:v>13.114999999999997</c:v>
                </c:pt>
                <c:pt idx="1325">
                  <c:v>11.873749999999998</c:v>
                </c:pt>
                <c:pt idx="1326">
                  <c:v>10.367500000000003</c:v>
                </c:pt>
                <c:pt idx="1327">
                  <c:v>10.504999999999999</c:v>
                </c:pt>
                <c:pt idx="1328">
                  <c:v>10.718750000000002</c:v>
                </c:pt>
                <c:pt idx="1329">
                  <c:v>6.7725000000000009</c:v>
                </c:pt>
                <c:pt idx="1330">
                  <c:v>9.1225000000000005</c:v>
                </c:pt>
                <c:pt idx="1331">
                  <c:v>19.922499999999999</c:v>
                </c:pt>
                <c:pt idx="1332">
                  <c:v>17.5075</c:v>
                </c:pt>
                <c:pt idx="1333">
                  <c:v>11.611250000000004</c:v>
                </c:pt>
                <c:pt idx="1334">
                  <c:v>18.088749999999997</c:v>
                </c:pt>
                <c:pt idx="1335">
                  <c:v>1.6887499999999989</c:v>
                </c:pt>
                <c:pt idx="1336">
                  <c:v>5.03125</c:v>
                </c:pt>
                <c:pt idx="1337">
                  <c:v>4.0925000000000029</c:v>
                </c:pt>
                <c:pt idx="1338">
                  <c:v>6.432500000000001</c:v>
                </c:pt>
                <c:pt idx="1339">
                  <c:v>15.838749999999997</c:v>
                </c:pt>
                <c:pt idx="1340">
                  <c:v>10.367500000000003</c:v>
                </c:pt>
                <c:pt idx="1341">
                  <c:v>6.9025000000000016</c:v>
                </c:pt>
                <c:pt idx="1342">
                  <c:v>7.2874999999999996</c:v>
                </c:pt>
                <c:pt idx="1343">
                  <c:v>13.114999999999997</c:v>
                </c:pt>
                <c:pt idx="1344">
                  <c:v>18.088749999999997</c:v>
                </c:pt>
                <c:pt idx="1345">
                  <c:v>17.5075</c:v>
                </c:pt>
                <c:pt idx="1346">
                  <c:v>11.873749999999998</c:v>
                </c:pt>
                <c:pt idx="1347">
                  <c:v>13.114999999999997</c:v>
                </c:pt>
                <c:pt idx="1348">
                  <c:v>10.718750000000002</c:v>
                </c:pt>
                <c:pt idx="1349">
                  <c:v>1.6887499999999989</c:v>
                </c:pt>
                <c:pt idx="1350">
                  <c:v>6.432500000000001</c:v>
                </c:pt>
                <c:pt idx="1351">
                  <c:v>17.5075</c:v>
                </c:pt>
                <c:pt idx="1352">
                  <c:v>6.9025000000000016</c:v>
                </c:pt>
                <c:pt idx="1353">
                  <c:v>17.220000000000002</c:v>
                </c:pt>
                <c:pt idx="1354">
                  <c:v>10.718750000000002</c:v>
                </c:pt>
                <c:pt idx="1355">
                  <c:v>11.611250000000004</c:v>
                </c:pt>
                <c:pt idx="1356">
                  <c:v>15.838749999999997</c:v>
                </c:pt>
                <c:pt idx="1357">
                  <c:v>18.088749999999997</c:v>
                </c:pt>
                <c:pt idx="1358">
                  <c:v>15.876249999999999</c:v>
                </c:pt>
                <c:pt idx="1359">
                  <c:v>13.331249999999997</c:v>
                </c:pt>
                <c:pt idx="1360">
                  <c:v>6.7725000000000009</c:v>
                </c:pt>
                <c:pt idx="1361">
                  <c:v>5.6062500000000011</c:v>
                </c:pt>
                <c:pt idx="1362">
                  <c:v>15.876249999999999</c:v>
                </c:pt>
                <c:pt idx="1363">
                  <c:v>6.432500000000001</c:v>
                </c:pt>
                <c:pt idx="1364">
                  <c:v>1.6887499999999989</c:v>
                </c:pt>
                <c:pt idx="1365">
                  <c:v>15.5725</c:v>
                </c:pt>
                <c:pt idx="1366">
                  <c:v>13.331249999999997</c:v>
                </c:pt>
                <c:pt idx="1367">
                  <c:v>9.1225000000000005</c:v>
                </c:pt>
                <c:pt idx="1368">
                  <c:v>17.220000000000002</c:v>
                </c:pt>
                <c:pt idx="1369">
                  <c:v>18.088749999999997</c:v>
                </c:pt>
                <c:pt idx="1370">
                  <c:v>19.403750000000002</c:v>
                </c:pt>
                <c:pt idx="1371">
                  <c:v>10.718750000000002</c:v>
                </c:pt>
                <c:pt idx="1372">
                  <c:v>11.611250000000004</c:v>
                </c:pt>
                <c:pt idx="1373">
                  <c:v>10.504999999999999</c:v>
                </c:pt>
                <c:pt idx="1374">
                  <c:v>6.432500000000001</c:v>
                </c:pt>
                <c:pt idx="1375">
                  <c:v>16.143749999999997</c:v>
                </c:pt>
                <c:pt idx="1376">
                  <c:v>7.2874999999999996</c:v>
                </c:pt>
                <c:pt idx="1377">
                  <c:v>10.3225</c:v>
                </c:pt>
                <c:pt idx="1378">
                  <c:v>10.504999999999999</c:v>
                </c:pt>
                <c:pt idx="1379">
                  <c:v>18.088749999999997</c:v>
                </c:pt>
                <c:pt idx="1380">
                  <c:v>4.0925000000000029</c:v>
                </c:pt>
                <c:pt idx="1381">
                  <c:v>6.8149999999999995</c:v>
                </c:pt>
                <c:pt idx="1382">
                  <c:v>11.611250000000004</c:v>
                </c:pt>
                <c:pt idx="1383">
                  <c:v>19.403750000000002</c:v>
                </c:pt>
                <c:pt idx="1384">
                  <c:v>4.7974999999999994</c:v>
                </c:pt>
                <c:pt idx="1385">
                  <c:v>5.6062500000000011</c:v>
                </c:pt>
                <c:pt idx="1386">
                  <c:v>5.754999999999999</c:v>
                </c:pt>
                <c:pt idx="1387">
                  <c:v>11.873749999999998</c:v>
                </c:pt>
                <c:pt idx="1388">
                  <c:v>19.922499999999999</c:v>
                </c:pt>
                <c:pt idx="1389">
                  <c:v>6.7725000000000009</c:v>
                </c:pt>
                <c:pt idx="1390">
                  <c:v>15.5725</c:v>
                </c:pt>
                <c:pt idx="1391">
                  <c:v>19.403750000000002</c:v>
                </c:pt>
                <c:pt idx="1392">
                  <c:v>6.432500000000001</c:v>
                </c:pt>
                <c:pt idx="1393">
                  <c:v>3.707499999999996</c:v>
                </c:pt>
                <c:pt idx="1394">
                  <c:v>7.2874999999999996</c:v>
                </c:pt>
                <c:pt idx="1395">
                  <c:v>19.922499999999999</c:v>
                </c:pt>
                <c:pt idx="1396">
                  <c:v>19.403750000000002</c:v>
                </c:pt>
                <c:pt idx="1397">
                  <c:v>10.367500000000003</c:v>
                </c:pt>
                <c:pt idx="1398">
                  <c:v>5.754999999999999</c:v>
                </c:pt>
                <c:pt idx="1399">
                  <c:v>10.718750000000002</c:v>
                </c:pt>
                <c:pt idx="1400">
                  <c:v>17.220000000000002</c:v>
                </c:pt>
                <c:pt idx="1401">
                  <c:v>16.143749999999997</c:v>
                </c:pt>
                <c:pt idx="1402">
                  <c:v>11.611250000000004</c:v>
                </c:pt>
                <c:pt idx="1403">
                  <c:v>15.838749999999997</c:v>
                </c:pt>
                <c:pt idx="1404">
                  <c:v>5.03125</c:v>
                </c:pt>
                <c:pt idx="1405">
                  <c:v>15.876249999999999</c:v>
                </c:pt>
                <c:pt idx="1406">
                  <c:v>18.088749999999997</c:v>
                </c:pt>
                <c:pt idx="1407">
                  <c:v>4.0925000000000029</c:v>
                </c:pt>
                <c:pt idx="1408">
                  <c:v>2.1412499999999977</c:v>
                </c:pt>
                <c:pt idx="1409">
                  <c:v>15.5725</c:v>
                </c:pt>
                <c:pt idx="1410">
                  <c:v>5.6062500000000011</c:v>
                </c:pt>
                <c:pt idx="1411">
                  <c:v>7.2874999999999996</c:v>
                </c:pt>
                <c:pt idx="1412">
                  <c:v>10.367500000000003</c:v>
                </c:pt>
                <c:pt idx="1413">
                  <c:v>2.1412499999999977</c:v>
                </c:pt>
                <c:pt idx="1414">
                  <c:v>15.5725</c:v>
                </c:pt>
                <c:pt idx="1415">
                  <c:v>6.8149999999999995</c:v>
                </c:pt>
                <c:pt idx="1416">
                  <c:v>19.922499999999999</c:v>
                </c:pt>
                <c:pt idx="1417">
                  <c:v>4.7974999999999994</c:v>
                </c:pt>
                <c:pt idx="1418">
                  <c:v>4.9549999999999983</c:v>
                </c:pt>
                <c:pt idx="1419">
                  <c:v>6.9025000000000016</c:v>
                </c:pt>
                <c:pt idx="1420">
                  <c:v>15.838749999999997</c:v>
                </c:pt>
                <c:pt idx="1421">
                  <c:v>5.754999999999999</c:v>
                </c:pt>
                <c:pt idx="1422">
                  <c:v>13.331249999999997</c:v>
                </c:pt>
                <c:pt idx="1423">
                  <c:v>5.754999999999999</c:v>
                </c:pt>
                <c:pt idx="1424">
                  <c:v>5.03125</c:v>
                </c:pt>
                <c:pt idx="1425">
                  <c:v>2.1412499999999977</c:v>
                </c:pt>
                <c:pt idx="1426">
                  <c:v>1.6887499999999989</c:v>
                </c:pt>
                <c:pt idx="1427">
                  <c:v>6.9025000000000016</c:v>
                </c:pt>
                <c:pt idx="1428">
                  <c:v>11.873749999999998</c:v>
                </c:pt>
                <c:pt idx="1429">
                  <c:v>10.3225</c:v>
                </c:pt>
                <c:pt idx="1430">
                  <c:v>10.367500000000003</c:v>
                </c:pt>
                <c:pt idx="1431">
                  <c:v>10.504999999999999</c:v>
                </c:pt>
                <c:pt idx="1432">
                  <c:v>6.8149999999999995</c:v>
                </c:pt>
                <c:pt idx="1433">
                  <c:v>15.5725</c:v>
                </c:pt>
                <c:pt idx="1434">
                  <c:v>7.2874999999999996</c:v>
                </c:pt>
                <c:pt idx="1435">
                  <c:v>4.9549999999999983</c:v>
                </c:pt>
                <c:pt idx="1436">
                  <c:v>19.922499999999999</c:v>
                </c:pt>
                <c:pt idx="1437">
                  <c:v>15.838749999999997</c:v>
                </c:pt>
                <c:pt idx="1438">
                  <c:v>6.432500000000001</c:v>
                </c:pt>
                <c:pt idx="1439">
                  <c:v>6.9025000000000016</c:v>
                </c:pt>
                <c:pt idx="1440">
                  <c:v>5.754999999999999</c:v>
                </c:pt>
                <c:pt idx="1441">
                  <c:v>1.6887499999999989</c:v>
                </c:pt>
                <c:pt idx="1442">
                  <c:v>13.114999999999997</c:v>
                </c:pt>
                <c:pt idx="1443">
                  <c:v>4.7974999999999994</c:v>
                </c:pt>
                <c:pt idx="1444">
                  <c:v>11.873749999999998</c:v>
                </c:pt>
                <c:pt idx="1445">
                  <c:v>18.088749999999997</c:v>
                </c:pt>
                <c:pt idx="1446">
                  <c:v>7.2874999999999996</c:v>
                </c:pt>
                <c:pt idx="1447">
                  <c:v>10.367500000000003</c:v>
                </c:pt>
                <c:pt idx="1448">
                  <c:v>3.707499999999996</c:v>
                </c:pt>
                <c:pt idx="1449">
                  <c:v>19.922499999999999</c:v>
                </c:pt>
                <c:pt idx="1450">
                  <c:v>13.331249999999997</c:v>
                </c:pt>
                <c:pt idx="1451">
                  <c:v>9.1225000000000005</c:v>
                </c:pt>
                <c:pt idx="1452">
                  <c:v>10.718750000000002</c:v>
                </c:pt>
                <c:pt idx="1453">
                  <c:v>15.876249999999999</c:v>
                </c:pt>
                <c:pt idx="1454">
                  <c:v>2.1412499999999977</c:v>
                </c:pt>
                <c:pt idx="1455">
                  <c:v>5.03125</c:v>
                </c:pt>
                <c:pt idx="1456">
                  <c:v>3.707499999999996</c:v>
                </c:pt>
                <c:pt idx="1457">
                  <c:v>15.5725</c:v>
                </c:pt>
                <c:pt idx="1458">
                  <c:v>17.5075</c:v>
                </c:pt>
                <c:pt idx="1459">
                  <c:v>13.114999999999997</c:v>
                </c:pt>
                <c:pt idx="1460">
                  <c:v>15.876249999999999</c:v>
                </c:pt>
                <c:pt idx="1461">
                  <c:v>16.143749999999997</c:v>
                </c:pt>
                <c:pt idx="1462">
                  <c:v>18.088749999999997</c:v>
                </c:pt>
                <c:pt idx="1463">
                  <c:v>13.331249999999997</c:v>
                </c:pt>
                <c:pt idx="1464">
                  <c:v>9.1225000000000005</c:v>
                </c:pt>
                <c:pt idx="1465">
                  <c:v>11.611250000000004</c:v>
                </c:pt>
                <c:pt idx="1466">
                  <c:v>6.8149999999999995</c:v>
                </c:pt>
                <c:pt idx="1467">
                  <c:v>10.3225</c:v>
                </c:pt>
                <c:pt idx="1468">
                  <c:v>4.0925000000000029</c:v>
                </c:pt>
                <c:pt idx="1469">
                  <c:v>16.143749999999997</c:v>
                </c:pt>
                <c:pt idx="1470">
                  <c:v>6.8149999999999995</c:v>
                </c:pt>
                <c:pt idx="1471">
                  <c:v>13.114999999999997</c:v>
                </c:pt>
                <c:pt idx="1472">
                  <c:v>19.403750000000002</c:v>
                </c:pt>
                <c:pt idx="1473">
                  <c:v>9.1225000000000005</c:v>
                </c:pt>
                <c:pt idx="1474">
                  <c:v>19.922499999999999</c:v>
                </c:pt>
                <c:pt idx="1475">
                  <c:v>18.088749999999997</c:v>
                </c:pt>
                <c:pt idx="1476">
                  <c:v>17.5075</c:v>
                </c:pt>
                <c:pt idx="1477">
                  <c:v>13.331249999999997</c:v>
                </c:pt>
                <c:pt idx="1478">
                  <c:v>6.432500000000001</c:v>
                </c:pt>
                <c:pt idx="1479">
                  <c:v>6.7725000000000009</c:v>
                </c:pt>
                <c:pt idx="1480">
                  <c:v>3.707499999999996</c:v>
                </c:pt>
                <c:pt idx="1481">
                  <c:v>5.03125</c:v>
                </c:pt>
                <c:pt idx="1482">
                  <c:v>15.876249999999999</c:v>
                </c:pt>
                <c:pt idx="1483">
                  <c:v>15.838749999999997</c:v>
                </c:pt>
                <c:pt idx="1484">
                  <c:v>4.7974999999999994</c:v>
                </c:pt>
                <c:pt idx="1485">
                  <c:v>10.504999999999999</c:v>
                </c:pt>
                <c:pt idx="1486">
                  <c:v>16.143749999999997</c:v>
                </c:pt>
                <c:pt idx="1487">
                  <c:v>19.403750000000002</c:v>
                </c:pt>
                <c:pt idx="1488">
                  <c:v>4.7974999999999994</c:v>
                </c:pt>
                <c:pt idx="1489">
                  <c:v>17.5075</c:v>
                </c:pt>
                <c:pt idx="1490">
                  <c:v>17.220000000000002</c:v>
                </c:pt>
                <c:pt idx="1491">
                  <c:v>6.7725000000000009</c:v>
                </c:pt>
                <c:pt idx="1492">
                  <c:v>10.367500000000003</c:v>
                </c:pt>
                <c:pt idx="1493">
                  <c:v>5.03125</c:v>
                </c:pt>
                <c:pt idx="1494">
                  <c:v>9.1225000000000005</c:v>
                </c:pt>
                <c:pt idx="1495">
                  <c:v>16.143749999999997</c:v>
                </c:pt>
                <c:pt idx="1496">
                  <c:v>17.5075</c:v>
                </c:pt>
                <c:pt idx="1497">
                  <c:v>6.9025000000000016</c:v>
                </c:pt>
                <c:pt idx="1498">
                  <c:v>11.873749999999998</c:v>
                </c:pt>
                <c:pt idx="1499">
                  <c:v>4.0925000000000029</c:v>
                </c:pt>
                <c:pt idx="1500">
                  <c:v>6.8149999999999995</c:v>
                </c:pt>
                <c:pt idx="1501">
                  <c:v>4.9549999999999983</c:v>
                </c:pt>
                <c:pt idx="1502">
                  <c:v>13.331249999999997</c:v>
                </c:pt>
                <c:pt idx="1503">
                  <c:v>13.114999999999997</c:v>
                </c:pt>
                <c:pt idx="1504">
                  <c:v>10.3225</c:v>
                </c:pt>
                <c:pt idx="1505">
                  <c:v>15.876249999999999</c:v>
                </c:pt>
                <c:pt idx="1506">
                  <c:v>10.367500000000003</c:v>
                </c:pt>
                <c:pt idx="1507">
                  <c:v>3.707499999999996</c:v>
                </c:pt>
                <c:pt idx="1508">
                  <c:v>6.7725000000000009</c:v>
                </c:pt>
                <c:pt idx="1509">
                  <c:v>6.9025000000000016</c:v>
                </c:pt>
                <c:pt idx="1510">
                  <c:v>11.611250000000004</c:v>
                </c:pt>
                <c:pt idx="1511">
                  <c:v>17.220000000000002</c:v>
                </c:pt>
                <c:pt idx="1512">
                  <c:v>10.718750000000002</c:v>
                </c:pt>
                <c:pt idx="1513">
                  <c:v>1.6887499999999989</c:v>
                </c:pt>
                <c:pt idx="1514">
                  <c:v>9.1225000000000005</c:v>
                </c:pt>
                <c:pt idx="1515">
                  <c:v>4.0925000000000029</c:v>
                </c:pt>
                <c:pt idx="1516">
                  <c:v>6.9025000000000016</c:v>
                </c:pt>
                <c:pt idx="1517">
                  <c:v>18.088749999999997</c:v>
                </c:pt>
                <c:pt idx="1518">
                  <c:v>5.6062500000000011</c:v>
                </c:pt>
                <c:pt idx="1519">
                  <c:v>6.432500000000001</c:v>
                </c:pt>
                <c:pt idx="1520">
                  <c:v>5.754999999999999</c:v>
                </c:pt>
                <c:pt idx="1521">
                  <c:v>2.1412499999999977</c:v>
                </c:pt>
                <c:pt idx="1522">
                  <c:v>4.7974999999999994</c:v>
                </c:pt>
                <c:pt idx="1523">
                  <c:v>4.0925000000000029</c:v>
                </c:pt>
                <c:pt idx="1524">
                  <c:v>19.403750000000002</c:v>
                </c:pt>
                <c:pt idx="1525">
                  <c:v>10.718750000000002</c:v>
                </c:pt>
                <c:pt idx="1526">
                  <c:v>5.6062500000000011</c:v>
                </c:pt>
                <c:pt idx="1527">
                  <c:v>6.432500000000001</c:v>
                </c:pt>
                <c:pt idx="1528">
                  <c:v>5.03125</c:v>
                </c:pt>
                <c:pt idx="1529">
                  <c:v>17.220000000000002</c:v>
                </c:pt>
                <c:pt idx="1530">
                  <c:v>18.088749999999997</c:v>
                </c:pt>
                <c:pt idx="1531">
                  <c:v>11.611250000000004</c:v>
                </c:pt>
                <c:pt idx="1532">
                  <c:v>15.876249999999999</c:v>
                </c:pt>
                <c:pt idx="1533">
                  <c:v>5.754999999999999</c:v>
                </c:pt>
                <c:pt idx="1534">
                  <c:v>1.6887499999999989</c:v>
                </c:pt>
                <c:pt idx="1535">
                  <c:v>15.876249999999999</c:v>
                </c:pt>
                <c:pt idx="1536">
                  <c:v>11.611250000000004</c:v>
                </c:pt>
                <c:pt idx="1537">
                  <c:v>4.7974999999999994</c:v>
                </c:pt>
                <c:pt idx="1538">
                  <c:v>10.3225</c:v>
                </c:pt>
                <c:pt idx="1539">
                  <c:v>15.838749999999997</c:v>
                </c:pt>
                <c:pt idx="1540">
                  <c:v>19.403750000000002</c:v>
                </c:pt>
                <c:pt idx="1541">
                  <c:v>6.7725000000000009</c:v>
                </c:pt>
                <c:pt idx="1542">
                  <c:v>10.718750000000002</c:v>
                </c:pt>
                <c:pt idx="1543">
                  <c:v>6.432500000000001</c:v>
                </c:pt>
                <c:pt idx="1544">
                  <c:v>7.2874999999999996</c:v>
                </c:pt>
                <c:pt idx="1545">
                  <c:v>13.114999999999997</c:v>
                </c:pt>
                <c:pt idx="1546">
                  <c:v>17.5075</c:v>
                </c:pt>
                <c:pt idx="1547">
                  <c:v>16.143749999999997</c:v>
                </c:pt>
                <c:pt idx="1548">
                  <c:v>10.504999999999999</c:v>
                </c:pt>
                <c:pt idx="1549">
                  <c:v>4.0925000000000029</c:v>
                </c:pt>
                <c:pt idx="1550">
                  <c:v>7.2874999999999996</c:v>
                </c:pt>
                <c:pt idx="1551">
                  <c:v>10.367500000000003</c:v>
                </c:pt>
                <c:pt idx="1552">
                  <c:v>10.3225</c:v>
                </c:pt>
                <c:pt idx="1553">
                  <c:v>10.718750000000002</c:v>
                </c:pt>
                <c:pt idx="1554">
                  <c:v>11.611250000000004</c:v>
                </c:pt>
                <c:pt idx="1555">
                  <c:v>17.5075</c:v>
                </c:pt>
                <c:pt idx="1556">
                  <c:v>13.114999999999997</c:v>
                </c:pt>
                <c:pt idx="1557">
                  <c:v>10.504999999999999</c:v>
                </c:pt>
                <c:pt idx="1558">
                  <c:v>11.873749999999998</c:v>
                </c:pt>
                <c:pt idx="1559">
                  <c:v>16.143749999999997</c:v>
                </c:pt>
                <c:pt idx="1560">
                  <c:v>10.3225</c:v>
                </c:pt>
                <c:pt idx="1561">
                  <c:v>2.1412499999999977</c:v>
                </c:pt>
                <c:pt idx="1562">
                  <c:v>13.114999999999997</c:v>
                </c:pt>
                <c:pt idx="1563">
                  <c:v>15.5725</c:v>
                </c:pt>
                <c:pt idx="1564">
                  <c:v>5.03125</c:v>
                </c:pt>
                <c:pt idx="1565">
                  <c:v>3.707499999999996</c:v>
                </c:pt>
                <c:pt idx="1566">
                  <c:v>6.7725000000000009</c:v>
                </c:pt>
                <c:pt idx="1567">
                  <c:v>10.3225</c:v>
                </c:pt>
                <c:pt idx="1568">
                  <c:v>15.838749999999997</c:v>
                </c:pt>
                <c:pt idx="1569">
                  <c:v>2.1412499999999977</c:v>
                </c:pt>
                <c:pt idx="1570">
                  <c:v>19.922499999999999</c:v>
                </c:pt>
                <c:pt idx="1571">
                  <c:v>1.6887499999999989</c:v>
                </c:pt>
                <c:pt idx="1572">
                  <c:v>6.9025000000000016</c:v>
                </c:pt>
                <c:pt idx="1573">
                  <c:v>10.504999999999999</c:v>
                </c:pt>
                <c:pt idx="1574">
                  <c:v>17.220000000000002</c:v>
                </c:pt>
                <c:pt idx="1575">
                  <c:v>10.367500000000003</c:v>
                </c:pt>
                <c:pt idx="1576">
                  <c:v>10.718750000000002</c:v>
                </c:pt>
                <c:pt idx="1577">
                  <c:v>4.7974999999999994</c:v>
                </c:pt>
                <c:pt idx="1578">
                  <c:v>2.1412499999999977</c:v>
                </c:pt>
                <c:pt idx="1579">
                  <c:v>5.03125</c:v>
                </c:pt>
                <c:pt idx="1580">
                  <c:v>15.5725</c:v>
                </c:pt>
                <c:pt idx="1581">
                  <c:v>4.7974999999999994</c:v>
                </c:pt>
                <c:pt idx="1582">
                  <c:v>10.504999999999999</c:v>
                </c:pt>
                <c:pt idx="1583">
                  <c:v>13.331249999999997</c:v>
                </c:pt>
                <c:pt idx="1584">
                  <c:v>19.922499999999999</c:v>
                </c:pt>
                <c:pt idx="1585">
                  <c:v>17.220000000000002</c:v>
                </c:pt>
                <c:pt idx="1586">
                  <c:v>15.838749999999997</c:v>
                </c:pt>
                <c:pt idx="1587">
                  <c:v>6.432500000000001</c:v>
                </c:pt>
                <c:pt idx="1588">
                  <c:v>19.403750000000002</c:v>
                </c:pt>
                <c:pt idx="1589">
                  <c:v>5.754999999999999</c:v>
                </c:pt>
                <c:pt idx="1590">
                  <c:v>3.707499999999996</c:v>
                </c:pt>
                <c:pt idx="1591">
                  <c:v>2.1412499999999977</c:v>
                </c:pt>
                <c:pt idx="1592">
                  <c:v>17.220000000000002</c:v>
                </c:pt>
                <c:pt idx="1593">
                  <c:v>1.6887499999999989</c:v>
                </c:pt>
                <c:pt idx="1594">
                  <c:v>11.611250000000004</c:v>
                </c:pt>
                <c:pt idx="1595">
                  <c:v>10.504999999999999</c:v>
                </c:pt>
                <c:pt idx="1596">
                  <c:v>16.143749999999997</c:v>
                </c:pt>
                <c:pt idx="1597">
                  <c:v>19.403750000000002</c:v>
                </c:pt>
                <c:pt idx="1598">
                  <c:v>6.432500000000001</c:v>
                </c:pt>
                <c:pt idx="1599">
                  <c:v>4.0925000000000029</c:v>
                </c:pt>
                <c:pt idx="1600">
                  <c:v>19.922499999999999</c:v>
                </c:pt>
                <c:pt idx="1601">
                  <c:v>5.754999999999999</c:v>
                </c:pt>
                <c:pt idx="1602">
                  <c:v>6.8149999999999995</c:v>
                </c:pt>
                <c:pt idx="1603">
                  <c:v>5.03125</c:v>
                </c:pt>
                <c:pt idx="1604">
                  <c:v>13.331249999999997</c:v>
                </c:pt>
                <c:pt idx="1605">
                  <c:v>11.873749999999998</c:v>
                </c:pt>
                <c:pt idx="1606">
                  <c:v>6.7725000000000009</c:v>
                </c:pt>
                <c:pt idx="1607">
                  <c:v>17.5075</c:v>
                </c:pt>
                <c:pt idx="1608">
                  <c:v>15.5725</c:v>
                </c:pt>
                <c:pt idx="1609">
                  <c:v>6.432500000000001</c:v>
                </c:pt>
                <c:pt idx="1610">
                  <c:v>6.8149999999999995</c:v>
                </c:pt>
                <c:pt idx="1611">
                  <c:v>15.838749999999997</c:v>
                </c:pt>
                <c:pt idx="1612">
                  <c:v>4.7974999999999994</c:v>
                </c:pt>
                <c:pt idx="1613">
                  <c:v>10.3225</c:v>
                </c:pt>
                <c:pt idx="1614">
                  <c:v>19.922499999999999</c:v>
                </c:pt>
                <c:pt idx="1615">
                  <c:v>11.611250000000004</c:v>
                </c:pt>
                <c:pt idx="1616">
                  <c:v>3.707499999999996</c:v>
                </c:pt>
                <c:pt idx="1617">
                  <c:v>9.1225000000000005</c:v>
                </c:pt>
                <c:pt idx="1618">
                  <c:v>17.220000000000002</c:v>
                </c:pt>
                <c:pt idx="1619">
                  <c:v>6.432500000000001</c:v>
                </c:pt>
                <c:pt idx="1620">
                  <c:v>3.707499999999996</c:v>
                </c:pt>
                <c:pt idx="1621">
                  <c:v>5.03125</c:v>
                </c:pt>
                <c:pt idx="1622">
                  <c:v>4.0925000000000029</c:v>
                </c:pt>
                <c:pt idx="1623">
                  <c:v>19.403750000000002</c:v>
                </c:pt>
                <c:pt idx="1624">
                  <c:v>15.5725</c:v>
                </c:pt>
                <c:pt idx="1625">
                  <c:v>11.611250000000004</c:v>
                </c:pt>
                <c:pt idx="1626">
                  <c:v>10.718750000000002</c:v>
                </c:pt>
                <c:pt idx="1627">
                  <c:v>4.7974999999999994</c:v>
                </c:pt>
                <c:pt idx="1628">
                  <c:v>2.1412499999999977</c:v>
                </c:pt>
                <c:pt idx="1629">
                  <c:v>6.9025000000000016</c:v>
                </c:pt>
                <c:pt idx="1630">
                  <c:v>7.2874999999999996</c:v>
                </c:pt>
                <c:pt idx="1631">
                  <c:v>6.8149999999999995</c:v>
                </c:pt>
                <c:pt idx="1632">
                  <c:v>19.403750000000002</c:v>
                </c:pt>
                <c:pt idx="1633">
                  <c:v>10.504999999999999</c:v>
                </c:pt>
                <c:pt idx="1634">
                  <c:v>17.5075</c:v>
                </c:pt>
                <c:pt idx="1635">
                  <c:v>5.03125</c:v>
                </c:pt>
                <c:pt idx="1636">
                  <c:v>13.114999999999997</c:v>
                </c:pt>
                <c:pt idx="1637">
                  <c:v>5.6062500000000011</c:v>
                </c:pt>
                <c:pt idx="1638">
                  <c:v>17.5075</c:v>
                </c:pt>
                <c:pt idx="1639">
                  <c:v>10.367500000000003</c:v>
                </c:pt>
                <c:pt idx="1640">
                  <c:v>10.504999999999999</c:v>
                </c:pt>
                <c:pt idx="1641">
                  <c:v>2.1412499999999977</c:v>
                </c:pt>
                <c:pt idx="1642">
                  <c:v>10.3225</c:v>
                </c:pt>
                <c:pt idx="1643">
                  <c:v>6.7725000000000009</c:v>
                </c:pt>
                <c:pt idx="1644">
                  <c:v>18.088749999999997</c:v>
                </c:pt>
                <c:pt idx="1645">
                  <c:v>13.114999999999997</c:v>
                </c:pt>
                <c:pt idx="1646">
                  <c:v>7.2874999999999996</c:v>
                </c:pt>
                <c:pt idx="1647">
                  <c:v>15.876249999999999</c:v>
                </c:pt>
                <c:pt idx="1648">
                  <c:v>3.707499999999996</c:v>
                </c:pt>
                <c:pt idx="1649">
                  <c:v>5.6062500000000011</c:v>
                </c:pt>
                <c:pt idx="1650">
                  <c:v>11.873749999999998</c:v>
                </c:pt>
                <c:pt idx="1651">
                  <c:v>5.6062500000000011</c:v>
                </c:pt>
                <c:pt idx="1652">
                  <c:v>15.838749999999997</c:v>
                </c:pt>
                <c:pt idx="1653">
                  <c:v>5.754999999999999</c:v>
                </c:pt>
                <c:pt idx="1654">
                  <c:v>10.3225</c:v>
                </c:pt>
                <c:pt idx="1655">
                  <c:v>15.876249999999999</c:v>
                </c:pt>
                <c:pt idx="1656">
                  <c:v>1.6887499999999989</c:v>
                </c:pt>
                <c:pt idx="1657">
                  <c:v>13.114999999999997</c:v>
                </c:pt>
                <c:pt idx="1658">
                  <c:v>6.9025000000000016</c:v>
                </c:pt>
                <c:pt idx="1659">
                  <c:v>16.143749999999997</c:v>
                </c:pt>
                <c:pt idx="1660">
                  <c:v>5.03125</c:v>
                </c:pt>
                <c:pt idx="1661">
                  <c:v>6.7725000000000009</c:v>
                </c:pt>
                <c:pt idx="1662">
                  <c:v>10.367500000000003</c:v>
                </c:pt>
                <c:pt idx="1663">
                  <c:v>10.504999999999999</c:v>
                </c:pt>
                <c:pt idx="1664">
                  <c:v>17.220000000000002</c:v>
                </c:pt>
                <c:pt idx="1665">
                  <c:v>4.9549999999999983</c:v>
                </c:pt>
                <c:pt idx="1666">
                  <c:v>5.754999999999999</c:v>
                </c:pt>
                <c:pt idx="1667">
                  <c:v>15.838749999999997</c:v>
                </c:pt>
                <c:pt idx="1668">
                  <c:v>2.1412499999999977</c:v>
                </c:pt>
                <c:pt idx="1669">
                  <c:v>5.03125</c:v>
                </c:pt>
                <c:pt idx="1670">
                  <c:v>11.611250000000004</c:v>
                </c:pt>
                <c:pt idx="1671">
                  <c:v>17.5075</c:v>
                </c:pt>
                <c:pt idx="1672">
                  <c:v>10.3225</c:v>
                </c:pt>
                <c:pt idx="1673">
                  <c:v>11.873749999999998</c:v>
                </c:pt>
                <c:pt idx="1674">
                  <c:v>19.922499999999999</c:v>
                </c:pt>
                <c:pt idx="1675">
                  <c:v>10.367500000000003</c:v>
                </c:pt>
                <c:pt idx="1676">
                  <c:v>4.0925000000000029</c:v>
                </c:pt>
                <c:pt idx="1677">
                  <c:v>19.403750000000002</c:v>
                </c:pt>
                <c:pt idx="1678">
                  <c:v>5.6062500000000011</c:v>
                </c:pt>
                <c:pt idx="1679">
                  <c:v>1.6887499999999989</c:v>
                </c:pt>
                <c:pt idx="1680">
                  <c:v>4.7974999999999994</c:v>
                </c:pt>
                <c:pt idx="1681">
                  <c:v>9.1225000000000005</c:v>
                </c:pt>
                <c:pt idx="1682">
                  <c:v>15.838749999999997</c:v>
                </c:pt>
                <c:pt idx="1683">
                  <c:v>1.6887499999999989</c:v>
                </c:pt>
                <c:pt idx="1684">
                  <c:v>5.754999999999999</c:v>
                </c:pt>
                <c:pt idx="1685">
                  <c:v>5.6062500000000011</c:v>
                </c:pt>
                <c:pt idx="1686">
                  <c:v>10.367500000000003</c:v>
                </c:pt>
                <c:pt idx="1687">
                  <c:v>6.7725000000000009</c:v>
                </c:pt>
                <c:pt idx="1688">
                  <c:v>15.876249999999999</c:v>
                </c:pt>
                <c:pt idx="1689">
                  <c:v>2.1412499999999977</c:v>
                </c:pt>
                <c:pt idx="1690">
                  <c:v>18.088749999999997</c:v>
                </c:pt>
                <c:pt idx="1691">
                  <c:v>11.873749999999998</c:v>
                </c:pt>
                <c:pt idx="1692">
                  <c:v>13.331249999999997</c:v>
                </c:pt>
                <c:pt idx="1693">
                  <c:v>6.9025000000000016</c:v>
                </c:pt>
                <c:pt idx="1694">
                  <c:v>9.1225000000000005</c:v>
                </c:pt>
                <c:pt idx="1695">
                  <c:v>7.2874999999999996</c:v>
                </c:pt>
                <c:pt idx="1696">
                  <c:v>5.754999999999999</c:v>
                </c:pt>
                <c:pt idx="1697">
                  <c:v>19.922499999999999</c:v>
                </c:pt>
                <c:pt idx="1698">
                  <c:v>16.143749999999997</c:v>
                </c:pt>
                <c:pt idx="1699">
                  <c:v>18.088749999999997</c:v>
                </c:pt>
                <c:pt idx="1700">
                  <c:v>15.876249999999999</c:v>
                </c:pt>
                <c:pt idx="1701">
                  <c:v>10.504999999999999</c:v>
                </c:pt>
                <c:pt idx="1702">
                  <c:v>6.7725000000000009</c:v>
                </c:pt>
                <c:pt idx="1703">
                  <c:v>4.0925000000000029</c:v>
                </c:pt>
                <c:pt idx="1704">
                  <c:v>5.03125</c:v>
                </c:pt>
                <c:pt idx="1705">
                  <c:v>18.088749999999997</c:v>
                </c:pt>
                <c:pt idx="1706">
                  <c:v>7.2874999999999996</c:v>
                </c:pt>
                <c:pt idx="1707">
                  <c:v>6.8149999999999995</c:v>
                </c:pt>
                <c:pt idx="1708">
                  <c:v>5.754999999999999</c:v>
                </c:pt>
                <c:pt idx="1709">
                  <c:v>13.331249999999997</c:v>
                </c:pt>
                <c:pt idx="1710">
                  <c:v>17.5075</c:v>
                </c:pt>
                <c:pt idx="1711">
                  <c:v>4.7974999999999994</c:v>
                </c:pt>
                <c:pt idx="1712">
                  <c:v>15.5725</c:v>
                </c:pt>
                <c:pt idx="1713">
                  <c:v>16.143749999999997</c:v>
                </c:pt>
                <c:pt idx="1714">
                  <c:v>6.9025000000000016</c:v>
                </c:pt>
                <c:pt idx="1715">
                  <c:v>15.876249999999999</c:v>
                </c:pt>
                <c:pt idx="1716">
                  <c:v>2.1412499999999977</c:v>
                </c:pt>
                <c:pt idx="1717">
                  <c:v>6.9025000000000016</c:v>
                </c:pt>
                <c:pt idx="1718">
                  <c:v>6.7725000000000009</c:v>
                </c:pt>
                <c:pt idx="1719">
                  <c:v>10.718750000000002</c:v>
                </c:pt>
                <c:pt idx="1720">
                  <c:v>3.707499999999996</c:v>
                </c:pt>
                <c:pt idx="1721">
                  <c:v>16.143749999999997</c:v>
                </c:pt>
                <c:pt idx="1722">
                  <c:v>2.1412499999999977</c:v>
                </c:pt>
                <c:pt idx="1723">
                  <c:v>4.0925000000000029</c:v>
                </c:pt>
                <c:pt idx="1724">
                  <c:v>10.504999999999999</c:v>
                </c:pt>
                <c:pt idx="1725">
                  <c:v>4.9549999999999983</c:v>
                </c:pt>
                <c:pt idx="1726">
                  <c:v>13.331249999999997</c:v>
                </c:pt>
                <c:pt idx="1727">
                  <c:v>17.5075</c:v>
                </c:pt>
                <c:pt idx="1728">
                  <c:v>9.1225000000000005</c:v>
                </c:pt>
                <c:pt idx="1729">
                  <c:v>18.088749999999997</c:v>
                </c:pt>
                <c:pt idx="1730">
                  <c:v>19.922499999999999</c:v>
                </c:pt>
                <c:pt idx="1731">
                  <c:v>6.8149999999999995</c:v>
                </c:pt>
                <c:pt idx="1732">
                  <c:v>13.114999999999997</c:v>
                </c:pt>
                <c:pt idx="1733">
                  <c:v>5.6062500000000011</c:v>
                </c:pt>
                <c:pt idx="1734">
                  <c:v>16.143749999999997</c:v>
                </c:pt>
                <c:pt idx="1735">
                  <c:v>9.1225000000000005</c:v>
                </c:pt>
                <c:pt idx="1736">
                  <c:v>13.331249999999997</c:v>
                </c:pt>
                <c:pt idx="1737">
                  <c:v>6.9025000000000016</c:v>
                </c:pt>
                <c:pt idx="1738">
                  <c:v>5.754999999999999</c:v>
                </c:pt>
                <c:pt idx="1739">
                  <c:v>10.718750000000002</c:v>
                </c:pt>
                <c:pt idx="1740">
                  <c:v>6.432500000000001</c:v>
                </c:pt>
                <c:pt idx="1741">
                  <c:v>11.873749999999998</c:v>
                </c:pt>
                <c:pt idx="1742">
                  <c:v>15.5725</c:v>
                </c:pt>
                <c:pt idx="1743">
                  <c:v>1.6887499999999989</c:v>
                </c:pt>
                <c:pt idx="1744">
                  <c:v>4.0925000000000029</c:v>
                </c:pt>
                <c:pt idx="1745">
                  <c:v>15.5725</c:v>
                </c:pt>
                <c:pt idx="1746">
                  <c:v>18.088749999999997</c:v>
                </c:pt>
                <c:pt idx="1747">
                  <c:v>10.718750000000002</c:v>
                </c:pt>
                <c:pt idx="1748">
                  <c:v>13.114999999999997</c:v>
                </c:pt>
                <c:pt idx="1749">
                  <c:v>6.8149999999999995</c:v>
                </c:pt>
                <c:pt idx="1750">
                  <c:v>11.873749999999998</c:v>
                </c:pt>
                <c:pt idx="1751">
                  <c:v>17.5075</c:v>
                </c:pt>
                <c:pt idx="1752">
                  <c:v>6.432500000000001</c:v>
                </c:pt>
                <c:pt idx="1753">
                  <c:v>5.03125</c:v>
                </c:pt>
                <c:pt idx="1754">
                  <c:v>6.8149999999999995</c:v>
                </c:pt>
                <c:pt idx="1755">
                  <c:v>6.7725000000000009</c:v>
                </c:pt>
                <c:pt idx="1756">
                  <c:v>19.403750000000002</c:v>
                </c:pt>
                <c:pt idx="1757">
                  <c:v>7.2874999999999996</c:v>
                </c:pt>
                <c:pt idx="1758">
                  <c:v>18.088749999999997</c:v>
                </c:pt>
                <c:pt idx="1759">
                  <c:v>17.5075</c:v>
                </c:pt>
                <c:pt idx="1760">
                  <c:v>6.432500000000001</c:v>
                </c:pt>
                <c:pt idx="1761">
                  <c:v>5.6062500000000011</c:v>
                </c:pt>
                <c:pt idx="1762">
                  <c:v>1.6887499999999989</c:v>
                </c:pt>
                <c:pt idx="1763">
                  <c:v>4.9549999999999983</c:v>
                </c:pt>
                <c:pt idx="1764">
                  <c:v>4.7974999999999994</c:v>
                </c:pt>
                <c:pt idx="1765">
                  <c:v>13.114999999999997</c:v>
                </c:pt>
                <c:pt idx="1766">
                  <c:v>5.754999999999999</c:v>
                </c:pt>
                <c:pt idx="1767">
                  <c:v>9.1225000000000005</c:v>
                </c:pt>
                <c:pt idx="1768">
                  <c:v>4.9549999999999983</c:v>
                </c:pt>
                <c:pt idx="1769">
                  <c:v>19.403750000000002</c:v>
                </c:pt>
                <c:pt idx="1770">
                  <c:v>7.2874999999999996</c:v>
                </c:pt>
                <c:pt idx="1771">
                  <c:v>5.03125</c:v>
                </c:pt>
                <c:pt idx="1772">
                  <c:v>5.03125</c:v>
                </c:pt>
                <c:pt idx="1773">
                  <c:v>19.922499999999999</c:v>
                </c:pt>
                <c:pt idx="1774">
                  <c:v>16.143749999999997</c:v>
                </c:pt>
                <c:pt idx="1775">
                  <c:v>17.5075</c:v>
                </c:pt>
                <c:pt idx="1776">
                  <c:v>13.114999999999997</c:v>
                </c:pt>
                <c:pt idx="1777">
                  <c:v>11.611250000000004</c:v>
                </c:pt>
                <c:pt idx="1778">
                  <c:v>10.3225</c:v>
                </c:pt>
                <c:pt idx="1779">
                  <c:v>5.6062500000000011</c:v>
                </c:pt>
                <c:pt idx="1780">
                  <c:v>11.873749999999998</c:v>
                </c:pt>
                <c:pt idx="1781">
                  <c:v>13.331249999999997</c:v>
                </c:pt>
                <c:pt idx="1782">
                  <c:v>15.876249999999999</c:v>
                </c:pt>
                <c:pt idx="1783">
                  <c:v>6.7725000000000009</c:v>
                </c:pt>
                <c:pt idx="1784">
                  <c:v>15.838749999999997</c:v>
                </c:pt>
                <c:pt idx="1785">
                  <c:v>5.6062500000000011</c:v>
                </c:pt>
                <c:pt idx="1786">
                  <c:v>11.611250000000004</c:v>
                </c:pt>
                <c:pt idx="1787">
                  <c:v>5.754999999999999</c:v>
                </c:pt>
                <c:pt idx="1788">
                  <c:v>7.2874999999999996</c:v>
                </c:pt>
                <c:pt idx="1789">
                  <c:v>4.9549999999999983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1A-43A2-8184-6667A4585485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test!$K$2:$K$1791</c:f>
              <c:numCache>
                <c:formatCode>General</c:formatCode>
                <c:ptCount val="1790"/>
                <c:pt idx="0">
                  <c:v>5.754999999999999</c:v>
                </c:pt>
                <c:pt idx="1">
                  <c:v>9.1225000000000005</c:v>
                </c:pt>
                <c:pt idx="2">
                  <c:v>10.504999999999999</c:v>
                </c:pt>
                <c:pt idx="3">
                  <c:v>17.5075</c:v>
                </c:pt>
                <c:pt idx="4">
                  <c:v>10.367500000000003</c:v>
                </c:pt>
                <c:pt idx="5">
                  <c:v>4.7974999999999994</c:v>
                </c:pt>
                <c:pt idx="6">
                  <c:v>1.6887499999999989</c:v>
                </c:pt>
                <c:pt idx="7">
                  <c:v>11.611250000000004</c:v>
                </c:pt>
                <c:pt idx="8">
                  <c:v>15.5725</c:v>
                </c:pt>
                <c:pt idx="9">
                  <c:v>19.403750000000002</c:v>
                </c:pt>
                <c:pt idx="10">
                  <c:v>4.9549999999999983</c:v>
                </c:pt>
                <c:pt idx="11">
                  <c:v>15.838749999999997</c:v>
                </c:pt>
                <c:pt idx="12">
                  <c:v>10.367500000000003</c:v>
                </c:pt>
                <c:pt idx="13">
                  <c:v>19.922499999999999</c:v>
                </c:pt>
                <c:pt idx="14">
                  <c:v>15.876249999999999</c:v>
                </c:pt>
                <c:pt idx="15">
                  <c:v>13.114999999999997</c:v>
                </c:pt>
                <c:pt idx="16">
                  <c:v>16.143749999999997</c:v>
                </c:pt>
                <c:pt idx="17">
                  <c:v>10.718750000000002</c:v>
                </c:pt>
                <c:pt idx="18">
                  <c:v>5.6062500000000011</c:v>
                </c:pt>
                <c:pt idx="19">
                  <c:v>1.6887499999999989</c:v>
                </c:pt>
                <c:pt idx="20">
                  <c:v>17.5075</c:v>
                </c:pt>
                <c:pt idx="21">
                  <c:v>3.707499999999996</c:v>
                </c:pt>
                <c:pt idx="22">
                  <c:v>18.088749999999997</c:v>
                </c:pt>
                <c:pt idx="23">
                  <c:v>19.922499999999999</c:v>
                </c:pt>
                <c:pt idx="24">
                  <c:v>10.718750000000002</c:v>
                </c:pt>
                <c:pt idx="25">
                  <c:v>13.114999999999997</c:v>
                </c:pt>
                <c:pt idx="26">
                  <c:v>9.1225000000000005</c:v>
                </c:pt>
                <c:pt idx="27">
                  <c:v>6.432500000000001</c:v>
                </c:pt>
                <c:pt idx="28">
                  <c:v>13.331249999999997</c:v>
                </c:pt>
                <c:pt idx="29">
                  <c:v>11.873749999999998</c:v>
                </c:pt>
                <c:pt idx="30">
                  <c:v>7.2874999999999996</c:v>
                </c:pt>
                <c:pt idx="31">
                  <c:v>11.611250000000004</c:v>
                </c:pt>
                <c:pt idx="32">
                  <c:v>17.5075</c:v>
                </c:pt>
                <c:pt idx="33">
                  <c:v>10.504999999999999</c:v>
                </c:pt>
                <c:pt idx="34">
                  <c:v>1.6887499999999989</c:v>
                </c:pt>
                <c:pt idx="35">
                  <c:v>4.7974999999999994</c:v>
                </c:pt>
                <c:pt idx="36">
                  <c:v>4.9549999999999983</c:v>
                </c:pt>
                <c:pt idx="37">
                  <c:v>3.707499999999996</c:v>
                </c:pt>
                <c:pt idx="38">
                  <c:v>13.114999999999997</c:v>
                </c:pt>
                <c:pt idx="39">
                  <c:v>6.8149999999999995</c:v>
                </c:pt>
                <c:pt idx="40">
                  <c:v>13.331249999999997</c:v>
                </c:pt>
                <c:pt idx="41">
                  <c:v>15.838749999999997</c:v>
                </c:pt>
                <c:pt idx="42">
                  <c:v>6.7725000000000009</c:v>
                </c:pt>
                <c:pt idx="43">
                  <c:v>7.2874999999999996</c:v>
                </c:pt>
                <c:pt idx="44">
                  <c:v>18.088749999999997</c:v>
                </c:pt>
                <c:pt idx="45">
                  <c:v>10.718750000000002</c:v>
                </c:pt>
                <c:pt idx="46">
                  <c:v>11.611250000000004</c:v>
                </c:pt>
                <c:pt idx="47">
                  <c:v>11.611250000000004</c:v>
                </c:pt>
                <c:pt idx="48">
                  <c:v>10.504999999999999</c:v>
                </c:pt>
                <c:pt idx="49">
                  <c:v>5.03125</c:v>
                </c:pt>
                <c:pt idx="50">
                  <c:v>7.2874999999999996</c:v>
                </c:pt>
                <c:pt idx="51">
                  <c:v>13.331249999999997</c:v>
                </c:pt>
                <c:pt idx="52">
                  <c:v>5.754999999999999</c:v>
                </c:pt>
                <c:pt idx="53">
                  <c:v>19.403750000000002</c:v>
                </c:pt>
                <c:pt idx="54">
                  <c:v>4.0925000000000029</c:v>
                </c:pt>
                <c:pt idx="55">
                  <c:v>6.8149999999999995</c:v>
                </c:pt>
                <c:pt idx="56">
                  <c:v>4.0925000000000029</c:v>
                </c:pt>
                <c:pt idx="57">
                  <c:v>2.1412499999999977</c:v>
                </c:pt>
                <c:pt idx="58">
                  <c:v>7.2874999999999996</c:v>
                </c:pt>
                <c:pt idx="59">
                  <c:v>9.1225000000000005</c:v>
                </c:pt>
                <c:pt idx="60">
                  <c:v>5.03125</c:v>
                </c:pt>
                <c:pt idx="61">
                  <c:v>18.088749999999997</c:v>
                </c:pt>
                <c:pt idx="62">
                  <c:v>11.611250000000004</c:v>
                </c:pt>
                <c:pt idx="63">
                  <c:v>10.718750000000002</c:v>
                </c:pt>
                <c:pt idx="64">
                  <c:v>16.143749999999997</c:v>
                </c:pt>
                <c:pt idx="65">
                  <c:v>5.754999999999999</c:v>
                </c:pt>
                <c:pt idx="66">
                  <c:v>5.6062500000000011</c:v>
                </c:pt>
                <c:pt idx="67">
                  <c:v>13.331249999999997</c:v>
                </c:pt>
                <c:pt idx="68">
                  <c:v>15.876249999999999</c:v>
                </c:pt>
                <c:pt idx="69">
                  <c:v>6.8149999999999995</c:v>
                </c:pt>
                <c:pt idx="70">
                  <c:v>11.873749999999998</c:v>
                </c:pt>
                <c:pt idx="71">
                  <c:v>10.367500000000003</c:v>
                </c:pt>
                <c:pt idx="72">
                  <c:v>17.5075</c:v>
                </c:pt>
                <c:pt idx="73">
                  <c:v>6.9025000000000016</c:v>
                </c:pt>
                <c:pt idx="74">
                  <c:v>6.7725000000000009</c:v>
                </c:pt>
                <c:pt idx="75">
                  <c:v>18.088749999999997</c:v>
                </c:pt>
                <c:pt idx="76">
                  <c:v>2.1412499999999977</c:v>
                </c:pt>
                <c:pt idx="77">
                  <c:v>15.876249999999999</c:v>
                </c:pt>
                <c:pt idx="78">
                  <c:v>5.754999999999999</c:v>
                </c:pt>
                <c:pt idx="79">
                  <c:v>4.0925000000000029</c:v>
                </c:pt>
                <c:pt idx="80">
                  <c:v>10.718750000000002</c:v>
                </c:pt>
                <c:pt idx="81">
                  <c:v>10.3225</c:v>
                </c:pt>
                <c:pt idx="82">
                  <c:v>5.03125</c:v>
                </c:pt>
                <c:pt idx="83">
                  <c:v>15.838749999999997</c:v>
                </c:pt>
                <c:pt idx="84">
                  <c:v>15.5725</c:v>
                </c:pt>
                <c:pt idx="85">
                  <c:v>13.331249999999997</c:v>
                </c:pt>
                <c:pt idx="86">
                  <c:v>10.367500000000003</c:v>
                </c:pt>
                <c:pt idx="87">
                  <c:v>7.2874999999999996</c:v>
                </c:pt>
                <c:pt idx="88">
                  <c:v>10.3225</c:v>
                </c:pt>
                <c:pt idx="89">
                  <c:v>4.7974999999999994</c:v>
                </c:pt>
                <c:pt idx="90">
                  <c:v>5.754999999999999</c:v>
                </c:pt>
                <c:pt idx="91">
                  <c:v>6.7725000000000009</c:v>
                </c:pt>
                <c:pt idx="92">
                  <c:v>5.6062500000000011</c:v>
                </c:pt>
                <c:pt idx="93">
                  <c:v>15.876249999999999</c:v>
                </c:pt>
                <c:pt idx="94">
                  <c:v>18.088749999999997</c:v>
                </c:pt>
                <c:pt idx="95">
                  <c:v>15.5725</c:v>
                </c:pt>
                <c:pt idx="96">
                  <c:v>2.1412499999999977</c:v>
                </c:pt>
                <c:pt idx="97">
                  <c:v>15.876249999999999</c:v>
                </c:pt>
                <c:pt idx="98">
                  <c:v>10.718750000000002</c:v>
                </c:pt>
                <c:pt idx="99">
                  <c:v>6.7725000000000009</c:v>
                </c:pt>
                <c:pt idx="100">
                  <c:v>13.114999999999997</c:v>
                </c:pt>
                <c:pt idx="101">
                  <c:v>16.143749999999997</c:v>
                </c:pt>
                <c:pt idx="102">
                  <c:v>17.5075</c:v>
                </c:pt>
                <c:pt idx="103">
                  <c:v>6.9025000000000016</c:v>
                </c:pt>
                <c:pt idx="104">
                  <c:v>15.838749999999997</c:v>
                </c:pt>
                <c:pt idx="105">
                  <c:v>5.03125</c:v>
                </c:pt>
                <c:pt idx="106">
                  <c:v>10.504999999999999</c:v>
                </c:pt>
                <c:pt idx="107">
                  <c:v>17.5075</c:v>
                </c:pt>
                <c:pt idx="108">
                  <c:v>19.922499999999999</c:v>
                </c:pt>
                <c:pt idx="109">
                  <c:v>17.220000000000002</c:v>
                </c:pt>
                <c:pt idx="110">
                  <c:v>11.873749999999998</c:v>
                </c:pt>
                <c:pt idx="111">
                  <c:v>3.707499999999996</c:v>
                </c:pt>
                <c:pt idx="112">
                  <c:v>17.220000000000002</c:v>
                </c:pt>
                <c:pt idx="113">
                  <c:v>5.6062500000000011</c:v>
                </c:pt>
                <c:pt idx="114">
                  <c:v>6.8149999999999995</c:v>
                </c:pt>
                <c:pt idx="115">
                  <c:v>2.1412499999999977</c:v>
                </c:pt>
                <c:pt idx="116">
                  <c:v>6.9025000000000016</c:v>
                </c:pt>
                <c:pt idx="117">
                  <c:v>13.114999999999997</c:v>
                </c:pt>
                <c:pt idx="118">
                  <c:v>11.611250000000004</c:v>
                </c:pt>
                <c:pt idx="119">
                  <c:v>15.5725</c:v>
                </c:pt>
                <c:pt idx="120">
                  <c:v>6.8149999999999995</c:v>
                </c:pt>
                <c:pt idx="121">
                  <c:v>10.3225</c:v>
                </c:pt>
                <c:pt idx="122">
                  <c:v>19.403750000000002</c:v>
                </c:pt>
                <c:pt idx="123">
                  <c:v>15.838749999999997</c:v>
                </c:pt>
                <c:pt idx="124">
                  <c:v>6.7725000000000009</c:v>
                </c:pt>
                <c:pt idx="125">
                  <c:v>7.2874999999999996</c:v>
                </c:pt>
                <c:pt idx="126">
                  <c:v>1.6887499999999989</c:v>
                </c:pt>
                <c:pt idx="127">
                  <c:v>17.220000000000002</c:v>
                </c:pt>
                <c:pt idx="128">
                  <c:v>19.922499999999999</c:v>
                </c:pt>
                <c:pt idx="129">
                  <c:v>6.9025000000000016</c:v>
                </c:pt>
                <c:pt idx="130">
                  <c:v>4.9549999999999983</c:v>
                </c:pt>
                <c:pt idx="131">
                  <c:v>15.5725</c:v>
                </c:pt>
                <c:pt idx="132">
                  <c:v>5.6062500000000011</c:v>
                </c:pt>
                <c:pt idx="133">
                  <c:v>15.838749999999997</c:v>
                </c:pt>
                <c:pt idx="134">
                  <c:v>18.088749999999997</c:v>
                </c:pt>
                <c:pt idx="135">
                  <c:v>6.7725000000000009</c:v>
                </c:pt>
                <c:pt idx="136">
                  <c:v>17.5075</c:v>
                </c:pt>
                <c:pt idx="137">
                  <c:v>3.707499999999996</c:v>
                </c:pt>
                <c:pt idx="138">
                  <c:v>15.5725</c:v>
                </c:pt>
                <c:pt idx="139">
                  <c:v>19.922499999999999</c:v>
                </c:pt>
                <c:pt idx="140">
                  <c:v>6.9025000000000016</c:v>
                </c:pt>
                <c:pt idx="141">
                  <c:v>4.7974999999999994</c:v>
                </c:pt>
                <c:pt idx="142">
                  <c:v>6.8149999999999995</c:v>
                </c:pt>
                <c:pt idx="143">
                  <c:v>11.873749999999998</c:v>
                </c:pt>
                <c:pt idx="144">
                  <c:v>5.6062500000000011</c:v>
                </c:pt>
                <c:pt idx="145">
                  <c:v>13.331249999999997</c:v>
                </c:pt>
                <c:pt idx="146">
                  <c:v>13.114999999999997</c:v>
                </c:pt>
                <c:pt idx="147">
                  <c:v>10.367500000000003</c:v>
                </c:pt>
                <c:pt idx="148">
                  <c:v>10.3225</c:v>
                </c:pt>
                <c:pt idx="149">
                  <c:v>13.331249999999997</c:v>
                </c:pt>
                <c:pt idx="150">
                  <c:v>9.1225000000000005</c:v>
                </c:pt>
                <c:pt idx="151">
                  <c:v>3.707499999999996</c:v>
                </c:pt>
                <c:pt idx="152">
                  <c:v>4.0925000000000029</c:v>
                </c:pt>
                <c:pt idx="153">
                  <c:v>19.403750000000002</c:v>
                </c:pt>
                <c:pt idx="154">
                  <c:v>7.2874999999999996</c:v>
                </c:pt>
                <c:pt idx="155">
                  <c:v>4.9549999999999983</c:v>
                </c:pt>
                <c:pt idx="156">
                  <c:v>16.143749999999997</c:v>
                </c:pt>
                <c:pt idx="157">
                  <c:v>10.504999999999999</c:v>
                </c:pt>
                <c:pt idx="158">
                  <c:v>6.7725000000000009</c:v>
                </c:pt>
                <c:pt idx="159">
                  <c:v>4.0925000000000029</c:v>
                </c:pt>
                <c:pt idx="160">
                  <c:v>15.876249999999999</c:v>
                </c:pt>
                <c:pt idx="161">
                  <c:v>9.1225000000000005</c:v>
                </c:pt>
                <c:pt idx="162">
                  <c:v>13.331249999999997</c:v>
                </c:pt>
                <c:pt idx="163">
                  <c:v>5.6062500000000011</c:v>
                </c:pt>
                <c:pt idx="164">
                  <c:v>16.143749999999997</c:v>
                </c:pt>
                <c:pt idx="165">
                  <c:v>10.367500000000003</c:v>
                </c:pt>
                <c:pt idx="166">
                  <c:v>19.403750000000002</c:v>
                </c:pt>
                <c:pt idx="167">
                  <c:v>10.504999999999999</c:v>
                </c:pt>
                <c:pt idx="168">
                  <c:v>13.114999999999997</c:v>
                </c:pt>
                <c:pt idx="169">
                  <c:v>10.3225</c:v>
                </c:pt>
                <c:pt idx="170">
                  <c:v>18.088749999999997</c:v>
                </c:pt>
                <c:pt idx="171">
                  <c:v>7.2874999999999996</c:v>
                </c:pt>
                <c:pt idx="172">
                  <c:v>3.707499999999996</c:v>
                </c:pt>
                <c:pt idx="173">
                  <c:v>5.03125</c:v>
                </c:pt>
                <c:pt idx="174">
                  <c:v>4.7974999999999994</c:v>
                </c:pt>
                <c:pt idx="175">
                  <c:v>15.838749999999997</c:v>
                </c:pt>
                <c:pt idx="176">
                  <c:v>16.143749999999997</c:v>
                </c:pt>
                <c:pt idx="177">
                  <c:v>10.3225</c:v>
                </c:pt>
                <c:pt idx="178">
                  <c:v>15.876249999999999</c:v>
                </c:pt>
                <c:pt idx="179">
                  <c:v>13.114999999999997</c:v>
                </c:pt>
                <c:pt idx="180">
                  <c:v>10.504999999999999</c:v>
                </c:pt>
                <c:pt idx="181">
                  <c:v>4.0925000000000029</c:v>
                </c:pt>
                <c:pt idx="182">
                  <c:v>10.367500000000003</c:v>
                </c:pt>
                <c:pt idx="183">
                  <c:v>7.2874999999999996</c:v>
                </c:pt>
                <c:pt idx="184">
                  <c:v>5.03125</c:v>
                </c:pt>
                <c:pt idx="185">
                  <c:v>19.403750000000002</c:v>
                </c:pt>
                <c:pt idx="186">
                  <c:v>9.1225000000000005</c:v>
                </c:pt>
                <c:pt idx="187">
                  <c:v>1.6887499999999989</c:v>
                </c:pt>
                <c:pt idx="188">
                  <c:v>10.718750000000002</c:v>
                </c:pt>
                <c:pt idx="189">
                  <c:v>13.114999999999997</c:v>
                </c:pt>
                <c:pt idx="190">
                  <c:v>15.5725</c:v>
                </c:pt>
                <c:pt idx="191">
                  <c:v>11.873749999999998</c:v>
                </c:pt>
                <c:pt idx="192">
                  <c:v>2.1412499999999977</c:v>
                </c:pt>
                <c:pt idx="193">
                  <c:v>6.432500000000001</c:v>
                </c:pt>
                <c:pt idx="194">
                  <c:v>17.220000000000002</c:v>
                </c:pt>
                <c:pt idx="195">
                  <c:v>10.718750000000002</c:v>
                </c:pt>
                <c:pt idx="196">
                  <c:v>3.707499999999996</c:v>
                </c:pt>
                <c:pt idx="197">
                  <c:v>6.9025000000000016</c:v>
                </c:pt>
                <c:pt idx="198">
                  <c:v>6.432500000000001</c:v>
                </c:pt>
                <c:pt idx="199">
                  <c:v>10.3225</c:v>
                </c:pt>
                <c:pt idx="200">
                  <c:v>11.611250000000004</c:v>
                </c:pt>
                <c:pt idx="201">
                  <c:v>2.1412499999999977</c:v>
                </c:pt>
                <c:pt idx="202">
                  <c:v>9.1225000000000005</c:v>
                </c:pt>
                <c:pt idx="203">
                  <c:v>17.220000000000002</c:v>
                </c:pt>
                <c:pt idx="204">
                  <c:v>10.504999999999999</c:v>
                </c:pt>
                <c:pt idx="205">
                  <c:v>15.876249999999999</c:v>
                </c:pt>
                <c:pt idx="206">
                  <c:v>6.9025000000000016</c:v>
                </c:pt>
                <c:pt idx="207">
                  <c:v>18.088749999999997</c:v>
                </c:pt>
                <c:pt idx="208">
                  <c:v>11.611250000000004</c:v>
                </c:pt>
                <c:pt idx="209">
                  <c:v>6.7725000000000009</c:v>
                </c:pt>
                <c:pt idx="210">
                  <c:v>6.432500000000001</c:v>
                </c:pt>
                <c:pt idx="211">
                  <c:v>10.504999999999999</c:v>
                </c:pt>
                <c:pt idx="212">
                  <c:v>17.220000000000002</c:v>
                </c:pt>
                <c:pt idx="213">
                  <c:v>4.0925000000000029</c:v>
                </c:pt>
                <c:pt idx="214">
                  <c:v>9.1225000000000005</c:v>
                </c:pt>
                <c:pt idx="215">
                  <c:v>19.922499999999999</c:v>
                </c:pt>
                <c:pt idx="216">
                  <c:v>1.6887499999999989</c:v>
                </c:pt>
                <c:pt idx="217">
                  <c:v>4.9549999999999983</c:v>
                </c:pt>
                <c:pt idx="218">
                  <c:v>10.718750000000002</c:v>
                </c:pt>
                <c:pt idx="219">
                  <c:v>5.754999999999999</c:v>
                </c:pt>
                <c:pt idx="220">
                  <c:v>5.754999999999999</c:v>
                </c:pt>
                <c:pt idx="221">
                  <c:v>6.9025000000000016</c:v>
                </c:pt>
                <c:pt idx="222">
                  <c:v>6.7725000000000009</c:v>
                </c:pt>
                <c:pt idx="223">
                  <c:v>17.5075</c:v>
                </c:pt>
                <c:pt idx="224">
                  <c:v>1.6887499999999989</c:v>
                </c:pt>
                <c:pt idx="225">
                  <c:v>19.403750000000002</c:v>
                </c:pt>
                <c:pt idx="226">
                  <c:v>6.8149999999999995</c:v>
                </c:pt>
                <c:pt idx="227">
                  <c:v>18.088749999999997</c:v>
                </c:pt>
                <c:pt idx="228">
                  <c:v>17.220000000000002</c:v>
                </c:pt>
                <c:pt idx="229">
                  <c:v>11.873749999999998</c:v>
                </c:pt>
                <c:pt idx="230">
                  <c:v>6.7725000000000009</c:v>
                </c:pt>
                <c:pt idx="231">
                  <c:v>10.718750000000002</c:v>
                </c:pt>
                <c:pt idx="232">
                  <c:v>19.922499999999999</c:v>
                </c:pt>
                <c:pt idx="233">
                  <c:v>4.7974999999999994</c:v>
                </c:pt>
                <c:pt idx="234">
                  <c:v>4.9549999999999983</c:v>
                </c:pt>
                <c:pt idx="235">
                  <c:v>11.611250000000004</c:v>
                </c:pt>
                <c:pt idx="236">
                  <c:v>2.1412499999999977</c:v>
                </c:pt>
                <c:pt idx="237">
                  <c:v>11.611250000000004</c:v>
                </c:pt>
                <c:pt idx="238">
                  <c:v>5.754999999999999</c:v>
                </c:pt>
                <c:pt idx="239">
                  <c:v>10.718750000000002</c:v>
                </c:pt>
                <c:pt idx="240">
                  <c:v>15.876249999999999</c:v>
                </c:pt>
                <c:pt idx="241">
                  <c:v>6.8149999999999995</c:v>
                </c:pt>
                <c:pt idx="242">
                  <c:v>5.6062500000000011</c:v>
                </c:pt>
                <c:pt idx="243">
                  <c:v>13.331249999999997</c:v>
                </c:pt>
                <c:pt idx="244">
                  <c:v>18.088749999999997</c:v>
                </c:pt>
                <c:pt idx="245">
                  <c:v>2.1412499999999977</c:v>
                </c:pt>
                <c:pt idx="246">
                  <c:v>10.3225</c:v>
                </c:pt>
                <c:pt idx="247">
                  <c:v>11.873749999999998</c:v>
                </c:pt>
                <c:pt idx="248">
                  <c:v>11.611250000000004</c:v>
                </c:pt>
                <c:pt idx="249">
                  <c:v>4.0925000000000029</c:v>
                </c:pt>
                <c:pt idx="250">
                  <c:v>5.6062500000000011</c:v>
                </c:pt>
                <c:pt idx="251">
                  <c:v>16.143749999999997</c:v>
                </c:pt>
                <c:pt idx="252">
                  <c:v>6.9025000000000016</c:v>
                </c:pt>
                <c:pt idx="253">
                  <c:v>15.5725</c:v>
                </c:pt>
                <c:pt idx="254">
                  <c:v>15.876249999999999</c:v>
                </c:pt>
                <c:pt idx="255">
                  <c:v>5.754999999999999</c:v>
                </c:pt>
                <c:pt idx="256">
                  <c:v>2.1412499999999977</c:v>
                </c:pt>
                <c:pt idx="257">
                  <c:v>13.331249999999997</c:v>
                </c:pt>
                <c:pt idx="258">
                  <c:v>5.03125</c:v>
                </c:pt>
                <c:pt idx="259">
                  <c:v>4.0925000000000029</c:v>
                </c:pt>
                <c:pt idx="260">
                  <c:v>15.838749999999997</c:v>
                </c:pt>
                <c:pt idx="261">
                  <c:v>3.707499999999996</c:v>
                </c:pt>
                <c:pt idx="262">
                  <c:v>15.876249999999999</c:v>
                </c:pt>
                <c:pt idx="263">
                  <c:v>6.7725000000000009</c:v>
                </c:pt>
                <c:pt idx="264">
                  <c:v>10.3225</c:v>
                </c:pt>
                <c:pt idx="265">
                  <c:v>19.922499999999999</c:v>
                </c:pt>
                <c:pt idx="266">
                  <c:v>11.873749999999998</c:v>
                </c:pt>
                <c:pt idx="267">
                  <c:v>5.6062500000000011</c:v>
                </c:pt>
                <c:pt idx="268">
                  <c:v>6.432500000000001</c:v>
                </c:pt>
                <c:pt idx="269">
                  <c:v>16.143749999999997</c:v>
                </c:pt>
                <c:pt idx="270">
                  <c:v>10.718750000000002</c:v>
                </c:pt>
                <c:pt idx="271">
                  <c:v>7.2874999999999996</c:v>
                </c:pt>
                <c:pt idx="272">
                  <c:v>13.331249999999997</c:v>
                </c:pt>
                <c:pt idx="273">
                  <c:v>1.6887499999999989</c:v>
                </c:pt>
                <c:pt idx="274">
                  <c:v>11.873749999999998</c:v>
                </c:pt>
                <c:pt idx="275">
                  <c:v>10.3225</c:v>
                </c:pt>
                <c:pt idx="276">
                  <c:v>10.504999999999999</c:v>
                </c:pt>
                <c:pt idx="277">
                  <c:v>6.432500000000001</c:v>
                </c:pt>
                <c:pt idx="278">
                  <c:v>18.088749999999997</c:v>
                </c:pt>
                <c:pt idx="279">
                  <c:v>4.0925000000000029</c:v>
                </c:pt>
                <c:pt idx="280">
                  <c:v>17.5075</c:v>
                </c:pt>
                <c:pt idx="281">
                  <c:v>16.143749999999997</c:v>
                </c:pt>
                <c:pt idx="282">
                  <c:v>13.331249999999997</c:v>
                </c:pt>
                <c:pt idx="283">
                  <c:v>19.922499999999999</c:v>
                </c:pt>
                <c:pt idx="284">
                  <c:v>7.2874999999999996</c:v>
                </c:pt>
                <c:pt idx="285">
                  <c:v>5.03125</c:v>
                </c:pt>
                <c:pt idx="286">
                  <c:v>6.7725000000000009</c:v>
                </c:pt>
                <c:pt idx="287">
                  <c:v>15.838749999999997</c:v>
                </c:pt>
                <c:pt idx="288">
                  <c:v>13.114999999999997</c:v>
                </c:pt>
                <c:pt idx="289">
                  <c:v>6.7725000000000009</c:v>
                </c:pt>
                <c:pt idx="290">
                  <c:v>15.838749999999997</c:v>
                </c:pt>
                <c:pt idx="291">
                  <c:v>17.220000000000002</c:v>
                </c:pt>
                <c:pt idx="292">
                  <c:v>10.718750000000002</c:v>
                </c:pt>
                <c:pt idx="293">
                  <c:v>6.432500000000001</c:v>
                </c:pt>
                <c:pt idx="294">
                  <c:v>4.9549999999999983</c:v>
                </c:pt>
                <c:pt idx="295">
                  <c:v>7.2874999999999996</c:v>
                </c:pt>
                <c:pt idx="296">
                  <c:v>19.403750000000002</c:v>
                </c:pt>
                <c:pt idx="297">
                  <c:v>10.3225</c:v>
                </c:pt>
                <c:pt idx="298">
                  <c:v>10.504999999999999</c:v>
                </c:pt>
                <c:pt idx="299">
                  <c:v>18.088749999999997</c:v>
                </c:pt>
                <c:pt idx="300">
                  <c:v>19.922499999999999</c:v>
                </c:pt>
                <c:pt idx="301">
                  <c:v>5.03125</c:v>
                </c:pt>
                <c:pt idx="302">
                  <c:v>19.922499999999999</c:v>
                </c:pt>
                <c:pt idx="303">
                  <c:v>2.1412499999999977</c:v>
                </c:pt>
                <c:pt idx="304">
                  <c:v>10.718750000000002</c:v>
                </c:pt>
                <c:pt idx="305">
                  <c:v>3.707499999999996</c:v>
                </c:pt>
                <c:pt idx="306">
                  <c:v>11.611250000000004</c:v>
                </c:pt>
                <c:pt idx="307">
                  <c:v>1.6887499999999989</c:v>
                </c:pt>
                <c:pt idx="308">
                  <c:v>9.1225000000000005</c:v>
                </c:pt>
                <c:pt idx="309">
                  <c:v>19.403750000000002</c:v>
                </c:pt>
                <c:pt idx="310">
                  <c:v>6.8149999999999995</c:v>
                </c:pt>
                <c:pt idx="311">
                  <c:v>15.5725</c:v>
                </c:pt>
                <c:pt idx="312">
                  <c:v>17.220000000000002</c:v>
                </c:pt>
                <c:pt idx="313">
                  <c:v>6.432500000000001</c:v>
                </c:pt>
                <c:pt idx="314">
                  <c:v>5.754999999999999</c:v>
                </c:pt>
                <c:pt idx="315">
                  <c:v>4.9549999999999983</c:v>
                </c:pt>
                <c:pt idx="316">
                  <c:v>4.0925000000000029</c:v>
                </c:pt>
                <c:pt idx="317">
                  <c:v>4.9549999999999983</c:v>
                </c:pt>
                <c:pt idx="318">
                  <c:v>18.088749999999997</c:v>
                </c:pt>
                <c:pt idx="319">
                  <c:v>16.143749999999997</c:v>
                </c:pt>
                <c:pt idx="320">
                  <c:v>10.3225</c:v>
                </c:pt>
                <c:pt idx="321">
                  <c:v>3.707499999999996</c:v>
                </c:pt>
                <c:pt idx="322">
                  <c:v>6.8149999999999995</c:v>
                </c:pt>
                <c:pt idx="323">
                  <c:v>10.718750000000002</c:v>
                </c:pt>
                <c:pt idx="324">
                  <c:v>15.5725</c:v>
                </c:pt>
                <c:pt idx="325">
                  <c:v>6.7725000000000009</c:v>
                </c:pt>
                <c:pt idx="326">
                  <c:v>13.331249999999997</c:v>
                </c:pt>
                <c:pt idx="327">
                  <c:v>2.1412499999999977</c:v>
                </c:pt>
                <c:pt idx="328">
                  <c:v>10.367500000000003</c:v>
                </c:pt>
                <c:pt idx="329">
                  <c:v>6.432500000000001</c:v>
                </c:pt>
                <c:pt idx="330">
                  <c:v>6.432500000000001</c:v>
                </c:pt>
                <c:pt idx="331">
                  <c:v>15.876249999999999</c:v>
                </c:pt>
                <c:pt idx="332">
                  <c:v>2.1412499999999977</c:v>
                </c:pt>
                <c:pt idx="333">
                  <c:v>5.6062500000000011</c:v>
                </c:pt>
                <c:pt idx="334">
                  <c:v>4.0925000000000029</c:v>
                </c:pt>
                <c:pt idx="335">
                  <c:v>17.220000000000002</c:v>
                </c:pt>
                <c:pt idx="336">
                  <c:v>15.5725</c:v>
                </c:pt>
                <c:pt idx="337">
                  <c:v>11.611250000000004</c:v>
                </c:pt>
                <c:pt idx="338">
                  <c:v>10.367500000000003</c:v>
                </c:pt>
                <c:pt idx="339">
                  <c:v>6.8149999999999995</c:v>
                </c:pt>
                <c:pt idx="340">
                  <c:v>4.9549999999999983</c:v>
                </c:pt>
                <c:pt idx="341">
                  <c:v>10.718750000000002</c:v>
                </c:pt>
                <c:pt idx="342">
                  <c:v>11.611250000000004</c:v>
                </c:pt>
                <c:pt idx="343">
                  <c:v>17.5075</c:v>
                </c:pt>
                <c:pt idx="344">
                  <c:v>10.504999999999999</c:v>
                </c:pt>
                <c:pt idx="345">
                  <c:v>15.5725</c:v>
                </c:pt>
                <c:pt idx="346">
                  <c:v>13.114999999999997</c:v>
                </c:pt>
                <c:pt idx="347">
                  <c:v>16.143749999999997</c:v>
                </c:pt>
                <c:pt idx="348">
                  <c:v>15.876249999999999</c:v>
                </c:pt>
                <c:pt idx="349">
                  <c:v>17.5075</c:v>
                </c:pt>
                <c:pt idx="350">
                  <c:v>13.114999999999997</c:v>
                </c:pt>
                <c:pt idx="351">
                  <c:v>10.367500000000003</c:v>
                </c:pt>
                <c:pt idx="352">
                  <c:v>5.754999999999999</c:v>
                </c:pt>
                <c:pt idx="353">
                  <c:v>7.2874999999999996</c:v>
                </c:pt>
                <c:pt idx="354">
                  <c:v>10.3225</c:v>
                </c:pt>
                <c:pt idx="355">
                  <c:v>18.088749999999997</c:v>
                </c:pt>
                <c:pt idx="356">
                  <c:v>5.6062500000000011</c:v>
                </c:pt>
                <c:pt idx="357">
                  <c:v>15.838749999999997</c:v>
                </c:pt>
                <c:pt idx="358">
                  <c:v>17.220000000000002</c:v>
                </c:pt>
                <c:pt idx="359">
                  <c:v>5.03125</c:v>
                </c:pt>
                <c:pt idx="360">
                  <c:v>19.922499999999999</c:v>
                </c:pt>
                <c:pt idx="361">
                  <c:v>5.754999999999999</c:v>
                </c:pt>
                <c:pt idx="362">
                  <c:v>15.838749999999997</c:v>
                </c:pt>
                <c:pt idx="363">
                  <c:v>3.707499999999996</c:v>
                </c:pt>
                <c:pt idx="364">
                  <c:v>7.2874999999999996</c:v>
                </c:pt>
                <c:pt idx="365">
                  <c:v>10.718750000000002</c:v>
                </c:pt>
                <c:pt idx="366">
                  <c:v>17.220000000000002</c:v>
                </c:pt>
                <c:pt idx="367">
                  <c:v>9.1225000000000005</c:v>
                </c:pt>
                <c:pt idx="368">
                  <c:v>17.5075</c:v>
                </c:pt>
                <c:pt idx="369">
                  <c:v>10.504999999999999</c:v>
                </c:pt>
                <c:pt idx="370">
                  <c:v>5.6062500000000011</c:v>
                </c:pt>
                <c:pt idx="371">
                  <c:v>18.088749999999997</c:v>
                </c:pt>
                <c:pt idx="372">
                  <c:v>13.114999999999997</c:v>
                </c:pt>
                <c:pt idx="373">
                  <c:v>9.1225000000000005</c:v>
                </c:pt>
                <c:pt idx="374">
                  <c:v>4.9549999999999983</c:v>
                </c:pt>
                <c:pt idx="375">
                  <c:v>4.7974999999999994</c:v>
                </c:pt>
                <c:pt idx="376">
                  <c:v>15.838749999999997</c:v>
                </c:pt>
                <c:pt idx="377">
                  <c:v>5.6062500000000011</c:v>
                </c:pt>
                <c:pt idx="378">
                  <c:v>10.504999999999999</c:v>
                </c:pt>
                <c:pt idx="379">
                  <c:v>3.707499999999996</c:v>
                </c:pt>
                <c:pt idx="380">
                  <c:v>18.088749999999997</c:v>
                </c:pt>
                <c:pt idx="381">
                  <c:v>7.2874999999999996</c:v>
                </c:pt>
                <c:pt idx="382">
                  <c:v>1.6887499999999989</c:v>
                </c:pt>
                <c:pt idx="383">
                  <c:v>5.754999999999999</c:v>
                </c:pt>
                <c:pt idx="384">
                  <c:v>16.143749999999997</c:v>
                </c:pt>
                <c:pt idx="385">
                  <c:v>2.1412499999999977</c:v>
                </c:pt>
                <c:pt idx="386">
                  <c:v>13.114999999999997</c:v>
                </c:pt>
                <c:pt idx="387">
                  <c:v>15.5725</c:v>
                </c:pt>
                <c:pt idx="388">
                  <c:v>10.718750000000002</c:v>
                </c:pt>
                <c:pt idx="389">
                  <c:v>5.754999999999999</c:v>
                </c:pt>
                <c:pt idx="390">
                  <c:v>11.873749999999998</c:v>
                </c:pt>
                <c:pt idx="391">
                  <c:v>6.9025000000000016</c:v>
                </c:pt>
                <c:pt idx="392">
                  <c:v>1.6887499999999989</c:v>
                </c:pt>
                <c:pt idx="393">
                  <c:v>7.2874999999999996</c:v>
                </c:pt>
                <c:pt idx="394">
                  <c:v>10.504999999999999</c:v>
                </c:pt>
                <c:pt idx="395">
                  <c:v>10.718750000000002</c:v>
                </c:pt>
                <c:pt idx="396">
                  <c:v>5.6062500000000011</c:v>
                </c:pt>
                <c:pt idx="397">
                  <c:v>2.1412499999999977</c:v>
                </c:pt>
                <c:pt idx="398">
                  <c:v>15.838749999999997</c:v>
                </c:pt>
                <c:pt idx="399">
                  <c:v>3.707499999999996</c:v>
                </c:pt>
                <c:pt idx="400">
                  <c:v>18.088749999999997</c:v>
                </c:pt>
                <c:pt idx="401">
                  <c:v>15.5725</c:v>
                </c:pt>
                <c:pt idx="402">
                  <c:v>1.6887499999999989</c:v>
                </c:pt>
                <c:pt idx="403">
                  <c:v>2.1412499999999977</c:v>
                </c:pt>
                <c:pt idx="404">
                  <c:v>13.331249999999997</c:v>
                </c:pt>
                <c:pt idx="405">
                  <c:v>4.7974999999999994</c:v>
                </c:pt>
                <c:pt idx="406">
                  <c:v>3.707499999999996</c:v>
                </c:pt>
                <c:pt idx="407">
                  <c:v>11.873749999999998</c:v>
                </c:pt>
                <c:pt idx="408">
                  <c:v>13.114999999999997</c:v>
                </c:pt>
                <c:pt idx="409">
                  <c:v>5.03125</c:v>
                </c:pt>
                <c:pt idx="410">
                  <c:v>6.9025000000000016</c:v>
                </c:pt>
                <c:pt idx="411">
                  <c:v>19.403750000000002</c:v>
                </c:pt>
                <c:pt idx="412">
                  <c:v>10.718750000000002</c:v>
                </c:pt>
                <c:pt idx="413">
                  <c:v>5.6062500000000011</c:v>
                </c:pt>
                <c:pt idx="414">
                  <c:v>11.611250000000004</c:v>
                </c:pt>
                <c:pt idx="415">
                  <c:v>19.922499999999999</c:v>
                </c:pt>
                <c:pt idx="416">
                  <c:v>4.9549999999999983</c:v>
                </c:pt>
                <c:pt idx="417">
                  <c:v>11.873749999999998</c:v>
                </c:pt>
                <c:pt idx="418">
                  <c:v>6.8149999999999995</c:v>
                </c:pt>
                <c:pt idx="419">
                  <c:v>9.1225000000000005</c:v>
                </c:pt>
                <c:pt idx="420">
                  <c:v>13.331249999999997</c:v>
                </c:pt>
                <c:pt idx="421">
                  <c:v>5.754999999999999</c:v>
                </c:pt>
                <c:pt idx="422">
                  <c:v>19.403750000000002</c:v>
                </c:pt>
                <c:pt idx="423">
                  <c:v>6.7725000000000009</c:v>
                </c:pt>
                <c:pt idx="424">
                  <c:v>6.432500000000001</c:v>
                </c:pt>
                <c:pt idx="425">
                  <c:v>6.8149999999999995</c:v>
                </c:pt>
                <c:pt idx="426">
                  <c:v>19.922499999999999</c:v>
                </c:pt>
                <c:pt idx="427">
                  <c:v>6.9025000000000016</c:v>
                </c:pt>
                <c:pt idx="428">
                  <c:v>10.3225</c:v>
                </c:pt>
                <c:pt idx="429">
                  <c:v>4.0925000000000029</c:v>
                </c:pt>
                <c:pt idx="430">
                  <c:v>10.367500000000003</c:v>
                </c:pt>
                <c:pt idx="431">
                  <c:v>11.873749999999998</c:v>
                </c:pt>
                <c:pt idx="432">
                  <c:v>13.331249999999997</c:v>
                </c:pt>
                <c:pt idx="433">
                  <c:v>4.9549999999999983</c:v>
                </c:pt>
                <c:pt idx="434">
                  <c:v>18.088749999999997</c:v>
                </c:pt>
                <c:pt idx="435">
                  <c:v>5.03125</c:v>
                </c:pt>
                <c:pt idx="436">
                  <c:v>13.114999999999997</c:v>
                </c:pt>
                <c:pt idx="437">
                  <c:v>6.432500000000001</c:v>
                </c:pt>
                <c:pt idx="438">
                  <c:v>6.9025000000000016</c:v>
                </c:pt>
                <c:pt idx="439">
                  <c:v>4.0925000000000029</c:v>
                </c:pt>
                <c:pt idx="440">
                  <c:v>13.331249999999997</c:v>
                </c:pt>
                <c:pt idx="441">
                  <c:v>10.367500000000003</c:v>
                </c:pt>
                <c:pt idx="442">
                  <c:v>15.838749999999997</c:v>
                </c:pt>
                <c:pt idx="443">
                  <c:v>19.403750000000002</c:v>
                </c:pt>
                <c:pt idx="444">
                  <c:v>5.6062500000000011</c:v>
                </c:pt>
                <c:pt idx="445">
                  <c:v>17.220000000000002</c:v>
                </c:pt>
                <c:pt idx="446">
                  <c:v>6.432500000000001</c:v>
                </c:pt>
                <c:pt idx="447">
                  <c:v>16.143749999999997</c:v>
                </c:pt>
                <c:pt idx="448">
                  <c:v>7.2874999999999996</c:v>
                </c:pt>
                <c:pt idx="449">
                  <c:v>15.876249999999999</c:v>
                </c:pt>
                <c:pt idx="450">
                  <c:v>9.1225000000000005</c:v>
                </c:pt>
                <c:pt idx="451">
                  <c:v>10.3225</c:v>
                </c:pt>
                <c:pt idx="452">
                  <c:v>13.331249999999997</c:v>
                </c:pt>
                <c:pt idx="453">
                  <c:v>5.6062500000000011</c:v>
                </c:pt>
                <c:pt idx="454">
                  <c:v>4.0925000000000029</c:v>
                </c:pt>
                <c:pt idx="455">
                  <c:v>18.088749999999997</c:v>
                </c:pt>
                <c:pt idx="456">
                  <c:v>4.7974999999999994</c:v>
                </c:pt>
                <c:pt idx="457">
                  <c:v>15.876249999999999</c:v>
                </c:pt>
                <c:pt idx="458">
                  <c:v>17.220000000000002</c:v>
                </c:pt>
                <c:pt idx="459">
                  <c:v>10.718750000000002</c:v>
                </c:pt>
                <c:pt idx="460">
                  <c:v>10.367500000000003</c:v>
                </c:pt>
                <c:pt idx="461">
                  <c:v>7.2874999999999996</c:v>
                </c:pt>
                <c:pt idx="462">
                  <c:v>10.504999999999999</c:v>
                </c:pt>
                <c:pt idx="463">
                  <c:v>11.611250000000004</c:v>
                </c:pt>
                <c:pt idx="464">
                  <c:v>11.873749999999998</c:v>
                </c:pt>
                <c:pt idx="465">
                  <c:v>3.707499999999996</c:v>
                </c:pt>
                <c:pt idx="466">
                  <c:v>13.331249999999997</c:v>
                </c:pt>
                <c:pt idx="467">
                  <c:v>10.367500000000003</c:v>
                </c:pt>
                <c:pt idx="468">
                  <c:v>10.504999999999999</c:v>
                </c:pt>
                <c:pt idx="469">
                  <c:v>5.03125</c:v>
                </c:pt>
                <c:pt idx="470">
                  <c:v>2.1412499999999977</c:v>
                </c:pt>
                <c:pt idx="471">
                  <c:v>6.7725000000000009</c:v>
                </c:pt>
                <c:pt idx="472">
                  <c:v>7.2874999999999996</c:v>
                </c:pt>
                <c:pt idx="473">
                  <c:v>4.0925000000000029</c:v>
                </c:pt>
                <c:pt idx="474">
                  <c:v>15.5725</c:v>
                </c:pt>
                <c:pt idx="475">
                  <c:v>4.7974999999999994</c:v>
                </c:pt>
                <c:pt idx="476">
                  <c:v>9.1225000000000005</c:v>
                </c:pt>
                <c:pt idx="477">
                  <c:v>15.876249999999999</c:v>
                </c:pt>
                <c:pt idx="478">
                  <c:v>10.3225</c:v>
                </c:pt>
                <c:pt idx="479">
                  <c:v>2.1412499999999977</c:v>
                </c:pt>
                <c:pt idx="480">
                  <c:v>1.6887499999999989</c:v>
                </c:pt>
                <c:pt idx="481">
                  <c:v>5.03125</c:v>
                </c:pt>
                <c:pt idx="482">
                  <c:v>4.7974999999999994</c:v>
                </c:pt>
                <c:pt idx="483">
                  <c:v>15.876249999999999</c:v>
                </c:pt>
                <c:pt idx="484">
                  <c:v>9.1225000000000005</c:v>
                </c:pt>
                <c:pt idx="485">
                  <c:v>4.9549999999999983</c:v>
                </c:pt>
                <c:pt idx="486">
                  <c:v>7.2874999999999996</c:v>
                </c:pt>
                <c:pt idx="487">
                  <c:v>5.754999999999999</c:v>
                </c:pt>
                <c:pt idx="488">
                  <c:v>17.5075</c:v>
                </c:pt>
                <c:pt idx="489">
                  <c:v>13.114999999999997</c:v>
                </c:pt>
                <c:pt idx="490">
                  <c:v>19.922499999999999</c:v>
                </c:pt>
                <c:pt idx="491">
                  <c:v>6.8149999999999995</c:v>
                </c:pt>
                <c:pt idx="492">
                  <c:v>10.3225</c:v>
                </c:pt>
                <c:pt idx="493">
                  <c:v>15.5725</c:v>
                </c:pt>
                <c:pt idx="494">
                  <c:v>6.7725000000000009</c:v>
                </c:pt>
                <c:pt idx="495">
                  <c:v>19.922499999999999</c:v>
                </c:pt>
                <c:pt idx="496">
                  <c:v>4.9549999999999983</c:v>
                </c:pt>
                <c:pt idx="497">
                  <c:v>6.8149999999999995</c:v>
                </c:pt>
                <c:pt idx="498">
                  <c:v>6.432500000000001</c:v>
                </c:pt>
                <c:pt idx="499">
                  <c:v>3.707499999999996</c:v>
                </c:pt>
                <c:pt idx="500">
                  <c:v>13.114999999999997</c:v>
                </c:pt>
                <c:pt idx="501">
                  <c:v>15.876249999999999</c:v>
                </c:pt>
                <c:pt idx="502">
                  <c:v>10.3225</c:v>
                </c:pt>
                <c:pt idx="503">
                  <c:v>17.220000000000002</c:v>
                </c:pt>
                <c:pt idx="504">
                  <c:v>2.1412499999999977</c:v>
                </c:pt>
                <c:pt idx="505">
                  <c:v>5.03125</c:v>
                </c:pt>
                <c:pt idx="506">
                  <c:v>11.873749999999998</c:v>
                </c:pt>
                <c:pt idx="507">
                  <c:v>16.143749999999997</c:v>
                </c:pt>
                <c:pt idx="508">
                  <c:v>7.2874999999999996</c:v>
                </c:pt>
                <c:pt idx="509">
                  <c:v>4.7974999999999994</c:v>
                </c:pt>
                <c:pt idx="510">
                  <c:v>19.922499999999999</c:v>
                </c:pt>
                <c:pt idx="511">
                  <c:v>2.1412499999999977</c:v>
                </c:pt>
                <c:pt idx="512">
                  <c:v>6.432500000000001</c:v>
                </c:pt>
                <c:pt idx="513">
                  <c:v>17.5075</c:v>
                </c:pt>
                <c:pt idx="514">
                  <c:v>4.9549999999999983</c:v>
                </c:pt>
                <c:pt idx="515">
                  <c:v>6.9025000000000016</c:v>
                </c:pt>
                <c:pt idx="516">
                  <c:v>9.1225000000000005</c:v>
                </c:pt>
                <c:pt idx="517">
                  <c:v>3.707499999999996</c:v>
                </c:pt>
                <c:pt idx="518">
                  <c:v>17.220000000000002</c:v>
                </c:pt>
                <c:pt idx="519">
                  <c:v>17.5075</c:v>
                </c:pt>
                <c:pt idx="520">
                  <c:v>16.143749999999997</c:v>
                </c:pt>
                <c:pt idx="521">
                  <c:v>10.718750000000002</c:v>
                </c:pt>
                <c:pt idx="522">
                  <c:v>6.8149999999999995</c:v>
                </c:pt>
                <c:pt idx="523">
                  <c:v>6.432500000000001</c:v>
                </c:pt>
                <c:pt idx="524">
                  <c:v>10.3225</c:v>
                </c:pt>
                <c:pt idx="525">
                  <c:v>5.6062500000000011</c:v>
                </c:pt>
                <c:pt idx="526">
                  <c:v>18.088749999999997</c:v>
                </c:pt>
                <c:pt idx="527">
                  <c:v>6.9025000000000016</c:v>
                </c:pt>
                <c:pt idx="528">
                  <c:v>4.0925000000000029</c:v>
                </c:pt>
                <c:pt idx="529">
                  <c:v>10.367500000000003</c:v>
                </c:pt>
                <c:pt idx="530">
                  <c:v>6.432500000000001</c:v>
                </c:pt>
                <c:pt idx="531">
                  <c:v>13.331249999999997</c:v>
                </c:pt>
                <c:pt idx="532">
                  <c:v>4.0925000000000029</c:v>
                </c:pt>
                <c:pt idx="533">
                  <c:v>4.7974999999999994</c:v>
                </c:pt>
                <c:pt idx="534">
                  <c:v>3.707499999999996</c:v>
                </c:pt>
                <c:pt idx="535">
                  <c:v>11.611250000000004</c:v>
                </c:pt>
                <c:pt idx="536">
                  <c:v>19.403750000000002</c:v>
                </c:pt>
                <c:pt idx="537">
                  <c:v>15.838749999999997</c:v>
                </c:pt>
                <c:pt idx="538">
                  <c:v>13.114999999999997</c:v>
                </c:pt>
                <c:pt idx="539">
                  <c:v>2.1412499999999977</c:v>
                </c:pt>
                <c:pt idx="540">
                  <c:v>6.8149999999999995</c:v>
                </c:pt>
                <c:pt idx="541">
                  <c:v>15.838749999999997</c:v>
                </c:pt>
                <c:pt idx="542">
                  <c:v>1.6887499999999989</c:v>
                </c:pt>
                <c:pt idx="543">
                  <c:v>17.220000000000002</c:v>
                </c:pt>
                <c:pt idx="544">
                  <c:v>10.504999999999999</c:v>
                </c:pt>
                <c:pt idx="545">
                  <c:v>15.876249999999999</c:v>
                </c:pt>
                <c:pt idx="546">
                  <c:v>6.7725000000000009</c:v>
                </c:pt>
                <c:pt idx="547">
                  <c:v>5.6062500000000011</c:v>
                </c:pt>
                <c:pt idx="548">
                  <c:v>19.403750000000002</c:v>
                </c:pt>
                <c:pt idx="549">
                  <c:v>15.5725</c:v>
                </c:pt>
                <c:pt idx="550">
                  <c:v>5.754999999999999</c:v>
                </c:pt>
                <c:pt idx="551">
                  <c:v>6.9025000000000016</c:v>
                </c:pt>
                <c:pt idx="552">
                  <c:v>10.504999999999999</c:v>
                </c:pt>
                <c:pt idx="553">
                  <c:v>19.403750000000002</c:v>
                </c:pt>
                <c:pt idx="554">
                  <c:v>11.873749999999998</c:v>
                </c:pt>
                <c:pt idx="555">
                  <c:v>6.432500000000001</c:v>
                </c:pt>
                <c:pt idx="556">
                  <c:v>3.707499999999996</c:v>
                </c:pt>
                <c:pt idx="557">
                  <c:v>15.5725</c:v>
                </c:pt>
                <c:pt idx="558">
                  <c:v>11.873749999999998</c:v>
                </c:pt>
                <c:pt idx="559">
                  <c:v>13.331249999999997</c:v>
                </c:pt>
                <c:pt idx="560">
                  <c:v>3.707499999999996</c:v>
                </c:pt>
                <c:pt idx="561">
                  <c:v>15.876249999999999</c:v>
                </c:pt>
                <c:pt idx="562">
                  <c:v>4.7974999999999994</c:v>
                </c:pt>
                <c:pt idx="563">
                  <c:v>4.0925000000000029</c:v>
                </c:pt>
                <c:pt idx="564">
                  <c:v>1.6887499999999989</c:v>
                </c:pt>
                <c:pt idx="565">
                  <c:v>19.922499999999999</c:v>
                </c:pt>
                <c:pt idx="566">
                  <c:v>11.611250000000004</c:v>
                </c:pt>
                <c:pt idx="567">
                  <c:v>4.9549999999999983</c:v>
                </c:pt>
                <c:pt idx="568">
                  <c:v>9.1225000000000005</c:v>
                </c:pt>
                <c:pt idx="569">
                  <c:v>13.114999999999997</c:v>
                </c:pt>
                <c:pt idx="570">
                  <c:v>16.143749999999997</c:v>
                </c:pt>
                <c:pt idx="571">
                  <c:v>17.220000000000002</c:v>
                </c:pt>
                <c:pt idx="572">
                  <c:v>5.03125</c:v>
                </c:pt>
                <c:pt idx="573">
                  <c:v>1.6887499999999989</c:v>
                </c:pt>
                <c:pt idx="574">
                  <c:v>11.611250000000004</c:v>
                </c:pt>
                <c:pt idx="575">
                  <c:v>15.5725</c:v>
                </c:pt>
                <c:pt idx="576">
                  <c:v>5.754999999999999</c:v>
                </c:pt>
                <c:pt idx="577">
                  <c:v>4.9549999999999983</c:v>
                </c:pt>
                <c:pt idx="578">
                  <c:v>6.8149999999999995</c:v>
                </c:pt>
                <c:pt idx="579">
                  <c:v>4.0925000000000029</c:v>
                </c:pt>
                <c:pt idx="580">
                  <c:v>6.9025000000000016</c:v>
                </c:pt>
                <c:pt idx="581">
                  <c:v>10.718750000000002</c:v>
                </c:pt>
                <c:pt idx="582">
                  <c:v>9.1225000000000005</c:v>
                </c:pt>
                <c:pt idx="583">
                  <c:v>3.707499999999996</c:v>
                </c:pt>
                <c:pt idx="584">
                  <c:v>5.754999999999999</c:v>
                </c:pt>
                <c:pt idx="585">
                  <c:v>19.922499999999999</c:v>
                </c:pt>
                <c:pt idx="586">
                  <c:v>18.088749999999997</c:v>
                </c:pt>
                <c:pt idx="587">
                  <c:v>5.03125</c:v>
                </c:pt>
                <c:pt idx="588">
                  <c:v>10.3225</c:v>
                </c:pt>
                <c:pt idx="589">
                  <c:v>4.0925000000000029</c:v>
                </c:pt>
                <c:pt idx="590">
                  <c:v>6.7725000000000009</c:v>
                </c:pt>
                <c:pt idx="591">
                  <c:v>10.504999999999999</c:v>
                </c:pt>
                <c:pt idx="592">
                  <c:v>17.5075</c:v>
                </c:pt>
                <c:pt idx="593">
                  <c:v>10.367500000000003</c:v>
                </c:pt>
                <c:pt idx="594">
                  <c:v>10.718750000000002</c:v>
                </c:pt>
                <c:pt idx="595">
                  <c:v>15.876249999999999</c:v>
                </c:pt>
                <c:pt idx="596">
                  <c:v>3.707499999999996</c:v>
                </c:pt>
                <c:pt idx="597">
                  <c:v>18.088749999999997</c:v>
                </c:pt>
                <c:pt idx="598">
                  <c:v>4.7974999999999994</c:v>
                </c:pt>
                <c:pt idx="599">
                  <c:v>2.1412499999999977</c:v>
                </c:pt>
                <c:pt idx="600">
                  <c:v>10.3225</c:v>
                </c:pt>
                <c:pt idx="601">
                  <c:v>6.432500000000001</c:v>
                </c:pt>
                <c:pt idx="602">
                  <c:v>5.03125</c:v>
                </c:pt>
                <c:pt idx="603">
                  <c:v>15.876249999999999</c:v>
                </c:pt>
                <c:pt idx="604">
                  <c:v>16.143749999999997</c:v>
                </c:pt>
                <c:pt idx="605">
                  <c:v>17.5075</c:v>
                </c:pt>
                <c:pt idx="606">
                  <c:v>9.1225000000000005</c:v>
                </c:pt>
                <c:pt idx="607">
                  <c:v>5.6062500000000011</c:v>
                </c:pt>
                <c:pt idx="608">
                  <c:v>10.3225</c:v>
                </c:pt>
                <c:pt idx="609">
                  <c:v>19.403750000000002</c:v>
                </c:pt>
                <c:pt idx="610">
                  <c:v>19.922499999999999</c:v>
                </c:pt>
                <c:pt idx="611">
                  <c:v>2.1412499999999977</c:v>
                </c:pt>
                <c:pt idx="612">
                  <c:v>10.718750000000002</c:v>
                </c:pt>
                <c:pt idx="613">
                  <c:v>10.367500000000003</c:v>
                </c:pt>
                <c:pt idx="614">
                  <c:v>15.838749999999997</c:v>
                </c:pt>
                <c:pt idx="615">
                  <c:v>6.7725000000000009</c:v>
                </c:pt>
                <c:pt idx="616">
                  <c:v>5.754999999999999</c:v>
                </c:pt>
                <c:pt idx="617">
                  <c:v>10.3225</c:v>
                </c:pt>
                <c:pt idx="618">
                  <c:v>10.718750000000002</c:v>
                </c:pt>
                <c:pt idx="619">
                  <c:v>13.114999999999997</c:v>
                </c:pt>
                <c:pt idx="620">
                  <c:v>17.5075</c:v>
                </c:pt>
                <c:pt idx="621">
                  <c:v>9.1225000000000005</c:v>
                </c:pt>
                <c:pt idx="622">
                  <c:v>6.9025000000000016</c:v>
                </c:pt>
                <c:pt idx="623">
                  <c:v>18.088749999999997</c:v>
                </c:pt>
                <c:pt idx="624">
                  <c:v>15.838749999999997</c:v>
                </c:pt>
                <c:pt idx="625">
                  <c:v>2.1412499999999977</c:v>
                </c:pt>
                <c:pt idx="626">
                  <c:v>19.922499999999999</c:v>
                </c:pt>
                <c:pt idx="627">
                  <c:v>10.367500000000003</c:v>
                </c:pt>
                <c:pt idx="628">
                  <c:v>19.403750000000002</c:v>
                </c:pt>
                <c:pt idx="629">
                  <c:v>11.873749999999998</c:v>
                </c:pt>
                <c:pt idx="630">
                  <c:v>13.331249999999997</c:v>
                </c:pt>
                <c:pt idx="631">
                  <c:v>19.403750000000002</c:v>
                </c:pt>
                <c:pt idx="632">
                  <c:v>6.7725000000000009</c:v>
                </c:pt>
                <c:pt idx="633">
                  <c:v>6.432500000000001</c:v>
                </c:pt>
                <c:pt idx="634">
                  <c:v>13.114999999999997</c:v>
                </c:pt>
                <c:pt idx="635">
                  <c:v>2.1412499999999977</c:v>
                </c:pt>
                <c:pt idx="636">
                  <c:v>15.5725</c:v>
                </c:pt>
                <c:pt idx="637">
                  <c:v>11.611250000000004</c:v>
                </c:pt>
                <c:pt idx="638">
                  <c:v>4.7974999999999994</c:v>
                </c:pt>
                <c:pt idx="639">
                  <c:v>4.0925000000000029</c:v>
                </c:pt>
                <c:pt idx="640">
                  <c:v>17.220000000000002</c:v>
                </c:pt>
                <c:pt idx="641">
                  <c:v>10.367500000000003</c:v>
                </c:pt>
                <c:pt idx="642">
                  <c:v>9.1225000000000005</c:v>
                </c:pt>
                <c:pt idx="643">
                  <c:v>5.754999999999999</c:v>
                </c:pt>
                <c:pt idx="644">
                  <c:v>10.367500000000003</c:v>
                </c:pt>
                <c:pt idx="645">
                  <c:v>16.143749999999997</c:v>
                </c:pt>
                <c:pt idx="646">
                  <c:v>13.114999999999997</c:v>
                </c:pt>
                <c:pt idx="647">
                  <c:v>6.8149999999999995</c:v>
                </c:pt>
                <c:pt idx="648">
                  <c:v>15.876249999999999</c:v>
                </c:pt>
                <c:pt idx="649">
                  <c:v>6.9025000000000016</c:v>
                </c:pt>
                <c:pt idx="650">
                  <c:v>11.611250000000004</c:v>
                </c:pt>
                <c:pt idx="651">
                  <c:v>6.432500000000001</c:v>
                </c:pt>
                <c:pt idx="652">
                  <c:v>4.7974999999999994</c:v>
                </c:pt>
                <c:pt idx="653">
                  <c:v>17.220000000000002</c:v>
                </c:pt>
                <c:pt idx="654">
                  <c:v>5.754999999999999</c:v>
                </c:pt>
                <c:pt idx="655">
                  <c:v>5.6062500000000011</c:v>
                </c:pt>
                <c:pt idx="656">
                  <c:v>9.1225000000000005</c:v>
                </c:pt>
                <c:pt idx="657">
                  <c:v>4.9549999999999983</c:v>
                </c:pt>
                <c:pt idx="658">
                  <c:v>10.367500000000003</c:v>
                </c:pt>
                <c:pt idx="659">
                  <c:v>6.8149999999999995</c:v>
                </c:pt>
                <c:pt idx="660">
                  <c:v>18.088749999999997</c:v>
                </c:pt>
                <c:pt idx="661">
                  <c:v>15.838749999999997</c:v>
                </c:pt>
                <c:pt idx="662">
                  <c:v>15.5725</c:v>
                </c:pt>
                <c:pt idx="663">
                  <c:v>9.1225000000000005</c:v>
                </c:pt>
                <c:pt idx="664">
                  <c:v>6.9025000000000016</c:v>
                </c:pt>
                <c:pt idx="665">
                  <c:v>15.876249999999999</c:v>
                </c:pt>
                <c:pt idx="666">
                  <c:v>6.432500000000001</c:v>
                </c:pt>
                <c:pt idx="667">
                  <c:v>11.611250000000004</c:v>
                </c:pt>
                <c:pt idx="668">
                  <c:v>13.114999999999997</c:v>
                </c:pt>
                <c:pt idx="669">
                  <c:v>16.143749999999997</c:v>
                </c:pt>
                <c:pt idx="670">
                  <c:v>6.8149999999999995</c:v>
                </c:pt>
                <c:pt idx="671">
                  <c:v>17.220000000000002</c:v>
                </c:pt>
                <c:pt idx="672">
                  <c:v>15.5725</c:v>
                </c:pt>
                <c:pt idx="673">
                  <c:v>6.7725000000000009</c:v>
                </c:pt>
                <c:pt idx="674">
                  <c:v>10.367500000000003</c:v>
                </c:pt>
                <c:pt idx="675">
                  <c:v>4.9549999999999983</c:v>
                </c:pt>
                <c:pt idx="676">
                  <c:v>6.432500000000001</c:v>
                </c:pt>
                <c:pt idx="677">
                  <c:v>4.7974999999999994</c:v>
                </c:pt>
                <c:pt idx="678">
                  <c:v>11.611250000000004</c:v>
                </c:pt>
                <c:pt idx="679">
                  <c:v>16.143749999999997</c:v>
                </c:pt>
                <c:pt idx="680">
                  <c:v>10.718750000000002</c:v>
                </c:pt>
                <c:pt idx="681">
                  <c:v>5.03125</c:v>
                </c:pt>
                <c:pt idx="682">
                  <c:v>3.707499999999996</c:v>
                </c:pt>
                <c:pt idx="683">
                  <c:v>17.5075</c:v>
                </c:pt>
                <c:pt idx="684">
                  <c:v>17.220000000000002</c:v>
                </c:pt>
                <c:pt idx="685">
                  <c:v>4.0925000000000029</c:v>
                </c:pt>
                <c:pt idx="686">
                  <c:v>11.611250000000004</c:v>
                </c:pt>
                <c:pt idx="687">
                  <c:v>3.707499999999996</c:v>
                </c:pt>
                <c:pt idx="688">
                  <c:v>10.718750000000002</c:v>
                </c:pt>
                <c:pt idx="689">
                  <c:v>4.0925000000000029</c:v>
                </c:pt>
                <c:pt idx="690">
                  <c:v>13.114999999999997</c:v>
                </c:pt>
                <c:pt idx="691">
                  <c:v>19.922499999999999</c:v>
                </c:pt>
                <c:pt idx="692">
                  <c:v>11.873749999999998</c:v>
                </c:pt>
                <c:pt idx="693">
                  <c:v>6.432500000000001</c:v>
                </c:pt>
                <c:pt idx="694">
                  <c:v>5.6062500000000011</c:v>
                </c:pt>
                <c:pt idx="695">
                  <c:v>7.2874999999999996</c:v>
                </c:pt>
                <c:pt idx="696">
                  <c:v>17.5075</c:v>
                </c:pt>
                <c:pt idx="697">
                  <c:v>16.143749999999997</c:v>
                </c:pt>
                <c:pt idx="698">
                  <c:v>4.9549999999999983</c:v>
                </c:pt>
                <c:pt idx="699">
                  <c:v>15.876249999999999</c:v>
                </c:pt>
                <c:pt idx="700">
                  <c:v>11.873749999999998</c:v>
                </c:pt>
                <c:pt idx="701">
                  <c:v>5.03125</c:v>
                </c:pt>
                <c:pt idx="702">
                  <c:v>10.367500000000003</c:v>
                </c:pt>
                <c:pt idx="703">
                  <c:v>6.8149999999999995</c:v>
                </c:pt>
                <c:pt idx="704">
                  <c:v>4.7974999999999994</c:v>
                </c:pt>
                <c:pt idx="705">
                  <c:v>7.2874999999999996</c:v>
                </c:pt>
                <c:pt idx="706">
                  <c:v>13.114999999999997</c:v>
                </c:pt>
                <c:pt idx="707">
                  <c:v>6.9025000000000016</c:v>
                </c:pt>
                <c:pt idx="708">
                  <c:v>15.838749999999997</c:v>
                </c:pt>
                <c:pt idx="709">
                  <c:v>19.403750000000002</c:v>
                </c:pt>
                <c:pt idx="710">
                  <c:v>6.7725000000000009</c:v>
                </c:pt>
                <c:pt idx="711">
                  <c:v>15.876249999999999</c:v>
                </c:pt>
                <c:pt idx="712">
                  <c:v>17.5075</c:v>
                </c:pt>
                <c:pt idx="713">
                  <c:v>5.6062500000000011</c:v>
                </c:pt>
                <c:pt idx="714">
                  <c:v>10.3225</c:v>
                </c:pt>
                <c:pt idx="715">
                  <c:v>6.9025000000000016</c:v>
                </c:pt>
                <c:pt idx="716">
                  <c:v>7.2874999999999996</c:v>
                </c:pt>
                <c:pt idx="717">
                  <c:v>17.5075</c:v>
                </c:pt>
                <c:pt idx="718">
                  <c:v>15.876249999999999</c:v>
                </c:pt>
                <c:pt idx="719">
                  <c:v>13.114999999999997</c:v>
                </c:pt>
                <c:pt idx="720">
                  <c:v>19.403750000000002</c:v>
                </c:pt>
                <c:pt idx="721">
                  <c:v>1.6887499999999989</c:v>
                </c:pt>
                <c:pt idx="722">
                  <c:v>16.143749999999997</c:v>
                </c:pt>
                <c:pt idx="723">
                  <c:v>9.1225000000000005</c:v>
                </c:pt>
                <c:pt idx="724">
                  <c:v>6.8149999999999995</c:v>
                </c:pt>
                <c:pt idx="725">
                  <c:v>11.873749999999998</c:v>
                </c:pt>
                <c:pt idx="726">
                  <c:v>4.9549999999999983</c:v>
                </c:pt>
                <c:pt idx="727">
                  <c:v>15.838749999999997</c:v>
                </c:pt>
                <c:pt idx="728">
                  <c:v>7.2874999999999996</c:v>
                </c:pt>
                <c:pt idx="729">
                  <c:v>5.754999999999999</c:v>
                </c:pt>
                <c:pt idx="730">
                  <c:v>17.5075</c:v>
                </c:pt>
                <c:pt idx="731">
                  <c:v>10.718750000000002</c:v>
                </c:pt>
                <c:pt idx="732">
                  <c:v>4.0925000000000029</c:v>
                </c:pt>
                <c:pt idx="733">
                  <c:v>6.9025000000000016</c:v>
                </c:pt>
                <c:pt idx="734">
                  <c:v>15.5725</c:v>
                </c:pt>
                <c:pt idx="735">
                  <c:v>13.331249999999997</c:v>
                </c:pt>
                <c:pt idx="736">
                  <c:v>18.088749999999997</c:v>
                </c:pt>
                <c:pt idx="737">
                  <c:v>6.8149999999999995</c:v>
                </c:pt>
                <c:pt idx="738">
                  <c:v>15.838749999999997</c:v>
                </c:pt>
                <c:pt idx="739">
                  <c:v>1.6887499999999989</c:v>
                </c:pt>
                <c:pt idx="740">
                  <c:v>17.220000000000002</c:v>
                </c:pt>
                <c:pt idx="741">
                  <c:v>5.6062500000000011</c:v>
                </c:pt>
                <c:pt idx="742">
                  <c:v>10.504999999999999</c:v>
                </c:pt>
                <c:pt idx="743">
                  <c:v>5.754999999999999</c:v>
                </c:pt>
                <c:pt idx="744">
                  <c:v>13.331249999999997</c:v>
                </c:pt>
                <c:pt idx="745">
                  <c:v>6.7725000000000009</c:v>
                </c:pt>
                <c:pt idx="746">
                  <c:v>6.8149999999999995</c:v>
                </c:pt>
                <c:pt idx="747">
                  <c:v>4.7974999999999994</c:v>
                </c:pt>
                <c:pt idx="748">
                  <c:v>5.03125</c:v>
                </c:pt>
                <c:pt idx="749">
                  <c:v>13.114999999999997</c:v>
                </c:pt>
                <c:pt idx="750">
                  <c:v>10.3225</c:v>
                </c:pt>
                <c:pt idx="751">
                  <c:v>7.2874999999999996</c:v>
                </c:pt>
                <c:pt idx="752">
                  <c:v>5.6062500000000011</c:v>
                </c:pt>
                <c:pt idx="753">
                  <c:v>5.754999999999999</c:v>
                </c:pt>
                <c:pt idx="754">
                  <c:v>19.403750000000002</c:v>
                </c:pt>
                <c:pt idx="755">
                  <c:v>10.504999999999999</c:v>
                </c:pt>
                <c:pt idx="756">
                  <c:v>6.8149999999999995</c:v>
                </c:pt>
                <c:pt idx="757">
                  <c:v>13.331249999999997</c:v>
                </c:pt>
                <c:pt idx="758">
                  <c:v>13.114999999999997</c:v>
                </c:pt>
                <c:pt idx="759">
                  <c:v>5.03125</c:v>
                </c:pt>
                <c:pt idx="760">
                  <c:v>6.9025000000000016</c:v>
                </c:pt>
                <c:pt idx="761">
                  <c:v>1.6887499999999989</c:v>
                </c:pt>
                <c:pt idx="762">
                  <c:v>18.088749999999997</c:v>
                </c:pt>
                <c:pt idx="763">
                  <c:v>4.7974999999999994</c:v>
                </c:pt>
                <c:pt idx="764">
                  <c:v>10.3225</c:v>
                </c:pt>
                <c:pt idx="765">
                  <c:v>11.611250000000004</c:v>
                </c:pt>
                <c:pt idx="766">
                  <c:v>19.922499999999999</c:v>
                </c:pt>
                <c:pt idx="767">
                  <c:v>2.1412499999999977</c:v>
                </c:pt>
                <c:pt idx="768">
                  <c:v>1.6887499999999989</c:v>
                </c:pt>
                <c:pt idx="769">
                  <c:v>7.2874999999999996</c:v>
                </c:pt>
                <c:pt idx="770">
                  <c:v>4.0925000000000029</c:v>
                </c:pt>
                <c:pt idx="771">
                  <c:v>11.873749999999998</c:v>
                </c:pt>
                <c:pt idx="772">
                  <c:v>16.143749999999997</c:v>
                </c:pt>
                <c:pt idx="773">
                  <c:v>19.403750000000002</c:v>
                </c:pt>
                <c:pt idx="774">
                  <c:v>5.03125</c:v>
                </c:pt>
                <c:pt idx="775">
                  <c:v>6.7725000000000009</c:v>
                </c:pt>
                <c:pt idx="776">
                  <c:v>5.754999999999999</c:v>
                </c:pt>
                <c:pt idx="777">
                  <c:v>16.143749999999997</c:v>
                </c:pt>
                <c:pt idx="778">
                  <c:v>13.331249999999997</c:v>
                </c:pt>
                <c:pt idx="779">
                  <c:v>11.873749999999998</c:v>
                </c:pt>
                <c:pt idx="780">
                  <c:v>10.504999999999999</c:v>
                </c:pt>
                <c:pt idx="781">
                  <c:v>6.432500000000001</c:v>
                </c:pt>
                <c:pt idx="782">
                  <c:v>4.9549999999999983</c:v>
                </c:pt>
                <c:pt idx="783">
                  <c:v>4.7974999999999994</c:v>
                </c:pt>
                <c:pt idx="784">
                  <c:v>10.718750000000002</c:v>
                </c:pt>
                <c:pt idx="785">
                  <c:v>2.1412499999999977</c:v>
                </c:pt>
                <c:pt idx="786">
                  <c:v>1.6887499999999989</c:v>
                </c:pt>
                <c:pt idx="787">
                  <c:v>19.403750000000002</c:v>
                </c:pt>
                <c:pt idx="788">
                  <c:v>5.03125</c:v>
                </c:pt>
                <c:pt idx="789">
                  <c:v>10.504999999999999</c:v>
                </c:pt>
                <c:pt idx="790">
                  <c:v>3.707499999999996</c:v>
                </c:pt>
                <c:pt idx="791">
                  <c:v>5.754999999999999</c:v>
                </c:pt>
                <c:pt idx="792">
                  <c:v>4.7974999999999994</c:v>
                </c:pt>
                <c:pt idx="793">
                  <c:v>13.331249999999997</c:v>
                </c:pt>
                <c:pt idx="794">
                  <c:v>4.0925000000000029</c:v>
                </c:pt>
                <c:pt idx="795">
                  <c:v>19.403750000000002</c:v>
                </c:pt>
                <c:pt idx="796">
                  <c:v>5.6062500000000011</c:v>
                </c:pt>
                <c:pt idx="797">
                  <c:v>2.1412499999999977</c:v>
                </c:pt>
                <c:pt idx="798">
                  <c:v>13.331249999999997</c:v>
                </c:pt>
                <c:pt idx="799">
                  <c:v>5.6062500000000011</c:v>
                </c:pt>
                <c:pt idx="800">
                  <c:v>4.9549999999999983</c:v>
                </c:pt>
                <c:pt idx="801">
                  <c:v>18.088749999999997</c:v>
                </c:pt>
                <c:pt idx="802">
                  <c:v>19.403750000000002</c:v>
                </c:pt>
                <c:pt idx="803">
                  <c:v>6.9025000000000016</c:v>
                </c:pt>
                <c:pt idx="804">
                  <c:v>7.2874999999999996</c:v>
                </c:pt>
                <c:pt idx="805">
                  <c:v>17.5075</c:v>
                </c:pt>
                <c:pt idx="806">
                  <c:v>11.611250000000004</c:v>
                </c:pt>
                <c:pt idx="807">
                  <c:v>6.432500000000001</c:v>
                </c:pt>
                <c:pt idx="808">
                  <c:v>10.3225</c:v>
                </c:pt>
                <c:pt idx="809">
                  <c:v>7.2874999999999996</c:v>
                </c:pt>
                <c:pt idx="810">
                  <c:v>17.220000000000002</c:v>
                </c:pt>
                <c:pt idx="811">
                  <c:v>10.504999999999999</c:v>
                </c:pt>
                <c:pt idx="812">
                  <c:v>10.367500000000003</c:v>
                </c:pt>
                <c:pt idx="813">
                  <c:v>15.838749999999997</c:v>
                </c:pt>
                <c:pt idx="814">
                  <c:v>5.754999999999999</c:v>
                </c:pt>
                <c:pt idx="815">
                  <c:v>6.9025000000000016</c:v>
                </c:pt>
                <c:pt idx="816">
                  <c:v>11.611250000000004</c:v>
                </c:pt>
                <c:pt idx="817">
                  <c:v>6.432500000000001</c:v>
                </c:pt>
                <c:pt idx="818">
                  <c:v>5.754999999999999</c:v>
                </c:pt>
                <c:pt idx="819">
                  <c:v>10.504999999999999</c:v>
                </c:pt>
                <c:pt idx="820">
                  <c:v>10.367500000000003</c:v>
                </c:pt>
                <c:pt idx="821">
                  <c:v>11.611250000000004</c:v>
                </c:pt>
                <c:pt idx="822">
                  <c:v>17.220000000000002</c:v>
                </c:pt>
                <c:pt idx="823">
                  <c:v>15.838749999999997</c:v>
                </c:pt>
                <c:pt idx="824">
                  <c:v>6.7725000000000009</c:v>
                </c:pt>
                <c:pt idx="825">
                  <c:v>15.5725</c:v>
                </c:pt>
                <c:pt idx="826">
                  <c:v>10.718750000000002</c:v>
                </c:pt>
                <c:pt idx="827">
                  <c:v>10.367500000000003</c:v>
                </c:pt>
                <c:pt idx="828">
                  <c:v>5.6062500000000011</c:v>
                </c:pt>
                <c:pt idx="829">
                  <c:v>6.432500000000001</c:v>
                </c:pt>
                <c:pt idx="830">
                  <c:v>19.922499999999999</c:v>
                </c:pt>
                <c:pt idx="831">
                  <c:v>17.5075</c:v>
                </c:pt>
                <c:pt idx="832">
                  <c:v>11.611250000000004</c:v>
                </c:pt>
                <c:pt idx="833">
                  <c:v>15.838749999999997</c:v>
                </c:pt>
                <c:pt idx="834">
                  <c:v>6.7725000000000009</c:v>
                </c:pt>
                <c:pt idx="835">
                  <c:v>16.143749999999997</c:v>
                </c:pt>
                <c:pt idx="836">
                  <c:v>10.3225</c:v>
                </c:pt>
                <c:pt idx="837">
                  <c:v>17.220000000000002</c:v>
                </c:pt>
                <c:pt idx="838">
                  <c:v>9.1225000000000005</c:v>
                </c:pt>
                <c:pt idx="839">
                  <c:v>10.718750000000002</c:v>
                </c:pt>
                <c:pt idx="840">
                  <c:v>4.7974999999999994</c:v>
                </c:pt>
                <c:pt idx="841">
                  <c:v>1.6887499999999989</c:v>
                </c:pt>
                <c:pt idx="842">
                  <c:v>17.220000000000002</c:v>
                </c:pt>
                <c:pt idx="843">
                  <c:v>10.367500000000003</c:v>
                </c:pt>
                <c:pt idx="844">
                  <c:v>7.2874999999999996</c:v>
                </c:pt>
                <c:pt idx="845">
                  <c:v>5.754999999999999</c:v>
                </c:pt>
                <c:pt idx="846">
                  <c:v>5.03125</c:v>
                </c:pt>
                <c:pt idx="847">
                  <c:v>13.114999999999997</c:v>
                </c:pt>
                <c:pt idx="848">
                  <c:v>10.718750000000002</c:v>
                </c:pt>
                <c:pt idx="849">
                  <c:v>6.432500000000001</c:v>
                </c:pt>
                <c:pt idx="850">
                  <c:v>11.873749999999998</c:v>
                </c:pt>
                <c:pt idx="851">
                  <c:v>16.143749999999997</c:v>
                </c:pt>
                <c:pt idx="852">
                  <c:v>17.5075</c:v>
                </c:pt>
                <c:pt idx="853">
                  <c:v>19.403750000000002</c:v>
                </c:pt>
                <c:pt idx="854">
                  <c:v>1.6887499999999989</c:v>
                </c:pt>
                <c:pt idx="855">
                  <c:v>4.9549999999999983</c:v>
                </c:pt>
                <c:pt idx="856">
                  <c:v>6.7725000000000009</c:v>
                </c:pt>
                <c:pt idx="857">
                  <c:v>13.114999999999997</c:v>
                </c:pt>
                <c:pt idx="858">
                  <c:v>10.367500000000003</c:v>
                </c:pt>
                <c:pt idx="859">
                  <c:v>18.088749999999997</c:v>
                </c:pt>
                <c:pt idx="860">
                  <c:v>5.03125</c:v>
                </c:pt>
                <c:pt idx="861">
                  <c:v>17.5075</c:v>
                </c:pt>
                <c:pt idx="862">
                  <c:v>11.873749999999998</c:v>
                </c:pt>
                <c:pt idx="863">
                  <c:v>15.838749999999997</c:v>
                </c:pt>
                <c:pt idx="864">
                  <c:v>1.6887499999999989</c:v>
                </c:pt>
                <c:pt idx="865">
                  <c:v>19.922499999999999</c:v>
                </c:pt>
                <c:pt idx="866">
                  <c:v>3.707499999999996</c:v>
                </c:pt>
                <c:pt idx="867">
                  <c:v>6.8149999999999995</c:v>
                </c:pt>
                <c:pt idx="868">
                  <c:v>11.873749999999998</c:v>
                </c:pt>
                <c:pt idx="869">
                  <c:v>19.403750000000002</c:v>
                </c:pt>
                <c:pt idx="870">
                  <c:v>4.0925000000000029</c:v>
                </c:pt>
                <c:pt idx="871">
                  <c:v>16.143749999999997</c:v>
                </c:pt>
                <c:pt idx="872">
                  <c:v>5.754999999999999</c:v>
                </c:pt>
                <c:pt idx="873">
                  <c:v>13.114999999999997</c:v>
                </c:pt>
                <c:pt idx="874">
                  <c:v>13.331249999999997</c:v>
                </c:pt>
                <c:pt idx="875">
                  <c:v>19.922499999999999</c:v>
                </c:pt>
                <c:pt idx="876">
                  <c:v>15.876249999999999</c:v>
                </c:pt>
                <c:pt idx="877">
                  <c:v>6.7725000000000009</c:v>
                </c:pt>
                <c:pt idx="878">
                  <c:v>1.6887499999999989</c:v>
                </c:pt>
                <c:pt idx="879">
                  <c:v>10.3225</c:v>
                </c:pt>
                <c:pt idx="880">
                  <c:v>5.6062500000000011</c:v>
                </c:pt>
                <c:pt idx="881">
                  <c:v>19.922499999999999</c:v>
                </c:pt>
                <c:pt idx="882">
                  <c:v>4.7974999999999994</c:v>
                </c:pt>
                <c:pt idx="883">
                  <c:v>10.718750000000002</c:v>
                </c:pt>
                <c:pt idx="884">
                  <c:v>13.114999999999997</c:v>
                </c:pt>
                <c:pt idx="885">
                  <c:v>16.143749999999997</c:v>
                </c:pt>
                <c:pt idx="886">
                  <c:v>11.873749999999998</c:v>
                </c:pt>
                <c:pt idx="887">
                  <c:v>5.03125</c:v>
                </c:pt>
                <c:pt idx="888">
                  <c:v>15.838749999999997</c:v>
                </c:pt>
                <c:pt idx="889">
                  <c:v>3.707499999999996</c:v>
                </c:pt>
                <c:pt idx="890">
                  <c:v>4.0925000000000029</c:v>
                </c:pt>
                <c:pt idx="891">
                  <c:v>17.5075</c:v>
                </c:pt>
                <c:pt idx="892">
                  <c:v>4.7974999999999994</c:v>
                </c:pt>
                <c:pt idx="893">
                  <c:v>15.5725</c:v>
                </c:pt>
                <c:pt idx="894">
                  <c:v>17.220000000000002</c:v>
                </c:pt>
                <c:pt idx="895">
                  <c:v>9.1225000000000005</c:v>
                </c:pt>
                <c:pt idx="896">
                  <c:v>6.8149999999999995</c:v>
                </c:pt>
                <c:pt idx="897">
                  <c:v>2.1412499999999977</c:v>
                </c:pt>
                <c:pt idx="898">
                  <c:v>4.9549999999999983</c:v>
                </c:pt>
                <c:pt idx="899">
                  <c:v>4.0925000000000029</c:v>
                </c:pt>
                <c:pt idx="900">
                  <c:v>7.2874999999999996</c:v>
                </c:pt>
                <c:pt idx="901">
                  <c:v>6.8149999999999995</c:v>
                </c:pt>
                <c:pt idx="902">
                  <c:v>10.3225</c:v>
                </c:pt>
                <c:pt idx="903">
                  <c:v>10.367500000000003</c:v>
                </c:pt>
                <c:pt idx="904">
                  <c:v>15.5725</c:v>
                </c:pt>
                <c:pt idx="905">
                  <c:v>2.1412499999999977</c:v>
                </c:pt>
                <c:pt idx="906">
                  <c:v>10.504999999999999</c:v>
                </c:pt>
                <c:pt idx="907">
                  <c:v>4.0925000000000029</c:v>
                </c:pt>
                <c:pt idx="908">
                  <c:v>13.331249999999997</c:v>
                </c:pt>
                <c:pt idx="909">
                  <c:v>3.707499999999996</c:v>
                </c:pt>
                <c:pt idx="910">
                  <c:v>11.611250000000004</c:v>
                </c:pt>
                <c:pt idx="911">
                  <c:v>7.2874999999999996</c:v>
                </c:pt>
                <c:pt idx="912">
                  <c:v>11.873749999999998</c:v>
                </c:pt>
                <c:pt idx="913">
                  <c:v>6.432500000000001</c:v>
                </c:pt>
                <c:pt idx="914">
                  <c:v>1.6887499999999989</c:v>
                </c:pt>
                <c:pt idx="915">
                  <c:v>6.8149999999999995</c:v>
                </c:pt>
                <c:pt idx="916">
                  <c:v>6.9025000000000016</c:v>
                </c:pt>
                <c:pt idx="917">
                  <c:v>19.922499999999999</c:v>
                </c:pt>
                <c:pt idx="918">
                  <c:v>13.331249999999997</c:v>
                </c:pt>
                <c:pt idx="919">
                  <c:v>17.220000000000002</c:v>
                </c:pt>
                <c:pt idx="920">
                  <c:v>19.403750000000002</c:v>
                </c:pt>
                <c:pt idx="921">
                  <c:v>9.1225000000000005</c:v>
                </c:pt>
                <c:pt idx="922">
                  <c:v>11.611250000000004</c:v>
                </c:pt>
                <c:pt idx="923">
                  <c:v>5.03125</c:v>
                </c:pt>
                <c:pt idx="924">
                  <c:v>6.432500000000001</c:v>
                </c:pt>
                <c:pt idx="925">
                  <c:v>7.2874999999999996</c:v>
                </c:pt>
                <c:pt idx="926">
                  <c:v>4.9549999999999983</c:v>
                </c:pt>
                <c:pt idx="927">
                  <c:v>5.03125</c:v>
                </c:pt>
                <c:pt idx="928">
                  <c:v>13.331249999999997</c:v>
                </c:pt>
                <c:pt idx="929">
                  <c:v>3.707499999999996</c:v>
                </c:pt>
                <c:pt idx="930">
                  <c:v>6.9025000000000016</c:v>
                </c:pt>
                <c:pt idx="931">
                  <c:v>15.838749999999997</c:v>
                </c:pt>
                <c:pt idx="932">
                  <c:v>7.2874999999999996</c:v>
                </c:pt>
                <c:pt idx="933">
                  <c:v>17.220000000000002</c:v>
                </c:pt>
                <c:pt idx="934">
                  <c:v>6.432500000000001</c:v>
                </c:pt>
                <c:pt idx="935">
                  <c:v>17.5075</c:v>
                </c:pt>
                <c:pt idx="936">
                  <c:v>4.9549999999999983</c:v>
                </c:pt>
                <c:pt idx="937">
                  <c:v>4.0925000000000029</c:v>
                </c:pt>
                <c:pt idx="938">
                  <c:v>1.6887499999999989</c:v>
                </c:pt>
                <c:pt idx="939">
                  <c:v>6.7725000000000009</c:v>
                </c:pt>
                <c:pt idx="940">
                  <c:v>19.403750000000002</c:v>
                </c:pt>
                <c:pt idx="941">
                  <c:v>15.876249999999999</c:v>
                </c:pt>
                <c:pt idx="942">
                  <c:v>19.922499999999999</c:v>
                </c:pt>
                <c:pt idx="943">
                  <c:v>9.1225000000000005</c:v>
                </c:pt>
                <c:pt idx="944">
                  <c:v>5.6062500000000011</c:v>
                </c:pt>
                <c:pt idx="945">
                  <c:v>4.7974999999999994</c:v>
                </c:pt>
                <c:pt idx="946">
                  <c:v>13.331249999999997</c:v>
                </c:pt>
                <c:pt idx="947">
                  <c:v>17.5075</c:v>
                </c:pt>
                <c:pt idx="948">
                  <c:v>15.5725</c:v>
                </c:pt>
                <c:pt idx="949">
                  <c:v>10.3225</c:v>
                </c:pt>
                <c:pt idx="950">
                  <c:v>1.6887499999999989</c:v>
                </c:pt>
                <c:pt idx="951">
                  <c:v>10.504999999999999</c:v>
                </c:pt>
                <c:pt idx="952">
                  <c:v>11.611250000000004</c:v>
                </c:pt>
                <c:pt idx="953">
                  <c:v>19.403750000000002</c:v>
                </c:pt>
                <c:pt idx="954">
                  <c:v>11.873749999999998</c:v>
                </c:pt>
                <c:pt idx="955">
                  <c:v>1.6887499999999989</c:v>
                </c:pt>
                <c:pt idx="956">
                  <c:v>4.7974999999999994</c:v>
                </c:pt>
                <c:pt idx="957">
                  <c:v>19.403750000000002</c:v>
                </c:pt>
                <c:pt idx="958">
                  <c:v>10.3225</c:v>
                </c:pt>
                <c:pt idx="959">
                  <c:v>6.7725000000000009</c:v>
                </c:pt>
                <c:pt idx="960">
                  <c:v>11.873749999999998</c:v>
                </c:pt>
                <c:pt idx="961">
                  <c:v>3.707499999999996</c:v>
                </c:pt>
                <c:pt idx="962">
                  <c:v>10.367500000000003</c:v>
                </c:pt>
                <c:pt idx="963">
                  <c:v>13.114999999999997</c:v>
                </c:pt>
                <c:pt idx="964">
                  <c:v>13.331249999999997</c:v>
                </c:pt>
                <c:pt idx="965">
                  <c:v>5.6062500000000011</c:v>
                </c:pt>
                <c:pt idx="966">
                  <c:v>16.143749999999997</c:v>
                </c:pt>
                <c:pt idx="967">
                  <c:v>10.718750000000002</c:v>
                </c:pt>
                <c:pt idx="968">
                  <c:v>15.5725</c:v>
                </c:pt>
                <c:pt idx="969">
                  <c:v>19.922499999999999</c:v>
                </c:pt>
                <c:pt idx="970">
                  <c:v>18.088749999999997</c:v>
                </c:pt>
                <c:pt idx="971">
                  <c:v>5.03125</c:v>
                </c:pt>
                <c:pt idx="972">
                  <c:v>15.5725</c:v>
                </c:pt>
                <c:pt idx="973">
                  <c:v>15.876249999999999</c:v>
                </c:pt>
                <c:pt idx="974">
                  <c:v>10.367500000000003</c:v>
                </c:pt>
                <c:pt idx="975">
                  <c:v>9.1225000000000005</c:v>
                </c:pt>
                <c:pt idx="976">
                  <c:v>3.707499999999996</c:v>
                </c:pt>
                <c:pt idx="977">
                  <c:v>4.9549999999999983</c:v>
                </c:pt>
                <c:pt idx="978">
                  <c:v>2.1412499999999977</c:v>
                </c:pt>
                <c:pt idx="979">
                  <c:v>6.7725000000000009</c:v>
                </c:pt>
                <c:pt idx="980">
                  <c:v>6.9025000000000016</c:v>
                </c:pt>
                <c:pt idx="981">
                  <c:v>3.707499999999996</c:v>
                </c:pt>
                <c:pt idx="982">
                  <c:v>18.088749999999997</c:v>
                </c:pt>
                <c:pt idx="983">
                  <c:v>10.367500000000003</c:v>
                </c:pt>
                <c:pt idx="984">
                  <c:v>6.8149999999999995</c:v>
                </c:pt>
                <c:pt idx="985">
                  <c:v>16.143749999999997</c:v>
                </c:pt>
                <c:pt idx="986">
                  <c:v>19.922499999999999</c:v>
                </c:pt>
                <c:pt idx="987">
                  <c:v>17.5075</c:v>
                </c:pt>
                <c:pt idx="988">
                  <c:v>6.9025000000000016</c:v>
                </c:pt>
                <c:pt idx="989">
                  <c:v>9.1225000000000005</c:v>
                </c:pt>
                <c:pt idx="990">
                  <c:v>15.838749999999997</c:v>
                </c:pt>
                <c:pt idx="991">
                  <c:v>6.7725000000000009</c:v>
                </c:pt>
                <c:pt idx="992">
                  <c:v>2.1412499999999977</c:v>
                </c:pt>
                <c:pt idx="993">
                  <c:v>11.873749999999998</c:v>
                </c:pt>
                <c:pt idx="994">
                  <c:v>4.7974999999999994</c:v>
                </c:pt>
                <c:pt idx="995">
                  <c:v>5.6062500000000011</c:v>
                </c:pt>
                <c:pt idx="996">
                  <c:v>15.5725</c:v>
                </c:pt>
                <c:pt idx="997">
                  <c:v>17.220000000000002</c:v>
                </c:pt>
                <c:pt idx="998">
                  <c:v>16.143749999999997</c:v>
                </c:pt>
                <c:pt idx="999">
                  <c:v>17.5075</c:v>
                </c:pt>
                <c:pt idx="1000">
                  <c:v>10.367500000000003</c:v>
                </c:pt>
                <c:pt idx="1001">
                  <c:v>11.873749999999998</c:v>
                </c:pt>
                <c:pt idx="1002">
                  <c:v>3.707499999999996</c:v>
                </c:pt>
                <c:pt idx="1003">
                  <c:v>17.220000000000002</c:v>
                </c:pt>
                <c:pt idx="1004">
                  <c:v>4.9549999999999983</c:v>
                </c:pt>
                <c:pt idx="1005">
                  <c:v>6.432500000000001</c:v>
                </c:pt>
                <c:pt idx="1006">
                  <c:v>5.6062500000000011</c:v>
                </c:pt>
                <c:pt idx="1007">
                  <c:v>9.1225000000000005</c:v>
                </c:pt>
                <c:pt idx="1008">
                  <c:v>5.754999999999999</c:v>
                </c:pt>
                <c:pt idx="1009">
                  <c:v>2.1412499999999977</c:v>
                </c:pt>
                <c:pt idx="1010">
                  <c:v>5.754999999999999</c:v>
                </c:pt>
                <c:pt idx="1011">
                  <c:v>10.504999999999999</c:v>
                </c:pt>
                <c:pt idx="1012">
                  <c:v>6.432500000000001</c:v>
                </c:pt>
                <c:pt idx="1013">
                  <c:v>18.088749999999997</c:v>
                </c:pt>
                <c:pt idx="1014">
                  <c:v>15.5725</c:v>
                </c:pt>
                <c:pt idx="1015">
                  <c:v>5.03125</c:v>
                </c:pt>
                <c:pt idx="1016">
                  <c:v>4.7974999999999994</c:v>
                </c:pt>
                <c:pt idx="1017">
                  <c:v>7.2874999999999996</c:v>
                </c:pt>
                <c:pt idx="1018">
                  <c:v>4.0925000000000029</c:v>
                </c:pt>
                <c:pt idx="1019">
                  <c:v>1.6887499999999989</c:v>
                </c:pt>
                <c:pt idx="1020">
                  <c:v>7.2874999999999996</c:v>
                </c:pt>
                <c:pt idx="1021">
                  <c:v>6.9025000000000016</c:v>
                </c:pt>
                <c:pt idx="1022">
                  <c:v>9.1225000000000005</c:v>
                </c:pt>
                <c:pt idx="1023">
                  <c:v>17.220000000000002</c:v>
                </c:pt>
                <c:pt idx="1024">
                  <c:v>15.876249999999999</c:v>
                </c:pt>
                <c:pt idx="1025">
                  <c:v>4.0925000000000029</c:v>
                </c:pt>
                <c:pt idx="1026">
                  <c:v>13.331249999999997</c:v>
                </c:pt>
                <c:pt idx="1027">
                  <c:v>19.922499999999999</c:v>
                </c:pt>
                <c:pt idx="1028">
                  <c:v>10.3225</c:v>
                </c:pt>
                <c:pt idx="1029">
                  <c:v>4.9549999999999983</c:v>
                </c:pt>
                <c:pt idx="1030">
                  <c:v>5.754999999999999</c:v>
                </c:pt>
                <c:pt idx="1031">
                  <c:v>10.504999999999999</c:v>
                </c:pt>
                <c:pt idx="1032">
                  <c:v>16.143749999999997</c:v>
                </c:pt>
                <c:pt idx="1033">
                  <c:v>7.2874999999999996</c:v>
                </c:pt>
                <c:pt idx="1034">
                  <c:v>1.6887499999999989</c:v>
                </c:pt>
                <c:pt idx="1035">
                  <c:v>11.873749999999998</c:v>
                </c:pt>
                <c:pt idx="1036">
                  <c:v>19.922499999999999</c:v>
                </c:pt>
                <c:pt idx="1037">
                  <c:v>10.504999999999999</c:v>
                </c:pt>
                <c:pt idx="1038">
                  <c:v>2.1412499999999977</c:v>
                </c:pt>
                <c:pt idx="1039">
                  <c:v>10.718750000000002</c:v>
                </c:pt>
                <c:pt idx="1040">
                  <c:v>6.8149999999999995</c:v>
                </c:pt>
                <c:pt idx="1041">
                  <c:v>9.1225000000000005</c:v>
                </c:pt>
                <c:pt idx="1042">
                  <c:v>16.143749999999997</c:v>
                </c:pt>
                <c:pt idx="1043">
                  <c:v>5.6062500000000011</c:v>
                </c:pt>
                <c:pt idx="1044">
                  <c:v>4.0925000000000029</c:v>
                </c:pt>
                <c:pt idx="1045">
                  <c:v>15.876249999999999</c:v>
                </c:pt>
                <c:pt idx="1046">
                  <c:v>6.9025000000000016</c:v>
                </c:pt>
                <c:pt idx="1047">
                  <c:v>1.6887499999999989</c:v>
                </c:pt>
                <c:pt idx="1048">
                  <c:v>17.220000000000002</c:v>
                </c:pt>
                <c:pt idx="1049">
                  <c:v>4.9549999999999983</c:v>
                </c:pt>
                <c:pt idx="1050">
                  <c:v>9.1225000000000005</c:v>
                </c:pt>
                <c:pt idx="1051">
                  <c:v>6.9025000000000016</c:v>
                </c:pt>
                <c:pt idx="1052">
                  <c:v>4.9549999999999983</c:v>
                </c:pt>
                <c:pt idx="1053">
                  <c:v>19.403750000000002</c:v>
                </c:pt>
                <c:pt idx="1054">
                  <c:v>18.088749999999997</c:v>
                </c:pt>
                <c:pt idx="1055">
                  <c:v>19.922499999999999</c:v>
                </c:pt>
                <c:pt idx="1056">
                  <c:v>10.504999999999999</c:v>
                </c:pt>
                <c:pt idx="1057">
                  <c:v>6.8149999999999995</c:v>
                </c:pt>
                <c:pt idx="1058">
                  <c:v>15.838749999999997</c:v>
                </c:pt>
                <c:pt idx="1059">
                  <c:v>15.876249999999999</c:v>
                </c:pt>
                <c:pt idx="1060">
                  <c:v>5.03125</c:v>
                </c:pt>
                <c:pt idx="1061">
                  <c:v>6.432500000000001</c:v>
                </c:pt>
                <c:pt idx="1062">
                  <c:v>6.8149999999999995</c:v>
                </c:pt>
                <c:pt idx="1063">
                  <c:v>19.403750000000002</c:v>
                </c:pt>
                <c:pt idx="1064">
                  <c:v>4.9549999999999983</c:v>
                </c:pt>
                <c:pt idx="1065">
                  <c:v>10.3225</c:v>
                </c:pt>
                <c:pt idx="1066">
                  <c:v>17.5075</c:v>
                </c:pt>
                <c:pt idx="1067">
                  <c:v>11.873749999999998</c:v>
                </c:pt>
                <c:pt idx="1068">
                  <c:v>5.6062500000000011</c:v>
                </c:pt>
                <c:pt idx="1069">
                  <c:v>10.504999999999999</c:v>
                </c:pt>
                <c:pt idx="1070">
                  <c:v>3.707499999999996</c:v>
                </c:pt>
                <c:pt idx="1071">
                  <c:v>4.7974999999999994</c:v>
                </c:pt>
                <c:pt idx="1072">
                  <c:v>15.876249999999999</c:v>
                </c:pt>
                <c:pt idx="1073">
                  <c:v>10.3225</c:v>
                </c:pt>
                <c:pt idx="1074">
                  <c:v>6.9025000000000016</c:v>
                </c:pt>
                <c:pt idx="1075">
                  <c:v>15.838749999999997</c:v>
                </c:pt>
                <c:pt idx="1076">
                  <c:v>5.03125</c:v>
                </c:pt>
                <c:pt idx="1077">
                  <c:v>11.611250000000004</c:v>
                </c:pt>
                <c:pt idx="1078">
                  <c:v>15.876249999999999</c:v>
                </c:pt>
                <c:pt idx="1079">
                  <c:v>3.707499999999996</c:v>
                </c:pt>
                <c:pt idx="1080">
                  <c:v>4.7974999999999994</c:v>
                </c:pt>
                <c:pt idx="1081">
                  <c:v>17.5075</c:v>
                </c:pt>
                <c:pt idx="1082">
                  <c:v>1.6887499999999989</c:v>
                </c:pt>
                <c:pt idx="1083">
                  <c:v>6.7725000000000009</c:v>
                </c:pt>
                <c:pt idx="1084">
                  <c:v>15.838749999999997</c:v>
                </c:pt>
                <c:pt idx="1085">
                  <c:v>10.367500000000003</c:v>
                </c:pt>
                <c:pt idx="1086">
                  <c:v>6.432500000000001</c:v>
                </c:pt>
                <c:pt idx="1087">
                  <c:v>19.403750000000002</c:v>
                </c:pt>
                <c:pt idx="1088">
                  <c:v>4.7974999999999994</c:v>
                </c:pt>
                <c:pt idx="1089">
                  <c:v>5.03125</c:v>
                </c:pt>
                <c:pt idx="1090">
                  <c:v>18.088749999999997</c:v>
                </c:pt>
                <c:pt idx="1091">
                  <c:v>2.1412499999999977</c:v>
                </c:pt>
                <c:pt idx="1092">
                  <c:v>1.6887499999999989</c:v>
                </c:pt>
                <c:pt idx="1093">
                  <c:v>15.876249999999999</c:v>
                </c:pt>
                <c:pt idx="1094">
                  <c:v>15.838749999999997</c:v>
                </c:pt>
                <c:pt idx="1095">
                  <c:v>16.143749999999997</c:v>
                </c:pt>
                <c:pt idx="1096">
                  <c:v>11.611250000000004</c:v>
                </c:pt>
                <c:pt idx="1097">
                  <c:v>19.403750000000002</c:v>
                </c:pt>
                <c:pt idx="1098">
                  <c:v>6.8149999999999995</c:v>
                </c:pt>
                <c:pt idx="1099">
                  <c:v>6.7725000000000009</c:v>
                </c:pt>
                <c:pt idx="1100">
                  <c:v>15.5725</c:v>
                </c:pt>
                <c:pt idx="1101">
                  <c:v>18.088749999999997</c:v>
                </c:pt>
                <c:pt idx="1102">
                  <c:v>17.220000000000002</c:v>
                </c:pt>
                <c:pt idx="1103">
                  <c:v>10.3225</c:v>
                </c:pt>
                <c:pt idx="1104">
                  <c:v>3.707499999999996</c:v>
                </c:pt>
                <c:pt idx="1105">
                  <c:v>11.611250000000004</c:v>
                </c:pt>
                <c:pt idx="1106">
                  <c:v>19.403750000000002</c:v>
                </c:pt>
                <c:pt idx="1107">
                  <c:v>5.6062500000000011</c:v>
                </c:pt>
                <c:pt idx="1108">
                  <c:v>9.1225000000000005</c:v>
                </c:pt>
                <c:pt idx="1109">
                  <c:v>6.8149999999999995</c:v>
                </c:pt>
                <c:pt idx="1110">
                  <c:v>16.143749999999997</c:v>
                </c:pt>
                <c:pt idx="1111">
                  <c:v>4.7974999999999994</c:v>
                </c:pt>
                <c:pt idx="1112">
                  <c:v>1.6887499999999989</c:v>
                </c:pt>
                <c:pt idx="1113">
                  <c:v>13.114999999999997</c:v>
                </c:pt>
                <c:pt idx="1114">
                  <c:v>5.754999999999999</c:v>
                </c:pt>
                <c:pt idx="1115">
                  <c:v>6.432500000000001</c:v>
                </c:pt>
                <c:pt idx="1116">
                  <c:v>4.9549999999999983</c:v>
                </c:pt>
                <c:pt idx="1117">
                  <c:v>6.432500000000001</c:v>
                </c:pt>
                <c:pt idx="1118">
                  <c:v>4.9549999999999983</c:v>
                </c:pt>
                <c:pt idx="1119">
                  <c:v>9.1225000000000005</c:v>
                </c:pt>
                <c:pt idx="1120">
                  <c:v>10.367500000000003</c:v>
                </c:pt>
                <c:pt idx="1121">
                  <c:v>17.5075</c:v>
                </c:pt>
                <c:pt idx="1122">
                  <c:v>6.9025000000000016</c:v>
                </c:pt>
                <c:pt idx="1123">
                  <c:v>15.5725</c:v>
                </c:pt>
                <c:pt idx="1124">
                  <c:v>18.088749999999997</c:v>
                </c:pt>
                <c:pt idx="1125">
                  <c:v>13.114999999999997</c:v>
                </c:pt>
                <c:pt idx="1126">
                  <c:v>11.873749999999998</c:v>
                </c:pt>
                <c:pt idx="1127">
                  <c:v>10.504999999999999</c:v>
                </c:pt>
                <c:pt idx="1128">
                  <c:v>10.718750000000002</c:v>
                </c:pt>
                <c:pt idx="1129">
                  <c:v>4.7974999999999994</c:v>
                </c:pt>
                <c:pt idx="1130">
                  <c:v>6.7725000000000009</c:v>
                </c:pt>
                <c:pt idx="1131">
                  <c:v>10.718750000000002</c:v>
                </c:pt>
                <c:pt idx="1132">
                  <c:v>6.8149999999999995</c:v>
                </c:pt>
                <c:pt idx="1133">
                  <c:v>3.707499999999996</c:v>
                </c:pt>
                <c:pt idx="1134">
                  <c:v>19.922499999999999</c:v>
                </c:pt>
                <c:pt idx="1135">
                  <c:v>10.504999999999999</c:v>
                </c:pt>
                <c:pt idx="1136">
                  <c:v>6.7725000000000009</c:v>
                </c:pt>
                <c:pt idx="1137">
                  <c:v>2.1412499999999977</c:v>
                </c:pt>
                <c:pt idx="1138">
                  <c:v>15.5725</c:v>
                </c:pt>
                <c:pt idx="1139">
                  <c:v>10.367500000000003</c:v>
                </c:pt>
                <c:pt idx="1140">
                  <c:v>17.5075</c:v>
                </c:pt>
                <c:pt idx="1141">
                  <c:v>6.9025000000000016</c:v>
                </c:pt>
                <c:pt idx="1142">
                  <c:v>5.754999999999999</c:v>
                </c:pt>
                <c:pt idx="1143">
                  <c:v>1.6887499999999989</c:v>
                </c:pt>
                <c:pt idx="1144">
                  <c:v>16.143749999999997</c:v>
                </c:pt>
                <c:pt idx="1145">
                  <c:v>10.3225</c:v>
                </c:pt>
                <c:pt idx="1146">
                  <c:v>10.718750000000002</c:v>
                </c:pt>
                <c:pt idx="1147">
                  <c:v>2.1412499999999977</c:v>
                </c:pt>
                <c:pt idx="1148">
                  <c:v>17.5075</c:v>
                </c:pt>
                <c:pt idx="1149">
                  <c:v>15.5725</c:v>
                </c:pt>
                <c:pt idx="1150">
                  <c:v>5.754999999999999</c:v>
                </c:pt>
                <c:pt idx="1151">
                  <c:v>11.611250000000004</c:v>
                </c:pt>
                <c:pt idx="1152">
                  <c:v>10.504999999999999</c:v>
                </c:pt>
                <c:pt idx="1153">
                  <c:v>19.922499999999999</c:v>
                </c:pt>
                <c:pt idx="1154">
                  <c:v>6.8149999999999995</c:v>
                </c:pt>
                <c:pt idx="1155">
                  <c:v>1.6887499999999989</c:v>
                </c:pt>
                <c:pt idx="1156">
                  <c:v>4.7974999999999994</c:v>
                </c:pt>
                <c:pt idx="1157">
                  <c:v>4.9549999999999983</c:v>
                </c:pt>
                <c:pt idx="1158">
                  <c:v>10.367500000000003</c:v>
                </c:pt>
                <c:pt idx="1159">
                  <c:v>5.03125</c:v>
                </c:pt>
                <c:pt idx="1160">
                  <c:v>11.873749999999998</c:v>
                </c:pt>
                <c:pt idx="1161">
                  <c:v>5.6062500000000011</c:v>
                </c:pt>
                <c:pt idx="1162">
                  <c:v>15.838749999999997</c:v>
                </c:pt>
                <c:pt idx="1163">
                  <c:v>19.403750000000002</c:v>
                </c:pt>
                <c:pt idx="1164">
                  <c:v>11.611250000000004</c:v>
                </c:pt>
                <c:pt idx="1165">
                  <c:v>2.1412499999999977</c:v>
                </c:pt>
                <c:pt idx="1166">
                  <c:v>15.5725</c:v>
                </c:pt>
                <c:pt idx="1167">
                  <c:v>15.838749999999997</c:v>
                </c:pt>
                <c:pt idx="1168">
                  <c:v>17.220000000000002</c:v>
                </c:pt>
                <c:pt idx="1169">
                  <c:v>3.707499999999996</c:v>
                </c:pt>
                <c:pt idx="1170">
                  <c:v>10.367500000000003</c:v>
                </c:pt>
                <c:pt idx="1171">
                  <c:v>16.143749999999997</c:v>
                </c:pt>
                <c:pt idx="1172">
                  <c:v>13.114999999999997</c:v>
                </c:pt>
                <c:pt idx="1173">
                  <c:v>9.1225000000000005</c:v>
                </c:pt>
                <c:pt idx="1174">
                  <c:v>17.5075</c:v>
                </c:pt>
                <c:pt idx="1175">
                  <c:v>13.331249999999997</c:v>
                </c:pt>
                <c:pt idx="1176">
                  <c:v>15.876249999999999</c:v>
                </c:pt>
                <c:pt idx="1177">
                  <c:v>6.7725000000000009</c:v>
                </c:pt>
                <c:pt idx="1178">
                  <c:v>4.7974999999999994</c:v>
                </c:pt>
                <c:pt idx="1179">
                  <c:v>3.707499999999996</c:v>
                </c:pt>
                <c:pt idx="1180">
                  <c:v>6.8149999999999995</c:v>
                </c:pt>
                <c:pt idx="1181">
                  <c:v>11.611250000000004</c:v>
                </c:pt>
                <c:pt idx="1182">
                  <c:v>17.220000000000002</c:v>
                </c:pt>
                <c:pt idx="1183">
                  <c:v>6.9025000000000016</c:v>
                </c:pt>
                <c:pt idx="1184">
                  <c:v>13.114999999999997</c:v>
                </c:pt>
                <c:pt idx="1185">
                  <c:v>10.3225</c:v>
                </c:pt>
                <c:pt idx="1186">
                  <c:v>4.7974999999999994</c:v>
                </c:pt>
                <c:pt idx="1187">
                  <c:v>2.1412499999999977</c:v>
                </c:pt>
                <c:pt idx="1188">
                  <c:v>18.088749999999997</c:v>
                </c:pt>
                <c:pt idx="1189">
                  <c:v>13.331249999999997</c:v>
                </c:pt>
                <c:pt idx="1190">
                  <c:v>13.114999999999997</c:v>
                </c:pt>
                <c:pt idx="1191">
                  <c:v>19.922499999999999</c:v>
                </c:pt>
                <c:pt idx="1192">
                  <c:v>4.0925000000000029</c:v>
                </c:pt>
                <c:pt idx="1193">
                  <c:v>9.1225000000000005</c:v>
                </c:pt>
                <c:pt idx="1194">
                  <c:v>7.2874999999999996</c:v>
                </c:pt>
                <c:pt idx="1195">
                  <c:v>10.504999999999999</c:v>
                </c:pt>
                <c:pt idx="1196">
                  <c:v>5.6062500000000011</c:v>
                </c:pt>
                <c:pt idx="1197">
                  <c:v>15.876249999999999</c:v>
                </c:pt>
                <c:pt idx="1198">
                  <c:v>19.922499999999999</c:v>
                </c:pt>
                <c:pt idx="1199">
                  <c:v>6.432500000000001</c:v>
                </c:pt>
                <c:pt idx="1200">
                  <c:v>11.873749999999998</c:v>
                </c:pt>
                <c:pt idx="1201">
                  <c:v>5.754999999999999</c:v>
                </c:pt>
                <c:pt idx="1202">
                  <c:v>13.114999999999997</c:v>
                </c:pt>
                <c:pt idx="1203">
                  <c:v>16.143749999999997</c:v>
                </c:pt>
                <c:pt idx="1204">
                  <c:v>15.876249999999999</c:v>
                </c:pt>
                <c:pt idx="1205">
                  <c:v>7.2874999999999996</c:v>
                </c:pt>
                <c:pt idx="1206">
                  <c:v>18.088749999999997</c:v>
                </c:pt>
                <c:pt idx="1207">
                  <c:v>2.1412499999999977</c:v>
                </c:pt>
                <c:pt idx="1208">
                  <c:v>15.5725</c:v>
                </c:pt>
                <c:pt idx="1209">
                  <c:v>5.03125</c:v>
                </c:pt>
                <c:pt idx="1210">
                  <c:v>19.403750000000002</c:v>
                </c:pt>
                <c:pt idx="1211">
                  <c:v>13.331249999999997</c:v>
                </c:pt>
                <c:pt idx="1212">
                  <c:v>10.3225</c:v>
                </c:pt>
                <c:pt idx="1213">
                  <c:v>6.9025000000000016</c:v>
                </c:pt>
                <c:pt idx="1214">
                  <c:v>10.3225</c:v>
                </c:pt>
                <c:pt idx="1215">
                  <c:v>4.9549999999999983</c:v>
                </c:pt>
                <c:pt idx="1216">
                  <c:v>7.2874999999999996</c:v>
                </c:pt>
                <c:pt idx="1217">
                  <c:v>4.0925000000000029</c:v>
                </c:pt>
                <c:pt idx="1218">
                  <c:v>19.403750000000002</c:v>
                </c:pt>
                <c:pt idx="1219">
                  <c:v>11.873749999999998</c:v>
                </c:pt>
                <c:pt idx="1220">
                  <c:v>13.331249999999997</c:v>
                </c:pt>
                <c:pt idx="1221">
                  <c:v>16.143749999999997</c:v>
                </c:pt>
                <c:pt idx="1222">
                  <c:v>19.922499999999999</c:v>
                </c:pt>
                <c:pt idx="1223">
                  <c:v>9.1225000000000005</c:v>
                </c:pt>
                <c:pt idx="1224">
                  <c:v>10.504999999999999</c:v>
                </c:pt>
                <c:pt idx="1225">
                  <c:v>10.718750000000002</c:v>
                </c:pt>
                <c:pt idx="1226">
                  <c:v>4.9549999999999983</c:v>
                </c:pt>
                <c:pt idx="1227">
                  <c:v>1.6887499999999989</c:v>
                </c:pt>
                <c:pt idx="1228">
                  <c:v>5.03125</c:v>
                </c:pt>
                <c:pt idx="1229">
                  <c:v>17.220000000000002</c:v>
                </c:pt>
                <c:pt idx="1230">
                  <c:v>11.873749999999998</c:v>
                </c:pt>
                <c:pt idx="1231">
                  <c:v>6.7725000000000009</c:v>
                </c:pt>
                <c:pt idx="1232">
                  <c:v>10.504999999999999</c:v>
                </c:pt>
                <c:pt idx="1233">
                  <c:v>15.838749999999997</c:v>
                </c:pt>
                <c:pt idx="1234">
                  <c:v>4.0925000000000029</c:v>
                </c:pt>
                <c:pt idx="1235">
                  <c:v>4.7974999999999994</c:v>
                </c:pt>
                <c:pt idx="1236">
                  <c:v>10.367500000000003</c:v>
                </c:pt>
                <c:pt idx="1237">
                  <c:v>17.220000000000002</c:v>
                </c:pt>
                <c:pt idx="1238">
                  <c:v>17.5075</c:v>
                </c:pt>
                <c:pt idx="1239">
                  <c:v>6.432500000000001</c:v>
                </c:pt>
                <c:pt idx="1240">
                  <c:v>15.5725</c:v>
                </c:pt>
                <c:pt idx="1241">
                  <c:v>4.0925000000000029</c:v>
                </c:pt>
                <c:pt idx="1242">
                  <c:v>5.03125</c:v>
                </c:pt>
                <c:pt idx="1243">
                  <c:v>4.9549999999999983</c:v>
                </c:pt>
                <c:pt idx="1244">
                  <c:v>5.6062500000000011</c:v>
                </c:pt>
                <c:pt idx="1245">
                  <c:v>4.7974999999999994</c:v>
                </c:pt>
                <c:pt idx="1246">
                  <c:v>18.088749999999997</c:v>
                </c:pt>
                <c:pt idx="1247">
                  <c:v>17.5075</c:v>
                </c:pt>
                <c:pt idx="1248">
                  <c:v>6.9025000000000016</c:v>
                </c:pt>
                <c:pt idx="1249">
                  <c:v>10.718750000000002</c:v>
                </c:pt>
                <c:pt idx="1250">
                  <c:v>15.838749999999997</c:v>
                </c:pt>
                <c:pt idx="1251">
                  <c:v>19.922499999999999</c:v>
                </c:pt>
                <c:pt idx="1252">
                  <c:v>1.6887499999999989</c:v>
                </c:pt>
                <c:pt idx="1253">
                  <c:v>13.331249999999997</c:v>
                </c:pt>
                <c:pt idx="1254">
                  <c:v>7.2874999999999996</c:v>
                </c:pt>
                <c:pt idx="1255">
                  <c:v>16.143749999999997</c:v>
                </c:pt>
                <c:pt idx="1256">
                  <c:v>18.088749999999997</c:v>
                </c:pt>
                <c:pt idx="1257">
                  <c:v>19.922499999999999</c:v>
                </c:pt>
                <c:pt idx="1258">
                  <c:v>10.504999999999999</c:v>
                </c:pt>
                <c:pt idx="1259">
                  <c:v>6.7725000000000009</c:v>
                </c:pt>
                <c:pt idx="1260">
                  <c:v>15.838749999999997</c:v>
                </c:pt>
                <c:pt idx="1261">
                  <c:v>2.1412499999999977</c:v>
                </c:pt>
                <c:pt idx="1262">
                  <c:v>4.0925000000000029</c:v>
                </c:pt>
                <c:pt idx="1263">
                  <c:v>17.5075</c:v>
                </c:pt>
                <c:pt idx="1264">
                  <c:v>1.6887499999999989</c:v>
                </c:pt>
                <c:pt idx="1265">
                  <c:v>17.220000000000002</c:v>
                </c:pt>
                <c:pt idx="1266">
                  <c:v>3.707499999999996</c:v>
                </c:pt>
                <c:pt idx="1267">
                  <c:v>6.432500000000001</c:v>
                </c:pt>
                <c:pt idx="1268">
                  <c:v>9.1225000000000005</c:v>
                </c:pt>
                <c:pt idx="1269">
                  <c:v>13.114999999999997</c:v>
                </c:pt>
                <c:pt idx="1270">
                  <c:v>15.838749999999997</c:v>
                </c:pt>
                <c:pt idx="1271">
                  <c:v>19.403750000000002</c:v>
                </c:pt>
                <c:pt idx="1272">
                  <c:v>10.367500000000003</c:v>
                </c:pt>
                <c:pt idx="1273">
                  <c:v>9.1225000000000005</c:v>
                </c:pt>
                <c:pt idx="1274">
                  <c:v>6.9025000000000016</c:v>
                </c:pt>
                <c:pt idx="1275">
                  <c:v>15.876249999999999</c:v>
                </c:pt>
                <c:pt idx="1276">
                  <c:v>15.5725</c:v>
                </c:pt>
                <c:pt idx="1277">
                  <c:v>11.611250000000004</c:v>
                </c:pt>
                <c:pt idx="1278">
                  <c:v>5.03125</c:v>
                </c:pt>
                <c:pt idx="1279">
                  <c:v>18.088749999999997</c:v>
                </c:pt>
                <c:pt idx="1280">
                  <c:v>5.754999999999999</c:v>
                </c:pt>
                <c:pt idx="1281">
                  <c:v>10.3225</c:v>
                </c:pt>
                <c:pt idx="1282">
                  <c:v>11.611250000000004</c:v>
                </c:pt>
                <c:pt idx="1283">
                  <c:v>5.6062500000000011</c:v>
                </c:pt>
                <c:pt idx="1284">
                  <c:v>11.873749999999998</c:v>
                </c:pt>
                <c:pt idx="1285">
                  <c:v>17.220000000000002</c:v>
                </c:pt>
                <c:pt idx="1286">
                  <c:v>6.8149999999999995</c:v>
                </c:pt>
                <c:pt idx="1287">
                  <c:v>5.03125</c:v>
                </c:pt>
                <c:pt idx="1288">
                  <c:v>4.7974999999999994</c:v>
                </c:pt>
                <c:pt idx="1289">
                  <c:v>1.6887499999999989</c:v>
                </c:pt>
                <c:pt idx="1290">
                  <c:v>15.5725</c:v>
                </c:pt>
                <c:pt idx="1291">
                  <c:v>10.367500000000003</c:v>
                </c:pt>
                <c:pt idx="1292">
                  <c:v>5.754999999999999</c:v>
                </c:pt>
                <c:pt idx="1293">
                  <c:v>3.707499999999996</c:v>
                </c:pt>
                <c:pt idx="1294">
                  <c:v>15.876249999999999</c:v>
                </c:pt>
                <c:pt idx="1295">
                  <c:v>13.331249999999997</c:v>
                </c:pt>
                <c:pt idx="1296">
                  <c:v>11.611250000000004</c:v>
                </c:pt>
                <c:pt idx="1297">
                  <c:v>4.9549999999999983</c:v>
                </c:pt>
                <c:pt idx="1298">
                  <c:v>6.7725000000000009</c:v>
                </c:pt>
                <c:pt idx="1299">
                  <c:v>4.0925000000000029</c:v>
                </c:pt>
                <c:pt idx="1300">
                  <c:v>6.8149999999999995</c:v>
                </c:pt>
                <c:pt idx="1301">
                  <c:v>2.1412499999999977</c:v>
                </c:pt>
                <c:pt idx="1302">
                  <c:v>5.754999999999999</c:v>
                </c:pt>
                <c:pt idx="1303">
                  <c:v>18.088749999999997</c:v>
                </c:pt>
                <c:pt idx="1304">
                  <c:v>19.403750000000002</c:v>
                </c:pt>
                <c:pt idx="1305">
                  <c:v>6.9025000000000016</c:v>
                </c:pt>
                <c:pt idx="1306">
                  <c:v>15.5725</c:v>
                </c:pt>
                <c:pt idx="1307">
                  <c:v>10.504999999999999</c:v>
                </c:pt>
                <c:pt idx="1308">
                  <c:v>11.873749999999998</c:v>
                </c:pt>
                <c:pt idx="1309">
                  <c:v>16.143749999999997</c:v>
                </c:pt>
                <c:pt idx="1310">
                  <c:v>5.03125</c:v>
                </c:pt>
                <c:pt idx="1311">
                  <c:v>15.838749999999997</c:v>
                </c:pt>
                <c:pt idx="1312">
                  <c:v>1.6887499999999989</c:v>
                </c:pt>
                <c:pt idx="1313">
                  <c:v>9.1225000000000005</c:v>
                </c:pt>
                <c:pt idx="1314">
                  <c:v>10.367500000000003</c:v>
                </c:pt>
                <c:pt idx="1315">
                  <c:v>1.6887499999999989</c:v>
                </c:pt>
                <c:pt idx="1316">
                  <c:v>4.9549999999999983</c:v>
                </c:pt>
                <c:pt idx="1317">
                  <c:v>6.8149999999999995</c:v>
                </c:pt>
                <c:pt idx="1318">
                  <c:v>15.838749999999997</c:v>
                </c:pt>
                <c:pt idx="1319">
                  <c:v>3.707499999999996</c:v>
                </c:pt>
                <c:pt idx="1320">
                  <c:v>17.220000000000002</c:v>
                </c:pt>
                <c:pt idx="1321">
                  <c:v>19.922499999999999</c:v>
                </c:pt>
                <c:pt idx="1322">
                  <c:v>4.0925000000000029</c:v>
                </c:pt>
                <c:pt idx="1323">
                  <c:v>2.1412499999999977</c:v>
                </c:pt>
                <c:pt idx="1324">
                  <c:v>13.114999999999997</c:v>
                </c:pt>
                <c:pt idx="1325">
                  <c:v>11.873749999999998</c:v>
                </c:pt>
                <c:pt idx="1326">
                  <c:v>10.367500000000003</c:v>
                </c:pt>
                <c:pt idx="1327">
                  <c:v>10.504999999999999</c:v>
                </c:pt>
                <c:pt idx="1328">
                  <c:v>10.718750000000002</c:v>
                </c:pt>
                <c:pt idx="1329">
                  <c:v>6.7725000000000009</c:v>
                </c:pt>
                <c:pt idx="1330">
                  <c:v>9.1225000000000005</c:v>
                </c:pt>
                <c:pt idx="1331">
                  <c:v>19.922499999999999</c:v>
                </c:pt>
                <c:pt idx="1332">
                  <c:v>17.5075</c:v>
                </c:pt>
                <c:pt idx="1333">
                  <c:v>11.611250000000004</c:v>
                </c:pt>
                <c:pt idx="1334">
                  <c:v>18.088749999999997</c:v>
                </c:pt>
                <c:pt idx="1335">
                  <c:v>1.6887499999999989</c:v>
                </c:pt>
                <c:pt idx="1336">
                  <c:v>5.03125</c:v>
                </c:pt>
                <c:pt idx="1337">
                  <c:v>4.0925000000000029</c:v>
                </c:pt>
                <c:pt idx="1338">
                  <c:v>6.432500000000001</c:v>
                </c:pt>
                <c:pt idx="1339">
                  <c:v>15.838749999999997</c:v>
                </c:pt>
                <c:pt idx="1340">
                  <c:v>10.367500000000003</c:v>
                </c:pt>
                <c:pt idx="1341">
                  <c:v>6.9025000000000016</c:v>
                </c:pt>
                <c:pt idx="1342">
                  <c:v>7.2874999999999996</c:v>
                </c:pt>
                <c:pt idx="1343">
                  <c:v>13.114999999999997</c:v>
                </c:pt>
                <c:pt idx="1344">
                  <c:v>18.088749999999997</c:v>
                </c:pt>
                <c:pt idx="1345">
                  <c:v>17.5075</c:v>
                </c:pt>
                <c:pt idx="1346">
                  <c:v>11.873749999999998</c:v>
                </c:pt>
                <c:pt idx="1347">
                  <c:v>13.114999999999997</c:v>
                </c:pt>
                <c:pt idx="1348">
                  <c:v>10.718750000000002</c:v>
                </c:pt>
                <c:pt idx="1349">
                  <c:v>1.6887499999999989</c:v>
                </c:pt>
                <c:pt idx="1350">
                  <c:v>6.432500000000001</c:v>
                </c:pt>
                <c:pt idx="1351">
                  <c:v>17.5075</c:v>
                </c:pt>
                <c:pt idx="1352">
                  <c:v>6.9025000000000016</c:v>
                </c:pt>
                <c:pt idx="1353">
                  <c:v>17.220000000000002</c:v>
                </c:pt>
                <c:pt idx="1354">
                  <c:v>10.718750000000002</c:v>
                </c:pt>
                <c:pt idx="1355">
                  <c:v>11.611250000000004</c:v>
                </c:pt>
                <c:pt idx="1356">
                  <c:v>15.838749999999997</c:v>
                </c:pt>
                <c:pt idx="1357">
                  <c:v>18.088749999999997</c:v>
                </c:pt>
                <c:pt idx="1358">
                  <c:v>15.876249999999999</c:v>
                </c:pt>
                <c:pt idx="1359">
                  <c:v>13.331249999999997</c:v>
                </c:pt>
                <c:pt idx="1360">
                  <c:v>6.7725000000000009</c:v>
                </c:pt>
                <c:pt idx="1361">
                  <c:v>5.6062500000000011</c:v>
                </c:pt>
                <c:pt idx="1362">
                  <c:v>15.876249999999999</c:v>
                </c:pt>
                <c:pt idx="1363">
                  <c:v>6.432500000000001</c:v>
                </c:pt>
                <c:pt idx="1364">
                  <c:v>1.6887499999999989</c:v>
                </c:pt>
                <c:pt idx="1365">
                  <c:v>15.5725</c:v>
                </c:pt>
                <c:pt idx="1366">
                  <c:v>13.331249999999997</c:v>
                </c:pt>
                <c:pt idx="1367">
                  <c:v>9.1225000000000005</c:v>
                </c:pt>
                <c:pt idx="1368">
                  <c:v>17.220000000000002</c:v>
                </c:pt>
                <c:pt idx="1369">
                  <c:v>18.088749999999997</c:v>
                </c:pt>
                <c:pt idx="1370">
                  <c:v>19.403750000000002</c:v>
                </c:pt>
                <c:pt idx="1371">
                  <c:v>10.718750000000002</c:v>
                </c:pt>
                <c:pt idx="1372">
                  <c:v>11.611250000000004</c:v>
                </c:pt>
                <c:pt idx="1373">
                  <c:v>10.504999999999999</c:v>
                </c:pt>
                <c:pt idx="1374">
                  <c:v>6.432500000000001</c:v>
                </c:pt>
                <c:pt idx="1375">
                  <c:v>16.143749999999997</c:v>
                </c:pt>
                <c:pt idx="1376">
                  <c:v>7.2874999999999996</c:v>
                </c:pt>
                <c:pt idx="1377">
                  <c:v>10.3225</c:v>
                </c:pt>
                <c:pt idx="1378">
                  <c:v>10.504999999999999</c:v>
                </c:pt>
                <c:pt idx="1379">
                  <c:v>18.088749999999997</c:v>
                </c:pt>
                <c:pt idx="1380">
                  <c:v>4.0925000000000029</c:v>
                </c:pt>
                <c:pt idx="1381">
                  <c:v>6.8149999999999995</c:v>
                </c:pt>
                <c:pt idx="1382">
                  <c:v>11.611250000000004</c:v>
                </c:pt>
                <c:pt idx="1383">
                  <c:v>19.403750000000002</c:v>
                </c:pt>
                <c:pt idx="1384">
                  <c:v>4.7974999999999994</c:v>
                </c:pt>
                <c:pt idx="1385">
                  <c:v>5.6062500000000011</c:v>
                </c:pt>
                <c:pt idx="1386">
                  <c:v>5.754999999999999</c:v>
                </c:pt>
                <c:pt idx="1387">
                  <c:v>11.873749999999998</c:v>
                </c:pt>
                <c:pt idx="1388">
                  <c:v>19.922499999999999</c:v>
                </c:pt>
                <c:pt idx="1389">
                  <c:v>6.7725000000000009</c:v>
                </c:pt>
                <c:pt idx="1390">
                  <c:v>15.5725</c:v>
                </c:pt>
                <c:pt idx="1391">
                  <c:v>19.403750000000002</c:v>
                </c:pt>
                <c:pt idx="1392">
                  <c:v>6.432500000000001</c:v>
                </c:pt>
                <c:pt idx="1393">
                  <c:v>3.707499999999996</c:v>
                </c:pt>
                <c:pt idx="1394">
                  <c:v>7.2874999999999996</c:v>
                </c:pt>
                <c:pt idx="1395">
                  <c:v>19.922499999999999</c:v>
                </c:pt>
                <c:pt idx="1396">
                  <c:v>19.403750000000002</c:v>
                </c:pt>
                <c:pt idx="1397">
                  <c:v>10.367500000000003</c:v>
                </c:pt>
                <c:pt idx="1398">
                  <c:v>5.754999999999999</c:v>
                </c:pt>
                <c:pt idx="1399">
                  <c:v>10.718750000000002</c:v>
                </c:pt>
                <c:pt idx="1400">
                  <c:v>17.220000000000002</c:v>
                </c:pt>
                <c:pt idx="1401">
                  <c:v>16.143749999999997</c:v>
                </c:pt>
                <c:pt idx="1402">
                  <c:v>11.611250000000004</c:v>
                </c:pt>
                <c:pt idx="1403">
                  <c:v>15.838749999999997</c:v>
                </c:pt>
                <c:pt idx="1404">
                  <c:v>5.03125</c:v>
                </c:pt>
                <c:pt idx="1405">
                  <c:v>15.876249999999999</c:v>
                </c:pt>
                <c:pt idx="1406">
                  <c:v>18.088749999999997</c:v>
                </c:pt>
                <c:pt idx="1407">
                  <c:v>4.0925000000000029</c:v>
                </c:pt>
                <c:pt idx="1408">
                  <c:v>2.1412499999999977</c:v>
                </c:pt>
                <c:pt idx="1409">
                  <c:v>15.5725</c:v>
                </c:pt>
                <c:pt idx="1410">
                  <c:v>5.6062500000000011</c:v>
                </c:pt>
                <c:pt idx="1411">
                  <c:v>7.2874999999999996</c:v>
                </c:pt>
                <c:pt idx="1412">
                  <c:v>10.367500000000003</c:v>
                </c:pt>
                <c:pt idx="1413">
                  <c:v>2.1412499999999977</c:v>
                </c:pt>
                <c:pt idx="1414">
                  <c:v>15.5725</c:v>
                </c:pt>
                <c:pt idx="1415">
                  <c:v>6.8149999999999995</c:v>
                </c:pt>
                <c:pt idx="1416">
                  <c:v>19.922499999999999</c:v>
                </c:pt>
                <c:pt idx="1417">
                  <c:v>4.7974999999999994</c:v>
                </c:pt>
                <c:pt idx="1418">
                  <c:v>4.9549999999999983</c:v>
                </c:pt>
                <c:pt idx="1419">
                  <c:v>6.9025000000000016</c:v>
                </c:pt>
                <c:pt idx="1420">
                  <c:v>15.838749999999997</c:v>
                </c:pt>
                <c:pt idx="1421">
                  <c:v>5.754999999999999</c:v>
                </c:pt>
                <c:pt idx="1422">
                  <c:v>13.331249999999997</c:v>
                </c:pt>
                <c:pt idx="1423">
                  <c:v>5.754999999999999</c:v>
                </c:pt>
                <c:pt idx="1424">
                  <c:v>5.03125</c:v>
                </c:pt>
                <c:pt idx="1425">
                  <c:v>2.1412499999999977</c:v>
                </c:pt>
                <c:pt idx="1426">
                  <c:v>1.6887499999999989</c:v>
                </c:pt>
                <c:pt idx="1427">
                  <c:v>6.9025000000000016</c:v>
                </c:pt>
                <c:pt idx="1428">
                  <c:v>11.873749999999998</c:v>
                </c:pt>
                <c:pt idx="1429">
                  <c:v>10.3225</c:v>
                </c:pt>
                <c:pt idx="1430">
                  <c:v>10.367500000000003</c:v>
                </c:pt>
                <c:pt idx="1431">
                  <c:v>10.504999999999999</c:v>
                </c:pt>
                <c:pt idx="1432">
                  <c:v>6.8149999999999995</c:v>
                </c:pt>
                <c:pt idx="1433">
                  <c:v>15.5725</c:v>
                </c:pt>
                <c:pt idx="1434">
                  <c:v>7.2874999999999996</c:v>
                </c:pt>
                <c:pt idx="1435">
                  <c:v>4.9549999999999983</c:v>
                </c:pt>
                <c:pt idx="1436">
                  <c:v>19.922499999999999</c:v>
                </c:pt>
                <c:pt idx="1437">
                  <c:v>15.838749999999997</c:v>
                </c:pt>
                <c:pt idx="1438">
                  <c:v>6.432500000000001</c:v>
                </c:pt>
                <c:pt idx="1439">
                  <c:v>6.9025000000000016</c:v>
                </c:pt>
                <c:pt idx="1440">
                  <c:v>5.754999999999999</c:v>
                </c:pt>
                <c:pt idx="1441">
                  <c:v>1.6887499999999989</c:v>
                </c:pt>
                <c:pt idx="1442">
                  <c:v>13.114999999999997</c:v>
                </c:pt>
                <c:pt idx="1443">
                  <c:v>4.7974999999999994</c:v>
                </c:pt>
                <c:pt idx="1444">
                  <c:v>11.873749999999998</c:v>
                </c:pt>
                <c:pt idx="1445">
                  <c:v>18.088749999999997</c:v>
                </c:pt>
                <c:pt idx="1446">
                  <c:v>7.2874999999999996</c:v>
                </c:pt>
                <c:pt idx="1447">
                  <c:v>10.367500000000003</c:v>
                </c:pt>
                <c:pt idx="1448">
                  <c:v>3.707499999999996</c:v>
                </c:pt>
                <c:pt idx="1449">
                  <c:v>19.922499999999999</c:v>
                </c:pt>
                <c:pt idx="1450">
                  <c:v>13.331249999999997</c:v>
                </c:pt>
                <c:pt idx="1451">
                  <c:v>9.1225000000000005</c:v>
                </c:pt>
                <c:pt idx="1452">
                  <c:v>10.718750000000002</c:v>
                </c:pt>
                <c:pt idx="1453">
                  <c:v>15.876249999999999</c:v>
                </c:pt>
                <c:pt idx="1454">
                  <c:v>2.1412499999999977</c:v>
                </c:pt>
                <c:pt idx="1455">
                  <c:v>5.03125</c:v>
                </c:pt>
                <c:pt idx="1456">
                  <c:v>3.707499999999996</c:v>
                </c:pt>
                <c:pt idx="1457">
                  <c:v>15.5725</c:v>
                </c:pt>
                <c:pt idx="1458">
                  <c:v>17.5075</c:v>
                </c:pt>
                <c:pt idx="1459">
                  <c:v>13.114999999999997</c:v>
                </c:pt>
                <c:pt idx="1460">
                  <c:v>15.876249999999999</c:v>
                </c:pt>
                <c:pt idx="1461">
                  <c:v>16.143749999999997</c:v>
                </c:pt>
                <c:pt idx="1462">
                  <c:v>18.088749999999997</c:v>
                </c:pt>
                <c:pt idx="1463">
                  <c:v>13.331249999999997</c:v>
                </c:pt>
                <c:pt idx="1464">
                  <c:v>9.1225000000000005</c:v>
                </c:pt>
                <c:pt idx="1465">
                  <c:v>11.611250000000004</c:v>
                </c:pt>
                <c:pt idx="1466">
                  <c:v>6.8149999999999995</c:v>
                </c:pt>
                <c:pt idx="1467">
                  <c:v>10.3225</c:v>
                </c:pt>
                <c:pt idx="1468">
                  <c:v>4.0925000000000029</c:v>
                </c:pt>
                <c:pt idx="1469">
                  <c:v>16.143749999999997</c:v>
                </c:pt>
                <c:pt idx="1470">
                  <c:v>6.8149999999999995</c:v>
                </c:pt>
                <c:pt idx="1471">
                  <c:v>13.114999999999997</c:v>
                </c:pt>
                <c:pt idx="1472">
                  <c:v>19.403750000000002</c:v>
                </c:pt>
                <c:pt idx="1473">
                  <c:v>9.1225000000000005</c:v>
                </c:pt>
                <c:pt idx="1474">
                  <c:v>19.922499999999999</c:v>
                </c:pt>
                <c:pt idx="1475">
                  <c:v>18.088749999999997</c:v>
                </c:pt>
                <c:pt idx="1476">
                  <c:v>17.5075</c:v>
                </c:pt>
                <c:pt idx="1477">
                  <c:v>13.331249999999997</c:v>
                </c:pt>
                <c:pt idx="1478">
                  <c:v>6.432500000000001</c:v>
                </c:pt>
                <c:pt idx="1479">
                  <c:v>6.7725000000000009</c:v>
                </c:pt>
                <c:pt idx="1480">
                  <c:v>3.707499999999996</c:v>
                </c:pt>
                <c:pt idx="1481">
                  <c:v>5.03125</c:v>
                </c:pt>
                <c:pt idx="1482">
                  <c:v>15.876249999999999</c:v>
                </c:pt>
                <c:pt idx="1483">
                  <c:v>15.838749999999997</c:v>
                </c:pt>
                <c:pt idx="1484">
                  <c:v>4.7974999999999994</c:v>
                </c:pt>
                <c:pt idx="1485">
                  <c:v>10.504999999999999</c:v>
                </c:pt>
                <c:pt idx="1486">
                  <c:v>16.143749999999997</c:v>
                </c:pt>
                <c:pt idx="1487">
                  <c:v>19.403750000000002</c:v>
                </c:pt>
                <c:pt idx="1488">
                  <c:v>4.7974999999999994</c:v>
                </c:pt>
                <c:pt idx="1489">
                  <c:v>17.5075</c:v>
                </c:pt>
                <c:pt idx="1490">
                  <c:v>17.220000000000002</c:v>
                </c:pt>
                <c:pt idx="1491">
                  <c:v>6.7725000000000009</c:v>
                </c:pt>
                <c:pt idx="1492">
                  <c:v>10.367500000000003</c:v>
                </c:pt>
                <c:pt idx="1493">
                  <c:v>5.03125</c:v>
                </c:pt>
                <c:pt idx="1494">
                  <c:v>9.1225000000000005</c:v>
                </c:pt>
                <c:pt idx="1495">
                  <c:v>16.143749999999997</c:v>
                </c:pt>
                <c:pt idx="1496">
                  <c:v>17.5075</c:v>
                </c:pt>
                <c:pt idx="1497">
                  <c:v>6.9025000000000016</c:v>
                </c:pt>
                <c:pt idx="1498">
                  <c:v>11.873749999999998</c:v>
                </c:pt>
                <c:pt idx="1499">
                  <c:v>4.0925000000000029</c:v>
                </c:pt>
                <c:pt idx="1500">
                  <c:v>6.8149999999999995</c:v>
                </c:pt>
                <c:pt idx="1501">
                  <c:v>4.9549999999999983</c:v>
                </c:pt>
                <c:pt idx="1502">
                  <c:v>13.331249999999997</c:v>
                </c:pt>
                <c:pt idx="1503">
                  <c:v>13.114999999999997</c:v>
                </c:pt>
                <c:pt idx="1504">
                  <c:v>10.3225</c:v>
                </c:pt>
                <c:pt idx="1505">
                  <c:v>15.876249999999999</c:v>
                </c:pt>
                <c:pt idx="1506">
                  <c:v>10.367500000000003</c:v>
                </c:pt>
                <c:pt idx="1507">
                  <c:v>3.707499999999996</c:v>
                </c:pt>
                <c:pt idx="1508">
                  <c:v>6.7725000000000009</c:v>
                </c:pt>
                <c:pt idx="1509">
                  <c:v>6.9025000000000016</c:v>
                </c:pt>
                <c:pt idx="1510">
                  <c:v>11.611250000000004</c:v>
                </c:pt>
                <c:pt idx="1511">
                  <c:v>17.220000000000002</c:v>
                </c:pt>
                <c:pt idx="1512">
                  <c:v>10.718750000000002</c:v>
                </c:pt>
                <c:pt idx="1513">
                  <c:v>1.6887499999999989</c:v>
                </c:pt>
                <c:pt idx="1514">
                  <c:v>9.1225000000000005</c:v>
                </c:pt>
                <c:pt idx="1515">
                  <c:v>4.0925000000000029</c:v>
                </c:pt>
                <c:pt idx="1516">
                  <c:v>6.9025000000000016</c:v>
                </c:pt>
                <c:pt idx="1517">
                  <c:v>18.088749999999997</c:v>
                </c:pt>
                <c:pt idx="1518">
                  <c:v>5.6062500000000011</c:v>
                </c:pt>
                <c:pt idx="1519">
                  <c:v>6.432500000000001</c:v>
                </c:pt>
                <c:pt idx="1520">
                  <c:v>5.754999999999999</c:v>
                </c:pt>
                <c:pt idx="1521">
                  <c:v>2.1412499999999977</c:v>
                </c:pt>
                <c:pt idx="1522">
                  <c:v>4.7974999999999994</c:v>
                </c:pt>
                <c:pt idx="1523">
                  <c:v>4.0925000000000029</c:v>
                </c:pt>
                <c:pt idx="1524">
                  <c:v>19.403750000000002</c:v>
                </c:pt>
                <c:pt idx="1525">
                  <c:v>10.718750000000002</c:v>
                </c:pt>
                <c:pt idx="1526">
                  <c:v>5.6062500000000011</c:v>
                </c:pt>
                <c:pt idx="1527">
                  <c:v>6.432500000000001</c:v>
                </c:pt>
                <c:pt idx="1528">
                  <c:v>5.03125</c:v>
                </c:pt>
                <c:pt idx="1529">
                  <c:v>17.220000000000002</c:v>
                </c:pt>
                <c:pt idx="1530">
                  <c:v>18.088749999999997</c:v>
                </c:pt>
                <c:pt idx="1531">
                  <c:v>11.611250000000004</c:v>
                </c:pt>
                <c:pt idx="1532">
                  <c:v>15.876249999999999</c:v>
                </c:pt>
                <c:pt idx="1533">
                  <c:v>5.754999999999999</c:v>
                </c:pt>
                <c:pt idx="1534">
                  <c:v>1.6887499999999989</c:v>
                </c:pt>
                <c:pt idx="1535">
                  <c:v>15.876249999999999</c:v>
                </c:pt>
                <c:pt idx="1536">
                  <c:v>11.611250000000004</c:v>
                </c:pt>
                <c:pt idx="1537">
                  <c:v>4.7974999999999994</c:v>
                </c:pt>
                <c:pt idx="1538">
                  <c:v>10.3225</c:v>
                </c:pt>
                <c:pt idx="1539">
                  <c:v>15.838749999999997</c:v>
                </c:pt>
                <c:pt idx="1540">
                  <c:v>19.403750000000002</c:v>
                </c:pt>
                <c:pt idx="1541">
                  <c:v>6.7725000000000009</c:v>
                </c:pt>
                <c:pt idx="1542">
                  <c:v>10.718750000000002</c:v>
                </c:pt>
                <c:pt idx="1543">
                  <c:v>6.432500000000001</c:v>
                </c:pt>
                <c:pt idx="1544">
                  <c:v>7.2874999999999996</c:v>
                </c:pt>
                <c:pt idx="1545">
                  <c:v>13.114999999999997</c:v>
                </c:pt>
                <c:pt idx="1546">
                  <c:v>17.5075</c:v>
                </c:pt>
                <c:pt idx="1547">
                  <c:v>16.143749999999997</c:v>
                </c:pt>
                <c:pt idx="1548">
                  <c:v>10.504999999999999</c:v>
                </c:pt>
                <c:pt idx="1549">
                  <c:v>4.0925000000000029</c:v>
                </c:pt>
                <c:pt idx="1550">
                  <c:v>7.2874999999999996</c:v>
                </c:pt>
                <c:pt idx="1551">
                  <c:v>10.367500000000003</c:v>
                </c:pt>
                <c:pt idx="1552">
                  <c:v>10.3225</c:v>
                </c:pt>
                <c:pt idx="1553">
                  <c:v>10.718750000000002</c:v>
                </c:pt>
                <c:pt idx="1554">
                  <c:v>11.611250000000004</c:v>
                </c:pt>
                <c:pt idx="1555">
                  <c:v>17.5075</c:v>
                </c:pt>
                <c:pt idx="1556">
                  <c:v>13.114999999999997</c:v>
                </c:pt>
                <c:pt idx="1557">
                  <c:v>10.504999999999999</c:v>
                </c:pt>
                <c:pt idx="1558">
                  <c:v>11.873749999999998</c:v>
                </c:pt>
                <c:pt idx="1559">
                  <c:v>16.143749999999997</c:v>
                </c:pt>
                <c:pt idx="1560">
                  <c:v>10.3225</c:v>
                </c:pt>
                <c:pt idx="1561">
                  <c:v>2.1412499999999977</c:v>
                </c:pt>
                <c:pt idx="1562">
                  <c:v>13.114999999999997</c:v>
                </c:pt>
                <c:pt idx="1563">
                  <c:v>15.5725</c:v>
                </c:pt>
                <c:pt idx="1564">
                  <c:v>5.03125</c:v>
                </c:pt>
                <c:pt idx="1565">
                  <c:v>3.707499999999996</c:v>
                </c:pt>
                <c:pt idx="1566">
                  <c:v>6.7725000000000009</c:v>
                </c:pt>
                <c:pt idx="1567">
                  <c:v>10.3225</c:v>
                </c:pt>
                <c:pt idx="1568">
                  <c:v>15.838749999999997</c:v>
                </c:pt>
                <c:pt idx="1569">
                  <c:v>2.1412499999999977</c:v>
                </c:pt>
                <c:pt idx="1570">
                  <c:v>19.922499999999999</c:v>
                </c:pt>
                <c:pt idx="1571">
                  <c:v>1.6887499999999989</c:v>
                </c:pt>
                <c:pt idx="1572">
                  <c:v>6.9025000000000016</c:v>
                </c:pt>
                <c:pt idx="1573">
                  <c:v>10.504999999999999</c:v>
                </c:pt>
                <c:pt idx="1574">
                  <c:v>17.220000000000002</c:v>
                </c:pt>
                <c:pt idx="1575">
                  <c:v>10.367500000000003</c:v>
                </c:pt>
                <c:pt idx="1576">
                  <c:v>10.718750000000002</c:v>
                </c:pt>
                <c:pt idx="1577">
                  <c:v>4.7974999999999994</c:v>
                </c:pt>
                <c:pt idx="1578">
                  <c:v>2.1412499999999977</c:v>
                </c:pt>
                <c:pt idx="1579">
                  <c:v>5.03125</c:v>
                </c:pt>
                <c:pt idx="1580">
                  <c:v>15.5725</c:v>
                </c:pt>
                <c:pt idx="1581">
                  <c:v>4.7974999999999994</c:v>
                </c:pt>
                <c:pt idx="1582">
                  <c:v>10.504999999999999</c:v>
                </c:pt>
                <c:pt idx="1583">
                  <c:v>13.331249999999997</c:v>
                </c:pt>
                <c:pt idx="1584">
                  <c:v>19.922499999999999</c:v>
                </c:pt>
                <c:pt idx="1585">
                  <c:v>17.220000000000002</c:v>
                </c:pt>
                <c:pt idx="1586">
                  <c:v>15.838749999999997</c:v>
                </c:pt>
                <c:pt idx="1587">
                  <c:v>6.432500000000001</c:v>
                </c:pt>
                <c:pt idx="1588">
                  <c:v>19.403750000000002</c:v>
                </c:pt>
                <c:pt idx="1589">
                  <c:v>5.754999999999999</c:v>
                </c:pt>
                <c:pt idx="1590">
                  <c:v>3.707499999999996</c:v>
                </c:pt>
                <c:pt idx="1591">
                  <c:v>2.1412499999999977</c:v>
                </c:pt>
                <c:pt idx="1592">
                  <c:v>17.220000000000002</c:v>
                </c:pt>
                <c:pt idx="1593">
                  <c:v>1.6887499999999989</c:v>
                </c:pt>
                <c:pt idx="1594">
                  <c:v>11.611250000000004</c:v>
                </c:pt>
                <c:pt idx="1595">
                  <c:v>10.504999999999999</c:v>
                </c:pt>
                <c:pt idx="1596">
                  <c:v>16.143749999999997</c:v>
                </c:pt>
                <c:pt idx="1597">
                  <c:v>19.403750000000002</c:v>
                </c:pt>
                <c:pt idx="1598">
                  <c:v>6.432500000000001</c:v>
                </c:pt>
                <c:pt idx="1599">
                  <c:v>4.0925000000000029</c:v>
                </c:pt>
                <c:pt idx="1600">
                  <c:v>19.922499999999999</c:v>
                </c:pt>
                <c:pt idx="1601">
                  <c:v>5.754999999999999</c:v>
                </c:pt>
                <c:pt idx="1602">
                  <c:v>6.8149999999999995</c:v>
                </c:pt>
                <c:pt idx="1603">
                  <c:v>5.03125</c:v>
                </c:pt>
                <c:pt idx="1604">
                  <c:v>13.331249999999997</c:v>
                </c:pt>
                <c:pt idx="1605">
                  <c:v>11.873749999999998</c:v>
                </c:pt>
                <c:pt idx="1606">
                  <c:v>6.7725000000000009</c:v>
                </c:pt>
                <c:pt idx="1607">
                  <c:v>17.5075</c:v>
                </c:pt>
                <c:pt idx="1608">
                  <c:v>15.5725</c:v>
                </c:pt>
                <c:pt idx="1609">
                  <c:v>6.432500000000001</c:v>
                </c:pt>
                <c:pt idx="1610">
                  <c:v>6.8149999999999995</c:v>
                </c:pt>
                <c:pt idx="1611">
                  <c:v>15.838749999999997</c:v>
                </c:pt>
                <c:pt idx="1612">
                  <c:v>4.7974999999999994</c:v>
                </c:pt>
                <c:pt idx="1613">
                  <c:v>10.3225</c:v>
                </c:pt>
                <c:pt idx="1614">
                  <c:v>19.922499999999999</c:v>
                </c:pt>
                <c:pt idx="1615">
                  <c:v>11.611250000000004</c:v>
                </c:pt>
                <c:pt idx="1616">
                  <c:v>3.707499999999996</c:v>
                </c:pt>
                <c:pt idx="1617">
                  <c:v>9.1225000000000005</c:v>
                </c:pt>
                <c:pt idx="1618">
                  <c:v>17.220000000000002</c:v>
                </c:pt>
                <c:pt idx="1619">
                  <c:v>6.432500000000001</c:v>
                </c:pt>
                <c:pt idx="1620">
                  <c:v>3.707499999999996</c:v>
                </c:pt>
                <c:pt idx="1621">
                  <c:v>5.03125</c:v>
                </c:pt>
                <c:pt idx="1622">
                  <c:v>4.0925000000000029</c:v>
                </c:pt>
                <c:pt idx="1623">
                  <c:v>19.403750000000002</c:v>
                </c:pt>
                <c:pt idx="1624">
                  <c:v>15.5725</c:v>
                </c:pt>
                <c:pt idx="1625">
                  <c:v>11.611250000000004</c:v>
                </c:pt>
                <c:pt idx="1626">
                  <c:v>10.718750000000002</c:v>
                </c:pt>
                <c:pt idx="1627">
                  <c:v>4.7974999999999994</c:v>
                </c:pt>
                <c:pt idx="1628">
                  <c:v>2.1412499999999977</c:v>
                </c:pt>
                <c:pt idx="1629">
                  <c:v>6.9025000000000016</c:v>
                </c:pt>
                <c:pt idx="1630">
                  <c:v>7.2874999999999996</c:v>
                </c:pt>
                <c:pt idx="1631">
                  <c:v>6.8149999999999995</c:v>
                </c:pt>
                <c:pt idx="1632">
                  <c:v>19.403750000000002</c:v>
                </c:pt>
                <c:pt idx="1633">
                  <c:v>10.504999999999999</c:v>
                </c:pt>
                <c:pt idx="1634">
                  <c:v>17.5075</c:v>
                </c:pt>
                <c:pt idx="1635">
                  <c:v>5.03125</c:v>
                </c:pt>
                <c:pt idx="1636">
                  <c:v>13.114999999999997</c:v>
                </c:pt>
                <c:pt idx="1637">
                  <c:v>5.6062500000000011</c:v>
                </c:pt>
                <c:pt idx="1638">
                  <c:v>17.5075</c:v>
                </c:pt>
                <c:pt idx="1639">
                  <c:v>10.367500000000003</c:v>
                </c:pt>
                <c:pt idx="1640">
                  <c:v>10.504999999999999</c:v>
                </c:pt>
                <c:pt idx="1641">
                  <c:v>2.1412499999999977</c:v>
                </c:pt>
                <c:pt idx="1642">
                  <c:v>10.3225</c:v>
                </c:pt>
                <c:pt idx="1643">
                  <c:v>6.7725000000000009</c:v>
                </c:pt>
                <c:pt idx="1644">
                  <c:v>18.088749999999997</c:v>
                </c:pt>
                <c:pt idx="1645">
                  <c:v>13.114999999999997</c:v>
                </c:pt>
                <c:pt idx="1646">
                  <c:v>7.2874999999999996</c:v>
                </c:pt>
                <c:pt idx="1647">
                  <c:v>15.876249999999999</c:v>
                </c:pt>
                <c:pt idx="1648">
                  <c:v>3.707499999999996</c:v>
                </c:pt>
                <c:pt idx="1649">
                  <c:v>5.6062500000000011</c:v>
                </c:pt>
                <c:pt idx="1650">
                  <c:v>11.873749999999998</c:v>
                </c:pt>
                <c:pt idx="1651">
                  <c:v>5.6062500000000011</c:v>
                </c:pt>
                <c:pt idx="1652">
                  <c:v>15.838749999999997</c:v>
                </c:pt>
                <c:pt idx="1653">
                  <c:v>5.754999999999999</c:v>
                </c:pt>
                <c:pt idx="1654">
                  <c:v>10.3225</c:v>
                </c:pt>
                <c:pt idx="1655">
                  <c:v>15.876249999999999</c:v>
                </c:pt>
                <c:pt idx="1656">
                  <c:v>1.6887499999999989</c:v>
                </c:pt>
                <c:pt idx="1657">
                  <c:v>13.114999999999997</c:v>
                </c:pt>
                <c:pt idx="1658">
                  <c:v>6.9025000000000016</c:v>
                </c:pt>
                <c:pt idx="1659">
                  <c:v>16.143749999999997</c:v>
                </c:pt>
                <c:pt idx="1660">
                  <c:v>5.03125</c:v>
                </c:pt>
                <c:pt idx="1661">
                  <c:v>6.7725000000000009</c:v>
                </c:pt>
                <c:pt idx="1662">
                  <c:v>10.367500000000003</c:v>
                </c:pt>
                <c:pt idx="1663">
                  <c:v>10.504999999999999</c:v>
                </c:pt>
                <c:pt idx="1664">
                  <c:v>17.220000000000002</c:v>
                </c:pt>
                <c:pt idx="1665">
                  <c:v>4.9549999999999983</c:v>
                </c:pt>
                <c:pt idx="1666">
                  <c:v>5.754999999999999</c:v>
                </c:pt>
                <c:pt idx="1667">
                  <c:v>15.838749999999997</c:v>
                </c:pt>
                <c:pt idx="1668">
                  <c:v>2.1412499999999977</c:v>
                </c:pt>
                <c:pt idx="1669">
                  <c:v>5.03125</c:v>
                </c:pt>
                <c:pt idx="1670">
                  <c:v>11.611250000000004</c:v>
                </c:pt>
                <c:pt idx="1671">
                  <c:v>17.5075</c:v>
                </c:pt>
                <c:pt idx="1672">
                  <c:v>10.3225</c:v>
                </c:pt>
                <c:pt idx="1673">
                  <c:v>11.873749999999998</c:v>
                </c:pt>
                <c:pt idx="1674">
                  <c:v>19.922499999999999</c:v>
                </c:pt>
                <c:pt idx="1675">
                  <c:v>10.367500000000003</c:v>
                </c:pt>
                <c:pt idx="1676">
                  <c:v>4.0925000000000029</c:v>
                </c:pt>
                <c:pt idx="1677">
                  <c:v>19.403750000000002</c:v>
                </c:pt>
                <c:pt idx="1678">
                  <c:v>5.6062500000000011</c:v>
                </c:pt>
                <c:pt idx="1679">
                  <c:v>1.6887499999999989</c:v>
                </c:pt>
                <c:pt idx="1680">
                  <c:v>4.7974999999999994</c:v>
                </c:pt>
                <c:pt idx="1681">
                  <c:v>9.1225000000000005</c:v>
                </c:pt>
                <c:pt idx="1682">
                  <c:v>15.838749999999997</c:v>
                </c:pt>
                <c:pt idx="1683">
                  <c:v>1.6887499999999989</c:v>
                </c:pt>
                <c:pt idx="1684">
                  <c:v>5.754999999999999</c:v>
                </c:pt>
                <c:pt idx="1685">
                  <c:v>5.6062500000000011</c:v>
                </c:pt>
                <c:pt idx="1686">
                  <c:v>10.367500000000003</c:v>
                </c:pt>
                <c:pt idx="1687">
                  <c:v>6.7725000000000009</c:v>
                </c:pt>
                <c:pt idx="1688">
                  <c:v>15.876249999999999</c:v>
                </c:pt>
                <c:pt idx="1689">
                  <c:v>2.1412499999999977</c:v>
                </c:pt>
                <c:pt idx="1690">
                  <c:v>18.088749999999997</c:v>
                </c:pt>
                <c:pt idx="1691">
                  <c:v>11.873749999999998</c:v>
                </c:pt>
                <c:pt idx="1692">
                  <c:v>13.331249999999997</c:v>
                </c:pt>
                <c:pt idx="1693">
                  <c:v>6.9025000000000016</c:v>
                </c:pt>
                <c:pt idx="1694">
                  <c:v>9.1225000000000005</c:v>
                </c:pt>
                <c:pt idx="1695">
                  <c:v>7.2874999999999996</c:v>
                </c:pt>
                <c:pt idx="1696">
                  <c:v>5.754999999999999</c:v>
                </c:pt>
                <c:pt idx="1697">
                  <c:v>19.922499999999999</c:v>
                </c:pt>
                <c:pt idx="1698">
                  <c:v>16.143749999999997</c:v>
                </c:pt>
                <c:pt idx="1699">
                  <c:v>18.088749999999997</c:v>
                </c:pt>
                <c:pt idx="1700">
                  <c:v>15.876249999999999</c:v>
                </c:pt>
                <c:pt idx="1701">
                  <c:v>10.504999999999999</c:v>
                </c:pt>
                <c:pt idx="1702">
                  <c:v>6.7725000000000009</c:v>
                </c:pt>
                <c:pt idx="1703">
                  <c:v>4.0925000000000029</c:v>
                </c:pt>
                <c:pt idx="1704">
                  <c:v>5.03125</c:v>
                </c:pt>
                <c:pt idx="1705">
                  <c:v>18.088749999999997</c:v>
                </c:pt>
                <c:pt idx="1706">
                  <c:v>7.2874999999999996</c:v>
                </c:pt>
                <c:pt idx="1707">
                  <c:v>6.8149999999999995</c:v>
                </c:pt>
                <c:pt idx="1708">
                  <c:v>5.754999999999999</c:v>
                </c:pt>
                <c:pt idx="1709">
                  <c:v>13.331249999999997</c:v>
                </c:pt>
                <c:pt idx="1710">
                  <c:v>17.5075</c:v>
                </c:pt>
                <c:pt idx="1711">
                  <c:v>4.7974999999999994</c:v>
                </c:pt>
                <c:pt idx="1712">
                  <c:v>15.5725</c:v>
                </c:pt>
                <c:pt idx="1713">
                  <c:v>16.143749999999997</c:v>
                </c:pt>
                <c:pt idx="1714">
                  <c:v>6.9025000000000016</c:v>
                </c:pt>
                <c:pt idx="1715">
                  <c:v>15.876249999999999</c:v>
                </c:pt>
                <c:pt idx="1716">
                  <c:v>2.1412499999999977</c:v>
                </c:pt>
                <c:pt idx="1717">
                  <c:v>6.9025000000000016</c:v>
                </c:pt>
                <c:pt idx="1718">
                  <c:v>6.7725000000000009</c:v>
                </c:pt>
                <c:pt idx="1719">
                  <c:v>10.718750000000002</c:v>
                </c:pt>
                <c:pt idx="1720">
                  <c:v>3.707499999999996</c:v>
                </c:pt>
                <c:pt idx="1721">
                  <c:v>16.143749999999997</c:v>
                </c:pt>
                <c:pt idx="1722">
                  <c:v>2.1412499999999977</c:v>
                </c:pt>
                <c:pt idx="1723">
                  <c:v>4.0925000000000029</c:v>
                </c:pt>
                <c:pt idx="1724">
                  <c:v>10.504999999999999</c:v>
                </c:pt>
                <c:pt idx="1725">
                  <c:v>4.9549999999999983</c:v>
                </c:pt>
                <c:pt idx="1726">
                  <c:v>13.331249999999997</c:v>
                </c:pt>
                <c:pt idx="1727">
                  <c:v>17.5075</c:v>
                </c:pt>
                <c:pt idx="1728">
                  <c:v>9.1225000000000005</c:v>
                </c:pt>
                <c:pt idx="1729">
                  <c:v>18.088749999999997</c:v>
                </c:pt>
                <c:pt idx="1730">
                  <c:v>19.922499999999999</c:v>
                </c:pt>
                <c:pt idx="1731">
                  <c:v>6.8149999999999995</c:v>
                </c:pt>
                <c:pt idx="1732">
                  <c:v>13.114999999999997</c:v>
                </c:pt>
                <c:pt idx="1733">
                  <c:v>5.6062500000000011</c:v>
                </c:pt>
                <c:pt idx="1734">
                  <c:v>16.143749999999997</c:v>
                </c:pt>
                <c:pt idx="1735">
                  <c:v>9.1225000000000005</c:v>
                </c:pt>
                <c:pt idx="1736">
                  <c:v>13.331249999999997</c:v>
                </c:pt>
                <c:pt idx="1737">
                  <c:v>6.9025000000000016</c:v>
                </c:pt>
                <c:pt idx="1738">
                  <c:v>5.754999999999999</c:v>
                </c:pt>
                <c:pt idx="1739">
                  <c:v>10.718750000000002</c:v>
                </c:pt>
                <c:pt idx="1740">
                  <c:v>6.432500000000001</c:v>
                </c:pt>
                <c:pt idx="1741">
                  <c:v>11.873749999999998</c:v>
                </c:pt>
                <c:pt idx="1742">
                  <c:v>15.5725</c:v>
                </c:pt>
                <c:pt idx="1743">
                  <c:v>1.6887499999999989</c:v>
                </c:pt>
                <c:pt idx="1744">
                  <c:v>4.0925000000000029</c:v>
                </c:pt>
                <c:pt idx="1745">
                  <c:v>15.5725</c:v>
                </c:pt>
                <c:pt idx="1746">
                  <c:v>18.088749999999997</c:v>
                </c:pt>
                <c:pt idx="1747">
                  <c:v>10.718750000000002</c:v>
                </c:pt>
                <c:pt idx="1748">
                  <c:v>13.114999999999997</c:v>
                </c:pt>
                <c:pt idx="1749">
                  <c:v>6.8149999999999995</c:v>
                </c:pt>
                <c:pt idx="1750">
                  <c:v>11.873749999999998</c:v>
                </c:pt>
                <c:pt idx="1751">
                  <c:v>17.5075</c:v>
                </c:pt>
                <c:pt idx="1752">
                  <c:v>6.432500000000001</c:v>
                </c:pt>
                <c:pt idx="1753">
                  <c:v>5.03125</c:v>
                </c:pt>
                <c:pt idx="1754">
                  <c:v>6.8149999999999995</c:v>
                </c:pt>
                <c:pt idx="1755">
                  <c:v>6.7725000000000009</c:v>
                </c:pt>
                <c:pt idx="1756">
                  <c:v>19.403750000000002</c:v>
                </c:pt>
                <c:pt idx="1757">
                  <c:v>7.2874999999999996</c:v>
                </c:pt>
                <c:pt idx="1758">
                  <c:v>18.088749999999997</c:v>
                </c:pt>
                <c:pt idx="1759">
                  <c:v>17.5075</c:v>
                </c:pt>
                <c:pt idx="1760">
                  <c:v>6.432500000000001</c:v>
                </c:pt>
                <c:pt idx="1761">
                  <c:v>5.6062500000000011</c:v>
                </c:pt>
                <c:pt idx="1762">
                  <c:v>1.6887499999999989</c:v>
                </c:pt>
                <c:pt idx="1763">
                  <c:v>4.9549999999999983</c:v>
                </c:pt>
                <c:pt idx="1764">
                  <c:v>4.7974999999999994</c:v>
                </c:pt>
                <c:pt idx="1765">
                  <c:v>13.114999999999997</c:v>
                </c:pt>
                <c:pt idx="1766">
                  <c:v>5.754999999999999</c:v>
                </c:pt>
                <c:pt idx="1767">
                  <c:v>9.1225000000000005</c:v>
                </c:pt>
                <c:pt idx="1768">
                  <c:v>4.9549999999999983</c:v>
                </c:pt>
                <c:pt idx="1769">
                  <c:v>19.403750000000002</c:v>
                </c:pt>
                <c:pt idx="1770">
                  <c:v>7.2874999999999996</c:v>
                </c:pt>
                <c:pt idx="1771">
                  <c:v>5.03125</c:v>
                </c:pt>
                <c:pt idx="1772">
                  <c:v>5.03125</c:v>
                </c:pt>
                <c:pt idx="1773">
                  <c:v>19.922499999999999</c:v>
                </c:pt>
                <c:pt idx="1774">
                  <c:v>16.143749999999997</c:v>
                </c:pt>
                <c:pt idx="1775">
                  <c:v>17.5075</c:v>
                </c:pt>
                <c:pt idx="1776">
                  <c:v>13.114999999999997</c:v>
                </c:pt>
                <c:pt idx="1777">
                  <c:v>11.611250000000004</c:v>
                </c:pt>
                <c:pt idx="1778">
                  <c:v>10.3225</c:v>
                </c:pt>
                <c:pt idx="1779">
                  <c:v>5.6062500000000011</c:v>
                </c:pt>
                <c:pt idx="1780">
                  <c:v>11.873749999999998</c:v>
                </c:pt>
                <c:pt idx="1781">
                  <c:v>13.331249999999997</c:v>
                </c:pt>
                <c:pt idx="1782">
                  <c:v>15.876249999999999</c:v>
                </c:pt>
                <c:pt idx="1783">
                  <c:v>6.7725000000000009</c:v>
                </c:pt>
                <c:pt idx="1784">
                  <c:v>15.838749999999997</c:v>
                </c:pt>
                <c:pt idx="1785">
                  <c:v>5.6062500000000011</c:v>
                </c:pt>
                <c:pt idx="1786">
                  <c:v>11.611250000000004</c:v>
                </c:pt>
                <c:pt idx="1787">
                  <c:v>5.754999999999999</c:v>
                </c:pt>
                <c:pt idx="1788">
                  <c:v>7.2874999999999996</c:v>
                </c:pt>
                <c:pt idx="1789">
                  <c:v>4.9549999999999983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1A-43A2-8184-6667A4585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68735"/>
        <c:axId val="1944060879"/>
      </c:scatterChart>
      <c:valAx>
        <c:axId val="194336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Special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60879"/>
        <c:crosses val="autoZero"/>
        <c:crossBetween val="midCat"/>
      </c:valAx>
      <c:valAx>
        <c:axId val="1944060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6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test!$L$2:$L$1791</c:f>
              <c:numCache>
                <c:formatCode>General</c:formatCode>
                <c:ptCount val="1790"/>
                <c:pt idx="0">
                  <c:v>42.153999999999996</c:v>
                </c:pt>
                <c:pt idx="1">
                  <c:v>51.807999999999993</c:v>
                </c:pt>
                <c:pt idx="2">
                  <c:v>52.064499999999995</c:v>
                </c:pt>
                <c:pt idx="3">
                  <c:v>51.216499999999996</c:v>
                </c:pt>
                <c:pt idx="4">
                  <c:v>52.325999999999993</c:v>
                </c:pt>
                <c:pt idx="5">
                  <c:v>46.0565</c:v>
                </c:pt>
                <c:pt idx="6">
                  <c:v>38.247500000000002</c:v>
                </c:pt>
                <c:pt idx="7">
                  <c:v>49.862499999999997</c:v>
                </c:pt>
                <c:pt idx="8">
                  <c:v>52.448999999999998</c:v>
                </c:pt>
                <c:pt idx="9">
                  <c:v>49.788499999999999</c:v>
                </c:pt>
                <c:pt idx="10">
                  <c:v>47.241</c:v>
                </c:pt>
                <c:pt idx="11">
                  <c:v>52.685499999999998</c:v>
                </c:pt>
                <c:pt idx="12">
                  <c:v>52.325999999999993</c:v>
                </c:pt>
                <c:pt idx="13">
                  <c:v>49.902000000000001</c:v>
                </c:pt>
                <c:pt idx="14">
                  <c:v>56.155499999999996</c:v>
                </c:pt>
                <c:pt idx="15">
                  <c:v>55.725999999999999</c:v>
                </c:pt>
                <c:pt idx="16">
                  <c:v>52.539000000000001</c:v>
                </c:pt>
                <c:pt idx="17">
                  <c:v>47.954500000000003</c:v>
                </c:pt>
                <c:pt idx="18">
                  <c:v>46.611499999999999</c:v>
                </c:pt>
                <c:pt idx="19">
                  <c:v>38.247500000000002</c:v>
                </c:pt>
                <c:pt idx="20">
                  <c:v>51.216499999999996</c:v>
                </c:pt>
                <c:pt idx="21">
                  <c:v>47.251999999999995</c:v>
                </c:pt>
                <c:pt idx="22">
                  <c:v>55.644500000000001</c:v>
                </c:pt>
                <c:pt idx="23">
                  <c:v>49.902000000000001</c:v>
                </c:pt>
                <c:pt idx="24">
                  <c:v>47.954500000000003</c:v>
                </c:pt>
                <c:pt idx="25">
                  <c:v>55.725999999999999</c:v>
                </c:pt>
                <c:pt idx="26">
                  <c:v>51.807999999999993</c:v>
                </c:pt>
                <c:pt idx="27">
                  <c:v>50.885999999999996</c:v>
                </c:pt>
                <c:pt idx="28">
                  <c:v>55.3095</c:v>
                </c:pt>
                <c:pt idx="29">
                  <c:v>44.580500000000001</c:v>
                </c:pt>
                <c:pt idx="30">
                  <c:v>44.772500000000001</c:v>
                </c:pt>
                <c:pt idx="31">
                  <c:v>49.862499999999997</c:v>
                </c:pt>
                <c:pt idx="32">
                  <c:v>51.216499999999996</c:v>
                </c:pt>
                <c:pt idx="33">
                  <c:v>52.064499999999995</c:v>
                </c:pt>
                <c:pt idx="34">
                  <c:v>38.247500000000002</c:v>
                </c:pt>
                <c:pt idx="35">
                  <c:v>46.0565</c:v>
                </c:pt>
                <c:pt idx="36">
                  <c:v>47.241</c:v>
                </c:pt>
                <c:pt idx="37">
                  <c:v>47.251999999999995</c:v>
                </c:pt>
                <c:pt idx="38">
                  <c:v>55.725999999999999</c:v>
                </c:pt>
                <c:pt idx="39">
                  <c:v>52.277999999999999</c:v>
                </c:pt>
                <c:pt idx="40">
                  <c:v>55.3095</c:v>
                </c:pt>
                <c:pt idx="41">
                  <c:v>52.685499999999998</c:v>
                </c:pt>
                <c:pt idx="42">
                  <c:v>53.618500000000004</c:v>
                </c:pt>
                <c:pt idx="43">
                  <c:v>44.772500000000001</c:v>
                </c:pt>
                <c:pt idx="44">
                  <c:v>55.644500000000001</c:v>
                </c:pt>
                <c:pt idx="45">
                  <c:v>47.954500000000003</c:v>
                </c:pt>
                <c:pt idx="46">
                  <c:v>49.862499999999997</c:v>
                </c:pt>
                <c:pt idx="47">
                  <c:v>49.862499999999997</c:v>
                </c:pt>
                <c:pt idx="48">
                  <c:v>52.064499999999995</c:v>
                </c:pt>
                <c:pt idx="49">
                  <c:v>47.964499999999994</c:v>
                </c:pt>
                <c:pt idx="50">
                  <c:v>44.772500000000001</c:v>
                </c:pt>
                <c:pt idx="51">
                  <c:v>55.3095</c:v>
                </c:pt>
                <c:pt idx="52">
                  <c:v>42.153999999999996</c:v>
                </c:pt>
                <c:pt idx="53">
                  <c:v>49.788499999999999</c:v>
                </c:pt>
                <c:pt idx="54">
                  <c:v>50.962499999999999</c:v>
                </c:pt>
                <c:pt idx="55">
                  <c:v>52.277999999999999</c:v>
                </c:pt>
                <c:pt idx="56">
                  <c:v>50.962499999999999</c:v>
                </c:pt>
                <c:pt idx="57">
                  <c:v>45.351499999999994</c:v>
                </c:pt>
                <c:pt idx="58">
                  <c:v>44.772500000000001</c:v>
                </c:pt>
                <c:pt idx="59">
                  <c:v>51.807999999999993</c:v>
                </c:pt>
                <c:pt idx="60">
                  <c:v>47.964499999999994</c:v>
                </c:pt>
                <c:pt idx="61">
                  <c:v>55.644500000000001</c:v>
                </c:pt>
                <c:pt idx="62">
                  <c:v>49.862499999999997</c:v>
                </c:pt>
                <c:pt idx="63">
                  <c:v>47.954500000000003</c:v>
                </c:pt>
                <c:pt idx="64">
                  <c:v>52.539000000000001</c:v>
                </c:pt>
                <c:pt idx="65">
                  <c:v>42.153999999999996</c:v>
                </c:pt>
                <c:pt idx="66">
                  <c:v>46.611499999999999</c:v>
                </c:pt>
                <c:pt idx="67">
                  <c:v>55.3095</c:v>
                </c:pt>
                <c:pt idx="68">
                  <c:v>56.155499999999996</c:v>
                </c:pt>
                <c:pt idx="69">
                  <c:v>52.277999999999999</c:v>
                </c:pt>
                <c:pt idx="70">
                  <c:v>44.580500000000001</c:v>
                </c:pt>
                <c:pt idx="71">
                  <c:v>52.325999999999993</c:v>
                </c:pt>
                <c:pt idx="72">
                  <c:v>51.216499999999996</c:v>
                </c:pt>
                <c:pt idx="73">
                  <c:v>50.512499999999996</c:v>
                </c:pt>
                <c:pt idx="74">
                  <c:v>53.618500000000004</c:v>
                </c:pt>
                <c:pt idx="75">
                  <c:v>55.644500000000001</c:v>
                </c:pt>
                <c:pt idx="76">
                  <c:v>45.351499999999994</c:v>
                </c:pt>
                <c:pt idx="77">
                  <c:v>56.155499999999996</c:v>
                </c:pt>
                <c:pt idx="78">
                  <c:v>42.153999999999996</c:v>
                </c:pt>
                <c:pt idx="79">
                  <c:v>50.962499999999999</c:v>
                </c:pt>
                <c:pt idx="80">
                  <c:v>47.954500000000003</c:v>
                </c:pt>
                <c:pt idx="81">
                  <c:v>48.538999999999994</c:v>
                </c:pt>
                <c:pt idx="82">
                  <c:v>47.964499999999994</c:v>
                </c:pt>
                <c:pt idx="83">
                  <c:v>52.685499999999998</c:v>
                </c:pt>
                <c:pt idx="84">
                  <c:v>52.448999999999998</c:v>
                </c:pt>
                <c:pt idx="85">
                  <c:v>55.3095</c:v>
                </c:pt>
                <c:pt idx="86">
                  <c:v>52.325999999999993</c:v>
                </c:pt>
                <c:pt idx="87">
                  <c:v>44.772500000000001</c:v>
                </c:pt>
                <c:pt idx="88">
                  <c:v>48.538999999999994</c:v>
                </c:pt>
                <c:pt idx="89">
                  <c:v>46.0565</c:v>
                </c:pt>
                <c:pt idx="90">
                  <c:v>42.153999999999996</c:v>
                </c:pt>
                <c:pt idx="91">
                  <c:v>53.618500000000004</c:v>
                </c:pt>
                <c:pt idx="92">
                  <c:v>46.611499999999999</c:v>
                </c:pt>
                <c:pt idx="93">
                  <c:v>56.155499999999996</c:v>
                </c:pt>
                <c:pt idx="94">
                  <c:v>55.644500000000001</c:v>
                </c:pt>
                <c:pt idx="95">
                  <c:v>52.448999999999998</c:v>
                </c:pt>
                <c:pt idx="96">
                  <c:v>45.351499999999994</c:v>
                </c:pt>
                <c:pt idx="97">
                  <c:v>56.155499999999996</c:v>
                </c:pt>
                <c:pt idx="98">
                  <c:v>47.954500000000003</c:v>
                </c:pt>
                <c:pt idx="99">
                  <c:v>53.618500000000004</c:v>
                </c:pt>
                <c:pt idx="100">
                  <c:v>55.725999999999999</c:v>
                </c:pt>
                <c:pt idx="101">
                  <c:v>52.539000000000001</c:v>
                </c:pt>
                <c:pt idx="102">
                  <c:v>51.216499999999996</c:v>
                </c:pt>
                <c:pt idx="103">
                  <c:v>50.512499999999996</c:v>
                </c:pt>
                <c:pt idx="104">
                  <c:v>52.685499999999998</c:v>
                </c:pt>
                <c:pt idx="105">
                  <c:v>47.964499999999994</c:v>
                </c:pt>
                <c:pt idx="106">
                  <c:v>52.064499999999995</c:v>
                </c:pt>
                <c:pt idx="107">
                  <c:v>51.216499999999996</c:v>
                </c:pt>
                <c:pt idx="108">
                  <c:v>49.902000000000001</c:v>
                </c:pt>
                <c:pt idx="109">
                  <c:v>58.933</c:v>
                </c:pt>
                <c:pt idx="110">
                  <c:v>44.580500000000001</c:v>
                </c:pt>
                <c:pt idx="111">
                  <c:v>47.251999999999995</c:v>
                </c:pt>
                <c:pt idx="112">
                  <c:v>58.933</c:v>
                </c:pt>
                <c:pt idx="113">
                  <c:v>46.611499999999999</c:v>
                </c:pt>
                <c:pt idx="114">
                  <c:v>52.277999999999999</c:v>
                </c:pt>
                <c:pt idx="115">
                  <c:v>45.351499999999994</c:v>
                </c:pt>
                <c:pt idx="116">
                  <c:v>50.512499999999996</c:v>
                </c:pt>
                <c:pt idx="117">
                  <c:v>55.725999999999999</c:v>
                </c:pt>
                <c:pt idx="118">
                  <c:v>49.862499999999997</c:v>
                </c:pt>
                <c:pt idx="119">
                  <c:v>52.448999999999998</c:v>
                </c:pt>
                <c:pt idx="120">
                  <c:v>52.277999999999999</c:v>
                </c:pt>
                <c:pt idx="121">
                  <c:v>48.538999999999994</c:v>
                </c:pt>
                <c:pt idx="122">
                  <c:v>49.788499999999999</c:v>
                </c:pt>
                <c:pt idx="123">
                  <c:v>52.685499999999998</c:v>
                </c:pt>
                <c:pt idx="124">
                  <c:v>53.618500000000004</c:v>
                </c:pt>
                <c:pt idx="125">
                  <c:v>44.772500000000001</c:v>
                </c:pt>
                <c:pt idx="126">
                  <c:v>38.247500000000002</c:v>
                </c:pt>
                <c:pt idx="127">
                  <c:v>58.933</c:v>
                </c:pt>
                <c:pt idx="128">
                  <c:v>49.902000000000001</c:v>
                </c:pt>
                <c:pt idx="129">
                  <c:v>50.512499999999996</c:v>
                </c:pt>
                <c:pt idx="130">
                  <c:v>47.241</c:v>
                </c:pt>
                <c:pt idx="131">
                  <c:v>52.448999999999998</c:v>
                </c:pt>
                <c:pt idx="132">
                  <c:v>46.611499999999999</c:v>
                </c:pt>
                <c:pt idx="133">
                  <c:v>52.685499999999998</c:v>
                </c:pt>
                <c:pt idx="134">
                  <c:v>55.644500000000001</c:v>
                </c:pt>
                <c:pt idx="135">
                  <c:v>53.618500000000004</c:v>
                </c:pt>
                <c:pt idx="136">
                  <c:v>51.216499999999996</c:v>
                </c:pt>
                <c:pt idx="137">
                  <c:v>47.251999999999995</c:v>
                </c:pt>
                <c:pt idx="138">
                  <c:v>52.448999999999998</c:v>
                </c:pt>
                <c:pt idx="139">
                  <c:v>49.902000000000001</c:v>
                </c:pt>
                <c:pt idx="140">
                  <c:v>50.512499999999996</c:v>
                </c:pt>
                <c:pt idx="141">
                  <c:v>46.0565</c:v>
                </c:pt>
                <c:pt idx="142">
                  <c:v>52.277999999999999</c:v>
                </c:pt>
                <c:pt idx="143">
                  <c:v>44.580500000000001</c:v>
                </c:pt>
                <c:pt idx="144">
                  <c:v>46.611499999999999</c:v>
                </c:pt>
                <c:pt idx="145">
                  <c:v>55.3095</c:v>
                </c:pt>
                <c:pt idx="146">
                  <c:v>55.725999999999999</c:v>
                </c:pt>
                <c:pt idx="147">
                  <c:v>52.325999999999993</c:v>
                </c:pt>
                <c:pt idx="148">
                  <c:v>48.538999999999994</c:v>
                </c:pt>
                <c:pt idx="149">
                  <c:v>55.3095</c:v>
                </c:pt>
                <c:pt idx="150">
                  <c:v>51.807999999999993</c:v>
                </c:pt>
                <c:pt idx="151">
                  <c:v>47.251999999999995</c:v>
                </c:pt>
                <c:pt idx="152">
                  <c:v>50.962499999999999</c:v>
                </c:pt>
                <c:pt idx="153">
                  <c:v>49.788499999999999</c:v>
                </c:pt>
                <c:pt idx="154">
                  <c:v>44.772500000000001</c:v>
                </c:pt>
                <c:pt idx="155">
                  <c:v>47.241</c:v>
                </c:pt>
                <c:pt idx="156">
                  <c:v>52.539000000000001</c:v>
                </c:pt>
                <c:pt idx="157">
                  <c:v>52.064499999999995</c:v>
                </c:pt>
                <c:pt idx="158">
                  <c:v>53.618500000000004</c:v>
                </c:pt>
                <c:pt idx="159">
                  <c:v>50.962499999999999</c:v>
                </c:pt>
                <c:pt idx="160">
                  <c:v>56.155499999999996</c:v>
                </c:pt>
                <c:pt idx="161">
                  <c:v>51.807999999999993</c:v>
                </c:pt>
                <c:pt idx="162">
                  <c:v>55.3095</c:v>
                </c:pt>
                <c:pt idx="163">
                  <c:v>46.611499999999999</c:v>
                </c:pt>
                <c:pt idx="164">
                  <c:v>52.539000000000001</c:v>
                </c:pt>
                <c:pt idx="165">
                  <c:v>52.325999999999993</c:v>
                </c:pt>
                <c:pt idx="166">
                  <c:v>49.788499999999999</c:v>
                </c:pt>
                <c:pt idx="167">
                  <c:v>52.064499999999995</c:v>
                </c:pt>
                <c:pt idx="168">
                  <c:v>55.725999999999999</c:v>
                </c:pt>
                <c:pt idx="169">
                  <c:v>48.538999999999994</c:v>
                </c:pt>
                <c:pt idx="170">
                  <c:v>55.644500000000001</c:v>
                </c:pt>
                <c:pt idx="171">
                  <c:v>44.772500000000001</c:v>
                </c:pt>
                <c:pt idx="172">
                  <c:v>47.251999999999995</c:v>
                </c:pt>
                <c:pt idx="173">
                  <c:v>47.964499999999994</c:v>
                </c:pt>
                <c:pt idx="174">
                  <c:v>46.0565</c:v>
                </c:pt>
                <c:pt idx="175">
                  <c:v>52.685499999999998</c:v>
                </c:pt>
                <c:pt idx="176">
                  <c:v>52.539000000000001</c:v>
                </c:pt>
                <c:pt idx="177">
                  <c:v>48.538999999999994</c:v>
                </c:pt>
                <c:pt idx="178">
                  <c:v>56.155499999999996</c:v>
                </c:pt>
                <c:pt idx="179">
                  <c:v>55.725999999999999</c:v>
                </c:pt>
                <c:pt idx="180">
                  <c:v>52.064499999999995</c:v>
                </c:pt>
                <c:pt idx="181">
                  <c:v>50.962499999999999</c:v>
                </c:pt>
                <c:pt idx="182">
                  <c:v>52.325999999999993</c:v>
                </c:pt>
                <c:pt idx="183">
                  <c:v>44.772500000000001</c:v>
                </c:pt>
                <c:pt idx="184">
                  <c:v>47.964499999999994</c:v>
                </c:pt>
                <c:pt idx="185">
                  <c:v>49.788499999999999</c:v>
                </c:pt>
                <c:pt idx="186">
                  <c:v>51.807999999999993</c:v>
                </c:pt>
                <c:pt idx="187">
                  <c:v>38.247500000000002</c:v>
                </c:pt>
                <c:pt idx="188">
                  <c:v>47.954500000000003</c:v>
                </c:pt>
                <c:pt idx="189">
                  <c:v>55.725999999999999</c:v>
                </c:pt>
                <c:pt idx="190">
                  <c:v>52.448999999999998</c:v>
                </c:pt>
                <c:pt idx="191">
                  <c:v>44.580500000000001</c:v>
                </c:pt>
                <c:pt idx="192">
                  <c:v>45.351499999999994</c:v>
                </c:pt>
                <c:pt idx="193">
                  <c:v>50.885999999999996</c:v>
                </c:pt>
                <c:pt idx="194">
                  <c:v>58.933</c:v>
                </c:pt>
                <c:pt idx="195">
                  <c:v>47.954500000000003</c:v>
                </c:pt>
                <c:pt idx="196">
                  <c:v>47.251999999999995</c:v>
                </c:pt>
                <c:pt idx="197">
                  <c:v>50.512499999999996</c:v>
                </c:pt>
                <c:pt idx="198">
                  <c:v>50.885999999999996</c:v>
                </c:pt>
                <c:pt idx="199">
                  <c:v>48.538999999999994</c:v>
                </c:pt>
                <c:pt idx="200">
                  <c:v>49.862499999999997</c:v>
                </c:pt>
                <c:pt idx="201">
                  <c:v>45.351499999999994</c:v>
                </c:pt>
                <c:pt idx="202">
                  <c:v>51.807999999999993</c:v>
                </c:pt>
                <c:pt idx="203">
                  <c:v>58.933</c:v>
                </c:pt>
                <c:pt idx="204">
                  <c:v>52.064499999999995</c:v>
                </c:pt>
                <c:pt idx="205">
                  <c:v>56.155499999999996</c:v>
                </c:pt>
                <c:pt idx="206">
                  <c:v>50.512499999999996</c:v>
                </c:pt>
                <c:pt idx="207">
                  <c:v>55.644500000000001</c:v>
                </c:pt>
                <c:pt idx="208">
                  <c:v>49.862499999999997</c:v>
                </c:pt>
                <c:pt idx="209">
                  <c:v>53.618500000000004</c:v>
                </c:pt>
                <c:pt idx="210">
                  <c:v>50.885999999999996</c:v>
                </c:pt>
                <c:pt idx="211">
                  <c:v>52.064499999999995</c:v>
                </c:pt>
                <c:pt idx="212">
                  <c:v>58.933</c:v>
                </c:pt>
                <c:pt idx="213">
                  <c:v>50.962499999999999</c:v>
                </c:pt>
                <c:pt idx="214">
                  <c:v>51.807999999999993</c:v>
                </c:pt>
                <c:pt idx="215">
                  <c:v>49.902000000000001</c:v>
                </c:pt>
                <c:pt idx="216">
                  <c:v>38.247500000000002</c:v>
                </c:pt>
                <c:pt idx="217">
                  <c:v>47.241</c:v>
                </c:pt>
                <c:pt idx="218">
                  <c:v>47.954500000000003</c:v>
                </c:pt>
                <c:pt idx="219">
                  <c:v>42.153999999999996</c:v>
                </c:pt>
                <c:pt idx="220">
                  <c:v>42.153999999999996</c:v>
                </c:pt>
                <c:pt idx="221">
                  <c:v>50.512499999999996</c:v>
                </c:pt>
                <c:pt idx="222">
                  <c:v>53.618500000000004</c:v>
                </c:pt>
                <c:pt idx="223">
                  <c:v>51.216499999999996</c:v>
                </c:pt>
                <c:pt idx="224">
                  <c:v>38.247500000000002</c:v>
                </c:pt>
                <c:pt idx="225">
                  <c:v>49.788499999999999</c:v>
                </c:pt>
                <c:pt idx="226">
                  <c:v>52.277999999999999</c:v>
                </c:pt>
                <c:pt idx="227">
                  <c:v>55.644500000000001</c:v>
                </c:pt>
                <c:pt idx="228">
                  <c:v>58.933</c:v>
                </c:pt>
                <c:pt idx="229">
                  <c:v>44.580500000000001</c:v>
                </c:pt>
                <c:pt idx="230">
                  <c:v>53.618500000000004</c:v>
                </c:pt>
                <c:pt idx="231">
                  <c:v>47.954500000000003</c:v>
                </c:pt>
                <c:pt idx="232">
                  <c:v>49.902000000000001</c:v>
                </c:pt>
                <c:pt idx="233">
                  <c:v>46.0565</c:v>
                </c:pt>
                <c:pt idx="234">
                  <c:v>47.241</c:v>
                </c:pt>
                <c:pt idx="235">
                  <c:v>49.862499999999997</c:v>
                </c:pt>
                <c:pt idx="236">
                  <c:v>45.351499999999994</c:v>
                </c:pt>
                <c:pt idx="237">
                  <c:v>49.862499999999997</c:v>
                </c:pt>
                <c:pt idx="238">
                  <c:v>42.153999999999996</c:v>
                </c:pt>
                <c:pt idx="239">
                  <c:v>47.954500000000003</c:v>
                </c:pt>
                <c:pt idx="240">
                  <c:v>56.155499999999996</c:v>
                </c:pt>
                <c:pt idx="241">
                  <c:v>52.277999999999999</c:v>
                </c:pt>
                <c:pt idx="242">
                  <c:v>46.611499999999999</c:v>
                </c:pt>
                <c:pt idx="243">
                  <c:v>55.3095</c:v>
                </c:pt>
                <c:pt idx="244">
                  <c:v>55.644500000000001</c:v>
                </c:pt>
                <c:pt idx="245">
                  <c:v>45.351499999999994</c:v>
                </c:pt>
                <c:pt idx="246">
                  <c:v>48.538999999999994</c:v>
                </c:pt>
                <c:pt idx="247">
                  <c:v>44.580500000000001</c:v>
                </c:pt>
                <c:pt idx="248">
                  <c:v>49.862499999999997</c:v>
                </c:pt>
                <c:pt idx="249">
                  <c:v>50.962499999999999</c:v>
                </c:pt>
                <c:pt idx="250">
                  <c:v>46.611499999999999</c:v>
                </c:pt>
                <c:pt idx="251">
                  <c:v>52.539000000000001</c:v>
                </c:pt>
                <c:pt idx="252">
                  <c:v>50.512499999999996</c:v>
                </c:pt>
                <c:pt idx="253">
                  <c:v>52.448999999999998</c:v>
                </c:pt>
                <c:pt idx="254">
                  <c:v>56.155499999999996</c:v>
                </c:pt>
                <c:pt idx="255">
                  <c:v>42.153999999999996</c:v>
                </c:pt>
                <c:pt idx="256">
                  <c:v>45.351499999999994</c:v>
                </c:pt>
                <c:pt idx="257">
                  <c:v>55.3095</c:v>
                </c:pt>
                <c:pt idx="258">
                  <c:v>47.964499999999994</c:v>
                </c:pt>
                <c:pt idx="259">
                  <c:v>50.962499999999999</c:v>
                </c:pt>
                <c:pt idx="260">
                  <c:v>52.685499999999998</c:v>
                </c:pt>
                <c:pt idx="261">
                  <c:v>47.251999999999995</c:v>
                </c:pt>
                <c:pt idx="262">
                  <c:v>56.155499999999996</c:v>
                </c:pt>
                <c:pt idx="263">
                  <c:v>53.618500000000004</c:v>
                </c:pt>
                <c:pt idx="264">
                  <c:v>48.538999999999994</c:v>
                </c:pt>
                <c:pt idx="265">
                  <c:v>49.902000000000001</c:v>
                </c:pt>
                <c:pt idx="266">
                  <c:v>44.580500000000001</c:v>
                </c:pt>
                <c:pt idx="267">
                  <c:v>46.611499999999999</c:v>
                </c:pt>
                <c:pt idx="268">
                  <c:v>50.885999999999996</c:v>
                </c:pt>
                <c:pt idx="269">
                  <c:v>52.539000000000001</c:v>
                </c:pt>
                <c:pt idx="270">
                  <c:v>47.954500000000003</c:v>
                </c:pt>
                <c:pt idx="271">
                  <c:v>44.772500000000001</c:v>
                </c:pt>
                <c:pt idx="272">
                  <c:v>55.3095</c:v>
                </c:pt>
                <c:pt idx="273">
                  <c:v>38.247500000000002</c:v>
                </c:pt>
                <c:pt idx="274">
                  <c:v>44.580500000000001</c:v>
                </c:pt>
                <c:pt idx="275">
                  <c:v>48.538999999999994</c:v>
                </c:pt>
                <c:pt idx="276">
                  <c:v>52.064499999999995</c:v>
                </c:pt>
                <c:pt idx="277">
                  <c:v>50.885999999999996</c:v>
                </c:pt>
                <c:pt idx="278">
                  <c:v>55.644500000000001</c:v>
                </c:pt>
                <c:pt idx="279">
                  <c:v>50.962499999999999</c:v>
                </c:pt>
                <c:pt idx="280">
                  <c:v>51.216499999999996</c:v>
                </c:pt>
                <c:pt idx="281">
                  <c:v>52.539000000000001</c:v>
                </c:pt>
                <c:pt idx="282">
                  <c:v>55.3095</c:v>
                </c:pt>
                <c:pt idx="283">
                  <c:v>49.902000000000001</c:v>
                </c:pt>
                <c:pt idx="284">
                  <c:v>44.772500000000001</c:v>
                </c:pt>
                <c:pt idx="285">
                  <c:v>47.964499999999994</c:v>
                </c:pt>
                <c:pt idx="286">
                  <c:v>53.618500000000004</c:v>
                </c:pt>
                <c:pt idx="287">
                  <c:v>52.685499999999998</c:v>
                </c:pt>
                <c:pt idx="288">
                  <c:v>55.725999999999999</c:v>
                </c:pt>
                <c:pt idx="289">
                  <c:v>53.618500000000004</c:v>
                </c:pt>
                <c:pt idx="290">
                  <c:v>52.685499999999998</c:v>
                </c:pt>
                <c:pt idx="291">
                  <c:v>58.933</c:v>
                </c:pt>
                <c:pt idx="292">
                  <c:v>47.954500000000003</c:v>
                </c:pt>
                <c:pt idx="293">
                  <c:v>50.885999999999996</c:v>
                </c:pt>
                <c:pt idx="294">
                  <c:v>47.241</c:v>
                </c:pt>
                <c:pt idx="295">
                  <c:v>44.772500000000001</c:v>
                </c:pt>
                <c:pt idx="296">
                  <c:v>49.788499999999999</c:v>
                </c:pt>
                <c:pt idx="297">
                  <c:v>48.538999999999994</c:v>
                </c:pt>
                <c:pt idx="298">
                  <c:v>52.064499999999995</c:v>
                </c:pt>
                <c:pt idx="299">
                  <c:v>55.644500000000001</c:v>
                </c:pt>
                <c:pt idx="300">
                  <c:v>49.902000000000001</c:v>
                </c:pt>
                <c:pt idx="301">
                  <c:v>47.964499999999994</c:v>
                </c:pt>
                <c:pt idx="302">
                  <c:v>49.902000000000001</c:v>
                </c:pt>
                <c:pt idx="303">
                  <c:v>45.351499999999994</c:v>
                </c:pt>
                <c:pt idx="304">
                  <c:v>47.954500000000003</c:v>
                </c:pt>
                <c:pt idx="305">
                  <c:v>47.251999999999995</c:v>
                </c:pt>
                <c:pt idx="306">
                  <c:v>49.862499999999997</c:v>
                </c:pt>
                <c:pt idx="307">
                  <c:v>38.247500000000002</c:v>
                </c:pt>
                <c:pt idx="308">
                  <c:v>51.807999999999993</c:v>
                </c:pt>
                <c:pt idx="309">
                  <c:v>49.788499999999999</c:v>
                </c:pt>
                <c:pt idx="310">
                  <c:v>52.277999999999999</c:v>
                </c:pt>
                <c:pt idx="311">
                  <c:v>52.448999999999998</c:v>
                </c:pt>
                <c:pt idx="312">
                  <c:v>58.933</c:v>
                </c:pt>
                <c:pt idx="313">
                  <c:v>50.885999999999996</c:v>
                </c:pt>
                <c:pt idx="314">
                  <c:v>42.153999999999996</c:v>
                </c:pt>
                <c:pt idx="315">
                  <c:v>47.241</c:v>
                </c:pt>
                <c:pt idx="316">
                  <c:v>50.962499999999999</c:v>
                </c:pt>
                <c:pt idx="317">
                  <c:v>47.241</c:v>
                </c:pt>
                <c:pt idx="318">
                  <c:v>55.644500000000001</c:v>
                </c:pt>
                <c:pt idx="319">
                  <c:v>52.539000000000001</c:v>
                </c:pt>
                <c:pt idx="320">
                  <c:v>48.538999999999994</c:v>
                </c:pt>
                <c:pt idx="321">
                  <c:v>47.251999999999995</c:v>
                </c:pt>
                <c:pt idx="322">
                  <c:v>52.277999999999999</c:v>
                </c:pt>
                <c:pt idx="323">
                  <c:v>47.954500000000003</c:v>
                </c:pt>
                <c:pt idx="324">
                  <c:v>52.448999999999998</c:v>
                </c:pt>
                <c:pt idx="325">
                  <c:v>53.618500000000004</c:v>
                </c:pt>
                <c:pt idx="326">
                  <c:v>55.3095</c:v>
                </c:pt>
                <c:pt idx="327">
                  <c:v>45.351499999999994</c:v>
                </c:pt>
                <c:pt idx="328">
                  <c:v>52.325999999999993</c:v>
                </c:pt>
                <c:pt idx="329">
                  <c:v>50.885999999999996</c:v>
                </c:pt>
                <c:pt idx="330">
                  <c:v>50.885999999999996</c:v>
                </c:pt>
                <c:pt idx="331">
                  <c:v>56.155499999999996</c:v>
                </c:pt>
                <c:pt idx="332">
                  <c:v>45.351499999999994</c:v>
                </c:pt>
                <c:pt idx="333">
                  <c:v>46.611499999999999</c:v>
                </c:pt>
                <c:pt idx="334">
                  <c:v>50.962499999999999</c:v>
                </c:pt>
                <c:pt idx="335">
                  <c:v>58.933</c:v>
                </c:pt>
                <c:pt idx="336">
                  <c:v>52.448999999999998</c:v>
                </c:pt>
                <c:pt idx="337">
                  <c:v>49.862499999999997</c:v>
                </c:pt>
                <c:pt idx="338">
                  <c:v>52.325999999999993</c:v>
                </c:pt>
                <c:pt idx="339">
                  <c:v>52.277999999999999</c:v>
                </c:pt>
                <c:pt idx="340">
                  <c:v>47.241</c:v>
                </c:pt>
                <c:pt idx="341">
                  <c:v>47.954500000000003</c:v>
                </c:pt>
                <c:pt idx="342">
                  <c:v>49.862499999999997</c:v>
                </c:pt>
                <c:pt idx="343">
                  <c:v>51.216499999999996</c:v>
                </c:pt>
                <c:pt idx="344">
                  <c:v>52.064499999999995</c:v>
                </c:pt>
                <c:pt idx="345">
                  <c:v>52.448999999999998</c:v>
                </c:pt>
                <c:pt idx="346">
                  <c:v>55.725999999999999</c:v>
                </c:pt>
                <c:pt idx="347">
                  <c:v>52.539000000000001</c:v>
                </c:pt>
                <c:pt idx="348">
                  <c:v>56.155499999999996</c:v>
                </c:pt>
                <c:pt idx="349">
                  <c:v>51.216499999999996</c:v>
                </c:pt>
                <c:pt idx="350">
                  <c:v>55.725999999999999</c:v>
                </c:pt>
                <c:pt idx="351">
                  <c:v>52.325999999999993</c:v>
                </c:pt>
                <c:pt idx="352">
                  <c:v>42.153999999999996</c:v>
                </c:pt>
                <c:pt idx="353">
                  <c:v>44.772500000000001</c:v>
                </c:pt>
                <c:pt idx="354">
                  <c:v>48.538999999999994</c:v>
                </c:pt>
                <c:pt idx="355">
                  <c:v>55.644500000000001</c:v>
                </c:pt>
                <c:pt idx="356">
                  <c:v>46.611499999999999</c:v>
                </c:pt>
                <c:pt idx="357">
                  <c:v>52.685499999999998</c:v>
                </c:pt>
                <c:pt idx="358">
                  <c:v>58.933</c:v>
                </c:pt>
                <c:pt idx="359">
                  <c:v>47.964499999999994</c:v>
                </c:pt>
                <c:pt idx="360">
                  <c:v>49.902000000000001</c:v>
                </c:pt>
                <c:pt idx="361">
                  <c:v>42.153999999999996</c:v>
                </c:pt>
                <c:pt idx="362">
                  <c:v>52.685499999999998</c:v>
                </c:pt>
                <c:pt idx="363">
                  <c:v>47.251999999999995</c:v>
                </c:pt>
                <c:pt idx="364">
                  <c:v>44.772500000000001</c:v>
                </c:pt>
                <c:pt idx="365">
                  <c:v>47.954500000000003</c:v>
                </c:pt>
                <c:pt idx="366">
                  <c:v>58.933</c:v>
                </c:pt>
                <c:pt idx="367">
                  <c:v>51.807999999999993</c:v>
                </c:pt>
                <c:pt idx="368">
                  <c:v>51.216499999999996</c:v>
                </c:pt>
                <c:pt idx="369">
                  <c:v>52.064499999999995</c:v>
                </c:pt>
                <c:pt idx="370">
                  <c:v>46.611499999999999</c:v>
                </c:pt>
                <c:pt idx="371">
                  <c:v>55.644500000000001</c:v>
                </c:pt>
                <c:pt idx="372">
                  <c:v>55.725999999999999</c:v>
                </c:pt>
                <c:pt idx="373">
                  <c:v>51.807999999999993</c:v>
                </c:pt>
                <c:pt idx="374">
                  <c:v>47.241</c:v>
                </c:pt>
                <c:pt idx="375">
                  <c:v>46.0565</c:v>
                </c:pt>
                <c:pt idx="376">
                  <c:v>52.685499999999998</c:v>
                </c:pt>
                <c:pt idx="377">
                  <c:v>46.611499999999999</c:v>
                </c:pt>
                <c:pt idx="378">
                  <c:v>52.064499999999995</c:v>
                </c:pt>
                <c:pt idx="379">
                  <c:v>47.251999999999995</c:v>
                </c:pt>
                <c:pt idx="380">
                  <c:v>55.644500000000001</c:v>
                </c:pt>
                <c:pt idx="381">
                  <c:v>44.772500000000001</c:v>
                </c:pt>
                <c:pt idx="382">
                  <c:v>38.247500000000002</c:v>
                </c:pt>
                <c:pt idx="383">
                  <c:v>42.153999999999996</c:v>
                </c:pt>
                <c:pt idx="384">
                  <c:v>52.539000000000001</c:v>
                </c:pt>
                <c:pt idx="385">
                  <c:v>45.351499999999994</c:v>
                </c:pt>
                <c:pt idx="386">
                  <c:v>55.725999999999999</c:v>
                </c:pt>
                <c:pt idx="387">
                  <c:v>52.448999999999998</c:v>
                </c:pt>
                <c:pt idx="388">
                  <c:v>47.954500000000003</c:v>
                </c:pt>
                <c:pt idx="389">
                  <c:v>42.153999999999996</c:v>
                </c:pt>
                <c:pt idx="390">
                  <c:v>44.580500000000001</c:v>
                </c:pt>
                <c:pt idx="391">
                  <c:v>50.512499999999996</c:v>
                </c:pt>
                <c:pt idx="392">
                  <c:v>38.247500000000002</c:v>
                </c:pt>
                <c:pt idx="393">
                  <c:v>44.772500000000001</c:v>
                </c:pt>
                <c:pt idx="394">
                  <c:v>52.064499999999995</c:v>
                </c:pt>
                <c:pt idx="395">
                  <c:v>47.954500000000003</c:v>
                </c:pt>
                <c:pt idx="396">
                  <c:v>46.611499999999999</c:v>
                </c:pt>
                <c:pt idx="397">
                  <c:v>45.351499999999994</c:v>
                </c:pt>
                <c:pt idx="398">
                  <c:v>52.685499999999998</c:v>
                </c:pt>
                <c:pt idx="399">
                  <c:v>47.251999999999995</c:v>
                </c:pt>
                <c:pt idx="400">
                  <c:v>55.644500000000001</c:v>
                </c:pt>
                <c:pt idx="401">
                  <c:v>52.448999999999998</c:v>
                </c:pt>
                <c:pt idx="402">
                  <c:v>38.247500000000002</c:v>
                </c:pt>
                <c:pt idx="403">
                  <c:v>45.351499999999994</c:v>
                </c:pt>
                <c:pt idx="404">
                  <c:v>55.3095</c:v>
                </c:pt>
                <c:pt idx="405">
                  <c:v>46.0565</c:v>
                </c:pt>
                <c:pt idx="406">
                  <c:v>47.251999999999995</c:v>
                </c:pt>
                <c:pt idx="407">
                  <c:v>44.580500000000001</c:v>
                </c:pt>
                <c:pt idx="408">
                  <c:v>55.725999999999999</c:v>
                </c:pt>
                <c:pt idx="409">
                  <c:v>47.964499999999994</c:v>
                </c:pt>
                <c:pt idx="410">
                  <c:v>50.512499999999996</c:v>
                </c:pt>
                <c:pt idx="411">
                  <c:v>49.788499999999999</c:v>
                </c:pt>
                <c:pt idx="412">
                  <c:v>47.954500000000003</c:v>
                </c:pt>
                <c:pt idx="413">
                  <c:v>46.611499999999999</c:v>
                </c:pt>
                <c:pt idx="414">
                  <c:v>49.862499999999997</c:v>
                </c:pt>
                <c:pt idx="415">
                  <c:v>49.902000000000001</c:v>
                </c:pt>
                <c:pt idx="416">
                  <c:v>47.241</c:v>
                </c:pt>
                <c:pt idx="417">
                  <c:v>44.580500000000001</c:v>
                </c:pt>
                <c:pt idx="418">
                  <c:v>52.277999999999999</c:v>
                </c:pt>
                <c:pt idx="419">
                  <c:v>51.807999999999993</c:v>
                </c:pt>
                <c:pt idx="420">
                  <c:v>55.3095</c:v>
                </c:pt>
                <c:pt idx="421">
                  <c:v>42.153999999999996</c:v>
                </c:pt>
                <c:pt idx="422">
                  <c:v>49.788499999999999</c:v>
                </c:pt>
                <c:pt idx="423">
                  <c:v>53.618500000000004</c:v>
                </c:pt>
                <c:pt idx="424">
                  <c:v>50.885999999999996</c:v>
                </c:pt>
                <c:pt idx="425">
                  <c:v>52.277999999999999</c:v>
                </c:pt>
                <c:pt idx="426">
                  <c:v>49.902000000000001</c:v>
                </c:pt>
                <c:pt idx="427">
                  <c:v>50.512499999999996</c:v>
                </c:pt>
                <c:pt idx="428">
                  <c:v>48.538999999999994</c:v>
                </c:pt>
                <c:pt idx="429">
                  <c:v>50.962499999999999</c:v>
                </c:pt>
                <c:pt idx="430">
                  <c:v>52.325999999999993</c:v>
                </c:pt>
                <c:pt idx="431">
                  <c:v>44.580500000000001</c:v>
                </c:pt>
                <c:pt idx="432">
                  <c:v>55.3095</c:v>
                </c:pt>
                <c:pt idx="433">
                  <c:v>47.241</c:v>
                </c:pt>
                <c:pt idx="434">
                  <c:v>55.644500000000001</c:v>
                </c:pt>
                <c:pt idx="435">
                  <c:v>47.964499999999994</c:v>
                </c:pt>
                <c:pt idx="436">
                  <c:v>55.725999999999999</c:v>
                </c:pt>
                <c:pt idx="437">
                  <c:v>50.885999999999996</c:v>
                </c:pt>
                <c:pt idx="438">
                  <c:v>50.512499999999996</c:v>
                </c:pt>
                <c:pt idx="439">
                  <c:v>50.962499999999999</c:v>
                </c:pt>
                <c:pt idx="440">
                  <c:v>55.3095</c:v>
                </c:pt>
                <c:pt idx="441">
                  <c:v>52.325999999999993</c:v>
                </c:pt>
                <c:pt idx="442">
                  <c:v>52.685499999999998</c:v>
                </c:pt>
                <c:pt idx="443">
                  <c:v>49.788499999999999</c:v>
                </c:pt>
                <c:pt idx="444">
                  <c:v>46.611499999999999</c:v>
                </c:pt>
                <c:pt idx="445">
                  <c:v>58.933</c:v>
                </c:pt>
                <c:pt idx="446">
                  <c:v>50.885999999999996</c:v>
                </c:pt>
                <c:pt idx="447">
                  <c:v>52.539000000000001</c:v>
                </c:pt>
                <c:pt idx="448">
                  <c:v>44.772500000000001</c:v>
                </c:pt>
                <c:pt idx="449">
                  <c:v>56.155499999999996</c:v>
                </c:pt>
                <c:pt idx="450">
                  <c:v>51.807999999999993</c:v>
                </c:pt>
                <c:pt idx="451">
                  <c:v>48.538999999999994</c:v>
                </c:pt>
                <c:pt idx="452">
                  <c:v>55.3095</c:v>
                </c:pt>
                <c:pt idx="453">
                  <c:v>46.611499999999999</c:v>
                </c:pt>
                <c:pt idx="454">
                  <c:v>50.962499999999999</c:v>
                </c:pt>
                <c:pt idx="455">
                  <c:v>55.644500000000001</c:v>
                </c:pt>
                <c:pt idx="456">
                  <c:v>46.0565</c:v>
                </c:pt>
                <c:pt idx="457">
                  <c:v>56.155499999999996</c:v>
                </c:pt>
                <c:pt idx="458">
                  <c:v>58.933</c:v>
                </c:pt>
                <c:pt idx="459">
                  <c:v>47.954500000000003</c:v>
                </c:pt>
                <c:pt idx="460">
                  <c:v>52.325999999999993</c:v>
                </c:pt>
                <c:pt idx="461">
                  <c:v>44.772500000000001</c:v>
                </c:pt>
                <c:pt idx="462">
                  <c:v>52.064499999999995</c:v>
                </c:pt>
                <c:pt idx="463">
                  <c:v>49.862499999999997</c:v>
                </c:pt>
                <c:pt idx="464">
                  <c:v>44.580500000000001</c:v>
                </c:pt>
                <c:pt idx="465">
                  <c:v>47.251999999999995</c:v>
                </c:pt>
                <c:pt idx="466">
                  <c:v>55.3095</c:v>
                </c:pt>
                <c:pt idx="467">
                  <c:v>52.325999999999993</c:v>
                </c:pt>
                <c:pt idx="468">
                  <c:v>52.064499999999995</c:v>
                </c:pt>
                <c:pt idx="469">
                  <c:v>47.964499999999994</c:v>
                </c:pt>
                <c:pt idx="470">
                  <c:v>45.351499999999994</c:v>
                </c:pt>
                <c:pt idx="471">
                  <c:v>53.618500000000004</c:v>
                </c:pt>
                <c:pt idx="472">
                  <c:v>44.772500000000001</c:v>
                </c:pt>
                <c:pt idx="473">
                  <c:v>50.962499999999999</c:v>
                </c:pt>
                <c:pt idx="474">
                  <c:v>52.448999999999998</c:v>
                </c:pt>
                <c:pt idx="475">
                  <c:v>46.0565</c:v>
                </c:pt>
                <c:pt idx="476">
                  <c:v>51.807999999999993</c:v>
                </c:pt>
                <c:pt idx="477">
                  <c:v>56.155499999999996</c:v>
                </c:pt>
                <c:pt idx="478">
                  <c:v>48.538999999999994</c:v>
                </c:pt>
                <c:pt idx="479">
                  <c:v>45.351499999999994</c:v>
                </c:pt>
                <c:pt idx="480">
                  <c:v>38.247500000000002</c:v>
                </c:pt>
                <c:pt idx="481">
                  <c:v>47.964499999999994</c:v>
                </c:pt>
                <c:pt idx="482">
                  <c:v>46.0565</c:v>
                </c:pt>
                <c:pt idx="483">
                  <c:v>56.155499999999996</c:v>
                </c:pt>
                <c:pt idx="484">
                  <c:v>51.807999999999993</c:v>
                </c:pt>
                <c:pt idx="485">
                  <c:v>47.241</c:v>
                </c:pt>
                <c:pt idx="486">
                  <c:v>44.772500000000001</c:v>
                </c:pt>
                <c:pt idx="487">
                  <c:v>42.153999999999996</c:v>
                </c:pt>
                <c:pt idx="488">
                  <c:v>51.216499999999996</c:v>
                </c:pt>
                <c:pt idx="489">
                  <c:v>55.725999999999999</c:v>
                </c:pt>
                <c:pt idx="490">
                  <c:v>49.902000000000001</c:v>
                </c:pt>
                <c:pt idx="491">
                  <c:v>52.277999999999999</c:v>
                </c:pt>
                <c:pt idx="492">
                  <c:v>48.538999999999994</c:v>
                </c:pt>
                <c:pt idx="493">
                  <c:v>52.448999999999998</c:v>
                </c:pt>
                <c:pt idx="494">
                  <c:v>53.618500000000004</c:v>
                </c:pt>
                <c:pt idx="495">
                  <c:v>49.902000000000001</c:v>
                </c:pt>
                <c:pt idx="496">
                  <c:v>47.241</c:v>
                </c:pt>
                <c:pt idx="497">
                  <c:v>52.277999999999999</c:v>
                </c:pt>
                <c:pt idx="498">
                  <c:v>50.885999999999996</c:v>
                </c:pt>
                <c:pt idx="499">
                  <c:v>47.251999999999995</c:v>
                </c:pt>
                <c:pt idx="500">
                  <c:v>55.725999999999999</c:v>
                </c:pt>
                <c:pt idx="501">
                  <c:v>56.155499999999996</c:v>
                </c:pt>
                <c:pt idx="502">
                  <c:v>48.538999999999994</c:v>
                </c:pt>
                <c:pt idx="503">
                  <c:v>58.933</c:v>
                </c:pt>
                <c:pt idx="504">
                  <c:v>45.351499999999994</c:v>
                </c:pt>
                <c:pt idx="505">
                  <c:v>47.964499999999994</c:v>
                </c:pt>
                <c:pt idx="506">
                  <c:v>44.580500000000001</c:v>
                </c:pt>
                <c:pt idx="507">
                  <c:v>52.539000000000001</c:v>
                </c:pt>
                <c:pt idx="508">
                  <c:v>44.772500000000001</c:v>
                </c:pt>
                <c:pt idx="509">
                  <c:v>46.0565</c:v>
                </c:pt>
                <c:pt idx="510">
                  <c:v>49.902000000000001</c:v>
                </c:pt>
                <c:pt idx="511">
                  <c:v>45.351499999999994</c:v>
                </c:pt>
                <c:pt idx="512">
                  <c:v>50.885999999999996</c:v>
                </c:pt>
                <c:pt idx="513">
                  <c:v>51.216499999999996</c:v>
                </c:pt>
                <c:pt idx="514">
                  <c:v>47.241</c:v>
                </c:pt>
                <c:pt idx="515">
                  <c:v>50.512499999999996</c:v>
                </c:pt>
                <c:pt idx="516">
                  <c:v>51.807999999999993</c:v>
                </c:pt>
                <c:pt idx="517">
                  <c:v>47.251999999999995</c:v>
                </c:pt>
                <c:pt idx="518">
                  <c:v>58.933</c:v>
                </c:pt>
                <c:pt idx="519">
                  <c:v>51.216499999999996</c:v>
                </c:pt>
                <c:pt idx="520">
                  <c:v>52.539000000000001</c:v>
                </c:pt>
                <c:pt idx="521">
                  <c:v>47.954500000000003</c:v>
                </c:pt>
                <c:pt idx="522">
                  <c:v>52.277999999999999</c:v>
                </c:pt>
                <c:pt idx="523">
                  <c:v>50.885999999999996</c:v>
                </c:pt>
                <c:pt idx="524">
                  <c:v>48.538999999999994</c:v>
                </c:pt>
                <c:pt idx="525">
                  <c:v>46.611499999999999</c:v>
                </c:pt>
                <c:pt idx="526">
                  <c:v>55.644500000000001</c:v>
                </c:pt>
                <c:pt idx="527">
                  <c:v>50.512499999999996</c:v>
                </c:pt>
                <c:pt idx="528">
                  <c:v>50.962499999999999</c:v>
                </c:pt>
                <c:pt idx="529">
                  <c:v>52.325999999999993</c:v>
                </c:pt>
                <c:pt idx="530">
                  <c:v>50.885999999999996</c:v>
                </c:pt>
                <c:pt idx="531">
                  <c:v>55.3095</c:v>
                </c:pt>
                <c:pt idx="532">
                  <c:v>50.962499999999999</c:v>
                </c:pt>
                <c:pt idx="533">
                  <c:v>46.0565</c:v>
                </c:pt>
                <c:pt idx="534">
                  <c:v>47.251999999999995</c:v>
                </c:pt>
                <c:pt idx="535">
                  <c:v>49.862499999999997</c:v>
                </c:pt>
                <c:pt idx="536">
                  <c:v>49.788499999999999</c:v>
                </c:pt>
                <c:pt idx="537">
                  <c:v>52.685499999999998</c:v>
                </c:pt>
                <c:pt idx="538">
                  <c:v>55.725999999999999</c:v>
                </c:pt>
                <c:pt idx="539">
                  <c:v>45.351499999999994</c:v>
                </c:pt>
                <c:pt idx="540">
                  <c:v>52.277999999999999</c:v>
                </c:pt>
                <c:pt idx="541">
                  <c:v>52.685499999999998</c:v>
                </c:pt>
                <c:pt idx="542">
                  <c:v>38.247500000000002</c:v>
                </c:pt>
                <c:pt idx="543">
                  <c:v>58.933</c:v>
                </c:pt>
                <c:pt idx="544">
                  <c:v>52.064499999999995</c:v>
                </c:pt>
                <c:pt idx="545">
                  <c:v>56.155499999999996</c:v>
                </c:pt>
                <c:pt idx="546">
                  <c:v>53.618500000000004</c:v>
                </c:pt>
                <c:pt idx="547">
                  <c:v>46.611499999999999</c:v>
                </c:pt>
                <c:pt idx="548">
                  <c:v>49.788499999999999</c:v>
                </c:pt>
                <c:pt idx="549">
                  <c:v>52.448999999999998</c:v>
                </c:pt>
                <c:pt idx="550">
                  <c:v>42.153999999999996</c:v>
                </c:pt>
                <c:pt idx="551">
                  <c:v>50.512499999999996</c:v>
                </c:pt>
                <c:pt idx="552">
                  <c:v>52.064499999999995</c:v>
                </c:pt>
                <c:pt idx="553">
                  <c:v>49.788499999999999</c:v>
                </c:pt>
                <c:pt idx="554">
                  <c:v>44.580500000000001</c:v>
                </c:pt>
                <c:pt idx="555">
                  <c:v>50.885999999999996</c:v>
                </c:pt>
                <c:pt idx="556">
                  <c:v>47.251999999999995</c:v>
                </c:pt>
                <c:pt idx="557">
                  <c:v>52.448999999999998</c:v>
                </c:pt>
                <c:pt idx="558">
                  <c:v>44.580500000000001</c:v>
                </c:pt>
                <c:pt idx="559">
                  <c:v>55.3095</c:v>
                </c:pt>
                <c:pt idx="560">
                  <c:v>47.251999999999995</c:v>
                </c:pt>
                <c:pt idx="561">
                  <c:v>56.155499999999996</c:v>
                </c:pt>
                <c:pt idx="562">
                  <c:v>46.0565</c:v>
                </c:pt>
                <c:pt idx="563">
                  <c:v>50.962499999999999</c:v>
                </c:pt>
                <c:pt idx="564">
                  <c:v>38.247500000000002</c:v>
                </c:pt>
                <c:pt idx="565">
                  <c:v>49.902000000000001</c:v>
                </c:pt>
                <c:pt idx="566">
                  <c:v>49.862499999999997</c:v>
                </c:pt>
                <c:pt idx="567">
                  <c:v>47.241</c:v>
                </c:pt>
                <c:pt idx="568">
                  <c:v>51.807999999999993</c:v>
                </c:pt>
                <c:pt idx="569">
                  <c:v>55.725999999999999</c:v>
                </c:pt>
                <c:pt idx="570">
                  <c:v>52.539000000000001</c:v>
                </c:pt>
                <c:pt idx="571">
                  <c:v>58.933</c:v>
                </c:pt>
                <c:pt idx="572">
                  <c:v>47.964499999999994</c:v>
                </c:pt>
                <c:pt idx="573">
                  <c:v>38.247500000000002</c:v>
                </c:pt>
                <c:pt idx="574">
                  <c:v>49.862499999999997</c:v>
                </c:pt>
                <c:pt idx="575">
                  <c:v>52.448999999999998</c:v>
                </c:pt>
                <c:pt idx="576">
                  <c:v>42.153999999999996</c:v>
                </c:pt>
                <c:pt idx="577">
                  <c:v>47.241</c:v>
                </c:pt>
                <c:pt idx="578">
                  <c:v>52.277999999999999</c:v>
                </c:pt>
                <c:pt idx="579">
                  <c:v>50.962499999999999</c:v>
                </c:pt>
                <c:pt idx="580">
                  <c:v>50.512499999999996</c:v>
                </c:pt>
                <c:pt idx="581">
                  <c:v>47.954500000000003</c:v>
                </c:pt>
                <c:pt idx="582">
                  <c:v>51.807999999999993</c:v>
                </c:pt>
                <c:pt idx="583">
                  <c:v>47.251999999999995</c:v>
                </c:pt>
                <c:pt idx="584">
                  <c:v>42.153999999999996</c:v>
                </c:pt>
                <c:pt idx="585">
                  <c:v>49.902000000000001</c:v>
                </c:pt>
                <c:pt idx="586">
                  <c:v>55.644500000000001</c:v>
                </c:pt>
                <c:pt idx="587">
                  <c:v>47.964499999999994</c:v>
                </c:pt>
                <c:pt idx="588">
                  <c:v>48.538999999999994</c:v>
                </c:pt>
                <c:pt idx="589">
                  <c:v>50.962499999999999</c:v>
                </c:pt>
                <c:pt idx="590">
                  <c:v>53.618500000000004</c:v>
                </c:pt>
                <c:pt idx="591">
                  <c:v>52.064499999999995</c:v>
                </c:pt>
                <c:pt idx="592">
                  <c:v>51.216499999999996</c:v>
                </c:pt>
                <c:pt idx="593">
                  <c:v>52.325999999999993</c:v>
                </c:pt>
                <c:pt idx="594">
                  <c:v>47.954500000000003</c:v>
                </c:pt>
                <c:pt idx="595">
                  <c:v>56.155499999999996</c:v>
                </c:pt>
                <c:pt idx="596">
                  <c:v>47.251999999999995</c:v>
                </c:pt>
                <c:pt idx="597">
                  <c:v>55.644500000000001</c:v>
                </c:pt>
                <c:pt idx="598">
                  <c:v>46.0565</c:v>
                </c:pt>
                <c:pt idx="599">
                  <c:v>45.351499999999994</c:v>
                </c:pt>
                <c:pt idx="600">
                  <c:v>48.538999999999994</c:v>
                </c:pt>
                <c:pt idx="601">
                  <c:v>50.885999999999996</c:v>
                </c:pt>
                <c:pt idx="602">
                  <c:v>47.964499999999994</c:v>
                </c:pt>
                <c:pt idx="603">
                  <c:v>56.155499999999996</c:v>
                </c:pt>
                <c:pt idx="604">
                  <c:v>52.539000000000001</c:v>
                </c:pt>
                <c:pt idx="605">
                  <c:v>51.216499999999996</c:v>
                </c:pt>
                <c:pt idx="606">
                  <c:v>51.807999999999993</c:v>
                </c:pt>
                <c:pt idx="607">
                  <c:v>46.611499999999999</c:v>
                </c:pt>
                <c:pt idx="608">
                  <c:v>48.538999999999994</c:v>
                </c:pt>
                <c:pt idx="609">
                  <c:v>49.788499999999999</c:v>
                </c:pt>
                <c:pt idx="610">
                  <c:v>49.902000000000001</c:v>
                </c:pt>
                <c:pt idx="611">
                  <c:v>45.351499999999994</c:v>
                </c:pt>
                <c:pt idx="612">
                  <c:v>47.954500000000003</c:v>
                </c:pt>
                <c:pt idx="613">
                  <c:v>52.325999999999993</c:v>
                </c:pt>
                <c:pt idx="614">
                  <c:v>52.685499999999998</c:v>
                </c:pt>
                <c:pt idx="615">
                  <c:v>53.618500000000004</c:v>
                </c:pt>
                <c:pt idx="616">
                  <c:v>42.153999999999996</c:v>
                </c:pt>
                <c:pt idx="617">
                  <c:v>48.538999999999994</c:v>
                </c:pt>
                <c:pt idx="618">
                  <c:v>47.954500000000003</c:v>
                </c:pt>
                <c:pt idx="619">
                  <c:v>55.725999999999999</c:v>
                </c:pt>
                <c:pt idx="620">
                  <c:v>51.216499999999996</c:v>
                </c:pt>
                <c:pt idx="621">
                  <c:v>51.807999999999993</c:v>
                </c:pt>
                <c:pt idx="622">
                  <c:v>50.512499999999996</c:v>
                </c:pt>
                <c:pt idx="623">
                  <c:v>55.644500000000001</c:v>
                </c:pt>
                <c:pt idx="624">
                  <c:v>52.685499999999998</c:v>
                </c:pt>
                <c:pt idx="625">
                  <c:v>45.351499999999994</c:v>
                </c:pt>
                <c:pt idx="626">
                  <c:v>49.902000000000001</c:v>
                </c:pt>
                <c:pt idx="627">
                  <c:v>52.325999999999993</c:v>
                </c:pt>
                <c:pt idx="628">
                  <c:v>49.788499999999999</c:v>
                </c:pt>
                <c:pt idx="629">
                  <c:v>44.580500000000001</c:v>
                </c:pt>
                <c:pt idx="630">
                  <c:v>55.3095</c:v>
                </c:pt>
                <c:pt idx="631">
                  <c:v>49.788499999999999</c:v>
                </c:pt>
                <c:pt idx="632">
                  <c:v>53.618500000000004</c:v>
                </c:pt>
                <c:pt idx="633">
                  <c:v>50.885999999999996</c:v>
                </c:pt>
                <c:pt idx="634">
                  <c:v>55.725999999999999</c:v>
                </c:pt>
                <c:pt idx="635">
                  <c:v>45.351499999999994</c:v>
                </c:pt>
                <c:pt idx="636">
                  <c:v>52.448999999999998</c:v>
                </c:pt>
                <c:pt idx="637">
                  <c:v>49.862499999999997</c:v>
                </c:pt>
                <c:pt idx="638">
                  <c:v>46.0565</c:v>
                </c:pt>
                <c:pt idx="639">
                  <c:v>50.962499999999999</c:v>
                </c:pt>
                <c:pt idx="640">
                  <c:v>58.933</c:v>
                </c:pt>
                <c:pt idx="641">
                  <c:v>52.325999999999993</c:v>
                </c:pt>
                <c:pt idx="642">
                  <c:v>51.807999999999993</c:v>
                </c:pt>
                <c:pt idx="643">
                  <c:v>42.153999999999996</c:v>
                </c:pt>
                <c:pt idx="644">
                  <c:v>52.325999999999993</c:v>
                </c:pt>
                <c:pt idx="645">
                  <c:v>52.539000000000001</c:v>
                </c:pt>
                <c:pt idx="646">
                  <c:v>55.725999999999999</c:v>
                </c:pt>
                <c:pt idx="647">
                  <c:v>52.277999999999999</c:v>
                </c:pt>
                <c:pt idx="648">
                  <c:v>56.155499999999996</c:v>
                </c:pt>
                <c:pt idx="649">
                  <c:v>50.512499999999996</c:v>
                </c:pt>
                <c:pt idx="650">
                  <c:v>49.862499999999997</c:v>
                </c:pt>
                <c:pt idx="651">
                  <c:v>50.885999999999996</c:v>
                </c:pt>
                <c:pt idx="652">
                  <c:v>46.0565</c:v>
                </c:pt>
                <c:pt idx="653">
                  <c:v>58.933</c:v>
                </c:pt>
                <c:pt idx="654">
                  <c:v>42.153999999999996</c:v>
                </c:pt>
                <c:pt idx="655">
                  <c:v>46.611499999999999</c:v>
                </c:pt>
                <c:pt idx="656">
                  <c:v>51.807999999999993</c:v>
                </c:pt>
                <c:pt idx="657">
                  <c:v>47.241</c:v>
                </c:pt>
                <c:pt idx="658">
                  <c:v>52.325999999999993</c:v>
                </c:pt>
                <c:pt idx="659">
                  <c:v>52.277999999999999</c:v>
                </c:pt>
                <c:pt idx="660">
                  <c:v>55.644500000000001</c:v>
                </c:pt>
                <c:pt idx="661">
                  <c:v>52.685499999999998</c:v>
                </c:pt>
                <c:pt idx="662">
                  <c:v>52.448999999999998</c:v>
                </c:pt>
                <c:pt idx="663">
                  <c:v>51.807999999999993</c:v>
                </c:pt>
                <c:pt idx="664">
                  <c:v>50.512499999999996</c:v>
                </c:pt>
                <c:pt idx="665">
                  <c:v>56.155499999999996</c:v>
                </c:pt>
                <c:pt idx="666">
                  <c:v>50.885999999999996</c:v>
                </c:pt>
                <c:pt idx="667">
                  <c:v>49.862499999999997</c:v>
                </c:pt>
                <c:pt idx="668">
                  <c:v>55.725999999999999</c:v>
                </c:pt>
                <c:pt idx="669">
                  <c:v>52.539000000000001</c:v>
                </c:pt>
                <c:pt idx="670">
                  <c:v>52.277999999999999</c:v>
                </c:pt>
                <c:pt idx="671">
                  <c:v>58.933</c:v>
                </c:pt>
                <c:pt idx="672">
                  <c:v>52.448999999999998</c:v>
                </c:pt>
                <c:pt idx="673">
                  <c:v>53.618500000000004</c:v>
                </c:pt>
                <c:pt idx="674">
                  <c:v>52.325999999999993</c:v>
                </c:pt>
                <c:pt idx="675">
                  <c:v>47.241</c:v>
                </c:pt>
                <c:pt idx="676">
                  <c:v>50.885999999999996</c:v>
                </c:pt>
                <c:pt idx="677">
                  <c:v>46.0565</c:v>
                </c:pt>
                <c:pt idx="678">
                  <c:v>49.862499999999997</c:v>
                </c:pt>
                <c:pt idx="679">
                  <c:v>52.539000000000001</c:v>
                </c:pt>
                <c:pt idx="680">
                  <c:v>47.954500000000003</c:v>
                </c:pt>
                <c:pt idx="681">
                  <c:v>47.964499999999994</c:v>
                </c:pt>
                <c:pt idx="682">
                  <c:v>47.251999999999995</c:v>
                </c:pt>
                <c:pt idx="683">
                  <c:v>51.216499999999996</c:v>
                </c:pt>
                <c:pt idx="684">
                  <c:v>58.933</c:v>
                </c:pt>
                <c:pt idx="685">
                  <c:v>50.962499999999999</c:v>
                </c:pt>
                <c:pt idx="686">
                  <c:v>49.862499999999997</c:v>
                </c:pt>
                <c:pt idx="687">
                  <c:v>47.251999999999995</c:v>
                </c:pt>
                <c:pt idx="688">
                  <c:v>47.954500000000003</c:v>
                </c:pt>
                <c:pt idx="689">
                  <c:v>50.962499999999999</c:v>
                </c:pt>
                <c:pt idx="690">
                  <c:v>55.725999999999999</c:v>
                </c:pt>
                <c:pt idx="691">
                  <c:v>49.902000000000001</c:v>
                </c:pt>
                <c:pt idx="692">
                  <c:v>44.580500000000001</c:v>
                </c:pt>
                <c:pt idx="693">
                  <c:v>50.885999999999996</c:v>
                </c:pt>
                <c:pt idx="694">
                  <c:v>46.611499999999999</c:v>
                </c:pt>
                <c:pt idx="695">
                  <c:v>44.772500000000001</c:v>
                </c:pt>
                <c:pt idx="696">
                  <c:v>51.216499999999996</c:v>
                </c:pt>
                <c:pt idx="697">
                  <c:v>52.539000000000001</c:v>
                </c:pt>
                <c:pt idx="698">
                  <c:v>47.241</c:v>
                </c:pt>
                <c:pt idx="699">
                  <c:v>56.155499999999996</c:v>
                </c:pt>
                <c:pt idx="700">
                  <c:v>44.580500000000001</c:v>
                </c:pt>
                <c:pt idx="701">
                  <c:v>47.964499999999994</c:v>
                </c:pt>
                <c:pt idx="702">
                  <c:v>52.325999999999993</c:v>
                </c:pt>
                <c:pt idx="703">
                  <c:v>52.277999999999999</c:v>
                </c:pt>
                <c:pt idx="704">
                  <c:v>46.0565</c:v>
                </c:pt>
                <c:pt idx="705">
                  <c:v>44.772500000000001</c:v>
                </c:pt>
                <c:pt idx="706">
                  <c:v>55.725999999999999</c:v>
                </c:pt>
                <c:pt idx="707">
                  <c:v>50.512499999999996</c:v>
                </c:pt>
                <c:pt idx="708">
                  <c:v>52.685499999999998</c:v>
                </c:pt>
                <c:pt idx="709">
                  <c:v>49.788499999999999</c:v>
                </c:pt>
                <c:pt idx="710">
                  <c:v>53.618500000000004</c:v>
                </c:pt>
                <c:pt idx="711">
                  <c:v>56.155499999999996</c:v>
                </c:pt>
                <c:pt idx="712">
                  <c:v>51.216499999999996</c:v>
                </c:pt>
                <c:pt idx="713">
                  <c:v>46.611499999999999</c:v>
                </c:pt>
                <c:pt idx="714">
                  <c:v>48.538999999999994</c:v>
                </c:pt>
                <c:pt idx="715">
                  <c:v>50.512499999999996</c:v>
                </c:pt>
                <c:pt idx="716">
                  <c:v>44.772500000000001</c:v>
                </c:pt>
                <c:pt idx="717">
                  <c:v>51.216499999999996</c:v>
                </c:pt>
                <c:pt idx="718">
                  <c:v>56.155499999999996</c:v>
                </c:pt>
                <c:pt idx="719">
                  <c:v>55.725999999999999</c:v>
                </c:pt>
                <c:pt idx="720">
                  <c:v>49.788499999999999</c:v>
                </c:pt>
                <c:pt idx="721">
                  <c:v>38.247500000000002</c:v>
                </c:pt>
                <c:pt idx="722">
                  <c:v>52.539000000000001</c:v>
                </c:pt>
                <c:pt idx="723">
                  <c:v>51.807999999999993</c:v>
                </c:pt>
                <c:pt idx="724">
                  <c:v>52.277999999999999</c:v>
                </c:pt>
                <c:pt idx="725">
                  <c:v>44.580500000000001</c:v>
                </c:pt>
                <c:pt idx="726">
                  <c:v>47.241</c:v>
                </c:pt>
                <c:pt idx="727">
                  <c:v>52.685499999999998</c:v>
                </c:pt>
                <c:pt idx="728">
                  <c:v>44.772500000000001</c:v>
                </c:pt>
                <c:pt idx="729">
                  <c:v>42.153999999999996</c:v>
                </c:pt>
                <c:pt idx="730">
                  <c:v>51.216499999999996</c:v>
                </c:pt>
                <c:pt idx="731">
                  <c:v>47.954500000000003</c:v>
                </c:pt>
                <c:pt idx="732">
                  <c:v>50.962499999999999</c:v>
                </c:pt>
                <c:pt idx="733">
                  <c:v>50.512499999999996</c:v>
                </c:pt>
                <c:pt idx="734">
                  <c:v>52.448999999999998</c:v>
                </c:pt>
                <c:pt idx="735">
                  <c:v>55.3095</c:v>
                </c:pt>
                <c:pt idx="736">
                  <c:v>55.644500000000001</c:v>
                </c:pt>
                <c:pt idx="737">
                  <c:v>52.277999999999999</c:v>
                </c:pt>
                <c:pt idx="738">
                  <c:v>52.685499999999998</c:v>
                </c:pt>
                <c:pt idx="739">
                  <c:v>38.247500000000002</c:v>
                </c:pt>
                <c:pt idx="740">
                  <c:v>58.933</c:v>
                </c:pt>
                <c:pt idx="741">
                  <c:v>46.611499999999999</c:v>
                </c:pt>
                <c:pt idx="742">
                  <c:v>52.064499999999995</c:v>
                </c:pt>
                <c:pt idx="743">
                  <c:v>42.153999999999996</c:v>
                </c:pt>
                <c:pt idx="744">
                  <c:v>55.3095</c:v>
                </c:pt>
                <c:pt idx="745">
                  <c:v>53.618500000000004</c:v>
                </c:pt>
                <c:pt idx="746">
                  <c:v>52.277999999999999</c:v>
                </c:pt>
                <c:pt idx="747">
                  <c:v>46.0565</c:v>
                </c:pt>
                <c:pt idx="748">
                  <c:v>47.964499999999994</c:v>
                </c:pt>
                <c:pt idx="749">
                  <c:v>55.725999999999999</c:v>
                </c:pt>
                <c:pt idx="750">
                  <c:v>48.538999999999994</c:v>
                </c:pt>
                <c:pt idx="751">
                  <c:v>44.772500000000001</c:v>
                </c:pt>
                <c:pt idx="752">
                  <c:v>46.611499999999999</c:v>
                </c:pt>
                <c:pt idx="753">
                  <c:v>42.153999999999996</c:v>
                </c:pt>
                <c:pt idx="754">
                  <c:v>49.788499999999999</c:v>
                </c:pt>
                <c:pt idx="755">
                  <c:v>52.064499999999995</c:v>
                </c:pt>
                <c:pt idx="756">
                  <c:v>52.277999999999999</c:v>
                </c:pt>
                <c:pt idx="757">
                  <c:v>55.3095</c:v>
                </c:pt>
                <c:pt idx="758">
                  <c:v>55.725999999999999</c:v>
                </c:pt>
                <c:pt idx="759">
                  <c:v>47.964499999999994</c:v>
                </c:pt>
                <c:pt idx="760">
                  <c:v>50.512499999999996</c:v>
                </c:pt>
                <c:pt idx="761">
                  <c:v>38.247500000000002</c:v>
                </c:pt>
                <c:pt idx="762">
                  <c:v>55.644500000000001</c:v>
                </c:pt>
                <c:pt idx="763">
                  <c:v>46.0565</c:v>
                </c:pt>
                <c:pt idx="764">
                  <c:v>48.538999999999994</c:v>
                </c:pt>
                <c:pt idx="765">
                  <c:v>49.862499999999997</c:v>
                </c:pt>
                <c:pt idx="766">
                  <c:v>49.902000000000001</c:v>
                </c:pt>
                <c:pt idx="767">
                  <c:v>45.351499999999994</c:v>
                </c:pt>
                <c:pt idx="768">
                  <c:v>38.247500000000002</c:v>
                </c:pt>
                <c:pt idx="769">
                  <c:v>44.772500000000001</c:v>
                </c:pt>
                <c:pt idx="770">
                  <c:v>50.962499999999999</c:v>
                </c:pt>
                <c:pt idx="771">
                  <c:v>44.580500000000001</c:v>
                </c:pt>
                <c:pt idx="772">
                  <c:v>52.539000000000001</c:v>
                </c:pt>
                <c:pt idx="773">
                  <c:v>49.788499999999999</c:v>
                </c:pt>
                <c:pt idx="774">
                  <c:v>47.964499999999994</c:v>
                </c:pt>
                <c:pt idx="775">
                  <c:v>53.618500000000004</c:v>
                </c:pt>
                <c:pt idx="776">
                  <c:v>42.153999999999996</c:v>
                </c:pt>
                <c:pt idx="777">
                  <c:v>52.539000000000001</c:v>
                </c:pt>
                <c:pt idx="778">
                  <c:v>55.3095</c:v>
                </c:pt>
                <c:pt idx="779">
                  <c:v>44.580500000000001</c:v>
                </c:pt>
                <c:pt idx="780">
                  <c:v>52.064499999999995</c:v>
                </c:pt>
                <c:pt idx="781">
                  <c:v>50.885999999999996</c:v>
                </c:pt>
                <c:pt idx="782">
                  <c:v>47.241</c:v>
                </c:pt>
                <c:pt idx="783">
                  <c:v>46.0565</c:v>
                </c:pt>
                <c:pt idx="784">
                  <c:v>47.954500000000003</c:v>
                </c:pt>
                <c:pt idx="785">
                  <c:v>45.351499999999994</c:v>
                </c:pt>
                <c:pt idx="786">
                  <c:v>38.247500000000002</c:v>
                </c:pt>
                <c:pt idx="787">
                  <c:v>49.788499999999999</c:v>
                </c:pt>
                <c:pt idx="788">
                  <c:v>47.964499999999994</c:v>
                </c:pt>
                <c:pt idx="789">
                  <c:v>52.064499999999995</c:v>
                </c:pt>
                <c:pt idx="790">
                  <c:v>47.251999999999995</c:v>
                </c:pt>
                <c:pt idx="791">
                  <c:v>42.153999999999996</c:v>
                </c:pt>
                <c:pt idx="792">
                  <c:v>46.0565</c:v>
                </c:pt>
                <c:pt idx="793">
                  <c:v>55.3095</c:v>
                </c:pt>
                <c:pt idx="794">
                  <c:v>50.962499999999999</c:v>
                </c:pt>
                <c:pt idx="795">
                  <c:v>49.788499999999999</c:v>
                </c:pt>
                <c:pt idx="796">
                  <c:v>46.611499999999999</c:v>
                </c:pt>
                <c:pt idx="797">
                  <c:v>45.351499999999994</c:v>
                </c:pt>
                <c:pt idx="798">
                  <c:v>55.3095</c:v>
                </c:pt>
                <c:pt idx="799">
                  <c:v>46.611499999999999</c:v>
                </c:pt>
                <c:pt idx="800">
                  <c:v>47.241</c:v>
                </c:pt>
                <c:pt idx="801">
                  <c:v>55.644500000000001</c:v>
                </c:pt>
                <c:pt idx="802">
                  <c:v>49.788499999999999</c:v>
                </c:pt>
                <c:pt idx="803">
                  <c:v>50.512499999999996</c:v>
                </c:pt>
                <c:pt idx="804">
                  <c:v>44.772500000000001</c:v>
                </c:pt>
                <c:pt idx="805">
                  <c:v>51.216499999999996</c:v>
                </c:pt>
                <c:pt idx="806">
                  <c:v>49.862499999999997</c:v>
                </c:pt>
                <c:pt idx="807">
                  <c:v>50.885999999999996</c:v>
                </c:pt>
                <c:pt idx="808">
                  <c:v>48.538999999999994</c:v>
                </c:pt>
                <c:pt idx="809">
                  <c:v>44.772500000000001</c:v>
                </c:pt>
                <c:pt idx="810">
                  <c:v>58.933</c:v>
                </c:pt>
                <c:pt idx="811">
                  <c:v>52.064499999999995</c:v>
                </c:pt>
                <c:pt idx="812">
                  <c:v>52.325999999999993</c:v>
                </c:pt>
                <c:pt idx="813">
                  <c:v>52.685499999999998</c:v>
                </c:pt>
                <c:pt idx="814">
                  <c:v>42.153999999999996</c:v>
                </c:pt>
                <c:pt idx="815">
                  <c:v>50.512499999999996</c:v>
                </c:pt>
                <c:pt idx="816">
                  <c:v>49.862499999999997</c:v>
                </c:pt>
                <c:pt idx="817">
                  <c:v>50.885999999999996</c:v>
                </c:pt>
                <c:pt idx="818">
                  <c:v>42.153999999999996</c:v>
                </c:pt>
                <c:pt idx="819">
                  <c:v>52.064499999999995</c:v>
                </c:pt>
                <c:pt idx="820">
                  <c:v>52.325999999999993</c:v>
                </c:pt>
                <c:pt idx="821">
                  <c:v>49.862499999999997</c:v>
                </c:pt>
                <c:pt idx="822">
                  <c:v>58.933</c:v>
                </c:pt>
                <c:pt idx="823">
                  <c:v>52.685499999999998</c:v>
                </c:pt>
                <c:pt idx="824">
                  <c:v>53.618500000000004</c:v>
                </c:pt>
                <c:pt idx="825">
                  <c:v>52.448999999999998</c:v>
                </c:pt>
                <c:pt idx="826">
                  <c:v>47.954500000000003</c:v>
                </c:pt>
                <c:pt idx="827">
                  <c:v>52.325999999999993</c:v>
                </c:pt>
                <c:pt idx="828">
                  <c:v>46.611499999999999</c:v>
                </c:pt>
                <c:pt idx="829">
                  <c:v>50.885999999999996</c:v>
                </c:pt>
                <c:pt idx="830">
                  <c:v>49.902000000000001</c:v>
                </c:pt>
                <c:pt idx="831">
                  <c:v>51.216499999999996</c:v>
                </c:pt>
                <c:pt idx="832">
                  <c:v>49.862499999999997</c:v>
                </c:pt>
                <c:pt idx="833">
                  <c:v>52.685499999999998</c:v>
                </c:pt>
                <c:pt idx="834">
                  <c:v>53.618500000000004</c:v>
                </c:pt>
                <c:pt idx="835">
                  <c:v>52.539000000000001</c:v>
                </c:pt>
                <c:pt idx="836">
                  <c:v>48.538999999999994</c:v>
                </c:pt>
                <c:pt idx="837">
                  <c:v>58.933</c:v>
                </c:pt>
                <c:pt idx="838">
                  <c:v>51.807999999999993</c:v>
                </c:pt>
                <c:pt idx="839">
                  <c:v>47.954500000000003</c:v>
                </c:pt>
                <c:pt idx="840">
                  <c:v>46.0565</c:v>
                </c:pt>
                <c:pt idx="841">
                  <c:v>38.247500000000002</c:v>
                </c:pt>
                <c:pt idx="842">
                  <c:v>58.933</c:v>
                </c:pt>
                <c:pt idx="843">
                  <c:v>52.325999999999993</c:v>
                </c:pt>
                <c:pt idx="844">
                  <c:v>44.772500000000001</c:v>
                </c:pt>
                <c:pt idx="845">
                  <c:v>42.153999999999996</c:v>
                </c:pt>
                <c:pt idx="846">
                  <c:v>47.964499999999994</c:v>
                </c:pt>
                <c:pt idx="847">
                  <c:v>55.725999999999999</c:v>
                </c:pt>
                <c:pt idx="848">
                  <c:v>47.954500000000003</c:v>
                </c:pt>
                <c:pt idx="849">
                  <c:v>50.885999999999996</c:v>
                </c:pt>
                <c:pt idx="850">
                  <c:v>44.580500000000001</c:v>
                </c:pt>
                <c:pt idx="851">
                  <c:v>52.539000000000001</c:v>
                </c:pt>
                <c:pt idx="852">
                  <c:v>51.216499999999996</c:v>
                </c:pt>
                <c:pt idx="853">
                  <c:v>49.788499999999999</c:v>
                </c:pt>
                <c:pt idx="854">
                  <c:v>38.247500000000002</c:v>
                </c:pt>
                <c:pt idx="855">
                  <c:v>47.241</c:v>
                </c:pt>
                <c:pt idx="856">
                  <c:v>53.618500000000004</c:v>
                </c:pt>
                <c:pt idx="857">
                  <c:v>55.725999999999999</c:v>
                </c:pt>
                <c:pt idx="858">
                  <c:v>52.325999999999993</c:v>
                </c:pt>
                <c:pt idx="859">
                  <c:v>55.644500000000001</c:v>
                </c:pt>
                <c:pt idx="860">
                  <c:v>47.964499999999994</c:v>
                </c:pt>
                <c:pt idx="861">
                  <c:v>51.216499999999996</c:v>
                </c:pt>
                <c:pt idx="862">
                  <c:v>44.580500000000001</c:v>
                </c:pt>
                <c:pt idx="863">
                  <c:v>52.685499999999998</c:v>
                </c:pt>
                <c:pt idx="864">
                  <c:v>38.247500000000002</c:v>
                </c:pt>
                <c:pt idx="865">
                  <c:v>49.902000000000001</c:v>
                </c:pt>
                <c:pt idx="866">
                  <c:v>47.251999999999995</c:v>
                </c:pt>
                <c:pt idx="867">
                  <c:v>52.277999999999999</c:v>
                </c:pt>
                <c:pt idx="868">
                  <c:v>44.580500000000001</c:v>
                </c:pt>
                <c:pt idx="869">
                  <c:v>49.788499999999999</c:v>
                </c:pt>
                <c:pt idx="870">
                  <c:v>50.962499999999999</c:v>
                </c:pt>
                <c:pt idx="871">
                  <c:v>52.539000000000001</c:v>
                </c:pt>
                <c:pt idx="872">
                  <c:v>42.153999999999996</c:v>
                </c:pt>
                <c:pt idx="873">
                  <c:v>55.725999999999999</c:v>
                </c:pt>
                <c:pt idx="874">
                  <c:v>55.3095</c:v>
                </c:pt>
                <c:pt idx="875">
                  <c:v>49.902000000000001</c:v>
                </c:pt>
                <c:pt idx="876">
                  <c:v>56.155499999999996</c:v>
                </c:pt>
                <c:pt idx="877">
                  <c:v>53.618500000000004</c:v>
                </c:pt>
                <c:pt idx="878">
                  <c:v>38.247500000000002</c:v>
                </c:pt>
                <c:pt idx="879">
                  <c:v>48.538999999999994</c:v>
                </c:pt>
                <c:pt idx="880">
                  <c:v>46.611499999999999</c:v>
                </c:pt>
                <c:pt idx="881">
                  <c:v>49.902000000000001</c:v>
                </c:pt>
                <c:pt idx="882">
                  <c:v>46.0565</c:v>
                </c:pt>
                <c:pt idx="883">
                  <c:v>47.954500000000003</c:v>
                </c:pt>
                <c:pt idx="884">
                  <c:v>55.725999999999999</c:v>
                </c:pt>
                <c:pt idx="885">
                  <c:v>52.539000000000001</c:v>
                </c:pt>
                <c:pt idx="886">
                  <c:v>44.580500000000001</c:v>
                </c:pt>
                <c:pt idx="887">
                  <c:v>47.964499999999994</c:v>
                </c:pt>
                <c:pt idx="888">
                  <c:v>52.685499999999998</c:v>
                </c:pt>
                <c:pt idx="889">
                  <c:v>47.251999999999995</c:v>
                </c:pt>
                <c:pt idx="890">
                  <c:v>50.962499999999999</c:v>
                </c:pt>
                <c:pt idx="891">
                  <c:v>51.216499999999996</c:v>
                </c:pt>
                <c:pt idx="892">
                  <c:v>46.0565</c:v>
                </c:pt>
                <c:pt idx="893">
                  <c:v>52.448999999999998</c:v>
                </c:pt>
                <c:pt idx="894">
                  <c:v>58.933</c:v>
                </c:pt>
                <c:pt idx="895">
                  <c:v>51.807999999999993</c:v>
                </c:pt>
                <c:pt idx="896">
                  <c:v>52.277999999999999</c:v>
                </c:pt>
                <c:pt idx="897">
                  <c:v>45.351499999999994</c:v>
                </c:pt>
                <c:pt idx="898">
                  <c:v>47.241</c:v>
                </c:pt>
                <c:pt idx="899">
                  <c:v>50.962499999999999</c:v>
                </c:pt>
                <c:pt idx="900">
                  <c:v>44.772500000000001</c:v>
                </c:pt>
                <c:pt idx="901">
                  <c:v>52.277999999999999</c:v>
                </c:pt>
                <c:pt idx="902">
                  <c:v>48.538999999999994</c:v>
                </c:pt>
                <c:pt idx="903">
                  <c:v>52.325999999999993</c:v>
                </c:pt>
                <c:pt idx="904">
                  <c:v>52.448999999999998</c:v>
                </c:pt>
                <c:pt idx="905">
                  <c:v>45.351499999999994</c:v>
                </c:pt>
                <c:pt idx="906">
                  <c:v>52.064499999999995</c:v>
                </c:pt>
                <c:pt idx="907">
                  <c:v>50.962499999999999</c:v>
                </c:pt>
                <c:pt idx="908">
                  <c:v>55.3095</c:v>
                </c:pt>
                <c:pt idx="909">
                  <c:v>47.251999999999995</c:v>
                </c:pt>
                <c:pt idx="910">
                  <c:v>49.862499999999997</c:v>
                </c:pt>
                <c:pt idx="911">
                  <c:v>44.772500000000001</c:v>
                </c:pt>
                <c:pt idx="912">
                  <c:v>44.580500000000001</c:v>
                </c:pt>
                <c:pt idx="913">
                  <c:v>50.885999999999996</c:v>
                </c:pt>
                <c:pt idx="914">
                  <c:v>38.247500000000002</c:v>
                </c:pt>
                <c:pt idx="915">
                  <c:v>52.277999999999999</c:v>
                </c:pt>
                <c:pt idx="916">
                  <c:v>50.512499999999996</c:v>
                </c:pt>
                <c:pt idx="917">
                  <c:v>49.902000000000001</c:v>
                </c:pt>
                <c:pt idx="918">
                  <c:v>55.3095</c:v>
                </c:pt>
                <c:pt idx="919">
                  <c:v>58.933</c:v>
                </c:pt>
                <c:pt idx="920">
                  <c:v>49.788499999999999</c:v>
                </c:pt>
                <c:pt idx="921">
                  <c:v>51.807999999999993</c:v>
                </c:pt>
                <c:pt idx="922">
                  <c:v>49.862499999999997</c:v>
                </c:pt>
                <c:pt idx="923">
                  <c:v>47.964499999999994</c:v>
                </c:pt>
                <c:pt idx="924">
                  <c:v>50.885999999999996</c:v>
                </c:pt>
                <c:pt idx="925">
                  <c:v>44.772500000000001</c:v>
                </c:pt>
                <c:pt idx="926">
                  <c:v>47.241</c:v>
                </c:pt>
                <c:pt idx="927">
                  <c:v>47.964499999999994</c:v>
                </c:pt>
                <c:pt idx="928">
                  <c:v>55.3095</c:v>
                </c:pt>
                <c:pt idx="929">
                  <c:v>47.251999999999995</c:v>
                </c:pt>
                <c:pt idx="930">
                  <c:v>50.512499999999996</c:v>
                </c:pt>
                <c:pt idx="931">
                  <c:v>52.685499999999998</c:v>
                </c:pt>
                <c:pt idx="932">
                  <c:v>44.772500000000001</c:v>
                </c:pt>
                <c:pt idx="933">
                  <c:v>58.933</c:v>
                </c:pt>
                <c:pt idx="934">
                  <c:v>50.885999999999996</c:v>
                </c:pt>
                <c:pt idx="935">
                  <c:v>51.216499999999996</c:v>
                </c:pt>
                <c:pt idx="936">
                  <c:v>47.241</c:v>
                </c:pt>
                <c:pt idx="937">
                  <c:v>50.962499999999999</c:v>
                </c:pt>
                <c:pt idx="938">
                  <c:v>38.247500000000002</c:v>
                </c:pt>
                <c:pt idx="939">
                  <c:v>53.618500000000004</c:v>
                </c:pt>
                <c:pt idx="940">
                  <c:v>49.788499999999999</c:v>
                </c:pt>
                <c:pt idx="941">
                  <c:v>56.155499999999996</c:v>
                </c:pt>
                <c:pt idx="942">
                  <c:v>49.902000000000001</c:v>
                </c:pt>
                <c:pt idx="943">
                  <c:v>51.807999999999993</c:v>
                </c:pt>
                <c:pt idx="944">
                  <c:v>46.611499999999999</c:v>
                </c:pt>
                <c:pt idx="945">
                  <c:v>46.0565</c:v>
                </c:pt>
                <c:pt idx="946">
                  <c:v>55.3095</c:v>
                </c:pt>
                <c:pt idx="947">
                  <c:v>51.216499999999996</c:v>
                </c:pt>
                <c:pt idx="948">
                  <c:v>52.448999999999998</c:v>
                </c:pt>
                <c:pt idx="949">
                  <c:v>48.538999999999994</c:v>
                </c:pt>
                <c:pt idx="950">
                  <c:v>38.247500000000002</c:v>
                </c:pt>
                <c:pt idx="951">
                  <c:v>52.064499999999995</c:v>
                </c:pt>
                <c:pt idx="952">
                  <c:v>49.862499999999997</c:v>
                </c:pt>
                <c:pt idx="953">
                  <c:v>49.788499999999999</c:v>
                </c:pt>
                <c:pt idx="954">
                  <c:v>44.580500000000001</c:v>
                </c:pt>
                <c:pt idx="955">
                  <c:v>38.247500000000002</c:v>
                </c:pt>
                <c:pt idx="956">
                  <c:v>46.0565</c:v>
                </c:pt>
                <c:pt idx="957">
                  <c:v>49.788499999999999</c:v>
                </c:pt>
                <c:pt idx="958">
                  <c:v>48.538999999999994</c:v>
                </c:pt>
                <c:pt idx="959">
                  <c:v>53.618500000000004</c:v>
                </c:pt>
                <c:pt idx="960">
                  <c:v>44.580500000000001</c:v>
                </c:pt>
                <c:pt idx="961">
                  <c:v>47.251999999999995</c:v>
                </c:pt>
                <c:pt idx="962">
                  <c:v>52.325999999999993</c:v>
                </c:pt>
                <c:pt idx="963">
                  <c:v>55.725999999999999</c:v>
                </c:pt>
                <c:pt idx="964">
                  <c:v>55.3095</c:v>
                </c:pt>
                <c:pt idx="965">
                  <c:v>46.611499999999999</c:v>
                </c:pt>
                <c:pt idx="966">
                  <c:v>52.539000000000001</c:v>
                </c:pt>
                <c:pt idx="967">
                  <c:v>47.954500000000003</c:v>
                </c:pt>
                <c:pt idx="968">
                  <c:v>52.448999999999998</c:v>
                </c:pt>
                <c:pt idx="969">
                  <c:v>49.902000000000001</c:v>
                </c:pt>
                <c:pt idx="970">
                  <c:v>55.644500000000001</c:v>
                </c:pt>
                <c:pt idx="971">
                  <c:v>47.964499999999994</c:v>
                </c:pt>
                <c:pt idx="972">
                  <c:v>52.448999999999998</c:v>
                </c:pt>
                <c:pt idx="973">
                  <c:v>56.155499999999996</c:v>
                </c:pt>
                <c:pt idx="974">
                  <c:v>52.325999999999993</c:v>
                </c:pt>
                <c:pt idx="975">
                  <c:v>51.807999999999993</c:v>
                </c:pt>
                <c:pt idx="976">
                  <c:v>47.251999999999995</c:v>
                </c:pt>
                <c:pt idx="977">
                  <c:v>47.241</c:v>
                </c:pt>
                <c:pt idx="978">
                  <c:v>45.351499999999994</c:v>
                </c:pt>
                <c:pt idx="979">
                  <c:v>53.618500000000004</c:v>
                </c:pt>
                <c:pt idx="980">
                  <c:v>50.512499999999996</c:v>
                </c:pt>
                <c:pt idx="981">
                  <c:v>47.251999999999995</c:v>
                </c:pt>
                <c:pt idx="982">
                  <c:v>55.644500000000001</c:v>
                </c:pt>
                <c:pt idx="983">
                  <c:v>52.325999999999993</c:v>
                </c:pt>
                <c:pt idx="984">
                  <c:v>52.277999999999999</c:v>
                </c:pt>
                <c:pt idx="985">
                  <c:v>52.539000000000001</c:v>
                </c:pt>
                <c:pt idx="986">
                  <c:v>49.902000000000001</c:v>
                </c:pt>
                <c:pt idx="987">
                  <c:v>51.216499999999996</c:v>
                </c:pt>
                <c:pt idx="988">
                  <c:v>50.512499999999996</c:v>
                </c:pt>
                <c:pt idx="989">
                  <c:v>51.807999999999993</c:v>
                </c:pt>
                <c:pt idx="990">
                  <c:v>52.685499999999998</c:v>
                </c:pt>
                <c:pt idx="991">
                  <c:v>53.618500000000004</c:v>
                </c:pt>
                <c:pt idx="992">
                  <c:v>45.351499999999994</c:v>
                </c:pt>
                <c:pt idx="993">
                  <c:v>44.580500000000001</c:v>
                </c:pt>
                <c:pt idx="994">
                  <c:v>46.0565</c:v>
                </c:pt>
                <c:pt idx="995">
                  <c:v>46.611499999999999</c:v>
                </c:pt>
                <c:pt idx="996">
                  <c:v>52.448999999999998</c:v>
                </c:pt>
                <c:pt idx="997">
                  <c:v>58.933</c:v>
                </c:pt>
                <c:pt idx="998">
                  <c:v>52.539000000000001</c:v>
                </c:pt>
                <c:pt idx="999">
                  <c:v>51.216499999999996</c:v>
                </c:pt>
                <c:pt idx="1000">
                  <c:v>52.325999999999993</c:v>
                </c:pt>
                <c:pt idx="1001">
                  <c:v>44.580500000000001</c:v>
                </c:pt>
                <c:pt idx="1002">
                  <c:v>47.251999999999995</c:v>
                </c:pt>
                <c:pt idx="1003">
                  <c:v>58.933</c:v>
                </c:pt>
                <c:pt idx="1004">
                  <c:v>47.241</c:v>
                </c:pt>
                <c:pt idx="1005">
                  <c:v>50.885999999999996</c:v>
                </c:pt>
                <c:pt idx="1006">
                  <c:v>46.611499999999999</c:v>
                </c:pt>
                <c:pt idx="1007">
                  <c:v>51.807999999999993</c:v>
                </c:pt>
                <c:pt idx="1008">
                  <c:v>42.153999999999996</c:v>
                </c:pt>
                <c:pt idx="1009">
                  <c:v>45.351499999999994</c:v>
                </c:pt>
                <c:pt idx="1010">
                  <c:v>42.153999999999996</c:v>
                </c:pt>
                <c:pt idx="1011">
                  <c:v>52.064499999999995</c:v>
                </c:pt>
                <c:pt idx="1012">
                  <c:v>50.885999999999996</c:v>
                </c:pt>
                <c:pt idx="1013">
                  <c:v>55.644500000000001</c:v>
                </c:pt>
                <c:pt idx="1014">
                  <c:v>52.448999999999998</c:v>
                </c:pt>
                <c:pt idx="1015">
                  <c:v>47.964499999999994</c:v>
                </c:pt>
                <c:pt idx="1016">
                  <c:v>46.0565</c:v>
                </c:pt>
                <c:pt idx="1017">
                  <c:v>44.772500000000001</c:v>
                </c:pt>
                <c:pt idx="1018">
                  <c:v>50.962499999999999</c:v>
                </c:pt>
                <c:pt idx="1019">
                  <c:v>38.247500000000002</c:v>
                </c:pt>
                <c:pt idx="1020">
                  <c:v>44.772500000000001</c:v>
                </c:pt>
                <c:pt idx="1021">
                  <c:v>50.512499999999996</c:v>
                </c:pt>
                <c:pt idx="1022">
                  <c:v>51.807999999999993</c:v>
                </c:pt>
                <c:pt idx="1023">
                  <c:v>58.933</c:v>
                </c:pt>
                <c:pt idx="1024">
                  <c:v>56.155499999999996</c:v>
                </c:pt>
                <c:pt idx="1025">
                  <c:v>50.962499999999999</c:v>
                </c:pt>
                <c:pt idx="1026">
                  <c:v>55.3095</c:v>
                </c:pt>
                <c:pt idx="1027">
                  <c:v>49.902000000000001</c:v>
                </c:pt>
                <c:pt idx="1028">
                  <c:v>48.538999999999994</c:v>
                </c:pt>
                <c:pt idx="1029">
                  <c:v>47.241</c:v>
                </c:pt>
                <c:pt idx="1030">
                  <c:v>42.153999999999996</c:v>
                </c:pt>
                <c:pt idx="1031">
                  <c:v>52.064499999999995</c:v>
                </c:pt>
                <c:pt idx="1032">
                  <c:v>52.539000000000001</c:v>
                </c:pt>
                <c:pt idx="1033">
                  <c:v>44.772500000000001</c:v>
                </c:pt>
                <c:pt idx="1034">
                  <c:v>38.247500000000002</c:v>
                </c:pt>
                <c:pt idx="1035">
                  <c:v>44.580500000000001</c:v>
                </c:pt>
                <c:pt idx="1036">
                  <c:v>49.902000000000001</c:v>
                </c:pt>
                <c:pt idx="1037">
                  <c:v>52.064499999999995</c:v>
                </c:pt>
                <c:pt idx="1038">
                  <c:v>45.351499999999994</c:v>
                </c:pt>
                <c:pt idx="1039">
                  <c:v>47.954500000000003</c:v>
                </c:pt>
                <c:pt idx="1040">
                  <c:v>52.277999999999999</c:v>
                </c:pt>
                <c:pt idx="1041">
                  <c:v>51.807999999999993</c:v>
                </c:pt>
                <c:pt idx="1042">
                  <c:v>52.539000000000001</c:v>
                </c:pt>
                <c:pt idx="1043">
                  <c:v>46.611499999999999</c:v>
                </c:pt>
                <c:pt idx="1044">
                  <c:v>50.962499999999999</c:v>
                </c:pt>
                <c:pt idx="1045">
                  <c:v>56.155499999999996</c:v>
                </c:pt>
                <c:pt idx="1046">
                  <c:v>50.512499999999996</c:v>
                </c:pt>
                <c:pt idx="1047">
                  <c:v>38.247500000000002</c:v>
                </c:pt>
                <c:pt idx="1048">
                  <c:v>58.933</c:v>
                </c:pt>
                <c:pt idx="1049">
                  <c:v>47.241</c:v>
                </c:pt>
                <c:pt idx="1050">
                  <c:v>51.807999999999993</c:v>
                </c:pt>
                <c:pt idx="1051">
                  <c:v>50.512499999999996</c:v>
                </c:pt>
                <c:pt idx="1052">
                  <c:v>47.241</c:v>
                </c:pt>
                <c:pt idx="1053">
                  <c:v>49.788499999999999</c:v>
                </c:pt>
                <c:pt idx="1054">
                  <c:v>55.644500000000001</c:v>
                </c:pt>
                <c:pt idx="1055">
                  <c:v>49.902000000000001</c:v>
                </c:pt>
                <c:pt idx="1056">
                  <c:v>52.064499999999995</c:v>
                </c:pt>
                <c:pt idx="1057">
                  <c:v>52.277999999999999</c:v>
                </c:pt>
                <c:pt idx="1058">
                  <c:v>52.685499999999998</c:v>
                </c:pt>
                <c:pt idx="1059">
                  <c:v>56.155499999999996</c:v>
                </c:pt>
                <c:pt idx="1060">
                  <c:v>47.964499999999994</c:v>
                </c:pt>
                <c:pt idx="1061">
                  <c:v>50.885999999999996</c:v>
                </c:pt>
                <c:pt idx="1062">
                  <c:v>52.277999999999999</c:v>
                </c:pt>
                <c:pt idx="1063">
                  <c:v>49.788499999999999</c:v>
                </c:pt>
                <c:pt idx="1064">
                  <c:v>47.241</c:v>
                </c:pt>
                <c:pt idx="1065">
                  <c:v>48.538999999999994</c:v>
                </c:pt>
                <c:pt idx="1066">
                  <c:v>51.216499999999996</c:v>
                </c:pt>
                <c:pt idx="1067">
                  <c:v>44.580500000000001</c:v>
                </c:pt>
                <c:pt idx="1068">
                  <c:v>46.611499999999999</c:v>
                </c:pt>
                <c:pt idx="1069">
                  <c:v>52.064499999999995</c:v>
                </c:pt>
                <c:pt idx="1070">
                  <c:v>47.251999999999995</c:v>
                </c:pt>
                <c:pt idx="1071">
                  <c:v>46.0565</c:v>
                </c:pt>
                <c:pt idx="1072">
                  <c:v>56.155499999999996</c:v>
                </c:pt>
                <c:pt idx="1073">
                  <c:v>48.538999999999994</c:v>
                </c:pt>
                <c:pt idx="1074">
                  <c:v>50.512499999999996</c:v>
                </c:pt>
                <c:pt idx="1075">
                  <c:v>52.685499999999998</c:v>
                </c:pt>
                <c:pt idx="1076">
                  <c:v>47.964499999999994</c:v>
                </c:pt>
                <c:pt idx="1077">
                  <c:v>49.862499999999997</c:v>
                </c:pt>
                <c:pt idx="1078">
                  <c:v>56.155499999999996</c:v>
                </c:pt>
                <c:pt idx="1079">
                  <c:v>47.251999999999995</c:v>
                </c:pt>
                <c:pt idx="1080">
                  <c:v>46.0565</c:v>
                </c:pt>
                <c:pt idx="1081">
                  <c:v>51.216499999999996</c:v>
                </c:pt>
                <c:pt idx="1082">
                  <c:v>38.247500000000002</c:v>
                </c:pt>
                <c:pt idx="1083">
                  <c:v>53.618500000000004</c:v>
                </c:pt>
                <c:pt idx="1084">
                  <c:v>52.685499999999998</c:v>
                </c:pt>
                <c:pt idx="1085">
                  <c:v>52.325999999999993</c:v>
                </c:pt>
                <c:pt idx="1086">
                  <c:v>50.885999999999996</c:v>
                </c:pt>
                <c:pt idx="1087">
                  <c:v>49.788499999999999</c:v>
                </c:pt>
                <c:pt idx="1088">
                  <c:v>46.0565</c:v>
                </c:pt>
                <c:pt idx="1089">
                  <c:v>47.964499999999994</c:v>
                </c:pt>
                <c:pt idx="1090">
                  <c:v>55.644500000000001</c:v>
                </c:pt>
                <c:pt idx="1091">
                  <c:v>45.351499999999994</c:v>
                </c:pt>
                <c:pt idx="1092">
                  <c:v>38.247500000000002</c:v>
                </c:pt>
                <c:pt idx="1093">
                  <c:v>56.155499999999996</c:v>
                </c:pt>
                <c:pt idx="1094">
                  <c:v>52.685499999999998</c:v>
                </c:pt>
                <c:pt idx="1095">
                  <c:v>52.539000000000001</c:v>
                </c:pt>
                <c:pt idx="1096">
                  <c:v>49.862499999999997</c:v>
                </c:pt>
                <c:pt idx="1097">
                  <c:v>49.788499999999999</c:v>
                </c:pt>
                <c:pt idx="1098">
                  <c:v>52.277999999999999</c:v>
                </c:pt>
                <c:pt idx="1099">
                  <c:v>53.618500000000004</c:v>
                </c:pt>
                <c:pt idx="1100">
                  <c:v>52.448999999999998</c:v>
                </c:pt>
                <c:pt idx="1101">
                  <c:v>55.644500000000001</c:v>
                </c:pt>
                <c:pt idx="1102">
                  <c:v>58.933</c:v>
                </c:pt>
                <c:pt idx="1103">
                  <c:v>48.538999999999994</c:v>
                </c:pt>
                <c:pt idx="1104">
                  <c:v>47.251999999999995</c:v>
                </c:pt>
                <c:pt idx="1105">
                  <c:v>49.862499999999997</c:v>
                </c:pt>
                <c:pt idx="1106">
                  <c:v>49.788499999999999</c:v>
                </c:pt>
                <c:pt idx="1107">
                  <c:v>46.611499999999999</c:v>
                </c:pt>
                <c:pt idx="1108">
                  <c:v>51.807999999999993</c:v>
                </c:pt>
                <c:pt idx="1109">
                  <c:v>52.277999999999999</c:v>
                </c:pt>
                <c:pt idx="1110">
                  <c:v>52.539000000000001</c:v>
                </c:pt>
                <c:pt idx="1111">
                  <c:v>46.0565</c:v>
                </c:pt>
                <c:pt idx="1112">
                  <c:v>38.247500000000002</c:v>
                </c:pt>
                <c:pt idx="1113">
                  <c:v>55.725999999999999</c:v>
                </c:pt>
                <c:pt idx="1114">
                  <c:v>42.153999999999996</c:v>
                </c:pt>
                <c:pt idx="1115">
                  <c:v>50.885999999999996</c:v>
                </c:pt>
                <c:pt idx="1116">
                  <c:v>47.241</c:v>
                </c:pt>
                <c:pt idx="1117">
                  <c:v>50.885999999999996</c:v>
                </c:pt>
                <c:pt idx="1118">
                  <c:v>47.241</c:v>
                </c:pt>
                <c:pt idx="1119">
                  <c:v>51.807999999999993</c:v>
                </c:pt>
                <c:pt idx="1120">
                  <c:v>52.325999999999993</c:v>
                </c:pt>
                <c:pt idx="1121">
                  <c:v>51.216499999999996</c:v>
                </c:pt>
                <c:pt idx="1122">
                  <c:v>50.512499999999996</c:v>
                </c:pt>
                <c:pt idx="1123">
                  <c:v>52.448999999999998</c:v>
                </c:pt>
                <c:pt idx="1124">
                  <c:v>55.644500000000001</c:v>
                </c:pt>
                <c:pt idx="1125">
                  <c:v>55.725999999999999</c:v>
                </c:pt>
                <c:pt idx="1126">
                  <c:v>44.580500000000001</c:v>
                </c:pt>
                <c:pt idx="1127">
                  <c:v>52.064499999999995</c:v>
                </c:pt>
                <c:pt idx="1128">
                  <c:v>47.954500000000003</c:v>
                </c:pt>
                <c:pt idx="1129">
                  <c:v>46.0565</c:v>
                </c:pt>
                <c:pt idx="1130">
                  <c:v>53.618500000000004</c:v>
                </c:pt>
                <c:pt idx="1131">
                  <c:v>47.954500000000003</c:v>
                </c:pt>
                <c:pt idx="1132">
                  <c:v>52.277999999999999</c:v>
                </c:pt>
                <c:pt idx="1133">
                  <c:v>47.251999999999995</c:v>
                </c:pt>
                <c:pt idx="1134">
                  <c:v>49.902000000000001</c:v>
                </c:pt>
                <c:pt idx="1135">
                  <c:v>52.064499999999995</c:v>
                </c:pt>
                <c:pt idx="1136">
                  <c:v>53.618500000000004</c:v>
                </c:pt>
                <c:pt idx="1137">
                  <c:v>45.351499999999994</c:v>
                </c:pt>
                <c:pt idx="1138">
                  <c:v>52.448999999999998</c:v>
                </c:pt>
                <c:pt idx="1139">
                  <c:v>52.325999999999993</c:v>
                </c:pt>
                <c:pt idx="1140">
                  <c:v>51.216499999999996</c:v>
                </c:pt>
                <c:pt idx="1141">
                  <c:v>50.512499999999996</c:v>
                </c:pt>
                <c:pt idx="1142">
                  <c:v>42.153999999999996</c:v>
                </c:pt>
                <c:pt idx="1143">
                  <c:v>38.247500000000002</c:v>
                </c:pt>
                <c:pt idx="1144">
                  <c:v>52.539000000000001</c:v>
                </c:pt>
                <c:pt idx="1145">
                  <c:v>48.538999999999994</c:v>
                </c:pt>
                <c:pt idx="1146">
                  <c:v>47.954500000000003</c:v>
                </c:pt>
                <c:pt idx="1147">
                  <c:v>45.351499999999994</c:v>
                </c:pt>
                <c:pt idx="1148">
                  <c:v>51.216499999999996</c:v>
                </c:pt>
                <c:pt idx="1149">
                  <c:v>52.448999999999998</c:v>
                </c:pt>
                <c:pt idx="1150">
                  <c:v>42.153999999999996</c:v>
                </c:pt>
                <c:pt idx="1151">
                  <c:v>49.862499999999997</c:v>
                </c:pt>
                <c:pt idx="1152">
                  <c:v>52.064499999999995</c:v>
                </c:pt>
                <c:pt idx="1153">
                  <c:v>49.902000000000001</c:v>
                </c:pt>
                <c:pt idx="1154">
                  <c:v>52.277999999999999</c:v>
                </c:pt>
                <c:pt idx="1155">
                  <c:v>38.247500000000002</c:v>
                </c:pt>
                <c:pt idx="1156">
                  <c:v>46.0565</c:v>
                </c:pt>
                <c:pt idx="1157">
                  <c:v>47.241</c:v>
                </c:pt>
                <c:pt idx="1158">
                  <c:v>52.325999999999993</c:v>
                </c:pt>
                <c:pt idx="1159">
                  <c:v>47.964499999999994</c:v>
                </c:pt>
                <c:pt idx="1160">
                  <c:v>44.580500000000001</c:v>
                </c:pt>
                <c:pt idx="1161">
                  <c:v>46.611499999999999</c:v>
                </c:pt>
                <c:pt idx="1162">
                  <c:v>52.685499999999998</c:v>
                </c:pt>
                <c:pt idx="1163">
                  <c:v>49.788499999999999</c:v>
                </c:pt>
                <c:pt idx="1164">
                  <c:v>49.862499999999997</c:v>
                </c:pt>
                <c:pt idx="1165">
                  <c:v>45.351499999999994</c:v>
                </c:pt>
                <c:pt idx="1166">
                  <c:v>52.448999999999998</c:v>
                </c:pt>
                <c:pt idx="1167">
                  <c:v>52.685499999999998</c:v>
                </c:pt>
                <c:pt idx="1168">
                  <c:v>58.933</c:v>
                </c:pt>
                <c:pt idx="1169">
                  <c:v>47.251999999999995</c:v>
                </c:pt>
                <c:pt idx="1170">
                  <c:v>52.325999999999993</c:v>
                </c:pt>
                <c:pt idx="1171">
                  <c:v>52.539000000000001</c:v>
                </c:pt>
                <c:pt idx="1172">
                  <c:v>55.725999999999999</c:v>
                </c:pt>
                <c:pt idx="1173">
                  <c:v>51.807999999999993</c:v>
                </c:pt>
                <c:pt idx="1174">
                  <c:v>51.216499999999996</c:v>
                </c:pt>
                <c:pt idx="1175">
                  <c:v>55.3095</c:v>
                </c:pt>
                <c:pt idx="1176">
                  <c:v>56.155499999999996</c:v>
                </c:pt>
                <c:pt idx="1177">
                  <c:v>53.618500000000004</c:v>
                </c:pt>
                <c:pt idx="1178">
                  <c:v>46.0565</c:v>
                </c:pt>
                <c:pt idx="1179">
                  <c:v>47.251999999999995</c:v>
                </c:pt>
                <c:pt idx="1180">
                  <c:v>52.277999999999999</c:v>
                </c:pt>
                <c:pt idx="1181">
                  <c:v>49.862499999999997</c:v>
                </c:pt>
                <c:pt idx="1182">
                  <c:v>58.933</c:v>
                </c:pt>
                <c:pt idx="1183">
                  <c:v>50.512499999999996</c:v>
                </c:pt>
                <c:pt idx="1184">
                  <c:v>55.725999999999999</c:v>
                </c:pt>
                <c:pt idx="1185">
                  <c:v>48.538999999999994</c:v>
                </c:pt>
                <c:pt idx="1186">
                  <c:v>46.0565</c:v>
                </c:pt>
                <c:pt idx="1187">
                  <c:v>45.351499999999994</c:v>
                </c:pt>
                <c:pt idx="1188">
                  <c:v>55.644500000000001</c:v>
                </c:pt>
                <c:pt idx="1189">
                  <c:v>55.3095</c:v>
                </c:pt>
                <c:pt idx="1190">
                  <c:v>55.725999999999999</c:v>
                </c:pt>
                <c:pt idx="1191">
                  <c:v>49.902000000000001</c:v>
                </c:pt>
                <c:pt idx="1192">
                  <c:v>50.962499999999999</c:v>
                </c:pt>
                <c:pt idx="1193">
                  <c:v>51.807999999999993</c:v>
                </c:pt>
                <c:pt idx="1194">
                  <c:v>44.772500000000001</c:v>
                </c:pt>
                <c:pt idx="1195">
                  <c:v>52.064499999999995</c:v>
                </c:pt>
                <c:pt idx="1196">
                  <c:v>46.611499999999999</c:v>
                </c:pt>
                <c:pt idx="1197">
                  <c:v>56.155499999999996</c:v>
                </c:pt>
                <c:pt idx="1198">
                  <c:v>49.902000000000001</c:v>
                </c:pt>
                <c:pt idx="1199">
                  <c:v>50.885999999999996</c:v>
                </c:pt>
                <c:pt idx="1200">
                  <c:v>44.580500000000001</c:v>
                </c:pt>
                <c:pt idx="1201">
                  <c:v>42.153999999999996</c:v>
                </c:pt>
                <c:pt idx="1202">
                  <c:v>55.725999999999999</c:v>
                </c:pt>
                <c:pt idx="1203">
                  <c:v>52.539000000000001</c:v>
                </c:pt>
                <c:pt idx="1204">
                  <c:v>56.155499999999996</c:v>
                </c:pt>
                <c:pt idx="1205">
                  <c:v>44.772500000000001</c:v>
                </c:pt>
                <c:pt idx="1206">
                  <c:v>55.644500000000001</c:v>
                </c:pt>
                <c:pt idx="1207">
                  <c:v>45.351499999999994</c:v>
                </c:pt>
                <c:pt idx="1208">
                  <c:v>52.448999999999998</c:v>
                </c:pt>
                <c:pt idx="1209">
                  <c:v>47.964499999999994</c:v>
                </c:pt>
                <c:pt idx="1210">
                  <c:v>49.788499999999999</c:v>
                </c:pt>
                <c:pt idx="1211">
                  <c:v>55.3095</c:v>
                </c:pt>
                <c:pt idx="1212">
                  <c:v>48.538999999999994</c:v>
                </c:pt>
                <c:pt idx="1213">
                  <c:v>50.512499999999996</c:v>
                </c:pt>
                <c:pt idx="1214">
                  <c:v>48.538999999999994</c:v>
                </c:pt>
                <c:pt idx="1215">
                  <c:v>47.241</c:v>
                </c:pt>
                <c:pt idx="1216">
                  <c:v>44.772500000000001</c:v>
                </c:pt>
                <c:pt idx="1217">
                  <c:v>50.962499999999999</c:v>
                </c:pt>
                <c:pt idx="1218">
                  <c:v>49.788499999999999</c:v>
                </c:pt>
                <c:pt idx="1219">
                  <c:v>44.580500000000001</c:v>
                </c:pt>
                <c:pt idx="1220">
                  <c:v>55.3095</c:v>
                </c:pt>
                <c:pt idx="1221">
                  <c:v>52.539000000000001</c:v>
                </c:pt>
                <c:pt idx="1222">
                  <c:v>49.902000000000001</c:v>
                </c:pt>
                <c:pt idx="1223">
                  <c:v>51.807999999999993</c:v>
                </c:pt>
                <c:pt idx="1224">
                  <c:v>52.064499999999995</c:v>
                </c:pt>
                <c:pt idx="1225">
                  <c:v>47.954500000000003</c:v>
                </c:pt>
                <c:pt idx="1226">
                  <c:v>47.241</c:v>
                </c:pt>
                <c:pt idx="1227">
                  <c:v>38.247500000000002</c:v>
                </c:pt>
                <c:pt idx="1228">
                  <c:v>47.964499999999994</c:v>
                </c:pt>
                <c:pt idx="1229">
                  <c:v>58.933</c:v>
                </c:pt>
                <c:pt idx="1230">
                  <c:v>44.580500000000001</c:v>
                </c:pt>
                <c:pt idx="1231">
                  <c:v>53.618500000000004</c:v>
                </c:pt>
                <c:pt idx="1232">
                  <c:v>52.064499999999995</c:v>
                </c:pt>
                <c:pt idx="1233">
                  <c:v>52.685499999999998</c:v>
                </c:pt>
                <c:pt idx="1234">
                  <c:v>50.962499999999999</c:v>
                </c:pt>
                <c:pt idx="1235">
                  <c:v>46.0565</c:v>
                </c:pt>
                <c:pt idx="1236">
                  <c:v>52.325999999999993</c:v>
                </c:pt>
                <c:pt idx="1237">
                  <c:v>58.933</c:v>
                </c:pt>
                <c:pt idx="1238">
                  <c:v>51.216499999999996</c:v>
                </c:pt>
                <c:pt idx="1239">
                  <c:v>50.885999999999996</c:v>
                </c:pt>
                <c:pt idx="1240">
                  <c:v>52.448999999999998</c:v>
                </c:pt>
                <c:pt idx="1241">
                  <c:v>50.962499999999999</c:v>
                </c:pt>
                <c:pt idx="1242">
                  <c:v>47.964499999999994</c:v>
                </c:pt>
                <c:pt idx="1243">
                  <c:v>47.241</c:v>
                </c:pt>
                <c:pt idx="1244">
                  <c:v>46.611499999999999</c:v>
                </c:pt>
                <c:pt idx="1245">
                  <c:v>46.0565</c:v>
                </c:pt>
                <c:pt idx="1246">
                  <c:v>55.644500000000001</c:v>
                </c:pt>
                <c:pt idx="1247">
                  <c:v>51.216499999999996</c:v>
                </c:pt>
                <c:pt idx="1248">
                  <c:v>50.512499999999996</c:v>
                </c:pt>
                <c:pt idx="1249">
                  <c:v>47.954500000000003</c:v>
                </c:pt>
                <c:pt idx="1250">
                  <c:v>52.685499999999998</c:v>
                </c:pt>
                <c:pt idx="1251">
                  <c:v>49.902000000000001</c:v>
                </c:pt>
                <c:pt idx="1252">
                  <c:v>38.247500000000002</c:v>
                </c:pt>
                <c:pt idx="1253">
                  <c:v>55.3095</c:v>
                </c:pt>
                <c:pt idx="1254">
                  <c:v>44.772500000000001</c:v>
                </c:pt>
                <c:pt idx="1255">
                  <c:v>52.539000000000001</c:v>
                </c:pt>
                <c:pt idx="1256">
                  <c:v>55.644500000000001</c:v>
                </c:pt>
                <c:pt idx="1257">
                  <c:v>49.902000000000001</c:v>
                </c:pt>
                <c:pt idx="1258">
                  <c:v>52.064499999999995</c:v>
                </c:pt>
                <c:pt idx="1259">
                  <c:v>53.618500000000004</c:v>
                </c:pt>
                <c:pt idx="1260">
                  <c:v>52.685499999999998</c:v>
                </c:pt>
                <c:pt idx="1261">
                  <c:v>45.351499999999994</c:v>
                </c:pt>
                <c:pt idx="1262">
                  <c:v>50.962499999999999</c:v>
                </c:pt>
                <c:pt idx="1263">
                  <c:v>51.216499999999996</c:v>
                </c:pt>
                <c:pt idx="1264">
                  <c:v>38.247500000000002</c:v>
                </c:pt>
                <c:pt idx="1265">
                  <c:v>58.933</c:v>
                </c:pt>
                <c:pt idx="1266">
                  <c:v>47.251999999999995</c:v>
                </c:pt>
                <c:pt idx="1267">
                  <c:v>50.885999999999996</c:v>
                </c:pt>
                <c:pt idx="1268">
                  <c:v>51.807999999999993</c:v>
                </c:pt>
                <c:pt idx="1269">
                  <c:v>55.725999999999999</c:v>
                </c:pt>
                <c:pt idx="1270">
                  <c:v>52.685499999999998</c:v>
                </c:pt>
                <c:pt idx="1271">
                  <c:v>49.788499999999999</c:v>
                </c:pt>
                <c:pt idx="1272">
                  <c:v>52.325999999999993</c:v>
                </c:pt>
                <c:pt idx="1273">
                  <c:v>51.807999999999993</c:v>
                </c:pt>
                <c:pt idx="1274">
                  <c:v>50.512499999999996</c:v>
                </c:pt>
                <c:pt idx="1275">
                  <c:v>56.155499999999996</c:v>
                </c:pt>
                <c:pt idx="1276">
                  <c:v>52.448999999999998</c:v>
                </c:pt>
                <c:pt idx="1277">
                  <c:v>49.862499999999997</c:v>
                </c:pt>
                <c:pt idx="1278">
                  <c:v>47.964499999999994</c:v>
                </c:pt>
                <c:pt idx="1279">
                  <c:v>55.644500000000001</c:v>
                </c:pt>
                <c:pt idx="1280">
                  <c:v>42.153999999999996</c:v>
                </c:pt>
                <c:pt idx="1281">
                  <c:v>48.538999999999994</c:v>
                </c:pt>
                <c:pt idx="1282">
                  <c:v>49.862499999999997</c:v>
                </c:pt>
                <c:pt idx="1283">
                  <c:v>46.611499999999999</c:v>
                </c:pt>
                <c:pt idx="1284">
                  <c:v>44.580500000000001</c:v>
                </c:pt>
                <c:pt idx="1285">
                  <c:v>58.933</c:v>
                </c:pt>
                <c:pt idx="1286">
                  <c:v>52.277999999999999</c:v>
                </c:pt>
                <c:pt idx="1287">
                  <c:v>47.964499999999994</c:v>
                </c:pt>
                <c:pt idx="1288">
                  <c:v>46.0565</c:v>
                </c:pt>
                <c:pt idx="1289">
                  <c:v>38.247500000000002</c:v>
                </c:pt>
                <c:pt idx="1290">
                  <c:v>52.448999999999998</c:v>
                </c:pt>
                <c:pt idx="1291">
                  <c:v>52.325999999999993</c:v>
                </c:pt>
                <c:pt idx="1292">
                  <c:v>42.153999999999996</c:v>
                </c:pt>
                <c:pt idx="1293">
                  <c:v>47.251999999999995</c:v>
                </c:pt>
                <c:pt idx="1294">
                  <c:v>56.155499999999996</c:v>
                </c:pt>
                <c:pt idx="1295">
                  <c:v>55.3095</c:v>
                </c:pt>
                <c:pt idx="1296">
                  <c:v>49.862499999999997</c:v>
                </c:pt>
                <c:pt idx="1297">
                  <c:v>47.241</c:v>
                </c:pt>
                <c:pt idx="1298">
                  <c:v>53.618500000000004</c:v>
                </c:pt>
                <c:pt idx="1299">
                  <c:v>50.962499999999999</c:v>
                </c:pt>
                <c:pt idx="1300">
                  <c:v>52.277999999999999</c:v>
                </c:pt>
                <c:pt idx="1301">
                  <c:v>45.351499999999994</c:v>
                </c:pt>
                <c:pt idx="1302">
                  <c:v>42.153999999999996</c:v>
                </c:pt>
                <c:pt idx="1303">
                  <c:v>55.644500000000001</c:v>
                </c:pt>
                <c:pt idx="1304">
                  <c:v>49.788499999999999</c:v>
                </c:pt>
                <c:pt idx="1305">
                  <c:v>50.512499999999996</c:v>
                </c:pt>
                <c:pt idx="1306">
                  <c:v>52.448999999999998</c:v>
                </c:pt>
                <c:pt idx="1307">
                  <c:v>52.064499999999995</c:v>
                </c:pt>
                <c:pt idx="1308">
                  <c:v>44.580500000000001</c:v>
                </c:pt>
                <c:pt idx="1309">
                  <c:v>52.539000000000001</c:v>
                </c:pt>
                <c:pt idx="1310">
                  <c:v>47.964499999999994</c:v>
                </c:pt>
                <c:pt idx="1311">
                  <c:v>52.685499999999998</c:v>
                </c:pt>
                <c:pt idx="1312">
                  <c:v>38.247500000000002</c:v>
                </c:pt>
                <c:pt idx="1313">
                  <c:v>51.807999999999993</c:v>
                </c:pt>
                <c:pt idx="1314">
                  <c:v>52.325999999999993</c:v>
                </c:pt>
                <c:pt idx="1315">
                  <c:v>38.247500000000002</c:v>
                </c:pt>
                <c:pt idx="1316">
                  <c:v>47.241</c:v>
                </c:pt>
                <c:pt idx="1317">
                  <c:v>52.277999999999999</c:v>
                </c:pt>
                <c:pt idx="1318">
                  <c:v>52.685499999999998</c:v>
                </c:pt>
                <c:pt idx="1319">
                  <c:v>47.251999999999995</c:v>
                </c:pt>
                <c:pt idx="1320">
                  <c:v>58.933</c:v>
                </c:pt>
                <c:pt idx="1321">
                  <c:v>49.902000000000001</c:v>
                </c:pt>
                <c:pt idx="1322">
                  <c:v>50.962499999999999</c:v>
                </c:pt>
                <c:pt idx="1323">
                  <c:v>45.351499999999994</c:v>
                </c:pt>
                <c:pt idx="1324">
                  <c:v>55.725999999999999</c:v>
                </c:pt>
                <c:pt idx="1325">
                  <c:v>44.580500000000001</c:v>
                </c:pt>
                <c:pt idx="1326">
                  <c:v>52.325999999999993</c:v>
                </c:pt>
                <c:pt idx="1327">
                  <c:v>52.064499999999995</c:v>
                </c:pt>
                <c:pt idx="1328">
                  <c:v>47.954500000000003</c:v>
                </c:pt>
                <c:pt idx="1329">
                  <c:v>53.618500000000004</c:v>
                </c:pt>
                <c:pt idx="1330">
                  <c:v>51.807999999999993</c:v>
                </c:pt>
                <c:pt idx="1331">
                  <c:v>49.902000000000001</c:v>
                </c:pt>
                <c:pt idx="1332">
                  <c:v>51.216499999999996</c:v>
                </c:pt>
                <c:pt idx="1333">
                  <c:v>49.862499999999997</c:v>
                </c:pt>
                <c:pt idx="1334">
                  <c:v>55.644500000000001</c:v>
                </c:pt>
                <c:pt idx="1335">
                  <c:v>38.247500000000002</c:v>
                </c:pt>
                <c:pt idx="1336">
                  <c:v>47.964499999999994</c:v>
                </c:pt>
                <c:pt idx="1337">
                  <c:v>50.962499999999999</c:v>
                </c:pt>
                <c:pt idx="1338">
                  <c:v>50.885999999999996</c:v>
                </c:pt>
                <c:pt idx="1339">
                  <c:v>52.685499999999998</c:v>
                </c:pt>
                <c:pt idx="1340">
                  <c:v>52.325999999999993</c:v>
                </c:pt>
                <c:pt idx="1341">
                  <c:v>50.512499999999996</c:v>
                </c:pt>
                <c:pt idx="1342">
                  <c:v>44.772500000000001</c:v>
                </c:pt>
                <c:pt idx="1343">
                  <c:v>55.725999999999999</c:v>
                </c:pt>
                <c:pt idx="1344">
                  <c:v>55.644500000000001</c:v>
                </c:pt>
                <c:pt idx="1345">
                  <c:v>51.216499999999996</c:v>
                </c:pt>
                <c:pt idx="1346">
                  <c:v>44.580500000000001</c:v>
                </c:pt>
                <c:pt idx="1347">
                  <c:v>55.725999999999999</c:v>
                </c:pt>
                <c:pt idx="1348">
                  <c:v>47.954500000000003</c:v>
                </c:pt>
                <c:pt idx="1349">
                  <c:v>38.247500000000002</c:v>
                </c:pt>
                <c:pt idx="1350">
                  <c:v>50.885999999999996</c:v>
                </c:pt>
                <c:pt idx="1351">
                  <c:v>51.216499999999996</c:v>
                </c:pt>
                <c:pt idx="1352">
                  <c:v>50.512499999999996</c:v>
                </c:pt>
                <c:pt idx="1353">
                  <c:v>58.933</c:v>
                </c:pt>
                <c:pt idx="1354">
                  <c:v>47.954500000000003</c:v>
                </c:pt>
                <c:pt idx="1355">
                  <c:v>49.862499999999997</c:v>
                </c:pt>
                <c:pt idx="1356">
                  <c:v>52.685499999999998</c:v>
                </c:pt>
                <c:pt idx="1357">
                  <c:v>55.644500000000001</c:v>
                </c:pt>
                <c:pt idx="1358">
                  <c:v>56.155499999999996</c:v>
                </c:pt>
                <c:pt idx="1359">
                  <c:v>55.3095</c:v>
                </c:pt>
                <c:pt idx="1360">
                  <c:v>53.618500000000004</c:v>
                </c:pt>
                <c:pt idx="1361">
                  <c:v>46.611499999999999</c:v>
                </c:pt>
                <c:pt idx="1362">
                  <c:v>56.155499999999996</c:v>
                </c:pt>
                <c:pt idx="1363">
                  <c:v>50.885999999999996</c:v>
                </c:pt>
                <c:pt idx="1364">
                  <c:v>38.247500000000002</c:v>
                </c:pt>
                <c:pt idx="1365">
                  <c:v>52.448999999999998</c:v>
                </c:pt>
                <c:pt idx="1366">
                  <c:v>55.3095</c:v>
                </c:pt>
                <c:pt idx="1367">
                  <c:v>51.807999999999993</c:v>
                </c:pt>
                <c:pt idx="1368">
                  <c:v>58.933</c:v>
                </c:pt>
                <c:pt idx="1369">
                  <c:v>55.644500000000001</c:v>
                </c:pt>
                <c:pt idx="1370">
                  <c:v>49.788499999999999</c:v>
                </c:pt>
                <c:pt idx="1371">
                  <c:v>47.954500000000003</c:v>
                </c:pt>
                <c:pt idx="1372">
                  <c:v>49.862499999999997</c:v>
                </c:pt>
                <c:pt idx="1373">
                  <c:v>52.064499999999995</c:v>
                </c:pt>
                <c:pt idx="1374">
                  <c:v>50.885999999999996</c:v>
                </c:pt>
                <c:pt idx="1375">
                  <c:v>52.539000000000001</c:v>
                </c:pt>
                <c:pt idx="1376">
                  <c:v>44.772500000000001</c:v>
                </c:pt>
                <c:pt idx="1377">
                  <c:v>48.538999999999994</c:v>
                </c:pt>
                <c:pt idx="1378">
                  <c:v>52.064499999999995</c:v>
                </c:pt>
                <c:pt idx="1379">
                  <c:v>55.644500000000001</c:v>
                </c:pt>
                <c:pt idx="1380">
                  <c:v>50.962499999999999</c:v>
                </c:pt>
                <c:pt idx="1381">
                  <c:v>52.277999999999999</c:v>
                </c:pt>
                <c:pt idx="1382">
                  <c:v>49.862499999999997</c:v>
                </c:pt>
                <c:pt idx="1383">
                  <c:v>49.788499999999999</c:v>
                </c:pt>
                <c:pt idx="1384">
                  <c:v>46.0565</c:v>
                </c:pt>
                <c:pt idx="1385">
                  <c:v>46.611499999999999</c:v>
                </c:pt>
                <c:pt idx="1386">
                  <c:v>42.153999999999996</c:v>
                </c:pt>
                <c:pt idx="1387">
                  <c:v>44.580500000000001</c:v>
                </c:pt>
                <c:pt idx="1388">
                  <c:v>49.902000000000001</c:v>
                </c:pt>
                <c:pt idx="1389">
                  <c:v>53.618500000000004</c:v>
                </c:pt>
                <c:pt idx="1390">
                  <c:v>52.448999999999998</c:v>
                </c:pt>
                <c:pt idx="1391">
                  <c:v>49.788499999999999</c:v>
                </c:pt>
                <c:pt idx="1392">
                  <c:v>50.885999999999996</c:v>
                </c:pt>
                <c:pt idx="1393">
                  <c:v>47.251999999999995</c:v>
                </c:pt>
                <c:pt idx="1394">
                  <c:v>44.772500000000001</c:v>
                </c:pt>
                <c:pt idx="1395">
                  <c:v>49.902000000000001</c:v>
                </c:pt>
                <c:pt idx="1396">
                  <c:v>49.788499999999999</c:v>
                </c:pt>
                <c:pt idx="1397">
                  <c:v>52.325999999999993</c:v>
                </c:pt>
                <c:pt idx="1398">
                  <c:v>42.153999999999996</c:v>
                </c:pt>
                <c:pt idx="1399">
                  <c:v>47.954500000000003</c:v>
                </c:pt>
                <c:pt idx="1400">
                  <c:v>58.933</c:v>
                </c:pt>
                <c:pt idx="1401">
                  <c:v>52.539000000000001</c:v>
                </c:pt>
                <c:pt idx="1402">
                  <c:v>49.862499999999997</c:v>
                </c:pt>
                <c:pt idx="1403">
                  <c:v>52.685499999999998</c:v>
                </c:pt>
                <c:pt idx="1404">
                  <c:v>47.964499999999994</c:v>
                </c:pt>
                <c:pt idx="1405">
                  <c:v>56.155499999999996</c:v>
                </c:pt>
                <c:pt idx="1406">
                  <c:v>55.644500000000001</c:v>
                </c:pt>
                <c:pt idx="1407">
                  <c:v>50.962499999999999</c:v>
                </c:pt>
                <c:pt idx="1408">
                  <c:v>45.351499999999994</c:v>
                </c:pt>
                <c:pt idx="1409">
                  <c:v>52.448999999999998</c:v>
                </c:pt>
                <c:pt idx="1410">
                  <c:v>46.611499999999999</c:v>
                </c:pt>
                <c:pt idx="1411">
                  <c:v>44.772500000000001</c:v>
                </c:pt>
                <c:pt idx="1412">
                  <c:v>52.325999999999993</c:v>
                </c:pt>
                <c:pt idx="1413">
                  <c:v>45.351499999999994</c:v>
                </c:pt>
                <c:pt idx="1414">
                  <c:v>52.448999999999998</c:v>
                </c:pt>
                <c:pt idx="1415">
                  <c:v>52.277999999999999</c:v>
                </c:pt>
                <c:pt idx="1416">
                  <c:v>49.902000000000001</c:v>
                </c:pt>
                <c:pt idx="1417">
                  <c:v>46.0565</c:v>
                </c:pt>
                <c:pt idx="1418">
                  <c:v>47.241</c:v>
                </c:pt>
                <c:pt idx="1419">
                  <c:v>50.512499999999996</c:v>
                </c:pt>
                <c:pt idx="1420">
                  <c:v>52.685499999999998</c:v>
                </c:pt>
                <c:pt idx="1421">
                  <c:v>42.153999999999996</c:v>
                </c:pt>
                <c:pt idx="1422">
                  <c:v>55.3095</c:v>
                </c:pt>
                <c:pt idx="1423">
                  <c:v>42.153999999999996</c:v>
                </c:pt>
                <c:pt idx="1424">
                  <c:v>47.964499999999994</c:v>
                </c:pt>
                <c:pt idx="1425">
                  <c:v>45.351499999999994</c:v>
                </c:pt>
                <c:pt idx="1426">
                  <c:v>38.247500000000002</c:v>
                </c:pt>
                <c:pt idx="1427">
                  <c:v>50.512499999999996</c:v>
                </c:pt>
                <c:pt idx="1428">
                  <c:v>44.580500000000001</c:v>
                </c:pt>
                <c:pt idx="1429">
                  <c:v>48.538999999999994</c:v>
                </c:pt>
                <c:pt idx="1430">
                  <c:v>52.325999999999993</c:v>
                </c:pt>
                <c:pt idx="1431">
                  <c:v>52.064499999999995</c:v>
                </c:pt>
                <c:pt idx="1432">
                  <c:v>52.277999999999999</c:v>
                </c:pt>
                <c:pt idx="1433">
                  <c:v>52.448999999999998</c:v>
                </c:pt>
                <c:pt idx="1434">
                  <c:v>44.772500000000001</c:v>
                </c:pt>
                <c:pt idx="1435">
                  <c:v>47.241</c:v>
                </c:pt>
                <c:pt idx="1436">
                  <c:v>49.902000000000001</c:v>
                </c:pt>
                <c:pt idx="1437">
                  <c:v>52.685499999999998</c:v>
                </c:pt>
                <c:pt idx="1438">
                  <c:v>50.885999999999996</c:v>
                </c:pt>
                <c:pt idx="1439">
                  <c:v>50.512499999999996</c:v>
                </c:pt>
                <c:pt idx="1440">
                  <c:v>42.153999999999996</c:v>
                </c:pt>
                <c:pt idx="1441">
                  <c:v>38.247500000000002</c:v>
                </c:pt>
                <c:pt idx="1442">
                  <c:v>55.725999999999999</c:v>
                </c:pt>
                <c:pt idx="1443">
                  <c:v>46.0565</c:v>
                </c:pt>
                <c:pt idx="1444">
                  <c:v>44.580500000000001</c:v>
                </c:pt>
                <c:pt idx="1445">
                  <c:v>55.644500000000001</c:v>
                </c:pt>
                <c:pt idx="1446">
                  <c:v>44.772500000000001</c:v>
                </c:pt>
                <c:pt idx="1447">
                  <c:v>52.325999999999993</c:v>
                </c:pt>
                <c:pt idx="1448">
                  <c:v>47.251999999999995</c:v>
                </c:pt>
                <c:pt idx="1449">
                  <c:v>49.902000000000001</c:v>
                </c:pt>
                <c:pt idx="1450">
                  <c:v>55.3095</c:v>
                </c:pt>
                <c:pt idx="1451">
                  <c:v>51.807999999999993</c:v>
                </c:pt>
                <c:pt idx="1452">
                  <c:v>47.954500000000003</c:v>
                </c:pt>
                <c:pt idx="1453">
                  <c:v>56.155499999999996</c:v>
                </c:pt>
                <c:pt idx="1454">
                  <c:v>45.351499999999994</c:v>
                </c:pt>
                <c:pt idx="1455">
                  <c:v>47.964499999999994</c:v>
                </c:pt>
                <c:pt idx="1456">
                  <c:v>47.251999999999995</c:v>
                </c:pt>
                <c:pt idx="1457">
                  <c:v>52.448999999999998</c:v>
                </c:pt>
                <c:pt idx="1458">
                  <c:v>51.216499999999996</c:v>
                </c:pt>
                <c:pt idx="1459">
                  <c:v>55.725999999999999</c:v>
                </c:pt>
                <c:pt idx="1460">
                  <c:v>56.155499999999996</c:v>
                </c:pt>
                <c:pt idx="1461">
                  <c:v>52.539000000000001</c:v>
                </c:pt>
                <c:pt idx="1462">
                  <c:v>55.644500000000001</c:v>
                </c:pt>
                <c:pt idx="1463">
                  <c:v>55.3095</c:v>
                </c:pt>
                <c:pt idx="1464">
                  <c:v>51.807999999999993</c:v>
                </c:pt>
                <c:pt idx="1465">
                  <c:v>49.862499999999997</c:v>
                </c:pt>
                <c:pt idx="1466">
                  <c:v>52.277999999999999</c:v>
                </c:pt>
                <c:pt idx="1467">
                  <c:v>48.538999999999994</c:v>
                </c:pt>
                <c:pt idx="1468">
                  <c:v>50.962499999999999</c:v>
                </c:pt>
                <c:pt idx="1469">
                  <c:v>52.539000000000001</c:v>
                </c:pt>
                <c:pt idx="1470">
                  <c:v>52.277999999999999</c:v>
                </c:pt>
                <c:pt idx="1471">
                  <c:v>55.725999999999999</c:v>
                </c:pt>
                <c:pt idx="1472">
                  <c:v>49.788499999999999</c:v>
                </c:pt>
                <c:pt idx="1473">
                  <c:v>51.807999999999993</c:v>
                </c:pt>
                <c:pt idx="1474">
                  <c:v>49.902000000000001</c:v>
                </c:pt>
                <c:pt idx="1475">
                  <c:v>55.644500000000001</c:v>
                </c:pt>
                <c:pt idx="1476">
                  <c:v>51.216499999999996</c:v>
                </c:pt>
                <c:pt idx="1477">
                  <c:v>55.3095</c:v>
                </c:pt>
                <c:pt idx="1478">
                  <c:v>50.885999999999996</c:v>
                </c:pt>
                <c:pt idx="1479">
                  <c:v>53.618500000000004</c:v>
                </c:pt>
                <c:pt idx="1480">
                  <c:v>47.251999999999995</c:v>
                </c:pt>
                <c:pt idx="1481">
                  <c:v>47.964499999999994</c:v>
                </c:pt>
                <c:pt idx="1482">
                  <c:v>56.155499999999996</c:v>
                </c:pt>
                <c:pt idx="1483">
                  <c:v>52.685499999999998</c:v>
                </c:pt>
                <c:pt idx="1484">
                  <c:v>46.0565</c:v>
                </c:pt>
                <c:pt idx="1485">
                  <c:v>52.064499999999995</c:v>
                </c:pt>
                <c:pt idx="1486">
                  <c:v>52.539000000000001</c:v>
                </c:pt>
                <c:pt idx="1487">
                  <c:v>49.788499999999999</c:v>
                </c:pt>
                <c:pt idx="1488">
                  <c:v>46.0565</c:v>
                </c:pt>
                <c:pt idx="1489">
                  <c:v>51.216499999999996</c:v>
                </c:pt>
                <c:pt idx="1490">
                  <c:v>58.933</c:v>
                </c:pt>
                <c:pt idx="1491">
                  <c:v>53.618500000000004</c:v>
                </c:pt>
                <c:pt idx="1492">
                  <c:v>52.325999999999993</c:v>
                </c:pt>
                <c:pt idx="1493">
                  <c:v>47.964499999999994</c:v>
                </c:pt>
                <c:pt idx="1494">
                  <c:v>51.807999999999993</c:v>
                </c:pt>
                <c:pt idx="1495">
                  <c:v>52.539000000000001</c:v>
                </c:pt>
                <c:pt idx="1496">
                  <c:v>51.216499999999996</c:v>
                </c:pt>
                <c:pt idx="1497">
                  <c:v>50.512499999999996</c:v>
                </c:pt>
                <c:pt idx="1498">
                  <c:v>44.580500000000001</c:v>
                </c:pt>
                <c:pt idx="1499">
                  <c:v>50.962499999999999</c:v>
                </c:pt>
                <c:pt idx="1500">
                  <c:v>52.277999999999999</c:v>
                </c:pt>
                <c:pt idx="1501">
                  <c:v>47.241</c:v>
                </c:pt>
                <c:pt idx="1502">
                  <c:v>55.3095</c:v>
                </c:pt>
                <c:pt idx="1503">
                  <c:v>55.725999999999999</c:v>
                </c:pt>
                <c:pt idx="1504">
                  <c:v>48.538999999999994</c:v>
                </c:pt>
                <c:pt idx="1505">
                  <c:v>56.155499999999996</c:v>
                </c:pt>
                <c:pt idx="1506">
                  <c:v>52.325999999999993</c:v>
                </c:pt>
                <c:pt idx="1507">
                  <c:v>47.251999999999995</c:v>
                </c:pt>
                <c:pt idx="1508">
                  <c:v>53.618500000000004</c:v>
                </c:pt>
                <c:pt idx="1509">
                  <c:v>50.512499999999996</c:v>
                </c:pt>
                <c:pt idx="1510">
                  <c:v>49.862499999999997</c:v>
                </c:pt>
                <c:pt idx="1511">
                  <c:v>58.933</c:v>
                </c:pt>
                <c:pt idx="1512">
                  <c:v>47.954500000000003</c:v>
                </c:pt>
                <c:pt idx="1513">
                  <c:v>38.247500000000002</c:v>
                </c:pt>
                <c:pt idx="1514">
                  <c:v>51.807999999999993</c:v>
                </c:pt>
                <c:pt idx="1515">
                  <c:v>50.962499999999999</c:v>
                </c:pt>
                <c:pt idx="1516">
                  <c:v>50.512499999999996</c:v>
                </c:pt>
                <c:pt idx="1517">
                  <c:v>55.644500000000001</c:v>
                </c:pt>
                <c:pt idx="1518">
                  <c:v>46.611499999999999</c:v>
                </c:pt>
                <c:pt idx="1519">
                  <c:v>50.885999999999996</c:v>
                </c:pt>
                <c:pt idx="1520">
                  <c:v>42.153999999999996</c:v>
                </c:pt>
                <c:pt idx="1521">
                  <c:v>45.351499999999994</c:v>
                </c:pt>
                <c:pt idx="1522">
                  <c:v>46.0565</c:v>
                </c:pt>
                <c:pt idx="1523">
                  <c:v>50.962499999999999</c:v>
                </c:pt>
                <c:pt idx="1524">
                  <c:v>49.788499999999999</c:v>
                </c:pt>
                <c:pt idx="1525">
                  <c:v>47.954500000000003</c:v>
                </c:pt>
                <c:pt idx="1526">
                  <c:v>46.611499999999999</c:v>
                </c:pt>
                <c:pt idx="1527">
                  <c:v>50.885999999999996</c:v>
                </c:pt>
                <c:pt idx="1528">
                  <c:v>47.964499999999994</c:v>
                </c:pt>
                <c:pt idx="1529">
                  <c:v>58.933</c:v>
                </c:pt>
                <c:pt idx="1530">
                  <c:v>55.644500000000001</c:v>
                </c:pt>
                <c:pt idx="1531">
                  <c:v>49.862499999999997</c:v>
                </c:pt>
                <c:pt idx="1532">
                  <c:v>56.155499999999996</c:v>
                </c:pt>
                <c:pt idx="1533">
                  <c:v>42.153999999999996</c:v>
                </c:pt>
                <c:pt idx="1534">
                  <c:v>38.247500000000002</c:v>
                </c:pt>
                <c:pt idx="1535">
                  <c:v>56.155499999999996</c:v>
                </c:pt>
                <c:pt idx="1536">
                  <c:v>49.862499999999997</c:v>
                </c:pt>
                <c:pt idx="1537">
                  <c:v>46.0565</c:v>
                </c:pt>
                <c:pt idx="1538">
                  <c:v>48.538999999999994</c:v>
                </c:pt>
                <c:pt idx="1539">
                  <c:v>52.685499999999998</c:v>
                </c:pt>
                <c:pt idx="1540">
                  <c:v>49.788499999999999</c:v>
                </c:pt>
                <c:pt idx="1541">
                  <c:v>53.618500000000004</c:v>
                </c:pt>
                <c:pt idx="1542">
                  <c:v>47.954500000000003</c:v>
                </c:pt>
                <c:pt idx="1543">
                  <c:v>50.885999999999996</c:v>
                </c:pt>
                <c:pt idx="1544">
                  <c:v>44.772500000000001</c:v>
                </c:pt>
                <c:pt idx="1545">
                  <c:v>55.725999999999999</c:v>
                </c:pt>
                <c:pt idx="1546">
                  <c:v>51.216499999999996</c:v>
                </c:pt>
                <c:pt idx="1547">
                  <c:v>52.539000000000001</c:v>
                </c:pt>
                <c:pt idx="1548">
                  <c:v>52.064499999999995</c:v>
                </c:pt>
                <c:pt idx="1549">
                  <c:v>50.962499999999999</c:v>
                </c:pt>
                <c:pt idx="1550">
                  <c:v>44.772500000000001</c:v>
                </c:pt>
                <c:pt idx="1551">
                  <c:v>52.325999999999993</c:v>
                </c:pt>
                <c:pt idx="1552">
                  <c:v>48.538999999999994</c:v>
                </c:pt>
                <c:pt idx="1553">
                  <c:v>47.954500000000003</c:v>
                </c:pt>
                <c:pt idx="1554">
                  <c:v>49.862499999999997</c:v>
                </c:pt>
                <c:pt idx="1555">
                  <c:v>51.216499999999996</c:v>
                </c:pt>
                <c:pt idx="1556">
                  <c:v>55.725999999999999</c:v>
                </c:pt>
                <c:pt idx="1557">
                  <c:v>52.064499999999995</c:v>
                </c:pt>
                <c:pt idx="1558">
                  <c:v>44.580500000000001</c:v>
                </c:pt>
                <c:pt idx="1559">
                  <c:v>52.539000000000001</c:v>
                </c:pt>
                <c:pt idx="1560">
                  <c:v>48.538999999999994</c:v>
                </c:pt>
                <c:pt idx="1561">
                  <c:v>45.351499999999994</c:v>
                </c:pt>
                <c:pt idx="1562">
                  <c:v>55.725999999999999</c:v>
                </c:pt>
                <c:pt idx="1563">
                  <c:v>52.448999999999998</c:v>
                </c:pt>
                <c:pt idx="1564">
                  <c:v>47.964499999999994</c:v>
                </c:pt>
                <c:pt idx="1565">
                  <c:v>47.251999999999995</c:v>
                </c:pt>
                <c:pt idx="1566">
                  <c:v>53.618500000000004</c:v>
                </c:pt>
                <c:pt idx="1567">
                  <c:v>48.538999999999994</c:v>
                </c:pt>
                <c:pt idx="1568">
                  <c:v>52.685499999999998</c:v>
                </c:pt>
                <c:pt idx="1569">
                  <c:v>45.351499999999994</c:v>
                </c:pt>
                <c:pt idx="1570">
                  <c:v>49.902000000000001</c:v>
                </c:pt>
                <c:pt idx="1571">
                  <c:v>38.247500000000002</c:v>
                </c:pt>
                <c:pt idx="1572">
                  <c:v>50.512499999999996</c:v>
                </c:pt>
                <c:pt idx="1573">
                  <c:v>52.064499999999995</c:v>
                </c:pt>
                <c:pt idx="1574">
                  <c:v>58.933</c:v>
                </c:pt>
                <c:pt idx="1575">
                  <c:v>52.325999999999993</c:v>
                </c:pt>
                <c:pt idx="1576">
                  <c:v>47.954500000000003</c:v>
                </c:pt>
                <c:pt idx="1577">
                  <c:v>46.0565</c:v>
                </c:pt>
                <c:pt idx="1578">
                  <c:v>45.351499999999994</c:v>
                </c:pt>
                <c:pt idx="1579">
                  <c:v>47.964499999999994</c:v>
                </c:pt>
                <c:pt idx="1580">
                  <c:v>52.448999999999998</c:v>
                </c:pt>
                <c:pt idx="1581">
                  <c:v>46.0565</c:v>
                </c:pt>
                <c:pt idx="1582">
                  <c:v>52.064499999999995</c:v>
                </c:pt>
                <c:pt idx="1583">
                  <c:v>55.3095</c:v>
                </c:pt>
                <c:pt idx="1584">
                  <c:v>49.902000000000001</c:v>
                </c:pt>
                <c:pt idx="1585">
                  <c:v>58.933</c:v>
                </c:pt>
                <c:pt idx="1586">
                  <c:v>52.685499999999998</c:v>
                </c:pt>
                <c:pt idx="1587">
                  <c:v>50.885999999999996</c:v>
                </c:pt>
                <c:pt idx="1588">
                  <c:v>49.788499999999999</c:v>
                </c:pt>
                <c:pt idx="1589">
                  <c:v>42.153999999999996</c:v>
                </c:pt>
                <c:pt idx="1590">
                  <c:v>47.251999999999995</c:v>
                </c:pt>
                <c:pt idx="1591">
                  <c:v>45.351499999999994</c:v>
                </c:pt>
                <c:pt idx="1592">
                  <c:v>58.933</c:v>
                </c:pt>
                <c:pt idx="1593">
                  <c:v>38.247500000000002</c:v>
                </c:pt>
                <c:pt idx="1594">
                  <c:v>49.862499999999997</c:v>
                </c:pt>
                <c:pt idx="1595">
                  <c:v>52.064499999999995</c:v>
                </c:pt>
                <c:pt idx="1596">
                  <c:v>52.539000000000001</c:v>
                </c:pt>
                <c:pt idx="1597">
                  <c:v>49.788499999999999</c:v>
                </c:pt>
                <c:pt idx="1598">
                  <c:v>50.885999999999996</c:v>
                </c:pt>
                <c:pt idx="1599">
                  <c:v>50.962499999999999</c:v>
                </c:pt>
                <c:pt idx="1600">
                  <c:v>49.902000000000001</c:v>
                </c:pt>
                <c:pt idx="1601">
                  <c:v>42.153999999999996</c:v>
                </c:pt>
                <c:pt idx="1602">
                  <c:v>52.277999999999999</c:v>
                </c:pt>
                <c:pt idx="1603">
                  <c:v>47.964499999999994</c:v>
                </c:pt>
                <c:pt idx="1604">
                  <c:v>55.3095</c:v>
                </c:pt>
                <c:pt idx="1605">
                  <c:v>44.580500000000001</c:v>
                </c:pt>
                <c:pt idx="1606">
                  <c:v>53.618500000000004</c:v>
                </c:pt>
                <c:pt idx="1607">
                  <c:v>51.216499999999996</c:v>
                </c:pt>
                <c:pt idx="1608">
                  <c:v>52.448999999999998</c:v>
                </c:pt>
                <c:pt idx="1609">
                  <c:v>50.885999999999996</c:v>
                </c:pt>
                <c:pt idx="1610">
                  <c:v>52.277999999999999</c:v>
                </c:pt>
                <c:pt idx="1611">
                  <c:v>52.685499999999998</c:v>
                </c:pt>
                <c:pt idx="1612">
                  <c:v>46.0565</c:v>
                </c:pt>
                <c:pt idx="1613">
                  <c:v>48.538999999999994</c:v>
                </c:pt>
                <c:pt idx="1614">
                  <c:v>49.902000000000001</c:v>
                </c:pt>
                <c:pt idx="1615">
                  <c:v>49.862499999999997</c:v>
                </c:pt>
                <c:pt idx="1616">
                  <c:v>47.251999999999995</c:v>
                </c:pt>
                <c:pt idx="1617">
                  <c:v>51.807999999999993</c:v>
                </c:pt>
                <c:pt idx="1618">
                  <c:v>58.933</c:v>
                </c:pt>
                <c:pt idx="1619">
                  <c:v>50.885999999999996</c:v>
                </c:pt>
                <c:pt idx="1620">
                  <c:v>47.251999999999995</c:v>
                </c:pt>
                <c:pt idx="1621">
                  <c:v>47.964499999999994</c:v>
                </c:pt>
                <c:pt idx="1622">
                  <c:v>50.962499999999999</c:v>
                </c:pt>
                <c:pt idx="1623">
                  <c:v>49.788499999999999</c:v>
                </c:pt>
                <c:pt idx="1624">
                  <c:v>52.448999999999998</c:v>
                </c:pt>
                <c:pt idx="1625">
                  <c:v>49.862499999999997</c:v>
                </c:pt>
                <c:pt idx="1626">
                  <c:v>47.954500000000003</c:v>
                </c:pt>
                <c:pt idx="1627">
                  <c:v>46.0565</c:v>
                </c:pt>
                <c:pt idx="1628">
                  <c:v>45.351499999999994</c:v>
                </c:pt>
                <c:pt idx="1629">
                  <c:v>50.512499999999996</c:v>
                </c:pt>
                <c:pt idx="1630">
                  <c:v>44.772500000000001</c:v>
                </c:pt>
                <c:pt idx="1631">
                  <c:v>52.277999999999999</c:v>
                </c:pt>
                <c:pt idx="1632">
                  <c:v>49.788499999999999</c:v>
                </c:pt>
                <c:pt idx="1633">
                  <c:v>52.064499999999995</c:v>
                </c:pt>
                <c:pt idx="1634">
                  <c:v>51.216499999999996</c:v>
                </c:pt>
                <c:pt idx="1635">
                  <c:v>47.964499999999994</c:v>
                </c:pt>
                <c:pt idx="1636">
                  <c:v>55.725999999999999</c:v>
                </c:pt>
                <c:pt idx="1637">
                  <c:v>46.611499999999999</c:v>
                </c:pt>
                <c:pt idx="1638">
                  <c:v>51.216499999999996</c:v>
                </c:pt>
                <c:pt idx="1639">
                  <c:v>52.325999999999993</c:v>
                </c:pt>
                <c:pt idx="1640">
                  <c:v>52.064499999999995</c:v>
                </c:pt>
                <c:pt idx="1641">
                  <c:v>45.351499999999994</c:v>
                </c:pt>
                <c:pt idx="1642">
                  <c:v>48.538999999999994</c:v>
                </c:pt>
                <c:pt idx="1643">
                  <c:v>53.618500000000004</c:v>
                </c:pt>
                <c:pt idx="1644">
                  <c:v>55.644500000000001</c:v>
                </c:pt>
                <c:pt idx="1645">
                  <c:v>55.725999999999999</c:v>
                </c:pt>
                <c:pt idx="1646">
                  <c:v>44.772500000000001</c:v>
                </c:pt>
                <c:pt idx="1647">
                  <c:v>56.155499999999996</c:v>
                </c:pt>
                <c:pt idx="1648">
                  <c:v>47.251999999999995</c:v>
                </c:pt>
                <c:pt idx="1649">
                  <c:v>46.611499999999999</c:v>
                </c:pt>
                <c:pt idx="1650">
                  <c:v>44.580500000000001</c:v>
                </c:pt>
                <c:pt idx="1651">
                  <c:v>46.611499999999999</c:v>
                </c:pt>
                <c:pt idx="1652">
                  <c:v>52.685499999999998</c:v>
                </c:pt>
                <c:pt idx="1653">
                  <c:v>42.153999999999996</c:v>
                </c:pt>
                <c:pt idx="1654">
                  <c:v>48.538999999999994</c:v>
                </c:pt>
                <c:pt idx="1655">
                  <c:v>56.155499999999996</c:v>
                </c:pt>
                <c:pt idx="1656">
                  <c:v>38.247500000000002</c:v>
                </c:pt>
                <c:pt idx="1657">
                  <c:v>55.725999999999999</c:v>
                </c:pt>
                <c:pt idx="1658">
                  <c:v>50.512499999999996</c:v>
                </c:pt>
                <c:pt idx="1659">
                  <c:v>52.539000000000001</c:v>
                </c:pt>
                <c:pt idx="1660">
                  <c:v>47.964499999999994</c:v>
                </c:pt>
                <c:pt idx="1661">
                  <c:v>53.618500000000004</c:v>
                </c:pt>
                <c:pt idx="1662">
                  <c:v>52.325999999999993</c:v>
                </c:pt>
                <c:pt idx="1663">
                  <c:v>52.064499999999995</c:v>
                </c:pt>
                <c:pt idx="1664">
                  <c:v>58.933</c:v>
                </c:pt>
                <c:pt idx="1665">
                  <c:v>47.241</c:v>
                </c:pt>
                <c:pt idx="1666">
                  <c:v>42.153999999999996</c:v>
                </c:pt>
                <c:pt idx="1667">
                  <c:v>52.685499999999998</c:v>
                </c:pt>
                <c:pt idx="1668">
                  <c:v>45.351499999999994</c:v>
                </c:pt>
                <c:pt idx="1669">
                  <c:v>47.964499999999994</c:v>
                </c:pt>
                <c:pt idx="1670">
                  <c:v>49.862499999999997</c:v>
                </c:pt>
                <c:pt idx="1671">
                  <c:v>51.216499999999996</c:v>
                </c:pt>
                <c:pt idx="1672">
                  <c:v>48.538999999999994</c:v>
                </c:pt>
                <c:pt idx="1673">
                  <c:v>44.580500000000001</c:v>
                </c:pt>
                <c:pt idx="1674">
                  <c:v>49.902000000000001</c:v>
                </c:pt>
                <c:pt idx="1675">
                  <c:v>52.325999999999993</c:v>
                </c:pt>
                <c:pt idx="1676">
                  <c:v>50.962499999999999</c:v>
                </c:pt>
                <c:pt idx="1677">
                  <c:v>49.788499999999999</c:v>
                </c:pt>
                <c:pt idx="1678">
                  <c:v>46.611499999999999</c:v>
                </c:pt>
                <c:pt idx="1679">
                  <c:v>38.247500000000002</c:v>
                </c:pt>
                <c:pt idx="1680">
                  <c:v>46.0565</c:v>
                </c:pt>
                <c:pt idx="1681">
                  <c:v>51.807999999999993</c:v>
                </c:pt>
                <c:pt idx="1682">
                  <c:v>52.685499999999998</c:v>
                </c:pt>
                <c:pt idx="1683">
                  <c:v>38.247500000000002</c:v>
                </c:pt>
                <c:pt idx="1684">
                  <c:v>42.153999999999996</c:v>
                </c:pt>
                <c:pt idx="1685">
                  <c:v>46.611499999999999</c:v>
                </c:pt>
                <c:pt idx="1686">
                  <c:v>52.325999999999993</c:v>
                </c:pt>
                <c:pt idx="1687">
                  <c:v>53.618500000000004</c:v>
                </c:pt>
                <c:pt idx="1688">
                  <c:v>56.155499999999996</c:v>
                </c:pt>
                <c:pt idx="1689">
                  <c:v>45.351499999999994</c:v>
                </c:pt>
                <c:pt idx="1690">
                  <c:v>55.644500000000001</c:v>
                </c:pt>
                <c:pt idx="1691">
                  <c:v>44.580500000000001</c:v>
                </c:pt>
                <c:pt idx="1692">
                  <c:v>55.3095</c:v>
                </c:pt>
                <c:pt idx="1693">
                  <c:v>50.512499999999996</c:v>
                </c:pt>
                <c:pt idx="1694">
                  <c:v>51.807999999999993</c:v>
                </c:pt>
                <c:pt idx="1695">
                  <c:v>44.772500000000001</c:v>
                </c:pt>
                <c:pt idx="1696">
                  <c:v>42.153999999999996</c:v>
                </c:pt>
                <c:pt idx="1697">
                  <c:v>49.902000000000001</c:v>
                </c:pt>
                <c:pt idx="1698">
                  <c:v>52.539000000000001</c:v>
                </c:pt>
                <c:pt idx="1699">
                  <c:v>55.644500000000001</c:v>
                </c:pt>
                <c:pt idx="1700">
                  <c:v>56.155499999999996</c:v>
                </c:pt>
                <c:pt idx="1701">
                  <c:v>52.064499999999995</c:v>
                </c:pt>
                <c:pt idx="1702">
                  <c:v>53.618500000000004</c:v>
                </c:pt>
                <c:pt idx="1703">
                  <c:v>50.962499999999999</c:v>
                </c:pt>
                <c:pt idx="1704">
                  <c:v>47.964499999999994</c:v>
                </c:pt>
                <c:pt idx="1705">
                  <c:v>55.644500000000001</c:v>
                </c:pt>
                <c:pt idx="1706">
                  <c:v>44.772500000000001</c:v>
                </c:pt>
                <c:pt idx="1707">
                  <c:v>52.277999999999999</c:v>
                </c:pt>
                <c:pt idx="1708">
                  <c:v>42.153999999999996</c:v>
                </c:pt>
                <c:pt idx="1709">
                  <c:v>55.3095</c:v>
                </c:pt>
                <c:pt idx="1710">
                  <c:v>51.216499999999996</c:v>
                </c:pt>
                <c:pt idx="1711">
                  <c:v>46.0565</c:v>
                </c:pt>
                <c:pt idx="1712">
                  <c:v>52.448999999999998</c:v>
                </c:pt>
                <c:pt idx="1713">
                  <c:v>52.539000000000001</c:v>
                </c:pt>
                <c:pt idx="1714">
                  <c:v>50.512499999999996</c:v>
                </c:pt>
                <c:pt idx="1715">
                  <c:v>56.155499999999996</c:v>
                </c:pt>
                <c:pt idx="1716">
                  <c:v>45.351499999999994</c:v>
                </c:pt>
                <c:pt idx="1717">
                  <c:v>50.512499999999996</c:v>
                </c:pt>
                <c:pt idx="1718">
                  <c:v>53.618500000000004</c:v>
                </c:pt>
                <c:pt idx="1719">
                  <c:v>47.954500000000003</c:v>
                </c:pt>
                <c:pt idx="1720">
                  <c:v>47.251999999999995</c:v>
                </c:pt>
                <c:pt idx="1721">
                  <c:v>52.539000000000001</c:v>
                </c:pt>
                <c:pt idx="1722">
                  <c:v>45.351499999999994</c:v>
                </c:pt>
                <c:pt idx="1723">
                  <c:v>50.962499999999999</c:v>
                </c:pt>
                <c:pt idx="1724">
                  <c:v>52.064499999999995</c:v>
                </c:pt>
                <c:pt idx="1725">
                  <c:v>47.241</c:v>
                </c:pt>
                <c:pt idx="1726">
                  <c:v>55.3095</c:v>
                </c:pt>
                <c:pt idx="1727">
                  <c:v>51.216499999999996</c:v>
                </c:pt>
                <c:pt idx="1728">
                  <c:v>51.807999999999993</c:v>
                </c:pt>
                <c:pt idx="1729">
                  <c:v>55.644500000000001</c:v>
                </c:pt>
                <c:pt idx="1730">
                  <c:v>49.902000000000001</c:v>
                </c:pt>
                <c:pt idx="1731">
                  <c:v>52.277999999999999</c:v>
                </c:pt>
                <c:pt idx="1732">
                  <c:v>55.725999999999999</c:v>
                </c:pt>
                <c:pt idx="1733">
                  <c:v>46.611499999999999</c:v>
                </c:pt>
                <c:pt idx="1734">
                  <c:v>52.539000000000001</c:v>
                </c:pt>
                <c:pt idx="1735">
                  <c:v>51.807999999999993</c:v>
                </c:pt>
                <c:pt idx="1736">
                  <c:v>55.3095</c:v>
                </c:pt>
                <c:pt idx="1737">
                  <c:v>50.512499999999996</c:v>
                </c:pt>
                <c:pt idx="1738">
                  <c:v>42.153999999999996</c:v>
                </c:pt>
                <c:pt idx="1739">
                  <c:v>47.954500000000003</c:v>
                </c:pt>
                <c:pt idx="1740">
                  <c:v>50.885999999999996</c:v>
                </c:pt>
                <c:pt idx="1741">
                  <c:v>44.580500000000001</c:v>
                </c:pt>
                <c:pt idx="1742">
                  <c:v>52.448999999999998</c:v>
                </c:pt>
                <c:pt idx="1743">
                  <c:v>38.247500000000002</c:v>
                </c:pt>
                <c:pt idx="1744">
                  <c:v>50.962499999999999</c:v>
                </c:pt>
                <c:pt idx="1745">
                  <c:v>52.448999999999998</c:v>
                </c:pt>
                <c:pt idx="1746">
                  <c:v>55.644500000000001</c:v>
                </c:pt>
                <c:pt idx="1747">
                  <c:v>47.954500000000003</c:v>
                </c:pt>
                <c:pt idx="1748">
                  <c:v>55.725999999999999</c:v>
                </c:pt>
                <c:pt idx="1749">
                  <c:v>52.277999999999999</c:v>
                </c:pt>
                <c:pt idx="1750">
                  <c:v>44.580500000000001</c:v>
                </c:pt>
                <c:pt idx="1751">
                  <c:v>51.216499999999996</c:v>
                </c:pt>
                <c:pt idx="1752">
                  <c:v>50.885999999999996</c:v>
                </c:pt>
                <c:pt idx="1753">
                  <c:v>47.964499999999994</c:v>
                </c:pt>
                <c:pt idx="1754">
                  <c:v>52.277999999999999</c:v>
                </c:pt>
                <c:pt idx="1755">
                  <c:v>53.618500000000004</c:v>
                </c:pt>
                <c:pt idx="1756">
                  <c:v>49.788499999999999</c:v>
                </c:pt>
                <c:pt idx="1757">
                  <c:v>44.772500000000001</c:v>
                </c:pt>
                <c:pt idx="1758">
                  <c:v>55.644500000000001</c:v>
                </c:pt>
                <c:pt idx="1759">
                  <c:v>51.216499999999996</c:v>
                </c:pt>
                <c:pt idx="1760">
                  <c:v>50.885999999999996</c:v>
                </c:pt>
                <c:pt idx="1761">
                  <c:v>46.611499999999999</c:v>
                </c:pt>
                <c:pt idx="1762">
                  <c:v>38.247500000000002</c:v>
                </c:pt>
                <c:pt idx="1763">
                  <c:v>47.241</c:v>
                </c:pt>
                <c:pt idx="1764">
                  <c:v>46.0565</c:v>
                </c:pt>
                <c:pt idx="1765">
                  <c:v>55.725999999999999</c:v>
                </c:pt>
                <c:pt idx="1766">
                  <c:v>42.153999999999996</c:v>
                </c:pt>
                <c:pt idx="1767">
                  <c:v>51.807999999999993</c:v>
                </c:pt>
                <c:pt idx="1768">
                  <c:v>47.241</c:v>
                </c:pt>
                <c:pt idx="1769">
                  <c:v>49.788499999999999</c:v>
                </c:pt>
                <c:pt idx="1770">
                  <c:v>44.772500000000001</c:v>
                </c:pt>
                <c:pt idx="1771">
                  <c:v>47.964499999999994</c:v>
                </c:pt>
                <c:pt idx="1772">
                  <c:v>47.964499999999994</c:v>
                </c:pt>
                <c:pt idx="1773">
                  <c:v>49.902000000000001</c:v>
                </c:pt>
                <c:pt idx="1774">
                  <c:v>52.539000000000001</c:v>
                </c:pt>
                <c:pt idx="1775">
                  <c:v>51.216499999999996</c:v>
                </c:pt>
                <c:pt idx="1776">
                  <c:v>55.725999999999999</c:v>
                </c:pt>
                <c:pt idx="1777">
                  <c:v>49.862499999999997</c:v>
                </c:pt>
                <c:pt idx="1778">
                  <c:v>48.538999999999994</c:v>
                </c:pt>
                <c:pt idx="1779">
                  <c:v>46.611499999999999</c:v>
                </c:pt>
                <c:pt idx="1780">
                  <c:v>44.580500000000001</c:v>
                </c:pt>
                <c:pt idx="1781">
                  <c:v>55.3095</c:v>
                </c:pt>
                <c:pt idx="1782">
                  <c:v>56.155499999999996</c:v>
                </c:pt>
                <c:pt idx="1783">
                  <c:v>53.618500000000004</c:v>
                </c:pt>
                <c:pt idx="1784">
                  <c:v>52.685499999999998</c:v>
                </c:pt>
                <c:pt idx="1785">
                  <c:v>46.611499999999999</c:v>
                </c:pt>
                <c:pt idx="1786">
                  <c:v>49.862499999999997</c:v>
                </c:pt>
                <c:pt idx="1787">
                  <c:v>42.153999999999996</c:v>
                </c:pt>
                <c:pt idx="1788">
                  <c:v>44.772500000000001</c:v>
                </c:pt>
                <c:pt idx="1789">
                  <c:v>47.241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27-4B3A-9029-602AD5FE229E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test!$L$2:$L$1791</c:f>
              <c:numCache>
                <c:formatCode>General</c:formatCode>
                <c:ptCount val="1790"/>
                <c:pt idx="0">
                  <c:v>42.153999999999996</c:v>
                </c:pt>
                <c:pt idx="1">
                  <c:v>51.807999999999993</c:v>
                </c:pt>
                <c:pt idx="2">
                  <c:v>52.064499999999995</c:v>
                </c:pt>
                <c:pt idx="3">
                  <c:v>51.216499999999996</c:v>
                </c:pt>
                <c:pt idx="4">
                  <c:v>52.325999999999993</c:v>
                </c:pt>
                <c:pt idx="5">
                  <c:v>46.0565</c:v>
                </c:pt>
                <c:pt idx="6">
                  <c:v>38.247500000000002</c:v>
                </c:pt>
                <c:pt idx="7">
                  <c:v>49.862499999999997</c:v>
                </c:pt>
                <c:pt idx="8">
                  <c:v>52.448999999999998</c:v>
                </c:pt>
                <c:pt idx="9">
                  <c:v>49.788499999999999</c:v>
                </c:pt>
                <c:pt idx="10">
                  <c:v>47.241</c:v>
                </c:pt>
                <c:pt idx="11">
                  <c:v>52.685499999999998</c:v>
                </c:pt>
                <c:pt idx="12">
                  <c:v>52.325999999999993</c:v>
                </c:pt>
                <c:pt idx="13">
                  <c:v>49.902000000000001</c:v>
                </c:pt>
                <c:pt idx="14">
                  <c:v>56.155499999999996</c:v>
                </c:pt>
                <c:pt idx="15">
                  <c:v>55.725999999999999</c:v>
                </c:pt>
                <c:pt idx="16">
                  <c:v>52.539000000000001</c:v>
                </c:pt>
                <c:pt idx="17">
                  <c:v>47.954500000000003</c:v>
                </c:pt>
                <c:pt idx="18">
                  <c:v>46.611499999999999</c:v>
                </c:pt>
                <c:pt idx="19">
                  <c:v>38.247500000000002</c:v>
                </c:pt>
                <c:pt idx="20">
                  <c:v>51.216499999999996</c:v>
                </c:pt>
                <c:pt idx="21">
                  <c:v>47.251999999999995</c:v>
                </c:pt>
                <c:pt idx="22">
                  <c:v>55.644500000000001</c:v>
                </c:pt>
                <c:pt idx="23">
                  <c:v>49.902000000000001</c:v>
                </c:pt>
                <c:pt idx="24">
                  <c:v>47.954500000000003</c:v>
                </c:pt>
                <c:pt idx="25">
                  <c:v>55.725999999999999</c:v>
                </c:pt>
                <c:pt idx="26">
                  <c:v>51.807999999999993</c:v>
                </c:pt>
                <c:pt idx="27">
                  <c:v>50.885999999999996</c:v>
                </c:pt>
                <c:pt idx="28">
                  <c:v>55.3095</c:v>
                </c:pt>
                <c:pt idx="29">
                  <c:v>44.580500000000001</c:v>
                </c:pt>
                <c:pt idx="30">
                  <c:v>44.772500000000001</c:v>
                </c:pt>
                <c:pt idx="31">
                  <c:v>49.862499999999997</c:v>
                </c:pt>
                <c:pt idx="32">
                  <c:v>51.216499999999996</c:v>
                </c:pt>
                <c:pt idx="33">
                  <c:v>52.064499999999995</c:v>
                </c:pt>
                <c:pt idx="34">
                  <c:v>38.247500000000002</c:v>
                </c:pt>
                <c:pt idx="35">
                  <c:v>46.0565</c:v>
                </c:pt>
                <c:pt idx="36">
                  <c:v>47.241</c:v>
                </c:pt>
                <c:pt idx="37">
                  <c:v>47.251999999999995</c:v>
                </c:pt>
                <c:pt idx="38">
                  <c:v>55.725999999999999</c:v>
                </c:pt>
                <c:pt idx="39">
                  <c:v>52.277999999999999</c:v>
                </c:pt>
                <c:pt idx="40">
                  <c:v>55.3095</c:v>
                </c:pt>
                <c:pt idx="41">
                  <c:v>52.685499999999998</c:v>
                </c:pt>
                <c:pt idx="42">
                  <c:v>53.618500000000004</c:v>
                </c:pt>
                <c:pt idx="43">
                  <c:v>44.772500000000001</c:v>
                </c:pt>
                <c:pt idx="44">
                  <c:v>55.644500000000001</c:v>
                </c:pt>
                <c:pt idx="45">
                  <c:v>47.954500000000003</c:v>
                </c:pt>
                <c:pt idx="46">
                  <c:v>49.862499999999997</c:v>
                </c:pt>
                <c:pt idx="47">
                  <c:v>49.862499999999997</c:v>
                </c:pt>
                <c:pt idx="48">
                  <c:v>52.064499999999995</c:v>
                </c:pt>
                <c:pt idx="49">
                  <c:v>47.964499999999994</c:v>
                </c:pt>
                <c:pt idx="50">
                  <c:v>44.772500000000001</c:v>
                </c:pt>
                <c:pt idx="51">
                  <c:v>55.3095</c:v>
                </c:pt>
                <c:pt idx="52">
                  <c:v>42.153999999999996</c:v>
                </c:pt>
                <c:pt idx="53">
                  <c:v>49.788499999999999</c:v>
                </c:pt>
                <c:pt idx="54">
                  <c:v>50.962499999999999</c:v>
                </c:pt>
                <c:pt idx="55">
                  <c:v>52.277999999999999</c:v>
                </c:pt>
                <c:pt idx="56">
                  <c:v>50.962499999999999</c:v>
                </c:pt>
                <c:pt idx="57">
                  <c:v>45.351499999999994</c:v>
                </c:pt>
                <c:pt idx="58">
                  <c:v>44.772500000000001</c:v>
                </c:pt>
                <c:pt idx="59">
                  <c:v>51.807999999999993</c:v>
                </c:pt>
                <c:pt idx="60">
                  <c:v>47.964499999999994</c:v>
                </c:pt>
                <c:pt idx="61">
                  <c:v>55.644500000000001</c:v>
                </c:pt>
                <c:pt idx="62">
                  <c:v>49.862499999999997</c:v>
                </c:pt>
                <c:pt idx="63">
                  <c:v>47.954500000000003</c:v>
                </c:pt>
                <c:pt idx="64">
                  <c:v>52.539000000000001</c:v>
                </c:pt>
                <c:pt idx="65">
                  <c:v>42.153999999999996</c:v>
                </c:pt>
                <c:pt idx="66">
                  <c:v>46.611499999999999</c:v>
                </c:pt>
                <c:pt idx="67">
                  <c:v>55.3095</c:v>
                </c:pt>
                <c:pt idx="68">
                  <c:v>56.155499999999996</c:v>
                </c:pt>
                <c:pt idx="69">
                  <c:v>52.277999999999999</c:v>
                </c:pt>
                <c:pt idx="70">
                  <c:v>44.580500000000001</c:v>
                </c:pt>
                <c:pt idx="71">
                  <c:v>52.325999999999993</c:v>
                </c:pt>
                <c:pt idx="72">
                  <c:v>51.216499999999996</c:v>
                </c:pt>
                <c:pt idx="73">
                  <c:v>50.512499999999996</c:v>
                </c:pt>
                <c:pt idx="74">
                  <c:v>53.618500000000004</c:v>
                </c:pt>
                <c:pt idx="75">
                  <c:v>55.644500000000001</c:v>
                </c:pt>
                <c:pt idx="76">
                  <c:v>45.351499999999994</c:v>
                </c:pt>
                <c:pt idx="77">
                  <c:v>56.155499999999996</c:v>
                </c:pt>
                <c:pt idx="78">
                  <c:v>42.153999999999996</c:v>
                </c:pt>
                <c:pt idx="79">
                  <c:v>50.962499999999999</c:v>
                </c:pt>
                <c:pt idx="80">
                  <c:v>47.954500000000003</c:v>
                </c:pt>
                <c:pt idx="81">
                  <c:v>48.538999999999994</c:v>
                </c:pt>
                <c:pt idx="82">
                  <c:v>47.964499999999994</c:v>
                </c:pt>
                <c:pt idx="83">
                  <c:v>52.685499999999998</c:v>
                </c:pt>
                <c:pt idx="84">
                  <c:v>52.448999999999998</c:v>
                </c:pt>
                <c:pt idx="85">
                  <c:v>55.3095</c:v>
                </c:pt>
                <c:pt idx="86">
                  <c:v>52.325999999999993</c:v>
                </c:pt>
                <c:pt idx="87">
                  <c:v>44.772500000000001</c:v>
                </c:pt>
                <c:pt idx="88">
                  <c:v>48.538999999999994</c:v>
                </c:pt>
                <c:pt idx="89">
                  <c:v>46.0565</c:v>
                </c:pt>
                <c:pt idx="90">
                  <c:v>42.153999999999996</c:v>
                </c:pt>
                <c:pt idx="91">
                  <c:v>53.618500000000004</c:v>
                </c:pt>
                <c:pt idx="92">
                  <c:v>46.611499999999999</c:v>
                </c:pt>
                <c:pt idx="93">
                  <c:v>56.155499999999996</c:v>
                </c:pt>
                <c:pt idx="94">
                  <c:v>55.644500000000001</c:v>
                </c:pt>
                <c:pt idx="95">
                  <c:v>52.448999999999998</c:v>
                </c:pt>
                <c:pt idx="96">
                  <c:v>45.351499999999994</c:v>
                </c:pt>
                <c:pt idx="97">
                  <c:v>56.155499999999996</c:v>
                </c:pt>
                <c:pt idx="98">
                  <c:v>47.954500000000003</c:v>
                </c:pt>
                <c:pt idx="99">
                  <c:v>53.618500000000004</c:v>
                </c:pt>
                <c:pt idx="100">
                  <c:v>55.725999999999999</c:v>
                </c:pt>
                <c:pt idx="101">
                  <c:v>52.539000000000001</c:v>
                </c:pt>
                <c:pt idx="102">
                  <c:v>51.216499999999996</c:v>
                </c:pt>
                <c:pt idx="103">
                  <c:v>50.512499999999996</c:v>
                </c:pt>
                <c:pt idx="104">
                  <c:v>52.685499999999998</c:v>
                </c:pt>
                <c:pt idx="105">
                  <c:v>47.964499999999994</c:v>
                </c:pt>
                <c:pt idx="106">
                  <c:v>52.064499999999995</c:v>
                </c:pt>
                <c:pt idx="107">
                  <c:v>51.216499999999996</c:v>
                </c:pt>
                <c:pt idx="108">
                  <c:v>49.902000000000001</c:v>
                </c:pt>
                <c:pt idx="109">
                  <c:v>58.933</c:v>
                </c:pt>
                <c:pt idx="110">
                  <c:v>44.580500000000001</c:v>
                </c:pt>
                <c:pt idx="111">
                  <c:v>47.251999999999995</c:v>
                </c:pt>
                <c:pt idx="112">
                  <c:v>58.933</c:v>
                </c:pt>
                <c:pt idx="113">
                  <c:v>46.611499999999999</c:v>
                </c:pt>
                <c:pt idx="114">
                  <c:v>52.277999999999999</c:v>
                </c:pt>
                <c:pt idx="115">
                  <c:v>45.351499999999994</c:v>
                </c:pt>
                <c:pt idx="116">
                  <c:v>50.512499999999996</c:v>
                </c:pt>
                <c:pt idx="117">
                  <c:v>55.725999999999999</c:v>
                </c:pt>
                <c:pt idx="118">
                  <c:v>49.862499999999997</c:v>
                </c:pt>
                <c:pt idx="119">
                  <c:v>52.448999999999998</c:v>
                </c:pt>
                <c:pt idx="120">
                  <c:v>52.277999999999999</c:v>
                </c:pt>
                <c:pt idx="121">
                  <c:v>48.538999999999994</c:v>
                </c:pt>
                <c:pt idx="122">
                  <c:v>49.788499999999999</c:v>
                </c:pt>
                <c:pt idx="123">
                  <c:v>52.685499999999998</c:v>
                </c:pt>
                <c:pt idx="124">
                  <c:v>53.618500000000004</c:v>
                </c:pt>
                <c:pt idx="125">
                  <c:v>44.772500000000001</c:v>
                </c:pt>
                <c:pt idx="126">
                  <c:v>38.247500000000002</c:v>
                </c:pt>
                <c:pt idx="127">
                  <c:v>58.933</c:v>
                </c:pt>
                <c:pt idx="128">
                  <c:v>49.902000000000001</c:v>
                </c:pt>
                <c:pt idx="129">
                  <c:v>50.512499999999996</c:v>
                </c:pt>
                <c:pt idx="130">
                  <c:v>47.241</c:v>
                </c:pt>
                <c:pt idx="131">
                  <c:v>52.448999999999998</c:v>
                </c:pt>
                <c:pt idx="132">
                  <c:v>46.611499999999999</c:v>
                </c:pt>
                <c:pt idx="133">
                  <c:v>52.685499999999998</c:v>
                </c:pt>
                <c:pt idx="134">
                  <c:v>55.644500000000001</c:v>
                </c:pt>
                <c:pt idx="135">
                  <c:v>53.618500000000004</c:v>
                </c:pt>
                <c:pt idx="136">
                  <c:v>51.216499999999996</c:v>
                </c:pt>
                <c:pt idx="137">
                  <c:v>47.251999999999995</c:v>
                </c:pt>
                <c:pt idx="138">
                  <c:v>52.448999999999998</c:v>
                </c:pt>
                <c:pt idx="139">
                  <c:v>49.902000000000001</c:v>
                </c:pt>
                <c:pt idx="140">
                  <c:v>50.512499999999996</c:v>
                </c:pt>
                <c:pt idx="141">
                  <c:v>46.0565</c:v>
                </c:pt>
                <c:pt idx="142">
                  <c:v>52.277999999999999</c:v>
                </c:pt>
                <c:pt idx="143">
                  <c:v>44.580500000000001</c:v>
                </c:pt>
                <c:pt idx="144">
                  <c:v>46.611499999999999</c:v>
                </c:pt>
                <c:pt idx="145">
                  <c:v>55.3095</c:v>
                </c:pt>
                <c:pt idx="146">
                  <c:v>55.725999999999999</c:v>
                </c:pt>
                <c:pt idx="147">
                  <c:v>52.325999999999993</c:v>
                </c:pt>
                <c:pt idx="148">
                  <c:v>48.538999999999994</c:v>
                </c:pt>
                <c:pt idx="149">
                  <c:v>55.3095</c:v>
                </c:pt>
                <c:pt idx="150">
                  <c:v>51.807999999999993</c:v>
                </c:pt>
                <c:pt idx="151">
                  <c:v>47.251999999999995</c:v>
                </c:pt>
                <c:pt idx="152">
                  <c:v>50.962499999999999</c:v>
                </c:pt>
                <c:pt idx="153">
                  <c:v>49.788499999999999</c:v>
                </c:pt>
                <c:pt idx="154">
                  <c:v>44.772500000000001</c:v>
                </c:pt>
                <c:pt idx="155">
                  <c:v>47.241</c:v>
                </c:pt>
                <c:pt idx="156">
                  <c:v>52.539000000000001</c:v>
                </c:pt>
                <c:pt idx="157">
                  <c:v>52.064499999999995</c:v>
                </c:pt>
                <c:pt idx="158">
                  <c:v>53.618500000000004</c:v>
                </c:pt>
                <c:pt idx="159">
                  <c:v>50.962499999999999</c:v>
                </c:pt>
                <c:pt idx="160">
                  <c:v>56.155499999999996</c:v>
                </c:pt>
                <c:pt idx="161">
                  <c:v>51.807999999999993</c:v>
                </c:pt>
                <c:pt idx="162">
                  <c:v>55.3095</c:v>
                </c:pt>
                <c:pt idx="163">
                  <c:v>46.611499999999999</c:v>
                </c:pt>
                <c:pt idx="164">
                  <c:v>52.539000000000001</c:v>
                </c:pt>
                <c:pt idx="165">
                  <c:v>52.325999999999993</c:v>
                </c:pt>
                <c:pt idx="166">
                  <c:v>49.788499999999999</c:v>
                </c:pt>
                <c:pt idx="167">
                  <c:v>52.064499999999995</c:v>
                </c:pt>
                <c:pt idx="168">
                  <c:v>55.725999999999999</c:v>
                </c:pt>
                <c:pt idx="169">
                  <c:v>48.538999999999994</c:v>
                </c:pt>
                <c:pt idx="170">
                  <c:v>55.644500000000001</c:v>
                </c:pt>
                <c:pt idx="171">
                  <c:v>44.772500000000001</c:v>
                </c:pt>
                <c:pt idx="172">
                  <c:v>47.251999999999995</c:v>
                </c:pt>
                <c:pt idx="173">
                  <c:v>47.964499999999994</c:v>
                </c:pt>
                <c:pt idx="174">
                  <c:v>46.0565</c:v>
                </c:pt>
                <c:pt idx="175">
                  <c:v>52.685499999999998</c:v>
                </c:pt>
                <c:pt idx="176">
                  <c:v>52.539000000000001</c:v>
                </c:pt>
                <c:pt idx="177">
                  <c:v>48.538999999999994</c:v>
                </c:pt>
                <c:pt idx="178">
                  <c:v>56.155499999999996</c:v>
                </c:pt>
                <c:pt idx="179">
                  <c:v>55.725999999999999</c:v>
                </c:pt>
                <c:pt idx="180">
                  <c:v>52.064499999999995</c:v>
                </c:pt>
                <c:pt idx="181">
                  <c:v>50.962499999999999</c:v>
                </c:pt>
                <c:pt idx="182">
                  <c:v>52.325999999999993</c:v>
                </c:pt>
                <c:pt idx="183">
                  <c:v>44.772500000000001</c:v>
                </c:pt>
                <c:pt idx="184">
                  <c:v>47.964499999999994</c:v>
                </c:pt>
                <c:pt idx="185">
                  <c:v>49.788499999999999</c:v>
                </c:pt>
                <c:pt idx="186">
                  <c:v>51.807999999999993</c:v>
                </c:pt>
                <c:pt idx="187">
                  <c:v>38.247500000000002</c:v>
                </c:pt>
                <c:pt idx="188">
                  <c:v>47.954500000000003</c:v>
                </c:pt>
                <c:pt idx="189">
                  <c:v>55.725999999999999</c:v>
                </c:pt>
                <c:pt idx="190">
                  <c:v>52.448999999999998</c:v>
                </c:pt>
                <c:pt idx="191">
                  <c:v>44.580500000000001</c:v>
                </c:pt>
                <c:pt idx="192">
                  <c:v>45.351499999999994</c:v>
                </c:pt>
                <c:pt idx="193">
                  <c:v>50.885999999999996</c:v>
                </c:pt>
                <c:pt idx="194">
                  <c:v>58.933</c:v>
                </c:pt>
                <c:pt idx="195">
                  <c:v>47.954500000000003</c:v>
                </c:pt>
                <c:pt idx="196">
                  <c:v>47.251999999999995</c:v>
                </c:pt>
                <c:pt idx="197">
                  <c:v>50.512499999999996</c:v>
                </c:pt>
                <c:pt idx="198">
                  <c:v>50.885999999999996</c:v>
                </c:pt>
                <c:pt idx="199">
                  <c:v>48.538999999999994</c:v>
                </c:pt>
                <c:pt idx="200">
                  <c:v>49.862499999999997</c:v>
                </c:pt>
                <c:pt idx="201">
                  <c:v>45.351499999999994</c:v>
                </c:pt>
                <c:pt idx="202">
                  <c:v>51.807999999999993</c:v>
                </c:pt>
                <c:pt idx="203">
                  <c:v>58.933</c:v>
                </c:pt>
                <c:pt idx="204">
                  <c:v>52.064499999999995</c:v>
                </c:pt>
                <c:pt idx="205">
                  <c:v>56.155499999999996</c:v>
                </c:pt>
                <c:pt idx="206">
                  <c:v>50.512499999999996</c:v>
                </c:pt>
                <c:pt idx="207">
                  <c:v>55.644500000000001</c:v>
                </c:pt>
                <c:pt idx="208">
                  <c:v>49.862499999999997</c:v>
                </c:pt>
                <c:pt idx="209">
                  <c:v>53.618500000000004</c:v>
                </c:pt>
                <c:pt idx="210">
                  <c:v>50.885999999999996</c:v>
                </c:pt>
                <c:pt idx="211">
                  <c:v>52.064499999999995</c:v>
                </c:pt>
                <c:pt idx="212">
                  <c:v>58.933</c:v>
                </c:pt>
                <c:pt idx="213">
                  <c:v>50.962499999999999</c:v>
                </c:pt>
                <c:pt idx="214">
                  <c:v>51.807999999999993</c:v>
                </c:pt>
                <c:pt idx="215">
                  <c:v>49.902000000000001</c:v>
                </c:pt>
                <c:pt idx="216">
                  <c:v>38.247500000000002</c:v>
                </c:pt>
                <c:pt idx="217">
                  <c:v>47.241</c:v>
                </c:pt>
                <c:pt idx="218">
                  <c:v>47.954500000000003</c:v>
                </c:pt>
                <c:pt idx="219">
                  <c:v>42.153999999999996</c:v>
                </c:pt>
                <c:pt idx="220">
                  <c:v>42.153999999999996</c:v>
                </c:pt>
                <c:pt idx="221">
                  <c:v>50.512499999999996</c:v>
                </c:pt>
                <c:pt idx="222">
                  <c:v>53.618500000000004</c:v>
                </c:pt>
                <c:pt idx="223">
                  <c:v>51.216499999999996</c:v>
                </c:pt>
                <c:pt idx="224">
                  <c:v>38.247500000000002</c:v>
                </c:pt>
                <c:pt idx="225">
                  <c:v>49.788499999999999</c:v>
                </c:pt>
                <c:pt idx="226">
                  <c:v>52.277999999999999</c:v>
                </c:pt>
                <c:pt idx="227">
                  <c:v>55.644500000000001</c:v>
                </c:pt>
                <c:pt idx="228">
                  <c:v>58.933</c:v>
                </c:pt>
                <c:pt idx="229">
                  <c:v>44.580500000000001</c:v>
                </c:pt>
                <c:pt idx="230">
                  <c:v>53.618500000000004</c:v>
                </c:pt>
                <c:pt idx="231">
                  <c:v>47.954500000000003</c:v>
                </c:pt>
                <c:pt idx="232">
                  <c:v>49.902000000000001</c:v>
                </c:pt>
                <c:pt idx="233">
                  <c:v>46.0565</c:v>
                </c:pt>
                <c:pt idx="234">
                  <c:v>47.241</c:v>
                </c:pt>
                <c:pt idx="235">
                  <c:v>49.862499999999997</c:v>
                </c:pt>
                <c:pt idx="236">
                  <c:v>45.351499999999994</c:v>
                </c:pt>
                <c:pt idx="237">
                  <c:v>49.862499999999997</c:v>
                </c:pt>
                <c:pt idx="238">
                  <c:v>42.153999999999996</c:v>
                </c:pt>
                <c:pt idx="239">
                  <c:v>47.954500000000003</c:v>
                </c:pt>
                <c:pt idx="240">
                  <c:v>56.155499999999996</c:v>
                </c:pt>
                <c:pt idx="241">
                  <c:v>52.277999999999999</c:v>
                </c:pt>
                <c:pt idx="242">
                  <c:v>46.611499999999999</c:v>
                </c:pt>
                <c:pt idx="243">
                  <c:v>55.3095</c:v>
                </c:pt>
                <c:pt idx="244">
                  <c:v>55.644500000000001</c:v>
                </c:pt>
                <c:pt idx="245">
                  <c:v>45.351499999999994</c:v>
                </c:pt>
                <c:pt idx="246">
                  <c:v>48.538999999999994</c:v>
                </c:pt>
                <c:pt idx="247">
                  <c:v>44.580500000000001</c:v>
                </c:pt>
                <c:pt idx="248">
                  <c:v>49.862499999999997</c:v>
                </c:pt>
                <c:pt idx="249">
                  <c:v>50.962499999999999</c:v>
                </c:pt>
                <c:pt idx="250">
                  <c:v>46.611499999999999</c:v>
                </c:pt>
                <c:pt idx="251">
                  <c:v>52.539000000000001</c:v>
                </c:pt>
                <c:pt idx="252">
                  <c:v>50.512499999999996</c:v>
                </c:pt>
                <c:pt idx="253">
                  <c:v>52.448999999999998</c:v>
                </c:pt>
                <c:pt idx="254">
                  <c:v>56.155499999999996</c:v>
                </c:pt>
                <c:pt idx="255">
                  <c:v>42.153999999999996</c:v>
                </c:pt>
                <c:pt idx="256">
                  <c:v>45.351499999999994</c:v>
                </c:pt>
                <c:pt idx="257">
                  <c:v>55.3095</c:v>
                </c:pt>
                <c:pt idx="258">
                  <c:v>47.964499999999994</c:v>
                </c:pt>
                <c:pt idx="259">
                  <c:v>50.962499999999999</c:v>
                </c:pt>
                <c:pt idx="260">
                  <c:v>52.685499999999998</c:v>
                </c:pt>
                <c:pt idx="261">
                  <c:v>47.251999999999995</c:v>
                </c:pt>
                <c:pt idx="262">
                  <c:v>56.155499999999996</c:v>
                </c:pt>
                <c:pt idx="263">
                  <c:v>53.618500000000004</c:v>
                </c:pt>
                <c:pt idx="264">
                  <c:v>48.538999999999994</c:v>
                </c:pt>
                <c:pt idx="265">
                  <c:v>49.902000000000001</c:v>
                </c:pt>
                <c:pt idx="266">
                  <c:v>44.580500000000001</c:v>
                </c:pt>
                <c:pt idx="267">
                  <c:v>46.611499999999999</c:v>
                </c:pt>
                <c:pt idx="268">
                  <c:v>50.885999999999996</c:v>
                </c:pt>
                <c:pt idx="269">
                  <c:v>52.539000000000001</c:v>
                </c:pt>
                <c:pt idx="270">
                  <c:v>47.954500000000003</c:v>
                </c:pt>
                <c:pt idx="271">
                  <c:v>44.772500000000001</c:v>
                </c:pt>
                <c:pt idx="272">
                  <c:v>55.3095</c:v>
                </c:pt>
                <c:pt idx="273">
                  <c:v>38.247500000000002</c:v>
                </c:pt>
                <c:pt idx="274">
                  <c:v>44.580500000000001</c:v>
                </c:pt>
                <c:pt idx="275">
                  <c:v>48.538999999999994</c:v>
                </c:pt>
                <c:pt idx="276">
                  <c:v>52.064499999999995</c:v>
                </c:pt>
                <c:pt idx="277">
                  <c:v>50.885999999999996</c:v>
                </c:pt>
                <c:pt idx="278">
                  <c:v>55.644500000000001</c:v>
                </c:pt>
                <c:pt idx="279">
                  <c:v>50.962499999999999</c:v>
                </c:pt>
                <c:pt idx="280">
                  <c:v>51.216499999999996</c:v>
                </c:pt>
                <c:pt idx="281">
                  <c:v>52.539000000000001</c:v>
                </c:pt>
                <c:pt idx="282">
                  <c:v>55.3095</c:v>
                </c:pt>
                <c:pt idx="283">
                  <c:v>49.902000000000001</c:v>
                </c:pt>
                <c:pt idx="284">
                  <c:v>44.772500000000001</c:v>
                </c:pt>
                <c:pt idx="285">
                  <c:v>47.964499999999994</c:v>
                </c:pt>
                <c:pt idx="286">
                  <c:v>53.618500000000004</c:v>
                </c:pt>
                <c:pt idx="287">
                  <c:v>52.685499999999998</c:v>
                </c:pt>
                <c:pt idx="288">
                  <c:v>55.725999999999999</c:v>
                </c:pt>
                <c:pt idx="289">
                  <c:v>53.618500000000004</c:v>
                </c:pt>
                <c:pt idx="290">
                  <c:v>52.685499999999998</c:v>
                </c:pt>
                <c:pt idx="291">
                  <c:v>58.933</c:v>
                </c:pt>
                <c:pt idx="292">
                  <c:v>47.954500000000003</c:v>
                </c:pt>
                <c:pt idx="293">
                  <c:v>50.885999999999996</c:v>
                </c:pt>
                <c:pt idx="294">
                  <c:v>47.241</c:v>
                </c:pt>
                <c:pt idx="295">
                  <c:v>44.772500000000001</c:v>
                </c:pt>
                <c:pt idx="296">
                  <c:v>49.788499999999999</c:v>
                </c:pt>
                <c:pt idx="297">
                  <c:v>48.538999999999994</c:v>
                </c:pt>
                <c:pt idx="298">
                  <c:v>52.064499999999995</c:v>
                </c:pt>
                <c:pt idx="299">
                  <c:v>55.644500000000001</c:v>
                </c:pt>
                <c:pt idx="300">
                  <c:v>49.902000000000001</c:v>
                </c:pt>
                <c:pt idx="301">
                  <c:v>47.964499999999994</c:v>
                </c:pt>
                <c:pt idx="302">
                  <c:v>49.902000000000001</c:v>
                </c:pt>
                <c:pt idx="303">
                  <c:v>45.351499999999994</c:v>
                </c:pt>
                <c:pt idx="304">
                  <c:v>47.954500000000003</c:v>
                </c:pt>
                <c:pt idx="305">
                  <c:v>47.251999999999995</c:v>
                </c:pt>
                <c:pt idx="306">
                  <c:v>49.862499999999997</c:v>
                </c:pt>
                <c:pt idx="307">
                  <c:v>38.247500000000002</c:v>
                </c:pt>
                <c:pt idx="308">
                  <c:v>51.807999999999993</c:v>
                </c:pt>
                <c:pt idx="309">
                  <c:v>49.788499999999999</c:v>
                </c:pt>
                <c:pt idx="310">
                  <c:v>52.277999999999999</c:v>
                </c:pt>
                <c:pt idx="311">
                  <c:v>52.448999999999998</c:v>
                </c:pt>
                <c:pt idx="312">
                  <c:v>58.933</c:v>
                </c:pt>
                <c:pt idx="313">
                  <c:v>50.885999999999996</c:v>
                </c:pt>
                <c:pt idx="314">
                  <c:v>42.153999999999996</c:v>
                </c:pt>
                <c:pt idx="315">
                  <c:v>47.241</c:v>
                </c:pt>
                <c:pt idx="316">
                  <c:v>50.962499999999999</c:v>
                </c:pt>
                <c:pt idx="317">
                  <c:v>47.241</c:v>
                </c:pt>
                <c:pt idx="318">
                  <c:v>55.644500000000001</c:v>
                </c:pt>
                <c:pt idx="319">
                  <c:v>52.539000000000001</c:v>
                </c:pt>
                <c:pt idx="320">
                  <c:v>48.538999999999994</c:v>
                </c:pt>
                <c:pt idx="321">
                  <c:v>47.251999999999995</c:v>
                </c:pt>
                <c:pt idx="322">
                  <c:v>52.277999999999999</c:v>
                </c:pt>
                <c:pt idx="323">
                  <c:v>47.954500000000003</c:v>
                </c:pt>
                <c:pt idx="324">
                  <c:v>52.448999999999998</c:v>
                </c:pt>
                <c:pt idx="325">
                  <c:v>53.618500000000004</c:v>
                </c:pt>
                <c:pt idx="326">
                  <c:v>55.3095</c:v>
                </c:pt>
                <c:pt idx="327">
                  <c:v>45.351499999999994</c:v>
                </c:pt>
                <c:pt idx="328">
                  <c:v>52.325999999999993</c:v>
                </c:pt>
                <c:pt idx="329">
                  <c:v>50.885999999999996</c:v>
                </c:pt>
                <c:pt idx="330">
                  <c:v>50.885999999999996</c:v>
                </c:pt>
                <c:pt idx="331">
                  <c:v>56.155499999999996</c:v>
                </c:pt>
                <c:pt idx="332">
                  <c:v>45.351499999999994</c:v>
                </c:pt>
                <c:pt idx="333">
                  <c:v>46.611499999999999</c:v>
                </c:pt>
                <c:pt idx="334">
                  <c:v>50.962499999999999</c:v>
                </c:pt>
                <c:pt idx="335">
                  <c:v>58.933</c:v>
                </c:pt>
                <c:pt idx="336">
                  <c:v>52.448999999999998</c:v>
                </c:pt>
                <c:pt idx="337">
                  <c:v>49.862499999999997</c:v>
                </c:pt>
                <c:pt idx="338">
                  <c:v>52.325999999999993</c:v>
                </c:pt>
                <c:pt idx="339">
                  <c:v>52.277999999999999</c:v>
                </c:pt>
                <c:pt idx="340">
                  <c:v>47.241</c:v>
                </c:pt>
                <c:pt idx="341">
                  <c:v>47.954500000000003</c:v>
                </c:pt>
                <c:pt idx="342">
                  <c:v>49.862499999999997</c:v>
                </c:pt>
                <c:pt idx="343">
                  <c:v>51.216499999999996</c:v>
                </c:pt>
                <c:pt idx="344">
                  <c:v>52.064499999999995</c:v>
                </c:pt>
                <c:pt idx="345">
                  <c:v>52.448999999999998</c:v>
                </c:pt>
                <c:pt idx="346">
                  <c:v>55.725999999999999</c:v>
                </c:pt>
                <c:pt idx="347">
                  <c:v>52.539000000000001</c:v>
                </c:pt>
                <c:pt idx="348">
                  <c:v>56.155499999999996</c:v>
                </c:pt>
                <c:pt idx="349">
                  <c:v>51.216499999999996</c:v>
                </c:pt>
                <c:pt idx="350">
                  <c:v>55.725999999999999</c:v>
                </c:pt>
                <c:pt idx="351">
                  <c:v>52.325999999999993</c:v>
                </c:pt>
                <c:pt idx="352">
                  <c:v>42.153999999999996</c:v>
                </c:pt>
                <c:pt idx="353">
                  <c:v>44.772500000000001</c:v>
                </c:pt>
                <c:pt idx="354">
                  <c:v>48.538999999999994</c:v>
                </c:pt>
                <c:pt idx="355">
                  <c:v>55.644500000000001</c:v>
                </c:pt>
                <c:pt idx="356">
                  <c:v>46.611499999999999</c:v>
                </c:pt>
                <c:pt idx="357">
                  <c:v>52.685499999999998</c:v>
                </c:pt>
                <c:pt idx="358">
                  <c:v>58.933</c:v>
                </c:pt>
                <c:pt idx="359">
                  <c:v>47.964499999999994</c:v>
                </c:pt>
                <c:pt idx="360">
                  <c:v>49.902000000000001</c:v>
                </c:pt>
                <c:pt idx="361">
                  <c:v>42.153999999999996</c:v>
                </c:pt>
                <c:pt idx="362">
                  <c:v>52.685499999999998</c:v>
                </c:pt>
                <c:pt idx="363">
                  <c:v>47.251999999999995</c:v>
                </c:pt>
                <c:pt idx="364">
                  <c:v>44.772500000000001</c:v>
                </c:pt>
                <c:pt idx="365">
                  <c:v>47.954500000000003</c:v>
                </c:pt>
                <c:pt idx="366">
                  <c:v>58.933</c:v>
                </c:pt>
                <c:pt idx="367">
                  <c:v>51.807999999999993</c:v>
                </c:pt>
                <c:pt idx="368">
                  <c:v>51.216499999999996</c:v>
                </c:pt>
                <c:pt idx="369">
                  <c:v>52.064499999999995</c:v>
                </c:pt>
                <c:pt idx="370">
                  <c:v>46.611499999999999</c:v>
                </c:pt>
                <c:pt idx="371">
                  <c:v>55.644500000000001</c:v>
                </c:pt>
                <c:pt idx="372">
                  <c:v>55.725999999999999</c:v>
                </c:pt>
                <c:pt idx="373">
                  <c:v>51.807999999999993</c:v>
                </c:pt>
                <c:pt idx="374">
                  <c:v>47.241</c:v>
                </c:pt>
                <c:pt idx="375">
                  <c:v>46.0565</c:v>
                </c:pt>
                <c:pt idx="376">
                  <c:v>52.685499999999998</c:v>
                </c:pt>
                <c:pt idx="377">
                  <c:v>46.611499999999999</c:v>
                </c:pt>
                <c:pt idx="378">
                  <c:v>52.064499999999995</c:v>
                </c:pt>
                <c:pt idx="379">
                  <c:v>47.251999999999995</c:v>
                </c:pt>
                <c:pt idx="380">
                  <c:v>55.644500000000001</c:v>
                </c:pt>
                <c:pt idx="381">
                  <c:v>44.772500000000001</c:v>
                </c:pt>
                <c:pt idx="382">
                  <c:v>38.247500000000002</c:v>
                </c:pt>
                <c:pt idx="383">
                  <c:v>42.153999999999996</c:v>
                </c:pt>
                <c:pt idx="384">
                  <c:v>52.539000000000001</c:v>
                </c:pt>
                <c:pt idx="385">
                  <c:v>45.351499999999994</c:v>
                </c:pt>
                <c:pt idx="386">
                  <c:v>55.725999999999999</c:v>
                </c:pt>
                <c:pt idx="387">
                  <c:v>52.448999999999998</c:v>
                </c:pt>
                <c:pt idx="388">
                  <c:v>47.954500000000003</c:v>
                </c:pt>
                <c:pt idx="389">
                  <c:v>42.153999999999996</c:v>
                </c:pt>
                <c:pt idx="390">
                  <c:v>44.580500000000001</c:v>
                </c:pt>
                <c:pt idx="391">
                  <c:v>50.512499999999996</c:v>
                </c:pt>
                <c:pt idx="392">
                  <c:v>38.247500000000002</c:v>
                </c:pt>
                <c:pt idx="393">
                  <c:v>44.772500000000001</c:v>
                </c:pt>
                <c:pt idx="394">
                  <c:v>52.064499999999995</c:v>
                </c:pt>
                <c:pt idx="395">
                  <c:v>47.954500000000003</c:v>
                </c:pt>
                <c:pt idx="396">
                  <c:v>46.611499999999999</c:v>
                </c:pt>
                <c:pt idx="397">
                  <c:v>45.351499999999994</c:v>
                </c:pt>
                <c:pt idx="398">
                  <c:v>52.685499999999998</c:v>
                </c:pt>
                <c:pt idx="399">
                  <c:v>47.251999999999995</c:v>
                </c:pt>
                <c:pt idx="400">
                  <c:v>55.644500000000001</c:v>
                </c:pt>
                <c:pt idx="401">
                  <c:v>52.448999999999998</c:v>
                </c:pt>
                <c:pt idx="402">
                  <c:v>38.247500000000002</c:v>
                </c:pt>
                <c:pt idx="403">
                  <c:v>45.351499999999994</c:v>
                </c:pt>
                <c:pt idx="404">
                  <c:v>55.3095</c:v>
                </c:pt>
                <c:pt idx="405">
                  <c:v>46.0565</c:v>
                </c:pt>
                <c:pt idx="406">
                  <c:v>47.251999999999995</c:v>
                </c:pt>
                <c:pt idx="407">
                  <c:v>44.580500000000001</c:v>
                </c:pt>
                <c:pt idx="408">
                  <c:v>55.725999999999999</c:v>
                </c:pt>
                <c:pt idx="409">
                  <c:v>47.964499999999994</c:v>
                </c:pt>
                <c:pt idx="410">
                  <c:v>50.512499999999996</c:v>
                </c:pt>
                <c:pt idx="411">
                  <c:v>49.788499999999999</c:v>
                </c:pt>
                <c:pt idx="412">
                  <c:v>47.954500000000003</c:v>
                </c:pt>
                <c:pt idx="413">
                  <c:v>46.611499999999999</c:v>
                </c:pt>
                <c:pt idx="414">
                  <c:v>49.862499999999997</c:v>
                </c:pt>
                <c:pt idx="415">
                  <c:v>49.902000000000001</c:v>
                </c:pt>
                <c:pt idx="416">
                  <c:v>47.241</c:v>
                </c:pt>
                <c:pt idx="417">
                  <c:v>44.580500000000001</c:v>
                </c:pt>
                <c:pt idx="418">
                  <c:v>52.277999999999999</c:v>
                </c:pt>
                <c:pt idx="419">
                  <c:v>51.807999999999993</c:v>
                </c:pt>
                <c:pt idx="420">
                  <c:v>55.3095</c:v>
                </c:pt>
                <c:pt idx="421">
                  <c:v>42.153999999999996</c:v>
                </c:pt>
                <c:pt idx="422">
                  <c:v>49.788499999999999</c:v>
                </c:pt>
                <c:pt idx="423">
                  <c:v>53.618500000000004</c:v>
                </c:pt>
                <c:pt idx="424">
                  <c:v>50.885999999999996</c:v>
                </c:pt>
                <c:pt idx="425">
                  <c:v>52.277999999999999</c:v>
                </c:pt>
                <c:pt idx="426">
                  <c:v>49.902000000000001</c:v>
                </c:pt>
                <c:pt idx="427">
                  <c:v>50.512499999999996</c:v>
                </c:pt>
                <c:pt idx="428">
                  <c:v>48.538999999999994</c:v>
                </c:pt>
                <c:pt idx="429">
                  <c:v>50.962499999999999</c:v>
                </c:pt>
                <c:pt idx="430">
                  <c:v>52.325999999999993</c:v>
                </c:pt>
                <c:pt idx="431">
                  <c:v>44.580500000000001</c:v>
                </c:pt>
                <c:pt idx="432">
                  <c:v>55.3095</c:v>
                </c:pt>
                <c:pt idx="433">
                  <c:v>47.241</c:v>
                </c:pt>
                <c:pt idx="434">
                  <c:v>55.644500000000001</c:v>
                </c:pt>
                <c:pt idx="435">
                  <c:v>47.964499999999994</c:v>
                </c:pt>
                <c:pt idx="436">
                  <c:v>55.725999999999999</c:v>
                </c:pt>
                <c:pt idx="437">
                  <c:v>50.885999999999996</c:v>
                </c:pt>
                <c:pt idx="438">
                  <c:v>50.512499999999996</c:v>
                </c:pt>
                <c:pt idx="439">
                  <c:v>50.962499999999999</c:v>
                </c:pt>
                <c:pt idx="440">
                  <c:v>55.3095</c:v>
                </c:pt>
                <c:pt idx="441">
                  <c:v>52.325999999999993</c:v>
                </c:pt>
                <c:pt idx="442">
                  <c:v>52.685499999999998</c:v>
                </c:pt>
                <c:pt idx="443">
                  <c:v>49.788499999999999</c:v>
                </c:pt>
                <c:pt idx="444">
                  <c:v>46.611499999999999</c:v>
                </c:pt>
                <c:pt idx="445">
                  <c:v>58.933</c:v>
                </c:pt>
                <c:pt idx="446">
                  <c:v>50.885999999999996</c:v>
                </c:pt>
                <c:pt idx="447">
                  <c:v>52.539000000000001</c:v>
                </c:pt>
                <c:pt idx="448">
                  <c:v>44.772500000000001</c:v>
                </c:pt>
                <c:pt idx="449">
                  <c:v>56.155499999999996</c:v>
                </c:pt>
                <c:pt idx="450">
                  <c:v>51.807999999999993</c:v>
                </c:pt>
                <c:pt idx="451">
                  <c:v>48.538999999999994</c:v>
                </c:pt>
                <c:pt idx="452">
                  <c:v>55.3095</c:v>
                </c:pt>
                <c:pt idx="453">
                  <c:v>46.611499999999999</c:v>
                </c:pt>
                <c:pt idx="454">
                  <c:v>50.962499999999999</c:v>
                </c:pt>
                <c:pt idx="455">
                  <c:v>55.644500000000001</c:v>
                </c:pt>
                <c:pt idx="456">
                  <c:v>46.0565</c:v>
                </c:pt>
                <c:pt idx="457">
                  <c:v>56.155499999999996</c:v>
                </c:pt>
                <c:pt idx="458">
                  <c:v>58.933</c:v>
                </c:pt>
                <c:pt idx="459">
                  <c:v>47.954500000000003</c:v>
                </c:pt>
                <c:pt idx="460">
                  <c:v>52.325999999999993</c:v>
                </c:pt>
                <c:pt idx="461">
                  <c:v>44.772500000000001</c:v>
                </c:pt>
                <c:pt idx="462">
                  <c:v>52.064499999999995</c:v>
                </c:pt>
                <c:pt idx="463">
                  <c:v>49.862499999999997</c:v>
                </c:pt>
                <c:pt idx="464">
                  <c:v>44.580500000000001</c:v>
                </c:pt>
                <c:pt idx="465">
                  <c:v>47.251999999999995</c:v>
                </c:pt>
                <c:pt idx="466">
                  <c:v>55.3095</c:v>
                </c:pt>
                <c:pt idx="467">
                  <c:v>52.325999999999993</c:v>
                </c:pt>
                <c:pt idx="468">
                  <c:v>52.064499999999995</c:v>
                </c:pt>
                <c:pt idx="469">
                  <c:v>47.964499999999994</c:v>
                </c:pt>
                <c:pt idx="470">
                  <c:v>45.351499999999994</c:v>
                </c:pt>
                <c:pt idx="471">
                  <c:v>53.618500000000004</c:v>
                </c:pt>
                <c:pt idx="472">
                  <c:v>44.772500000000001</c:v>
                </c:pt>
                <c:pt idx="473">
                  <c:v>50.962499999999999</c:v>
                </c:pt>
                <c:pt idx="474">
                  <c:v>52.448999999999998</c:v>
                </c:pt>
                <c:pt idx="475">
                  <c:v>46.0565</c:v>
                </c:pt>
                <c:pt idx="476">
                  <c:v>51.807999999999993</c:v>
                </c:pt>
                <c:pt idx="477">
                  <c:v>56.155499999999996</c:v>
                </c:pt>
                <c:pt idx="478">
                  <c:v>48.538999999999994</c:v>
                </c:pt>
                <c:pt idx="479">
                  <c:v>45.351499999999994</c:v>
                </c:pt>
                <c:pt idx="480">
                  <c:v>38.247500000000002</c:v>
                </c:pt>
                <c:pt idx="481">
                  <c:v>47.964499999999994</c:v>
                </c:pt>
                <c:pt idx="482">
                  <c:v>46.0565</c:v>
                </c:pt>
                <c:pt idx="483">
                  <c:v>56.155499999999996</c:v>
                </c:pt>
                <c:pt idx="484">
                  <c:v>51.807999999999993</c:v>
                </c:pt>
                <c:pt idx="485">
                  <c:v>47.241</c:v>
                </c:pt>
                <c:pt idx="486">
                  <c:v>44.772500000000001</c:v>
                </c:pt>
                <c:pt idx="487">
                  <c:v>42.153999999999996</c:v>
                </c:pt>
                <c:pt idx="488">
                  <c:v>51.216499999999996</c:v>
                </c:pt>
                <c:pt idx="489">
                  <c:v>55.725999999999999</c:v>
                </c:pt>
                <c:pt idx="490">
                  <c:v>49.902000000000001</c:v>
                </c:pt>
                <c:pt idx="491">
                  <c:v>52.277999999999999</c:v>
                </c:pt>
                <c:pt idx="492">
                  <c:v>48.538999999999994</c:v>
                </c:pt>
                <c:pt idx="493">
                  <c:v>52.448999999999998</c:v>
                </c:pt>
                <c:pt idx="494">
                  <c:v>53.618500000000004</c:v>
                </c:pt>
                <c:pt idx="495">
                  <c:v>49.902000000000001</c:v>
                </c:pt>
                <c:pt idx="496">
                  <c:v>47.241</c:v>
                </c:pt>
                <c:pt idx="497">
                  <c:v>52.277999999999999</c:v>
                </c:pt>
                <c:pt idx="498">
                  <c:v>50.885999999999996</c:v>
                </c:pt>
                <c:pt idx="499">
                  <c:v>47.251999999999995</c:v>
                </c:pt>
                <c:pt idx="500">
                  <c:v>55.725999999999999</c:v>
                </c:pt>
                <c:pt idx="501">
                  <c:v>56.155499999999996</c:v>
                </c:pt>
                <c:pt idx="502">
                  <c:v>48.538999999999994</c:v>
                </c:pt>
                <c:pt idx="503">
                  <c:v>58.933</c:v>
                </c:pt>
                <c:pt idx="504">
                  <c:v>45.351499999999994</c:v>
                </c:pt>
                <c:pt idx="505">
                  <c:v>47.964499999999994</c:v>
                </c:pt>
                <c:pt idx="506">
                  <c:v>44.580500000000001</c:v>
                </c:pt>
                <c:pt idx="507">
                  <c:v>52.539000000000001</c:v>
                </c:pt>
                <c:pt idx="508">
                  <c:v>44.772500000000001</c:v>
                </c:pt>
                <c:pt idx="509">
                  <c:v>46.0565</c:v>
                </c:pt>
                <c:pt idx="510">
                  <c:v>49.902000000000001</c:v>
                </c:pt>
                <c:pt idx="511">
                  <c:v>45.351499999999994</c:v>
                </c:pt>
                <c:pt idx="512">
                  <c:v>50.885999999999996</c:v>
                </c:pt>
                <c:pt idx="513">
                  <c:v>51.216499999999996</c:v>
                </c:pt>
                <c:pt idx="514">
                  <c:v>47.241</c:v>
                </c:pt>
                <c:pt idx="515">
                  <c:v>50.512499999999996</c:v>
                </c:pt>
                <c:pt idx="516">
                  <c:v>51.807999999999993</c:v>
                </c:pt>
                <c:pt idx="517">
                  <c:v>47.251999999999995</c:v>
                </c:pt>
                <c:pt idx="518">
                  <c:v>58.933</c:v>
                </c:pt>
                <c:pt idx="519">
                  <c:v>51.216499999999996</c:v>
                </c:pt>
                <c:pt idx="520">
                  <c:v>52.539000000000001</c:v>
                </c:pt>
                <c:pt idx="521">
                  <c:v>47.954500000000003</c:v>
                </c:pt>
                <c:pt idx="522">
                  <c:v>52.277999999999999</c:v>
                </c:pt>
                <c:pt idx="523">
                  <c:v>50.885999999999996</c:v>
                </c:pt>
                <c:pt idx="524">
                  <c:v>48.538999999999994</c:v>
                </c:pt>
                <c:pt idx="525">
                  <c:v>46.611499999999999</c:v>
                </c:pt>
                <c:pt idx="526">
                  <c:v>55.644500000000001</c:v>
                </c:pt>
                <c:pt idx="527">
                  <c:v>50.512499999999996</c:v>
                </c:pt>
                <c:pt idx="528">
                  <c:v>50.962499999999999</c:v>
                </c:pt>
                <c:pt idx="529">
                  <c:v>52.325999999999993</c:v>
                </c:pt>
                <c:pt idx="530">
                  <c:v>50.885999999999996</c:v>
                </c:pt>
                <c:pt idx="531">
                  <c:v>55.3095</c:v>
                </c:pt>
                <c:pt idx="532">
                  <c:v>50.962499999999999</c:v>
                </c:pt>
                <c:pt idx="533">
                  <c:v>46.0565</c:v>
                </c:pt>
                <c:pt idx="534">
                  <c:v>47.251999999999995</c:v>
                </c:pt>
                <c:pt idx="535">
                  <c:v>49.862499999999997</c:v>
                </c:pt>
                <c:pt idx="536">
                  <c:v>49.788499999999999</c:v>
                </c:pt>
                <c:pt idx="537">
                  <c:v>52.685499999999998</c:v>
                </c:pt>
                <c:pt idx="538">
                  <c:v>55.725999999999999</c:v>
                </c:pt>
                <c:pt idx="539">
                  <c:v>45.351499999999994</c:v>
                </c:pt>
                <c:pt idx="540">
                  <c:v>52.277999999999999</c:v>
                </c:pt>
                <c:pt idx="541">
                  <c:v>52.685499999999998</c:v>
                </c:pt>
                <c:pt idx="542">
                  <c:v>38.247500000000002</c:v>
                </c:pt>
                <c:pt idx="543">
                  <c:v>58.933</c:v>
                </c:pt>
                <c:pt idx="544">
                  <c:v>52.064499999999995</c:v>
                </c:pt>
                <c:pt idx="545">
                  <c:v>56.155499999999996</c:v>
                </c:pt>
                <c:pt idx="546">
                  <c:v>53.618500000000004</c:v>
                </c:pt>
                <c:pt idx="547">
                  <c:v>46.611499999999999</c:v>
                </c:pt>
                <c:pt idx="548">
                  <c:v>49.788499999999999</c:v>
                </c:pt>
                <c:pt idx="549">
                  <c:v>52.448999999999998</c:v>
                </c:pt>
                <c:pt idx="550">
                  <c:v>42.153999999999996</c:v>
                </c:pt>
                <c:pt idx="551">
                  <c:v>50.512499999999996</c:v>
                </c:pt>
                <c:pt idx="552">
                  <c:v>52.064499999999995</c:v>
                </c:pt>
                <c:pt idx="553">
                  <c:v>49.788499999999999</c:v>
                </c:pt>
                <c:pt idx="554">
                  <c:v>44.580500000000001</c:v>
                </c:pt>
                <c:pt idx="555">
                  <c:v>50.885999999999996</c:v>
                </c:pt>
                <c:pt idx="556">
                  <c:v>47.251999999999995</c:v>
                </c:pt>
                <c:pt idx="557">
                  <c:v>52.448999999999998</c:v>
                </c:pt>
                <c:pt idx="558">
                  <c:v>44.580500000000001</c:v>
                </c:pt>
                <c:pt idx="559">
                  <c:v>55.3095</c:v>
                </c:pt>
                <c:pt idx="560">
                  <c:v>47.251999999999995</c:v>
                </c:pt>
                <c:pt idx="561">
                  <c:v>56.155499999999996</c:v>
                </c:pt>
                <c:pt idx="562">
                  <c:v>46.0565</c:v>
                </c:pt>
                <c:pt idx="563">
                  <c:v>50.962499999999999</c:v>
                </c:pt>
                <c:pt idx="564">
                  <c:v>38.247500000000002</c:v>
                </c:pt>
                <c:pt idx="565">
                  <c:v>49.902000000000001</c:v>
                </c:pt>
                <c:pt idx="566">
                  <c:v>49.862499999999997</c:v>
                </c:pt>
                <c:pt idx="567">
                  <c:v>47.241</c:v>
                </c:pt>
                <c:pt idx="568">
                  <c:v>51.807999999999993</c:v>
                </c:pt>
                <c:pt idx="569">
                  <c:v>55.725999999999999</c:v>
                </c:pt>
                <c:pt idx="570">
                  <c:v>52.539000000000001</c:v>
                </c:pt>
                <c:pt idx="571">
                  <c:v>58.933</c:v>
                </c:pt>
                <c:pt idx="572">
                  <c:v>47.964499999999994</c:v>
                </c:pt>
                <c:pt idx="573">
                  <c:v>38.247500000000002</c:v>
                </c:pt>
                <c:pt idx="574">
                  <c:v>49.862499999999997</c:v>
                </c:pt>
                <c:pt idx="575">
                  <c:v>52.448999999999998</c:v>
                </c:pt>
                <c:pt idx="576">
                  <c:v>42.153999999999996</c:v>
                </c:pt>
                <c:pt idx="577">
                  <c:v>47.241</c:v>
                </c:pt>
                <c:pt idx="578">
                  <c:v>52.277999999999999</c:v>
                </c:pt>
                <c:pt idx="579">
                  <c:v>50.962499999999999</c:v>
                </c:pt>
                <c:pt idx="580">
                  <c:v>50.512499999999996</c:v>
                </c:pt>
                <c:pt idx="581">
                  <c:v>47.954500000000003</c:v>
                </c:pt>
                <c:pt idx="582">
                  <c:v>51.807999999999993</c:v>
                </c:pt>
                <c:pt idx="583">
                  <c:v>47.251999999999995</c:v>
                </c:pt>
                <c:pt idx="584">
                  <c:v>42.153999999999996</c:v>
                </c:pt>
                <c:pt idx="585">
                  <c:v>49.902000000000001</c:v>
                </c:pt>
                <c:pt idx="586">
                  <c:v>55.644500000000001</c:v>
                </c:pt>
                <c:pt idx="587">
                  <c:v>47.964499999999994</c:v>
                </c:pt>
                <c:pt idx="588">
                  <c:v>48.538999999999994</c:v>
                </c:pt>
                <c:pt idx="589">
                  <c:v>50.962499999999999</c:v>
                </c:pt>
                <c:pt idx="590">
                  <c:v>53.618500000000004</c:v>
                </c:pt>
                <c:pt idx="591">
                  <c:v>52.064499999999995</c:v>
                </c:pt>
                <c:pt idx="592">
                  <c:v>51.216499999999996</c:v>
                </c:pt>
                <c:pt idx="593">
                  <c:v>52.325999999999993</c:v>
                </c:pt>
                <c:pt idx="594">
                  <c:v>47.954500000000003</c:v>
                </c:pt>
                <c:pt idx="595">
                  <c:v>56.155499999999996</c:v>
                </c:pt>
                <c:pt idx="596">
                  <c:v>47.251999999999995</c:v>
                </c:pt>
                <c:pt idx="597">
                  <c:v>55.644500000000001</c:v>
                </c:pt>
                <c:pt idx="598">
                  <c:v>46.0565</c:v>
                </c:pt>
                <c:pt idx="599">
                  <c:v>45.351499999999994</c:v>
                </c:pt>
                <c:pt idx="600">
                  <c:v>48.538999999999994</c:v>
                </c:pt>
                <c:pt idx="601">
                  <c:v>50.885999999999996</c:v>
                </c:pt>
                <c:pt idx="602">
                  <c:v>47.964499999999994</c:v>
                </c:pt>
                <c:pt idx="603">
                  <c:v>56.155499999999996</c:v>
                </c:pt>
                <c:pt idx="604">
                  <c:v>52.539000000000001</c:v>
                </c:pt>
                <c:pt idx="605">
                  <c:v>51.216499999999996</c:v>
                </c:pt>
                <c:pt idx="606">
                  <c:v>51.807999999999993</c:v>
                </c:pt>
                <c:pt idx="607">
                  <c:v>46.611499999999999</c:v>
                </c:pt>
                <c:pt idx="608">
                  <c:v>48.538999999999994</c:v>
                </c:pt>
                <c:pt idx="609">
                  <c:v>49.788499999999999</c:v>
                </c:pt>
                <c:pt idx="610">
                  <c:v>49.902000000000001</c:v>
                </c:pt>
                <c:pt idx="611">
                  <c:v>45.351499999999994</c:v>
                </c:pt>
                <c:pt idx="612">
                  <c:v>47.954500000000003</c:v>
                </c:pt>
                <c:pt idx="613">
                  <c:v>52.325999999999993</c:v>
                </c:pt>
                <c:pt idx="614">
                  <c:v>52.685499999999998</c:v>
                </c:pt>
                <c:pt idx="615">
                  <c:v>53.618500000000004</c:v>
                </c:pt>
                <c:pt idx="616">
                  <c:v>42.153999999999996</c:v>
                </c:pt>
                <c:pt idx="617">
                  <c:v>48.538999999999994</c:v>
                </c:pt>
                <c:pt idx="618">
                  <c:v>47.954500000000003</c:v>
                </c:pt>
                <c:pt idx="619">
                  <c:v>55.725999999999999</c:v>
                </c:pt>
                <c:pt idx="620">
                  <c:v>51.216499999999996</c:v>
                </c:pt>
                <c:pt idx="621">
                  <c:v>51.807999999999993</c:v>
                </c:pt>
                <c:pt idx="622">
                  <c:v>50.512499999999996</c:v>
                </c:pt>
                <c:pt idx="623">
                  <c:v>55.644500000000001</c:v>
                </c:pt>
                <c:pt idx="624">
                  <c:v>52.685499999999998</c:v>
                </c:pt>
                <c:pt idx="625">
                  <c:v>45.351499999999994</c:v>
                </c:pt>
                <c:pt idx="626">
                  <c:v>49.902000000000001</c:v>
                </c:pt>
                <c:pt idx="627">
                  <c:v>52.325999999999993</c:v>
                </c:pt>
                <c:pt idx="628">
                  <c:v>49.788499999999999</c:v>
                </c:pt>
                <c:pt idx="629">
                  <c:v>44.580500000000001</c:v>
                </c:pt>
                <c:pt idx="630">
                  <c:v>55.3095</c:v>
                </c:pt>
                <c:pt idx="631">
                  <c:v>49.788499999999999</c:v>
                </c:pt>
                <c:pt idx="632">
                  <c:v>53.618500000000004</c:v>
                </c:pt>
                <c:pt idx="633">
                  <c:v>50.885999999999996</c:v>
                </c:pt>
                <c:pt idx="634">
                  <c:v>55.725999999999999</c:v>
                </c:pt>
                <c:pt idx="635">
                  <c:v>45.351499999999994</c:v>
                </c:pt>
                <c:pt idx="636">
                  <c:v>52.448999999999998</c:v>
                </c:pt>
                <c:pt idx="637">
                  <c:v>49.862499999999997</c:v>
                </c:pt>
                <c:pt idx="638">
                  <c:v>46.0565</c:v>
                </c:pt>
                <c:pt idx="639">
                  <c:v>50.962499999999999</c:v>
                </c:pt>
                <c:pt idx="640">
                  <c:v>58.933</c:v>
                </c:pt>
                <c:pt idx="641">
                  <c:v>52.325999999999993</c:v>
                </c:pt>
                <c:pt idx="642">
                  <c:v>51.807999999999993</c:v>
                </c:pt>
                <c:pt idx="643">
                  <c:v>42.153999999999996</c:v>
                </c:pt>
                <c:pt idx="644">
                  <c:v>52.325999999999993</c:v>
                </c:pt>
                <c:pt idx="645">
                  <c:v>52.539000000000001</c:v>
                </c:pt>
                <c:pt idx="646">
                  <c:v>55.725999999999999</c:v>
                </c:pt>
                <c:pt idx="647">
                  <c:v>52.277999999999999</c:v>
                </c:pt>
                <c:pt idx="648">
                  <c:v>56.155499999999996</c:v>
                </c:pt>
                <c:pt idx="649">
                  <c:v>50.512499999999996</c:v>
                </c:pt>
                <c:pt idx="650">
                  <c:v>49.862499999999997</c:v>
                </c:pt>
                <c:pt idx="651">
                  <c:v>50.885999999999996</c:v>
                </c:pt>
                <c:pt idx="652">
                  <c:v>46.0565</c:v>
                </c:pt>
                <c:pt idx="653">
                  <c:v>58.933</c:v>
                </c:pt>
                <c:pt idx="654">
                  <c:v>42.153999999999996</c:v>
                </c:pt>
                <c:pt idx="655">
                  <c:v>46.611499999999999</c:v>
                </c:pt>
                <c:pt idx="656">
                  <c:v>51.807999999999993</c:v>
                </c:pt>
                <c:pt idx="657">
                  <c:v>47.241</c:v>
                </c:pt>
                <c:pt idx="658">
                  <c:v>52.325999999999993</c:v>
                </c:pt>
                <c:pt idx="659">
                  <c:v>52.277999999999999</c:v>
                </c:pt>
                <c:pt idx="660">
                  <c:v>55.644500000000001</c:v>
                </c:pt>
                <c:pt idx="661">
                  <c:v>52.685499999999998</c:v>
                </c:pt>
                <c:pt idx="662">
                  <c:v>52.448999999999998</c:v>
                </c:pt>
                <c:pt idx="663">
                  <c:v>51.807999999999993</c:v>
                </c:pt>
                <c:pt idx="664">
                  <c:v>50.512499999999996</c:v>
                </c:pt>
                <c:pt idx="665">
                  <c:v>56.155499999999996</c:v>
                </c:pt>
                <c:pt idx="666">
                  <c:v>50.885999999999996</c:v>
                </c:pt>
                <c:pt idx="667">
                  <c:v>49.862499999999997</c:v>
                </c:pt>
                <c:pt idx="668">
                  <c:v>55.725999999999999</c:v>
                </c:pt>
                <c:pt idx="669">
                  <c:v>52.539000000000001</c:v>
                </c:pt>
                <c:pt idx="670">
                  <c:v>52.277999999999999</c:v>
                </c:pt>
                <c:pt idx="671">
                  <c:v>58.933</c:v>
                </c:pt>
                <c:pt idx="672">
                  <c:v>52.448999999999998</c:v>
                </c:pt>
                <c:pt idx="673">
                  <c:v>53.618500000000004</c:v>
                </c:pt>
                <c:pt idx="674">
                  <c:v>52.325999999999993</c:v>
                </c:pt>
                <c:pt idx="675">
                  <c:v>47.241</c:v>
                </c:pt>
                <c:pt idx="676">
                  <c:v>50.885999999999996</c:v>
                </c:pt>
                <c:pt idx="677">
                  <c:v>46.0565</c:v>
                </c:pt>
                <c:pt idx="678">
                  <c:v>49.862499999999997</c:v>
                </c:pt>
                <c:pt idx="679">
                  <c:v>52.539000000000001</c:v>
                </c:pt>
                <c:pt idx="680">
                  <c:v>47.954500000000003</c:v>
                </c:pt>
                <c:pt idx="681">
                  <c:v>47.964499999999994</c:v>
                </c:pt>
                <c:pt idx="682">
                  <c:v>47.251999999999995</c:v>
                </c:pt>
                <c:pt idx="683">
                  <c:v>51.216499999999996</c:v>
                </c:pt>
                <c:pt idx="684">
                  <c:v>58.933</c:v>
                </c:pt>
                <c:pt idx="685">
                  <c:v>50.962499999999999</c:v>
                </c:pt>
                <c:pt idx="686">
                  <c:v>49.862499999999997</c:v>
                </c:pt>
                <c:pt idx="687">
                  <c:v>47.251999999999995</c:v>
                </c:pt>
                <c:pt idx="688">
                  <c:v>47.954500000000003</c:v>
                </c:pt>
                <c:pt idx="689">
                  <c:v>50.962499999999999</c:v>
                </c:pt>
                <c:pt idx="690">
                  <c:v>55.725999999999999</c:v>
                </c:pt>
                <c:pt idx="691">
                  <c:v>49.902000000000001</c:v>
                </c:pt>
                <c:pt idx="692">
                  <c:v>44.580500000000001</c:v>
                </c:pt>
                <c:pt idx="693">
                  <c:v>50.885999999999996</c:v>
                </c:pt>
                <c:pt idx="694">
                  <c:v>46.611499999999999</c:v>
                </c:pt>
                <c:pt idx="695">
                  <c:v>44.772500000000001</c:v>
                </c:pt>
                <c:pt idx="696">
                  <c:v>51.216499999999996</c:v>
                </c:pt>
                <c:pt idx="697">
                  <c:v>52.539000000000001</c:v>
                </c:pt>
                <c:pt idx="698">
                  <c:v>47.241</c:v>
                </c:pt>
                <c:pt idx="699">
                  <c:v>56.155499999999996</c:v>
                </c:pt>
                <c:pt idx="700">
                  <c:v>44.580500000000001</c:v>
                </c:pt>
                <c:pt idx="701">
                  <c:v>47.964499999999994</c:v>
                </c:pt>
                <c:pt idx="702">
                  <c:v>52.325999999999993</c:v>
                </c:pt>
                <c:pt idx="703">
                  <c:v>52.277999999999999</c:v>
                </c:pt>
                <c:pt idx="704">
                  <c:v>46.0565</c:v>
                </c:pt>
                <c:pt idx="705">
                  <c:v>44.772500000000001</c:v>
                </c:pt>
                <c:pt idx="706">
                  <c:v>55.725999999999999</c:v>
                </c:pt>
                <c:pt idx="707">
                  <c:v>50.512499999999996</c:v>
                </c:pt>
                <c:pt idx="708">
                  <c:v>52.685499999999998</c:v>
                </c:pt>
                <c:pt idx="709">
                  <c:v>49.788499999999999</c:v>
                </c:pt>
                <c:pt idx="710">
                  <c:v>53.618500000000004</c:v>
                </c:pt>
                <c:pt idx="711">
                  <c:v>56.155499999999996</c:v>
                </c:pt>
                <c:pt idx="712">
                  <c:v>51.216499999999996</c:v>
                </c:pt>
                <c:pt idx="713">
                  <c:v>46.611499999999999</c:v>
                </c:pt>
                <c:pt idx="714">
                  <c:v>48.538999999999994</c:v>
                </c:pt>
                <c:pt idx="715">
                  <c:v>50.512499999999996</c:v>
                </c:pt>
                <c:pt idx="716">
                  <c:v>44.772500000000001</c:v>
                </c:pt>
                <c:pt idx="717">
                  <c:v>51.216499999999996</c:v>
                </c:pt>
                <c:pt idx="718">
                  <c:v>56.155499999999996</c:v>
                </c:pt>
                <c:pt idx="719">
                  <c:v>55.725999999999999</c:v>
                </c:pt>
                <c:pt idx="720">
                  <c:v>49.788499999999999</c:v>
                </c:pt>
                <c:pt idx="721">
                  <c:v>38.247500000000002</c:v>
                </c:pt>
                <c:pt idx="722">
                  <c:v>52.539000000000001</c:v>
                </c:pt>
                <c:pt idx="723">
                  <c:v>51.807999999999993</c:v>
                </c:pt>
                <c:pt idx="724">
                  <c:v>52.277999999999999</c:v>
                </c:pt>
                <c:pt idx="725">
                  <c:v>44.580500000000001</c:v>
                </c:pt>
                <c:pt idx="726">
                  <c:v>47.241</c:v>
                </c:pt>
                <c:pt idx="727">
                  <c:v>52.685499999999998</c:v>
                </c:pt>
                <c:pt idx="728">
                  <c:v>44.772500000000001</c:v>
                </c:pt>
                <c:pt idx="729">
                  <c:v>42.153999999999996</c:v>
                </c:pt>
                <c:pt idx="730">
                  <c:v>51.216499999999996</c:v>
                </c:pt>
                <c:pt idx="731">
                  <c:v>47.954500000000003</c:v>
                </c:pt>
                <c:pt idx="732">
                  <c:v>50.962499999999999</c:v>
                </c:pt>
                <c:pt idx="733">
                  <c:v>50.512499999999996</c:v>
                </c:pt>
                <c:pt idx="734">
                  <c:v>52.448999999999998</c:v>
                </c:pt>
                <c:pt idx="735">
                  <c:v>55.3095</c:v>
                </c:pt>
                <c:pt idx="736">
                  <c:v>55.644500000000001</c:v>
                </c:pt>
                <c:pt idx="737">
                  <c:v>52.277999999999999</c:v>
                </c:pt>
                <c:pt idx="738">
                  <c:v>52.685499999999998</c:v>
                </c:pt>
                <c:pt idx="739">
                  <c:v>38.247500000000002</c:v>
                </c:pt>
                <c:pt idx="740">
                  <c:v>58.933</c:v>
                </c:pt>
                <c:pt idx="741">
                  <c:v>46.611499999999999</c:v>
                </c:pt>
                <c:pt idx="742">
                  <c:v>52.064499999999995</c:v>
                </c:pt>
                <c:pt idx="743">
                  <c:v>42.153999999999996</c:v>
                </c:pt>
                <c:pt idx="744">
                  <c:v>55.3095</c:v>
                </c:pt>
                <c:pt idx="745">
                  <c:v>53.618500000000004</c:v>
                </c:pt>
                <c:pt idx="746">
                  <c:v>52.277999999999999</c:v>
                </c:pt>
                <c:pt idx="747">
                  <c:v>46.0565</c:v>
                </c:pt>
                <c:pt idx="748">
                  <c:v>47.964499999999994</c:v>
                </c:pt>
                <c:pt idx="749">
                  <c:v>55.725999999999999</c:v>
                </c:pt>
                <c:pt idx="750">
                  <c:v>48.538999999999994</c:v>
                </c:pt>
                <c:pt idx="751">
                  <c:v>44.772500000000001</c:v>
                </c:pt>
                <c:pt idx="752">
                  <c:v>46.611499999999999</c:v>
                </c:pt>
                <c:pt idx="753">
                  <c:v>42.153999999999996</c:v>
                </c:pt>
                <c:pt idx="754">
                  <c:v>49.788499999999999</c:v>
                </c:pt>
                <c:pt idx="755">
                  <c:v>52.064499999999995</c:v>
                </c:pt>
                <c:pt idx="756">
                  <c:v>52.277999999999999</c:v>
                </c:pt>
                <c:pt idx="757">
                  <c:v>55.3095</c:v>
                </c:pt>
                <c:pt idx="758">
                  <c:v>55.725999999999999</c:v>
                </c:pt>
                <c:pt idx="759">
                  <c:v>47.964499999999994</c:v>
                </c:pt>
                <c:pt idx="760">
                  <c:v>50.512499999999996</c:v>
                </c:pt>
                <c:pt idx="761">
                  <c:v>38.247500000000002</c:v>
                </c:pt>
                <c:pt idx="762">
                  <c:v>55.644500000000001</c:v>
                </c:pt>
                <c:pt idx="763">
                  <c:v>46.0565</c:v>
                </c:pt>
                <c:pt idx="764">
                  <c:v>48.538999999999994</c:v>
                </c:pt>
                <c:pt idx="765">
                  <c:v>49.862499999999997</c:v>
                </c:pt>
                <c:pt idx="766">
                  <c:v>49.902000000000001</c:v>
                </c:pt>
                <c:pt idx="767">
                  <c:v>45.351499999999994</c:v>
                </c:pt>
                <c:pt idx="768">
                  <c:v>38.247500000000002</c:v>
                </c:pt>
                <c:pt idx="769">
                  <c:v>44.772500000000001</c:v>
                </c:pt>
                <c:pt idx="770">
                  <c:v>50.962499999999999</c:v>
                </c:pt>
                <c:pt idx="771">
                  <c:v>44.580500000000001</c:v>
                </c:pt>
                <c:pt idx="772">
                  <c:v>52.539000000000001</c:v>
                </c:pt>
                <c:pt idx="773">
                  <c:v>49.788499999999999</c:v>
                </c:pt>
                <c:pt idx="774">
                  <c:v>47.964499999999994</c:v>
                </c:pt>
                <c:pt idx="775">
                  <c:v>53.618500000000004</c:v>
                </c:pt>
                <c:pt idx="776">
                  <c:v>42.153999999999996</c:v>
                </c:pt>
                <c:pt idx="777">
                  <c:v>52.539000000000001</c:v>
                </c:pt>
                <c:pt idx="778">
                  <c:v>55.3095</c:v>
                </c:pt>
                <c:pt idx="779">
                  <c:v>44.580500000000001</c:v>
                </c:pt>
                <c:pt idx="780">
                  <c:v>52.064499999999995</c:v>
                </c:pt>
                <c:pt idx="781">
                  <c:v>50.885999999999996</c:v>
                </c:pt>
                <c:pt idx="782">
                  <c:v>47.241</c:v>
                </c:pt>
                <c:pt idx="783">
                  <c:v>46.0565</c:v>
                </c:pt>
                <c:pt idx="784">
                  <c:v>47.954500000000003</c:v>
                </c:pt>
                <c:pt idx="785">
                  <c:v>45.351499999999994</c:v>
                </c:pt>
                <c:pt idx="786">
                  <c:v>38.247500000000002</c:v>
                </c:pt>
                <c:pt idx="787">
                  <c:v>49.788499999999999</c:v>
                </c:pt>
                <c:pt idx="788">
                  <c:v>47.964499999999994</c:v>
                </c:pt>
                <c:pt idx="789">
                  <c:v>52.064499999999995</c:v>
                </c:pt>
                <c:pt idx="790">
                  <c:v>47.251999999999995</c:v>
                </c:pt>
                <c:pt idx="791">
                  <c:v>42.153999999999996</c:v>
                </c:pt>
                <c:pt idx="792">
                  <c:v>46.0565</c:v>
                </c:pt>
                <c:pt idx="793">
                  <c:v>55.3095</c:v>
                </c:pt>
                <c:pt idx="794">
                  <c:v>50.962499999999999</c:v>
                </c:pt>
                <c:pt idx="795">
                  <c:v>49.788499999999999</c:v>
                </c:pt>
                <c:pt idx="796">
                  <c:v>46.611499999999999</c:v>
                </c:pt>
                <c:pt idx="797">
                  <c:v>45.351499999999994</c:v>
                </c:pt>
                <c:pt idx="798">
                  <c:v>55.3095</c:v>
                </c:pt>
                <c:pt idx="799">
                  <c:v>46.611499999999999</c:v>
                </c:pt>
                <c:pt idx="800">
                  <c:v>47.241</c:v>
                </c:pt>
                <c:pt idx="801">
                  <c:v>55.644500000000001</c:v>
                </c:pt>
                <c:pt idx="802">
                  <c:v>49.788499999999999</c:v>
                </c:pt>
                <c:pt idx="803">
                  <c:v>50.512499999999996</c:v>
                </c:pt>
                <c:pt idx="804">
                  <c:v>44.772500000000001</c:v>
                </c:pt>
                <c:pt idx="805">
                  <c:v>51.216499999999996</c:v>
                </c:pt>
                <c:pt idx="806">
                  <c:v>49.862499999999997</c:v>
                </c:pt>
                <c:pt idx="807">
                  <c:v>50.885999999999996</c:v>
                </c:pt>
                <c:pt idx="808">
                  <c:v>48.538999999999994</c:v>
                </c:pt>
                <c:pt idx="809">
                  <c:v>44.772500000000001</c:v>
                </c:pt>
                <c:pt idx="810">
                  <c:v>58.933</c:v>
                </c:pt>
                <c:pt idx="811">
                  <c:v>52.064499999999995</c:v>
                </c:pt>
                <c:pt idx="812">
                  <c:v>52.325999999999993</c:v>
                </c:pt>
                <c:pt idx="813">
                  <c:v>52.685499999999998</c:v>
                </c:pt>
                <c:pt idx="814">
                  <c:v>42.153999999999996</c:v>
                </c:pt>
                <c:pt idx="815">
                  <c:v>50.512499999999996</c:v>
                </c:pt>
                <c:pt idx="816">
                  <c:v>49.862499999999997</c:v>
                </c:pt>
                <c:pt idx="817">
                  <c:v>50.885999999999996</c:v>
                </c:pt>
                <c:pt idx="818">
                  <c:v>42.153999999999996</c:v>
                </c:pt>
                <c:pt idx="819">
                  <c:v>52.064499999999995</c:v>
                </c:pt>
                <c:pt idx="820">
                  <c:v>52.325999999999993</c:v>
                </c:pt>
                <c:pt idx="821">
                  <c:v>49.862499999999997</c:v>
                </c:pt>
                <c:pt idx="822">
                  <c:v>58.933</c:v>
                </c:pt>
                <c:pt idx="823">
                  <c:v>52.685499999999998</c:v>
                </c:pt>
                <c:pt idx="824">
                  <c:v>53.618500000000004</c:v>
                </c:pt>
                <c:pt idx="825">
                  <c:v>52.448999999999998</c:v>
                </c:pt>
                <c:pt idx="826">
                  <c:v>47.954500000000003</c:v>
                </c:pt>
                <c:pt idx="827">
                  <c:v>52.325999999999993</c:v>
                </c:pt>
                <c:pt idx="828">
                  <c:v>46.611499999999999</c:v>
                </c:pt>
                <c:pt idx="829">
                  <c:v>50.885999999999996</c:v>
                </c:pt>
                <c:pt idx="830">
                  <c:v>49.902000000000001</c:v>
                </c:pt>
                <c:pt idx="831">
                  <c:v>51.216499999999996</c:v>
                </c:pt>
                <c:pt idx="832">
                  <c:v>49.862499999999997</c:v>
                </c:pt>
                <c:pt idx="833">
                  <c:v>52.685499999999998</c:v>
                </c:pt>
                <c:pt idx="834">
                  <c:v>53.618500000000004</c:v>
                </c:pt>
                <c:pt idx="835">
                  <c:v>52.539000000000001</c:v>
                </c:pt>
                <c:pt idx="836">
                  <c:v>48.538999999999994</c:v>
                </c:pt>
                <c:pt idx="837">
                  <c:v>58.933</c:v>
                </c:pt>
                <c:pt idx="838">
                  <c:v>51.807999999999993</c:v>
                </c:pt>
                <c:pt idx="839">
                  <c:v>47.954500000000003</c:v>
                </c:pt>
                <c:pt idx="840">
                  <c:v>46.0565</c:v>
                </c:pt>
                <c:pt idx="841">
                  <c:v>38.247500000000002</c:v>
                </c:pt>
                <c:pt idx="842">
                  <c:v>58.933</c:v>
                </c:pt>
                <c:pt idx="843">
                  <c:v>52.325999999999993</c:v>
                </c:pt>
                <c:pt idx="844">
                  <c:v>44.772500000000001</c:v>
                </c:pt>
                <c:pt idx="845">
                  <c:v>42.153999999999996</c:v>
                </c:pt>
                <c:pt idx="846">
                  <c:v>47.964499999999994</c:v>
                </c:pt>
                <c:pt idx="847">
                  <c:v>55.725999999999999</c:v>
                </c:pt>
                <c:pt idx="848">
                  <c:v>47.954500000000003</c:v>
                </c:pt>
                <c:pt idx="849">
                  <c:v>50.885999999999996</c:v>
                </c:pt>
                <c:pt idx="850">
                  <c:v>44.580500000000001</c:v>
                </c:pt>
                <c:pt idx="851">
                  <c:v>52.539000000000001</c:v>
                </c:pt>
                <c:pt idx="852">
                  <c:v>51.216499999999996</c:v>
                </c:pt>
                <c:pt idx="853">
                  <c:v>49.788499999999999</c:v>
                </c:pt>
                <c:pt idx="854">
                  <c:v>38.247500000000002</c:v>
                </c:pt>
                <c:pt idx="855">
                  <c:v>47.241</c:v>
                </c:pt>
                <c:pt idx="856">
                  <c:v>53.618500000000004</c:v>
                </c:pt>
                <c:pt idx="857">
                  <c:v>55.725999999999999</c:v>
                </c:pt>
                <c:pt idx="858">
                  <c:v>52.325999999999993</c:v>
                </c:pt>
                <c:pt idx="859">
                  <c:v>55.644500000000001</c:v>
                </c:pt>
                <c:pt idx="860">
                  <c:v>47.964499999999994</c:v>
                </c:pt>
                <c:pt idx="861">
                  <c:v>51.216499999999996</c:v>
                </c:pt>
                <c:pt idx="862">
                  <c:v>44.580500000000001</c:v>
                </c:pt>
                <c:pt idx="863">
                  <c:v>52.685499999999998</c:v>
                </c:pt>
                <c:pt idx="864">
                  <c:v>38.247500000000002</c:v>
                </c:pt>
                <c:pt idx="865">
                  <c:v>49.902000000000001</c:v>
                </c:pt>
                <c:pt idx="866">
                  <c:v>47.251999999999995</c:v>
                </c:pt>
                <c:pt idx="867">
                  <c:v>52.277999999999999</c:v>
                </c:pt>
                <c:pt idx="868">
                  <c:v>44.580500000000001</c:v>
                </c:pt>
                <c:pt idx="869">
                  <c:v>49.788499999999999</c:v>
                </c:pt>
                <c:pt idx="870">
                  <c:v>50.962499999999999</c:v>
                </c:pt>
                <c:pt idx="871">
                  <c:v>52.539000000000001</c:v>
                </c:pt>
                <c:pt idx="872">
                  <c:v>42.153999999999996</c:v>
                </c:pt>
                <c:pt idx="873">
                  <c:v>55.725999999999999</c:v>
                </c:pt>
                <c:pt idx="874">
                  <c:v>55.3095</c:v>
                </c:pt>
                <c:pt idx="875">
                  <c:v>49.902000000000001</c:v>
                </c:pt>
                <c:pt idx="876">
                  <c:v>56.155499999999996</c:v>
                </c:pt>
                <c:pt idx="877">
                  <c:v>53.618500000000004</c:v>
                </c:pt>
                <c:pt idx="878">
                  <c:v>38.247500000000002</c:v>
                </c:pt>
                <c:pt idx="879">
                  <c:v>48.538999999999994</c:v>
                </c:pt>
                <c:pt idx="880">
                  <c:v>46.611499999999999</c:v>
                </c:pt>
                <c:pt idx="881">
                  <c:v>49.902000000000001</c:v>
                </c:pt>
                <c:pt idx="882">
                  <c:v>46.0565</c:v>
                </c:pt>
                <c:pt idx="883">
                  <c:v>47.954500000000003</c:v>
                </c:pt>
                <c:pt idx="884">
                  <c:v>55.725999999999999</c:v>
                </c:pt>
                <c:pt idx="885">
                  <c:v>52.539000000000001</c:v>
                </c:pt>
                <c:pt idx="886">
                  <c:v>44.580500000000001</c:v>
                </c:pt>
                <c:pt idx="887">
                  <c:v>47.964499999999994</c:v>
                </c:pt>
                <c:pt idx="888">
                  <c:v>52.685499999999998</c:v>
                </c:pt>
                <c:pt idx="889">
                  <c:v>47.251999999999995</c:v>
                </c:pt>
                <c:pt idx="890">
                  <c:v>50.962499999999999</c:v>
                </c:pt>
                <c:pt idx="891">
                  <c:v>51.216499999999996</c:v>
                </c:pt>
                <c:pt idx="892">
                  <c:v>46.0565</c:v>
                </c:pt>
                <c:pt idx="893">
                  <c:v>52.448999999999998</c:v>
                </c:pt>
                <c:pt idx="894">
                  <c:v>58.933</c:v>
                </c:pt>
                <c:pt idx="895">
                  <c:v>51.807999999999993</c:v>
                </c:pt>
                <c:pt idx="896">
                  <c:v>52.277999999999999</c:v>
                </c:pt>
                <c:pt idx="897">
                  <c:v>45.351499999999994</c:v>
                </c:pt>
                <c:pt idx="898">
                  <c:v>47.241</c:v>
                </c:pt>
                <c:pt idx="899">
                  <c:v>50.962499999999999</c:v>
                </c:pt>
                <c:pt idx="900">
                  <c:v>44.772500000000001</c:v>
                </c:pt>
                <c:pt idx="901">
                  <c:v>52.277999999999999</c:v>
                </c:pt>
                <c:pt idx="902">
                  <c:v>48.538999999999994</c:v>
                </c:pt>
                <c:pt idx="903">
                  <c:v>52.325999999999993</c:v>
                </c:pt>
                <c:pt idx="904">
                  <c:v>52.448999999999998</c:v>
                </c:pt>
                <c:pt idx="905">
                  <c:v>45.351499999999994</c:v>
                </c:pt>
                <c:pt idx="906">
                  <c:v>52.064499999999995</c:v>
                </c:pt>
                <c:pt idx="907">
                  <c:v>50.962499999999999</c:v>
                </c:pt>
                <c:pt idx="908">
                  <c:v>55.3095</c:v>
                </c:pt>
                <c:pt idx="909">
                  <c:v>47.251999999999995</c:v>
                </c:pt>
                <c:pt idx="910">
                  <c:v>49.862499999999997</c:v>
                </c:pt>
                <c:pt idx="911">
                  <c:v>44.772500000000001</c:v>
                </c:pt>
                <c:pt idx="912">
                  <c:v>44.580500000000001</c:v>
                </c:pt>
                <c:pt idx="913">
                  <c:v>50.885999999999996</c:v>
                </c:pt>
                <c:pt idx="914">
                  <c:v>38.247500000000002</c:v>
                </c:pt>
                <c:pt idx="915">
                  <c:v>52.277999999999999</c:v>
                </c:pt>
                <c:pt idx="916">
                  <c:v>50.512499999999996</c:v>
                </c:pt>
                <c:pt idx="917">
                  <c:v>49.902000000000001</c:v>
                </c:pt>
                <c:pt idx="918">
                  <c:v>55.3095</c:v>
                </c:pt>
                <c:pt idx="919">
                  <c:v>58.933</c:v>
                </c:pt>
                <c:pt idx="920">
                  <c:v>49.788499999999999</c:v>
                </c:pt>
                <c:pt idx="921">
                  <c:v>51.807999999999993</c:v>
                </c:pt>
                <c:pt idx="922">
                  <c:v>49.862499999999997</c:v>
                </c:pt>
                <c:pt idx="923">
                  <c:v>47.964499999999994</c:v>
                </c:pt>
                <c:pt idx="924">
                  <c:v>50.885999999999996</c:v>
                </c:pt>
                <c:pt idx="925">
                  <c:v>44.772500000000001</c:v>
                </c:pt>
                <c:pt idx="926">
                  <c:v>47.241</c:v>
                </c:pt>
                <c:pt idx="927">
                  <c:v>47.964499999999994</c:v>
                </c:pt>
                <c:pt idx="928">
                  <c:v>55.3095</c:v>
                </c:pt>
                <c:pt idx="929">
                  <c:v>47.251999999999995</c:v>
                </c:pt>
                <c:pt idx="930">
                  <c:v>50.512499999999996</c:v>
                </c:pt>
                <c:pt idx="931">
                  <c:v>52.685499999999998</c:v>
                </c:pt>
                <c:pt idx="932">
                  <c:v>44.772500000000001</c:v>
                </c:pt>
                <c:pt idx="933">
                  <c:v>58.933</c:v>
                </c:pt>
                <c:pt idx="934">
                  <c:v>50.885999999999996</c:v>
                </c:pt>
                <c:pt idx="935">
                  <c:v>51.216499999999996</c:v>
                </c:pt>
                <c:pt idx="936">
                  <c:v>47.241</c:v>
                </c:pt>
                <c:pt idx="937">
                  <c:v>50.962499999999999</c:v>
                </c:pt>
                <c:pt idx="938">
                  <c:v>38.247500000000002</c:v>
                </c:pt>
                <c:pt idx="939">
                  <c:v>53.618500000000004</c:v>
                </c:pt>
                <c:pt idx="940">
                  <c:v>49.788499999999999</c:v>
                </c:pt>
                <c:pt idx="941">
                  <c:v>56.155499999999996</c:v>
                </c:pt>
                <c:pt idx="942">
                  <c:v>49.902000000000001</c:v>
                </c:pt>
                <c:pt idx="943">
                  <c:v>51.807999999999993</c:v>
                </c:pt>
                <c:pt idx="944">
                  <c:v>46.611499999999999</c:v>
                </c:pt>
                <c:pt idx="945">
                  <c:v>46.0565</c:v>
                </c:pt>
                <c:pt idx="946">
                  <c:v>55.3095</c:v>
                </c:pt>
                <c:pt idx="947">
                  <c:v>51.216499999999996</c:v>
                </c:pt>
                <c:pt idx="948">
                  <c:v>52.448999999999998</c:v>
                </c:pt>
                <c:pt idx="949">
                  <c:v>48.538999999999994</c:v>
                </c:pt>
                <c:pt idx="950">
                  <c:v>38.247500000000002</c:v>
                </c:pt>
                <c:pt idx="951">
                  <c:v>52.064499999999995</c:v>
                </c:pt>
                <c:pt idx="952">
                  <c:v>49.862499999999997</c:v>
                </c:pt>
                <c:pt idx="953">
                  <c:v>49.788499999999999</c:v>
                </c:pt>
                <c:pt idx="954">
                  <c:v>44.580500000000001</c:v>
                </c:pt>
                <c:pt idx="955">
                  <c:v>38.247500000000002</c:v>
                </c:pt>
                <c:pt idx="956">
                  <c:v>46.0565</c:v>
                </c:pt>
                <c:pt idx="957">
                  <c:v>49.788499999999999</c:v>
                </c:pt>
                <c:pt idx="958">
                  <c:v>48.538999999999994</c:v>
                </c:pt>
                <c:pt idx="959">
                  <c:v>53.618500000000004</c:v>
                </c:pt>
                <c:pt idx="960">
                  <c:v>44.580500000000001</c:v>
                </c:pt>
                <c:pt idx="961">
                  <c:v>47.251999999999995</c:v>
                </c:pt>
                <c:pt idx="962">
                  <c:v>52.325999999999993</c:v>
                </c:pt>
                <c:pt idx="963">
                  <c:v>55.725999999999999</c:v>
                </c:pt>
                <c:pt idx="964">
                  <c:v>55.3095</c:v>
                </c:pt>
                <c:pt idx="965">
                  <c:v>46.611499999999999</c:v>
                </c:pt>
                <c:pt idx="966">
                  <c:v>52.539000000000001</c:v>
                </c:pt>
                <c:pt idx="967">
                  <c:v>47.954500000000003</c:v>
                </c:pt>
                <c:pt idx="968">
                  <c:v>52.448999999999998</c:v>
                </c:pt>
                <c:pt idx="969">
                  <c:v>49.902000000000001</c:v>
                </c:pt>
                <c:pt idx="970">
                  <c:v>55.644500000000001</c:v>
                </c:pt>
                <c:pt idx="971">
                  <c:v>47.964499999999994</c:v>
                </c:pt>
                <c:pt idx="972">
                  <c:v>52.448999999999998</c:v>
                </c:pt>
                <c:pt idx="973">
                  <c:v>56.155499999999996</c:v>
                </c:pt>
                <c:pt idx="974">
                  <c:v>52.325999999999993</c:v>
                </c:pt>
                <c:pt idx="975">
                  <c:v>51.807999999999993</c:v>
                </c:pt>
                <c:pt idx="976">
                  <c:v>47.251999999999995</c:v>
                </c:pt>
                <c:pt idx="977">
                  <c:v>47.241</c:v>
                </c:pt>
                <c:pt idx="978">
                  <c:v>45.351499999999994</c:v>
                </c:pt>
                <c:pt idx="979">
                  <c:v>53.618500000000004</c:v>
                </c:pt>
                <c:pt idx="980">
                  <c:v>50.512499999999996</c:v>
                </c:pt>
                <c:pt idx="981">
                  <c:v>47.251999999999995</c:v>
                </c:pt>
                <c:pt idx="982">
                  <c:v>55.644500000000001</c:v>
                </c:pt>
                <c:pt idx="983">
                  <c:v>52.325999999999993</c:v>
                </c:pt>
                <c:pt idx="984">
                  <c:v>52.277999999999999</c:v>
                </c:pt>
                <c:pt idx="985">
                  <c:v>52.539000000000001</c:v>
                </c:pt>
                <c:pt idx="986">
                  <c:v>49.902000000000001</c:v>
                </c:pt>
                <c:pt idx="987">
                  <c:v>51.216499999999996</c:v>
                </c:pt>
                <c:pt idx="988">
                  <c:v>50.512499999999996</c:v>
                </c:pt>
                <c:pt idx="989">
                  <c:v>51.807999999999993</c:v>
                </c:pt>
                <c:pt idx="990">
                  <c:v>52.685499999999998</c:v>
                </c:pt>
                <c:pt idx="991">
                  <c:v>53.618500000000004</c:v>
                </c:pt>
                <c:pt idx="992">
                  <c:v>45.351499999999994</c:v>
                </c:pt>
                <c:pt idx="993">
                  <c:v>44.580500000000001</c:v>
                </c:pt>
                <c:pt idx="994">
                  <c:v>46.0565</c:v>
                </c:pt>
                <c:pt idx="995">
                  <c:v>46.611499999999999</c:v>
                </c:pt>
                <c:pt idx="996">
                  <c:v>52.448999999999998</c:v>
                </c:pt>
                <c:pt idx="997">
                  <c:v>58.933</c:v>
                </c:pt>
                <c:pt idx="998">
                  <c:v>52.539000000000001</c:v>
                </c:pt>
                <c:pt idx="999">
                  <c:v>51.216499999999996</c:v>
                </c:pt>
                <c:pt idx="1000">
                  <c:v>52.325999999999993</c:v>
                </c:pt>
                <c:pt idx="1001">
                  <c:v>44.580500000000001</c:v>
                </c:pt>
                <c:pt idx="1002">
                  <c:v>47.251999999999995</c:v>
                </c:pt>
                <c:pt idx="1003">
                  <c:v>58.933</c:v>
                </c:pt>
                <c:pt idx="1004">
                  <c:v>47.241</c:v>
                </c:pt>
                <c:pt idx="1005">
                  <c:v>50.885999999999996</c:v>
                </c:pt>
                <c:pt idx="1006">
                  <c:v>46.611499999999999</c:v>
                </c:pt>
                <c:pt idx="1007">
                  <c:v>51.807999999999993</c:v>
                </c:pt>
                <c:pt idx="1008">
                  <c:v>42.153999999999996</c:v>
                </c:pt>
                <c:pt idx="1009">
                  <c:v>45.351499999999994</c:v>
                </c:pt>
                <c:pt idx="1010">
                  <c:v>42.153999999999996</c:v>
                </c:pt>
                <c:pt idx="1011">
                  <c:v>52.064499999999995</c:v>
                </c:pt>
                <c:pt idx="1012">
                  <c:v>50.885999999999996</c:v>
                </c:pt>
                <c:pt idx="1013">
                  <c:v>55.644500000000001</c:v>
                </c:pt>
                <c:pt idx="1014">
                  <c:v>52.448999999999998</c:v>
                </c:pt>
                <c:pt idx="1015">
                  <c:v>47.964499999999994</c:v>
                </c:pt>
                <c:pt idx="1016">
                  <c:v>46.0565</c:v>
                </c:pt>
                <c:pt idx="1017">
                  <c:v>44.772500000000001</c:v>
                </c:pt>
                <c:pt idx="1018">
                  <c:v>50.962499999999999</c:v>
                </c:pt>
                <c:pt idx="1019">
                  <c:v>38.247500000000002</c:v>
                </c:pt>
                <c:pt idx="1020">
                  <c:v>44.772500000000001</c:v>
                </c:pt>
                <c:pt idx="1021">
                  <c:v>50.512499999999996</c:v>
                </c:pt>
                <c:pt idx="1022">
                  <c:v>51.807999999999993</c:v>
                </c:pt>
                <c:pt idx="1023">
                  <c:v>58.933</c:v>
                </c:pt>
                <c:pt idx="1024">
                  <c:v>56.155499999999996</c:v>
                </c:pt>
                <c:pt idx="1025">
                  <c:v>50.962499999999999</c:v>
                </c:pt>
                <c:pt idx="1026">
                  <c:v>55.3095</c:v>
                </c:pt>
                <c:pt idx="1027">
                  <c:v>49.902000000000001</c:v>
                </c:pt>
                <c:pt idx="1028">
                  <c:v>48.538999999999994</c:v>
                </c:pt>
                <c:pt idx="1029">
                  <c:v>47.241</c:v>
                </c:pt>
                <c:pt idx="1030">
                  <c:v>42.153999999999996</c:v>
                </c:pt>
                <c:pt idx="1031">
                  <c:v>52.064499999999995</c:v>
                </c:pt>
                <c:pt idx="1032">
                  <c:v>52.539000000000001</c:v>
                </c:pt>
                <c:pt idx="1033">
                  <c:v>44.772500000000001</c:v>
                </c:pt>
                <c:pt idx="1034">
                  <c:v>38.247500000000002</c:v>
                </c:pt>
                <c:pt idx="1035">
                  <c:v>44.580500000000001</c:v>
                </c:pt>
                <c:pt idx="1036">
                  <c:v>49.902000000000001</c:v>
                </c:pt>
                <c:pt idx="1037">
                  <c:v>52.064499999999995</c:v>
                </c:pt>
                <c:pt idx="1038">
                  <c:v>45.351499999999994</c:v>
                </c:pt>
                <c:pt idx="1039">
                  <c:v>47.954500000000003</c:v>
                </c:pt>
                <c:pt idx="1040">
                  <c:v>52.277999999999999</c:v>
                </c:pt>
                <c:pt idx="1041">
                  <c:v>51.807999999999993</c:v>
                </c:pt>
                <c:pt idx="1042">
                  <c:v>52.539000000000001</c:v>
                </c:pt>
                <c:pt idx="1043">
                  <c:v>46.611499999999999</c:v>
                </c:pt>
                <c:pt idx="1044">
                  <c:v>50.962499999999999</c:v>
                </c:pt>
                <c:pt idx="1045">
                  <c:v>56.155499999999996</c:v>
                </c:pt>
                <c:pt idx="1046">
                  <c:v>50.512499999999996</c:v>
                </c:pt>
                <c:pt idx="1047">
                  <c:v>38.247500000000002</c:v>
                </c:pt>
                <c:pt idx="1048">
                  <c:v>58.933</c:v>
                </c:pt>
                <c:pt idx="1049">
                  <c:v>47.241</c:v>
                </c:pt>
                <c:pt idx="1050">
                  <c:v>51.807999999999993</c:v>
                </c:pt>
                <c:pt idx="1051">
                  <c:v>50.512499999999996</c:v>
                </c:pt>
                <c:pt idx="1052">
                  <c:v>47.241</c:v>
                </c:pt>
                <c:pt idx="1053">
                  <c:v>49.788499999999999</c:v>
                </c:pt>
                <c:pt idx="1054">
                  <c:v>55.644500000000001</c:v>
                </c:pt>
                <c:pt idx="1055">
                  <c:v>49.902000000000001</c:v>
                </c:pt>
                <c:pt idx="1056">
                  <c:v>52.064499999999995</c:v>
                </c:pt>
                <c:pt idx="1057">
                  <c:v>52.277999999999999</c:v>
                </c:pt>
                <c:pt idx="1058">
                  <c:v>52.685499999999998</c:v>
                </c:pt>
                <c:pt idx="1059">
                  <c:v>56.155499999999996</c:v>
                </c:pt>
                <c:pt idx="1060">
                  <c:v>47.964499999999994</c:v>
                </c:pt>
                <c:pt idx="1061">
                  <c:v>50.885999999999996</c:v>
                </c:pt>
                <c:pt idx="1062">
                  <c:v>52.277999999999999</c:v>
                </c:pt>
                <c:pt idx="1063">
                  <c:v>49.788499999999999</c:v>
                </c:pt>
                <c:pt idx="1064">
                  <c:v>47.241</c:v>
                </c:pt>
                <c:pt idx="1065">
                  <c:v>48.538999999999994</c:v>
                </c:pt>
                <c:pt idx="1066">
                  <c:v>51.216499999999996</c:v>
                </c:pt>
                <c:pt idx="1067">
                  <c:v>44.580500000000001</c:v>
                </c:pt>
                <c:pt idx="1068">
                  <c:v>46.611499999999999</c:v>
                </c:pt>
                <c:pt idx="1069">
                  <c:v>52.064499999999995</c:v>
                </c:pt>
                <c:pt idx="1070">
                  <c:v>47.251999999999995</c:v>
                </c:pt>
                <c:pt idx="1071">
                  <c:v>46.0565</c:v>
                </c:pt>
                <c:pt idx="1072">
                  <c:v>56.155499999999996</c:v>
                </c:pt>
                <c:pt idx="1073">
                  <c:v>48.538999999999994</c:v>
                </c:pt>
                <c:pt idx="1074">
                  <c:v>50.512499999999996</c:v>
                </c:pt>
                <c:pt idx="1075">
                  <c:v>52.685499999999998</c:v>
                </c:pt>
                <c:pt idx="1076">
                  <c:v>47.964499999999994</c:v>
                </c:pt>
                <c:pt idx="1077">
                  <c:v>49.862499999999997</c:v>
                </c:pt>
                <c:pt idx="1078">
                  <c:v>56.155499999999996</c:v>
                </c:pt>
                <c:pt idx="1079">
                  <c:v>47.251999999999995</c:v>
                </c:pt>
                <c:pt idx="1080">
                  <c:v>46.0565</c:v>
                </c:pt>
                <c:pt idx="1081">
                  <c:v>51.216499999999996</c:v>
                </c:pt>
                <c:pt idx="1082">
                  <c:v>38.247500000000002</c:v>
                </c:pt>
                <c:pt idx="1083">
                  <c:v>53.618500000000004</c:v>
                </c:pt>
                <c:pt idx="1084">
                  <c:v>52.685499999999998</c:v>
                </c:pt>
                <c:pt idx="1085">
                  <c:v>52.325999999999993</c:v>
                </c:pt>
                <c:pt idx="1086">
                  <c:v>50.885999999999996</c:v>
                </c:pt>
                <c:pt idx="1087">
                  <c:v>49.788499999999999</c:v>
                </c:pt>
                <c:pt idx="1088">
                  <c:v>46.0565</c:v>
                </c:pt>
                <c:pt idx="1089">
                  <c:v>47.964499999999994</c:v>
                </c:pt>
                <c:pt idx="1090">
                  <c:v>55.644500000000001</c:v>
                </c:pt>
                <c:pt idx="1091">
                  <c:v>45.351499999999994</c:v>
                </c:pt>
                <c:pt idx="1092">
                  <c:v>38.247500000000002</c:v>
                </c:pt>
                <c:pt idx="1093">
                  <c:v>56.155499999999996</c:v>
                </c:pt>
                <c:pt idx="1094">
                  <c:v>52.685499999999998</c:v>
                </c:pt>
                <c:pt idx="1095">
                  <c:v>52.539000000000001</c:v>
                </c:pt>
                <c:pt idx="1096">
                  <c:v>49.862499999999997</c:v>
                </c:pt>
                <c:pt idx="1097">
                  <c:v>49.788499999999999</c:v>
                </c:pt>
                <c:pt idx="1098">
                  <c:v>52.277999999999999</c:v>
                </c:pt>
                <c:pt idx="1099">
                  <c:v>53.618500000000004</c:v>
                </c:pt>
                <c:pt idx="1100">
                  <c:v>52.448999999999998</c:v>
                </c:pt>
                <c:pt idx="1101">
                  <c:v>55.644500000000001</c:v>
                </c:pt>
                <c:pt idx="1102">
                  <c:v>58.933</c:v>
                </c:pt>
                <c:pt idx="1103">
                  <c:v>48.538999999999994</c:v>
                </c:pt>
                <c:pt idx="1104">
                  <c:v>47.251999999999995</c:v>
                </c:pt>
                <c:pt idx="1105">
                  <c:v>49.862499999999997</c:v>
                </c:pt>
                <c:pt idx="1106">
                  <c:v>49.788499999999999</c:v>
                </c:pt>
                <c:pt idx="1107">
                  <c:v>46.611499999999999</c:v>
                </c:pt>
                <c:pt idx="1108">
                  <c:v>51.807999999999993</c:v>
                </c:pt>
                <c:pt idx="1109">
                  <c:v>52.277999999999999</c:v>
                </c:pt>
                <c:pt idx="1110">
                  <c:v>52.539000000000001</c:v>
                </c:pt>
                <c:pt idx="1111">
                  <c:v>46.0565</c:v>
                </c:pt>
                <c:pt idx="1112">
                  <c:v>38.247500000000002</c:v>
                </c:pt>
                <c:pt idx="1113">
                  <c:v>55.725999999999999</c:v>
                </c:pt>
                <c:pt idx="1114">
                  <c:v>42.153999999999996</c:v>
                </c:pt>
                <c:pt idx="1115">
                  <c:v>50.885999999999996</c:v>
                </c:pt>
                <c:pt idx="1116">
                  <c:v>47.241</c:v>
                </c:pt>
                <c:pt idx="1117">
                  <c:v>50.885999999999996</c:v>
                </c:pt>
                <c:pt idx="1118">
                  <c:v>47.241</c:v>
                </c:pt>
                <c:pt idx="1119">
                  <c:v>51.807999999999993</c:v>
                </c:pt>
                <c:pt idx="1120">
                  <c:v>52.325999999999993</c:v>
                </c:pt>
                <c:pt idx="1121">
                  <c:v>51.216499999999996</c:v>
                </c:pt>
                <c:pt idx="1122">
                  <c:v>50.512499999999996</c:v>
                </c:pt>
                <c:pt idx="1123">
                  <c:v>52.448999999999998</c:v>
                </c:pt>
                <c:pt idx="1124">
                  <c:v>55.644500000000001</c:v>
                </c:pt>
                <c:pt idx="1125">
                  <c:v>55.725999999999999</c:v>
                </c:pt>
                <c:pt idx="1126">
                  <c:v>44.580500000000001</c:v>
                </c:pt>
                <c:pt idx="1127">
                  <c:v>52.064499999999995</c:v>
                </c:pt>
                <c:pt idx="1128">
                  <c:v>47.954500000000003</c:v>
                </c:pt>
                <c:pt idx="1129">
                  <c:v>46.0565</c:v>
                </c:pt>
                <c:pt idx="1130">
                  <c:v>53.618500000000004</c:v>
                </c:pt>
                <c:pt idx="1131">
                  <c:v>47.954500000000003</c:v>
                </c:pt>
                <c:pt idx="1132">
                  <c:v>52.277999999999999</c:v>
                </c:pt>
                <c:pt idx="1133">
                  <c:v>47.251999999999995</c:v>
                </c:pt>
                <c:pt idx="1134">
                  <c:v>49.902000000000001</c:v>
                </c:pt>
                <c:pt idx="1135">
                  <c:v>52.064499999999995</c:v>
                </c:pt>
                <c:pt idx="1136">
                  <c:v>53.618500000000004</c:v>
                </c:pt>
                <c:pt idx="1137">
                  <c:v>45.351499999999994</c:v>
                </c:pt>
                <c:pt idx="1138">
                  <c:v>52.448999999999998</c:v>
                </c:pt>
                <c:pt idx="1139">
                  <c:v>52.325999999999993</c:v>
                </c:pt>
                <c:pt idx="1140">
                  <c:v>51.216499999999996</c:v>
                </c:pt>
                <c:pt idx="1141">
                  <c:v>50.512499999999996</c:v>
                </c:pt>
                <c:pt idx="1142">
                  <c:v>42.153999999999996</c:v>
                </c:pt>
                <c:pt idx="1143">
                  <c:v>38.247500000000002</c:v>
                </c:pt>
                <c:pt idx="1144">
                  <c:v>52.539000000000001</c:v>
                </c:pt>
                <c:pt idx="1145">
                  <c:v>48.538999999999994</c:v>
                </c:pt>
                <c:pt idx="1146">
                  <c:v>47.954500000000003</c:v>
                </c:pt>
                <c:pt idx="1147">
                  <c:v>45.351499999999994</c:v>
                </c:pt>
                <c:pt idx="1148">
                  <c:v>51.216499999999996</c:v>
                </c:pt>
                <c:pt idx="1149">
                  <c:v>52.448999999999998</c:v>
                </c:pt>
                <c:pt idx="1150">
                  <c:v>42.153999999999996</c:v>
                </c:pt>
                <c:pt idx="1151">
                  <c:v>49.862499999999997</c:v>
                </c:pt>
                <c:pt idx="1152">
                  <c:v>52.064499999999995</c:v>
                </c:pt>
                <c:pt idx="1153">
                  <c:v>49.902000000000001</c:v>
                </c:pt>
                <c:pt idx="1154">
                  <c:v>52.277999999999999</c:v>
                </c:pt>
                <c:pt idx="1155">
                  <c:v>38.247500000000002</c:v>
                </c:pt>
                <c:pt idx="1156">
                  <c:v>46.0565</c:v>
                </c:pt>
                <c:pt idx="1157">
                  <c:v>47.241</c:v>
                </c:pt>
                <c:pt idx="1158">
                  <c:v>52.325999999999993</c:v>
                </c:pt>
                <c:pt idx="1159">
                  <c:v>47.964499999999994</c:v>
                </c:pt>
                <c:pt idx="1160">
                  <c:v>44.580500000000001</c:v>
                </c:pt>
                <c:pt idx="1161">
                  <c:v>46.611499999999999</c:v>
                </c:pt>
                <c:pt idx="1162">
                  <c:v>52.685499999999998</c:v>
                </c:pt>
                <c:pt idx="1163">
                  <c:v>49.788499999999999</c:v>
                </c:pt>
                <c:pt idx="1164">
                  <c:v>49.862499999999997</c:v>
                </c:pt>
                <c:pt idx="1165">
                  <c:v>45.351499999999994</c:v>
                </c:pt>
                <c:pt idx="1166">
                  <c:v>52.448999999999998</c:v>
                </c:pt>
                <c:pt idx="1167">
                  <c:v>52.685499999999998</c:v>
                </c:pt>
                <c:pt idx="1168">
                  <c:v>58.933</c:v>
                </c:pt>
                <c:pt idx="1169">
                  <c:v>47.251999999999995</c:v>
                </c:pt>
                <c:pt idx="1170">
                  <c:v>52.325999999999993</c:v>
                </c:pt>
                <c:pt idx="1171">
                  <c:v>52.539000000000001</c:v>
                </c:pt>
                <c:pt idx="1172">
                  <c:v>55.725999999999999</c:v>
                </c:pt>
                <c:pt idx="1173">
                  <c:v>51.807999999999993</c:v>
                </c:pt>
                <c:pt idx="1174">
                  <c:v>51.216499999999996</c:v>
                </c:pt>
                <c:pt idx="1175">
                  <c:v>55.3095</c:v>
                </c:pt>
                <c:pt idx="1176">
                  <c:v>56.155499999999996</c:v>
                </c:pt>
                <c:pt idx="1177">
                  <c:v>53.618500000000004</c:v>
                </c:pt>
                <c:pt idx="1178">
                  <c:v>46.0565</c:v>
                </c:pt>
                <c:pt idx="1179">
                  <c:v>47.251999999999995</c:v>
                </c:pt>
                <c:pt idx="1180">
                  <c:v>52.277999999999999</c:v>
                </c:pt>
                <c:pt idx="1181">
                  <c:v>49.862499999999997</c:v>
                </c:pt>
                <c:pt idx="1182">
                  <c:v>58.933</c:v>
                </c:pt>
                <c:pt idx="1183">
                  <c:v>50.512499999999996</c:v>
                </c:pt>
                <c:pt idx="1184">
                  <c:v>55.725999999999999</c:v>
                </c:pt>
                <c:pt idx="1185">
                  <c:v>48.538999999999994</c:v>
                </c:pt>
                <c:pt idx="1186">
                  <c:v>46.0565</c:v>
                </c:pt>
                <c:pt idx="1187">
                  <c:v>45.351499999999994</c:v>
                </c:pt>
                <c:pt idx="1188">
                  <c:v>55.644500000000001</c:v>
                </c:pt>
                <c:pt idx="1189">
                  <c:v>55.3095</c:v>
                </c:pt>
                <c:pt idx="1190">
                  <c:v>55.725999999999999</c:v>
                </c:pt>
                <c:pt idx="1191">
                  <c:v>49.902000000000001</c:v>
                </c:pt>
                <c:pt idx="1192">
                  <c:v>50.962499999999999</c:v>
                </c:pt>
                <c:pt idx="1193">
                  <c:v>51.807999999999993</c:v>
                </c:pt>
                <c:pt idx="1194">
                  <c:v>44.772500000000001</c:v>
                </c:pt>
                <c:pt idx="1195">
                  <c:v>52.064499999999995</c:v>
                </c:pt>
                <c:pt idx="1196">
                  <c:v>46.611499999999999</c:v>
                </c:pt>
                <c:pt idx="1197">
                  <c:v>56.155499999999996</c:v>
                </c:pt>
                <c:pt idx="1198">
                  <c:v>49.902000000000001</c:v>
                </c:pt>
                <c:pt idx="1199">
                  <c:v>50.885999999999996</c:v>
                </c:pt>
                <c:pt idx="1200">
                  <c:v>44.580500000000001</c:v>
                </c:pt>
                <c:pt idx="1201">
                  <c:v>42.153999999999996</c:v>
                </c:pt>
                <c:pt idx="1202">
                  <c:v>55.725999999999999</c:v>
                </c:pt>
                <c:pt idx="1203">
                  <c:v>52.539000000000001</c:v>
                </c:pt>
                <c:pt idx="1204">
                  <c:v>56.155499999999996</c:v>
                </c:pt>
                <c:pt idx="1205">
                  <c:v>44.772500000000001</c:v>
                </c:pt>
                <c:pt idx="1206">
                  <c:v>55.644500000000001</c:v>
                </c:pt>
                <c:pt idx="1207">
                  <c:v>45.351499999999994</c:v>
                </c:pt>
                <c:pt idx="1208">
                  <c:v>52.448999999999998</c:v>
                </c:pt>
                <c:pt idx="1209">
                  <c:v>47.964499999999994</c:v>
                </c:pt>
                <c:pt idx="1210">
                  <c:v>49.788499999999999</c:v>
                </c:pt>
                <c:pt idx="1211">
                  <c:v>55.3095</c:v>
                </c:pt>
                <c:pt idx="1212">
                  <c:v>48.538999999999994</c:v>
                </c:pt>
                <c:pt idx="1213">
                  <c:v>50.512499999999996</c:v>
                </c:pt>
                <c:pt idx="1214">
                  <c:v>48.538999999999994</c:v>
                </c:pt>
                <c:pt idx="1215">
                  <c:v>47.241</c:v>
                </c:pt>
                <c:pt idx="1216">
                  <c:v>44.772500000000001</c:v>
                </c:pt>
                <c:pt idx="1217">
                  <c:v>50.962499999999999</c:v>
                </c:pt>
                <c:pt idx="1218">
                  <c:v>49.788499999999999</c:v>
                </c:pt>
                <c:pt idx="1219">
                  <c:v>44.580500000000001</c:v>
                </c:pt>
                <c:pt idx="1220">
                  <c:v>55.3095</c:v>
                </c:pt>
                <c:pt idx="1221">
                  <c:v>52.539000000000001</c:v>
                </c:pt>
                <c:pt idx="1222">
                  <c:v>49.902000000000001</c:v>
                </c:pt>
                <c:pt idx="1223">
                  <c:v>51.807999999999993</c:v>
                </c:pt>
                <c:pt idx="1224">
                  <c:v>52.064499999999995</c:v>
                </c:pt>
                <c:pt idx="1225">
                  <c:v>47.954500000000003</c:v>
                </c:pt>
                <c:pt idx="1226">
                  <c:v>47.241</c:v>
                </c:pt>
                <c:pt idx="1227">
                  <c:v>38.247500000000002</c:v>
                </c:pt>
                <c:pt idx="1228">
                  <c:v>47.964499999999994</c:v>
                </c:pt>
                <c:pt idx="1229">
                  <c:v>58.933</c:v>
                </c:pt>
                <c:pt idx="1230">
                  <c:v>44.580500000000001</c:v>
                </c:pt>
                <c:pt idx="1231">
                  <c:v>53.618500000000004</c:v>
                </c:pt>
                <c:pt idx="1232">
                  <c:v>52.064499999999995</c:v>
                </c:pt>
                <c:pt idx="1233">
                  <c:v>52.685499999999998</c:v>
                </c:pt>
                <c:pt idx="1234">
                  <c:v>50.962499999999999</c:v>
                </c:pt>
                <c:pt idx="1235">
                  <c:v>46.0565</c:v>
                </c:pt>
                <c:pt idx="1236">
                  <c:v>52.325999999999993</c:v>
                </c:pt>
                <c:pt idx="1237">
                  <c:v>58.933</c:v>
                </c:pt>
                <c:pt idx="1238">
                  <c:v>51.216499999999996</c:v>
                </c:pt>
                <c:pt idx="1239">
                  <c:v>50.885999999999996</c:v>
                </c:pt>
                <c:pt idx="1240">
                  <c:v>52.448999999999998</c:v>
                </c:pt>
                <c:pt idx="1241">
                  <c:v>50.962499999999999</c:v>
                </c:pt>
                <c:pt idx="1242">
                  <c:v>47.964499999999994</c:v>
                </c:pt>
                <c:pt idx="1243">
                  <c:v>47.241</c:v>
                </c:pt>
                <c:pt idx="1244">
                  <c:v>46.611499999999999</c:v>
                </c:pt>
                <c:pt idx="1245">
                  <c:v>46.0565</c:v>
                </c:pt>
                <c:pt idx="1246">
                  <c:v>55.644500000000001</c:v>
                </c:pt>
                <c:pt idx="1247">
                  <c:v>51.216499999999996</c:v>
                </c:pt>
                <c:pt idx="1248">
                  <c:v>50.512499999999996</c:v>
                </c:pt>
                <c:pt idx="1249">
                  <c:v>47.954500000000003</c:v>
                </c:pt>
                <c:pt idx="1250">
                  <c:v>52.685499999999998</c:v>
                </c:pt>
                <c:pt idx="1251">
                  <c:v>49.902000000000001</c:v>
                </c:pt>
                <c:pt idx="1252">
                  <c:v>38.247500000000002</c:v>
                </c:pt>
                <c:pt idx="1253">
                  <c:v>55.3095</c:v>
                </c:pt>
                <c:pt idx="1254">
                  <c:v>44.772500000000001</c:v>
                </c:pt>
                <c:pt idx="1255">
                  <c:v>52.539000000000001</c:v>
                </c:pt>
                <c:pt idx="1256">
                  <c:v>55.644500000000001</c:v>
                </c:pt>
                <c:pt idx="1257">
                  <c:v>49.902000000000001</c:v>
                </c:pt>
                <c:pt idx="1258">
                  <c:v>52.064499999999995</c:v>
                </c:pt>
                <c:pt idx="1259">
                  <c:v>53.618500000000004</c:v>
                </c:pt>
                <c:pt idx="1260">
                  <c:v>52.685499999999998</c:v>
                </c:pt>
                <c:pt idx="1261">
                  <c:v>45.351499999999994</c:v>
                </c:pt>
                <c:pt idx="1262">
                  <c:v>50.962499999999999</c:v>
                </c:pt>
                <c:pt idx="1263">
                  <c:v>51.216499999999996</c:v>
                </c:pt>
                <c:pt idx="1264">
                  <c:v>38.247500000000002</c:v>
                </c:pt>
                <c:pt idx="1265">
                  <c:v>58.933</c:v>
                </c:pt>
                <c:pt idx="1266">
                  <c:v>47.251999999999995</c:v>
                </c:pt>
                <c:pt idx="1267">
                  <c:v>50.885999999999996</c:v>
                </c:pt>
                <c:pt idx="1268">
                  <c:v>51.807999999999993</c:v>
                </c:pt>
                <c:pt idx="1269">
                  <c:v>55.725999999999999</c:v>
                </c:pt>
                <c:pt idx="1270">
                  <c:v>52.685499999999998</c:v>
                </c:pt>
                <c:pt idx="1271">
                  <c:v>49.788499999999999</c:v>
                </c:pt>
                <c:pt idx="1272">
                  <c:v>52.325999999999993</c:v>
                </c:pt>
                <c:pt idx="1273">
                  <c:v>51.807999999999993</c:v>
                </c:pt>
                <c:pt idx="1274">
                  <c:v>50.512499999999996</c:v>
                </c:pt>
                <c:pt idx="1275">
                  <c:v>56.155499999999996</c:v>
                </c:pt>
                <c:pt idx="1276">
                  <c:v>52.448999999999998</c:v>
                </c:pt>
                <c:pt idx="1277">
                  <c:v>49.862499999999997</c:v>
                </c:pt>
                <c:pt idx="1278">
                  <c:v>47.964499999999994</c:v>
                </c:pt>
                <c:pt idx="1279">
                  <c:v>55.644500000000001</c:v>
                </c:pt>
                <c:pt idx="1280">
                  <c:v>42.153999999999996</c:v>
                </c:pt>
                <c:pt idx="1281">
                  <c:v>48.538999999999994</c:v>
                </c:pt>
                <c:pt idx="1282">
                  <c:v>49.862499999999997</c:v>
                </c:pt>
                <c:pt idx="1283">
                  <c:v>46.611499999999999</c:v>
                </c:pt>
                <c:pt idx="1284">
                  <c:v>44.580500000000001</c:v>
                </c:pt>
                <c:pt idx="1285">
                  <c:v>58.933</c:v>
                </c:pt>
                <c:pt idx="1286">
                  <c:v>52.277999999999999</c:v>
                </c:pt>
                <c:pt idx="1287">
                  <c:v>47.964499999999994</c:v>
                </c:pt>
                <c:pt idx="1288">
                  <c:v>46.0565</c:v>
                </c:pt>
                <c:pt idx="1289">
                  <c:v>38.247500000000002</c:v>
                </c:pt>
                <c:pt idx="1290">
                  <c:v>52.448999999999998</c:v>
                </c:pt>
                <c:pt idx="1291">
                  <c:v>52.325999999999993</c:v>
                </c:pt>
                <c:pt idx="1292">
                  <c:v>42.153999999999996</c:v>
                </c:pt>
                <c:pt idx="1293">
                  <c:v>47.251999999999995</c:v>
                </c:pt>
                <c:pt idx="1294">
                  <c:v>56.155499999999996</c:v>
                </c:pt>
                <c:pt idx="1295">
                  <c:v>55.3095</c:v>
                </c:pt>
                <c:pt idx="1296">
                  <c:v>49.862499999999997</c:v>
                </c:pt>
                <c:pt idx="1297">
                  <c:v>47.241</c:v>
                </c:pt>
                <c:pt idx="1298">
                  <c:v>53.618500000000004</c:v>
                </c:pt>
                <c:pt idx="1299">
                  <c:v>50.962499999999999</c:v>
                </c:pt>
                <c:pt idx="1300">
                  <c:v>52.277999999999999</c:v>
                </c:pt>
                <c:pt idx="1301">
                  <c:v>45.351499999999994</c:v>
                </c:pt>
                <c:pt idx="1302">
                  <c:v>42.153999999999996</c:v>
                </c:pt>
                <c:pt idx="1303">
                  <c:v>55.644500000000001</c:v>
                </c:pt>
                <c:pt idx="1304">
                  <c:v>49.788499999999999</c:v>
                </c:pt>
                <c:pt idx="1305">
                  <c:v>50.512499999999996</c:v>
                </c:pt>
                <c:pt idx="1306">
                  <c:v>52.448999999999998</c:v>
                </c:pt>
                <c:pt idx="1307">
                  <c:v>52.064499999999995</c:v>
                </c:pt>
                <c:pt idx="1308">
                  <c:v>44.580500000000001</c:v>
                </c:pt>
                <c:pt idx="1309">
                  <c:v>52.539000000000001</c:v>
                </c:pt>
                <c:pt idx="1310">
                  <c:v>47.964499999999994</c:v>
                </c:pt>
                <c:pt idx="1311">
                  <c:v>52.685499999999998</c:v>
                </c:pt>
                <c:pt idx="1312">
                  <c:v>38.247500000000002</c:v>
                </c:pt>
                <c:pt idx="1313">
                  <c:v>51.807999999999993</c:v>
                </c:pt>
                <c:pt idx="1314">
                  <c:v>52.325999999999993</c:v>
                </c:pt>
                <c:pt idx="1315">
                  <c:v>38.247500000000002</c:v>
                </c:pt>
                <c:pt idx="1316">
                  <c:v>47.241</c:v>
                </c:pt>
                <c:pt idx="1317">
                  <c:v>52.277999999999999</c:v>
                </c:pt>
                <c:pt idx="1318">
                  <c:v>52.685499999999998</c:v>
                </c:pt>
                <c:pt idx="1319">
                  <c:v>47.251999999999995</c:v>
                </c:pt>
                <c:pt idx="1320">
                  <c:v>58.933</c:v>
                </c:pt>
                <c:pt idx="1321">
                  <c:v>49.902000000000001</c:v>
                </c:pt>
                <c:pt idx="1322">
                  <c:v>50.962499999999999</c:v>
                </c:pt>
                <c:pt idx="1323">
                  <c:v>45.351499999999994</c:v>
                </c:pt>
                <c:pt idx="1324">
                  <c:v>55.725999999999999</c:v>
                </c:pt>
                <c:pt idx="1325">
                  <c:v>44.580500000000001</c:v>
                </c:pt>
                <c:pt idx="1326">
                  <c:v>52.325999999999993</c:v>
                </c:pt>
                <c:pt idx="1327">
                  <c:v>52.064499999999995</c:v>
                </c:pt>
                <c:pt idx="1328">
                  <c:v>47.954500000000003</c:v>
                </c:pt>
                <c:pt idx="1329">
                  <c:v>53.618500000000004</c:v>
                </c:pt>
                <c:pt idx="1330">
                  <c:v>51.807999999999993</c:v>
                </c:pt>
                <c:pt idx="1331">
                  <c:v>49.902000000000001</c:v>
                </c:pt>
                <c:pt idx="1332">
                  <c:v>51.216499999999996</c:v>
                </c:pt>
                <c:pt idx="1333">
                  <c:v>49.862499999999997</c:v>
                </c:pt>
                <c:pt idx="1334">
                  <c:v>55.644500000000001</c:v>
                </c:pt>
                <c:pt idx="1335">
                  <c:v>38.247500000000002</c:v>
                </c:pt>
                <c:pt idx="1336">
                  <c:v>47.964499999999994</c:v>
                </c:pt>
                <c:pt idx="1337">
                  <c:v>50.962499999999999</c:v>
                </c:pt>
                <c:pt idx="1338">
                  <c:v>50.885999999999996</c:v>
                </c:pt>
                <c:pt idx="1339">
                  <c:v>52.685499999999998</c:v>
                </c:pt>
                <c:pt idx="1340">
                  <c:v>52.325999999999993</c:v>
                </c:pt>
                <c:pt idx="1341">
                  <c:v>50.512499999999996</c:v>
                </c:pt>
                <c:pt idx="1342">
                  <c:v>44.772500000000001</c:v>
                </c:pt>
                <c:pt idx="1343">
                  <c:v>55.725999999999999</c:v>
                </c:pt>
                <c:pt idx="1344">
                  <c:v>55.644500000000001</c:v>
                </c:pt>
                <c:pt idx="1345">
                  <c:v>51.216499999999996</c:v>
                </c:pt>
                <c:pt idx="1346">
                  <c:v>44.580500000000001</c:v>
                </c:pt>
                <c:pt idx="1347">
                  <c:v>55.725999999999999</c:v>
                </c:pt>
                <c:pt idx="1348">
                  <c:v>47.954500000000003</c:v>
                </c:pt>
                <c:pt idx="1349">
                  <c:v>38.247500000000002</c:v>
                </c:pt>
                <c:pt idx="1350">
                  <c:v>50.885999999999996</c:v>
                </c:pt>
                <c:pt idx="1351">
                  <c:v>51.216499999999996</c:v>
                </c:pt>
                <c:pt idx="1352">
                  <c:v>50.512499999999996</c:v>
                </c:pt>
                <c:pt idx="1353">
                  <c:v>58.933</c:v>
                </c:pt>
                <c:pt idx="1354">
                  <c:v>47.954500000000003</c:v>
                </c:pt>
                <c:pt idx="1355">
                  <c:v>49.862499999999997</c:v>
                </c:pt>
                <c:pt idx="1356">
                  <c:v>52.685499999999998</c:v>
                </c:pt>
                <c:pt idx="1357">
                  <c:v>55.644500000000001</c:v>
                </c:pt>
                <c:pt idx="1358">
                  <c:v>56.155499999999996</c:v>
                </c:pt>
                <c:pt idx="1359">
                  <c:v>55.3095</c:v>
                </c:pt>
                <c:pt idx="1360">
                  <c:v>53.618500000000004</c:v>
                </c:pt>
                <c:pt idx="1361">
                  <c:v>46.611499999999999</c:v>
                </c:pt>
                <c:pt idx="1362">
                  <c:v>56.155499999999996</c:v>
                </c:pt>
                <c:pt idx="1363">
                  <c:v>50.885999999999996</c:v>
                </c:pt>
                <c:pt idx="1364">
                  <c:v>38.247500000000002</c:v>
                </c:pt>
                <c:pt idx="1365">
                  <c:v>52.448999999999998</c:v>
                </c:pt>
                <c:pt idx="1366">
                  <c:v>55.3095</c:v>
                </c:pt>
                <c:pt idx="1367">
                  <c:v>51.807999999999993</c:v>
                </c:pt>
                <c:pt idx="1368">
                  <c:v>58.933</c:v>
                </c:pt>
                <c:pt idx="1369">
                  <c:v>55.644500000000001</c:v>
                </c:pt>
                <c:pt idx="1370">
                  <c:v>49.788499999999999</c:v>
                </c:pt>
                <c:pt idx="1371">
                  <c:v>47.954500000000003</c:v>
                </c:pt>
                <c:pt idx="1372">
                  <c:v>49.862499999999997</c:v>
                </c:pt>
                <c:pt idx="1373">
                  <c:v>52.064499999999995</c:v>
                </c:pt>
                <c:pt idx="1374">
                  <c:v>50.885999999999996</c:v>
                </c:pt>
                <c:pt idx="1375">
                  <c:v>52.539000000000001</c:v>
                </c:pt>
                <c:pt idx="1376">
                  <c:v>44.772500000000001</c:v>
                </c:pt>
                <c:pt idx="1377">
                  <c:v>48.538999999999994</c:v>
                </c:pt>
                <c:pt idx="1378">
                  <c:v>52.064499999999995</c:v>
                </c:pt>
                <c:pt idx="1379">
                  <c:v>55.644500000000001</c:v>
                </c:pt>
                <c:pt idx="1380">
                  <c:v>50.962499999999999</c:v>
                </c:pt>
                <c:pt idx="1381">
                  <c:v>52.277999999999999</c:v>
                </c:pt>
                <c:pt idx="1382">
                  <c:v>49.862499999999997</c:v>
                </c:pt>
                <c:pt idx="1383">
                  <c:v>49.788499999999999</c:v>
                </c:pt>
                <c:pt idx="1384">
                  <c:v>46.0565</c:v>
                </c:pt>
                <c:pt idx="1385">
                  <c:v>46.611499999999999</c:v>
                </c:pt>
                <c:pt idx="1386">
                  <c:v>42.153999999999996</c:v>
                </c:pt>
                <c:pt idx="1387">
                  <c:v>44.580500000000001</c:v>
                </c:pt>
                <c:pt idx="1388">
                  <c:v>49.902000000000001</c:v>
                </c:pt>
                <c:pt idx="1389">
                  <c:v>53.618500000000004</c:v>
                </c:pt>
                <c:pt idx="1390">
                  <c:v>52.448999999999998</c:v>
                </c:pt>
                <c:pt idx="1391">
                  <c:v>49.788499999999999</c:v>
                </c:pt>
                <c:pt idx="1392">
                  <c:v>50.885999999999996</c:v>
                </c:pt>
                <c:pt idx="1393">
                  <c:v>47.251999999999995</c:v>
                </c:pt>
                <c:pt idx="1394">
                  <c:v>44.772500000000001</c:v>
                </c:pt>
                <c:pt idx="1395">
                  <c:v>49.902000000000001</c:v>
                </c:pt>
                <c:pt idx="1396">
                  <c:v>49.788499999999999</c:v>
                </c:pt>
                <c:pt idx="1397">
                  <c:v>52.325999999999993</c:v>
                </c:pt>
                <c:pt idx="1398">
                  <c:v>42.153999999999996</c:v>
                </c:pt>
                <c:pt idx="1399">
                  <c:v>47.954500000000003</c:v>
                </c:pt>
                <c:pt idx="1400">
                  <c:v>58.933</c:v>
                </c:pt>
                <c:pt idx="1401">
                  <c:v>52.539000000000001</c:v>
                </c:pt>
                <c:pt idx="1402">
                  <c:v>49.862499999999997</c:v>
                </c:pt>
                <c:pt idx="1403">
                  <c:v>52.685499999999998</c:v>
                </c:pt>
                <c:pt idx="1404">
                  <c:v>47.964499999999994</c:v>
                </c:pt>
                <c:pt idx="1405">
                  <c:v>56.155499999999996</c:v>
                </c:pt>
                <c:pt idx="1406">
                  <c:v>55.644500000000001</c:v>
                </c:pt>
                <c:pt idx="1407">
                  <c:v>50.962499999999999</c:v>
                </c:pt>
                <c:pt idx="1408">
                  <c:v>45.351499999999994</c:v>
                </c:pt>
                <c:pt idx="1409">
                  <c:v>52.448999999999998</c:v>
                </c:pt>
                <c:pt idx="1410">
                  <c:v>46.611499999999999</c:v>
                </c:pt>
                <c:pt idx="1411">
                  <c:v>44.772500000000001</c:v>
                </c:pt>
                <c:pt idx="1412">
                  <c:v>52.325999999999993</c:v>
                </c:pt>
                <c:pt idx="1413">
                  <c:v>45.351499999999994</c:v>
                </c:pt>
                <c:pt idx="1414">
                  <c:v>52.448999999999998</c:v>
                </c:pt>
                <c:pt idx="1415">
                  <c:v>52.277999999999999</c:v>
                </c:pt>
                <c:pt idx="1416">
                  <c:v>49.902000000000001</c:v>
                </c:pt>
                <c:pt idx="1417">
                  <c:v>46.0565</c:v>
                </c:pt>
                <c:pt idx="1418">
                  <c:v>47.241</c:v>
                </c:pt>
                <c:pt idx="1419">
                  <c:v>50.512499999999996</c:v>
                </c:pt>
                <c:pt idx="1420">
                  <c:v>52.685499999999998</c:v>
                </c:pt>
                <c:pt idx="1421">
                  <c:v>42.153999999999996</c:v>
                </c:pt>
                <c:pt idx="1422">
                  <c:v>55.3095</c:v>
                </c:pt>
                <c:pt idx="1423">
                  <c:v>42.153999999999996</c:v>
                </c:pt>
                <c:pt idx="1424">
                  <c:v>47.964499999999994</c:v>
                </c:pt>
                <c:pt idx="1425">
                  <c:v>45.351499999999994</c:v>
                </c:pt>
                <c:pt idx="1426">
                  <c:v>38.247500000000002</c:v>
                </c:pt>
                <c:pt idx="1427">
                  <c:v>50.512499999999996</c:v>
                </c:pt>
                <c:pt idx="1428">
                  <c:v>44.580500000000001</c:v>
                </c:pt>
                <c:pt idx="1429">
                  <c:v>48.538999999999994</c:v>
                </c:pt>
                <c:pt idx="1430">
                  <c:v>52.325999999999993</c:v>
                </c:pt>
                <c:pt idx="1431">
                  <c:v>52.064499999999995</c:v>
                </c:pt>
                <c:pt idx="1432">
                  <c:v>52.277999999999999</c:v>
                </c:pt>
                <c:pt idx="1433">
                  <c:v>52.448999999999998</c:v>
                </c:pt>
                <c:pt idx="1434">
                  <c:v>44.772500000000001</c:v>
                </c:pt>
                <c:pt idx="1435">
                  <c:v>47.241</c:v>
                </c:pt>
                <c:pt idx="1436">
                  <c:v>49.902000000000001</c:v>
                </c:pt>
                <c:pt idx="1437">
                  <c:v>52.685499999999998</c:v>
                </c:pt>
                <c:pt idx="1438">
                  <c:v>50.885999999999996</c:v>
                </c:pt>
                <c:pt idx="1439">
                  <c:v>50.512499999999996</c:v>
                </c:pt>
                <c:pt idx="1440">
                  <c:v>42.153999999999996</c:v>
                </c:pt>
                <c:pt idx="1441">
                  <c:v>38.247500000000002</c:v>
                </c:pt>
                <c:pt idx="1442">
                  <c:v>55.725999999999999</c:v>
                </c:pt>
                <c:pt idx="1443">
                  <c:v>46.0565</c:v>
                </c:pt>
                <c:pt idx="1444">
                  <c:v>44.580500000000001</c:v>
                </c:pt>
                <c:pt idx="1445">
                  <c:v>55.644500000000001</c:v>
                </c:pt>
                <c:pt idx="1446">
                  <c:v>44.772500000000001</c:v>
                </c:pt>
                <c:pt idx="1447">
                  <c:v>52.325999999999993</c:v>
                </c:pt>
                <c:pt idx="1448">
                  <c:v>47.251999999999995</c:v>
                </c:pt>
                <c:pt idx="1449">
                  <c:v>49.902000000000001</c:v>
                </c:pt>
                <c:pt idx="1450">
                  <c:v>55.3095</c:v>
                </c:pt>
                <c:pt idx="1451">
                  <c:v>51.807999999999993</c:v>
                </c:pt>
                <c:pt idx="1452">
                  <c:v>47.954500000000003</c:v>
                </c:pt>
                <c:pt idx="1453">
                  <c:v>56.155499999999996</c:v>
                </c:pt>
                <c:pt idx="1454">
                  <c:v>45.351499999999994</c:v>
                </c:pt>
                <c:pt idx="1455">
                  <c:v>47.964499999999994</c:v>
                </c:pt>
                <c:pt idx="1456">
                  <c:v>47.251999999999995</c:v>
                </c:pt>
                <c:pt idx="1457">
                  <c:v>52.448999999999998</c:v>
                </c:pt>
                <c:pt idx="1458">
                  <c:v>51.216499999999996</c:v>
                </c:pt>
                <c:pt idx="1459">
                  <c:v>55.725999999999999</c:v>
                </c:pt>
                <c:pt idx="1460">
                  <c:v>56.155499999999996</c:v>
                </c:pt>
                <c:pt idx="1461">
                  <c:v>52.539000000000001</c:v>
                </c:pt>
                <c:pt idx="1462">
                  <c:v>55.644500000000001</c:v>
                </c:pt>
                <c:pt idx="1463">
                  <c:v>55.3095</c:v>
                </c:pt>
                <c:pt idx="1464">
                  <c:v>51.807999999999993</c:v>
                </c:pt>
                <c:pt idx="1465">
                  <c:v>49.862499999999997</c:v>
                </c:pt>
                <c:pt idx="1466">
                  <c:v>52.277999999999999</c:v>
                </c:pt>
                <c:pt idx="1467">
                  <c:v>48.538999999999994</c:v>
                </c:pt>
                <c:pt idx="1468">
                  <c:v>50.962499999999999</c:v>
                </c:pt>
                <c:pt idx="1469">
                  <c:v>52.539000000000001</c:v>
                </c:pt>
                <c:pt idx="1470">
                  <c:v>52.277999999999999</c:v>
                </c:pt>
                <c:pt idx="1471">
                  <c:v>55.725999999999999</c:v>
                </c:pt>
                <c:pt idx="1472">
                  <c:v>49.788499999999999</c:v>
                </c:pt>
                <c:pt idx="1473">
                  <c:v>51.807999999999993</c:v>
                </c:pt>
                <c:pt idx="1474">
                  <c:v>49.902000000000001</c:v>
                </c:pt>
                <c:pt idx="1475">
                  <c:v>55.644500000000001</c:v>
                </c:pt>
                <c:pt idx="1476">
                  <c:v>51.216499999999996</c:v>
                </c:pt>
                <c:pt idx="1477">
                  <c:v>55.3095</c:v>
                </c:pt>
                <c:pt idx="1478">
                  <c:v>50.885999999999996</c:v>
                </c:pt>
                <c:pt idx="1479">
                  <c:v>53.618500000000004</c:v>
                </c:pt>
                <c:pt idx="1480">
                  <c:v>47.251999999999995</c:v>
                </c:pt>
                <c:pt idx="1481">
                  <c:v>47.964499999999994</c:v>
                </c:pt>
                <c:pt idx="1482">
                  <c:v>56.155499999999996</c:v>
                </c:pt>
                <c:pt idx="1483">
                  <c:v>52.685499999999998</c:v>
                </c:pt>
                <c:pt idx="1484">
                  <c:v>46.0565</c:v>
                </c:pt>
                <c:pt idx="1485">
                  <c:v>52.064499999999995</c:v>
                </c:pt>
                <c:pt idx="1486">
                  <c:v>52.539000000000001</c:v>
                </c:pt>
                <c:pt idx="1487">
                  <c:v>49.788499999999999</c:v>
                </c:pt>
                <c:pt idx="1488">
                  <c:v>46.0565</c:v>
                </c:pt>
                <c:pt idx="1489">
                  <c:v>51.216499999999996</c:v>
                </c:pt>
                <c:pt idx="1490">
                  <c:v>58.933</c:v>
                </c:pt>
                <c:pt idx="1491">
                  <c:v>53.618500000000004</c:v>
                </c:pt>
                <c:pt idx="1492">
                  <c:v>52.325999999999993</c:v>
                </c:pt>
                <c:pt idx="1493">
                  <c:v>47.964499999999994</c:v>
                </c:pt>
                <c:pt idx="1494">
                  <c:v>51.807999999999993</c:v>
                </c:pt>
                <c:pt idx="1495">
                  <c:v>52.539000000000001</c:v>
                </c:pt>
                <c:pt idx="1496">
                  <c:v>51.216499999999996</c:v>
                </c:pt>
                <c:pt idx="1497">
                  <c:v>50.512499999999996</c:v>
                </c:pt>
                <c:pt idx="1498">
                  <c:v>44.580500000000001</c:v>
                </c:pt>
                <c:pt idx="1499">
                  <c:v>50.962499999999999</c:v>
                </c:pt>
                <c:pt idx="1500">
                  <c:v>52.277999999999999</c:v>
                </c:pt>
                <c:pt idx="1501">
                  <c:v>47.241</c:v>
                </c:pt>
                <c:pt idx="1502">
                  <c:v>55.3095</c:v>
                </c:pt>
                <c:pt idx="1503">
                  <c:v>55.725999999999999</c:v>
                </c:pt>
                <c:pt idx="1504">
                  <c:v>48.538999999999994</c:v>
                </c:pt>
                <c:pt idx="1505">
                  <c:v>56.155499999999996</c:v>
                </c:pt>
                <c:pt idx="1506">
                  <c:v>52.325999999999993</c:v>
                </c:pt>
                <c:pt idx="1507">
                  <c:v>47.251999999999995</c:v>
                </c:pt>
                <c:pt idx="1508">
                  <c:v>53.618500000000004</c:v>
                </c:pt>
                <c:pt idx="1509">
                  <c:v>50.512499999999996</c:v>
                </c:pt>
                <c:pt idx="1510">
                  <c:v>49.862499999999997</c:v>
                </c:pt>
                <c:pt idx="1511">
                  <c:v>58.933</c:v>
                </c:pt>
                <c:pt idx="1512">
                  <c:v>47.954500000000003</c:v>
                </c:pt>
                <c:pt idx="1513">
                  <c:v>38.247500000000002</c:v>
                </c:pt>
                <c:pt idx="1514">
                  <c:v>51.807999999999993</c:v>
                </c:pt>
                <c:pt idx="1515">
                  <c:v>50.962499999999999</c:v>
                </c:pt>
                <c:pt idx="1516">
                  <c:v>50.512499999999996</c:v>
                </c:pt>
                <c:pt idx="1517">
                  <c:v>55.644500000000001</c:v>
                </c:pt>
                <c:pt idx="1518">
                  <c:v>46.611499999999999</c:v>
                </c:pt>
                <c:pt idx="1519">
                  <c:v>50.885999999999996</c:v>
                </c:pt>
                <c:pt idx="1520">
                  <c:v>42.153999999999996</c:v>
                </c:pt>
                <c:pt idx="1521">
                  <c:v>45.351499999999994</c:v>
                </c:pt>
                <c:pt idx="1522">
                  <c:v>46.0565</c:v>
                </c:pt>
                <c:pt idx="1523">
                  <c:v>50.962499999999999</c:v>
                </c:pt>
                <c:pt idx="1524">
                  <c:v>49.788499999999999</c:v>
                </c:pt>
                <c:pt idx="1525">
                  <c:v>47.954500000000003</c:v>
                </c:pt>
                <c:pt idx="1526">
                  <c:v>46.611499999999999</c:v>
                </c:pt>
                <c:pt idx="1527">
                  <c:v>50.885999999999996</c:v>
                </c:pt>
                <c:pt idx="1528">
                  <c:v>47.964499999999994</c:v>
                </c:pt>
                <c:pt idx="1529">
                  <c:v>58.933</c:v>
                </c:pt>
                <c:pt idx="1530">
                  <c:v>55.644500000000001</c:v>
                </c:pt>
                <c:pt idx="1531">
                  <c:v>49.862499999999997</c:v>
                </c:pt>
                <c:pt idx="1532">
                  <c:v>56.155499999999996</c:v>
                </c:pt>
                <c:pt idx="1533">
                  <c:v>42.153999999999996</c:v>
                </c:pt>
                <c:pt idx="1534">
                  <c:v>38.247500000000002</c:v>
                </c:pt>
                <c:pt idx="1535">
                  <c:v>56.155499999999996</c:v>
                </c:pt>
                <c:pt idx="1536">
                  <c:v>49.862499999999997</c:v>
                </c:pt>
                <c:pt idx="1537">
                  <c:v>46.0565</c:v>
                </c:pt>
                <c:pt idx="1538">
                  <c:v>48.538999999999994</c:v>
                </c:pt>
                <c:pt idx="1539">
                  <c:v>52.685499999999998</c:v>
                </c:pt>
                <c:pt idx="1540">
                  <c:v>49.788499999999999</c:v>
                </c:pt>
                <c:pt idx="1541">
                  <c:v>53.618500000000004</c:v>
                </c:pt>
                <c:pt idx="1542">
                  <c:v>47.954500000000003</c:v>
                </c:pt>
                <c:pt idx="1543">
                  <c:v>50.885999999999996</c:v>
                </c:pt>
                <c:pt idx="1544">
                  <c:v>44.772500000000001</c:v>
                </c:pt>
                <c:pt idx="1545">
                  <c:v>55.725999999999999</c:v>
                </c:pt>
                <c:pt idx="1546">
                  <c:v>51.216499999999996</c:v>
                </c:pt>
                <c:pt idx="1547">
                  <c:v>52.539000000000001</c:v>
                </c:pt>
                <c:pt idx="1548">
                  <c:v>52.064499999999995</c:v>
                </c:pt>
                <c:pt idx="1549">
                  <c:v>50.962499999999999</c:v>
                </c:pt>
                <c:pt idx="1550">
                  <c:v>44.772500000000001</c:v>
                </c:pt>
                <c:pt idx="1551">
                  <c:v>52.325999999999993</c:v>
                </c:pt>
                <c:pt idx="1552">
                  <c:v>48.538999999999994</c:v>
                </c:pt>
                <c:pt idx="1553">
                  <c:v>47.954500000000003</c:v>
                </c:pt>
                <c:pt idx="1554">
                  <c:v>49.862499999999997</c:v>
                </c:pt>
                <c:pt idx="1555">
                  <c:v>51.216499999999996</c:v>
                </c:pt>
                <c:pt idx="1556">
                  <c:v>55.725999999999999</c:v>
                </c:pt>
                <c:pt idx="1557">
                  <c:v>52.064499999999995</c:v>
                </c:pt>
                <c:pt idx="1558">
                  <c:v>44.580500000000001</c:v>
                </c:pt>
                <c:pt idx="1559">
                  <c:v>52.539000000000001</c:v>
                </c:pt>
                <c:pt idx="1560">
                  <c:v>48.538999999999994</c:v>
                </c:pt>
                <c:pt idx="1561">
                  <c:v>45.351499999999994</c:v>
                </c:pt>
                <c:pt idx="1562">
                  <c:v>55.725999999999999</c:v>
                </c:pt>
                <c:pt idx="1563">
                  <c:v>52.448999999999998</c:v>
                </c:pt>
                <c:pt idx="1564">
                  <c:v>47.964499999999994</c:v>
                </c:pt>
                <c:pt idx="1565">
                  <c:v>47.251999999999995</c:v>
                </c:pt>
                <c:pt idx="1566">
                  <c:v>53.618500000000004</c:v>
                </c:pt>
                <c:pt idx="1567">
                  <c:v>48.538999999999994</c:v>
                </c:pt>
                <c:pt idx="1568">
                  <c:v>52.685499999999998</c:v>
                </c:pt>
                <c:pt idx="1569">
                  <c:v>45.351499999999994</c:v>
                </c:pt>
                <c:pt idx="1570">
                  <c:v>49.902000000000001</c:v>
                </c:pt>
                <c:pt idx="1571">
                  <c:v>38.247500000000002</c:v>
                </c:pt>
                <c:pt idx="1572">
                  <c:v>50.512499999999996</c:v>
                </c:pt>
                <c:pt idx="1573">
                  <c:v>52.064499999999995</c:v>
                </c:pt>
                <c:pt idx="1574">
                  <c:v>58.933</c:v>
                </c:pt>
                <c:pt idx="1575">
                  <c:v>52.325999999999993</c:v>
                </c:pt>
                <c:pt idx="1576">
                  <c:v>47.954500000000003</c:v>
                </c:pt>
                <c:pt idx="1577">
                  <c:v>46.0565</c:v>
                </c:pt>
                <c:pt idx="1578">
                  <c:v>45.351499999999994</c:v>
                </c:pt>
                <c:pt idx="1579">
                  <c:v>47.964499999999994</c:v>
                </c:pt>
                <c:pt idx="1580">
                  <c:v>52.448999999999998</c:v>
                </c:pt>
                <c:pt idx="1581">
                  <c:v>46.0565</c:v>
                </c:pt>
                <c:pt idx="1582">
                  <c:v>52.064499999999995</c:v>
                </c:pt>
                <c:pt idx="1583">
                  <c:v>55.3095</c:v>
                </c:pt>
                <c:pt idx="1584">
                  <c:v>49.902000000000001</c:v>
                </c:pt>
                <c:pt idx="1585">
                  <c:v>58.933</c:v>
                </c:pt>
                <c:pt idx="1586">
                  <c:v>52.685499999999998</c:v>
                </c:pt>
                <c:pt idx="1587">
                  <c:v>50.885999999999996</c:v>
                </c:pt>
                <c:pt idx="1588">
                  <c:v>49.788499999999999</c:v>
                </c:pt>
                <c:pt idx="1589">
                  <c:v>42.153999999999996</c:v>
                </c:pt>
                <c:pt idx="1590">
                  <c:v>47.251999999999995</c:v>
                </c:pt>
                <c:pt idx="1591">
                  <c:v>45.351499999999994</c:v>
                </c:pt>
                <c:pt idx="1592">
                  <c:v>58.933</c:v>
                </c:pt>
                <c:pt idx="1593">
                  <c:v>38.247500000000002</c:v>
                </c:pt>
                <c:pt idx="1594">
                  <c:v>49.862499999999997</c:v>
                </c:pt>
                <c:pt idx="1595">
                  <c:v>52.064499999999995</c:v>
                </c:pt>
                <c:pt idx="1596">
                  <c:v>52.539000000000001</c:v>
                </c:pt>
                <c:pt idx="1597">
                  <c:v>49.788499999999999</c:v>
                </c:pt>
                <c:pt idx="1598">
                  <c:v>50.885999999999996</c:v>
                </c:pt>
                <c:pt idx="1599">
                  <c:v>50.962499999999999</c:v>
                </c:pt>
                <c:pt idx="1600">
                  <c:v>49.902000000000001</c:v>
                </c:pt>
                <c:pt idx="1601">
                  <c:v>42.153999999999996</c:v>
                </c:pt>
                <c:pt idx="1602">
                  <c:v>52.277999999999999</c:v>
                </c:pt>
                <c:pt idx="1603">
                  <c:v>47.964499999999994</c:v>
                </c:pt>
                <c:pt idx="1604">
                  <c:v>55.3095</c:v>
                </c:pt>
                <c:pt idx="1605">
                  <c:v>44.580500000000001</c:v>
                </c:pt>
                <c:pt idx="1606">
                  <c:v>53.618500000000004</c:v>
                </c:pt>
                <c:pt idx="1607">
                  <c:v>51.216499999999996</c:v>
                </c:pt>
                <c:pt idx="1608">
                  <c:v>52.448999999999998</c:v>
                </c:pt>
                <c:pt idx="1609">
                  <c:v>50.885999999999996</c:v>
                </c:pt>
                <c:pt idx="1610">
                  <c:v>52.277999999999999</c:v>
                </c:pt>
                <c:pt idx="1611">
                  <c:v>52.685499999999998</c:v>
                </c:pt>
                <c:pt idx="1612">
                  <c:v>46.0565</c:v>
                </c:pt>
                <c:pt idx="1613">
                  <c:v>48.538999999999994</c:v>
                </c:pt>
                <c:pt idx="1614">
                  <c:v>49.902000000000001</c:v>
                </c:pt>
                <c:pt idx="1615">
                  <c:v>49.862499999999997</c:v>
                </c:pt>
                <c:pt idx="1616">
                  <c:v>47.251999999999995</c:v>
                </c:pt>
                <c:pt idx="1617">
                  <c:v>51.807999999999993</c:v>
                </c:pt>
                <c:pt idx="1618">
                  <c:v>58.933</c:v>
                </c:pt>
                <c:pt idx="1619">
                  <c:v>50.885999999999996</c:v>
                </c:pt>
                <c:pt idx="1620">
                  <c:v>47.251999999999995</c:v>
                </c:pt>
                <c:pt idx="1621">
                  <c:v>47.964499999999994</c:v>
                </c:pt>
                <c:pt idx="1622">
                  <c:v>50.962499999999999</c:v>
                </c:pt>
                <c:pt idx="1623">
                  <c:v>49.788499999999999</c:v>
                </c:pt>
                <c:pt idx="1624">
                  <c:v>52.448999999999998</c:v>
                </c:pt>
                <c:pt idx="1625">
                  <c:v>49.862499999999997</c:v>
                </c:pt>
                <c:pt idx="1626">
                  <c:v>47.954500000000003</c:v>
                </c:pt>
                <c:pt idx="1627">
                  <c:v>46.0565</c:v>
                </c:pt>
                <c:pt idx="1628">
                  <c:v>45.351499999999994</c:v>
                </c:pt>
                <c:pt idx="1629">
                  <c:v>50.512499999999996</c:v>
                </c:pt>
                <c:pt idx="1630">
                  <c:v>44.772500000000001</c:v>
                </c:pt>
                <c:pt idx="1631">
                  <c:v>52.277999999999999</c:v>
                </c:pt>
                <c:pt idx="1632">
                  <c:v>49.788499999999999</c:v>
                </c:pt>
                <c:pt idx="1633">
                  <c:v>52.064499999999995</c:v>
                </c:pt>
                <c:pt idx="1634">
                  <c:v>51.216499999999996</c:v>
                </c:pt>
                <c:pt idx="1635">
                  <c:v>47.964499999999994</c:v>
                </c:pt>
                <c:pt idx="1636">
                  <c:v>55.725999999999999</c:v>
                </c:pt>
                <c:pt idx="1637">
                  <c:v>46.611499999999999</c:v>
                </c:pt>
                <c:pt idx="1638">
                  <c:v>51.216499999999996</c:v>
                </c:pt>
                <c:pt idx="1639">
                  <c:v>52.325999999999993</c:v>
                </c:pt>
                <c:pt idx="1640">
                  <c:v>52.064499999999995</c:v>
                </c:pt>
                <c:pt idx="1641">
                  <c:v>45.351499999999994</c:v>
                </c:pt>
                <c:pt idx="1642">
                  <c:v>48.538999999999994</c:v>
                </c:pt>
                <c:pt idx="1643">
                  <c:v>53.618500000000004</c:v>
                </c:pt>
                <c:pt idx="1644">
                  <c:v>55.644500000000001</c:v>
                </c:pt>
                <c:pt idx="1645">
                  <c:v>55.725999999999999</c:v>
                </c:pt>
                <c:pt idx="1646">
                  <c:v>44.772500000000001</c:v>
                </c:pt>
                <c:pt idx="1647">
                  <c:v>56.155499999999996</c:v>
                </c:pt>
                <c:pt idx="1648">
                  <c:v>47.251999999999995</c:v>
                </c:pt>
                <c:pt idx="1649">
                  <c:v>46.611499999999999</c:v>
                </c:pt>
                <c:pt idx="1650">
                  <c:v>44.580500000000001</c:v>
                </c:pt>
                <c:pt idx="1651">
                  <c:v>46.611499999999999</c:v>
                </c:pt>
                <c:pt idx="1652">
                  <c:v>52.685499999999998</c:v>
                </c:pt>
                <c:pt idx="1653">
                  <c:v>42.153999999999996</c:v>
                </c:pt>
                <c:pt idx="1654">
                  <c:v>48.538999999999994</c:v>
                </c:pt>
                <c:pt idx="1655">
                  <c:v>56.155499999999996</c:v>
                </c:pt>
                <c:pt idx="1656">
                  <c:v>38.247500000000002</c:v>
                </c:pt>
                <c:pt idx="1657">
                  <c:v>55.725999999999999</c:v>
                </c:pt>
                <c:pt idx="1658">
                  <c:v>50.512499999999996</c:v>
                </c:pt>
                <c:pt idx="1659">
                  <c:v>52.539000000000001</c:v>
                </c:pt>
                <c:pt idx="1660">
                  <c:v>47.964499999999994</c:v>
                </c:pt>
                <c:pt idx="1661">
                  <c:v>53.618500000000004</c:v>
                </c:pt>
                <c:pt idx="1662">
                  <c:v>52.325999999999993</c:v>
                </c:pt>
                <c:pt idx="1663">
                  <c:v>52.064499999999995</c:v>
                </c:pt>
                <c:pt idx="1664">
                  <c:v>58.933</c:v>
                </c:pt>
                <c:pt idx="1665">
                  <c:v>47.241</c:v>
                </c:pt>
                <c:pt idx="1666">
                  <c:v>42.153999999999996</c:v>
                </c:pt>
                <c:pt idx="1667">
                  <c:v>52.685499999999998</c:v>
                </c:pt>
                <c:pt idx="1668">
                  <c:v>45.351499999999994</c:v>
                </c:pt>
                <c:pt idx="1669">
                  <c:v>47.964499999999994</c:v>
                </c:pt>
                <c:pt idx="1670">
                  <c:v>49.862499999999997</c:v>
                </c:pt>
                <c:pt idx="1671">
                  <c:v>51.216499999999996</c:v>
                </c:pt>
                <c:pt idx="1672">
                  <c:v>48.538999999999994</c:v>
                </c:pt>
                <c:pt idx="1673">
                  <c:v>44.580500000000001</c:v>
                </c:pt>
                <c:pt idx="1674">
                  <c:v>49.902000000000001</c:v>
                </c:pt>
                <c:pt idx="1675">
                  <c:v>52.325999999999993</c:v>
                </c:pt>
                <c:pt idx="1676">
                  <c:v>50.962499999999999</c:v>
                </c:pt>
                <c:pt idx="1677">
                  <c:v>49.788499999999999</c:v>
                </c:pt>
                <c:pt idx="1678">
                  <c:v>46.611499999999999</c:v>
                </c:pt>
                <c:pt idx="1679">
                  <c:v>38.247500000000002</c:v>
                </c:pt>
                <c:pt idx="1680">
                  <c:v>46.0565</c:v>
                </c:pt>
                <c:pt idx="1681">
                  <c:v>51.807999999999993</c:v>
                </c:pt>
                <c:pt idx="1682">
                  <c:v>52.685499999999998</c:v>
                </c:pt>
                <c:pt idx="1683">
                  <c:v>38.247500000000002</c:v>
                </c:pt>
                <c:pt idx="1684">
                  <c:v>42.153999999999996</c:v>
                </c:pt>
                <c:pt idx="1685">
                  <c:v>46.611499999999999</c:v>
                </c:pt>
                <c:pt idx="1686">
                  <c:v>52.325999999999993</c:v>
                </c:pt>
                <c:pt idx="1687">
                  <c:v>53.618500000000004</c:v>
                </c:pt>
                <c:pt idx="1688">
                  <c:v>56.155499999999996</c:v>
                </c:pt>
                <c:pt idx="1689">
                  <c:v>45.351499999999994</c:v>
                </c:pt>
                <c:pt idx="1690">
                  <c:v>55.644500000000001</c:v>
                </c:pt>
                <c:pt idx="1691">
                  <c:v>44.580500000000001</c:v>
                </c:pt>
                <c:pt idx="1692">
                  <c:v>55.3095</c:v>
                </c:pt>
                <c:pt idx="1693">
                  <c:v>50.512499999999996</c:v>
                </c:pt>
                <c:pt idx="1694">
                  <c:v>51.807999999999993</c:v>
                </c:pt>
                <c:pt idx="1695">
                  <c:v>44.772500000000001</c:v>
                </c:pt>
                <c:pt idx="1696">
                  <c:v>42.153999999999996</c:v>
                </c:pt>
                <c:pt idx="1697">
                  <c:v>49.902000000000001</c:v>
                </c:pt>
                <c:pt idx="1698">
                  <c:v>52.539000000000001</c:v>
                </c:pt>
                <c:pt idx="1699">
                  <c:v>55.644500000000001</c:v>
                </c:pt>
                <c:pt idx="1700">
                  <c:v>56.155499999999996</c:v>
                </c:pt>
                <c:pt idx="1701">
                  <c:v>52.064499999999995</c:v>
                </c:pt>
                <c:pt idx="1702">
                  <c:v>53.618500000000004</c:v>
                </c:pt>
                <c:pt idx="1703">
                  <c:v>50.962499999999999</c:v>
                </c:pt>
                <c:pt idx="1704">
                  <c:v>47.964499999999994</c:v>
                </c:pt>
                <c:pt idx="1705">
                  <c:v>55.644500000000001</c:v>
                </c:pt>
                <c:pt idx="1706">
                  <c:v>44.772500000000001</c:v>
                </c:pt>
                <c:pt idx="1707">
                  <c:v>52.277999999999999</c:v>
                </c:pt>
                <c:pt idx="1708">
                  <c:v>42.153999999999996</c:v>
                </c:pt>
                <c:pt idx="1709">
                  <c:v>55.3095</c:v>
                </c:pt>
                <c:pt idx="1710">
                  <c:v>51.216499999999996</c:v>
                </c:pt>
                <c:pt idx="1711">
                  <c:v>46.0565</c:v>
                </c:pt>
                <c:pt idx="1712">
                  <c:v>52.448999999999998</c:v>
                </c:pt>
                <c:pt idx="1713">
                  <c:v>52.539000000000001</c:v>
                </c:pt>
                <c:pt idx="1714">
                  <c:v>50.512499999999996</c:v>
                </c:pt>
                <c:pt idx="1715">
                  <c:v>56.155499999999996</c:v>
                </c:pt>
                <c:pt idx="1716">
                  <c:v>45.351499999999994</c:v>
                </c:pt>
                <c:pt idx="1717">
                  <c:v>50.512499999999996</c:v>
                </c:pt>
                <c:pt idx="1718">
                  <c:v>53.618500000000004</c:v>
                </c:pt>
                <c:pt idx="1719">
                  <c:v>47.954500000000003</c:v>
                </c:pt>
                <c:pt idx="1720">
                  <c:v>47.251999999999995</c:v>
                </c:pt>
                <c:pt idx="1721">
                  <c:v>52.539000000000001</c:v>
                </c:pt>
                <c:pt idx="1722">
                  <c:v>45.351499999999994</c:v>
                </c:pt>
                <c:pt idx="1723">
                  <c:v>50.962499999999999</c:v>
                </c:pt>
                <c:pt idx="1724">
                  <c:v>52.064499999999995</c:v>
                </c:pt>
                <c:pt idx="1725">
                  <c:v>47.241</c:v>
                </c:pt>
                <c:pt idx="1726">
                  <c:v>55.3095</c:v>
                </c:pt>
                <c:pt idx="1727">
                  <c:v>51.216499999999996</c:v>
                </c:pt>
                <c:pt idx="1728">
                  <c:v>51.807999999999993</c:v>
                </c:pt>
                <c:pt idx="1729">
                  <c:v>55.644500000000001</c:v>
                </c:pt>
                <c:pt idx="1730">
                  <c:v>49.902000000000001</c:v>
                </c:pt>
                <c:pt idx="1731">
                  <c:v>52.277999999999999</c:v>
                </c:pt>
                <c:pt idx="1732">
                  <c:v>55.725999999999999</c:v>
                </c:pt>
                <c:pt idx="1733">
                  <c:v>46.611499999999999</c:v>
                </c:pt>
                <c:pt idx="1734">
                  <c:v>52.539000000000001</c:v>
                </c:pt>
                <c:pt idx="1735">
                  <c:v>51.807999999999993</c:v>
                </c:pt>
                <c:pt idx="1736">
                  <c:v>55.3095</c:v>
                </c:pt>
                <c:pt idx="1737">
                  <c:v>50.512499999999996</c:v>
                </c:pt>
                <c:pt idx="1738">
                  <c:v>42.153999999999996</c:v>
                </c:pt>
                <c:pt idx="1739">
                  <c:v>47.954500000000003</c:v>
                </c:pt>
                <c:pt idx="1740">
                  <c:v>50.885999999999996</c:v>
                </c:pt>
                <c:pt idx="1741">
                  <c:v>44.580500000000001</c:v>
                </c:pt>
                <c:pt idx="1742">
                  <c:v>52.448999999999998</c:v>
                </c:pt>
                <c:pt idx="1743">
                  <c:v>38.247500000000002</c:v>
                </c:pt>
                <c:pt idx="1744">
                  <c:v>50.962499999999999</c:v>
                </c:pt>
                <c:pt idx="1745">
                  <c:v>52.448999999999998</c:v>
                </c:pt>
                <c:pt idx="1746">
                  <c:v>55.644500000000001</c:v>
                </c:pt>
                <c:pt idx="1747">
                  <c:v>47.954500000000003</c:v>
                </c:pt>
                <c:pt idx="1748">
                  <c:v>55.725999999999999</c:v>
                </c:pt>
                <c:pt idx="1749">
                  <c:v>52.277999999999999</c:v>
                </c:pt>
                <c:pt idx="1750">
                  <c:v>44.580500000000001</c:v>
                </c:pt>
                <c:pt idx="1751">
                  <c:v>51.216499999999996</c:v>
                </c:pt>
                <c:pt idx="1752">
                  <c:v>50.885999999999996</c:v>
                </c:pt>
                <c:pt idx="1753">
                  <c:v>47.964499999999994</c:v>
                </c:pt>
                <c:pt idx="1754">
                  <c:v>52.277999999999999</c:v>
                </c:pt>
                <c:pt idx="1755">
                  <c:v>53.618500000000004</c:v>
                </c:pt>
                <c:pt idx="1756">
                  <c:v>49.788499999999999</c:v>
                </c:pt>
                <c:pt idx="1757">
                  <c:v>44.772500000000001</c:v>
                </c:pt>
                <c:pt idx="1758">
                  <c:v>55.644500000000001</c:v>
                </c:pt>
                <c:pt idx="1759">
                  <c:v>51.216499999999996</c:v>
                </c:pt>
                <c:pt idx="1760">
                  <c:v>50.885999999999996</c:v>
                </c:pt>
                <c:pt idx="1761">
                  <c:v>46.611499999999999</c:v>
                </c:pt>
                <c:pt idx="1762">
                  <c:v>38.247500000000002</c:v>
                </c:pt>
                <c:pt idx="1763">
                  <c:v>47.241</c:v>
                </c:pt>
                <c:pt idx="1764">
                  <c:v>46.0565</c:v>
                </c:pt>
                <c:pt idx="1765">
                  <c:v>55.725999999999999</c:v>
                </c:pt>
                <c:pt idx="1766">
                  <c:v>42.153999999999996</c:v>
                </c:pt>
                <c:pt idx="1767">
                  <c:v>51.807999999999993</c:v>
                </c:pt>
                <c:pt idx="1768">
                  <c:v>47.241</c:v>
                </c:pt>
                <c:pt idx="1769">
                  <c:v>49.788499999999999</c:v>
                </c:pt>
                <c:pt idx="1770">
                  <c:v>44.772500000000001</c:v>
                </c:pt>
                <c:pt idx="1771">
                  <c:v>47.964499999999994</c:v>
                </c:pt>
                <c:pt idx="1772">
                  <c:v>47.964499999999994</c:v>
                </c:pt>
                <c:pt idx="1773">
                  <c:v>49.902000000000001</c:v>
                </c:pt>
                <c:pt idx="1774">
                  <c:v>52.539000000000001</c:v>
                </c:pt>
                <c:pt idx="1775">
                  <c:v>51.216499999999996</c:v>
                </c:pt>
                <c:pt idx="1776">
                  <c:v>55.725999999999999</c:v>
                </c:pt>
                <c:pt idx="1777">
                  <c:v>49.862499999999997</c:v>
                </c:pt>
                <c:pt idx="1778">
                  <c:v>48.538999999999994</c:v>
                </c:pt>
                <c:pt idx="1779">
                  <c:v>46.611499999999999</c:v>
                </c:pt>
                <c:pt idx="1780">
                  <c:v>44.580500000000001</c:v>
                </c:pt>
                <c:pt idx="1781">
                  <c:v>55.3095</c:v>
                </c:pt>
                <c:pt idx="1782">
                  <c:v>56.155499999999996</c:v>
                </c:pt>
                <c:pt idx="1783">
                  <c:v>53.618500000000004</c:v>
                </c:pt>
                <c:pt idx="1784">
                  <c:v>52.685499999999998</c:v>
                </c:pt>
                <c:pt idx="1785">
                  <c:v>46.611499999999999</c:v>
                </c:pt>
                <c:pt idx="1786">
                  <c:v>49.862499999999997</c:v>
                </c:pt>
                <c:pt idx="1787">
                  <c:v>42.153999999999996</c:v>
                </c:pt>
                <c:pt idx="1788">
                  <c:v>44.772500000000001</c:v>
                </c:pt>
                <c:pt idx="1789">
                  <c:v>47.241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27-4B3A-9029-602AD5FE2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68735"/>
        <c:axId val="1944057903"/>
      </c:scatterChart>
      <c:valAx>
        <c:axId val="194336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57903"/>
        <c:crosses val="autoZero"/>
        <c:crossBetween val="midCat"/>
      </c:valAx>
      <c:valAx>
        <c:axId val="19440579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6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test!$N$2:$N$1791</c:f>
              <c:numCache>
                <c:formatCode>General</c:formatCode>
                <c:ptCount val="1790"/>
                <c:pt idx="0">
                  <c:v>51.807999999999993</c:v>
                </c:pt>
                <c:pt idx="1">
                  <c:v>42.153999999999996</c:v>
                </c:pt>
                <c:pt idx="2">
                  <c:v>55.3095</c:v>
                </c:pt>
                <c:pt idx="3">
                  <c:v>49.902000000000001</c:v>
                </c:pt>
                <c:pt idx="4">
                  <c:v>44.772500000000001</c:v>
                </c:pt>
                <c:pt idx="5">
                  <c:v>55.644500000000001</c:v>
                </c:pt>
                <c:pt idx="6">
                  <c:v>52.685499999999998</c:v>
                </c:pt>
                <c:pt idx="7">
                  <c:v>58.933</c:v>
                </c:pt>
                <c:pt idx="8">
                  <c:v>47.251999999999995</c:v>
                </c:pt>
                <c:pt idx="9">
                  <c:v>46.611499999999999</c:v>
                </c:pt>
                <c:pt idx="10">
                  <c:v>47.964499999999994</c:v>
                </c:pt>
                <c:pt idx="11">
                  <c:v>50.885999999999996</c:v>
                </c:pt>
                <c:pt idx="12">
                  <c:v>55.3095</c:v>
                </c:pt>
                <c:pt idx="13">
                  <c:v>50.512499999999996</c:v>
                </c:pt>
                <c:pt idx="14">
                  <c:v>51.807999999999993</c:v>
                </c:pt>
                <c:pt idx="15">
                  <c:v>48.538999999999994</c:v>
                </c:pt>
                <c:pt idx="16">
                  <c:v>50.962499999999999</c:v>
                </c:pt>
                <c:pt idx="17">
                  <c:v>53.618500000000004</c:v>
                </c:pt>
                <c:pt idx="18">
                  <c:v>52.448999999999998</c:v>
                </c:pt>
                <c:pt idx="19">
                  <c:v>52.064499999999995</c:v>
                </c:pt>
                <c:pt idx="20">
                  <c:v>46.0565</c:v>
                </c:pt>
                <c:pt idx="21">
                  <c:v>44.580500000000001</c:v>
                </c:pt>
                <c:pt idx="22">
                  <c:v>42.153999999999996</c:v>
                </c:pt>
                <c:pt idx="23">
                  <c:v>52.277999999999999</c:v>
                </c:pt>
                <c:pt idx="24">
                  <c:v>49.788499999999999</c:v>
                </c:pt>
                <c:pt idx="25">
                  <c:v>47.964499999999994</c:v>
                </c:pt>
                <c:pt idx="26">
                  <c:v>56.155499999999996</c:v>
                </c:pt>
                <c:pt idx="27">
                  <c:v>58.933</c:v>
                </c:pt>
                <c:pt idx="28">
                  <c:v>50.512499999999996</c:v>
                </c:pt>
                <c:pt idx="29">
                  <c:v>52.539000000000001</c:v>
                </c:pt>
                <c:pt idx="30">
                  <c:v>48.538999999999994</c:v>
                </c:pt>
                <c:pt idx="31">
                  <c:v>50.962499999999999</c:v>
                </c:pt>
                <c:pt idx="32">
                  <c:v>53.618500000000004</c:v>
                </c:pt>
                <c:pt idx="33">
                  <c:v>52.325999999999993</c:v>
                </c:pt>
                <c:pt idx="34">
                  <c:v>42.153999999999996</c:v>
                </c:pt>
                <c:pt idx="35">
                  <c:v>45.351499999999994</c:v>
                </c:pt>
                <c:pt idx="36">
                  <c:v>52.448999999999998</c:v>
                </c:pt>
                <c:pt idx="37">
                  <c:v>46.611499999999999</c:v>
                </c:pt>
                <c:pt idx="38">
                  <c:v>49.788499999999999</c:v>
                </c:pt>
                <c:pt idx="39">
                  <c:v>56.155499999999996</c:v>
                </c:pt>
                <c:pt idx="40">
                  <c:v>44.580500000000001</c:v>
                </c:pt>
                <c:pt idx="41">
                  <c:v>50.512499999999996</c:v>
                </c:pt>
                <c:pt idx="42">
                  <c:v>47.251999999999995</c:v>
                </c:pt>
                <c:pt idx="43">
                  <c:v>49.902000000000001</c:v>
                </c:pt>
                <c:pt idx="44">
                  <c:v>52.325999999999993</c:v>
                </c:pt>
                <c:pt idx="45">
                  <c:v>52.448999999999998</c:v>
                </c:pt>
                <c:pt idx="46">
                  <c:v>46.611499999999999</c:v>
                </c:pt>
                <c:pt idx="47">
                  <c:v>46.0565</c:v>
                </c:pt>
                <c:pt idx="48">
                  <c:v>50.885999999999996</c:v>
                </c:pt>
                <c:pt idx="49">
                  <c:v>58.933</c:v>
                </c:pt>
                <c:pt idx="50">
                  <c:v>52.539000000000001</c:v>
                </c:pt>
                <c:pt idx="51">
                  <c:v>51.807999999999993</c:v>
                </c:pt>
                <c:pt idx="52">
                  <c:v>48.538999999999994</c:v>
                </c:pt>
                <c:pt idx="53">
                  <c:v>47.241</c:v>
                </c:pt>
                <c:pt idx="54">
                  <c:v>51.216499999999996</c:v>
                </c:pt>
                <c:pt idx="55">
                  <c:v>52.685499999999998</c:v>
                </c:pt>
                <c:pt idx="56">
                  <c:v>55.725999999999999</c:v>
                </c:pt>
                <c:pt idx="57">
                  <c:v>52.325999999999993</c:v>
                </c:pt>
                <c:pt idx="58">
                  <c:v>49.788499999999999</c:v>
                </c:pt>
                <c:pt idx="59">
                  <c:v>46.0565</c:v>
                </c:pt>
                <c:pt idx="60">
                  <c:v>50.885999999999996</c:v>
                </c:pt>
                <c:pt idx="61">
                  <c:v>58.933</c:v>
                </c:pt>
                <c:pt idx="62">
                  <c:v>50.512499999999996</c:v>
                </c:pt>
                <c:pt idx="63">
                  <c:v>47.251999999999995</c:v>
                </c:pt>
                <c:pt idx="64">
                  <c:v>48.538999999999994</c:v>
                </c:pt>
                <c:pt idx="65">
                  <c:v>49.902000000000001</c:v>
                </c:pt>
                <c:pt idx="66">
                  <c:v>47.241</c:v>
                </c:pt>
                <c:pt idx="67">
                  <c:v>53.618500000000004</c:v>
                </c:pt>
                <c:pt idx="68">
                  <c:v>52.448999999999998</c:v>
                </c:pt>
                <c:pt idx="69">
                  <c:v>52.064499999999995</c:v>
                </c:pt>
                <c:pt idx="70">
                  <c:v>38.247500000000002</c:v>
                </c:pt>
                <c:pt idx="71">
                  <c:v>52.685499999999998</c:v>
                </c:pt>
                <c:pt idx="72">
                  <c:v>55.725999999999999</c:v>
                </c:pt>
                <c:pt idx="73">
                  <c:v>49.788499999999999</c:v>
                </c:pt>
                <c:pt idx="74">
                  <c:v>46.0565</c:v>
                </c:pt>
                <c:pt idx="75">
                  <c:v>50.885999999999996</c:v>
                </c:pt>
                <c:pt idx="76">
                  <c:v>58.933</c:v>
                </c:pt>
                <c:pt idx="77">
                  <c:v>47.251999999999995</c:v>
                </c:pt>
                <c:pt idx="78">
                  <c:v>52.539000000000001</c:v>
                </c:pt>
                <c:pt idx="79">
                  <c:v>51.807999999999993</c:v>
                </c:pt>
                <c:pt idx="80">
                  <c:v>47.241</c:v>
                </c:pt>
                <c:pt idx="81">
                  <c:v>51.216499999999996</c:v>
                </c:pt>
                <c:pt idx="82">
                  <c:v>49.862499999999997</c:v>
                </c:pt>
                <c:pt idx="83">
                  <c:v>52.064499999999995</c:v>
                </c:pt>
                <c:pt idx="84">
                  <c:v>52.277999999999999</c:v>
                </c:pt>
                <c:pt idx="85">
                  <c:v>46.611499999999999</c:v>
                </c:pt>
                <c:pt idx="86">
                  <c:v>38.247500000000002</c:v>
                </c:pt>
                <c:pt idx="87">
                  <c:v>44.580500000000001</c:v>
                </c:pt>
                <c:pt idx="88">
                  <c:v>55.725999999999999</c:v>
                </c:pt>
                <c:pt idx="89">
                  <c:v>49.902000000000001</c:v>
                </c:pt>
                <c:pt idx="90">
                  <c:v>50.962499999999999</c:v>
                </c:pt>
                <c:pt idx="91">
                  <c:v>58.933</c:v>
                </c:pt>
                <c:pt idx="92">
                  <c:v>52.539000000000001</c:v>
                </c:pt>
                <c:pt idx="93">
                  <c:v>47.241</c:v>
                </c:pt>
                <c:pt idx="94">
                  <c:v>49.862499999999997</c:v>
                </c:pt>
                <c:pt idx="95">
                  <c:v>52.064499999999995</c:v>
                </c:pt>
                <c:pt idx="96">
                  <c:v>52.277999999999999</c:v>
                </c:pt>
                <c:pt idx="97">
                  <c:v>49.788499999999999</c:v>
                </c:pt>
                <c:pt idx="98">
                  <c:v>46.0565</c:v>
                </c:pt>
                <c:pt idx="99">
                  <c:v>50.885999999999996</c:v>
                </c:pt>
                <c:pt idx="100">
                  <c:v>38.247500000000002</c:v>
                </c:pt>
                <c:pt idx="101">
                  <c:v>44.580500000000001</c:v>
                </c:pt>
                <c:pt idx="102">
                  <c:v>55.3095</c:v>
                </c:pt>
                <c:pt idx="103">
                  <c:v>47.251999999999995</c:v>
                </c:pt>
                <c:pt idx="104">
                  <c:v>49.902000000000001</c:v>
                </c:pt>
                <c:pt idx="105">
                  <c:v>52.325999999999993</c:v>
                </c:pt>
                <c:pt idx="106">
                  <c:v>42.153999999999996</c:v>
                </c:pt>
                <c:pt idx="107">
                  <c:v>44.772500000000001</c:v>
                </c:pt>
                <c:pt idx="108">
                  <c:v>48.538999999999994</c:v>
                </c:pt>
                <c:pt idx="109">
                  <c:v>45.351499999999994</c:v>
                </c:pt>
                <c:pt idx="110">
                  <c:v>49.788499999999999</c:v>
                </c:pt>
                <c:pt idx="111">
                  <c:v>47.964499999999994</c:v>
                </c:pt>
                <c:pt idx="112">
                  <c:v>38.247500000000002</c:v>
                </c:pt>
                <c:pt idx="113">
                  <c:v>56.155499999999996</c:v>
                </c:pt>
                <c:pt idx="114">
                  <c:v>55.3095</c:v>
                </c:pt>
                <c:pt idx="115">
                  <c:v>51.807999999999993</c:v>
                </c:pt>
                <c:pt idx="116">
                  <c:v>47.241</c:v>
                </c:pt>
                <c:pt idx="117">
                  <c:v>50.962499999999999</c:v>
                </c:pt>
                <c:pt idx="118">
                  <c:v>52.325999999999993</c:v>
                </c:pt>
                <c:pt idx="119">
                  <c:v>42.153999999999996</c:v>
                </c:pt>
                <c:pt idx="120">
                  <c:v>47.954500000000003</c:v>
                </c:pt>
                <c:pt idx="121">
                  <c:v>55.644500000000001</c:v>
                </c:pt>
                <c:pt idx="122">
                  <c:v>46.0565</c:v>
                </c:pt>
                <c:pt idx="123">
                  <c:v>52.539000000000001</c:v>
                </c:pt>
                <c:pt idx="124">
                  <c:v>49.862499999999997</c:v>
                </c:pt>
                <c:pt idx="125">
                  <c:v>52.064499999999995</c:v>
                </c:pt>
                <c:pt idx="126">
                  <c:v>47.964499999999994</c:v>
                </c:pt>
                <c:pt idx="127">
                  <c:v>50.885999999999996</c:v>
                </c:pt>
                <c:pt idx="128">
                  <c:v>56.155499999999996</c:v>
                </c:pt>
                <c:pt idx="129">
                  <c:v>44.580500000000001</c:v>
                </c:pt>
                <c:pt idx="130">
                  <c:v>55.725999999999999</c:v>
                </c:pt>
                <c:pt idx="131">
                  <c:v>55.3095</c:v>
                </c:pt>
                <c:pt idx="132">
                  <c:v>51.807999999999993</c:v>
                </c:pt>
                <c:pt idx="133">
                  <c:v>48.538999999999994</c:v>
                </c:pt>
                <c:pt idx="134">
                  <c:v>50.962499999999999</c:v>
                </c:pt>
                <c:pt idx="135">
                  <c:v>52.325999999999993</c:v>
                </c:pt>
                <c:pt idx="136">
                  <c:v>42.153999999999996</c:v>
                </c:pt>
                <c:pt idx="137">
                  <c:v>45.351499999999994</c:v>
                </c:pt>
                <c:pt idx="138">
                  <c:v>44.772500000000001</c:v>
                </c:pt>
                <c:pt idx="139">
                  <c:v>47.954500000000003</c:v>
                </c:pt>
                <c:pt idx="140">
                  <c:v>38.247500000000002</c:v>
                </c:pt>
                <c:pt idx="141">
                  <c:v>52.539000000000001</c:v>
                </c:pt>
                <c:pt idx="142">
                  <c:v>52.064499999999995</c:v>
                </c:pt>
                <c:pt idx="143">
                  <c:v>47.964499999999994</c:v>
                </c:pt>
                <c:pt idx="144">
                  <c:v>55.644500000000001</c:v>
                </c:pt>
                <c:pt idx="145">
                  <c:v>45.351499999999994</c:v>
                </c:pt>
                <c:pt idx="146">
                  <c:v>47.954500000000003</c:v>
                </c:pt>
                <c:pt idx="147">
                  <c:v>50.885999999999996</c:v>
                </c:pt>
                <c:pt idx="148">
                  <c:v>38.247500000000002</c:v>
                </c:pt>
                <c:pt idx="149">
                  <c:v>56.155499999999996</c:v>
                </c:pt>
                <c:pt idx="150">
                  <c:v>58.933</c:v>
                </c:pt>
                <c:pt idx="151">
                  <c:v>50.512499999999996</c:v>
                </c:pt>
                <c:pt idx="152">
                  <c:v>49.902000000000001</c:v>
                </c:pt>
                <c:pt idx="153">
                  <c:v>53.618500000000004</c:v>
                </c:pt>
                <c:pt idx="154">
                  <c:v>42.153999999999996</c:v>
                </c:pt>
                <c:pt idx="155">
                  <c:v>51.216499999999996</c:v>
                </c:pt>
                <c:pt idx="156">
                  <c:v>49.862499999999997</c:v>
                </c:pt>
                <c:pt idx="157">
                  <c:v>46.611499999999999</c:v>
                </c:pt>
                <c:pt idx="158">
                  <c:v>47.964499999999994</c:v>
                </c:pt>
                <c:pt idx="159">
                  <c:v>52.448999999999998</c:v>
                </c:pt>
                <c:pt idx="160">
                  <c:v>47.954500000000003</c:v>
                </c:pt>
                <c:pt idx="161">
                  <c:v>50.885999999999996</c:v>
                </c:pt>
                <c:pt idx="162">
                  <c:v>38.247500000000002</c:v>
                </c:pt>
                <c:pt idx="163">
                  <c:v>44.580500000000001</c:v>
                </c:pt>
                <c:pt idx="164">
                  <c:v>58.933</c:v>
                </c:pt>
                <c:pt idx="165">
                  <c:v>50.512499999999996</c:v>
                </c:pt>
                <c:pt idx="166">
                  <c:v>49.902000000000001</c:v>
                </c:pt>
                <c:pt idx="167">
                  <c:v>47.241</c:v>
                </c:pt>
                <c:pt idx="168">
                  <c:v>42.153999999999996</c:v>
                </c:pt>
                <c:pt idx="169">
                  <c:v>45.351499999999994</c:v>
                </c:pt>
                <c:pt idx="170">
                  <c:v>51.216499999999996</c:v>
                </c:pt>
                <c:pt idx="171">
                  <c:v>49.862499999999997</c:v>
                </c:pt>
                <c:pt idx="172">
                  <c:v>52.277999999999999</c:v>
                </c:pt>
                <c:pt idx="173">
                  <c:v>55.644500000000001</c:v>
                </c:pt>
                <c:pt idx="174">
                  <c:v>52.685499999999998</c:v>
                </c:pt>
                <c:pt idx="175">
                  <c:v>46.0565</c:v>
                </c:pt>
                <c:pt idx="176">
                  <c:v>50.885999999999996</c:v>
                </c:pt>
                <c:pt idx="177">
                  <c:v>44.580500000000001</c:v>
                </c:pt>
                <c:pt idx="178">
                  <c:v>58.933</c:v>
                </c:pt>
                <c:pt idx="179">
                  <c:v>55.3095</c:v>
                </c:pt>
                <c:pt idx="180">
                  <c:v>47.251999999999995</c:v>
                </c:pt>
                <c:pt idx="181">
                  <c:v>47.241</c:v>
                </c:pt>
                <c:pt idx="182">
                  <c:v>53.618500000000004</c:v>
                </c:pt>
                <c:pt idx="183">
                  <c:v>42.153999999999996</c:v>
                </c:pt>
                <c:pt idx="184">
                  <c:v>51.216499999999996</c:v>
                </c:pt>
                <c:pt idx="185">
                  <c:v>52.448999999999998</c:v>
                </c:pt>
                <c:pt idx="186">
                  <c:v>49.862499999999997</c:v>
                </c:pt>
                <c:pt idx="187">
                  <c:v>52.277999999999999</c:v>
                </c:pt>
                <c:pt idx="188">
                  <c:v>46.611499999999999</c:v>
                </c:pt>
                <c:pt idx="189">
                  <c:v>44.772500000000001</c:v>
                </c:pt>
                <c:pt idx="190">
                  <c:v>55.644500000000001</c:v>
                </c:pt>
                <c:pt idx="191">
                  <c:v>49.902000000000001</c:v>
                </c:pt>
                <c:pt idx="192">
                  <c:v>49.788499999999999</c:v>
                </c:pt>
                <c:pt idx="193">
                  <c:v>48.538999999999994</c:v>
                </c:pt>
                <c:pt idx="194">
                  <c:v>46.611499999999999</c:v>
                </c:pt>
                <c:pt idx="195">
                  <c:v>47.964499999999994</c:v>
                </c:pt>
                <c:pt idx="196">
                  <c:v>44.580500000000001</c:v>
                </c:pt>
                <c:pt idx="197">
                  <c:v>55.3095</c:v>
                </c:pt>
                <c:pt idx="198">
                  <c:v>52.539000000000001</c:v>
                </c:pt>
                <c:pt idx="199">
                  <c:v>49.902000000000001</c:v>
                </c:pt>
                <c:pt idx="200">
                  <c:v>47.241</c:v>
                </c:pt>
                <c:pt idx="201">
                  <c:v>50.962499999999999</c:v>
                </c:pt>
                <c:pt idx="202">
                  <c:v>52.325999999999993</c:v>
                </c:pt>
                <c:pt idx="203">
                  <c:v>51.216499999999996</c:v>
                </c:pt>
                <c:pt idx="204">
                  <c:v>52.448999999999998</c:v>
                </c:pt>
                <c:pt idx="205">
                  <c:v>52.277999999999999</c:v>
                </c:pt>
                <c:pt idx="206">
                  <c:v>44.772500000000001</c:v>
                </c:pt>
                <c:pt idx="207">
                  <c:v>55.725999999999999</c:v>
                </c:pt>
                <c:pt idx="208">
                  <c:v>47.251999999999995</c:v>
                </c:pt>
                <c:pt idx="209">
                  <c:v>46.611499999999999</c:v>
                </c:pt>
                <c:pt idx="210">
                  <c:v>49.788499999999999</c:v>
                </c:pt>
                <c:pt idx="211">
                  <c:v>47.964499999999994</c:v>
                </c:pt>
                <c:pt idx="212">
                  <c:v>55.644500000000001</c:v>
                </c:pt>
                <c:pt idx="213">
                  <c:v>46.0565</c:v>
                </c:pt>
                <c:pt idx="214">
                  <c:v>52.685499999999998</c:v>
                </c:pt>
                <c:pt idx="215">
                  <c:v>44.580500000000001</c:v>
                </c:pt>
                <c:pt idx="216">
                  <c:v>55.3095</c:v>
                </c:pt>
                <c:pt idx="217">
                  <c:v>52.539000000000001</c:v>
                </c:pt>
                <c:pt idx="218">
                  <c:v>48.538999999999994</c:v>
                </c:pt>
                <c:pt idx="219">
                  <c:v>45.351499999999994</c:v>
                </c:pt>
                <c:pt idx="220">
                  <c:v>56.155499999999996</c:v>
                </c:pt>
                <c:pt idx="221">
                  <c:v>52.325999999999993</c:v>
                </c:pt>
                <c:pt idx="222">
                  <c:v>52.448999999999998</c:v>
                </c:pt>
                <c:pt idx="223">
                  <c:v>46.611499999999999</c:v>
                </c:pt>
                <c:pt idx="224">
                  <c:v>44.772500000000001</c:v>
                </c:pt>
                <c:pt idx="225">
                  <c:v>47.964499999999994</c:v>
                </c:pt>
                <c:pt idx="226">
                  <c:v>50.885999999999996</c:v>
                </c:pt>
                <c:pt idx="227">
                  <c:v>52.685499999999998</c:v>
                </c:pt>
                <c:pt idx="228">
                  <c:v>55.725999999999999</c:v>
                </c:pt>
                <c:pt idx="229">
                  <c:v>55.3095</c:v>
                </c:pt>
                <c:pt idx="230">
                  <c:v>47.251999999999995</c:v>
                </c:pt>
                <c:pt idx="231">
                  <c:v>52.539000000000001</c:v>
                </c:pt>
                <c:pt idx="232">
                  <c:v>51.807999999999993</c:v>
                </c:pt>
                <c:pt idx="233">
                  <c:v>48.538999999999994</c:v>
                </c:pt>
                <c:pt idx="234">
                  <c:v>50.962499999999999</c:v>
                </c:pt>
                <c:pt idx="235">
                  <c:v>52.448999999999998</c:v>
                </c:pt>
                <c:pt idx="236">
                  <c:v>52.064499999999995</c:v>
                </c:pt>
                <c:pt idx="237">
                  <c:v>49.788499999999999</c:v>
                </c:pt>
                <c:pt idx="238">
                  <c:v>50.512499999999996</c:v>
                </c:pt>
                <c:pt idx="239">
                  <c:v>49.902000000000001</c:v>
                </c:pt>
                <c:pt idx="240">
                  <c:v>50.962499999999999</c:v>
                </c:pt>
                <c:pt idx="241">
                  <c:v>52.325999999999993</c:v>
                </c:pt>
                <c:pt idx="242">
                  <c:v>51.216499999999996</c:v>
                </c:pt>
                <c:pt idx="243">
                  <c:v>50.885999999999996</c:v>
                </c:pt>
                <c:pt idx="244">
                  <c:v>38.247500000000002</c:v>
                </c:pt>
                <c:pt idx="245">
                  <c:v>52.685499999999998</c:v>
                </c:pt>
                <c:pt idx="246">
                  <c:v>47.241</c:v>
                </c:pt>
                <c:pt idx="247">
                  <c:v>44.772500000000001</c:v>
                </c:pt>
                <c:pt idx="248">
                  <c:v>47.964499999999994</c:v>
                </c:pt>
                <c:pt idx="249">
                  <c:v>46.0565</c:v>
                </c:pt>
                <c:pt idx="250">
                  <c:v>55.725999999999999</c:v>
                </c:pt>
                <c:pt idx="251">
                  <c:v>47.251999999999995</c:v>
                </c:pt>
                <c:pt idx="252">
                  <c:v>51.807999999999993</c:v>
                </c:pt>
                <c:pt idx="253">
                  <c:v>53.618500000000004</c:v>
                </c:pt>
                <c:pt idx="254">
                  <c:v>51.216499999999996</c:v>
                </c:pt>
                <c:pt idx="255">
                  <c:v>52.064499999999995</c:v>
                </c:pt>
                <c:pt idx="256">
                  <c:v>38.247500000000002</c:v>
                </c:pt>
                <c:pt idx="257">
                  <c:v>58.933</c:v>
                </c:pt>
                <c:pt idx="258">
                  <c:v>47.241</c:v>
                </c:pt>
                <c:pt idx="259">
                  <c:v>49.788499999999999</c:v>
                </c:pt>
                <c:pt idx="260">
                  <c:v>55.644500000000001</c:v>
                </c:pt>
                <c:pt idx="261">
                  <c:v>46.0565</c:v>
                </c:pt>
                <c:pt idx="262">
                  <c:v>55.725999999999999</c:v>
                </c:pt>
                <c:pt idx="263">
                  <c:v>50.512499999999996</c:v>
                </c:pt>
                <c:pt idx="264">
                  <c:v>51.807999999999993</c:v>
                </c:pt>
                <c:pt idx="265">
                  <c:v>52.325999999999993</c:v>
                </c:pt>
                <c:pt idx="266">
                  <c:v>42.153999999999996</c:v>
                </c:pt>
                <c:pt idx="267">
                  <c:v>45.351499999999994</c:v>
                </c:pt>
                <c:pt idx="268">
                  <c:v>51.216499999999996</c:v>
                </c:pt>
                <c:pt idx="269">
                  <c:v>52.448999999999998</c:v>
                </c:pt>
                <c:pt idx="270">
                  <c:v>52.064499999999995</c:v>
                </c:pt>
                <c:pt idx="271">
                  <c:v>52.277999999999999</c:v>
                </c:pt>
                <c:pt idx="272">
                  <c:v>49.862499999999997</c:v>
                </c:pt>
                <c:pt idx="273">
                  <c:v>49.788499999999999</c:v>
                </c:pt>
                <c:pt idx="274">
                  <c:v>46.0565</c:v>
                </c:pt>
                <c:pt idx="275">
                  <c:v>56.155499999999996</c:v>
                </c:pt>
                <c:pt idx="276">
                  <c:v>58.933</c:v>
                </c:pt>
                <c:pt idx="277">
                  <c:v>55.725999999999999</c:v>
                </c:pt>
                <c:pt idx="278">
                  <c:v>50.512499999999996</c:v>
                </c:pt>
                <c:pt idx="279">
                  <c:v>47.251999999999995</c:v>
                </c:pt>
                <c:pt idx="280">
                  <c:v>51.807999999999993</c:v>
                </c:pt>
                <c:pt idx="281">
                  <c:v>47.241</c:v>
                </c:pt>
                <c:pt idx="282">
                  <c:v>52.325999999999993</c:v>
                </c:pt>
                <c:pt idx="283">
                  <c:v>42.153999999999996</c:v>
                </c:pt>
                <c:pt idx="284">
                  <c:v>45.351499999999994</c:v>
                </c:pt>
                <c:pt idx="285">
                  <c:v>52.448999999999998</c:v>
                </c:pt>
                <c:pt idx="286">
                  <c:v>52.277999999999999</c:v>
                </c:pt>
                <c:pt idx="287">
                  <c:v>46.611499999999999</c:v>
                </c:pt>
                <c:pt idx="288">
                  <c:v>46.0565</c:v>
                </c:pt>
                <c:pt idx="289">
                  <c:v>38.247500000000002</c:v>
                </c:pt>
                <c:pt idx="290">
                  <c:v>56.155499999999996</c:v>
                </c:pt>
                <c:pt idx="291">
                  <c:v>52.539000000000001</c:v>
                </c:pt>
                <c:pt idx="292">
                  <c:v>51.807999999999993</c:v>
                </c:pt>
                <c:pt idx="293">
                  <c:v>50.962499999999999</c:v>
                </c:pt>
                <c:pt idx="294">
                  <c:v>42.153999999999996</c:v>
                </c:pt>
                <c:pt idx="295">
                  <c:v>45.351499999999994</c:v>
                </c:pt>
                <c:pt idx="296">
                  <c:v>51.216499999999996</c:v>
                </c:pt>
                <c:pt idx="297">
                  <c:v>52.448999999999998</c:v>
                </c:pt>
                <c:pt idx="298">
                  <c:v>49.862499999999997</c:v>
                </c:pt>
                <c:pt idx="299">
                  <c:v>52.277999999999999</c:v>
                </c:pt>
                <c:pt idx="300">
                  <c:v>55.3095</c:v>
                </c:pt>
                <c:pt idx="301">
                  <c:v>47.251999999999995</c:v>
                </c:pt>
                <c:pt idx="302">
                  <c:v>44.772500000000001</c:v>
                </c:pt>
                <c:pt idx="303">
                  <c:v>47.964499999999994</c:v>
                </c:pt>
                <c:pt idx="304">
                  <c:v>55.644500000000001</c:v>
                </c:pt>
                <c:pt idx="305">
                  <c:v>46.0565</c:v>
                </c:pt>
                <c:pt idx="306">
                  <c:v>52.685499999999998</c:v>
                </c:pt>
                <c:pt idx="307">
                  <c:v>56.155499999999996</c:v>
                </c:pt>
                <c:pt idx="308">
                  <c:v>44.580500000000001</c:v>
                </c:pt>
                <c:pt idx="309">
                  <c:v>55.725999999999999</c:v>
                </c:pt>
                <c:pt idx="310">
                  <c:v>50.512499999999996</c:v>
                </c:pt>
                <c:pt idx="311">
                  <c:v>52.539000000000001</c:v>
                </c:pt>
                <c:pt idx="312">
                  <c:v>48.538999999999994</c:v>
                </c:pt>
                <c:pt idx="313">
                  <c:v>53.618500000000004</c:v>
                </c:pt>
                <c:pt idx="314">
                  <c:v>52.325999999999993</c:v>
                </c:pt>
                <c:pt idx="315">
                  <c:v>52.064499999999995</c:v>
                </c:pt>
                <c:pt idx="316">
                  <c:v>46.611499999999999</c:v>
                </c:pt>
                <c:pt idx="317">
                  <c:v>44.772500000000001</c:v>
                </c:pt>
                <c:pt idx="318">
                  <c:v>49.788499999999999</c:v>
                </c:pt>
                <c:pt idx="319">
                  <c:v>47.964499999999994</c:v>
                </c:pt>
                <c:pt idx="320">
                  <c:v>46.0565</c:v>
                </c:pt>
                <c:pt idx="321">
                  <c:v>38.247500000000002</c:v>
                </c:pt>
                <c:pt idx="322">
                  <c:v>56.155499999999996</c:v>
                </c:pt>
                <c:pt idx="323">
                  <c:v>44.580500000000001</c:v>
                </c:pt>
                <c:pt idx="324">
                  <c:v>50.512499999999996</c:v>
                </c:pt>
                <c:pt idx="325">
                  <c:v>50.962499999999999</c:v>
                </c:pt>
                <c:pt idx="326">
                  <c:v>42.153999999999996</c:v>
                </c:pt>
                <c:pt idx="327">
                  <c:v>51.216499999999996</c:v>
                </c:pt>
                <c:pt idx="328">
                  <c:v>52.064499999999995</c:v>
                </c:pt>
                <c:pt idx="329">
                  <c:v>46.611499999999999</c:v>
                </c:pt>
                <c:pt idx="330">
                  <c:v>55.644500000000001</c:v>
                </c:pt>
                <c:pt idx="331">
                  <c:v>52.685499999999998</c:v>
                </c:pt>
                <c:pt idx="332">
                  <c:v>55.725999999999999</c:v>
                </c:pt>
                <c:pt idx="333">
                  <c:v>52.539000000000001</c:v>
                </c:pt>
                <c:pt idx="334">
                  <c:v>48.538999999999994</c:v>
                </c:pt>
                <c:pt idx="335">
                  <c:v>49.902000000000001</c:v>
                </c:pt>
                <c:pt idx="336">
                  <c:v>53.618500000000004</c:v>
                </c:pt>
                <c:pt idx="337">
                  <c:v>52.064499999999995</c:v>
                </c:pt>
                <c:pt idx="338">
                  <c:v>44.772500000000001</c:v>
                </c:pt>
                <c:pt idx="339">
                  <c:v>38.247500000000002</c:v>
                </c:pt>
                <c:pt idx="340">
                  <c:v>55.3095</c:v>
                </c:pt>
                <c:pt idx="341">
                  <c:v>50.512499999999996</c:v>
                </c:pt>
                <c:pt idx="342">
                  <c:v>42.153999999999996</c:v>
                </c:pt>
                <c:pt idx="343">
                  <c:v>47.964499999999994</c:v>
                </c:pt>
                <c:pt idx="344">
                  <c:v>46.0565</c:v>
                </c:pt>
                <c:pt idx="345">
                  <c:v>44.580500000000001</c:v>
                </c:pt>
                <c:pt idx="346">
                  <c:v>58.933</c:v>
                </c:pt>
                <c:pt idx="347">
                  <c:v>49.902000000000001</c:v>
                </c:pt>
                <c:pt idx="348">
                  <c:v>45.351499999999994</c:v>
                </c:pt>
                <c:pt idx="349">
                  <c:v>49.788499999999999</c:v>
                </c:pt>
                <c:pt idx="350">
                  <c:v>50.885999999999996</c:v>
                </c:pt>
                <c:pt idx="351">
                  <c:v>55.3095</c:v>
                </c:pt>
                <c:pt idx="352">
                  <c:v>47.251999999999995</c:v>
                </c:pt>
                <c:pt idx="353">
                  <c:v>51.807999999999993</c:v>
                </c:pt>
                <c:pt idx="354">
                  <c:v>50.962499999999999</c:v>
                </c:pt>
                <c:pt idx="355">
                  <c:v>53.618500000000004</c:v>
                </c:pt>
                <c:pt idx="356">
                  <c:v>49.862499999999997</c:v>
                </c:pt>
                <c:pt idx="357">
                  <c:v>52.277999999999999</c:v>
                </c:pt>
                <c:pt idx="358">
                  <c:v>38.247500000000002</c:v>
                </c:pt>
                <c:pt idx="359">
                  <c:v>44.580500000000001</c:v>
                </c:pt>
                <c:pt idx="360">
                  <c:v>47.241</c:v>
                </c:pt>
                <c:pt idx="361">
                  <c:v>52.448999999999998</c:v>
                </c:pt>
                <c:pt idx="362">
                  <c:v>47.964499999999994</c:v>
                </c:pt>
                <c:pt idx="363">
                  <c:v>50.885999999999996</c:v>
                </c:pt>
                <c:pt idx="364">
                  <c:v>56.155499999999996</c:v>
                </c:pt>
                <c:pt idx="365">
                  <c:v>55.3095</c:v>
                </c:pt>
                <c:pt idx="366">
                  <c:v>50.512499999999996</c:v>
                </c:pt>
                <c:pt idx="367">
                  <c:v>52.539000000000001</c:v>
                </c:pt>
                <c:pt idx="368">
                  <c:v>50.962499999999999</c:v>
                </c:pt>
                <c:pt idx="369">
                  <c:v>53.618500000000004</c:v>
                </c:pt>
                <c:pt idx="370">
                  <c:v>52.325999999999993</c:v>
                </c:pt>
                <c:pt idx="371">
                  <c:v>45.351499999999994</c:v>
                </c:pt>
                <c:pt idx="372">
                  <c:v>49.862499999999997</c:v>
                </c:pt>
                <c:pt idx="373">
                  <c:v>48.538999999999994</c:v>
                </c:pt>
                <c:pt idx="374">
                  <c:v>49.902000000000001</c:v>
                </c:pt>
                <c:pt idx="375">
                  <c:v>52.277999999999999</c:v>
                </c:pt>
                <c:pt idx="376">
                  <c:v>49.788499999999999</c:v>
                </c:pt>
                <c:pt idx="377">
                  <c:v>50.885999999999996</c:v>
                </c:pt>
                <c:pt idx="378">
                  <c:v>44.580500000000001</c:v>
                </c:pt>
                <c:pt idx="379">
                  <c:v>58.933</c:v>
                </c:pt>
                <c:pt idx="380">
                  <c:v>55.3095</c:v>
                </c:pt>
                <c:pt idx="381">
                  <c:v>50.512499999999996</c:v>
                </c:pt>
                <c:pt idx="382">
                  <c:v>49.902000000000001</c:v>
                </c:pt>
                <c:pt idx="383">
                  <c:v>47.241</c:v>
                </c:pt>
                <c:pt idx="384">
                  <c:v>50.962499999999999</c:v>
                </c:pt>
                <c:pt idx="385">
                  <c:v>53.618500000000004</c:v>
                </c:pt>
                <c:pt idx="386">
                  <c:v>52.325999999999993</c:v>
                </c:pt>
                <c:pt idx="387">
                  <c:v>51.216499999999996</c:v>
                </c:pt>
                <c:pt idx="388">
                  <c:v>49.862499999999997</c:v>
                </c:pt>
                <c:pt idx="389">
                  <c:v>47.964499999999994</c:v>
                </c:pt>
                <c:pt idx="390">
                  <c:v>46.0565</c:v>
                </c:pt>
                <c:pt idx="391">
                  <c:v>56.155499999999996</c:v>
                </c:pt>
                <c:pt idx="392">
                  <c:v>48.538999999999994</c:v>
                </c:pt>
                <c:pt idx="393">
                  <c:v>52.277999999999999</c:v>
                </c:pt>
                <c:pt idx="394">
                  <c:v>49.788499999999999</c:v>
                </c:pt>
                <c:pt idx="395">
                  <c:v>50.885999999999996</c:v>
                </c:pt>
                <c:pt idx="396">
                  <c:v>58.933</c:v>
                </c:pt>
                <c:pt idx="397">
                  <c:v>49.902000000000001</c:v>
                </c:pt>
                <c:pt idx="398">
                  <c:v>50.962499999999999</c:v>
                </c:pt>
                <c:pt idx="399">
                  <c:v>49.862499999999997</c:v>
                </c:pt>
                <c:pt idx="400">
                  <c:v>44.772500000000001</c:v>
                </c:pt>
                <c:pt idx="401">
                  <c:v>56.155499999999996</c:v>
                </c:pt>
                <c:pt idx="402">
                  <c:v>52.539000000000001</c:v>
                </c:pt>
                <c:pt idx="403">
                  <c:v>48.538999999999994</c:v>
                </c:pt>
                <c:pt idx="404">
                  <c:v>47.241</c:v>
                </c:pt>
                <c:pt idx="405">
                  <c:v>53.618500000000004</c:v>
                </c:pt>
                <c:pt idx="406">
                  <c:v>52.325999999999993</c:v>
                </c:pt>
                <c:pt idx="407">
                  <c:v>51.216499999999996</c:v>
                </c:pt>
                <c:pt idx="408">
                  <c:v>52.277999999999999</c:v>
                </c:pt>
                <c:pt idx="409">
                  <c:v>46.0565</c:v>
                </c:pt>
                <c:pt idx="410">
                  <c:v>50.885999999999996</c:v>
                </c:pt>
                <c:pt idx="411">
                  <c:v>52.685499999999998</c:v>
                </c:pt>
                <c:pt idx="412">
                  <c:v>58.933</c:v>
                </c:pt>
                <c:pt idx="413">
                  <c:v>50.962499999999999</c:v>
                </c:pt>
                <c:pt idx="414">
                  <c:v>42.153999999999996</c:v>
                </c:pt>
                <c:pt idx="415">
                  <c:v>52.064499999999995</c:v>
                </c:pt>
                <c:pt idx="416">
                  <c:v>56.155499999999996</c:v>
                </c:pt>
                <c:pt idx="417">
                  <c:v>55.725999999999999</c:v>
                </c:pt>
                <c:pt idx="418">
                  <c:v>45.351499999999994</c:v>
                </c:pt>
                <c:pt idx="419">
                  <c:v>51.216499999999996</c:v>
                </c:pt>
                <c:pt idx="420">
                  <c:v>52.448999999999998</c:v>
                </c:pt>
                <c:pt idx="421">
                  <c:v>44.772500000000001</c:v>
                </c:pt>
                <c:pt idx="422">
                  <c:v>47.954500000000003</c:v>
                </c:pt>
                <c:pt idx="423">
                  <c:v>47.964499999999994</c:v>
                </c:pt>
                <c:pt idx="424">
                  <c:v>46.0565</c:v>
                </c:pt>
                <c:pt idx="425">
                  <c:v>38.247500000000002</c:v>
                </c:pt>
                <c:pt idx="426">
                  <c:v>52.685499999999998</c:v>
                </c:pt>
                <c:pt idx="427">
                  <c:v>58.933</c:v>
                </c:pt>
                <c:pt idx="428">
                  <c:v>52.539000000000001</c:v>
                </c:pt>
                <c:pt idx="429">
                  <c:v>52.064499999999995</c:v>
                </c:pt>
                <c:pt idx="430">
                  <c:v>46.611499999999999</c:v>
                </c:pt>
                <c:pt idx="431">
                  <c:v>56.155499999999996</c:v>
                </c:pt>
                <c:pt idx="432">
                  <c:v>47.251999999999995</c:v>
                </c:pt>
                <c:pt idx="433">
                  <c:v>51.807999999999993</c:v>
                </c:pt>
                <c:pt idx="434">
                  <c:v>48.538999999999994</c:v>
                </c:pt>
                <c:pt idx="435">
                  <c:v>53.618500000000004</c:v>
                </c:pt>
                <c:pt idx="436">
                  <c:v>51.216499999999996</c:v>
                </c:pt>
                <c:pt idx="437">
                  <c:v>52.448999999999998</c:v>
                </c:pt>
                <c:pt idx="438">
                  <c:v>49.862499999999997</c:v>
                </c:pt>
                <c:pt idx="439">
                  <c:v>47.954500000000003</c:v>
                </c:pt>
                <c:pt idx="440">
                  <c:v>46.0565</c:v>
                </c:pt>
                <c:pt idx="441">
                  <c:v>55.725999999999999</c:v>
                </c:pt>
                <c:pt idx="442">
                  <c:v>45.351499999999994</c:v>
                </c:pt>
                <c:pt idx="443">
                  <c:v>52.064499999999995</c:v>
                </c:pt>
                <c:pt idx="444">
                  <c:v>52.277999999999999</c:v>
                </c:pt>
                <c:pt idx="445">
                  <c:v>50.512499999999996</c:v>
                </c:pt>
                <c:pt idx="446">
                  <c:v>47.251999999999995</c:v>
                </c:pt>
                <c:pt idx="447">
                  <c:v>49.902000000000001</c:v>
                </c:pt>
                <c:pt idx="448">
                  <c:v>47.241</c:v>
                </c:pt>
                <c:pt idx="449">
                  <c:v>53.618500000000004</c:v>
                </c:pt>
                <c:pt idx="450">
                  <c:v>45.351499999999994</c:v>
                </c:pt>
                <c:pt idx="451">
                  <c:v>49.788499999999999</c:v>
                </c:pt>
                <c:pt idx="452">
                  <c:v>47.964499999999994</c:v>
                </c:pt>
                <c:pt idx="453">
                  <c:v>38.247500000000002</c:v>
                </c:pt>
                <c:pt idx="454">
                  <c:v>52.685499999999998</c:v>
                </c:pt>
                <c:pt idx="455">
                  <c:v>44.580500000000001</c:v>
                </c:pt>
                <c:pt idx="456">
                  <c:v>55.725999999999999</c:v>
                </c:pt>
                <c:pt idx="457">
                  <c:v>52.539000000000001</c:v>
                </c:pt>
                <c:pt idx="458">
                  <c:v>51.807999999999993</c:v>
                </c:pt>
                <c:pt idx="459">
                  <c:v>42.153999999999996</c:v>
                </c:pt>
                <c:pt idx="460">
                  <c:v>51.216499999999996</c:v>
                </c:pt>
                <c:pt idx="461">
                  <c:v>52.448999999999998</c:v>
                </c:pt>
                <c:pt idx="462">
                  <c:v>52.277999999999999</c:v>
                </c:pt>
                <c:pt idx="463">
                  <c:v>50.885999999999996</c:v>
                </c:pt>
                <c:pt idx="464">
                  <c:v>50.512499999999996</c:v>
                </c:pt>
                <c:pt idx="465">
                  <c:v>47.241</c:v>
                </c:pt>
                <c:pt idx="466">
                  <c:v>49.788499999999999</c:v>
                </c:pt>
                <c:pt idx="467">
                  <c:v>55.644500000000001</c:v>
                </c:pt>
                <c:pt idx="468">
                  <c:v>38.247500000000002</c:v>
                </c:pt>
                <c:pt idx="469">
                  <c:v>52.685499999999998</c:v>
                </c:pt>
                <c:pt idx="470">
                  <c:v>58.933</c:v>
                </c:pt>
                <c:pt idx="471">
                  <c:v>55.725999999999999</c:v>
                </c:pt>
                <c:pt idx="472">
                  <c:v>47.251999999999995</c:v>
                </c:pt>
                <c:pt idx="473">
                  <c:v>52.539000000000001</c:v>
                </c:pt>
                <c:pt idx="474">
                  <c:v>49.902000000000001</c:v>
                </c:pt>
                <c:pt idx="475">
                  <c:v>51.216499999999996</c:v>
                </c:pt>
                <c:pt idx="476">
                  <c:v>52.277999999999999</c:v>
                </c:pt>
                <c:pt idx="477">
                  <c:v>46.611499999999999</c:v>
                </c:pt>
                <c:pt idx="478">
                  <c:v>47.954500000000003</c:v>
                </c:pt>
                <c:pt idx="479">
                  <c:v>50.885999999999996</c:v>
                </c:pt>
                <c:pt idx="480">
                  <c:v>50.512499999999996</c:v>
                </c:pt>
                <c:pt idx="481">
                  <c:v>47.954500000000003</c:v>
                </c:pt>
                <c:pt idx="482">
                  <c:v>49.788499999999999</c:v>
                </c:pt>
                <c:pt idx="483">
                  <c:v>55.644500000000001</c:v>
                </c:pt>
                <c:pt idx="484">
                  <c:v>52.685499999999998</c:v>
                </c:pt>
                <c:pt idx="485">
                  <c:v>44.580500000000001</c:v>
                </c:pt>
                <c:pt idx="486">
                  <c:v>58.933</c:v>
                </c:pt>
                <c:pt idx="487">
                  <c:v>55.3095</c:v>
                </c:pt>
                <c:pt idx="488">
                  <c:v>47.251999999999995</c:v>
                </c:pt>
                <c:pt idx="489">
                  <c:v>52.539000000000001</c:v>
                </c:pt>
                <c:pt idx="490">
                  <c:v>50.962499999999999</c:v>
                </c:pt>
                <c:pt idx="491">
                  <c:v>49.862499999999997</c:v>
                </c:pt>
                <c:pt idx="492">
                  <c:v>52.064499999999995</c:v>
                </c:pt>
                <c:pt idx="493">
                  <c:v>46.611499999999999</c:v>
                </c:pt>
                <c:pt idx="494">
                  <c:v>55.644500000000001</c:v>
                </c:pt>
                <c:pt idx="495">
                  <c:v>38.247500000000002</c:v>
                </c:pt>
                <c:pt idx="496">
                  <c:v>50.512499999999996</c:v>
                </c:pt>
                <c:pt idx="497">
                  <c:v>52.325999999999993</c:v>
                </c:pt>
                <c:pt idx="498">
                  <c:v>42.153999999999996</c:v>
                </c:pt>
                <c:pt idx="499">
                  <c:v>47.954500000000003</c:v>
                </c:pt>
                <c:pt idx="500">
                  <c:v>49.788499999999999</c:v>
                </c:pt>
                <c:pt idx="501">
                  <c:v>46.0565</c:v>
                </c:pt>
                <c:pt idx="502">
                  <c:v>52.685499999999998</c:v>
                </c:pt>
                <c:pt idx="503">
                  <c:v>51.807999999999993</c:v>
                </c:pt>
                <c:pt idx="504">
                  <c:v>49.862499999999997</c:v>
                </c:pt>
                <c:pt idx="505">
                  <c:v>52.064499999999995</c:v>
                </c:pt>
                <c:pt idx="506">
                  <c:v>46.611499999999999</c:v>
                </c:pt>
                <c:pt idx="507">
                  <c:v>55.644500000000001</c:v>
                </c:pt>
                <c:pt idx="508">
                  <c:v>55.3095</c:v>
                </c:pt>
                <c:pt idx="509">
                  <c:v>50.962499999999999</c:v>
                </c:pt>
                <c:pt idx="510">
                  <c:v>53.618500000000004</c:v>
                </c:pt>
                <c:pt idx="511">
                  <c:v>52.325999999999993</c:v>
                </c:pt>
                <c:pt idx="512">
                  <c:v>42.153999999999996</c:v>
                </c:pt>
                <c:pt idx="513">
                  <c:v>52.448999999999998</c:v>
                </c:pt>
                <c:pt idx="514">
                  <c:v>52.277999999999999</c:v>
                </c:pt>
                <c:pt idx="515">
                  <c:v>44.772500000000001</c:v>
                </c:pt>
                <c:pt idx="516">
                  <c:v>38.247500000000002</c:v>
                </c:pt>
                <c:pt idx="517">
                  <c:v>52.685499999999998</c:v>
                </c:pt>
                <c:pt idx="518">
                  <c:v>56.155499999999996</c:v>
                </c:pt>
                <c:pt idx="519">
                  <c:v>44.580500000000001</c:v>
                </c:pt>
                <c:pt idx="520">
                  <c:v>55.725999999999999</c:v>
                </c:pt>
                <c:pt idx="521">
                  <c:v>52.064499999999995</c:v>
                </c:pt>
                <c:pt idx="522">
                  <c:v>49.788499999999999</c:v>
                </c:pt>
                <c:pt idx="523">
                  <c:v>55.3095</c:v>
                </c:pt>
                <c:pt idx="524">
                  <c:v>49.902000000000001</c:v>
                </c:pt>
                <c:pt idx="525">
                  <c:v>47.241</c:v>
                </c:pt>
                <c:pt idx="526">
                  <c:v>53.618500000000004</c:v>
                </c:pt>
                <c:pt idx="527">
                  <c:v>42.153999999999996</c:v>
                </c:pt>
                <c:pt idx="528">
                  <c:v>52.448999999999998</c:v>
                </c:pt>
                <c:pt idx="529">
                  <c:v>49.862499999999997</c:v>
                </c:pt>
                <c:pt idx="530">
                  <c:v>44.772500000000001</c:v>
                </c:pt>
                <c:pt idx="531">
                  <c:v>47.954500000000003</c:v>
                </c:pt>
                <c:pt idx="532">
                  <c:v>55.644500000000001</c:v>
                </c:pt>
                <c:pt idx="533">
                  <c:v>38.247500000000002</c:v>
                </c:pt>
                <c:pt idx="534">
                  <c:v>56.155499999999996</c:v>
                </c:pt>
                <c:pt idx="535">
                  <c:v>58.933</c:v>
                </c:pt>
                <c:pt idx="536">
                  <c:v>52.539000000000001</c:v>
                </c:pt>
                <c:pt idx="537">
                  <c:v>51.807999999999993</c:v>
                </c:pt>
                <c:pt idx="538">
                  <c:v>48.538999999999994</c:v>
                </c:pt>
                <c:pt idx="539">
                  <c:v>52.064499999999995</c:v>
                </c:pt>
                <c:pt idx="540">
                  <c:v>46.611499999999999</c:v>
                </c:pt>
                <c:pt idx="541">
                  <c:v>47.954500000000003</c:v>
                </c:pt>
                <c:pt idx="542">
                  <c:v>55.644500000000001</c:v>
                </c:pt>
                <c:pt idx="543">
                  <c:v>50.885999999999996</c:v>
                </c:pt>
                <c:pt idx="544">
                  <c:v>55.3095</c:v>
                </c:pt>
                <c:pt idx="545">
                  <c:v>51.807999999999993</c:v>
                </c:pt>
                <c:pt idx="546">
                  <c:v>48.538999999999994</c:v>
                </c:pt>
                <c:pt idx="547">
                  <c:v>49.902000000000001</c:v>
                </c:pt>
                <c:pt idx="548">
                  <c:v>47.241</c:v>
                </c:pt>
                <c:pt idx="549">
                  <c:v>45.351499999999994</c:v>
                </c:pt>
                <c:pt idx="550">
                  <c:v>49.862499999999997</c:v>
                </c:pt>
                <c:pt idx="551">
                  <c:v>52.277999999999999</c:v>
                </c:pt>
                <c:pt idx="552">
                  <c:v>44.772500000000001</c:v>
                </c:pt>
                <c:pt idx="553">
                  <c:v>52.539000000000001</c:v>
                </c:pt>
                <c:pt idx="554">
                  <c:v>53.618500000000004</c:v>
                </c:pt>
                <c:pt idx="555">
                  <c:v>52.325999999999993</c:v>
                </c:pt>
                <c:pt idx="556">
                  <c:v>51.216499999999996</c:v>
                </c:pt>
                <c:pt idx="557">
                  <c:v>47.954500000000003</c:v>
                </c:pt>
                <c:pt idx="558">
                  <c:v>47.964499999999994</c:v>
                </c:pt>
                <c:pt idx="559">
                  <c:v>52.685499999999998</c:v>
                </c:pt>
                <c:pt idx="560">
                  <c:v>55.725999999999999</c:v>
                </c:pt>
                <c:pt idx="561">
                  <c:v>50.512499999999996</c:v>
                </c:pt>
                <c:pt idx="562">
                  <c:v>48.538999999999994</c:v>
                </c:pt>
                <c:pt idx="563">
                  <c:v>42.153999999999996</c:v>
                </c:pt>
                <c:pt idx="564">
                  <c:v>45.351499999999994</c:v>
                </c:pt>
                <c:pt idx="565">
                  <c:v>51.216499999999996</c:v>
                </c:pt>
                <c:pt idx="566">
                  <c:v>52.277999999999999</c:v>
                </c:pt>
                <c:pt idx="567">
                  <c:v>46.611499999999999</c:v>
                </c:pt>
                <c:pt idx="568">
                  <c:v>44.772500000000001</c:v>
                </c:pt>
                <c:pt idx="569">
                  <c:v>55.644500000000001</c:v>
                </c:pt>
                <c:pt idx="570">
                  <c:v>53.618500000000004</c:v>
                </c:pt>
                <c:pt idx="571">
                  <c:v>52.325999999999993</c:v>
                </c:pt>
                <c:pt idx="572">
                  <c:v>49.788499999999999</c:v>
                </c:pt>
                <c:pt idx="573">
                  <c:v>46.0565</c:v>
                </c:pt>
                <c:pt idx="574">
                  <c:v>50.885999999999996</c:v>
                </c:pt>
                <c:pt idx="575">
                  <c:v>52.685499999999998</c:v>
                </c:pt>
                <c:pt idx="576">
                  <c:v>56.155499999999996</c:v>
                </c:pt>
                <c:pt idx="577">
                  <c:v>44.580500000000001</c:v>
                </c:pt>
                <c:pt idx="578">
                  <c:v>58.933</c:v>
                </c:pt>
                <c:pt idx="579">
                  <c:v>55.3095</c:v>
                </c:pt>
                <c:pt idx="580">
                  <c:v>45.351499999999994</c:v>
                </c:pt>
                <c:pt idx="581">
                  <c:v>51.216499999999996</c:v>
                </c:pt>
                <c:pt idx="582">
                  <c:v>52.064499999999995</c:v>
                </c:pt>
                <c:pt idx="583">
                  <c:v>46.611499999999999</c:v>
                </c:pt>
                <c:pt idx="584">
                  <c:v>38.247500000000002</c:v>
                </c:pt>
                <c:pt idx="585">
                  <c:v>55.725999999999999</c:v>
                </c:pt>
                <c:pt idx="586">
                  <c:v>52.539000000000001</c:v>
                </c:pt>
                <c:pt idx="587">
                  <c:v>47.241</c:v>
                </c:pt>
                <c:pt idx="588">
                  <c:v>52.325999999999993</c:v>
                </c:pt>
                <c:pt idx="589">
                  <c:v>44.772500000000001</c:v>
                </c:pt>
                <c:pt idx="590">
                  <c:v>49.788499999999999</c:v>
                </c:pt>
                <c:pt idx="591">
                  <c:v>52.685499999999998</c:v>
                </c:pt>
                <c:pt idx="592">
                  <c:v>38.247500000000002</c:v>
                </c:pt>
                <c:pt idx="593">
                  <c:v>58.933</c:v>
                </c:pt>
                <c:pt idx="594">
                  <c:v>55.725999999999999</c:v>
                </c:pt>
                <c:pt idx="595">
                  <c:v>55.3095</c:v>
                </c:pt>
                <c:pt idx="596">
                  <c:v>51.807999999999993</c:v>
                </c:pt>
                <c:pt idx="597">
                  <c:v>49.902000000000001</c:v>
                </c:pt>
                <c:pt idx="598">
                  <c:v>47.241</c:v>
                </c:pt>
                <c:pt idx="599">
                  <c:v>52.448999999999998</c:v>
                </c:pt>
                <c:pt idx="600">
                  <c:v>49.862499999999997</c:v>
                </c:pt>
                <c:pt idx="601">
                  <c:v>52.277999999999999</c:v>
                </c:pt>
                <c:pt idx="602">
                  <c:v>46.611499999999999</c:v>
                </c:pt>
                <c:pt idx="603">
                  <c:v>44.772500000000001</c:v>
                </c:pt>
                <c:pt idx="604">
                  <c:v>44.580500000000001</c:v>
                </c:pt>
                <c:pt idx="605">
                  <c:v>50.512499999999996</c:v>
                </c:pt>
                <c:pt idx="606">
                  <c:v>55.644500000000001</c:v>
                </c:pt>
                <c:pt idx="607">
                  <c:v>46.0565</c:v>
                </c:pt>
                <c:pt idx="608">
                  <c:v>58.933</c:v>
                </c:pt>
                <c:pt idx="609">
                  <c:v>55.3095</c:v>
                </c:pt>
                <c:pt idx="610">
                  <c:v>47.251999999999995</c:v>
                </c:pt>
                <c:pt idx="611">
                  <c:v>52.539000000000001</c:v>
                </c:pt>
                <c:pt idx="612">
                  <c:v>50.962499999999999</c:v>
                </c:pt>
                <c:pt idx="613">
                  <c:v>52.448999999999998</c:v>
                </c:pt>
                <c:pt idx="614">
                  <c:v>49.862499999999997</c:v>
                </c:pt>
                <c:pt idx="615">
                  <c:v>52.064499999999995</c:v>
                </c:pt>
                <c:pt idx="616">
                  <c:v>44.772500000000001</c:v>
                </c:pt>
                <c:pt idx="617">
                  <c:v>50.885999999999996</c:v>
                </c:pt>
                <c:pt idx="618">
                  <c:v>38.247500000000002</c:v>
                </c:pt>
                <c:pt idx="619">
                  <c:v>44.580500000000001</c:v>
                </c:pt>
                <c:pt idx="620">
                  <c:v>52.277999999999999</c:v>
                </c:pt>
                <c:pt idx="621">
                  <c:v>46.611499999999999</c:v>
                </c:pt>
                <c:pt idx="622">
                  <c:v>47.964499999999994</c:v>
                </c:pt>
                <c:pt idx="623">
                  <c:v>46.0565</c:v>
                </c:pt>
                <c:pt idx="624">
                  <c:v>58.933</c:v>
                </c:pt>
                <c:pt idx="625">
                  <c:v>47.251999999999995</c:v>
                </c:pt>
                <c:pt idx="626">
                  <c:v>52.539000000000001</c:v>
                </c:pt>
                <c:pt idx="627">
                  <c:v>47.241</c:v>
                </c:pt>
                <c:pt idx="628">
                  <c:v>42.153999999999996</c:v>
                </c:pt>
                <c:pt idx="629">
                  <c:v>52.448999999999998</c:v>
                </c:pt>
                <c:pt idx="630">
                  <c:v>52.064499999999995</c:v>
                </c:pt>
                <c:pt idx="631">
                  <c:v>44.772500000000001</c:v>
                </c:pt>
                <c:pt idx="632">
                  <c:v>47.954500000000003</c:v>
                </c:pt>
                <c:pt idx="633">
                  <c:v>38.247500000000002</c:v>
                </c:pt>
                <c:pt idx="634">
                  <c:v>56.155499999999996</c:v>
                </c:pt>
                <c:pt idx="635">
                  <c:v>50.512499999999996</c:v>
                </c:pt>
                <c:pt idx="636">
                  <c:v>50.962499999999999</c:v>
                </c:pt>
                <c:pt idx="637">
                  <c:v>52.277999999999999</c:v>
                </c:pt>
                <c:pt idx="638">
                  <c:v>46.611499999999999</c:v>
                </c:pt>
                <c:pt idx="639">
                  <c:v>47.964499999999994</c:v>
                </c:pt>
                <c:pt idx="640">
                  <c:v>55.3095</c:v>
                </c:pt>
                <c:pt idx="641">
                  <c:v>47.251999999999995</c:v>
                </c:pt>
                <c:pt idx="642">
                  <c:v>47.241</c:v>
                </c:pt>
                <c:pt idx="643">
                  <c:v>47.954500000000003</c:v>
                </c:pt>
                <c:pt idx="644">
                  <c:v>47.964499999999994</c:v>
                </c:pt>
                <c:pt idx="645">
                  <c:v>55.644500000000001</c:v>
                </c:pt>
                <c:pt idx="646">
                  <c:v>52.685499999999998</c:v>
                </c:pt>
                <c:pt idx="647">
                  <c:v>44.580500000000001</c:v>
                </c:pt>
                <c:pt idx="648">
                  <c:v>48.538999999999994</c:v>
                </c:pt>
                <c:pt idx="649">
                  <c:v>49.902000000000001</c:v>
                </c:pt>
                <c:pt idx="650">
                  <c:v>53.618500000000004</c:v>
                </c:pt>
                <c:pt idx="651">
                  <c:v>45.351499999999994</c:v>
                </c:pt>
                <c:pt idx="652">
                  <c:v>51.216499999999996</c:v>
                </c:pt>
                <c:pt idx="653">
                  <c:v>44.772500000000001</c:v>
                </c:pt>
                <c:pt idx="654">
                  <c:v>55.3095</c:v>
                </c:pt>
                <c:pt idx="655">
                  <c:v>50.962499999999999</c:v>
                </c:pt>
                <c:pt idx="656">
                  <c:v>52.448999999999998</c:v>
                </c:pt>
                <c:pt idx="657">
                  <c:v>47.954500000000003</c:v>
                </c:pt>
                <c:pt idx="658">
                  <c:v>49.788499999999999</c:v>
                </c:pt>
                <c:pt idx="659">
                  <c:v>47.964499999999994</c:v>
                </c:pt>
                <c:pt idx="660">
                  <c:v>46.0565</c:v>
                </c:pt>
                <c:pt idx="661">
                  <c:v>38.247500000000002</c:v>
                </c:pt>
                <c:pt idx="662">
                  <c:v>44.580500000000001</c:v>
                </c:pt>
                <c:pt idx="663">
                  <c:v>47.251999999999995</c:v>
                </c:pt>
                <c:pt idx="664">
                  <c:v>48.538999999999994</c:v>
                </c:pt>
                <c:pt idx="665">
                  <c:v>49.902000000000001</c:v>
                </c:pt>
                <c:pt idx="666">
                  <c:v>45.351499999999994</c:v>
                </c:pt>
                <c:pt idx="667">
                  <c:v>51.216499999999996</c:v>
                </c:pt>
                <c:pt idx="668">
                  <c:v>52.064499999999995</c:v>
                </c:pt>
                <c:pt idx="669">
                  <c:v>44.772500000000001</c:v>
                </c:pt>
                <c:pt idx="670">
                  <c:v>53.618500000000004</c:v>
                </c:pt>
                <c:pt idx="671">
                  <c:v>42.153999999999996</c:v>
                </c:pt>
                <c:pt idx="672">
                  <c:v>49.788499999999999</c:v>
                </c:pt>
                <c:pt idx="673">
                  <c:v>55.644500000000001</c:v>
                </c:pt>
                <c:pt idx="674">
                  <c:v>38.247500000000002</c:v>
                </c:pt>
                <c:pt idx="675">
                  <c:v>52.685499999999998</c:v>
                </c:pt>
                <c:pt idx="676">
                  <c:v>56.155499999999996</c:v>
                </c:pt>
                <c:pt idx="677">
                  <c:v>44.580500000000001</c:v>
                </c:pt>
                <c:pt idx="678">
                  <c:v>55.725999999999999</c:v>
                </c:pt>
                <c:pt idx="679">
                  <c:v>55.3095</c:v>
                </c:pt>
                <c:pt idx="680">
                  <c:v>50.512499999999996</c:v>
                </c:pt>
                <c:pt idx="681">
                  <c:v>51.807999999999993</c:v>
                </c:pt>
                <c:pt idx="682">
                  <c:v>48.538999999999994</c:v>
                </c:pt>
                <c:pt idx="683">
                  <c:v>45.351499999999994</c:v>
                </c:pt>
                <c:pt idx="684">
                  <c:v>52.064499999999995</c:v>
                </c:pt>
                <c:pt idx="685">
                  <c:v>46.611499999999999</c:v>
                </c:pt>
                <c:pt idx="686">
                  <c:v>55.644500000000001</c:v>
                </c:pt>
                <c:pt idx="687">
                  <c:v>49.902000000000001</c:v>
                </c:pt>
                <c:pt idx="688">
                  <c:v>52.277999999999999</c:v>
                </c:pt>
                <c:pt idx="689">
                  <c:v>49.788499999999999</c:v>
                </c:pt>
                <c:pt idx="690">
                  <c:v>47.964499999999994</c:v>
                </c:pt>
                <c:pt idx="691">
                  <c:v>46.0565</c:v>
                </c:pt>
                <c:pt idx="692">
                  <c:v>52.685499999999998</c:v>
                </c:pt>
                <c:pt idx="693">
                  <c:v>51.807999999999993</c:v>
                </c:pt>
                <c:pt idx="694">
                  <c:v>48.538999999999994</c:v>
                </c:pt>
                <c:pt idx="695">
                  <c:v>53.618500000000004</c:v>
                </c:pt>
                <c:pt idx="696">
                  <c:v>52.325999999999993</c:v>
                </c:pt>
                <c:pt idx="697">
                  <c:v>42.153999999999996</c:v>
                </c:pt>
                <c:pt idx="698">
                  <c:v>45.351499999999994</c:v>
                </c:pt>
                <c:pt idx="699">
                  <c:v>52.064499999999995</c:v>
                </c:pt>
                <c:pt idx="700">
                  <c:v>47.954500000000003</c:v>
                </c:pt>
                <c:pt idx="701">
                  <c:v>38.247500000000002</c:v>
                </c:pt>
                <c:pt idx="702">
                  <c:v>58.933</c:v>
                </c:pt>
                <c:pt idx="703">
                  <c:v>47.251999999999995</c:v>
                </c:pt>
                <c:pt idx="704">
                  <c:v>51.807999999999993</c:v>
                </c:pt>
                <c:pt idx="705">
                  <c:v>50.962499999999999</c:v>
                </c:pt>
                <c:pt idx="706">
                  <c:v>52.448999999999998</c:v>
                </c:pt>
                <c:pt idx="707">
                  <c:v>46.611499999999999</c:v>
                </c:pt>
                <c:pt idx="708">
                  <c:v>50.885999999999996</c:v>
                </c:pt>
                <c:pt idx="709">
                  <c:v>48.538999999999994</c:v>
                </c:pt>
                <c:pt idx="710">
                  <c:v>47.241</c:v>
                </c:pt>
                <c:pt idx="711">
                  <c:v>42.153999999999996</c:v>
                </c:pt>
                <c:pt idx="712">
                  <c:v>49.862499999999997</c:v>
                </c:pt>
                <c:pt idx="713">
                  <c:v>47.954500000000003</c:v>
                </c:pt>
                <c:pt idx="714">
                  <c:v>47.964499999999994</c:v>
                </c:pt>
                <c:pt idx="715">
                  <c:v>55.644500000000001</c:v>
                </c:pt>
                <c:pt idx="716">
                  <c:v>46.0565</c:v>
                </c:pt>
                <c:pt idx="717">
                  <c:v>58.933</c:v>
                </c:pt>
                <c:pt idx="718">
                  <c:v>55.3095</c:v>
                </c:pt>
                <c:pt idx="719">
                  <c:v>47.251999999999995</c:v>
                </c:pt>
                <c:pt idx="720">
                  <c:v>49.902000000000001</c:v>
                </c:pt>
                <c:pt idx="721">
                  <c:v>50.962499999999999</c:v>
                </c:pt>
                <c:pt idx="722">
                  <c:v>52.325999999999993</c:v>
                </c:pt>
                <c:pt idx="723">
                  <c:v>45.351499999999994</c:v>
                </c:pt>
                <c:pt idx="724">
                  <c:v>52.448999999999998</c:v>
                </c:pt>
                <c:pt idx="725">
                  <c:v>52.064499999999995</c:v>
                </c:pt>
                <c:pt idx="726">
                  <c:v>53.618500000000004</c:v>
                </c:pt>
                <c:pt idx="727">
                  <c:v>49.862499999999997</c:v>
                </c:pt>
                <c:pt idx="728">
                  <c:v>47.964499999999994</c:v>
                </c:pt>
                <c:pt idx="729">
                  <c:v>46.0565</c:v>
                </c:pt>
                <c:pt idx="730">
                  <c:v>50.885999999999996</c:v>
                </c:pt>
                <c:pt idx="731">
                  <c:v>56.155499999999996</c:v>
                </c:pt>
                <c:pt idx="732">
                  <c:v>44.580500000000001</c:v>
                </c:pt>
                <c:pt idx="733">
                  <c:v>55.725999999999999</c:v>
                </c:pt>
                <c:pt idx="734">
                  <c:v>47.251999999999995</c:v>
                </c:pt>
                <c:pt idx="735">
                  <c:v>51.807999999999993</c:v>
                </c:pt>
                <c:pt idx="736">
                  <c:v>48.538999999999994</c:v>
                </c:pt>
                <c:pt idx="737">
                  <c:v>47.241</c:v>
                </c:pt>
                <c:pt idx="738">
                  <c:v>52.325999999999993</c:v>
                </c:pt>
                <c:pt idx="739">
                  <c:v>45.351499999999994</c:v>
                </c:pt>
                <c:pt idx="740">
                  <c:v>49.862499999999997</c:v>
                </c:pt>
                <c:pt idx="741">
                  <c:v>52.064499999999995</c:v>
                </c:pt>
                <c:pt idx="742">
                  <c:v>47.954500000000003</c:v>
                </c:pt>
                <c:pt idx="743">
                  <c:v>49.788499999999999</c:v>
                </c:pt>
                <c:pt idx="744">
                  <c:v>38.247500000000002</c:v>
                </c:pt>
                <c:pt idx="745">
                  <c:v>52.539000000000001</c:v>
                </c:pt>
                <c:pt idx="746">
                  <c:v>50.962499999999999</c:v>
                </c:pt>
                <c:pt idx="747">
                  <c:v>50.885999999999996</c:v>
                </c:pt>
                <c:pt idx="748">
                  <c:v>56.155499999999996</c:v>
                </c:pt>
                <c:pt idx="749">
                  <c:v>49.902000000000001</c:v>
                </c:pt>
                <c:pt idx="750">
                  <c:v>52.448999999999998</c:v>
                </c:pt>
                <c:pt idx="751">
                  <c:v>47.954500000000003</c:v>
                </c:pt>
                <c:pt idx="752">
                  <c:v>52.685499999999998</c:v>
                </c:pt>
                <c:pt idx="753">
                  <c:v>44.580500000000001</c:v>
                </c:pt>
                <c:pt idx="754">
                  <c:v>47.251999999999995</c:v>
                </c:pt>
                <c:pt idx="755">
                  <c:v>52.539000000000001</c:v>
                </c:pt>
                <c:pt idx="756">
                  <c:v>51.807999999999993</c:v>
                </c:pt>
                <c:pt idx="757">
                  <c:v>50.962499999999999</c:v>
                </c:pt>
                <c:pt idx="758">
                  <c:v>53.618500000000004</c:v>
                </c:pt>
                <c:pt idx="759">
                  <c:v>45.351499999999994</c:v>
                </c:pt>
                <c:pt idx="760">
                  <c:v>51.216499999999996</c:v>
                </c:pt>
                <c:pt idx="761">
                  <c:v>49.862499999999997</c:v>
                </c:pt>
                <c:pt idx="762">
                  <c:v>56.155499999999996</c:v>
                </c:pt>
                <c:pt idx="763">
                  <c:v>58.933</c:v>
                </c:pt>
                <c:pt idx="764">
                  <c:v>47.241</c:v>
                </c:pt>
                <c:pt idx="765">
                  <c:v>52.325999999999993</c:v>
                </c:pt>
                <c:pt idx="766">
                  <c:v>52.448999999999998</c:v>
                </c:pt>
                <c:pt idx="767">
                  <c:v>47.954500000000003</c:v>
                </c:pt>
                <c:pt idx="768">
                  <c:v>50.885999999999996</c:v>
                </c:pt>
                <c:pt idx="769">
                  <c:v>52.685499999999998</c:v>
                </c:pt>
                <c:pt idx="770">
                  <c:v>50.512499999999996</c:v>
                </c:pt>
                <c:pt idx="771">
                  <c:v>47.251999999999995</c:v>
                </c:pt>
                <c:pt idx="772">
                  <c:v>51.807999999999993</c:v>
                </c:pt>
                <c:pt idx="773">
                  <c:v>51.216499999999996</c:v>
                </c:pt>
                <c:pt idx="774">
                  <c:v>52.277999999999999</c:v>
                </c:pt>
                <c:pt idx="775">
                  <c:v>46.611499999999999</c:v>
                </c:pt>
                <c:pt idx="776">
                  <c:v>55.644500000000001</c:v>
                </c:pt>
                <c:pt idx="777">
                  <c:v>56.155499999999996</c:v>
                </c:pt>
                <c:pt idx="778">
                  <c:v>55.725999999999999</c:v>
                </c:pt>
                <c:pt idx="779">
                  <c:v>48.538999999999994</c:v>
                </c:pt>
                <c:pt idx="780">
                  <c:v>49.902000000000001</c:v>
                </c:pt>
                <c:pt idx="781">
                  <c:v>52.325999999999993</c:v>
                </c:pt>
                <c:pt idx="782">
                  <c:v>52.448999999999998</c:v>
                </c:pt>
                <c:pt idx="783">
                  <c:v>49.862499999999997</c:v>
                </c:pt>
                <c:pt idx="784">
                  <c:v>44.772500000000001</c:v>
                </c:pt>
                <c:pt idx="785">
                  <c:v>52.685499999999998</c:v>
                </c:pt>
                <c:pt idx="786">
                  <c:v>58.933</c:v>
                </c:pt>
                <c:pt idx="787">
                  <c:v>55.725999999999999</c:v>
                </c:pt>
                <c:pt idx="788">
                  <c:v>50.512499999999996</c:v>
                </c:pt>
                <c:pt idx="789">
                  <c:v>48.538999999999994</c:v>
                </c:pt>
                <c:pt idx="790">
                  <c:v>47.241</c:v>
                </c:pt>
                <c:pt idx="791">
                  <c:v>53.618500000000004</c:v>
                </c:pt>
                <c:pt idx="792">
                  <c:v>52.325999999999993</c:v>
                </c:pt>
                <c:pt idx="793">
                  <c:v>51.216499999999996</c:v>
                </c:pt>
                <c:pt idx="794">
                  <c:v>52.277999999999999</c:v>
                </c:pt>
                <c:pt idx="795">
                  <c:v>55.644500000000001</c:v>
                </c:pt>
                <c:pt idx="796">
                  <c:v>52.448999999999998</c:v>
                </c:pt>
                <c:pt idx="797">
                  <c:v>52.277999999999999</c:v>
                </c:pt>
                <c:pt idx="798">
                  <c:v>55.644500000000001</c:v>
                </c:pt>
                <c:pt idx="799">
                  <c:v>46.0565</c:v>
                </c:pt>
                <c:pt idx="800">
                  <c:v>47.251999999999995</c:v>
                </c:pt>
                <c:pt idx="801">
                  <c:v>47.964499999999994</c:v>
                </c:pt>
                <c:pt idx="802">
                  <c:v>52.448999999999998</c:v>
                </c:pt>
                <c:pt idx="803">
                  <c:v>47.954500000000003</c:v>
                </c:pt>
                <c:pt idx="804">
                  <c:v>56.155499999999996</c:v>
                </c:pt>
                <c:pt idx="805">
                  <c:v>55.725999999999999</c:v>
                </c:pt>
                <c:pt idx="806">
                  <c:v>52.539000000000001</c:v>
                </c:pt>
                <c:pt idx="807">
                  <c:v>49.902000000000001</c:v>
                </c:pt>
                <c:pt idx="808">
                  <c:v>50.962499999999999</c:v>
                </c:pt>
                <c:pt idx="809">
                  <c:v>38.247500000000002</c:v>
                </c:pt>
                <c:pt idx="810">
                  <c:v>44.580500000000001</c:v>
                </c:pt>
                <c:pt idx="811">
                  <c:v>51.807999999999993</c:v>
                </c:pt>
                <c:pt idx="812">
                  <c:v>48.538999999999994</c:v>
                </c:pt>
                <c:pt idx="813">
                  <c:v>53.618500000000004</c:v>
                </c:pt>
                <c:pt idx="814">
                  <c:v>51.216499999999996</c:v>
                </c:pt>
                <c:pt idx="815">
                  <c:v>56.155499999999996</c:v>
                </c:pt>
                <c:pt idx="816">
                  <c:v>49.902000000000001</c:v>
                </c:pt>
                <c:pt idx="817">
                  <c:v>44.580500000000001</c:v>
                </c:pt>
                <c:pt idx="818">
                  <c:v>55.725999999999999</c:v>
                </c:pt>
                <c:pt idx="819">
                  <c:v>50.512499999999996</c:v>
                </c:pt>
                <c:pt idx="820">
                  <c:v>52.539000000000001</c:v>
                </c:pt>
                <c:pt idx="821">
                  <c:v>48.538999999999994</c:v>
                </c:pt>
                <c:pt idx="822">
                  <c:v>50.962499999999999</c:v>
                </c:pt>
                <c:pt idx="823">
                  <c:v>51.216499999999996</c:v>
                </c:pt>
                <c:pt idx="824">
                  <c:v>44.772500000000001</c:v>
                </c:pt>
                <c:pt idx="825">
                  <c:v>46.0565</c:v>
                </c:pt>
                <c:pt idx="826">
                  <c:v>38.247500000000002</c:v>
                </c:pt>
                <c:pt idx="827">
                  <c:v>49.902000000000001</c:v>
                </c:pt>
                <c:pt idx="828">
                  <c:v>49.788499999999999</c:v>
                </c:pt>
                <c:pt idx="829">
                  <c:v>47.964499999999994</c:v>
                </c:pt>
                <c:pt idx="830">
                  <c:v>55.644500000000001</c:v>
                </c:pt>
                <c:pt idx="831">
                  <c:v>56.155499999999996</c:v>
                </c:pt>
                <c:pt idx="832">
                  <c:v>44.580500000000001</c:v>
                </c:pt>
                <c:pt idx="833">
                  <c:v>55.725999999999999</c:v>
                </c:pt>
                <c:pt idx="834">
                  <c:v>55.3095</c:v>
                </c:pt>
                <c:pt idx="835">
                  <c:v>50.512499999999996</c:v>
                </c:pt>
                <c:pt idx="836">
                  <c:v>47.251999999999995</c:v>
                </c:pt>
                <c:pt idx="837">
                  <c:v>47.241</c:v>
                </c:pt>
                <c:pt idx="838">
                  <c:v>50.962499999999999</c:v>
                </c:pt>
                <c:pt idx="839">
                  <c:v>45.351499999999994</c:v>
                </c:pt>
                <c:pt idx="840">
                  <c:v>52.448999999999998</c:v>
                </c:pt>
                <c:pt idx="841">
                  <c:v>52.277999999999999</c:v>
                </c:pt>
                <c:pt idx="842">
                  <c:v>47.251999999999995</c:v>
                </c:pt>
                <c:pt idx="843">
                  <c:v>50.962499999999999</c:v>
                </c:pt>
                <c:pt idx="844">
                  <c:v>52.064499999999995</c:v>
                </c:pt>
                <c:pt idx="845">
                  <c:v>46.611499999999999</c:v>
                </c:pt>
                <c:pt idx="846">
                  <c:v>55.3095</c:v>
                </c:pt>
                <c:pt idx="847">
                  <c:v>50.512499999999996</c:v>
                </c:pt>
                <c:pt idx="848">
                  <c:v>51.807999999999993</c:v>
                </c:pt>
                <c:pt idx="849">
                  <c:v>47.241</c:v>
                </c:pt>
                <c:pt idx="850">
                  <c:v>49.862499999999997</c:v>
                </c:pt>
                <c:pt idx="851">
                  <c:v>46.0565</c:v>
                </c:pt>
                <c:pt idx="852">
                  <c:v>52.685499999999998</c:v>
                </c:pt>
                <c:pt idx="853">
                  <c:v>56.155499999999996</c:v>
                </c:pt>
                <c:pt idx="854">
                  <c:v>47.251999999999995</c:v>
                </c:pt>
                <c:pt idx="855">
                  <c:v>48.538999999999994</c:v>
                </c:pt>
                <c:pt idx="856">
                  <c:v>42.153999999999996</c:v>
                </c:pt>
                <c:pt idx="857">
                  <c:v>45.351499999999994</c:v>
                </c:pt>
                <c:pt idx="858">
                  <c:v>52.277999999999999</c:v>
                </c:pt>
                <c:pt idx="859">
                  <c:v>46.611499999999999</c:v>
                </c:pt>
                <c:pt idx="860">
                  <c:v>44.772500000000001</c:v>
                </c:pt>
                <c:pt idx="861">
                  <c:v>47.954500000000003</c:v>
                </c:pt>
                <c:pt idx="862">
                  <c:v>58.933</c:v>
                </c:pt>
                <c:pt idx="863">
                  <c:v>50.512499999999996</c:v>
                </c:pt>
                <c:pt idx="864">
                  <c:v>52.448999999999998</c:v>
                </c:pt>
                <c:pt idx="865">
                  <c:v>49.862499999999997</c:v>
                </c:pt>
                <c:pt idx="866">
                  <c:v>55.644500000000001</c:v>
                </c:pt>
                <c:pt idx="867">
                  <c:v>46.0565</c:v>
                </c:pt>
                <c:pt idx="868">
                  <c:v>50.885999999999996</c:v>
                </c:pt>
                <c:pt idx="869">
                  <c:v>51.807999999999993</c:v>
                </c:pt>
                <c:pt idx="870">
                  <c:v>52.325999999999993</c:v>
                </c:pt>
                <c:pt idx="871">
                  <c:v>45.351499999999994</c:v>
                </c:pt>
                <c:pt idx="872">
                  <c:v>52.064499999999995</c:v>
                </c:pt>
                <c:pt idx="873">
                  <c:v>46.611499999999999</c:v>
                </c:pt>
                <c:pt idx="874">
                  <c:v>44.772500000000001</c:v>
                </c:pt>
                <c:pt idx="875">
                  <c:v>58.933</c:v>
                </c:pt>
                <c:pt idx="876">
                  <c:v>50.512499999999996</c:v>
                </c:pt>
                <c:pt idx="877">
                  <c:v>48.538999999999994</c:v>
                </c:pt>
                <c:pt idx="878">
                  <c:v>47.241</c:v>
                </c:pt>
                <c:pt idx="879">
                  <c:v>49.788499999999999</c:v>
                </c:pt>
                <c:pt idx="880">
                  <c:v>55.644500000000001</c:v>
                </c:pt>
                <c:pt idx="881">
                  <c:v>50.885999999999996</c:v>
                </c:pt>
                <c:pt idx="882">
                  <c:v>56.155499999999996</c:v>
                </c:pt>
                <c:pt idx="883">
                  <c:v>55.3095</c:v>
                </c:pt>
                <c:pt idx="884">
                  <c:v>51.807999999999993</c:v>
                </c:pt>
                <c:pt idx="885">
                  <c:v>53.618500000000004</c:v>
                </c:pt>
                <c:pt idx="886">
                  <c:v>52.325999999999993</c:v>
                </c:pt>
                <c:pt idx="887">
                  <c:v>42.153999999999996</c:v>
                </c:pt>
                <c:pt idx="888">
                  <c:v>45.351499999999994</c:v>
                </c:pt>
                <c:pt idx="889">
                  <c:v>52.448999999999998</c:v>
                </c:pt>
                <c:pt idx="890">
                  <c:v>49.862499999999997</c:v>
                </c:pt>
                <c:pt idx="891">
                  <c:v>52.064499999999995</c:v>
                </c:pt>
                <c:pt idx="892">
                  <c:v>47.954500000000003</c:v>
                </c:pt>
                <c:pt idx="893">
                  <c:v>38.247500000000002</c:v>
                </c:pt>
                <c:pt idx="894">
                  <c:v>52.685499999999998</c:v>
                </c:pt>
                <c:pt idx="895">
                  <c:v>50.512499999999996</c:v>
                </c:pt>
                <c:pt idx="896">
                  <c:v>52.539000000000001</c:v>
                </c:pt>
                <c:pt idx="897">
                  <c:v>47.241</c:v>
                </c:pt>
                <c:pt idx="898">
                  <c:v>49.788499999999999</c:v>
                </c:pt>
                <c:pt idx="899">
                  <c:v>50.885999999999996</c:v>
                </c:pt>
                <c:pt idx="900">
                  <c:v>55.725999999999999</c:v>
                </c:pt>
                <c:pt idx="901">
                  <c:v>49.902000000000001</c:v>
                </c:pt>
                <c:pt idx="902">
                  <c:v>53.618500000000004</c:v>
                </c:pt>
                <c:pt idx="903">
                  <c:v>42.153999999999996</c:v>
                </c:pt>
                <c:pt idx="904">
                  <c:v>47.964499999999994</c:v>
                </c:pt>
                <c:pt idx="905">
                  <c:v>55.644500000000001</c:v>
                </c:pt>
                <c:pt idx="906">
                  <c:v>38.247500000000002</c:v>
                </c:pt>
                <c:pt idx="907">
                  <c:v>58.933</c:v>
                </c:pt>
                <c:pt idx="908">
                  <c:v>50.512499999999996</c:v>
                </c:pt>
                <c:pt idx="909">
                  <c:v>52.539000000000001</c:v>
                </c:pt>
                <c:pt idx="910">
                  <c:v>51.807999999999993</c:v>
                </c:pt>
                <c:pt idx="911">
                  <c:v>51.216499999999996</c:v>
                </c:pt>
                <c:pt idx="912">
                  <c:v>46.611499999999999</c:v>
                </c:pt>
                <c:pt idx="913">
                  <c:v>47.954500000000003</c:v>
                </c:pt>
                <c:pt idx="914">
                  <c:v>56.155499999999996</c:v>
                </c:pt>
                <c:pt idx="915">
                  <c:v>48.538999999999994</c:v>
                </c:pt>
                <c:pt idx="916">
                  <c:v>46.0565</c:v>
                </c:pt>
                <c:pt idx="917">
                  <c:v>44.580500000000001</c:v>
                </c:pt>
                <c:pt idx="918">
                  <c:v>52.539000000000001</c:v>
                </c:pt>
                <c:pt idx="919">
                  <c:v>53.618500000000004</c:v>
                </c:pt>
                <c:pt idx="920">
                  <c:v>52.325999999999993</c:v>
                </c:pt>
                <c:pt idx="921">
                  <c:v>42.153999999999996</c:v>
                </c:pt>
                <c:pt idx="922">
                  <c:v>45.351499999999994</c:v>
                </c:pt>
                <c:pt idx="923">
                  <c:v>51.216499999999996</c:v>
                </c:pt>
                <c:pt idx="924">
                  <c:v>52.064499999999995</c:v>
                </c:pt>
                <c:pt idx="925">
                  <c:v>46.611499999999999</c:v>
                </c:pt>
                <c:pt idx="926">
                  <c:v>55.644500000000001</c:v>
                </c:pt>
                <c:pt idx="927">
                  <c:v>55.725999999999999</c:v>
                </c:pt>
                <c:pt idx="928">
                  <c:v>48.538999999999994</c:v>
                </c:pt>
                <c:pt idx="929">
                  <c:v>50.962499999999999</c:v>
                </c:pt>
                <c:pt idx="930">
                  <c:v>52.448999999999998</c:v>
                </c:pt>
                <c:pt idx="931">
                  <c:v>52.277999999999999</c:v>
                </c:pt>
                <c:pt idx="932">
                  <c:v>55.644500000000001</c:v>
                </c:pt>
                <c:pt idx="933">
                  <c:v>46.0565</c:v>
                </c:pt>
                <c:pt idx="934">
                  <c:v>52.685499999999998</c:v>
                </c:pt>
                <c:pt idx="935">
                  <c:v>44.580500000000001</c:v>
                </c:pt>
                <c:pt idx="936">
                  <c:v>47.251999999999995</c:v>
                </c:pt>
                <c:pt idx="937">
                  <c:v>52.539000000000001</c:v>
                </c:pt>
                <c:pt idx="938">
                  <c:v>42.153999999999996</c:v>
                </c:pt>
                <c:pt idx="939">
                  <c:v>45.351499999999994</c:v>
                </c:pt>
                <c:pt idx="940">
                  <c:v>49.862499999999997</c:v>
                </c:pt>
                <c:pt idx="941">
                  <c:v>52.064499999999995</c:v>
                </c:pt>
                <c:pt idx="942">
                  <c:v>46.611499999999999</c:v>
                </c:pt>
                <c:pt idx="943">
                  <c:v>47.954500000000003</c:v>
                </c:pt>
                <c:pt idx="944">
                  <c:v>47.964499999999994</c:v>
                </c:pt>
                <c:pt idx="945">
                  <c:v>50.512499999999996</c:v>
                </c:pt>
                <c:pt idx="946">
                  <c:v>49.902000000000001</c:v>
                </c:pt>
                <c:pt idx="947">
                  <c:v>53.618500000000004</c:v>
                </c:pt>
                <c:pt idx="948">
                  <c:v>52.325999999999993</c:v>
                </c:pt>
                <c:pt idx="949">
                  <c:v>52.277999999999999</c:v>
                </c:pt>
                <c:pt idx="950">
                  <c:v>44.772500000000001</c:v>
                </c:pt>
                <c:pt idx="951">
                  <c:v>52.685499999999998</c:v>
                </c:pt>
                <c:pt idx="952">
                  <c:v>56.155499999999996</c:v>
                </c:pt>
                <c:pt idx="953">
                  <c:v>58.933</c:v>
                </c:pt>
                <c:pt idx="954">
                  <c:v>47.241</c:v>
                </c:pt>
                <c:pt idx="955">
                  <c:v>47.954500000000003</c:v>
                </c:pt>
                <c:pt idx="956">
                  <c:v>47.964499999999994</c:v>
                </c:pt>
                <c:pt idx="957">
                  <c:v>50.885999999999996</c:v>
                </c:pt>
                <c:pt idx="958">
                  <c:v>50.512499999999996</c:v>
                </c:pt>
                <c:pt idx="959">
                  <c:v>51.807999999999993</c:v>
                </c:pt>
                <c:pt idx="960">
                  <c:v>47.241</c:v>
                </c:pt>
                <c:pt idx="961">
                  <c:v>42.153999999999996</c:v>
                </c:pt>
                <c:pt idx="962">
                  <c:v>45.351499999999994</c:v>
                </c:pt>
                <c:pt idx="963">
                  <c:v>51.216499999999996</c:v>
                </c:pt>
                <c:pt idx="964">
                  <c:v>52.277999999999999</c:v>
                </c:pt>
                <c:pt idx="965">
                  <c:v>44.772500000000001</c:v>
                </c:pt>
                <c:pt idx="966">
                  <c:v>52.685499999999998</c:v>
                </c:pt>
                <c:pt idx="967">
                  <c:v>56.155499999999996</c:v>
                </c:pt>
                <c:pt idx="968">
                  <c:v>58.933</c:v>
                </c:pt>
                <c:pt idx="969">
                  <c:v>50.962499999999999</c:v>
                </c:pt>
                <c:pt idx="970">
                  <c:v>52.064499999999995</c:v>
                </c:pt>
                <c:pt idx="971">
                  <c:v>49.788499999999999</c:v>
                </c:pt>
                <c:pt idx="972">
                  <c:v>50.885999999999996</c:v>
                </c:pt>
                <c:pt idx="973">
                  <c:v>38.247500000000002</c:v>
                </c:pt>
                <c:pt idx="974">
                  <c:v>44.580500000000001</c:v>
                </c:pt>
                <c:pt idx="975">
                  <c:v>55.725999999999999</c:v>
                </c:pt>
                <c:pt idx="976">
                  <c:v>55.3095</c:v>
                </c:pt>
                <c:pt idx="977">
                  <c:v>49.902000000000001</c:v>
                </c:pt>
                <c:pt idx="978">
                  <c:v>42.153999999999996</c:v>
                </c:pt>
                <c:pt idx="979">
                  <c:v>51.216499999999996</c:v>
                </c:pt>
                <c:pt idx="980">
                  <c:v>49.862499999999997</c:v>
                </c:pt>
                <c:pt idx="981">
                  <c:v>44.772500000000001</c:v>
                </c:pt>
                <c:pt idx="982">
                  <c:v>47.954500000000003</c:v>
                </c:pt>
                <c:pt idx="983">
                  <c:v>46.0565</c:v>
                </c:pt>
                <c:pt idx="984">
                  <c:v>58.933</c:v>
                </c:pt>
                <c:pt idx="985">
                  <c:v>52.064499999999995</c:v>
                </c:pt>
                <c:pt idx="986">
                  <c:v>49.788499999999999</c:v>
                </c:pt>
                <c:pt idx="987">
                  <c:v>47.964499999999994</c:v>
                </c:pt>
                <c:pt idx="988">
                  <c:v>50.885999999999996</c:v>
                </c:pt>
                <c:pt idx="989">
                  <c:v>38.247500000000002</c:v>
                </c:pt>
                <c:pt idx="990">
                  <c:v>56.155499999999996</c:v>
                </c:pt>
                <c:pt idx="991">
                  <c:v>55.725999999999999</c:v>
                </c:pt>
                <c:pt idx="992">
                  <c:v>55.3095</c:v>
                </c:pt>
                <c:pt idx="993">
                  <c:v>48.538999999999994</c:v>
                </c:pt>
                <c:pt idx="994">
                  <c:v>47.241</c:v>
                </c:pt>
                <c:pt idx="995">
                  <c:v>42.153999999999996</c:v>
                </c:pt>
                <c:pt idx="996">
                  <c:v>49.862499999999997</c:v>
                </c:pt>
                <c:pt idx="997">
                  <c:v>52.277999999999999</c:v>
                </c:pt>
                <c:pt idx="998">
                  <c:v>47.954500000000003</c:v>
                </c:pt>
                <c:pt idx="999">
                  <c:v>55.644500000000001</c:v>
                </c:pt>
                <c:pt idx="1000">
                  <c:v>52.685499999999998</c:v>
                </c:pt>
                <c:pt idx="1001">
                  <c:v>50.962499999999999</c:v>
                </c:pt>
                <c:pt idx="1002">
                  <c:v>52.064499999999995</c:v>
                </c:pt>
                <c:pt idx="1003">
                  <c:v>47.964499999999994</c:v>
                </c:pt>
                <c:pt idx="1004">
                  <c:v>38.247500000000002</c:v>
                </c:pt>
                <c:pt idx="1005">
                  <c:v>56.155499999999996</c:v>
                </c:pt>
                <c:pt idx="1006">
                  <c:v>55.3095</c:v>
                </c:pt>
                <c:pt idx="1007">
                  <c:v>49.862499999999997</c:v>
                </c:pt>
                <c:pt idx="1008">
                  <c:v>52.277999999999999</c:v>
                </c:pt>
                <c:pt idx="1009">
                  <c:v>47.954500000000003</c:v>
                </c:pt>
                <c:pt idx="1010">
                  <c:v>52.685499999999998</c:v>
                </c:pt>
                <c:pt idx="1011">
                  <c:v>55.725999999999999</c:v>
                </c:pt>
                <c:pt idx="1012">
                  <c:v>50.512499999999996</c:v>
                </c:pt>
                <c:pt idx="1013">
                  <c:v>47.251999999999995</c:v>
                </c:pt>
                <c:pt idx="1014">
                  <c:v>52.539000000000001</c:v>
                </c:pt>
                <c:pt idx="1015">
                  <c:v>48.538999999999994</c:v>
                </c:pt>
                <c:pt idx="1016">
                  <c:v>53.618500000000004</c:v>
                </c:pt>
                <c:pt idx="1017">
                  <c:v>52.325999999999993</c:v>
                </c:pt>
                <c:pt idx="1018">
                  <c:v>51.216499999999996</c:v>
                </c:pt>
                <c:pt idx="1019">
                  <c:v>44.580500000000001</c:v>
                </c:pt>
                <c:pt idx="1020">
                  <c:v>49.862499999999997</c:v>
                </c:pt>
                <c:pt idx="1021">
                  <c:v>52.277999999999999</c:v>
                </c:pt>
                <c:pt idx="1022">
                  <c:v>47.954500000000003</c:v>
                </c:pt>
                <c:pt idx="1023">
                  <c:v>49.788499999999999</c:v>
                </c:pt>
                <c:pt idx="1024">
                  <c:v>47.964499999999994</c:v>
                </c:pt>
                <c:pt idx="1025">
                  <c:v>55.644500000000001</c:v>
                </c:pt>
                <c:pt idx="1026">
                  <c:v>52.685499999999998</c:v>
                </c:pt>
                <c:pt idx="1027">
                  <c:v>47.251999999999995</c:v>
                </c:pt>
                <c:pt idx="1028">
                  <c:v>53.618500000000004</c:v>
                </c:pt>
                <c:pt idx="1029">
                  <c:v>52.325999999999993</c:v>
                </c:pt>
                <c:pt idx="1030">
                  <c:v>45.351499999999994</c:v>
                </c:pt>
                <c:pt idx="1031">
                  <c:v>51.216499999999996</c:v>
                </c:pt>
                <c:pt idx="1032">
                  <c:v>46.611499999999999</c:v>
                </c:pt>
                <c:pt idx="1033">
                  <c:v>50.885999999999996</c:v>
                </c:pt>
                <c:pt idx="1034">
                  <c:v>55.725999999999999</c:v>
                </c:pt>
                <c:pt idx="1035">
                  <c:v>49.788499999999999</c:v>
                </c:pt>
                <c:pt idx="1036">
                  <c:v>47.964499999999994</c:v>
                </c:pt>
                <c:pt idx="1037">
                  <c:v>55.644500000000001</c:v>
                </c:pt>
                <c:pt idx="1038">
                  <c:v>46.0565</c:v>
                </c:pt>
                <c:pt idx="1039">
                  <c:v>52.685499999999998</c:v>
                </c:pt>
                <c:pt idx="1040">
                  <c:v>55.725999999999999</c:v>
                </c:pt>
                <c:pt idx="1041">
                  <c:v>55.3095</c:v>
                </c:pt>
                <c:pt idx="1042">
                  <c:v>47.251999999999995</c:v>
                </c:pt>
                <c:pt idx="1043">
                  <c:v>48.538999999999994</c:v>
                </c:pt>
                <c:pt idx="1044">
                  <c:v>53.618500000000004</c:v>
                </c:pt>
                <c:pt idx="1045">
                  <c:v>52.325999999999993</c:v>
                </c:pt>
                <c:pt idx="1046">
                  <c:v>42.153999999999996</c:v>
                </c:pt>
                <c:pt idx="1047">
                  <c:v>51.216499999999996</c:v>
                </c:pt>
                <c:pt idx="1048">
                  <c:v>52.448999999999998</c:v>
                </c:pt>
                <c:pt idx="1049">
                  <c:v>49.862499999999997</c:v>
                </c:pt>
                <c:pt idx="1050">
                  <c:v>44.772500000000001</c:v>
                </c:pt>
                <c:pt idx="1051">
                  <c:v>47.954500000000003</c:v>
                </c:pt>
                <c:pt idx="1052">
                  <c:v>50.885999999999996</c:v>
                </c:pt>
                <c:pt idx="1053">
                  <c:v>44.580500000000001</c:v>
                </c:pt>
                <c:pt idx="1054">
                  <c:v>52.539000000000001</c:v>
                </c:pt>
                <c:pt idx="1055">
                  <c:v>53.618500000000004</c:v>
                </c:pt>
                <c:pt idx="1056">
                  <c:v>45.351499999999994</c:v>
                </c:pt>
                <c:pt idx="1057">
                  <c:v>51.216499999999996</c:v>
                </c:pt>
                <c:pt idx="1058">
                  <c:v>47.251999999999995</c:v>
                </c:pt>
                <c:pt idx="1059">
                  <c:v>52.325999999999993</c:v>
                </c:pt>
                <c:pt idx="1060">
                  <c:v>52.448999999999998</c:v>
                </c:pt>
                <c:pt idx="1061">
                  <c:v>47.954500000000003</c:v>
                </c:pt>
                <c:pt idx="1062">
                  <c:v>55.644500000000001</c:v>
                </c:pt>
                <c:pt idx="1063">
                  <c:v>38.247500000000002</c:v>
                </c:pt>
                <c:pt idx="1064">
                  <c:v>58.933</c:v>
                </c:pt>
                <c:pt idx="1065">
                  <c:v>55.3095</c:v>
                </c:pt>
                <c:pt idx="1066">
                  <c:v>52.539000000000001</c:v>
                </c:pt>
                <c:pt idx="1067">
                  <c:v>51.807999999999993</c:v>
                </c:pt>
                <c:pt idx="1068">
                  <c:v>49.902000000000001</c:v>
                </c:pt>
                <c:pt idx="1069">
                  <c:v>50.962499999999999</c:v>
                </c:pt>
                <c:pt idx="1070">
                  <c:v>53.618500000000004</c:v>
                </c:pt>
                <c:pt idx="1071">
                  <c:v>42.153999999999996</c:v>
                </c:pt>
                <c:pt idx="1072">
                  <c:v>49.862499999999997</c:v>
                </c:pt>
                <c:pt idx="1073">
                  <c:v>44.772500000000001</c:v>
                </c:pt>
                <c:pt idx="1074">
                  <c:v>45.351499999999994</c:v>
                </c:pt>
                <c:pt idx="1075">
                  <c:v>52.448999999999998</c:v>
                </c:pt>
                <c:pt idx="1076">
                  <c:v>46.611499999999999</c:v>
                </c:pt>
                <c:pt idx="1077">
                  <c:v>47.954500000000003</c:v>
                </c:pt>
                <c:pt idx="1078">
                  <c:v>58.933</c:v>
                </c:pt>
                <c:pt idx="1079">
                  <c:v>55.725999999999999</c:v>
                </c:pt>
                <c:pt idx="1080">
                  <c:v>55.3095</c:v>
                </c:pt>
                <c:pt idx="1081">
                  <c:v>52.539000000000001</c:v>
                </c:pt>
                <c:pt idx="1082">
                  <c:v>51.807999999999993</c:v>
                </c:pt>
                <c:pt idx="1083">
                  <c:v>49.902000000000001</c:v>
                </c:pt>
                <c:pt idx="1084">
                  <c:v>47.241</c:v>
                </c:pt>
                <c:pt idx="1085">
                  <c:v>42.153999999999996</c:v>
                </c:pt>
                <c:pt idx="1086">
                  <c:v>52.064499999999995</c:v>
                </c:pt>
                <c:pt idx="1087">
                  <c:v>52.277999999999999</c:v>
                </c:pt>
                <c:pt idx="1088">
                  <c:v>44.772500000000001</c:v>
                </c:pt>
                <c:pt idx="1089">
                  <c:v>50.962499999999999</c:v>
                </c:pt>
                <c:pt idx="1090">
                  <c:v>52.448999999999998</c:v>
                </c:pt>
                <c:pt idx="1091">
                  <c:v>46.611499999999999</c:v>
                </c:pt>
                <c:pt idx="1092">
                  <c:v>47.954500000000003</c:v>
                </c:pt>
                <c:pt idx="1093">
                  <c:v>50.885999999999996</c:v>
                </c:pt>
                <c:pt idx="1094">
                  <c:v>44.580500000000001</c:v>
                </c:pt>
                <c:pt idx="1095">
                  <c:v>55.725999999999999</c:v>
                </c:pt>
                <c:pt idx="1096">
                  <c:v>55.3095</c:v>
                </c:pt>
                <c:pt idx="1097">
                  <c:v>50.512499999999996</c:v>
                </c:pt>
                <c:pt idx="1098">
                  <c:v>51.807999999999993</c:v>
                </c:pt>
                <c:pt idx="1099">
                  <c:v>49.902000000000001</c:v>
                </c:pt>
                <c:pt idx="1100">
                  <c:v>47.241</c:v>
                </c:pt>
                <c:pt idx="1101">
                  <c:v>50.962499999999999</c:v>
                </c:pt>
                <c:pt idx="1102">
                  <c:v>52.325999999999993</c:v>
                </c:pt>
                <c:pt idx="1103">
                  <c:v>42.153999999999996</c:v>
                </c:pt>
                <c:pt idx="1104">
                  <c:v>51.216499999999996</c:v>
                </c:pt>
                <c:pt idx="1105">
                  <c:v>44.772500000000001</c:v>
                </c:pt>
                <c:pt idx="1106">
                  <c:v>47.964499999999994</c:v>
                </c:pt>
                <c:pt idx="1107">
                  <c:v>50.512499999999996</c:v>
                </c:pt>
                <c:pt idx="1108">
                  <c:v>49.902000000000001</c:v>
                </c:pt>
                <c:pt idx="1109">
                  <c:v>45.351499999999994</c:v>
                </c:pt>
                <c:pt idx="1110">
                  <c:v>51.216499999999996</c:v>
                </c:pt>
                <c:pt idx="1111">
                  <c:v>52.064499999999995</c:v>
                </c:pt>
                <c:pt idx="1112">
                  <c:v>52.685499999999998</c:v>
                </c:pt>
                <c:pt idx="1113">
                  <c:v>44.580500000000001</c:v>
                </c:pt>
                <c:pt idx="1114">
                  <c:v>58.933</c:v>
                </c:pt>
                <c:pt idx="1115">
                  <c:v>55.3095</c:v>
                </c:pt>
                <c:pt idx="1116">
                  <c:v>53.618500000000004</c:v>
                </c:pt>
                <c:pt idx="1117">
                  <c:v>44.772500000000001</c:v>
                </c:pt>
                <c:pt idx="1118">
                  <c:v>49.788499999999999</c:v>
                </c:pt>
                <c:pt idx="1119">
                  <c:v>47.964499999999994</c:v>
                </c:pt>
                <c:pt idx="1120">
                  <c:v>56.155499999999996</c:v>
                </c:pt>
                <c:pt idx="1121">
                  <c:v>47.251999999999995</c:v>
                </c:pt>
                <c:pt idx="1122">
                  <c:v>52.539000000000001</c:v>
                </c:pt>
                <c:pt idx="1123">
                  <c:v>48.538999999999994</c:v>
                </c:pt>
                <c:pt idx="1124">
                  <c:v>49.902000000000001</c:v>
                </c:pt>
                <c:pt idx="1125">
                  <c:v>50.962499999999999</c:v>
                </c:pt>
                <c:pt idx="1126">
                  <c:v>45.351499999999994</c:v>
                </c:pt>
                <c:pt idx="1127">
                  <c:v>49.862499999999997</c:v>
                </c:pt>
                <c:pt idx="1128">
                  <c:v>52.277999999999999</c:v>
                </c:pt>
                <c:pt idx="1129">
                  <c:v>46.611499999999999</c:v>
                </c:pt>
                <c:pt idx="1130">
                  <c:v>52.685499999999998</c:v>
                </c:pt>
                <c:pt idx="1131">
                  <c:v>58.933</c:v>
                </c:pt>
                <c:pt idx="1132">
                  <c:v>44.772500000000001</c:v>
                </c:pt>
                <c:pt idx="1133">
                  <c:v>49.788499999999999</c:v>
                </c:pt>
                <c:pt idx="1134">
                  <c:v>55.644500000000001</c:v>
                </c:pt>
                <c:pt idx="1135">
                  <c:v>50.885999999999996</c:v>
                </c:pt>
                <c:pt idx="1136">
                  <c:v>56.155499999999996</c:v>
                </c:pt>
                <c:pt idx="1137">
                  <c:v>44.580500000000001</c:v>
                </c:pt>
                <c:pt idx="1138">
                  <c:v>55.725999999999999</c:v>
                </c:pt>
                <c:pt idx="1139">
                  <c:v>51.807999999999993</c:v>
                </c:pt>
                <c:pt idx="1140">
                  <c:v>47.241</c:v>
                </c:pt>
                <c:pt idx="1141">
                  <c:v>50.962499999999999</c:v>
                </c:pt>
                <c:pt idx="1142">
                  <c:v>49.862499999999997</c:v>
                </c:pt>
                <c:pt idx="1143">
                  <c:v>46.611499999999999</c:v>
                </c:pt>
                <c:pt idx="1144">
                  <c:v>47.964499999999994</c:v>
                </c:pt>
                <c:pt idx="1145">
                  <c:v>46.0565</c:v>
                </c:pt>
                <c:pt idx="1146">
                  <c:v>52.685499999999998</c:v>
                </c:pt>
                <c:pt idx="1147">
                  <c:v>44.772500000000001</c:v>
                </c:pt>
                <c:pt idx="1148">
                  <c:v>49.788499999999999</c:v>
                </c:pt>
                <c:pt idx="1149">
                  <c:v>55.644500000000001</c:v>
                </c:pt>
                <c:pt idx="1150">
                  <c:v>50.885999999999996</c:v>
                </c:pt>
                <c:pt idx="1151">
                  <c:v>56.155499999999996</c:v>
                </c:pt>
                <c:pt idx="1152">
                  <c:v>58.933</c:v>
                </c:pt>
                <c:pt idx="1153">
                  <c:v>55.725999999999999</c:v>
                </c:pt>
                <c:pt idx="1154">
                  <c:v>55.3095</c:v>
                </c:pt>
                <c:pt idx="1155">
                  <c:v>50.512499999999996</c:v>
                </c:pt>
                <c:pt idx="1156">
                  <c:v>47.251999999999995</c:v>
                </c:pt>
                <c:pt idx="1157">
                  <c:v>52.539000000000001</c:v>
                </c:pt>
                <c:pt idx="1158">
                  <c:v>51.807999999999993</c:v>
                </c:pt>
                <c:pt idx="1159">
                  <c:v>48.538999999999994</c:v>
                </c:pt>
                <c:pt idx="1160">
                  <c:v>50.962499999999999</c:v>
                </c:pt>
                <c:pt idx="1161">
                  <c:v>53.618500000000004</c:v>
                </c:pt>
                <c:pt idx="1162">
                  <c:v>47.954500000000003</c:v>
                </c:pt>
                <c:pt idx="1163">
                  <c:v>55.644500000000001</c:v>
                </c:pt>
                <c:pt idx="1164">
                  <c:v>38.247500000000002</c:v>
                </c:pt>
                <c:pt idx="1165">
                  <c:v>55.3095</c:v>
                </c:pt>
                <c:pt idx="1166">
                  <c:v>51.807999999999993</c:v>
                </c:pt>
                <c:pt idx="1167">
                  <c:v>44.772500000000001</c:v>
                </c:pt>
                <c:pt idx="1168">
                  <c:v>47.954500000000003</c:v>
                </c:pt>
                <c:pt idx="1169">
                  <c:v>47.964499999999994</c:v>
                </c:pt>
                <c:pt idx="1170">
                  <c:v>50.512499999999996</c:v>
                </c:pt>
                <c:pt idx="1171">
                  <c:v>48.538999999999994</c:v>
                </c:pt>
                <c:pt idx="1172">
                  <c:v>47.241</c:v>
                </c:pt>
                <c:pt idx="1173">
                  <c:v>49.788499999999999</c:v>
                </c:pt>
                <c:pt idx="1174">
                  <c:v>55.644500000000001</c:v>
                </c:pt>
                <c:pt idx="1175">
                  <c:v>50.885999999999996</c:v>
                </c:pt>
                <c:pt idx="1176">
                  <c:v>38.247500000000002</c:v>
                </c:pt>
                <c:pt idx="1177">
                  <c:v>44.580500000000001</c:v>
                </c:pt>
                <c:pt idx="1178">
                  <c:v>49.902000000000001</c:v>
                </c:pt>
                <c:pt idx="1179">
                  <c:v>50.962499999999999</c:v>
                </c:pt>
                <c:pt idx="1180">
                  <c:v>42.153999999999996</c:v>
                </c:pt>
                <c:pt idx="1181">
                  <c:v>45.351499999999994</c:v>
                </c:pt>
                <c:pt idx="1182">
                  <c:v>52.064499999999995</c:v>
                </c:pt>
                <c:pt idx="1183">
                  <c:v>52.685499999999998</c:v>
                </c:pt>
                <c:pt idx="1184">
                  <c:v>52.448999999999998</c:v>
                </c:pt>
                <c:pt idx="1185">
                  <c:v>46.611499999999999</c:v>
                </c:pt>
                <c:pt idx="1186">
                  <c:v>49.788499999999999</c:v>
                </c:pt>
                <c:pt idx="1187">
                  <c:v>38.247500000000002</c:v>
                </c:pt>
                <c:pt idx="1188">
                  <c:v>44.580500000000001</c:v>
                </c:pt>
                <c:pt idx="1189">
                  <c:v>58.933</c:v>
                </c:pt>
                <c:pt idx="1190">
                  <c:v>47.251999999999995</c:v>
                </c:pt>
                <c:pt idx="1191">
                  <c:v>52.539000000000001</c:v>
                </c:pt>
                <c:pt idx="1192">
                  <c:v>47.241</c:v>
                </c:pt>
                <c:pt idx="1193">
                  <c:v>53.618500000000004</c:v>
                </c:pt>
                <c:pt idx="1194">
                  <c:v>52.325999999999993</c:v>
                </c:pt>
                <c:pt idx="1195">
                  <c:v>42.153999999999996</c:v>
                </c:pt>
                <c:pt idx="1196">
                  <c:v>51.216499999999996</c:v>
                </c:pt>
                <c:pt idx="1197">
                  <c:v>47.954500000000003</c:v>
                </c:pt>
                <c:pt idx="1198">
                  <c:v>47.964499999999994</c:v>
                </c:pt>
                <c:pt idx="1199">
                  <c:v>49.862499999999997</c:v>
                </c:pt>
                <c:pt idx="1200">
                  <c:v>52.277999999999999</c:v>
                </c:pt>
                <c:pt idx="1201">
                  <c:v>47.954500000000003</c:v>
                </c:pt>
                <c:pt idx="1202">
                  <c:v>46.0565</c:v>
                </c:pt>
                <c:pt idx="1203">
                  <c:v>38.247500000000002</c:v>
                </c:pt>
                <c:pt idx="1204">
                  <c:v>52.685499999999998</c:v>
                </c:pt>
                <c:pt idx="1205">
                  <c:v>58.933</c:v>
                </c:pt>
                <c:pt idx="1206">
                  <c:v>47.251999999999995</c:v>
                </c:pt>
                <c:pt idx="1207">
                  <c:v>51.807999999999993</c:v>
                </c:pt>
                <c:pt idx="1208">
                  <c:v>47.241</c:v>
                </c:pt>
                <c:pt idx="1209">
                  <c:v>50.962499999999999</c:v>
                </c:pt>
                <c:pt idx="1210">
                  <c:v>53.618500000000004</c:v>
                </c:pt>
                <c:pt idx="1211">
                  <c:v>52.325999999999993</c:v>
                </c:pt>
                <c:pt idx="1212">
                  <c:v>51.216499999999996</c:v>
                </c:pt>
                <c:pt idx="1213">
                  <c:v>52.064499999999995</c:v>
                </c:pt>
                <c:pt idx="1214">
                  <c:v>55.644500000000001</c:v>
                </c:pt>
                <c:pt idx="1215">
                  <c:v>46.0565</c:v>
                </c:pt>
                <c:pt idx="1216">
                  <c:v>50.885999999999996</c:v>
                </c:pt>
                <c:pt idx="1217">
                  <c:v>53.618500000000004</c:v>
                </c:pt>
                <c:pt idx="1218">
                  <c:v>45.351499999999994</c:v>
                </c:pt>
                <c:pt idx="1219">
                  <c:v>52.448999999999998</c:v>
                </c:pt>
                <c:pt idx="1220">
                  <c:v>49.862499999999997</c:v>
                </c:pt>
                <c:pt idx="1221">
                  <c:v>52.277999999999999</c:v>
                </c:pt>
                <c:pt idx="1222">
                  <c:v>46.611499999999999</c:v>
                </c:pt>
                <c:pt idx="1223">
                  <c:v>56.155499999999996</c:v>
                </c:pt>
                <c:pt idx="1224">
                  <c:v>50.512499999999996</c:v>
                </c:pt>
                <c:pt idx="1225">
                  <c:v>52.325999999999993</c:v>
                </c:pt>
                <c:pt idx="1226">
                  <c:v>55.644500000000001</c:v>
                </c:pt>
                <c:pt idx="1227">
                  <c:v>50.885999999999996</c:v>
                </c:pt>
                <c:pt idx="1228">
                  <c:v>55.725999999999999</c:v>
                </c:pt>
                <c:pt idx="1229">
                  <c:v>55.3095</c:v>
                </c:pt>
                <c:pt idx="1230">
                  <c:v>47.251999999999995</c:v>
                </c:pt>
                <c:pt idx="1231">
                  <c:v>52.539000000000001</c:v>
                </c:pt>
                <c:pt idx="1232">
                  <c:v>51.807999999999993</c:v>
                </c:pt>
                <c:pt idx="1233">
                  <c:v>42.153999999999996</c:v>
                </c:pt>
                <c:pt idx="1234">
                  <c:v>45.351499999999994</c:v>
                </c:pt>
                <c:pt idx="1235">
                  <c:v>52.448999999999998</c:v>
                </c:pt>
                <c:pt idx="1236">
                  <c:v>49.862499999999997</c:v>
                </c:pt>
                <c:pt idx="1237">
                  <c:v>44.772500000000001</c:v>
                </c:pt>
                <c:pt idx="1238">
                  <c:v>49.902000000000001</c:v>
                </c:pt>
                <c:pt idx="1239">
                  <c:v>52.277999999999999</c:v>
                </c:pt>
                <c:pt idx="1240">
                  <c:v>49.788499999999999</c:v>
                </c:pt>
                <c:pt idx="1241">
                  <c:v>56.155499999999996</c:v>
                </c:pt>
                <c:pt idx="1242">
                  <c:v>44.580500000000001</c:v>
                </c:pt>
                <c:pt idx="1243">
                  <c:v>55.725999999999999</c:v>
                </c:pt>
                <c:pt idx="1244">
                  <c:v>47.251999999999995</c:v>
                </c:pt>
                <c:pt idx="1245">
                  <c:v>52.539000000000001</c:v>
                </c:pt>
                <c:pt idx="1246">
                  <c:v>51.807999999999993</c:v>
                </c:pt>
                <c:pt idx="1247">
                  <c:v>48.538999999999994</c:v>
                </c:pt>
                <c:pt idx="1248">
                  <c:v>53.618500000000004</c:v>
                </c:pt>
                <c:pt idx="1249">
                  <c:v>52.325999999999993</c:v>
                </c:pt>
                <c:pt idx="1250">
                  <c:v>42.153999999999996</c:v>
                </c:pt>
                <c:pt idx="1251">
                  <c:v>45.351499999999994</c:v>
                </c:pt>
                <c:pt idx="1252">
                  <c:v>49.862499999999997</c:v>
                </c:pt>
                <c:pt idx="1253">
                  <c:v>52.064499999999995</c:v>
                </c:pt>
                <c:pt idx="1254">
                  <c:v>47.954500000000003</c:v>
                </c:pt>
                <c:pt idx="1255">
                  <c:v>49.788499999999999</c:v>
                </c:pt>
                <c:pt idx="1256">
                  <c:v>47.964499999999994</c:v>
                </c:pt>
                <c:pt idx="1257">
                  <c:v>46.0565</c:v>
                </c:pt>
                <c:pt idx="1258">
                  <c:v>56.155499999999996</c:v>
                </c:pt>
                <c:pt idx="1259">
                  <c:v>44.580500000000001</c:v>
                </c:pt>
                <c:pt idx="1260">
                  <c:v>55.3095</c:v>
                </c:pt>
                <c:pt idx="1261">
                  <c:v>50.512499999999996</c:v>
                </c:pt>
                <c:pt idx="1262">
                  <c:v>48.538999999999994</c:v>
                </c:pt>
                <c:pt idx="1263">
                  <c:v>47.241</c:v>
                </c:pt>
                <c:pt idx="1264">
                  <c:v>52.325999999999993</c:v>
                </c:pt>
                <c:pt idx="1265">
                  <c:v>42.153999999999996</c:v>
                </c:pt>
                <c:pt idx="1266">
                  <c:v>52.448999999999998</c:v>
                </c:pt>
                <c:pt idx="1267">
                  <c:v>49.862499999999997</c:v>
                </c:pt>
                <c:pt idx="1268">
                  <c:v>52.277999999999999</c:v>
                </c:pt>
                <c:pt idx="1269">
                  <c:v>46.611499999999999</c:v>
                </c:pt>
                <c:pt idx="1270">
                  <c:v>44.772500000000001</c:v>
                </c:pt>
                <c:pt idx="1271">
                  <c:v>50.962499999999999</c:v>
                </c:pt>
                <c:pt idx="1272">
                  <c:v>47.954500000000003</c:v>
                </c:pt>
                <c:pt idx="1273">
                  <c:v>50.885999999999996</c:v>
                </c:pt>
                <c:pt idx="1274">
                  <c:v>38.247500000000002</c:v>
                </c:pt>
                <c:pt idx="1275">
                  <c:v>44.580500000000001</c:v>
                </c:pt>
                <c:pt idx="1276">
                  <c:v>55.725999999999999</c:v>
                </c:pt>
                <c:pt idx="1277">
                  <c:v>55.3095</c:v>
                </c:pt>
                <c:pt idx="1278">
                  <c:v>49.902000000000001</c:v>
                </c:pt>
                <c:pt idx="1279">
                  <c:v>47.241</c:v>
                </c:pt>
                <c:pt idx="1280">
                  <c:v>52.277999999999999</c:v>
                </c:pt>
                <c:pt idx="1281">
                  <c:v>46.611499999999999</c:v>
                </c:pt>
                <c:pt idx="1282">
                  <c:v>44.772500000000001</c:v>
                </c:pt>
                <c:pt idx="1283">
                  <c:v>49.788499999999999</c:v>
                </c:pt>
                <c:pt idx="1284">
                  <c:v>55.644500000000001</c:v>
                </c:pt>
                <c:pt idx="1285">
                  <c:v>52.685499999999998</c:v>
                </c:pt>
                <c:pt idx="1286">
                  <c:v>50.512499999999996</c:v>
                </c:pt>
                <c:pt idx="1287">
                  <c:v>52.539000000000001</c:v>
                </c:pt>
                <c:pt idx="1288">
                  <c:v>50.962499999999999</c:v>
                </c:pt>
                <c:pt idx="1289">
                  <c:v>53.618500000000004</c:v>
                </c:pt>
                <c:pt idx="1290">
                  <c:v>51.216499999999996</c:v>
                </c:pt>
                <c:pt idx="1291">
                  <c:v>52.064499999999995</c:v>
                </c:pt>
                <c:pt idx="1292">
                  <c:v>50.885999999999996</c:v>
                </c:pt>
                <c:pt idx="1293">
                  <c:v>48.538999999999994</c:v>
                </c:pt>
                <c:pt idx="1294">
                  <c:v>45.351499999999994</c:v>
                </c:pt>
                <c:pt idx="1295">
                  <c:v>44.772500000000001</c:v>
                </c:pt>
                <c:pt idx="1296">
                  <c:v>47.954500000000003</c:v>
                </c:pt>
                <c:pt idx="1297">
                  <c:v>47.964499999999994</c:v>
                </c:pt>
                <c:pt idx="1298">
                  <c:v>46.0565</c:v>
                </c:pt>
                <c:pt idx="1299">
                  <c:v>38.247500000000002</c:v>
                </c:pt>
                <c:pt idx="1300">
                  <c:v>52.685499999999998</c:v>
                </c:pt>
                <c:pt idx="1301">
                  <c:v>56.155499999999996</c:v>
                </c:pt>
                <c:pt idx="1302">
                  <c:v>58.933</c:v>
                </c:pt>
                <c:pt idx="1303">
                  <c:v>55.725999999999999</c:v>
                </c:pt>
                <c:pt idx="1304">
                  <c:v>47.251999999999995</c:v>
                </c:pt>
                <c:pt idx="1305">
                  <c:v>51.807999999999993</c:v>
                </c:pt>
                <c:pt idx="1306">
                  <c:v>49.902000000000001</c:v>
                </c:pt>
                <c:pt idx="1307">
                  <c:v>52.325999999999993</c:v>
                </c:pt>
                <c:pt idx="1308">
                  <c:v>51.216499999999996</c:v>
                </c:pt>
                <c:pt idx="1309">
                  <c:v>46.611499999999999</c:v>
                </c:pt>
                <c:pt idx="1310">
                  <c:v>46.0565</c:v>
                </c:pt>
                <c:pt idx="1311">
                  <c:v>51.807999999999993</c:v>
                </c:pt>
                <c:pt idx="1312">
                  <c:v>53.618500000000004</c:v>
                </c:pt>
                <c:pt idx="1313">
                  <c:v>51.216499999999996</c:v>
                </c:pt>
                <c:pt idx="1314">
                  <c:v>52.064499999999995</c:v>
                </c:pt>
                <c:pt idx="1315">
                  <c:v>49.788499999999999</c:v>
                </c:pt>
                <c:pt idx="1316">
                  <c:v>55.644500000000001</c:v>
                </c:pt>
                <c:pt idx="1317">
                  <c:v>50.885999999999996</c:v>
                </c:pt>
                <c:pt idx="1318">
                  <c:v>55.3095</c:v>
                </c:pt>
                <c:pt idx="1319">
                  <c:v>52.448999999999998</c:v>
                </c:pt>
                <c:pt idx="1320">
                  <c:v>49.862499999999997</c:v>
                </c:pt>
                <c:pt idx="1321">
                  <c:v>47.964499999999994</c:v>
                </c:pt>
                <c:pt idx="1322">
                  <c:v>46.0565</c:v>
                </c:pt>
                <c:pt idx="1323">
                  <c:v>56.155499999999996</c:v>
                </c:pt>
                <c:pt idx="1324">
                  <c:v>50.512499999999996</c:v>
                </c:pt>
                <c:pt idx="1325">
                  <c:v>52.539000000000001</c:v>
                </c:pt>
                <c:pt idx="1326">
                  <c:v>51.807999999999993</c:v>
                </c:pt>
                <c:pt idx="1327">
                  <c:v>42.153999999999996</c:v>
                </c:pt>
                <c:pt idx="1328">
                  <c:v>52.539000000000001</c:v>
                </c:pt>
                <c:pt idx="1329">
                  <c:v>46.611499999999999</c:v>
                </c:pt>
                <c:pt idx="1330">
                  <c:v>49.788499999999999</c:v>
                </c:pt>
                <c:pt idx="1331">
                  <c:v>46.0565</c:v>
                </c:pt>
                <c:pt idx="1332">
                  <c:v>44.580500000000001</c:v>
                </c:pt>
                <c:pt idx="1333">
                  <c:v>58.933</c:v>
                </c:pt>
                <c:pt idx="1334">
                  <c:v>55.3095</c:v>
                </c:pt>
                <c:pt idx="1335">
                  <c:v>47.251999999999995</c:v>
                </c:pt>
                <c:pt idx="1336">
                  <c:v>48.538999999999994</c:v>
                </c:pt>
                <c:pt idx="1337">
                  <c:v>47.241</c:v>
                </c:pt>
                <c:pt idx="1338">
                  <c:v>53.618500000000004</c:v>
                </c:pt>
                <c:pt idx="1339">
                  <c:v>42.153999999999996</c:v>
                </c:pt>
                <c:pt idx="1340">
                  <c:v>45.351499999999994</c:v>
                </c:pt>
                <c:pt idx="1341">
                  <c:v>52.448999999999998</c:v>
                </c:pt>
                <c:pt idx="1342">
                  <c:v>52.064499999999995</c:v>
                </c:pt>
                <c:pt idx="1343">
                  <c:v>52.277999999999999</c:v>
                </c:pt>
                <c:pt idx="1344">
                  <c:v>44.772500000000001</c:v>
                </c:pt>
                <c:pt idx="1345">
                  <c:v>47.241</c:v>
                </c:pt>
                <c:pt idx="1346">
                  <c:v>46.0565</c:v>
                </c:pt>
                <c:pt idx="1347">
                  <c:v>52.539000000000001</c:v>
                </c:pt>
                <c:pt idx="1348">
                  <c:v>49.902000000000001</c:v>
                </c:pt>
                <c:pt idx="1349">
                  <c:v>52.448999999999998</c:v>
                </c:pt>
                <c:pt idx="1350">
                  <c:v>46.611499999999999</c:v>
                </c:pt>
                <c:pt idx="1351">
                  <c:v>47.964499999999994</c:v>
                </c:pt>
                <c:pt idx="1352">
                  <c:v>47.251999999999995</c:v>
                </c:pt>
                <c:pt idx="1353">
                  <c:v>51.807999999999993</c:v>
                </c:pt>
                <c:pt idx="1354">
                  <c:v>48.538999999999994</c:v>
                </c:pt>
                <c:pt idx="1355">
                  <c:v>50.962499999999999</c:v>
                </c:pt>
                <c:pt idx="1356">
                  <c:v>52.325999999999993</c:v>
                </c:pt>
                <c:pt idx="1357">
                  <c:v>42.153999999999996</c:v>
                </c:pt>
                <c:pt idx="1358">
                  <c:v>52.064499999999995</c:v>
                </c:pt>
                <c:pt idx="1359">
                  <c:v>52.277999999999999</c:v>
                </c:pt>
                <c:pt idx="1360">
                  <c:v>44.580500000000001</c:v>
                </c:pt>
                <c:pt idx="1361">
                  <c:v>47.241</c:v>
                </c:pt>
                <c:pt idx="1362">
                  <c:v>44.772500000000001</c:v>
                </c:pt>
                <c:pt idx="1363">
                  <c:v>47.964499999999994</c:v>
                </c:pt>
                <c:pt idx="1364">
                  <c:v>52.685499999999998</c:v>
                </c:pt>
                <c:pt idx="1365">
                  <c:v>55.725999999999999</c:v>
                </c:pt>
                <c:pt idx="1366">
                  <c:v>50.512499999999996</c:v>
                </c:pt>
                <c:pt idx="1367">
                  <c:v>49.902000000000001</c:v>
                </c:pt>
                <c:pt idx="1368">
                  <c:v>50.962499999999999</c:v>
                </c:pt>
                <c:pt idx="1369">
                  <c:v>52.325999999999993</c:v>
                </c:pt>
                <c:pt idx="1370">
                  <c:v>42.153999999999996</c:v>
                </c:pt>
                <c:pt idx="1371">
                  <c:v>45.351499999999994</c:v>
                </c:pt>
                <c:pt idx="1372">
                  <c:v>51.216499999999996</c:v>
                </c:pt>
                <c:pt idx="1373">
                  <c:v>52.277999999999999</c:v>
                </c:pt>
                <c:pt idx="1374">
                  <c:v>46.0565</c:v>
                </c:pt>
                <c:pt idx="1375">
                  <c:v>48.538999999999994</c:v>
                </c:pt>
                <c:pt idx="1376">
                  <c:v>47.954500000000003</c:v>
                </c:pt>
                <c:pt idx="1377">
                  <c:v>47.964499999999994</c:v>
                </c:pt>
                <c:pt idx="1378">
                  <c:v>38.247500000000002</c:v>
                </c:pt>
                <c:pt idx="1379">
                  <c:v>52.685499999999998</c:v>
                </c:pt>
                <c:pt idx="1380">
                  <c:v>56.155499999999996</c:v>
                </c:pt>
                <c:pt idx="1381">
                  <c:v>58.933</c:v>
                </c:pt>
                <c:pt idx="1382">
                  <c:v>55.725999999999999</c:v>
                </c:pt>
                <c:pt idx="1383">
                  <c:v>55.3095</c:v>
                </c:pt>
                <c:pt idx="1384">
                  <c:v>50.512499999999996</c:v>
                </c:pt>
                <c:pt idx="1385">
                  <c:v>47.251999999999995</c:v>
                </c:pt>
                <c:pt idx="1386">
                  <c:v>51.807999999999993</c:v>
                </c:pt>
                <c:pt idx="1387">
                  <c:v>47.241</c:v>
                </c:pt>
                <c:pt idx="1388">
                  <c:v>52.325999999999993</c:v>
                </c:pt>
                <c:pt idx="1389">
                  <c:v>45.351499999999994</c:v>
                </c:pt>
                <c:pt idx="1390">
                  <c:v>51.216499999999996</c:v>
                </c:pt>
                <c:pt idx="1391">
                  <c:v>44.772500000000001</c:v>
                </c:pt>
                <c:pt idx="1392">
                  <c:v>44.580500000000001</c:v>
                </c:pt>
                <c:pt idx="1393">
                  <c:v>47.964499999999994</c:v>
                </c:pt>
                <c:pt idx="1394">
                  <c:v>46.0565</c:v>
                </c:pt>
                <c:pt idx="1395">
                  <c:v>50.885999999999996</c:v>
                </c:pt>
                <c:pt idx="1396">
                  <c:v>38.247500000000002</c:v>
                </c:pt>
                <c:pt idx="1397">
                  <c:v>44.580500000000001</c:v>
                </c:pt>
                <c:pt idx="1398">
                  <c:v>55.725999999999999</c:v>
                </c:pt>
                <c:pt idx="1399">
                  <c:v>55.3095</c:v>
                </c:pt>
                <c:pt idx="1400">
                  <c:v>50.512499999999996</c:v>
                </c:pt>
                <c:pt idx="1401">
                  <c:v>47.251999999999995</c:v>
                </c:pt>
                <c:pt idx="1402">
                  <c:v>51.807999999999993</c:v>
                </c:pt>
                <c:pt idx="1403">
                  <c:v>48.538999999999994</c:v>
                </c:pt>
                <c:pt idx="1404">
                  <c:v>47.241</c:v>
                </c:pt>
                <c:pt idx="1405">
                  <c:v>53.618500000000004</c:v>
                </c:pt>
                <c:pt idx="1406">
                  <c:v>51.216499999999996</c:v>
                </c:pt>
                <c:pt idx="1407">
                  <c:v>52.064499999999995</c:v>
                </c:pt>
                <c:pt idx="1408">
                  <c:v>52.277999999999999</c:v>
                </c:pt>
                <c:pt idx="1409">
                  <c:v>46.611499999999999</c:v>
                </c:pt>
                <c:pt idx="1410">
                  <c:v>52.539000000000001</c:v>
                </c:pt>
                <c:pt idx="1411">
                  <c:v>49.788499999999999</c:v>
                </c:pt>
                <c:pt idx="1412">
                  <c:v>55.644500000000001</c:v>
                </c:pt>
                <c:pt idx="1413">
                  <c:v>50.885999999999996</c:v>
                </c:pt>
                <c:pt idx="1414">
                  <c:v>56.155499999999996</c:v>
                </c:pt>
                <c:pt idx="1415">
                  <c:v>44.580500000000001</c:v>
                </c:pt>
                <c:pt idx="1416">
                  <c:v>58.933</c:v>
                </c:pt>
                <c:pt idx="1417">
                  <c:v>47.251999999999995</c:v>
                </c:pt>
                <c:pt idx="1418">
                  <c:v>48.538999999999994</c:v>
                </c:pt>
                <c:pt idx="1419">
                  <c:v>50.962499999999999</c:v>
                </c:pt>
                <c:pt idx="1420">
                  <c:v>53.618500000000004</c:v>
                </c:pt>
                <c:pt idx="1421">
                  <c:v>51.216499999999996</c:v>
                </c:pt>
                <c:pt idx="1422">
                  <c:v>47.954500000000003</c:v>
                </c:pt>
                <c:pt idx="1423">
                  <c:v>55.644500000000001</c:v>
                </c:pt>
                <c:pt idx="1424">
                  <c:v>52.539000000000001</c:v>
                </c:pt>
                <c:pt idx="1425">
                  <c:v>49.862499999999997</c:v>
                </c:pt>
                <c:pt idx="1426">
                  <c:v>52.064499999999995</c:v>
                </c:pt>
                <c:pt idx="1427">
                  <c:v>46.611499999999999</c:v>
                </c:pt>
                <c:pt idx="1428">
                  <c:v>49.788499999999999</c:v>
                </c:pt>
                <c:pt idx="1429">
                  <c:v>46.0565</c:v>
                </c:pt>
                <c:pt idx="1430">
                  <c:v>55.725999999999999</c:v>
                </c:pt>
                <c:pt idx="1431">
                  <c:v>55.3095</c:v>
                </c:pt>
                <c:pt idx="1432">
                  <c:v>47.251999999999995</c:v>
                </c:pt>
                <c:pt idx="1433">
                  <c:v>51.807999999999993</c:v>
                </c:pt>
                <c:pt idx="1434">
                  <c:v>50.962499999999999</c:v>
                </c:pt>
                <c:pt idx="1435">
                  <c:v>53.618500000000004</c:v>
                </c:pt>
                <c:pt idx="1436">
                  <c:v>49.862499999999997</c:v>
                </c:pt>
                <c:pt idx="1437">
                  <c:v>47.964499999999994</c:v>
                </c:pt>
                <c:pt idx="1438">
                  <c:v>58.933</c:v>
                </c:pt>
                <c:pt idx="1439">
                  <c:v>52.539000000000001</c:v>
                </c:pt>
                <c:pt idx="1440">
                  <c:v>46.611499999999999</c:v>
                </c:pt>
                <c:pt idx="1441">
                  <c:v>47.954500000000003</c:v>
                </c:pt>
                <c:pt idx="1442">
                  <c:v>49.788499999999999</c:v>
                </c:pt>
                <c:pt idx="1443">
                  <c:v>56.155499999999996</c:v>
                </c:pt>
                <c:pt idx="1444">
                  <c:v>48.538999999999994</c:v>
                </c:pt>
                <c:pt idx="1445">
                  <c:v>50.962499999999999</c:v>
                </c:pt>
                <c:pt idx="1446">
                  <c:v>53.618500000000004</c:v>
                </c:pt>
                <c:pt idx="1447">
                  <c:v>51.216499999999996</c:v>
                </c:pt>
                <c:pt idx="1448">
                  <c:v>52.064499999999995</c:v>
                </c:pt>
                <c:pt idx="1449">
                  <c:v>52.277999999999999</c:v>
                </c:pt>
                <c:pt idx="1450">
                  <c:v>52.448999999999998</c:v>
                </c:pt>
                <c:pt idx="1451">
                  <c:v>49.862499999999997</c:v>
                </c:pt>
                <c:pt idx="1452">
                  <c:v>44.772500000000001</c:v>
                </c:pt>
                <c:pt idx="1453">
                  <c:v>50.885999999999996</c:v>
                </c:pt>
                <c:pt idx="1454">
                  <c:v>52.685499999999998</c:v>
                </c:pt>
                <c:pt idx="1455">
                  <c:v>50.962499999999999</c:v>
                </c:pt>
                <c:pt idx="1456">
                  <c:v>47.954500000000003</c:v>
                </c:pt>
                <c:pt idx="1457">
                  <c:v>49.788499999999999</c:v>
                </c:pt>
                <c:pt idx="1458">
                  <c:v>46.0565</c:v>
                </c:pt>
                <c:pt idx="1459">
                  <c:v>44.580500000000001</c:v>
                </c:pt>
                <c:pt idx="1460">
                  <c:v>58.933</c:v>
                </c:pt>
                <c:pt idx="1461">
                  <c:v>50.512499999999996</c:v>
                </c:pt>
                <c:pt idx="1462">
                  <c:v>49.902000000000001</c:v>
                </c:pt>
                <c:pt idx="1463">
                  <c:v>47.241</c:v>
                </c:pt>
                <c:pt idx="1464">
                  <c:v>52.325999999999993</c:v>
                </c:pt>
                <c:pt idx="1465">
                  <c:v>42.153999999999996</c:v>
                </c:pt>
                <c:pt idx="1466">
                  <c:v>52.064499999999995</c:v>
                </c:pt>
                <c:pt idx="1467">
                  <c:v>46.611499999999999</c:v>
                </c:pt>
                <c:pt idx="1468">
                  <c:v>47.964499999999994</c:v>
                </c:pt>
                <c:pt idx="1469">
                  <c:v>45.351499999999994</c:v>
                </c:pt>
                <c:pt idx="1470">
                  <c:v>47.954500000000003</c:v>
                </c:pt>
                <c:pt idx="1471">
                  <c:v>38.247500000000002</c:v>
                </c:pt>
                <c:pt idx="1472">
                  <c:v>44.580500000000001</c:v>
                </c:pt>
                <c:pt idx="1473">
                  <c:v>58.933</c:v>
                </c:pt>
                <c:pt idx="1474">
                  <c:v>50.512499999999996</c:v>
                </c:pt>
                <c:pt idx="1475">
                  <c:v>48.538999999999994</c:v>
                </c:pt>
                <c:pt idx="1476">
                  <c:v>47.241</c:v>
                </c:pt>
                <c:pt idx="1477">
                  <c:v>50.962499999999999</c:v>
                </c:pt>
                <c:pt idx="1478">
                  <c:v>52.325999999999993</c:v>
                </c:pt>
                <c:pt idx="1479">
                  <c:v>42.153999999999996</c:v>
                </c:pt>
                <c:pt idx="1480">
                  <c:v>45.351499999999994</c:v>
                </c:pt>
                <c:pt idx="1481">
                  <c:v>52.448999999999998</c:v>
                </c:pt>
                <c:pt idx="1482">
                  <c:v>49.862499999999997</c:v>
                </c:pt>
                <c:pt idx="1483">
                  <c:v>52.064499999999995</c:v>
                </c:pt>
                <c:pt idx="1484">
                  <c:v>46.611499999999999</c:v>
                </c:pt>
                <c:pt idx="1485">
                  <c:v>44.772500000000001</c:v>
                </c:pt>
                <c:pt idx="1486">
                  <c:v>38.247500000000002</c:v>
                </c:pt>
                <c:pt idx="1487">
                  <c:v>56.155499999999996</c:v>
                </c:pt>
                <c:pt idx="1488">
                  <c:v>55.725999999999999</c:v>
                </c:pt>
                <c:pt idx="1489">
                  <c:v>52.448999999999998</c:v>
                </c:pt>
                <c:pt idx="1490">
                  <c:v>49.862499999999997</c:v>
                </c:pt>
                <c:pt idx="1491">
                  <c:v>44.772500000000001</c:v>
                </c:pt>
                <c:pt idx="1492">
                  <c:v>47.954500000000003</c:v>
                </c:pt>
                <c:pt idx="1493">
                  <c:v>55.644500000000001</c:v>
                </c:pt>
                <c:pt idx="1494">
                  <c:v>50.885999999999996</c:v>
                </c:pt>
                <c:pt idx="1495">
                  <c:v>52.685499999999998</c:v>
                </c:pt>
                <c:pt idx="1496">
                  <c:v>47.251999999999995</c:v>
                </c:pt>
                <c:pt idx="1497">
                  <c:v>48.538999999999994</c:v>
                </c:pt>
                <c:pt idx="1498">
                  <c:v>49.902000000000001</c:v>
                </c:pt>
                <c:pt idx="1499">
                  <c:v>42.153999999999996</c:v>
                </c:pt>
                <c:pt idx="1500">
                  <c:v>45.351499999999994</c:v>
                </c:pt>
                <c:pt idx="1501">
                  <c:v>52.448999999999998</c:v>
                </c:pt>
                <c:pt idx="1502">
                  <c:v>52.064499999999995</c:v>
                </c:pt>
                <c:pt idx="1503">
                  <c:v>46.611499999999999</c:v>
                </c:pt>
                <c:pt idx="1504">
                  <c:v>49.788499999999999</c:v>
                </c:pt>
                <c:pt idx="1505">
                  <c:v>46.0565</c:v>
                </c:pt>
                <c:pt idx="1506">
                  <c:v>52.685499999999998</c:v>
                </c:pt>
                <c:pt idx="1507">
                  <c:v>44.580500000000001</c:v>
                </c:pt>
                <c:pt idx="1508">
                  <c:v>55.3095</c:v>
                </c:pt>
                <c:pt idx="1509">
                  <c:v>49.902000000000001</c:v>
                </c:pt>
                <c:pt idx="1510">
                  <c:v>47.241</c:v>
                </c:pt>
                <c:pt idx="1511">
                  <c:v>42.153999999999996</c:v>
                </c:pt>
                <c:pt idx="1512">
                  <c:v>45.351499999999994</c:v>
                </c:pt>
                <c:pt idx="1513">
                  <c:v>51.216499999999996</c:v>
                </c:pt>
                <c:pt idx="1514">
                  <c:v>52.277999999999999</c:v>
                </c:pt>
                <c:pt idx="1515">
                  <c:v>44.772500000000001</c:v>
                </c:pt>
                <c:pt idx="1516">
                  <c:v>47.964499999999994</c:v>
                </c:pt>
                <c:pt idx="1517">
                  <c:v>55.725999999999999</c:v>
                </c:pt>
                <c:pt idx="1518">
                  <c:v>52.539000000000001</c:v>
                </c:pt>
                <c:pt idx="1519">
                  <c:v>52.448999999999998</c:v>
                </c:pt>
                <c:pt idx="1520">
                  <c:v>52.064499999999995</c:v>
                </c:pt>
                <c:pt idx="1521">
                  <c:v>52.685499999999998</c:v>
                </c:pt>
                <c:pt idx="1522">
                  <c:v>44.580500000000001</c:v>
                </c:pt>
                <c:pt idx="1523">
                  <c:v>55.3095</c:v>
                </c:pt>
                <c:pt idx="1524">
                  <c:v>47.251999999999995</c:v>
                </c:pt>
                <c:pt idx="1525">
                  <c:v>51.807999999999993</c:v>
                </c:pt>
                <c:pt idx="1526">
                  <c:v>48.538999999999994</c:v>
                </c:pt>
                <c:pt idx="1527">
                  <c:v>47.241</c:v>
                </c:pt>
                <c:pt idx="1528">
                  <c:v>53.618500000000004</c:v>
                </c:pt>
                <c:pt idx="1529">
                  <c:v>52.325999999999993</c:v>
                </c:pt>
                <c:pt idx="1530">
                  <c:v>51.216499999999996</c:v>
                </c:pt>
                <c:pt idx="1531">
                  <c:v>52.448999999999998</c:v>
                </c:pt>
                <c:pt idx="1532">
                  <c:v>52.277999999999999</c:v>
                </c:pt>
                <c:pt idx="1533">
                  <c:v>44.772500000000001</c:v>
                </c:pt>
                <c:pt idx="1534">
                  <c:v>55.725999999999999</c:v>
                </c:pt>
                <c:pt idx="1535">
                  <c:v>50.512499999999996</c:v>
                </c:pt>
                <c:pt idx="1536">
                  <c:v>47.251999999999995</c:v>
                </c:pt>
                <c:pt idx="1537">
                  <c:v>49.902000000000001</c:v>
                </c:pt>
                <c:pt idx="1538">
                  <c:v>58.933</c:v>
                </c:pt>
                <c:pt idx="1539">
                  <c:v>52.325999999999993</c:v>
                </c:pt>
                <c:pt idx="1540">
                  <c:v>47.964499999999994</c:v>
                </c:pt>
                <c:pt idx="1541">
                  <c:v>46.0565</c:v>
                </c:pt>
                <c:pt idx="1542">
                  <c:v>56.155499999999996</c:v>
                </c:pt>
                <c:pt idx="1543">
                  <c:v>47.251999999999995</c:v>
                </c:pt>
                <c:pt idx="1544">
                  <c:v>51.807999999999993</c:v>
                </c:pt>
                <c:pt idx="1545">
                  <c:v>42.153999999999996</c:v>
                </c:pt>
                <c:pt idx="1546">
                  <c:v>45.351499999999994</c:v>
                </c:pt>
                <c:pt idx="1547">
                  <c:v>52.277999999999999</c:v>
                </c:pt>
                <c:pt idx="1548">
                  <c:v>46.611499999999999</c:v>
                </c:pt>
                <c:pt idx="1549">
                  <c:v>55.644500000000001</c:v>
                </c:pt>
                <c:pt idx="1550">
                  <c:v>52.685499999999998</c:v>
                </c:pt>
                <c:pt idx="1551">
                  <c:v>58.933</c:v>
                </c:pt>
                <c:pt idx="1552">
                  <c:v>49.862499999999997</c:v>
                </c:pt>
                <c:pt idx="1553">
                  <c:v>46.0565</c:v>
                </c:pt>
                <c:pt idx="1554">
                  <c:v>50.885999999999996</c:v>
                </c:pt>
                <c:pt idx="1555">
                  <c:v>38.247500000000002</c:v>
                </c:pt>
                <c:pt idx="1556">
                  <c:v>55.3095</c:v>
                </c:pt>
                <c:pt idx="1557">
                  <c:v>47.251999999999995</c:v>
                </c:pt>
                <c:pt idx="1558">
                  <c:v>47.241</c:v>
                </c:pt>
                <c:pt idx="1559">
                  <c:v>53.618500000000004</c:v>
                </c:pt>
                <c:pt idx="1560">
                  <c:v>52.325999999999993</c:v>
                </c:pt>
                <c:pt idx="1561">
                  <c:v>42.153999999999996</c:v>
                </c:pt>
                <c:pt idx="1562">
                  <c:v>44.772500000000001</c:v>
                </c:pt>
                <c:pt idx="1563">
                  <c:v>44.580500000000001</c:v>
                </c:pt>
                <c:pt idx="1564">
                  <c:v>52.277999999999999</c:v>
                </c:pt>
                <c:pt idx="1565">
                  <c:v>49.788499999999999</c:v>
                </c:pt>
                <c:pt idx="1566">
                  <c:v>55.644500000000001</c:v>
                </c:pt>
                <c:pt idx="1567">
                  <c:v>50.885999999999996</c:v>
                </c:pt>
                <c:pt idx="1568">
                  <c:v>56.155499999999996</c:v>
                </c:pt>
                <c:pt idx="1569">
                  <c:v>55.3095</c:v>
                </c:pt>
                <c:pt idx="1570">
                  <c:v>52.539000000000001</c:v>
                </c:pt>
                <c:pt idx="1571">
                  <c:v>51.807999999999993</c:v>
                </c:pt>
                <c:pt idx="1572">
                  <c:v>47.241</c:v>
                </c:pt>
                <c:pt idx="1573">
                  <c:v>50.962499999999999</c:v>
                </c:pt>
                <c:pt idx="1574">
                  <c:v>51.216499999999996</c:v>
                </c:pt>
                <c:pt idx="1575">
                  <c:v>49.862499999999997</c:v>
                </c:pt>
                <c:pt idx="1576">
                  <c:v>52.277999999999999</c:v>
                </c:pt>
                <c:pt idx="1577">
                  <c:v>46.611499999999999</c:v>
                </c:pt>
                <c:pt idx="1578">
                  <c:v>44.772500000000001</c:v>
                </c:pt>
                <c:pt idx="1579">
                  <c:v>38.247500000000002</c:v>
                </c:pt>
                <c:pt idx="1580">
                  <c:v>50.512499999999996</c:v>
                </c:pt>
                <c:pt idx="1581">
                  <c:v>50.962499999999999</c:v>
                </c:pt>
                <c:pt idx="1582">
                  <c:v>53.618500000000004</c:v>
                </c:pt>
                <c:pt idx="1583">
                  <c:v>47.954500000000003</c:v>
                </c:pt>
                <c:pt idx="1584">
                  <c:v>56.155499999999996</c:v>
                </c:pt>
                <c:pt idx="1585">
                  <c:v>55.725999999999999</c:v>
                </c:pt>
                <c:pt idx="1586">
                  <c:v>51.807999999999993</c:v>
                </c:pt>
                <c:pt idx="1587">
                  <c:v>52.325999999999993</c:v>
                </c:pt>
                <c:pt idx="1588">
                  <c:v>51.216499999999996</c:v>
                </c:pt>
                <c:pt idx="1589">
                  <c:v>49.862499999999997</c:v>
                </c:pt>
                <c:pt idx="1590">
                  <c:v>44.772500000000001</c:v>
                </c:pt>
                <c:pt idx="1591">
                  <c:v>47.954500000000003</c:v>
                </c:pt>
                <c:pt idx="1592">
                  <c:v>55.644500000000001</c:v>
                </c:pt>
                <c:pt idx="1593">
                  <c:v>46.0565</c:v>
                </c:pt>
                <c:pt idx="1594">
                  <c:v>52.685499999999998</c:v>
                </c:pt>
                <c:pt idx="1595">
                  <c:v>56.155499999999996</c:v>
                </c:pt>
                <c:pt idx="1596">
                  <c:v>44.580500000000001</c:v>
                </c:pt>
                <c:pt idx="1597">
                  <c:v>55.725999999999999</c:v>
                </c:pt>
                <c:pt idx="1598">
                  <c:v>51.807999999999993</c:v>
                </c:pt>
                <c:pt idx="1599">
                  <c:v>48.538999999999994</c:v>
                </c:pt>
                <c:pt idx="1600">
                  <c:v>53.618500000000004</c:v>
                </c:pt>
                <c:pt idx="1601">
                  <c:v>52.325999999999993</c:v>
                </c:pt>
                <c:pt idx="1602">
                  <c:v>51.216499999999996</c:v>
                </c:pt>
                <c:pt idx="1603">
                  <c:v>46.611499999999999</c:v>
                </c:pt>
                <c:pt idx="1604">
                  <c:v>44.772500000000001</c:v>
                </c:pt>
                <c:pt idx="1605">
                  <c:v>49.788499999999999</c:v>
                </c:pt>
                <c:pt idx="1606">
                  <c:v>47.964499999999994</c:v>
                </c:pt>
                <c:pt idx="1607">
                  <c:v>55.644500000000001</c:v>
                </c:pt>
                <c:pt idx="1608">
                  <c:v>38.247500000000002</c:v>
                </c:pt>
                <c:pt idx="1609">
                  <c:v>56.155499999999996</c:v>
                </c:pt>
                <c:pt idx="1610">
                  <c:v>55.725999999999999</c:v>
                </c:pt>
                <c:pt idx="1611">
                  <c:v>50.512499999999996</c:v>
                </c:pt>
                <c:pt idx="1612">
                  <c:v>52.539000000000001</c:v>
                </c:pt>
                <c:pt idx="1613">
                  <c:v>47.241</c:v>
                </c:pt>
                <c:pt idx="1614">
                  <c:v>50.962499999999999</c:v>
                </c:pt>
                <c:pt idx="1615">
                  <c:v>52.325999999999993</c:v>
                </c:pt>
                <c:pt idx="1616">
                  <c:v>42.153999999999996</c:v>
                </c:pt>
                <c:pt idx="1617">
                  <c:v>45.351499999999994</c:v>
                </c:pt>
                <c:pt idx="1618">
                  <c:v>46.611499999999999</c:v>
                </c:pt>
                <c:pt idx="1619">
                  <c:v>52.685499999999998</c:v>
                </c:pt>
                <c:pt idx="1620">
                  <c:v>55.3095</c:v>
                </c:pt>
                <c:pt idx="1621">
                  <c:v>52.539000000000001</c:v>
                </c:pt>
                <c:pt idx="1622">
                  <c:v>48.538999999999994</c:v>
                </c:pt>
                <c:pt idx="1623">
                  <c:v>49.902000000000001</c:v>
                </c:pt>
                <c:pt idx="1624">
                  <c:v>53.618500000000004</c:v>
                </c:pt>
                <c:pt idx="1625">
                  <c:v>42.153999999999996</c:v>
                </c:pt>
                <c:pt idx="1626">
                  <c:v>52.064499999999995</c:v>
                </c:pt>
                <c:pt idx="1627">
                  <c:v>55.644500000000001</c:v>
                </c:pt>
                <c:pt idx="1628">
                  <c:v>38.247500000000002</c:v>
                </c:pt>
                <c:pt idx="1629">
                  <c:v>44.580500000000001</c:v>
                </c:pt>
                <c:pt idx="1630">
                  <c:v>58.933</c:v>
                </c:pt>
                <c:pt idx="1631">
                  <c:v>51.807999999999993</c:v>
                </c:pt>
                <c:pt idx="1632">
                  <c:v>46.0565</c:v>
                </c:pt>
                <c:pt idx="1633">
                  <c:v>50.885999999999996</c:v>
                </c:pt>
                <c:pt idx="1634">
                  <c:v>52.685499999999998</c:v>
                </c:pt>
                <c:pt idx="1635">
                  <c:v>49.902000000000001</c:v>
                </c:pt>
                <c:pt idx="1636">
                  <c:v>47.241</c:v>
                </c:pt>
                <c:pt idx="1637">
                  <c:v>42.153999999999996</c:v>
                </c:pt>
                <c:pt idx="1638">
                  <c:v>47.954500000000003</c:v>
                </c:pt>
                <c:pt idx="1639">
                  <c:v>38.247500000000002</c:v>
                </c:pt>
                <c:pt idx="1640">
                  <c:v>58.933</c:v>
                </c:pt>
                <c:pt idx="1641">
                  <c:v>50.512499999999996</c:v>
                </c:pt>
                <c:pt idx="1642">
                  <c:v>52.539000000000001</c:v>
                </c:pt>
                <c:pt idx="1643">
                  <c:v>51.807999999999993</c:v>
                </c:pt>
                <c:pt idx="1644">
                  <c:v>50.962499999999999</c:v>
                </c:pt>
                <c:pt idx="1645">
                  <c:v>52.448999999999998</c:v>
                </c:pt>
                <c:pt idx="1646">
                  <c:v>49.862499999999997</c:v>
                </c:pt>
                <c:pt idx="1647">
                  <c:v>52.277999999999999</c:v>
                </c:pt>
                <c:pt idx="1648">
                  <c:v>46.0565</c:v>
                </c:pt>
                <c:pt idx="1649">
                  <c:v>55.3095</c:v>
                </c:pt>
                <c:pt idx="1650">
                  <c:v>49.902000000000001</c:v>
                </c:pt>
                <c:pt idx="1651">
                  <c:v>44.772500000000001</c:v>
                </c:pt>
                <c:pt idx="1652">
                  <c:v>47.954500000000003</c:v>
                </c:pt>
                <c:pt idx="1653">
                  <c:v>49.788499999999999</c:v>
                </c:pt>
                <c:pt idx="1654">
                  <c:v>55.644500000000001</c:v>
                </c:pt>
                <c:pt idx="1655">
                  <c:v>50.885999999999996</c:v>
                </c:pt>
                <c:pt idx="1656">
                  <c:v>44.580500000000001</c:v>
                </c:pt>
                <c:pt idx="1657">
                  <c:v>47.251999999999995</c:v>
                </c:pt>
                <c:pt idx="1658">
                  <c:v>51.807999999999993</c:v>
                </c:pt>
                <c:pt idx="1659">
                  <c:v>50.962499999999999</c:v>
                </c:pt>
                <c:pt idx="1660">
                  <c:v>45.351499999999994</c:v>
                </c:pt>
                <c:pt idx="1661">
                  <c:v>51.216499999999996</c:v>
                </c:pt>
                <c:pt idx="1662">
                  <c:v>52.448999999999998</c:v>
                </c:pt>
                <c:pt idx="1663">
                  <c:v>49.862499999999997</c:v>
                </c:pt>
                <c:pt idx="1664">
                  <c:v>52.277999999999999</c:v>
                </c:pt>
                <c:pt idx="1665">
                  <c:v>46.0565</c:v>
                </c:pt>
                <c:pt idx="1666">
                  <c:v>52.539000000000001</c:v>
                </c:pt>
                <c:pt idx="1667">
                  <c:v>44.772500000000001</c:v>
                </c:pt>
                <c:pt idx="1668">
                  <c:v>47.954500000000003</c:v>
                </c:pt>
                <c:pt idx="1669">
                  <c:v>55.644500000000001</c:v>
                </c:pt>
                <c:pt idx="1670">
                  <c:v>50.885999999999996</c:v>
                </c:pt>
                <c:pt idx="1671">
                  <c:v>56.155499999999996</c:v>
                </c:pt>
                <c:pt idx="1672">
                  <c:v>55.725999999999999</c:v>
                </c:pt>
                <c:pt idx="1673">
                  <c:v>47.251999999999995</c:v>
                </c:pt>
                <c:pt idx="1674">
                  <c:v>51.807999999999993</c:v>
                </c:pt>
                <c:pt idx="1675">
                  <c:v>47.241</c:v>
                </c:pt>
                <c:pt idx="1676">
                  <c:v>53.618500000000004</c:v>
                </c:pt>
                <c:pt idx="1677">
                  <c:v>52.448999999999998</c:v>
                </c:pt>
                <c:pt idx="1678">
                  <c:v>52.064499999999995</c:v>
                </c:pt>
                <c:pt idx="1679">
                  <c:v>52.277999999999999</c:v>
                </c:pt>
                <c:pt idx="1680">
                  <c:v>49.788499999999999</c:v>
                </c:pt>
                <c:pt idx="1681">
                  <c:v>47.964499999999994</c:v>
                </c:pt>
                <c:pt idx="1682">
                  <c:v>55.3095</c:v>
                </c:pt>
                <c:pt idx="1683">
                  <c:v>50.512499999999996</c:v>
                </c:pt>
                <c:pt idx="1684">
                  <c:v>49.902000000000001</c:v>
                </c:pt>
                <c:pt idx="1685">
                  <c:v>47.954500000000003</c:v>
                </c:pt>
                <c:pt idx="1686">
                  <c:v>47.251999999999995</c:v>
                </c:pt>
                <c:pt idx="1687">
                  <c:v>50.962499999999999</c:v>
                </c:pt>
                <c:pt idx="1688">
                  <c:v>51.216499999999996</c:v>
                </c:pt>
                <c:pt idx="1689">
                  <c:v>52.064499999999995</c:v>
                </c:pt>
                <c:pt idx="1690">
                  <c:v>52.277999999999999</c:v>
                </c:pt>
                <c:pt idx="1691">
                  <c:v>47.964499999999994</c:v>
                </c:pt>
                <c:pt idx="1692">
                  <c:v>46.0565</c:v>
                </c:pt>
                <c:pt idx="1693">
                  <c:v>50.885999999999996</c:v>
                </c:pt>
                <c:pt idx="1694">
                  <c:v>38.247500000000002</c:v>
                </c:pt>
                <c:pt idx="1695">
                  <c:v>52.685499999999998</c:v>
                </c:pt>
                <c:pt idx="1696">
                  <c:v>48.538999999999994</c:v>
                </c:pt>
                <c:pt idx="1697">
                  <c:v>47.241</c:v>
                </c:pt>
                <c:pt idx="1698">
                  <c:v>49.862499999999997</c:v>
                </c:pt>
                <c:pt idx="1699">
                  <c:v>58.933</c:v>
                </c:pt>
                <c:pt idx="1700">
                  <c:v>55.725999999999999</c:v>
                </c:pt>
                <c:pt idx="1701">
                  <c:v>45.351499999999994</c:v>
                </c:pt>
                <c:pt idx="1702">
                  <c:v>51.216499999999996</c:v>
                </c:pt>
                <c:pt idx="1703">
                  <c:v>47.954500000000003</c:v>
                </c:pt>
                <c:pt idx="1704">
                  <c:v>49.788499999999999</c:v>
                </c:pt>
                <c:pt idx="1705">
                  <c:v>50.885999999999996</c:v>
                </c:pt>
                <c:pt idx="1706">
                  <c:v>38.247500000000002</c:v>
                </c:pt>
                <c:pt idx="1707">
                  <c:v>52.685499999999998</c:v>
                </c:pt>
                <c:pt idx="1708">
                  <c:v>44.580500000000001</c:v>
                </c:pt>
                <c:pt idx="1709">
                  <c:v>47.251999999999995</c:v>
                </c:pt>
                <c:pt idx="1710">
                  <c:v>51.807999999999993</c:v>
                </c:pt>
                <c:pt idx="1711">
                  <c:v>48.538999999999994</c:v>
                </c:pt>
                <c:pt idx="1712">
                  <c:v>47.241</c:v>
                </c:pt>
                <c:pt idx="1713">
                  <c:v>52.325999999999993</c:v>
                </c:pt>
                <c:pt idx="1714">
                  <c:v>49.862499999999997</c:v>
                </c:pt>
                <c:pt idx="1715">
                  <c:v>46.611499999999999</c:v>
                </c:pt>
                <c:pt idx="1716">
                  <c:v>46.0565</c:v>
                </c:pt>
                <c:pt idx="1717">
                  <c:v>58.933</c:v>
                </c:pt>
                <c:pt idx="1718">
                  <c:v>55.725999999999999</c:v>
                </c:pt>
                <c:pt idx="1719">
                  <c:v>49.788499999999999</c:v>
                </c:pt>
                <c:pt idx="1720">
                  <c:v>47.964499999999994</c:v>
                </c:pt>
                <c:pt idx="1721">
                  <c:v>50.885999999999996</c:v>
                </c:pt>
                <c:pt idx="1722">
                  <c:v>38.247500000000002</c:v>
                </c:pt>
                <c:pt idx="1723">
                  <c:v>52.685499999999998</c:v>
                </c:pt>
                <c:pt idx="1724">
                  <c:v>56.155499999999996</c:v>
                </c:pt>
                <c:pt idx="1725">
                  <c:v>44.580500000000001</c:v>
                </c:pt>
                <c:pt idx="1726">
                  <c:v>48.538999999999994</c:v>
                </c:pt>
                <c:pt idx="1727">
                  <c:v>52.325999999999993</c:v>
                </c:pt>
                <c:pt idx="1728">
                  <c:v>52.448999999999998</c:v>
                </c:pt>
                <c:pt idx="1729">
                  <c:v>49.862499999999997</c:v>
                </c:pt>
                <c:pt idx="1730">
                  <c:v>46.611499999999999</c:v>
                </c:pt>
                <c:pt idx="1731">
                  <c:v>44.772500000000001</c:v>
                </c:pt>
                <c:pt idx="1732">
                  <c:v>46.0565</c:v>
                </c:pt>
                <c:pt idx="1733">
                  <c:v>38.247500000000002</c:v>
                </c:pt>
                <c:pt idx="1734">
                  <c:v>58.933</c:v>
                </c:pt>
                <c:pt idx="1735">
                  <c:v>47.251999999999995</c:v>
                </c:pt>
                <c:pt idx="1736">
                  <c:v>49.902000000000001</c:v>
                </c:pt>
                <c:pt idx="1737">
                  <c:v>52.325999999999993</c:v>
                </c:pt>
                <c:pt idx="1738">
                  <c:v>52.064499999999995</c:v>
                </c:pt>
                <c:pt idx="1739">
                  <c:v>47.964499999999994</c:v>
                </c:pt>
                <c:pt idx="1740">
                  <c:v>52.685499999999998</c:v>
                </c:pt>
                <c:pt idx="1741">
                  <c:v>56.155499999999996</c:v>
                </c:pt>
                <c:pt idx="1742">
                  <c:v>48.538999999999994</c:v>
                </c:pt>
                <c:pt idx="1743">
                  <c:v>58.933</c:v>
                </c:pt>
                <c:pt idx="1744">
                  <c:v>51.807999999999993</c:v>
                </c:pt>
                <c:pt idx="1745">
                  <c:v>49.902000000000001</c:v>
                </c:pt>
                <c:pt idx="1746">
                  <c:v>47.241</c:v>
                </c:pt>
                <c:pt idx="1747">
                  <c:v>53.618500000000004</c:v>
                </c:pt>
                <c:pt idx="1748">
                  <c:v>52.325999999999993</c:v>
                </c:pt>
                <c:pt idx="1749">
                  <c:v>42.153999999999996</c:v>
                </c:pt>
                <c:pt idx="1750">
                  <c:v>45.351499999999994</c:v>
                </c:pt>
                <c:pt idx="1751">
                  <c:v>49.862499999999997</c:v>
                </c:pt>
                <c:pt idx="1752">
                  <c:v>52.064499999999995</c:v>
                </c:pt>
                <c:pt idx="1753">
                  <c:v>52.685499999999998</c:v>
                </c:pt>
                <c:pt idx="1754">
                  <c:v>55.3095</c:v>
                </c:pt>
                <c:pt idx="1755">
                  <c:v>47.251999999999995</c:v>
                </c:pt>
                <c:pt idx="1756">
                  <c:v>52.539000000000001</c:v>
                </c:pt>
                <c:pt idx="1757">
                  <c:v>48.538999999999994</c:v>
                </c:pt>
                <c:pt idx="1758">
                  <c:v>44.580500000000001</c:v>
                </c:pt>
                <c:pt idx="1759">
                  <c:v>58.933</c:v>
                </c:pt>
                <c:pt idx="1760">
                  <c:v>50.512499999999996</c:v>
                </c:pt>
                <c:pt idx="1761">
                  <c:v>50.962499999999999</c:v>
                </c:pt>
                <c:pt idx="1762">
                  <c:v>52.325999999999993</c:v>
                </c:pt>
                <c:pt idx="1763">
                  <c:v>45.351499999999994</c:v>
                </c:pt>
                <c:pt idx="1764">
                  <c:v>52.448999999999998</c:v>
                </c:pt>
                <c:pt idx="1765">
                  <c:v>49.862499999999997</c:v>
                </c:pt>
                <c:pt idx="1766">
                  <c:v>47.954500000000003</c:v>
                </c:pt>
                <c:pt idx="1767">
                  <c:v>55.644500000000001</c:v>
                </c:pt>
                <c:pt idx="1768">
                  <c:v>56.155499999999996</c:v>
                </c:pt>
                <c:pt idx="1769">
                  <c:v>48.538999999999994</c:v>
                </c:pt>
                <c:pt idx="1770">
                  <c:v>49.902000000000001</c:v>
                </c:pt>
                <c:pt idx="1771">
                  <c:v>52.064499999999995</c:v>
                </c:pt>
                <c:pt idx="1772">
                  <c:v>47.954500000000003</c:v>
                </c:pt>
                <c:pt idx="1773">
                  <c:v>49.788499999999999</c:v>
                </c:pt>
                <c:pt idx="1774">
                  <c:v>46.0565</c:v>
                </c:pt>
                <c:pt idx="1775">
                  <c:v>50.885999999999996</c:v>
                </c:pt>
                <c:pt idx="1776">
                  <c:v>58.933</c:v>
                </c:pt>
                <c:pt idx="1777">
                  <c:v>50.512499999999996</c:v>
                </c:pt>
                <c:pt idx="1778">
                  <c:v>47.251999999999995</c:v>
                </c:pt>
                <c:pt idx="1779">
                  <c:v>51.807999999999993</c:v>
                </c:pt>
                <c:pt idx="1780">
                  <c:v>50.962499999999999</c:v>
                </c:pt>
                <c:pt idx="1781">
                  <c:v>52.325999999999993</c:v>
                </c:pt>
                <c:pt idx="1782">
                  <c:v>45.351499999999994</c:v>
                </c:pt>
                <c:pt idx="1783">
                  <c:v>52.448999999999998</c:v>
                </c:pt>
                <c:pt idx="1784">
                  <c:v>52.277999999999999</c:v>
                </c:pt>
                <c:pt idx="1785">
                  <c:v>55.644500000000001</c:v>
                </c:pt>
                <c:pt idx="1786">
                  <c:v>38.247500000000002</c:v>
                </c:pt>
                <c:pt idx="1787">
                  <c:v>52.685499999999998</c:v>
                </c:pt>
                <c:pt idx="1788">
                  <c:v>52.539000000000001</c:v>
                </c:pt>
                <c:pt idx="1789">
                  <c:v>52.064499999999995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FD-43D9-BD3C-228FBE3BD1A3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test!$N$2:$N$1791</c:f>
              <c:numCache>
                <c:formatCode>General</c:formatCode>
                <c:ptCount val="1790"/>
                <c:pt idx="0">
                  <c:v>51.807999999999993</c:v>
                </c:pt>
                <c:pt idx="1">
                  <c:v>42.153999999999996</c:v>
                </c:pt>
                <c:pt idx="2">
                  <c:v>55.3095</c:v>
                </c:pt>
                <c:pt idx="3">
                  <c:v>49.902000000000001</c:v>
                </c:pt>
                <c:pt idx="4">
                  <c:v>44.772500000000001</c:v>
                </c:pt>
                <c:pt idx="5">
                  <c:v>55.644500000000001</c:v>
                </c:pt>
                <c:pt idx="6">
                  <c:v>52.685499999999998</c:v>
                </c:pt>
                <c:pt idx="7">
                  <c:v>58.933</c:v>
                </c:pt>
                <c:pt idx="8">
                  <c:v>47.251999999999995</c:v>
                </c:pt>
                <c:pt idx="9">
                  <c:v>46.611499999999999</c:v>
                </c:pt>
                <c:pt idx="10">
                  <c:v>47.964499999999994</c:v>
                </c:pt>
                <c:pt idx="11">
                  <c:v>50.885999999999996</c:v>
                </c:pt>
                <c:pt idx="12">
                  <c:v>55.3095</c:v>
                </c:pt>
                <c:pt idx="13">
                  <c:v>50.512499999999996</c:v>
                </c:pt>
                <c:pt idx="14">
                  <c:v>51.807999999999993</c:v>
                </c:pt>
                <c:pt idx="15">
                  <c:v>48.538999999999994</c:v>
                </c:pt>
                <c:pt idx="16">
                  <c:v>50.962499999999999</c:v>
                </c:pt>
                <c:pt idx="17">
                  <c:v>53.618500000000004</c:v>
                </c:pt>
                <c:pt idx="18">
                  <c:v>52.448999999999998</c:v>
                </c:pt>
                <c:pt idx="19">
                  <c:v>52.064499999999995</c:v>
                </c:pt>
                <c:pt idx="20">
                  <c:v>46.0565</c:v>
                </c:pt>
                <c:pt idx="21">
                  <c:v>44.580500000000001</c:v>
                </c:pt>
                <c:pt idx="22">
                  <c:v>42.153999999999996</c:v>
                </c:pt>
                <c:pt idx="23">
                  <c:v>52.277999999999999</c:v>
                </c:pt>
                <c:pt idx="24">
                  <c:v>49.788499999999999</c:v>
                </c:pt>
                <c:pt idx="25">
                  <c:v>47.964499999999994</c:v>
                </c:pt>
                <c:pt idx="26">
                  <c:v>56.155499999999996</c:v>
                </c:pt>
                <c:pt idx="27">
                  <c:v>58.933</c:v>
                </c:pt>
                <c:pt idx="28">
                  <c:v>50.512499999999996</c:v>
                </c:pt>
                <c:pt idx="29">
                  <c:v>52.539000000000001</c:v>
                </c:pt>
                <c:pt idx="30">
                  <c:v>48.538999999999994</c:v>
                </c:pt>
                <c:pt idx="31">
                  <c:v>50.962499999999999</c:v>
                </c:pt>
                <c:pt idx="32">
                  <c:v>53.618500000000004</c:v>
                </c:pt>
                <c:pt idx="33">
                  <c:v>52.325999999999993</c:v>
                </c:pt>
                <c:pt idx="34">
                  <c:v>42.153999999999996</c:v>
                </c:pt>
                <c:pt idx="35">
                  <c:v>45.351499999999994</c:v>
                </c:pt>
                <c:pt idx="36">
                  <c:v>52.448999999999998</c:v>
                </c:pt>
                <c:pt idx="37">
                  <c:v>46.611499999999999</c:v>
                </c:pt>
                <c:pt idx="38">
                  <c:v>49.788499999999999</c:v>
                </c:pt>
                <c:pt idx="39">
                  <c:v>56.155499999999996</c:v>
                </c:pt>
                <c:pt idx="40">
                  <c:v>44.580500000000001</c:v>
                </c:pt>
                <c:pt idx="41">
                  <c:v>50.512499999999996</c:v>
                </c:pt>
                <c:pt idx="42">
                  <c:v>47.251999999999995</c:v>
                </c:pt>
                <c:pt idx="43">
                  <c:v>49.902000000000001</c:v>
                </c:pt>
                <c:pt idx="44">
                  <c:v>52.325999999999993</c:v>
                </c:pt>
                <c:pt idx="45">
                  <c:v>52.448999999999998</c:v>
                </c:pt>
                <c:pt idx="46">
                  <c:v>46.611499999999999</c:v>
                </c:pt>
                <c:pt idx="47">
                  <c:v>46.0565</c:v>
                </c:pt>
                <c:pt idx="48">
                  <c:v>50.885999999999996</c:v>
                </c:pt>
                <c:pt idx="49">
                  <c:v>58.933</c:v>
                </c:pt>
                <c:pt idx="50">
                  <c:v>52.539000000000001</c:v>
                </c:pt>
                <c:pt idx="51">
                  <c:v>51.807999999999993</c:v>
                </c:pt>
                <c:pt idx="52">
                  <c:v>48.538999999999994</c:v>
                </c:pt>
                <c:pt idx="53">
                  <c:v>47.241</c:v>
                </c:pt>
                <c:pt idx="54">
                  <c:v>51.216499999999996</c:v>
                </c:pt>
                <c:pt idx="55">
                  <c:v>52.685499999999998</c:v>
                </c:pt>
                <c:pt idx="56">
                  <c:v>55.725999999999999</c:v>
                </c:pt>
                <c:pt idx="57">
                  <c:v>52.325999999999993</c:v>
                </c:pt>
                <c:pt idx="58">
                  <c:v>49.788499999999999</c:v>
                </c:pt>
                <c:pt idx="59">
                  <c:v>46.0565</c:v>
                </c:pt>
                <c:pt idx="60">
                  <c:v>50.885999999999996</c:v>
                </c:pt>
                <c:pt idx="61">
                  <c:v>58.933</c:v>
                </c:pt>
                <c:pt idx="62">
                  <c:v>50.512499999999996</c:v>
                </c:pt>
                <c:pt idx="63">
                  <c:v>47.251999999999995</c:v>
                </c:pt>
                <c:pt idx="64">
                  <c:v>48.538999999999994</c:v>
                </c:pt>
                <c:pt idx="65">
                  <c:v>49.902000000000001</c:v>
                </c:pt>
                <c:pt idx="66">
                  <c:v>47.241</c:v>
                </c:pt>
                <c:pt idx="67">
                  <c:v>53.618500000000004</c:v>
                </c:pt>
                <c:pt idx="68">
                  <c:v>52.448999999999998</c:v>
                </c:pt>
                <c:pt idx="69">
                  <c:v>52.064499999999995</c:v>
                </c:pt>
                <c:pt idx="70">
                  <c:v>38.247500000000002</c:v>
                </c:pt>
                <c:pt idx="71">
                  <c:v>52.685499999999998</c:v>
                </c:pt>
                <c:pt idx="72">
                  <c:v>55.725999999999999</c:v>
                </c:pt>
                <c:pt idx="73">
                  <c:v>49.788499999999999</c:v>
                </c:pt>
                <c:pt idx="74">
                  <c:v>46.0565</c:v>
                </c:pt>
                <c:pt idx="75">
                  <c:v>50.885999999999996</c:v>
                </c:pt>
                <c:pt idx="76">
                  <c:v>58.933</c:v>
                </c:pt>
                <c:pt idx="77">
                  <c:v>47.251999999999995</c:v>
                </c:pt>
                <c:pt idx="78">
                  <c:v>52.539000000000001</c:v>
                </c:pt>
                <c:pt idx="79">
                  <c:v>51.807999999999993</c:v>
                </c:pt>
                <c:pt idx="80">
                  <c:v>47.241</c:v>
                </c:pt>
                <c:pt idx="81">
                  <c:v>51.216499999999996</c:v>
                </c:pt>
                <c:pt idx="82">
                  <c:v>49.862499999999997</c:v>
                </c:pt>
                <c:pt idx="83">
                  <c:v>52.064499999999995</c:v>
                </c:pt>
                <c:pt idx="84">
                  <c:v>52.277999999999999</c:v>
                </c:pt>
                <c:pt idx="85">
                  <c:v>46.611499999999999</c:v>
                </c:pt>
                <c:pt idx="86">
                  <c:v>38.247500000000002</c:v>
                </c:pt>
                <c:pt idx="87">
                  <c:v>44.580500000000001</c:v>
                </c:pt>
                <c:pt idx="88">
                  <c:v>55.725999999999999</c:v>
                </c:pt>
                <c:pt idx="89">
                  <c:v>49.902000000000001</c:v>
                </c:pt>
                <c:pt idx="90">
                  <c:v>50.962499999999999</c:v>
                </c:pt>
                <c:pt idx="91">
                  <c:v>58.933</c:v>
                </c:pt>
                <c:pt idx="92">
                  <c:v>52.539000000000001</c:v>
                </c:pt>
                <c:pt idx="93">
                  <c:v>47.241</c:v>
                </c:pt>
                <c:pt idx="94">
                  <c:v>49.862499999999997</c:v>
                </c:pt>
                <c:pt idx="95">
                  <c:v>52.064499999999995</c:v>
                </c:pt>
                <c:pt idx="96">
                  <c:v>52.277999999999999</c:v>
                </c:pt>
                <c:pt idx="97">
                  <c:v>49.788499999999999</c:v>
                </c:pt>
                <c:pt idx="98">
                  <c:v>46.0565</c:v>
                </c:pt>
                <c:pt idx="99">
                  <c:v>50.885999999999996</c:v>
                </c:pt>
                <c:pt idx="100">
                  <c:v>38.247500000000002</c:v>
                </c:pt>
                <c:pt idx="101">
                  <c:v>44.580500000000001</c:v>
                </c:pt>
                <c:pt idx="102">
                  <c:v>55.3095</c:v>
                </c:pt>
                <c:pt idx="103">
                  <c:v>47.251999999999995</c:v>
                </c:pt>
                <c:pt idx="104">
                  <c:v>49.902000000000001</c:v>
                </c:pt>
                <c:pt idx="105">
                  <c:v>52.325999999999993</c:v>
                </c:pt>
                <c:pt idx="106">
                  <c:v>42.153999999999996</c:v>
                </c:pt>
                <c:pt idx="107">
                  <c:v>44.772500000000001</c:v>
                </c:pt>
                <c:pt idx="108">
                  <c:v>48.538999999999994</c:v>
                </c:pt>
                <c:pt idx="109">
                  <c:v>45.351499999999994</c:v>
                </c:pt>
                <c:pt idx="110">
                  <c:v>49.788499999999999</c:v>
                </c:pt>
                <c:pt idx="111">
                  <c:v>47.964499999999994</c:v>
                </c:pt>
                <c:pt idx="112">
                  <c:v>38.247500000000002</c:v>
                </c:pt>
                <c:pt idx="113">
                  <c:v>56.155499999999996</c:v>
                </c:pt>
                <c:pt idx="114">
                  <c:v>55.3095</c:v>
                </c:pt>
                <c:pt idx="115">
                  <c:v>51.807999999999993</c:v>
                </c:pt>
                <c:pt idx="116">
                  <c:v>47.241</c:v>
                </c:pt>
                <c:pt idx="117">
                  <c:v>50.962499999999999</c:v>
                </c:pt>
                <c:pt idx="118">
                  <c:v>52.325999999999993</c:v>
                </c:pt>
                <c:pt idx="119">
                  <c:v>42.153999999999996</c:v>
                </c:pt>
                <c:pt idx="120">
                  <c:v>47.954500000000003</c:v>
                </c:pt>
                <c:pt idx="121">
                  <c:v>55.644500000000001</c:v>
                </c:pt>
                <c:pt idx="122">
                  <c:v>46.0565</c:v>
                </c:pt>
                <c:pt idx="123">
                  <c:v>52.539000000000001</c:v>
                </c:pt>
                <c:pt idx="124">
                  <c:v>49.862499999999997</c:v>
                </c:pt>
                <c:pt idx="125">
                  <c:v>52.064499999999995</c:v>
                </c:pt>
                <c:pt idx="126">
                  <c:v>47.964499999999994</c:v>
                </c:pt>
                <c:pt idx="127">
                  <c:v>50.885999999999996</c:v>
                </c:pt>
                <c:pt idx="128">
                  <c:v>56.155499999999996</c:v>
                </c:pt>
                <c:pt idx="129">
                  <c:v>44.580500000000001</c:v>
                </c:pt>
                <c:pt idx="130">
                  <c:v>55.725999999999999</c:v>
                </c:pt>
                <c:pt idx="131">
                  <c:v>55.3095</c:v>
                </c:pt>
                <c:pt idx="132">
                  <c:v>51.807999999999993</c:v>
                </c:pt>
                <c:pt idx="133">
                  <c:v>48.538999999999994</c:v>
                </c:pt>
                <c:pt idx="134">
                  <c:v>50.962499999999999</c:v>
                </c:pt>
                <c:pt idx="135">
                  <c:v>52.325999999999993</c:v>
                </c:pt>
                <c:pt idx="136">
                  <c:v>42.153999999999996</c:v>
                </c:pt>
                <c:pt idx="137">
                  <c:v>45.351499999999994</c:v>
                </c:pt>
                <c:pt idx="138">
                  <c:v>44.772500000000001</c:v>
                </c:pt>
                <c:pt idx="139">
                  <c:v>47.954500000000003</c:v>
                </c:pt>
                <c:pt idx="140">
                  <c:v>38.247500000000002</c:v>
                </c:pt>
                <c:pt idx="141">
                  <c:v>52.539000000000001</c:v>
                </c:pt>
                <c:pt idx="142">
                  <c:v>52.064499999999995</c:v>
                </c:pt>
                <c:pt idx="143">
                  <c:v>47.964499999999994</c:v>
                </c:pt>
                <c:pt idx="144">
                  <c:v>55.644500000000001</c:v>
                </c:pt>
                <c:pt idx="145">
                  <c:v>45.351499999999994</c:v>
                </c:pt>
                <c:pt idx="146">
                  <c:v>47.954500000000003</c:v>
                </c:pt>
                <c:pt idx="147">
                  <c:v>50.885999999999996</c:v>
                </c:pt>
                <c:pt idx="148">
                  <c:v>38.247500000000002</c:v>
                </c:pt>
                <c:pt idx="149">
                  <c:v>56.155499999999996</c:v>
                </c:pt>
                <c:pt idx="150">
                  <c:v>58.933</c:v>
                </c:pt>
                <c:pt idx="151">
                  <c:v>50.512499999999996</c:v>
                </c:pt>
                <c:pt idx="152">
                  <c:v>49.902000000000001</c:v>
                </c:pt>
                <c:pt idx="153">
                  <c:v>53.618500000000004</c:v>
                </c:pt>
                <c:pt idx="154">
                  <c:v>42.153999999999996</c:v>
                </c:pt>
                <c:pt idx="155">
                  <c:v>51.216499999999996</c:v>
                </c:pt>
                <c:pt idx="156">
                  <c:v>49.862499999999997</c:v>
                </c:pt>
                <c:pt idx="157">
                  <c:v>46.611499999999999</c:v>
                </c:pt>
                <c:pt idx="158">
                  <c:v>47.964499999999994</c:v>
                </c:pt>
                <c:pt idx="159">
                  <c:v>52.448999999999998</c:v>
                </c:pt>
                <c:pt idx="160">
                  <c:v>47.954500000000003</c:v>
                </c:pt>
                <c:pt idx="161">
                  <c:v>50.885999999999996</c:v>
                </c:pt>
                <c:pt idx="162">
                  <c:v>38.247500000000002</c:v>
                </c:pt>
                <c:pt idx="163">
                  <c:v>44.580500000000001</c:v>
                </c:pt>
                <c:pt idx="164">
                  <c:v>58.933</c:v>
                </c:pt>
                <c:pt idx="165">
                  <c:v>50.512499999999996</c:v>
                </c:pt>
                <c:pt idx="166">
                  <c:v>49.902000000000001</c:v>
                </c:pt>
                <c:pt idx="167">
                  <c:v>47.241</c:v>
                </c:pt>
                <c:pt idx="168">
                  <c:v>42.153999999999996</c:v>
                </c:pt>
                <c:pt idx="169">
                  <c:v>45.351499999999994</c:v>
                </c:pt>
                <c:pt idx="170">
                  <c:v>51.216499999999996</c:v>
                </c:pt>
                <c:pt idx="171">
                  <c:v>49.862499999999997</c:v>
                </c:pt>
                <c:pt idx="172">
                  <c:v>52.277999999999999</c:v>
                </c:pt>
                <c:pt idx="173">
                  <c:v>55.644500000000001</c:v>
                </c:pt>
                <c:pt idx="174">
                  <c:v>52.685499999999998</c:v>
                </c:pt>
                <c:pt idx="175">
                  <c:v>46.0565</c:v>
                </c:pt>
                <c:pt idx="176">
                  <c:v>50.885999999999996</c:v>
                </c:pt>
                <c:pt idx="177">
                  <c:v>44.580500000000001</c:v>
                </c:pt>
                <c:pt idx="178">
                  <c:v>58.933</c:v>
                </c:pt>
                <c:pt idx="179">
                  <c:v>55.3095</c:v>
                </c:pt>
                <c:pt idx="180">
                  <c:v>47.251999999999995</c:v>
                </c:pt>
                <c:pt idx="181">
                  <c:v>47.241</c:v>
                </c:pt>
                <c:pt idx="182">
                  <c:v>53.618500000000004</c:v>
                </c:pt>
                <c:pt idx="183">
                  <c:v>42.153999999999996</c:v>
                </c:pt>
                <c:pt idx="184">
                  <c:v>51.216499999999996</c:v>
                </c:pt>
                <c:pt idx="185">
                  <c:v>52.448999999999998</c:v>
                </c:pt>
                <c:pt idx="186">
                  <c:v>49.862499999999997</c:v>
                </c:pt>
                <c:pt idx="187">
                  <c:v>52.277999999999999</c:v>
                </c:pt>
                <c:pt idx="188">
                  <c:v>46.611499999999999</c:v>
                </c:pt>
                <c:pt idx="189">
                  <c:v>44.772500000000001</c:v>
                </c:pt>
                <c:pt idx="190">
                  <c:v>55.644500000000001</c:v>
                </c:pt>
                <c:pt idx="191">
                  <c:v>49.902000000000001</c:v>
                </c:pt>
                <c:pt idx="192">
                  <c:v>49.788499999999999</c:v>
                </c:pt>
                <c:pt idx="193">
                  <c:v>48.538999999999994</c:v>
                </c:pt>
                <c:pt idx="194">
                  <c:v>46.611499999999999</c:v>
                </c:pt>
                <c:pt idx="195">
                  <c:v>47.964499999999994</c:v>
                </c:pt>
                <c:pt idx="196">
                  <c:v>44.580500000000001</c:v>
                </c:pt>
                <c:pt idx="197">
                  <c:v>55.3095</c:v>
                </c:pt>
                <c:pt idx="198">
                  <c:v>52.539000000000001</c:v>
                </c:pt>
                <c:pt idx="199">
                  <c:v>49.902000000000001</c:v>
                </c:pt>
                <c:pt idx="200">
                  <c:v>47.241</c:v>
                </c:pt>
                <c:pt idx="201">
                  <c:v>50.962499999999999</c:v>
                </c:pt>
                <c:pt idx="202">
                  <c:v>52.325999999999993</c:v>
                </c:pt>
                <c:pt idx="203">
                  <c:v>51.216499999999996</c:v>
                </c:pt>
                <c:pt idx="204">
                  <c:v>52.448999999999998</c:v>
                </c:pt>
                <c:pt idx="205">
                  <c:v>52.277999999999999</c:v>
                </c:pt>
                <c:pt idx="206">
                  <c:v>44.772500000000001</c:v>
                </c:pt>
                <c:pt idx="207">
                  <c:v>55.725999999999999</c:v>
                </c:pt>
                <c:pt idx="208">
                  <c:v>47.251999999999995</c:v>
                </c:pt>
                <c:pt idx="209">
                  <c:v>46.611499999999999</c:v>
                </c:pt>
                <c:pt idx="210">
                  <c:v>49.788499999999999</c:v>
                </c:pt>
                <c:pt idx="211">
                  <c:v>47.964499999999994</c:v>
                </c:pt>
                <c:pt idx="212">
                  <c:v>55.644500000000001</c:v>
                </c:pt>
                <c:pt idx="213">
                  <c:v>46.0565</c:v>
                </c:pt>
                <c:pt idx="214">
                  <c:v>52.685499999999998</c:v>
                </c:pt>
                <c:pt idx="215">
                  <c:v>44.580500000000001</c:v>
                </c:pt>
                <c:pt idx="216">
                  <c:v>55.3095</c:v>
                </c:pt>
                <c:pt idx="217">
                  <c:v>52.539000000000001</c:v>
                </c:pt>
                <c:pt idx="218">
                  <c:v>48.538999999999994</c:v>
                </c:pt>
                <c:pt idx="219">
                  <c:v>45.351499999999994</c:v>
                </c:pt>
                <c:pt idx="220">
                  <c:v>56.155499999999996</c:v>
                </c:pt>
                <c:pt idx="221">
                  <c:v>52.325999999999993</c:v>
                </c:pt>
                <c:pt idx="222">
                  <c:v>52.448999999999998</c:v>
                </c:pt>
                <c:pt idx="223">
                  <c:v>46.611499999999999</c:v>
                </c:pt>
                <c:pt idx="224">
                  <c:v>44.772500000000001</c:v>
                </c:pt>
                <c:pt idx="225">
                  <c:v>47.964499999999994</c:v>
                </c:pt>
                <c:pt idx="226">
                  <c:v>50.885999999999996</c:v>
                </c:pt>
                <c:pt idx="227">
                  <c:v>52.685499999999998</c:v>
                </c:pt>
                <c:pt idx="228">
                  <c:v>55.725999999999999</c:v>
                </c:pt>
                <c:pt idx="229">
                  <c:v>55.3095</c:v>
                </c:pt>
                <c:pt idx="230">
                  <c:v>47.251999999999995</c:v>
                </c:pt>
                <c:pt idx="231">
                  <c:v>52.539000000000001</c:v>
                </c:pt>
                <c:pt idx="232">
                  <c:v>51.807999999999993</c:v>
                </c:pt>
                <c:pt idx="233">
                  <c:v>48.538999999999994</c:v>
                </c:pt>
                <c:pt idx="234">
                  <c:v>50.962499999999999</c:v>
                </c:pt>
                <c:pt idx="235">
                  <c:v>52.448999999999998</c:v>
                </c:pt>
                <c:pt idx="236">
                  <c:v>52.064499999999995</c:v>
                </c:pt>
                <c:pt idx="237">
                  <c:v>49.788499999999999</c:v>
                </c:pt>
                <c:pt idx="238">
                  <c:v>50.512499999999996</c:v>
                </c:pt>
                <c:pt idx="239">
                  <c:v>49.902000000000001</c:v>
                </c:pt>
                <c:pt idx="240">
                  <c:v>50.962499999999999</c:v>
                </c:pt>
                <c:pt idx="241">
                  <c:v>52.325999999999993</c:v>
                </c:pt>
                <c:pt idx="242">
                  <c:v>51.216499999999996</c:v>
                </c:pt>
                <c:pt idx="243">
                  <c:v>50.885999999999996</c:v>
                </c:pt>
                <c:pt idx="244">
                  <c:v>38.247500000000002</c:v>
                </c:pt>
                <c:pt idx="245">
                  <c:v>52.685499999999998</c:v>
                </c:pt>
                <c:pt idx="246">
                  <c:v>47.241</c:v>
                </c:pt>
                <c:pt idx="247">
                  <c:v>44.772500000000001</c:v>
                </c:pt>
                <c:pt idx="248">
                  <c:v>47.964499999999994</c:v>
                </c:pt>
                <c:pt idx="249">
                  <c:v>46.0565</c:v>
                </c:pt>
                <c:pt idx="250">
                  <c:v>55.725999999999999</c:v>
                </c:pt>
                <c:pt idx="251">
                  <c:v>47.251999999999995</c:v>
                </c:pt>
                <c:pt idx="252">
                  <c:v>51.807999999999993</c:v>
                </c:pt>
                <c:pt idx="253">
                  <c:v>53.618500000000004</c:v>
                </c:pt>
                <c:pt idx="254">
                  <c:v>51.216499999999996</c:v>
                </c:pt>
                <c:pt idx="255">
                  <c:v>52.064499999999995</c:v>
                </c:pt>
                <c:pt idx="256">
                  <c:v>38.247500000000002</c:v>
                </c:pt>
                <c:pt idx="257">
                  <c:v>58.933</c:v>
                </c:pt>
                <c:pt idx="258">
                  <c:v>47.241</c:v>
                </c:pt>
                <c:pt idx="259">
                  <c:v>49.788499999999999</c:v>
                </c:pt>
                <c:pt idx="260">
                  <c:v>55.644500000000001</c:v>
                </c:pt>
                <c:pt idx="261">
                  <c:v>46.0565</c:v>
                </c:pt>
                <c:pt idx="262">
                  <c:v>55.725999999999999</c:v>
                </c:pt>
                <c:pt idx="263">
                  <c:v>50.512499999999996</c:v>
                </c:pt>
                <c:pt idx="264">
                  <c:v>51.807999999999993</c:v>
                </c:pt>
                <c:pt idx="265">
                  <c:v>52.325999999999993</c:v>
                </c:pt>
                <c:pt idx="266">
                  <c:v>42.153999999999996</c:v>
                </c:pt>
                <c:pt idx="267">
                  <c:v>45.351499999999994</c:v>
                </c:pt>
                <c:pt idx="268">
                  <c:v>51.216499999999996</c:v>
                </c:pt>
                <c:pt idx="269">
                  <c:v>52.448999999999998</c:v>
                </c:pt>
                <c:pt idx="270">
                  <c:v>52.064499999999995</c:v>
                </c:pt>
                <c:pt idx="271">
                  <c:v>52.277999999999999</c:v>
                </c:pt>
                <c:pt idx="272">
                  <c:v>49.862499999999997</c:v>
                </c:pt>
                <c:pt idx="273">
                  <c:v>49.788499999999999</c:v>
                </c:pt>
                <c:pt idx="274">
                  <c:v>46.0565</c:v>
                </c:pt>
                <c:pt idx="275">
                  <c:v>56.155499999999996</c:v>
                </c:pt>
                <c:pt idx="276">
                  <c:v>58.933</c:v>
                </c:pt>
                <c:pt idx="277">
                  <c:v>55.725999999999999</c:v>
                </c:pt>
                <c:pt idx="278">
                  <c:v>50.512499999999996</c:v>
                </c:pt>
                <c:pt idx="279">
                  <c:v>47.251999999999995</c:v>
                </c:pt>
                <c:pt idx="280">
                  <c:v>51.807999999999993</c:v>
                </c:pt>
                <c:pt idx="281">
                  <c:v>47.241</c:v>
                </c:pt>
                <c:pt idx="282">
                  <c:v>52.325999999999993</c:v>
                </c:pt>
                <c:pt idx="283">
                  <c:v>42.153999999999996</c:v>
                </c:pt>
                <c:pt idx="284">
                  <c:v>45.351499999999994</c:v>
                </c:pt>
                <c:pt idx="285">
                  <c:v>52.448999999999998</c:v>
                </c:pt>
                <c:pt idx="286">
                  <c:v>52.277999999999999</c:v>
                </c:pt>
                <c:pt idx="287">
                  <c:v>46.611499999999999</c:v>
                </c:pt>
                <c:pt idx="288">
                  <c:v>46.0565</c:v>
                </c:pt>
                <c:pt idx="289">
                  <c:v>38.247500000000002</c:v>
                </c:pt>
                <c:pt idx="290">
                  <c:v>56.155499999999996</c:v>
                </c:pt>
                <c:pt idx="291">
                  <c:v>52.539000000000001</c:v>
                </c:pt>
                <c:pt idx="292">
                  <c:v>51.807999999999993</c:v>
                </c:pt>
                <c:pt idx="293">
                  <c:v>50.962499999999999</c:v>
                </c:pt>
                <c:pt idx="294">
                  <c:v>42.153999999999996</c:v>
                </c:pt>
                <c:pt idx="295">
                  <c:v>45.351499999999994</c:v>
                </c:pt>
                <c:pt idx="296">
                  <c:v>51.216499999999996</c:v>
                </c:pt>
                <c:pt idx="297">
                  <c:v>52.448999999999998</c:v>
                </c:pt>
                <c:pt idx="298">
                  <c:v>49.862499999999997</c:v>
                </c:pt>
                <c:pt idx="299">
                  <c:v>52.277999999999999</c:v>
                </c:pt>
                <c:pt idx="300">
                  <c:v>55.3095</c:v>
                </c:pt>
                <c:pt idx="301">
                  <c:v>47.251999999999995</c:v>
                </c:pt>
                <c:pt idx="302">
                  <c:v>44.772500000000001</c:v>
                </c:pt>
                <c:pt idx="303">
                  <c:v>47.964499999999994</c:v>
                </c:pt>
                <c:pt idx="304">
                  <c:v>55.644500000000001</c:v>
                </c:pt>
                <c:pt idx="305">
                  <c:v>46.0565</c:v>
                </c:pt>
                <c:pt idx="306">
                  <c:v>52.685499999999998</c:v>
                </c:pt>
                <c:pt idx="307">
                  <c:v>56.155499999999996</c:v>
                </c:pt>
                <c:pt idx="308">
                  <c:v>44.580500000000001</c:v>
                </c:pt>
                <c:pt idx="309">
                  <c:v>55.725999999999999</c:v>
                </c:pt>
                <c:pt idx="310">
                  <c:v>50.512499999999996</c:v>
                </c:pt>
                <c:pt idx="311">
                  <c:v>52.539000000000001</c:v>
                </c:pt>
                <c:pt idx="312">
                  <c:v>48.538999999999994</c:v>
                </c:pt>
                <c:pt idx="313">
                  <c:v>53.618500000000004</c:v>
                </c:pt>
                <c:pt idx="314">
                  <c:v>52.325999999999993</c:v>
                </c:pt>
                <c:pt idx="315">
                  <c:v>52.064499999999995</c:v>
                </c:pt>
                <c:pt idx="316">
                  <c:v>46.611499999999999</c:v>
                </c:pt>
                <c:pt idx="317">
                  <c:v>44.772500000000001</c:v>
                </c:pt>
                <c:pt idx="318">
                  <c:v>49.788499999999999</c:v>
                </c:pt>
                <c:pt idx="319">
                  <c:v>47.964499999999994</c:v>
                </c:pt>
                <c:pt idx="320">
                  <c:v>46.0565</c:v>
                </c:pt>
                <c:pt idx="321">
                  <c:v>38.247500000000002</c:v>
                </c:pt>
                <c:pt idx="322">
                  <c:v>56.155499999999996</c:v>
                </c:pt>
                <c:pt idx="323">
                  <c:v>44.580500000000001</c:v>
                </c:pt>
                <c:pt idx="324">
                  <c:v>50.512499999999996</c:v>
                </c:pt>
                <c:pt idx="325">
                  <c:v>50.962499999999999</c:v>
                </c:pt>
                <c:pt idx="326">
                  <c:v>42.153999999999996</c:v>
                </c:pt>
                <c:pt idx="327">
                  <c:v>51.216499999999996</c:v>
                </c:pt>
                <c:pt idx="328">
                  <c:v>52.064499999999995</c:v>
                </c:pt>
                <c:pt idx="329">
                  <c:v>46.611499999999999</c:v>
                </c:pt>
                <c:pt idx="330">
                  <c:v>55.644500000000001</c:v>
                </c:pt>
                <c:pt idx="331">
                  <c:v>52.685499999999998</c:v>
                </c:pt>
                <c:pt idx="332">
                  <c:v>55.725999999999999</c:v>
                </c:pt>
                <c:pt idx="333">
                  <c:v>52.539000000000001</c:v>
                </c:pt>
                <c:pt idx="334">
                  <c:v>48.538999999999994</c:v>
                </c:pt>
                <c:pt idx="335">
                  <c:v>49.902000000000001</c:v>
                </c:pt>
                <c:pt idx="336">
                  <c:v>53.618500000000004</c:v>
                </c:pt>
                <c:pt idx="337">
                  <c:v>52.064499999999995</c:v>
                </c:pt>
                <c:pt idx="338">
                  <c:v>44.772500000000001</c:v>
                </c:pt>
                <c:pt idx="339">
                  <c:v>38.247500000000002</c:v>
                </c:pt>
                <c:pt idx="340">
                  <c:v>55.3095</c:v>
                </c:pt>
                <c:pt idx="341">
                  <c:v>50.512499999999996</c:v>
                </c:pt>
                <c:pt idx="342">
                  <c:v>42.153999999999996</c:v>
                </c:pt>
                <c:pt idx="343">
                  <c:v>47.964499999999994</c:v>
                </c:pt>
                <c:pt idx="344">
                  <c:v>46.0565</c:v>
                </c:pt>
                <c:pt idx="345">
                  <c:v>44.580500000000001</c:v>
                </c:pt>
                <c:pt idx="346">
                  <c:v>58.933</c:v>
                </c:pt>
                <c:pt idx="347">
                  <c:v>49.902000000000001</c:v>
                </c:pt>
                <c:pt idx="348">
                  <c:v>45.351499999999994</c:v>
                </c:pt>
                <c:pt idx="349">
                  <c:v>49.788499999999999</c:v>
                </c:pt>
                <c:pt idx="350">
                  <c:v>50.885999999999996</c:v>
                </c:pt>
                <c:pt idx="351">
                  <c:v>55.3095</c:v>
                </c:pt>
                <c:pt idx="352">
                  <c:v>47.251999999999995</c:v>
                </c:pt>
                <c:pt idx="353">
                  <c:v>51.807999999999993</c:v>
                </c:pt>
                <c:pt idx="354">
                  <c:v>50.962499999999999</c:v>
                </c:pt>
                <c:pt idx="355">
                  <c:v>53.618500000000004</c:v>
                </c:pt>
                <c:pt idx="356">
                  <c:v>49.862499999999997</c:v>
                </c:pt>
                <c:pt idx="357">
                  <c:v>52.277999999999999</c:v>
                </c:pt>
                <c:pt idx="358">
                  <c:v>38.247500000000002</c:v>
                </c:pt>
                <c:pt idx="359">
                  <c:v>44.580500000000001</c:v>
                </c:pt>
                <c:pt idx="360">
                  <c:v>47.241</c:v>
                </c:pt>
                <c:pt idx="361">
                  <c:v>52.448999999999998</c:v>
                </c:pt>
                <c:pt idx="362">
                  <c:v>47.964499999999994</c:v>
                </c:pt>
                <c:pt idx="363">
                  <c:v>50.885999999999996</c:v>
                </c:pt>
                <c:pt idx="364">
                  <c:v>56.155499999999996</c:v>
                </c:pt>
                <c:pt idx="365">
                  <c:v>55.3095</c:v>
                </c:pt>
                <c:pt idx="366">
                  <c:v>50.512499999999996</c:v>
                </c:pt>
                <c:pt idx="367">
                  <c:v>52.539000000000001</c:v>
                </c:pt>
                <c:pt idx="368">
                  <c:v>50.962499999999999</c:v>
                </c:pt>
                <c:pt idx="369">
                  <c:v>53.618500000000004</c:v>
                </c:pt>
                <c:pt idx="370">
                  <c:v>52.325999999999993</c:v>
                </c:pt>
                <c:pt idx="371">
                  <c:v>45.351499999999994</c:v>
                </c:pt>
                <c:pt idx="372">
                  <c:v>49.862499999999997</c:v>
                </c:pt>
                <c:pt idx="373">
                  <c:v>48.538999999999994</c:v>
                </c:pt>
                <c:pt idx="374">
                  <c:v>49.902000000000001</c:v>
                </c:pt>
                <c:pt idx="375">
                  <c:v>52.277999999999999</c:v>
                </c:pt>
                <c:pt idx="376">
                  <c:v>49.788499999999999</c:v>
                </c:pt>
                <c:pt idx="377">
                  <c:v>50.885999999999996</c:v>
                </c:pt>
                <c:pt idx="378">
                  <c:v>44.580500000000001</c:v>
                </c:pt>
                <c:pt idx="379">
                  <c:v>58.933</c:v>
                </c:pt>
                <c:pt idx="380">
                  <c:v>55.3095</c:v>
                </c:pt>
                <c:pt idx="381">
                  <c:v>50.512499999999996</c:v>
                </c:pt>
                <c:pt idx="382">
                  <c:v>49.902000000000001</c:v>
                </c:pt>
                <c:pt idx="383">
                  <c:v>47.241</c:v>
                </c:pt>
                <c:pt idx="384">
                  <c:v>50.962499999999999</c:v>
                </c:pt>
                <c:pt idx="385">
                  <c:v>53.618500000000004</c:v>
                </c:pt>
                <c:pt idx="386">
                  <c:v>52.325999999999993</c:v>
                </c:pt>
                <c:pt idx="387">
                  <c:v>51.216499999999996</c:v>
                </c:pt>
                <c:pt idx="388">
                  <c:v>49.862499999999997</c:v>
                </c:pt>
                <c:pt idx="389">
                  <c:v>47.964499999999994</c:v>
                </c:pt>
                <c:pt idx="390">
                  <c:v>46.0565</c:v>
                </c:pt>
                <c:pt idx="391">
                  <c:v>56.155499999999996</c:v>
                </c:pt>
                <c:pt idx="392">
                  <c:v>48.538999999999994</c:v>
                </c:pt>
                <c:pt idx="393">
                  <c:v>52.277999999999999</c:v>
                </c:pt>
                <c:pt idx="394">
                  <c:v>49.788499999999999</c:v>
                </c:pt>
                <c:pt idx="395">
                  <c:v>50.885999999999996</c:v>
                </c:pt>
                <c:pt idx="396">
                  <c:v>58.933</c:v>
                </c:pt>
                <c:pt idx="397">
                  <c:v>49.902000000000001</c:v>
                </c:pt>
                <c:pt idx="398">
                  <c:v>50.962499999999999</c:v>
                </c:pt>
                <c:pt idx="399">
                  <c:v>49.862499999999997</c:v>
                </c:pt>
                <c:pt idx="400">
                  <c:v>44.772500000000001</c:v>
                </c:pt>
                <c:pt idx="401">
                  <c:v>56.155499999999996</c:v>
                </c:pt>
                <c:pt idx="402">
                  <c:v>52.539000000000001</c:v>
                </c:pt>
                <c:pt idx="403">
                  <c:v>48.538999999999994</c:v>
                </c:pt>
                <c:pt idx="404">
                  <c:v>47.241</c:v>
                </c:pt>
                <c:pt idx="405">
                  <c:v>53.618500000000004</c:v>
                </c:pt>
                <c:pt idx="406">
                  <c:v>52.325999999999993</c:v>
                </c:pt>
                <c:pt idx="407">
                  <c:v>51.216499999999996</c:v>
                </c:pt>
                <c:pt idx="408">
                  <c:v>52.277999999999999</c:v>
                </c:pt>
                <c:pt idx="409">
                  <c:v>46.0565</c:v>
                </c:pt>
                <c:pt idx="410">
                  <c:v>50.885999999999996</c:v>
                </c:pt>
                <c:pt idx="411">
                  <c:v>52.685499999999998</c:v>
                </c:pt>
                <c:pt idx="412">
                  <c:v>58.933</c:v>
                </c:pt>
                <c:pt idx="413">
                  <c:v>50.962499999999999</c:v>
                </c:pt>
                <c:pt idx="414">
                  <c:v>42.153999999999996</c:v>
                </c:pt>
                <c:pt idx="415">
                  <c:v>52.064499999999995</c:v>
                </c:pt>
                <c:pt idx="416">
                  <c:v>56.155499999999996</c:v>
                </c:pt>
                <c:pt idx="417">
                  <c:v>55.725999999999999</c:v>
                </c:pt>
                <c:pt idx="418">
                  <c:v>45.351499999999994</c:v>
                </c:pt>
                <c:pt idx="419">
                  <c:v>51.216499999999996</c:v>
                </c:pt>
                <c:pt idx="420">
                  <c:v>52.448999999999998</c:v>
                </c:pt>
                <c:pt idx="421">
                  <c:v>44.772500000000001</c:v>
                </c:pt>
                <c:pt idx="422">
                  <c:v>47.954500000000003</c:v>
                </c:pt>
                <c:pt idx="423">
                  <c:v>47.964499999999994</c:v>
                </c:pt>
                <c:pt idx="424">
                  <c:v>46.0565</c:v>
                </c:pt>
                <c:pt idx="425">
                  <c:v>38.247500000000002</c:v>
                </c:pt>
                <c:pt idx="426">
                  <c:v>52.685499999999998</c:v>
                </c:pt>
                <c:pt idx="427">
                  <c:v>58.933</c:v>
                </c:pt>
                <c:pt idx="428">
                  <c:v>52.539000000000001</c:v>
                </c:pt>
                <c:pt idx="429">
                  <c:v>52.064499999999995</c:v>
                </c:pt>
                <c:pt idx="430">
                  <c:v>46.611499999999999</c:v>
                </c:pt>
                <c:pt idx="431">
                  <c:v>56.155499999999996</c:v>
                </c:pt>
                <c:pt idx="432">
                  <c:v>47.251999999999995</c:v>
                </c:pt>
                <c:pt idx="433">
                  <c:v>51.807999999999993</c:v>
                </c:pt>
                <c:pt idx="434">
                  <c:v>48.538999999999994</c:v>
                </c:pt>
                <c:pt idx="435">
                  <c:v>53.618500000000004</c:v>
                </c:pt>
                <c:pt idx="436">
                  <c:v>51.216499999999996</c:v>
                </c:pt>
                <c:pt idx="437">
                  <c:v>52.448999999999998</c:v>
                </c:pt>
                <c:pt idx="438">
                  <c:v>49.862499999999997</c:v>
                </c:pt>
                <c:pt idx="439">
                  <c:v>47.954500000000003</c:v>
                </c:pt>
                <c:pt idx="440">
                  <c:v>46.0565</c:v>
                </c:pt>
                <c:pt idx="441">
                  <c:v>55.725999999999999</c:v>
                </c:pt>
                <c:pt idx="442">
                  <c:v>45.351499999999994</c:v>
                </c:pt>
                <c:pt idx="443">
                  <c:v>52.064499999999995</c:v>
                </c:pt>
                <c:pt idx="444">
                  <c:v>52.277999999999999</c:v>
                </c:pt>
                <c:pt idx="445">
                  <c:v>50.512499999999996</c:v>
                </c:pt>
                <c:pt idx="446">
                  <c:v>47.251999999999995</c:v>
                </c:pt>
                <c:pt idx="447">
                  <c:v>49.902000000000001</c:v>
                </c:pt>
                <c:pt idx="448">
                  <c:v>47.241</c:v>
                </c:pt>
                <c:pt idx="449">
                  <c:v>53.618500000000004</c:v>
                </c:pt>
                <c:pt idx="450">
                  <c:v>45.351499999999994</c:v>
                </c:pt>
                <c:pt idx="451">
                  <c:v>49.788499999999999</c:v>
                </c:pt>
                <c:pt idx="452">
                  <c:v>47.964499999999994</c:v>
                </c:pt>
                <c:pt idx="453">
                  <c:v>38.247500000000002</c:v>
                </c:pt>
                <c:pt idx="454">
                  <c:v>52.685499999999998</c:v>
                </c:pt>
                <c:pt idx="455">
                  <c:v>44.580500000000001</c:v>
                </c:pt>
                <c:pt idx="456">
                  <c:v>55.725999999999999</c:v>
                </c:pt>
                <c:pt idx="457">
                  <c:v>52.539000000000001</c:v>
                </c:pt>
                <c:pt idx="458">
                  <c:v>51.807999999999993</c:v>
                </c:pt>
                <c:pt idx="459">
                  <c:v>42.153999999999996</c:v>
                </c:pt>
                <c:pt idx="460">
                  <c:v>51.216499999999996</c:v>
                </c:pt>
                <c:pt idx="461">
                  <c:v>52.448999999999998</c:v>
                </c:pt>
                <c:pt idx="462">
                  <c:v>52.277999999999999</c:v>
                </c:pt>
                <c:pt idx="463">
                  <c:v>50.885999999999996</c:v>
                </c:pt>
                <c:pt idx="464">
                  <c:v>50.512499999999996</c:v>
                </c:pt>
                <c:pt idx="465">
                  <c:v>47.241</c:v>
                </c:pt>
                <c:pt idx="466">
                  <c:v>49.788499999999999</c:v>
                </c:pt>
                <c:pt idx="467">
                  <c:v>55.644500000000001</c:v>
                </c:pt>
                <c:pt idx="468">
                  <c:v>38.247500000000002</c:v>
                </c:pt>
                <c:pt idx="469">
                  <c:v>52.685499999999998</c:v>
                </c:pt>
                <c:pt idx="470">
                  <c:v>58.933</c:v>
                </c:pt>
                <c:pt idx="471">
                  <c:v>55.725999999999999</c:v>
                </c:pt>
                <c:pt idx="472">
                  <c:v>47.251999999999995</c:v>
                </c:pt>
                <c:pt idx="473">
                  <c:v>52.539000000000001</c:v>
                </c:pt>
                <c:pt idx="474">
                  <c:v>49.902000000000001</c:v>
                </c:pt>
                <c:pt idx="475">
                  <c:v>51.216499999999996</c:v>
                </c:pt>
                <c:pt idx="476">
                  <c:v>52.277999999999999</c:v>
                </c:pt>
                <c:pt idx="477">
                  <c:v>46.611499999999999</c:v>
                </c:pt>
                <c:pt idx="478">
                  <c:v>47.954500000000003</c:v>
                </c:pt>
                <c:pt idx="479">
                  <c:v>50.885999999999996</c:v>
                </c:pt>
                <c:pt idx="480">
                  <c:v>50.512499999999996</c:v>
                </c:pt>
                <c:pt idx="481">
                  <c:v>47.954500000000003</c:v>
                </c:pt>
                <c:pt idx="482">
                  <c:v>49.788499999999999</c:v>
                </c:pt>
                <c:pt idx="483">
                  <c:v>55.644500000000001</c:v>
                </c:pt>
                <c:pt idx="484">
                  <c:v>52.685499999999998</c:v>
                </c:pt>
                <c:pt idx="485">
                  <c:v>44.580500000000001</c:v>
                </c:pt>
                <c:pt idx="486">
                  <c:v>58.933</c:v>
                </c:pt>
                <c:pt idx="487">
                  <c:v>55.3095</c:v>
                </c:pt>
                <c:pt idx="488">
                  <c:v>47.251999999999995</c:v>
                </c:pt>
                <c:pt idx="489">
                  <c:v>52.539000000000001</c:v>
                </c:pt>
                <c:pt idx="490">
                  <c:v>50.962499999999999</c:v>
                </c:pt>
                <c:pt idx="491">
                  <c:v>49.862499999999997</c:v>
                </c:pt>
                <c:pt idx="492">
                  <c:v>52.064499999999995</c:v>
                </c:pt>
                <c:pt idx="493">
                  <c:v>46.611499999999999</c:v>
                </c:pt>
                <c:pt idx="494">
                  <c:v>55.644500000000001</c:v>
                </c:pt>
                <c:pt idx="495">
                  <c:v>38.247500000000002</c:v>
                </c:pt>
                <c:pt idx="496">
                  <c:v>50.512499999999996</c:v>
                </c:pt>
                <c:pt idx="497">
                  <c:v>52.325999999999993</c:v>
                </c:pt>
                <c:pt idx="498">
                  <c:v>42.153999999999996</c:v>
                </c:pt>
                <c:pt idx="499">
                  <c:v>47.954500000000003</c:v>
                </c:pt>
                <c:pt idx="500">
                  <c:v>49.788499999999999</c:v>
                </c:pt>
                <c:pt idx="501">
                  <c:v>46.0565</c:v>
                </c:pt>
                <c:pt idx="502">
                  <c:v>52.685499999999998</c:v>
                </c:pt>
                <c:pt idx="503">
                  <c:v>51.807999999999993</c:v>
                </c:pt>
                <c:pt idx="504">
                  <c:v>49.862499999999997</c:v>
                </c:pt>
                <c:pt idx="505">
                  <c:v>52.064499999999995</c:v>
                </c:pt>
                <c:pt idx="506">
                  <c:v>46.611499999999999</c:v>
                </c:pt>
                <c:pt idx="507">
                  <c:v>55.644500000000001</c:v>
                </c:pt>
                <c:pt idx="508">
                  <c:v>55.3095</c:v>
                </c:pt>
                <c:pt idx="509">
                  <c:v>50.962499999999999</c:v>
                </c:pt>
                <c:pt idx="510">
                  <c:v>53.618500000000004</c:v>
                </c:pt>
                <c:pt idx="511">
                  <c:v>52.325999999999993</c:v>
                </c:pt>
                <c:pt idx="512">
                  <c:v>42.153999999999996</c:v>
                </c:pt>
                <c:pt idx="513">
                  <c:v>52.448999999999998</c:v>
                </c:pt>
                <c:pt idx="514">
                  <c:v>52.277999999999999</c:v>
                </c:pt>
                <c:pt idx="515">
                  <c:v>44.772500000000001</c:v>
                </c:pt>
                <c:pt idx="516">
                  <c:v>38.247500000000002</c:v>
                </c:pt>
                <c:pt idx="517">
                  <c:v>52.685499999999998</c:v>
                </c:pt>
                <c:pt idx="518">
                  <c:v>56.155499999999996</c:v>
                </c:pt>
                <c:pt idx="519">
                  <c:v>44.580500000000001</c:v>
                </c:pt>
                <c:pt idx="520">
                  <c:v>55.725999999999999</c:v>
                </c:pt>
                <c:pt idx="521">
                  <c:v>52.064499999999995</c:v>
                </c:pt>
                <c:pt idx="522">
                  <c:v>49.788499999999999</c:v>
                </c:pt>
                <c:pt idx="523">
                  <c:v>55.3095</c:v>
                </c:pt>
                <c:pt idx="524">
                  <c:v>49.902000000000001</c:v>
                </c:pt>
                <c:pt idx="525">
                  <c:v>47.241</c:v>
                </c:pt>
                <c:pt idx="526">
                  <c:v>53.618500000000004</c:v>
                </c:pt>
                <c:pt idx="527">
                  <c:v>42.153999999999996</c:v>
                </c:pt>
                <c:pt idx="528">
                  <c:v>52.448999999999998</c:v>
                </c:pt>
                <c:pt idx="529">
                  <c:v>49.862499999999997</c:v>
                </c:pt>
                <c:pt idx="530">
                  <c:v>44.772500000000001</c:v>
                </c:pt>
                <c:pt idx="531">
                  <c:v>47.954500000000003</c:v>
                </c:pt>
                <c:pt idx="532">
                  <c:v>55.644500000000001</c:v>
                </c:pt>
                <c:pt idx="533">
                  <c:v>38.247500000000002</c:v>
                </c:pt>
                <c:pt idx="534">
                  <c:v>56.155499999999996</c:v>
                </c:pt>
                <c:pt idx="535">
                  <c:v>58.933</c:v>
                </c:pt>
                <c:pt idx="536">
                  <c:v>52.539000000000001</c:v>
                </c:pt>
                <c:pt idx="537">
                  <c:v>51.807999999999993</c:v>
                </c:pt>
                <c:pt idx="538">
                  <c:v>48.538999999999994</c:v>
                </c:pt>
                <c:pt idx="539">
                  <c:v>52.064499999999995</c:v>
                </c:pt>
                <c:pt idx="540">
                  <c:v>46.611499999999999</c:v>
                </c:pt>
                <c:pt idx="541">
                  <c:v>47.954500000000003</c:v>
                </c:pt>
                <c:pt idx="542">
                  <c:v>55.644500000000001</c:v>
                </c:pt>
                <c:pt idx="543">
                  <c:v>50.885999999999996</c:v>
                </c:pt>
                <c:pt idx="544">
                  <c:v>55.3095</c:v>
                </c:pt>
                <c:pt idx="545">
                  <c:v>51.807999999999993</c:v>
                </c:pt>
                <c:pt idx="546">
                  <c:v>48.538999999999994</c:v>
                </c:pt>
                <c:pt idx="547">
                  <c:v>49.902000000000001</c:v>
                </c:pt>
                <c:pt idx="548">
                  <c:v>47.241</c:v>
                </c:pt>
                <c:pt idx="549">
                  <c:v>45.351499999999994</c:v>
                </c:pt>
                <c:pt idx="550">
                  <c:v>49.862499999999997</c:v>
                </c:pt>
                <c:pt idx="551">
                  <c:v>52.277999999999999</c:v>
                </c:pt>
                <c:pt idx="552">
                  <c:v>44.772500000000001</c:v>
                </c:pt>
                <c:pt idx="553">
                  <c:v>52.539000000000001</c:v>
                </c:pt>
                <c:pt idx="554">
                  <c:v>53.618500000000004</c:v>
                </c:pt>
                <c:pt idx="555">
                  <c:v>52.325999999999993</c:v>
                </c:pt>
                <c:pt idx="556">
                  <c:v>51.216499999999996</c:v>
                </c:pt>
                <c:pt idx="557">
                  <c:v>47.954500000000003</c:v>
                </c:pt>
                <c:pt idx="558">
                  <c:v>47.964499999999994</c:v>
                </c:pt>
                <c:pt idx="559">
                  <c:v>52.685499999999998</c:v>
                </c:pt>
                <c:pt idx="560">
                  <c:v>55.725999999999999</c:v>
                </c:pt>
                <c:pt idx="561">
                  <c:v>50.512499999999996</c:v>
                </c:pt>
                <c:pt idx="562">
                  <c:v>48.538999999999994</c:v>
                </c:pt>
                <c:pt idx="563">
                  <c:v>42.153999999999996</c:v>
                </c:pt>
                <c:pt idx="564">
                  <c:v>45.351499999999994</c:v>
                </c:pt>
                <c:pt idx="565">
                  <c:v>51.216499999999996</c:v>
                </c:pt>
                <c:pt idx="566">
                  <c:v>52.277999999999999</c:v>
                </c:pt>
                <c:pt idx="567">
                  <c:v>46.611499999999999</c:v>
                </c:pt>
                <c:pt idx="568">
                  <c:v>44.772500000000001</c:v>
                </c:pt>
                <c:pt idx="569">
                  <c:v>55.644500000000001</c:v>
                </c:pt>
                <c:pt idx="570">
                  <c:v>53.618500000000004</c:v>
                </c:pt>
                <c:pt idx="571">
                  <c:v>52.325999999999993</c:v>
                </c:pt>
                <c:pt idx="572">
                  <c:v>49.788499999999999</c:v>
                </c:pt>
                <c:pt idx="573">
                  <c:v>46.0565</c:v>
                </c:pt>
                <c:pt idx="574">
                  <c:v>50.885999999999996</c:v>
                </c:pt>
                <c:pt idx="575">
                  <c:v>52.685499999999998</c:v>
                </c:pt>
                <c:pt idx="576">
                  <c:v>56.155499999999996</c:v>
                </c:pt>
                <c:pt idx="577">
                  <c:v>44.580500000000001</c:v>
                </c:pt>
                <c:pt idx="578">
                  <c:v>58.933</c:v>
                </c:pt>
                <c:pt idx="579">
                  <c:v>55.3095</c:v>
                </c:pt>
                <c:pt idx="580">
                  <c:v>45.351499999999994</c:v>
                </c:pt>
                <c:pt idx="581">
                  <c:v>51.216499999999996</c:v>
                </c:pt>
                <c:pt idx="582">
                  <c:v>52.064499999999995</c:v>
                </c:pt>
                <c:pt idx="583">
                  <c:v>46.611499999999999</c:v>
                </c:pt>
                <c:pt idx="584">
                  <c:v>38.247500000000002</c:v>
                </c:pt>
                <c:pt idx="585">
                  <c:v>55.725999999999999</c:v>
                </c:pt>
                <c:pt idx="586">
                  <c:v>52.539000000000001</c:v>
                </c:pt>
                <c:pt idx="587">
                  <c:v>47.241</c:v>
                </c:pt>
                <c:pt idx="588">
                  <c:v>52.325999999999993</c:v>
                </c:pt>
                <c:pt idx="589">
                  <c:v>44.772500000000001</c:v>
                </c:pt>
                <c:pt idx="590">
                  <c:v>49.788499999999999</c:v>
                </c:pt>
                <c:pt idx="591">
                  <c:v>52.685499999999998</c:v>
                </c:pt>
                <c:pt idx="592">
                  <c:v>38.247500000000002</c:v>
                </c:pt>
                <c:pt idx="593">
                  <c:v>58.933</c:v>
                </c:pt>
                <c:pt idx="594">
                  <c:v>55.725999999999999</c:v>
                </c:pt>
                <c:pt idx="595">
                  <c:v>55.3095</c:v>
                </c:pt>
                <c:pt idx="596">
                  <c:v>51.807999999999993</c:v>
                </c:pt>
                <c:pt idx="597">
                  <c:v>49.902000000000001</c:v>
                </c:pt>
                <c:pt idx="598">
                  <c:v>47.241</c:v>
                </c:pt>
                <c:pt idx="599">
                  <c:v>52.448999999999998</c:v>
                </c:pt>
                <c:pt idx="600">
                  <c:v>49.862499999999997</c:v>
                </c:pt>
                <c:pt idx="601">
                  <c:v>52.277999999999999</c:v>
                </c:pt>
                <c:pt idx="602">
                  <c:v>46.611499999999999</c:v>
                </c:pt>
                <c:pt idx="603">
                  <c:v>44.772500000000001</c:v>
                </c:pt>
                <c:pt idx="604">
                  <c:v>44.580500000000001</c:v>
                </c:pt>
                <c:pt idx="605">
                  <c:v>50.512499999999996</c:v>
                </c:pt>
                <c:pt idx="606">
                  <c:v>55.644500000000001</c:v>
                </c:pt>
                <c:pt idx="607">
                  <c:v>46.0565</c:v>
                </c:pt>
                <c:pt idx="608">
                  <c:v>58.933</c:v>
                </c:pt>
                <c:pt idx="609">
                  <c:v>55.3095</c:v>
                </c:pt>
                <c:pt idx="610">
                  <c:v>47.251999999999995</c:v>
                </c:pt>
                <c:pt idx="611">
                  <c:v>52.539000000000001</c:v>
                </c:pt>
                <c:pt idx="612">
                  <c:v>50.962499999999999</c:v>
                </c:pt>
                <c:pt idx="613">
                  <c:v>52.448999999999998</c:v>
                </c:pt>
                <c:pt idx="614">
                  <c:v>49.862499999999997</c:v>
                </c:pt>
                <c:pt idx="615">
                  <c:v>52.064499999999995</c:v>
                </c:pt>
                <c:pt idx="616">
                  <c:v>44.772500000000001</c:v>
                </c:pt>
                <c:pt idx="617">
                  <c:v>50.885999999999996</c:v>
                </c:pt>
                <c:pt idx="618">
                  <c:v>38.247500000000002</c:v>
                </c:pt>
                <c:pt idx="619">
                  <c:v>44.580500000000001</c:v>
                </c:pt>
                <c:pt idx="620">
                  <c:v>52.277999999999999</c:v>
                </c:pt>
                <c:pt idx="621">
                  <c:v>46.611499999999999</c:v>
                </c:pt>
                <c:pt idx="622">
                  <c:v>47.964499999999994</c:v>
                </c:pt>
                <c:pt idx="623">
                  <c:v>46.0565</c:v>
                </c:pt>
                <c:pt idx="624">
                  <c:v>58.933</c:v>
                </c:pt>
                <c:pt idx="625">
                  <c:v>47.251999999999995</c:v>
                </c:pt>
                <c:pt idx="626">
                  <c:v>52.539000000000001</c:v>
                </c:pt>
                <c:pt idx="627">
                  <c:v>47.241</c:v>
                </c:pt>
                <c:pt idx="628">
                  <c:v>42.153999999999996</c:v>
                </c:pt>
                <c:pt idx="629">
                  <c:v>52.448999999999998</c:v>
                </c:pt>
                <c:pt idx="630">
                  <c:v>52.064499999999995</c:v>
                </c:pt>
                <c:pt idx="631">
                  <c:v>44.772500000000001</c:v>
                </c:pt>
                <c:pt idx="632">
                  <c:v>47.954500000000003</c:v>
                </c:pt>
                <c:pt idx="633">
                  <c:v>38.247500000000002</c:v>
                </c:pt>
                <c:pt idx="634">
                  <c:v>56.155499999999996</c:v>
                </c:pt>
                <c:pt idx="635">
                  <c:v>50.512499999999996</c:v>
                </c:pt>
                <c:pt idx="636">
                  <c:v>50.962499999999999</c:v>
                </c:pt>
                <c:pt idx="637">
                  <c:v>52.277999999999999</c:v>
                </c:pt>
                <c:pt idx="638">
                  <c:v>46.611499999999999</c:v>
                </c:pt>
                <c:pt idx="639">
                  <c:v>47.964499999999994</c:v>
                </c:pt>
                <c:pt idx="640">
                  <c:v>55.3095</c:v>
                </c:pt>
                <c:pt idx="641">
                  <c:v>47.251999999999995</c:v>
                </c:pt>
                <c:pt idx="642">
                  <c:v>47.241</c:v>
                </c:pt>
                <c:pt idx="643">
                  <c:v>47.954500000000003</c:v>
                </c:pt>
                <c:pt idx="644">
                  <c:v>47.964499999999994</c:v>
                </c:pt>
                <c:pt idx="645">
                  <c:v>55.644500000000001</c:v>
                </c:pt>
                <c:pt idx="646">
                  <c:v>52.685499999999998</c:v>
                </c:pt>
                <c:pt idx="647">
                  <c:v>44.580500000000001</c:v>
                </c:pt>
                <c:pt idx="648">
                  <c:v>48.538999999999994</c:v>
                </c:pt>
                <c:pt idx="649">
                  <c:v>49.902000000000001</c:v>
                </c:pt>
                <c:pt idx="650">
                  <c:v>53.618500000000004</c:v>
                </c:pt>
                <c:pt idx="651">
                  <c:v>45.351499999999994</c:v>
                </c:pt>
                <c:pt idx="652">
                  <c:v>51.216499999999996</c:v>
                </c:pt>
                <c:pt idx="653">
                  <c:v>44.772500000000001</c:v>
                </c:pt>
                <c:pt idx="654">
                  <c:v>55.3095</c:v>
                </c:pt>
                <c:pt idx="655">
                  <c:v>50.962499999999999</c:v>
                </c:pt>
                <c:pt idx="656">
                  <c:v>52.448999999999998</c:v>
                </c:pt>
                <c:pt idx="657">
                  <c:v>47.954500000000003</c:v>
                </c:pt>
                <c:pt idx="658">
                  <c:v>49.788499999999999</c:v>
                </c:pt>
                <c:pt idx="659">
                  <c:v>47.964499999999994</c:v>
                </c:pt>
                <c:pt idx="660">
                  <c:v>46.0565</c:v>
                </c:pt>
                <c:pt idx="661">
                  <c:v>38.247500000000002</c:v>
                </c:pt>
                <c:pt idx="662">
                  <c:v>44.580500000000001</c:v>
                </c:pt>
                <c:pt idx="663">
                  <c:v>47.251999999999995</c:v>
                </c:pt>
                <c:pt idx="664">
                  <c:v>48.538999999999994</c:v>
                </c:pt>
                <c:pt idx="665">
                  <c:v>49.902000000000001</c:v>
                </c:pt>
                <c:pt idx="666">
                  <c:v>45.351499999999994</c:v>
                </c:pt>
                <c:pt idx="667">
                  <c:v>51.216499999999996</c:v>
                </c:pt>
                <c:pt idx="668">
                  <c:v>52.064499999999995</c:v>
                </c:pt>
                <c:pt idx="669">
                  <c:v>44.772500000000001</c:v>
                </c:pt>
                <c:pt idx="670">
                  <c:v>53.618500000000004</c:v>
                </c:pt>
                <c:pt idx="671">
                  <c:v>42.153999999999996</c:v>
                </c:pt>
                <c:pt idx="672">
                  <c:v>49.788499999999999</c:v>
                </c:pt>
                <c:pt idx="673">
                  <c:v>55.644500000000001</c:v>
                </c:pt>
                <c:pt idx="674">
                  <c:v>38.247500000000002</c:v>
                </c:pt>
                <c:pt idx="675">
                  <c:v>52.685499999999998</c:v>
                </c:pt>
                <c:pt idx="676">
                  <c:v>56.155499999999996</c:v>
                </c:pt>
                <c:pt idx="677">
                  <c:v>44.580500000000001</c:v>
                </c:pt>
                <c:pt idx="678">
                  <c:v>55.725999999999999</c:v>
                </c:pt>
                <c:pt idx="679">
                  <c:v>55.3095</c:v>
                </c:pt>
                <c:pt idx="680">
                  <c:v>50.512499999999996</c:v>
                </c:pt>
                <c:pt idx="681">
                  <c:v>51.807999999999993</c:v>
                </c:pt>
                <c:pt idx="682">
                  <c:v>48.538999999999994</c:v>
                </c:pt>
                <c:pt idx="683">
                  <c:v>45.351499999999994</c:v>
                </c:pt>
                <c:pt idx="684">
                  <c:v>52.064499999999995</c:v>
                </c:pt>
                <c:pt idx="685">
                  <c:v>46.611499999999999</c:v>
                </c:pt>
                <c:pt idx="686">
                  <c:v>55.644500000000001</c:v>
                </c:pt>
                <c:pt idx="687">
                  <c:v>49.902000000000001</c:v>
                </c:pt>
                <c:pt idx="688">
                  <c:v>52.277999999999999</c:v>
                </c:pt>
                <c:pt idx="689">
                  <c:v>49.788499999999999</c:v>
                </c:pt>
                <c:pt idx="690">
                  <c:v>47.964499999999994</c:v>
                </c:pt>
                <c:pt idx="691">
                  <c:v>46.0565</c:v>
                </c:pt>
                <c:pt idx="692">
                  <c:v>52.685499999999998</c:v>
                </c:pt>
                <c:pt idx="693">
                  <c:v>51.807999999999993</c:v>
                </c:pt>
                <c:pt idx="694">
                  <c:v>48.538999999999994</c:v>
                </c:pt>
                <c:pt idx="695">
                  <c:v>53.618500000000004</c:v>
                </c:pt>
                <c:pt idx="696">
                  <c:v>52.325999999999993</c:v>
                </c:pt>
                <c:pt idx="697">
                  <c:v>42.153999999999996</c:v>
                </c:pt>
                <c:pt idx="698">
                  <c:v>45.351499999999994</c:v>
                </c:pt>
                <c:pt idx="699">
                  <c:v>52.064499999999995</c:v>
                </c:pt>
                <c:pt idx="700">
                  <c:v>47.954500000000003</c:v>
                </c:pt>
                <c:pt idx="701">
                  <c:v>38.247500000000002</c:v>
                </c:pt>
                <c:pt idx="702">
                  <c:v>58.933</c:v>
                </c:pt>
                <c:pt idx="703">
                  <c:v>47.251999999999995</c:v>
                </c:pt>
                <c:pt idx="704">
                  <c:v>51.807999999999993</c:v>
                </c:pt>
                <c:pt idx="705">
                  <c:v>50.962499999999999</c:v>
                </c:pt>
                <c:pt idx="706">
                  <c:v>52.448999999999998</c:v>
                </c:pt>
                <c:pt idx="707">
                  <c:v>46.611499999999999</c:v>
                </c:pt>
                <c:pt idx="708">
                  <c:v>50.885999999999996</c:v>
                </c:pt>
                <c:pt idx="709">
                  <c:v>48.538999999999994</c:v>
                </c:pt>
                <c:pt idx="710">
                  <c:v>47.241</c:v>
                </c:pt>
                <c:pt idx="711">
                  <c:v>42.153999999999996</c:v>
                </c:pt>
                <c:pt idx="712">
                  <c:v>49.862499999999997</c:v>
                </c:pt>
                <c:pt idx="713">
                  <c:v>47.954500000000003</c:v>
                </c:pt>
                <c:pt idx="714">
                  <c:v>47.964499999999994</c:v>
                </c:pt>
                <c:pt idx="715">
                  <c:v>55.644500000000001</c:v>
                </c:pt>
                <c:pt idx="716">
                  <c:v>46.0565</c:v>
                </c:pt>
                <c:pt idx="717">
                  <c:v>58.933</c:v>
                </c:pt>
                <c:pt idx="718">
                  <c:v>55.3095</c:v>
                </c:pt>
                <c:pt idx="719">
                  <c:v>47.251999999999995</c:v>
                </c:pt>
                <c:pt idx="720">
                  <c:v>49.902000000000001</c:v>
                </c:pt>
                <c:pt idx="721">
                  <c:v>50.962499999999999</c:v>
                </c:pt>
                <c:pt idx="722">
                  <c:v>52.325999999999993</c:v>
                </c:pt>
                <c:pt idx="723">
                  <c:v>45.351499999999994</c:v>
                </c:pt>
                <c:pt idx="724">
                  <c:v>52.448999999999998</c:v>
                </c:pt>
                <c:pt idx="725">
                  <c:v>52.064499999999995</c:v>
                </c:pt>
                <c:pt idx="726">
                  <c:v>53.618500000000004</c:v>
                </c:pt>
                <c:pt idx="727">
                  <c:v>49.862499999999997</c:v>
                </c:pt>
                <c:pt idx="728">
                  <c:v>47.964499999999994</c:v>
                </c:pt>
                <c:pt idx="729">
                  <c:v>46.0565</c:v>
                </c:pt>
                <c:pt idx="730">
                  <c:v>50.885999999999996</c:v>
                </c:pt>
                <c:pt idx="731">
                  <c:v>56.155499999999996</c:v>
                </c:pt>
                <c:pt idx="732">
                  <c:v>44.580500000000001</c:v>
                </c:pt>
                <c:pt idx="733">
                  <c:v>55.725999999999999</c:v>
                </c:pt>
                <c:pt idx="734">
                  <c:v>47.251999999999995</c:v>
                </c:pt>
                <c:pt idx="735">
                  <c:v>51.807999999999993</c:v>
                </c:pt>
                <c:pt idx="736">
                  <c:v>48.538999999999994</c:v>
                </c:pt>
                <c:pt idx="737">
                  <c:v>47.241</c:v>
                </c:pt>
                <c:pt idx="738">
                  <c:v>52.325999999999993</c:v>
                </c:pt>
                <c:pt idx="739">
                  <c:v>45.351499999999994</c:v>
                </c:pt>
                <c:pt idx="740">
                  <c:v>49.862499999999997</c:v>
                </c:pt>
                <c:pt idx="741">
                  <c:v>52.064499999999995</c:v>
                </c:pt>
                <c:pt idx="742">
                  <c:v>47.954500000000003</c:v>
                </c:pt>
                <c:pt idx="743">
                  <c:v>49.788499999999999</c:v>
                </c:pt>
                <c:pt idx="744">
                  <c:v>38.247500000000002</c:v>
                </c:pt>
                <c:pt idx="745">
                  <c:v>52.539000000000001</c:v>
                </c:pt>
                <c:pt idx="746">
                  <c:v>50.962499999999999</c:v>
                </c:pt>
                <c:pt idx="747">
                  <c:v>50.885999999999996</c:v>
                </c:pt>
                <c:pt idx="748">
                  <c:v>56.155499999999996</c:v>
                </c:pt>
                <c:pt idx="749">
                  <c:v>49.902000000000001</c:v>
                </c:pt>
                <c:pt idx="750">
                  <c:v>52.448999999999998</c:v>
                </c:pt>
                <c:pt idx="751">
                  <c:v>47.954500000000003</c:v>
                </c:pt>
                <c:pt idx="752">
                  <c:v>52.685499999999998</c:v>
                </c:pt>
                <c:pt idx="753">
                  <c:v>44.580500000000001</c:v>
                </c:pt>
                <c:pt idx="754">
                  <c:v>47.251999999999995</c:v>
                </c:pt>
                <c:pt idx="755">
                  <c:v>52.539000000000001</c:v>
                </c:pt>
                <c:pt idx="756">
                  <c:v>51.807999999999993</c:v>
                </c:pt>
                <c:pt idx="757">
                  <c:v>50.962499999999999</c:v>
                </c:pt>
                <c:pt idx="758">
                  <c:v>53.618500000000004</c:v>
                </c:pt>
                <c:pt idx="759">
                  <c:v>45.351499999999994</c:v>
                </c:pt>
                <c:pt idx="760">
                  <c:v>51.216499999999996</c:v>
                </c:pt>
                <c:pt idx="761">
                  <c:v>49.862499999999997</c:v>
                </c:pt>
                <c:pt idx="762">
                  <c:v>56.155499999999996</c:v>
                </c:pt>
                <c:pt idx="763">
                  <c:v>58.933</c:v>
                </c:pt>
                <c:pt idx="764">
                  <c:v>47.241</c:v>
                </c:pt>
                <c:pt idx="765">
                  <c:v>52.325999999999993</c:v>
                </c:pt>
                <c:pt idx="766">
                  <c:v>52.448999999999998</c:v>
                </c:pt>
                <c:pt idx="767">
                  <c:v>47.954500000000003</c:v>
                </c:pt>
                <c:pt idx="768">
                  <c:v>50.885999999999996</c:v>
                </c:pt>
                <c:pt idx="769">
                  <c:v>52.685499999999998</c:v>
                </c:pt>
                <c:pt idx="770">
                  <c:v>50.512499999999996</c:v>
                </c:pt>
                <c:pt idx="771">
                  <c:v>47.251999999999995</c:v>
                </c:pt>
                <c:pt idx="772">
                  <c:v>51.807999999999993</c:v>
                </c:pt>
                <c:pt idx="773">
                  <c:v>51.216499999999996</c:v>
                </c:pt>
                <c:pt idx="774">
                  <c:v>52.277999999999999</c:v>
                </c:pt>
                <c:pt idx="775">
                  <c:v>46.611499999999999</c:v>
                </c:pt>
                <c:pt idx="776">
                  <c:v>55.644500000000001</c:v>
                </c:pt>
                <c:pt idx="777">
                  <c:v>56.155499999999996</c:v>
                </c:pt>
                <c:pt idx="778">
                  <c:v>55.725999999999999</c:v>
                </c:pt>
                <c:pt idx="779">
                  <c:v>48.538999999999994</c:v>
                </c:pt>
                <c:pt idx="780">
                  <c:v>49.902000000000001</c:v>
                </c:pt>
                <c:pt idx="781">
                  <c:v>52.325999999999993</c:v>
                </c:pt>
                <c:pt idx="782">
                  <c:v>52.448999999999998</c:v>
                </c:pt>
                <c:pt idx="783">
                  <c:v>49.862499999999997</c:v>
                </c:pt>
                <c:pt idx="784">
                  <c:v>44.772500000000001</c:v>
                </c:pt>
                <c:pt idx="785">
                  <c:v>52.685499999999998</c:v>
                </c:pt>
                <c:pt idx="786">
                  <c:v>58.933</c:v>
                </c:pt>
                <c:pt idx="787">
                  <c:v>55.725999999999999</c:v>
                </c:pt>
                <c:pt idx="788">
                  <c:v>50.512499999999996</c:v>
                </c:pt>
                <c:pt idx="789">
                  <c:v>48.538999999999994</c:v>
                </c:pt>
                <c:pt idx="790">
                  <c:v>47.241</c:v>
                </c:pt>
                <c:pt idx="791">
                  <c:v>53.618500000000004</c:v>
                </c:pt>
                <c:pt idx="792">
                  <c:v>52.325999999999993</c:v>
                </c:pt>
                <c:pt idx="793">
                  <c:v>51.216499999999996</c:v>
                </c:pt>
                <c:pt idx="794">
                  <c:v>52.277999999999999</c:v>
                </c:pt>
                <c:pt idx="795">
                  <c:v>55.644500000000001</c:v>
                </c:pt>
                <c:pt idx="796">
                  <c:v>52.448999999999998</c:v>
                </c:pt>
                <c:pt idx="797">
                  <c:v>52.277999999999999</c:v>
                </c:pt>
                <c:pt idx="798">
                  <c:v>55.644500000000001</c:v>
                </c:pt>
                <c:pt idx="799">
                  <c:v>46.0565</c:v>
                </c:pt>
                <c:pt idx="800">
                  <c:v>47.251999999999995</c:v>
                </c:pt>
                <c:pt idx="801">
                  <c:v>47.964499999999994</c:v>
                </c:pt>
                <c:pt idx="802">
                  <c:v>52.448999999999998</c:v>
                </c:pt>
                <c:pt idx="803">
                  <c:v>47.954500000000003</c:v>
                </c:pt>
                <c:pt idx="804">
                  <c:v>56.155499999999996</c:v>
                </c:pt>
                <c:pt idx="805">
                  <c:v>55.725999999999999</c:v>
                </c:pt>
                <c:pt idx="806">
                  <c:v>52.539000000000001</c:v>
                </c:pt>
                <c:pt idx="807">
                  <c:v>49.902000000000001</c:v>
                </c:pt>
                <c:pt idx="808">
                  <c:v>50.962499999999999</c:v>
                </c:pt>
                <c:pt idx="809">
                  <c:v>38.247500000000002</c:v>
                </c:pt>
                <c:pt idx="810">
                  <c:v>44.580500000000001</c:v>
                </c:pt>
                <c:pt idx="811">
                  <c:v>51.807999999999993</c:v>
                </c:pt>
                <c:pt idx="812">
                  <c:v>48.538999999999994</c:v>
                </c:pt>
                <c:pt idx="813">
                  <c:v>53.618500000000004</c:v>
                </c:pt>
                <c:pt idx="814">
                  <c:v>51.216499999999996</c:v>
                </c:pt>
                <c:pt idx="815">
                  <c:v>56.155499999999996</c:v>
                </c:pt>
                <c:pt idx="816">
                  <c:v>49.902000000000001</c:v>
                </c:pt>
                <c:pt idx="817">
                  <c:v>44.580500000000001</c:v>
                </c:pt>
                <c:pt idx="818">
                  <c:v>55.725999999999999</c:v>
                </c:pt>
                <c:pt idx="819">
                  <c:v>50.512499999999996</c:v>
                </c:pt>
                <c:pt idx="820">
                  <c:v>52.539000000000001</c:v>
                </c:pt>
                <c:pt idx="821">
                  <c:v>48.538999999999994</c:v>
                </c:pt>
                <c:pt idx="822">
                  <c:v>50.962499999999999</c:v>
                </c:pt>
                <c:pt idx="823">
                  <c:v>51.216499999999996</c:v>
                </c:pt>
                <c:pt idx="824">
                  <c:v>44.772500000000001</c:v>
                </c:pt>
                <c:pt idx="825">
                  <c:v>46.0565</c:v>
                </c:pt>
                <c:pt idx="826">
                  <c:v>38.247500000000002</c:v>
                </c:pt>
                <c:pt idx="827">
                  <c:v>49.902000000000001</c:v>
                </c:pt>
                <c:pt idx="828">
                  <c:v>49.788499999999999</c:v>
                </c:pt>
                <c:pt idx="829">
                  <c:v>47.964499999999994</c:v>
                </c:pt>
                <c:pt idx="830">
                  <c:v>55.644500000000001</c:v>
                </c:pt>
                <c:pt idx="831">
                  <c:v>56.155499999999996</c:v>
                </c:pt>
                <c:pt idx="832">
                  <c:v>44.580500000000001</c:v>
                </c:pt>
                <c:pt idx="833">
                  <c:v>55.725999999999999</c:v>
                </c:pt>
                <c:pt idx="834">
                  <c:v>55.3095</c:v>
                </c:pt>
                <c:pt idx="835">
                  <c:v>50.512499999999996</c:v>
                </c:pt>
                <c:pt idx="836">
                  <c:v>47.251999999999995</c:v>
                </c:pt>
                <c:pt idx="837">
                  <c:v>47.241</c:v>
                </c:pt>
                <c:pt idx="838">
                  <c:v>50.962499999999999</c:v>
                </c:pt>
                <c:pt idx="839">
                  <c:v>45.351499999999994</c:v>
                </c:pt>
                <c:pt idx="840">
                  <c:v>52.448999999999998</c:v>
                </c:pt>
                <c:pt idx="841">
                  <c:v>52.277999999999999</c:v>
                </c:pt>
                <c:pt idx="842">
                  <c:v>47.251999999999995</c:v>
                </c:pt>
                <c:pt idx="843">
                  <c:v>50.962499999999999</c:v>
                </c:pt>
                <c:pt idx="844">
                  <c:v>52.064499999999995</c:v>
                </c:pt>
                <c:pt idx="845">
                  <c:v>46.611499999999999</c:v>
                </c:pt>
                <c:pt idx="846">
                  <c:v>55.3095</c:v>
                </c:pt>
                <c:pt idx="847">
                  <c:v>50.512499999999996</c:v>
                </c:pt>
                <c:pt idx="848">
                  <c:v>51.807999999999993</c:v>
                </c:pt>
                <c:pt idx="849">
                  <c:v>47.241</c:v>
                </c:pt>
                <c:pt idx="850">
                  <c:v>49.862499999999997</c:v>
                </c:pt>
                <c:pt idx="851">
                  <c:v>46.0565</c:v>
                </c:pt>
                <c:pt idx="852">
                  <c:v>52.685499999999998</c:v>
                </c:pt>
                <c:pt idx="853">
                  <c:v>56.155499999999996</c:v>
                </c:pt>
                <c:pt idx="854">
                  <c:v>47.251999999999995</c:v>
                </c:pt>
                <c:pt idx="855">
                  <c:v>48.538999999999994</c:v>
                </c:pt>
                <c:pt idx="856">
                  <c:v>42.153999999999996</c:v>
                </c:pt>
                <c:pt idx="857">
                  <c:v>45.351499999999994</c:v>
                </c:pt>
                <c:pt idx="858">
                  <c:v>52.277999999999999</c:v>
                </c:pt>
                <c:pt idx="859">
                  <c:v>46.611499999999999</c:v>
                </c:pt>
                <c:pt idx="860">
                  <c:v>44.772500000000001</c:v>
                </c:pt>
                <c:pt idx="861">
                  <c:v>47.954500000000003</c:v>
                </c:pt>
                <c:pt idx="862">
                  <c:v>58.933</c:v>
                </c:pt>
                <c:pt idx="863">
                  <c:v>50.512499999999996</c:v>
                </c:pt>
                <c:pt idx="864">
                  <c:v>52.448999999999998</c:v>
                </c:pt>
                <c:pt idx="865">
                  <c:v>49.862499999999997</c:v>
                </c:pt>
                <c:pt idx="866">
                  <c:v>55.644500000000001</c:v>
                </c:pt>
                <c:pt idx="867">
                  <c:v>46.0565</c:v>
                </c:pt>
                <c:pt idx="868">
                  <c:v>50.885999999999996</c:v>
                </c:pt>
                <c:pt idx="869">
                  <c:v>51.807999999999993</c:v>
                </c:pt>
                <c:pt idx="870">
                  <c:v>52.325999999999993</c:v>
                </c:pt>
                <c:pt idx="871">
                  <c:v>45.351499999999994</c:v>
                </c:pt>
                <c:pt idx="872">
                  <c:v>52.064499999999995</c:v>
                </c:pt>
                <c:pt idx="873">
                  <c:v>46.611499999999999</c:v>
                </c:pt>
                <c:pt idx="874">
                  <c:v>44.772500000000001</c:v>
                </c:pt>
                <c:pt idx="875">
                  <c:v>58.933</c:v>
                </c:pt>
                <c:pt idx="876">
                  <c:v>50.512499999999996</c:v>
                </c:pt>
                <c:pt idx="877">
                  <c:v>48.538999999999994</c:v>
                </c:pt>
                <c:pt idx="878">
                  <c:v>47.241</c:v>
                </c:pt>
                <c:pt idx="879">
                  <c:v>49.788499999999999</c:v>
                </c:pt>
                <c:pt idx="880">
                  <c:v>55.644500000000001</c:v>
                </c:pt>
                <c:pt idx="881">
                  <c:v>50.885999999999996</c:v>
                </c:pt>
                <c:pt idx="882">
                  <c:v>56.155499999999996</c:v>
                </c:pt>
                <c:pt idx="883">
                  <c:v>55.3095</c:v>
                </c:pt>
                <c:pt idx="884">
                  <c:v>51.807999999999993</c:v>
                </c:pt>
                <c:pt idx="885">
                  <c:v>53.618500000000004</c:v>
                </c:pt>
                <c:pt idx="886">
                  <c:v>52.325999999999993</c:v>
                </c:pt>
                <c:pt idx="887">
                  <c:v>42.153999999999996</c:v>
                </c:pt>
                <c:pt idx="888">
                  <c:v>45.351499999999994</c:v>
                </c:pt>
                <c:pt idx="889">
                  <c:v>52.448999999999998</c:v>
                </c:pt>
                <c:pt idx="890">
                  <c:v>49.862499999999997</c:v>
                </c:pt>
                <c:pt idx="891">
                  <c:v>52.064499999999995</c:v>
                </c:pt>
                <c:pt idx="892">
                  <c:v>47.954500000000003</c:v>
                </c:pt>
                <c:pt idx="893">
                  <c:v>38.247500000000002</c:v>
                </c:pt>
                <c:pt idx="894">
                  <c:v>52.685499999999998</c:v>
                </c:pt>
                <c:pt idx="895">
                  <c:v>50.512499999999996</c:v>
                </c:pt>
                <c:pt idx="896">
                  <c:v>52.539000000000001</c:v>
                </c:pt>
                <c:pt idx="897">
                  <c:v>47.241</c:v>
                </c:pt>
                <c:pt idx="898">
                  <c:v>49.788499999999999</c:v>
                </c:pt>
                <c:pt idx="899">
                  <c:v>50.885999999999996</c:v>
                </c:pt>
                <c:pt idx="900">
                  <c:v>55.725999999999999</c:v>
                </c:pt>
                <c:pt idx="901">
                  <c:v>49.902000000000001</c:v>
                </c:pt>
                <c:pt idx="902">
                  <c:v>53.618500000000004</c:v>
                </c:pt>
                <c:pt idx="903">
                  <c:v>42.153999999999996</c:v>
                </c:pt>
                <c:pt idx="904">
                  <c:v>47.964499999999994</c:v>
                </c:pt>
                <c:pt idx="905">
                  <c:v>55.644500000000001</c:v>
                </c:pt>
                <c:pt idx="906">
                  <c:v>38.247500000000002</c:v>
                </c:pt>
                <c:pt idx="907">
                  <c:v>58.933</c:v>
                </c:pt>
                <c:pt idx="908">
                  <c:v>50.512499999999996</c:v>
                </c:pt>
                <c:pt idx="909">
                  <c:v>52.539000000000001</c:v>
                </c:pt>
                <c:pt idx="910">
                  <c:v>51.807999999999993</c:v>
                </c:pt>
                <c:pt idx="911">
                  <c:v>51.216499999999996</c:v>
                </c:pt>
                <c:pt idx="912">
                  <c:v>46.611499999999999</c:v>
                </c:pt>
                <c:pt idx="913">
                  <c:v>47.954500000000003</c:v>
                </c:pt>
                <c:pt idx="914">
                  <c:v>56.155499999999996</c:v>
                </c:pt>
                <c:pt idx="915">
                  <c:v>48.538999999999994</c:v>
                </c:pt>
                <c:pt idx="916">
                  <c:v>46.0565</c:v>
                </c:pt>
                <c:pt idx="917">
                  <c:v>44.580500000000001</c:v>
                </c:pt>
                <c:pt idx="918">
                  <c:v>52.539000000000001</c:v>
                </c:pt>
                <c:pt idx="919">
                  <c:v>53.618500000000004</c:v>
                </c:pt>
                <c:pt idx="920">
                  <c:v>52.325999999999993</c:v>
                </c:pt>
                <c:pt idx="921">
                  <c:v>42.153999999999996</c:v>
                </c:pt>
                <c:pt idx="922">
                  <c:v>45.351499999999994</c:v>
                </c:pt>
                <c:pt idx="923">
                  <c:v>51.216499999999996</c:v>
                </c:pt>
                <c:pt idx="924">
                  <c:v>52.064499999999995</c:v>
                </c:pt>
                <c:pt idx="925">
                  <c:v>46.611499999999999</c:v>
                </c:pt>
                <c:pt idx="926">
                  <c:v>55.644500000000001</c:v>
                </c:pt>
                <c:pt idx="927">
                  <c:v>55.725999999999999</c:v>
                </c:pt>
                <c:pt idx="928">
                  <c:v>48.538999999999994</c:v>
                </c:pt>
                <c:pt idx="929">
                  <c:v>50.962499999999999</c:v>
                </c:pt>
                <c:pt idx="930">
                  <c:v>52.448999999999998</c:v>
                </c:pt>
                <c:pt idx="931">
                  <c:v>52.277999999999999</c:v>
                </c:pt>
                <c:pt idx="932">
                  <c:v>55.644500000000001</c:v>
                </c:pt>
                <c:pt idx="933">
                  <c:v>46.0565</c:v>
                </c:pt>
                <c:pt idx="934">
                  <c:v>52.685499999999998</c:v>
                </c:pt>
                <c:pt idx="935">
                  <c:v>44.580500000000001</c:v>
                </c:pt>
                <c:pt idx="936">
                  <c:v>47.251999999999995</c:v>
                </c:pt>
                <c:pt idx="937">
                  <c:v>52.539000000000001</c:v>
                </c:pt>
                <c:pt idx="938">
                  <c:v>42.153999999999996</c:v>
                </c:pt>
                <c:pt idx="939">
                  <c:v>45.351499999999994</c:v>
                </c:pt>
                <c:pt idx="940">
                  <c:v>49.862499999999997</c:v>
                </c:pt>
                <c:pt idx="941">
                  <c:v>52.064499999999995</c:v>
                </c:pt>
                <c:pt idx="942">
                  <c:v>46.611499999999999</c:v>
                </c:pt>
                <c:pt idx="943">
                  <c:v>47.954500000000003</c:v>
                </c:pt>
                <c:pt idx="944">
                  <c:v>47.964499999999994</c:v>
                </c:pt>
                <c:pt idx="945">
                  <c:v>50.512499999999996</c:v>
                </c:pt>
                <c:pt idx="946">
                  <c:v>49.902000000000001</c:v>
                </c:pt>
                <c:pt idx="947">
                  <c:v>53.618500000000004</c:v>
                </c:pt>
                <c:pt idx="948">
                  <c:v>52.325999999999993</c:v>
                </c:pt>
                <c:pt idx="949">
                  <c:v>52.277999999999999</c:v>
                </c:pt>
                <c:pt idx="950">
                  <c:v>44.772500000000001</c:v>
                </c:pt>
                <c:pt idx="951">
                  <c:v>52.685499999999998</c:v>
                </c:pt>
                <c:pt idx="952">
                  <c:v>56.155499999999996</c:v>
                </c:pt>
                <c:pt idx="953">
                  <c:v>58.933</c:v>
                </c:pt>
                <c:pt idx="954">
                  <c:v>47.241</c:v>
                </c:pt>
                <c:pt idx="955">
                  <c:v>47.954500000000003</c:v>
                </c:pt>
                <c:pt idx="956">
                  <c:v>47.964499999999994</c:v>
                </c:pt>
                <c:pt idx="957">
                  <c:v>50.885999999999996</c:v>
                </c:pt>
                <c:pt idx="958">
                  <c:v>50.512499999999996</c:v>
                </c:pt>
                <c:pt idx="959">
                  <c:v>51.807999999999993</c:v>
                </c:pt>
                <c:pt idx="960">
                  <c:v>47.241</c:v>
                </c:pt>
                <c:pt idx="961">
                  <c:v>42.153999999999996</c:v>
                </c:pt>
                <c:pt idx="962">
                  <c:v>45.351499999999994</c:v>
                </c:pt>
                <c:pt idx="963">
                  <c:v>51.216499999999996</c:v>
                </c:pt>
                <c:pt idx="964">
                  <c:v>52.277999999999999</c:v>
                </c:pt>
                <c:pt idx="965">
                  <c:v>44.772500000000001</c:v>
                </c:pt>
                <c:pt idx="966">
                  <c:v>52.685499999999998</c:v>
                </c:pt>
                <c:pt idx="967">
                  <c:v>56.155499999999996</c:v>
                </c:pt>
                <c:pt idx="968">
                  <c:v>58.933</c:v>
                </c:pt>
                <c:pt idx="969">
                  <c:v>50.962499999999999</c:v>
                </c:pt>
                <c:pt idx="970">
                  <c:v>52.064499999999995</c:v>
                </c:pt>
                <c:pt idx="971">
                  <c:v>49.788499999999999</c:v>
                </c:pt>
                <c:pt idx="972">
                  <c:v>50.885999999999996</c:v>
                </c:pt>
                <c:pt idx="973">
                  <c:v>38.247500000000002</c:v>
                </c:pt>
                <c:pt idx="974">
                  <c:v>44.580500000000001</c:v>
                </c:pt>
                <c:pt idx="975">
                  <c:v>55.725999999999999</c:v>
                </c:pt>
                <c:pt idx="976">
                  <c:v>55.3095</c:v>
                </c:pt>
                <c:pt idx="977">
                  <c:v>49.902000000000001</c:v>
                </c:pt>
                <c:pt idx="978">
                  <c:v>42.153999999999996</c:v>
                </c:pt>
                <c:pt idx="979">
                  <c:v>51.216499999999996</c:v>
                </c:pt>
                <c:pt idx="980">
                  <c:v>49.862499999999997</c:v>
                </c:pt>
                <c:pt idx="981">
                  <c:v>44.772500000000001</c:v>
                </c:pt>
                <c:pt idx="982">
                  <c:v>47.954500000000003</c:v>
                </c:pt>
                <c:pt idx="983">
                  <c:v>46.0565</c:v>
                </c:pt>
                <c:pt idx="984">
                  <c:v>58.933</c:v>
                </c:pt>
                <c:pt idx="985">
                  <c:v>52.064499999999995</c:v>
                </c:pt>
                <c:pt idx="986">
                  <c:v>49.788499999999999</c:v>
                </c:pt>
                <c:pt idx="987">
                  <c:v>47.964499999999994</c:v>
                </c:pt>
                <c:pt idx="988">
                  <c:v>50.885999999999996</c:v>
                </c:pt>
                <c:pt idx="989">
                  <c:v>38.247500000000002</c:v>
                </c:pt>
                <c:pt idx="990">
                  <c:v>56.155499999999996</c:v>
                </c:pt>
                <c:pt idx="991">
                  <c:v>55.725999999999999</c:v>
                </c:pt>
                <c:pt idx="992">
                  <c:v>55.3095</c:v>
                </c:pt>
                <c:pt idx="993">
                  <c:v>48.538999999999994</c:v>
                </c:pt>
                <c:pt idx="994">
                  <c:v>47.241</c:v>
                </c:pt>
                <c:pt idx="995">
                  <c:v>42.153999999999996</c:v>
                </c:pt>
                <c:pt idx="996">
                  <c:v>49.862499999999997</c:v>
                </c:pt>
                <c:pt idx="997">
                  <c:v>52.277999999999999</c:v>
                </c:pt>
                <c:pt idx="998">
                  <c:v>47.954500000000003</c:v>
                </c:pt>
                <c:pt idx="999">
                  <c:v>55.644500000000001</c:v>
                </c:pt>
                <c:pt idx="1000">
                  <c:v>52.685499999999998</c:v>
                </c:pt>
                <c:pt idx="1001">
                  <c:v>50.962499999999999</c:v>
                </c:pt>
                <c:pt idx="1002">
                  <c:v>52.064499999999995</c:v>
                </c:pt>
                <c:pt idx="1003">
                  <c:v>47.964499999999994</c:v>
                </c:pt>
                <c:pt idx="1004">
                  <c:v>38.247500000000002</c:v>
                </c:pt>
                <c:pt idx="1005">
                  <c:v>56.155499999999996</c:v>
                </c:pt>
                <c:pt idx="1006">
                  <c:v>55.3095</c:v>
                </c:pt>
                <c:pt idx="1007">
                  <c:v>49.862499999999997</c:v>
                </c:pt>
                <c:pt idx="1008">
                  <c:v>52.277999999999999</c:v>
                </c:pt>
                <c:pt idx="1009">
                  <c:v>47.954500000000003</c:v>
                </c:pt>
                <c:pt idx="1010">
                  <c:v>52.685499999999998</c:v>
                </c:pt>
                <c:pt idx="1011">
                  <c:v>55.725999999999999</c:v>
                </c:pt>
                <c:pt idx="1012">
                  <c:v>50.512499999999996</c:v>
                </c:pt>
                <c:pt idx="1013">
                  <c:v>47.251999999999995</c:v>
                </c:pt>
                <c:pt idx="1014">
                  <c:v>52.539000000000001</c:v>
                </c:pt>
                <c:pt idx="1015">
                  <c:v>48.538999999999994</c:v>
                </c:pt>
                <c:pt idx="1016">
                  <c:v>53.618500000000004</c:v>
                </c:pt>
                <c:pt idx="1017">
                  <c:v>52.325999999999993</c:v>
                </c:pt>
                <c:pt idx="1018">
                  <c:v>51.216499999999996</c:v>
                </c:pt>
                <c:pt idx="1019">
                  <c:v>44.580500000000001</c:v>
                </c:pt>
                <c:pt idx="1020">
                  <c:v>49.862499999999997</c:v>
                </c:pt>
                <c:pt idx="1021">
                  <c:v>52.277999999999999</c:v>
                </c:pt>
                <c:pt idx="1022">
                  <c:v>47.954500000000003</c:v>
                </c:pt>
                <c:pt idx="1023">
                  <c:v>49.788499999999999</c:v>
                </c:pt>
                <c:pt idx="1024">
                  <c:v>47.964499999999994</c:v>
                </c:pt>
                <c:pt idx="1025">
                  <c:v>55.644500000000001</c:v>
                </c:pt>
                <c:pt idx="1026">
                  <c:v>52.685499999999998</c:v>
                </c:pt>
                <c:pt idx="1027">
                  <c:v>47.251999999999995</c:v>
                </c:pt>
                <c:pt idx="1028">
                  <c:v>53.618500000000004</c:v>
                </c:pt>
                <c:pt idx="1029">
                  <c:v>52.325999999999993</c:v>
                </c:pt>
                <c:pt idx="1030">
                  <c:v>45.351499999999994</c:v>
                </c:pt>
                <c:pt idx="1031">
                  <c:v>51.216499999999996</c:v>
                </c:pt>
                <c:pt idx="1032">
                  <c:v>46.611499999999999</c:v>
                </c:pt>
                <c:pt idx="1033">
                  <c:v>50.885999999999996</c:v>
                </c:pt>
                <c:pt idx="1034">
                  <c:v>55.725999999999999</c:v>
                </c:pt>
                <c:pt idx="1035">
                  <c:v>49.788499999999999</c:v>
                </c:pt>
                <c:pt idx="1036">
                  <c:v>47.964499999999994</c:v>
                </c:pt>
                <c:pt idx="1037">
                  <c:v>55.644500000000001</c:v>
                </c:pt>
                <c:pt idx="1038">
                  <c:v>46.0565</c:v>
                </c:pt>
                <c:pt idx="1039">
                  <c:v>52.685499999999998</c:v>
                </c:pt>
                <c:pt idx="1040">
                  <c:v>55.725999999999999</c:v>
                </c:pt>
                <c:pt idx="1041">
                  <c:v>55.3095</c:v>
                </c:pt>
                <c:pt idx="1042">
                  <c:v>47.251999999999995</c:v>
                </c:pt>
                <c:pt idx="1043">
                  <c:v>48.538999999999994</c:v>
                </c:pt>
                <c:pt idx="1044">
                  <c:v>53.618500000000004</c:v>
                </c:pt>
                <c:pt idx="1045">
                  <c:v>52.325999999999993</c:v>
                </c:pt>
                <c:pt idx="1046">
                  <c:v>42.153999999999996</c:v>
                </c:pt>
                <c:pt idx="1047">
                  <c:v>51.216499999999996</c:v>
                </c:pt>
                <c:pt idx="1048">
                  <c:v>52.448999999999998</c:v>
                </c:pt>
                <c:pt idx="1049">
                  <c:v>49.862499999999997</c:v>
                </c:pt>
                <c:pt idx="1050">
                  <c:v>44.772500000000001</c:v>
                </c:pt>
                <c:pt idx="1051">
                  <c:v>47.954500000000003</c:v>
                </c:pt>
                <c:pt idx="1052">
                  <c:v>50.885999999999996</c:v>
                </c:pt>
                <c:pt idx="1053">
                  <c:v>44.580500000000001</c:v>
                </c:pt>
                <c:pt idx="1054">
                  <c:v>52.539000000000001</c:v>
                </c:pt>
                <c:pt idx="1055">
                  <c:v>53.618500000000004</c:v>
                </c:pt>
                <c:pt idx="1056">
                  <c:v>45.351499999999994</c:v>
                </c:pt>
                <c:pt idx="1057">
                  <c:v>51.216499999999996</c:v>
                </c:pt>
                <c:pt idx="1058">
                  <c:v>47.251999999999995</c:v>
                </c:pt>
                <c:pt idx="1059">
                  <c:v>52.325999999999993</c:v>
                </c:pt>
                <c:pt idx="1060">
                  <c:v>52.448999999999998</c:v>
                </c:pt>
                <c:pt idx="1061">
                  <c:v>47.954500000000003</c:v>
                </c:pt>
                <c:pt idx="1062">
                  <c:v>55.644500000000001</c:v>
                </c:pt>
                <c:pt idx="1063">
                  <c:v>38.247500000000002</c:v>
                </c:pt>
                <c:pt idx="1064">
                  <c:v>58.933</c:v>
                </c:pt>
                <c:pt idx="1065">
                  <c:v>55.3095</c:v>
                </c:pt>
                <c:pt idx="1066">
                  <c:v>52.539000000000001</c:v>
                </c:pt>
                <c:pt idx="1067">
                  <c:v>51.807999999999993</c:v>
                </c:pt>
                <c:pt idx="1068">
                  <c:v>49.902000000000001</c:v>
                </c:pt>
                <c:pt idx="1069">
                  <c:v>50.962499999999999</c:v>
                </c:pt>
                <c:pt idx="1070">
                  <c:v>53.618500000000004</c:v>
                </c:pt>
                <c:pt idx="1071">
                  <c:v>42.153999999999996</c:v>
                </c:pt>
                <c:pt idx="1072">
                  <c:v>49.862499999999997</c:v>
                </c:pt>
                <c:pt idx="1073">
                  <c:v>44.772500000000001</c:v>
                </c:pt>
                <c:pt idx="1074">
                  <c:v>45.351499999999994</c:v>
                </c:pt>
                <c:pt idx="1075">
                  <c:v>52.448999999999998</c:v>
                </c:pt>
                <c:pt idx="1076">
                  <c:v>46.611499999999999</c:v>
                </c:pt>
                <c:pt idx="1077">
                  <c:v>47.954500000000003</c:v>
                </c:pt>
                <c:pt idx="1078">
                  <c:v>58.933</c:v>
                </c:pt>
                <c:pt idx="1079">
                  <c:v>55.725999999999999</c:v>
                </c:pt>
                <c:pt idx="1080">
                  <c:v>55.3095</c:v>
                </c:pt>
                <c:pt idx="1081">
                  <c:v>52.539000000000001</c:v>
                </c:pt>
                <c:pt idx="1082">
                  <c:v>51.807999999999993</c:v>
                </c:pt>
                <c:pt idx="1083">
                  <c:v>49.902000000000001</c:v>
                </c:pt>
                <c:pt idx="1084">
                  <c:v>47.241</c:v>
                </c:pt>
                <c:pt idx="1085">
                  <c:v>42.153999999999996</c:v>
                </c:pt>
                <c:pt idx="1086">
                  <c:v>52.064499999999995</c:v>
                </c:pt>
                <c:pt idx="1087">
                  <c:v>52.277999999999999</c:v>
                </c:pt>
                <c:pt idx="1088">
                  <c:v>44.772500000000001</c:v>
                </c:pt>
                <c:pt idx="1089">
                  <c:v>50.962499999999999</c:v>
                </c:pt>
                <c:pt idx="1090">
                  <c:v>52.448999999999998</c:v>
                </c:pt>
                <c:pt idx="1091">
                  <c:v>46.611499999999999</c:v>
                </c:pt>
                <c:pt idx="1092">
                  <c:v>47.954500000000003</c:v>
                </c:pt>
                <c:pt idx="1093">
                  <c:v>50.885999999999996</c:v>
                </c:pt>
                <c:pt idx="1094">
                  <c:v>44.580500000000001</c:v>
                </c:pt>
                <c:pt idx="1095">
                  <c:v>55.725999999999999</c:v>
                </c:pt>
                <c:pt idx="1096">
                  <c:v>55.3095</c:v>
                </c:pt>
                <c:pt idx="1097">
                  <c:v>50.512499999999996</c:v>
                </c:pt>
                <c:pt idx="1098">
                  <c:v>51.807999999999993</c:v>
                </c:pt>
                <c:pt idx="1099">
                  <c:v>49.902000000000001</c:v>
                </c:pt>
                <c:pt idx="1100">
                  <c:v>47.241</c:v>
                </c:pt>
                <c:pt idx="1101">
                  <c:v>50.962499999999999</c:v>
                </c:pt>
                <c:pt idx="1102">
                  <c:v>52.325999999999993</c:v>
                </c:pt>
                <c:pt idx="1103">
                  <c:v>42.153999999999996</c:v>
                </c:pt>
                <c:pt idx="1104">
                  <c:v>51.216499999999996</c:v>
                </c:pt>
                <c:pt idx="1105">
                  <c:v>44.772500000000001</c:v>
                </c:pt>
                <c:pt idx="1106">
                  <c:v>47.964499999999994</c:v>
                </c:pt>
                <c:pt idx="1107">
                  <c:v>50.512499999999996</c:v>
                </c:pt>
                <c:pt idx="1108">
                  <c:v>49.902000000000001</c:v>
                </c:pt>
                <c:pt idx="1109">
                  <c:v>45.351499999999994</c:v>
                </c:pt>
                <c:pt idx="1110">
                  <c:v>51.216499999999996</c:v>
                </c:pt>
                <c:pt idx="1111">
                  <c:v>52.064499999999995</c:v>
                </c:pt>
                <c:pt idx="1112">
                  <c:v>52.685499999999998</c:v>
                </c:pt>
                <c:pt idx="1113">
                  <c:v>44.580500000000001</c:v>
                </c:pt>
                <c:pt idx="1114">
                  <c:v>58.933</c:v>
                </c:pt>
                <c:pt idx="1115">
                  <c:v>55.3095</c:v>
                </c:pt>
                <c:pt idx="1116">
                  <c:v>53.618500000000004</c:v>
                </c:pt>
                <c:pt idx="1117">
                  <c:v>44.772500000000001</c:v>
                </c:pt>
                <c:pt idx="1118">
                  <c:v>49.788499999999999</c:v>
                </c:pt>
                <c:pt idx="1119">
                  <c:v>47.964499999999994</c:v>
                </c:pt>
                <c:pt idx="1120">
                  <c:v>56.155499999999996</c:v>
                </c:pt>
                <c:pt idx="1121">
                  <c:v>47.251999999999995</c:v>
                </c:pt>
                <c:pt idx="1122">
                  <c:v>52.539000000000001</c:v>
                </c:pt>
                <c:pt idx="1123">
                  <c:v>48.538999999999994</c:v>
                </c:pt>
                <c:pt idx="1124">
                  <c:v>49.902000000000001</c:v>
                </c:pt>
                <c:pt idx="1125">
                  <c:v>50.962499999999999</c:v>
                </c:pt>
                <c:pt idx="1126">
                  <c:v>45.351499999999994</c:v>
                </c:pt>
                <c:pt idx="1127">
                  <c:v>49.862499999999997</c:v>
                </c:pt>
                <c:pt idx="1128">
                  <c:v>52.277999999999999</c:v>
                </c:pt>
                <c:pt idx="1129">
                  <c:v>46.611499999999999</c:v>
                </c:pt>
                <c:pt idx="1130">
                  <c:v>52.685499999999998</c:v>
                </c:pt>
                <c:pt idx="1131">
                  <c:v>58.933</c:v>
                </c:pt>
                <c:pt idx="1132">
                  <c:v>44.772500000000001</c:v>
                </c:pt>
                <c:pt idx="1133">
                  <c:v>49.788499999999999</c:v>
                </c:pt>
                <c:pt idx="1134">
                  <c:v>55.644500000000001</c:v>
                </c:pt>
                <c:pt idx="1135">
                  <c:v>50.885999999999996</c:v>
                </c:pt>
                <c:pt idx="1136">
                  <c:v>56.155499999999996</c:v>
                </c:pt>
                <c:pt idx="1137">
                  <c:v>44.580500000000001</c:v>
                </c:pt>
                <c:pt idx="1138">
                  <c:v>55.725999999999999</c:v>
                </c:pt>
                <c:pt idx="1139">
                  <c:v>51.807999999999993</c:v>
                </c:pt>
                <c:pt idx="1140">
                  <c:v>47.241</c:v>
                </c:pt>
                <c:pt idx="1141">
                  <c:v>50.962499999999999</c:v>
                </c:pt>
                <c:pt idx="1142">
                  <c:v>49.862499999999997</c:v>
                </c:pt>
                <c:pt idx="1143">
                  <c:v>46.611499999999999</c:v>
                </c:pt>
                <c:pt idx="1144">
                  <c:v>47.964499999999994</c:v>
                </c:pt>
                <c:pt idx="1145">
                  <c:v>46.0565</c:v>
                </c:pt>
                <c:pt idx="1146">
                  <c:v>52.685499999999998</c:v>
                </c:pt>
                <c:pt idx="1147">
                  <c:v>44.772500000000001</c:v>
                </c:pt>
                <c:pt idx="1148">
                  <c:v>49.788499999999999</c:v>
                </c:pt>
                <c:pt idx="1149">
                  <c:v>55.644500000000001</c:v>
                </c:pt>
                <c:pt idx="1150">
                  <c:v>50.885999999999996</c:v>
                </c:pt>
                <c:pt idx="1151">
                  <c:v>56.155499999999996</c:v>
                </c:pt>
                <c:pt idx="1152">
                  <c:v>58.933</c:v>
                </c:pt>
                <c:pt idx="1153">
                  <c:v>55.725999999999999</c:v>
                </c:pt>
                <c:pt idx="1154">
                  <c:v>55.3095</c:v>
                </c:pt>
                <c:pt idx="1155">
                  <c:v>50.512499999999996</c:v>
                </c:pt>
                <c:pt idx="1156">
                  <c:v>47.251999999999995</c:v>
                </c:pt>
                <c:pt idx="1157">
                  <c:v>52.539000000000001</c:v>
                </c:pt>
                <c:pt idx="1158">
                  <c:v>51.807999999999993</c:v>
                </c:pt>
                <c:pt idx="1159">
                  <c:v>48.538999999999994</c:v>
                </c:pt>
                <c:pt idx="1160">
                  <c:v>50.962499999999999</c:v>
                </c:pt>
                <c:pt idx="1161">
                  <c:v>53.618500000000004</c:v>
                </c:pt>
                <c:pt idx="1162">
                  <c:v>47.954500000000003</c:v>
                </c:pt>
                <c:pt idx="1163">
                  <c:v>55.644500000000001</c:v>
                </c:pt>
                <c:pt idx="1164">
                  <c:v>38.247500000000002</c:v>
                </c:pt>
                <c:pt idx="1165">
                  <c:v>55.3095</c:v>
                </c:pt>
                <c:pt idx="1166">
                  <c:v>51.807999999999993</c:v>
                </c:pt>
                <c:pt idx="1167">
                  <c:v>44.772500000000001</c:v>
                </c:pt>
                <c:pt idx="1168">
                  <c:v>47.954500000000003</c:v>
                </c:pt>
                <c:pt idx="1169">
                  <c:v>47.964499999999994</c:v>
                </c:pt>
                <c:pt idx="1170">
                  <c:v>50.512499999999996</c:v>
                </c:pt>
                <c:pt idx="1171">
                  <c:v>48.538999999999994</c:v>
                </c:pt>
                <c:pt idx="1172">
                  <c:v>47.241</c:v>
                </c:pt>
                <c:pt idx="1173">
                  <c:v>49.788499999999999</c:v>
                </c:pt>
                <c:pt idx="1174">
                  <c:v>55.644500000000001</c:v>
                </c:pt>
                <c:pt idx="1175">
                  <c:v>50.885999999999996</c:v>
                </c:pt>
                <c:pt idx="1176">
                  <c:v>38.247500000000002</c:v>
                </c:pt>
                <c:pt idx="1177">
                  <c:v>44.580500000000001</c:v>
                </c:pt>
                <c:pt idx="1178">
                  <c:v>49.902000000000001</c:v>
                </c:pt>
                <c:pt idx="1179">
                  <c:v>50.962499999999999</c:v>
                </c:pt>
                <c:pt idx="1180">
                  <c:v>42.153999999999996</c:v>
                </c:pt>
                <c:pt idx="1181">
                  <c:v>45.351499999999994</c:v>
                </c:pt>
                <c:pt idx="1182">
                  <c:v>52.064499999999995</c:v>
                </c:pt>
                <c:pt idx="1183">
                  <c:v>52.685499999999998</c:v>
                </c:pt>
                <c:pt idx="1184">
                  <c:v>52.448999999999998</c:v>
                </c:pt>
                <c:pt idx="1185">
                  <c:v>46.611499999999999</c:v>
                </c:pt>
                <c:pt idx="1186">
                  <c:v>49.788499999999999</c:v>
                </c:pt>
                <c:pt idx="1187">
                  <c:v>38.247500000000002</c:v>
                </c:pt>
                <c:pt idx="1188">
                  <c:v>44.580500000000001</c:v>
                </c:pt>
                <c:pt idx="1189">
                  <c:v>58.933</c:v>
                </c:pt>
                <c:pt idx="1190">
                  <c:v>47.251999999999995</c:v>
                </c:pt>
                <c:pt idx="1191">
                  <c:v>52.539000000000001</c:v>
                </c:pt>
                <c:pt idx="1192">
                  <c:v>47.241</c:v>
                </c:pt>
                <c:pt idx="1193">
                  <c:v>53.618500000000004</c:v>
                </c:pt>
                <c:pt idx="1194">
                  <c:v>52.325999999999993</c:v>
                </c:pt>
                <c:pt idx="1195">
                  <c:v>42.153999999999996</c:v>
                </c:pt>
                <c:pt idx="1196">
                  <c:v>51.216499999999996</c:v>
                </c:pt>
                <c:pt idx="1197">
                  <c:v>47.954500000000003</c:v>
                </c:pt>
                <c:pt idx="1198">
                  <c:v>47.964499999999994</c:v>
                </c:pt>
                <c:pt idx="1199">
                  <c:v>49.862499999999997</c:v>
                </c:pt>
                <c:pt idx="1200">
                  <c:v>52.277999999999999</c:v>
                </c:pt>
                <c:pt idx="1201">
                  <c:v>47.954500000000003</c:v>
                </c:pt>
                <c:pt idx="1202">
                  <c:v>46.0565</c:v>
                </c:pt>
                <c:pt idx="1203">
                  <c:v>38.247500000000002</c:v>
                </c:pt>
                <c:pt idx="1204">
                  <c:v>52.685499999999998</c:v>
                </c:pt>
                <c:pt idx="1205">
                  <c:v>58.933</c:v>
                </c:pt>
                <c:pt idx="1206">
                  <c:v>47.251999999999995</c:v>
                </c:pt>
                <c:pt idx="1207">
                  <c:v>51.807999999999993</c:v>
                </c:pt>
                <c:pt idx="1208">
                  <c:v>47.241</c:v>
                </c:pt>
                <c:pt idx="1209">
                  <c:v>50.962499999999999</c:v>
                </c:pt>
                <c:pt idx="1210">
                  <c:v>53.618500000000004</c:v>
                </c:pt>
                <c:pt idx="1211">
                  <c:v>52.325999999999993</c:v>
                </c:pt>
                <c:pt idx="1212">
                  <c:v>51.216499999999996</c:v>
                </c:pt>
                <c:pt idx="1213">
                  <c:v>52.064499999999995</c:v>
                </c:pt>
                <c:pt idx="1214">
                  <c:v>55.644500000000001</c:v>
                </c:pt>
                <c:pt idx="1215">
                  <c:v>46.0565</c:v>
                </c:pt>
                <c:pt idx="1216">
                  <c:v>50.885999999999996</c:v>
                </c:pt>
                <c:pt idx="1217">
                  <c:v>53.618500000000004</c:v>
                </c:pt>
                <c:pt idx="1218">
                  <c:v>45.351499999999994</c:v>
                </c:pt>
                <c:pt idx="1219">
                  <c:v>52.448999999999998</c:v>
                </c:pt>
                <c:pt idx="1220">
                  <c:v>49.862499999999997</c:v>
                </c:pt>
                <c:pt idx="1221">
                  <c:v>52.277999999999999</c:v>
                </c:pt>
                <c:pt idx="1222">
                  <c:v>46.611499999999999</c:v>
                </c:pt>
                <c:pt idx="1223">
                  <c:v>56.155499999999996</c:v>
                </c:pt>
                <c:pt idx="1224">
                  <c:v>50.512499999999996</c:v>
                </c:pt>
                <c:pt idx="1225">
                  <c:v>52.325999999999993</c:v>
                </c:pt>
                <c:pt idx="1226">
                  <c:v>55.644500000000001</c:v>
                </c:pt>
                <c:pt idx="1227">
                  <c:v>50.885999999999996</c:v>
                </c:pt>
                <c:pt idx="1228">
                  <c:v>55.725999999999999</c:v>
                </c:pt>
                <c:pt idx="1229">
                  <c:v>55.3095</c:v>
                </c:pt>
                <c:pt idx="1230">
                  <c:v>47.251999999999995</c:v>
                </c:pt>
                <c:pt idx="1231">
                  <c:v>52.539000000000001</c:v>
                </c:pt>
                <c:pt idx="1232">
                  <c:v>51.807999999999993</c:v>
                </c:pt>
                <c:pt idx="1233">
                  <c:v>42.153999999999996</c:v>
                </c:pt>
                <c:pt idx="1234">
                  <c:v>45.351499999999994</c:v>
                </c:pt>
                <c:pt idx="1235">
                  <c:v>52.448999999999998</c:v>
                </c:pt>
                <c:pt idx="1236">
                  <c:v>49.862499999999997</c:v>
                </c:pt>
                <c:pt idx="1237">
                  <c:v>44.772500000000001</c:v>
                </c:pt>
                <c:pt idx="1238">
                  <c:v>49.902000000000001</c:v>
                </c:pt>
                <c:pt idx="1239">
                  <c:v>52.277999999999999</c:v>
                </c:pt>
                <c:pt idx="1240">
                  <c:v>49.788499999999999</c:v>
                </c:pt>
                <c:pt idx="1241">
                  <c:v>56.155499999999996</c:v>
                </c:pt>
                <c:pt idx="1242">
                  <c:v>44.580500000000001</c:v>
                </c:pt>
                <c:pt idx="1243">
                  <c:v>55.725999999999999</c:v>
                </c:pt>
                <c:pt idx="1244">
                  <c:v>47.251999999999995</c:v>
                </c:pt>
                <c:pt idx="1245">
                  <c:v>52.539000000000001</c:v>
                </c:pt>
                <c:pt idx="1246">
                  <c:v>51.807999999999993</c:v>
                </c:pt>
                <c:pt idx="1247">
                  <c:v>48.538999999999994</c:v>
                </c:pt>
                <c:pt idx="1248">
                  <c:v>53.618500000000004</c:v>
                </c:pt>
                <c:pt idx="1249">
                  <c:v>52.325999999999993</c:v>
                </c:pt>
                <c:pt idx="1250">
                  <c:v>42.153999999999996</c:v>
                </c:pt>
                <c:pt idx="1251">
                  <c:v>45.351499999999994</c:v>
                </c:pt>
                <c:pt idx="1252">
                  <c:v>49.862499999999997</c:v>
                </c:pt>
                <c:pt idx="1253">
                  <c:v>52.064499999999995</c:v>
                </c:pt>
                <c:pt idx="1254">
                  <c:v>47.954500000000003</c:v>
                </c:pt>
                <c:pt idx="1255">
                  <c:v>49.788499999999999</c:v>
                </c:pt>
                <c:pt idx="1256">
                  <c:v>47.964499999999994</c:v>
                </c:pt>
                <c:pt idx="1257">
                  <c:v>46.0565</c:v>
                </c:pt>
                <c:pt idx="1258">
                  <c:v>56.155499999999996</c:v>
                </c:pt>
                <c:pt idx="1259">
                  <c:v>44.580500000000001</c:v>
                </c:pt>
                <c:pt idx="1260">
                  <c:v>55.3095</c:v>
                </c:pt>
                <c:pt idx="1261">
                  <c:v>50.512499999999996</c:v>
                </c:pt>
                <c:pt idx="1262">
                  <c:v>48.538999999999994</c:v>
                </c:pt>
                <c:pt idx="1263">
                  <c:v>47.241</c:v>
                </c:pt>
                <c:pt idx="1264">
                  <c:v>52.325999999999993</c:v>
                </c:pt>
                <c:pt idx="1265">
                  <c:v>42.153999999999996</c:v>
                </c:pt>
                <c:pt idx="1266">
                  <c:v>52.448999999999998</c:v>
                </c:pt>
                <c:pt idx="1267">
                  <c:v>49.862499999999997</c:v>
                </c:pt>
                <c:pt idx="1268">
                  <c:v>52.277999999999999</c:v>
                </c:pt>
                <c:pt idx="1269">
                  <c:v>46.611499999999999</c:v>
                </c:pt>
                <c:pt idx="1270">
                  <c:v>44.772500000000001</c:v>
                </c:pt>
                <c:pt idx="1271">
                  <c:v>50.962499999999999</c:v>
                </c:pt>
                <c:pt idx="1272">
                  <c:v>47.954500000000003</c:v>
                </c:pt>
                <c:pt idx="1273">
                  <c:v>50.885999999999996</c:v>
                </c:pt>
                <c:pt idx="1274">
                  <c:v>38.247500000000002</c:v>
                </c:pt>
                <c:pt idx="1275">
                  <c:v>44.580500000000001</c:v>
                </c:pt>
                <c:pt idx="1276">
                  <c:v>55.725999999999999</c:v>
                </c:pt>
                <c:pt idx="1277">
                  <c:v>55.3095</c:v>
                </c:pt>
                <c:pt idx="1278">
                  <c:v>49.902000000000001</c:v>
                </c:pt>
                <c:pt idx="1279">
                  <c:v>47.241</c:v>
                </c:pt>
                <c:pt idx="1280">
                  <c:v>52.277999999999999</c:v>
                </c:pt>
                <c:pt idx="1281">
                  <c:v>46.611499999999999</c:v>
                </c:pt>
                <c:pt idx="1282">
                  <c:v>44.772500000000001</c:v>
                </c:pt>
                <c:pt idx="1283">
                  <c:v>49.788499999999999</c:v>
                </c:pt>
                <c:pt idx="1284">
                  <c:v>55.644500000000001</c:v>
                </c:pt>
                <c:pt idx="1285">
                  <c:v>52.685499999999998</c:v>
                </c:pt>
                <c:pt idx="1286">
                  <c:v>50.512499999999996</c:v>
                </c:pt>
                <c:pt idx="1287">
                  <c:v>52.539000000000001</c:v>
                </c:pt>
                <c:pt idx="1288">
                  <c:v>50.962499999999999</c:v>
                </c:pt>
                <c:pt idx="1289">
                  <c:v>53.618500000000004</c:v>
                </c:pt>
                <c:pt idx="1290">
                  <c:v>51.216499999999996</c:v>
                </c:pt>
                <c:pt idx="1291">
                  <c:v>52.064499999999995</c:v>
                </c:pt>
                <c:pt idx="1292">
                  <c:v>50.885999999999996</c:v>
                </c:pt>
                <c:pt idx="1293">
                  <c:v>48.538999999999994</c:v>
                </c:pt>
                <c:pt idx="1294">
                  <c:v>45.351499999999994</c:v>
                </c:pt>
                <c:pt idx="1295">
                  <c:v>44.772500000000001</c:v>
                </c:pt>
                <c:pt idx="1296">
                  <c:v>47.954500000000003</c:v>
                </c:pt>
                <c:pt idx="1297">
                  <c:v>47.964499999999994</c:v>
                </c:pt>
                <c:pt idx="1298">
                  <c:v>46.0565</c:v>
                </c:pt>
                <c:pt idx="1299">
                  <c:v>38.247500000000002</c:v>
                </c:pt>
                <c:pt idx="1300">
                  <c:v>52.685499999999998</c:v>
                </c:pt>
                <c:pt idx="1301">
                  <c:v>56.155499999999996</c:v>
                </c:pt>
                <c:pt idx="1302">
                  <c:v>58.933</c:v>
                </c:pt>
                <c:pt idx="1303">
                  <c:v>55.725999999999999</c:v>
                </c:pt>
                <c:pt idx="1304">
                  <c:v>47.251999999999995</c:v>
                </c:pt>
                <c:pt idx="1305">
                  <c:v>51.807999999999993</c:v>
                </c:pt>
                <c:pt idx="1306">
                  <c:v>49.902000000000001</c:v>
                </c:pt>
                <c:pt idx="1307">
                  <c:v>52.325999999999993</c:v>
                </c:pt>
                <c:pt idx="1308">
                  <c:v>51.216499999999996</c:v>
                </c:pt>
                <c:pt idx="1309">
                  <c:v>46.611499999999999</c:v>
                </c:pt>
                <c:pt idx="1310">
                  <c:v>46.0565</c:v>
                </c:pt>
                <c:pt idx="1311">
                  <c:v>51.807999999999993</c:v>
                </c:pt>
                <c:pt idx="1312">
                  <c:v>53.618500000000004</c:v>
                </c:pt>
                <c:pt idx="1313">
                  <c:v>51.216499999999996</c:v>
                </c:pt>
                <c:pt idx="1314">
                  <c:v>52.064499999999995</c:v>
                </c:pt>
                <c:pt idx="1315">
                  <c:v>49.788499999999999</c:v>
                </c:pt>
                <c:pt idx="1316">
                  <c:v>55.644500000000001</c:v>
                </c:pt>
                <c:pt idx="1317">
                  <c:v>50.885999999999996</c:v>
                </c:pt>
                <c:pt idx="1318">
                  <c:v>55.3095</c:v>
                </c:pt>
                <c:pt idx="1319">
                  <c:v>52.448999999999998</c:v>
                </c:pt>
                <c:pt idx="1320">
                  <c:v>49.862499999999997</c:v>
                </c:pt>
                <c:pt idx="1321">
                  <c:v>47.964499999999994</c:v>
                </c:pt>
                <c:pt idx="1322">
                  <c:v>46.0565</c:v>
                </c:pt>
                <c:pt idx="1323">
                  <c:v>56.155499999999996</c:v>
                </c:pt>
                <c:pt idx="1324">
                  <c:v>50.512499999999996</c:v>
                </c:pt>
                <c:pt idx="1325">
                  <c:v>52.539000000000001</c:v>
                </c:pt>
                <c:pt idx="1326">
                  <c:v>51.807999999999993</c:v>
                </c:pt>
                <c:pt idx="1327">
                  <c:v>42.153999999999996</c:v>
                </c:pt>
                <c:pt idx="1328">
                  <c:v>52.539000000000001</c:v>
                </c:pt>
                <c:pt idx="1329">
                  <c:v>46.611499999999999</c:v>
                </c:pt>
                <c:pt idx="1330">
                  <c:v>49.788499999999999</c:v>
                </c:pt>
                <c:pt idx="1331">
                  <c:v>46.0565</c:v>
                </c:pt>
                <c:pt idx="1332">
                  <c:v>44.580500000000001</c:v>
                </c:pt>
                <c:pt idx="1333">
                  <c:v>58.933</c:v>
                </c:pt>
                <c:pt idx="1334">
                  <c:v>55.3095</c:v>
                </c:pt>
                <c:pt idx="1335">
                  <c:v>47.251999999999995</c:v>
                </c:pt>
                <c:pt idx="1336">
                  <c:v>48.538999999999994</c:v>
                </c:pt>
                <c:pt idx="1337">
                  <c:v>47.241</c:v>
                </c:pt>
                <c:pt idx="1338">
                  <c:v>53.618500000000004</c:v>
                </c:pt>
                <c:pt idx="1339">
                  <c:v>42.153999999999996</c:v>
                </c:pt>
                <c:pt idx="1340">
                  <c:v>45.351499999999994</c:v>
                </c:pt>
                <c:pt idx="1341">
                  <c:v>52.448999999999998</c:v>
                </c:pt>
                <c:pt idx="1342">
                  <c:v>52.064499999999995</c:v>
                </c:pt>
                <c:pt idx="1343">
                  <c:v>52.277999999999999</c:v>
                </c:pt>
                <c:pt idx="1344">
                  <c:v>44.772500000000001</c:v>
                </c:pt>
                <c:pt idx="1345">
                  <c:v>47.241</c:v>
                </c:pt>
                <c:pt idx="1346">
                  <c:v>46.0565</c:v>
                </c:pt>
                <c:pt idx="1347">
                  <c:v>52.539000000000001</c:v>
                </c:pt>
                <c:pt idx="1348">
                  <c:v>49.902000000000001</c:v>
                </c:pt>
                <c:pt idx="1349">
                  <c:v>52.448999999999998</c:v>
                </c:pt>
                <c:pt idx="1350">
                  <c:v>46.611499999999999</c:v>
                </c:pt>
                <c:pt idx="1351">
                  <c:v>47.964499999999994</c:v>
                </c:pt>
                <c:pt idx="1352">
                  <c:v>47.251999999999995</c:v>
                </c:pt>
                <c:pt idx="1353">
                  <c:v>51.807999999999993</c:v>
                </c:pt>
                <c:pt idx="1354">
                  <c:v>48.538999999999994</c:v>
                </c:pt>
                <c:pt idx="1355">
                  <c:v>50.962499999999999</c:v>
                </c:pt>
                <c:pt idx="1356">
                  <c:v>52.325999999999993</c:v>
                </c:pt>
                <c:pt idx="1357">
                  <c:v>42.153999999999996</c:v>
                </c:pt>
                <c:pt idx="1358">
                  <c:v>52.064499999999995</c:v>
                </c:pt>
                <c:pt idx="1359">
                  <c:v>52.277999999999999</c:v>
                </c:pt>
                <c:pt idx="1360">
                  <c:v>44.580500000000001</c:v>
                </c:pt>
                <c:pt idx="1361">
                  <c:v>47.241</c:v>
                </c:pt>
                <c:pt idx="1362">
                  <c:v>44.772500000000001</c:v>
                </c:pt>
                <c:pt idx="1363">
                  <c:v>47.964499999999994</c:v>
                </c:pt>
                <c:pt idx="1364">
                  <c:v>52.685499999999998</c:v>
                </c:pt>
                <c:pt idx="1365">
                  <c:v>55.725999999999999</c:v>
                </c:pt>
                <c:pt idx="1366">
                  <c:v>50.512499999999996</c:v>
                </c:pt>
                <c:pt idx="1367">
                  <c:v>49.902000000000001</c:v>
                </c:pt>
                <c:pt idx="1368">
                  <c:v>50.962499999999999</c:v>
                </c:pt>
                <c:pt idx="1369">
                  <c:v>52.325999999999993</c:v>
                </c:pt>
                <c:pt idx="1370">
                  <c:v>42.153999999999996</c:v>
                </c:pt>
                <c:pt idx="1371">
                  <c:v>45.351499999999994</c:v>
                </c:pt>
                <c:pt idx="1372">
                  <c:v>51.216499999999996</c:v>
                </c:pt>
                <c:pt idx="1373">
                  <c:v>52.277999999999999</c:v>
                </c:pt>
                <c:pt idx="1374">
                  <c:v>46.0565</c:v>
                </c:pt>
                <c:pt idx="1375">
                  <c:v>48.538999999999994</c:v>
                </c:pt>
                <c:pt idx="1376">
                  <c:v>47.954500000000003</c:v>
                </c:pt>
                <c:pt idx="1377">
                  <c:v>47.964499999999994</c:v>
                </c:pt>
                <c:pt idx="1378">
                  <c:v>38.247500000000002</c:v>
                </c:pt>
                <c:pt idx="1379">
                  <c:v>52.685499999999998</c:v>
                </c:pt>
                <c:pt idx="1380">
                  <c:v>56.155499999999996</c:v>
                </c:pt>
                <c:pt idx="1381">
                  <c:v>58.933</c:v>
                </c:pt>
                <c:pt idx="1382">
                  <c:v>55.725999999999999</c:v>
                </c:pt>
                <c:pt idx="1383">
                  <c:v>55.3095</c:v>
                </c:pt>
                <c:pt idx="1384">
                  <c:v>50.512499999999996</c:v>
                </c:pt>
                <c:pt idx="1385">
                  <c:v>47.251999999999995</c:v>
                </c:pt>
                <c:pt idx="1386">
                  <c:v>51.807999999999993</c:v>
                </c:pt>
                <c:pt idx="1387">
                  <c:v>47.241</c:v>
                </c:pt>
                <c:pt idx="1388">
                  <c:v>52.325999999999993</c:v>
                </c:pt>
                <c:pt idx="1389">
                  <c:v>45.351499999999994</c:v>
                </c:pt>
                <c:pt idx="1390">
                  <c:v>51.216499999999996</c:v>
                </c:pt>
                <c:pt idx="1391">
                  <c:v>44.772500000000001</c:v>
                </c:pt>
                <c:pt idx="1392">
                  <c:v>44.580500000000001</c:v>
                </c:pt>
                <c:pt idx="1393">
                  <c:v>47.964499999999994</c:v>
                </c:pt>
                <c:pt idx="1394">
                  <c:v>46.0565</c:v>
                </c:pt>
                <c:pt idx="1395">
                  <c:v>50.885999999999996</c:v>
                </c:pt>
                <c:pt idx="1396">
                  <c:v>38.247500000000002</c:v>
                </c:pt>
                <c:pt idx="1397">
                  <c:v>44.580500000000001</c:v>
                </c:pt>
                <c:pt idx="1398">
                  <c:v>55.725999999999999</c:v>
                </c:pt>
                <c:pt idx="1399">
                  <c:v>55.3095</c:v>
                </c:pt>
                <c:pt idx="1400">
                  <c:v>50.512499999999996</c:v>
                </c:pt>
                <c:pt idx="1401">
                  <c:v>47.251999999999995</c:v>
                </c:pt>
                <c:pt idx="1402">
                  <c:v>51.807999999999993</c:v>
                </c:pt>
                <c:pt idx="1403">
                  <c:v>48.538999999999994</c:v>
                </c:pt>
                <c:pt idx="1404">
                  <c:v>47.241</c:v>
                </c:pt>
                <c:pt idx="1405">
                  <c:v>53.618500000000004</c:v>
                </c:pt>
                <c:pt idx="1406">
                  <c:v>51.216499999999996</c:v>
                </c:pt>
                <c:pt idx="1407">
                  <c:v>52.064499999999995</c:v>
                </c:pt>
                <c:pt idx="1408">
                  <c:v>52.277999999999999</c:v>
                </c:pt>
                <c:pt idx="1409">
                  <c:v>46.611499999999999</c:v>
                </c:pt>
                <c:pt idx="1410">
                  <c:v>52.539000000000001</c:v>
                </c:pt>
                <c:pt idx="1411">
                  <c:v>49.788499999999999</c:v>
                </c:pt>
                <c:pt idx="1412">
                  <c:v>55.644500000000001</c:v>
                </c:pt>
                <c:pt idx="1413">
                  <c:v>50.885999999999996</c:v>
                </c:pt>
                <c:pt idx="1414">
                  <c:v>56.155499999999996</c:v>
                </c:pt>
                <c:pt idx="1415">
                  <c:v>44.580500000000001</c:v>
                </c:pt>
                <c:pt idx="1416">
                  <c:v>58.933</c:v>
                </c:pt>
                <c:pt idx="1417">
                  <c:v>47.251999999999995</c:v>
                </c:pt>
                <c:pt idx="1418">
                  <c:v>48.538999999999994</c:v>
                </c:pt>
                <c:pt idx="1419">
                  <c:v>50.962499999999999</c:v>
                </c:pt>
                <c:pt idx="1420">
                  <c:v>53.618500000000004</c:v>
                </c:pt>
                <c:pt idx="1421">
                  <c:v>51.216499999999996</c:v>
                </c:pt>
                <c:pt idx="1422">
                  <c:v>47.954500000000003</c:v>
                </c:pt>
                <c:pt idx="1423">
                  <c:v>55.644500000000001</c:v>
                </c:pt>
                <c:pt idx="1424">
                  <c:v>52.539000000000001</c:v>
                </c:pt>
                <c:pt idx="1425">
                  <c:v>49.862499999999997</c:v>
                </c:pt>
                <c:pt idx="1426">
                  <c:v>52.064499999999995</c:v>
                </c:pt>
                <c:pt idx="1427">
                  <c:v>46.611499999999999</c:v>
                </c:pt>
                <c:pt idx="1428">
                  <c:v>49.788499999999999</c:v>
                </c:pt>
                <c:pt idx="1429">
                  <c:v>46.0565</c:v>
                </c:pt>
                <c:pt idx="1430">
                  <c:v>55.725999999999999</c:v>
                </c:pt>
                <c:pt idx="1431">
                  <c:v>55.3095</c:v>
                </c:pt>
                <c:pt idx="1432">
                  <c:v>47.251999999999995</c:v>
                </c:pt>
                <c:pt idx="1433">
                  <c:v>51.807999999999993</c:v>
                </c:pt>
                <c:pt idx="1434">
                  <c:v>50.962499999999999</c:v>
                </c:pt>
                <c:pt idx="1435">
                  <c:v>53.618500000000004</c:v>
                </c:pt>
                <c:pt idx="1436">
                  <c:v>49.862499999999997</c:v>
                </c:pt>
                <c:pt idx="1437">
                  <c:v>47.964499999999994</c:v>
                </c:pt>
                <c:pt idx="1438">
                  <c:v>58.933</c:v>
                </c:pt>
                <c:pt idx="1439">
                  <c:v>52.539000000000001</c:v>
                </c:pt>
                <c:pt idx="1440">
                  <c:v>46.611499999999999</c:v>
                </c:pt>
                <c:pt idx="1441">
                  <c:v>47.954500000000003</c:v>
                </c:pt>
                <c:pt idx="1442">
                  <c:v>49.788499999999999</c:v>
                </c:pt>
                <c:pt idx="1443">
                  <c:v>56.155499999999996</c:v>
                </c:pt>
                <c:pt idx="1444">
                  <c:v>48.538999999999994</c:v>
                </c:pt>
                <c:pt idx="1445">
                  <c:v>50.962499999999999</c:v>
                </c:pt>
                <c:pt idx="1446">
                  <c:v>53.618500000000004</c:v>
                </c:pt>
                <c:pt idx="1447">
                  <c:v>51.216499999999996</c:v>
                </c:pt>
                <c:pt idx="1448">
                  <c:v>52.064499999999995</c:v>
                </c:pt>
                <c:pt idx="1449">
                  <c:v>52.277999999999999</c:v>
                </c:pt>
                <c:pt idx="1450">
                  <c:v>52.448999999999998</c:v>
                </c:pt>
                <c:pt idx="1451">
                  <c:v>49.862499999999997</c:v>
                </c:pt>
                <c:pt idx="1452">
                  <c:v>44.772500000000001</c:v>
                </c:pt>
                <c:pt idx="1453">
                  <c:v>50.885999999999996</c:v>
                </c:pt>
                <c:pt idx="1454">
                  <c:v>52.685499999999998</c:v>
                </c:pt>
                <c:pt idx="1455">
                  <c:v>50.962499999999999</c:v>
                </c:pt>
                <c:pt idx="1456">
                  <c:v>47.954500000000003</c:v>
                </c:pt>
                <c:pt idx="1457">
                  <c:v>49.788499999999999</c:v>
                </c:pt>
                <c:pt idx="1458">
                  <c:v>46.0565</c:v>
                </c:pt>
                <c:pt idx="1459">
                  <c:v>44.580500000000001</c:v>
                </c:pt>
                <c:pt idx="1460">
                  <c:v>58.933</c:v>
                </c:pt>
                <c:pt idx="1461">
                  <c:v>50.512499999999996</c:v>
                </c:pt>
                <c:pt idx="1462">
                  <c:v>49.902000000000001</c:v>
                </c:pt>
                <c:pt idx="1463">
                  <c:v>47.241</c:v>
                </c:pt>
                <c:pt idx="1464">
                  <c:v>52.325999999999993</c:v>
                </c:pt>
                <c:pt idx="1465">
                  <c:v>42.153999999999996</c:v>
                </c:pt>
                <c:pt idx="1466">
                  <c:v>52.064499999999995</c:v>
                </c:pt>
                <c:pt idx="1467">
                  <c:v>46.611499999999999</c:v>
                </c:pt>
                <c:pt idx="1468">
                  <c:v>47.964499999999994</c:v>
                </c:pt>
                <c:pt idx="1469">
                  <c:v>45.351499999999994</c:v>
                </c:pt>
                <c:pt idx="1470">
                  <c:v>47.954500000000003</c:v>
                </c:pt>
                <c:pt idx="1471">
                  <c:v>38.247500000000002</c:v>
                </c:pt>
                <c:pt idx="1472">
                  <c:v>44.580500000000001</c:v>
                </c:pt>
                <c:pt idx="1473">
                  <c:v>58.933</c:v>
                </c:pt>
                <c:pt idx="1474">
                  <c:v>50.512499999999996</c:v>
                </c:pt>
                <c:pt idx="1475">
                  <c:v>48.538999999999994</c:v>
                </c:pt>
                <c:pt idx="1476">
                  <c:v>47.241</c:v>
                </c:pt>
                <c:pt idx="1477">
                  <c:v>50.962499999999999</c:v>
                </c:pt>
                <c:pt idx="1478">
                  <c:v>52.325999999999993</c:v>
                </c:pt>
                <c:pt idx="1479">
                  <c:v>42.153999999999996</c:v>
                </c:pt>
                <c:pt idx="1480">
                  <c:v>45.351499999999994</c:v>
                </c:pt>
                <c:pt idx="1481">
                  <c:v>52.448999999999998</c:v>
                </c:pt>
                <c:pt idx="1482">
                  <c:v>49.862499999999997</c:v>
                </c:pt>
                <c:pt idx="1483">
                  <c:v>52.064499999999995</c:v>
                </c:pt>
                <c:pt idx="1484">
                  <c:v>46.611499999999999</c:v>
                </c:pt>
                <c:pt idx="1485">
                  <c:v>44.772500000000001</c:v>
                </c:pt>
                <c:pt idx="1486">
                  <c:v>38.247500000000002</c:v>
                </c:pt>
                <c:pt idx="1487">
                  <c:v>56.155499999999996</c:v>
                </c:pt>
                <c:pt idx="1488">
                  <c:v>55.725999999999999</c:v>
                </c:pt>
                <c:pt idx="1489">
                  <c:v>52.448999999999998</c:v>
                </c:pt>
                <c:pt idx="1490">
                  <c:v>49.862499999999997</c:v>
                </c:pt>
                <c:pt idx="1491">
                  <c:v>44.772500000000001</c:v>
                </c:pt>
                <c:pt idx="1492">
                  <c:v>47.954500000000003</c:v>
                </c:pt>
                <c:pt idx="1493">
                  <c:v>55.644500000000001</c:v>
                </c:pt>
                <c:pt idx="1494">
                  <c:v>50.885999999999996</c:v>
                </c:pt>
                <c:pt idx="1495">
                  <c:v>52.685499999999998</c:v>
                </c:pt>
                <c:pt idx="1496">
                  <c:v>47.251999999999995</c:v>
                </c:pt>
                <c:pt idx="1497">
                  <c:v>48.538999999999994</c:v>
                </c:pt>
                <c:pt idx="1498">
                  <c:v>49.902000000000001</c:v>
                </c:pt>
                <c:pt idx="1499">
                  <c:v>42.153999999999996</c:v>
                </c:pt>
                <c:pt idx="1500">
                  <c:v>45.351499999999994</c:v>
                </c:pt>
                <c:pt idx="1501">
                  <c:v>52.448999999999998</c:v>
                </c:pt>
                <c:pt idx="1502">
                  <c:v>52.064499999999995</c:v>
                </c:pt>
                <c:pt idx="1503">
                  <c:v>46.611499999999999</c:v>
                </c:pt>
                <c:pt idx="1504">
                  <c:v>49.788499999999999</c:v>
                </c:pt>
                <c:pt idx="1505">
                  <c:v>46.0565</c:v>
                </c:pt>
                <c:pt idx="1506">
                  <c:v>52.685499999999998</c:v>
                </c:pt>
                <c:pt idx="1507">
                  <c:v>44.580500000000001</c:v>
                </c:pt>
                <c:pt idx="1508">
                  <c:v>55.3095</c:v>
                </c:pt>
                <c:pt idx="1509">
                  <c:v>49.902000000000001</c:v>
                </c:pt>
                <c:pt idx="1510">
                  <c:v>47.241</c:v>
                </c:pt>
                <c:pt idx="1511">
                  <c:v>42.153999999999996</c:v>
                </c:pt>
                <c:pt idx="1512">
                  <c:v>45.351499999999994</c:v>
                </c:pt>
                <c:pt idx="1513">
                  <c:v>51.216499999999996</c:v>
                </c:pt>
                <c:pt idx="1514">
                  <c:v>52.277999999999999</c:v>
                </c:pt>
                <c:pt idx="1515">
                  <c:v>44.772500000000001</c:v>
                </c:pt>
                <c:pt idx="1516">
                  <c:v>47.964499999999994</c:v>
                </c:pt>
                <c:pt idx="1517">
                  <c:v>55.725999999999999</c:v>
                </c:pt>
                <c:pt idx="1518">
                  <c:v>52.539000000000001</c:v>
                </c:pt>
                <c:pt idx="1519">
                  <c:v>52.448999999999998</c:v>
                </c:pt>
                <c:pt idx="1520">
                  <c:v>52.064499999999995</c:v>
                </c:pt>
                <c:pt idx="1521">
                  <c:v>52.685499999999998</c:v>
                </c:pt>
                <c:pt idx="1522">
                  <c:v>44.580500000000001</c:v>
                </c:pt>
                <c:pt idx="1523">
                  <c:v>55.3095</c:v>
                </c:pt>
                <c:pt idx="1524">
                  <c:v>47.251999999999995</c:v>
                </c:pt>
                <c:pt idx="1525">
                  <c:v>51.807999999999993</c:v>
                </c:pt>
                <c:pt idx="1526">
                  <c:v>48.538999999999994</c:v>
                </c:pt>
                <c:pt idx="1527">
                  <c:v>47.241</c:v>
                </c:pt>
                <c:pt idx="1528">
                  <c:v>53.618500000000004</c:v>
                </c:pt>
                <c:pt idx="1529">
                  <c:v>52.325999999999993</c:v>
                </c:pt>
                <c:pt idx="1530">
                  <c:v>51.216499999999996</c:v>
                </c:pt>
                <c:pt idx="1531">
                  <c:v>52.448999999999998</c:v>
                </c:pt>
                <c:pt idx="1532">
                  <c:v>52.277999999999999</c:v>
                </c:pt>
                <c:pt idx="1533">
                  <c:v>44.772500000000001</c:v>
                </c:pt>
                <c:pt idx="1534">
                  <c:v>55.725999999999999</c:v>
                </c:pt>
                <c:pt idx="1535">
                  <c:v>50.512499999999996</c:v>
                </c:pt>
                <c:pt idx="1536">
                  <c:v>47.251999999999995</c:v>
                </c:pt>
                <c:pt idx="1537">
                  <c:v>49.902000000000001</c:v>
                </c:pt>
                <c:pt idx="1538">
                  <c:v>58.933</c:v>
                </c:pt>
                <c:pt idx="1539">
                  <c:v>52.325999999999993</c:v>
                </c:pt>
                <c:pt idx="1540">
                  <c:v>47.964499999999994</c:v>
                </c:pt>
                <c:pt idx="1541">
                  <c:v>46.0565</c:v>
                </c:pt>
                <c:pt idx="1542">
                  <c:v>56.155499999999996</c:v>
                </c:pt>
                <c:pt idx="1543">
                  <c:v>47.251999999999995</c:v>
                </c:pt>
                <c:pt idx="1544">
                  <c:v>51.807999999999993</c:v>
                </c:pt>
                <c:pt idx="1545">
                  <c:v>42.153999999999996</c:v>
                </c:pt>
                <c:pt idx="1546">
                  <c:v>45.351499999999994</c:v>
                </c:pt>
                <c:pt idx="1547">
                  <c:v>52.277999999999999</c:v>
                </c:pt>
                <c:pt idx="1548">
                  <c:v>46.611499999999999</c:v>
                </c:pt>
                <c:pt idx="1549">
                  <c:v>55.644500000000001</c:v>
                </c:pt>
                <c:pt idx="1550">
                  <c:v>52.685499999999998</c:v>
                </c:pt>
                <c:pt idx="1551">
                  <c:v>58.933</c:v>
                </c:pt>
                <c:pt idx="1552">
                  <c:v>49.862499999999997</c:v>
                </c:pt>
                <c:pt idx="1553">
                  <c:v>46.0565</c:v>
                </c:pt>
                <c:pt idx="1554">
                  <c:v>50.885999999999996</c:v>
                </c:pt>
                <c:pt idx="1555">
                  <c:v>38.247500000000002</c:v>
                </c:pt>
                <c:pt idx="1556">
                  <c:v>55.3095</c:v>
                </c:pt>
                <c:pt idx="1557">
                  <c:v>47.251999999999995</c:v>
                </c:pt>
                <c:pt idx="1558">
                  <c:v>47.241</c:v>
                </c:pt>
                <c:pt idx="1559">
                  <c:v>53.618500000000004</c:v>
                </c:pt>
                <c:pt idx="1560">
                  <c:v>52.325999999999993</c:v>
                </c:pt>
                <c:pt idx="1561">
                  <c:v>42.153999999999996</c:v>
                </c:pt>
                <c:pt idx="1562">
                  <c:v>44.772500000000001</c:v>
                </c:pt>
                <c:pt idx="1563">
                  <c:v>44.580500000000001</c:v>
                </c:pt>
                <c:pt idx="1564">
                  <c:v>52.277999999999999</c:v>
                </c:pt>
                <c:pt idx="1565">
                  <c:v>49.788499999999999</c:v>
                </c:pt>
                <c:pt idx="1566">
                  <c:v>55.644500000000001</c:v>
                </c:pt>
                <c:pt idx="1567">
                  <c:v>50.885999999999996</c:v>
                </c:pt>
                <c:pt idx="1568">
                  <c:v>56.155499999999996</c:v>
                </c:pt>
                <c:pt idx="1569">
                  <c:v>55.3095</c:v>
                </c:pt>
                <c:pt idx="1570">
                  <c:v>52.539000000000001</c:v>
                </c:pt>
                <c:pt idx="1571">
                  <c:v>51.807999999999993</c:v>
                </c:pt>
                <c:pt idx="1572">
                  <c:v>47.241</c:v>
                </c:pt>
                <c:pt idx="1573">
                  <c:v>50.962499999999999</c:v>
                </c:pt>
                <c:pt idx="1574">
                  <c:v>51.216499999999996</c:v>
                </c:pt>
                <c:pt idx="1575">
                  <c:v>49.862499999999997</c:v>
                </c:pt>
                <c:pt idx="1576">
                  <c:v>52.277999999999999</c:v>
                </c:pt>
                <c:pt idx="1577">
                  <c:v>46.611499999999999</c:v>
                </c:pt>
                <c:pt idx="1578">
                  <c:v>44.772500000000001</c:v>
                </c:pt>
                <c:pt idx="1579">
                  <c:v>38.247500000000002</c:v>
                </c:pt>
                <c:pt idx="1580">
                  <c:v>50.512499999999996</c:v>
                </c:pt>
                <c:pt idx="1581">
                  <c:v>50.962499999999999</c:v>
                </c:pt>
                <c:pt idx="1582">
                  <c:v>53.618500000000004</c:v>
                </c:pt>
                <c:pt idx="1583">
                  <c:v>47.954500000000003</c:v>
                </c:pt>
                <c:pt idx="1584">
                  <c:v>56.155499999999996</c:v>
                </c:pt>
                <c:pt idx="1585">
                  <c:v>55.725999999999999</c:v>
                </c:pt>
                <c:pt idx="1586">
                  <c:v>51.807999999999993</c:v>
                </c:pt>
                <c:pt idx="1587">
                  <c:v>52.325999999999993</c:v>
                </c:pt>
                <c:pt idx="1588">
                  <c:v>51.216499999999996</c:v>
                </c:pt>
                <c:pt idx="1589">
                  <c:v>49.862499999999997</c:v>
                </c:pt>
                <c:pt idx="1590">
                  <c:v>44.772500000000001</c:v>
                </c:pt>
                <c:pt idx="1591">
                  <c:v>47.954500000000003</c:v>
                </c:pt>
                <c:pt idx="1592">
                  <c:v>55.644500000000001</c:v>
                </c:pt>
                <c:pt idx="1593">
                  <c:v>46.0565</c:v>
                </c:pt>
                <c:pt idx="1594">
                  <c:v>52.685499999999998</c:v>
                </c:pt>
                <c:pt idx="1595">
                  <c:v>56.155499999999996</c:v>
                </c:pt>
                <c:pt idx="1596">
                  <c:v>44.580500000000001</c:v>
                </c:pt>
                <c:pt idx="1597">
                  <c:v>55.725999999999999</c:v>
                </c:pt>
                <c:pt idx="1598">
                  <c:v>51.807999999999993</c:v>
                </c:pt>
                <c:pt idx="1599">
                  <c:v>48.538999999999994</c:v>
                </c:pt>
                <c:pt idx="1600">
                  <c:v>53.618500000000004</c:v>
                </c:pt>
                <c:pt idx="1601">
                  <c:v>52.325999999999993</c:v>
                </c:pt>
                <c:pt idx="1602">
                  <c:v>51.216499999999996</c:v>
                </c:pt>
                <c:pt idx="1603">
                  <c:v>46.611499999999999</c:v>
                </c:pt>
                <c:pt idx="1604">
                  <c:v>44.772500000000001</c:v>
                </c:pt>
                <c:pt idx="1605">
                  <c:v>49.788499999999999</c:v>
                </c:pt>
                <c:pt idx="1606">
                  <c:v>47.964499999999994</c:v>
                </c:pt>
                <c:pt idx="1607">
                  <c:v>55.644500000000001</c:v>
                </c:pt>
                <c:pt idx="1608">
                  <c:v>38.247500000000002</c:v>
                </c:pt>
                <c:pt idx="1609">
                  <c:v>56.155499999999996</c:v>
                </c:pt>
                <c:pt idx="1610">
                  <c:v>55.725999999999999</c:v>
                </c:pt>
                <c:pt idx="1611">
                  <c:v>50.512499999999996</c:v>
                </c:pt>
                <c:pt idx="1612">
                  <c:v>52.539000000000001</c:v>
                </c:pt>
                <c:pt idx="1613">
                  <c:v>47.241</c:v>
                </c:pt>
                <c:pt idx="1614">
                  <c:v>50.962499999999999</c:v>
                </c:pt>
                <c:pt idx="1615">
                  <c:v>52.325999999999993</c:v>
                </c:pt>
                <c:pt idx="1616">
                  <c:v>42.153999999999996</c:v>
                </c:pt>
                <c:pt idx="1617">
                  <c:v>45.351499999999994</c:v>
                </c:pt>
                <c:pt idx="1618">
                  <c:v>46.611499999999999</c:v>
                </c:pt>
                <c:pt idx="1619">
                  <c:v>52.685499999999998</c:v>
                </c:pt>
                <c:pt idx="1620">
                  <c:v>55.3095</c:v>
                </c:pt>
                <c:pt idx="1621">
                  <c:v>52.539000000000001</c:v>
                </c:pt>
                <c:pt idx="1622">
                  <c:v>48.538999999999994</c:v>
                </c:pt>
                <c:pt idx="1623">
                  <c:v>49.902000000000001</c:v>
                </c:pt>
                <c:pt idx="1624">
                  <c:v>53.618500000000004</c:v>
                </c:pt>
                <c:pt idx="1625">
                  <c:v>42.153999999999996</c:v>
                </c:pt>
                <c:pt idx="1626">
                  <c:v>52.064499999999995</c:v>
                </c:pt>
                <c:pt idx="1627">
                  <c:v>55.644500000000001</c:v>
                </c:pt>
                <c:pt idx="1628">
                  <c:v>38.247500000000002</c:v>
                </c:pt>
                <c:pt idx="1629">
                  <c:v>44.580500000000001</c:v>
                </c:pt>
                <c:pt idx="1630">
                  <c:v>58.933</c:v>
                </c:pt>
                <c:pt idx="1631">
                  <c:v>51.807999999999993</c:v>
                </c:pt>
                <c:pt idx="1632">
                  <c:v>46.0565</c:v>
                </c:pt>
                <c:pt idx="1633">
                  <c:v>50.885999999999996</c:v>
                </c:pt>
                <c:pt idx="1634">
                  <c:v>52.685499999999998</c:v>
                </c:pt>
                <c:pt idx="1635">
                  <c:v>49.902000000000001</c:v>
                </c:pt>
                <c:pt idx="1636">
                  <c:v>47.241</c:v>
                </c:pt>
                <c:pt idx="1637">
                  <c:v>42.153999999999996</c:v>
                </c:pt>
                <c:pt idx="1638">
                  <c:v>47.954500000000003</c:v>
                </c:pt>
                <c:pt idx="1639">
                  <c:v>38.247500000000002</c:v>
                </c:pt>
                <c:pt idx="1640">
                  <c:v>58.933</c:v>
                </c:pt>
                <c:pt idx="1641">
                  <c:v>50.512499999999996</c:v>
                </c:pt>
                <c:pt idx="1642">
                  <c:v>52.539000000000001</c:v>
                </c:pt>
                <c:pt idx="1643">
                  <c:v>51.807999999999993</c:v>
                </c:pt>
                <c:pt idx="1644">
                  <c:v>50.962499999999999</c:v>
                </c:pt>
                <c:pt idx="1645">
                  <c:v>52.448999999999998</c:v>
                </c:pt>
                <c:pt idx="1646">
                  <c:v>49.862499999999997</c:v>
                </c:pt>
                <c:pt idx="1647">
                  <c:v>52.277999999999999</c:v>
                </c:pt>
                <c:pt idx="1648">
                  <c:v>46.0565</c:v>
                </c:pt>
                <c:pt idx="1649">
                  <c:v>55.3095</c:v>
                </c:pt>
                <c:pt idx="1650">
                  <c:v>49.902000000000001</c:v>
                </c:pt>
                <c:pt idx="1651">
                  <c:v>44.772500000000001</c:v>
                </c:pt>
                <c:pt idx="1652">
                  <c:v>47.954500000000003</c:v>
                </c:pt>
                <c:pt idx="1653">
                  <c:v>49.788499999999999</c:v>
                </c:pt>
                <c:pt idx="1654">
                  <c:v>55.644500000000001</c:v>
                </c:pt>
                <c:pt idx="1655">
                  <c:v>50.885999999999996</c:v>
                </c:pt>
                <c:pt idx="1656">
                  <c:v>44.580500000000001</c:v>
                </c:pt>
                <c:pt idx="1657">
                  <c:v>47.251999999999995</c:v>
                </c:pt>
                <c:pt idx="1658">
                  <c:v>51.807999999999993</c:v>
                </c:pt>
                <c:pt idx="1659">
                  <c:v>50.962499999999999</c:v>
                </c:pt>
                <c:pt idx="1660">
                  <c:v>45.351499999999994</c:v>
                </c:pt>
                <c:pt idx="1661">
                  <c:v>51.216499999999996</c:v>
                </c:pt>
                <c:pt idx="1662">
                  <c:v>52.448999999999998</c:v>
                </c:pt>
                <c:pt idx="1663">
                  <c:v>49.862499999999997</c:v>
                </c:pt>
                <c:pt idx="1664">
                  <c:v>52.277999999999999</c:v>
                </c:pt>
                <c:pt idx="1665">
                  <c:v>46.0565</c:v>
                </c:pt>
                <c:pt idx="1666">
                  <c:v>52.539000000000001</c:v>
                </c:pt>
                <c:pt idx="1667">
                  <c:v>44.772500000000001</c:v>
                </c:pt>
                <c:pt idx="1668">
                  <c:v>47.954500000000003</c:v>
                </c:pt>
                <c:pt idx="1669">
                  <c:v>55.644500000000001</c:v>
                </c:pt>
                <c:pt idx="1670">
                  <c:v>50.885999999999996</c:v>
                </c:pt>
                <c:pt idx="1671">
                  <c:v>56.155499999999996</c:v>
                </c:pt>
                <c:pt idx="1672">
                  <c:v>55.725999999999999</c:v>
                </c:pt>
                <c:pt idx="1673">
                  <c:v>47.251999999999995</c:v>
                </c:pt>
                <c:pt idx="1674">
                  <c:v>51.807999999999993</c:v>
                </c:pt>
                <c:pt idx="1675">
                  <c:v>47.241</c:v>
                </c:pt>
                <c:pt idx="1676">
                  <c:v>53.618500000000004</c:v>
                </c:pt>
                <c:pt idx="1677">
                  <c:v>52.448999999999998</c:v>
                </c:pt>
                <c:pt idx="1678">
                  <c:v>52.064499999999995</c:v>
                </c:pt>
                <c:pt idx="1679">
                  <c:v>52.277999999999999</c:v>
                </c:pt>
                <c:pt idx="1680">
                  <c:v>49.788499999999999</c:v>
                </c:pt>
                <c:pt idx="1681">
                  <c:v>47.964499999999994</c:v>
                </c:pt>
                <c:pt idx="1682">
                  <c:v>55.3095</c:v>
                </c:pt>
                <c:pt idx="1683">
                  <c:v>50.512499999999996</c:v>
                </c:pt>
                <c:pt idx="1684">
                  <c:v>49.902000000000001</c:v>
                </c:pt>
                <c:pt idx="1685">
                  <c:v>47.954500000000003</c:v>
                </c:pt>
                <c:pt idx="1686">
                  <c:v>47.251999999999995</c:v>
                </c:pt>
                <c:pt idx="1687">
                  <c:v>50.962499999999999</c:v>
                </c:pt>
                <c:pt idx="1688">
                  <c:v>51.216499999999996</c:v>
                </c:pt>
                <c:pt idx="1689">
                  <c:v>52.064499999999995</c:v>
                </c:pt>
                <c:pt idx="1690">
                  <c:v>52.277999999999999</c:v>
                </c:pt>
                <c:pt idx="1691">
                  <c:v>47.964499999999994</c:v>
                </c:pt>
                <c:pt idx="1692">
                  <c:v>46.0565</c:v>
                </c:pt>
                <c:pt idx="1693">
                  <c:v>50.885999999999996</c:v>
                </c:pt>
                <c:pt idx="1694">
                  <c:v>38.247500000000002</c:v>
                </c:pt>
                <c:pt idx="1695">
                  <c:v>52.685499999999998</c:v>
                </c:pt>
                <c:pt idx="1696">
                  <c:v>48.538999999999994</c:v>
                </c:pt>
                <c:pt idx="1697">
                  <c:v>47.241</c:v>
                </c:pt>
                <c:pt idx="1698">
                  <c:v>49.862499999999997</c:v>
                </c:pt>
                <c:pt idx="1699">
                  <c:v>58.933</c:v>
                </c:pt>
                <c:pt idx="1700">
                  <c:v>55.725999999999999</c:v>
                </c:pt>
                <c:pt idx="1701">
                  <c:v>45.351499999999994</c:v>
                </c:pt>
                <c:pt idx="1702">
                  <c:v>51.216499999999996</c:v>
                </c:pt>
                <c:pt idx="1703">
                  <c:v>47.954500000000003</c:v>
                </c:pt>
                <c:pt idx="1704">
                  <c:v>49.788499999999999</c:v>
                </c:pt>
                <c:pt idx="1705">
                  <c:v>50.885999999999996</c:v>
                </c:pt>
                <c:pt idx="1706">
                  <c:v>38.247500000000002</c:v>
                </c:pt>
                <c:pt idx="1707">
                  <c:v>52.685499999999998</c:v>
                </c:pt>
                <c:pt idx="1708">
                  <c:v>44.580500000000001</c:v>
                </c:pt>
                <c:pt idx="1709">
                  <c:v>47.251999999999995</c:v>
                </c:pt>
                <c:pt idx="1710">
                  <c:v>51.807999999999993</c:v>
                </c:pt>
                <c:pt idx="1711">
                  <c:v>48.538999999999994</c:v>
                </c:pt>
                <c:pt idx="1712">
                  <c:v>47.241</c:v>
                </c:pt>
                <c:pt idx="1713">
                  <c:v>52.325999999999993</c:v>
                </c:pt>
                <c:pt idx="1714">
                  <c:v>49.862499999999997</c:v>
                </c:pt>
                <c:pt idx="1715">
                  <c:v>46.611499999999999</c:v>
                </c:pt>
                <c:pt idx="1716">
                  <c:v>46.0565</c:v>
                </c:pt>
                <c:pt idx="1717">
                  <c:v>58.933</c:v>
                </c:pt>
                <c:pt idx="1718">
                  <c:v>55.725999999999999</c:v>
                </c:pt>
                <c:pt idx="1719">
                  <c:v>49.788499999999999</c:v>
                </c:pt>
                <c:pt idx="1720">
                  <c:v>47.964499999999994</c:v>
                </c:pt>
                <c:pt idx="1721">
                  <c:v>50.885999999999996</c:v>
                </c:pt>
                <c:pt idx="1722">
                  <c:v>38.247500000000002</c:v>
                </c:pt>
                <c:pt idx="1723">
                  <c:v>52.685499999999998</c:v>
                </c:pt>
                <c:pt idx="1724">
                  <c:v>56.155499999999996</c:v>
                </c:pt>
                <c:pt idx="1725">
                  <c:v>44.580500000000001</c:v>
                </c:pt>
                <c:pt idx="1726">
                  <c:v>48.538999999999994</c:v>
                </c:pt>
                <c:pt idx="1727">
                  <c:v>52.325999999999993</c:v>
                </c:pt>
                <c:pt idx="1728">
                  <c:v>52.448999999999998</c:v>
                </c:pt>
                <c:pt idx="1729">
                  <c:v>49.862499999999997</c:v>
                </c:pt>
                <c:pt idx="1730">
                  <c:v>46.611499999999999</c:v>
                </c:pt>
                <c:pt idx="1731">
                  <c:v>44.772500000000001</c:v>
                </c:pt>
                <c:pt idx="1732">
                  <c:v>46.0565</c:v>
                </c:pt>
                <c:pt idx="1733">
                  <c:v>38.247500000000002</c:v>
                </c:pt>
                <c:pt idx="1734">
                  <c:v>58.933</c:v>
                </c:pt>
                <c:pt idx="1735">
                  <c:v>47.251999999999995</c:v>
                </c:pt>
                <c:pt idx="1736">
                  <c:v>49.902000000000001</c:v>
                </c:pt>
                <c:pt idx="1737">
                  <c:v>52.325999999999993</c:v>
                </c:pt>
                <c:pt idx="1738">
                  <c:v>52.064499999999995</c:v>
                </c:pt>
                <c:pt idx="1739">
                  <c:v>47.964499999999994</c:v>
                </c:pt>
                <c:pt idx="1740">
                  <c:v>52.685499999999998</c:v>
                </c:pt>
                <c:pt idx="1741">
                  <c:v>56.155499999999996</c:v>
                </c:pt>
                <c:pt idx="1742">
                  <c:v>48.538999999999994</c:v>
                </c:pt>
                <c:pt idx="1743">
                  <c:v>58.933</c:v>
                </c:pt>
                <c:pt idx="1744">
                  <c:v>51.807999999999993</c:v>
                </c:pt>
                <c:pt idx="1745">
                  <c:v>49.902000000000001</c:v>
                </c:pt>
                <c:pt idx="1746">
                  <c:v>47.241</c:v>
                </c:pt>
                <c:pt idx="1747">
                  <c:v>53.618500000000004</c:v>
                </c:pt>
                <c:pt idx="1748">
                  <c:v>52.325999999999993</c:v>
                </c:pt>
                <c:pt idx="1749">
                  <c:v>42.153999999999996</c:v>
                </c:pt>
                <c:pt idx="1750">
                  <c:v>45.351499999999994</c:v>
                </c:pt>
                <c:pt idx="1751">
                  <c:v>49.862499999999997</c:v>
                </c:pt>
                <c:pt idx="1752">
                  <c:v>52.064499999999995</c:v>
                </c:pt>
                <c:pt idx="1753">
                  <c:v>52.685499999999998</c:v>
                </c:pt>
                <c:pt idx="1754">
                  <c:v>55.3095</c:v>
                </c:pt>
                <c:pt idx="1755">
                  <c:v>47.251999999999995</c:v>
                </c:pt>
                <c:pt idx="1756">
                  <c:v>52.539000000000001</c:v>
                </c:pt>
                <c:pt idx="1757">
                  <c:v>48.538999999999994</c:v>
                </c:pt>
                <c:pt idx="1758">
                  <c:v>44.580500000000001</c:v>
                </c:pt>
                <c:pt idx="1759">
                  <c:v>58.933</c:v>
                </c:pt>
                <c:pt idx="1760">
                  <c:v>50.512499999999996</c:v>
                </c:pt>
                <c:pt idx="1761">
                  <c:v>50.962499999999999</c:v>
                </c:pt>
                <c:pt idx="1762">
                  <c:v>52.325999999999993</c:v>
                </c:pt>
                <c:pt idx="1763">
                  <c:v>45.351499999999994</c:v>
                </c:pt>
                <c:pt idx="1764">
                  <c:v>52.448999999999998</c:v>
                </c:pt>
                <c:pt idx="1765">
                  <c:v>49.862499999999997</c:v>
                </c:pt>
                <c:pt idx="1766">
                  <c:v>47.954500000000003</c:v>
                </c:pt>
                <c:pt idx="1767">
                  <c:v>55.644500000000001</c:v>
                </c:pt>
                <c:pt idx="1768">
                  <c:v>56.155499999999996</c:v>
                </c:pt>
                <c:pt idx="1769">
                  <c:v>48.538999999999994</c:v>
                </c:pt>
                <c:pt idx="1770">
                  <c:v>49.902000000000001</c:v>
                </c:pt>
                <c:pt idx="1771">
                  <c:v>52.064499999999995</c:v>
                </c:pt>
                <c:pt idx="1772">
                  <c:v>47.954500000000003</c:v>
                </c:pt>
                <c:pt idx="1773">
                  <c:v>49.788499999999999</c:v>
                </c:pt>
                <c:pt idx="1774">
                  <c:v>46.0565</c:v>
                </c:pt>
                <c:pt idx="1775">
                  <c:v>50.885999999999996</c:v>
                </c:pt>
                <c:pt idx="1776">
                  <c:v>58.933</c:v>
                </c:pt>
                <c:pt idx="1777">
                  <c:v>50.512499999999996</c:v>
                </c:pt>
                <c:pt idx="1778">
                  <c:v>47.251999999999995</c:v>
                </c:pt>
                <c:pt idx="1779">
                  <c:v>51.807999999999993</c:v>
                </c:pt>
                <c:pt idx="1780">
                  <c:v>50.962499999999999</c:v>
                </c:pt>
                <c:pt idx="1781">
                  <c:v>52.325999999999993</c:v>
                </c:pt>
                <c:pt idx="1782">
                  <c:v>45.351499999999994</c:v>
                </c:pt>
                <c:pt idx="1783">
                  <c:v>52.448999999999998</c:v>
                </c:pt>
                <c:pt idx="1784">
                  <c:v>52.277999999999999</c:v>
                </c:pt>
                <c:pt idx="1785">
                  <c:v>55.644500000000001</c:v>
                </c:pt>
                <c:pt idx="1786">
                  <c:v>38.247500000000002</c:v>
                </c:pt>
                <c:pt idx="1787">
                  <c:v>52.685499999999998</c:v>
                </c:pt>
                <c:pt idx="1788">
                  <c:v>52.539000000000001</c:v>
                </c:pt>
                <c:pt idx="1789">
                  <c:v>52.064499999999995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FD-43D9-BD3C-228FBE3BD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82655"/>
        <c:axId val="1944079727"/>
      </c:scatterChart>
      <c:valAx>
        <c:axId val="1943382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79727"/>
        <c:crosses val="autoZero"/>
        <c:crossBetween val="midCat"/>
      </c:valAx>
      <c:valAx>
        <c:axId val="19440797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8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B7F44-3548-55A1-F120-EC39983E2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62A5B-A682-7E20-CE4F-11C54C93A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EF968B-E522-C679-E711-8ECA45D59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44811-1E84-2403-6ADF-6C4DF06F3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390525</xdr:colOff>
      <xdr:row>17</xdr:row>
      <xdr:rowOff>38100</xdr:rowOff>
    </xdr:from>
    <xdr:to>
      <xdr:col>25</xdr:col>
      <xdr:colOff>390525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5ABA96-C705-373E-5C27-DDA386727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285750</xdr:colOff>
      <xdr:row>17</xdr:row>
      <xdr:rowOff>104775</xdr:rowOff>
    </xdr:from>
    <xdr:to>
      <xdr:col>19</xdr:col>
      <xdr:colOff>285750</xdr:colOff>
      <xdr:row>27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952552-4A18-6722-E8F3-3A32E4544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C7381-9847-DCB3-534A-DB774730F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38228D-9965-26C6-CFEA-7B27C526D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9256B5-22FF-9B4A-E0DE-AD0428F48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A90718-6ABE-9985-22C2-08C2C4694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55162-8683-5049-38E1-D4339DAF0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5E5D8-3E10-2FC1-4D7C-2F5EA0EA8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5F2BE7-2D60-01DB-5470-C10511BC2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6FA3B3-EE65-E665-C5CE-3CEE4F0EC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amv\Hockey-Model\GAR%20Data.xlsx" TargetMode="External"/><Relationship Id="rId1" Type="http://schemas.openxmlformats.org/officeDocument/2006/relationships/externalLinkPath" Target="GAR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24"/>
      <sheetName val="Skater2024"/>
      <sheetName val="Goalie2024"/>
      <sheetName val="Injuries Table"/>
      <sheetName val="2023"/>
      <sheetName val="Skater2023"/>
      <sheetName val="Goalie2023"/>
    </sheetNames>
    <sheetDataSet>
      <sheetData sheetId="0">
        <row r="2">
          <cell r="C2">
            <v>5.2714285714285669</v>
          </cell>
          <cell r="D2">
            <v>13.797619047619049</v>
          </cell>
          <cell r="E2">
            <v>20.695238095238093</v>
          </cell>
          <cell r="F2">
            <v>-4.6857142857142877</v>
          </cell>
        </row>
        <row r="3">
          <cell r="C3">
            <v>58.571428571428569</v>
          </cell>
          <cell r="D3">
            <v>28.030952380952382</v>
          </cell>
          <cell r="E3">
            <v>61.5</v>
          </cell>
          <cell r="F3">
            <v>-13.471428571428572</v>
          </cell>
        </row>
        <row r="4">
          <cell r="C4">
            <v>81.023809523809518</v>
          </cell>
          <cell r="D4">
            <v>21.640476190476193</v>
          </cell>
          <cell r="E4">
            <v>85.904761904761912</v>
          </cell>
          <cell r="F4">
            <v>-6.0523809523809522</v>
          </cell>
        </row>
        <row r="5">
          <cell r="C5">
            <v>50.371428571428581</v>
          </cell>
          <cell r="D5">
            <v>-4.2119047619047629</v>
          </cell>
          <cell r="E5">
            <v>33.580952380952375</v>
          </cell>
          <cell r="F5">
            <v>7.8095238095238084</v>
          </cell>
        </row>
        <row r="6">
          <cell r="C6">
            <v>71.652380952380952</v>
          </cell>
          <cell r="D6">
            <v>11.183333333333334</v>
          </cell>
          <cell r="E6">
            <v>70.480952380952388</v>
          </cell>
          <cell r="F6">
            <v>-2.1476190476190467</v>
          </cell>
        </row>
        <row r="7">
          <cell r="C7">
            <v>162.43809523809526</v>
          </cell>
          <cell r="D7">
            <v>-10.021428571428572</v>
          </cell>
          <cell r="E7">
            <v>80.438095238095229</v>
          </cell>
          <cell r="F7">
            <v>64.428571428571431</v>
          </cell>
        </row>
        <row r="8">
          <cell r="C8">
            <v>-15.423809523809515</v>
          </cell>
          <cell r="D8">
            <v>2.0333333333333341</v>
          </cell>
          <cell r="E8">
            <v>4.0999999999999988</v>
          </cell>
          <cell r="F8">
            <v>-23.428571428571427</v>
          </cell>
        </row>
        <row r="9">
          <cell r="C9">
            <v>120.46190476190475</v>
          </cell>
          <cell r="D9">
            <v>9.1500000000000021</v>
          </cell>
          <cell r="E9">
            <v>84.73333333333332</v>
          </cell>
          <cell r="F9">
            <v>15.423809523809528</v>
          </cell>
        </row>
        <row r="10">
          <cell r="C10">
            <v>56.033333333333324</v>
          </cell>
          <cell r="D10">
            <v>3.0500000000000003</v>
          </cell>
          <cell r="E10">
            <v>59.547619047619051</v>
          </cell>
          <cell r="F10">
            <v>-9.1761904761904773</v>
          </cell>
        </row>
        <row r="11">
          <cell r="C11">
            <v>126.51428571428571</v>
          </cell>
          <cell r="D11">
            <v>-2.323809523809524</v>
          </cell>
          <cell r="E11">
            <v>105.03809523809522</v>
          </cell>
          <cell r="F11">
            <v>21.280952380952385</v>
          </cell>
        </row>
        <row r="12">
          <cell r="C12">
            <v>101.32857142857144</v>
          </cell>
          <cell r="D12">
            <v>0.14523809523809603</v>
          </cell>
          <cell r="E12">
            <v>96.252380952380946</v>
          </cell>
          <cell r="F12">
            <v>-15.814285714285713</v>
          </cell>
        </row>
        <row r="13">
          <cell r="C13">
            <v>153.84761904761905</v>
          </cell>
          <cell r="D13">
            <v>-3.05</v>
          </cell>
          <cell r="E13">
            <v>116.16666666666666</v>
          </cell>
          <cell r="F13">
            <v>30.06666666666667</v>
          </cell>
        </row>
        <row r="14">
          <cell r="C14">
            <v>129.63809523809525</v>
          </cell>
          <cell r="D14">
            <v>32.097619047619055</v>
          </cell>
          <cell r="E14">
            <v>90.395238095238085</v>
          </cell>
          <cell r="F14">
            <v>30.066666666666666</v>
          </cell>
        </row>
        <row r="15">
          <cell r="C15">
            <v>120.26666666666665</v>
          </cell>
          <cell r="D15">
            <v>21.640476190476193</v>
          </cell>
          <cell r="E15">
            <v>76.142857142857139</v>
          </cell>
          <cell r="F15">
            <v>28.700000000000003</v>
          </cell>
        </row>
        <row r="16">
          <cell r="C16">
            <v>59.157142857142851</v>
          </cell>
          <cell r="D16">
            <v>3.3404761904761906</v>
          </cell>
          <cell r="E16">
            <v>47.833333333333336</v>
          </cell>
          <cell r="F16">
            <v>9.5666666666666664</v>
          </cell>
        </row>
        <row r="17">
          <cell r="C17">
            <v>37.680952380952384</v>
          </cell>
          <cell r="D17">
            <v>30.93571428571429</v>
          </cell>
          <cell r="E17">
            <v>44.904761904761905</v>
          </cell>
          <cell r="F17">
            <v>-14.83809523809524</v>
          </cell>
        </row>
        <row r="18">
          <cell r="C18">
            <v>83.757142857142867</v>
          </cell>
          <cell r="D18">
            <v>5.2285714285714295</v>
          </cell>
          <cell r="E18">
            <v>66.771428571428572</v>
          </cell>
          <cell r="F18">
            <v>8.5904761904761902</v>
          </cell>
        </row>
        <row r="19">
          <cell r="C19">
            <v>98.98571428571428</v>
          </cell>
          <cell r="D19">
            <v>-10.892857142857144</v>
          </cell>
          <cell r="E19">
            <v>75.55714285714285</v>
          </cell>
          <cell r="F19">
            <v>15.619047619047619</v>
          </cell>
        </row>
        <row r="20">
          <cell r="C20">
            <v>64.233333333333306</v>
          </cell>
          <cell r="D20">
            <v>14.959523809523812</v>
          </cell>
          <cell r="E20">
            <v>76.338095238095235</v>
          </cell>
          <cell r="F20">
            <v>-17.961904761904758</v>
          </cell>
        </row>
        <row r="21">
          <cell r="C21">
            <v>127.10000000000001</v>
          </cell>
          <cell r="D21">
            <v>22.657142857142858</v>
          </cell>
          <cell r="E21">
            <v>105.62380952380951</v>
          </cell>
          <cell r="F21">
            <v>9.1761904761904738</v>
          </cell>
        </row>
        <row r="22">
          <cell r="C22">
            <v>92.347619047619048</v>
          </cell>
          <cell r="D22">
            <v>-18.009523809523813</v>
          </cell>
          <cell r="E22">
            <v>86.490476190476187</v>
          </cell>
          <cell r="F22">
            <v>-9.7619047619047645</v>
          </cell>
        </row>
        <row r="23">
          <cell r="C23">
            <v>73.214285714285694</v>
          </cell>
          <cell r="D23">
            <v>22.511904761904766</v>
          </cell>
          <cell r="E23">
            <v>28.114285714285717</v>
          </cell>
          <cell r="F23">
            <v>35.923809523809517</v>
          </cell>
        </row>
        <row r="24">
          <cell r="C24">
            <v>104.06190476190477</v>
          </cell>
          <cell r="D24">
            <v>35.292857142857144</v>
          </cell>
          <cell r="E24">
            <v>76.338095238095221</v>
          </cell>
          <cell r="F24">
            <v>16.595238095238091</v>
          </cell>
        </row>
        <row r="25">
          <cell r="C25">
            <v>-33.776190476190472</v>
          </cell>
          <cell r="D25">
            <v>0.29047619047619078</v>
          </cell>
          <cell r="E25">
            <v>4.4904761904761887</v>
          </cell>
          <cell r="F25">
            <v>-36.704761904761902</v>
          </cell>
        </row>
        <row r="26">
          <cell r="C26">
            <v>66.576190476190462</v>
          </cell>
          <cell r="D26">
            <v>30.209523809523812</v>
          </cell>
          <cell r="E26">
            <v>37.095238095238088</v>
          </cell>
          <cell r="F26">
            <v>22.257142857142853</v>
          </cell>
        </row>
        <row r="27">
          <cell r="C27">
            <v>42.561904761904756</v>
          </cell>
          <cell r="D27">
            <v>13.797619047619049</v>
          </cell>
          <cell r="E27">
            <v>41.780952380952385</v>
          </cell>
          <cell r="F27">
            <v>-14.642857142857144</v>
          </cell>
        </row>
        <row r="28">
          <cell r="C28">
            <v>105.42857142857144</v>
          </cell>
          <cell r="D28">
            <v>-7.8428571428571434</v>
          </cell>
          <cell r="E28">
            <v>88.833333333333314</v>
          </cell>
          <cell r="F28">
            <v>1.5619047619047615</v>
          </cell>
        </row>
        <row r="29">
          <cell r="C29">
            <v>89.80952380952381</v>
          </cell>
          <cell r="D29">
            <v>5.373809523809526</v>
          </cell>
          <cell r="E29">
            <v>79.657142857142844</v>
          </cell>
          <cell r="F29">
            <v>0.97619047619047616</v>
          </cell>
        </row>
        <row r="30">
          <cell r="C30">
            <v>162.82857142857142</v>
          </cell>
          <cell r="D30">
            <v>22.802380952380954</v>
          </cell>
          <cell r="E30">
            <v>128.85714285714286</v>
          </cell>
          <cell r="F30">
            <v>15.228571428571428</v>
          </cell>
        </row>
        <row r="31">
          <cell r="C31">
            <v>54.276190476190472</v>
          </cell>
          <cell r="D31">
            <v>22.657142857142862</v>
          </cell>
          <cell r="E31">
            <v>40.414285714285718</v>
          </cell>
          <cell r="F31">
            <v>-0.58571428571428663</v>
          </cell>
        </row>
        <row r="32">
          <cell r="C32">
            <v>34.947619047619042</v>
          </cell>
          <cell r="D32">
            <v>20.914285714285718</v>
          </cell>
          <cell r="E32">
            <v>30.652380952380952</v>
          </cell>
          <cell r="F32">
            <v>-2.5380952380952402</v>
          </cell>
        </row>
        <row r="33">
          <cell r="C33">
            <v>101.71904761904763</v>
          </cell>
          <cell r="D33">
            <v>43.135714285714293</v>
          </cell>
          <cell r="E33">
            <v>66.966666666666654</v>
          </cell>
          <cell r="F33">
            <v>23.81904761904762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F14AD09-60A5-442C-A8A3-F1BE2A563147}" autoFormatId="16" applyNumberFormats="0" applyBorderFormats="0" applyFontFormats="0" applyPatternFormats="0" applyAlignmentFormats="0" applyWidthHeightFormats="0">
  <queryTableRefresh nextId="20" unboundColumnsRight="7">
    <queryTableFields count="13">
      <queryTableField id="1" name="Date" tableColumnId="1"/>
      <queryTableField id="2" name="Visitor" tableColumnId="2"/>
      <queryTableField id="3" name="G" tableColumnId="3"/>
      <queryTableField id="4" name="Home" tableColumnId="4"/>
      <queryTableField id="5" name="G2" tableColumnId="5"/>
      <queryTableField id="6" name="Column1" tableColumnId="6"/>
      <queryTableField id="7" dataBound="0" tableColumnId="7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6" dataBound="0" tableColumnId="16"/>
      <queryTableField id="17" dataBound="0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1531953-7E5C-4E39-A09D-CE5504A0B8E0}" autoFormatId="16" applyNumberFormats="0" applyBorderFormats="0" applyFontFormats="0" applyPatternFormats="0" applyAlignmentFormats="0" applyWidthHeightFormats="0">
  <queryTableRefresh nextId="78">
    <queryTableFields count="70">
      <queryTableField id="75" name="Column1" tableColumnId="1"/>
      <queryTableField id="2" name="Team" tableColumnId="2"/>
      <queryTableField id="3" name="GP" tableColumnId="3"/>
      <queryTableField id="5" name="W" tableColumnId="5"/>
      <queryTableField id="6" name="L" tableColumnId="6"/>
      <queryTableField id="7" name="OTL" tableColumnId="7"/>
      <queryTableField id="9" name="Points" tableColumnId="9"/>
      <queryTableField id="10" name="Point %" tableColumnId="10"/>
      <queryTableField id="11" name="CF" tableColumnId="11"/>
      <queryTableField id="12" name="CA" tableColumnId="12"/>
      <queryTableField id="13" name="CF%" tableColumnId="13"/>
      <queryTableField id="14" name="FF" tableColumnId="14"/>
      <queryTableField id="15" name="FA" tableColumnId="15"/>
      <queryTableField id="16" name="FF%" tableColumnId="16"/>
      <queryTableField id="17" name="SF" tableColumnId="17"/>
      <queryTableField id="18" name="SA" tableColumnId="18"/>
      <queryTableField id="19" name="SF%" tableColumnId="19"/>
      <queryTableField id="20" name="GF" tableColumnId="20"/>
      <queryTableField id="21" name="GA" tableColumnId="21"/>
      <queryTableField id="22" name="GF%" tableColumnId="22"/>
      <queryTableField id="23" name="xGF" tableColumnId="23"/>
      <queryTableField id="24" name="xGA" tableColumnId="24"/>
      <queryTableField id="25" name="xGF%" tableColumnId="25"/>
      <queryTableField id="26" name="SCF" tableColumnId="26"/>
      <queryTableField id="27" name="SCA" tableColumnId="27"/>
      <queryTableField id="28" name="SCF%" tableColumnId="28"/>
      <queryTableField id="29" name="SCSF" tableColumnId="29"/>
      <queryTableField id="30" name="SCSA" tableColumnId="30"/>
      <queryTableField id="31" name="SCSF%" tableColumnId="31"/>
      <queryTableField id="32" name="SCGF" tableColumnId="32"/>
      <queryTableField id="33" name="SCGA" tableColumnId="33"/>
      <queryTableField id="34" name="SCGF%" tableColumnId="34"/>
      <queryTableField id="35" name="SCSH%" tableColumnId="35"/>
      <queryTableField id="36" name="SCSV%" tableColumnId="36"/>
      <queryTableField id="37" name="HDCF" tableColumnId="37"/>
      <queryTableField id="38" name="HDCA" tableColumnId="38"/>
      <queryTableField id="39" name="HDCF%" tableColumnId="39"/>
      <queryTableField id="40" name="HDSF" tableColumnId="40"/>
      <queryTableField id="41" name="HDSA" tableColumnId="41"/>
      <queryTableField id="42" name="HDSF%" tableColumnId="42"/>
      <queryTableField id="43" name="HDGF" tableColumnId="43"/>
      <queryTableField id="44" name="HDGA" tableColumnId="44"/>
      <queryTableField id="45" name="HDGF%" tableColumnId="45"/>
      <queryTableField id="46" name="HDSH%" tableColumnId="46"/>
      <queryTableField id="47" name="HDSV%" tableColumnId="47"/>
      <queryTableField id="48" name="MDCF" tableColumnId="48"/>
      <queryTableField id="49" name="MDCA" tableColumnId="49"/>
      <queryTableField id="50" name="MDCF%" tableColumnId="50"/>
      <queryTableField id="51" name="MDSF" tableColumnId="51"/>
      <queryTableField id="52" name="MDSA" tableColumnId="52"/>
      <queryTableField id="53" name="MDSF%" tableColumnId="53"/>
      <queryTableField id="54" name="MDGF" tableColumnId="54"/>
      <queryTableField id="55" name="MDGA" tableColumnId="55"/>
      <queryTableField id="56" name="MDGF%" tableColumnId="56"/>
      <queryTableField id="57" name="MDSH%" tableColumnId="57"/>
      <queryTableField id="58" name="MDSV%" tableColumnId="58"/>
      <queryTableField id="59" name="LDCF" tableColumnId="59"/>
      <queryTableField id="60" name="LDCA" tableColumnId="60"/>
      <queryTableField id="61" name="LDCF%" tableColumnId="61"/>
      <queryTableField id="62" name="LDSF" tableColumnId="62"/>
      <queryTableField id="63" name="LDSA" tableColumnId="63"/>
      <queryTableField id="64" name="LDSF%" tableColumnId="64"/>
      <queryTableField id="65" name="LDGF" tableColumnId="65"/>
      <queryTableField id="66" name="LDGA" tableColumnId="66"/>
      <queryTableField id="67" name="LDGF%" tableColumnId="67"/>
      <queryTableField id="68" name="LDSH%" tableColumnId="68"/>
      <queryTableField id="69" name="LDSV%" tableColumnId="69"/>
      <queryTableField id="70" name="SH%" tableColumnId="70"/>
      <queryTableField id="71" name="SV%" tableColumnId="71"/>
      <queryTableField id="72" name="PDO" tableColumnId="72"/>
    </queryTableFields>
    <queryTableDeletedFields count="2">
      <deletedField name="Column1"/>
      <deletedField name="ROW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4D2574E-5F9A-4E03-BFB8-5AA7DD0BA10A}" autoFormatId="16" applyNumberFormats="0" applyBorderFormats="0" applyFontFormats="0" applyPatternFormats="0" applyAlignmentFormats="0" applyWidthHeightFormats="0">
  <queryTableRefresh nextId="75">
    <queryTableFields count="72">
      <queryTableField id="1" name="Column1" tableColumnId="1"/>
      <queryTableField id="2" name="Team" tableColumnId="2"/>
      <queryTableField id="3" name="GP" tableColumnId="3"/>
      <queryTableField id="4" name="TOI" tableColumnId="4"/>
      <queryTableField id="5" name="W" tableColumnId="5"/>
      <queryTableField id="6" name="L" tableColumnId="6"/>
      <queryTableField id="7" name="OTL" tableColumnId="7"/>
      <queryTableField id="8" name="ROW" tableColumnId="8"/>
      <queryTableField id="9" name="Points" tableColumnId="9"/>
      <queryTableField id="10" name="Point %" tableColumnId="10"/>
      <queryTableField id="11" name="CF" tableColumnId="11"/>
      <queryTableField id="12" name="CA" tableColumnId="12"/>
      <queryTableField id="13" name="CF%" tableColumnId="13"/>
      <queryTableField id="14" name="FF" tableColumnId="14"/>
      <queryTableField id="15" name="FA" tableColumnId="15"/>
      <queryTableField id="16" name="FF%" tableColumnId="16"/>
      <queryTableField id="17" name="SF" tableColumnId="17"/>
      <queryTableField id="18" name="SA" tableColumnId="18"/>
      <queryTableField id="19" name="SF%" tableColumnId="19"/>
      <queryTableField id="20" name="GF" tableColumnId="20"/>
      <queryTableField id="21" name="GA" tableColumnId="21"/>
      <queryTableField id="22" name="GF%" tableColumnId="22"/>
      <queryTableField id="23" name="xGF" tableColumnId="23"/>
      <queryTableField id="24" name="xGA" tableColumnId="24"/>
      <queryTableField id="25" name="xGF%" tableColumnId="25"/>
      <queryTableField id="26" name="SCF" tableColumnId="26"/>
      <queryTableField id="27" name="SCA" tableColumnId="27"/>
      <queryTableField id="28" name="SCF%" tableColumnId="28"/>
      <queryTableField id="29" name="SCSF" tableColumnId="29"/>
      <queryTableField id="30" name="SCSA" tableColumnId="30"/>
      <queryTableField id="31" name="SCSF%" tableColumnId="31"/>
      <queryTableField id="32" name="SCGF" tableColumnId="32"/>
      <queryTableField id="33" name="SCGA" tableColumnId="33"/>
      <queryTableField id="34" name="SCGF%" tableColumnId="34"/>
      <queryTableField id="35" name="SCSH%" tableColumnId="35"/>
      <queryTableField id="36" name="SCSV%" tableColumnId="36"/>
      <queryTableField id="37" name="HDCF" tableColumnId="37"/>
      <queryTableField id="38" name="HDCA" tableColumnId="38"/>
      <queryTableField id="39" name="HDCF%" tableColumnId="39"/>
      <queryTableField id="40" name="HDSF" tableColumnId="40"/>
      <queryTableField id="41" name="HDSA" tableColumnId="41"/>
      <queryTableField id="42" name="HDSF%" tableColumnId="42"/>
      <queryTableField id="43" name="HDGF" tableColumnId="43"/>
      <queryTableField id="44" name="HDGA" tableColumnId="44"/>
      <queryTableField id="45" name="HDGF%" tableColumnId="45"/>
      <queryTableField id="46" name="HDSH%" tableColumnId="46"/>
      <queryTableField id="47" name="HDSV%" tableColumnId="47"/>
      <queryTableField id="48" name="MDCF" tableColumnId="48"/>
      <queryTableField id="49" name="MDCA" tableColumnId="49"/>
      <queryTableField id="50" name="MDCF%" tableColumnId="50"/>
      <queryTableField id="51" name="MDSF" tableColumnId="51"/>
      <queryTableField id="52" name="MDSA" tableColumnId="52"/>
      <queryTableField id="53" name="MDSF%" tableColumnId="53"/>
      <queryTableField id="54" name="MDGF" tableColumnId="54"/>
      <queryTableField id="55" name="MDGA" tableColumnId="55"/>
      <queryTableField id="56" name="MDGF%" tableColumnId="56"/>
      <queryTableField id="57" name="MDSH%" tableColumnId="57"/>
      <queryTableField id="58" name="MDSV%" tableColumnId="58"/>
      <queryTableField id="59" name="LDCF" tableColumnId="59"/>
      <queryTableField id="60" name="LDCA" tableColumnId="60"/>
      <queryTableField id="61" name="LDCF%" tableColumnId="61"/>
      <queryTableField id="62" name="LDSF" tableColumnId="62"/>
      <queryTableField id="63" name="LDSA" tableColumnId="63"/>
      <queryTableField id="64" name="LDSF%" tableColumnId="64"/>
      <queryTableField id="65" name="LDGF" tableColumnId="65"/>
      <queryTableField id="66" name="LDGA" tableColumnId="66"/>
      <queryTableField id="67" name="LDGF%" tableColumnId="67"/>
      <queryTableField id="68" name="LDSH%" tableColumnId="68"/>
      <queryTableField id="69" name="LDSV%" tableColumnId="69"/>
      <queryTableField id="70" name="SH%" tableColumnId="70"/>
      <queryTableField id="71" name="SV%" tableColumnId="71"/>
      <queryTableField id="72" name="PDO" tableColumnId="7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ECA30A1-A2FE-4DFD-90D7-00B10169D728}" autoFormatId="16" applyNumberFormats="0" applyBorderFormats="0" applyFontFormats="0" applyPatternFormats="0" applyAlignmentFormats="0" applyWidthHeightFormats="0">
  <queryTableRefresh nextId="14" unboundColumnsRight="1">
    <queryTableFields count="10">
      <queryTableField id="1" name="Date" tableColumnId="1"/>
      <queryTableField id="2" name="Visitor" tableColumnId="2"/>
      <queryTableField id="3" name="G" tableColumnId="3"/>
      <queryTableField id="4" name="Home" tableColumnId="4"/>
      <queryTableField id="5" name="G2" tableColumnId="5"/>
      <queryTableField id="6" name="Column1" tableColumnId="6"/>
      <queryTableField id="10" name="Att." tableColumnId="7"/>
      <queryTableField id="11" name="LOG" tableColumnId="8"/>
      <queryTableField id="12" name="Notes" tableColumnId="9"/>
      <queryTableField id="13" dataBound="0" tableColumnId="10"/>
    </queryTableFields>
    <queryTableDeletedFields count="3">
      <deletedField name="LOG"/>
      <deletedField name="Notes"/>
      <deletedField name="Att.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2A6698DD-4451-49D8-AD31-01DA97DA2EBE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GPG" tableColumnId="2"/>
      <queryTableField id="3" name="SPG" tableColumnId="3"/>
      <queryTableField id="4" name="PCT." tableColumnId="4"/>
      <queryTableField id="5" name="PPG" tableColumnId="5"/>
      <queryTableField id="6" name="PP" tableColumnId="6"/>
      <queryTableField id="7" name="PP%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D509E2DC-922B-4A49-B93D-62F7D1A76D7D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GPG" tableColumnId="2"/>
      <queryTableField id="3" name="SPG" tableColumnId="3"/>
      <queryTableField id="4" name="PCT." tableColumnId="4"/>
      <queryTableField id="5" name="PPG" tableColumnId="5"/>
      <queryTableField id="6" name="PP" tableColumnId="6"/>
      <queryTableField id="7" name="PP%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3473748E-915E-4522-B3DA-6482A8EB981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GAPG" tableColumnId="2"/>
      <queryTableField id="3" name="SAPG" tableColumnId="3"/>
      <queryTableField id="4" name="PCT." tableColumnId="4"/>
      <queryTableField id="5" name="PPGA" tableColumnId="5"/>
      <queryTableField id="6" name="PK" tableColumnId="6"/>
      <queryTableField id="7" name="PK%" tableColumnId="7"/>
      <queryTableField id="8" dataBound="0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68D912F3-9049-4B89-99D0-7DB0CABA4C5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GAPG" tableColumnId="2"/>
      <queryTableField id="3" name="SAPG" tableColumnId="3"/>
      <queryTableField id="4" name="PCT." tableColumnId="4"/>
      <queryTableField id="5" name="PPGA" tableColumnId="5"/>
      <queryTableField id="6" name="PK" tableColumnId="6"/>
      <queryTableField id="7" name="PK%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C221EC-E468-40BC-BE22-8B48B3F6F4A8}" name="Regular_Season_Table" displayName="Regular_Season_Table" ref="A1:M1313" tableType="queryTable" totalsRowShown="0">
  <autoFilter ref="A1:M1313" xr:uid="{68C221EC-E468-40BC-BE22-8B48B3F6F4A8}"/>
  <tableColumns count="13">
    <tableColumn id="1" xr3:uid="{29E2970F-DDD5-4373-B9CA-0CEADD11B988}" uniqueName="1" name="Date" queryTableFieldId="1" dataDxfId="8"/>
    <tableColumn id="2" xr3:uid="{9E468D3B-8DA4-4A2E-8942-C7D6CD6520EA}" uniqueName="2" name="Visitor" queryTableFieldId="2" dataDxfId="7"/>
    <tableColumn id="3" xr3:uid="{0071D958-0158-4454-9E5E-FAB5E796F018}" uniqueName="3" name="G" queryTableFieldId="3" dataDxfId="6"/>
    <tableColumn id="4" xr3:uid="{5944F9B9-A1B1-4A32-93FC-E3CA6B14F8A4}" uniqueName="4" name="Home" queryTableFieldId="4" dataDxfId="5"/>
    <tableColumn id="5" xr3:uid="{9AD2DD24-B811-43C2-8FD8-4ABED3FABD9B}" uniqueName="5" name="G2" queryTableFieldId="5" dataDxfId="4"/>
    <tableColumn id="6" xr3:uid="{DAD07E95-BB28-435E-AFD5-821401176D90}" uniqueName="6" name="Column1" queryTableFieldId="6" dataDxfId="3"/>
    <tableColumn id="7" xr3:uid="{C628AA95-C974-4FA0-B1A2-31DE2F20F7BA}" uniqueName="7" name="Goal Differntial" queryTableFieldId="7" dataDxfId="2">
      <calculatedColumnFormula>E2-C2</calculatedColumnFormula>
    </tableColumn>
    <tableColumn id="11" xr3:uid="{5695650C-22D9-4686-BC50-27ED05BF9A51}" uniqueName="11" name="HOMCF" queryTableFieldId="11" dataDxfId="27">
      <calculatedColumnFormula>VLOOKUP(Regular_Season_Table[[#This Row],[Home]],Table_0__2[[#All],[Team]:[xGF%]],10,)</calculatedColumnFormula>
    </tableColumn>
    <tableColumn id="12" xr3:uid="{02CE0A86-B1F8-4B93-BB13-5215D48C8FEC}" uniqueName="12" name="VISCF" queryTableFieldId="12" dataDxfId="26">
      <calculatedColumnFormula>VLOOKUP(Regular_Season_Table[[#This Row],[Visitor]],Table_0__2[[Team]:[CF%]],10,FALSE)</calculatedColumnFormula>
    </tableColumn>
    <tableColumn id="13" xr3:uid="{A94BF6B4-3CBA-47AD-9203-C7639A3F5FE8}" uniqueName="13" name="HOMHDS" queryTableFieldId="13" dataDxfId="25">
      <calculatedColumnFormula>VLOOKUP(Regular_Season_Table[[#This Row],[Home]],Table_0__2[[#All],[Team]:[HDCF%]],36,FALSE)</calculatedColumnFormula>
    </tableColumn>
    <tableColumn id="14" xr3:uid="{5F992875-D007-42B4-AC62-8968E7C00970}" uniqueName="14" name="VISHDS" queryTableFieldId="14" dataDxfId="24">
      <calculatedColumnFormula>VLOOKUP(Regular_Season_Table[[#This Row],[Visitor]],Table_0__2[[#All],[Team]:[HDCF%]],36,FALSE)</calculatedColumnFormula>
    </tableColumn>
    <tableColumn id="16" xr3:uid="{91DE987E-B063-416E-9F9D-4118EC67341A}" uniqueName="16" name="HOM PP" queryTableFieldId="16" dataDxfId="23">
      <calculatedColumnFormula>VLOOKUP(Regular_Season_Table[[#This Row],[Home]],'Special Teams'!$A$1:$B$33,2,FALSE)</calculatedColumnFormula>
    </tableColumn>
    <tableColumn id="17" xr3:uid="{D7BDBBE7-8B2B-42E0-9E0F-1CE8B7676FF2}" uniqueName="17" name="VIS PP" queryTableFieldId="17" dataDxfId="22">
      <calculatedColumnFormula>VLOOKUP(Regular_Season_Table[[#This Row],[Visitor]],'Special Teams'!$A$1:$B$33,2,FALSE)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93A610-8F66-4802-BF7E-3FA86E946C02}" name="Table_0__2" displayName="Table_0__2" ref="A1:BR33" tableType="queryTable" totalsRowShown="0">
  <autoFilter ref="A1:BR33" xr:uid="{3693A610-8F66-4802-BF7E-3FA86E946C02}"/>
  <sortState xmlns:xlrd2="http://schemas.microsoft.com/office/spreadsheetml/2017/richdata2" ref="A2:BR33">
    <sortCondition ref="B1:B33"/>
  </sortState>
  <tableColumns count="70">
    <tableColumn id="1" xr3:uid="{8E8D89DC-0E09-4586-9262-73D7AD08D494}" uniqueName="1" name="Column1" queryTableFieldId="75"/>
    <tableColumn id="2" xr3:uid="{DAEEDF5E-9FE1-468B-93F5-AC84D08D9147}" uniqueName="2" name="Team" queryTableFieldId="2" dataDxfId="21"/>
    <tableColumn id="3" xr3:uid="{46F9A52C-7FD3-4A58-8AA4-BB575674B2E3}" uniqueName="3" name="GP" queryTableFieldId="3"/>
    <tableColumn id="5" xr3:uid="{6C46204C-C69E-4561-A258-F9AE636EE6A7}" uniqueName="5" name="W" queryTableFieldId="5"/>
    <tableColumn id="6" xr3:uid="{49F8CD32-401D-4EE5-BAE1-A5DE70508006}" uniqueName="6" name="L" queryTableFieldId="6"/>
    <tableColumn id="7" xr3:uid="{01C35277-0A03-4F21-8D54-D1A06B0609D3}" uniqueName="7" name="OTL" queryTableFieldId="7"/>
    <tableColumn id="9" xr3:uid="{7CEDB54B-05A6-4DA3-8042-4665DC9D70C6}" uniqueName="9" name="Points" queryTableFieldId="9"/>
    <tableColumn id="10" xr3:uid="{C70FA8FD-6AEF-445F-A041-9C04656BCF7D}" uniqueName="10" name="Point %" queryTableFieldId="10"/>
    <tableColumn id="11" xr3:uid="{9C64A98E-4BD8-4CE0-9380-E16E8D352A33}" uniqueName="11" name="CF" queryTableFieldId="11"/>
    <tableColumn id="12" xr3:uid="{E833E139-90C2-4801-9EB5-94FE72C3CE2D}" uniqueName="12" name="CA" queryTableFieldId="12"/>
    <tableColumn id="13" xr3:uid="{8E0ADDDF-2DDF-44E4-B362-B70AC542C789}" uniqueName="13" name="CF%" queryTableFieldId="13"/>
    <tableColumn id="14" xr3:uid="{B36556CB-D03B-4A96-85E0-6F973624F9DD}" uniqueName="14" name="FF" queryTableFieldId="14"/>
    <tableColumn id="15" xr3:uid="{D7E6D697-1FBF-495F-8C98-72B656E6DAB8}" uniqueName="15" name="FA" queryTableFieldId="15"/>
    <tableColumn id="16" xr3:uid="{EB452D46-CADA-471C-8857-F9AF052626FB}" uniqueName="16" name="FF%" queryTableFieldId="16"/>
    <tableColumn id="17" xr3:uid="{C4CF3180-FF5A-42D6-8424-B4743E1EB8A2}" uniqueName="17" name="SF" queryTableFieldId="17"/>
    <tableColumn id="18" xr3:uid="{35F44BE8-603F-49A1-BB53-B4637D3C131A}" uniqueName="18" name="SA" queryTableFieldId="18"/>
    <tableColumn id="19" xr3:uid="{E59D0740-4241-4B6F-BC80-3555FDA102D9}" uniqueName="19" name="SF%" queryTableFieldId="19"/>
    <tableColumn id="20" xr3:uid="{2AA7A30A-3316-4C4C-821A-C08CBC46B43C}" uniqueName="20" name="GF" queryTableFieldId="20"/>
    <tableColumn id="21" xr3:uid="{7F8E4A81-F4E9-4AAF-A4B0-76DB79BEE6DC}" uniqueName="21" name="GA" queryTableFieldId="21"/>
    <tableColumn id="22" xr3:uid="{2C7A22A3-20D5-462D-ACCB-1F3513E56C78}" uniqueName="22" name="GF%" queryTableFieldId="22"/>
    <tableColumn id="23" xr3:uid="{828904E6-3DB7-4D62-B73E-96FAA06F0739}" uniqueName="23" name="xGF" queryTableFieldId="23"/>
    <tableColumn id="24" xr3:uid="{14D31BFB-4F02-4247-BF04-B725D0353461}" uniqueName="24" name="xGA" queryTableFieldId="24"/>
    <tableColumn id="25" xr3:uid="{095D13A4-CB73-430F-BF53-7D4AA925FA67}" uniqueName="25" name="xGF%" queryTableFieldId="25"/>
    <tableColumn id="26" xr3:uid="{17FA3D79-B505-444B-9FD7-5330C72E0BB7}" uniqueName="26" name="SCF" queryTableFieldId="26"/>
    <tableColumn id="27" xr3:uid="{C4986301-21F6-495D-BAA1-9C5AC9F538C0}" uniqueName="27" name="SCA" queryTableFieldId="27"/>
    <tableColumn id="28" xr3:uid="{44D0C899-9432-491C-9152-553147219616}" uniqueName="28" name="SCF%" queryTableFieldId="28"/>
    <tableColumn id="29" xr3:uid="{0B8F4A5A-F913-4806-B0C0-D07C045BDD21}" uniqueName="29" name="SCSF" queryTableFieldId="29"/>
    <tableColumn id="30" xr3:uid="{10D961F6-EED3-4806-876A-79736A15D8EE}" uniqueName="30" name="SCSA" queryTableFieldId="30"/>
    <tableColumn id="31" xr3:uid="{71D273B0-8922-4C37-AA0B-78C0B015A43D}" uniqueName="31" name="SCSF%" queryTableFieldId="31"/>
    <tableColumn id="32" xr3:uid="{D9485D84-6B0B-4D6D-BD8D-C688C49A1BB9}" uniqueName="32" name="SCGF" queryTableFieldId="32"/>
    <tableColumn id="33" xr3:uid="{0E0E48A5-9D12-46C7-ACF1-BAD3CDC51F5B}" uniqueName="33" name="SCGA" queryTableFieldId="33"/>
    <tableColumn id="34" xr3:uid="{D5016DAA-3F55-40F3-853C-818B298C0037}" uniqueName="34" name="SCGF%" queryTableFieldId="34"/>
    <tableColumn id="35" xr3:uid="{F8049F08-F26B-4CD2-8AFD-84B0CCF2A982}" uniqueName="35" name="SCSH%" queryTableFieldId="35"/>
    <tableColumn id="36" xr3:uid="{E7EC6250-7173-440B-BA96-BC165DF38921}" uniqueName="36" name="SCSV%" queryTableFieldId="36"/>
    <tableColumn id="37" xr3:uid="{D51FF226-26EA-414A-80F8-F721CB231504}" uniqueName="37" name="HDCF" queryTableFieldId="37"/>
    <tableColumn id="38" xr3:uid="{6A4486B4-9BC3-49A8-93F4-3A2CA4803816}" uniqueName="38" name="HDCA" queryTableFieldId="38"/>
    <tableColumn id="39" xr3:uid="{5BFEE745-3A50-4E3C-AAB7-6A1EDB92718E}" uniqueName="39" name="HDCF%" queryTableFieldId="39"/>
    <tableColumn id="40" xr3:uid="{EBC8D696-FEBC-4CC5-9BD1-48815BD3468F}" uniqueName="40" name="HDSF" queryTableFieldId="40"/>
    <tableColumn id="41" xr3:uid="{36E7EDB6-9CB6-44DD-9926-ECB285E01E28}" uniqueName="41" name="HDSA" queryTableFieldId="41"/>
    <tableColumn id="42" xr3:uid="{6E27A89D-5E51-4907-B83A-89B8271E317D}" uniqueName="42" name="HDSF%" queryTableFieldId="42"/>
    <tableColumn id="43" xr3:uid="{9701617A-0993-4B26-A4AC-C194ED5556DC}" uniqueName="43" name="HDGF" queryTableFieldId="43"/>
    <tableColumn id="44" xr3:uid="{E522773F-53E1-4F56-A1C4-EF9B05D9D346}" uniqueName="44" name="HDGA" queryTableFieldId="44"/>
    <tableColumn id="45" xr3:uid="{6600D743-E17C-451F-8312-DCF8B982CCCB}" uniqueName="45" name="HDGF%" queryTableFieldId="45"/>
    <tableColumn id="46" xr3:uid="{CA338F30-13CE-45EB-B14F-B1ED8E1F0F7C}" uniqueName="46" name="HDSH%" queryTableFieldId="46"/>
    <tableColumn id="47" xr3:uid="{884B0EEE-86E9-4658-BC52-7B7DB75E35E7}" uniqueName="47" name="HDSV%" queryTableFieldId="47"/>
    <tableColumn id="48" xr3:uid="{5CFEDF56-3620-4221-817F-75C8F01134BC}" uniqueName="48" name="MDCF" queryTableFieldId="48"/>
    <tableColumn id="49" xr3:uid="{1C07D6B3-3551-48B4-844B-D0F99C35824F}" uniqueName="49" name="MDCA" queryTableFieldId="49"/>
    <tableColumn id="50" xr3:uid="{810CF85C-58C0-4973-97DE-BAE779F3C8A3}" uniqueName="50" name="MDCF%" queryTableFieldId="50"/>
    <tableColumn id="51" xr3:uid="{CC5FE4BD-D913-4692-8316-E5778A85F48B}" uniqueName="51" name="MDSF" queryTableFieldId="51"/>
    <tableColumn id="52" xr3:uid="{39297879-BF5A-43F6-A51B-72ABCFB0B533}" uniqueName="52" name="MDSA" queryTableFieldId="52"/>
    <tableColumn id="53" xr3:uid="{A7199418-38FD-4606-B7B0-DE5CD6DE1BEB}" uniqueName="53" name="MDSF%" queryTableFieldId="53"/>
    <tableColumn id="54" xr3:uid="{80CBD770-60C0-4546-8C1F-E54D72CA2967}" uniqueName="54" name="MDGF" queryTableFieldId="54"/>
    <tableColumn id="55" xr3:uid="{6D0A8FCE-07DC-4B61-B6B8-A1D6F4F35049}" uniqueName="55" name="MDGA" queryTableFieldId="55"/>
    <tableColumn id="56" xr3:uid="{153342F8-A4FC-468C-B6D8-53CDBA923787}" uniqueName="56" name="MDGF%" queryTableFieldId="56"/>
    <tableColumn id="57" xr3:uid="{1625AB05-330D-4729-9D2B-09A6B7EDFB11}" uniqueName="57" name="MDSH%" queryTableFieldId="57"/>
    <tableColumn id="58" xr3:uid="{ACC666DB-36C2-4ACC-9956-EC1BC13DEB64}" uniqueName="58" name="MDSV%" queryTableFieldId="58"/>
    <tableColumn id="59" xr3:uid="{C968024E-CAE8-4B00-A104-E81AAD08850F}" uniqueName="59" name="LDCF" queryTableFieldId="59"/>
    <tableColumn id="60" xr3:uid="{4C391E85-DC82-4ED7-8DC6-FC3A9CBE0A98}" uniqueName="60" name="LDCA" queryTableFieldId="60"/>
    <tableColumn id="61" xr3:uid="{E6C2EBA6-7463-455B-A00B-8BD725A424D3}" uniqueName="61" name="LDCF%" queryTableFieldId="61"/>
    <tableColumn id="62" xr3:uid="{26D05FFB-44B7-414B-986B-F0F86E61F63D}" uniqueName="62" name="LDSF" queryTableFieldId="62"/>
    <tableColumn id="63" xr3:uid="{7D289939-A2D1-4C2B-BA69-FC143083489F}" uniqueName="63" name="LDSA" queryTableFieldId="63"/>
    <tableColumn id="64" xr3:uid="{EA986A38-552B-428E-9475-17DEF48DD732}" uniqueName="64" name="LDSF%" queryTableFieldId="64"/>
    <tableColumn id="65" xr3:uid="{53919FB7-1926-4080-8DB8-E9A92FB9F139}" uniqueName="65" name="LDGF" queryTableFieldId="65"/>
    <tableColumn id="66" xr3:uid="{EC4BE96C-D57C-499D-A863-D9D629E5F806}" uniqueName="66" name="LDGA" queryTableFieldId="66"/>
    <tableColumn id="67" xr3:uid="{7F778A15-063F-47C7-8CA8-BE03B578BBB0}" uniqueName="67" name="LDGF%" queryTableFieldId="67"/>
    <tableColumn id="68" xr3:uid="{B0DFCFBB-5398-4D9A-BF6D-247CCE4030CF}" uniqueName="68" name="LDSH%" queryTableFieldId="68"/>
    <tableColumn id="69" xr3:uid="{2C64AEAC-0428-4CD2-9E3A-7E8B6BB597FA}" uniqueName="69" name="LDSV%" queryTableFieldId="69"/>
    <tableColumn id="70" xr3:uid="{BF1E1568-A5CE-40FD-9BF7-326C330A0B06}" uniqueName="70" name="SH%" queryTableFieldId="70"/>
    <tableColumn id="71" xr3:uid="{413E0D39-9338-4A7E-B893-9CFFE2C8A791}" uniqueName="71" name="SV%" queryTableFieldId="71"/>
    <tableColumn id="72" xr3:uid="{174A244E-7147-46A5-B0CD-79FDA64C512A}" uniqueName="72" name="PDO" queryTableFieldId="7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FF32D8-5BC8-426A-A028-159788560148}" name="Table_0" displayName="Table_0" ref="A1:BT33" tableType="queryTable" totalsRowShown="0">
  <autoFilter ref="A1:BT33" xr:uid="{89FF32D8-5BC8-426A-A028-159788560148}"/>
  <sortState xmlns:xlrd2="http://schemas.microsoft.com/office/spreadsheetml/2017/richdata2" ref="A2:BT33">
    <sortCondition ref="B1:B33"/>
  </sortState>
  <tableColumns count="72">
    <tableColumn id="1" xr3:uid="{F769DF67-A1BE-4BF1-982D-9B47686B4616}" uniqueName="1" name="Column1" queryTableFieldId="1"/>
    <tableColumn id="2" xr3:uid="{4D090996-E995-42E0-B152-47675C566A03}" uniqueName="2" name="Team" queryTableFieldId="2" dataDxfId="20"/>
    <tableColumn id="3" xr3:uid="{F7379DA3-86AD-4AA5-BC5E-ACBD51B6F7DB}" uniqueName="3" name="GP" queryTableFieldId="3"/>
    <tableColumn id="4" xr3:uid="{F42BDA75-39B3-4CA0-99AD-E74E922344FF}" uniqueName="4" name="TOI" queryTableFieldId="4" dataDxfId="19"/>
    <tableColumn id="5" xr3:uid="{06A5E60F-3C1A-4A4C-A48A-AE2A20C8694A}" uniqueName="5" name="W" queryTableFieldId="5"/>
    <tableColumn id="6" xr3:uid="{4785C816-FFB3-4CBB-B5BA-C7B1D66E88F5}" uniqueName="6" name="L" queryTableFieldId="6"/>
    <tableColumn id="7" xr3:uid="{882D2F1E-885F-439F-965B-90EAB1F6CB91}" uniqueName="7" name="OTL" queryTableFieldId="7"/>
    <tableColumn id="8" xr3:uid="{2C8FD72F-2A2E-4CBD-9756-AB2C854BA79B}" uniqueName="8" name="ROW" queryTableFieldId="8"/>
    <tableColumn id="9" xr3:uid="{9FD563FB-C1DB-4A2E-BE71-630E6BB52846}" uniqueName="9" name="Points" queryTableFieldId="9"/>
    <tableColumn id="10" xr3:uid="{69697414-D82A-4198-AFC7-C070D40ACDE4}" uniqueName="10" name="Point %" queryTableFieldId="10"/>
    <tableColumn id="11" xr3:uid="{DBC45AB6-7D11-4220-B3EF-36D7E7902FB0}" uniqueName="11" name="CF" queryTableFieldId="11"/>
    <tableColumn id="12" xr3:uid="{D0A6C243-E416-403D-BC16-794A7EEE48A7}" uniqueName="12" name="CA" queryTableFieldId="12"/>
    <tableColumn id="13" xr3:uid="{38696702-73AE-4545-AF6F-874607A4811B}" uniqueName="13" name="CF%" queryTableFieldId="13"/>
    <tableColumn id="14" xr3:uid="{9584016A-4A53-4D26-9A91-0293F9665587}" uniqueName="14" name="FF" queryTableFieldId="14"/>
    <tableColumn id="15" xr3:uid="{9D04D3DB-999B-423E-8AA5-8215F42C3896}" uniqueName="15" name="FA" queryTableFieldId="15"/>
    <tableColumn id="16" xr3:uid="{804A7558-C213-4C6D-BFE0-5E7E05AAFFDD}" uniqueName="16" name="FF%" queryTableFieldId="16"/>
    <tableColumn id="17" xr3:uid="{531CEA5C-0709-4AD6-A423-88E7479257AC}" uniqueName="17" name="SF" queryTableFieldId="17"/>
    <tableColumn id="18" xr3:uid="{E5589D63-ACA1-41AF-8A68-8F3992A9CC53}" uniqueName="18" name="SA" queryTableFieldId="18"/>
    <tableColumn id="19" xr3:uid="{9C678008-649A-41C4-8048-90319D0FA812}" uniqueName="19" name="SF%" queryTableFieldId="19"/>
    <tableColumn id="20" xr3:uid="{066583F3-C17F-4F4F-B1F1-841222B8AB34}" uniqueName="20" name="GF" queryTableFieldId="20"/>
    <tableColumn id="21" xr3:uid="{68A83BF2-085D-46B9-A64F-0A3F3D7F9B3E}" uniqueName="21" name="GA" queryTableFieldId="21"/>
    <tableColumn id="22" xr3:uid="{C2660F88-12F7-43B6-BCBA-418E08DFFA0E}" uniqueName="22" name="GF%" queryTableFieldId="22"/>
    <tableColumn id="23" xr3:uid="{809FDDB7-F1B0-4009-994C-F8E1879D9B3A}" uniqueName="23" name="xGF" queryTableFieldId="23"/>
    <tableColumn id="24" xr3:uid="{8888EDBC-B621-4059-8DB4-8B907F4E4406}" uniqueName="24" name="xGA" queryTableFieldId="24"/>
    <tableColumn id="25" xr3:uid="{472BAAAB-9A6C-4FDE-AD31-4BA5AC1D68BD}" uniqueName="25" name="xGF%" queryTableFieldId="25"/>
    <tableColumn id="26" xr3:uid="{87B1333C-C78E-49DC-8DA4-B456D21D9ABF}" uniqueName="26" name="SCF" queryTableFieldId="26"/>
    <tableColumn id="27" xr3:uid="{32C4B96B-E9EB-4632-A1BD-DF1031A05CEC}" uniqueName="27" name="SCA" queryTableFieldId="27"/>
    <tableColumn id="28" xr3:uid="{A249C78C-25CE-4CA8-A4BB-BC41AE4D01F8}" uniqueName="28" name="SCF%" queryTableFieldId="28"/>
    <tableColumn id="29" xr3:uid="{A003A9B3-5217-4365-BD6A-B35ED325BBAC}" uniqueName="29" name="SCSF" queryTableFieldId="29"/>
    <tableColumn id="30" xr3:uid="{A5668403-6A5D-44B6-A611-7AD91183BDFB}" uniqueName="30" name="SCSA" queryTableFieldId="30"/>
    <tableColumn id="31" xr3:uid="{4C9E82CA-069E-44BE-BBAD-9E3DFBCC61F9}" uniqueName="31" name="SCSF%" queryTableFieldId="31"/>
    <tableColumn id="32" xr3:uid="{E357A011-FC10-459E-99AD-F5519A2DB49A}" uniqueName="32" name="SCGF" queryTableFieldId="32"/>
    <tableColumn id="33" xr3:uid="{1CF5A71A-E455-428E-B0B9-3E8EE2E257B4}" uniqueName="33" name="SCGA" queryTableFieldId="33"/>
    <tableColumn id="34" xr3:uid="{C5487D5A-1633-49C1-9485-F575D057390C}" uniqueName="34" name="SCGF%" queryTableFieldId="34"/>
    <tableColumn id="35" xr3:uid="{76C7E1D8-D31A-49EF-AB16-1CD758C7A04E}" uniqueName="35" name="SCSH%" queryTableFieldId="35"/>
    <tableColumn id="36" xr3:uid="{10B06E2E-C7CC-49F8-B22B-1692D219C0C6}" uniqueName="36" name="SCSV%" queryTableFieldId="36"/>
    <tableColumn id="37" xr3:uid="{CD45B696-19B7-4DB0-B95D-310096809399}" uniqueName="37" name="HDCF" queryTableFieldId="37"/>
    <tableColumn id="38" xr3:uid="{EF625C55-A78E-4E82-8FF7-9E1653D55AE2}" uniqueName="38" name="HDCA" queryTableFieldId="38"/>
    <tableColumn id="39" xr3:uid="{A665DE6F-1B93-4ED3-BFD6-2DDE90AAD2B2}" uniqueName="39" name="HDCF%" queryTableFieldId="39"/>
    <tableColumn id="40" xr3:uid="{2C76299E-FCB1-47DD-8173-39311447D336}" uniqueName="40" name="HDSF" queryTableFieldId="40"/>
    <tableColumn id="41" xr3:uid="{CBC7E12B-604D-4665-84D1-1415C2B6471E}" uniqueName="41" name="HDSA" queryTableFieldId="41"/>
    <tableColumn id="42" xr3:uid="{57F31C6E-6670-43F4-805D-470E9E0AB225}" uniqueName="42" name="HDSF%" queryTableFieldId="42"/>
    <tableColumn id="43" xr3:uid="{DEDA8CC5-775F-4742-9D50-84B29DAD4E9C}" uniqueName="43" name="HDGF" queryTableFieldId="43"/>
    <tableColumn id="44" xr3:uid="{554005C8-8628-4CD4-B7C7-38C73EE706AB}" uniqueName="44" name="HDGA" queryTableFieldId="44"/>
    <tableColumn id="45" xr3:uid="{86866EDC-5EAB-4207-8637-D4C0AFD7A2FA}" uniqueName="45" name="HDGF%" queryTableFieldId="45"/>
    <tableColumn id="46" xr3:uid="{79599365-5974-4505-9603-52C94D8AA10C}" uniqueName="46" name="HDSH%" queryTableFieldId="46"/>
    <tableColumn id="47" xr3:uid="{4C93EA99-C912-4E03-9F0E-98A60D790EBF}" uniqueName="47" name="HDSV%" queryTableFieldId="47"/>
    <tableColumn id="48" xr3:uid="{A7FDC200-CE86-4A80-B9FB-037C1BD907AE}" uniqueName="48" name="MDCF" queryTableFieldId="48"/>
    <tableColumn id="49" xr3:uid="{2C2A06E9-0550-4E59-90C6-10D912646247}" uniqueName="49" name="MDCA" queryTableFieldId="49"/>
    <tableColumn id="50" xr3:uid="{B161C9D8-F8B3-4B83-8148-1DEAB2AAB1B2}" uniqueName="50" name="MDCF%" queryTableFieldId="50"/>
    <tableColumn id="51" xr3:uid="{BC634052-4053-48F6-8A14-750513639E0A}" uniqueName="51" name="MDSF" queryTableFieldId="51"/>
    <tableColumn id="52" xr3:uid="{E234B2F1-52A7-4E70-9D14-C96D59C5F857}" uniqueName="52" name="MDSA" queryTableFieldId="52"/>
    <tableColumn id="53" xr3:uid="{7F8B267A-2281-4EC4-89D8-86C6040B325C}" uniqueName="53" name="MDSF%" queryTableFieldId="53"/>
    <tableColumn id="54" xr3:uid="{1C0728F2-FA6C-4457-A789-EBAD2A4EA181}" uniqueName="54" name="MDGF" queryTableFieldId="54"/>
    <tableColumn id="55" xr3:uid="{3C78E22D-F2E2-428C-9598-BF6D9A3B59AD}" uniqueName="55" name="MDGA" queryTableFieldId="55"/>
    <tableColumn id="56" xr3:uid="{24DDE5D5-0C48-4713-B741-9D217BCF35E9}" uniqueName="56" name="MDGF%" queryTableFieldId="56"/>
    <tableColumn id="57" xr3:uid="{A0108DCE-24DD-4A28-AB46-21B4C4D806BC}" uniqueName="57" name="MDSH%" queryTableFieldId="57"/>
    <tableColumn id="58" xr3:uid="{E09E8563-A4E8-4AB9-9BE6-51BF46869ABE}" uniqueName="58" name="MDSV%" queryTableFieldId="58"/>
    <tableColumn id="59" xr3:uid="{CB5CCA56-B926-435E-93D8-D0064BD8EEFC}" uniqueName="59" name="LDCF" queryTableFieldId="59"/>
    <tableColumn id="60" xr3:uid="{5F63B934-51C2-4F32-A8A2-AA5A7FE5DEF6}" uniqueName="60" name="LDCA" queryTableFieldId="60"/>
    <tableColumn id="61" xr3:uid="{43CB933A-6DC7-4772-834B-29995AF207E2}" uniqueName="61" name="LDCF%" queryTableFieldId="61"/>
    <tableColumn id="62" xr3:uid="{10B411A7-BD80-463B-99A0-BA3975E46662}" uniqueName="62" name="LDSF" queryTableFieldId="62"/>
    <tableColumn id="63" xr3:uid="{771A693D-A0D3-48F9-A829-59BD70469325}" uniqueName="63" name="LDSA" queryTableFieldId="63"/>
    <tableColumn id="64" xr3:uid="{76923106-1E93-4F4D-A783-5B1D72A90797}" uniqueName="64" name="LDSF%" queryTableFieldId="64"/>
    <tableColumn id="65" xr3:uid="{A3DAF754-3D82-421A-B07E-35C28AC2863F}" uniqueName="65" name="LDGF" queryTableFieldId="65"/>
    <tableColumn id="66" xr3:uid="{CB8889B8-669C-4CD4-8837-976C6893CB01}" uniqueName="66" name="LDGA" queryTableFieldId="66"/>
    <tableColumn id="67" xr3:uid="{164AB3E5-DC4F-4A3C-A76D-C962F07B48AC}" uniqueName="67" name="LDGF%" queryTableFieldId="67"/>
    <tableColumn id="68" xr3:uid="{4FBE4DB8-3666-4E35-B203-DB77D68355BB}" uniqueName="68" name="LDSH%" queryTableFieldId="68"/>
    <tableColumn id="69" xr3:uid="{1EEEF718-801E-44BB-B4B9-1AA696C52CC9}" uniqueName="69" name="LDSV%" queryTableFieldId="69"/>
    <tableColumn id="70" xr3:uid="{53F0002D-FD25-4ED3-8E34-EE845ACD6BCF}" uniqueName="70" name="SH%" queryTableFieldId="70"/>
    <tableColumn id="71" xr3:uid="{751FD72E-6B07-4A4E-A1E2-9CCB2EB02417}" uniqueName="71" name="SV%" queryTableFieldId="71"/>
    <tableColumn id="72" xr3:uid="{F92DBF5D-BC7D-4E64-B840-136AF56368F0}" uniqueName="72" name="PDO" queryTableFieldId="7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DD5477-F86E-4F0D-A3F4-311B4E649A4C}" name="Regular_Season_Table__2" displayName="Regular_Season_Table__2" ref="A1:J1313" tableType="queryTable" totalsRowShown="0">
  <autoFilter ref="A1:J1313" xr:uid="{17DD5477-F86E-4F0D-A3F4-311B4E649A4C}"/>
  <tableColumns count="10">
    <tableColumn id="1" xr3:uid="{934B9201-F2A3-4DBB-B1F4-D4DB9E02E333}" uniqueName="1" name="Date" queryTableFieldId="1" dataDxfId="1"/>
    <tableColumn id="2" xr3:uid="{1848F5F5-49CE-4C54-AD79-501390B52402}" uniqueName="2" name="Visitor" queryTableFieldId="2" dataDxfId="18"/>
    <tableColumn id="3" xr3:uid="{9F33505A-F751-48C3-B2D9-9640A7C657A5}" uniqueName="3" name="G" queryTableFieldId="3"/>
    <tableColumn id="4" xr3:uid="{F9A2172D-A269-4D7D-8FE1-FEE39378E168}" uniqueName="4" name="Home" queryTableFieldId="4" dataDxfId="17"/>
    <tableColumn id="5" xr3:uid="{A0AFBCE3-B13E-459B-942E-9BA8FFD56B32}" uniqueName="5" name="G2" queryTableFieldId="5"/>
    <tableColumn id="6" xr3:uid="{B2254959-AB06-4E1E-A6AE-30B690790F5D}" uniqueName="6" name="Column1" queryTableFieldId="6" dataDxfId="16"/>
    <tableColumn id="7" xr3:uid="{5DA3CAE8-D5BF-40DA-BB42-8CBF3DAEF167}" uniqueName="7" name="Att." queryTableFieldId="10"/>
    <tableColumn id="8" xr3:uid="{60C0429C-18A3-43BF-A48D-80E990024A3A}" uniqueName="8" name="LOG" queryTableFieldId="11" dataDxfId="0"/>
    <tableColumn id="9" xr3:uid="{3D056A1B-10C2-4B92-B203-F92A21028F86}" uniqueName="9" name="Notes" queryTableFieldId="12" dataDxfId="15"/>
    <tableColumn id="10" xr3:uid="{2DF6FEBF-97F3-45E6-873F-DF4DD06CBD58}" uniqueName="10" name="Column2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E124CF6-9F49-45E8-830B-E47A8025B145}" name="Table_0__4" displayName="Table_0__4" ref="A1:G33" tableType="queryTable" totalsRowShown="0">
  <autoFilter ref="A1:G33" xr:uid="{CE124CF6-9F49-45E8-830B-E47A8025B145}"/>
  <sortState xmlns:xlrd2="http://schemas.microsoft.com/office/spreadsheetml/2017/richdata2" ref="A2:G33">
    <sortCondition ref="A1:A33"/>
  </sortState>
  <tableColumns count="7">
    <tableColumn id="1" xr3:uid="{B149705A-797D-4DF9-9AEC-6151DAA1747F}" uniqueName="1" name="Team" queryTableFieldId="1" dataDxfId="14"/>
    <tableColumn id="2" xr3:uid="{290E1D69-B5D9-4188-A41E-2CDAF5DFC5F3}" uniqueName="2" name="GPG" queryTableFieldId="2"/>
    <tableColumn id="3" xr3:uid="{FF0AD4E5-8C47-42FA-962A-805840A192B6}" uniqueName="3" name="SPG" queryTableFieldId="3"/>
    <tableColumn id="4" xr3:uid="{30E64EA0-9E0A-456B-B557-26797DFD1E48}" uniqueName="4" name="PCT." queryTableFieldId="4"/>
    <tableColumn id="5" xr3:uid="{54AF944C-7CE9-425A-B58F-9724CA4CA5C9}" uniqueName="5" name="PPG" queryTableFieldId="5"/>
    <tableColumn id="6" xr3:uid="{46D75F6E-9A69-4C89-9322-8900AF3810CE}" uniqueName="6" name="PP" queryTableFieldId="6"/>
    <tableColumn id="7" xr3:uid="{038404FA-C46B-4BFF-AED6-3FE39793F1DC}" uniqueName="7" name="PP%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93A402C-982D-4EA3-8E96-A5E2E06C01A9}" name="Table_0__3" displayName="Table_0__3" ref="A1:G33" tableType="queryTable" totalsRowShown="0">
  <autoFilter ref="A1:G33" xr:uid="{C93A402C-982D-4EA3-8E96-A5E2E06C01A9}"/>
  <sortState xmlns:xlrd2="http://schemas.microsoft.com/office/spreadsheetml/2017/richdata2" ref="A2:G33">
    <sortCondition ref="A1:A33"/>
  </sortState>
  <tableColumns count="7">
    <tableColumn id="1" xr3:uid="{ADCDBB6C-00B3-47EC-9F7C-BAE2108425C7}" uniqueName="1" name="Team" queryTableFieldId="1" dataDxfId="13"/>
    <tableColumn id="2" xr3:uid="{3B574F62-8852-44DB-9DF9-28545EFE8295}" uniqueName="2" name="GPG" queryTableFieldId="2"/>
    <tableColumn id="3" xr3:uid="{18C3A84C-9A34-41EE-8ACA-FC5BD3AA8441}" uniqueName="3" name="SPG" queryTableFieldId="3"/>
    <tableColumn id="4" xr3:uid="{49700657-4E6D-426F-9336-B17D554B35B1}" uniqueName="4" name="PCT." queryTableFieldId="4"/>
    <tableColumn id="5" xr3:uid="{7B45AB3C-4BBC-4EF9-B23A-6E09552C9F84}" uniqueName="5" name="PPG" queryTableFieldId="5"/>
    <tableColumn id="6" xr3:uid="{E52BE1FD-42D0-43F4-9741-76AD61FBD9DA}" uniqueName="6" name="PP" queryTableFieldId="6"/>
    <tableColumn id="7" xr3:uid="{733DBC20-10AC-4333-8780-B5765B64A5BB}" uniqueName="7" name="PP%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2B159BA-C7D9-4E21-AEE9-5F989C683F6E}" name="Table_0__5" displayName="Table_0__5" ref="A1:H33" tableType="queryTable" totalsRowShown="0">
  <autoFilter ref="A1:H33" xr:uid="{82B159BA-C7D9-4E21-AEE9-5F989C683F6E}"/>
  <sortState xmlns:xlrd2="http://schemas.microsoft.com/office/spreadsheetml/2017/richdata2" ref="A2:H33">
    <sortCondition ref="A1:A33"/>
  </sortState>
  <tableColumns count="8">
    <tableColumn id="1" xr3:uid="{20B49AA9-06E4-4662-8180-24E9BEF487C2}" uniqueName="1" name="Team" queryTableFieldId="1" dataDxfId="12"/>
    <tableColumn id="2" xr3:uid="{DF92CEE7-09FB-4FF0-8FD9-8F91601F709A}" uniqueName="2" name="GAPG" queryTableFieldId="2"/>
    <tableColumn id="3" xr3:uid="{447DF4E1-28B0-412F-8BAD-2D92A36F673D}" uniqueName="3" name="SAPG" queryTableFieldId="3"/>
    <tableColumn id="4" xr3:uid="{F3DF143B-C21A-49BB-BEB7-98CEC29FA514}" uniqueName="4" name="PCT." queryTableFieldId="4"/>
    <tableColumn id="5" xr3:uid="{32874752-8B45-4105-BFBC-1278510E65D8}" uniqueName="5" name="PPGA" queryTableFieldId="5"/>
    <tableColumn id="6" xr3:uid="{60710E4A-5E72-419F-A5B3-CBDA9C5BF556}" uniqueName="6" name="PK" queryTableFieldId="6"/>
    <tableColumn id="7" xr3:uid="{1D93A8FE-E2A7-460C-99E9-EC2CA77FB1BC}" uniqueName="7" name="PK%" queryTableFieldId="7"/>
    <tableColumn id="8" xr3:uid="{9DDA6534-405A-49D0-A341-470B5B86C852}" uniqueName="8" name="Inverse PK" queryTableFieldId="8" dataDxfId="11">
      <calculatedColumnFormula>(100-Table_0__5[[#This Row],[PK%]])/2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F14CAE9-4777-45F9-A848-81D8FCDC46C6}" name="Table_0__6" displayName="Table_0__6" ref="A1:H33" tableType="queryTable" totalsRowShown="0">
  <autoFilter ref="A1:H33" xr:uid="{6F14CAE9-4777-45F9-A848-81D8FCDC46C6}"/>
  <sortState xmlns:xlrd2="http://schemas.microsoft.com/office/spreadsheetml/2017/richdata2" ref="A2:H33">
    <sortCondition ref="A1:A33"/>
  </sortState>
  <tableColumns count="8">
    <tableColumn id="1" xr3:uid="{A8D6FD82-91E9-4A94-9100-7BBABE700B63}" uniqueName="1" name="Team" queryTableFieldId="1" dataDxfId="10"/>
    <tableColumn id="2" xr3:uid="{554CB42C-7426-4C66-98AD-C3DAFDCBD8FE}" uniqueName="2" name="GAPG" queryTableFieldId="2"/>
    <tableColumn id="3" xr3:uid="{220C5552-A1BB-4CB4-95A2-1B85F48CC348}" uniqueName="3" name="SAPG" queryTableFieldId="3"/>
    <tableColumn id="4" xr3:uid="{979B3184-10A6-4347-99FF-767EA65FB136}" uniqueName="4" name="PCT." queryTableFieldId="4"/>
    <tableColumn id="5" xr3:uid="{EEA86B0B-84A7-4A58-AE52-042DFB630D58}" uniqueName="5" name="PPGA" queryTableFieldId="5"/>
    <tableColumn id="6" xr3:uid="{AF751752-6B97-4454-B06F-EEE1893D4469}" uniqueName="6" name="PK" queryTableFieldId="6"/>
    <tableColumn id="7" xr3:uid="{58305A1C-A128-4D8F-8967-5CF4FA259667}" uniqueName="7" name="PK%" queryTableFieldId="7"/>
    <tableColumn id="8" xr3:uid="{32E693F7-AA6B-4033-868B-6D87D33907BC}" uniqueName="8" name="Inverse PK" queryTableFieldId="8" dataDxfId="9">
      <calculatedColumnFormula>(100-Table_0__6[[#This Row],[PK%]])/2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01E4E7A-63DB-4120-83FD-EEAE08139A70}">
  <we:reference id="wa104380819" version="2.0.0.0" store="en-US" storeType="OMEX"/>
  <we:alternateReferences>
    <we:reference id="wa104380819" version="2.0.0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BC4F5-1076-4E4E-AC73-A92EF49A1DF6}">
  <dimension ref="A1:I1879"/>
  <sheetViews>
    <sheetView workbookViewId="0">
      <selection activeCell="A36" sqref="A36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0.28380219253399647</v>
      </c>
    </row>
    <row r="5" spans="1:9" x14ac:dyDescent="0.3">
      <c r="A5" t="s">
        <v>210</v>
      </c>
      <c r="B5">
        <v>8.0543684487103598E-2</v>
      </c>
    </row>
    <row r="6" spans="1:9" x14ac:dyDescent="0.3">
      <c r="A6" t="s">
        <v>211</v>
      </c>
      <c r="B6">
        <v>7.9051867858364447E-2</v>
      </c>
    </row>
    <row r="7" spans="1:9" x14ac:dyDescent="0.3">
      <c r="A7" t="s">
        <v>212</v>
      </c>
      <c r="B7">
        <v>1.6820542752828429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3</v>
      </c>
      <c r="C12">
        <v>458.26565914855291</v>
      </c>
      <c r="D12">
        <v>152.75521971618431</v>
      </c>
      <c r="E12">
        <v>53.990338313347067</v>
      </c>
      <c r="F12">
        <v>1.8869334430110883E-33</v>
      </c>
    </row>
    <row r="13" spans="1:9" x14ac:dyDescent="0.3">
      <c r="A13" t="s">
        <v>216</v>
      </c>
      <c r="B13">
        <v>1849</v>
      </c>
      <c r="C13">
        <v>5231.3878756599888</v>
      </c>
      <c r="D13">
        <v>2.8293065849972896</v>
      </c>
    </row>
    <row r="14" spans="1:9" ht="15" thickBot="1" x14ac:dyDescent="0.35">
      <c r="A14" s="3" t="s">
        <v>217</v>
      </c>
      <c r="B14" s="3">
        <v>1852</v>
      </c>
      <c r="C14" s="3">
        <v>5689.6535348085417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2.511100613502252</v>
      </c>
      <c r="C17">
        <v>0.12221743742179339</v>
      </c>
      <c r="D17">
        <v>20.546173005051742</v>
      </c>
      <c r="E17">
        <v>1.1682667292669545E-84</v>
      </c>
      <c r="F17">
        <v>2.2714019316710448</v>
      </c>
      <c r="G17">
        <v>2.7507992953334592</v>
      </c>
      <c r="H17">
        <v>2.2714019316710448</v>
      </c>
      <c r="I17">
        <v>2.7507992953334592</v>
      </c>
    </row>
    <row r="18" spans="1:9" x14ac:dyDescent="0.3">
      <c r="A18" t="s">
        <v>260</v>
      </c>
      <c r="B18">
        <v>1.1861413211385018E-2</v>
      </c>
      <c r="C18">
        <v>1.4989251119561845E-3</v>
      </c>
      <c r="D18">
        <v>7.9132794005333489</v>
      </c>
      <c r="E18">
        <v>4.2806977871196337E-15</v>
      </c>
      <c r="F18">
        <v>8.9216496139891809E-3</v>
      </c>
      <c r="G18">
        <v>1.4801176808780856E-2</v>
      </c>
      <c r="H18">
        <v>8.9216496139891809E-3</v>
      </c>
      <c r="I18">
        <v>1.4801176808780856E-2</v>
      </c>
    </row>
    <row r="19" spans="1:9" x14ac:dyDescent="0.3">
      <c r="A19" t="s">
        <v>261</v>
      </c>
      <c r="B19">
        <v>-8.9143266973381197E-3</v>
      </c>
      <c r="C19">
        <v>1.6947239564334029E-3</v>
      </c>
      <c r="D19">
        <v>-5.2600464302744534</v>
      </c>
      <c r="E19">
        <v>1.6073407246634859E-7</v>
      </c>
      <c r="F19">
        <v>-1.2238100350216384E-2</v>
      </c>
      <c r="G19">
        <v>-5.5905530444598558E-3</v>
      </c>
      <c r="H19">
        <v>-1.2238100350216384E-2</v>
      </c>
      <c r="I19">
        <v>-5.5905530444598558E-3</v>
      </c>
    </row>
    <row r="20" spans="1:9" ht="15" thickBot="1" x14ac:dyDescent="0.35">
      <c r="A20" s="3" t="s">
        <v>238</v>
      </c>
      <c r="B20" s="3">
        <v>-1.4724400520934327E-2</v>
      </c>
      <c r="C20" s="3">
        <v>2.3316442986652513E-3</v>
      </c>
      <c r="D20" s="3">
        <v>-6.3150286385291716</v>
      </c>
      <c r="E20" s="3">
        <v>3.374379038228295E-10</v>
      </c>
      <c r="F20" s="3">
        <v>-1.929733280195146E-2</v>
      </c>
      <c r="G20" s="3">
        <v>-1.0151468239917194E-2</v>
      </c>
      <c r="H20" s="3">
        <v>-1.929733280195146E-2</v>
      </c>
      <c r="I20" s="3">
        <v>-1.0151468239917194E-2</v>
      </c>
    </row>
    <row r="24" spans="1:9" x14ac:dyDescent="0.3">
      <c r="A24" t="s">
        <v>231</v>
      </c>
    </row>
    <row r="25" spans="1:9" ht="15" thickBot="1" x14ac:dyDescent="0.35"/>
    <row r="26" spans="1:9" x14ac:dyDescent="0.3">
      <c r="A26" s="15" t="s">
        <v>232</v>
      </c>
      <c r="B26" s="15" t="s">
        <v>263</v>
      </c>
      <c r="C26" s="15" t="s">
        <v>234</v>
      </c>
    </row>
    <row r="27" spans="1:9" x14ac:dyDescent="0.3">
      <c r="A27">
        <v>1</v>
      </c>
      <c r="B27">
        <v>2.4767817462596207</v>
      </c>
      <c r="C27">
        <v>-1.4767817462596207</v>
      </c>
    </row>
    <row r="28" spans="1:9" x14ac:dyDescent="0.3">
      <c r="A28">
        <v>2</v>
      </c>
      <c r="B28">
        <v>3.3967459961522075</v>
      </c>
      <c r="C28">
        <v>-0.39674599615220751</v>
      </c>
    </row>
    <row r="29" spans="1:9" x14ac:dyDescent="0.3">
      <c r="A29">
        <v>3</v>
      </c>
      <c r="B29">
        <v>3.1689207973224636</v>
      </c>
      <c r="C29">
        <v>0.83107920267753643</v>
      </c>
    </row>
    <row r="30" spans="1:9" x14ac:dyDescent="0.3">
      <c r="A30">
        <v>4</v>
      </c>
      <c r="B30">
        <v>2.9780062448479518</v>
      </c>
      <c r="C30">
        <v>-1.9780062448479518</v>
      </c>
    </row>
    <row r="31" spans="1:9" x14ac:dyDescent="0.3">
      <c r="A31">
        <v>5</v>
      </c>
      <c r="B31">
        <v>3.7873726993975039</v>
      </c>
      <c r="C31">
        <v>0.21262730060249613</v>
      </c>
    </row>
    <row r="32" spans="1:9" x14ac:dyDescent="0.3">
      <c r="A32">
        <v>6</v>
      </c>
      <c r="B32">
        <v>2.6196570491554629</v>
      </c>
      <c r="C32">
        <v>-1.6196570491554629</v>
      </c>
    </row>
    <row r="33" spans="1:3" x14ac:dyDescent="0.3">
      <c r="A33">
        <v>7</v>
      </c>
      <c r="B33">
        <v>2.1178806736631115</v>
      </c>
      <c r="C33">
        <v>-0.1178806736631115</v>
      </c>
    </row>
    <row r="34" spans="1:3" x14ac:dyDescent="0.3">
      <c r="A34">
        <v>8</v>
      </c>
      <c r="B34">
        <v>3.2537618491227569</v>
      </c>
      <c r="C34">
        <v>-0.2537618491227569</v>
      </c>
    </row>
    <row r="35" spans="1:3" x14ac:dyDescent="0.3">
      <c r="A35">
        <v>9</v>
      </c>
      <c r="B35">
        <v>3.8604057428258605</v>
      </c>
      <c r="C35">
        <v>-0.86040574282586046</v>
      </c>
    </row>
    <row r="36" spans="1:3" x14ac:dyDescent="0.3">
      <c r="A36">
        <v>10</v>
      </c>
      <c r="B36">
        <v>3.3013964995009411</v>
      </c>
      <c r="C36">
        <v>1.6986035004990589</v>
      </c>
    </row>
    <row r="37" spans="1:3" x14ac:dyDescent="0.3">
      <c r="A37">
        <v>11</v>
      </c>
      <c r="B37">
        <v>3.639197173807029</v>
      </c>
      <c r="C37">
        <v>-2.639197173807029</v>
      </c>
    </row>
    <row r="38" spans="1:3" x14ac:dyDescent="0.3">
      <c r="A38">
        <v>12</v>
      </c>
      <c r="B38">
        <v>3.377985361314976</v>
      </c>
      <c r="C38">
        <v>-0.37798536131497595</v>
      </c>
    </row>
    <row r="39" spans="1:3" x14ac:dyDescent="0.3">
      <c r="A39">
        <v>13</v>
      </c>
      <c r="B39">
        <v>2.9887371193059971</v>
      </c>
      <c r="C39">
        <v>1.0112628806940029</v>
      </c>
    </row>
    <row r="40" spans="1:3" x14ac:dyDescent="0.3">
      <c r="A40">
        <v>14</v>
      </c>
      <c r="B40">
        <v>2.823350758347313</v>
      </c>
      <c r="C40">
        <v>4.1766492416526866</v>
      </c>
    </row>
    <row r="41" spans="1:3" x14ac:dyDescent="0.3">
      <c r="A41">
        <v>15</v>
      </c>
      <c r="B41">
        <v>3.0280338084108123</v>
      </c>
      <c r="C41">
        <v>0.97196619158918773</v>
      </c>
    </row>
    <row r="42" spans="1:3" x14ac:dyDescent="0.3">
      <c r="A42">
        <v>16</v>
      </c>
      <c r="B42">
        <v>3.0771372815232132</v>
      </c>
      <c r="C42">
        <v>-7.7137281523213197E-2</v>
      </c>
    </row>
    <row r="43" spans="1:3" x14ac:dyDescent="0.3">
      <c r="A43">
        <v>17</v>
      </c>
      <c r="B43">
        <v>3.3767235235404072</v>
      </c>
      <c r="C43">
        <v>-1.3767235235404072</v>
      </c>
    </row>
    <row r="44" spans="1:3" x14ac:dyDescent="0.3">
      <c r="A44">
        <v>18</v>
      </c>
      <c r="B44">
        <v>2.7487399525512957</v>
      </c>
      <c r="C44">
        <v>-0.74873995255129566</v>
      </c>
    </row>
    <row r="45" spans="1:3" x14ac:dyDescent="0.3">
      <c r="A45">
        <v>19</v>
      </c>
      <c r="B45">
        <v>2.6208800299159991</v>
      </c>
      <c r="C45">
        <v>-0.62088002991599911</v>
      </c>
    </row>
    <row r="46" spans="1:3" x14ac:dyDescent="0.3">
      <c r="A46">
        <v>20</v>
      </c>
      <c r="B46">
        <v>2.062485864196038</v>
      </c>
      <c r="C46">
        <v>-2.062485864196038</v>
      </c>
    </row>
    <row r="47" spans="1:3" x14ac:dyDescent="0.3">
      <c r="A47">
        <v>21</v>
      </c>
      <c r="B47">
        <v>4.1068402621301372</v>
      </c>
      <c r="C47">
        <v>0.8931597378698628</v>
      </c>
    </row>
    <row r="48" spans="1:3" x14ac:dyDescent="0.3">
      <c r="A48">
        <v>22</v>
      </c>
      <c r="B48">
        <v>3.0255499356682862</v>
      </c>
      <c r="C48">
        <v>-3.0255499356682862</v>
      </c>
    </row>
    <row r="49" spans="1:3" x14ac:dyDescent="0.3">
      <c r="A49">
        <v>23</v>
      </c>
      <c r="B49">
        <v>3.8104761557355604</v>
      </c>
      <c r="C49">
        <v>-1.8104761557355604</v>
      </c>
    </row>
    <row r="50" spans="1:3" x14ac:dyDescent="0.3">
      <c r="A50">
        <v>24</v>
      </c>
      <c r="B50">
        <v>2.9074384031704534</v>
      </c>
      <c r="C50">
        <v>-1.9074384031704534</v>
      </c>
    </row>
    <row r="51" spans="1:3" x14ac:dyDescent="0.3">
      <c r="A51">
        <v>25</v>
      </c>
      <c r="B51">
        <v>1.8870755378414268</v>
      </c>
      <c r="C51">
        <v>1.1129244621585732</v>
      </c>
    </row>
    <row r="52" spans="1:3" x14ac:dyDescent="0.3">
      <c r="A52">
        <v>26</v>
      </c>
      <c r="B52">
        <v>3.9616256302345874</v>
      </c>
      <c r="C52">
        <v>3.8374369765412641E-2</v>
      </c>
    </row>
    <row r="53" spans="1:3" x14ac:dyDescent="0.3">
      <c r="A53">
        <v>27</v>
      </c>
      <c r="B53">
        <v>2.4290495580652403</v>
      </c>
      <c r="C53">
        <v>-1.4290495580652403</v>
      </c>
    </row>
    <row r="54" spans="1:3" x14ac:dyDescent="0.3">
      <c r="A54">
        <v>28</v>
      </c>
      <c r="B54">
        <v>3.0276196005799378</v>
      </c>
      <c r="C54">
        <v>0.97238039942006216</v>
      </c>
    </row>
    <row r="55" spans="1:3" x14ac:dyDescent="0.3">
      <c r="A55">
        <v>29</v>
      </c>
      <c r="B55">
        <v>2.75991998726307</v>
      </c>
      <c r="C55">
        <v>4.2400800127369305</v>
      </c>
    </row>
    <row r="56" spans="1:3" x14ac:dyDescent="0.3">
      <c r="A56">
        <v>30</v>
      </c>
      <c r="B56">
        <v>2.6016310783306951</v>
      </c>
      <c r="C56">
        <v>2.3983689216693049</v>
      </c>
    </row>
    <row r="57" spans="1:3" x14ac:dyDescent="0.3">
      <c r="A57">
        <v>31</v>
      </c>
      <c r="B57">
        <v>2.238322539835528</v>
      </c>
      <c r="C57">
        <v>-1.238322539835528</v>
      </c>
    </row>
    <row r="58" spans="1:3" x14ac:dyDescent="0.3">
      <c r="A58">
        <v>32</v>
      </c>
      <c r="B58">
        <v>3.164630610600192</v>
      </c>
      <c r="C58">
        <v>-1.164630610600192</v>
      </c>
    </row>
    <row r="59" spans="1:3" x14ac:dyDescent="0.3">
      <c r="A59">
        <v>33</v>
      </c>
      <c r="B59">
        <v>3.2500534316974345</v>
      </c>
      <c r="C59">
        <v>-1.2500534316974345</v>
      </c>
    </row>
    <row r="60" spans="1:3" x14ac:dyDescent="0.3">
      <c r="A60">
        <v>34</v>
      </c>
      <c r="B60">
        <v>3.1902680706427886</v>
      </c>
      <c r="C60">
        <v>1.8097319293572114</v>
      </c>
    </row>
    <row r="61" spans="1:3" x14ac:dyDescent="0.3">
      <c r="A61">
        <v>35</v>
      </c>
      <c r="B61">
        <v>2.9533636591304728</v>
      </c>
      <c r="C61">
        <v>2.0466363408695272</v>
      </c>
    </row>
    <row r="62" spans="1:3" x14ac:dyDescent="0.3">
      <c r="A62">
        <v>36</v>
      </c>
      <c r="B62">
        <v>3.2126953755201098</v>
      </c>
      <c r="C62">
        <v>-1.2126953755201098</v>
      </c>
    </row>
    <row r="63" spans="1:3" x14ac:dyDescent="0.3">
      <c r="A63">
        <v>37</v>
      </c>
      <c r="B63">
        <v>2.8876994700284224</v>
      </c>
      <c r="C63">
        <v>-0.88769947002842242</v>
      </c>
    </row>
    <row r="64" spans="1:3" x14ac:dyDescent="0.3">
      <c r="A64">
        <v>38</v>
      </c>
      <c r="B64">
        <v>2.6117793577513413</v>
      </c>
      <c r="C64">
        <v>-1.6117793577513413</v>
      </c>
    </row>
    <row r="65" spans="1:3" x14ac:dyDescent="0.3">
      <c r="A65">
        <v>39</v>
      </c>
      <c r="B65">
        <v>2.5028441987319838</v>
      </c>
      <c r="C65">
        <v>0.49715580126801617</v>
      </c>
    </row>
    <row r="66" spans="1:3" x14ac:dyDescent="0.3">
      <c r="A66">
        <v>40</v>
      </c>
      <c r="B66">
        <v>2.6507956279744</v>
      </c>
      <c r="C66">
        <v>-1.6507956279744</v>
      </c>
    </row>
    <row r="67" spans="1:3" x14ac:dyDescent="0.3">
      <c r="A67">
        <v>41</v>
      </c>
      <c r="B67">
        <v>3.5967196828840358</v>
      </c>
      <c r="C67">
        <v>1.4032803171159642</v>
      </c>
    </row>
    <row r="68" spans="1:3" x14ac:dyDescent="0.3">
      <c r="A68">
        <v>42</v>
      </c>
      <c r="B68">
        <v>2.8538976252393535</v>
      </c>
      <c r="C68">
        <v>3.1461023747606465</v>
      </c>
    </row>
    <row r="69" spans="1:3" x14ac:dyDescent="0.3">
      <c r="A69">
        <v>43</v>
      </c>
      <c r="B69">
        <v>3.6400057738674318</v>
      </c>
      <c r="C69">
        <v>-1.6400057738674318</v>
      </c>
    </row>
    <row r="70" spans="1:3" x14ac:dyDescent="0.3">
      <c r="A70">
        <v>44</v>
      </c>
      <c r="B70">
        <v>2.2536466849046843</v>
      </c>
      <c r="C70">
        <v>1.7463533150953157</v>
      </c>
    </row>
    <row r="71" spans="1:3" x14ac:dyDescent="0.3">
      <c r="A71">
        <v>45</v>
      </c>
      <c r="B71">
        <v>3.0855636483531694</v>
      </c>
      <c r="C71">
        <v>1.9144363516468306</v>
      </c>
    </row>
    <row r="72" spans="1:3" x14ac:dyDescent="0.3">
      <c r="A72">
        <v>46</v>
      </c>
      <c r="B72">
        <v>2.5943592655654237</v>
      </c>
      <c r="C72">
        <v>1.4056407344345763</v>
      </c>
    </row>
    <row r="73" spans="1:3" x14ac:dyDescent="0.3">
      <c r="A73">
        <v>47</v>
      </c>
      <c r="B73">
        <v>3.0691581623625099</v>
      </c>
      <c r="C73">
        <v>0.93084183763749007</v>
      </c>
    </row>
    <row r="74" spans="1:3" x14ac:dyDescent="0.3">
      <c r="A74">
        <v>48</v>
      </c>
      <c r="B74">
        <v>3.9328855205372486</v>
      </c>
      <c r="C74">
        <v>-0.9328855205372486</v>
      </c>
    </row>
    <row r="75" spans="1:3" x14ac:dyDescent="0.3">
      <c r="A75">
        <v>49</v>
      </c>
      <c r="B75">
        <v>3.3297114429297605</v>
      </c>
      <c r="C75">
        <v>-1.3297114429297605</v>
      </c>
    </row>
    <row r="76" spans="1:3" x14ac:dyDescent="0.3">
      <c r="A76">
        <v>50</v>
      </c>
      <c r="B76">
        <v>3.3696892016954685</v>
      </c>
      <c r="C76">
        <v>0.63031079830453152</v>
      </c>
    </row>
    <row r="77" spans="1:3" x14ac:dyDescent="0.3">
      <c r="A77">
        <v>51</v>
      </c>
      <c r="B77">
        <v>2.3812771994350315</v>
      </c>
      <c r="C77">
        <v>-0.38127719943503147</v>
      </c>
    </row>
    <row r="78" spans="1:3" x14ac:dyDescent="0.3">
      <c r="A78">
        <v>52</v>
      </c>
      <c r="B78">
        <v>2.9634019845145363</v>
      </c>
      <c r="C78">
        <v>1.0365980154854637</v>
      </c>
    </row>
    <row r="79" spans="1:3" x14ac:dyDescent="0.3">
      <c r="A79">
        <v>53</v>
      </c>
      <c r="B79">
        <v>2.4158980625355717</v>
      </c>
      <c r="C79">
        <v>-0.41589806253557171</v>
      </c>
    </row>
    <row r="80" spans="1:3" x14ac:dyDescent="0.3">
      <c r="A80">
        <v>54</v>
      </c>
      <c r="B80">
        <v>3.704949377403048</v>
      </c>
      <c r="C80">
        <v>1.295050622596952</v>
      </c>
    </row>
    <row r="81" spans="1:3" x14ac:dyDescent="0.3">
      <c r="A81">
        <v>55</v>
      </c>
      <c r="B81">
        <v>2.6485711220699892</v>
      </c>
      <c r="C81">
        <v>0.35142887793001076</v>
      </c>
    </row>
    <row r="82" spans="1:3" x14ac:dyDescent="0.3">
      <c r="A82">
        <v>56</v>
      </c>
      <c r="B82">
        <v>2.783009080594006</v>
      </c>
      <c r="C82">
        <v>1.216990919405994</v>
      </c>
    </row>
    <row r="83" spans="1:3" x14ac:dyDescent="0.3">
      <c r="A83">
        <v>57</v>
      </c>
      <c r="B83">
        <v>2.4485127315423791</v>
      </c>
      <c r="C83">
        <v>0.55148726845762086</v>
      </c>
    </row>
    <row r="84" spans="1:3" x14ac:dyDescent="0.3">
      <c r="A84">
        <v>58</v>
      </c>
      <c r="B84">
        <v>2.8696533937440112</v>
      </c>
      <c r="C84">
        <v>1.1303466062559888</v>
      </c>
    </row>
    <row r="85" spans="1:3" x14ac:dyDescent="0.3">
      <c r="A85">
        <v>59</v>
      </c>
      <c r="B85">
        <v>1.6640294570442986</v>
      </c>
      <c r="C85">
        <v>-0.66402945704429861</v>
      </c>
    </row>
    <row r="86" spans="1:3" x14ac:dyDescent="0.3">
      <c r="A86">
        <v>60</v>
      </c>
      <c r="B86">
        <v>3.5739456008599255</v>
      </c>
      <c r="C86">
        <v>-0.57394560085992552</v>
      </c>
    </row>
    <row r="87" spans="1:3" x14ac:dyDescent="0.3">
      <c r="A87">
        <v>61</v>
      </c>
      <c r="B87">
        <v>3.2861441333068231</v>
      </c>
      <c r="C87">
        <v>2.7138558666931769</v>
      </c>
    </row>
    <row r="88" spans="1:3" x14ac:dyDescent="0.3">
      <c r="A88">
        <v>62</v>
      </c>
      <c r="B88">
        <v>3.3085520890287867</v>
      </c>
      <c r="C88">
        <v>0.69144791097121328</v>
      </c>
    </row>
    <row r="89" spans="1:3" x14ac:dyDescent="0.3">
      <c r="A89">
        <v>63</v>
      </c>
      <c r="B89">
        <v>2.6461290446584891</v>
      </c>
      <c r="C89">
        <v>0.35387095534151092</v>
      </c>
    </row>
    <row r="90" spans="1:3" x14ac:dyDescent="0.3">
      <c r="A90">
        <v>64</v>
      </c>
      <c r="B90">
        <v>3.3067054849878383</v>
      </c>
      <c r="C90">
        <v>-1.3067054849878383</v>
      </c>
    </row>
    <row r="91" spans="1:3" x14ac:dyDescent="0.3">
      <c r="A91">
        <v>65</v>
      </c>
      <c r="B91">
        <v>3.0008202711261216</v>
      </c>
      <c r="C91">
        <v>0.9991797288738784</v>
      </c>
    </row>
    <row r="92" spans="1:3" x14ac:dyDescent="0.3">
      <c r="A92">
        <v>66</v>
      </c>
      <c r="B92">
        <v>2.4312222076047285</v>
      </c>
      <c r="C92">
        <v>0.56877779239527149</v>
      </c>
    </row>
    <row r="93" spans="1:3" x14ac:dyDescent="0.3">
      <c r="A93">
        <v>67</v>
      </c>
      <c r="B93">
        <v>3.1718730670619419</v>
      </c>
      <c r="C93">
        <v>-1.1718730670619419</v>
      </c>
    </row>
    <row r="94" spans="1:3" x14ac:dyDescent="0.3">
      <c r="A94">
        <v>68</v>
      </c>
      <c r="B94">
        <v>3.1898896327091268</v>
      </c>
      <c r="C94">
        <v>-2.1898896327091268</v>
      </c>
    </row>
    <row r="95" spans="1:3" x14ac:dyDescent="0.3">
      <c r="A95">
        <v>69</v>
      </c>
      <c r="B95">
        <v>3.1001407696195309</v>
      </c>
      <c r="C95">
        <v>-1.1001407696195309</v>
      </c>
    </row>
    <row r="96" spans="1:3" x14ac:dyDescent="0.3">
      <c r="A96">
        <v>70</v>
      </c>
      <c r="B96">
        <v>2.7276142711269324</v>
      </c>
      <c r="C96">
        <v>-0.72761427112693244</v>
      </c>
    </row>
    <row r="97" spans="1:3" x14ac:dyDescent="0.3">
      <c r="A97">
        <v>71</v>
      </c>
      <c r="B97">
        <v>3.178179332847912</v>
      </c>
      <c r="C97">
        <v>-0.17817933284791199</v>
      </c>
    </row>
    <row r="98" spans="1:3" x14ac:dyDescent="0.3">
      <c r="A98">
        <v>72</v>
      </c>
      <c r="B98">
        <v>2.8995139145413518</v>
      </c>
      <c r="C98">
        <v>0.10048608545864823</v>
      </c>
    </row>
    <row r="99" spans="1:3" x14ac:dyDescent="0.3">
      <c r="A99">
        <v>73</v>
      </c>
      <c r="B99">
        <v>3.1336604927939291</v>
      </c>
      <c r="C99">
        <v>-0.13366049279392911</v>
      </c>
    </row>
    <row r="100" spans="1:3" x14ac:dyDescent="0.3">
      <c r="A100">
        <v>74</v>
      </c>
      <c r="B100">
        <v>1.8793798529498802</v>
      </c>
      <c r="C100">
        <v>1.1206201470501198</v>
      </c>
    </row>
    <row r="101" spans="1:3" x14ac:dyDescent="0.3">
      <c r="A101">
        <v>75</v>
      </c>
      <c r="B101">
        <v>3.9388270718635918</v>
      </c>
      <c r="C101">
        <v>2.0611729281364082</v>
      </c>
    </row>
    <row r="102" spans="1:3" x14ac:dyDescent="0.3">
      <c r="A102">
        <v>76</v>
      </c>
      <c r="B102">
        <v>3.2250070206401413</v>
      </c>
      <c r="C102">
        <v>-1.2250070206401413</v>
      </c>
    </row>
    <row r="103" spans="1:3" x14ac:dyDescent="0.3">
      <c r="A103">
        <v>77</v>
      </c>
      <c r="B103">
        <v>3.0926418344196285</v>
      </c>
      <c r="C103">
        <v>-1.0926418344196285</v>
      </c>
    </row>
    <row r="104" spans="1:3" x14ac:dyDescent="0.3">
      <c r="A104">
        <v>78</v>
      </c>
      <c r="B104">
        <v>3.8124869890419455</v>
      </c>
      <c r="C104">
        <v>1.1875130109580545</v>
      </c>
    </row>
    <row r="105" spans="1:3" x14ac:dyDescent="0.3">
      <c r="A105">
        <v>79</v>
      </c>
      <c r="B105">
        <v>2.5588527221350752</v>
      </c>
      <c r="C105">
        <v>-1.5588527221350752</v>
      </c>
    </row>
    <row r="106" spans="1:3" x14ac:dyDescent="0.3">
      <c r="A106">
        <v>80</v>
      </c>
      <c r="B106">
        <v>2.338418022251294</v>
      </c>
      <c r="C106">
        <v>0.66158197774870597</v>
      </c>
    </row>
    <row r="107" spans="1:3" x14ac:dyDescent="0.3">
      <c r="A107">
        <v>81</v>
      </c>
      <c r="B107">
        <v>3.1453523027113666</v>
      </c>
      <c r="C107">
        <v>-1.1453523027113666</v>
      </c>
    </row>
    <row r="108" spans="1:3" x14ac:dyDescent="0.3">
      <c r="A108">
        <v>82</v>
      </c>
      <c r="B108">
        <v>2.9878048287354382</v>
      </c>
      <c r="C108">
        <v>1.2195171264561822E-2</v>
      </c>
    </row>
    <row r="109" spans="1:3" x14ac:dyDescent="0.3">
      <c r="A109">
        <v>83</v>
      </c>
      <c r="B109">
        <v>3.6098948482619599</v>
      </c>
      <c r="C109">
        <v>1.3901051517380401</v>
      </c>
    </row>
    <row r="110" spans="1:3" x14ac:dyDescent="0.3">
      <c r="A110">
        <v>84</v>
      </c>
      <c r="B110">
        <v>3.0725767014759602</v>
      </c>
      <c r="C110">
        <v>-7.2576701475960181E-2</v>
      </c>
    </row>
    <row r="111" spans="1:3" x14ac:dyDescent="0.3">
      <c r="A111">
        <v>85</v>
      </c>
      <c r="B111">
        <v>2.9565582097664009</v>
      </c>
      <c r="C111">
        <v>1.0434417902335991</v>
      </c>
    </row>
    <row r="112" spans="1:3" x14ac:dyDescent="0.3">
      <c r="A112">
        <v>86</v>
      </c>
      <c r="B112">
        <v>3.1829491049670908</v>
      </c>
      <c r="C112">
        <v>-0.18294910496709083</v>
      </c>
    </row>
    <row r="113" spans="1:3" x14ac:dyDescent="0.3">
      <c r="A113">
        <v>87</v>
      </c>
      <c r="B113">
        <v>3.4875412564818093</v>
      </c>
      <c r="C113">
        <v>0.51245874351819065</v>
      </c>
    </row>
    <row r="114" spans="1:3" x14ac:dyDescent="0.3">
      <c r="A114">
        <v>88</v>
      </c>
      <c r="B114">
        <v>2.9325239219290764</v>
      </c>
      <c r="C114">
        <v>-1.9325239219290764</v>
      </c>
    </row>
    <row r="115" spans="1:3" x14ac:dyDescent="0.3">
      <c r="A115">
        <v>89</v>
      </c>
      <c r="B115">
        <v>2.7877464382078281</v>
      </c>
      <c r="C115">
        <v>-0.78774643820782808</v>
      </c>
    </row>
    <row r="116" spans="1:3" x14ac:dyDescent="0.3">
      <c r="A116">
        <v>90</v>
      </c>
      <c r="B116">
        <v>2.5388763939112589</v>
      </c>
      <c r="C116">
        <v>2.4611236060887411</v>
      </c>
    </row>
    <row r="117" spans="1:3" x14ac:dyDescent="0.3">
      <c r="A117">
        <v>91</v>
      </c>
      <c r="B117">
        <v>2.7918013149498573</v>
      </c>
      <c r="C117">
        <v>0.20819868505014272</v>
      </c>
    </row>
    <row r="118" spans="1:3" x14ac:dyDescent="0.3">
      <c r="A118">
        <v>92</v>
      </c>
      <c r="B118">
        <v>3.2597034004491001</v>
      </c>
      <c r="C118">
        <v>-0.25970340044910012</v>
      </c>
    </row>
    <row r="119" spans="1:3" x14ac:dyDescent="0.3">
      <c r="A119">
        <v>93</v>
      </c>
      <c r="B119">
        <v>2.630844044582735</v>
      </c>
      <c r="C119">
        <v>3.369155955417265</v>
      </c>
    </row>
    <row r="120" spans="1:3" x14ac:dyDescent="0.3">
      <c r="A120">
        <v>94</v>
      </c>
      <c r="B120">
        <v>3.6511338067654737</v>
      </c>
      <c r="C120">
        <v>-1.6511338067654737</v>
      </c>
    </row>
    <row r="121" spans="1:3" x14ac:dyDescent="0.3">
      <c r="A121">
        <v>95</v>
      </c>
      <c r="B121">
        <v>3.5487577355952782</v>
      </c>
      <c r="C121">
        <v>-0.54875773559527818</v>
      </c>
    </row>
    <row r="122" spans="1:3" x14ac:dyDescent="0.3">
      <c r="A122">
        <v>96</v>
      </c>
      <c r="B122">
        <v>3.0911496411798671</v>
      </c>
      <c r="C122">
        <v>-2.0911496411798671</v>
      </c>
    </row>
    <row r="123" spans="1:3" x14ac:dyDescent="0.3">
      <c r="A123">
        <v>97</v>
      </c>
      <c r="B123">
        <v>2.5690966747785007</v>
      </c>
      <c r="C123">
        <v>-2.5690966747785007</v>
      </c>
    </row>
    <row r="124" spans="1:3" x14ac:dyDescent="0.3">
      <c r="A124">
        <v>98</v>
      </c>
      <c r="B124">
        <v>2.3928570418955339</v>
      </c>
      <c r="C124">
        <v>-1.3928570418955339</v>
      </c>
    </row>
    <row r="125" spans="1:3" x14ac:dyDescent="0.3">
      <c r="A125">
        <v>99</v>
      </c>
      <c r="B125">
        <v>3.6055267829839983</v>
      </c>
      <c r="C125">
        <v>2.3944732170160017</v>
      </c>
    </row>
    <row r="126" spans="1:3" x14ac:dyDescent="0.3">
      <c r="A126">
        <v>100</v>
      </c>
      <c r="B126">
        <v>3.1761583320604547</v>
      </c>
      <c r="C126">
        <v>-2.1761583320604547</v>
      </c>
    </row>
    <row r="127" spans="1:3" x14ac:dyDescent="0.3">
      <c r="A127">
        <v>101</v>
      </c>
      <c r="B127">
        <v>3.7966401956399336</v>
      </c>
      <c r="C127">
        <v>-1.7966401956399336</v>
      </c>
    </row>
    <row r="128" spans="1:3" x14ac:dyDescent="0.3">
      <c r="A128">
        <v>102</v>
      </c>
      <c r="B128">
        <v>3.69502165321967</v>
      </c>
      <c r="C128">
        <v>2.30497834678033</v>
      </c>
    </row>
    <row r="129" spans="1:3" x14ac:dyDescent="0.3">
      <c r="A129">
        <v>103</v>
      </c>
      <c r="B129">
        <v>3.1833808767197032</v>
      </c>
      <c r="C129">
        <v>-1.1833808767197032</v>
      </c>
    </row>
    <row r="130" spans="1:3" x14ac:dyDescent="0.3">
      <c r="A130">
        <v>104</v>
      </c>
      <c r="B130">
        <v>3.2990098000962917</v>
      </c>
      <c r="C130">
        <v>-0.29900980009629174</v>
      </c>
    </row>
    <row r="131" spans="1:3" x14ac:dyDescent="0.3">
      <c r="A131">
        <v>105</v>
      </c>
      <c r="B131">
        <v>3.0118200838359273</v>
      </c>
      <c r="C131">
        <v>-1.1820083835927253E-2</v>
      </c>
    </row>
    <row r="132" spans="1:3" x14ac:dyDescent="0.3">
      <c r="A132">
        <v>106</v>
      </c>
      <c r="B132">
        <v>3.1467007610198512</v>
      </c>
      <c r="C132">
        <v>-2.1467007610198512</v>
      </c>
    </row>
    <row r="133" spans="1:3" x14ac:dyDescent="0.3">
      <c r="A133">
        <v>107</v>
      </c>
      <c r="B133">
        <v>3.9151805780251796</v>
      </c>
      <c r="C133">
        <v>8.4819421974820397E-2</v>
      </c>
    </row>
    <row r="134" spans="1:3" x14ac:dyDescent="0.3">
      <c r="A134">
        <v>108</v>
      </c>
      <c r="B134">
        <v>3.98201645681121</v>
      </c>
      <c r="C134">
        <v>1.798354318879003E-2</v>
      </c>
    </row>
    <row r="135" spans="1:3" x14ac:dyDescent="0.3">
      <c r="A135">
        <v>109</v>
      </c>
      <c r="B135">
        <v>2.9659490718747303</v>
      </c>
      <c r="C135">
        <v>-2.9659490718747303</v>
      </c>
    </row>
    <row r="136" spans="1:3" x14ac:dyDescent="0.3">
      <c r="A136">
        <v>110</v>
      </c>
      <c r="B136">
        <v>4.2183669891349904</v>
      </c>
      <c r="C136">
        <v>-1.2183669891349904</v>
      </c>
    </row>
    <row r="137" spans="1:3" x14ac:dyDescent="0.3">
      <c r="A137">
        <v>111</v>
      </c>
      <c r="B137">
        <v>1.8843833359399622</v>
      </c>
      <c r="C137">
        <v>-0.88438333593996221</v>
      </c>
    </row>
    <row r="138" spans="1:3" x14ac:dyDescent="0.3">
      <c r="A138">
        <v>112</v>
      </c>
      <c r="B138">
        <v>3.215836902286112</v>
      </c>
      <c r="C138">
        <v>-0.21583690228611196</v>
      </c>
    </row>
    <row r="139" spans="1:3" x14ac:dyDescent="0.3">
      <c r="A139">
        <v>113</v>
      </c>
      <c r="B139">
        <v>4.2487267765737027</v>
      </c>
      <c r="C139">
        <v>1.7512732234262973</v>
      </c>
    </row>
    <row r="140" spans="1:3" x14ac:dyDescent="0.3">
      <c r="A140">
        <v>114</v>
      </c>
      <c r="B140">
        <v>2.4871515045398889</v>
      </c>
      <c r="C140">
        <v>-2.4871515045398889</v>
      </c>
    </row>
    <row r="141" spans="1:3" x14ac:dyDescent="0.3">
      <c r="A141">
        <v>115</v>
      </c>
      <c r="B141">
        <v>2.8722322853586513</v>
      </c>
      <c r="C141">
        <v>3.1277677146413487</v>
      </c>
    </row>
    <row r="142" spans="1:3" x14ac:dyDescent="0.3">
      <c r="A142">
        <v>116</v>
      </c>
      <c r="B142">
        <v>2.688491027206827</v>
      </c>
      <c r="C142">
        <v>-0.68849102720682698</v>
      </c>
    </row>
    <row r="143" spans="1:3" x14ac:dyDescent="0.3">
      <c r="A143">
        <v>117</v>
      </c>
      <c r="B143">
        <v>3.13765661781982</v>
      </c>
      <c r="C143">
        <v>0.86234338218018003</v>
      </c>
    </row>
    <row r="144" spans="1:3" x14ac:dyDescent="0.3">
      <c r="A144">
        <v>118</v>
      </c>
      <c r="B144">
        <v>3.4530405339374988</v>
      </c>
      <c r="C144">
        <v>-0.45304053393749877</v>
      </c>
    </row>
    <row r="145" spans="1:3" x14ac:dyDescent="0.3">
      <c r="A145">
        <v>119</v>
      </c>
      <c r="B145">
        <v>3.0307734084471396</v>
      </c>
      <c r="C145">
        <v>1.9692265915528604</v>
      </c>
    </row>
    <row r="146" spans="1:3" x14ac:dyDescent="0.3">
      <c r="A146">
        <v>120</v>
      </c>
      <c r="B146">
        <v>3.982027436114302</v>
      </c>
      <c r="C146">
        <v>-0.98202743611430199</v>
      </c>
    </row>
    <row r="147" spans="1:3" x14ac:dyDescent="0.3">
      <c r="A147">
        <v>121</v>
      </c>
      <c r="B147">
        <v>3.2588605894735396</v>
      </c>
      <c r="C147">
        <v>-0.25886058947353963</v>
      </c>
    </row>
    <row r="148" spans="1:3" x14ac:dyDescent="0.3">
      <c r="A148">
        <v>122</v>
      </c>
      <c r="B148">
        <v>2.7128728455060549</v>
      </c>
      <c r="C148">
        <v>3.2871271544939451</v>
      </c>
    </row>
    <row r="149" spans="1:3" x14ac:dyDescent="0.3">
      <c r="A149">
        <v>123</v>
      </c>
      <c r="B149">
        <v>4.1651238576756802</v>
      </c>
      <c r="C149">
        <v>-0.16512385767568016</v>
      </c>
    </row>
    <row r="150" spans="1:3" x14ac:dyDescent="0.3">
      <c r="A150">
        <v>124</v>
      </c>
      <c r="B150">
        <v>3.1394505983662744</v>
      </c>
      <c r="C150">
        <v>-3.1394505983662744</v>
      </c>
    </row>
    <row r="151" spans="1:3" x14ac:dyDescent="0.3">
      <c r="A151">
        <v>125</v>
      </c>
      <c r="B151">
        <v>3.4999090470155916</v>
      </c>
      <c r="C151">
        <v>-2.4999090470155916</v>
      </c>
    </row>
    <row r="152" spans="1:3" x14ac:dyDescent="0.3">
      <c r="A152">
        <v>126</v>
      </c>
      <c r="B152">
        <v>2.3144033025447173</v>
      </c>
      <c r="C152">
        <v>-2.3144033025447173</v>
      </c>
    </row>
    <row r="153" spans="1:3" x14ac:dyDescent="0.3">
      <c r="A153">
        <v>127</v>
      </c>
      <c r="B153">
        <v>2.8708934501982228</v>
      </c>
      <c r="C153">
        <v>0.12910654980177716</v>
      </c>
    </row>
    <row r="154" spans="1:3" x14ac:dyDescent="0.3">
      <c r="A154">
        <v>128</v>
      </c>
      <c r="B154">
        <v>3.9107132850051873</v>
      </c>
      <c r="C154">
        <v>-0.91071328500518733</v>
      </c>
    </row>
    <row r="155" spans="1:3" x14ac:dyDescent="0.3">
      <c r="A155">
        <v>129</v>
      </c>
      <c r="B155">
        <v>2.9652111914313872</v>
      </c>
      <c r="C155">
        <v>3.0347888085686128</v>
      </c>
    </row>
    <row r="156" spans="1:3" x14ac:dyDescent="0.3">
      <c r="A156">
        <v>130</v>
      </c>
      <c r="B156">
        <v>3.147874317834658</v>
      </c>
      <c r="C156">
        <v>-2.147874317834658</v>
      </c>
    </row>
    <row r="157" spans="1:3" x14ac:dyDescent="0.3">
      <c r="A157">
        <v>131</v>
      </c>
      <c r="B157">
        <v>2.9256872181107889</v>
      </c>
      <c r="C157">
        <v>7.4312781889211088E-2</v>
      </c>
    </row>
    <row r="158" spans="1:3" x14ac:dyDescent="0.3">
      <c r="A158">
        <v>132</v>
      </c>
      <c r="B158">
        <v>3.235767655411586</v>
      </c>
      <c r="C158">
        <v>-1.235767655411586</v>
      </c>
    </row>
    <row r="159" spans="1:3" x14ac:dyDescent="0.3">
      <c r="A159">
        <v>133</v>
      </c>
      <c r="B159">
        <v>2.5487730687072805</v>
      </c>
      <c r="C159">
        <v>0.45122693129271951</v>
      </c>
    </row>
    <row r="160" spans="1:3" x14ac:dyDescent="0.3">
      <c r="A160">
        <v>134</v>
      </c>
      <c r="B160">
        <v>2.9964959387667709</v>
      </c>
      <c r="C160">
        <v>1.0035040612332291</v>
      </c>
    </row>
    <row r="161" spans="1:3" x14ac:dyDescent="0.3">
      <c r="A161">
        <v>135</v>
      </c>
      <c r="B161">
        <v>3.2194208505062218</v>
      </c>
      <c r="C161">
        <v>0.78057914949377816</v>
      </c>
    </row>
    <row r="162" spans="1:3" x14ac:dyDescent="0.3">
      <c r="A162">
        <v>136</v>
      </c>
      <c r="B162">
        <v>3.0367149597734828</v>
      </c>
      <c r="C162">
        <v>-2.0367149597734828</v>
      </c>
    </row>
    <row r="163" spans="1:3" x14ac:dyDescent="0.3">
      <c r="A163">
        <v>137</v>
      </c>
      <c r="B163">
        <v>3.9296406574224192</v>
      </c>
      <c r="C163">
        <v>7.0359342577580808E-2</v>
      </c>
    </row>
    <row r="164" spans="1:3" x14ac:dyDescent="0.3">
      <c r="A164">
        <v>138</v>
      </c>
      <c r="B164">
        <v>3.0204916802527455</v>
      </c>
      <c r="C164">
        <v>3.9795083197472545</v>
      </c>
    </row>
    <row r="165" spans="1:3" x14ac:dyDescent="0.3">
      <c r="A165">
        <v>139</v>
      </c>
      <c r="B165">
        <v>4.0344032355030928</v>
      </c>
      <c r="C165">
        <v>-1.0344032355030928</v>
      </c>
    </row>
    <row r="166" spans="1:3" x14ac:dyDescent="0.3">
      <c r="A166">
        <v>140</v>
      </c>
      <c r="B166">
        <v>3.5732761529305268</v>
      </c>
      <c r="C166">
        <v>-0.57327615293052681</v>
      </c>
    </row>
    <row r="167" spans="1:3" x14ac:dyDescent="0.3">
      <c r="A167">
        <v>141</v>
      </c>
      <c r="B167">
        <v>3.17317584985783</v>
      </c>
      <c r="C167">
        <v>0.82682415014217003</v>
      </c>
    </row>
    <row r="168" spans="1:3" x14ac:dyDescent="0.3">
      <c r="A168">
        <v>142</v>
      </c>
      <c r="B168">
        <v>2.6665069084416055</v>
      </c>
      <c r="C168">
        <v>-1.6665069084416055</v>
      </c>
    </row>
    <row r="169" spans="1:3" x14ac:dyDescent="0.3">
      <c r="A169">
        <v>143</v>
      </c>
      <c r="B169">
        <v>2.7276142711269324</v>
      </c>
      <c r="C169">
        <v>-1.7276142711269324</v>
      </c>
    </row>
    <row r="170" spans="1:3" x14ac:dyDescent="0.3">
      <c r="A170">
        <v>144</v>
      </c>
      <c r="B170">
        <v>3.3431647674425657</v>
      </c>
      <c r="C170">
        <v>-0.34316476744256574</v>
      </c>
    </row>
    <row r="171" spans="1:3" x14ac:dyDescent="0.3">
      <c r="A171">
        <v>145</v>
      </c>
      <c r="B171">
        <v>2.5839941852965924</v>
      </c>
      <c r="C171">
        <v>-0.58399418529659242</v>
      </c>
    </row>
    <row r="172" spans="1:3" x14ac:dyDescent="0.3">
      <c r="A172">
        <v>146</v>
      </c>
      <c r="B172">
        <v>3.591661427468495</v>
      </c>
      <c r="C172">
        <v>1.408338572531505</v>
      </c>
    </row>
    <row r="173" spans="1:3" x14ac:dyDescent="0.3">
      <c r="A173">
        <v>147</v>
      </c>
      <c r="B173">
        <v>3.6844643625790097</v>
      </c>
      <c r="C173">
        <v>-2.6844643625790097</v>
      </c>
    </row>
    <row r="174" spans="1:3" x14ac:dyDescent="0.3">
      <c r="A174">
        <v>148</v>
      </c>
      <c r="B174">
        <v>3.149527764913294</v>
      </c>
      <c r="C174">
        <v>1.850472235086706</v>
      </c>
    </row>
    <row r="175" spans="1:3" x14ac:dyDescent="0.3">
      <c r="A175">
        <v>149</v>
      </c>
      <c r="B175">
        <v>3.3362709593094144</v>
      </c>
      <c r="C175">
        <v>-0.33627095930941442</v>
      </c>
    </row>
    <row r="176" spans="1:3" x14ac:dyDescent="0.3">
      <c r="A176">
        <v>150</v>
      </c>
      <c r="B176">
        <v>2.9017804203471442</v>
      </c>
      <c r="C176">
        <v>-0.90178042034714423</v>
      </c>
    </row>
    <row r="177" spans="1:3" x14ac:dyDescent="0.3">
      <c r="A177">
        <v>151</v>
      </c>
      <c r="B177">
        <v>2.8948219294454338</v>
      </c>
      <c r="C177">
        <v>1.1051780705545662</v>
      </c>
    </row>
    <row r="178" spans="1:3" x14ac:dyDescent="0.3">
      <c r="A178">
        <v>152</v>
      </c>
      <c r="B178">
        <v>2.1887502400473204</v>
      </c>
      <c r="C178">
        <v>-1.1887502400473204</v>
      </c>
    </row>
    <row r="179" spans="1:3" x14ac:dyDescent="0.3">
      <c r="A179">
        <v>153</v>
      </c>
      <c r="B179">
        <v>2.2928584835964014</v>
      </c>
      <c r="C179">
        <v>-2.2928584835964014</v>
      </c>
    </row>
    <row r="180" spans="1:3" x14ac:dyDescent="0.3">
      <c r="A180">
        <v>154</v>
      </c>
      <c r="B180">
        <v>3.3083370272429771</v>
      </c>
      <c r="C180">
        <v>2.6916629727570229</v>
      </c>
    </row>
    <row r="181" spans="1:3" x14ac:dyDescent="0.3">
      <c r="A181">
        <v>155</v>
      </c>
      <c r="B181">
        <v>3.2052810974791521</v>
      </c>
      <c r="C181">
        <v>2.7947189025208479</v>
      </c>
    </row>
    <row r="182" spans="1:3" x14ac:dyDescent="0.3">
      <c r="A182">
        <v>156</v>
      </c>
      <c r="B182">
        <v>3.1257456086383995</v>
      </c>
      <c r="C182">
        <v>-0.12574560863839945</v>
      </c>
    </row>
    <row r="183" spans="1:3" x14ac:dyDescent="0.3">
      <c r="A183">
        <v>157</v>
      </c>
      <c r="B183">
        <v>3.7060604086294635</v>
      </c>
      <c r="C183">
        <v>1.2939395913705365</v>
      </c>
    </row>
    <row r="184" spans="1:3" x14ac:dyDescent="0.3">
      <c r="A184">
        <v>158</v>
      </c>
      <c r="B184">
        <v>3.2286528245581589</v>
      </c>
      <c r="C184">
        <v>-0.22865282455815894</v>
      </c>
    </row>
    <row r="185" spans="1:3" x14ac:dyDescent="0.3">
      <c r="A185">
        <v>159</v>
      </c>
      <c r="B185">
        <v>3.6791572582236238</v>
      </c>
      <c r="C185">
        <v>-0.67915725822362383</v>
      </c>
    </row>
    <row r="186" spans="1:3" x14ac:dyDescent="0.3">
      <c r="A186">
        <v>160</v>
      </c>
      <c r="B186">
        <v>2.4105249834600126</v>
      </c>
      <c r="C186">
        <v>-0.41052498346001265</v>
      </c>
    </row>
    <row r="187" spans="1:3" x14ac:dyDescent="0.3">
      <c r="A187">
        <v>161</v>
      </c>
      <c r="B187">
        <v>3.5744772057425598</v>
      </c>
      <c r="C187">
        <v>3.4255227942574402</v>
      </c>
    </row>
    <row r="188" spans="1:3" x14ac:dyDescent="0.3">
      <c r="A188">
        <v>162</v>
      </c>
      <c r="B188">
        <v>2.8112768610567884</v>
      </c>
      <c r="C188">
        <v>1.1887231389432116</v>
      </c>
    </row>
    <row r="189" spans="1:3" x14ac:dyDescent="0.3">
      <c r="A189">
        <v>163</v>
      </c>
      <c r="B189">
        <v>3.6220212149072077</v>
      </c>
      <c r="C189">
        <v>-2.6220212149072077</v>
      </c>
    </row>
    <row r="190" spans="1:3" x14ac:dyDescent="0.3">
      <c r="A190">
        <v>164</v>
      </c>
      <c r="B190">
        <v>3.18209076707678</v>
      </c>
      <c r="C190">
        <v>-2.18209076707678</v>
      </c>
    </row>
    <row r="191" spans="1:3" x14ac:dyDescent="0.3">
      <c r="A191">
        <v>165</v>
      </c>
      <c r="B191">
        <v>3.465854762062972</v>
      </c>
      <c r="C191">
        <v>0.53414523793702795</v>
      </c>
    </row>
    <row r="192" spans="1:3" x14ac:dyDescent="0.3">
      <c r="A192">
        <v>166</v>
      </c>
      <c r="B192">
        <v>2.6254400288376716</v>
      </c>
      <c r="C192">
        <v>1.3745599711623284</v>
      </c>
    </row>
    <row r="193" spans="1:3" x14ac:dyDescent="0.3">
      <c r="A193">
        <v>167</v>
      </c>
      <c r="B193">
        <v>3.0362898403934939</v>
      </c>
      <c r="C193">
        <v>1.9637101596065061</v>
      </c>
    </row>
    <row r="194" spans="1:3" x14ac:dyDescent="0.3">
      <c r="A194">
        <v>168</v>
      </c>
      <c r="B194">
        <v>3.6322057024602659</v>
      </c>
      <c r="C194">
        <v>1.3677942975397341</v>
      </c>
    </row>
    <row r="195" spans="1:3" x14ac:dyDescent="0.3">
      <c r="A195">
        <v>169</v>
      </c>
      <c r="B195">
        <v>4.0440958391668369</v>
      </c>
      <c r="C195">
        <v>-4.4095839166836903E-2</v>
      </c>
    </row>
    <row r="196" spans="1:3" x14ac:dyDescent="0.3">
      <c r="A196">
        <v>170</v>
      </c>
      <c r="B196">
        <v>3.3059111718707017</v>
      </c>
      <c r="C196">
        <v>1.6940888281292983</v>
      </c>
    </row>
    <row r="197" spans="1:3" x14ac:dyDescent="0.3">
      <c r="A197">
        <v>171</v>
      </c>
      <c r="B197">
        <v>3.2145543816346809</v>
      </c>
      <c r="C197">
        <v>0.78544561836531912</v>
      </c>
    </row>
    <row r="198" spans="1:3" x14ac:dyDescent="0.3">
      <c r="A198">
        <v>172</v>
      </c>
      <c r="B198">
        <v>2.9435626773388699</v>
      </c>
      <c r="C198">
        <v>2.0564373226611301</v>
      </c>
    </row>
    <row r="199" spans="1:3" x14ac:dyDescent="0.3">
      <c r="A199">
        <v>173</v>
      </c>
      <c r="B199">
        <v>2.2728378848704605</v>
      </c>
      <c r="C199">
        <v>-0.27283788487046046</v>
      </c>
    </row>
    <row r="200" spans="1:3" x14ac:dyDescent="0.3">
      <c r="A200">
        <v>174</v>
      </c>
      <c r="B200">
        <v>3.0007595110719789</v>
      </c>
      <c r="C200">
        <v>-7.5951107197891332E-4</v>
      </c>
    </row>
    <row r="201" spans="1:3" x14ac:dyDescent="0.3">
      <c r="A201">
        <v>175</v>
      </c>
      <c r="B201">
        <v>2.6550278210183649</v>
      </c>
      <c r="C201">
        <v>0.34497217898163512</v>
      </c>
    </row>
    <row r="202" spans="1:3" x14ac:dyDescent="0.3">
      <c r="A202">
        <v>176</v>
      </c>
      <c r="B202">
        <v>4.1406541011181135</v>
      </c>
      <c r="C202">
        <v>0.85934589888188651</v>
      </c>
    </row>
    <row r="203" spans="1:3" x14ac:dyDescent="0.3">
      <c r="A203">
        <v>177</v>
      </c>
      <c r="B203">
        <v>3.3823096936743267</v>
      </c>
      <c r="C203">
        <v>0.61769030632567334</v>
      </c>
    </row>
    <row r="204" spans="1:3" x14ac:dyDescent="0.3">
      <c r="A204">
        <v>178</v>
      </c>
      <c r="B204">
        <v>3.3109694272862424</v>
      </c>
      <c r="C204">
        <v>-3.3109694272862424</v>
      </c>
    </row>
    <row r="205" spans="1:3" x14ac:dyDescent="0.3">
      <c r="A205">
        <v>179</v>
      </c>
      <c r="B205">
        <v>3.4321846156236138</v>
      </c>
      <c r="C205">
        <v>2.5678153843763862</v>
      </c>
    </row>
    <row r="206" spans="1:3" x14ac:dyDescent="0.3">
      <c r="A206">
        <v>180</v>
      </c>
      <c r="B206">
        <v>3.2978360584641213</v>
      </c>
      <c r="C206">
        <v>0.70216394153587869</v>
      </c>
    </row>
    <row r="207" spans="1:3" x14ac:dyDescent="0.3">
      <c r="A207">
        <v>181</v>
      </c>
      <c r="B207">
        <v>3.7935588847367376</v>
      </c>
      <c r="C207">
        <v>2.2064411152632624</v>
      </c>
    </row>
    <row r="208" spans="1:3" x14ac:dyDescent="0.3">
      <c r="A208">
        <v>182</v>
      </c>
      <c r="B208">
        <v>2.9615180206059555</v>
      </c>
      <c r="C208">
        <v>-0.96151802060595548</v>
      </c>
    </row>
    <row r="209" spans="1:3" x14ac:dyDescent="0.3">
      <c r="A209">
        <v>183</v>
      </c>
      <c r="B209">
        <v>3.0554096742837284</v>
      </c>
      <c r="C209">
        <v>-5.5409674283728449E-2</v>
      </c>
    </row>
    <row r="210" spans="1:3" x14ac:dyDescent="0.3">
      <c r="A210">
        <v>184</v>
      </c>
      <c r="B210">
        <v>3.2052810974791521</v>
      </c>
      <c r="C210">
        <v>1.7947189025208479</v>
      </c>
    </row>
    <row r="211" spans="1:3" x14ac:dyDescent="0.3">
      <c r="A211">
        <v>185</v>
      </c>
      <c r="B211">
        <v>3.2756914943013626</v>
      </c>
      <c r="C211">
        <v>-0.27569149430136264</v>
      </c>
    </row>
    <row r="212" spans="1:3" x14ac:dyDescent="0.3">
      <c r="A212">
        <v>186</v>
      </c>
      <c r="B212">
        <v>3.1539563402571051</v>
      </c>
      <c r="C212">
        <v>-2.1539563402571051</v>
      </c>
    </row>
    <row r="213" spans="1:3" x14ac:dyDescent="0.3">
      <c r="A213">
        <v>187</v>
      </c>
      <c r="B213">
        <v>3.1350275760119253</v>
      </c>
      <c r="C213">
        <v>0.86497242398807472</v>
      </c>
    </row>
    <row r="214" spans="1:3" x14ac:dyDescent="0.3">
      <c r="A214">
        <v>188</v>
      </c>
      <c r="B214">
        <v>1.9278944327825716</v>
      </c>
      <c r="C214">
        <v>-1.9278944327825716</v>
      </c>
    </row>
    <row r="215" spans="1:3" x14ac:dyDescent="0.3">
      <c r="A215">
        <v>189</v>
      </c>
      <c r="B215">
        <v>2.7417994248092596</v>
      </c>
      <c r="C215">
        <v>0.25820057519074036</v>
      </c>
    </row>
    <row r="216" spans="1:3" x14ac:dyDescent="0.3">
      <c r="A216">
        <v>190</v>
      </c>
      <c r="B216">
        <v>4.0964716385556281</v>
      </c>
      <c r="C216">
        <v>0.90352836144437187</v>
      </c>
    </row>
    <row r="217" spans="1:3" x14ac:dyDescent="0.3">
      <c r="A217">
        <v>191</v>
      </c>
      <c r="B217">
        <v>3.1111736787840387</v>
      </c>
      <c r="C217">
        <v>-0.11117367878403872</v>
      </c>
    </row>
    <row r="218" spans="1:3" x14ac:dyDescent="0.3">
      <c r="A218">
        <v>192</v>
      </c>
      <c r="B218">
        <v>2.4740005638003484</v>
      </c>
      <c r="C218">
        <v>0.52599943619965162</v>
      </c>
    </row>
    <row r="219" spans="1:3" x14ac:dyDescent="0.3">
      <c r="A219">
        <v>193</v>
      </c>
      <c r="B219">
        <v>2.0533142606915487</v>
      </c>
      <c r="C219">
        <v>-1.0533142606915487</v>
      </c>
    </row>
    <row r="220" spans="1:3" x14ac:dyDescent="0.3">
      <c r="A220">
        <v>194</v>
      </c>
      <c r="B220">
        <v>2.5625851096430874</v>
      </c>
      <c r="C220">
        <v>0.43741489035691261</v>
      </c>
    </row>
    <row r="221" spans="1:3" x14ac:dyDescent="0.3">
      <c r="A221">
        <v>195</v>
      </c>
      <c r="B221">
        <v>3.8096546666335858</v>
      </c>
      <c r="C221">
        <v>0.19034533336641424</v>
      </c>
    </row>
    <row r="222" spans="1:3" x14ac:dyDescent="0.3">
      <c r="A222">
        <v>196</v>
      </c>
      <c r="B222">
        <v>3.3458569693440303</v>
      </c>
      <c r="C222">
        <v>0.65414303065596968</v>
      </c>
    </row>
    <row r="223" spans="1:3" x14ac:dyDescent="0.3">
      <c r="A223">
        <v>197</v>
      </c>
      <c r="B223">
        <v>3.0255499356682862</v>
      </c>
      <c r="C223">
        <v>-2.5549935668286228E-2</v>
      </c>
    </row>
    <row r="224" spans="1:3" x14ac:dyDescent="0.3">
      <c r="A224">
        <v>198</v>
      </c>
      <c r="B224">
        <v>2.6743717126820177</v>
      </c>
      <c r="C224">
        <v>-2.6743717126820177</v>
      </c>
    </row>
    <row r="225" spans="1:3" x14ac:dyDescent="0.3">
      <c r="A225">
        <v>199</v>
      </c>
      <c r="B225">
        <v>2.7055397692425909</v>
      </c>
      <c r="C225">
        <v>-0.70553976924259088</v>
      </c>
    </row>
    <row r="226" spans="1:3" x14ac:dyDescent="0.3">
      <c r="A226">
        <v>200</v>
      </c>
      <c r="B226">
        <v>2.6320921902618504</v>
      </c>
      <c r="C226">
        <v>1.3679078097381496</v>
      </c>
    </row>
    <row r="227" spans="1:3" x14ac:dyDescent="0.3">
      <c r="A227">
        <v>201</v>
      </c>
      <c r="B227">
        <v>3.4727110402646169</v>
      </c>
      <c r="C227">
        <v>2.5272889597353831</v>
      </c>
    </row>
    <row r="228" spans="1:3" x14ac:dyDescent="0.3">
      <c r="A228">
        <v>202</v>
      </c>
      <c r="B228">
        <v>3.0035105958970636</v>
      </c>
      <c r="C228">
        <v>-2.0035105958970636</v>
      </c>
    </row>
    <row r="229" spans="1:3" x14ac:dyDescent="0.3">
      <c r="A229">
        <v>203</v>
      </c>
      <c r="B229">
        <v>2.6718334887698165</v>
      </c>
      <c r="C229">
        <v>-1.6718334887698165</v>
      </c>
    </row>
    <row r="230" spans="1:3" x14ac:dyDescent="0.3">
      <c r="A230">
        <v>204</v>
      </c>
      <c r="B230">
        <v>3.9002606459997269</v>
      </c>
      <c r="C230">
        <v>-0.90026064599972688</v>
      </c>
    </row>
    <row r="231" spans="1:3" x14ac:dyDescent="0.3">
      <c r="A231">
        <v>205</v>
      </c>
      <c r="B231">
        <v>3.081212665314323</v>
      </c>
      <c r="C231">
        <v>0.91878733468567697</v>
      </c>
    </row>
    <row r="232" spans="1:3" x14ac:dyDescent="0.3">
      <c r="A232">
        <v>206</v>
      </c>
      <c r="B232">
        <v>2.9086394559824864</v>
      </c>
      <c r="C232">
        <v>-1.9086394559824864</v>
      </c>
    </row>
    <row r="233" spans="1:3" x14ac:dyDescent="0.3">
      <c r="A233">
        <v>207</v>
      </c>
      <c r="B233">
        <v>3.4730072927735245</v>
      </c>
      <c r="C233">
        <v>0.52699270722647551</v>
      </c>
    </row>
    <row r="234" spans="1:3" x14ac:dyDescent="0.3">
      <c r="A234">
        <v>208</v>
      </c>
      <c r="B234">
        <v>3.0144959911070703</v>
      </c>
      <c r="C234">
        <v>-3.0144959911070703</v>
      </c>
    </row>
    <row r="235" spans="1:3" x14ac:dyDescent="0.3">
      <c r="A235">
        <v>209</v>
      </c>
      <c r="B235">
        <v>3.6340642225410886</v>
      </c>
      <c r="C235">
        <v>-1.6340642225410886</v>
      </c>
    </row>
    <row r="236" spans="1:3" x14ac:dyDescent="0.3">
      <c r="A236">
        <v>210</v>
      </c>
      <c r="B236">
        <v>3.0750997136888532</v>
      </c>
      <c r="C236">
        <v>0.92490028631114685</v>
      </c>
    </row>
    <row r="237" spans="1:3" x14ac:dyDescent="0.3">
      <c r="A237">
        <v>211</v>
      </c>
      <c r="B237">
        <v>1.988292026851858</v>
      </c>
      <c r="C237">
        <v>-0.98829202685185802</v>
      </c>
    </row>
    <row r="238" spans="1:3" x14ac:dyDescent="0.3">
      <c r="A238">
        <v>212</v>
      </c>
      <c r="B238">
        <v>3.8327103690929296</v>
      </c>
      <c r="C238">
        <v>3.1672896309070704</v>
      </c>
    </row>
    <row r="239" spans="1:3" x14ac:dyDescent="0.3">
      <c r="A239">
        <v>213</v>
      </c>
      <c r="B239">
        <v>3.6253286627703432</v>
      </c>
      <c r="C239">
        <v>-1.6253286627703432</v>
      </c>
    </row>
    <row r="240" spans="1:3" x14ac:dyDescent="0.3">
      <c r="A240">
        <v>214</v>
      </c>
      <c r="B240">
        <v>3.4216925008785872</v>
      </c>
      <c r="C240">
        <v>-1.4216925008785872</v>
      </c>
    </row>
    <row r="241" spans="1:3" x14ac:dyDescent="0.3">
      <c r="A241">
        <v>215</v>
      </c>
      <c r="B241">
        <v>2.5612630106848462</v>
      </c>
      <c r="C241">
        <v>0.43873698931515381</v>
      </c>
    </row>
    <row r="242" spans="1:3" x14ac:dyDescent="0.3">
      <c r="A242">
        <v>216</v>
      </c>
      <c r="B242">
        <v>3.6601504539682788</v>
      </c>
      <c r="C242">
        <v>4.3398495460317212</v>
      </c>
    </row>
    <row r="243" spans="1:3" x14ac:dyDescent="0.3">
      <c r="A243">
        <v>217</v>
      </c>
      <c r="B243">
        <v>2.2071038784277568</v>
      </c>
      <c r="C243">
        <v>-1.2071038784277568</v>
      </c>
    </row>
    <row r="244" spans="1:3" x14ac:dyDescent="0.3">
      <c r="A244">
        <v>218</v>
      </c>
      <c r="B244">
        <v>2.8976634846951583</v>
      </c>
      <c r="C244">
        <v>0.10233651530484167</v>
      </c>
    </row>
    <row r="245" spans="1:3" x14ac:dyDescent="0.3">
      <c r="A245">
        <v>219</v>
      </c>
      <c r="B245">
        <v>2.4613686206326562</v>
      </c>
      <c r="C245">
        <v>-0.46136862063265616</v>
      </c>
    </row>
    <row r="246" spans="1:3" x14ac:dyDescent="0.3">
      <c r="A246">
        <v>220</v>
      </c>
      <c r="B246">
        <v>3.1050411892135794</v>
      </c>
      <c r="C246">
        <v>-0.10504118921357941</v>
      </c>
    </row>
    <row r="247" spans="1:3" x14ac:dyDescent="0.3">
      <c r="A247">
        <v>221</v>
      </c>
      <c r="B247">
        <v>2.4151601820922286</v>
      </c>
      <c r="C247">
        <v>2.5848398179077714</v>
      </c>
    </row>
    <row r="248" spans="1:3" x14ac:dyDescent="0.3">
      <c r="A248">
        <v>222</v>
      </c>
      <c r="B248">
        <v>2.6957189860023427</v>
      </c>
      <c r="C248">
        <v>-1.6957189860023427</v>
      </c>
    </row>
    <row r="249" spans="1:3" x14ac:dyDescent="0.3">
      <c r="A249">
        <v>223</v>
      </c>
      <c r="B249">
        <v>2.9276595544450172</v>
      </c>
      <c r="C249">
        <v>1.0723404455549828</v>
      </c>
    </row>
    <row r="250" spans="1:3" x14ac:dyDescent="0.3">
      <c r="A250">
        <v>224</v>
      </c>
      <c r="B250">
        <v>3.2431129039553985</v>
      </c>
      <c r="C250">
        <v>-2.2431129039553985</v>
      </c>
    </row>
    <row r="251" spans="1:3" x14ac:dyDescent="0.3">
      <c r="A251">
        <v>225</v>
      </c>
      <c r="B251">
        <v>3.0057394585192636</v>
      </c>
      <c r="C251">
        <v>-5.7394585192636072E-3</v>
      </c>
    </row>
    <row r="252" spans="1:3" x14ac:dyDescent="0.3">
      <c r="A252">
        <v>226</v>
      </c>
      <c r="B252">
        <v>3.9054540440357117</v>
      </c>
      <c r="C252">
        <v>-0.90545404403571172</v>
      </c>
    </row>
    <row r="253" spans="1:3" x14ac:dyDescent="0.3">
      <c r="A253">
        <v>227</v>
      </c>
      <c r="B253">
        <v>3.0330229309659482</v>
      </c>
      <c r="C253">
        <v>-1.0330229309659482</v>
      </c>
    </row>
    <row r="254" spans="1:3" x14ac:dyDescent="0.3">
      <c r="A254">
        <v>228</v>
      </c>
      <c r="B254">
        <v>2.9749931702681991</v>
      </c>
      <c r="C254">
        <v>-1.9749931702681991</v>
      </c>
    </row>
    <row r="255" spans="1:3" x14ac:dyDescent="0.3">
      <c r="A255">
        <v>229</v>
      </c>
      <c r="B255">
        <v>3.7002022554721168</v>
      </c>
      <c r="C255">
        <v>0.29979774452788321</v>
      </c>
    </row>
    <row r="256" spans="1:3" x14ac:dyDescent="0.3">
      <c r="A256">
        <v>230</v>
      </c>
      <c r="B256">
        <v>2.6793751956720997</v>
      </c>
      <c r="C256">
        <v>0.3206248043279003</v>
      </c>
    </row>
    <row r="257" spans="1:3" x14ac:dyDescent="0.3">
      <c r="A257">
        <v>231</v>
      </c>
      <c r="B257">
        <v>3.6400057738674318</v>
      </c>
      <c r="C257">
        <v>0.35999422613256815</v>
      </c>
    </row>
    <row r="258" spans="1:3" x14ac:dyDescent="0.3">
      <c r="A258">
        <v>232</v>
      </c>
      <c r="B258">
        <v>2.6043232802321596</v>
      </c>
      <c r="C258">
        <v>-0.60432328023215964</v>
      </c>
    </row>
    <row r="259" spans="1:3" x14ac:dyDescent="0.3">
      <c r="A259">
        <v>233</v>
      </c>
      <c r="B259">
        <v>3.0268327555987793</v>
      </c>
      <c r="C259">
        <v>-2.0268327555987793</v>
      </c>
    </row>
    <row r="260" spans="1:3" x14ac:dyDescent="0.3">
      <c r="A260">
        <v>234</v>
      </c>
      <c r="B260">
        <v>2.5235522488421021</v>
      </c>
      <c r="C260">
        <v>0.47644775115789795</v>
      </c>
    </row>
    <row r="261" spans="1:3" x14ac:dyDescent="0.3">
      <c r="A261">
        <v>235</v>
      </c>
      <c r="B261">
        <v>3.1306120775099404</v>
      </c>
      <c r="C261">
        <v>0.86938792249005958</v>
      </c>
    </row>
    <row r="262" spans="1:3" x14ac:dyDescent="0.3">
      <c r="A262">
        <v>236</v>
      </c>
      <c r="B262">
        <v>2.921718003118674</v>
      </c>
      <c r="C262">
        <v>-0.92171800311867402</v>
      </c>
    </row>
    <row r="263" spans="1:3" x14ac:dyDescent="0.3">
      <c r="A263">
        <v>237</v>
      </c>
      <c r="B263">
        <v>2.7036881061919673</v>
      </c>
      <c r="C263">
        <v>0.29631189380803269</v>
      </c>
    </row>
    <row r="264" spans="1:3" x14ac:dyDescent="0.3">
      <c r="A264">
        <v>238</v>
      </c>
      <c r="B264">
        <v>2.2144342753946771</v>
      </c>
      <c r="C264">
        <v>-0.21443427539467708</v>
      </c>
    </row>
    <row r="265" spans="1:3" x14ac:dyDescent="0.3">
      <c r="A265">
        <v>239</v>
      </c>
      <c r="B265">
        <v>2.2732997490081543</v>
      </c>
      <c r="C265">
        <v>0.72670025099184565</v>
      </c>
    </row>
    <row r="266" spans="1:3" x14ac:dyDescent="0.3">
      <c r="A266">
        <v>240</v>
      </c>
      <c r="B266">
        <v>2.4766927657018125</v>
      </c>
      <c r="C266">
        <v>-1.4766927657018125</v>
      </c>
    </row>
    <row r="267" spans="1:3" x14ac:dyDescent="0.3">
      <c r="A267">
        <v>241</v>
      </c>
      <c r="B267">
        <v>3.3430533771010489</v>
      </c>
      <c r="C267">
        <v>1.6569466228989511</v>
      </c>
    </row>
    <row r="268" spans="1:3" x14ac:dyDescent="0.3">
      <c r="A268">
        <v>242</v>
      </c>
      <c r="B268">
        <v>2.8935795586789763</v>
      </c>
      <c r="C268">
        <v>0.10642044132102368</v>
      </c>
    </row>
    <row r="269" spans="1:3" x14ac:dyDescent="0.3">
      <c r="A269">
        <v>243</v>
      </c>
      <c r="B269">
        <v>2.8589261685259757</v>
      </c>
      <c r="C269">
        <v>0.1410738314740243</v>
      </c>
    </row>
    <row r="270" spans="1:3" x14ac:dyDescent="0.3">
      <c r="A270">
        <v>244</v>
      </c>
      <c r="B270">
        <v>3.2840077233386924</v>
      </c>
      <c r="C270">
        <v>1.7159922766613076</v>
      </c>
    </row>
    <row r="271" spans="1:3" x14ac:dyDescent="0.3">
      <c r="A271">
        <v>245</v>
      </c>
      <c r="B271">
        <v>3.5630205122086567</v>
      </c>
      <c r="C271">
        <v>-0.56302051220865668</v>
      </c>
    </row>
    <row r="272" spans="1:3" x14ac:dyDescent="0.3">
      <c r="A272">
        <v>246</v>
      </c>
      <c r="B272">
        <v>2.7590829156590413</v>
      </c>
      <c r="C272">
        <v>0.24091708434095871</v>
      </c>
    </row>
    <row r="273" spans="1:3" x14ac:dyDescent="0.3">
      <c r="A273">
        <v>247</v>
      </c>
      <c r="B273">
        <v>3.3007517272714044</v>
      </c>
      <c r="C273">
        <v>0.69924827272859558</v>
      </c>
    </row>
    <row r="274" spans="1:3" x14ac:dyDescent="0.3">
      <c r="A274">
        <v>248</v>
      </c>
      <c r="B274">
        <v>3.4780107757636065</v>
      </c>
      <c r="C274">
        <v>-1.4780107757636065</v>
      </c>
    </row>
    <row r="275" spans="1:3" x14ac:dyDescent="0.3">
      <c r="A275">
        <v>249</v>
      </c>
      <c r="B275">
        <v>3.6732157068972806</v>
      </c>
      <c r="C275">
        <v>1.3267842931027194</v>
      </c>
    </row>
    <row r="276" spans="1:3" x14ac:dyDescent="0.3">
      <c r="A276">
        <v>250</v>
      </c>
      <c r="B276">
        <v>3.4216925008785872</v>
      </c>
      <c r="C276">
        <v>0.57830749912141277</v>
      </c>
    </row>
    <row r="277" spans="1:3" x14ac:dyDescent="0.3">
      <c r="A277">
        <v>251</v>
      </c>
      <c r="B277">
        <v>2.6588677779983656</v>
      </c>
      <c r="C277">
        <v>-0.6588677779983656</v>
      </c>
    </row>
    <row r="278" spans="1:3" x14ac:dyDescent="0.3">
      <c r="A278">
        <v>252</v>
      </c>
      <c r="B278">
        <v>3.8461571354813042</v>
      </c>
      <c r="C278">
        <v>1.1538428645186958</v>
      </c>
    </row>
    <row r="279" spans="1:3" x14ac:dyDescent="0.3">
      <c r="A279">
        <v>253</v>
      </c>
      <c r="B279">
        <v>2.5145566194651585</v>
      </c>
      <c r="C279">
        <v>-1.5145566194651585</v>
      </c>
    </row>
    <row r="280" spans="1:3" x14ac:dyDescent="0.3">
      <c r="A280">
        <v>254</v>
      </c>
      <c r="B280">
        <v>3.3024402103893173</v>
      </c>
      <c r="C280">
        <v>1.6975597896106827</v>
      </c>
    </row>
    <row r="281" spans="1:3" x14ac:dyDescent="0.3">
      <c r="A281">
        <v>255</v>
      </c>
      <c r="B281">
        <v>3.3381869082295079</v>
      </c>
      <c r="C281">
        <v>0.66181309177049208</v>
      </c>
    </row>
    <row r="282" spans="1:3" x14ac:dyDescent="0.3">
      <c r="A282">
        <v>256</v>
      </c>
      <c r="B282">
        <v>2.491978825244761</v>
      </c>
      <c r="C282">
        <v>2.508021174755239</v>
      </c>
    </row>
    <row r="283" spans="1:3" x14ac:dyDescent="0.3">
      <c r="A283">
        <v>257</v>
      </c>
      <c r="B283">
        <v>3.3471102575994984</v>
      </c>
      <c r="C283">
        <v>1.6528897424005016</v>
      </c>
    </row>
    <row r="284" spans="1:3" x14ac:dyDescent="0.3">
      <c r="A284">
        <v>258</v>
      </c>
      <c r="B284">
        <v>3.3675527917273378</v>
      </c>
      <c r="C284">
        <v>-0.36755279172733779</v>
      </c>
    </row>
    <row r="285" spans="1:3" x14ac:dyDescent="0.3">
      <c r="A285">
        <v>259</v>
      </c>
      <c r="B285">
        <v>3.5886383928373284</v>
      </c>
      <c r="C285">
        <v>-2.5886383928373284</v>
      </c>
    </row>
    <row r="286" spans="1:3" x14ac:dyDescent="0.3">
      <c r="A286">
        <v>260</v>
      </c>
      <c r="B286">
        <v>1.7032412557360157</v>
      </c>
      <c r="C286">
        <v>-0.7032412557360157</v>
      </c>
    </row>
    <row r="287" spans="1:3" x14ac:dyDescent="0.3">
      <c r="A287">
        <v>261</v>
      </c>
      <c r="B287">
        <v>3.0926007390801318</v>
      </c>
      <c r="C287">
        <v>-9.2600739080131778E-2</v>
      </c>
    </row>
    <row r="288" spans="1:3" x14ac:dyDescent="0.3">
      <c r="A288">
        <v>262</v>
      </c>
      <c r="B288">
        <v>3.47550671592608</v>
      </c>
      <c r="C288">
        <v>0.52449328407392004</v>
      </c>
    </row>
    <row r="289" spans="1:3" x14ac:dyDescent="0.3">
      <c r="A289">
        <v>263</v>
      </c>
      <c r="B289">
        <v>3.1381285177018974</v>
      </c>
      <c r="C289">
        <v>2.8618714822981026</v>
      </c>
    </row>
    <row r="290" spans="1:3" x14ac:dyDescent="0.3">
      <c r="A290">
        <v>264</v>
      </c>
      <c r="B290">
        <v>2.6520705959848323</v>
      </c>
      <c r="C290">
        <v>3.3479294040151677</v>
      </c>
    </row>
    <row r="291" spans="1:3" x14ac:dyDescent="0.3">
      <c r="A291">
        <v>265</v>
      </c>
      <c r="B291">
        <v>2.677651728916743</v>
      </c>
      <c r="C291">
        <v>1.322348271083257</v>
      </c>
    </row>
    <row r="292" spans="1:3" x14ac:dyDescent="0.3">
      <c r="A292">
        <v>266</v>
      </c>
      <c r="B292">
        <v>3.2079951221359635</v>
      </c>
      <c r="C292">
        <v>-1.2079951221359635</v>
      </c>
    </row>
    <row r="293" spans="1:3" x14ac:dyDescent="0.3">
      <c r="A293">
        <v>267</v>
      </c>
      <c r="B293">
        <v>3.4256349763748157</v>
      </c>
      <c r="C293">
        <v>3.5743650236251843</v>
      </c>
    </row>
    <row r="294" spans="1:3" x14ac:dyDescent="0.3">
      <c r="A294">
        <v>268</v>
      </c>
      <c r="B294">
        <v>3.1770325116612392</v>
      </c>
      <c r="C294">
        <v>0.82296748833876077</v>
      </c>
    </row>
    <row r="295" spans="1:3" x14ac:dyDescent="0.3">
      <c r="A295">
        <v>269</v>
      </c>
      <c r="B295">
        <v>2.9336218931858316</v>
      </c>
      <c r="C295">
        <v>-1.9336218931858316</v>
      </c>
    </row>
    <row r="296" spans="1:3" x14ac:dyDescent="0.3">
      <c r="A296">
        <v>270</v>
      </c>
      <c r="B296">
        <v>3.1338109160588892</v>
      </c>
      <c r="C296">
        <v>-0.13381091605888917</v>
      </c>
    </row>
    <row r="297" spans="1:3" x14ac:dyDescent="0.3">
      <c r="A297">
        <v>271</v>
      </c>
      <c r="B297">
        <v>2.5374493833418454</v>
      </c>
      <c r="C297">
        <v>-1.5374493833418454</v>
      </c>
    </row>
    <row r="298" spans="1:3" x14ac:dyDescent="0.3">
      <c r="A298">
        <v>272</v>
      </c>
      <c r="B298">
        <v>2.1798118711312506</v>
      </c>
      <c r="C298">
        <v>-0.17981187113125063</v>
      </c>
    </row>
    <row r="299" spans="1:3" x14ac:dyDescent="0.3">
      <c r="A299">
        <v>273</v>
      </c>
      <c r="B299">
        <v>3.6077584382938293</v>
      </c>
      <c r="C299">
        <v>-2.6077584382938293</v>
      </c>
    </row>
    <row r="300" spans="1:3" x14ac:dyDescent="0.3">
      <c r="A300">
        <v>274</v>
      </c>
      <c r="B300">
        <v>1.4121120186956193</v>
      </c>
      <c r="C300">
        <v>-0.41211201869561931</v>
      </c>
    </row>
    <row r="301" spans="1:3" x14ac:dyDescent="0.3">
      <c r="A301">
        <v>275</v>
      </c>
      <c r="B301">
        <v>3.6028345810825337</v>
      </c>
      <c r="C301">
        <v>2.3971654189174663</v>
      </c>
    </row>
    <row r="302" spans="1:3" x14ac:dyDescent="0.3">
      <c r="A302">
        <v>276</v>
      </c>
      <c r="B302">
        <v>2.6160301647493513</v>
      </c>
      <c r="C302">
        <v>-0.61603016474935135</v>
      </c>
    </row>
    <row r="303" spans="1:3" x14ac:dyDescent="0.3">
      <c r="A303">
        <v>277</v>
      </c>
      <c r="B303">
        <v>3.4132565113184059</v>
      </c>
      <c r="C303">
        <v>-0.41325651131840591</v>
      </c>
    </row>
    <row r="304" spans="1:3" x14ac:dyDescent="0.3">
      <c r="A304">
        <v>278</v>
      </c>
      <c r="B304">
        <v>2.7335635026582215</v>
      </c>
      <c r="C304">
        <v>2.2664364973417785</v>
      </c>
    </row>
    <row r="305" spans="1:3" x14ac:dyDescent="0.3">
      <c r="A305">
        <v>279</v>
      </c>
      <c r="B305">
        <v>2.7009192845645189</v>
      </c>
      <c r="C305">
        <v>-1.7009192845645189</v>
      </c>
    </row>
    <row r="306" spans="1:3" x14ac:dyDescent="0.3">
      <c r="A306">
        <v>280</v>
      </c>
      <c r="B306">
        <v>3.1228712028824273</v>
      </c>
      <c r="C306">
        <v>0.87712879711757274</v>
      </c>
    </row>
    <row r="307" spans="1:3" x14ac:dyDescent="0.3">
      <c r="A307">
        <v>281</v>
      </c>
      <c r="B307">
        <v>3.023565783502844</v>
      </c>
      <c r="C307">
        <v>-2.3565783502843995E-2</v>
      </c>
    </row>
    <row r="308" spans="1:3" x14ac:dyDescent="0.3">
      <c r="A308">
        <v>282</v>
      </c>
      <c r="B308">
        <v>3.684803953204832</v>
      </c>
      <c r="C308">
        <v>1.315196046795168</v>
      </c>
    </row>
    <row r="309" spans="1:3" x14ac:dyDescent="0.3">
      <c r="A309">
        <v>283</v>
      </c>
      <c r="B309">
        <v>3.1445643510517205</v>
      </c>
      <c r="C309">
        <v>-1.1445643510517205</v>
      </c>
    </row>
    <row r="310" spans="1:3" x14ac:dyDescent="0.3">
      <c r="A310">
        <v>284</v>
      </c>
      <c r="B310">
        <v>3.9329076295183545</v>
      </c>
      <c r="C310">
        <v>-1.9329076295183545</v>
      </c>
    </row>
    <row r="311" spans="1:3" x14ac:dyDescent="0.3">
      <c r="A311">
        <v>285</v>
      </c>
      <c r="B311">
        <v>2.9274656665135357</v>
      </c>
      <c r="C311">
        <v>-0.92746566651353568</v>
      </c>
    </row>
    <row r="312" spans="1:3" x14ac:dyDescent="0.3">
      <c r="A312">
        <v>286</v>
      </c>
      <c r="B312">
        <v>3.0376453556913856</v>
      </c>
      <c r="C312">
        <v>-1.0376453556913856</v>
      </c>
    </row>
    <row r="313" spans="1:3" x14ac:dyDescent="0.3">
      <c r="A313">
        <v>287</v>
      </c>
      <c r="B313">
        <v>2.7361582408079723</v>
      </c>
      <c r="C313">
        <v>0.26384175919202768</v>
      </c>
    </row>
    <row r="314" spans="1:3" x14ac:dyDescent="0.3">
      <c r="A314">
        <v>288</v>
      </c>
      <c r="B314">
        <v>3.2769267429433744</v>
      </c>
      <c r="C314">
        <v>0.72307325705662562</v>
      </c>
    </row>
    <row r="315" spans="1:3" x14ac:dyDescent="0.3">
      <c r="A315">
        <v>289</v>
      </c>
      <c r="B315">
        <v>4.2212954438745554</v>
      </c>
      <c r="C315">
        <v>-1.2212954438745554</v>
      </c>
    </row>
    <row r="316" spans="1:3" x14ac:dyDescent="0.3">
      <c r="A316">
        <v>290</v>
      </c>
      <c r="B316">
        <v>3.5141718236289701</v>
      </c>
      <c r="C316">
        <v>1.4858281763710299</v>
      </c>
    </row>
    <row r="317" spans="1:3" x14ac:dyDescent="0.3">
      <c r="A317">
        <v>291</v>
      </c>
      <c r="B317">
        <v>2.9957580583234282</v>
      </c>
      <c r="C317">
        <v>4.2419416765717699E-3</v>
      </c>
    </row>
    <row r="318" spans="1:3" x14ac:dyDescent="0.3">
      <c r="A318">
        <v>292</v>
      </c>
      <c r="B318">
        <v>3.6721785220564858</v>
      </c>
      <c r="C318">
        <v>-1.6721785220564858</v>
      </c>
    </row>
    <row r="319" spans="1:3" x14ac:dyDescent="0.3">
      <c r="A319">
        <v>293</v>
      </c>
      <c r="B319">
        <v>2.5222523043567051</v>
      </c>
      <c r="C319">
        <v>0.47774769564329489</v>
      </c>
    </row>
    <row r="320" spans="1:3" x14ac:dyDescent="0.3">
      <c r="A320">
        <v>294</v>
      </c>
      <c r="B320">
        <v>2.938488362057373</v>
      </c>
      <c r="C320">
        <v>2.061511637942627</v>
      </c>
    </row>
    <row r="321" spans="1:3" x14ac:dyDescent="0.3">
      <c r="A321">
        <v>295</v>
      </c>
      <c r="B321">
        <v>3.721667382739279</v>
      </c>
      <c r="C321">
        <v>-2.721667382739279</v>
      </c>
    </row>
    <row r="322" spans="1:3" x14ac:dyDescent="0.3">
      <c r="A322">
        <v>296</v>
      </c>
      <c r="B322">
        <v>2.9274656665135357</v>
      </c>
      <c r="C322">
        <v>-1.9274656665135357</v>
      </c>
    </row>
    <row r="323" spans="1:3" x14ac:dyDescent="0.3">
      <c r="A323">
        <v>297</v>
      </c>
      <c r="B323">
        <v>3.3920024788670817</v>
      </c>
      <c r="C323">
        <v>1.6079975211329183</v>
      </c>
    </row>
    <row r="324" spans="1:3" x14ac:dyDescent="0.3">
      <c r="A324">
        <v>298</v>
      </c>
      <c r="B324">
        <v>2.7497586901254616</v>
      </c>
      <c r="C324">
        <v>0.25024130987453841</v>
      </c>
    </row>
    <row r="325" spans="1:3" x14ac:dyDescent="0.3">
      <c r="A325">
        <v>299</v>
      </c>
      <c r="B325">
        <v>3.6534621578848974</v>
      </c>
      <c r="C325">
        <v>1.3465378421151026</v>
      </c>
    </row>
    <row r="326" spans="1:3" x14ac:dyDescent="0.3">
      <c r="A326">
        <v>300</v>
      </c>
      <c r="B326">
        <v>2.7850069293876594</v>
      </c>
      <c r="C326">
        <v>0.21499307061234063</v>
      </c>
    </row>
    <row r="327" spans="1:3" x14ac:dyDescent="0.3">
      <c r="A327">
        <v>301</v>
      </c>
      <c r="B327">
        <v>3.1866478488156385</v>
      </c>
      <c r="C327">
        <v>1.8133521511843615</v>
      </c>
    </row>
    <row r="328" spans="1:3" x14ac:dyDescent="0.3">
      <c r="A328">
        <v>302</v>
      </c>
      <c r="B328">
        <v>3.7499915751138002</v>
      </c>
      <c r="C328">
        <v>3.2500084248861998</v>
      </c>
    </row>
    <row r="329" spans="1:3" x14ac:dyDescent="0.3">
      <c r="A329">
        <v>303</v>
      </c>
      <c r="B329">
        <v>3.9852834289071453</v>
      </c>
      <c r="C329">
        <v>-1.9852834289071453</v>
      </c>
    </row>
    <row r="330" spans="1:3" x14ac:dyDescent="0.3">
      <c r="A330">
        <v>304</v>
      </c>
      <c r="B330">
        <v>3.5120956921941522</v>
      </c>
      <c r="C330">
        <v>-1.5120956921941522</v>
      </c>
    </row>
    <row r="331" spans="1:3" x14ac:dyDescent="0.3">
      <c r="A331">
        <v>305</v>
      </c>
      <c r="B331">
        <v>2.557473420946017</v>
      </c>
      <c r="C331">
        <v>1.442526579053983</v>
      </c>
    </row>
    <row r="332" spans="1:3" x14ac:dyDescent="0.3">
      <c r="A332">
        <v>306</v>
      </c>
      <c r="B332">
        <v>3.47550671592608</v>
      </c>
      <c r="C332">
        <v>-0.47550671592607996</v>
      </c>
    </row>
    <row r="333" spans="1:3" x14ac:dyDescent="0.3">
      <c r="A333">
        <v>307</v>
      </c>
      <c r="B333">
        <v>2.9202029303621693</v>
      </c>
      <c r="C333">
        <v>1.0797970696378307</v>
      </c>
    </row>
    <row r="334" spans="1:3" x14ac:dyDescent="0.3">
      <c r="A334">
        <v>308</v>
      </c>
      <c r="B334">
        <v>1.9856672210435056</v>
      </c>
      <c r="C334">
        <v>2.0143327789564944</v>
      </c>
    </row>
    <row r="335" spans="1:3" x14ac:dyDescent="0.3">
      <c r="A335">
        <v>309</v>
      </c>
      <c r="B335">
        <v>3.1239888206021318</v>
      </c>
      <c r="C335">
        <v>-3.1239888206021318</v>
      </c>
    </row>
    <row r="336" spans="1:3" x14ac:dyDescent="0.3">
      <c r="A336">
        <v>310</v>
      </c>
      <c r="B336">
        <v>3.1919440883394716</v>
      </c>
      <c r="C336">
        <v>-1.1919440883394716</v>
      </c>
    </row>
    <row r="337" spans="1:3" x14ac:dyDescent="0.3">
      <c r="A337">
        <v>311</v>
      </c>
      <c r="B337">
        <v>2.5089351948903258</v>
      </c>
      <c r="C337">
        <v>-1.5089351948903258</v>
      </c>
    </row>
    <row r="338" spans="1:3" x14ac:dyDescent="0.3">
      <c r="A338">
        <v>312</v>
      </c>
      <c r="B338">
        <v>3.1580235380701813</v>
      </c>
      <c r="C338">
        <v>-1.1580235380701813</v>
      </c>
    </row>
    <row r="339" spans="1:3" x14ac:dyDescent="0.3">
      <c r="A339">
        <v>313</v>
      </c>
      <c r="B339">
        <v>3.5292238624569823</v>
      </c>
      <c r="C339">
        <v>-3.5292238624569823</v>
      </c>
    </row>
    <row r="340" spans="1:3" x14ac:dyDescent="0.3">
      <c r="A340">
        <v>314</v>
      </c>
      <c r="B340">
        <v>2.8499564415617269</v>
      </c>
      <c r="C340">
        <v>-1.8499564415617269</v>
      </c>
    </row>
    <row r="341" spans="1:3" x14ac:dyDescent="0.3">
      <c r="A341">
        <v>315</v>
      </c>
      <c r="B341">
        <v>2.6579441127968049</v>
      </c>
      <c r="C341">
        <v>2.3420558872031951</v>
      </c>
    </row>
    <row r="342" spans="1:3" x14ac:dyDescent="0.3">
      <c r="A342">
        <v>316</v>
      </c>
      <c r="B342">
        <v>2.8307895878048441</v>
      </c>
      <c r="C342">
        <v>-1.8307895878048441</v>
      </c>
    </row>
    <row r="343" spans="1:3" x14ac:dyDescent="0.3">
      <c r="A343">
        <v>317</v>
      </c>
      <c r="B343">
        <v>2.5579651427038486</v>
      </c>
      <c r="C343">
        <v>-0.55796514270384856</v>
      </c>
    </row>
    <row r="344" spans="1:3" x14ac:dyDescent="0.3">
      <c r="A344">
        <v>318</v>
      </c>
      <c r="B344">
        <v>3.7740431821280698</v>
      </c>
      <c r="C344">
        <v>1.2259568178719302</v>
      </c>
    </row>
    <row r="345" spans="1:3" x14ac:dyDescent="0.3">
      <c r="A345">
        <v>319</v>
      </c>
      <c r="B345">
        <v>2.2692245153007069</v>
      </c>
      <c r="C345">
        <v>-0.2692245153007069</v>
      </c>
    </row>
    <row r="346" spans="1:3" x14ac:dyDescent="0.3">
      <c r="A346">
        <v>320</v>
      </c>
      <c r="B346">
        <v>3.8853086198374958</v>
      </c>
      <c r="C346">
        <v>-0.88530861983749576</v>
      </c>
    </row>
    <row r="347" spans="1:3" x14ac:dyDescent="0.3">
      <c r="A347">
        <v>321</v>
      </c>
      <c r="B347">
        <v>3.7609262075440362</v>
      </c>
      <c r="C347">
        <v>-0.76092620754403617</v>
      </c>
    </row>
    <row r="348" spans="1:3" x14ac:dyDescent="0.3">
      <c r="A348">
        <v>322</v>
      </c>
      <c r="B348">
        <v>3.0508514676914582</v>
      </c>
      <c r="C348">
        <v>-5.0851467691458208E-2</v>
      </c>
    </row>
    <row r="349" spans="1:3" x14ac:dyDescent="0.3">
      <c r="A349">
        <v>323</v>
      </c>
      <c r="B349">
        <v>2.6507956279744</v>
      </c>
      <c r="C349">
        <v>2.3492043720256</v>
      </c>
    </row>
    <row r="350" spans="1:3" x14ac:dyDescent="0.3">
      <c r="A350">
        <v>324</v>
      </c>
      <c r="B350">
        <v>3.1555700027262046</v>
      </c>
      <c r="C350">
        <v>-0.15557000272620458</v>
      </c>
    </row>
    <row r="351" spans="1:3" x14ac:dyDescent="0.3">
      <c r="A351">
        <v>325</v>
      </c>
      <c r="B351">
        <v>2.8724705649432605</v>
      </c>
      <c r="C351">
        <v>1.1275294350567395</v>
      </c>
    </row>
    <row r="352" spans="1:3" x14ac:dyDescent="0.3">
      <c r="A352">
        <v>326</v>
      </c>
      <c r="B352">
        <v>3.1705721619265352</v>
      </c>
      <c r="C352">
        <v>0.82942783807346476</v>
      </c>
    </row>
    <row r="353" spans="1:3" x14ac:dyDescent="0.3">
      <c r="A353">
        <v>327</v>
      </c>
      <c r="B353">
        <v>3.8694768584341115</v>
      </c>
      <c r="C353">
        <v>1.1305231415658885</v>
      </c>
    </row>
    <row r="354" spans="1:3" x14ac:dyDescent="0.3">
      <c r="A354">
        <v>328</v>
      </c>
      <c r="B354">
        <v>2.9986441270255222</v>
      </c>
      <c r="C354">
        <v>-0.99864412702552219</v>
      </c>
    </row>
    <row r="355" spans="1:3" x14ac:dyDescent="0.3">
      <c r="A355">
        <v>329</v>
      </c>
      <c r="B355">
        <v>2.8441191050742782</v>
      </c>
      <c r="C355">
        <v>1.1558808949257218</v>
      </c>
    </row>
    <row r="356" spans="1:3" x14ac:dyDescent="0.3">
      <c r="A356">
        <v>330</v>
      </c>
      <c r="B356">
        <v>2.8430159138196909</v>
      </c>
      <c r="C356">
        <v>-2.8430159138196909</v>
      </c>
    </row>
    <row r="357" spans="1:3" x14ac:dyDescent="0.3">
      <c r="A357">
        <v>331</v>
      </c>
      <c r="B357">
        <v>2.6586899099564483</v>
      </c>
      <c r="C357">
        <v>-0.65868990995644827</v>
      </c>
    </row>
    <row r="358" spans="1:3" x14ac:dyDescent="0.3">
      <c r="A358">
        <v>332</v>
      </c>
      <c r="B358">
        <v>3.0986256968630261</v>
      </c>
      <c r="C358">
        <v>-2.0986256968630261</v>
      </c>
    </row>
    <row r="359" spans="1:3" x14ac:dyDescent="0.3">
      <c r="A359">
        <v>333</v>
      </c>
      <c r="B359">
        <v>2.7985857364979121</v>
      </c>
      <c r="C359">
        <v>2.2014142635020879</v>
      </c>
    </row>
    <row r="360" spans="1:3" x14ac:dyDescent="0.3">
      <c r="A360">
        <v>334</v>
      </c>
      <c r="B360">
        <v>2.630844044582735</v>
      </c>
      <c r="C360">
        <v>-1.630844044582735</v>
      </c>
    </row>
    <row r="361" spans="1:3" x14ac:dyDescent="0.3">
      <c r="A361">
        <v>335</v>
      </c>
      <c r="B361">
        <v>2.2775343385272451</v>
      </c>
      <c r="C361">
        <v>-0.27753433852724507</v>
      </c>
    </row>
    <row r="362" spans="1:3" x14ac:dyDescent="0.3">
      <c r="A362">
        <v>336</v>
      </c>
      <c r="B362">
        <v>3.5445480075261391</v>
      </c>
      <c r="C362">
        <v>0.45545199247386092</v>
      </c>
    </row>
    <row r="363" spans="1:3" x14ac:dyDescent="0.3">
      <c r="A363">
        <v>337</v>
      </c>
      <c r="B363">
        <v>3.3024402103893173</v>
      </c>
      <c r="C363">
        <v>0.69755978961068266</v>
      </c>
    </row>
    <row r="364" spans="1:3" x14ac:dyDescent="0.3">
      <c r="A364">
        <v>338</v>
      </c>
      <c r="B364">
        <v>2.8648081208950957</v>
      </c>
      <c r="C364">
        <v>2.1351918791049043</v>
      </c>
    </row>
    <row r="365" spans="1:3" x14ac:dyDescent="0.3">
      <c r="A365">
        <v>339</v>
      </c>
      <c r="B365">
        <v>3.7873726993975039</v>
      </c>
      <c r="C365">
        <v>1.2126273006024961</v>
      </c>
    </row>
    <row r="366" spans="1:3" x14ac:dyDescent="0.3">
      <c r="A366">
        <v>340</v>
      </c>
      <c r="B366">
        <v>3.3710364225344636</v>
      </c>
      <c r="C366">
        <v>3.6289635774655364</v>
      </c>
    </row>
    <row r="367" spans="1:3" x14ac:dyDescent="0.3">
      <c r="A367">
        <v>341</v>
      </c>
      <c r="B367">
        <v>2.975407602036563</v>
      </c>
      <c r="C367">
        <v>2.459239796343704E-2</v>
      </c>
    </row>
    <row r="368" spans="1:3" x14ac:dyDescent="0.3">
      <c r="A368">
        <v>342</v>
      </c>
      <c r="B368">
        <v>2.3187703071052388</v>
      </c>
      <c r="C368">
        <v>0.68122969289476121</v>
      </c>
    </row>
    <row r="369" spans="1:3" x14ac:dyDescent="0.3">
      <c r="A369">
        <v>343</v>
      </c>
      <c r="B369">
        <v>3.7556859158295306</v>
      </c>
      <c r="C369">
        <v>0.2443140841704694</v>
      </c>
    </row>
    <row r="370" spans="1:3" x14ac:dyDescent="0.3">
      <c r="A370">
        <v>344</v>
      </c>
      <c r="B370">
        <v>3.8471704484901692</v>
      </c>
      <c r="C370">
        <v>2.1528295515098308</v>
      </c>
    </row>
    <row r="371" spans="1:3" x14ac:dyDescent="0.3">
      <c r="A371">
        <v>345</v>
      </c>
      <c r="B371">
        <v>4.0923801827328976</v>
      </c>
      <c r="C371">
        <v>-1.0923801827328976</v>
      </c>
    </row>
    <row r="372" spans="1:3" x14ac:dyDescent="0.3">
      <c r="A372">
        <v>346</v>
      </c>
      <c r="B372">
        <v>3.7092702605642263</v>
      </c>
      <c r="C372">
        <v>0.29072973943577374</v>
      </c>
    </row>
    <row r="373" spans="1:3" x14ac:dyDescent="0.3">
      <c r="A373">
        <v>347</v>
      </c>
      <c r="B373">
        <v>3.5421717724600637</v>
      </c>
      <c r="C373">
        <v>-0.54217177246006365</v>
      </c>
    </row>
    <row r="374" spans="1:3" x14ac:dyDescent="0.3">
      <c r="A374">
        <v>348</v>
      </c>
      <c r="B374">
        <v>3.0161444161952784</v>
      </c>
      <c r="C374">
        <v>1.9838555838047216</v>
      </c>
    </row>
    <row r="375" spans="1:3" x14ac:dyDescent="0.3">
      <c r="A375">
        <v>349</v>
      </c>
      <c r="B375">
        <v>3.656293251364771</v>
      </c>
      <c r="C375">
        <v>0.34370674863522899</v>
      </c>
    </row>
    <row r="376" spans="1:3" x14ac:dyDescent="0.3">
      <c r="A376">
        <v>350</v>
      </c>
      <c r="B376">
        <v>2.3883890169875657</v>
      </c>
      <c r="C376">
        <v>-1.3883890169875657</v>
      </c>
    </row>
    <row r="377" spans="1:3" x14ac:dyDescent="0.3">
      <c r="A377">
        <v>351</v>
      </c>
      <c r="B377">
        <v>3.4586267040714183</v>
      </c>
      <c r="C377">
        <v>-1.4586267040714183</v>
      </c>
    </row>
    <row r="378" spans="1:3" x14ac:dyDescent="0.3">
      <c r="A378">
        <v>352</v>
      </c>
      <c r="B378">
        <v>2.9887371193059971</v>
      </c>
      <c r="C378">
        <v>6.0112628806940034</v>
      </c>
    </row>
    <row r="379" spans="1:3" x14ac:dyDescent="0.3">
      <c r="A379">
        <v>353</v>
      </c>
      <c r="B379">
        <v>3.2612349268907539</v>
      </c>
      <c r="C379">
        <v>0.73876507310924611</v>
      </c>
    </row>
    <row r="380" spans="1:3" x14ac:dyDescent="0.3">
      <c r="A380">
        <v>354</v>
      </c>
      <c r="B380">
        <v>2.2992062235595769</v>
      </c>
      <c r="C380">
        <v>-1.2992062235595769</v>
      </c>
    </row>
    <row r="381" spans="1:3" x14ac:dyDescent="0.3">
      <c r="A381">
        <v>355</v>
      </c>
      <c r="B381">
        <v>2.9926712976069796</v>
      </c>
      <c r="C381">
        <v>-1.9926712976069796</v>
      </c>
    </row>
    <row r="382" spans="1:3" x14ac:dyDescent="0.3">
      <c r="A382">
        <v>356</v>
      </c>
      <c r="B382">
        <v>3.1308889300105758</v>
      </c>
      <c r="C382">
        <v>-0.13088893001057578</v>
      </c>
    </row>
    <row r="383" spans="1:3" x14ac:dyDescent="0.3">
      <c r="A383">
        <v>357</v>
      </c>
      <c r="B383">
        <v>3.1931295224865734</v>
      </c>
      <c r="C383">
        <v>1.8068704775134266</v>
      </c>
    </row>
    <row r="384" spans="1:3" x14ac:dyDescent="0.3">
      <c r="A384">
        <v>358</v>
      </c>
      <c r="B384">
        <v>2.9379852700624935</v>
      </c>
      <c r="C384">
        <v>-2.9379852700624935</v>
      </c>
    </row>
    <row r="385" spans="1:3" x14ac:dyDescent="0.3">
      <c r="A385">
        <v>359</v>
      </c>
      <c r="B385">
        <v>4.2487267765737027</v>
      </c>
      <c r="C385">
        <v>0.75127322342629732</v>
      </c>
    </row>
    <row r="386" spans="1:3" x14ac:dyDescent="0.3">
      <c r="A386">
        <v>360</v>
      </c>
      <c r="B386">
        <v>3.5988560928521665</v>
      </c>
      <c r="C386">
        <v>1.4011439071478335</v>
      </c>
    </row>
    <row r="387" spans="1:3" x14ac:dyDescent="0.3">
      <c r="A387">
        <v>361</v>
      </c>
      <c r="B387">
        <v>3.6499327539534407</v>
      </c>
      <c r="C387">
        <v>-0.64993275395344074</v>
      </c>
    </row>
    <row r="388" spans="1:3" x14ac:dyDescent="0.3">
      <c r="A388">
        <v>362</v>
      </c>
      <c r="B388">
        <v>2.5488887074683393</v>
      </c>
      <c r="C388">
        <v>-1.5488887074683393</v>
      </c>
    </row>
    <row r="389" spans="1:3" x14ac:dyDescent="0.3">
      <c r="A389">
        <v>363</v>
      </c>
      <c r="B389">
        <v>3.8809842874781451</v>
      </c>
      <c r="C389">
        <v>2.1190157125218549</v>
      </c>
    </row>
    <row r="390" spans="1:3" x14ac:dyDescent="0.3">
      <c r="A390">
        <v>364</v>
      </c>
      <c r="B390">
        <v>2.7128379761229429</v>
      </c>
      <c r="C390">
        <v>-0.71283797612294286</v>
      </c>
    </row>
    <row r="391" spans="1:3" x14ac:dyDescent="0.3">
      <c r="A391">
        <v>365</v>
      </c>
      <c r="B391">
        <v>2.2375846593921853</v>
      </c>
      <c r="C391">
        <v>-2.2375846593921853</v>
      </c>
    </row>
    <row r="392" spans="1:3" x14ac:dyDescent="0.3">
      <c r="A392">
        <v>366</v>
      </c>
      <c r="B392">
        <v>2.6820673975735643</v>
      </c>
      <c r="C392">
        <v>0.31793260242643573</v>
      </c>
    </row>
    <row r="393" spans="1:3" x14ac:dyDescent="0.3">
      <c r="A393">
        <v>367</v>
      </c>
      <c r="B393">
        <v>3.3866255489295649</v>
      </c>
      <c r="C393">
        <v>-0.38662554892956491</v>
      </c>
    </row>
    <row r="394" spans="1:3" x14ac:dyDescent="0.3">
      <c r="A394">
        <v>368</v>
      </c>
      <c r="B394">
        <v>2.5727420981080869</v>
      </c>
      <c r="C394">
        <v>1.4272579018919131</v>
      </c>
    </row>
    <row r="395" spans="1:3" x14ac:dyDescent="0.3">
      <c r="A395">
        <v>369</v>
      </c>
      <c r="B395">
        <v>3.3385853521930806</v>
      </c>
      <c r="C395">
        <v>0.66141464780691939</v>
      </c>
    </row>
    <row r="396" spans="1:3" x14ac:dyDescent="0.3">
      <c r="A396">
        <v>370</v>
      </c>
      <c r="B396">
        <v>3.235593352300195</v>
      </c>
      <c r="C396">
        <v>-0.23559335230019496</v>
      </c>
    </row>
    <row r="397" spans="1:3" x14ac:dyDescent="0.3">
      <c r="A397">
        <v>371</v>
      </c>
      <c r="B397">
        <v>2.7299354352444647</v>
      </c>
      <c r="C397">
        <v>-0.72993543524446469</v>
      </c>
    </row>
    <row r="398" spans="1:3" x14ac:dyDescent="0.3">
      <c r="A398">
        <v>372</v>
      </c>
      <c r="B398">
        <v>3.532660724769944</v>
      </c>
      <c r="C398">
        <v>2.467339275230056</v>
      </c>
    </row>
    <row r="399" spans="1:3" x14ac:dyDescent="0.3">
      <c r="A399">
        <v>373</v>
      </c>
      <c r="B399">
        <v>3.7823774190265551</v>
      </c>
      <c r="C399">
        <v>1.2176225809734449</v>
      </c>
    </row>
    <row r="400" spans="1:3" x14ac:dyDescent="0.3">
      <c r="A400">
        <v>374</v>
      </c>
      <c r="B400">
        <v>2.4297874385085834</v>
      </c>
      <c r="C400">
        <v>1.5702125614914166</v>
      </c>
    </row>
    <row r="401" spans="1:3" x14ac:dyDescent="0.3">
      <c r="A401">
        <v>375</v>
      </c>
      <c r="B401">
        <v>2.7700329701648116</v>
      </c>
      <c r="C401">
        <v>0.22996702983518835</v>
      </c>
    </row>
    <row r="402" spans="1:3" x14ac:dyDescent="0.3">
      <c r="A402">
        <v>376</v>
      </c>
      <c r="B402">
        <v>2.4650415801378252</v>
      </c>
      <c r="C402">
        <v>1.5349584198621748</v>
      </c>
    </row>
    <row r="403" spans="1:3" x14ac:dyDescent="0.3">
      <c r="A403">
        <v>377</v>
      </c>
      <c r="B403">
        <v>2.4222028559755415</v>
      </c>
      <c r="C403">
        <v>-1.4222028559755415</v>
      </c>
    </row>
    <row r="404" spans="1:3" x14ac:dyDescent="0.3">
      <c r="A404">
        <v>378</v>
      </c>
      <c r="B404">
        <v>2.8693788075314366</v>
      </c>
      <c r="C404">
        <v>-0.86937880753143659</v>
      </c>
    </row>
    <row r="405" spans="1:3" x14ac:dyDescent="0.3">
      <c r="A405">
        <v>379</v>
      </c>
      <c r="B405">
        <v>3.6424234024751039</v>
      </c>
      <c r="C405">
        <v>0.35757659752489612</v>
      </c>
    </row>
    <row r="406" spans="1:3" x14ac:dyDescent="0.3">
      <c r="A406">
        <v>380</v>
      </c>
      <c r="B406">
        <v>2.7963830445115883</v>
      </c>
      <c r="C406">
        <v>0.20361695548841174</v>
      </c>
    </row>
    <row r="407" spans="1:3" x14ac:dyDescent="0.3">
      <c r="A407">
        <v>381</v>
      </c>
      <c r="B407">
        <v>3.0642163750328444</v>
      </c>
      <c r="C407">
        <v>0.93578362496715561</v>
      </c>
    </row>
    <row r="408" spans="1:3" x14ac:dyDescent="0.3">
      <c r="A408">
        <v>382</v>
      </c>
      <c r="B408">
        <v>2.0957242263081106</v>
      </c>
      <c r="C408">
        <v>1.9042757736918894</v>
      </c>
    </row>
    <row r="409" spans="1:3" x14ac:dyDescent="0.3">
      <c r="A409">
        <v>383</v>
      </c>
      <c r="B409">
        <v>2.0017292465560055</v>
      </c>
      <c r="C409">
        <v>2.9982707534439945</v>
      </c>
    </row>
    <row r="410" spans="1:3" x14ac:dyDescent="0.3">
      <c r="A410">
        <v>384</v>
      </c>
      <c r="B410">
        <v>3.0998817446142821</v>
      </c>
      <c r="C410">
        <v>-1.0998817446142821</v>
      </c>
    </row>
    <row r="411" spans="1:3" x14ac:dyDescent="0.3">
      <c r="A411">
        <v>385</v>
      </c>
      <c r="B411">
        <v>3.3767235235404072</v>
      </c>
      <c r="C411">
        <v>-0.37672352354040717</v>
      </c>
    </row>
    <row r="412" spans="1:3" x14ac:dyDescent="0.3">
      <c r="A412">
        <v>386</v>
      </c>
      <c r="B412">
        <v>2.9149786754014175</v>
      </c>
      <c r="C412">
        <v>-0.91497867540141753</v>
      </c>
    </row>
    <row r="413" spans="1:3" x14ac:dyDescent="0.3">
      <c r="A413">
        <v>387</v>
      </c>
      <c r="B413">
        <v>3.3191833317844464</v>
      </c>
      <c r="C413">
        <v>1.6808166682155536</v>
      </c>
    </row>
    <row r="414" spans="1:3" x14ac:dyDescent="0.3">
      <c r="A414">
        <v>388</v>
      </c>
      <c r="B414">
        <v>3.3861056620134224</v>
      </c>
      <c r="C414">
        <v>-0.38610566201342245</v>
      </c>
    </row>
    <row r="415" spans="1:3" x14ac:dyDescent="0.3">
      <c r="A415">
        <v>389</v>
      </c>
      <c r="B415">
        <v>3.1666087581359981</v>
      </c>
      <c r="C415">
        <v>-1.1666087581359981</v>
      </c>
    </row>
    <row r="416" spans="1:3" x14ac:dyDescent="0.3">
      <c r="A416">
        <v>390</v>
      </c>
      <c r="B416">
        <v>3.3003864112469459</v>
      </c>
      <c r="C416">
        <v>-0.30038641124694587</v>
      </c>
    </row>
    <row r="417" spans="1:3" x14ac:dyDescent="0.3">
      <c r="A417">
        <v>391</v>
      </c>
      <c r="B417">
        <v>3.6028345810825337</v>
      </c>
      <c r="C417">
        <v>0.39716541891746626</v>
      </c>
    </row>
    <row r="418" spans="1:3" x14ac:dyDescent="0.3">
      <c r="A418">
        <v>392</v>
      </c>
      <c r="B418">
        <v>2.4529350552977665</v>
      </c>
      <c r="C418">
        <v>3.5470649447022335</v>
      </c>
    </row>
    <row r="419" spans="1:3" x14ac:dyDescent="0.3">
      <c r="A419">
        <v>393</v>
      </c>
      <c r="B419">
        <v>1.9864051014868487</v>
      </c>
      <c r="C419">
        <v>-1.9864051014868487</v>
      </c>
    </row>
    <row r="420" spans="1:3" x14ac:dyDescent="0.3">
      <c r="A420">
        <v>394</v>
      </c>
      <c r="B420">
        <v>2.1798118711312506</v>
      </c>
      <c r="C420">
        <v>-0.17981187113125063</v>
      </c>
    </row>
    <row r="421" spans="1:3" x14ac:dyDescent="0.3">
      <c r="A421">
        <v>395</v>
      </c>
      <c r="B421">
        <v>2.3739289375903261</v>
      </c>
      <c r="C421">
        <v>1.6260710624096739</v>
      </c>
    </row>
    <row r="422" spans="1:3" x14ac:dyDescent="0.3">
      <c r="A422">
        <v>396</v>
      </c>
      <c r="B422">
        <v>2.8428580431808612</v>
      </c>
      <c r="C422">
        <v>-0.84285804318086122</v>
      </c>
    </row>
    <row r="423" spans="1:3" x14ac:dyDescent="0.3">
      <c r="A423">
        <v>397</v>
      </c>
      <c r="B423">
        <v>2.952923875920082</v>
      </c>
      <c r="C423">
        <v>4.7076124079918014E-2</v>
      </c>
    </row>
    <row r="424" spans="1:3" x14ac:dyDescent="0.3">
      <c r="A424">
        <v>398</v>
      </c>
      <c r="B424">
        <v>2.6429314885519344</v>
      </c>
      <c r="C424">
        <v>1.3570685114480656</v>
      </c>
    </row>
    <row r="425" spans="1:3" x14ac:dyDescent="0.3">
      <c r="A425">
        <v>399</v>
      </c>
      <c r="B425">
        <v>3.3723991911810565</v>
      </c>
      <c r="C425">
        <v>-0.37239919118105647</v>
      </c>
    </row>
    <row r="426" spans="1:3" x14ac:dyDescent="0.3">
      <c r="A426">
        <v>400</v>
      </c>
      <c r="B426">
        <v>3.0365886910780797</v>
      </c>
      <c r="C426">
        <v>2.9634113089219203</v>
      </c>
    </row>
    <row r="427" spans="1:3" x14ac:dyDescent="0.3">
      <c r="A427">
        <v>401</v>
      </c>
      <c r="B427">
        <v>3.8628519551243512</v>
      </c>
      <c r="C427">
        <v>-0.8628519551243512</v>
      </c>
    </row>
    <row r="428" spans="1:3" x14ac:dyDescent="0.3">
      <c r="A428">
        <v>402</v>
      </c>
      <c r="B428">
        <v>3.0143309980273347</v>
      </c>
      <c r="C428">
        <v>0.98566900197266527</v>
      </c>
    </row>
    <row r="429" spans="1:3" x14ac:dyDescent="0.3">
      <c r="A429">
        <v>403</v>
      </c>
      <c r="B429">
        <v>2.1293597610863522</v>
      </c>
      <c r="C429">
        <v>-2.1293597610863522</v>
      </c>
    </row>
    <row r="430" spans="1:3" x14ac:dyDescent="0.3">
      <c r="A430">
        <v>404</v>
      </c>
      <c r="B430">
        <v>2.627607343482778</v>
      </c>
      <c r="C430">
        <v>4.3723926565172224</v>
      </c>
    </row>
    <row r="431" spans="1:3" x14ac:dyDescent="0.3">
      <c r="A431">
        <v>405</v>
      </c>
      <c r="B431">
        <v>3.5865019828691977</v>
      </c>
      <c r="C431">
        <v>1.4134980171308023</v>
      </c>
    </row>
    <row r="432" spans="1:3" x14ac:dyDescent="0.3">
      <c r="A432">
        <v>406</v>
      </c>
      <c r="B432">
        <v>2.8109235807607416</v>
      </c>
      <c r="C432">
        <v>-1.8109235807607416</v>
      </c>
    </row>
    <row r="433" spans="1:3" x14ac:dyDescent="0.3">
      <c r="A433">
        <v>407</v>
      </c>
      <c r="B433">
        <v>2.573394603835971</v>
      </c>
      <c r="C433">
        <v>1.426605396164029</v>
      </c>
    </row>
    <row r="434" spans="1:3" x14ac:dyDescent="0.3">
      <c r="A434">
        <v>408</v>
      </c>
      <c r="B434">
        <v>2.8297132022739362</v>
      </c>
      <c r="C434">
        <v>1.1702867977260638</v>
      </c>
    </row>
    <row r="435" spans="1:3" x14ac:dyDescent="0.3">
      <c r="A435">
        <v>409</v>
      </c>
      <c r="B435">
        <v>3.0186266128189363</v>
      </c>
      <c r="C435">
        <v>-1.0186266128189363</v>
      </c>
    </row>
    <row r="436" spans="1:3" x14ac:dyDescent="0.3">
      <c r="A436">
        <v>410</v>
      </c>
      <c r="B436">
        <v>4.0488128731099602</v>
      </c>
      <c r="C436">
        <v>4.9511871268900398</v>
      </c>
    </row>
    <row r="437" spans="1:3" x14ac:dyDescent="0.3">
      <c r="A437">
        <v>411</v>
      </c>
      <c r="B437">
        <v>2.8351623582893146</v>
      </c>
      <c r="C437">
        <v>0.16483764171068538</v>
      </c>
    </row>
    <row r="438" spans="1:3" x14ac:dyDescent="0.3">
      <c r="A438">
        <v>412</v>
      </c>
      <c r="B438">
        <v>3.1524412675006008</v>
      </c>
      <c r="C438">
        <v>0.84755873249939917</v>
      </c>
    </row>
    <row r="439" spans="1:3" x14ac:dyDescent="0.3">
      <c r="A439">
        <v>413</v>
      </c>
      <c r="B439">
        <v>2.9264031115695066</v>
      </c>
      <c r="C439">
        <v>-0.92640311156950661</v>
      </c>
    </row>
    <row r="440" spans="1:3" x14ac:dyDescent="0.3">
      <c r="A440">
        <v>414</v>
      </c>
      <c r="B440">
        <v>2.8637926373975171</v>
      </c>
      <c r="C440">
        <v>1.1362073626024829</v>
      </c>
    </row>
    <row r="441" spans="1:3" x14ac:dyDescent="0.3">
      <c r="A441">
        <v>415</v>
      </c>
      <c r="B441">
        <v>3.7556859158295306</v>
      </c>
      <c r="C441">
        <v>2.2443140841704694</v>
      </c>
    </row>
    <row r="442" spans="1:3" x14ac:dyDescent="0.3">
      <c r="A442">
        <v>416</v>
      </c>
      <c r="B442">
        <v>3.0420298345839196</v>
      </c>
      <c r="C442">
        <v>1.9579701654160804</v>
      </c>
    </row>
    <row r="443" spans="1:3" x14ac:dyDescent="0.3">
      <c r="A443">
        <v>417</v>
      </c>
      <c r="B443">
        <v>2.7539709446523117</v>
      </c>
      <c r="C443">
        <v>0.24602905534768826</v>
      </c>
    </row>
    <row r="444" spans="1:3" x14ac:dyDescent="0.3">
      <c r="A444">
        <v>418</v>
      </c>
      <c r="B444">
        <v>2.6296548117463256</v>
      </c>
      <c r="C444">
        <v>-1.6296548117463256</v>
      </c>
    </row>
    <row r="445" spans="1:3" x14ac:dyDescent="0.3">
      <c r="A445">
        <v>419</v>
      </c>
      <c r="B445">
        <v>3.3406766350957509</v>
      </c>
      <c r="C445">
        <v>1.6593233649042491</v>
      </c>
    </row>
    <row r="446" spans="1:3" x14ac:dyDescent="0.3">
      <c r="A446">
        <v>420</v>
      </c>
      <c r="B446">
        <v>2.800824222051328</v>
      </c>
      <c r="C446">
        <v>-0.80082422205132797</v>
      </c>
    </row>
    <row r="447" spans="1:3" x14ac:dyDescent="0.3">
      <c r="A447">
        <v>421</v>
      </c>
      <c r="B447">
        <v>3.0355089457232549</v>
      </c>
      <c r="C447">
        <v>-3.0355089457232549</v>
      </c>
    </row>
    <row r="448" spans="1:3" x14ac:dyDescent="0.3">
      <c r="A448">
        <v>422</v>
      </c>
      <c r="B448">
        <v>3.4352324195679866</v>
      </c>
      <c r="C448">
        <v>2.5647675804320134</v>
      </c>
    </row>
    <row r="449" spans="1:3" x14ac:dyDescent="0.3">
      <c r="A449">
        <v>423</v>
      </c>
      <c r="B449">
        <v>3.628292776380134</v>
      </c>
      <c r="C449">
        <v>-0.62829277638013403</v>
      </c>
    </row>
    <row r="450" spans="1:3" x14ac:dyDescent="0.3">
      <c r="A450">
        <v>424</v>
      </c>
      <c r="B450">
        <v>3.6791572582236238</v>
      </c>
      <c r="C450">
        <v>0.32084274177637617</v>
      </c>
    </row>
    <row r="451" spans="1:3" x14ac:dyDescent="0.3">
      <c r="A451">
        <v>425</v>
      </c>
      <c r="B451">
        <v>3.7067432719944295</v>
      </c>
      <c r="C451">
        <v>-2.7067432719944295</v>
      </c>
    </row>
    <row r="452" spans="1:3" x14ac:dyDescent="0.3">
      <c r="A452">
        <v>426</v>
      </c>
      <c r="B452">
        <v>3.3710364225344636</v>
      </c>
      <c r="C452">
        <v>-0.37103642253446356</v>
      </c>
    </row>
    <row r="453" spans="1:3" x14ac:dyDescent="0.3">
      <c r="A453">
        <v>427</v>
      </c>
      <c r="B453">
        <v>3.0974246440509932</v>
      </c>
      <c r="C453">
        <v>-1.0974246440509932</v>
      </c>
    </row>
    <row r="454" spans="1:3" x14ac:dyDescent="0.3">
      <c r="A454">
        <v>428</v>
      </c>
      <c r="B454">
        <v>2.91870742667796</v>
      </c>
      <c r="C454">
        <v>-0.91870742667796002</v>
      </c>
    </row>
    <row r="455" spans="1:3" x14ac:dyDescent="0.3">
      <c r="A455">
        <v>429</v>
      </c>
      <c r="B455">
        <v>2.7597227047921975</v>
      </c>
      <c r="C455">
        <v>3.2402772952078025</v>
      </c>
    </row>
    <row r="456" spans="1:3" x14ac:dyDescent="0.3">
      <c r="A456">
        <v>430</v>
      </c>
      <c r="B456">
        <v>2.3536151012364344</v>
      </c>
      <c r="C456">
        <v>-1.3536151012364344</v>
      </c>
    </row>
    <row r="457" spans="1:3" x14ac:dyDescent="0.3">
      <c r="A457">
        <v>431</v>
      </c>
      <c r="B457">
        <v>3.0484691465416924</v>
      </c>
      <c r="C457">
        <v>-2.0484691465416924</v>
      </c>
    </row>
    <row r="458" spans="1:3" x14ac:dyDescent="0.3">
      <c r="A458">
        <v>432</v>
      </c>
      <c r="B458">
        <v>2.4579385382878485</v>
      </c>
      <c r="C458">
        <v>-0.45793853828784847</v>
      </c>
    </row>
    <row r="459" spans="1:3" x14ac:dyDescent="0.3">
      <c r="A459">
        <v>433</v>
      </c>
      <c r="B459">
        <v>3.7478551651456695</v>
      </c>
      <c r="C459">
        <v>0.25214483485433048</v>
      </c>
    </row>
    <row r="460" spans="1:3" x14ac:dyDescent="0.3">
      <c r="A460">
        <v>434</v>
      </c>
      <c r="B460">
        <v>2.8155925088197038</v>
      </c>
      <c r="C460">
        <v>0.1844074911802962</v>
      </c>
    </row>
    <row r="461" spans="1:3" x14ac:dyDescent="0.3">
      <c r="A461">
        <v>435</v>
      </c>
      <c r="B461">
        <v>2.8435175980919363</v>
      </c>
      <c r="C461">
        <v>0.15648240190806373</v>
      </c>
    </row>
    <row r="462" spans="1:3" x14ac:dyDescent="0.3">
      <c r="A462">
        <v>436</v>
      </c>
      <c r="B462">
        <v>3.1920260426772575</v>
      </c>
      <c r="C462">
        <v>-2.1920260426772575</v>
      </c>
    </row>
    <row r="463" spans="1:3" x14ac:dyDescent="0.3">
      <c r="A463">
        <v>437</v>
      </c>
      <c r="B463">
        <v>3.4481740650659578</v>
      </c>
      <c r="C463">
        <v>-2.4481740650659578</v>
      </c>
    </row>
    <row r="464" spans="1:3" x14ac:dyDescent="0.3">
      <c r="A464">
        <v>438</v>
      </c>
      <c r="B464">
        <v>2.695575754575855</v>
      </c>
      <c r="C464">
        <v>1.304424245424145</v>
      </c>
    </row>
    <row r="465" spans="1:3" x14ac:dyDescent="0.3">
      <c r="A465">
        <v>439</v>
      </c>
      <c r="B465">
        <v>3.1589130732444515</v>
      </c>
      <c r="C465">
        <v>-0.15891307324445147</v>
      </c>
    </row>
    <row r="466" spans="1:3" x14ac:dyDescent="0.3">
      <c r="A466">
        <v>440</v>
      </c>
      <c r="B466">
        <v>2.8848614195830415</v>
      </c>
      <c r="C466">
        <v>1.1151385804169585</v>
      </c>
    </row>
    <row r="467" spans="1:3" x14ac:dyDescent="0.3">
      <c r="A467">
        <v>441</v>
      </c>
      <c r="B467">
        <v>4.0466764631418295</v>
      </c>
      <c r="C467">
        <v>0.95332353685817051</v>
      </c>
    </row>
    <row r="468" spans="1:3" x14ac:dyDescent="0.3">
      <c r="A468">
        <v>442</v>
      </c>
      <c r="B468">
        <v>2.939016735380223</v>
      </c>
      <c r="C468">
        <v>2.060983264619777</v>
      </c>
    </row>
    <row r="469" spans="1:3" x14ac:dyDescent="0.3">
      <c r="A469">
        <v>443</v>
      </c>
      <c r="B469">
        <v>3.6856390654447786</v>
      </c>
      <c r="C469">
        <v>-0.68563906544477859</v>
      </c>
    </row>
    <row r="470" spans="1:3" x14ac:dyDescent="0.3">
      <c r="A470">
        <v>444</v>
      </c>
      <c r="B470">
        <v>3.0970464580335269</v>
      </c>
      <c r="C470">
        <v>-9.704645803352685E-2</v>
      </c>
    </row>
    <row r="471" spans="1:3" x14ac:dyDescent="0.3">
      <c r="A471">
        <v>445</v>
      </c>
      <c r="B471">
        <v>2.4293787162789542</v>
      </c>
      <c r="C471">
        <v>2.5706212837210458</v>
      </c>
    </row>
    <row r="472" spans="1:3" x14ac:dyDescent="0.3">
      <c r="A472">
        <v>446</v>
      </c>
      <c r="B472">
        <v>3.3866255489295649</v>
      </c>
      <c r="C472">
        <v>-2.3866255489295649</v>
      </c>
    </row>
    <row r="473" spans="1:3" x14ac:dyDescent="0.3">
      <c r="A473">
        <v>447</v>
      </c>
      <c r="B473">
        <v>3.4079219739982696</v>
      </c>
      <c r="C473">
        <v>-2.4079219739982696</v>
      </c>
    </row>
    <row r="474" spans="1:3" x14ac:dyDescent="0.3">
      <c r="A474">
        <v>448</v>
      </c>
      <c r="B474">
        <v>3.0161444161952784</v>
      </c>
      <c r="C474">
        <v>-1.6144416195278399E-2</v>
      </c>
    </row>
    <row r="475" spans="1:3" x14ac:dyDescent="0.3">
      <c r="A475">
        <v>449</v>
      </c>
      <c r="B475">
        <v>2.9223062219142384</v>
      </c>
      <c r="C475">
        <v>-2.9223062219142384</v>
      </c>
    </row>
    <row r="476" spans="1:3" x14ac:dyDescent="0.3">
      <c r="A476">
        <v>450</v>
      </c>
      <c r="B476">
        <v>3.2545214566054028</v>
      </c>
      <c r="C476">
        <v>-2.2545214566054028</v>
      </c>
    </row>
    <row r="477" spans="1:3" x14ac:dyDescent="0.3">
      <c r="A477">
        <v>451</v>
      </c>
      <c r="B477">
        <v>3.1189305651865911</v>
      </c>
      <c r="C477">
        <v>-3.1189305651865911</v>
      </c>
    </row>
    <row r="478" spans="1:3" x14ac:dyDescent="0.3">
      <c r="A478">
        <v>452</v>
      </c>
      <c r="B478">
        <v>2.0424749624014646</v>
      </c>
      <c r="C478">
        <v>0.95752503759853536</v>
      </c>
    </row>
    <row r="479" spans="1:3" x14ac:dyDescent="0.3">
      <c r="A479">
        <v>453</v>
      </c>
      <c r="B479">
        <v>3.7870066495018615</v>
      </c>
      <c r="C479">
        <v>-3.7870066495018615</v>
      </c>
    </row>
    <row r="480" spans="1:3" x14ac:dyDescent="0.3">
      <c r="A480">
        <v>454</v>
      </c>
      <c r="B480">
        <v>3.2073922990999519</v>
      </c>
      <c r="C480">
        <v>3.7926077009000481</v>
      </c>
    </row>
    <row r="481" spans="1:3" x14ac:dyDescent="0.3">
      <c r="A481">
        <v>455</v>
      </c>
      <c r="B481">
        <v>2.4090099107035083</v>
      </c>
      <c r="C481">
        <v>-0.40900991070350834</v>
      </c>
    </row>
    <row r="482" spans="1:3" x14ac:dyDescent="0.3">
      <c r="A482">
        <v>456</v>
      </c>
      <c r="B482">
        <v>3.5377189801854847</v>
      </c>
      <c r="C482">
        <v>-2.5377189801854847</v>
      </c>
    </row>
    <row r="483" spans="1:3" x14ac:dyDescent="0.3">
      <c r="A483">
        <v>457</v>
      </c>
      <c r="B483">
        <v>2.6945306418572361</v>
      </c>
      <c r="C483">
        <v>-2.6945306418572361</v>
      </c>
    </row>
    <row r="484" spans="1:3" x14ac:dyDescent="0.3">
      <c r="A484">
        <v>458</v>
      </c>
      <c r="B484">
        <v>3.1101047842862668</v>
      </c>
      <c r="C484">
        <v>0.8898952157137332</v>
      </c>
    </row>
    <row r="485" spans="1:3" x14ac:dyDescent="0.3">
      <c r="A485">
        <v>459</v>
      </c>
      <c r="B485">
        <v>3.5901075461810308</v>
      </c>
      <c r="C485">
        <v>2.4098924538189692</v>
      </c>
    </row>
    <row r="486" spans="1:3" x14ac:dyDescent="0.3">
      <c r="A486">
        <v>460</v>
      </c>
      <c r="B486">
        <v>3.4283271782762803</v>
      </c>
      <c r="C486">
        <v>-1.4283271782762803</v>
      </c>
    </row>
    <row r="487" spans="1:3" x14ac:dyDescent="0.3">
      <c r="A487">
        <v>461</v>
      </c>
      <c r="B487">
        <v>3.1390751259078336</v>
      </c>
      <c r="C487">
        <v>-1.1390751259078336</v>
      </c>
    </row>
    <row r="488" spans="1:3" x14ac:dyDescent="0.3">
      <c r="A488">
        <v>462</v>
      </c>
      <c r="B488">
        <v>2.3713131847682956</v>
      </c>
      <c r="C488">
        <v>-2.3713131847682956</v>
      </c>
    </row>
    <row r="489" spans="1:3" x14ac:dyDescent="0.3">
      <c r="A489">
        <v>463</v>
      </c>
      <c r="B489">
        <v>2.8897113516772786</v>
      </c>
      <c r="C489">
        <v>3.1102886483227214</v>
      </c>
    </row>
    <row r="490" spans="1:3" x14ac:dyDescent="0.3">
      <c r="A490">
        <v>464</v>
      </c>
      <c r="B490">
        <v>3.1702167807341115</v>
      </c>
      <c r="C490">
        <v>0.82978321926588849</v>
      </c>
    </row>
    <row r="491" spans="1:3" x14ac:dyDescent="0.3">
      <c r="A491">
        <v>465</v>
      </c>
      <c r="B491">
        <v>2.3160781052037742</v>
      </c>
      <c r="C491">
        <v>-1.3160781052037742</v>
      </c>
    </row>
    <row r="492" spans="1:3" x14ac:dyDescent="0.3">
      <c r="A492">
        <v>466</v>
      </c>
      <c r="B492">
        <v>3.0153322356534482</v>
      </c>
      <c r="C492">
        <v>-1.0153322356534482</v>
      </c>
    </row>
    <row r="493" spans="1:3" x14ac:dyDescent="0.3">
      <c r="A493">
        <v>467</v>
      </c>
      <c r="B493">
        <v>2.328225217999258</v>
      </c>
      <c r="C493">
        <v>0.67177478200074203</v>
      </c>
    </row>
    <row r="494" spans="1:3" x14ac:dyDescent="0.3">
      <c r="A494">
        <v>468</v>
      </c>
      <c r="B494">
        <v>2.8641431426784498</v>
      </c>
      <c r="C494">
        <v>-0.86414314267844983</v>
      </c>
    </row>
    <row r="495" spans="1:3" x14ac:dyDescent="0.3">
      <c r="A495">
        <v>469</v>
      </c>
      <c r="B495">
        <v>3.6677249344982759</v>
      </c>
      <c r="C495">
        <v>0.33227506550172414</v>
      </c>
    </row>
    <row r="496" spans="1:3" x14ac:dyDescent="0.3">
      <c r="A496">
        <v>470</v>
      </c>
      <c r="B496">
        <v>3.0361302829348809</v>
      </c>
      <c r="C496">
        <v>0.96386971706511915</v>
      </c>
    </row>
    <row r="497" spans="1:3" x14ac:dyDescent="0.3">
      <c r="A497">
        <v>471</v>
      </c>
      <c r="B497">
        <v>3.0926418344196285</v>
      </c>
      <c r="C497">
        <v>0.90735816558037152</v>
      </c>
    </row>
    <row r="498" spans="1:3" x14ac:dyDescent="0.3">
      <c r="A498">
        <v>472</v>
      </c>
      <c r="B498">
        <v>2.9656473025273837</v>
      </c>
      <c r="C498">
        <v>1.0343526974726163</v>
      </c>
    </row>
    <row r="499" spans="1:3" x14ac:dyDescent="0.3">
      <c r="A499">
        <v>473</v>
      </c>
      <c r="B499">
        <v>3.0836594041907102</v>
      </c>
      <c r="C499">
        <v>1.9163405958092898</v>
      </c>
    </row>
    <row r="500" spans="1:3" x14ac:dyDescent="0.3">
      <c r="A500">
        <v>474</v>
      </c>
      <c r="B500">
        <v>2.4204889981267486</v>
      </c>
      <c r="C500">
        <v>-0.42048899812674856</v>
      </c>
    </row>
    <row r="501" spans="1:3" x14ac:dyDescent="0.3">
      <c r="A501">
        <v>475</v>
      </c>
      <c r="B501">
        <v>3.0303930235398346</v>
      </c>
      <c r="C501">
        <v>-2.0303930235398346</v>
      </c>
    </row>
    <row r="502" spans="1:3" x14ac:dyDescent="0.3">
      <c r="A502">
        <v>476</v>
      </c>
      <c r="B502">
        <v>2.8945890323848467</v>
      </c>
      <c r="C502">
        <v>-1.8945890323848467</v>
      </c>
    </row>
    <row r="503" spans="1:3" x14ac:dyDescent="0.3">
      <c r="A503">
        <v>477</v>
      </c>
      <c r="B503">
        <v>2.3712767698043065</v>
      </c>
      <c r="C503">
        <v>-1.3712767698043065</v>
      </c>
    </row>
    <row r="504" spans="1:3" x14ac:dyDescent="0.3">
      <c r="A504">
        <v>478</v>
      </c>
      <c r="B504">
        <v>3.2475809288633668</v>
      </c>
      <c r="C504">
        <v>-1.2475809288633668</v>
      </c>
    </row>
    <row r="505" spans="1:3" x14ac:dyDescent="0.3">
      <c r="A505">
        <v>479</v>
      </c>
      <c r="B505">
        <v>3.2240951262484905</v>
      </c>
      <c r="C505">
        <v>0.77590487375150952</v>
      </c>
    </row>
    <row r="506" spans="1:3" x14ac:dyDescent="0.3">
      <c r="A506">
        <v>480</v>
      </c>
      <c r="B506">
        <v>3.0090967660309831</v>
      </c>
      <c r="C506">
        <v>1.9909032339690169</v>
      </c>
    </row>
    <row r="507" spans="1:3" x14ac:dyDescent="0.3">
      <c r="A507">
        <v>481</v>
      </c>
      <c r="B507">
        <v>1.8438067879594313</v>
      </c>
      <c r="C507">
        <v>-0.84380678795943131</v>
      </c>
    </row>
    <row r="508" spans="1:3" x14ac:dyDescent="0.3">
      <c r="A508">
        <v>482</v>
      </c>
      <c r="B508">
        <v>3.5119817918144145</v>
      </c>
      <c r="C508">
        <v>1.4880182081855855</v>
      </c>
    </row>
    <row r="509" spans="1:3" x14ac:dyDescent="0.3">
      <c r="A509">
        <v>483</v>
      </c>
      <c r="B509">
        <v>1.9492591660508727</v>
      </c>
      <c r="C509">
        <v>5.0740833949127317E-2</v>
      </c>
    </row>
    <row r="510" spans="1:3" x14ac:dyDescent="0.3">
      <c r="A510">
        <v>484</v>
      </c>
      <c r="B510">
        <v>3.0632549250001242</v>
      </c>
      <c r="C510">
        <v>0.9367450749998758</v>
      </c>
    </row>
    <row r="511" spans="1:3" x14ac:dyDescent="0.3">
      <c r="A511">
        <v>485</v>
      </c>
      <c r="B511">
        <v>2.5612630106848462</v>
      </c>
      <c r="C511">
        <v>-1.5612630106848462</v>
      </c>
    </row>
    <row r="512" spans="1:3" x14ac:dyDescent="0.3">
      <c r="A512">
        <v>486</v>
      </c>
      <c r="B512">
        <v>3.4489102071892033</v>
      </c>
      <c r="C512">
        <v>2.5510897928107967</v>
      </c>
    </row>
    <row r="513" spans="1:3" x14ac:dyDescent="0.3">
      <c r="A513">
        <v>487</v>
      </c>
      <c r="B513">
        <v>2.7033570307723784</v>
      </c>
      <c r="C513">
        <v>1.2966429692276216</v>
      </c>
    </row>
    <row r="514" spans="1:3" x14ac:dyDescent="0.3">
      <c r="A514">
        <v>488</v>
      </c>
      <c r="B514">
        <v>2.6365968394764798</v>
      </c>
      <c r="C514">
        <v>-0.63659683947647983</v>
      </c>
    </row>
    <row r="515" spans="1:3" x14ac:dyDescent="0.3">
      <c r="A515">
        <v>489</v>
      </c>
      <c r="B515">
        <v>3.8080189641339772</v>
      </c>
      <c r="C515">
        <v>1.1919810358660228</v>
      </c>
    </row>
    <row r="516" spans="1:3" x14ac:dyDescent="0.3">
      <c r="A516">
        <v>490</v>
      </c>
      <c r="B516">
        <v>3.2200919411227167</v>
      </c>
      <c r="C516">
        <v>0.77990805887728332</v>
      </c>
    </row>
    <row r="517" spans="1:3" x14ac:dyDescent="0.3">
      <c r="A517">
        <v>491</v>
      </c>
      <c r="B517">
        <v>3.3418523242890159</v>
      </c>
      <c r="C517">
        <v>2.6581476757109841</v>
      </c>
    </row>
    <row r="518" spans="1:3" x14ac:dyDescent="0.3">
      <c r="A518">
        <v>492</v>
      </c>
      <c r="B518">
        <v>3.3567736459210851</v>
      </c>
      <c r="C518">
        <v>1.6432263540789149</v>
      </c>
    </row>
    <row r="519" spans="1:3" x14ac:dyDescent="0.3">
      <c r="A519">
        <v>493</v>
      </c>
      <c r="B519">
        <v>2.6928488079018833</v>
      </c>
      <c r="C519">
        <v>2.3071511920981167</v>
      </c>
    </row>
    <row r="520" spans="1:3" x14ac:dyDescent="0.3">
      <c r="A520">
        <v>494</v>
      </c>
      <c r="B520">
        <v>3.2954996826472813</v>
      </c>
      <c r="C520">
        <v>-1.2954996826472813</v>
      </c>
    </row>
    <row r="521" spans="1:3" x14ac:dyDescent="0.3">
      <c r="A521">
        <v>495</v>
      </c>
      <c r="B521">
        <v>2.8907737098256105</v>
      </c>
      <c r="C521">
        <v>-0.89077370982561055</v>
      </c>
    </row>
    <row r="522" spans="1:3" x14ac:dyDescent="0.3">
      <c r="A522">
        <v>496</v>
      </c>
      <c r="B522">
        <v>3.6854519859914507</v>
      </c>
      <c r="C522">
        <v>3.3145480140085493</v>
      </c>
    </row>
    <row r="523" spans="1:3" x14ac:dyDescent="0.3">
      <c r="A523">
        <v>497</v>
      </c>
      <c r="B523">
        <v>2.6121105115682375</v>
      </c>
      <c r="C523">
        <v>-0.61211051156823748</v>
      </c>
    </row>
    <row r="524" spans="1:3" x14ac:dyDescent="0.3">
      <c r="A524">
        <v>498</v>
      </c>
      <c r="B524">
        <v>2.8935795586789763</v>
      </c>
      <c r="C524">
        <v>-0.89357955867897632</v>
      </c>
    </row>
    <row r="525" spans="1:3" x14ac:dyDescent="0.3">
      <c r="A525">
        <v>499</v>
      </c>
      <c r="B525">
        <v>3.5295436672867115</v>
      </c>
      <c r="C525">
        <v>1.4704563327132885</v>
      </c>
    </row>
    <row r="526" spans="1:3" x14ac:dyDescent="0.3">
      <c r="A526">
        <v>500</v>
      </c>
      <c r="B526">
        <v>2.9386756346305343</v>
      </c>
      <c r="C526">
        <v>6.1324365369465728E-2</v>
      </c>
    </row>
    <row r="527" spans="1:3" x14ac:dyDescent="0.3">
      <c r="A527">
        <v>501</v>
      </c>
      <c r="B527">
        <v>2.5028441987319838</v>
      </c>
      <c r="C527">
        <v>0.49715580126801617</v>
      </c>
    </row>
    <row r="528" spans="1:3" x14ac:dyDescent="0.3">
      <c r="A528">
        <v>502</v>
      </c>
      <c r="B528">
        <v>4.1113082870381055</v>
      </c>
      <c r="C528">
        <v>-2.1113082870381055</v>
      </c>
    </row>
    <row r="529" spans="1:3" x14ac:dyDescent="0.3">
      <c r="A529">
        <v>503</v>
      </c>
      <c r="B529">
        <v>2.7482436173689573</v>
      </c>
      <c r="C529">
        <v>-2.7482436173689573</v>
      </c>
    </row>
    <row r="530" spans="1:3" x14ac:dyDescent="0.3">
      <c r="A530">
        <v>504</v>
      </c>
      <c r="B530">
        <v>3.5901075461810308</v>
      </c>
      <c r="C530">
        <v>-0.59010754618103078</v>
      </c>
    </row>
    <row r="531" spans="1:3" x14ac:dyDescent="0.3">
      <c r="A531">
        <v>505</v>
      </c>
      <c r="B531">
        <v>3.3328474809861199</v>
      </c>
      <c r="C531">
        <v>1.6671525190138801</v>
      </c>
    </row>
    <row r="532" spans="1:3" x14ac:dyDescent="0.3">
      <c r="A532">
        <v>506</v>
      </c>
      <c r="B532">
        <v>2.9807354734678073</v>
      </c>
      <c r="C532">
        <v>1.9264526532192683E-2</v>
      </c>
    </row>
    <row r="533" spans="1:3" x14ac:dyDescent="0.3">
      <c r="A533">
        <v>507</v>
      </c>
      <c r="B533">
        <v>2.7391072229077951</v>
      </c>
      <c r="C533">
        <v>0.26089277709220493</v>
      </c>
    </row>
    <row r="534" spans="1:3" x14ac:dyDescent="0.3">
      <c r="A534">
        <v>508</v>
      </c>
      <c r="B534">
        <v>3.0969250714394825</v>
      </c>
      <c r="C534">
        <v>-2.0969250714394825</v>
      </c>
    </row>
    <row r="535" spans="1:3" x14ac:dyDescent="0.3">
      <c r="A535">
        <v>509</v>
      </c>
      <c r="B535">
        <v>2.4590213167764361</v>
      </c>
      <c r="C535">
        <v>-1.4590213167764361</v>
      </c>
    </row>
    <row r="536" spans="1:3" x14ac:dyDescent="0.3">
      <c r="A536">
        <v>510</v>
      </c>
      <c r="B536">
        <v>2.8994555012563876</v>
      </c>
      <c r="C536">
        <v>0.10054449874361238</v>
      </c>
    </row>
    <row r="537" spans="1:3" x14ac:dyDescent="0.3">
      <c r="A537">
        <v>511</v>
      </c>
      <c r="B537">
        <v>3.2533204037933698</v>
      </c>
      <c r="C537">
        <v>-1.2533204037933698</v>
      </c>
    </row>
    <row r="538" spans="1:3" x14ac:dyDescent="0.3">
      <c r="A538">
        <v>512</v>
      </c>
      <c r="B538">
        <v>2.8696533937440112</v>
      </c>
      <c r="C538">
        <v>-0.86965339374401118</v>
      </c>
    </row>
    <row r="539" spans="1:3" x14ac:dyDescent="0.3">
      <c r="A539">
        <v>513</v>
      </c>
      <c r="B539">
        <v>3.5295436672867115</v>
      </c>
      <c r="C539">
        <v>3.4704563327132885</v>
      </c>
    </row>
    <row r="540" spans="1:3" x14ac:dyDescent="0.3">
      <c r="A540">
        <v>514</v>
      </c>
      <c r="B540">
        <v>3.0956727447115626</v>
      </c>
      <c r="C540">
        <v>-2.0956727447115626</v>
      </c>
    </row>
    <row r="541" spans="1:3" x14ac:dyDescent="0.3">
      <c r="A541">
        <v>515</v>
      </c>
      <c r="B541">
        <v>2.6961981563913779</v>
      </c>
      <c r="C541">
        <v>-1.6961981563913779</v>
      </c>
    </row>
    <row r="542" spans="1:3" x14ac:dyDescent="0.3">
      <c r="A542">
        <v>516</v>
      </c>
      <c r="B542">
        <v>3.4730072927735245</v>
      </c>
      <c r="C542">
        <v>0.52699270722647551</v>
      </c>
    </row>
    <row r="543" spans="1:3" x14ac:dyDescent="0.3">
      <c r="A543">
        <v>517</v>
      </c>
      <c r="B543">
        <v>3.1492903526253038</v>
      </c>
      <c r="C543">
        <v>0.85070964737469623</v>
      </c>
    </row>
    <row r="544" spans="1:3" x14ac:dyDescent="0.3">
      <c r="A544">
        <v>518</v>
      </c>
      <c r="B544">
        <v>2.4628241257510011</v>
      </c>
      <c r="C544">
        <v>-1.4628241257510011</v>
      </c>
    </row>
    <row r="545" spans="1:3" x14ac:dyDescent="0.3">
      <c r="A545">
        <v>519</v>
      </c>
      <c r="B545">
        <v>3.5284859820136392</v>
      </c>
      <c r="C545">
        <v>2.4715140179863608</v>
      </c>
    </row>
    <row r="546" spans="1:3" x14ac:dyDescent="0.3">
      <c r="A546">
        <v>520</v>
      </c>
      <c r="B546">
        <v>3.6568834818723435</v>
      </c>
      <c r="C546">
        <v>0.34311651812765653</v>
      </c>
    </row>
    <row r="547" spans="1:3" x14ac:dyDescent="0.3">
      <c r="A547">
        <v>521</v>
      </c>
      <c r="B547">
        <v>3.1717986641412557</v>
      </c>
      <c r="C547">
        <v>0.82820133585874434</v>
      </c>
    </row>
    <row r="548" spans="1:3" x14ac:dyDescent="0.3">
      <c r="A548">
        <v>522</v>
      </c>
      <c r="B548">
        <v>2.5374493833418454</v>
      </c>
      <c r="C548">
        <v>-0.53744938334184544</v>
      </c>
    </row>
    <row r="549" spans="1:3" x14ac:dyDescent="0.3">
      <c r="A549">
        <v>523</v>
      </c>
      <c r="B549">
        <v>2.0772404256265138</v>
      </c>
      <c r="C549">
        <v>-7.7240425626513787E-2</v>
      </c>
    </row>
    <row r="550" spans="1:3" x14ac:dyDescent="0.3">
      <c r="A550">
        <v>524</v>
      </c>
      <c r="B550">
        <v>2.7832838865839955</v>
      </c>
      <c r="C550">
        <v>0.2167161134160045</v>
      </c>
    </row>
    <row r="551" spans="1:3" x14ac:dyDescent="0.3">
      <c r="A551">
        <v>525</v>
      </c>
      <c r="B551">
        <v>2.6320921902618504</v>
      </c>
      <c r="C551">
        <v>0.36790780973814963</v>
      </c>
    </row>
    <row r="552" spans="1:3" x14ac:dyDescent="0.3">
      <c r="A552">
        <v>526</v>
      </c>
      <c r="B552">
        <v>3.1718730670619419</v>
      </c>
      <c r="C552">
        <v>-0.17187306706194194</v>
      </c>
    </row>
    <row r="553" spans="1:3" x14ac:dyDescent="0.3">
      <c r="A553">
        <v>527</v>
      </c>
      <c r="B553">
        <v>3.1308889300105758</v>
      </c>
      <c r="C553">
        <v>0.86911106998942422</v>
      </c>
    </row>
    <row r="554" spans="1:3" x14ac:dyDescent="0.3">
      <c r="A554">
        <v>528</v>
      </c>
      <c r="B554">
        <v>3.4206314933847337</v>
      </c>
      <c r="C554">
        <v>-1.4206314933847337</v>
      </c>
    </row>
    <row r="555" spans="1:3" x14ac:dyDescent="0.3">
      <c r="A555">
        <v>529</v>
      </c>
      <c r="B555">
        <v>2.4105249834600126</v>
      </c>
      <c r="C555">
        <v>0.58947501653998735</v>
      </c>
    </row>
    <row r="556" spans="1:3" x14ac:dyDescent="0.3">
      <c r="A556">
        <v>530</v>
      </c>
      <c r="B556">
        <v>3.4732784798684309</v>
      </c>
      <c r="C556">
        <v>1.5267215201315691</v>
      </c>
    </row>
    <row r="557" spans="1:3" x14ac:dyDescent="0.3">
      <c r="A557">
        <v>531</v>
      </c>
      <c r="B557">
        <v>3.5819194666755023</v>
      </c>
      <c r="C557">
        <v>-0.58191946667550232</v>
      </c>
    </row>
    <row r="558" spans="1:3" x14ac:dyDescent="0.3">
      <c r="A558">
        <v>532</v>
      </c>
      <c r="B558">
        <v>3.5098453818462838</v>
      </c>
      <c r="C558">
        <v>-2.5098453818462838</v>
      </c>
    </row>
    <row r="559" spans="1:3" x14ac:dyDescent="0.3">
      <c r="A559">
        <v>533</v>
      </c>
      <c r="B559">
        <v>2.373639138840606</v>
      </c>
      <c r="C559">
        <v>2.626360861159394</v>
      </c>
    </row>
    <row r="560" spans="1:3" x14ac:dyDescent="0.3">
      <c r="A560">
        <v>534</v>
      </c>
      <c r="B560">
        <v>3.2430551629588225</v>
      </c>
      <c r="C560">
        <v>-1.2430551629588225</v>
      </c>
    </row>
    <row r="561" spans="1:3" x14ac:dyDescent="0.3">
      <c r="A561">
        <v>535</v>
      </c>
      <c r="B561">
        <v>2.3306106731313951</v>
      </c>
      <c r="C561">
        <v>-0.33061067313139514</v>
      </c>
    </row>
    <row r="562" spans="1:3" x14ac:dyDescent="0.3">
      <c r="A562">
        <v>536</v>
      </c>
      <c r="B562">
        <v>3.2537618491227569</v>
      </c>
      <c r="C562">
        <v>1.7462381508772431</v>
      </c>
    </row>
    <row r="563" spans="1:3" x14ac:dyDescent="0.3">
      <c r="A563">
        <v>537</v>
      </c>
      <c r="B563">
        <v>3.163920354923841</v>
      </c>
      <c r="C563">
        <v>0.83607964507615895</v>
      </c>
    </row>
    <row r="564" spans="1:3" x14ac:dyDescent="0.3">
      <c r="A564">
        <v>538</v>
      </c>
      <c r="B564">
        <v>3.0573796224908198</v>
      </c>
      <c r="C564">
        <v>-5.7379622490819848E-2</v>
      </c>
    </row>
    <row r="565" spans="1:3" x14ac:dyDescent="0.3">
      <c r="A565">
        <v>539</v>
      </c>
      <c r="B565">
        <v>3.0771372815232132</v>
      </c>
      <c r="C565">
        <v>-2.0771372815232132</v>
      </c>
    </row>
    <row r="566" spans="1:3" x14ac:dyDescent="0.3">
      <c r="A566">
        <v>540</v>
      </c>
      <c r="B566">
        <v>2.7036881061919673</v>
      </c>
      <c r="C566">
        <v>1.2963118938080327</v>
      </c>
    </row>
    <row r="567" spans="1:3" x14ac:dyDescent="0.3">
      <c r="A567">
        <v>541</v>
      </c>
      <c r="B567">
        <v>2.9319643125943466</v>
      </c>
      <c r="C567">
        <v>-1.9319643125943466</v>
      </c>
    </row>
    <row r="568" spans="1:3" x14ac:dyDescent="0.3">
      <c r="A568">
        <v>542</v>
      </c>
      <c r="B568">
        <v>3.6038230198225674</v>
      </c>
      <c r="C568">
        <v>-0.60382301982256736</v>
      </c>
    </row>
    <row r="569" spans="1:3" x14ac:dyDescent="0.3">
      <c r="A569">
        <v>543</v>
      </c>
      <c r="B569">
        <v>2.0825099018002096</v>
      </c>
      <c r="C569">
        <v>-2.0825099018002096</v>
      </c>
    </row>
    <row r="570" spans="1:3" x14ac:dyDescent="0.3">
      <c r="A570">
        <v>544</v>
      </c>
      <c r="B570">
        <v>3.9107132850051873</v>
      </c>
      <c r="C570">
        <v>-1.9107132850051873</v>
      </c>
    </row>
    <row r="571" spans="1:3" x14ac:dyDescent="0.3">
      <c r="A571">
        <v>545</v>
      </c>
      <c r="B571">
        <v>3.1689207973224636</v>
      </c>
      <c r="C571">
        <v>-1.1689207973224636</v>
      </c>
    </row>
    <row r="572" spans="1:3" x14ac:dyDescent="0.3">
      <c r="A572">
        <v>546</v>
      </c>
      <c r="B572">
        <v>3.0280338084108123</v>
      </c>
      <c r="C572">
        <v>-2.8033808410812266E-2</v>
      </c>
    </row>
    <row r="573" spans="1:3" x14ac:dyDescent="0.3">
      <c r="A573">
        <v>547</v>
      </c>
      <c r="B573">
        <v>2.7946689095122497</v>
      </c>
      <c r="C573">
        <v>-1.7946689095122497</v>
      </c>
    </row>
    <row r="574" spans="1:3" x14ac:dyDescent="0.3">
      <c r="A574">
        <v>548</v>
      </c>
      <c r="B574">
        <v>2.5032135300523879</v>
      </c>
      <c r="C574">
        <v>1.4967864699476121</v>
      </c>
    </row>
    <row r="575" spans="1:3" x14ac:dyDescent="0.3">
      <c r="A575">
        <v>549</v>
      </c>
      <c r="B575">
        <v>3.704949377403048</v>
      </c>
      <c r="C575">
        <v>-1.704949377403048</v>
      </c>
    </row>
    <row r="576" spans="1:3" x14ac:dyDescent="0.3">
      <c r="A576">
        <v>550</v>
      </c>
      <c r="B576">
        <v>3.7042120051486855</v>
      </c>
      <c r="C576">
        <v>1.2957879948513145</v>
      </c>
    </row>
    <row r="577" spans="1:3" x14ac:dyDescent="0.3">
      <c r="A577">
        <v>551</v>
      </c>
      <c r="B577">
        <v>3.1211382000389136</v>
      </c>
      <c r="C577">
        <v>-1.1211382000389136</v>
      </c>
    </row>
    <row r="578" spans="1:3" x14ac:dyDescent="0.3">
      <c r="A578">
        <v>552</v>
      </c>
      <c r="B578">
        <v>2.3951622670368327</v>
      </c>
      <c r="C578">
        <v>1.6048377329631673</v>
      </c>
    </row>
    <row r="579" spans="1:3" x14ac:dyDescent="0.3">
      <c r="A579">
        <v>553</v>
      </c>
      <c r="B579">
        <v>3.9675563774139704</v>
      </c>
      <c r="C579">
        <v>-1.9675563774139704</v>
      </c>
    </row>
    <row r="580" spans="1:3" x14ac:dyDescent="0.3">
      <c r="A580">
        <v>554</v>
      </c>
      <c r="B580">
        <v>3.163920354923841</v>
      </c>
      <c r="C580">
        <v>-0.16392035492384105</v>
      </c>
    </row>
    <row r="581" spans="1:3" x14ac:dyDescent="0.3">
      <c r="A581">
        <v>555</v>
      </c>
      <c r="B581">
        <v>2.7460477506498311</v>
      </c>
      <c r="C581">
        <v>2.2539522493501689</v>
      </c>
    </row>
    <row r="582" spans="1:3" x14ac:dyDescent="0.3">
      <c r="A582">
        <v>556</v>
      </c>
      <c r="B582">
        <v>2.8046311599043205</v>
      </c>
      <c r="C582">
        <v>0.19536884009567945</v>
      </c>
    </row>
    <row r="583" spans="1:3" x14ac:dyDescent="0.3">
      <c r="A583">
        <v>557</v>
      </c>
      <c r="B583">
        <v>2.702385337117482</v>
      </c>
      <c r="C583">
        <v>-1.702385337117482</v>
      </c>
    </row>
    <row r="584" spans="1:3" x14ac:dyDescent="0.3">
      <c r="A584">
        <v>558</v>
      </c>
      <c r="B584">
        <v>3.6223959595264743</v>
      </c>
      <c r="C584">
        <v>-0.62239595952647431</v>
      </c>
    </row>
    <row r="585" spans="1:3" x14ac:dyDescent="0.3">
      <c r="A585">
        <v>559</v>
      </c>
      <c r="B585">
        <v>3.3431647674425657</v>
      </c>
      <c r="C585">
        <v>-0.34316476744256574</v>
      </c>
    </row>
    <row r="586" spans="1:3" x14ac:dyDescent="0.3">
      <c r="A586">
        <v>560</v>
      </c>
      <c r="B586">
        <v>3.0339938729667502</v>
      </c>
      <c r="C586">
        <v>1.9660061270332498</v>
      </c>
    </row>
    <row r="587" spans="1:3" x14ac:dyDescent="0.3">
      <c r="A587">
        <v>561</v>
      </c>
      <c r="B587">
        <v>2.5023269465898719</v>
      </c>
      <c r="C587">
        <v>-0.50232694658987187</v>
      </c>
    </row>
    <row r="588" spans="1:3" x14ac:dyDescent="0.3">
      <c r="A588">
        <v>562</v>
      </c>
      <c r="B588">
        <v>2.8245518111593459</v>
      </c>
      <c r="C588">
        <v>1.1754481888406541</v>
      </c>
    </row>
    <row r="589" spans="1:3" x14ac:dyDescent="0.3">
      <c r="A589">
        <v>563</v>
      </c>
      <c r="B589">
        <v>2.5235522488421021</v>
      </c>
      <c r="C589">
        <v>-1.5235522488421021</v>
      </c>
    </row>
    <row r="590" spans="1:3" x14ac:dyDescent="0.3">
      <c r="A590">
        <v>564</v>
      </c>
      <c r="B590">
        <v>3.2444928961708692</v>
      </c>
      <c r="C590">
        <v>0.75550710382913078</v>
      </c>
    </row>
    <row r="591" spans="1:3" x14ac:dyDescent="0.3">
      <c r="A591">
        <v>565</v>
      </c>
      <c r="B591">
        <v>2.6755482281648564</v>
      </c>
      <c r="C591">
        <v>-1.6755482281648564</v>
      </c>
    </row>
    <row r="592" spans="1:3" x14ac:dyDescent="0.3">
      <c r="A592">
        <v>566</v>
      </c>
      <c r="B592">
        <v>3.3369858554174749</v>
      </c>
      <c r="C592">
        <v>-2.3369858554174749</v>
      </c>
    </row>
    <row r="593" spans="1:3" x14ac:dyDescent="0.3">
      <c r="A593">
        <v>567</v>
      </c>
      <c r="B593">
        <v>2.7302166894816295</v>
      </c>
      <c r="C593">
        <v>-0.73021668948162954</v>
      </c>
    </row>
    <row r="594" spans="1:3" x14ac:dyDescent="0.3">
      <c r="A594">
        <v>568</v>
      </c>
      <c r="B594">
        <v>3.0351396292722583</v>
      </c>
      <c r="C594">
        <v>0.96486037072774167</v>
      </c>
    </row>
    <row r="595" spans="1:3" x14ac:dyDescent="0.3">
      <c r="A595">
        <v>569</v>
      </c>
      <c r="B595">
        <v>3.4491217955409983</v>
      </c>
      <c r="C595">
        <v>2.5508782044590017</v>
      </c>
    </row>
    <row r="596" spans="1:3" x14ac:dyDescent="0.3">
      <c r="A596">
        <v>570</v>
      </c>
      <c r="B596">
        <v>3.1732420818365741</v>
      </c>
      <c r="C596">
        <v>-3.1732420818365741</v>
      </c>
    </row>
    <row r="597" spans="1:3" x14ac:dyDescent="0.3">
      <c r="A597">
        <v>571</v>
      </c>
      <c r="B597">
        <v>3.2881916030447611</v>
      </c>
      <c r="C597">
        <v>0.7118083969552389</v>
      </c>
    </row>
    <row r="598" spans="1:3" x14ac:dyDescent="0.3">
      <c r="A598">
        <v>572</v>
      </c>
      <c r="B598">
        <v>3.7712699127182154</v>
      </c>
      <c r="C598">
        <v>3.2287300872817846</v>
      </c>
    </row>
    <row r="599" spans="1:3" x14ac:dyDescent="0.3">
      <c r="A599">
        <v>573</v>
      </c>
      <c r="B599">
        <v>2.3303616279673887</v>
      </c>
      <c r="C599">
        <v>1.6696383720326113</v>
      </c>
    </row>
    <row r="600" spans="1:3" x14ac:dyDescent="0.3">
      <c r="A600">
        <v>574</v>
      </c>
      <c r="B600">
        <v>3.1305632638381908</v>
      </c>
      <c r="C600">
        <v>-2.1305632638381908</v>
      </c>
    </row>
    <row r="601" spans="1:3" x14ac:dyDescent="0.3">
      <c r="A601">
        <v>575</v>
      </c>
      <c r="B601">
        <v>3.1702167807341115</v>
      </c>
      <c r="C601">
        <v>-1.1702167807341115</v>
      </c>
    </row>
    <row r="602" spans="1:3" x14ac:dyDescent="0.3">
      <c r="A602">
        <v>576</v>
      </c>
      <c r="B602">
        <v>3.1465444506469407</v>
      </c>
      <c r="C602">
        <v>2.8534555493530593</v>
      </c>
    </row>
    <row r="603" spans="1:3" x14ac:dyDescent="0.3">
      <c r="A603">
        <v>577</v>
      </c>
      <c r="B603">
        <v>2.4151601820922286</v>
      </c>
      <c r="C603">
        <v>-0.4151601820922286</v>
      </c>
    </row>
    <row r="604" spans="1:3" x14ac:dyDescent="0.3">
      <c r="A604">
        <v>578</v>
      </c>
      <c r="B604">
        <v>3.4489102071892033</v>
      </c>
      <c r="C604">
        <v>-1.4489102071892033</v>
      </c>
    </row>
    <row r="605" spans="1:3" x14ac:dyDescent="0.3">
      <c r="A605">
        <v>579</v>
      </c>
      <c r="B605">
        <v>3.1165679993545936</v>
      </c>
      <c r="C605">
        <v>-1.1165679993545936</v>
      </c>
    </row>
    <row r="606" spans="1:3" x14ac:dyDescent="0.3">
      <c r="A606">
        <v>580</v>
      </c>
      <c r="B606">
        <v>2.4982331154681532</v>
      </c>
      <c r="C606">
        <v>1.5017668845318468</v>
      </c>
    </row>
    <row r="607" spans="1:3" x14ac:dyDescent="0.3">
      <c r="A607">
        <v>581</v>
      </c>
      <c r="B607">
        <v>3.1428160624191173</v>
      </c>
      <c r="C607">
        <v>1.8571839375808827</v>
      </c>
    </row>
    <row r="608" spans="1:3" x14ac:dyDescent="0.3">
      <c r="A608">
        <v>582</v>
      </c>
      <c r="B608">
        <v>2.8324054041754003</v>
      </c>
      <c r="C608">
        <v>0.16759459582459968</v>
      </c>
    </row>
    <row r="609" spans="1:3" x14ac:dyDescent="0.3">
      <c r="A609">
        <v>583</v>
      </c>
      <c r="B609">
        <v>2.5058682012177727</v>
      </c>
      <c r="C609">
        <v>1.4941317987822273</v>
      </c>
    </row>
    <row r="610" spans="1:3" x14ac:dyDescent="0.3">
      <c r="A610">
        <v>584</v>
      </c>
      <c r="B610">
        <v>2.6117793577513413</v>
      </c>
      <c r="C610">
        <v>-0.61177935775134129</v>
      </c>
    </row>
    <row r="611" spans="1:3" x14ac:dyDescent="0.3">
      <c r="A611">
        <v>585</v>
      </c>
      <c r="B611">
        <v>3.1354009766522921</v>
      </c>
      <c r="C611">
        <v>1.8645990233477079</v>
      </c>
    </row>
    <row r="612" spans="1:3" x14ac:dyDescent="0.3">
      <c r="A612">
        <v>586</v>
      </c>
      <c r="B612">
        <v>3.1369274648898644</v>
      </c>
      <c r="C612">
        <v>1.8630725351101356</v>
      </c>
    </row>
    <row r="613" spans="1:3" x14ac:dyDescent="0.3">
      <c r="A613">
        <v>587</v>
      </c>
      <c r="B613">
        <v>2.9864722576914398</v>
      </c>
      <c r="C613">
        <v>2.0135277423085602</v>
      </c>
    </row>
    <row r="614" spans="1:3" x14ac:dyDescent="0.3">
      <c r="A614">
        <v>588</v>
      </c>
      <c r="B614">
        <v>3.5886383928373284</v>
      </c>
      <c r="C614">
        <v>-2.5886383928373284</v>
      </c>
    </row>
    <row r="615" spans="1:3" x14ac:dyDescent="0.3">
      <c r="A615">
        <v>589</v>
      </c>
      <c r="B615">
        <v>2.8588140954539272</v>
      </c>
      <c r="C615">
        <v>-1.8588140954539272</v>
      </c>
    </row>
    <row r="616" spans="1:3" x14ac:dyDescent="0.3">
      <c r="A616">
        <v>590</v>
      </c>
      <c r="B616">
        <v>3.29686869555966</v>
      </c>
      <c r="C616">
        <v>0.70313130444034</v>
      </c>
    </row>
    <row r="617" spans="1:3" x14ac:dyDescent="0.3">
      <c r="A617">
        <v>591</v>
      </c>
      <c r="B617">
        <v>2.2203758267210203</v>
      </c>
      <c r="C617">
        <v>-1.2203758267210203</v>
      </c>
    </row>
    <row r="618" spans="1:3" x14ac:dyDescent="0.3">
      <c r="A618">
        <v>592</v>
      </c>
      <c r="B618">
        <v>3.0796975925578183</v>
      </c>
      <c r="C618">
        <v>-7.9697592557818275E-2</v>
      </c>
    </row>
    <row r="619" spans="1:3" x14ac:dyDescent="0.3">
      <c r="A619">
        <v>593</v>
      </c>
      <c r="B619">
        <v>3.6821850138955154</v>
      </c>
      <c r="C619">
        <v>0.31781498610448455</v>
      </c>
    </row>
    <row r="620" spans="1:3" x14ac:dyDescent="0.3">
      <c r="A620">
        <v>594</v>
      </c>
      <c r="B620">
        <v>3.2330728333019394</v>
      </c>
      <c r="C620">
        <v>1.7669271666980606</v>
      </c>
    </row>
    <row r="621" spans="1:3" x14ac:dyDescent="0.3">
      <c r="A621">
        <v>595</v>
      </c>
      <c r="B621">
        <v>2.6323470136477902</v>
      </c>
      <c r="C621">
        <v>0.36765298635220978</v>
      </c>
    </row>
    <row r="622" spans="1:3" x14ac:dyDescent="0.3">
      <c r="A622">
        <v>596</v>
      </c>
      <c r="B622">
        <v>3.1878489016276714</v>
      </c>
      <c r="C622">
        <v>-1.1878489016276714</v>
      </c>
    </row>
    <row r="623" spans="1:3" x14ac:dyDescent="0.3">
      <c r="A623">
        <v>597</v>
      </c>
      <c r="B623">
        <v>2.3922322372987868</v>
      </c>
      <c r="C623">
        <v>0.60776776270121324</v>
      </c>
    </row>
    <row r="624" spans="1:3" x14ac:dyDescent="0.3">
      <c r="A624">
        <v>598</v>
      </c>
      <c r="B624">
        <v>2.8588417431610931</v>
      </c>
      <c r="C624">
        <v>0.14115825683890693</v>
      </c>
    </row>
    <row r="625" spans="1:3" x14ac:dyDescent="0.3">
      <c r="A625">
        <v>599</v>
      </c>
      <c r="B625">
        <v>3.2075359309208125</v>
      </c>
      <c r="C625">
        <v>-3.2075359309208125</v>
      </c>
    </row>
    <row r="626" spans="1:3" x14ac:dyDescent="0.3">
      <c r="A626">
        <v>600</v>
      </c>
      <c r="B626">
        <v>2.7605979884155456</v>
      </c>
      <c r="C626">
        <v>3.2394020115844544</v>
      </c>
    </row>
    <row r="627" spans="1:3" x14ac:dyDescent="0.3">
      <c r="A627">
        <v>601</v>
      </c>
      <c r="B627">
        <v>3.3220081826960359</v>
      </c>
      <c r="C627">
        <v>2.6779918173039641</v>
      </c>
    </row>
    <row r="628" spans="1:3" x14ac:dyDescent="0.3">
      <c r="A628">
        <v>602</v>
      </c>
      <c r="B628">
        <v>2.50407444093881</v>
      </c>
      <c r="C628">
        <v>-0.50407444093881004</v>
      </c>
    </row>
    <row r="629" spans="1:3" x14ac:dyDescent="0.3">
      <c r="A629">
        <v>603</v>
      </c>
      <c r="B629">
        <v>3.1850855149352215</v>
      </c>
      <c r="C629">
        <v>1.8149144850647785</v>
      </c>
    </row>
    <row r="630" spans="1:3" x14ac:dyDescent="0.3">
      <c r="A630">
        <v>604</v>
      </c>
      <c r="B630">
        <v>3.9864844817191782</v>
      </c>
      <c r="C630">
        <v>-3.9864844817191782</v>
      </c>
    </row>
    <row r="631" spans="1:3" x14ac:dyDescent="0.3">
      <c r="A631">
        <v>605</v>
      </c>
      <c r="B631">
        <v>3.69502165321967</v>
      </c>
      <c r="C631">
        <v>1.30497834678033</v>
      </c>
    </row>
    <row r="632" spans="1:3" x14ac:dyDescent="0.3">
      <c r="A632">
        <v>606</v>
      </c>
      <c r="B632">
        <v>2.8200837862513777</v>
      </c>
      <c r="C632">
        <v>-1.8200837862513777</v>
      </c>
    </row>
    <row r="633" spans="1:3" x14ac:dyDescent="0.3">
      <c r="A633">
        <v>607</v>
      </c>
      <c r="B633">
        <v>2.5258922388219442</v>
      </c>
      <c r="C633">
        <v>2.4741077611780558</v>
      </c>
    </row>
    <row r="634" spans="1:3" x14ac:dyDescent="0.3">
      <c r="A634">
        <v>608</v>
      </c>
      <c r="B634">
        <v>3.6320475473345737</v>
      </c>
      <c r="C634">
        <v>2.3679524526654263</v>
      </c>
    </row>
    <row r="635" spans="1:3" x14ac:dyDescent="0.3">
      <c r="A635">
        <v>609</v>
      </c>
      <c r="B635">
        <v>3.0818025361295445</v>
      </c>
      <c r="C635">
        <v>-1.0818025361295445</v>
      </c>
    </row>
    <row r="636" spans="1:3" x14ac:dyDescent="0.3">
      <c r="A636">
        <v>610</v>
      </c>
      <c r="B636">
        <v>3.2416644722652457</v>
      </c>
      <c r="C636">
        <v>1.7583355277347543</v>
      </c>
    </row>
    <row r="637" spans="1:3" x14ac:dyDescent="0.3">
      <c r="A637">
        <v>611</v>
      </c>
      <c r="B637">
        <v>3.8112859362299125</v>
      </c>
      <c r="C637">
        <v>0.18871406377008748</v>
      </c>
    </row>
    <row r="638" spans="1:3" x14ac:dyDescent="0.3">
      <c r="A638">
        <v>612</v>
      </c>
      <c r="B638">
        <v>2.7705620030822815</v>
      </c>
      <c r="C638">
        <v>2.2294379969177185</v>
      </c>
    </row>
    <row r="639" spans="1:3" x14ac:dyDescent="0.3">
      <c r="A639">
        <v>613</v>
      </c>
      <c r="B639">
        <v>2.8372718730469417</v>
      </c>
      <c r="C639">
        <v>-0.83727187304694173</v>
      </c>
    </row>
    <row r="640" spans="1:3" x14ac:dyDescent="0.3">
      <c r="A640">
        <v>614</v>
      </c>
      <c r="B640">
        <v>2.9010289872978565</v>
      </c>
      <c r="C640">
        <v>2.0989710127021435</v>
      </c>
    </row>
    <row r="641" spans="1:3" x14ac:dyDescent="0.3">
      <c r="A641">
        <v>615</v>
      </c>
      <c r="B641">
        <v>3.7017360762701128</v>
      </c>
      <c r="C641">
        <v>-1.7017360762701128</v>
      </c>
    </row>
    <row r="642" spans="1:3" x14ac:dyDescent="0.3">
      <c r="A642">
        <v>616</v>
      </c>
      <c r="B642">
        <v>2.870749672221439</v>
      </c>
      <c r="C642">
        <v>-0.87074967222143895</v>
      </c>
    </row>
    <row r="643" spans="1:3" x14ac:dyDescent="0.3">
      <c r="A643">
        <v>617</v>
      </c>
      <c r="B643">
        <v>3.4352324195679866</v>
      </c>
      <c r="C643">
        <v>0.56476758043201336</v>
      </c>
    </row>
    <row r="644" spans="1:3" x14ac:dyDescent="0.3">
      <c r="A644">
        <v>618</v>
      </c>
      <c r="B644">
        <v>2.9982574677408991</v>
      </c>
      <c r="C644">
        <v>-1.9982574677408991</v>
      </c>
    </row>
    <row r="645" spans="1:3" x14ac:dyDescent="0.3">
      <c r="A645">
        <v>619</v>
      </c>
      <c r="B645">
        <v>3.1808715347493766</v>
      </c>
      <c r="C645">
        <v>-3.1808715347493766</v>
      </c>
    </row>
    <row r="646" spans="1:3" x14ac:dyDescent="0.3">
      <c r="A646">
        <v>620</v>
      </c>
      <c r="B646">
        <v>3.7713386636167616</v>
      </c>
      <c r="C646">
        <v>-0.77133866361676162</v>
      </c>
    </row>
    <row r="647" spans="1:3" x14ac:dyDescent="0.3">
      <c r="A647">
        <v>621</v>
      </c>
      <c r="B647">
        <v>2.9041714310745181</v>
      </c>
      <c r="C647">
        <v>-0.90417143107451814</v>
      </c>
    </row>
    <row r="648" spans="1:3" x14ac:dyDescent="0.3">
      <c r="A648">
        <v>622</v>
      </c>
      <c r="B648">
        <v>2.7102182426851869</v>
      </c>
      <c r="C648">
        <v>0.28978175731481315</v>
      </c>
    </row>
    <row r="649" spans="1:3" x14ac:dyDescent="0.3">
      <c r="A649">
        <v>623</v>
      </c>
      <c r="B649">
        <v>3.3381612844524837</v>
      </c>
      <c r="C649">
        <v>1.6618387155475163</v>
      </c>
    </row>
    <row r="650" spans="1:3" x14ac:dyDescent="0.3">
      <c r="A650">
        <v>624</v>
      </c>
      <c r="B650">
        <v>3.9876757604432784</v>
      </c>
      <c r="C650">
        <v>-0.98767576044327843</v>
      </c>
    </row>
    <row r="651" spans="1:3" x14ac:dyDescent="0.3">
      <c r="A651">
        <v>625</v>
      </c>
      <c r="B651">
        <v>3.4615304297036213</v>
      </c>
      <c r="C651">
        <v>-0.46153042970362135</v>
      </c>
    </row>
    <row r="652" spans="1:3" x14ac:dyDescent="0.3">
      <c r="A652">
        <v>626</v>
      </c>
      <c r="B652">
        <v>3.4729442078379602</v>
      </c>
      <c r="C652">
        <v>0.52705579216203979</v>
      </c>
    </row>
    <row r="653" spans="1:3" x14ac:dyDescent="0.3">
      <c r="A653">
        <v>627</v>
      </c>
      <c r="B653">
        <v>3.1089037314742338</v>
      </c>
      <c r="C653">
        <v>-0.10890373147423382</v>
      </c>
    </row>
    <row r="654" spans="1:3" x14ac:dyDescent="0.3">
      <c r="A654">
        <v>628</v>
      </c>
      <c r="B654">
        <v>3.4520220244437994</v>
      </c>
      <c r="C654">
        <v>4.5479779755562006</v>
      </c>
    </row>
    <row r="655" spans="1:3" x14ac:dyDescent="0.3">
      <c r="A655">
        <v>629</v>
      </c>
      <c r="B655">
        <v>3.9879242529679617</v>
      </c>
      <c r="C655">
        <v>1.2075747032038286E-2</v>
      </c>
    </row>
    <row r="656" spans="1:3" x14ac:dyDescent="0.3">
      <c r="A656">
        <v>630</v>
      </c>
      <c r="B656">
        <v>2.5916670636639592</v>
      </c>
      <c r="C656">
        <v>-1.5916670636639592</v>
      </c>
    </row>
    <row r="657" spans="1:3" x14ac:dyDescent="0.3">
      <c r="A657">
        <v>631</v>
      </c>
      <c r="B657">
        <v>2.9785990634996766</v>
      </c>
      <c r="C657">
        <v>2.0214009365003234</v>
      </c>
    </row>
    <row r="658" spans="1:3" x14ac:dyDescent="0.3">
      <c r="A658">
        <v>632</v>
      </c>
      <c r="B658">
        <v>4.040300052356752</v>
      </c>
      <c r="C658">
        <v>2.959699947643248</v>
      </c>
    </row>
    <row r="659" spans="1:3" x14ac:dyDescent="0.3">
      <c r="A659">
        <v>633</v>
      </c>
      <c r="B659">
        <v>3.4019959905680461</v>
      </c>
      <c r="C659">
        <v>0.59800400943195386</v>
      </c>
    </row>
    <row r="660" spans="1:3" x14ac:dyDescent="0.3">
      <c r="A660">
        <v>634</v>
      </c>
      <c r="B660">
        <v>3.2820880237598078</v>
      </c>
      <c r="C660">
        <v>-0.28208802375980779</v>
      </c>
    </row>
    <row r="661" spans="1:3" x14ac:dyDescent="0.3">
      <c r="A661">
        <v>635</v>
      </c>
      <c r="B661">
        <v>3.0763994010798701</v>
      </c>
      <c r="C661">
        <v>-2.0763994010798701</v>
      </c>
    </row>
    <row r="662" spans="1:3" x14ac:dyDescent="0.3">
      <c r="A662">
        <v>636</v>
      </c>
      <c r="B662">
        <v>2.4850090299553607</v>
      </c>
      <c r="C662">
        <v>0.51499097004463934</v>
      </c>
    </row>
    <row r="663" spans="1:3" x14ac:dyDescent="0.3">
      <c r="A663">
        <v>637</v>
      </c>
      <c r="B663">
        <v>3.3909721308849634</v>
      </c>
      <c r="C663">
        <v>2.6090278691150366</v>
      </c>
    </row>
    <row r="664" spans="1:3" x14ac:dyDescent="0.3">
      <c r="A664">
        <v>638</v>
      </c>
      <c r="B664">
        <v>2.7302166894816295</v>
      </c>
      <c r="C664">
        <v>1.2697833105183705</v>
      </c>
    </row>
    <row r="665" spans="1:3" x14ac:dyDescent="0.3">
      <c r="A665">
        <v>639</v>
      </c>
      <c r="B665">
        <v>2.8039830530187055</v>
      </c>
      <c r="C665">
        <v>-2.8039830530187055</v>
      </c>
    </row>
    <row r="666" spans="1:3" x14ac:dyDescent="0.3">
      <c r="A666">
        <v>640</v>
      </c>
      <c r="B666">
        <v>3.1620226872386192</v>
      </c>
      <c r="C666">
        <v>0.83797731276138077</v>
      </c>
    </row>
    <row r="667" spans="1:3" x14ac:dyDescent="0.3">
      <c r="A667">
        <v>641</v>
      </c>
      <c r="B667">
        <v>3.7499226393978904</v>
      </c>
      <c r="C667">
        <v>-0.74992263939789039</v>
      </c>
    </row>
    <row r="668" spans="1:3" x14ac:dyDescent="0.3">
      <c r="A668">
        <v>642</v>
      </c>
      <c r="B668">
        <v>3.6133752067202711</v>
      </c>
      <c r="C668">
        <v>0.38662479327972887</v>
      </c>
    </row>
    <row r="669" spans="1:3" x14ac:dyDescent="0.3">
      <c r="A669">
        <v>643</v>
      </c>
      <c r="B669">
        <v>3.1137711205872938</v>
      </c>
      <c r="C669">
        <v>-0.11377112058729377</v>
      </c>
    </row>
    <row r="670" spans="1:3" x14ac:dyDescent="0.3">
      <c r="A670">
        <v>644</v>
      </c>
      <c r="B670">
        <v>3.0232251435913682</v>
      </c>
      <c r="C670">
        <v>0.97677485640863182</v>
      </c>
    </row>
    <row r="671" spans="1:3" x14ac:dyDescent="0.3">
      <c r="A671">
        <v>645</v>
      </c>
      <c r="B671">
        <v>3.6525266910764631</v>
      </c>
      <c r="C671">
        <v>0.34747330892353689</v>
      </c>
    </row>
    <row r="672" spans="1:3" x14ac:dyDescent="0.3">
      <c r="A672">
        <v>646</v>
      </c>
      <c r="B672">
        <v>3.0969250714394825</v>
      </c>
      <c r="C672">
        <v>1.9030749285605175</v>
      </c>
    </row>
    <row r="673" spans="1:3" x14ac:dyDescent="0.3">
      <c r="A673">
        <v>647</v>
      </c>
      <c r="B673">
        <v>3.208612853699476</v>
      </c>
      <c r="C673">
        <v>1.791387146300524</v>
      </c>
    </row>
    <row r="674" spans="1:3" x14ac:dyDescent="0.3">
      <c r="A674">
        <v>648</v>
      </c>
      <c r="B674">
        <v>3.3457348905112916</v>
      </c>
      <c r="C674">
        <v>1.6542651094887084</v>
      </c>
    </row>
    <row r="675" spans="1:3" x14ac:dyDescent="0.3">
      <c r="A675">
        <v>649</v>
      </c>
      <c r="B675">
        <v>2.9671501246867633</v>
      </c>
      <c r="C675">
        <v>-0.96715012468676331</v>
      </c>
    </row>
    <row r="676" spans="1:3" x14ac:dyDescent="0.3">
      <c r="A676">
        <v>650</v>
      </c>
      <c r="B676">
        <v>2.4689970808102664</v>
      </c>
      <c r="C676">
        <v>0.53100291918973364</v>
      </c>
    </row>
    <row r="677" spans="1:3" x14ac:dyDescent="0.3">
      <c r="A677">
        <v>651</v>
      </c>
      <c r="B677">
        <v>3.076098690104546</v>
      </c>
      <c r="C677">
        <v>0.92390130989545405</v>
      </c>
    </row>
    <row r="678" spans="1:3" x14ac:dyDescent="0.3">
      <c r="A678">
        <v>652</v>
      </c>
      <c r="B678">
        <v>3.2517282363210951</v>
      </c>
      <c r="C678">
        <v>-0.25172823632109509</v>
      </c>
    </row>
    <row r="679" spans="1:3" x14ac:dyDescent="0.3">
      <c r="A679">
        <v>653</v>
      </c>
      <c r="B679">
        <v>2.8945890323848467</v>
      </c>
      <c r="C679">
        <v>0.10541096761515334</v>
      </c>
    </row>
    <row r="680" spans="1:3" x14ac:dyDescent="0.3">
      <c r="A680">
        <v>654</v>
      </c>
      <c r="B680">
        <v>4.5485582194893972</v>
      </c>
      <c r="C680">
        <v>1.4514417805106028</v>
      </c>
    </row>
    <row r="681" spans="1:3" x14ac:dyDescent="0.3">
      <c r="A681">
        <v>655</v>
      </c>
      <c r="B681">
        <v>2.6365968394764798</v>
      </c>
      <c r="C681">
        <v>0.36340316052352017</v>
      </c>
    </row>
    <row r="682" spans="1:3" x14ac:dyDescent="0.3">
      <c r="A682">
        <v>656</v>
      </c>
      <c r="B682">
        <v>2.8637926373975171</v>
      </c>
      <c r="C682">
        <v>0.1362073626024829</v>
      </c>
    </row>
    <row r="683" spans="1:3" x14ac:dyDescent="0.3">
      <c r="A683">
        <v>657</v>
      </c>
      <c r="B683">
        <v>2.5627780834413509</v>
      </c>
      <c r="C683">
        <v>-1.5627780834413509</v>
      </c>
    </row>
    <row r="684" spans="1:3" x14ac:dyDescent="0.3">
      <c r="A684">
        <v>658</v>
      </c>
      <c r="B684">
        <v>3.3620359061514513</v>
      </c>
      <c r="C684">
        <v>1.6379640938485487</v>
      </c>
    </row>
    <row r="685" spans="1:3" x14ac:dyDescent="0.3">
      <c r="A685">
        <v>659</v>
      </c>
      <c r="B685">
        <v>2.1937452595738596</v>
      </c>
      <c r="C685">
        <v>0.80625474042614043</v>
      </c>
    </row>
    <row r="686" spans="1:3" x14ac:dyDescent="0.3">
      <c r="A686">
        <v>660</v>
      </c>
      <c r="B686">
        <v>3.5360218571291173</v>
      </c>
      <c r="C686">
        <v>0.46397814287088268</v>
      </c>
    </row>
    <row r="687" spans="1:3" x14ac:dyDescent="0.3">
      <c r="A687">
        <v>661</v>
      </c>
      <c r="B687">
        <v>3.9876757604432784</v>
      </c>
      <c r="C687">
        <v>2.0123242395567216</v>
      </c>
    </row>
    <row r="688" spans="1:3" x14ac:dyDescent="0.3">
      <c r="A688">
        <v>662</v>
      </c>
      <c r="B688">
        <v>3.7159988528834913</v>
      </c>
      <c r="C688">
        <v>-1.7159988528834913</v>
      </c>
    </row>
    <row r="689" spans="1:3" x14ac:dyDescent="0.3">
      <c r="A689">
        <v>663</v>
      </c>
      <c r="B689">
        <v>3.7092702605642263</v>
      </c>
      <c r="C689">
        <v>-2.7092702605642263</v>
      </c>
    </row>
    <row r="690" spans="1:3" x14ac:dyDescent="0.3">
      <c r="A690">
        <v>664</v>
      </c>
      <c r="B690">
        <v>3.2751243028637655</v>
      </c>
      <c r="C690">
        <v>-0.27512430286376555</v>
      </c>
    </row>
    <row r="691" spans="1:3" x14ac:dyDescent="0.3">
      <c r="A691">
        <v>665</v>
      </c>
      <c r="B691">
        <v>2.4536729357411096</v>
      </c>
      <c r="C691">
        <v>0.54632706425889044</v>
      </c>
    </row>
    <row r="692" spans="1:3" x14ac:dyDescent="0.3">
      <c r="A692">
        <v>666</v>
      </c>
      <c r="B692">
        <v>2.9824742697559201</v>
      </c>
      <c r="C692">
        <v>-1.9824742697559201</v>
      </c>
    </row>
    <row r="693" spans="1:3" x14ac:dyDescent="0.3">
      <c r="A693">
        <v>667</v>
      </c>
      <c r="B693">
        <v>3.2517282363210951</v>
      </c>
      <c r="C693">
        <v>0.74827176367890491</v>
      </c>
    </row>
    <row r="694" spans="1:3" x14ac:dyDescent="0.3">
      <c r="A694">
        <v>668</v>
      </c>
      <c r="B694">
        <v>3.1597641417286511</v>
      </c>
      <c r="C694">
        <v>0.84023585827134895</v>
      </c>
    </row>
    <row r="695" spans="1:3" x14ac:dyDescent="0.3">
      <c r="A695">
        <v>669</v>
      </c>
      <c r="B695">
        <v>3.1532180442324025</v>
      </c>
      <c r="C695">
        <v>-1.1532180442324025</v>
      </c>
    </row>
    <row r="696" spans="1:3" x14ac:dyDescent="0.3">
      <c r="A696">
        <v>670</v>
      </c>
      <c r="B696">
        <v>4.0201546281585365</v>
      </c>
      <c r="C696">
        <v>1.9798453718414635</v>
      </c>
    </row>
    <row r="697" spans="1:3" x14ac:dyDescent="0.3">
      <c r="A697">
        <v>671</v>
      </c>
      <c r="B697">
        <v>2.9389048403363827</v>
      </c>
      <c r="C697">
        <v>1.0610951596636173</v>
      </c>
    </row>
    <row r="698" spans="1:3" x14ac:dyDescent="0.3">
      <c r="A698">
        <v>672</v>
      </c>
      <c r="B698">
        <v>4.4961824201006069</v>
      </c>
      <c r="C698">
        <v>2.5038175798993931</v>
      </c>
    </row>
    <row r="699" spans="1:3" x14ac:dyDescent="0.3">
      <c r="A699">
        <v>673</v>
      </c>
      <c r="B699">
        <v>2.4407757956794485</v>
      </c>
      <c r="C699">
        <v>0.55922420432055153</v>
      </c>
    </row>
    <row r="700" spans="1:3" x14ac:dyDescent="0.3">
      <c r="A700">
        <v>674</v>
      </c>
      <c r="B700">
        <v>2.8907737098256105</v>
      </c>
      <c r="C700">
        <v>-1.8907737098256105</v>
      </c>
    </row>
    <row r="701" spans="1:3" x14ac:dyDescent="0.3">
      <c r="A701">
        <v>675</v>
      </c>
      <c r="B701">
        <v>3.4875412564818093</v>
      </c>
      <c r="C701">
        <v>4.5124587435181907</v>
      </c>
    </row>
    <row r="702" spans="1:3" x14ac:dyDescent="0.3">
      <c r="A702">
        <v>676</v>
      </c>
      <c r="B702">
        <v>2.8861843972719177</v>
      </c>
      <c r="C702">
        <v>-2.8861843972719177</v>
      </c>
    </row>
    <row r="703" spans="1:3" x14ac:dyDescent="0.3">
      <c r="A703">
        <v>677</v>
      </c>
      <c r="B703">
        <v>2.5618472291997447</v>
      </c>
      <c r="C703">
        <v>3.4381527708002553</v>
      </c>
    </row>
    <row r="704" spans="1:3" x14ac:dyDescent="0.3">
      <c r="A704">
        <v>678</v>
      </c>
      <c r="B704">
        <v>3.2177536309356505</v>
      </c>
      <c r="C704">
        <v>0.78224636906434952</v>
      </c>
    </row>
    <row r="705" spans="1:3" x14ac:dyDescent="0.3">
      <c r="A705">
        <v>679</v>
      </c>
      <c r="B705">
        <v>2.9597057512010405</v>
      </c>
      <c r="C705">
        <v>4.0294248798959487E-2</v>
      </c>
    </row>
    <row r="706" spans="1:3" x14ac:dyDescent="0.3">
      <c r="A706">
        <v>680</v>
      </c>
      <c r="B706">
        <v>3.2215190480670297</v>
      </c>
      <c r="C706">
        <v>1.7784809519329703</v>
      </c>
    </row>
    <row r="707" spans="1:3" x14ac:dyDescent="0.3">
      <c r="A707">
        <v>681</v>
      </c>
      <c r="B707">
        <v>2.3187703071052388</v>
      </c>
      <c r="C707">
        <v>-1.3187703071052388</v>
      </c>
    </row>
    <row r="708" spans="1:3" x14ac:dyDescent="0.3">
      <c r="A708">
        <v>682</v>
      </c>
      <c r="B708">
        <v>2.965538394482667</v>
      </c>
      <c r="C708">
        <v>2.034461605517333</v>
      </c>
    </row>
    <row r="709" spans="1:3" x14ac:dyDescent="0.3">
      <c r="A709">
        <v>683</v>
      </c>
      <c r="B709">
        <v>2.3313485535747378</v>
      </c>
      <c r="C709">
        <v>-1.3313485535747378</v>
      </c>
    </row>
    <row r="710" spans="1:3" x14ac:dyDescent="0.3">
      <c r="A710">
        <v>684</v>
      </c>
      <c r="B710">
        <v>3.6518252264568027</v>
      </c>
      <c r="C710">
        <v>0.34817477354319726</v>
      </c>
    </row>
    <row r="711" spans="1:3" x14ac:dyDescent="0.3">
      <c r="A711">
        <v>685</v>
      </c>
      <c r="B711">
        <v>3.6053046251661716</v>
      </c>
      <c r="C711">
        <v>0.39469537483382844</v>
      </c>
    </row>
    <row r="712" spans="1:3" x14ac:dyDescent="0.3">
      <c r="A712">
        <v>686</v>
      </c>
      <c r="B712">
        <v>2.5579651427038486</v>
      </c>
      <c r="C712">
        <v>0.44203485729615144</v>
      </c>
    </row>
    <row r="713" spans="1:3" x14ac:dyDescent="0.3">
      <c r="A713">
        <v>687</v>
      </c>
      <c r="B713">
        <v>2.8848321584992673</v>
      </c>
      <c r="C713">
        <v>1.1151678415007327</v>
      </c>
    </row>
    <row r="714" spans="1:3" x14ac:dyDescent="0.3">
      <c r="A714">
        <v>688</v>
      </c>
      <c r="B714">
        <v>2.3466726986438942</v>
      </c>
      <c r="C714">
        <v>-0.34667269864389416</v>
      </c>
    </row>
    <row r="715" spans="1:3" x14ac:dyDescent="0.3">
      <c r="A715">
        <v>689</v>
      </c>
      <c r="B715">
        <v>2.4028579519283788</v>
      </c>
      <c r="C715">
        <v>-1.4028579519283788</v>
      </c>
    </row>
    <row r="716" spans="1:3" x14ac:dyDescent="0.3">
      <c r="A716">
        <v>690</v>
      </c>
      <c r="B716">
        <v>1.7032412557360157</v>
      </c>
      <c r="C716">
        <v>-1.7032412557360157</v>
      </c>
    </row>
    <row r="717" spans="1:3" x14ac:dyDescent="0.3">
      <c r="A717">
        <v>691</v>
      </c>
      <c r="B717">
        <v>3.9616256302345874</v>
      </c>
      <c r="C717">
        <v>3.8374369765412641E-2</v>
      </c>
    </row>
    <row r="718" spans="1:3" x14ac:dyDescent="0.3">
      <c r="A718">
        <v>692</v>
      </c>
      <c r="B718">
        <v>4.1101072342260725</v>
      </c>
      <c r="C718">
        <v>-1.1101072342260725</v>
      </c>
    </row>
    <row r="719" spans="1:3" x14ac:dyDescent="0.3">
      <c r="A719">
        <v>693</v>
      </c>
      <c r="B719">
        <v>2.5901519909074544</v>
      </c>
      <c r="C719">
        <v>0.4098480090925456</v>
      </c>
    </row>
    <row r="720" spans="1:3" x14ac:dyDescent="0.3">
      <c r="A720">
        <v>694</v>
      </c>
      <c r="B720">
        <v>2.6234687933671363</v>
      </c>
      <c r="C720">
        <v>-1.6234687933671363</v>
      </c>
    </row>
    <row r="721" spans="1:3" x14ac:dyDescent="0.3">
      <c r="A721">
        <v>695</v>
      </c>
      <c r="B721">
        <v>2.4878893849832315</v>
      </c>
      <c r="C721">
        <v>1.5121106150167685</v>
      </c>
    </row>
    <row r="722" spans="1:3" x14ac:dyDescent="0.3">
      <c r="A722">
        <v>696</v>
      </c>
      <c r="B722">
        <v>2.5256938717541675</v>
      </c>
      <c r="C722">
        <v>0.47430612824583251</v>
      </c>
    </row>
    <row r="723" spans="1:3" x14ac:dyDescent="0.3">
      <c r="A723">
        <v>697</v>
      </c>
      <c r="B723">
        <v>3.2047281500400282</v>
      </c>
      <c r="C723">
        <v>0.7952718499599718</v>
      </c>
    </row>
    <row r="724" spans="1:3" x14ac:dyDescent="0.3">
      <c r="A724">
        <v>698</v>
      </c>
      <c r="B724">
        <v>3.9677788287697457</v>
      </c>
      <c r="C724">
        <v>3.2221171230254253E-2</v>
      </c>
    </row>
    <row r="725" spans="1:3" x14ac:dyDescent="0.3">
      <c r="A725">
        <v>699</v>
      </c>
      <c r="B725">
        <v>3.4438519517736625</v>
      </c>
      <c r="C725">
        <v>-2.4438519517736625</v>
      </c>
    </row>
    <row r="726" spans="1:3" x14ac:dyDescent="0.3">
      <c r="A726">
        <v>700</v>
      </c>
      <c r="B726">
        <v>3.0432308873959526</v>
      </c>
      <c r="C726">
        <v>0.9567691126040474</v>
      </c>
    </row>
    <row r="727" spans="1:3" x14ac:dyDescent="0.3">
      <c r="A727">
        <v>701</v>
      </c>
      <c r="B727">
        <v>3.0660034997869881</v>
      </c>
      <c r="C727">
        <v>-6.6003499786988051E-2</v>
      </c>
    </row>
    <row r="728" spans="1:3" x14ac:dyDescent="0.3">
      <c r="A728">
        <v>702</v>
      </c>
      <c r="B728">
        <v>3.6241576248753384</v>
      </c>
      <c r="C728">
        <v>-0.62415762487533843</v>
      </c>
    </row>
    <row r="729" spans="1:3" x14ac:dyDescent="0.3">
      <c r="A729">
        <v>703</v>
      </c>
      <c r="B729">
        <v>3.2330728333019394</v>
      </c>
      <c r="C729">
        <v>-1.2330728333019394</v>
      </c>
    </row>
    <row r="730" spans="1:3" x14ac:dyDescent="0.3">
      <c r="A730">
        <v>704</v>
      </c>
      <c r="B730">
        <v>3.4968703727729253</v>
      </c>
      <c r="C730">
        <v>-2.4968703727729253</v>
      </c>
    </row>
    <row r="731" spans="1:3" x14ac:dyDescent="0.3">
      <c r="A731">
        <v>705</v>
      </c>
      <c r="B731">
        <v>2.584435932566151</v>
      </c>
      <c r="C731">
        <v>-1.584435932566151</v>
      </c>
    </row>
    <row r="732" spans="1:3" x14ac:dyDescent="0.3">
      <c r="A732">
        <v>706</v>
      </c>
      <c r="B732">
        <v>2.6142257922498136</v>
      </c>
      <c r="C732">
        <v>-0.61422579224981355</v>
      </c>
    </row>
    <row r="733" spans="1:3" x14ac:dyDescent="0.3">
      <c r="A733">
        <v>707</v>
      </c>
      <c r="B733">
        <v>3.2101279264559808</v>
      </c>
      <c r="C733">
        <v>0.78987207354401923</v>
      </c>
    </row>
    <row r="734" spans="1:3" x14ac:dyDescent="0.3">
      <c r="A734">
        <v>708</v>
      </c>
      <c r="B734">
        <v>2.734103739917713</v>
      </c>
      <c r="C734">
        <v>1.265896260082287</v>
      </c>
    </row>
    <row r="735" spans="1:3" x14ac:dyDescent="0.3">
      <c r="A735">
        <v>709</v>
      </c>
      <c r="B735">
        <v>3.377985361314976</v>
      </c>
      <c r="C735">
        <v>0.62201463868502405</v>
      </c>
    </row>
    <row r="736" spans="1:3" x14ac:dyDescent="0.3">
      <c r="A736">
        <v>710</v>
      </c>
      <c r="B736">
        <v>3.0209656953243376</v>
      </c>
      <c r="C736">
        <v>0.97903430467566244</v>
      </c>
    </row>
    <row r="737" spans="1:3" x14ac:dyDescent="0.3">
      <c r="A737">
        <v>711</v>
      </c>
      <c r="B737">
        <v>3.4786525915909601</v>
      </c>
      <c r="C737">
        <v>0.52134740840903993</v>
      </c>
    </row>
    <row r="738" spans="1:3" x14ac:dyDescent="0.3">
      <c r="A738">
        <v>712</v>
      </c>
      <c r="B738">
        <v>3.9341086823303875</v>
      </c>
      <c r="C738">
        <v>-0.93410868233038746</v>
      </c>
    </row>
    <row r="739" spans="1:3" x14ac:dyDescent="0.3">
      <c r="A739">
        <v>713</v>
      </c>
      <c r="B739">
        <v>3.667922237282137</v>
      </c>
      <c r="C739">
        <v>1.332077762717863</v>
      </c>
    </row>
    <row r="740" spans="1:3" x14ac:dyDescent="0.3">
      <c r="A740">
        <v>714</v>
      </c>
      <c r="B740">
        <v>3.095216466039028</v>
      </c>
      <c r="C740">
        <v>0.904783533960972</v>
      </c>
    </row>
    <row r="741" spans="1:3" x14ac:dyDescent="0.3">
      <c r="A741">
        <v>715</v>
      </c>
      <c r="B741">
        <v>3.5012563939040682</v>
      </c>
      <c r="C741">
        <v>-1.5012563939040682</v>
      </c>
    </row>
    <row r="742" spans="1:3" x14ac:dyDescent="0.3">
      <c r="A742">
        <v>716</v>
      </c>
      <c r="B742">
        <v>2.5497777360544704</v>
      </c>
      <c r="C742">
        <v>-0.54977773605447045</v>
      </c>
    </row>
    <row r="743" spans="1:3" x14ac:dyDescent="0.3">
      <c r="A743">
        <v>717</v>
      </c>
      <c r="B743">
        <v>3.3824807021868701</v>
      </c>
      <c r="C743">
        <v>1.6175192978131299</v>
      </c>
    </row>
    <row r="744" spans="1:3" x14ac:dyDescent="0.3">
      <c r="A744">
        <v>718</v>
      </c>
      <c r="B744">
        <v>3.4277165907156455</v>
      </c>
      <c r="C744">
        <v>-0.42771659071564549</v>
      </c>
    </row>
    <row r="745" spans="1:3" x14ac:dyDescent="0.3">
      <c r="A745">
        <v>719</v>
      </c>
      <c r="B745">
        <v>3.1878489016276714</v>
      </c>
      <c r="C745">
        <v>0.81215109837232857</v>
      </c>
    </row>
    <row r="746" spans="1:3" x14ac:dyDescent="0.3">
      <c r="A746">
        <v>720</v>
      </c>
      <c r="B746">
        <v>3.9224741458783958</v>
      </c>
      <c r="C746">
        <v>2.0775258541216042</v>
      </c>
    </row>
    <row r="747" spans="1:3" x14ac:dyDescent="0.3">
      <c r="A747">
        <v>721</v>
      </c>
      <c r="B747">
        <v>3.0362898403934939</v>
      </c>
      <c r="C747">
        <v>-3.6289840393493922E-2</v>
      </c>
    </row>
    <row r="748" spans="1:3" x14ac:dyDescent="0.3">
      <c r="A748">
        <v>722</v>
      </c>
      <c r="B748">
        <v>2.3623083539011343</v>
      </c>
      <c r="C748">
        <v>1.6376916460988657</v>
      </c>
    </row>
    <row r="749" spans="1:3" x14ac:dyDescent="0.3">
      <c r="A749">
        <v>723</v>
      </c>
      <c r="B749">
        <v>3.2428663213873548</v>
      </c>
      <c r="C749">
        <v>-0.24286632138735476</v>
      </c>
    </row>
    <row r="750" spans="1:3" x14ac:dyDescent="0.3">
      <c r="A750">
        <v>724</v>
      </c>
      <c r="B750">
        <v>3.1189305651865911</v>
      </c>
      <c r="C750">
        <v>-1.1189305651865911</v>
      </c>
    </row>
    <row r="751" spans="1:3" x14ac:dyDescent="0.3">
      <c r="A751">
        <v>725</v>
      </c>
      <c r="B751">
        <v>2.7845241533505107</v>
      </c>
      <c r="C751">
        <v>-1.7845241533505107</v>
      </c>
    </row>
    <row r="752" spans="1:3" x14ac:dyDescent="0.3">
      <c r="A752">
        <v>726</v>
      </c>
      <c r="B752">
        <v>2.5347571814403809</v>
      </c>
      <c r="C752">
        <v>0.46524281855961913</v>
      </c>
    </row>
    <row r="753" spans="1:3" x14ac:dyDescent="0.3">
      <c r="A753">
        <v>727</v>
      </c>
      <c r="B753">
        <v>3.0420801570142944</v>
      </c>
      <c r="C753">
        <v>-2.0420801570142944</v>
      </c>
    </row>
    <row r="754" spans="1:3" x14ac:dyDescent="0.3">
      <c r="A754">
        <v>728</v>
      </c>
      <c r="B754">
        <v>3.7017360762701128</v>
      </c>
      <c r="C754">
        <v>0.29826392372988719</v>
      </c>
    </row>
    <row r="755" spans="1:3" x14ac:dyDescent="0.3">
      <c r="A755">
        <v>729</v>
      </c>
      <c r="B755">
        <v>3.1228108885469021</v>
      </c>
      <c r="C755">
        <v>-0.12281088854690214</v>
      </c>
    </row>
    <row r="756" spans="1:3" x14ac:dyDescent="0.3">
      <c r="A756">
        <v>730</v>
      </c>
      <c r="B756">
        <v>3.5600562248869139</v>
      </c>
      <c r="C756">
        <v>-0.56005622488691387</v>
      </c>
    </row>
    <row r="757" spans="1:3" x14ac:dyDescent="0.3">
      <c r="A757">
        <v>731</v>
      </c>
      <c r="B757">
        <v>3.3441715223270001</v>
      </c>
      <c r="C757">
        <v>-0.3441715223270001</v>
      </c>
    </row>
    <row r="758" spans="1:3" x14ac:dyDescent="0.3">
      <c r="A758">
        <v>732</v>
      </c>
      <c r="B758">
        <v>2.4606307401893135</v>
      </c>
      <c r="C758">
        <v>-2.4606307401893135</v>
      </c>
    </row>
    <row r="759" spans="1:3" x14ac:dyDescent="0.3">
      <c r="A759">
        <v>733</v>
      </c>
      <c r="B759">
        <v>2.9717357206207935</v>
      </c>
      <c r="C759">
        <v>-0.9717357206207935</v>
      </c>
    </row>
    <row r="760" spans="1:3" x14ac:dyDescent="0.3">
      <c r="A760">
        <v>734</v>
      </c>
      <c r="B760">
        <v>2.6246513287562436</v>
      </c>
      <c r="C760">
        <v>0.37534867124375637</v>
      </c>
    </row>
    <row r="761" spans="1:3" x14ac:dyDescent="0.3">
      <c r="A761">
        <v>735</v>
      </c>
      <c r="B761">
        <v>3.8604057428258605</v>
      </c>
      <c r="C761">
        <v>-1.8604057428258605</v>
      </c>
    </row>
    <row r="762" spans="1:3" x14ac:dyDescent="0.3">
      <c r="A762">
        <v>736</v>
      </c>
      <c r="B762">
        <v>2.9634019845145363</v>
      </c>
      <c r="C762">
        <v>3.6598015485463709E-2</v>
      </c>
    </row>
    <row r="763" spans="1:3" x14ac:dyDescent="0.3">
      <c r="A763">
        <v>737</v>
      </c>
      <c r="B763">
        <v>2.8435175980919363</v>
      </c>
      <c r="C763">
        <v>2.1564824019080637</v>
      </c>
    </row>
    <row r="764" spans="1:3" x14ac:dyDescent="0.3">
      <c r="A764">
        <v>738</v>
      </c>
      <c r="B764">
        <v>3.3355171904964536</v>
      </c>
      <c r="C764">
        <v>1.6644828095035464</v>
      </c>
    </row>
    <row r="765" spans="1:3" x14ac:dyDescent="0.3">
      <c r="A765">
        <v>739</v>
      </c>
      <c r="B765">
        <v>3.2385419890280041</v>
      </c>
      <c r="C765">
        <v>-1.2385419890280041</v>
      </c>
    </row>
    <row r="766" spans="1:3" x14ac:dyDescent="0.3">
      <c r="A766">
        <v>740</v>
      </c>
      <c r="B766">
        <v>2.6755482281648564</v>
      </c>
      <c r="C766">
        <v>2.3244517718351436</v>
      </c>
    </row>
    <row r="767" spans="1:3" x14ac:dyDescent="0.3">
      <c r="A767">
        <v>741</v>
      </c>
      <c r="B767">
        <v>4.2344639999603242</v>
      </c>
      <c r="C767">
        <v>-0.23446399996032419</v>
      </c>
    </row>
    <row r="768" spans="1:3" x14ac:dyDescent="0.3">
      <c r="A768">
        <v>742</v>
      </c>
      <c r="B768">
        <v>2.5639701476924208</v>
      </c>
      <c r="C768">
        <v>-0.56397014769242082</v>
      </c>
    </row>
    <row r="769" spans="1:3" x14ac:dyDescent="0.3">
      <c r="A769">
        <v>743</v>
      </c>
      <c r="B769">
        <v>3.5555491014373519</v>
      </c>
      <c r="C769">
        <v>-2.5555491014373519</v>
      </c>
    </row>
    <row r="770" spans="1:3" x14ac:dyDescent="0.3">
      <c r="A770">
        <v>744</v>
      </c>
      <c r="B770">
        <v>1.8416049797443423</v>
      </c>
      <c r="C770">
        <v>-1.8416049797443423</v>
      </c>
    </row>
    <row r="771" spans="1:3" x14ac:dyDescent="0.3">
      <c r="A771">
        <v>745</v>
      </c>
      <c r="B771">
        <v>3.6220212149072077</v>
      </c>
      <c r="C771">
        <v>-1.6220212149072077</v>
      </c>
    </row>
    <row r="772" spans="1:3" x14ac:dyDescent="0.3">
      <c r="A772">
        <v>746</v>
      </c>
      <c r="B772">
        <v>2.9376235691117532</v>
      </c>
      <c r="C772">
        <v>-1.9376235691117532</v>
      </c>
    </row>
    <row r="773" spans="1:3" x14ac:dyDescent="0.3">
      <c r="A773">
        <v>747</v>
      </c>
      <c r="B773">
        <v>3.0274367608320287</v>
      </c>
      <c r="C773">
        <v>1.9725632391679713</v>
      </c>
    </row>
    <row r="774" spans="1:3" x14ac:dyDescent="0.3">
      <c r="A774">
        <v>748</v>
      </c>
      <c r="B774">
        <v>2.9050416713903071</v>
      </c>
      <c r="C774">
        <v>9.4958328609692888E-2</v>
      </c>
    </row>
    <row r="775" spans="1:3" x14ac:dyDescent="0.3">
      <c r="A775">
        <v>749</v>
      </c>
      <c r="B775">
        <v>2.9039168303152749</v>
      </c>
      <c r="C775">
        <v>9.6083169684725078E-2</v>
      </c>
    </row>
    <row r="776" spans="1:3" x14ac:dyDescent="0.3">
      <c r="A776">
        <v>750</v>
      </c>
      <c r="B776">
        <v>3.09246142659237</v>
      </c>
      <c r="C776">
        <v>-1.09246142659237</v>
      </c>
    </row>
    <row r="777" spans="1:3" x14ac:dyDescent="0.3">
      <c r="A777">
        <v>751</v>
      </c>
      <c r="B777">
        <v>2.7497586901254616</v>
      </c>
      <c r="C777">
        <v>-0.74975869012546159</v>
      </c>
    </row>
    <row r="778" spans="1:3" x14ac:dyDescent="0.3">
      <c r="A778">
        <v>752</v>
      </c>
      <c r="B778">
        <v>2.8456496208913244</v>
      </c>
      <c r="C778">
        <v>2.1543503791086756</v>
      </c>
    </row>
    <row r="779" spans="1:3" x14ac:dyDescent="0.3">
      <c r="A779">
        <v>753</v>
      </c>
      <c r="B779">
        <v>2.6193649571594948</v>
      </c>
      <c r="C779">
        <v>-0.6193649571594948</v>
      </c>
    </row>
    <row r="780" spans="1:3" x14ac:dyDescent="0.3">
      <c r="A780">
        <v>754</v>
      </c>
      <c r="B780">
        <v>3.1100994446291201</v>
      </c>
      <c r="C780">
        <v>-1.1100994446291201</v>
      </c>
    </row>
    <row r="781" spans="1:3" x14ac:dyDescent="0.3">
      <c r="A781">
        <v>755</v>
      </c>
      <c r="B781">
        <v>3.8663025596795197</v>
      </c>
      <c r="C781">
        <v>0.13369744032048025</v>
      </c>
    </row>
    <row r="782" spans="1:3" x14ac:dyDescent="0.3">
      <c r="A782">
        <v>756</v>
      </c>
      <c r="B782">
        <v>3.0911766799810589</v>
      </c>
      <c r="C782">
        <v>-1.0911766799810589</v>
      </c>
    </row>
    <row r="783" spans="1:3" x14ac:dyDescent="0.3">
      <c r="A783">
        <v>757</v>
      </c>
      <c r="B783">
        <v>2.7124171921417921</v>
      </c>
      <c r="C783">
        <v>-1.7124171921417921</v>
      </c>
    </row>
    <row r="784" spans="1:3" x14ac:dyDescent="0.3">
      <c r="A784">
        <v>758</v>
      </c>
      <c r="B784">
        <v>3.2784215532047729</v>
      </c>
      <c r="C784">
        <v>0.72157844679522709</v>
      </c>
    </row>
    <row r="785" spans="1:3" x14ac:dyDescent="0.3">
      <c r="A785">
        <v>759</v>
      </c>
      <c r="B785">
        <v>3.3645086134418527</v>
      </c>
      <c r="C785">
        <v>2.6354913865581473</v>
      </c>
    </row>
    <row r="786" spans="1:3" x14ac:dyDescent="0.3">
      <c r="A786">
        <v>760</v>
      </c>
      <c r="B786">
        <v>3.5937978374366257</v>
      </c>
      <c r="C786">
        <v>1.4062021625633743</v>
      </c>
    </row>
    <row r="787" spans="1:3" x14ac:dyDescent="0.3">
      <c r="A787">
        <v>761</v>
      </c>
      <c r="B787">
        <v>2.8247097192838542</v>
      </c>
      <c r="C787">
        <v>-0.82470971928385417</v>
      </c>
    </row>
    <row r="788" spans="1:3" x14ac:dyDescent="0.3">
      <c r="A788">
        <v>762</v>
      </c>
      <c r="B788">
        <v>2.6916452389901906</v>
      </c>
      <c r="C788">
        <v>-0.69164523899019059</v>
      </c>
    </row>
    <row r="789" spans="1:3" x14ac:dyDescent="0.3">
      <c r="A789">
        <v>763</v>
      </c>
      <c r="B789">
        <v>2.8427797176485932</v>
      </c>
      <c r="C789">
        <v>0.15722028235140684</v>
      </c>
    </row>
    <row r="790" spans="1:3" x14ac:dyDescent="0.3">
      <c r="A790">
        <v>764</v>
      </c>
      <c r="B790">
        <v>2.9885867397789525</v>
      </c>
      <c r="C790">
        <v>1.1413260221047494E-2</v>
      </c>
    </row>
    <row r="791" spans="1:3" x14ac:dyDescent="0.3">
      <c r="A791">
        <v>765</v>
      </c>
      <c r="B791">
        <v>3.3007517272714044</v>
      </c>
      <c r="C791">
        <v>-2.3007517272714044</v>
      </c>
    </row>
    <row r="792" spans="1:3" x14ac:dyDescent="0.3">
      <c r="A792">
        <v>766</v>
      </c>
      <c r="B792">
        <v>3.0307734084471396</v>
      </c>
      <c r="C792">
        <v>-2.0307734084471396</v>
      </c>
    </row>
    <row r="793" spans="1:3" x14ac:dyDescent="0.3">
      <c r="A793">
        <v>767</v>
      </c>
      <c r="B793">
        <v>3.0989397168074979</v>
      </c>
      <c r="C793">
        <v>-1.0989397168074979</v>
      </c>
    </row>
    <row r="794" spans="1:3" x14ac:dyDescent="0.3">
      <c r="A794">
        <v>768</v>
      </c>
      <c r="B794">
        <v>3.2349344245385745</v>
      </c>
      <c r="C794">
        <v>-3.2349344245385745</v>
      </c>
    </row>
    <row r="795" spans="1:3" x14ac:dyDescent="0.3">
      <c r="A795">
        <v>769</v>
      </c>
      <c r="B795">
        <v>2.3678945240350537</v>
      </c>
      <c r="C795">
        <v>2.6321054759649463</v>
      </c>
    </row>
    <row r="796" spans="1:3" x14ac:dyDescent="0.3">
      <c r="A796">
        <v>770</v>
      </c>
      <c r="B796">
        <v>2.3697981120117912</v>
      </c>
      <c r="C796">
        <v>2.6302018879882088</v>
      </c>
    </row>
    <row r="797" spans="1:3" x14ac:dyDescent="0.3">
      <c r="A797">
        <v>771</v>
      </c>
      <c r="B797">
        <v>2.1349360249998277</v>
      </c>
      <c r="C797">
        <v>-0.13493602499982771</v>
      </c>
    </row>
    <row r="798" spans="1:3" x14ac:dyDescent="0.3">
      <c r="A798">
        <v>772</v>
      </c>
      <c r="B798">
        <v>3.3040132830863738</v>
      </c>
      <c r="C798">
        <v>0.69598671691362624</v>
      </c>
    </row>
    <row r="799" spans="1:3" x14ac:dyDescent="0.3">
      <c r="A799">
        <v>773</v>
      </c>
      <c r="B799">
        <v>3.0617039548501706</v>
      </c>
      <c r="C799">
        <v>0.93829604514982945</v>
      </c>
    </row>
    <row r="800" spans="1:3" x14ac:dyDescent="0.3">
      <c r="A800">
        <v>774</v>
      </c>
      <c r="B800">
        <v>3.3920024788670817</v>
      </c>
      <c r="C800">
        <v>-1.3920024788670817</v>
      </c>
    </row>
    <row r="801" spans="1:3" x14ac:dyDescent="0.3">
      <c r="A801">
        <v>775</v>
      </c>
      <c r="B801">
        <v>2.8461440420543411</v>
      </c>
      <c r="C801">
        <v>0.15385595794565887</v>
      </c>
    </row>
    <row r="802" spans="1:3" x14ac:dyDescent="0.3">
      <c r="A802">
        <v>776</v>
      </c>
      <c r="B802">
        <v>3.0750997136888532</v>
      </c>
      <c r="C802">
        <v>-1.0750997136888532</v>
      </c>
    </row>
    <row r="803" spans="1:3" x14ac:dyDescent="0.3">
      <c r="A803">
        <v>777</v>
      </c>
      <c r="B803">
        <v>2.5120028628489326</v>
      </c>
      <c r="C803">
        <v>1.4879971371510674</v>
      </c>
    </row>
    <row r="804" spans="1:3" x14ac:dyDescent="0.3">
      <c r="A804">
        <v>778</v>
      </c>
      <c r="B804">
        <v>3.0000823906827785</v>
      </c>
      <c r="C804">
        <v>-8.2390682778488156E-5</v>
      </c>
    </row>
    <row r="805" spans="1:3" x14ac:dyDescent="0.3">
      <c r="A805">
        <v>779</v>
      </c>
      <c r="B805">
        <v>3.0734966938056214</v>
      </c>
      <c r="C805">
        <v>0.9265033061943786</v>
      </c>
    </row>
    <row r="806" spans="1:3" x14ac:dyDescent="0.3">
      <c r="A806">
        <v>780</v>
      </c>
      <c r="B806">
        <v>2.4586764187311916</v>
      </c>
      <c r="C806">
        <v>-2.4586764187311916</v>
      </c>
    </row>
    <row r="807" spans="1:3" x14ac:dyDescent="0.3">
      <c r="A807">
        <v>781</v>
      </c>
      <c r="B807">
        <v>2.9635461654507123</v>
      </c>
      <c r="C807">
        <v>-1.9635461654507123</v>
      </c>
    </row>
    <row r="808" spans="1:3" x14ac:dyDescent="0.3">
      <c r="A808">
        <v>782</v>
      </c>
      <c r="B808">
        <v>2.8046311599043205</v>
      </c>
      <c r="C808">
        <v>2.1953688400956795</v>
      </c>
    </row>
    <row r="809" spans="1:3" x14ac:dyDescent="0.3">
      <c r="A809">
        <v>783</v>
      </c>
      <c r="B809">
        <v>2.8876994700284224</v>
      </c>
      <c r="C809">
        <v>3.1123005299715776</v>
      </c>
    </row>
    <row r="810" spans="1:3" x14ac:dyDescent="0.3">
      <c r="A810">
        <v>784</v>
      </c>
      <c r="B810">
        <v>3.228792386345444</v>
      </c>
      <c r="C810">
        <v>-1.228792386345444</v>
      </c>
    </row>
    <row r="811" spans="1:3" x14ac:dyDescent="0.3">
      <c r="A811">
        <v>785</v>
      </c>
      <c r="B811">
        <v>3.4807029776650711</v>
      </c>
      <c r="C811">
        <v>-2.4807029776650711</v>
      </c>
    </row>
    <row r="812" spans="1:3" x14ac:dyDescent="0.3">
      <c r="A812">
        <v>786</v>
      </c>
      <c r="B812">
        <v>2.7590829156590413</v>
      </c>
      <c r="C812">
        <v>-0.75908291565904129</v>
      </c>
    </row>
    <row r="813" spans="1:3" x14ac:dyDescent="0.3">
      <c r="A813">
        <v>787</v>
      </c>
      <c r="B813">
        <v>2.4514395924236991</v>
      </c>
      <c r="C813">
        <v>0.54856040757630087</v>
      </c>
    </row>
    <row r="814" spans="1:3" x14ac:dyDescent="0.3">
      <c r="A814">
        <v>788</v>
      </c>
      <c r="B814">
        <v>3.1919440883394716</v>
      </c>
      <c r="C814">
        <v>-0.19194408833947163</v>
      </c>
    </row>
    <row r="815" spans="1:3" x14ac:dyDescent="0.3">
      <c r="A815">
        <v>789</v>
      </c>
      <c r="B815">
        <v>2.7620563972312007</v>
      </c>
      <c r="C815">
        <v>-0.76205639723120067</v>
      </c>
    </row>
    <row r="816" spans="1:3" x14ac:dyDescent="0.3">
      <c r="A816">
        <v>790</v>
      </c>
      <c r="B816">
        <v>2.9482220203815555</v>
      </c>
      <c r="C816">
        <v>-1.9482220203815555</v>
      </c>
    </row>
    <row r="817" spans="1:3" x14ac:dyDescent="0.3">
      <c r="A817">
        <v>791</v>
      </c>
      <c r="B817">
        <v>3.0153322356534482</v>
      </c>
      <c r="C817">
        <v>-3.0153322356534482</v>
      </c>
    </row>
    <row r="818" spans="1:3" x14ac:dyDescent="0.3">
      <c r="A818">
        <v>792</v>
      </c>
      <c r="B818">
        <v>2.7032693944542112</v>
      </c>
      <c r="C818">
        <v>3.2967306055457888</v>
      </c>
    </row>
    <row r="819" spans="1:3" x14ac:dyDescent="0.3">
      <c r="A819">
        <v>793</v>
      </c>
      <c r="B819">
        <v>2.7655982991033352</v>
      </c>
      <c r="C819">
        <v>-1.7655982991033352</v>
      </c>
    </row>
    <row r="820" spans="1:3" x14ac:dyDescent="0.3">
      <c r="A820">
        <v>794</v>
      </c>
      <c r="B820">
        <v>3.2735550843332319</v>
      </c>
      <c r="C820">
        <v>-1.2735550843332319</v>
      </c>
    </row>
    <row r="821" spans="1:3" x14ac:dyDescent="0.3">
      <c r="A821">
        <v>795</v>
      </c>
      <c r="B821">
        <v>2.2190236698229677</v>
      </c>
      <c r="C821">
        <v>1.7809763301770323</v>
      </c>
    </row>
    <row r="822" spans="1:3" x14ac:dyDescent="0.3">
      <c r="A822">
        <v>796</v>
      </c>
      <c r="B822">
        <v>3.1170704956376984</v>
      </c>
      <c r="C822">
        <v>-2.1170704956376984</v>
      </c>
    </row>
    <row r="823" spans="1:3" x14ac:dyDescent="0.3">
      <c r="A823">
        <v>797</v>
      </c>
      <c r="B823">
        <v>2.6208800299159991</v>
      </c>
      <c r="C823">
        <v>-1.6208800299159991</v>
      </c>
    </row>
    <row r="824" spans="1:3" x14ac:dyDescent="0.3">
      <c r="A824">
        <v>798</v>
      </c>
      <c r="B824">
        <v>2.5690966747785007</v>
      </c>
      <c r="C824">
        <v>-0.56909667477850068</v>
      </c>
    </row>
    <row r="825" spans="1:3" x14ac:dyDescent="0.3">
      <c r="A825">
        <v>799</v>
      </c>
      <c r="B825">
        <v>2.9986231011038482</v>
      </c>
      <c r="C825">
        <v>1.0013768988961518</v>
      </c>
    </row>
    <row r="826" spans="1:3" x14ac:dyDescent="0.3">
      <c r="A826">
        <v>800</v>
      </c>
      <c r="B826">
        <v>3.6320475473345737</v>
      </c>
      <c r="C826">
        <v>0.36795245266542631</v>
      </c>
    </row>
    <row r="827" spans="1:3" x14ac:dyDescent="0.3">
      <c r="A827">
        <v>801</v>
      </c>
      <c r="B827">
        <v>3.600045689450837</v>
      </c>
      <c r="C827">
        <v>1.399954310549163</v>
      </c>
    </row>
    <row r="828" spans="1:3" x14ac:dyDescent="0.3">
      <c r="A828">
        <v>802</v>
      </c>
      <c r="B828">
        <v>3.7280059468033104</v>
      </c>
      <c r="C828">
        <v>1.2719940531966896</v>
      </c>
    </row>
    <row r="829" spans="1:3" x14ac:dyDescent="0.3">
      <c r="A829">
        <v>803</v>
      </c>
      <c r="B829">
        <v>3.1539563402571051</v>
      </c>
      <c r="C829">
        <v>1.8460436597428949</v>
      </c>
    </row>
    <row r="830" spans="1:3" x14ac:dyDescent="0.3">
      <c r="A830">
        <v>804</v>
      </c>
      <c r="B830">
        <v>3.061000016796906</v>
      </c>
      <c r="C830">
        <v>-1.061000016796906</v>
      </c>
    </row>
    <row r="831" spans="1:3" x14ac:dyDescent="0.3">
      <c r="A831">
        <v>805</v>
      </c>
      <c r="B831">
        <v>2.2375846593921853</v>
      </c>
      <c r="C831">
        <v>-0.23758465939218532</v>
      </c>
    </row>
    <row r="832" spans="1:3" x14ac:dyDescent="0.3">
      <c r="A832">
        <v>806</v>
      </c>
      <c r="B832">
        <v>3.1336604927939291</v>
      </c>
      <c r="C832">
        <v>-2.1336604927939291</v>
      </c>
    </row>
    <row r="833" spans="1:3" x14ac:dyDescent="0.3">
      <c r="A833">
        <v>807</v>
      </c>
      <c r="B833">
        <v>2.9316820177854099</v>
      </c>
      <c r="C833">
        <v>1.0683179822145901</v>
      </c>
    </row>
    <row r="834" spans="1:3" x14ac:dyDescent="0.3">
      <c r="A834">
        <v>808</v>
      </c>
      <c r="B834">
        <v>2.5779092547122437</v>
      </c>
      <c r="C834">
        <v>1.4220907452877563</v>
      </c>
    </row>
    <row r="835" spans="1:3" x14ac:dyDescent="0.3">
      <c r="A835">
        <v>809</v>
      </c>
      <c r="B835">
        <v>2.9926712976069796</v>
      </c>
      <c r="C835">
        <v>-0.99267129760697959</v>
      </c>
    </row>
    <row r="836" spans="1:3" x14ac:dyDescent="0.3">
      <c r="A836">
        <v>810</v>
      </c>
      <c r="B836">
        <v>2.9578254539522484</v>
      </c>
      <c r="C836">
        <v>4.2174546047751615E-2</v>
      </c>
    </row>
    <row r="837" spans="1:3" x14ac:dyDescent="0.3">
      <c r="A837">
        <v>811</v>
      </c>
      <c r="B837">
        <v>4.2234252445505307</v>
      </c>
      <c r="C837">
        <v>0.7765747554494693</v>
      </c>
    </row>
    <row r="838" spans="1:3" x14ac:dyDescent="0.3">
      <c r="A838">
        <v>812</v>
      </c>
      <c r="B838">
        <v>3.0091057041056044</v>
      </c>
      <c r="C838">
        <v>1.9908942958943956</v>
      </c>
    </row>
    <row r="839" spans="1:3" x14ac:dyDescent="0.3">
      <c r="A839">
        <v>813</v>
      </c>
      <c r="B839">
        <v>2.7680383423650889</v>
      </c>
      <c r="C839">
        <v>-2.7680383423650889</v>
      </c>
    </row>
    <row r="840" spans="1:3" x14ac:dyDescent="0.3">
      <c r="A840">
        <v>814</v>
      </c>
      <c r="B840">
        <v>3.2838672706854104</v>
      </c>
      <c r="C840">
        <v>-2.2838672706854104</v>
      </c>
    </row>
    <row r="841" spans="1:3" x14ac:dyDescent="0.3">
      <c r="A841">
        <v>815</v>
      </c>
      <c r="B841">
        <v>2.7869348460783163</v>
      </c>
      <c r="C841">
        <v>1.2130651539216837</v>
      </c>
    </row>
    <row r="842" spans="1:3" x14ac:dyDescent="0.3">
      <c r="A842">
        <v>816</v>
      </c>
      <c r="B842">
        <v>2.4529350552977665</v>
      </c>
      <c r="C842">
        <v>-1.4529350552977665</v>
      </c>
    </row>
    <row r="843" spans="1:3" x14ac:dyDescent="0.3">
      <c r="A843">
        <v>817</v>
      </c>
      <c r="B843">
        <v>2.8040515032550632</v>
      </c>
      <c r="C843">
        <v>0.19594849674493675</v>
      </c>
    </row>
    <row r="844" spans="1:3" x14ac:dyDescent="0.3">
      <c r="A844">
        <v>818</v>
      </c>
      <c r="B844">
        <v>3.2567864917366358</v>
      </c>
      <c r="C844">
        <v>-2.2567864917366358</v>
      </c>
    </row>
    <row r="845" spans="1:3" x14ac:dyDescent="0.3">
      <c r="A845">
        <v>819</v>
      </c>
      <c r="B845">
        <v>2.5868764555507058</v>
      </c>
      <c r="C845">
        <v>-1.5868764555507058</v>
      </c>
    </row>
    <row r="846" spans="1:3" x14ac:dyDescent="0.3">
      <c r="A846">
        <v>820</v>
      </c>
      <c r="B846">
        <v>2.8056237068541381</v>
      </c>
      <c r="C846">
        <v>2.1943762931458619</v>
      </c>
    </row>
    <row r="847" spans="1:3" x14ac:dyDescent="0.3">
      <c r="A847">
        <v>821</v>
      </c>
      <c r="B847">
        <v>2.9109930019645924</v>
      </c>
      <c r="C847">
        <v>-1.9109930019645924</v>
      </c>
    </row>
    <row r="848" spans="1:3" x14ac:dyDescent="0.3">
      <c r="A848">
        <v>822</v>
      </c>
      <c r="B848">
        <v>2.7887273581859064</v>
      </c>
      <c r="C848">
        <v>3.2112726418140936</v>
      </c>
    </row>
    <row r="849" spans="1:3" x14ac:dyDescent="0.3">
      <c r="A849">
        <v>823</v>
      </c>
      <c r="B849">
        <v>3.9051271148712674</v>
      </c>
      <c r="C849">
        <v>-2.9051271148712674</v>
      </c>
    </row>
    <row r="850" spans="1:3" x14ac:dyDescent="0.3">
      <c r="A850">
        <v>824</v>
      </c>
      <c r="B850">
        <v>3.3675327223095151</v>
      </c>
      <c r="C850">
        <v>-3.3675327223095151</v>
      </c>
    </row>
    <row r="851" spans="1:3" x14ac:dyDescent="0.3">
      <c r="A851">
        <v>825</v>
      </c>
      <c r="B851">
        <v>3.8140032665446646</v>
      </c>
      <c r="C851">
        <v>2.1859967334553354</v>
      </c>
    </row>
    <row r="852" spans="1:3" x14ac:dyDescent="0.3">
      <c r="A852">
        <v>826</v>
      </c>
      <c r="B852">
        <v>4.15922704082202</v>
      </c>
      <c r="C852">
        <v>-1.15922704082202</v>
      </c>
    </row>
    <row r="853" spans="1:3" x14ac:dyDescent="0.3">
      <c r="A853">
        <v>827</v>
      </c>
      <c r="B853">
        <v>3.1808715347493766</v>
      </c>
      <c r="C853">
        <v>-0.18087153474937656</v>
      </c>
    </row>
    <row r="854" spans="1:3" x14ac:dyDescent="0.3">
      <c r="A854">
        <v>828</v>
      </c>
      <c r="B854">
        <v>2.7833624874342457</v>
      </c>
      <c r="C854">
        <v>0.21663751256575425</v>
      </c>
    </row>
    <row r="855" spans="1:3" x14ac:dyDescent="0.3">
      <c r="A855">
        <v>829</v>
      </c>
      <c r="B855">
        <v>1.9135963021920022</v>
      </c>
      <c r="C855">
        <v>8.6403697807997837E-2</v>
      </c>
    </row>
    <row r="856" spans="1:3" x14ac:dyDescent="0.3">
      <c r="A856">
        <v>830</v>
      </c>
      <c r="B856">
        <v>3.4470734583544616</v>
      </c>
      <c r="C856">
        <v>3.5529265416455384</v>
      </c>
    </row>
    <row r="857" spans="1:3" x14ac:dyDescent="0.3">
      <c r="A857">
        <v>831</v>
      </c>
      <c r="B857">
        <v>3.0620538721880912</v>
      </c>
      <c r="C857">
        <v>2.9379461278119088</v>
      </c>
    </row>
    <row r="858" spans="1:3" x14ac:dyDescent="0.3">
      <c r="A858">
        <v>832</v>
      </c>
      <c r="B858">
        <v>2.9619442193354519</v>
      </c>
      <c r="C858">
        <v>3.8055780664548067E-2</v>
      </c>
    </row>
    <row r="859" spans="1:3" x14ac:dyDescent="0.3">
      <c r="A859">
        <v>833</v>
      </c>
      <c r="B859">
        <v>3.4829287402794549</v>
      </c>
      <c r="C859">
        <v>-1.4829287402794549</v>
      </c>
    </row>
    <row r="860" spans="1:3" x14ac:dyDescent="0.3">
      <c r="A860">
        <v>834</v>
      </c>
      <c r="B860">
        <v>3.167474331781905</v>
      </c>
      <c r="C860">
        <v>1.832525668218095</v>
      </c>
    </row>
    <row r="861" spans="1:3" x14ac:dyDescent="0.3">
      <c r="A861">
        <v>835</v>
      </c>
      <c r="B861">
        <v>3.0153676864531578</v>
      </c>
      <c r="C861">
        <v>-3.0153676864531578</v>
      </c>
    </row>
    <row r="862" spans="1:3" x14ac:dyDescent="0.3">
      <c r="A862">
        <v>836</v>
      </c>
      <c r="B862">
        <v>2.8582219575987042</v>
      </c>
      <c r="C862">
        <v>-0.85822195759870423</v>
      </c>
    </row>
    <row r="863" spans="1:3" x14ac:dyDescent="0.3">
      <c r="A863">
        <v>837</v>
      </c>
      <c r="B863">
        <v>3.4621049095478762</v>
      </c>
      <c r="C863">
        <v>-0.4621049095478762</v>
      </c>
    </row>
    <row r="864" spans="1:3" x14ac:dyDescent="0.3">
      <c r="A864">
        <v>838</v>
      </c>
      <c r="B864">
        <v>4.2132075445356936</v>
      </c>
      <c r="C864">
        <v>1.7867924554643064</v>
      </c>
    </row>
    <row r="865" spans="1:3" x14ac:dyDescent="0.3">
      <c r="A865">
        <v>839</v>
      </c>
      <c r="B865">
        <v>2.8056906909228689</v>
      </c>
      <c r="C865">
        <v>-0.80569069092286894</v>
      </c>
    </row>
    <row r="866" spans="1:3" x14ac:dyDescent="0.3">
      <c r="A866">
        <v>840</v>
      </c>
      <c r="B866">
        <v>3.1505117473106639</v>
      </c>
      <c r="C866">
        <v>1.8494882526893361</v>
      </c>
    </row>
    <row r="867" spans="1:3" x14ac:dyDescent="0.3">
      <c r="A867">
        <v>841</v>
      </c>
      <c r="B867">
        <v>2.6565428937748696</v>
      </c>
      <c r="C867">
        <v>1.3434571062251304</v>
      </c>
    </row>
    <row r="868" spans="1:3" x14ac:dyDescent="0.3">
      <c r="A868">
        <v>842</v>
      </c>
      <c r="B868">
        <v>1.9278944327825716</v>
      </c>
      <c r="C868">
        <v>-0.92789443278257155</v>
      </c>
    </row>
    <row r="869" spans="1:3" x14ac:dyDescent="0.3">
      <c r="A869">
        <v>843</v>
      </c>
      <c r="B869">
        <v>4.3745607268121649</v>
      </c>
      <c r="C869">
        <v>-2.3745607268121649</v>
      </c>
    </row>
    <row r="870" spans="1:3" x14ac:dyDescent="0.3">
      <c r="A870">
        <v>844</v>
      </c>
      <c r="B870">
        <v>3.1439415947793745</v>
      </c>
      <c r="C870">
        <v>0.85605840522062548</v>
      </c>
    </row>
    <row r="871" spans="1:3" x14ac:dyDescent="0.3">
      <c r="A871">
        <v>845</v>
      </c>
      <c r="B871">
        <v>2.3144033025447173</v>
      </c>
      <c r="C871">
        <v>-0.31440330254471727</v>
      </c>
    </row>
    <row r="872" spans="1:3" x14ac:dyDescent="0.3">
      <c r="A872">
        <v>846</v>
      </c>
      <c r="B872">
        <v>2.6963288667121752</v>
      </c>
      <c r="C872">
        <v>1.3036711332878248</v>
      </c>
    </row>
    <row r="873" spans="1:3" x14ac:dyDescent="0.3">
      <c r="A873">
        <v>847</v>
      </c>
      <c r="B873">
        <v>3.1253534876995261</v>
      </c>
      <c r="C873">
        <v>-1.1253534876995261</v>
      </c>
    </row>
    <row r="874" spans="1:3" x14ac:dyDescent="0.3">
      <c r="A874">
        <v>848</v>
      </c>
      <c r="B874">
        <v>2.9345389679957958</v>
      </c>
      <c r="C874">
        <v>-0.93453896799579583</v>
      </c>
    </row>
    <row r="875" spans="1:3" x14ac:dyDescent="0.3">
      <c r="A875">
        <v>849</v>
      </c>
      <c r="B875">
        <v>2.5222523043567051</v>
      </c>
      <c r="C875">
        <v>1.4777476956432949</v>
      </c>
    </row>
    <row r="876" spans="1:3" x14ac:dyDescent="0.3">
      <c r="A876">
        <v>850</v>
      </c>
      <c r="B876">
        <v>3.2465687917217978</v>
      </c>
      <c r="C876">
        <v>-0.2465687917217978</v>
      </c>
    </row>
    <row r="877" spans="1:3" x14ac:dyDescent="0.3">
      <c r="A877">
        <v>851</v>
      </c>
      <c r="B877">
        <v>3.1639165562345335</v>
      </c>
      <c r="C877">
        <v>2.8360834437654665</v>
      </c>
    </row>
    <row r="878" spans="1:3" x14ac:dyDescent="0.3">
      <c r="A878">
        <v>852</v>
      </c>
      <c r="B878">
        <v>4.1449784334774638</v>
      </c>
      <c r="C878">
        <v>-1.1449784334774638</v>
      </c>
    </row>
    <row r="879" spans="1:3" x14ac:dyDescent="0.3">
      <c r="A879">
        <v>853</v>
      </c>
      <c r="B879">
        <v>3.0941576719550579</v>
      </c>
      <c r="C879">
        <v>0.90584232804494214</v>
      </c>
    </row>
    <row r="880" spans="1:3" x14ac:dyDescent="0.3">
      <c r="A880">
        <v>854</v>
      </c>
      <c r="B880">
        <v>3.0202278148809949</v>
      </c>
      <c r="C880">
        <v>-2.0227814880994899E-2</v>
      </c>
    </row>
    <row r="881" spans="1:3" x14ac:dyDescent="0.3">
      <c r="A881">
        <v>855</v>
      </c>
      <c r="B881">
        <v>2.8317419658420309</v>
      </c>
      <c r="C881">
        <v>-2.8317419658420309</v>
      </c>
    </row>
    <row r="882" spans="1:3" x14ac:dyDescent="0.3">
      <c r="A882">
        <v>856</v>
      </c>
      <c r="B882">
        <v>2.7547088250956548</v>
      </c>
      <c r="C882">
        <v>0.24529117490434516</v>
      </c>
    </row>
    <row r="883" spans="1:3" x14ac:dyDescent="0.3">
      <c r="A883">
        <v>857</v>
      </c>
      <c r="B883">
        <v>3.7616274671558738</v>
      </c>
      <c r="C883">
        <v>-0.76162746715587382</v>
      </c>
    </row>
    <row r="884" spans="1:3" x14ac:dyDescent="0.3">
      <c r="A884">
        <v>858</v>
      </c>
      <c r="B884">
        <v>3.7662804082012209</v>
      </c>
      <c r="C884">
        <v>-1.7662804082012209</v>
      </c>
    </row>
    <row r="885" spans="1:3" x14ac:dyDescent="0.3">
      <c r="A885">
        <v>859</v>
      </c>
      <c r="B885">
        <v>2.709527673660812</v>
      </c>
      <c r="C885">
        <v>-0.70952767366081204</v>
      </c>
    </row>
    <row r="886" spans="1:3" x14ac:dyDescent="0.3">
      <c r="A886">
        <v>860</v>
      </c>
      <c r="B886">
        <v>3.1239484022685398</v>
      </c>
      <c r="C886">
        <v>-0.12394840226853976</v>
      </c>
    </row>
    <row r="887" spans="1:3" x14ac:dyDescent="0.3">
      <c r="A887">
        <v>861</v>
      </c>
      <c r="B887">
        <v>3.923989067791033</v>
      </c>
      <c r="C887">
        <v>3.076010932208967</v>
      </c>
    </row>
    <row r="888" spans="1:3" x14ac:dyDescent="0.3">
      <c r="A888">
        <v>862</v>
      </c>
      <c r="B888">
        <v>3.5700091808345915</v>
      </c>
      <c r="C888">
        <v>-3.5700091808345915</v>
      </c>
    </row>
    <row r="889" spans="1:3" x14ac:dyDescent="0.3">
      <c r="A889">
        <v>863</v>
      </c>
      <c r="B889">
        <v>2.923710909668042</v>
      </c>
      <c r="C889">
        <v>2.076289090331958</v>
      </c>
    </row>
    <row r="890" spans="1:3" x14ac:dyDescent="0.3">
      <c r="A890">
        <v>864</v>
      </c>
      <c r="B890">
        <v>2.8538976252393535</v>
      </c>
      <c r="C890">
        <v>0.14610237476064647</v>
      </c>
    </row>
    <row r="891" spans="1:3" x14ac:dyDescent="0.3">
      <c r="A891">
        <v>865</v>
      </c>
      <c r="B891">
        <v>2.1193957464196163</v>
      </c>
      <c r="C891">
        <v>-0.11939574641961626</v>
      </c>
    </row>
    <row r="892" spans="1:3" x14ac:dyDescent="0.3">
      <c r="A892">
        <v>866</v>
      </c>
      <c r="B892">
        <v>3.6711892093780722</v>
      </c>
      <c r="C892">
        <v>2.3288107906219278</v>
      </c>
    </row>
    <row r="893" spans="1:3" x14ac:dyDescent="0.3">
      <c r="A893">
        <v>867</v>
      </c>
      <c r="B893">
        <v>2.4274533538880987</v>
      </c>
      <c r="C893">
        <v>-0.42745335388809869</v>
      </c>
    </row>
    <row r="894" spans="1:3" x14ac:dyDescent="0.3">
      <c r="A894">
        <v>868</v>
      </c>
      <c r="B894">
        <v>3.7956916707690853</v>
      </c>
      <c r="C894">
        <v>-2.7956916707690853</v>
      </c>
    </row>
    <row r="895" spans="1:3" x14ac:dyDescent="0.3">
      <c r="A895">
        <v>869</v>
      </c>
      <c r="B895">
        <v>2.8401658412793966</v>
      </c>
      <c r="C895">
        <v>2.1598341587206034</v>
      </c>
    </row>
    <row r="896" spans="1:3" x14ac:dyDescent="0.3">
      <c r="A896">
        <v>870</v>
      </c>
      <c r="B896">
        <v>3.0818493790483865</v>
      </c>
      <c r="C896">
        <v>1.9181506209516135</v>
      </c>
    </row>
    <row r="897" spans="1:3" x14ac:dyDescent="0.3">
      <c r="A897">
        <v>871</v>
      </c>
      <c r="B897">
        <v>2.5195803887884782</v>
      </c>
      <c r="C897">
        <v>-0.51958038878847823</v>
      </c>
    </row>
    <row r="898" spans="1:3" x14ac:dyDescent="0.3">
      <c r="A898">
        <v>872</v>
      </c>
      <c r="B898">
        <v>3.6899633978041293</v>
      </c>
      <c r="C898">
        <v>-1.6899633978041293</v>
      </c>
    </row>
    <row r="899" spans="1:3" x14ac:dyDescent="0.3">
      <c r="A899">
        <v>873</v>
      </c>
      <c r="B899">
        <v>2.491978825244761</v>
      </c>
      <c r="C899">
        <v>-1.491978825244761</v>
      </c>
    </row>
    <row r="900" spans="1:3" x14ac:dyDescent="0.3">
      <c r="A900">
        <v>874</v>
      </c>
      <c r="B900">
        <v>3.3575680856998167</v>
      </c>
      <c r="C900">
        <v>2.6424319143001833</v>
      </c>
    </row>
    <row r="901" spans="1:3" x14ac:dyDescent="0.3">
      <c r="A901">
        <v>875</v>
      </c>
      <c r="B901">
        <v>3.9218526578229023</v>
      </c>
      <c r="C901">
        <v>2.0781473421770977</v>
      </c>
    </row>
    <row r="902" spans="1:3" x14ac:dyDescent="0.3">
      <c r="A902">
        <v>876</v>
      </c>
      <c r="B902">
        <v>3.4309835628115808</v>
      </c>
      <c r="C902">
        <v>1.5690164371884192</v>
      </c>
    </row>
    <row r="903" spans="1:3" x14ac:dyDescent="0.3">
      <c r="A903">
        <v>877</v>
      </c>
      <c r="B903">
        <v>2.8245518111593459</v>
      </c>
      <c r="C903">
        <v>-1.8245518111593459</v>
      </c>
    </row>
    <row r="904" spans="1:3" x14ac:dyDescent="0.3">
      <c r="A904">
        <v>878</v>
      </c>
      <c r="B904">
        <v>2.7946689095122497</v>
      </c>
      <c r="C904">
        <v>1.2053310904877503</v>
      </c>
    </row>
    <row r="905" spans="1:3" x14ac:dyDescent="0.3">
      <c r="A905">
        <v>879</v>
      </c>
      <c r="B905">
        <v>2.6703887835655591</v>
      </c>
      <c r="C905">
        <v>1.3296112164344409</v>
      </c>
    </row>
    <row r="906" spans="1:3" x14ac:dyDescent="0.3">
      <c r="A906">
        <v>880</v>
      </c>
      <c r="B906">
        <v>2.0424749624014646</v>
      </c>
      <c r="C906">
        <v>-4.2474962401464644E-2</v>
      </c>
    </row>
    <row r="907" spans="1:3" x14ac:dyDescent="0.3">
      <c r="A907">
        <v>881</v>
      </c>
      <c r="B907">
        <v>2.5839941852965924</v>
      </c>
      <c r="C907">
        <v>-1.5839941852965924</v>
      </c>
    </row>
    <row r="908" spans="1:3" x14ac:dyDescent="0.3">
      <c r="A908">
        <v>882</v>
      </c>
      <c r="B908">
        <v>3.3474384944229354</v>
      </c>
      <c r="C908">
        <v>-1.3474384944229354</v>
      </c>
    </row>
    <row r="909" spans="1:3" x14ac:dyDescent="0.3">
      <c r="A909">
        <v>883</v>
      </c>
      <c r="B909">
        <v>2.5228143683987589</v>
      </c>
      <c r="C909">
        <v>1.4771856316012411</v>
      </c>
    </row>
    <row r="910" spans="1:3" x14ac:dyDescent="0.3">
      <c r="A910">
        <v>884</v>
      </c>
      <c r="B910">
        <v>2.6820673975735643</v>
      </c>
      <c r="C910">
        <v>2.3179326024264357</v>
      </c>
    </row>
    <row r="911" spans="1:3" x14ac:dyDescent="0.3">
      <c r="A911">
        <v>885</v>
      </c>
      <c r="B911">
        <v>3.1380209652472622</v>
      </c>
      <c r="C911">
        <v>-0.13802096524726215</v>
      </c>
    </row>
    <row r="912" spans="1:3" x14ac:dyDescent="0.3">
      <c r="A912">
        <v>886</v>
      </c>
      <c r="B912">
        <v>3.2881916030447611</v>
      </c>
      <c r="C912">
        <v>1.7118083969552389</v>
      </c>
    </row>
    <row r="913" spans="1:3" x14ac:dyDescent="0.3">
      <c r="A913">
        <v>887</v>
      </c>
      <c r="B913">
        <v>2.7007224689924247</v>
      </c>
      <c r="C913">
        <v>-0.70072246899242474</v>
      </c>
    </row>
    <row r="914" spans="1:3" x14ac:dyDescent="0.3">
      <c r="A914">
        <v>888</v>
      </c>
      <c r="B914">
        <v>3.8716132684022422</v>
      </c>
      <c r="C914">
        <v>0.12838673159775782</v>
      </c>
    </row>
    <row r="915" spans="1:3" x14ac:dyDescent="0.3">
      <c r="A915">
        <v>889</v>
      </c>
      <c r="B915">
        <v>3.6856390654447786</v>
      </c>
      <c r="C915">
        <v>0.31436093455522141</v>
      </c>
    </row>
    <row r="916" spans="1:3" x14ac:dyDescent="0.3">
      <c r="A916">
        <v>890</v>
      </c>
      <c r="B916">
        <v>2.4643391985075054</v>
      </c>
      <c r="C916">
        <v>-1.4643391985075054</v>
      </c>
    </row>
    <row r="917" spans="1:3" x14ac:dyDescent="0.3">
      <c r="A917">
        <v>891</v>
      </c>
      <c r="B917">
        <v>2.982774476030587</v>
      </c>
      <c r="C917">
        <v>-0.98277447603058699</v>
      </c>
    </row>
    <row r="918" spans="1:3" x14ac:dyDescent="0.3">
      <c r="A918">
        <v>892</v>
      </c>
      <c r="B918">
        <v>3.0387628624879843</v>
      </c>
      <c r="C918">
        <v>0.96123713751201567</v>
      </c>
    </row>
    <row r="919" spans="1:3" x14ac:dyDescent="0.3">
      <c r="A919">
        <v>893</v>
      </c>
      <c r="B919">
        <v>3.1308793298978985</v>
      </c>
      <c r="C919">
        <v>-1.1308793298978985</v>
      </c>
    </row>
    <row r="920" spans="1:3" x14ac:dyDescent="0.3">
      <c r="A920">
        <v>894</v>
      </c>
      <c r="B920">
        <v>3.7345717925873982</v>
      </c>
      <c r="C920">
        <v>-0.73457179258739824</v>
      </c>
    </row>
    <row r="921" spans="1:3" x14ac:dyDescent="0.3">
      <c r="A921">
        <v>895</v>
      </c>
      <c r="B921">
        <v>3.6606994346332451</v>
      </c>
      <c r="C921">
        <v>1.3393005653667549</v>
      </c>
    </row>
    <row r="922" spans="1:3" x14ac:dyDescent="0.3">
      <c r="A922">
        <v>896</v>
      </c>
      <c r="B922">
        <v>2.287189124981166</v>
      </c>
      <c r="C922">
        <v>0.712810875018834</v>
      </c>
    </row>
    <row r="923" spans="1:3" x14ac:dyDescent="0.3">
      <c r="A923">
        <v>897</v>
      </c>
      <c r="B923">
        <v>2.7944881680172466</v>
      </c>
      <c r="C923">
        <v>-0.79448816801724664</v>
      </c>
    </row>
    <row r="924" spans="1:3" x14ac:dyDescent="0.3">
      <c r="A924">
        <v>898</v>
      </c>
      <c r="B924">
        <v>3.3115910255614884</v>
      </c>
      <c r="C924">
        <v>-1.3115910255614884</v>
      </c>
    </row>
    <row r="925" spans="1:3" x14ac:dyDescent="0.3">
      <c r="A925">
        <v>899</v>
      </c>
      <c r="B925">
        <v>2.1804157423044255</v>
      </c>
      <c r="C925">
        <v>-1.1804157423044255</v>
      </c>
    </row>
    <row r="926" spans="1:3" x14ac:dyDescent="0.3">
      <c r="A926">
        <v>900</v>
      </c>
      <c r="B926">
        <v>2.6590237610754501</v>
      </c>
      <c r="C926">
        <v>1.3409762389245499</v>
      </c>
    </row>
    <row r="927" spans="1:3" x14ac:dyDescent="0.3">
      <c r="A927">
        <v>901</v>
      </c>
      <c r="B927">
        <v>2.409300932850662</v>
      </c>
      <c r="C927">
        <v>0.59069906714933795</v>
      </c>
    </row>
    <row r="928" spans="1:3" x14ac:dyDescent="0.3">
      <c r="A928">
        <v>902</v>
      </c>
      <c r="B928">
        <v>2.6668576534869</v>
      </c>
      <c r="C928">
        <v>1.3331423465131</v>
      </c>
    </row>
    <row r="929" spans="1:3" x14ac:dyDescent="0.3">
      <c r="A929">
        <v>903</v>
      </c>
      <c r="B929">
        <v>2.9041393771113335</v>
      </c>
      <c r="C929">
        <v>1.0958606228886665</v>
      </c>
    </row>
    <row r="930" spans="1:3" x14ac:dyDescent="0.3">
      <c r="A930">
        <v>904</v>
      </c>
      <c r="B930">
        <v>3.7349969000087131</v>
      </c>
      <c r="C930">
        <v>-3.7349969000087131</v>
      </c>
    </row>
    <row r="931" spans="1:3" x14ac:dyDescent="0.3">
      <c r="A931">
        <v>905</v>
      </c>
      <c r="B931">
        <v>3.899557227182052</v>
      </c>
      <c r="C931">
        <v>2.100442772817948</v>
      </c>
    </row>
    <row r="932" spans="1:3" x14ac:dyDescent="0.3">
      <c r="A932">
        <v>906</v>
      </c>
      <c r="B932">
        <v>2.7237121437961389</v>
      </c>
      <c r="C932">
        <v>-1.7237121437961389</v>
      </c>
    </row>
    <row r="933" spans="1:3" x14ac:dyDescent="0.3">
      <c r="A933">
        <v>907</v>
      </c>
      <c r="B933">
        <v>3.6677249344982759</v>
      </c>
      <c r="C933">
        <v>-1.6677249344982759</v>
      </c>
    </row>
    <row r="934" spans="1:3" x14ac:dyDescent="0.3">
      <c r="A934">
        <v>908</v>
      </c>
      <c r="B934">
        <v>2.7425688294640955</v>
      </c>
      <c r="C934">
        <v>-0.74256882946409553</v>
      </c>
    </row>
    <row r="935" spans="1:3" x14ac:dyDescent="0.3">
      <c r="A935">
        <v>909</v>
      </c>
      <c r="B935">
        <v>2.75991998726307</v>
      </c>
      <c r="C935">
        <v>-1.75991998726307</v>
      </c>
    </row>
    <row r="936" spans="1:3" x14ac:dyDescent="0.3">
      <c r="A936">
        <v>910</v>
      </c>
      <c r="B936">
        <v>2.4743032131742413</v>
      </c>
      <c r="C936">
        <v>2.5256967868257587</v>
      </c>
    </row>
    <row r="937" spans="1:3" x14ac:dyDescent="0.3">
      <c r="A937">
        <v>911</v>
      </c>
      <c r="B937">
        <v>2.8496110419099554</v>
      </c>
      <c r="C937">
        <v>1.1503889580900446</v>
      </c>
    </row>
    <row r="938" spans="1:3" x14ac:dyDescent="0.3">
      <c r="A938">
        <v>912</v>
      </c>
      <c r="B938">
        <v>2.6093593233782721</v>
      </c>
      <c r="C938">
        <v>-1.6093593233782721</v>
      </c>
    </row>
    <row r="939" spans="1:3" x14ac:dyDescent="0.3">
      <c r="A939">
        <v>913</v>
      </c>
      <c r="B939">
        <v>2.7391072229077951</v>
      </c>
      <c r="C939">
        <v>0.26089277709220493</v>
      </c>
    </row>
    <row r="940" spans="1:3" x14ac:dyDescent="0.3">
      <c r="A940">
        <v>914</v>
      </c>
      <c r="B940">
        <v>3.1699121906988839</v>
      </c>
      <c r="C940">
        <v>2.8300878093011161</v>
      </c>
    </row>
    <row r="941" spans="1:3" x14ac:dyDescent="0.3">
      <c r="A941">
        <v>915</v>
      </c>
      <c r="B941">
        <v>1.9856672210435056</v>
      </c>
      <c r="C941">
        <v>2.0143327789564944</v>
      </c>
    </row>
    <row r="942" spans="1:3" x14ac:dyDescent="0.3">
      <c r="A942">
        <v>916</v>
      </c>
      <c r="B942">
        <v>2.6515335084177432</v>
      </c>
      <c r="C942">
        <v>-1.6515335084177432</v>
      </c>
    </row>
    <row r="943" spans="1:3" x14ac:dyDescent="0.3">
      <c r="A943">
        <v>917</v>
      </c>
      <c r="B943">
        <v>3.5978310980924517</v>
      </c>
      <c r="C943">
        <v>-1.5978310980924517</v>
      </c>
    </row>
    <row r="944" spans="1:3" x14ac:dyDescent="0.3">
      <c r="A944">
        <v>918</v>
      </c>
      <c r="B944">
        <v>3.6601504539682788</v>
      </c>
      <c r="C944">
        <v>-2.6601504539682788</v>
      </c>
    </row>
    <row r="945" spans="1:3" x14ac:dyDescent="0.3">
      <c r="A945">
        <v>919</v>
      </c>
      <c r="B945">
        <v>3.0454729603899908</v>
      </c>
      <c r="C945">
        <v>-4.5472960389990824E-2</v>
      </c>
    </row>
    <row r="946" spans="1:3" x14ac:dyDescent="0.3">
      <c r="A946">
        <v>920</v>
      </c>
      <c r="B946">
        <v>3.8165951943756213</v>
      </c>
      <c r="C946">
        <v>3.1834048056243787</v>
      </c>
    </row>
    <row r="947" spans="1:3" x14ac:dyDescent="0.3">
      <c r="A947">
        <v>921</v>
      </c>
      <c r="B947">
        <v>3.2630117455855707</v>
      </c>
      <c r="C947">
        <v>2.7369882544144293</v>
      </c>
    </row>
    <row r="948" spans="1:3" x14ac:dyDescent="0.3">
      <c r="A948">
        <v>922</v>
      </c>
      <c r="B948">
        <v>3.3967459961522075</v>
      </c>
      <c r="C948">
        <v>2.6032540038477925</v>
      </c>
    </row>
    <row r="949" spans="1:3" x14ac:dyDescent="0.3">
      <c r="A949">
        <v>923</v>
      </c>
      <c r="B949">
        <v>3.4778704848639141</v>
      </c>
      <c r="C949">
        <v>-0.47787048486391415</v>
      </c>
    </row>
    <row r="950" spans="1:3" x14ac:dyDescent="0.3">
      <c r="A950">
        <v>924</v>
      </c>
      <c r="B950">
        <v>3.2756914943013626</v>
      </c>
      <c r="C950">
        <v>2.7243085056986374</v>
      </c>
    </row>
    <row r="951" spans="1:3" x14ac:dyDescent="0.3">
      <c r="A951">
        <v>925</v>
      </c>
      <c r="B951">
        <v>2.6386658723522767</v>
      </c>
      <c r="C951">
        <v>0.36133412764772332</v>
      </c>
    </row>
    <row r="952" spans="1:3" x14ac:dyDescent="0.3">
      <c r="A952">
        <v>926</v>
      </c>
      <c r="B952">
        <v>2.5187533440121315</v>
      </c>
      <c r="C952">
        <v>1.4812466559878685</v>
      </c>
    </row>
    <row r="953" spans="1:3" x14ac:dyDescent="0.3">
      <c r="A953">
        <v>927</v>
      </c>
      <c r="B953">
        <v>2.8508136254090157</v>
      </c>
      <c r="C953">
        <v>-2.8508136254090157</v>
      </c>
    </row>
    <row r="954" spans="1:3" x14ac:dyDescent="0.3">
      <c r="A954">
        <v>928</v>
      </c>
      <c r="B954">
        <v>3.0756331037737521</v>
      </c>
      <c r="C954">
        <v>-7.5633103773752097E-2</v>
      </c>
    </row>
    <row r="955" spans="1:3" x14ac:dyDescent="0.3">
      <c r="A955">
        <v>929</v>
      </c>
      <c r="B955">
        <v>2.9025183007904873</v>
      </c>
      <c r="C955">
        <v>9.7481699209512662E-2</v>
      </c>
    </row>
    <row r="956" spans="1:3" x14ac:dyDescent="0.3">
      <c r="A956">
        <v>930</v>
      </c>
      <c r="B956">
        <v>2.7072518059890234</v>
      </c>
      <c r="C956">
        <v>2.2927481940109766</v>
      </c>
    </row>
    <row r="957" spans="1:3" x14ac:dyDescent="0.3">
      <c r="A957">
        <v>931</v>
      </c>
      <c r="B957">
        <v>2.5866635806738771</v>
      </c>
      <c r="C957">
        <v>-1.5866635806738771</v>
      </c>
    </row>
    <row r="958" spans="1:3" x14ac:dyDescent="0.3">
      <c r="A958">
        <v>932</v>
      </c>
      <c r="B958">
        <v>2.9379852700624935</v>
      </c>
      <c r="C958">
        <v>2.0620147299375065</v>
      </c>
    </row>
    <row r="959" spans="1:3" x14ac:dyDescent="0.3">
      <c r="A959">
        <v>933</v>
      </c>
      <c r="B959">
        <v>2.3344273401488889</v>
      </c>
      <c r="C959">
        <v>0.66557265985111114</v>
      </c>
    </row>
    <row r="960" spans="1:3" x14ac:dyDescent="0.3">
      <c r="A960">
        <v>934</v>
      </c>
      <c r="B960">
        <v>4.6733820248083244</v>
      </c>
      <c r="C960">
        <v>0.32661797519167557</v>
      </c>
    </row>
    <row r="961" spans="1:3" x14ac:dyDescent="0.3">
      <c r="A961">
        <v>935</v>
      </c>
      <c r="B961">
        <v>2.6940606818193507</v>
      </c>
      <c r="C961">
        <v>-1.6940606818193507</v>
      </c>
    </row>
    <row r="962" spans="1:3" x14ac:dyDescent="0.3">
      <c r="A962">
        <v>936</v>
      </c>
      <c r="B962">
        <v>3.6568834818723435</v>
      </c>
      <c r="C962">
        <v>-0.65688348187234347</v>
      </c>
    </row>
    <row r="963" spans="1:3" x14ac:dyDescent="0.3">
      <c r="A963">
        <v>937</v>
      </c>
      <c r="B963">
        <v>3.600045689450837</v>
      </c>
      <c r="C963">
        <v>1.399954310549163</v>
      </c>
    </row>
    <row r="964" spans="1:3" x14ac:dyDescent="0.3">
      <c r="A964">
        <v>938</v>
      </c>
      <c r="B964">
        <v>2.4204889981267486</v>
      </c>
      <c r="C964">
        <v>-2.4204889981267486</v>
      </c>
    </row>
    <row r="965" spans="1:3" x14ac:dyDescent="0.3">
      <c r="A965">
        <v>939</v>
      </c>
      <c r="B965">
        <v>2.9533636591304728</v>
      </c>
      <c r="C965">
        <v>1.0466363408695272</v>
      </c>
    </row>
    <row r="966" spans="1:3" x14ac:dyDescent="0.3">
      <c r="A966">
        <v>940</v>
      </c>
      <c r="B966">
        <v>3.4838120361902574</v>
      </c>
      <c r="C966">
        <v>-0.48381203619025737</v>
      </c>
    </row>
    <row r="967" spans="1:3" x14ac:dyDescent="0.3">
      <c r="A967">
        <v>941</v>
      </c>
      <c r="B967">
        <v>3.7262058328276795</v>
      </c>
      <c r="C967">
        <v>-0.72620583282767948</v>
      </c>
    </row>
    <row r="968" spans="1:3" x14ac:dyDescent="0.3">
      <c r="A968">
        <v>942</v>
      </c>
      <c r="B968">
        <v>3.0432308873959526</v>
      </c>
      <c r="C968">
        <v>-4.32308873959526E-2</v>
      </c>
    </row>
    <row r="969" spans="1:3" x14ac:dyDescent="0.3">
      <c r="A969">
        <v>943</v>
      </c>
      <c r="B969">
        <v>3.2463798760513338</v>
      </c>
      <c r="C969">
        <v>-0.24637987605133382</v>
      </c>
    </row>
    <row r="970" spans="1:3" x14ac:dyDescent="0.3">
      <c r="A970">
        <v>944</v>
      </c>
      <c r="B970">
        <v>3.0371145195643798</v>
      </c>
      <c r="C970">
        <v>2.9628854804356202</v>
      </c>
    </row>
    <row r="971" spans="1:3" x14ac:dyDescent="0.3">
      <c r="A971">
        <v>945</v>
      </c>
      <c r="B971">
        <v>3.3723777336946057</v>
      </c>
      <c r="C971">
        <v>0.62762226630539431</v>
      </c>
    </row>
    <row r="972" spans="1:3" x14ac:dyDescent="0.3">
      <c r="A972">
        <v>946</v>
      </c>
      <c r="B972">
        <v>2.3809539353146847</v>
      </c>
      <c r="C972">
        <v>-0.38095393531468469</v>
      </c>
    </row>
    <row r="973" spans="1:3" x14ac:dyDescent="0.3">
      <c r="A973">
        <v>947</v>
      </c>
      <c r="B973">
        <v>2.9178424458596441</v>
      </c>
      <c r="C973">
        <v>-0.91784244585964414</v>
      </c>
    </row>
    <row r="974" spans="1:3" x14ac:dyDescent="0.3">
      <c r="A974">
        <v>948</v>
      </c>
      <c r="B974">
        <v>3.2500534316974345</v>
      </c>
      <c r="C974">
        <v>-0.25005343169743455</v>
      </c>
    </row>
    <row r="975" spans="1:3" x14ac:dyDescent="0.3">
      <c r="A975">
        <v>949</v>
      </c>
      <c r="B975">
        <v>3.257114928731911</v>
      </c>
      <c r="C975">
        <v>1.742885071268089</v>
      </c>
    </row>
    <row r="976" spans="1:3" x14ac:dyDescent="0.3">
      <c r="A976">
        <v>950</v>
      </c>
      <c r="B976">
        <v>2.5582573764884167</v>
      </c>
      <c r="C976">
        <v>1.4417426235115833</v>
      </c>
    </row>
    <row r="977" spans="1:3" x14ac:dyDescent="0.3">
      <c r="A977">
        <v>951</v>
      </c>
      <c r="B977">
        <v>3.0057394585192636</v>
      </c>
      <c r="C977">
        <v>-1.0057394585192636</v>
      </c>
    </row>
    <row r="978" spans="1:3" x14ac:dyDescent="0.3">
      <c r="A978">
        <v>952</v>
      </c>
      <c r="B978">
        <v>3.0796975925578183</v>
      </c>
      <c r="C978">
        <v>-3.0796975925578183</v>
      </c>
    </row>
    <row r="979" spans="1:3" x14ac:dyDescent="0.3">
      <c r="A979">
        <v>953</v>
      </c>
      <c r="B979">
        <v>2.7879894777425633</v>
      </c>
      <c r="C979">
        <v>2.2120105222574367</v>
      </c>
    </row>
    <row r="980" spans="1:3" x14ac:dyDescent="0.3">
      <c r="A980">
        <v>954</v>
      </c>
      <c r="B980">
        <v>3.486000186261188</v>
      </c>
      <c r="C980">
        <v>-0.48600018626118802</v>
      </c>
    </row>
    <row r="981" spans="1:3" x14ac:dyDescent="0.3">
      <c r="A981">
        <v>955</v>
      </c>
      <c r="B981">
        <v>3.142660100809902</v>
      </c>
      <c r="C981">
        <v>-1.142660100809902</v>
      </c>
    </row>
    <row r="982" spans="1:3" x14ac:dyDescent="0.3">
      <c r="A982">
        <v>956</v>
      </c>
      <c r="B982">
        <v>2.5937321825426451</v>
      </c>
      <c r="C982">
        <v>-1.5937321825426451</v>
      </c>
    </row>
    <row r="983" spans="1:3" x14ac:dyDescent="0.3">
      <c r="A983">
        <v>957</v>
      </c>
      <c r="B983">
        <v>3.4080405975534762</v>
      </c>
      <c r="C983">
        <v>1.5919594024465238</v>
      </c>
    </row>
    <row r="984" spans="1:3" x14ac:dyDescent="0.3">
      <c r="A984">
        <v>958</v>
      </c>
      <c r="B984">
        <v>3.4024551178725426</v>
      </c>
      <c r="C984">
        <v>0.59754488212745738</v>
      </c>
    </row>
    <row r="985" spans="1:3" x14ac:dyDescent="0.3">
      <c r="A985">
        <v>959</v>
      </c>
      <c r="B985">
        <v>2.4741697316652767</v>
      </c>
      <c r="C985">
        <v>-1.4741697316652767</v>
      </c>
    </row>
    <row r="986" spans="1:3" x14ac:dyDescent="0.3">
      <c r="A986">
        <v>960</v>
      </c>
      <c r="B986">
        <v>2.8555525932362986</v>
      </c>
      <c r="C986">
        <v>0.14444740676370138</v>
      </c>
    </row>
    <row r="987" spans="1:3" x14ac:dyDescent="0.3">
      <c r="A987">
        <v>961</v>
      </c>
      <c r="B987">
        <v>3.142660100809902</v>
      </c>
      <c r="C987">
        <v>-2.142660100809902</v>
      </c>
    </row>
    <row r="988" spans="1:3" x14ac:dyDescent="0.3">
      <c r="A988">
        <v>962</v>
      </c>
      <c r="B988">
        <v>3.298307111218362</v>
      </c>
      <c r="C988">
        <v>-0.29830711121836195</v>
      </c>
    </row>
    <row r="989" spans="1:3" x14ac:dyDescent="0.3">
      <c r="A989">
        <v>963</v>
      </c>
      <c r="B989">
        <v>3.4571814690430966</v>
      </c>
      <c r="C989">
        <v>1.5428185309569034</v>
      </c>
    </row>
    <row r="990" spans="1:3" x14ac:dyDescent="0.3">
      <c r="A990">
        <v>964</v>
      </c>
      <c r="B990">
        <v>3.4481740650659578</v>
      </c>
      <c r="C990">
        <v>0.55182593493404219</v>
      </c>
    </row>
    <row r="991" spans="1:3" x14ac:dyDescent="0.3">
      <c r="A991">
        <v>965</v>
      </c>
      <c r="B991">
        <v>2.8440076320862104</v>
      </c>
      <c r="C991">
        <v>3.1559923679137896</v>
      </c>
    </row>
    <row r="992" spans="1:3" x14ac:dyDescent="0.3">
      <c r="A992">
        <v>966</v>
      </c>
      <c r="B992">
        <v>3.5072237420156465</v>
      </c>
      <c r="C992">
        <v>-0.50722374201564646</v>
      </c>
    </row>
    <row r="993" spans="1:3" x14ac:dyDescent="0.3">
      <c r="A993">
        <v>967</v>
      </c>
      <c r="B993">
        <v>3.1322958433023844</v>
      </c>
      <c r="C993">
        <v>3.8677041566976156</v>
      </c>
    </row>
    <row r="994" spans="1:3" x14ac:dyDescent="0.3">
      <c r="A994">
        <v>968</v>
      </c>
      <c r="B994">
        <v>2.4606307401893135</v>
      </c>
      <c r="C994">
        <v>-0.46063074018931349</v>
      </c>
    </row>
    <row r="995" spans="1:3" x14ac:dyDescent="0.3">
      <c r="A995">
        <v>969</v>
      </c>
      <c r="B995">
        <v>3.4801033694075283</v>
      </c>
      <c r="C995">
        <v>-1.4801033694075283</v>
      </c>
    </row>
    <row r="996" spans="1:3" x14ac:dyDescent="0.3">
      <c r="A996">
        <v>970</v>
      </c>
      <c r="B996">
        <v>3.3418523242890159</v>
      </c>
      <c r="C996">
        <v>-0.34185232428901591</v>
      </c>
    </row>
    <row r="997" spans="1:3" x14ac:dyDescent="0.3">
      <c r="A997">
        <v>971</v>
      </c>
      <c r="B997">
        <v>2.9195983608011256</v>
      </c>
      <c r="C997">
        <v>-0.91959836080112556</v>
      </c>
    </row>
    <row r="998" spans="1:3" x14ac:dyDescent="0.3">
      <c r="A998">
        <v>972</v>
      </c>
      <c r="B998">
        <v>2.3303616279673887</v>
      </c>
      <c r="C998">
        <v>-1.3303616279673887</v>
      </c>
    </row>
    <row r="999" spans="1:3" x14ac:dyDescent="0.3">
      <c r="A999">
        <v>973</v>
      </c>
      <c r="B999">
        <v>3.3965583010188829</v>
      </c>
      <c r="C999">
        <v>-1.3965583010188829</v>
      </c>
    </row>
    <row r="1000" spans="1:3" x14ac:dyDescent="0.3">
      <c r="A1000">
        <v>974</v>
      </c>
      <c r="B1000">
        <v>3.6866530388034837</v>
      </c>
      <c r="C1000">
        <v>1.3133469611965163</v>
      </c>
    </row>
    <row r="1001" spans="1:3" x14ac:dyDescent="0.3">
      <c r="A1001">
        <v>975</v>
      </c>
      <c r="B1001">
        <v>3.4622397244586374</v>
      </c>
      <c r="C1001">
        <v>1.5377602755413626</v>
      </c>
    </row>
    <row r="1002" spans="1:3" x14ac:dyDescent="0.3">
      <c r="A1002">
        <v>976</v>
      </c>
      <c r="B1002">
        <v>2.6007658315237174</v>
      </c>
      <c r="C1002">
        <v>-0.60076583152371743</v>
      </c>
    </row>
    <row r="1003" spans="1:3" x14ac:dyDescent="0.3">
      <c r="A1003">
        <v>977</v>
      </c>
      <c r="B1003">
        <v>2.5520473305156459</v>
      </c>
      <c r="C1003">
        <v>-0.55204733051564592</v>
      </c>
    </row>
    <row r="1004" spans="1:3" x14ac:dyDescent="0.3">
      <c r="A1004">
        <v>978</v>
      </c>
      <c r="B1004">
        <v>2.7700329701648116</v>
      </c>
      <c r="C1004">
        <v>2.2299670298351884</v>
      </c>
    </row>
    <row r="1005" spans="1:3" x14ac:dyDescent="0.3">
      <c r="A1005">
        <v>979</v>
      </c>
      <c r="B1005">
        <v>3.5945659011264022</v>
      </c>
      <c r="C1005">
        <v>2.4054340988735978</v>
      </c>
    </row>
    <row r="1006" spans="1:3" x14ac:dyDescent="0.3">
      <c r="A1006">
        <v>980</v>
      </c>
      <c r="B1006">
        <v>3.1657056930549938</v>
      </c>
      <c r="C1006">
        <v>1.8342943069450062</v>
      </c>
    </row>
    <row r="1007" spans="1:3" x14ac:dyDescent="0.3">
      <c r="A1007">
        <v>981</v>
      </c>
      <c r="B1007">
        <v>3.1589130732444515</v>
      </c>
      <c r="C1007">
        <v>-1.1589130732444515</v>
      </c>
    </row>
    <row r="1008" spans="1:3" x14ac:dyDescent="0.3">
      <c r="A1008">
        <v>982</v>
      </c>
      <c r="B1008">
        <v>3.3506829106071527</v>
      </c>
      <c r="C1008">
        <v>-1.3506829106071527</v>
      </c>
    </row>
    <row r="1009" spans="1:3" x14ac:dyDescent="0.3">
      <c r="A1009">
        <v>983</v>
      </c>
      <c r="B1009">
        <v>3.4508446791477327</v>
      </c>
      <c r="C1009">
        <v>2.5491553208522673</v>
      </c>
    </row>
    <row r="1010" spans="1:3" x14ac:dyDescent="0.3">
      <c r="A1010">
        <v>984</v>
      </c>
      <c r="B1010">
        <v>3.9121965047164311</v>
      </c>
      <c r="C1010">
        <v>8.78034952835689E-2</v>
      </c>
    </row>
    <row r="1011" spans="1:3" x14ac:dyDescent="0.3">
      <c r="A1011">
        <v>985</v>
      </c>
      <c r="B1011">
        <v>3.1165679993545936</v>
      </c>
      <c r="C1011">
        <v>-0.11656799935459361</v>
      </c>
    </row>
    <row r="1012" spans="1:3" x14ac:dyDescent="0.3">
      <c r="A1012">
        <v>986</v>
      </c>
      <c r="B1012">
        <v>3.0769010338353109</v>
      </c>
      <c r="C1012">
        <v>-7.6901033835310884E-2</v>
      </c>
    </row>
    <row r="1013" spans="1:3" x14ac:dyDescent="0.3">
      <c r="A1013">
        <v>987</v>
      </c>
      <c r="B1013">
        <v>2.391655989083501</v>
      </c>
      <c r="C1013">
        <v>-0.39165598908350097</v>
      </c>
    </row>
    <row r="1014" spans="1:3" x14ac:dyDescent="0.3">
      <c r="A1014">
        <v>988</v>
      </c>
      <c r="B1014">
        <v>3.8471704484901692</v>
      </c>
      <c r="C1014">
        <v>-0.8471704484901692</v>
      </c>
    </row>
    <row r="1015" spans="1:3" x14ac:dyDescent="0.3">
      <c r="A1015">
        <v>989</v>
      </c>
      <c r="B1015">
        <v>2.8351623582893146</v>
      </c>
      <c r="C1015">
        <v>0.16483764171068538</v>
      </c>
    </row>
    <row r="1016" spans="1:3" x14ac:dyDescent="0.3">
      <c r="A1016">
        <v>990</v>
      </c>
      <c r="B1016">
        <v>3.1492903526253038</v>
      </c>
      <c r="C1016">
        <v>-0.14929035262530377</v>
      </c>
    </row>
    <row r="1017" spans="1:3" x14ac:dyDescent="0.3">
      <c r="A1017">
        <v>991</v>
      </c>
      <c r="B1017">
        <v>2.9957580583234282</v>
      </c>
      <c r="C1017">
        <v>4.2419416765717699E-3</v>
      </c>
    </row>
    <row r="1018" spans="1:3" x14ac:dyDescent="0.3">
      <c r="A1018">
        <v>992</v>
      </c>
      <c r="B1018">
        <v>2.9656473025273837</v>
      </c>
      <c r="C1018">
        <v>-1.9656473025273837</v>
      </c>
    </row>
    <row r="1019" spans="1:3" x14ac:dyDescent="0.3">
      <c r="A1019">
        <v>993</v>
      </c>
      <c r="B1019">
        <v>2.8483061204236861</v>
      </c>
      <c r="C1019">
        <v>-0.84830612042368614</v>
      </c>
    </row>
    <row r="1020" spans="1:3" x14ac:dyDescent="0.3">
      <c r="A1020">
        <v>994</v>
      </c>
      <c r="B1020">
        <v>2.4586764187311916</v>
      </c>
      <c r="C1020">
        <v>-1.4586764187311916</v>
      </c>
    </row>
    <row r="1021" spans="1:3" x14ac:dyDescent="0.3">
      <c r="A1021">
        <v>995</v>
      </c>
      <c r="B1021">
        <v>3.2075359309208125</v>
      </c>
      <c r="C1021">
        <v>-1.2075359309208125</v>
      </c>
    </row>
    <row r="1022" spans="1:3" x14ac:dyDescent="0.3">
      <c r="A1022">
        <v>996</v>
      </c>
      <c r="B1022">
        <v>3.4548479426268557</v>
      </c>
      <c r="C1022">
        <v>4.5451520573731443</v>
      </c>
    </row>
    <row r="1023" spans="1:3" x14ac:dyDescent="0.3">
      <c r="A1023">
        <v>997</v>
      </c>
      <c r="B1023">
        <v>3.7203090159740198</v>
      </c>
      <c r="C1023">
        <v>-2.7203090159740198</v>
      </c>
    </row>
    <row r="1024" spans="1:3" x14ac:dyDescent="0.3">
      <c r="A1024">
        <v>998</v>
      </c>
      <c r="B1024">
        <v>3.4707131937527045</v>
      </c>
      <c r="C1024">
        <v>1.5292868062472955</v>
      </c>
    </row>
    <row r="1025" spans="1:3" x14ac:dyDescent="0.3">
      <c r="A1025">
        <v>999</v>
      </c>
      <c r="B1025">
        <v>3.6081473521819181</v>
      </c>
      <c r="C1025">
        <v>1.3918526478180819</v>
      </c>
    </row>
    <row r="1026" spans="1:3" x14ac:dyDescent="0.3">
      <c r="A1026">
        <v>1000</v>
      </c>
      <c r="B1026">
        <v>3.0587869000921559</v>
      </c>
      <c r="C1026">
        <v>-3.0587869000921559</v>
      </c>
    </row>
    <row r="1027" spans="1:3" x14ac:dyDescent="0.3">
      <c r="A1027">
        <v>1001</v>
      </c>
      <c r="B1027">
        <v>2.8995139145413518</v>
      </c>
      <c r="C1027">
        <v>0.10048608545864823</v>
      </c>
    </row>
    <row r="1028" spans="1:3" x14ac:dyDescent="0.3">
      <c r="A1028">
        <v>1002</v>
      </c>
      <c r="B1028">
        <v>2.8345796711454772</v>
      </c>
      <c r="C1028">
        <v>-1.8345796711454772</v>
      </c>
    </row>
    <row r="1029" spans="1:3" x14ac:dyDescent="0.3">
      <c r="A1029">
        <v>1003</v>
      </c>
      <c r="B1029">
        <v>2.4074293162839271</v>
      </c>
      <c r="C1029">
        <v>0.59257068371607291</v>
      </c>
    </row>
    <row r="1030" spans="1:3" x14ac:dyDescent="0.3">
      <c r="A1030">
        <v>1004</v>
      </c>
      <c r="B1030">
        <v>4.4137122111683569</v>
      </c>
      <c r="C1030">
        <v>-1.4137122111683569</v>
      </c>
    </row>
    <row r="1031" spans="1:3" x14ac:dyDescent="0.3">
      <c r="A1031">
        <v>1005</v>
      </c>
      <c r="B1031">
        <v>3.4742117392123752</v>
      </c>
      <c r="C1031">
        <v>-3.4742117392123752</v>
      </c>
    </row>
    <row r="1032" spans="1:3" x14ac:dyDescent="0.3">
      <c r="A1032">
        <v>1006</v>
      </c>
      <c r="B1032">
        <v>2.5618472291997447</v>
      </c>
      <c r="C1032">
        <v>2.4381527708002553</v>
      </c>
    </row>
    <row r="1033" spans="1:3" x14ac:dyDescent="0.3">
      <c r="A1033">
        <v>1007</v>
      </c>
      <c r="B1033">
        <v>2.7085881619241396</v>
      </c>
      <c r="C1033">
        <v>-0.70858816192413965</v>
      </c>
    </row>
    <row r="1034" spans="1:3" x14ac:dyDescent="0.3">
      <c r="A1034">
        <v>1008</v>
      </c>
      <c r="B1034">
        <v>3.1350275760119253</v>
      </c>
      <c r="C1034">
        <v>-0.13502757601192528</v>
      </c>
    </row>
    <row r="1035" spans="1:3" x14ac:dyDescent="0.3">
      <c r="A1035">
        <v>1009</v>
      </c>
      <c r="B1035">
        <v>2.3573873938312948</v>
      </c>
      <c r="C1035">
        <v>0.64261260616870519</v>
      </c>
    </row>
    <row r="1036" spans="1:3" x14ac:dyDescent="0.3">
      <c r="A1036">
        <v>1010</v>
      </c>
      <c r="B1036">
        <v>3.2349344245385745</v>
      </c>
      <c r="C1036">
        <v>-1.2349344245385745</v>
      </c>
    </row>
    <row r="1037" spans="1:3" x14ac:dyDescent="0.3">
      <c r="A1037">
        <v>1011</v>
      </c>
      <c r="B1037">
        <v>2.5473736347118345</v>
      </c>
      <c r="C1037">
        <v>-2.5473736347118345</v>
      </c>
    </row>
    <row r="1038" spans="1:3" x14ac:dyDescent="0.3">
      <c r="A1038">
        <v>1012</v>
      </c>
      <c r="B1038">
        <v>3.1192004133966895</v>
      </c>
      <c r="C1038">
        <v>-2.1192004133966895</v>
      </c>
    </row>
    <row r="1039" spans="1:3" x14ac:dyDescent="0.3">
      <c r="A1039">
        <v>1013</v>
      </c>
      <c r="B1039">
        <v>2.41998679611567</v>
      </c>
      <c r="C1039">
        <v>-1.41998679611567</v>
      </c>
    </row>
    <row r="1040" spans="1:3" x14ac:dyDescent="0.3">
      <c r="A1040">
        <v>1014</v>
      </c>
      <c r="B1040">
        <v>3.6888544624471185</v>
      </c>
      <c r="C1040">
        <v>0.31114553755288155</v>
      </c>
    </row>
    <row r="1041" spans="1:3" x14ac:dyDescent="0.3">
      <c r="A1041">
        <v>1015</v>
      </c>
      <c r="B1041">
        <v>3.1580235380701813</v>
      </c>
      <c r="C1041">
        <v>0.84197646192981868</v>
      </c>
    </row>
    <row r="1042" spans="1:3" x14ac:dyDescent="0.3">
      <c r="A1042">
        <v>1016</v>
      </c>
      <c r="B1042">
        <v>2.904654710758618</v>
      </c>
      <c r="C1042">
        <v>-0.90465471075861803</v>
      </c>
    </row>
    <row r="1043" spans="1:3" x14ac:dyDescent="0.3">
      <c r="A1043">
        <v>1017</v>
      </c>
      <c r="B1043">
        <v>2.8109235807607416</v>
      </c>
      <c r="C1043">
        <v>1.1890764192392584</v>
      </c>
    </row>
    <row r="1044" spans="1:3" x14ac:dyDescent="0.3">
      <c r="A1044">
        <v>1018</v>
      </c>
      <c r="B1044">
        <v>2.4803685900967611</v>
      </c>
      <c r="C1044">
        <v>-0.48036859009676114</v>
      </c>
    </row>
    <row r="1045" spans="1:3" x14ac:dyDescent="0.3">
      <c r="A1045">
        <v>1019</v>
      </c>
      <c r="B1045">
        <v>2.6485711220699892</v>
      </c>
      <c r="C1045">
        <v>-0.64857112206998924</v>
      </c>
    </row>
    <row r="1046" spans="1:3" x14ac:dyDescent="0.3">
      <c r="A1046">
        <v>1020</v>
      </c>
      <c r="B1046">
        <v>2.6806064835803971</v>
      </c>
      <c r="C1046">
        <v>0.3193935164196029</v>
      </c>
    </row>
    <row r="1047" spans="1:3" x14ac:dyDescent="0.3">
      <c r="A1047">
        <v>1021</v>
      </c>
      <c r="B1047">
        <v>2.9435626773388699</v>
      </c>
      <c r="C1047">
        <v>-0.94356267733886989</v>
      </c>
    </row>
    <row r="1048" spans="1:3" x14ac:dyDescent="0.3">
      <c r="A1048">
        <v>1022</v>
      </c>
      <c r="B1048">
        <v>2.3951622670368327</v>
      </c>
      <c r="C1048">
        <v>1.6048377329631673</v>
      </c>
    </row>
    <row r="1049" spans="1:3" x14ac:dyDescent="0.3">
      <c r="A1049">
        <v>1023</v>
      </c>
      <c r="B1049">
        <v>3.0371145195643798</v>
      </c>
      <c r="C1049">
        <v>-2.0371145195643798</v>
      </c>
    </row>
    <row r="1050" spans="1:3" x14ac:dyDescent="0.3">
      <c r="A1050">
        <v>1024</v>
      </c>
      <c r="B1050">
        <v>2.9549307796657529</v>
      </c>
      <c r="C1050">
        <v>4.5069220334247095E-2</v>
      </c>
    </row>
    <row r="1051" spans="1:3" x14ac:dyDescent="0.3">
      <c r="A1051">
        <v>1025</v>
      </c>
      <c r="B1051">
        <v>3.8516384733981375</v>
      </c>
      <c r="C1051">
        <v>6.1483615266018621</v>
      </c>
    </row>
    <row r="1052" spans="1:3" x14ac:dyDescent="0.3">
      <c r="A1052">
        <v>1026</v>
      </c>
      <c r="B1052">
        <v>2.373639138840606</v>
      </c>
      <c r="C1052">
        <v>-2.373639138840606</v>
      </c>
    </row>
    <row r="1053" spans="1:3" x14ac:dyDescent="0.3">
      <c r="A1053">
        <v>1027</v>
      </c>
      <c r="B1053">
        <v>3.0339938729667502</v>
      </c>
      <c r="C1053">
        <v>1.9660061270332498</v>
      </c>
    </row>
    <row r="1054" spans="1:3" x14ac:dyDescent="0.3">
      <c r="A1054">
        <v>1028</v>
      </c>
      <c r="B1054">
        <v>3.8112859362299125</v>
      </c>
      <c r="C1054">
        <v>0.18871406377008748</v>
      </c>
    </row>
    <row r="1055" spans="1:3" x14ac:dyDescent="0.3">
      <c r="A1055">
        <v>1029</v>
      </c>
      <c r="B1055">
        <v>2.9041393771113335</v>
      </c>
      <c r="C1055">
        <v>1.0958606228886665</v>
      </c>
    </row>
    <row r="1056" spans="1:3" x14ac:dyDescent="0.3">
      <c r="A1056">
        <v>1030</v>
      </c>
      <c r="B1056">
        <v>2.996754875356888</v>
      </c>
      <c r="C1056">
        <v>2.003245124643112</v>
      </c>
    </row>
    <row r="1057" spans="1:3" x14ac:dyDescent="0.3">
      <c r="A1057">
        <v>1031</v>
      </c>
      <c r="B1057">
        <v>3.1050411892135794</v>
      </c>
      <c r="C1057">
        <v>-1.1050411892135794</v>
      </c>
    </row>
    <row r="1058" spans="1:3" x14ac:dyDescent="0.3">
      <c r="A1058">
        <v>1032</v>
      </c>
      <c r="B1058">
        <v>3.3192588039243001</v>
      </c>
      <c r="C1058">
        <v>0.68074119607569994</v>
      </c>
    </row>
    <row r="1059" spans="1:3" x14ac:dyDescent="0.3">
      <c r="A1059">
        <v>1033</v>
      </c>
      <c r="B1059">
        <v>3.2812510753027251</v>
      </c>
      <c r="C1059">
        <v>-0.28125107530272508</v>
      </c>
    </row>
    <row r="1060" spans="1:3" x14ac:dyDescent="0.3">
      <c r="A1060">
        <v>1034</v>
      </c>
      <c r="B1060">
        <v>2.619811962383733</v>
      </c>
      <c r="C1060">
        <v>0.38018803761626696</v>
      </c>
    </row>
    <row r="1061" spans="1:3" x14ac:dyDescent="0.3">
      <c r="A1061">
        <v>1035</v>
      </c>
      <c r="B1061">
        <v>2.1573834945019827</v>
      </c>
      <c r="C1061">
        <v>0.84261650549801725</v>
      </c>
    </row>
    <row r="1062" spans="1:3" x14ac:dyDescent="0.3">
      <c r="A1062">
        <v>1036</v>
      </c>
      <c r="B1062">
        <v>1.8843833359399622</v>
      </c>
      <c r="C1062">
        <v>0.11561666406003779</v>
      </c>
    </row>
    <row r="1063" spans="1:3" x14ac:dyDescent="0.3">
      <c r="A1063">
        <v>1037</v>
      </c>
      <c r="B1063">
        <v>3.8504374205861045</v>
      </c>
      <c r="C1063">
        <v>-1.8504374205861045</v>
      </c>
    </row>
    <row r="1064" spans="1:3" x14ac:dyDescent="0.3">
      <c r="A1064">
        <v>1038</v>
      </c>
      <c r="B1064">
        <v>3.0443268206949163</v>
      </c>
      <c r="C1064">
        <v>0.95567317930508366</v>
      </c>
    </row>
    <row r="1065" spans="1:3" x14ac:dyDescent="0.3">
      <c r="A1065">
        <v>1039</v>
      </c>
      <c r="B1065">
        <v>3.7717655058341202</v>
      </c>
      <c r="C1065">
        <v>1.2282344941658798</v>
      </c>
    </row>
    <row r="1066" spans="1:3" x14ac:dyDescent="0.3">
      <c r="A1066">
        <v>1040</v>
      </c>
      <c r="B1066">
        <v>2.5928441928089194</v>
      </c>
      <c r="C1066">
        <v>-0.59284419280891942</v>
      </c>
    </row>
    <row r="1067" spans="1:3" x14ac:dyDescent="0.3">
      <c r="A1067">
        <v>1041</v>
      </c>
      <c r="B1067">
        <v>2.8225119014328772</v>
      </c>
      <c r="C1067">
        <v>2.1774880985671228</v>
      </c>
    </row>
    <row r="1068" spans="1:3" x14ac:dyDescent="0.3">
      <c r="A1068">
        <v>1042</v>
      </c>
      <c r="B1068">
        <v>2.6504862154494915</v>
      </c>
      <c r="C1068">
        <v>-0.65048621544949148</v>
      </c>
    </row>
    <row r="1069" spans="1:3" x14ac:dyDescent="0.3">
      <c r="A1069">
        <v>1043</v>
      </c>
      <c r="B1069">
        <v>3.8461571354813042</v>
      </c>
      <c r="C1069">
        <v>-0.84615713548130422</v>
      </c>
    </row>
    <row r="1070" spans="1:3" x14ac:dyDescent="0.3">
      <c r="A1070">
        <v>1044</v>
      </c>
      <c r="B1070">
        <v>2.4878893849832315</v>
      </c>
      <c r="C1070">
        <v>2.5121106150167685</v>
      </c>
    </row>
    <row r="1071" spans="1:3" x14ac:dyDescent="0.3">
      <c r="A1071">
        <v>1045</v>
      </c>
      <c r="B1071">
        <v>2.5649056704458846</v>
      </c>
      <c r="C1071">
        <v>-1.5649056704458846</v>
      </c>
    </row>
    <row r="1072" spans="1:3" x14ac:dyDescent="0.3">
      <c r="A1072">
        <v>1046</v>
      </c>
      <c r="B1072">
        <v>3.2091961749479965</v>
      </c>
      <c r="C1072">
        <v>0.79080382505200353</v>
      </c>
    </row>
    <row r="1073" spans="1:3" x14ac:dyDescent="0.3">
      <c r="A1073">
        <v>1047</v>
      </c>
      <c r="B1073">
        <v>3.4206314933847337</v>
      </c>
      <c r="C1073">
        <v>1.5793685066152663</v>
      </c>
    </row>
    <row r="1074" spans="1:3" x14ac:dyDescent="0.3">
      <c r="A1074">
        <v>1048</v>
      </c>
      <c r="B1074">
        <v>2.3574418850295933</v>
      </c>
      <c r="C1074">
        <v>-1.3574418850295933</v>
      </c>
    </row>
    <row r="1075" spans="1:3" x14ac:dyDescent="0.3">
      <c r="A1075">
        <v>1049</v>
      </c>
      <c r="B1075">
        <v>3.6622145073897503</v>
      </c>
      <c r="C1075">
        <v>0.3377854926102497</v>
      </c>
    </row>
    <row r="1076" spans="1:3" x14ac:dyDescent="0.3">
      <c r="A1076">
        <v>1050</v>
      </c>
      <c r="B1076">
        <v>3.4599489625989968</v>
      </c>
      <c r="C1076">
        <v>-1.4599489625989968</v>
      </c>
    </row>
    <row r="1077" spans="1:3" x14ac:dyDescent="0.3">
      <c r="A1077">
        <v>1051</v>
      </c>
      <c r="B1077">
        <v>3.4491217955409983</v>
      </c>
      <c r="C1077">
        <v>1.5508782044590017</v>
      </c>
    </row>
    <row r="1078" spans="1:3" x14ac:dyDescent="0.3">
      <c r="A1078">
        <v>1052</v>
      </c>
      <c r="B1078">
        <v>3.061000016796906</v>
      </c>
      <c r="C1078">
        <v>0.93899998320309397</v>
      </c>
    </row>
    <row r="1079" spans="1:3" x14ac:dyDescent="0.3">
      <c r="A1079">
        <v>1053</v>
      </c>
      <c r="B1079">
        <v>3.1361982476438599</v>
      </c>
      <c r="C1079">
        <v>-2.1361982476438599</v>
      </c>
    </row>
    <row r="1080" spans="1:3" x14ac:dyDescent="0.3">
      <c r="A1080">
        <v>1054</v>
      </c>
      <c r="B1080">
        <v>3.715167077417886</v>
      </c>
      <c r="C1080">
        <v>-0.71516707741788599</v>
      </c>
    </row>
    <row r="1081" spans="1:3" x14ac:dyDescent="0.3">
      <c r="A1081">
        <v>1055</v>
      </c>
      <c r="B1081">
        <v>2.9864722576914398</v>
      </c>
      <c r="C1081">
        <v>-2.9864722576914398</v>
      </c>
    </row>
    <row r="1082" spans="1:3" x14ac:dyDescent="0.3">
      <c r="A1082">
        <v>1056</v>
      </c>
      <c r="B1082">
        <v>3.2533204037933698</v>
      </c>
      <c r="C1082">
        <v>-1.2533204037933698</v>
      </c>
    </row>
    <row r="1083" spans="1:3" x14ac:dyDescent="0.3">
      <c r="A1083">
        <v>1057</v>
      </c>
      <c r="B1083">
        <v>3.6373651470595632</v>
      </c>
      <c r="C1083">
        <v>1.3626348529404368</v>
      </c>
    </row>
    <row r="1084" spans="1:3" x14ac:dyDescent="0.3">
      <c r="A1084">
        <v>1058</v>
      </c>
      <c r="B1084">
        <v>3.0225702919604878</v>
      </c>
      <c r="C1084">
        <v>-2.2570291960487765E-2</v>
      </c>
    </row>
    <row r="1085" spans="1:3" x14ac:dyDescent="0.3">
      <c r="A1085">
        <v>1059</v>
      </c>
      <c r="B1085">
        <v>3.8418328031219531</v>
      </c>
      <c r="C1085">
        <v>4.1581671968780469</v>
      </c>
    </row>
    <row r="1086" spans="1:3" x14ac:dyDescent="0.3">
      <c r="A1086">
        <v>1060</v>
      </c>
      <c r="B1086">
        <v>3.2091961749479965</v>
      </c>
      <c r="C1086">
        <v>1.7908038250520035</v>
      </c>
    </row>
    <row r="1087" spans="1:3" x14ac:dyDescent="0.3">
      <c r="A1087">
        <v>1061</v>
      </c>
      <c r="B1087">
        <v>3.0376453556913856</v>
      </c>
      <c r="C1087">
        <v>0.96235464430861439</v>
      </c>
    </row>
    <row r="1088" spans="1:3" x14ac:dyDescent="0.3">
      <c r="A1088">
        <v>1062</v>
      </c>
      <c r="B1088">
        <v>3.1699121906988839</v>
      </c>
      <c r="C1088">
        <v>-0.16991219069888386</v>
      </c>
    </row>
    <row r="1089" spans="1:3" x14ac:dyDescent="0.3">
      <c r="A1089">
        <v>1063</v>
      </c>
      <c r="B1089">
        <v>2.747638308731104</v>
      </c>
      <c r="C1089">
        <v>0.25236169126889596</v>
      </c>
    </row>
    <row r="1090" spans="1:3" x14ac:dyDescent="0.3">
      <c r="A1090">
        <v>1064</v>
      </c>
      <c r="B1090">
        <v>3.740468609441058</v>
      </c>
      <c r="C1090">
        <v>-0.74046860944105797</v>
      </c>
    </row>
    <row r="1091" spans="1:3" x14ac:dyDescent="0.3">
      <c r="A1091">
        <v>1065</v>
      </c>
      <c r="B1091">
        <v>3.2197433160325053</v>
      </c>
      <c r="C1091">
        <v>-0.2197433160325053</v>
      </c>
    </row>
    <row r="1092" spans="1:3" x14ac:dyDescent="0.3">
      <c r="A1092">
        <v>1066</v>
      </c>
      <c r="B1092">
        <v>2.8374668221336021</v>
      </c>
      <c r="C1092">
        <v>-0.83746682213360213</v>
      </c>
    </row>
    <row r="1093" spans="1:3" x14ac:dyDescent="0.3">
      <c r="A1093">
        <v>1067</v>
      </c>
      <c r="B1093">
        <v>3.1056367593782985</v>
      </c>
      <c r="C1093">
        <v>0.89436324062170147</v>
      </c>
    </row>
    <row r="1094" spans="1:3" x14ac:dyDescent="0.3">
      <c r="A1094">
        <v>1068</v>
      </c>
      <c r="B1094">
        <v>2.5195601024552405</v>
      </c>
      <c r="C1094">
        <v>-1.5195601024552405</v>
      </c>
    </row>
    <row r="1095" spans="1:3" x14ac:dyDescent="0.3">
      <c r="A1095">
        <v>1069</v>
      </c>
      <c r="B1095">
        <v>2.5032135300523879</v>
      </c>
      <c r="C1095">
        <v>0.49678646994761211</v>
      </c>
    </row>
    <row r="1096" spans="1:3" x14ac:dyDescent="0.3">
      <c r="A1096">
        <v>1070</v>
      </c>
      <c r="B1096">
        <v>3.324125272795841</v>
      </c>
      <c r="C1096">
        <v>1.675874727204159</v>
      </c>
    </row>
    <row r="1097" spans="1:3" x14ac:dyDescent="0.3">
      <c r="A1097">
        <v>1071</v>
      </c>
      <c r="B1097">
        <v>2.6187198854933773</v>
      </c>
      <c r="C1097">
        <v>3.3812801145066227</v>
      </c>
    </row>
    <row r="1098" spans="1:3" x14ac:dyDescent="0.3">
      <c r="A1098">
        <v>1072</v>
      </c>
      <c r="B1098">
        <v>3.4905108064857262</v>
      </c>
      <c r="C1098">
        <v>2.5094891935142738</v>
      </c>
    </row>
    <row r="1099" spans="1:3" x14ac:dyDescent="0.3">
      <c r="A1099">
        <v>1073</v>
      </c>
      <c r="B1099">
        <v>3.6723902621901052</v>
      </c>
      <c r="C1099">
        <v>-1.6723902621901052</v>
      </c>
    </row>
    <row r="1100" spans="1:3" x14ac:dyDescent="0.3">
      <c r="A1100">
        <v>1074</v>
      </c>
      <c r="B1100">
        <v>3.6361024022251089</v>
      </c>
      <c r="C1100">
        <v>2.3638975977748911</v>
      </c>
    </row>
    <row r="1101" spans="1:3" x14ac:dyDescent="0.3">
      <c r="A1101">
        <v>1075</v>
      </c>
      <c r="B1101">
        <v>3.1428160624191173</v>
      </c>
      <c r="C1101">
        <v>4.8571839375808832</v>
      </c>
    </row>
    <row r="1102" spans="1:3" x14ac:dyDescent="0.3">
      <c r="A1102">
        <v>1076</v>
      </c>
      <c r="B1102">
        <v>3.1294865836995385</v>
      </c>
      <c r="C1102">
        <v>-1.1294865836995385</v>
      </c>
    </row>
    <row r="1103" spans="1:3" x14ac:dyDescent="0.3">
      <c r="A1103">
        <v>1077</v>
      </c>
      <c r="B1103">
        <v>3.1850855149352215</v>
      </c>
      <c r="C1103">
        <v>0.81491448506477848</v>
      </c>
    </row>
    <row r="1104" spans="1:3" x14ac:dyDescent="0.3">
      <c r="A1104">
        <v>1078</v>
      </c>
      <c r="B1104">
        <v>3.3960544392417029</v>
      </c>
      <c r="C1104">
        <v>-1.3960544392417029</v>
      </c>
    </row>
    <row r="1105" spans="1:3" x14ac:dyDescent="0.3">
      <c r="A1105">
        <v>1079</v>
      </c>
      <c r="B1105">
        <v>3.4321846156236138</v>
      </c>
      <c r="C1105">
        <v>-2.4321846156236138</v>
      </c>
    </row>
    <row r="1106" spans="1:3" x14ac:dyDescent="0.3">
      <c r="A1106">
        <v>1080</v>
      </c>
      <c r="B1106">
        <v>2.5023269465898719</v>
      </c>
      <c r="C1106">
        <v>2.4976730534101281</v>
      </c>
    </row>
    <row r="1107" spans="1:3" x14ac:dyDescent="0.3">
      <c r="A1107">
        <v>1081</v>
      </c>
      <c r="B1107">
        <v>2.7442510257830102</v>
      </c>
      <c r="C1107">
        <v>-1.7442510257830102</v>
      </c>
    </row>
    <row r="1108" spans="1:3" x14ac:dyDescent="0.3">
      <c r="A1108">
        <v>1082</v>
      </c>
      <c r="B1108">
        <v>3.1056367593782985</v>
      </c>
      <c r="C1108">
        <v>0.89436324062170147</v>
      </c>
    </row>
    <row r="1109" spans="1:3" x14ac:dyDescent="0.3">
      <c r="A1109">
        <v>1083</v>
      </c>
      <c r="B1109">
        <v>2.0472887852108976</v>
      </c>
      <c r="C1109">
        <v>-4.7288785210897633E-2</v>
      </c>
    </row>
    <row r="1110" spans="1:3" x14ac:dyDescent="0.3">
      <c r="A1110">
        <v>1084</v>
      </c>
      <c r="B1110">
        <v>2.809993054581406</v>
      </c>
      <c r="C1110">
        <v>-0.80999305458140602</v>
      </c>
    </row>
    <row r="1111" spans="1:3" x14ac:dyDescent="0.3">
      <c r="A1111">
        <v>1085</v>
      </c>
      <c r="B1111">
        <v>3.6804796208454813</v>
      </c>
      <c r="C1111">
        <v>1.3195203791545187</v>
      </c>
    </row>
    <row r="1112" spans="1:3" x14ac:dyDescent="0.3">
      <c r="A1112">
        <v>1086</v>
      </c>
      <c r="B1112">
        <v>3.7349969000087131</v>
      </c>
      <c r="C1112">
        <v>-1.7349969000087131</v>
      </c>
    </row>
    <row r="1113" spans="1:3" x14ac:dyDescent="0.3">
      <c r="A1113">
        <v>1087</v>
      </c>
      <c r="B1113">
        <v>2.6386658723522767</v>
      </c>
      <c r="C1113">
        <v>4.3613341276477229</v>
      </c>
    </row>
    <row r="1114" spans="1:3" x14ac:dyDescent="0.3">
      <c r="A1114">
        <v>1088</v>
      </c>
      <c r="B1114">
        <v>2.9624550266200602</v>
      </c>
      <c r="C1114">
        <v>3.7544973379939783E-2</v>
      </c>
    </row>
    <row r="1115" spans="1:3" x14ac:dyDescent="0.3">
      <c r="A1115">
        <v>1089</v>
      </c>
      <c r="B1115">
        <v>3.542886605874517</v>
      </c>
      <c r="C1115">
        <v>0.45711339412548302</v>
      </c>
    </row>
    <row r="1116" spans="1:3" x14ac:dyDescent="0.3">
      <c r="A1116">
        <v>1090</v>
      </c>
      <c r="B1116">
        <v>3.2805579631729036</v>
      </c>
      <c r="C1116">
        <v>-1.2805579631729036</v>
      </c>
    </row>
    <row r="1117" spans="1:3" x14ac:dyDescent="0.3">
      <c r="A1117">
        <v>1091</v>
      </c>
      <c r="B1117">
        <v>2.9765082430247038</v>
      </c>
      <c r="C1117">
        <v>-0.97650824302470385</v>
      </c>
    </row>
    <row r="1118" spans="1:3" x14ac:dyDescent="0.3">
      <c r="A1118">
        <v>1092</v>
      </c>
      <c r="B1118">
        <v>2.9080381476593815</v>
      </c>
      <c r="C1118">
        <v>2.0919618523406185</v>
      </c>
    </row>
    <row r="1119" spans="1:3" x14ac:dyDescent="0.3">
      <c r="A1119">
        <v>1093</v>
      </c>
      <c r="B1119">
        <v>2.5937321825426451</v>
      </c>
      <c r="C1119">
        <v>-0.59373218254264515</v>
      </c>
    </row>
    <row r="1120" spans="1:3" x14ac:dyDescent="0.3">
      <c r="A1120">
        <v>1094</v>
      </c>
      <c r="B1120">
        <v>3.3486395472349684</v>
      </c>
      <c r="C1120">
        <v>2.6513604527650316</v>
      </c>
    </row>
    <row r="1121" spans="1:3" x14ac:dyDescent="0.3">
      <c r="A1121">
        <v>1095</v>
      </c>
      <c r="B1121">
        <v>3.6906973208603193</v>
      </c>
      <c r="C1121">
        <v>1.3093026791396807</v>
      </c>
    </row>
    <row r="1122" spans="1:3" x14ac:dyDescent="0.3">
      <c r="A1122">
        <v>1096</v>
      </c>
      <c r="B1122">
        <v>3.1717986641412557</v>
      </c>
      <c r="C1122">
        <v>-1.1717986641412557</v>
      </c>
    </row>
    <row r="1123" spans="1:3" x14ac:dyDescent="0.3">
      <c r="A1123">
        <v>1097</v>
      </c>
      <c r="B1123">
        <v>3.0094261351268146</v>
      </c>
      <c r="C1123">
        <v>-9.426135126814561E-3</v>
      </c>
    </row>
    <row r="1124" spans="1:3" x14ac:dyDescent="0.3">
      <c r="A1124">
        <v>1098</v>
      </c>
      <c r="B1124">
        <v>2.8783673817969202</v>
      </c>
      <c r="C1124">
        <v>2.1216326182030798</v>
      </c>
    </row>
    <row r="1125" spans="1:3" x14ac:dyDescent="0.3">
      <c r="A1125">
        <v>1099</v>
      </c>
      <c r="B1125">
        <v>2.7124171921417921</v>
      </c>
      <c r="C1125">
        <v>0.28758280785820789</v>
      </c>
    </row>
    <row r="1126" spans="1:3" x14ac:dyDescent="0.3">
      <c r="A1126">
        <v>1100</v>
      </c>
      <c r="B1126">
        <v>2.809993054581406</v>
      </c>
      <c r="C1126">
        <v>-2.809993054581406</v>
      </c>
    </row>
    <row r="1127" spans="1:3" x14ac:dyDescent="0.3">
      <c r="A1127">
        <v>1101</v>
      </c>
      <c r="B1127">
        <v>3.6990525605493882</v>
      </c>
      <c r="C1127">
        <v>1.3009474394506118</v>
      </c>
    </row>
    <row r="1128" spans="1:3" x14ac:dyDescent="0.3">
      <c r="A1128">
        <v>1102</v>
      </c>
      <c r="B1128">
        <v>3.2194208505062218</v>
      </c>
      <c r="C1128">
        <v>1.7805791494937782</v>
      </c>
    </row>
    <row r="1129" spans="1:3" x14ac:dyDescent="0.3">
      <c r="A1129">
        <v>1103</v>
      </c>
      <c r="B1129">
        <v>3.7712699127182154</v>
      </c>
      <c r="C1129">
        <v>2.2287300872817846</v>
      </c>
    </row>
    <row r="1130" spans="1:3" x14ac:dyDescent="0.3">
      <c r="A1130">
        <v>1104</v>
      </c>
      <c r="B1130">
        <v>3.5837266028363182</v>
      </c>
      <c r="C1130">
        <v>0.41627339716368184</v>
      </c>
    </row>
    <row r="1131" spans="1:3" x14ac:dyDescent="0.3">
      <c r="A1131">
        <v>1105</v>
      </c>
      <c r="B1131">
        <v>2.702385337117482</v>
      </c>
      <c r="C1131">
        <v>0.29761466288251803</v>
      </c>
    </row>
    <row r="1132" spans="1:3" x14ac:dyDescent="0.3">
      <c r="A1132">
        <v>1106</v>
      </c>
      <c r="B1132">
        <v>3.8080617152183214</v>
      </c>
      <c r="C1132">
        <v>-1.8080617152183214</v>
      </c>
    </row>
    <row r="1133" spans="1:3" x14ac:dyDescent="0.3">
      <c r="A1133">
        <v>1107</v>
      </c>
      <c r="B1133">
        <v>3.9054540440357117</v>
      </c>
      <c r="C1133">
        <v>3.0945459559642883</v>
      </c>
    </row>
    <row r="1134" spans="1:3" x14ac:dyDescent="0.3">
      <c r="A1134">
        <v>1108</v>
      </c>
      <c r="B1134">
        <v>2.3452910714558142</v>
      </c>
      <c r="C1134">
        <v>0.65470892854418583</v>
      </c>
    </row>
    <row r="1135" spans="1:3" x14ac:dyDescent="0.3">
      <c r="A1135">
        <v>1109</v>
      </c>
      <c r="B1135">
        <v>2.4451115835777402</v>
      </c>
      <c r="C1135">
        <v>-2.4451115835777402</v>
      </c>
    </row>
    <row r="1136" spans="1:3" x14ac:dyDescent="0.3">
      <c r="A1136">
        <v>1110</v>
      </c>
      <c r="B1136">
        <v>3.3406766350957509</v>
      </c>
      <c r="C1136">
        <v>-3.3406766350957509</v>
      </c>
    </row>
    <row r="1137" spans="1:3" x14ac:dyDescent="0.3">
      <c r="A1137">
        <v>1111</v>
      </c>
      <c r="B1137">
        <v>3.3718570546688662</v>
      </c>
      <c r="C1137">
        <v>1.6281429453311338</v>
      </c>
    </row>
    <row r="1138" spans="1:3" x14ac:dyDescent="0.3">
      <c r="A1138">
        <v>1112</v>
      </c>
      <c r="B1138">
        <v>2.5996330115512913</v>
      </c>
      <c r="C1138">
        <v>-0.59963301155129134</v>
      </c>
    </row>
    <row r="1139" spans="1:3" x14ac:dyDescent="0.3">
      <c r="A1139">
        <v>1113</v>
      </c>
      <c r="B1139">
        <v>2.1178806736631115</v>
      </c>
      <c r="C1139">
        <v>-2.1178806736631115</v>
      </c>
    </row>
    <row r="1140" spans="1:3" x14ac:dyDescent="0.3">
      <c r="A1140">
        <v>1114</v>
      </c>
      <c r="B1140">
        <v>3.7713386636167616</v>
      </c>
      <c r="C1140">
        <v>1.2286613363832384</v>
      </c>
    </row>
    <row r="1141" spans="1:3" x14ac:dyDescent="0.3">
      <c r="A1141">
        <v>1115</v>
      </c>
      <c r="B1141">
        <v>2.8809325534724222</v>
      </c>
      <c r="C1141">
        <v>1.1190674465275778</v>
      </c>
    </row>
    <row r="1142" spans="1:3" x14ac:dyDescent="0.3">
      <c r="A1142">
        <v>1116</v>
      </c>
      <c r="B1142">
        <v>2.7832838865839955</v>
      </c>
      <c r="C1142">
        <v>-0.7832838865839955</v>
      </c>
    </row>
    <row r="1143" spans="1:3" x14ac:dyDescent="0.3">
      <c r="A1143">
        <v>1117</v>
      </c>
      <c r="B1143">
        <v>3.0420801570142944</v>
      </c>
      <c r="C1143">
        <v>-1.0420801570142944</v>
      </c>
    </row>
    <row r="1144" spans="1:3" x14ac:dyDescent="0.3">
      <c r="A1144">
        <v>1118</v>
      </c>
      <c r="B1144">
        <v>3.5819194666755023</v>
      </c>
      <c r="C1144">
        <v>1.4180805333244977</v>
      </c>
    </row>
    <row r="1145" spans="1:3" x14ac:dyDescent="0.3">
      <c r="A1145">
        <v>1119</v>
      </c>
      <c r="B1145">
        <v>2.1804157423044255</v>
      </c>
      <c r="C1145">
        <v>-1.1804157423044255</v>
      </c>
    </row>
    <row r="1146" spans="1:3" x14ac:dyDescent="0.3">
      <c r="A1146">
        <v>1120</v>
      </c>
      <c r="B1146">
        <v>3.3142757872199575</v>
      </c>
      <c r="C1146">
        <v>3.6857242127800425</v>
      </c>
    </row>
    <row r="1147" spans="1:3" x14ac:dyDescent="0.3">
      <c r="A1147">
        <v>1121</v>
      </c>
      <c r="B1147">
        <v>2.7673004619217458</v>
      </c>
      <c r="C1147">
        <v>2.2326995380782542</v>
      </c>
    </row>
    <row r="1148" spans="1:3" x14ac:dyDescent="0.3">
      <c r="A1148">
        <v>1122</v>
      </c>
      <c r="B1148">
        <v>3.8080189641339772</v>
      </c>
      <c r="C1148">
        <v>-1.8080189641339772</v>
      </c>
    </row>
    <row r="1149" spans="1:3" x14ac:dyDescent="0.3">
      <c r="A1149">
        <v>1123</v>
      </c>
      <c r="B1149">
        <v>2.596627595340613</v>
      </c>
      <c r="C1149">
        <v>-0.59662759534061305</v>
      </c>
    </row>
    <row r="1150" spans="1:3" x14ac:dyDescent="0.3">
      <c r="A1150">
        <v>1124</v>
      </c>
      <c r="B1150">
        <v>3.0150688784706778</v>
      </c>
      <c r="C1150">
        <v>-1.0150688784706778</v>
      </c>
    </row>
    <row r="1151" spans="1:3" x14ac:dyDescent="0.3">
      <c r="A1151">
        <v>1125</v>
      </c>
      <c r="B1151">
        <v>2.8588417431610931</v>
      </c>
      <c r="C1151">
        <v>0.14115825683890693</v>
      </c>
    </row>
    <row r="1152" spans="1:3" x14ac:dyDescent="0.3">
      <c r="A1152">
        <v>1126</v>
      </c>
      <c r="B1152">
        <v>3.4530405339374988</v>
      </c>
      <c r="C1152">
        <v>-0.45304053393749877</v>
      </c>
    </row>
    <row r="1153" spans="1:3" x14ac:dyDescent="0.3">
      <c r="A1153">
        <v>1127</v>
      </c>
      <c r="B1153">
        <v>3.1478195454091993</v>
      </c>
      <c r="C1153">
        <v>-0.14781954540919928</v>
      </c>
    </row>
    <row r="1154" spans="1:3" x14ac:dyDescent="0.3">
      <c r="A1154">
        <v>1128</v>
      </c>
      <c r="B1154">
        <v>3.6534621578848974</v>
      </c>
      <c r="C1154">
        <v>0.34653784211510263</v>
      </c>
    </row>
    <row r="1155" spans="1:3" x14ac:dyDescent="0.3">
      <c r="A1155">
        <v>1129</v>
      </c>
      <c r="B1155">
        <v>2.4028579519283788</v>
      </c>
      <c r="C1155">
        <v>-1.4028579519283788</v>
      </c>
    </row>
    <row r="1156" spans="1:3" x14ac:dyDescent="0.3">
      <c r="A1156">
        <v>1130</v>
      </c>
      <c r="B1156">
        <v>2.8039830530187055</v>
      </c>
      <c r="C1156">
        <v>4.1960169469812945</v>
      </c>
    </row>
    <row r="1157" spans="1:3" x14ac:dyDescent="0.3">
      <c r="A1157">
        <v>1131</v>
      </c>
      <c r="B1157">
        <v>2.9261444816885129</v>
      </c>
      <c r="C1157">
        <v>2.0738555183114871</v>
      </c>
    </row>
    <row r="1158" spans="1:3" x14ac:dyDescent="0.3">
      <c r="A1158">
        <v>1132</v>
      </c>
      <c r="B1158">
        <v>2.9264031115695066</v>
      </c>
      <c r="C1158">
        <v>7.359688843049339E-2</v>
      </c>
    </row>
    <row r="1159" spans="1:3" x14ac:dyDescent="0.3">
      <c r="A1159">
        <v>1133</v>
      </c>
      <c r="B1159">
        <v>3.6708678654501581</v>
      </c>
      <c r="C1159">
        <v>-0.67086786545015809</v>
      </c>
    </row>
    <row r="1160" spans="1:3" x14ac:dyDescent="0.3">
      <c r="A1160">
        <v>1134</v>
      </c>
      <c r="B1160">
        <v>1.7570554707835084</v>
      </c>
      <c r="C1160">
        <v>0.24294452921649157</v>
      </c>
    </row>
    <row r="1161" spans="1:3" x14ac:dyDescent="0.3">
      <c r="A1161">
        <v>1135</v>
      </c>
      <c r="B1161">
        <v>3.0620538721880912</v>
      </c>
      <c r="C1161">
        <v>-1.0620538721880912</v>
      </c>
    </row>
    <row r="1162" spans="1:3" x14ac:dyDescent="0.3">
      <c r="A1162">
        <v>1136</v>
      </c>
      <c r="B1162">
        <v>3.3297114429297605</v>
      </c>
      <c r="C1162">
        <v>-0.32971144292976051</v>
      </c>
    </row>
    <row r="1163" spans="1:3" x14ac:dyDescent="0.3">
      <c r="A1163">
        <v>1137</v>
      </c>
      <c r="B1163">
        <v>2.793931029068907</v>
      </c>
      <c r="C1163">
        <v>-0.793931029068907</v>
      </c>
    </row>
    <row r="1164" spans="1:3" x14ac:dyDescent="0.3">
      <c r="A1164">
        <v>1138</v>
      </c>
      <c r="B1164">
        <v>3.3218087255763264</v>
      </c>
      <c r="C1164">
        <v>0.67819127442367355</v>
      </c>
    </row>
    <row r="1165" spans="1:3" x14ac:dyDescent="0.3">
      <c r="A1165">
        <v>1139</v>
      </c>
      <c r="B1165">
        <v>3.1860472714858119</v>
      </c>
      <c r="C1165">
        <v>2.8139527285141881</v>
      </c>
    </row>
    <row r="1166" spans="1:3" x14ac:dyDescent="0.3">
      <c r="A1166">
        <v>1140</v>
      </c>
      <c r="B1166">
        <v>2.8289220260891379</v>
      </c>
      <c r="C1166">
        <v>-1.8289220260891379</v>
      </c>
    </row>
    <row r="1167" spans="1:3" x14ac:dyDescent="0.3">
      <c r="A1167">
        <v>1141</v>
      </c>
      <c r="B1167">
        <v>3.6466657818575055</v>
      </c>
      <c r="C1167">
        <v>-1.6466657818575055</v>
      </c>
    </row>
    <row r="1168" spans="1:3" x14ac:dyDescent="0.3">
      <c r="A1168">
        <v>1142</v>
      </c>
      <c r="B1168">
        <v>2.8295761881553951</v>
      </c>
      <c r="C1168">
        <v>1.1704238118446049</v>
      </c>
    </row>
    <row r="1169" spans="1:3" x14ac:dyDescent="0.3">
      <c r="A1169">
        <v>1143</v>
      </c>
      <c r="B1169">
        <v>3.1211382000389136</v>
      </c>
      <c r="C1169">
        <v>-1.1211382000389136</v>
      </c>
    </row>
    <row r="1170" spans="1:3" x14ac:dyDescent="0.3">
      <c r="A1170">
        <v>1144</v>
      </c>
      <c r="B1170">
        <v>2.2668359056634522</v>
      </c>
      <c r="C1170">
        <v>-1.2668359056634522</v>
      </c>
    </row>
    <row r="1171" spans="1:3" x14ac:dyDescent="0.3">
      <c r="A1171">
        <v>1145</v>
      </c>
      <c r="B1171">
        <v>3.8853086198374958</v>
      </c>
      <c r="C1171">
        <v>0.11469138016250424</v>
      </c>
    </row>
    <row r="1172" spans="1:3" x14ac:dyDescent="0.3">
      <c r="A1172">
        <v>1146</v>
      </c>
      <c r="B1172">
        <v>3.7609262075440362</v>
      </c>
      <c r="C1172">
        <v>0.23907379245596383</v>
      </c>
    </row>
    <row r="1173" spans="1:3" x14ac:dyDescent="0.3">
      <c r="A1173">
        <v>1147</v>
      </c>
      <c r="B1173">
        <v>2.5928441928089194</v>
      </c>
      <c r="C1173">
        <v>-1.5928441928089194</v>
      </c>
    </row>
    <row r="1174" spans="1:3" x14ac:dyDescent="0.3">
      <c r="A1174">
        <v>1148</v>
      </c>
      <c r="B1174">
        <v>3.646941700515193</v>
      </c>
      <c r="C1174">
        <v>2.353058299484807</v>
      </c>
    </row>
    <row r="1175" spans="1:3" x14ac:dyDescent="0.3">
      <c r="A1175">
        <v>1149</v>
      </c>
      <c r="B1175">
        <v>2.3883890169875657</v>
      </c>
      <c r="C1175">
        <v>-1.3883890169875657</v>
      </c>
    </row>
    <row r="1176" spans="1:3" x14ac:dyDescent="0.3">
      <c r="A1176">
        <v>1150</v>
      </c>
      <c r="B1176">
        <v>3.1111736787840387</v>
      </c>
      <c r="C1176">
        <v>-0.11117367878403872</v>
      </c>
    </row>
    <row r="1177" spans="1:3" x14ac:dyDescent="0.3">
      <c r="A1177">
        <v>1151</v>
      </c>
      <c r="B1177">
        <v>2.7973874850837768</v>
      </c>
      <c r="C1177">
        <v>0.20261251491622323</v>
      </c>
    </row>
    <row r="1178" spans="1:3" x14ac:dyDescent="0.3">
      <c r="A1178">
        <v>1152</v>
      </c>
      <c r="B1178">
        <v>2.7879894777425633</v>
      </c>
      <c r="C1178">
        <v>0.21201052225743666</v>
      </c>
    </row>
    <row r="1179" spans="1:3" x14ac:dyDescent="0.3">
      <c r="A1179">
        <v>1153</v>
      </c>
      <c r="B1179">
        <v>3.4132565113184059</v>
      </c>
      <c r="C1179">
        <v>0.58674348868159409</v>
      </c>
    </row>
    <row r="1180" spans="1:3" x14ac:dyDescent="0.3">
      <c r="A1180">
        <v>1154</v>
      </c>
      <c r="B1180">
        <v>3.1369274648898644</v>
      </c>
      <c r="C1180">
        <v>0.8630725351101356</v>
      </c>
    </row>
    <row r="1181" spans="1:3" x14ac:dyDescent="0.3">
      <c r="A1181">
        <v>1155</v>
      </c>
      <c r="B1181">
        <v>2.8722322853586513</v>
      </c>
      <c r="C1181">
        <v>-1.8722322853586513</v>
      </c>
    </row>
    <row r="1182" spans="1:3" x14ac:dyDescent="0.3">
      <c r="A1182">
        <v>1156</v>
      </c>
      <c r="B1182">
        <v>1.8438067879594313</v>
      </c>
      <c r="C1182">
        <v>-0.84380678795943131</v>
      </c>
    </row>
    <row r="1183" spans="1:3" x14ac:dyDescent="0.3">
      <c r="A1183">
        <v>1157</v>
      </c>
      <c r="B1183">
        <v>3.3688891131972842</v>
      </c>
      <c r="C1183">
        <v>-1.3688891131972842</v>
      </c>
    </row>
    <row r="1184" spans="1:3" x14ac:dyDescent="0.3">
      <c r="A1184">
        <v>1158</v>
      </c>
      <c r="B1184">
        <v>2.8976634846951583</v>
      </c>
      <c r="C1184">
        <v>0.10233651530484167</v>
      </c>
    </row>
    <row r="1185" spans="1:3" x14ac:dyDescent="0.3">
      <c r="A1185">
        <v>1159</v>
      </c>
      <c r="B1185">
        <v>2.8289220260891379</v>
      </c>
      <c r="C1185">
        <v>4.1710779739108617</v>
      </c>
    </row>
    <row r="1186" spans="1:3" x14ac:dyDescent="0.3">
      <c r="A1186">
        <v>1160</v>
      </c>
      <c r="B1186">
        <v>2.904654710758618</v>
      </c>
      <c r="C1186">
        <v>-0.90465471075861803</v>
      </c>
    </row>
    <row r="1187" spans="1:3" x14ac:dyDescent="0.3">
      <c r="A1187">
        <v>1161</v>
      </c>
      <c r="B1187">
        <v>2.8345796711454772</v>
      </c>
      <c r="C1187">
        <v>-2.8345796711454772</v>
      </c>
    </row>
    <row r="1188" spans="1:3" x14ac:dyDescent="0.3">
      <c r="A1188">
        <v>1162</v>
      </c>
      <c r="B1188">
        <v>2.775260716901871</v>
      </c>
      <c r="C1188">
        <v>0.22473928309812896</v>
      </c>
    </row>
    <row r="1189" spans="1:3" x14ac:dyDescent="0.3">
      <c r="A1189">
        <v>1163</v>
      </c>
      <c r="B1189">
        <v>3.6038230198225674</v>
      </c>
      <c r="C1189">
        <v>0.39617698017743264</v>
      </c>
    </row>
    <row r="1190" spans="1:3" x14ac:dyDescent="0.3">
      <c r="A1190">
        <v>1164</v>
      </c>
      <c r="B1190">
        <v>3.1170704956376984</v>
      </c>
      <c r="C1190">
        <v>0.88292950436230155</v>
      </c>
    </row>
    <row r="1191" spans="1:3" x14ac:dyDescent="0.3">
      <c r="A1191">
        <v>1165</v>
      </c>
      <c r="B1191">
        <v>3.5082302723026269</v>
      </c>
      <c r="C1191">
        <v>0.49176972769737315</v>
      </c>
    </row>
    <row r="1192" spans="1:3" x14ac:dyDescent="0.3">
      <c r="A1192">
        <v>1166</v>
      </c>
      <c r="B1192">
        <v>2.8483061204236861</v>
      </c>
      <c r="C1192">
        <v>3.1516938795763139</v>
      </c>
    </row>
    <row r="1193" spans="1:3" x14ac:dyDescent="0.3">
      <c r="A1193">
        <v>1167</v>
      </c>
      <c r="B1193">
        <v>3.0759525621947268</v>
      </c>
      <c r="C1193">
        <v>-7.5952562194726791E-2</v>
      </c>
    </row>
    <row r="1194" spans="1:3" x14ac:dyDescent="0.3">
      <c r="A1194">
        <v>1168</v>
      </c>
      <c r="B1194">
        <v>4.0158302957991854</v>
      </c>
      <c r="C1194">
        <v>0.98416970420081462</v>
      </c>
    </row>
    <row r="1195" spans="1:3" x14ac:dyDescent="0.3">
      <c r="A1195">
        <v>1169</v>
      </c>
      <c r="B1195">
        <v>4.1365509435127787</v>
      </c>
      <c r="C1195">
        <v>0.86344905648722126</v>
      </c>
    </row>
    <row r="1196" spans="1:3" x14ac:dyDescent="0.3">
      <c r="A1196">
        <v>1170</v>
      </c>
      <c r="B1196">
        <v>3.215836902286112</v>
      </c>
      <c r="C1196">
        <v>0.78416309771388804</v>
      </c>
    </row>
    <row r="1197" spans="1:3" x14ac:dyDescent="0.3">
      <c r="A1197">
        <v>1171</v>
      </c>
      <c r="B1197">
        <v>2.6254400288376716</v>
      </c>
      <c r="C1197">
        <v>-1.6254400288376716</v>
      </c>
    </row>
    <row r="1198" spans="1:3" x14ac:dyDescent="0.3">
      <c r="A1198">
        <v>1172</v>
      </c>
      <c r="B1198">
        <v>3.0008202711261216</v>
      </c>
      <c r="C1198">
        <v>-2.0008202711261216</v>
      </c>
    </row>
    <row r="1199" spans="1:3" x14ac:dyDescent="0.3">
      <c r="A1199">
        <v>1173</v>
      </c>
      <c r="B1199">
        <v>3.7611209636019236</v>
      </c>
      <c r="C1199">
        <v>-1.7611209636019236</v>
      </c>
    </row>
    <row r="1200" spans="1:3" x14ac:dyDescent="0.3">
      <c r="A1200">
        <v>1174</v>
      </c>
      <c r="B1200">
        <v>1.855494355717354</v>
      </c>
      <c r="C1200">
        <v>0.14450564428264601</v>
      </c>
    </row>
    <row r="1201" spans="1:3" x14ac:dyDescent="0.3">
      <c r="A1201">
        <v>1175</v>
      </c>
      <c r="B1201">
        <v>3.0587869000921559</v>
      </c>
      <c r="C1201">
        <v>0.94121309990784408</v>
      </c>
    </row>
    <row r="1202" spans="1:3" x14ac:dyDescent="0.3">
      <c r="A1202">
        <v>1176</v>
      </c>
      <c r="B1202">
        <v>3.2840077233386924</v>
      </c>
      <c r="C1202">
        <v>-2.2840077233386924</v>
      </c>
    </row>
    <row r="1203" spans="1:3" x14ac:dyDescent="0.3">
      <c r="A1203">
        <v>1177</v>
      </c>
      <c r="B1203">
        <v>3.6866530388034837</v>
      </c>
      <c r="C1203">
        <v>0.31334696119651628</v>
      </c>
    </row>
    <row r="1204" spans="1:3" x14ac:dyDescent="0.3">
      <c r="A1204">
        <v>1178</v>
      </c>
      <c r="B1204">
        <v>3.4888702916057981</v>
      </c>
      <c r="C1204">
        <v>0.51112970839420191</v>
      </c>
    </row>
    <row r="1205" spans="1:3" x14ac:dyDescent="0.3">
      <c r="A1205">
        <v>1179</v>
      </c>
      <c r="B1205">
        <v>2.5388763939112589</v>
      </c>
      <c r="C1205">
        <v>-0.53887639391125886</v>
      </c>
    </row>
    <row r="1206" spans="1:3" x14ac:dyDescent="0.3">
      <c r="A1206">
        <v>1180</v>
      </c>
      <c r="B1206">
        <v>2.7072518059890234</v>
      </c>
      <c r="C1206">
        <v>-0.70725180598902337</v>
      </c>
    </row>
    <row r="1207" spans="1:3" x14ac:dyDescent="0.3">
      <c r="A1207">
        <v>1181</v>
      </c>
      <c r="B1207">
        <v>3.6184920660613673</v>
      </c>
      <c r="C1207">
        <v>-3.6184920660613673</v>
      </c>
    </row>
    <row r="1208" spans="1:3" x14ac:dyDescent="0.3">
      <c r="A1208">
        <v>1182</v>
      </c>
      <c r="B1208">
        <v>3.4778704848639141</v>
      </c>
      <c r="C1208">
        <v>1.5221295151360859</v>
      </c>
    </row>
    <row r="1209" spans="1:3" x14ac:dyDescent="0.3">
      <c r="A1209">
        <v>1183</v>
      </c>
      <c r="B1209">
        <v>3.6053046251661716</v>
      </c>
      <c r="C1209">
        <v>3.3946953748338284</v>
      </c>
    </row>
    <row r="1210" spans="1:3" x14ac:dyDescent="0.3">
      <c r="A1210">
        <v>1184</v>
      </c>
      <c r="B1210">
        <v>2.5851485079173724</v>
      </c>
      <c r="C1210">
        <v>1.4148514920826276</v>
      </c>
    </row>
    <row r="1211" spans="1:3" x14ac:dyDescent="0.3">
      <c r="A1211">
        <v>1185</v>
      </c>
      <c r="B1211">
        <v>3.2101279264559808</v>
      </c>
      <c r="C1211">
        <v>-0.21012792645598077</v>
      </c>
    </row>
    <row r="1212" spans="1:3" x14ac:dyDescent="0.3">
      <c r="A1212">
        <v>1186</v>
      </c>
      <c r="B1212">
        <v>2.8971988493692975</v>
      </c>
      <c r="C1212">
        <v>-0.8971988493692975</v>
      </c>
    </row>
    <row r="1213" spans="1:3" x14ac:dyDescent="0.3">
      <c r="A1213">
        <v>1187</v>
      </c>
      <c r="B1213">
        <v>1.9492591660508727</v>
      </c>
      <c r="C1213">
        <v>-0.94925916605087268</v>
      </c>
    </row>
    <row r="1214" spans="1:3" x14ac:dyDescent="0.3">
      <c r="A1214">
        <v>1188</v>
      </c>
      <c r="B1214">
        <v>3.3471102575994984</v>
      </c>
      <c r="C1214">
        <v>1.6528897424005016</v>
      </c>
    </row>
    <row r="1215" spans="1:3" x14ac:dyDescent="0.3">
      <c r="A1215">
        <v>1189</v>
      </c>
      <c r="B1215">
        <v>3.5377189801854847</v>
      </c>
      <c r="C1215">
        <v>-1.5377189801854847</v>
      </c>
    </row>
    <row r="1216" spans="1:3" x14ac:dyDescent="0.3">
      <c r="A1216">
        <v>1190</v>
      </c>
      <c r="B1216">
        <v>3.3675527917273378</v>
      </c>
      <c r="C1216">
        <v>-3.3675527917273378</v>
      </c>
    </row>
    <row r="1217" spans="1:3" x14ac:dyDescent="0.3">
      <c r="A1217">
        <v>1191</v>
      </c>
      <c r="B1217">
        <v>3.9224741458783958</v>
      </c>
      <c r="C1217">
        <v>1.0775258541216042</v>
      </c>
    </row>
    <row r="1218" spans="1:3" x14ac:dyDescent="0.3">
      <c r="A1218">
        <v>1192</v>
      </c>
      <c r="B1218">
        <v>3.1089037314742338</v>
      </c>
      <c r="C1218">
        <v>-2.1089037314742338</v>
      </c>
    </row>
    <row r="1219" spans="1:3" x14ac:dyDescent="0.3">
      <c r="A1219">
        <v>1193</v>
      </c>
      <c r="B1219">
        <v>2.9615180206059555</v>
      </c>
      <c r="C1219">
        <v>1.0384819793940445</v>
      </c>
    </row>
    <row r="1220" spans="1:3" x14ac:dyDescent="0.3">
      <c r="A1220">
        <v>1194</v>
      </c>
      <c r="B1220">
        <v>2.7171587704272229</v>
      </c>
      <c r="C1220">
        <v>-2.7171587704272229</v>
      </c>
    </row>
    <row r="1221" spans="1:3" x14ac:dyDescent="0.3">
      <c r="A1221">
        <v>1195</v>
      </c>
      <c r="B1221">
        <v>2.4803685900967611</v>
      </c>
      <c r="C1221">
        <v>-1.4803685900967611</v>
      </c>
    </row>
    <row r="1222" spans="1:3" x14ac:dyDescent="0.3">
      <c r="A1222">
        <v>1196</v>
      </c>
      <c r="B1222">
        <v>3.9151805780251796</v>
      </c>
      <c r="C1222">
        <v>-0.9151805780251796</v>
      </c>
    </row>
    <row r="1223" spans="1:3" x14ac:dyDescent="0.3">
      <c r="A1223">
        <v>1197</v>
      </c>
      <c r="B1223">
        <v>2.8589261685259757</v>
      </c>
      <c r="C1223">
        <v>-1.8589261685259757</v>
      </c>
    </row>
    <row r="1224" spans="1:3" x14ac:dyDescent="0.3">
      <c r="A1224">
        <v>1198</v>
      </c>
      <c r="B1224">
        <v>3.5744772057425598</v>
      </c>
      <c r="C1224">
        <v>1.4255227942574402</v>
      </c>
    </row>
    <row r="1225" spans="1:3" x14ac:dyDescent="0.3">
      <c r="A1225">
        <v>1199</v>
      </c>
      <c r="B1225">
        <v>3.8504374205861045</v>
      </c>
      <c r="C1225">
        <v>-1.8504374205861045</v>
      </c>
    </row>
    <row r="1226" spans="1:3" x14ac:dyDescent="0.3">
      <c r="A1226">
        <v>1200</v>
      </c>
      <c r="B1226">
        <v>3.2678252471464293</v>
      </c>
      <c r="C1226">
        <v>1.7321747528535707</v>
      </c>
    </row>
    <row r="1227" spans="1:3" x14ac:dyDescent="0.3">
      <c r="A1227">
        <v>1201</v>
      </c>
      <c r="B1227">
        <v>2.4001657500269147</v>
      </c>
      <c r="C1227">
        <v>-0.40016575002691468</v>
      </c>
    </row>
    <row r="1228" spans="1:3" x14ac:dyDescent="0.3">
      <c r="A1228">
        <v>1202</v>
      </c>
      <c r="B1228">
        <v>3.0232251435913682</v>
      </c>
      <c r="C1228">
        <v>3.9767748564086318</v>
      </c>
    </row>
    <row r="1229" spans="1:3" x14ac:dyDescent="0.3">
      <c r="A1229">
        <v>1203</v>
      </c>
      <c r="B1229">
        <v>4.2212954438745554</v>
      </c>
      <c r="C1229">
        <v>2.7787045561254446</v>
      </c>
    </row>
    <row r="1230" spans="1:3" x14ac:dyDescent="0.3">
      <c r="A1230">
        <v>1204</v>
      </c>
      <c r="B1230">
        <v>3.720323185242842</v>
      </c>
      <c r="C1230">
        <v>2.279676814757158</v>
      </c>
    </row>
    <row r="1231" spans="1:3" x14ac:dyDescent="0.3">
      <c r="A1231">
        <v>1205</v>
      </c>
      <c r="B1231">
        <v>3.0986256968630261</v>
      </c>
      <c r="C1231">
        <v>-1.0986256968630261</v>
      </c>
    </row>
    <row r="1232" spans="1:3" x14ac:dyDescent="0.3">
      <c r="A1232">
        <v>1206</v>
      </c>
      <c r="B1232">
        <v>2.7033570307723784</v>
      </c>
      <c r="C1232">
        <v>-2.7033570307723784</v>
      </c>
    </row>
    <row r="1233" spans="1:3" x14ac:dyDescent="0.3">
      <c r="A1233">
        <v>1207</v>
      </c>
      <c r="B1233">
        <v>3.6888544624471185</v>
      </c>
      <c r="C1233">
        <v>-0.68885446244711845</v>
      </c>
    </row>
    <row r="1234" spans="1:3" x14ac:dyDescent="0.3">
      <c r="A1234">
        <v>1208</v>
      </c>
      <c r="B1234">
        <v>2.688491027206827</v>
      </c>
      <c r="C1234">
        <v>-1.688491027206827</v>
      </c>
    </row>
    <row r="1235" spans="1:3" x14ac:dyDescent="0.3">
      <c r="A1235">
        <v>1209</v>
      </c>
      <c r="B1235">
        <v>3.6990525605493882</v>
      </c>
      <c r="C1235">
        <v>-0.69905256054938825</v>
      </c>
    </row>
    <row r="1236" spans="1:3" x14ac:dyDescent="0.3">
      <c r="A1236">
        <v>1210</v>
      </c>
      <c r="B1236">
        <v>3.2805579631729036</v>
      </c>
      <c r="C1236">
        <v>2.7194420368270964</v>
      </c>
    </row>
    <row r="1237" spans="1:3" x14ac:dyDescent="0.3">
      <c r="A1237">
        <v>1211</v>
      </c>
      <c r="B1237">
        <v>3.3083370272429771</v>
      </c>
      <c r="C1237">
        <v>0.69166297275702293</v>
      </c>
    </row>
    <row r="1238" spans="1:3" x14ac:dyDescent="0.3">
      <c r="A1238">
        <v>1212</v>
      </c>
      <c r="B1238">
        <v>3.1445643510517205</v>
      </c>
      <c r="C1238">
        <v>-0.1445643510517205</v>
      </c>
    </row>
    <row r="1239" spans="1:3" x14ac:dyDescent="0.3">
      <c r="A1239">
        <v>1213</v>
      </c>
      <c r="B1239">
        <v>2.9878048287354382</v>
      </c>
      <c r="C1239">
        <v>-2.9878048287354382</v>
      </c>
    </row>
    <row r="1240" spans="1:3" x14ac:dyDescent="0.3">
      <c r="A1240">
        <v>1214</v>
      </c>
      <c r="B1240">
        <v>2.5297536984502988</v>
      </c>
      <c r="C1240">
        <v>-1.5297536984502988</v>
      </c>
    </row>
    <row r="1241" spans="1:3" x14ac:dyDescent="0.3">
      <c r="A1241">
        <v>1215</v>
      </c>
      <c r="B1241">
        <v>2.7128728455060549</v>
      </c>
      <c r="C1241">
        <v>-1.7128728455060549</v>
      </c>
    </row>
    <row r="1242" spans="1:3" x14ac:dyDescent="0.3">
      <c r="A1242">
        <v>1216</v>
      </c>
      <c r="B1242">
        <v>3.898866987446997</v>
      </c>
      <c r="C1242">
        <v>-0.898866987446997</v>
      </c>
    </row>
    <row r="1243" spans="1:3" x14ac:dyDescent="0.3">
      <c r="A1243">
        <v>1217</v>
      </c>
      <c r="B1243">
        <v>2.619811962383733</v>
      </c>
      <c r="C1243">
        <v>1.380188037616267</v>
      </c>
    </row>
    <row r="1244" spans="1:3" x14ac:dyDescent="0.3">
      <c r="A1244">
        <v>1218</v>
      </c>
      <c r="B1244">
        <v>2.5649056704458846</v>
      </c>
      <c r="C1244">
        <v>-0.56490567044588458</v>
      </c>
    </row>
    <row r="1245" spans="1:3" x14ac:dyDescent="0.3">
      <c r="A1245">
        <v>1219</v>
      </c>
      <c r="B1245">
        <v>3.7101088220023453</v>
      </c>
      <c r="C1245">
        <v>0.28989117799765474</v>
      </c>
    </row>
    <row r="1246" spans="1:3" x14ac:dyDescent="0.3">
      <c r="A1246">
        <v>1220</v>
      </c>
      <c r="B1246">
        <v>2.5916670636639592</v>
      </c>
      <c r="C1246">
        <v>2.4083329363360408</v>
      </c>
    </row>
    <row r="1247" spans="1:3" x14ac:dyDescent="0.3">
      <c r="A1247">
        <v>1221</v>
      </c>
      <c r="B1247">
        <v>3.6077584382938293</v>
      </c>
      <c r="C1247">
        <v>0.39224156170617075</v>
      </c>
    </row>
    <row r="1248" spans="1:3" x14ac:dyDescent="0.3">
      <c r="A1248">
        <v>1222</v>
      </c>
      <c r="B1248">
        <v>2.9423096024218447</v>
      </c>
      <c r="C1248">
        <v>-1.9423096024218447</v>
      </c>
    </row>
    <row r="1249" spans="1:3" x14ac:dyDescent="0.3">
      <c r="A1249">
        <v>1223</v>
      </c>
      <c r="B1249">
        <v>3.2463798760513338</v>
      </c>
      <c r="C1249">
        <v>1.7536201239486662</v>
      </c>
    </row>
    <row r="1250" spans="1:3" x14ac:dyDescent="0.3">
      <c r="A1250">
        <v>1224</v>
      </c>
      <c r="B1250">
        <v>2.4290495580652403</v>
      </c>
      <c r="C1250">
        <v>-1.4290495580652403</v>
      </c>
    </row>
    <row r="1251" spans="1:3" x14ac:dyDescent="0.3">
      <c r="A1251">
        <v>1225</v>
      </c>
      <c r="B1251">
        <v>2.8056237068541381</v>
      </c>
      <c r="C1251">
        <v>1.1943762931458619</v>
      </c>
    </row>
    <row r="1252" spans="1:3" x14ac:dyDescent="0.3">
      <c r="A1252">
        <v>1226</v>
      </c>
      <c r="B1252">
        <v>2.7034146708938893</v>
      </c>
      <c r="C1252">
        <v>-1.7034146708938893</v>
      </c>
    </row>
    <row r="1253" spans="1:3" x14ac:dyDescent="0.3">
      <c r="A1253">
        <v>1227</v>
      </c>
      <c r="B1253">
        <v>2.8508136254090157</v>
      </c>
      <c r="C1253">
        <v>-0.85081362540901573</v>
      </c>
    </row>
    <row r="1254" spans="1:3" x14ac:dyDescent="0.3">
      <c r="A1254">
        <v>1228</v>
      </c>
      <c r="B1254">
        <v>2.3678945240350537</v>
      </c>
      <c r="C1254">
        <v>1.6321054759649463</v>
      </c>
    </row>
    <row r="1255" spans="1:3" x14ac:dyDescent="0.3">
      <c r="A1255">
        <v>1229</v>
      </c>
      <c r="B1255">
        <v>3.0756331037737521</v>
      </c>
      <c r="C1255">
        <v>-2.0756331037737521</v>
      </c>
    </row>
    <row r="1256" spans="1:3" x14ac:dyDescent="0.3">
      <c r="A1256">
        <v>1230</v>
      </c>
      <c r="B1256">
        <v>3.7499226393978904</v>
      </c>
      <c r="C1256">
        <v>-0.74992263939789039</v>
      </c>
    </row>
    <row r="1257" spans="1:3" x14ac:dyDescent="0.3">
      <c r="A1257">
        <v>1231</v>
      </c>
      <c r="B1257">
        <v>3.3040132830863738</v>
      </c>
      <c r="C1257">
        <v>1.6959867169136262</v>
      </c>
    </row>
    <row r="1258" spans="1:3" x14ac:dyDescent="0.3">
      <c r="A1258">
        <v>1232</v>
      </c>
      <c r="B1258">
        <v>2.9376235691117532</v>
      </c>
      <c r="C1258">
        <v>-1.9376235691117532</v>
      </c>
    </row>
    <row r="1259" spans="1:3" x14ac:dyDescent="0.3">
      <c r="A1259">
        <v>1233</v>
      </c>
      <c r="B1259">
        <v>3.0091057041056044</v>
      </c>
      <c r="C1259">
        <v>-1.0091057041056044</v>
      </c>
    </row>
    <row r="1260" spans="1:3" x14ac:dyDescent="0.3">
      <c r="A1260">
        <v>1234</v>
      </c>
      <c r="B1260">
        <v>3.963454496410395</v>
      </c>
      <c r="C1260">
        <v>3.6545503589604955E-2</v>
      </c>
    </row>
    <row r="1261" spans="1:3" x14ac:dyDescent="0.3">
      <c r="A1261">
        <v>1235</v>
      </c>
      <c r="B1261">
        <v>2.9666774652052528</v>
      </c>
      <c r="C1261">
        <v>-0.96667746520525277</v>
      </c>
    </row>
    <row r="1262" spans="1:3" x14ac:dyDescent="0.3">
      <c r="A1262">
        <v>1236</v>
      </c>
      <c r="B1262">
        <v>2.6565428937748696</v>
      </c>
      <c r="C1262">
        <v>-0.65654289377486963</v>
      </c>
    </row>
    <row r="1263" spans="1:3" x14ac:dyDescent="0.3">
      <c r="A1263">
        <v>1237</v>
      </c>
      <c r="B1263">
        <v>3.4732784798684309</v>
      </c>
      <c r="C1263">
        <v>1.5267215201315691</v>
      </c>
    </row>
    <row r="1264" spans="1:3" x14ac:dyDescent="0.3">
      <c r="A1264">
        <v>1238</v>
      </c>
      <c r="B1264">
        <v>4.5485582194893972</v>
      </c>
      <c r="C1264">
        <v>-1.5485582194893972</v>
      </c>
    </row>
    <row r="1265" spans="1:3" x14ac:dyDescent="0.3">
      <c r="A1265">
        <v>1239</v>
      </c>
      <c r="B1265">
        <v>2.9780062448479518</v>
      </c>
      <c r="C1265">
        <v>2.1993755152048156E-2</v>
      </c>
    </row>
    <row r="1266" spans="1:3" x14ac:dyDescent="0.3">
      <c r="A1266">
        <v>1240</v>
      </c>
      <c r="B1266">
        <v>2.50407444093881</v>
      </c>
      <c r="C1266">
        <v>0.49592555906118996</v>
      </c>
    </row>
    <row r="1267" spans="1:3" x14ac:dyDescent="0.3">
      <c r="A1267">
        <v>1241</v>
      </c>
      <c r="B1267">
        <v>2.4407757956794485</v>
      </c>
      <c r="C1267">
        <v>-1.4407757956794485</v>
      </c>
    </row>
    <row r="1268" spans="1:3" x14ac:dyDescent="0.3">
      <c r="A1268">
        <v>1242</v>
      </c>
      <c r="B1268">
        <v>2.2767964580839024</v>
      </c>
      <c r="C1268">
        <v>-1.2767964580839024</v>
      </c>
    </row>
    <row r="1269" spans="1:3" x14ac:dyDescent="0.3">
      <c r="A1269">
        <v>1243</v>
      </c>
      <c r="B1269">
        <v>3.5988560928521665</v>
      </c>
      <c r="C1269">
        <v>3.4011439071478335</v>
      </c>
    </row>
    <row r="1270" spans="1:3" x14ac:dyDescent="0.3">
      <c r="A1270">
        <v>1244</v>
      </c>
      <c r="B1270">
        <v>2.9256872181107889</v>
      </c>
      <c r="C1270">
        <v>-0.92568721811078891</v>
      </c>
    </row>
    <row r="1271" spans="1:3" x14ac:dyDescent="0.3">
      <c r="A1271">
        <v>1245</v>
      </c>
      <c r="B1271">
        <v>3.3332262493384137</v>
      </c>
      <c r="C1271">
        <v>-1.3332262493384137</v>
      </c>
    </row>
    <row r="1272" spans="1:3" x14ac:dyDescent="0.3">
      <c r="A1272">
        <v>1246</v>
      </c>
      <c r="B1272">
        <v>2.6665069084416055</v>
      </c>
      <c r="C1272">
        <v>-1.6665069084416055</v>
      </c>
    </row>
    <row r="1273" spans="1:3" x14ac:dyDescent="0.3">
      <c r="A1273">
        <v>1247</v>
      </c>
      <c r="B1273">
        <v>2.9044012818159852</v>
      </c>
      <c r="C1273">
        <v>-2.9044012818159852</v>
      </c>
    </row>
    <row r="1274" spans="1:3" x14ac:dyDescent="0.3">
      <c r="A1274">
        <v>1248</v>
      </c>
      <c r="B1274">
        <v>2.962682099778795</v>
      </c>
      <c r="C1274">
        <v>-1.962682099778795</v>
      </c>
    </row>
    <row r="1275" spans="1:3" x14ac:dyDescent="0.3">
      <c r="A1275">
        <v>1249</v>
      </c>
      <c r="B1275">
        <v>2.7410442676597491</v>
      </c>
      <c r="C1275">
        <v>-1.7410442676597491</v>
      </c>
    </row>
    <row r="1276" spans="1:3" x14ac:dyDescent="0.3">
      <c r="A1276">
        <v>1250</v>
      </c>
      <c r="B1276">
        <v>2.7034146708938893</v>
      </c>
      <c r="C1276">
        <v>-0.70341467089388932</v>
      </c>
    </row>
    <row r="1277" spans="1:3" x14ac:dyDescent="0.3">
      <c r="A1277">
        <v>1251</v>
      </c>
      <c r="B1277">
        <v>3.963454496410395</v>
      </c>
      <c r="C1277">
        <v>2.036545503589605</v>
      </c>
    </row>
    <row r="1278" spans="1:3" x14ac:dyDescent="0.3">
      <c r="A1278">
        <v>1252</v>
      </c>
      <c r="B1278">
        <v>3.655092198552738</v>
      </c>
      <c r="C1278">
        <v>-1.655092198552738</v>
      </c>
    </row>
    <row r="1279" spans="1:3" x14ac:dyDescent="0.3">
      <c r="A1279">
        <v>1253</v>
      </c>
      <c r="B1279">
        <v>2.6916452389901906</v>
      </c>
      <c r="C1279">
        <v>-2.6916452389901906</v>
      </c>
    </row>
    <row r="1280" spans="1:3" x14ac:dyDescent="0.3">
      <c r="A1280">
        <v>1254</v>
      </c>
      <c r="B1280">
        <v>2.9785990634996766</v>
      </c>
      <c r="C1280">
        <v>-0.97859906349967662</v>
      </c>
    </row>
    <row r="1281" spans="1:3" x14ac:dyDescent="0.3">
      <c r="A1281">
        <v>1255</v>
      </c>
      <c r="B1281">
        <v>2.8456496208913244</v>
      </c>
      <c r="C1281">
        <v>1.1543503791086756</v>
      </c>
    </row>
    <row r="1282" spans="1:3" x14ac:dyDescent="0.3">
      <c r="A1282">
        <v>1256</v>
      </c>
      <c r="B1282">
        <v>2.4265271883348922</v>
      </c>
      <c r="C1282">
        <v>-1.4265271883348922</v>
      </c>
    </row>
    <row r="1283" spans="1:3" x14ac:dyDescent="0.3">
      <c r="A1283">
        <v>1257</v>
      </c>
      <c r="B1283">
        <v>3.7280059468033104</v>
      </c>
      <c r="C1283">
        <v>-0.72800594680331043</v>
      </c>
    </row>
    <row r="1284" spans="1:3" x14ac:dyDescent="0.3">
      <c r="A1284">
        <v>1258</v>
      </c>
      <c r="B1284">
        <v>4.1101072342260725</v>
      </c>
      <c r="C1284">
        <v>-0.11010723422607249</v>
      </c>
    </row>
    <row r="1285" spans="1:3" x14ac:dyDescent="0.3">
      <c r="A1285">
        <v>1259</v>
      </c>
      <c r="B1285">
        <v>2.9474841399382123</v>
      </c>
      <c r="C1285">
        <v>-1.9474841399382123</v>
      </c>
    </row>
    <row r="1286" spans="1:3" x14ac:dyDescent="0.3">
      <c r="A1286">
        <v>1260</v>
      </c>
      <c r="B1286">
        <v>3.4888702916057981</v>
      </c>
      <c r="C1286">
        <v>1.5111297083942019</v>
      </c>
    </row>
    <row r="1287" spans="1:3" x14ac:dyDescent="0.3">
      <c r="A1287">
        <v>1261</v>
      </c>
      <c r="B1287">
        <v>3.217194715707679</v>
      </c>
      <c r="C1287">
        <v>0.78280528429232099</v>
      </c>
    </row>
    <row r="1288" spans="1:3" x14ac:dyDescent="0.3">
      <c r="A1288">
        <v>1262</v>
      </c>
      <c r="B1288">
        <v>2.4850090299553607</v>
      </c>
      <c r="C1288">
        <v>0.51499097004463934</v>
      </c>
    </row>
    <row r="1289" spans="1:3" x14ac:dyDescent="0.3">
      <c r="A1289">
        <v>1263</v>
      </c>
      <c r="B1289">
        <v>2.2775343385272451</v>
      </c>
      <c r="C1289">
        <v>-2.2775343385272451</v>
      </c>
    </row>
    <row r="1290" spans="1:3" x14ac:dyDescent="0.3">
      <c r="A1290">
        <v>1264</v>
      </c>
      <c r="B1290">
        <v>3.6466657818575055</v>
      </c>
      <c r="C1290">
        <v>0.35333421814249455</v>
      </c>
    </row>
    <row r="1291" spans="1:3" x14ac:dyDescent="0.3">
      <c r="A1291">
        <v>1265</v>
      </c>
      <c r="B1291">
        <v>2.2284511517480818</v>
      </c>
      <c r="C1291">
        <v>0.77154884825191816</v>
      </c>
    </row>
    <row r="1292" spans="1:3" x14ac:dyDescent="0.3">
      <c r="A1292">
        <v>1266</v>
      </c>
      <c r="B1292">
        <v>4.4961824201006069</v>
      </c>
      <c r="C1292">
        <v>1.5038175798993931</v>
      </c>
    </row>
    <row r="1293" spans="1:3" x14ac:dyDescent="0.3">
      <c r="A1293">
        <v>1267</v>
      </c>
      <c r="B1293">
        <v>2.4643391985075054</v>
      </c>
      <c r="C1293">
        <v>-1.4643391985075054</v>
      </c>
    </row>
    <row r="1294" spans="1:3" x14ac:dyDescent="0.3">
      <c r="A1294">
        <v>1268</v>
      </c>
      <c r="B1294">
        <v>3.2678252471464293</v>
      </c>
      <c r="C1294">
        <v>-1.2678252471464293</v>
      </c>
    </row>
    <row r="1295" spans="1:3" x14ac:dyDescent="0.3">
      <c r="A1295">
        <v>1269</v>
      </c>
      <c r="B1295">
        <v>2.3712767698043065</v>
      </c>
      <c r="C1295">
        <v>-2.3712767698043065</v>
      </c>
    </row>
    <row r="1296" spans="1:3" x14ac:dyDescent="0.3">
      <c r="A1296">
        <v>1270</v>
      </c>
      <c r="B1296">
        <v>3.3575680856998167</v>
      </c>
      <c r="C1296">
        <v>0.64243191430018332</v>
      </c>
    </row>
    <row r="1297" spans="1:3" x14ac:dyDescent="0.3">
      <c r="A1297">
        <v>1271</v>
      </c>
      <c r="B1297">
        <v>4.0158302957991854</v>
      </c>
      <c r="C1297">
        <v>0.98416970420081462</v>
      </c>
    </row>
    <row r="1298" spans="1:3" x14ac:dyDescent="0.3">
      <c r="A1298">
        <v>1272</v>
      </c>
      <c r="B1298">
        <v>3.3968689477386231</v>
      </c>
      <c r="C1298">
        <v>1.6031310522613769</v>
      </c>
    </row>
    <row r="1299" spans="1:3" x14ac:dyDescent="0.3">
      <c r="A1299">
        <v>1273</v>
      </c>
      <c r="B1299">
        <v>3.3753654234208854</v>
      </c>
      <c r="C1299">
        <v>0.62463457657911459</v>
      </c>
    </row>
    <row r="1300" spans="1:3" x14ac:dyDescent="0.3">
      <c r="A1300">
        <v>1274</v>
      </c>
      <c r="B1300">
        <v>2.8112768610567884</v>
      </c>
      <c r="C1300">
        <v>0.18872313894321158</v>
      </c>
    </row>
    <row r="1301" spans="1:3" x14ac:dyDescent="0.3">
      <c r="A1301">
        <v>1275</v>
      </c>
      <c r="B1301">
        <v>3.17317584985783</v>
      </c>
      <c r="C1301">
        <v>0.82682415014217003</v>
      </c>
    </row>
    <row r="1302" spans="1:3" x14ac:dyDescent="0.3">
      <c r="A1302">
        <v>1276</v>
      </c>
      <c r="B1302">
        <v>3.6613515067803117</v>
      </c>
      <c r="C1302">
        <v>2.3386484932196883</v>
      </c>
    </row>
    <row r="1303" spans="1:3" x14ac:dyDescent="0.3">
      <c r="A1303">
        <v>1277</v>
      </c>
      <c r="B1303">
        <v>3.1860472714858119</v>
      </c>
      <c r="C1303">
        <v>-1.1860472714858119</v>
      </c>
    </row>
    <row r="1304" spans="1:3" x14ac:dyDescent="0.3">
      <c r="A1304">
        <v>1278</v>
      </c>
      <c r="B1304">
        <v>3.0094261351268146</v>
      </c>
      <c r="C1304">
        <v>-3.0094261351268146</v>
      </c>
    </row>
    <row r="1305" spans="1:3" x14ac:dyDescent="0.3">
      <c r="A1305">
        <v>1279</v>
      </c>
      <c r="B1305">
        <v>2.9199788558277748</v>
      </c>
      <c r="C1305">
        <v>8.0021144172225167E-2</v>
      </c>
    </row>
    <row r="1306" spans="1:3" x14ac:dyDescent="0.3">
      <c r="A1306">
        <v>1280</v>
      </c>
      <c r="B1306">
        <v>3.5275012801706467</v>
      </c>
      <c r="C1306">
        <v>-1.5275012801706467</v>
      </c>
    </row>
    <row r="1307" spans="1:3" x14ac:dyDescent="0.3">
      <c r="A1307">
        <v>1281</v>
      </c>
      <c r="B1307">
        <v>2.3573873938312948</v>
      </c>
      <c r="C1307">
        <v>-0.35738739383129481</v>
      </c>
    </row>
    <row r="1308" spans="1:3" x14ac:dyDescent="0.3">
      <c r="A1308">
        <v>1282</v>
      </c>
      <c r="B1308">
        <v>2.8971988493692975</v>
      </c>
      <c r="C1308">
        <v>-0.8971988493692975</v>
      </c>
    </row>
    <row r="1309" spans="1:3" x14ac:dyDescent="0.3">
      <c r="A1309">
        <v>1283</v>
      </c>
      <c r="B1309">
        <v>3.8080617152183214</v>
      </c>
      <c r="C1309">
        <v>-0.80806171521832137</v>
      </c>
    </row>
    <row r="1310" spans="1:3" x14ac:dyDescent="0.3">
      <c r="A1310">
        <v>1284</v>
      </c>
      <c r="B1310">
        <v>1.9135963021920022</v>
      </c>
      <c r="C1310">
        <v>8.6403697807997837E-2</v>
      </c>
    </row>
    <row r="1311" spans="1:3" x14ac:dyDescent="0.3">
      <c r="A1311">
        <v>1285</v>
      </c>
      <c r="B1311">
        <v>2.5547812190445525</v>
      </c>
      <c r="C1311">
        <v>-1.5547812190445525</v>
      </c>
    </row>
    <row r="1312" spans="1:3" x14ac:dyDescent="0.3">
      <c r="A1312">
        <v>1286</v>
      </c>
      <c r="B1312">
        <v>3.6606994346332451</v>
      </c>
      <c r="C1312">
        <v>-1.6606994346332451</v>
      </c>
    </row>
    <row r="1313" spans="1:3" x14ac:dyDescent="0.3">
      <c r="A1313">
        <v>1287</v>
      </c>
      <c r="B1313">
        <v>2.5089351948903258</v>
      </c>
      <c r="C1313">
        <v>0.49106480510967421</v>
      </c>
    </row>
    <row r="1314" spans="1:3" x14ac:dyDescent="0.3">
      <c r="A1314">
        <v>1288</v>
      </c>
      <c r="B1314">
        <v>3.0476093703581215</v>
      </c>
      <c r="C1314">
        <v>-1.0476093703581215</v>
      </c>
    </row>
    <row r="1315" spans="1:3" x14ac:dyDescent="0.3">
      <c r="A1315">
        <v>1289</v>
      </c>
      <c r="B1315">
        <v>2.8994555012563876</v>
      </c>
      <c r="C1315">
        <v>0.10054449874361238</v>
      </c>
    </row>
    <row r="1316" spans="1:3" x14ac:dyDescent="0.3">
      <c r="A1316">
        <v>1290</v>
      </c>
      <c r="B1316">
        <v>2.2737764334054882</v>
      </c>
      <c r="C1316">
        <v>2.7262235665945118</v>
      </c>
    </row>
    <row r="1317" spans="1:3" x14ac:dyDescent="0.3">
      <c r="A1317">
        <v>1291</v>
      </c>
      <c r="B1317">
        <v>3.3861056620134224</v>
      </c>
      <c r="C1317">
        <v>0.61389433798657755</v>
      </c>
    </row>
    <row r="1318" spans="1:3" x14ac:dyDescent="0.3">
      <c r="A1318">
        <v>1292</v>
      </c>
      <c r="B1318">
        <v>2.8441191050742782</v>
      </c>
      <c r="C1318">
        <v>-1.8441191050742782</v>
      </c>
    </row>
    <row r="1319" spans="1:3" x14ac:dyDescent="0.3">
      <c r="A1319">
        <v>1293</v>
      </c>
      <c r="B1319">
        <v>2.7973874850837768</v>
      </c>
      <c r="C1319">
        <v>-1.7973874850837768</v>
      </c>
    </row>
    <row r="1320" spans="1:3" x14ac:dyDescent="0.3">
      <c r="A1320">
        <v>1294</v>
      </c>
      <c r="B1320">
        <v>2.3313485535747378</v>
      </c>
      <c r="C1320">
        <v>-0.3313485535747378</v>
      </c>
    </row>
    <row r="1321" spans="1:3" x14ac:dyDescent="0.3">
      <c r="A1321">
        <v>1295</v>
      </c>
      <c r="B1321">
        <v>3.656293251364771</v>
      </c>
      <c r="C1321">
        <v>1.343706748635229</v>
      </c>
    </row>
    <row r="1322" spans="1:3" x14ac:dyDescent="0.3">
      <c r="A1322">
        <v>1296</v>
      </c>
      <c r="B1322">
        <v>3.9218526578229023</v>
      </c>
      <c r="C1322">
        <v>1.0781473421770977</v>
      </c>
    </row>
    <row r="1323" spans="1:3" x14ac:dyDescent="0.3">
      <c r="A1323">
        <v>1297</v>
      </c>
      <c r="B1323">
        <v>3.3960544392417029</v>
      </c>
      <c r="C1323">
        <v>1.6039455607582971</v>
      </c>
    </row>
    <row r="1324" spans="1:3" x14ac:dyDescent="0.3">
      <c r="A1324">
        <v>1298</v>
      </c>
      <c r="B1324">
        <v>3.639197173807029</v>
      </c>
      <c r="C1324">
        <v>-0.63919717380702901</v>
      </c>
    </row>
    <row r="1325" spans="1:3" x14ac:dyDescent="0.3">
      <c r="A1325">
        <v>1299</v>
      </c>
      <c r="B1325">
        <v>3.9388270718635918</v>
      </c>
      <c r="C1325">
        <v>-1.9388270718635918</v>
      </c>
    </row>
    <row r="1326" spans="1:3" x14ac:dyDescent="0.3">
      <c r="A1326">
        <v>1300</v>
      </c>
      <c r="B1326">
        <v>2.9970372526439655</v>
      </c>
      <c r="C1326">
        <v>2.0029627473560345</v>
      </c>
    </row>
    <row r="1327" spans="1:3" x14ac:dyDescent="0.3">
      <c r="A1327">
        <v>1301</v>
      </c>
      <c r="B1327">
        <v>2.783009080594006</v>
      </c>
      <c r="C1327">
        <v>-0.78300908059400598</v>
      </c>
    </row>
    <row r="1328" spans="1:3" x14ac:dyDescent="0.3">
      <c r="A1328">
        <v>1302</v>
      </c>
      <c r="B1328">
        <v>2.6268694630394354</v>
      </c>
      <c r="C1328">
        <v>-2.6268694630394354</v>
      </c>
    </row>
    <row r="1329" spans="1:3" x14ac:dyDescent="0.3">
      <c r="A1329">
        <v>1303</v>
      </c>
      <c r="B1329">
        <v>2.8809325534724222</v>
      </c>
      <c r="C1329">
        <v>-0.88093255347242216</v>
      </c>
    </row>
    <row r="1330" spans="1:3" x14ac:dyDescent="0.3">
      <c r="A1330">
        <v>1304</v>
      </c>
      <c r="B1330">
        <v>3.0144959911070703</v>
      </c>
      <c r="C1330">
        <v>2.9855040088929297</v>
      </c>
    </row>
    <row r="1331" spans="1:3" x14ac:dyDescent="0.3">
      <c r="A1331">
        <v>1305</v>
      </c>
      <c r="B1331">
        <v>3.8663025596795197</v>
      </c>
      <c r="C1331">
        <v>1.1336974403204803</v>
      </c>
    </row>
    <row r="1332" spans="1:3" x14ac:dyDescent="0.3">
      <c r="A1332">
        <v>1306</v>
      </c>
      <c r="B1332">
        <v>2.5145566194651585</v>
      </c>
      <c r="C1332">
        <v>0.48544338053484148</v>
      </c>
    </row>
    <row r="1333" spans="1:3" x14ac:dyDescent="0.3">
      <c r="A1333">
        <v>1307</v>
      </c>
      <c r="B1333">
        <v>3.0303930235398346</v>
      </c>
      <c r="C1333">
        <v>-3.039302353983464E-2</v>
      </c>
    </row>
    <row r="1334" spans="1:3" x14ac:dyDescent="0.3">
      <c r="A1334">
        <v>1308</v>
      </c>
      <c r="B1334">
        <v>3.1902680706427886</v>
      </c>
      <c r="C1334">
        <v>-0.19026807064278861</v>
      </c>
    </row>
    <row r="1335" spans="1:3" x14ac:dyDescent="0.3">
      <c r="A1335">
        <v>1309</v>
      </c>
      <c r="B1335">
        <v>2.8297132022739362</v>
      </c>
      <c r="C1335">
        <v>-2.8297132022739362</v>
      </c>
    </row>
    <row r="1336" spans="1:3" x14ac:dyDescent="0.3">
      <c r="A1336">
        <v>1310</v>
      </c>
      <c r="B1336">
        <v>3.2812510753027251</v>
      </c>
      <c r="C1336">
        <v>1.7187489246972749</v>
      </c>
    </row>
    <row r="1337" spans="1:3" x14ac:dyDescent="0.3">
      <c r="A1337">
        <v>1311</v>
      </c>
      <c r="B1337">
        <v>4.0488128731099602</v>
      </c>
      <c r="C1337">
        <v>0.95118712689003981</v>
      </c>
    </row>
    <row r="1338" spans="1:3" x14ac:dyDescent="0.3">
      <c r="A1338">
        <v>1312</v>
      </c>
      <c r="B1338">
        <v>3.0573796224908198</v>
      </c>
      <c r="C1338">
        <v>0.94262037750918015</v>
      </c>
    </row>
    <row r="1339" spans="1:3" x14ac:dyDescent="0.3">
      <c r="A1339">
        <v>1313</v>
      </c>
      <c r="B1339">
        <v>2.2737764334054882</v>
      </c>
      <c r="C1339">
        <v>1.7262235665945118</v>
      </c>
    </row>
    <row r="1340" spans="1:3" x14ac:dyDescent="0.3">
      <c r="A1340">
        <v>1314</v>
      </c>
      <c r="B1340">
        <v>2.800824222051328</v>
      </c>
      <c r="C1340">
        <v>0.19917577794867203</v>
      </c>
    </row>
    <row r="1341" spans="1:3" x14ac:dyDescent="0.3">
      <c r="A1341">
        <v>1315</v>
      </c>
      <c r="B1341">
        <v>2.8441191050742782</v>
      </c>
      <c r="C1341">
        <v>-1.8441191050742782</v>
      </c>
    </row>
    <row r="1342" spans="1:3" x14ac:dyDescent="0.3">
      <c r="A1342">
        <v>1316</v>
      </c>
      <c r="B1342">
        <v>1.4121120186956193</v>
      </c>
      <c r="C1342">
        <v>-0.41211201869561931</v>
      </c>
    </row>
    <row r="1343" spans="1:3" x14ac:dyDescent="0.3">
      <c r="A1343">
        <v>1317</v>
      </c>
      <c r="B1343">
        <v>2.8508136254090157</v>
      </c>
      <c r="C1343">
        <v>0.14918637459098427</v>
      </c>
    </row>
    <row r="1344" spans="1:3" x14ac:dyDescent="0.3">
      <c r="A1344">
        <v>1318</v>
      </c>
      <c r="B1344">
        <v>3.0330229309659482</v>
      </c>
      <c r="C1344">
        <v>-3.3022930965948216E-2</v>
      </c>
    </row>
    <row r="1345" spans="1:3" x14ac:dyDescent="0.3">
      <c r="A1345">
        <v>1319</v>
      </c>
      <c r="B1345">
        <v>3.217194715707679</v>
      </c>
      <c r="C1345">
        <v>1.782805284292321</v>
      </c>
    </row>
    <row r="1346" spans="1:3" x14ac:dyDescent="0.3">
      <c r="A1346">
        <v>1320</v>
      </c>
      <c r="B1346">
        <v>2.4643391985075054</v>
      </c>
      <c r="C1346">
        <v>2.5356608014924946</v>
      </c>
    </row>
    <row r="1347" spans="1:3" x14ac:dyDescent="0.3">
      <c r="A1347">
        <v>1321</v>
      </c>
      <c r="B1347">
        <v>4.2344639999603242</v>
      </c>
      <c r="C1347">
        <v>-3.2344639999603242</v>
      </c>
    </row>
    <row r="1348" spans="1:3" x14ac:dyDescent="0.3">
      <c r="A1348">
        <v>1322</v>
      </c>
      <c r="B1348">
        <v>3.8504374205861045</v>
      </c>
      <c r="C1348">
        <v>1.1495625794138955</v>
      </c>
    </row>
    <row r="1349" spans="1:3" x14ac:dyDescent="0.3">
      <c r="A1349">
        <v>1323</v>
      </c>
      <c r="B1349">
        <v>3.4216925008785872</v>
      </c>
      <c r="C1349">
        <v>0.57830749912141277</v>
      </c>
    </row>
    <row r="1350" spans="1:3" x14ac:dyDescent="0.3">
      <c r="A1350">
        <v>1324</v>
      </c>
      <c r="B1350">
        <v>2.6268694630394354</v>
      </c>
      <c r="C1350">
        <v>-1.6268694630394354</v>
      </c>
    </row>
    <row r="1351" spans="1:3" x14ac:dyDescent="0.3">
      <c r="A1351">
        <v>1325</v>
      </c>
      <c r="B1351">
        <v>2.9345389679957958</v>
      </c>
      <c r="C1351">
        <v>-2.9345389679957958</v>
      </c>
    </row>
    <row r="1352" spans="1:3" x14ac:dyDescent="0.3">
      <c r="A1352">
        <v>1326</v>
      </c>
      <c r="B1352">
        <v>2.6016310783306951</v>
      </c>
      <c r="C1352">
        <v>0.39836892166930493</v>
      </c>
    </row>
    <row r="1353" spans="1:3" x14ac:dyDescent="0.3">
      <c r="A1353">
        <v>1327</v>
      </c>
      <c r="B1353">
        <v>2.8289220260891379</v>
      </c>
      <c r="C1353">
        <v>-2.8289220260891379</v>
      </c>
    </row>
    <row r="1354" spans="1:3" x14ac:dyDescent="0.3">
      <c r="A1354">
        <v>1328</v>
      </c>
      <c r="B1354">
        <v>3.9151805780251796</v>
      </c>
      <c r="C1354">
        <v>8.4819421974820397E-2</v>
      </c>
    </row>
    <row r="1355" spans="1:3" x14ac:dyDescent="0.3">
      <c r="A1355">
        <v>1329</v>
      </c>
      <c r="B1355">
        <v>2.6043232802321596</v>
      </c>
      <c r="C1355">
        <v>1.3956767197678404</v>
      </c>
    </row>
    <row r="1356" spans="1:3" x14ac:dyDescent="0.3">
      <c r="A1356">
        <v>1330</v>
      </c>
      <c r="B1356">
        <v>3.0750997136888532</v>
      </c>
      <c r="C1356">
        <v>0.92490028631114685</v>
      </c>
    </row>
    <row r="1357" spans="1:3" x14ac:dyDescent="0.3">
      <c r="A1357">
        <v>1331</v>
      </c>
      <c r="B1357">
        <v>1.855494355717354</v>
      </c>
      <c r="C1357">
        <v>0.14450564428264601</v>
      </c>
    </row>
    <row r="1358" spans="1:3" x14ac:dyDescent="0.3">
      <c r="A1358">
        <v>1332</v>
      </c>
      <c r="B1358">
        <v>4.1101072342260725</v>
      </c>
      <c r="C1358">
        <v>-1.1101072342260725</v>
      </c>
    </row>
    <row r="1359" spans="1:3" x14ac:dyDescent="0.3">
      <c r="A1359">
        <v>1333</v>
      </c>
      <c r="B1359">
        <v>3.6568834818723435</v>
      </c>
      <c r="C1359">
        <v>0.34311651812765653</v>
      </c>
    </row>
    <row r="1360" spans="1:3" x14ac:dyDescent="0.3">
      <c r="A1360">
        <v>1334</v>
      </c>
      <c r="B1360">
        <v>3.2537618491227569</v>
      </c>
      <c r="C1360">
        <v>0.7462381508772431</v>
      </c>
    </row>
    <row r="1361" spans="1:3" x14ac:dyDescent="0.3">
      <c r="A1361">
        <v>1335</v>
      </c>
      <c r="B1361">
        <v>3.0642163750328444</v>
      </c>
      <c r="C1361">
        <v>2.9357836249671556</v>
      </c>
    </row>
    <row r="1362" spans="1:3" x14ac:dyDescent="0.3">
      <c r="A1362">
        <v>1336</v>
      </c>
      <c r="B1362">
        <v>2.8317419658420309</v>
      </c>
      <c r="C1362">
        <v>-0.83174196584203086</v>
      </c>
    </row>
    <row r="1363" spans="1:3" x14ac:dyDescent="0.3">
      <c r="A1363">
        <v>1337</v>
      </c>
      <c r="B1363">
        <v>2.904654710758618</v>
      </c>
      <c r="C1363">
        <v>-0.90465471075861803</v>
      </c>
    </row>
    <row r="1364" spans="1:3" x14ac:dyDescent="0.3">
      <c r="A1364">
        <v>1338</v>
      </c>
      <c r="B1364">
        <v>2.9615180206059555</v>
      </c>
      <c r="C1364">
        <v>-0.96151802060595548</v>
      </c>
    </row>
    <row r="1365" spans="1:3" x14ac:dyDescent="0.3">
      <c r="A1365">
        <v>1339</v>
      </c>
      <c r="B1365">
        <v>2.8499564415617269</v>
      </c>
      <c r="C1365">
        <v>-0.84995644156172689</v>
      </c>
    </row>
    <row r="1366" spans="1:3" x14ac:dyDescent="0.3">
      <c r="A1366">
        <v>1340</v>
      </c>
      <c r="B1366">
        <v>3.963454496410395</v>
      </c>
      <c r="C1366">
        <v>-1.963454496410395</v>
      </c>
    </row>
    <row r="1367" spans="1:3" x14ac:dyDescent="0.3">
      <c r="A1367">
        <v>1341</v>
      </c>
      <c r="B1367">
        <v>3.4571814690430966</v>
      </c>
      <c r="C1367">
        <v>-2.4571814690430966</v>
      </c>
    </row>
    <row r="1368" spans="1:3" x14ac:dyDescent="0.3">
      <c r="A1368">
        <v>1342</v>
      </c>
      <c r="B1368">
        <v>2.5866635806738771</v>
      </c>
      <c r="C1368">
        <v>1.4133364193261229</v>
      </c>
    </row>
    <row r="1369" spans="1:3" x14ac:dyDescent="0.3">
      <c r="A1369">
        <v>1343</v>
      </c>
      <c r="B1369">
        <v>2.3144033025447173</v>
      </c>
      <c r="C1369">
        <v>-1.3144033025447173</v>
      </c>
    </row>
    <row r="1370" spans="1:3" x14ac:dyDescent="0.3">
      <c r="A1370">
        <v>1344</v>
      </c>
      <c r="B1370">
        <v>3.0186266128189363</v>
      </c>
      <c r="C1370">
        <v>0.98137338718106371</v>
      </c>
    </row>
    <row r="1371" spans="1:3" x14ac:dyDescent="0.3">
      <c r="A1371">
        <v>1345</v>
      </c>
      <c r="B1371">
        <v>3.8628519551243512</v>
      </c>
      <c r="C1371">
        <v>-0.8628519551243512</v>
      </c>
    </row>
    <row r="1372" spans="1:3" x14ac:dyDescent="0.3">
      <c r="A1372">
        <v>1346</v>
      </c>
      <c r="B1372">
        <v>3.6466657818575055</v>
      </c>
      <c r="C1372">
        <v>-1.6466657818575055</v>
      </c>
    </row>
    <row r="1373" spans="1:3" x14ac:dyDescent="0.3">
      <c r="A1373">
        <v>1347</v>
      </c>
      <c r="B1373">
        <v>3.6028345810825337</v>
      </c>
      <c r="C1373">
        <v>0.39716541891746626</v>
      </c>
    </row>
    <row r="1374" spans="1:3" x14ac:dyDescent="0.3">
      <c r="A1374">
        <v>1348</v>
      </c>
      <c r="B1374">
        <v>3.2200919411227167</v>
      </c>
      <c r="C1374">
        <v>0.77990805887728332</v>
      </c>
    </row>
    <row r="1375" spans="1:3" x14ac:dyDescent="0.3">
      <c r="A1375">
        <v>1349</v>
      </c>
      <c r="B1375">
        <v>2.4766927657018125</v>
      </c>
      <c r="C1375">
        <v>-1.4766927657018125</v>
      </c>
    </row>
    <row r="1376" spans="1:3" x14ac:dyDescent="0.3">
      <c r="A1376">
        <v>1350</v>
      </c>
      <c r="B1376">
        <v>2.1193957464196163</v>
      </c>
      <c r="C1376">
        <v>1.8806042535803837</v>
      </c>
    </row>
    <row r="1377" spans="1:3" x14ac:dyDescent="0.3">
      <c r="A1377">
        <v>1351</v>
      </c>
      <c r="B1377">
        <v>2.8430159138196909</v>
      </c>
      <c r="C1377">
        <v>-0.84301591381969088</v>
      </c>
    </row>
    <row r="1378" spans="1:3" x14ac:dyDescent="0.3">
      <c r="A1378">
        <v>1352</v>
      </c>
      <c r="B1378">
        <v>3.8471704484901692</v>
      </c>
      <c r="C1378">
        <v>-1.8471704484901692</v>
      </c>
    </row>
    <row r="1379" spans="1:3" x14ac:dyDescent="0.3">
      <c r="A1379">
        <v>1353</v>
      </c>
      <c r="B1379">
        <v>3.2990098000962917</v>
      </c>
      <c r="C1379">
        <v>1.7009901999037083</v>
      </c>
    </row>
    <row r="1380" spans="1:3" x14ac:dyDescent="0.3">
      <c r="A1380">
        <v>1354</v>
      </c>
      <c r="B1380">
        <v>3.5901075461810308</v>
      </c>
      <c r="C1380">
        <v>2.4098924538189692</v>
      </c>
    </row>
    <row r="1381" spans="1:3" x14ac:dyDescent="0.3">
      <c r="A1381">
        <v>1355</v>
      </c>
      <c r="B1381">
        <v>2.4613686206326562</v>
      </c>
      <c r="C1381">
        <v>-2.4613686206326562</v>
      </c>
    </row>
    <row r="1382" spans="1:3" x14ac:dyDescent="0.3">
      <c r="A1382">
        <v>1356</v>
      </c>
      <c r="B1382">
        <v>3.164630610600192</v>
      </c>
      <c r="C1382">
        <v>-3.164630610600192</v>
      </c>
    </row>
    <row r="1383" spans="1:3" x14ac:dyDescent="0.3">
      <c r="A1383">
        <v>1357</v>
      </c>
      <c r="B1383">
        <v>3.2385419890280041</v>
      </c>
      <c r="C1383">
        <v>0.76145801097199595</v>
      </c>
    </row>
    <row r="1384" spans="1:3" x14ac:dyDescent="0.3">
      <c r="A1384">
        <v>1358</v>
      </c>
      <c r="B1384">
        <v>3.8104761557355604</v>
      </c>
      <c r="C1384">
        <v>2.1895238442644396</v>
      </c>
    </row>
    <row r="1385" spans="1:3" x14ac:dyDescent="0.3">
      <c r="A1385">
        <v>1359</v>
      </c>
      <c r="B1385">
        <v>3.0432308873959526</v>
      </c>
      <c r="C1385">
        <v>-1.0432308873959526</v>
      </c>
    </row>
    <row r="1386" spans="1:3" x14ac:dyDescent="0.3">
      <c r="A1386">
        <v>1360</v>
      </c>
      <c r="B1386">
        <v>2.8440076320862104</v>
      </c>
      <c r="C1386">
        <v>2.1559923679137896</v>
      </c>
    </row>
    <row r="1387" spans="1:3" x14ac:dyDescent="0.3">
      <c r="A1387">
        <v>1361</v>
      </c>
      <c r="B1387">
        <v>3.4888702916057981</v>
      </c>
      <c r="C1387">
        <v>-0.48887029160579809</v>
      </c>
    </row>
    <row r="1388" spans="1:3" x14ac:dyDescent="0.3">
      <c r="A1388">
        <v>1362</v>
      </c>
      <c r="B1388">
        <v>3.1718730670619419</v>
      </c>
      <c r="C1388">
        <v>-2.1718730670619419</v>
      </c>
    </row>
    <row r="1389" spans="1:3" x14ac:dyDescent="0.3">
      <c r="A1389">
        <v>1363</v>
      </c>
      <c r="B1389">
        <v>3.9864844817191782</v>
      </c>
      <c r="C1389">
        <v>-0.98648448171917824</v>
      </c>
    </row>
    <row r="1390" spans="1:3" x14ac:dyDescent="0.3">
      <c r="A1390">
        <v>1364</v>
      </c>
      <c r="B1390">
        <v>3.4470734583544616</v>
      </c>
      <c r="C1390">
        <v>0.55292654164553845</v>
      </c>
    </row>
    <row r="1391" spans="1:3" x14ac:dyDescent="0.3">
      <c r="A1391">
        <v>1365</v>
      </c>
      <c r="B1391">
        <v>2.1178806736631115</v>
      </c>
      <c r="C1391">
        <v>-2.1178806736631115</v>
      </c>
    </row>
    <row r="1392" spans="1:3" x14ac:dyDescent="0.3">
      <c r="A1392">
        <v>1366</v>
      </c>
      <c r="B1392">
        <v>3.1860472714858119</v>
      </c>
      <c r="C1392">
        <v>-2.1860472714858119</v>
      </c>
    </row>
    <row r="1393" spans="1:3" x14ac:dyDescent="0.3">
      <c r="A1393">
        <v>1367</v>
      </c>
      <c r="B1393">
        <v>2.75991998726307</v>
      </c>
      <c r="C1393">
        <v>4.2400800127369305</v>
      </c>
    </row>
    <row r="1394" spans="1:3" x14ac:dyDescent="0.3">
      <c r="A1394">
        <v>1368</v>
      </c>
      <c r="B1394">
        <v>2.4451115835777402</v>
      </c>
      <c r="C1394">
        <v>1.5548884164222598</v>
      </c>
    </row>
    <row r="1395" spans="1:3" x14ac:dyDescent="0.3">
      <c r="A1395">
        <v>1369</v>
      </c>
      <c r="B1395">
        <v>3.9051271148712674</v>
      </c>
      <c r="C1395">
        <v>-2.9051271148712674</v>
      </c>
    </row>
    <row r="1396" spans="1:3" x14ac:dyDescent="0.3">
      <c r="A1396">
        <v>1370</v>
      </c>
      <c r="B1396">
        <v>3.0855636483531694</v>
      </c>
      <c r="C1396">
        <v>0.91443635164683057</v>
      </c>
    </row>
    <row r="1397" spans="1:3" x14ac:dyDescent="0.3">
      <c r="A1397">
        <v>1371</v>
      </c>
      <c r="B1397">
        <v>3.9879242529679617</v>
      </c>
      <c r="C1397">
        <v>-0.98792425296796171</v>
      </c>
    </row>
    <row r="1398" spans="1:3" x14ac:dyDescent="0.3">
      <c r="A1398">
        <v>1372</v>
      </c>
      <c r="B1398">
        <v>3.1505117473106639</v>
      </c>
      <c r="C1398">
        <v>2.8494882526893361</v>
      </c>
    </row>
    <row r="1399" spans="1:3" x14ac:dyDescent="0.3">
      <c r="A1399">
        <v>1373</v>
      </c>
      <c r="B1399">
        <v>3.1597641417286511</v>
      </c>
      <c r="C1399">
        <v>-0.15976414172865105</v>
      </c>
    </row>
    <row r="1400" spans="1:3" x14ac:dyDescent="0.3">
      <c r="A1400">
        <v>1374</v>
      </c>
      <c r="B1400">
        <v>2.8897113516772786</v>
      </c>
      <c r="C1400">
        <v>2.1102886483227214</v>
      </c>
    </row>
    <row r="1401" spans="1:3" x14ac:dyDescent="0.3">
      <c r="A1401">
        <v>1375</v>
      </c>
      <c r="B1401">
        <v>3.7067432719944295</v>
      </c>
      <c r="C1401">
        <v>-2.7067432719944295</v>
      </c>
    </row>
    <row r="1402" spans="1:3" x14ac:dyDescent="0.3">
      <c r="A1402">
        <v>1376</v>
      </c>
      <c r="B1402">
        <v>3.0008202711261216</v>
      </c>
      <c r="C1402">
        <v>1.9991797288738784</v>
      </c>
    </row>
    <row r="1403" spans="1:3" x14ac:dyDescent="0.3">
      <c r="A1403">
        <v>1377</v>
      </c>
      <c r="B1403">
        <v>2.8456496208913244</v>
      </c>
      <c r="C1403">
        <v>-1.8456496208913244</v>
      </c>
    </row>
    <row r="1404" spans="1:3" x14ac:dyDescent="0.3">
      <c r="A1404">
        <v>1378</v>
      </c>
      <c r="B1404">
        <v>3.5012563939040682</v>
      </c>
      <c r="C1404">
        <v>-2.5012563939040682</v>
      </c>
    </row>
    <row r="1405" spans="1:3" x14ac:dyDescent="0.3">
      <c r="A1405">
        <v>1379</v>
      </c>
      <c r="B1405">
        <v>3.6677249344982759</v>
      </c>
      <c r="C1405">
        <v>1.3322750655017241</v>
      </c>
    </row>
    <row r="1406" spans="1:3" x14ac:dyDescent="0.3">
      <c r="A1406">
        <v>1380</v>
      </c>
      <c r="B1406">
        <v>2.9749931702681991</v>
      </c>
      <c r="C1406">
        <v>1.0250068297318009</v>
      </c>
    </row>
    <row r="1407" spans="1:3" x14ac:dyDescent="0.3">
      <c r="A1407">
        <v>1381</v>
      </c>
      <c r="B1407">
        <v>2.2767964580839024</v>
      </c>
      <c r="C1407">
        <v>1.7232035419160976</v>
      </c>
    </row>
    <row r="1408" spans="1:3" x14ac:dyDescent="0.3">
      <c r="A1408">
        <v>1382</v>
      </c>
      <c r="B1408">
        <v>3.1165679993545936</v>
      </c>
      <c r="C1408">
        <v>-0.11656799935459361</v>
      </c>
    </row>
    <row r="1409" spans="1:3" x14ac:dyDescent="0.3">
      <c r="A1409">
        <v>1383</v>
      </c>
      <c r="B1409">
        <v>2.9597057512010405</v>
      </c>
      <c r="C1409">
        <v>2.0402942487989595</v>
      </c>
    </row>
    <row r="1410" spans="1:3" x14ac:dyDescent="0.3">
      <c r="A1410">
        <v>1384</v>
      </c>
      <c r="B1410">
        <v>3.2416644722652457</v>
      </c>
      <c r="C1410">
        <v>0.75833552773475432</v>
      </c>
    </row>
    <row r="1411" spans="1:3" x14ac:dyDescent="0.3">
      <c r="A1411">
        <v>1385</v>
      </c>
      <c r="B1411">
        <v>2.3809539353146847</v>
      </c>
      <c r="C1411">
        <v>2.6190460646853153</v>
      </c>
    </row>
    <row r="1412" spans="1:3" x14ac:dyDescent="0.3">
      <c r="A1412">
        <v>1386</v>
      </c>
      <c r="B1412">
        <v>3.3332262493384137</v>
      </c>
      <c r="C1412">
        <v>-1.3332262493384137</v>
      </c>
    </row>
    <row r="1413" spans="1:3" x14ac:dyDescent="0.3">
      <c r="A1413">
        <v>1387</v>
      </c>
      <c r="B1413">
        <v>2.4767817462596207</v>
      </c>
      <c r="C1413">
        <v>-1.4767817462596207</v>
      </c>
    </row>
    <row r="1414" spans="1:3" x14ac:dyDescent="0.3">
      <c r="A1414">
        <v>1388</v>
      </c>
      <c r="B1414">
        <v>3.142660100809902</v>
      </c>
      <c r="C1414">
        <v>1.857339899190098</v>
      </c>
    </row>
    <row r="1415" spans="1:3" x14ac:dyDescent="0.3">
      <c r="A1415">
        <v>1389</v>
      </c>
      <c r="B1415">
        <v>3.2079951221359635</v>
      </c>
      <c r="C1415">
        <v>0.79200487786403651</v>
      </c>
    </row>
    <row r="1416" spans="1:3" x14ac:dyDescent="0.3">
      <c r="A1416">
        <v>1390</v>
      </c>
      <c r="B1416">
        <v>3.4838120361902574</v>
      </c>
      <c r="C1416">
        <v>-1.4838120361902574</v>
      </c>
    </row>
    <row r="1417" spans="1:3" x14ac:dyDescent="0.3">
      <c r="A1417">
        <v>1391</v>
      </c>
      <c r="B1417">
        <v>3.3861056620134224</v>
      </c>
      <c r="C1417">
        <v>0.61389433798657755</v>
      </c>
    </row>
    <row r="1418" spans="1:3" x14ac:dyDescent="0.3">
      <c r="A1418">
        <v>1392</v>
      </c>
      <c r="B1418">
        <v>4.040300052356752</v>
      </c>
      <c r="C1418">
        <v>-1.040300052356752</v>
      </c>
    </row>
    <row r="1419" spans="1:3" x14ac:dyDescent="0.3">
      <c r="A1419">
        <v>1393</v>
      </c>
      <c r="B1419">
        <v>3.2567864917366358</v>
      </c>
      <c r="C1419">
        <v>-1.2567864917366358</v>
      </c>
    </row>
    <row r="1420" spans="1:3" x14ac:dyDescent="0.3">
      <c r="A1420">
        <v>1394</v>
      </c>
      <c r="B1420">
        <v>3.215836902286112</v>
      </c>
      <c r="C1420">
        <v>-0.21583690228611196</v>
      </c>
    </row>
    <row r="1421" spans="1:3" x14ac:dyDescent="0.3">
      <c r="A1421">
        <v>1395</v>
      </c>
      <c r="B1421">
        <v>3.3824807021868701</v>
      </c>
      <c r="C1421">
        <v>-0.38248070218687014</v>
      </c>
    </row>
    <row r="1422" spans="1:3" x14ac:dyDescent="0.3">
      <c r="A1422">
        <v>1396</v>
      </c>
      <c r="B1422">
        <v>3.3474384944229354</v>
      </c>
      <c r="C1422">
        <v>-0.3474384944229354</v>
      </c>
    </row>
    <row r="1423" spans="1:3" x14ac:dyDescent="0.3">
      <c r="A1423">
        <v>1397</v>
      </c>
      <c r="B1423">
        <v>3.740468609441058</v>
      </c>
      <c r="C1423">
        <v>-0.74046860944105797</v>
      </c>
    </row>
    <row r="1424" spans="1:3" x14ac:dyDescent="0.3">
      <c r="A1424">
        <v>1398</v>
      </c>
      <c r="B1424">
        <v>3.4622397244586374</v>
      </c>
      <c r="C1424">
        <v>1.5377602755413626</v>
      </c>
    </row>
    <row r="1425" spans="1:3" x14ac:dyDescent="0.3">
      <c r="A1425">
        <v>1399</v>
      </c>
      <c r="B1425">
        <v>2.5868764555507058</v>
      </c>
      <c r="C1425">
        <v>-1.5868764555507058</v>
      </c>
    </row>
    <row r="1426" spans="1:3" x14ac:dyDescent="0.3">
      <c r="A1426">
        <v>1400</v>
      </c>
      <c r="B1426">
        <v>2.6820673975735643</v>
      </c>
      <c r="C1426">
        <v>0.31793260242643573</v>
      </c>
    </row>
    <row r="1427" spans="1:3" x14ac:dyDescent="0.3">
      <c r="A1427">
        <v>1401</v>
      </c>
      <c r="B1427">
        <v>3.3866255489295649</v>
      </c>
      <c r="C1427">
        <v>0.61337445107043509</v>
      </c>
    </row>
    <row r="1428" spans="1:3" x14ac:dyDescent="0.3">
      <c r="A1428">
        <v>1402</v>
      </c>
      <c r="B1428">
        <v>3.8461571354813042</v>
      </c>
      <c r="C1428">
        <v>1.1538428645186958</v>
      </c>
    </row>
    <row r="1429" spans="1:3" x14ac:dyDescent="0.3">
      <c r="A1429">
        <v>1403</v>
      </c>
      <c r="B1429">
        <v>2.8496110419099554</v>
      </c>
      <c r="C1429">
        <v>0.1503889580900446</v>
      </c>
    </row>
    <row r="1430" spans="1:3" x14ac:dyDescent="0.3">
      <c r="A1430">
        <v>1404</v>
      </c>
      <c r="B1430">
        <v>2.9964959387667709</v>
      </c>
      <c r="C1430">
        <v>4.0035040612332295</v>
      </c>
    </row>
    <row r="1431" spans="1:3" x14ac:dyDescent="0.3">
      <c r="A1431">
        <v>1405</v>
      </c>
      <c r="B1431">
        <v>3.5886383928373284</v>
      </c>
      <c r="C1431">
        <v>2.4113616071626716</v>
      </c>
    </row>
    <row r="1432" spans="1:3" x14ac:dyDescent="0.3">
      <c r="A1432">
        <v>1406</v>
      </c>
      <c r="B1432">
        <v>3.2545214566054028</v>
      </c>
      <c r="C1432">
        <v>0.74547854339459718</v>
      </c>
    </row>
    <row r="1433" spans="1:3" x14ac:dyDescent="0.3">
      <c r="A1433">
        <v>1407</v>
      </c>
      <c r="B1433">
        <v>3.2145543816346809</v>
      </c>
      <c r="C1433">
        <v>-3.2145543816346809</v>
      </c>
    </row>
    <row r="1434" spans="1:3" x14ac:dyDescent="0.3">
      <c r="A1434">
        <v>1408</v>
      </c>
      <c r="B1434">
        <v>2.3536151012364344</v>
      </c>
      <c r="C1434">
        <v>-0.35361510123643436</v>
      </c>
    </row>
    <row r="1435" spans="1:3" x14ac:dyDescent="0.3">
      <c r="A1435">
        <v>1409</v>
      </c>
      <c r="B1435">
        <v>2.5690966747785007</v>
      </c>
      <c r="C1435">
        <v>-0.56909667477850068</v>
      </c>
    </row>
    <row r="1436" spans="1:3" x14ac:dyDescent="0.3">
      <c r="A1436">
        <v>1410</v>
      </c>
      <c r="B1436">
        <v>3.2954996826472813</v>
      </c>
      <c r="C1436">
        <v>0.70450031735271867</v>
      </c>
    </row>
    <row r="1437" spans="1:3" x14ac:dyDescent="0.3">
      <c r="A1437">
        <v>1411</v>
      </c>
      <c r="B1437">
        <v>2.630844044582735</v>
      </c>
      <c r="C1437">
        <v>3.369155955417265</v>
      </c>
    </row>
    <row r="1438" spans="1:3" x14ac:dyDescent="0.3">
      <c r="A1438">
        <v>1412</v>
      </c>
      <c r="B1438">
        <v>1.6640294570442986</v>
      </c>
      <c r="C1438">
        <v>2.3359705429557014</v>
      </c>
    </row>
    <row r="1439" spans="1:3" x14ac:dyDescent="0.3">
      <c r="A1439">
        <v>1413</v>
      </c>
      <c r="B1439">
        <v>2.8641431426784498</v>
      </c>
      <c r="C1439">
        <v>-0.86414314267844983</v>
      </c>
    </row>
    <row r="1440" spans="1:3" x14ac:dyDescent="0.3">
      <c r="A1440">
        <v>1414</v>
      </c>
      <c r="B1440">
        <v>3.0090967660309831</v>
      </c>
      <c r="C1440">
        <v>-9.0967660309830833E-3</v>
      </c>
    </row>
    <row r="1441" spans="1:3" x14ac:dyDescent="0.3">
      <c r="A1441">
        <v>1415</v>
      </c>
      <c r="B1441">
        <v>3.0143309980273347</v>
      </c>
      <c r="C1441">
        <v>0.98566900197266527</v>
      </c>
    </row>
    <row r="1442" spans="1:3" x14ac:dyDescent="0.3">
      <c r="A1442">
        <v>1416</v>
      </c>
      <c r="B1442">
        <v>3.3457348905112916</v>
      </c>
      <c r="C1442">
        <v>0.65426510948870842</v>
      </c>
    </row>
    <row r="1443" spans="1:3" x14ac:dyDescent="0.3">
      <c r="A1443">
        <v>1417</v>
      </c>
      <c r="B1443">
        <v>3.4309835628115808</v>
      </c>
      <c r="C1443">
        <v>-0.43098356281158079</v>
      </c>
    </row>
    <row r="1444" spans="1:3" x14ac:dyDescent="0.3">
      <c r="A1444">
        <v>1418</v>
      </c>
      <c r="B1444">
        <v>3.3688891131972842</v>
      </c>
      <c r="C1444">
        <v>-0.36888911319728424</v>
      </c>
    </row>
    <row r="1445" spans="1:3" x14ac:dyDescent="0.3">
      <c r="A1445">
        <v>1419</v>
      </c>
      <c r="B1445">
        <v>2.7547088250956548</v>
      </c>
      <c r="C1445">
        <v>-0.75470882509565484</v>
      </c>
    </row>
    <row r="1446" spans="1:3" x14ac:dyDescent="0.3">
      <c r="A1446">
        <v>1420</v>
      </c>
      <c r="B1446">
        <v>2.8295761881553951</v>
      </c>
      <c r="C1446">
        <v>-0.82957618815539513</v>
      </c>
    </row>
    <row r="1447" spans="1:3" x14ac:dyDescent="0.3">
      <c r="A1447">
        <v>1421</v>
      </c>
      <c r="B1447">
        <v>3.2838672706854104</v>
      </c>
      <c r="C1447">
        <v>-3.2838672706854104</v>
      </c>
    </row>
    <row r="1448" spans="1:3" x14ac:dyDescent="0.3">
      <c r="A1448">
        <v>1422</v>
      </c>
      <c r="B1448">
        <v>2.7869348460783163</v>
      </c>
      <c r="C1448">
        <v>-2.7869348460783163</v>
      </c>
    </row>
    <row r="1449" spans="1:3" x14ac:dyDescent="0.3">
      <c r="A1449">
        <v>1423</v>
      </c>
      <c r="B1449">
        <v>3.5098453818462838</v>
      </c>
      <c r="C1449">
        <v>1.4901546181537162</v>
      </c>
    </row>
    <row r="1450" spans="1:3" x14ac:dyDescent="0.3">
      <c r="A1450">
        <v>1424</v>
      </c>
      <c r="B1450">
        <v>2.5120028628489326</v>
      </c>
      <c r="C1450">
        <v>-2.5120028628489326</v>
      </c>
    </row>
    <row r="1451" spans="1:3" x14ac:dyDescent="0.3">
      <c r="A1451">
        <v>1425</v>
      </c>
      <c r="B1451">
        <v>3.0476093703581215</v>
      </c>
      <c r="C1451">
        <v>0.95239062964187848</v>
      </c>
    </row>
    <row r="1452" spans="1:3" x14ac:dyDescent="0.3">
      <c r="A1452">
        <v>1426</v>
      </c>
      <c r="B1452">
        <v>3.3328474809861199</v>
      </c>
      <c r="C1452">
        <v>-3.3328474809861199</v>
      </c>
    </row>
    <row r="1453" spans="1:3" x14ac:dyDescent="0.3">
      <c r="A1453">
        <v>1427</v>
      </c>
      <c r="B1453">
        <v>2.062485864196038</v>
      </c>
      <c r="C1453">
        <v>1.937514135803962</v>
      </c>
    </row>
    <row r="1454" spans="1:3" x14ac:dyDescent="0.3">
      <c r="A1454">
        <v>1428</v>
      </c>
      <c r="B1454">
        <v>2.734103739917713</v>
      </c>
      <c r="C1454">
        <v>-0.73410373991771305</v>
      </c>
    </row>
    <row r="1455" spans="1:3" x14ac:dyDescent="0.3">
      <c r="A1455">
        <v>1429</v>
      </c>
      <c r="B1455">
        <v>1.8843833359399622</v>
      </c>
      <c r="C1455">
        <v>-0.88438333593996221</v>
      </c>
    </row>
    <row r="1456" spans="1:3" x14ac:dyDescent="0.3">
      <c r="A1456">
        <v>1430</v>
      </c>
      <c r="B1456">
        <v>3.7609262075440362</v>
      </c>
      <c r="C1456">
        <v>-1.7609262075440362</v>
      </c>
    </row>
    <row r="1457" spans="1:3" x14ac:dyDescent="0.3">
      <c r="A1457">
        <v>1431</v>
      </c>
      <c r="B1457">
        <v>2.939016735380223</v>
      </c>
      <c r="C1457">
        <v>-0.93901673538022301</v>
      </c>
    </row>
    <row r="1458" spans="1:3" x14ac:dyDescent="0.3">
      <c r="A1458">
        <v>1432</v>
      </c>
      <c r="B1458">
        <v>3.1689207973224636</v>
      </c>
      <c r="C1458">
        <v>0.83107920267753643</v>
      </c>
    </row>
    <row r="1459" spans="1:3" x14ac:dyDescent="0.3">
      <c r="A1459">
        <v>1433</v>
      </c>
      <c r="B1459">
        <v>3.4968703727729253</v>
      </c>
      <c r="C1459">
        <v>-0.49687037277292534</v>
      </c>
    </row>
    <row r="1460" spans="1:3" x14ac:dyDescent="0.3">
      <c r="A1460">
        <v>1434</v>
      </c>
      <c r="B1460">
        <v>3.0759525621947268</v>
      </c>
      <c r="C1460">
        <v>-1.0759525621947268</v>
      </c>
    </row>
    <row r="1461" spans="1:3" x14ac:dyDescent="0.3">
      <c r="A1461">
        <v>1435</v>
      </c>
      <c r="B1461">
        <v>2.6142257922498136</v>
      </c>
      <c r="C1461">
        <v>4.3857742077501864</v>
      </c>
    </row>
    <row r="1462" spans="1:3" x14ac:dyDescent="0.3">
      <c r="A1462">
        <v>1436</v>
      </c>
      <c r="B1462">
        <v>3.0420801570142944</v>
      </c>
      <c r="C1462">
        <v>1.9579198429857056</v>
      </c>
    </row>
    <row r="1463" spans="1:3" x14ac:dyDescent="0.3">
      <c r="A1463">
        <v>1437</v>
      </c>
      <c r="B1463">
        <v>3.6711892093780722</v>
      </c>
      <c r="C1463">
        <v>0.32881079062192775</v>
      </c>
    </row>
    <row r="1464" spans="1:3" x14ac:dyDescent="0.3">
      <c r="A1464">
        <v>1438</v>
      </c>
      <c r="B1464">
        <v>3.8809842874781451</v>
      </c>
      <c r="C1464">
        <v>-3.8809842874781451</v>
      </c>
    </row>
    <row r="1465" spans="1:3" x14ac:dyDescent="0.3">
      <c r="A1465">
        <v>1439</v>
      </c>
      <c r="B1465">
        <v>3.0276196005799378</v>
      </c>
      <c r="C1465">
        <v>-1.0276196005799378</v>
      </c>
    </row>
    <row r="1466" spans="1:3" x14ac:dyDescent="0.3">
      <c r="A1466">
        <v>1440</v>
      </c>
      <c r="B1466">
        <v>2.596627595340613</v>
      </c>
      <c r="C1466">
        <v>0.40337240465938695</v>
      </c>
    </row>
    <row r="1467" spans="1:3" x14ac:dyDescent="0.3">
      <c r="A1467">
        <v>1441</v>
      </c>
      <c r="B1467">
        <v>2.6963288667121752</v>
      </c>
      <c r="C1467">
        <v>-1.6963288667121752</v>
      </c>
    </row>
    <row r="1468" spans="1:3" x14ac:dyDescent="0.3">
      <c r="A1468">
        <v>1442</v>
      </c>
      <c r="B1468">
        <v>2.5937321825426451</v>
      </c>
      <c r="C1468">
        <v>-1.5937321825426451</v>
      </c>
    </row>
    <row r="1469" spans="1:3" x14ac:dyDescent="0.3">
      <c r="A1469">
        <v>1443</v>
      </c>
      <c r="B1469">
        <v>2.5028441987319838</v>
      </c>
      <c r="C1469">
        <v>-0.50284419873198383</v>
      </c>
    </row>
    <row r="1470" spans="1:3" x14ac:dyDescent="0.3">
      <c r="A1470">
        <v>1444</v>
      </c>
      <c r="B1470">
        <v>2.5228143683987589</v>
      </c>
      <c r="C1470">
        <v>0.47718563160124106</v>
      </c>
    </row>
    <row r="1471" spans="1:3" x14ac:dyDescent="0.3">
      <c r="A1471">
        <v>1445</v>
      </c>
      <c r="B1471">
        <v>2.4586764187311916</v>
      </c>
      <c r="C1471">
        <v>1.5413235812688084</v>
      </c>
    </row>
    <row r="1472" spans="1:3" x14ac:dyDescent="0.3">
      <c r="A1472">
        <v>1446</v>
      </c>
      <c r="B1472">
        <v>3.2194208505062218</v>
      </c>
      <c r="C1472">
        <v>-0.21942085050622184</v>
      </c>
    </row>
    <row r="1473" spans="1:3" x14ac:dyDescent="0.3">
      <c r="A1473">
        <v>1447</v>
      </c>
      <c r="B1473">
        <v>2.5256938717541675</v>
      </c>
      <c r="C1473">
        <v>1.4743061282458325</v>
      </c>
    </row>
    <row r="1474" spans="1:3" x14ac:dyDescent="0.3">
      <c r="A1474">
        <v>1448</v>
      </c>
      <c r="B1474">
        <v>3.1390751259078336</v>
      </c>
      <c r="C1474">
        <v>0.86092487409216645</v>
      </c>
    </row>
    <row r="1475" spans="1:3" x14ac:dyDescent="0.3">
      <c r="A1475">
        <v>1449</v>
      </c>
      <c r="B1475">
        <v>2.4074293162839271</v>
      </c>
      <c r="C1475">
        <v>-0.40742931628392709</v>
      </c>
    </row>
    <row r="1476" spans="1:3" x14ac:dyDescent="0.3">
      <c r="A1476">
        <v>1450</v>
      </c>
      <c r="B1476">
        <v>2.9074384031704534</v>
      </c>
      <c r="C1476">
        <v>9.2561596829546566E-2</v>
      </c>
    </row>
    <row r="1477" spans="1:3" x14ac:dyDescent="0.3">
      <c r="A1477">
        <v>1451</v>
      </c>
      <c r="B1477">
        <v>3.0355089457232549</v>
      </c>
      <c r="C1477">
        <v>0.96449105427674509</v>
      </c>
    </row>
    <row r="1478" spans="1:3" x14ac:dyDescent="0.3">
      <c r="A1478">
        <v>1452</v>
      </c>
      <c r="B1478">
        <v>3.1350275760119253</v>
      </c>
      <c r="C1478">
        <v>-1.1350275760119253</v>
      </c>
    </row>
    <row r="1479" spans="1:3" x14ac:dyDescent="0.3">
      <c r="A1479">
        <v>1453</v>
      </c>
      <c r="B1479">
        <v>3.4807029776650711</v>
      </c>
      <c r="C1479">
        <v>-0.48070297766507109</v>
      </c>
    </row>
    <row r="1480" spans="1:3" x14ac:dyDescent="0.3">
      <c r="A1480">
        <v>1454</v>
      </c>
      <c r="B1480">
        <v>3.3486395472349684</v>
      </c>
      <c r="C1480">
        <v>0.65136045276503163</v>
      </c>
    </row>
    <row r="1481" spans="1:3" x14ac:dyDescent="0.3">
      <c r="A1481">
        <v>1455</v>
      </c>
      <c r="B1481">
        <v>2.7590829156590413</v>
      </c>
      <c r="C1481">
        <v>-1.7590829156590413</v>
      </c>
    </row>
    <row r="1482" spans="1:3" x14ac:dyDescent="0.3">
      <c r="A1482">
        <v>1456</v>
      </c>
      <c r="B1482">
        <v>3.2805579631729036</v>
      </c>
      <c r="C1482">
        <v>1.7194420368270964</v>
      </c>
    </row>
    <row r="1483" spans="1:3" x14ac:dyDescent="0.3">
      <c r="A1483">
        <v>1457</v>
      </c>
      <c r="B1483">
        <v>2.9386756346305343</v>
      </c>
      <c r="C1483">
        <v>-0.93867563463053427</v>
      </c>
    </row>
    <row r="1484" spans="1:3" x14ac:dyDescent="0.3">
      <c r="A1484">
        <v>1458</v>
      </c>
      <c r="B1484">
        <v>2.4407757956794485</v>
      </c>
      <c r="C1484">
        <v>-0.44077579567944847</v>
      </c>
    </row>
    <row r="1485" spans="1:3" x14ac:dyDescent="0.3">
      <c r="A1485">
        <v>1459</v>
      </c>
      <c r="B1485">
        <v>4.1068402621301372</v>
      </c>
      <c r="C1485">
        <v>-2.1068402621301372</v>
      </c>
    </row>
    <row r="1486" spans="1:3" x14ac:dyDescent="0.3">
      <c r="A1486">
        <v>1460</v>
      </c>
      <c r="B1486">
        <v>3.7713386636167616</v>
      </c>
      <c r="C1486">
        <v>-1.7713386636167616</v>
      </c>
    </row>
    <row r="1487" spans="1:3" x14ac:dyDescent="0.3">
      <c r="A1487">
        <v>1461</v>
      </c>
      <c r="B1487">
        <v>3.4321846156236138</v>
      </c>
      <c r="C1487">
        <v>0.56781538437638623</v>
      </c>
    </row>
    <row r="1488" spans="1:3" x14ac:dyDescent="0.3">
      <c r="A1488">
        <v>1462</v>
      </c>
      <c r="B1488">
        <v>2.8582219575987042</v>
      </c>
      <c r="C1488">
        <v>2.1417780424012958</v>
      </c>
    </row>
    <row r="1489" spans="1:3" x14ac:dyDescent="0.3">
      <c r="A1489">
        <v>1463</v>
      </c>
      <c r="B1489">
        <v>2.8588417431610931</v>
      </c>
      <c r="C1489">
        <v>-1.8588417431610931</v>
      </c>
    </row>
    <row r="1490" spans="1:3" x14ac:dyDescent="0.3">
      <c r="A1490">
        <v>1464</v>
      </c>
      <c r="B1490">
        <v>3.5865019828691977</v>
      </c>
      <c r="C1490">
        <v>-0.58650198286919775</v>
      </c>
    </row>
    <row r="1491" spans="1:3" x14ac:dyDescent="0.3">
      <c r="A1491">
        <v>1465</v>
      </c>
      <c r="B1491">
        <v>2.6718334887698165</v>
      </c>
      <c r="C1491">
        <v>-0.67183348876981652</v>
      </c>
    </row>
    <row r="1492" spans="1:3" x14ac:dyDescent="0.3">
      <c r="A1492">
        <v>1466</v>
      </c>
      <c r="B1492">
        <v>3.7556859158295306</v>
      </c>
      <c r="C1492">
        <v>6.244314084170469</v>
      </c>
    </row>
    <row r="1493" spans="1:3" x14ac:dyDescent="0.3">
      <c r="A1493">
        <v>1467</v>
      </c>
      <c r="B1493">
        <v>2.7276142711269324</v>
      </c>
      <c r="C1493">
        <v>-0.72761427112693244</v>
      </c>
    </row>
    <row r="1494" spans="1:3" x14ac:dyDescent="0.3">
      <c r="A1494">
        <v>1468</v>
      </c>
      <c r="B1494">
        <v>2.8971988493692975</v>
      </c>
      <c r="C1494">
        <v>0.1028011506307025</v>
      </c>
    </row>
    <row r="1495" spans="1:3" x14ac:dyDescent="0.3">
      <c r="A1495">
        <v>1469</v>
      </c>
      <c r="B1495">
        <v>3.1620226872386192</v>
      </c>
      <c r="C1495">
        <v>1.8379773127613808</v>
      </c>
    </row>
    <row r="1496" spans="1:3" x14ac:dyDescent="0.3">
      <c r="A1496">
        <v>1470</v>
      </c>
      <c r="B1496">
        <v>3.6899633978041293</v>
      </c>
      <c r="C1496">
        <v>-2.6899633978041293</v>
      </c>
    </row>
    <row r="1497" spans="1:3" x14ac:dyDescent="0.3">
      <c r="A1497">
        <v>1471</v>
      </c>
      <c r="B1497">
        <v>3.2588605894735396</v>
      </c>
      <c r="C1497">
        <v>1.7411394105264604</v>
      </c>
    </row>
    <row r="1498" spans="1:3" x14ac:dyDescent="0.3">
      <c r="A1498">
        <v>1472</v>
      </c>
      <c r="B1498">
        <v>3.7966401956399336</v>
      </c>
      <c r="C1498">
        <v>-1.7966401956399336</v>
      </c>
    </row>
    <row r="1499" spans="1:3" x14ac:dyDescent="0.3">
      <c r="A1499">
        <v>1473</v>
      </c>
      <c r="B1499">
        <v>3.715167077417886</v>
      </c>
      <c r="C1499">
        <v>0.28483292258211401</v>
      </c>
    </row>
    <row r="1500" spans="1:3" x14ac:dyDescent="0.3">
      <c r="A1500">
        <v>1474</v>
      </c>
      <c r="B1500">
        <v>2.8948219294454338</v>
      </c>
      <c r="C1500">
        <v>2.1051780705545662</v>
      </c>
    </row>
    <row r="1501" spans="1:3" x14ac:dyDescent="0.3">
      <c r="A1501">
        <v>1475</v>
      </c>
      <c r="B1501">
        <v>2.823350758347313</v>
      </c>
      <c r="C1501">
        <v>1.176649241652687</v>
      </c>
    </row>
    <row r="1502" spans="1:3" x14ac:dyDescent="0.3">
      <c r="A1502">
        <v>1476</v>
      </c>
      <c r="B1502">
        <v>2.8435175980919363</v>
      </c>
      <c r="C1502">
        <v>1.1564824019080637</v>
      </c>
    </row>
    <row r="1503" spans="1:3" x14ac:dyDescent="0.3">
      <c r="A1503">
        <v>1477</v>
      </c>
      <c r="B1503">
        <v>3.6466657818575055</v>
      </c>
      <c r="C1503">
        <v>2.3533342181424945</v>
      </c>
    </row>
    <row r="1504" spans="1:3" x14ac:dyDescent="0.3">
      <c r="A1504">
        <v>1478</v>
      </c>
      <c r="B1504">
        <v>3.2784215532047729</v>
      </c>
      <c r="C1504">
        <v>1.7215784467952271</v>
      </c>
    </row>
    <row r="1505" spans="1:3" x14ac:dyDescent="0.3">
      <c r="A1505">
        <v>1479</v>
      </c>
      <c r="B1505">
        <v>2.8046311599043205</v>
      </c>
      <c r="C1505">
        <v>3.1953688400956795</v>
      </c>
    </row>
    <row r="1506" spans="1:3" x14ac:dyDescent="0.3">
      <c r="A1506">
        <v>1480</v>
      </c>
      <c r="B1506">
        <v>3.7616274671558738</v>
      </c>
      <c r="C1506">
        <v>6.2383725328441262</v>
      </c>
    </row>
    <row r="1507" spans="1:3" x14ac:dyDescent="0.3">
      <c r="A1507">
        <v>1481</v>
      </c>
      <c r="B1507">
        <v>3.0204916802527455</v>
      </c>
      <c r="C1507">
        <v>-2.0491680252745503E-2</v>
      </c>
    </row>
    <row r="1508" spans="1:3" x14ac:dyDescent="0.3">
      <c r="A1508">
        <v>1482</v>
      </c>
      <c r="B1508">
        <v>3.0376453556913856</v>
      </c>
      <c r="C1508">
        <v>2.9623546443086144</v>
      </c>
    </row>
    <row r="1509" spans="1:3" x14ac:dyDescent="0.3">
      <c r="A1509">
        <v>1483</v>
      </c>
      <c r="B1509">
        <v>3.6723902621901052</v>
      </c>
      <c r="C1509">
        <v>-3.6723902621901052</v>
      </c>
    </row>
    <row r="1510" spans="1:3" x14ac:dyDescent="0.3">
      <c r="A1510">
        <v>1484</v>
      </c>
      <c r="B1510">
        <v>3.0725767014759602</v>
      </c>
      <c r="C1510">
        <v>-3.0725767014759602</v>
      </c>
    </row>
    <row r="1511" spans="1:3" x14ac:dyDescent="0.3">
      <c r="A1511">
        <v>1485</v>
      </c>
      <c r="B1511">
        <v>2.8039830530187055</v>
      </c>
      <c r="C1511">
        <v>-1.8039830530187055</v>
      </c>
    </row>
    <row r="1512" spans="1:3" x14ac:dyDescent="0.3">
      <c r="A1512">
        <v>1486</v>
      </c>
      <c r="B1512">
        <v>3.9675563774139704</v>
      </c>
      <c r="C1512">
        <v>-1.9675563774139704</v>
      </c>
    </row>
    <row r="1513" spans="1:3" x14ac:dyDescent="0.3">
      <c r="A1513">
        <v>1487</v>
      </c>
      <c r="B1513">
        <v>3.720323185242842</v>
      </c>
      <c r="C1513">
        <v>0.279676814757158</v>
      </c>
    </row>
    <row r="1514" spans="1:3" x14ac:dyDescent="0.3">
      <c r="A1514">
        <v>1488</v>
      </c>
      <c r="B1514">
        <v>3.0202278148809949</v>
      </c>
      <c r="C1514">
        <v>-2.0227814880994899E-2</v>
      </c>
    </row>
    <row r="1515" spans="1:3" x14ac:dyDescent="0.3">
      <c r="A1515">
        <v>1489</v>
      </c>
      <c r="B1515">
        <v>2.6945306418572361</v>
      </c>
      <c r="C1515">
        <v>1.3054693581427639</v>
      </c>
    </row>
    <row r="1516" spans="1:3" x14ac:dyDescent="0.3">
      <c r="A1516">
        <v>1490</v>
      </c>
      <c r="B1516">
        <v>3.0956727447115626</v>
      </c>
      <c r="C1516">
        <v>1.9043272552884374</v>
      </c>
    </row>
    <row r="1517" spans="1:3" x14ac:dyDescent="0.3">
      <c r="A1517">
        <v>1491</v>
      </c>
      <c r="B1517">
        <v>4.2344639999603242</v>
      </c>
      <c r="C1517">
        <v>-2.2344639999603242</v>
      </c>
    </row>
    <row r="1518" spans="1:3" x14ac:dyDescent="0.3">
      <c r="A1518">
        <v>1492</v>
      </c>
      <c r="B1518">
        <v>3.8140032665446646</v>
      </c>
      <c r="C1518">
        <v>-1.8140032665446646</v>
      </c>
    </row>
    <row r="1519" spans="1:3" x14ac:dyDescent="0.3">
      <c r="A1519">
        <v>1493</v>
      </c>
      <c r="B1519">
        <v>3.3753654234208854</v>
      </c>
      <c r="C1519">
        <v>-0.37536542342088541</v>
      </c>
    </row>
    <row r="1520" spans="1:3" x14ac:dyDescent="0.3">
      <c r="A1520">
        <v>1494</v>
      </c>
      <c r="B1520">
        <v>3.0007595110719789</v>
      </c>
      <c r="C1520">
        <v>-1.0007595110719789</v>
      </c>
    </row>
    <row r="1521" spans="1:3" x14ac:dyDescent="0.3">
      <c r="A1521">
        <v>1495</v>
      </c>
      <c r="B1521">
        <v>2.8112768610567884</v>
      </c>
      <c r="C1521">
        <v>-0.81127686105678842</v>
      </c>
    </row>
    <row r="1522" spans="1:3" x14ac:dyDescent="0.3">
      <c r="A1522">
        <v>1496</v>
      </c>
      <c r="B1522">
        <v>3.1322958433023844</v>
      </c>
      <c r="C1522">
        <v>-0.13229584330238442</v>
      </c>
    </row>
    <row r="1523" spans="1:3" x14ac:dyDescent="0.3">
      <c r="A1523">
        <v>1497</v>
      </c>
      <c r="B1523">
        <v>3.8080189641339772</v>
      </c>
      <c r="C1523">
        <v>1.1919810358660228</v>
      </c>
    </row>
    <row r="1524" spans="1:3" x14ac:dyDescent="0.3">
      <c r="A1524">
        <v>1498</v>
      </c>
      <c r="B1524">
        <v>2.4536729357411096</v>
      </c>
      <c r="C1524">
        <v>1.5463270642588904</v>
      </c>
    </row>
    <row r="1525" spans="1:3" x14ac:dyDescent="0.3">
      <c r="A1525">
        <v>1499</v>
      </c>
      <c r="B1525">
        <v>2.4740005638003484</v>
      </c>
      <c r="C1525">
        <v>0.52599943619965162</v>
      </c>
    </row>
    <row r="1526" spans="1:3" x14ac:dyDescent="0.3">
      <c r="A1526">
        <v>1500</v>
      </c>
      <c r="B1526">
        <v>3.2444928961708692</v>
      </c>
      <c r="C1526">
        <v>-2.2444928961708692</v>
      </c>
    </row>
    <row r="1527" spans="1:3" x14ac:dyDescent="0.3">
      <c r="A1527">
        <v>1501</v>
      </c>
      <c r="B1527">
        <v>3.3406766350957509</v>
      </c>
      <c r="C1527">
        <v>1.6593233649042491</v>
      </c>
    </row>
    <row r="1528" spans="1:3" x14ac:dyDescent="0.3">
      <c r="A1528">
        <v>1502</v>
      </c>
      <c r="B1528">
        <v>2.8876994700284224</v>
      </c>
      <c r="C1528">
        <v>3.1123005299715776</v>
      </c>
    </row>
    <row r="1529" spans="1:3" x14ac:dyDescent="0.3">
      <c r="A1529">
        <v>1503</v>
      </c>
      <c r="B1529">
        <v>2.9785990634996766</v>
      </c>
      <c r="C1529">
        <v>1.0214009365003234</v>
      </c>
    </row>
    <row r="1530" spans="1:3" x14ac:dyDescent="0.3">
      <c r="A1530">
        <v>1504</v>
      </c>
      <c r="B1530">
        <v>3.3575680856998167</v>
      </c>
      <c r="C1530">
        <v>0.64243191430018332</v>
      </c>
    </row>
    <row r="1531" spans="1:3" x14ac:dyDescent="0.3">
      <c r="A1531">
        <v>1505</v>
      </c>
      <c r="B1531">
        <v>2.0424749624014646</v>
      </c>
      <c r="C1531">
        <v>-4.2474962401464644E-2</v>
      </c>
    </row>
    <row r="1532" spans="1:3" x14ac:dyDescent="0.3">
      <c r="A1532">
        <v>1506</v>
      </c>
      <c r="B1532">
        <v>4.1113082870381055</v>
      </c>
      <c r="C1532">
        <v>0.88869171296189453</v>
      </c>
    </row>
    <row r="1533" spans="1:3" x14ac:dyDescent="0.3">
      <c r="A1533">
        <v>1507</v>
      </c>
      <c r="B1533">
        <v>2.8995139145413518</v>
      </c>
      <c r="C1533">
        <v>1.1004860854586482</v>
      </c>
    </row>
    <row r="1534" spans="1:3" x14ac:dyDescent="0.3">
      <c r="A1534">
        <v>1508</v>
      </c>
      <c r="B1534">
        <v>3.0255499356682862</v>
      </c>
      <c r="C1534">
        <v>-2.5549935668286228E-2</v>
      </c>
    </row>
    <row r="1535" spans="1:3" x14ac:dyDescent="0.3">
      <c r="A1535">
        <v>1509</v>
      </c>
      <c r="B1535">
        <v>3.0153676864531578</v>
      </c>
      <c r="C1535">
        <v>0.98463231354684222</v>
      </c>
    </row>
    <row r="1536" spans="1:3" x14ac:dyDescent="0.3">
      <c r="A1536">
        <v>1510</v>
      </c>
      <c r="B1536">
        <v>2.4689970808102664</v>
      </c>
      <c r="C1536">
        <v>-1.4689970808102664</v>
      </c>
    </row>
    <row r="1537" spans="1:3" x14ac:dyDescent="0.3">
      <c r="A1537">
        <v>1511</v>
      </c>
      <c r="B1537">
        <v>3.4727110402646169</v>
      </c>
      <c r="C1537">
        <v>1.5272889597353831</v>
      </c>
    </row>
    <row r="1538" spans="1:3" x14ac:dyDescent="0.3">
      <c r="A1538">
        <v>1512</v>
      </c>
      <c r="B1538">
        <v>4.4961824201006069</v>
      </c>
      <c r="C1538">
        <v>-2.4961824201006069</v>
      </c>
    </row>
    <row r="1539" spans="1:3" x14ac:dyDescent="0.3">
      <c r="A1539">
        <v>1513</v>
      </c>
      <c r="B1539">
        <v>3.1505117473106639</v>
      </c>
      <c r="C1539">
        <v>-2.1505117473106639</v>
      </c>
    </row>
    <row r="1540" spans="1:3" x14ac:dyDescent="0.3">
      <c r="A1540">
        <v>1514</v>
      </c>
      <c r="B1540">
        <v>2.3574418850295933</v>
      </c>
      <c r="C1540">
        <v>2.6425581149704067</v>
      </c>
    </row>
    <row r="1541" spans="1:3" x14ac:dyDescent="0.3">
      <c r="A1541">
        <v>1515</v>
      </c>
      <c r="B1541">
        <v>2.3712767698043065</v>
      </c>
      <c r="C1541">
        <v>0.62872323019569354</v>
      </c>
    </row>
    <row r="1542" spans="1:3" x14ac:dyDescent="0.3">
      <c r="A1542">
        <v>1516</v>
      </c>
      <c r="B1542">
        <v>3.29686869555966</v>
      </c>
      <c r="C1542">
        <v>2.70313130444034</v>
      </c>
    </row>
    <row r="1543" spans="1:3" x14ac:dyDescent="0.3">
      <c r="A1543">
        <v>1517</v>
      </c>
      <c r="B1543">
        <v>3.3381612844524837</v>
      </c>
      <c r="C1543">
        <v>-1.3381612844524837</v>
      </c>
    </row>
    <row r="1544" spans="1:3" x14ac:dyDescent="0.3">
      <c r="A1544">
        <v>1518</v>
      </c>
      <c r="B1544">
        <v>3.0144959911070703</v>
      </c>
      <c r="C1544">
        <v>-1.0144959911070703</v>
      </c>
    </row>
    <row r="1545" spans="1:3" x14ac:dyDescent="0.3">
      <c r="A1545">
        <v>1519</v>
      </c>
      <c r="B1545">
        <v>2.630844044582735</v>
      </c>
      <c r="C1545">
        <v>1.369155955417265</v>
      </c>
    </row>
    <row r="1546" spans="1:3" x14ac:dyDescent="0.3">
      <c r="A1546">
        <v>1520</v>
      </c>
      <c r="B1546">
        <v>2.695575754575855</v>
      </c>
      <c r="C1546">
        <v>1.304424245424145</v>
      </c>
    </row>
    <row r="1547" spans="1:3" x14ac:dyDescent="0.3">
      <c r="A1547">
        <v>1521</v>
      </c>
      <c r="B1547">
        <v>2.491978825244761</v>
      </c>
      <c r="C1547">
        <v>-2.491978825244761</v>
      </c>
    </row>
    <row r="1548" spans="1:3" x14ac:dyDescent="0.3">
      <c r="A1548">
        <v>1522</v>
      </c>
      <c r="B1548">
        <v>2.7590829156590413</v>
      </c>
      <c r="C1548">
        <v>5.2409170843409587</v>
      </c>
    </row>
    <row r="1549" spans="1:3" x14ac:dyDescent="0.3">
      <c r="A1549">
        <v>1523</v>
      </c>
      <c r="B1549">
        <v>3.2177536309356505</v>
      </c>
      <c r="C1549">
        <v>0.78224636906434952</v>
      </c>
    </row>
    <row r="1550" spans="1:3" x14ac:dyDescent="0.3">
      <c r="A1550">
        <v>1524</v>
      </c>
      <c r="B1550">
        <v>2.4982331154681532</v>
      </c>
      <c r="C1550">
        <v>1.5017668845318468</v>
      </c>
    </row>
    <row r="1551" spans="1:3" x14ac:dyDescent="0.3">
      <c r="A1551">
        <v>1525</v>
      </c>
      <c r="B1551">
        <v>3.8663025596795197</v>
      </c>
      <c r="C1551">
        <v>-1.8663025596795197</v>
      </c>
    </row>
    <row r="1552" spans="1:3" x14ac:dyDescent="0.3">
      <c r="A1552">
        <v>1526</v>
      </c>
      <c r="B1552">
        <v>2.5222523043567051</v>
      </c>
      <c r="C1552">
        <v>4.4777476956432949</v>
      </c>
    </row>
    <row r="1553" spans="1:3" x14ac:dyDescent="0.3">
      <c r="A1553">
        <v>1527</v>
      </c>
      <c r="B1553">
        <v>2.4878893849832315</v>
      </c>
      <c r="C1553">
        <v>1.5121106150167685</v>
      </c>
    </row>
    <row r="1554" spans="1:3" x14ac:dyDescent="0.3">
      <c r="A1554">
        <v>1528</v>
      </c>
      <c r="B1554">
        <v>3.2465687917217978</v>
      </c>
      <c r="C1554">
        <v>-2.2465687917217978</v>
      </c>
    </row>
    <row r="1555" spans="1:3" x14ac:dyDescent="0.3">
      <c r="A1555">
        <v>1529</v>
      </c>
      <c r="B1555">
        <v>3.1920260426772575</v>
      </c>
      <c r="C1555">
        <v>-3.1920260426772575</v>
      </c>
    </row>
    <row r="1556" spans="1:3" x14ac:dyDescent="0.3">
      <c r="A1556">
        <v>1530</v>
      </c>
      <c r="B1556">
        <v>3.7712699127182154</v>
      </c>
      <c r="C1556">
        <v>0.22873008728178457</v>
      </c>
    </row>
    <row r="1557" spans="1:3" x14ac:dyDescent="0.3">
      <c r="A1557">
        <v>1531</v>
      </c>
      <c r="B1557">
        <v>3.2145543816346809</v>
      </c>
      <c r="C1557">
        <v>0.78544561836531912</v>
      </c>
    </row>
    <row r="1558" spans="1:3" x14ac:dyDescent="0.3">
      <c r="A1558">
        <v>1532</v>
      </c>
      <c r="B1558">
        <v>2.921718003118674</v>
      </c>
      <c r="C1558">
        <v>-0.92171800311867402</v>
      </c>
    </row>
    <row r="1559" spans="1:3" x14ac:dyDescent="0.3">
      <c r="A1559">
        <v>1533</v>
      </c>
      <c r="B1559">
        <v>2.9086394559824864</v>
      </c>
      <c r="C1559">
        <v>9.136054401751359E-2</v>
      </c>
    </row>
    <row r="1560" spans="1:3" x14ac:dyDescent="0.3">
      <c r="A1560">
        <v>1534</v>
      </c>
      <c r="B1560">
        <v>3.4352324195679866</v>
      </c>
      <c r="C1560">
        <v>-2.4352324195679866</v>
      </c>
    </row>
    <row r="1561" spans="1:3" x14ac:dyDescent="0.3">
      <c r="A1561">
        <v>1535</v>
      </c>
      <c r="B1561">
        <v>2.1573834945019827</v>
      </c>
      <c r="C1561">
        <v>0.84261650549801725</v>
      </c>
    </row>
    <row r="1562" spans="1:3" x14ac:dyDescent="0.3">
      <c r="A1562">
        <v>1536</v>
      </c>
      <c r="B1562">
        <v>2.8245518111593459</v>
      </c>
      <c r="C1562">
        <v>5.1754481888406545</v>
      </c>
    </row>
    <row r="1563" spans="1:3" x14ac:dyDescent="0.3">
      <c r="A1563">
        <v>1537</v>
      </c>
      <c r="B1563">
        <v>3.6340642225410886</v>
      </c>
      <c r="C1563">
        <v>1.3659357774589114</v>
      </c>
    </row>
    <row r="1564" spans="1:3" x14ac:dyDescent="0.3">
      <c r="A1564">
        <v>1538</v>
      </c>
      <c r="B1564">
        <v>2.5388763939112589</v>
      </c>
      <c r="C1564">
        <v>0.46112360608874114</v>
      </c>
    </row>
    <row r="1565" spans="1:3" x14ac:dyDescent="0.3">
      <c r="A1565">
        <v>1539</v>
      </c>
      <c r="B1565">
        <v>3.0818025361295445</v>
      </c>
      <c r="C1565">
        <v>-2.0818025361295445</v>
      </c>
    </row>
    <row r="1566" spans="1:3" x14ac:dyDescent="0.3">
      <c r="A1566">
        <v>1540</v>
      </c>
      <c r="B1566">
        <v>3.2385419890280041</v>
      </c>
      <c r="C1566">
        <v>1.7614580109719959</v>
      </c>
    </row>
    <row r="1567" spans="1:3" x14ac:dyDescent="0.3">
      <c r="A1567">
        <v>1541</v>
      </c>
      <c r="B1567">
        <v>3.9054540440357117</v>
      </c>
      <c r="C1567">
        <v>1.0945459559642883</v>
      </c>
    </row>
    <row r="1568" spans="1:3" x14ac:dyDescent="0.3">
      <c r="A1568">
        <v>1542</v>
      </c>
      <c r="B1568">
        <v>3.9388270718635918</v>
      </c>
      <c r="C1568">
        <v>1.0611729281364082</v>
      </c>
    </row>
    <row r="1569" spans="1:3" x14ac:dyDescent="0.3">
      <c r="A1569">
        <v>1543</v>
      </c>
      <c r="B1569">
        <v>2.4606307401893135</v>
      </c>
      <c r="C1569">
        <v>0.53936925981068651</v>
      </c>
    </row>
    <row r="1570" spans="1:3" x14ac:dyDescent="0.3">
      <c r="A1570">
        <v>1544</v>
      </c>
      <c r="B1570">
        <v>3.4079219739982696</v>
      </c>
      <c r="C1570">
        <v>-1.4079219739982696</v>
      </c>
    </row>
    <row r="1571" spans="1:3" x14ac:dyDescent="0.3">
      <c r="A1571">
        <v>1545</v>
      </c>
      <c r="B1571">
        <v>2.2992062235595769</v>
      </c>
      <c r="C1571">
        <v>0.70079377644042307</v>
      </c>
    </row>
    <row r="1572" spans="1:3" x14ac:dyDescent="0.3">
      <c r="A1572">
        <v>1546</v>
      </c>
      <c r="B1572">
        <v>4.0440958391668369</v>
      </c>
      <c r="C1572">
        <v>0.9559041608331631</v>
      </c>
    </row>
    <row r="1573" spans="1:3" x14ac:dyDescent="0.3">
      <c r="A1573">
        <v>1547</v>
      </c>
      <c r="B1573">
        <v>3.6518252264568027</v>
      </c>
      <c r="C1573">
        <v>-3.6518252264568027</v>
      </c>
    </row>
    <row r="1574" spans="1:3" x14ac:dyDescent="0.3">
      <c r="A1574">
        <v>1548</v>
      </c>
      <c r="B1574">
        <v>2.9423096024218447</v>
      </c>
      <c r="C1574">
        <v>5.7690397578155306E-2</v>
      </c>
    </row>
    <row r="1575" spans="1:3" x14ac:dyDescent="0.3">
      <c r="A1575">
        <v>1549</v>
      </c>
      <c r="B1575">
        <v>3.2286528245581589</v>
      </c>
      <c r="C1575">
        <v>-3.2286528245581589</v>
      </c>
    </row>
    <row r="1576" spans="1:3" x14ac:dyDescent="0.3">
      <c r="A1576">
        <v>1550</v>
      </c>
      <c r="B1576">
        <v>2.373639138840606</v>
      </c>
      <c r="C1576">
        <v>0.62636086115939404</v>
      </c>
    </row>
    <row r="1577" spans="1:3" x14ac:dyDescent="0.3">
      <c r="A1577">
        <v>1551</v>
      </c>
      <c r="B1577">
        <v>2.3697981120117912</v>
      </c>
      <c r="C1577">
        <v>-0.36979811201179125</v>
      </c>
    </row>
    <row r="1578" spans="1:3" x14ac:dyDescent="0.3">
      <c r="A1578">
        <v>1552</v>
      </c>
      <c r="B1578">
        <v>3.2330728333019394</v>
      </c>
      <c r="C1578">
        <v>-0.2330728333019394</v>
      </c>
    </row>
    <row r="1579" spans="1:3" x14ac:dyDescent="0.3">
      <c r="A1579">
        <v>1553</v>
      </c>
      <c r="B1579">
        <v>3.3220081826960359</v>
      </c>
      <c r="C1579">
        <v>-0.32200818269603593</v>
      </c>
    </row>
    <row r="1580" spans="1:3" x14ac:dyDescent="0.3">
      <c r="A1580">
        <v>1554</v>
      </c>
      <c r="B1580">
        <v>3.6055267829839983</v>
      </c>
      <c r="C1580">
        <v>-0.60552678298399831</v>
      </c>
    </row>
    <row r="1581" spans="1:3" x14ac:dyDescent="0.3">
      <c r="A1581">
        <v>1555</v>
      </c>
      <c r="B1581">
        <v>3.1702167807341115</v>
      </c>
      <c r="C1581">
        <v>-1.1702167807341115</v>
      </c>
    </row>
    <row r="1582" spans="1:3" x14ac:dyDescent="0.3">
      <c r="A1582">
        <v>1556</v>
      </c>
      <c r="B1582">
        <v>3.6821850138955154</v>
      </c>
      <c r="C1582">
        <v>0.31781498610448455</v>
      </c>
    </row>
    <row r="1583" spans="1:3" x14ac:dyDescent="0.3">
      <c r="A1583">
        <v>1557</v>
      </c>
      <c r="B1583">
        <v>3.2978360584641213</v>
      </c>
      <c r="C1583">
        <v>-2.2978360584641213</v>
      </c>
    </row>
    <row r="1584" spans="1:3" x14ac:dyDescent="0.3">
      <c r="A1584">
        <v>1558</v>
      </c>
      <c r="B1584">
        <v>3.7935588847367376</v>
      </c>
      <c r="C1584">
        <v>2.2064411152632624</v>
      </c>
    </row>
    <row r="1585" spans="1:3" x14ac:dyDescent="0.3">
      <c r="A1585">
        <v>1559</v>
      </c>
      <c r="B1585">
        <v>3.142660100809902</v>
      </c>
      <c r="C1585">
        <v>0.85733989919009801</v>
      </c>
    </row>
    <row r="1586" spans="1:3" x14ac:dyDescent="0.3">
      <c r="A1586">
        <v>1560</v>
      </c>
      <c r="B1586">
        <v>3.2881916030447611</v>
      </c>
      <c r="C1586">
        <v>1.7118083969552389</v>
      </c>
    </row>
    <row r="1587" spans="1:3" x14ac:dyDescent="0.3">
      <c r="A1587">
        <v>1561</v>
      </c>
      <c r="B1587">
        <v>2.8588140954539272</v>
      </c>
      <c r="C1587">
        <v>0.14118590454607283</v>
      </c>
    </row>
    <row r="1588" spans="1:3" x14ac:dyDescent="0.3">
      <c r="A1588">
        <v>1562</v>
      </c>
      <c r="B1588">
        <v>3.5945659011264022</v>
      </c>
      <c r="C1588">
        <v>-2.5945659011264022</v>
      </c>
    </row>
    <row r="1589" spans="1:3" x14ac:dyDescent="0.3">
      <c r="A1589">
        <v>1563</v>
      </c>
      <c r="B1589">
        <v>4.0964716385556281</v>
      </c>
      <c r="C1589">
        <v>-2.0964716385556281</v>
      </c>
    </row>
    <row r="1590" spans="1:3" x14ac:dyDescent="0.3">
      <c r="A1590">
        <v>1564</v>
      </c>
      <c r="B1590">
        <v>3.7092702605642263</v>
      </c>
      <c r="C1590">
        <v>-0.70927026056422626</v>
      </c>
    </row>
    <row r="1591" spans="1:3" x14ac:dyDescent="0.3">
      <c r="A1591">
        <v>1565</v>
      </c>
      <c r="B1591">
        <v>2.8461440420543411</v>
      </c>
      <c r="C1591">
        <v>-0.84614404205434113</v>
      </c>
    </row>
    <row r="1592" spans="1:3" x14ac:dyDescent="0.3">
      <c r="A1592">
        <v>1566</v>
      </c>
      <c r="B1592">
        <v>1.7570554707835084</v>
      </c>
      <c r="C1592">
        <v>0.24294452921649157</v>
      </c>
    </row>
    <row r="1593" spans="1:3" x14ac:dyDescent="0.3">
      <c r="A1593">
        <v>1567</v>
      </c>
      <c r="B1593">
        <v>2.8907737098256105</v>
      </c>
      <c r="C1593">
        <v>-0.89077370982561055</v>
      </c>
    </row>
    <row r="1594" spans="1:3" x14ac:dyDescent="0.3">
      <c r="A1594">
        <v>1568</v>
      </c>
      <c r="B1594">
        <v>2.9982574677408991</v>
      </c>
      <c r="C1594">
        <v>2.0017425322591009</v>
      </c>
    </row>
    <row r="1595" spans="1:3" x14ac:dyDescent="0.3">
      <c r="A1595">
        <v>1569</v>
      </c>
      <c r="B1595">
        <v>2.9957580583234282</v>
      </c>
      <c r="C1595">
        <v>3.0042419416765718</v>
      </c>
    </row>
    <row r="1596" spans="1:3" x14ac:dyDescent="0.3">
      <c r="A1596">
        <v>1570</v>
      </c>
      <c r="B1596">
        <v>2.8483061204236861</v>
      </c>
      <c r="C1596">
        <v>-1.8483061204236861</v>
      </c>
    </row>
    <row r="1597" spans="1:3" x14ac:dyDescent="0.3">
      <c r="A1597">
        <v>1571</v>
      </c>
      <c r="B1597">
        <v>3.1089037314742338</v>
      </c>
      <c r="C1597">
        <v>1.8910962685257662</v>
      </c>
    </row>
    <row r="1598" spans="1:3" x14ac:dyDescent="0.3">
      <c r="A1598">
        <v>1572</v>
      </c>
      <c r="B1598">
        <v>2.0472887852108976</v>
      </c>
      <c r="C1598">
        <v>-4.7288785210897633E-2</v>
      </c>
    </row>
    <row r="1599" spans="1:3" x14ac:dyDescent="0.3">
      <c r="A1599">
        <v>1573</v>
      </c>
      <c r="B1599">
        <v>3.13765661781982</v>
      </c>
      <c r="C1599">
        <v>-2.13765661781982</v>
      </c>
    </row>
    <row r="1600" spans="1:3" x14ac:dyDescent="0.3">
      <c r="A1600">
        <v>1574</v>
      </c>
      <c r="B1600">
        <v>3.324125272795841</v>
      </c>
      <c r="C1600">
        <v>-0.32412527279584102</v>
      </c>
    </row>
    <row r="1601" spans="1:3" x14ac:dyDescent="0.3">
      <c r="A1601">
        <v>1575</v>
      </c>
      <c r="B1601">
        <v>3.9002606459997269</v>
      </c>
      <c r="C1601">
        <v>9.9739354000273117E-2</v>
      </c>
    </row>
    <row r="1602" spans="1:3" x14ac:dyDescent="0.3">
      <c r="A1602">
        <v>1576</v>
      </c>
      <c r="B1602">
        <v>3.4732784798684309</v>
      </c>
      <c r="C1602">
        <v>0.52672152013156914</v>
      </c>
    </row>
    <row r="1603" spans="1:3" x14ac:dyDescent="0.3">
      <c r="A1603">
        <v>1577</v>
      </c>
      <c r="B1603">
        <v>2.4028579519283788</v>
      </c>
      <c r="C1603">
        <v>-0.40285795192837881</v>
      </c>
    </row>
    <row r="1604" spans="1:3" x14ac:dyDescent="0.3">
      <c r="A1604">
        <v>1578</v>
      </c>
      <c r="B1604">
        <v>2.8039830530187055</v>
      </c>
      <c r="C1604">
        <v>0.19601694698129446</v>
      </c>
    </row>
    <row r="1605" spans="1:3" x14ac:dyDescent="0.3">
      <c r="A1605">
        <v>1579</v>
      </c>
      <c r="B1605">
        <v>3.646941700515193</v>
      </c>
      <c r="C1605">
        <v>-0.64694170051519295</v>
      </c>
    </row>
    <row r="1606" spans="1:3" x14ac:dyDescent="0.3">
      <c r="A1606">
        <v>1580</v>
      </c>
      <c r="B1606">
        <v>3.6241576248753384</v>
      </c>
      <c r="C1606">
        <v>-0.62415762487533843</v>
      </c>
    </row>
    <row r="1607" spans="1:3" x14ac:dyDescent="0.3">
      <c r="A1607">
        <v>1581</v>
      </c>
      <c r="B1607">
        <v>2.8724705649432605</v>
      </c>
      <c r="C1607">
        <v>1.1275294350567395</v>
      </c>
    </row>
    <row r="1608" spans="1:3" x14ac:dyDescent="0.3">
      <c r="A1608">
        <v>1582</v>
      </c>
      <c r="B1608">
        <v>2.8994555012563876</v>
      </c>
      <c r="C1608">
        <v>-0.89945550125638762</v>
      </c>
    </row>
    <row r="1609" spans="1:3" x14ac:dyDescent="0.3">
      <c r="A1609">
        <v>1583</v>
      </c>
      <c r="B1609">
        <v>3.235593352300195</v>
      </c>
      <c r="C1609">
        <v>-3.235593352300195</v>
      </c>
    </row>
    <row r="1610" spans="1:3" x14ac:dyDescent="0.3">
      <c r="A1610">
        <v>1584</v>
      </c>
      <c r="B1610">
        <v>3.5098453818462838</v>
      </c>
      <c r="C1610">
        <v>0.49015461815371619</v>
      </c>
    </row>
    <row r="1611" spans="1:3" x14ac:dyDescent="0.3">
      <c r="A1611">
        <v>1585</v>
      </c>
      <c r="B1611">
        <v>2.9652111914313872</v>
      </c>
      <c r="C1611">
        <v>3.4788808568612772E-2</v>
      </c>
    </row>
    <row r="1612" spans="1:3" x14ac:dyDescent="0.3">
      <c r="A1612">
        <v>1586</v>
      </c>
      <c r="B1612">
        <v>3.7002022554721168</v>
      </c>
      <c r="C1612">
        <v>-0.70020225547211679</v>
      </c>
    </row>
    <row r="1613" spans="1:3" x14ac:dyDescent="0.3">
      <c r="A1613">
        <v>1587</v>
      </c>
      <c r="B1613">
        <v>3.0573796224908198</v>
      </c>
      <c r="C1613">
        <v>-5.7379622490819848E-2</v>
      </c>
    </row>
    <row r="1614" spans="1:3" x14ac:dyDescent="0.3">
      <c r="A1614">
        <v>1588</v>
      </c>
      <c r="B1614">
        <v>2.8046311599043205</v>
      </c>
      <c r="C1614">
        <v>1.1953688400956795</v>
      </c>
    </row>
    <row r="1615" spans="1:3" x14ac:dyDescent="0.3">
      <c r="A1615">
        <v>1589</v>
      </c>
      <c r="B1615">
        <v>3.3920024788670817</v>
      </c>
      <c r="C1615">
        <v>0.60799752113291827</v>
      </c>
    </row>
    <row r="1616" spans="1:3" x14ac:dyDescent="0.3">
      <c r="A1616">
        <v>1590</v>
      </c>
      <c r="B1616">
        <v>3.1211382000389136</v>
      </c>
      <c r="C1616">
        <v>-2.1211382000389136</v>
      </c>
    </row>
    <row r="1617" spans="1:3" x14ac:dyDescent="0.3">
      <c r="A1617">
        <v>1591</v>
      </c>
      <c r="B1617">
        <v>3.3506829106071527</v>
      </c>
      <c r="C1617">
        <v>0.64931708939284727</v>
      </c>
    </row>
    <row r="1618" spans="1:3" x14ac:dyDescent="0.3">
      <c r="A1618">
        <v>1592</v>
      </c>
      <c r="B1618">
        <v>3.2349344245385745</v>
      </c>
      <c r="C1618">
        <v>2.7650655754614255</v>
      </c>
    </row>
    <row r="1619" spans="1:3" x14ac:dyDescent="0.3">
      <c r="A1619">
        <v>1593</v>
      </c>
      <c r="B1619">
        <v>3.6253286627703432</v>
      </c>
      <c r="C1619">
        <v>-0.62532866277034316</v>
      </c>
    </row>
    <row r="1620" spans="1:3" x14ac:dyDescent="0.3">
      <c r="A1620">
        <v>1594</v>
      </c>
      <c r="B1620">
        <v>3.1305632638381908</v>
      </c>
      <c r="C1620">
        <v>-0.13056326383819084</v>
      </c>
    </row>
    <row r="1621" spans="1:3" x14ac:dyDescent="0.3">
      <c r="A1621">
        <v>1595</v>
      </c>
      <c r="B1621">
        <v>2.9202029303621693</v>
      </c>
      <c r="C1621">
        <v>-0.92020293036216927</v>
      </c>
    </row>
    <row r="1622" spans="1:3" x14ac:dyDescent="0.3">
      <c r="A1622">
        <v>1596</v>
      </c>
      <c r="B1622">
        <v>2.9474841399382123</v>
      </c>
      <c r="C1622">
        <v>-0.94748413993821234</v>
      </c>
    </row>
    <row r="1623" spans="1:3" x14ac:dyDescent="0.3">
      <c r="A1623">
        <v>1597</v>
      </c>
      <c r="B1623">
        <v>3.69502165321967</v>
      </c>
      <c r="C1623">
        <v>-3.69502165321967</v>
      </c>
    </row>
    <row r="1624" spans="1:3" x14ac:dyDescent="0.3">
      <c r="A1624">
        <v>1598</v>
      </c>
      <c r="B1624">
        <v>3.1919440883394716</v>
      </c>
      <c r="C1624">
        <v>-0.19194408833947163</v>
      </c>
    </row>
    <row r="1625" spans="1:3" x14ac:dyDescent="0.3">
      <c r="A1625">
        <v>1599</v>
      </c>
      <c r="B1625">
        <v>2.6234687933671363</v>
      </c>
      <c r="C1625">
        <v>-0.62346879336713634</v>
      </c>
    </row>
    <row r="1626" spans="1:3" x14ac:dyDescent="0.3">
      <c r="A1626">
        <v>1600</v>
      </c>
      <c r="B1626">
        <v>2.2775343385272451</v>
      </c>
      <c r="C1626">
        <v>-0.27753433852724507</v>
      </c>
    </row>
    <row r="1627" spans="1:3" x14ac:dyDescent="0.3">
      <c r="A1627">
        <v>1601</v>
      </c>
      <c r="B1627">
        <v>3.2533204037933698</v>
      </c>
      <c r="C1627">
        <v>-2.2533204037933698</v>
      </c>
    </row>
    <row r="1628" spans="1:3" x14ac:dyDescent="0.3">
      <c r="A1628">
        <v>1602</v>
      </c>
      <c r="B1628">
        <v>2.6579441127968049</v>
      </c>
      <c r="C1628">
        <v>-1.6579441127968049</v>
      </c>
    </row>
    <row r="1629" spans="1:3" x14ac:dyDescent="0.3">
      <c r="A1629">
        <v>1603</v>
      </c>
      <c r="B1629">
        <v>3.0225702919604878</v>
      </c>
      <c r="C1629">
        <v>-2.2570291960487765E-2</v>
      </c>
    </row>
    <row r="1630" spans="1:3" x14ac:dyDescent="0.3">
      <c r="A1630">
        <v>1604</v>
      </c>
      <c r="B1630">
        <v>3.1850855149352215</v>
      </c>
      <c r="C1630">
        <v>-0.18508551493522152</v>
      </c>
    </row>
    <row r="1631" spans="1:3" x14ac:dyDescent="0.3">
      <c r="A1631">
        <v>1605</v>
      </c>
      <c r="B1631">
        <v>3.9218526578229023</v>
      </c>
      <c r="C1631">
        <v>1.0781473421770977</v>
      </c>
    </row>
    <row r="1632" spans="1:3" x14ac:dyDescent="0.3">
      <c r="A1632">
        <v>1606</v>
      </c>
      <c r="B1632">
        <v>1.8843833359399622</v>
      </c>
      <c r="C1632">
        <v>3.1156166640600378</v>
      </c>
    </row>
    <row r="1633" spans="1:3" x14ac:dyDescent="0.3">
      <c r="A1633">
        <v>1607</v>
      </c>
      <c r="B1633">
        <v>3.6791572582236238</v>
      </c>
      <c r="C1633">
        <v>-1.6791572582236238</v>
      </c>
    </row>
    <row r="1634" spans="1:3" x14ac:dyDescent="0.3">
      <c r="A1634">
        <v>1608</v>
      </c>
      <c r="B1634">
        <v>3.0587869000921559</v>
      </c>
      <c r="C1634">
        <v>4.9412130999078441</v>
      </c>
    </row>
    <row r="1635" spans="1:3" x14ac:dyDescent="0.3">
      <c r="A1635">
        <v>1609</v>
      </c>
      <c r="B1635">
        <v>3.7345717925873982</v>
      </c>
      <c r="C1635">
        <v>-0.73457179258739824</v>
      </c>
    </row>
    <row r="1636" spans="1:3" x14ac:dyDescent="0.3">
      <c r="A1636">
        <v>1610</v>
      </c>
      <c r="B1636">
        <v>2.5618472291997447</v>
      </c>
      <c r="C1636">
        <v>4.4381527708002553</v>
      </c>
    </row>
    <row r="1637" spans="1:3" x14ac:dyDescent="0.3">
      <c r="A1637">
        <v>1611</v>
      </c>
      <c r="B1637">
        <v>2.8225119014328772</v>
      </c>
      <c r="C1637">
        <v>0.17748809856712278</v>
      </c>
    </row>
    <row r="1638" spans="1:3" x14ac:dyDescent="0.3">
      <c r="A1638">
        <v>1612</v>
      </c>
      <c r="B1638">
        <v>2.8538976252393535</v>
      </c>
      <c r="C1638">
        <v>0.14610237476064647</v>
      </c>
    </row>
    <row r="1639" spans="1:3" x14ac:dyDescent="0.3">
      <c r="A1639">
        <v>1613</v>
      </c>
      <c r="B1639">
        <v>2.6665069084416055</v>
      </c>
      <c r="C1639">
        <v>-0.66650690844160554</v>
      </c>
    </row>
    <row r="1640" spans="1:3" x14ac:dyDescent="0.3">
      <c r="A1640">
        <v>1614</v>
      </c>
      <c r="B1640">
        <v>3.3007517272714044</v>
      </c>
      <c r="C1640">
        <v>1.6992482727285956</v>
      </c>
    </row>
    <row r="1641" spans="1:3" x14ac:dyDescent="0.3">
      <c r="A1641">
        <v>1615</v>
      </c>
      <c r="B1641">
        <v>3.3418523242890159</v>
      </c>
      <c r="C1641">
        <v>-0.34185232428901591</v>
      </c>
    </row>
    <row r="1642" spans="1:3" x14ac:dyDescent="0.3">
      <c r="A1642">
        <v>1616</v>
      </c>
      <c r="B1642">
        <v>3.0307734084471396</v>
      </c>
      <c r="C1642">
        <v>1.9692265915528604</v>
      </c>
    </row>
    <row r="1643" spans="1:3" x14ac:dyDescent="0.3">
      <c r="A1643">
        <v>1617</v>
      </c>
      <c r="B1643">
        <v>3.298307111218362</v>
      </c>
      <c r="C1643">
        <v>-0.29830711121836195</v>
      </c>
    </row>
    <row r="1644" spans="1:3" x14ac:dyDescent="0.3">
      <c r="A1644">
        <v>1618</v>
      </c>
      <c r="B1644">
        <v>3.1189305651865911</v>
      </c>
      <c r="C1644">
        <v>4.8810694348134085</v>
      </c>
    </row>
    <row r="1645" spans="1:3" x14ac:dyDescent="0.3">
      <c r="A1645">
        <v>1619</v>
      </c>
      <c r="B1645">
        <v>3.8096546666335858</v>
      </c>
      <c r="C1645">
        <v>1.1903453333664142</v>
      </c>
    </row>
    <row r="1646" spans="1:3" x14ac:dyDescent="0.3">
      <c r="A1646">
        <v>1620</v>
      </c>
      <c r="B1646">
        <v>2.6940606818193507</v>
      </c>
      <c r="C1646">
        <v>-1.6940606818193507</v>
      </c>
    </row>
    <row r="1647" spans="1:3" x14ac:dyDescent="0.3">
      <c r="A1647">
        <v>1621</v>
      </c>
      <c r="B1647">
        <v>2.5520473305156459</v>
      </c>
      <c r="C1647">
        <v>-2.5520473305156459</v>
      </c>
    </row>
    <row r="1648" spans="1:3" x14ac:dyDescent="0.3">
      <c r="A1648">
        <v>1622</v>
      </c>
      <c r="B1648">
        <v>3.0476093703581215</v>
      </c>
      <c r="C1648">
        <v>-1.0476093703581215</v>
      </c>
    </row>
    <row r="1649" spans="1:3" x14ac:dyDescent="0.3">
      <c r="A1649">
        <v>1623</v>
      </c>
      <c r="B1649">
        <v>2.2775343385272451</v>
      </c>
      <c r="C1649">
        <v>-1.2775343385272451</v>
      </c>
    </row>
    <row r="1650" spans="1:3" x14ac:dyDescent="0.3">
      <c r="A1650">
        <v>1624</v>
      </c>
      <c r="B1650">
        <v>3.0362898403934939</v>
      </c>
      <c r="C1650">
        <v>0.96371015960650608</v>
      </c>
    </row>
    <row r="1651" spans="1:3" x14ac:dyDescent="0.3">
      <c r="A1651">
        <v>1625</v>
      </c>
      <c r="B1651">
        <v>3.3024402103893173</v>
      </c>
      <c r="C1651">
        <v>-1.3024402103893173</v>
      </c>
    </row>
    <row r="1652" spans="1:3" x14ac:dyDescent="0.3">
      <c r="A1652">
        <v>1626</v>
      </c>
      <c r="B1652">
        <v>3.7556859158295306</v>
      </c>
      <c r="C1652">
        <v>-0.7556859158295306</v>
      </c>
    </row>
    <row r="1653" spans="1:3" x14ac:dyDescent="0.3">
      <c r="A1653">
        <v>1627</v>
      </c>
      <c r="B1653">
        <v>2.5374493833418454</v>
      </c>
      <c r="C1653">
        <v>-0.53744938334184544</v>
      </c>
    </row>
    <row r="1654" spans="1:3" x14ac:dyDescent="0.3">
      <c r="A1654">
        <v>1628</v>
      </c>
      <c r="B1654">
        <v>2.6196570491554629</v>
      </c>
      <c r="C1654">
        <v>-0.61965704915546294</v>
      </c>
    </row>
    <row r="1655" spans="1:3" x14ac:dyDescent="0.3">
      <c r="A1655">
        <v>1629</v>
      </c>
      <c r="B1655">
        <v>3.3471102575994984</v>
      </c>
      <c r="C1655">
        <v>0.65288974240050157</v>
      </c>
    </row>
    <row r="1656" spans="1:3" x14ac:dyDescent="0.3">
      <c r="A1656">
        <v>1630</v>
      </c>
      <c r="B1656">
        <v>3.147874317834658</v>
      </c>
      <c r="C1656">
        <v>-2.147874317834658</v>
      </c>
    </row>
    <row r="1657" spans="1:3" x14ac:dyDescent="0.3">
      <c r="A1657">
        <v>1631</v>
      </c>
      <c r="B1657">
        <v>2.7033570307723784</v>
      </c>
      <c r="C1657">
        <v>-0.70335703077237843</v>
      </c>
    </row>
    <row r="1658" spans="1:3" x14ac:dyDescent="0.3">
      <c r="A1658">
        <v>1632</v>
      </c>
      <c r="B1658">
        <v>2.7124171921417921</v>
      </c>
      <c r="C1658">
        <v>-0.71241719214179211</v>
      </c>
    </row>
    <row r="1659" spans="1:3" x14ac:dyDescent="0.3">
      <c r="A1659">
        <v>1633</v>
      </c>
      <c r="B1659">
        <v>4.1651238576756802</v>
      </c>
      <c r="C1659">
        <v>-2.1651238576756802</v>
      </c>
    </row>
    <row r="1660" spans="1:3" x14ac:dyDescent="0.3">
      <c r="A1660">
        <v>1634</v>
      </c>
      <c r="B1660">
        <v>3.3297114429297605</v>
      </c>
      <c r="C1660">
        <v>-2.3297114429297605</v>
      </c>
    </row>
    <row r="1661" spans="1:3" x14ac:dyDescent="0.3">
      <c r="A1661">
        <v>1635</v>
      </c>
      <c r="B1661">
        <v>3.0941576719550579</v>
      </c>
      <c r="C1661">
        <v>-2.0941576719550579</v>
      </c>
    </row>
    <row r="1662" spans="1:3" x14ac:dyDescent="0.3">
      <c r="A1662">
        <v>1636</v>
      </c>
      <c r="B1662">
        <v>2.9199788558277748</v>
      </c>
      <c r="C1662">
        <v>2.0800211441722252</v>
      </c>
    </row>
    <row r="1663" spans="1:3" x14ac:dyDescent="0.3">
      <c r="A1663">
        <v>1637</v>
      </c>
      <c r="B1663">
        <v>3.7611209636019236</v>
      </c>
      <c r="C1663">
        <v>1.2388790363980764</v>
      </c>
    </row>
    <row r="1664" spans="1:3" x14ac:dyDescent="0.3">
      <c r="A1664">
        <v>1638</v>
      </c>
      <c r="B1664">
        <v>3.4548479426268557</v>
      </c>
      <c r="C1664">
        <v>-2.4548479426268557</v>
      </c>
    </row>
    <row r="1665" spans="1:3" x14ac:dyDescent="0.3">
      <c r="A1665">
        <v>1639</v>
      </c>
      <c r="B1665">
        <v>3.5700091808345915</v>
      </c>
      <c r="C1665">
        <v>-2.5700091808345915</v>
      </c>
    </row>
    <row r="1666" spans="1:3" x14ac:dyDescent="0.3">
      <c r="A1666">
        <v>1640</v>
      </c>
      <c r="B1666">
        <v>3.4875412564818093</v>
      </c>
      <c r="C1666">
        <v>-0.48754125648180935</v>
      </c>
    </row>
    <row r="1667" spans="1:3" x14ac:dyDescent="0.3">
      <c r="A1667">
        <v>1641</v>
      </c>
      <c r="B1667">
        <v>3.4132565113184059</v>
      </c>
      <c r="C1667">
        <v>0.58674348868159409</v>
      </c>
    </row>
    <row r="1668" spans="1:3" x14ac:dyDescent="0.3">
      <c r="A1668">
        <v>1642</v>
      </c>
      <c r="B1668">
        <v>2.4850090299553607</v>
      </c>
      <c r="C1668">
        <v>-1.4850090299553607</v>
      </c>
    </row>
    <row r="1669" spans="1:3" x14ac:dyDescent="0.3">
      <c r="A1669">
        <v>1643</v>
      </c>
      <c r="B1669">
        <v>2.7597227047921975</v>
      </c>
      <c r="C1669">
        <v>1.2402772952078025</v>
      </c>
    </row>
    <row r="1670" spans="1:3" x14ac:dyDescent="0.3">
      <c r="A1670">
        <v>1644</v>
      </c>
      <c r="B1670">
        <v>2.8555525932362986</v>
      </c>
      <c r="C1670">
        <v>-0.85555259323629862</v>
      </c>
    </row>
    <row r="1671" spans="1:3" x14ac:dyDescent="0.3">
      <c r="A1671">
        <v>1645</v>
      </c>
      <c r="B1671">
        <v>3.2194208505062218</v>
      </c>
      <c r="C1671">
        <v>0.78057914949377816</v>
      </c>
    </row>
    <row r="1672" spans="1:3" x14ac:dyDescent="0.3">
      <c r="A1672">
        <v>1646</v>
      </c>
      <c r="B1672">
        <v>3.2101279264559808</v>
      </c>
      <c r="C1672">
        <v>-2.2101279264559808</v>
      </c>
    </row>
    <row r="1673" spans="1:3" x14ac:dyDescent="0.3">
      <c r="A1673">
        <v>1647</v>
      </c>
      <c r="B1673">
        <v>2.9435626773388699</v>
      </c>
      <c r="C1673">
        <v>-1.9435626773388699</v>
      </c>
    </row>
    <row r="1674" spans="1:3" x14ac:dyDescent="0.3">
      <c r="A1674">
        <v>1648</v>
      </c>
      <c r="B1674">
        <v>2.9086394559824864</v>
      </c>
      <c r="C1674">
        <v>-0.90863945598248641</v>
      </c>
    </row>
    <row r="1675" spans="1:3" x14ac:dyDescent="0.3">
      <c r="A1675">
        <v>1649</v>
      </c>
      <c r="B1675">
        <v>3.47550671592608</v>
      </c>
      <c r="C1675">
        <v>0.52449328407392004</v>
      </c>
    </row>
    <row r="1676" spans="1:3" x14ac:dyDescent="0.3">
      <c r="A1676">
        <v>1650</v>
      </c>
      <c r="B1676">
        <v>2.7085881619241396</v>
      </c>
      <c r="C1676">
        <v>-0.70858816192413965</v>
      </c>
    </row>
    <row r="1677" spans="1:3" x14ac:dyDescent="0.3">
      <c r="A1677">
        <v>1651</v>
      </c>
      <c r="B1677">
        <v>2.4740005638003484</v>
      </c>
      <c r="C1677">
        <v>-0.47400056380034838</v>
      </c>
    </row>
    <row r="1678" spans="1:3" x14ac:dyDescent="0.3">
      <c r="A1678">
        <v>1652</v>
      </c>
      <c r="B1678">
        <v>3.5072237420156465</v>
      </c>
      <c r="C1678">
        <v>1.4927762579843535</v>
      </c>
    </row>
    <row r="1679" spans="1:3" x14ac:dyDescent="0.3">
      <c r="A1679">
        <v>1653</v>
      </c>
      <c r="B1679">
        <v>3.6038230198225674</v>
      </c>
      <c r="C1679">
        <v>-0.60382301982256736</v>
      </c>
    </row>
    <row r="1680" spans="1:3" x14ac:dyDescent="0.3">
      <c r="A1680">
        <v>1654</v>
      </c>
      <c r="B1680">
        <v>1.8416049797443423</v>
      </c>
      <c r="C1680">
        <v>-1.8416049797443423</v>
      </c>
    </row>
    <row r="1681" spans="1:3" x14ac:dyDescent="0.3">
      <c r="A1681">
        <v>1655</v>
      </c>
      <c r="B1681">
        <v>2.7128728455060549</v>
      </c>
      <c r="C1681">
        <v>2.2871271544939451</v>
      </c>
    </row>
    <row r="1682" spans="1:3" x14ac:dyDescent="0.3">
      <c r="A1682">
        <v>1656</v>
      </c>
      <c r="B1682">
        <v>3.3486395472349684</v>
      </c>
      <c r="C1682">
        <v>-0.34863954723496837</v>
      </c>
    </row>
    <row r="1683" spans="1:3" x14ac:dyDescent="0.3">
      <c r="A1683">
        <v>1657</v>
      </c>
      <c r="B1683">
        <v>2.6806064835803971</v>
      </c>
      <c r="C1683">
        <v>-1.6806064835803971</v>
      </c>
    </row>
    <row r="1684" spans="1:3" x14ac:dyDescent="0.3">
      <c r="A1684">
        <v>1658</v>
      </c>
      <c r="B1684">
        <v>3.9224741458783958</v>
      </c>
      <c r="C1684">
        <v>1.0775258541216042</v>
      </c>
    </row>
    <row r="1685" spans="1:3" x14ac:dyDescent="0.3">
      <c r="A1685">
        <v>1659</v>
      </c>
      <c r="B1685">
        <v>2.5145566194651585</v>
      </c>
      <c r="C1685">
        <v>3.4854433805348415</v>
      </c>
    </row>
    <row r="1686" spans="1:3" x14ac:dyDescent="0.3">
      <c r="A1686">
        <v>1660</v>
      </c>
      <c r="B1686">
        <v>3.3767235235404072</v>
      </c>
      <c r="C1686">
        <v>0.62327647645959283</v>
      </c>
    </row>
    <row r="1687" spans="1:3" x14ac:dyDescent="0.3">
      <c r="A1687">
        <v>1661</v>
      </c>
      <c r="B1687">
        <v>3.5937978374366257</v>
      </c>
      <c r="C1687">
        <v>0.40620216256337427</v>
      </c>
    </row>
    <row r="1688" spans="1:3" x14ac:dyDescent="0.3">
      <c r="A1688">
        <v>1662</v>
      </c>
      <c r="B1688">
        <v>3.1657056930549938</v>
      </c>
      <c r="C1688">
        <v>0.83429430694500617</v>
      </c>
    </row>
    <row r="1689" spans="1:3" x14ac:dyDescent="0.3">
      <c r="A1689">
        <v>1663</v>
      </c>
      <c r="B1689">
        <v>2.9010289872978565</v>
      </c>
      <c r="C1689">
        <v>9.8971012702143479E-2</v>
      </c>
    </row>
    <row r="1690" spans="1:3" x14ac:dyDescent="0.3">
      <c r="A1690">
        <v>1664</v>
      </c>
      <c r="B1690">
        <v>3.6534621578848974</v>
      </c>
      <c r="C1690">
        <v>0.34653784211510263</v>
      </c>
    </row>
    <row r="1691" spans="1:3" x14ac:dyDescent="0.3">
      <c r="A1691">
        <v>1665</v>
      </c>
      <c r="B1691">
        <v>3.4707131937527045</v>
      </c>
      <c r="C1691">
        <v>-0.47071319375270448</v>
      </c>
    </row>
    <row r="1692" spans="1:3" x14ac:dyDescent="0.3">
      <c r="A1692">
        <v>1666</v>
      </c>
      <c r="B1692">
        <v>3.898866987446997</v>
      </c>
      <c r="C1692">
        <v>-1.898866987446997</v>
      </c>
    </row>
    <row r="1693" spans="1:3" x14ac:dyDescent="0.3">
      <c r="A1693">
        <v>1667</v>
      </c>
      <c r="B1693">
        <v>2.5588527221350752</v>
      </c>
      <c r="C1693">
        <v>3.4411472778649248</v>
      </c>
    </row>
    <row r="1694" spans="1:3" x14ac:dyDescent="0.3">
      <c r="A1694">
        <v>1668</v>
      </c>
      <c r="B1694">
        <v>4.0158302957991854</v>
      </c>
      <c r="C1694">
        <v>-1.0158302957991854</v>
      </c>
    </row>
    <row r="1695" spans="1:3" x14ac:dyDescent="0.3">
      <c r="A1695">
        <v>1669</v>
      </c>
      <c r="B1695">
        <v>3.2349344245385745</v>
      </c>
      <c r="C1695">
        <v>-2.2349344245385745</v>
      </c>
    </row>
    <row r="1696" spans="1:3" x14ac:dyDescent="0.3">
      <c r="A1696">
        <v>1670</v>
      </c>
      <c r="B1696">
        <v>3.0007595110719789</v>
      </c>
      <c r="C1696">
        <v>-1.0007595110719789</v>
      </c>
    </row>
    <row r="1697" spans="1:3" x14ac:dyDescent="0.3">
      <c r="A1697">
        <v>1671</v>
      </c>
      <c r="B1697">
        <v>3.1702167807341115</v>
      </c>
      <c r="C1697">
        <v>0.82978321926588849</v>
      </c>
    </row>
    <row r="1698" spans="1:3" x14ac:dyDescent="0.3">
      <c r="A1698">
        <v>1672</v>
      </c>
      <c r="B1698">
        <v>2.9619442193354519</v>
      </c>
      <c r="C1698">
        <v>-1.9619442193354519</v>
      </c>
    </row>
    <row r="1699" spans="1:3" x14ac:dyDescent="0.3">
      <c r="A1699">
        <v>1673</v>
      </c>
      <c r="B1699">
        <v>2.7877464382078281</v>
      </c>
      <c r="C1699">
        <v>1.2122535617921719</v>
      </c>
    </row>
    <row r="1700" spans="1:3" x14ac:dyDescent="0.3">
      <c r="A1700">
        <v>1674</v>
      </c>
      <c r="B1700">
        <v>3.3040132830863738</v>
      </c>
      <c r="C1700">
        <v>1.6959867169136262</v>
      </c>
    </row>
    <row r="1701" spans="1:3" x14ac:dyDescent="0.3">
      <c r="A1701">
        <v>1675</v>
      </c>
      <c r="B1701">
        <v>3.0268327555987793</v>
      </c>
      <c r="C1701">
        <v>0.97316724440122071</v>
      </c>
    </row>
    <row r="1702" spans="1:3" x14ac:dyDescent="0.3">
      <c r="A1702">
        <v>1676</v>
      </c>
      <c r="B1702">
        <v>3.4520220244437994</v>
      </c>
      <c r="C1702">
        <v>-3.4520220244437994</v>
      </c>
    </row>
    <row r="1703" spans="1:3" x14ac:dyDescent="0.3">
      <c r="A1703">
        <v>1677</v>
      </c>
      <c r="B1703">
        <v>2.5649056704458846</v>
      </c>
      <c r="C1703">
        <v>1.4350943295541154</v>
      </c>
    </row>
    <row r="1704" spans="1:3" x14ac:dyDescent="0.3">
      <c r="A1704">
        <v>1678</v>
      </c>
      <c r="B1704">
        <v>3.1539563402571051</v>
      </c>
      <c r="C1704">
        <v>0.84604365974289486</v>
      </c>
    </row>
    <row r="1705" spans="1:3" x14ac:dyDescent="0.3">
      <c r="A1705">
        <v>1679</v>
      </c>
      <c r="B1705">
        <v>2.5639701476924208</v>
      </c>
      <c r="C1705">
        <v>-1.5639701476924208</v>
      </c>
    </row>
    <row r="1706" spans="1:3" x14ac:dyDescent="0.3">
      <c r="A1706">
        <v>1680</v>
      </c>
      <c r="B1706">
        <v>1.9278944327825716</v>
      </c>
      <c r="C1706">
        <v>-0.92789443278257155</v>
      </c>
    </row>
    <row r="1707" spans="1:3" x14ac:dyDescent="0.3">
      <c r="A1707">
        <v>1681</v>
      </c>
      <c r="B1707">
        <v>1.9492591660508727</v>
      </c>
      <c r="C1707">
        <v>-0.94925916605087268</v>
      </c>
    </row>
    <row r="1708" spans="1:3" x14ac:dyDescent="0.3">
      <c r="A1708">
        <v>1682</v>
      </c>
      <c r="B1708">
        <v>3.3142757872199575</v>
      </c>
      <c r="C1708">
        <v>-1.3142757872199575</v>
      </c>
    </row>
    <row r="1709" spans="1:3" x14ac:dyDescent="0.3">
      <c r="A1709">
        <v>1683</v>
      </c>
      <c r="B1709">
        <v>3.217194715707679</v>
      </c>
      <c r="C1709">
        <v>-2.217194715707679</v>
      </c>
    </row>
    <row r="1710" spans="1:3" x14ac:dyDescent="0.3">
      <c r="A1710">
        <v>1684</v>
      </c>
      <c r="B1710">
        <v>1.8438067879594313</v>
      </c>
      <c r="C1710">
        <v>-0.84380678795943131</v>
      </c>
    </row>
    <row r="1711" spans="1:3" x14ac:dyDescent="0.3">
      <c r="A1711">
        <v>1685</v>
      </c>
      <c r="B1711">
        <v>2.4312222076047285</v>
      </c>
      <c r="C1711">
        <v>2.5687777923952715</v>
      </c>
    </row>
    <row r="1712" spans="1:3" x14ac:dyDescent="0.3">
      <c r="A1712">
        <v>1686</v>
      </c>
      <c r="B1712">
        <v>3.095216466039028</v>
      </c>
      <c r="C1712">
        <v>-3.095216466039028</v>
      </c>
    </row>
    <row r="1713" spans="1:3" x14ac:dyDescent="0.3">
      <c r="A1713">
        <v>1687</v>
      </c>
      <c r="B1713">
        <v>3.6133752067202711</v>
      </c>
      <c r="C1713">
        <v>-1.6133752067202711</v>
      </c>
    </row>
    <row r="1714" spans="1:3" x14ac:dyDescent="0.3">
      <c r="A1714">
        <v>1688</v>
      </c>
      <c r="B1714">
        <v>3.1705721619265352</v>
      </c>
      <c r="C1714">
        <v>-2.1705721619265352</v>
      </c>
    </row>
    <row r="1715" spans="1:3" x14ac:dyDescent="0.3">
      <c r="A1715">
        <v>1689</v>
      </c>
      <c r="B1715">
        <v>3.3381869082295079</v>
      </c>
      <c r="C1715">
        <v>-3.3381869082295079</v>
      </c>
    </row>
    <row r="1716" spans="1:3" x14ac:dyDescent="0.3">
      <c r="A1716">
        <v>1690</v>
      </c>
      <c r="B1716">
        <v>2.7036881061919673</v>
      </c>
      <c r="C1716">
        <v>-0.70368810619196731</v>
      </c>
    </row>
    <row r="1717" spans="1:3" x14ac:dyDescent="0.3">
      <c r="A1717">
        <v>1691</v>
      </c>
      <c r="B1717">
        <v>2.7850069293876594</v>
      </c>
      <c r="C1717">
        <v>-1.7850069293876594</v>
      </c>
    </row>
    <row r="1718" spans="1:3" x14ac:dyDescent="0.3">
      <c r="A1718">
        <v>1692</v>
      </c>
      <c r="B1718">
        <v>3.3431647674425657</v>
      </c>
      <c r="C1718">
        <v>1.6568352325574343</v>
      </c>
    </row>
    <row r="1719" spans="1:3" x14ac:dyDescent="0.3">
      <c r="A1719">
        <v>1693</v>
      </c>
      <c r="B1719">
        <v>4.0466764631418295</v>
      </c>
      <c r="C1719">
        <v>-4.6676463141829494E-2</v>
      </c>
    </row>
    <row r="1720" spans="1:3" x14ac:dyDescent="0.3">
      <c r="A1720">
        <v>1694</v>
      </c>
      <c r="B1720">
        <v>2.8351623582893146</v>
      </c>
      <c r="C1720">
        <v>2.1648376417106854</v>
      </c>
    </row>
    <row r="1721" spans="1:3" x14ac:dyDescent="0.3">
      <c r="A1721">
        <v>1695</v>
      </c>
      <c r="B1721">
        <v>3.1492903526253038</v>
      </c>
      <c r="C1721">
        <v>0.85070964737469623</v>
      </c>
    </row>
    <row r="1722" spans="1:3" x14ac:dyDescent="0.3">
      <c r="A1722">
        <v>1696</v>
      </c>
      <c r="B1722">
        <v>2.3697981120117912</v>
      </c>
      <c r="C1722">
        <v>-0.36979811201179125</v>
      </c>
    </row>
    <row r="1723" spans="1:3" x14ac:dyDescent="0.3">
      <c r="A1723">
        <v>1697</v>
      </c>
      <c r="B1723">
        <v>2.4158980625355717</v>
      </c>
      <c r="C1723">
        <v>2.5841019374644283</v>
      </c>
    </row>
    <row r="1724" spans="1:3" x14ac:dyDescent="0.3">
      <c r="A1724">
        <v>1698</v>
      </c>
      <c r="B1724">
        <v>3.6499327539534407</v>
      </c>
      <c r="C1724">
        <v>-1.6499327539534407</v>
      </c>
    </row>
    <row r="1725" spans="1:3" x14ac:dyDescent="0.3">
      <c r="A1725">
        <v>1699</v>
      </c>
      <c r="B1725">
        <v>3.7060604086294635</v>
      </c>
      <c r="C1725">
        <v>2.2939395913705365</v>
      </c>
    </row>
    <row r="1726" spans="1:3" x14ac:dyDescent="0.3">
      <c r="A1726">
        <v>1700</v>
      </c>
      <c r="B1726">
        <v>3.3085520890287867</v>
      </c>
      <c r="C1726">
        <v>-2.3085520890287867</v>
      </c>
    </row>
    <row r="1727" spans="1:3" x14ac:dyDescent="0.3">
      <c r="A1727">
        <v>1701</v>
      </c>
      <c r="B1727">
        <v>3.1381285177018974</v>
      </c>
      <c r="C1727">
        <v>0.86187148229810262</v>
      </c>
    </row>
    <row r="1728" spans="1:3" x14ac:dyDescent="0.3">
      <c r="A1728">
        <v>1702</v>
      </c>
      <c r="B1728">
        <v>3.6373651470595632</v>
      </c>
      <c r="C1728">
        <v>2.3626348529404368</v>
      </c>
    </row>
    <row r="1729" spans="1:3" x14ac:dyDescent="0.3">
      <c r="A1729">
        <v>1703</v>
      </c>
      <c r="B1729">
        <v>3.1657056930549938</v>
      </c>
      <c r="C1729">
        <v>-2.1657056930549938</v>
      </c>
    </row>
    <row r="1730" spans="1:3" x14ac:dyDescent="0.3">
      <c r="A1730">
        <v>1704</v>
      </c>
      <c r="B1730">
        <v>2.8848614195830415</v>
      </c>
      <c r="C1730">
        <v>1.1151385804169585</v>
      </c>
    </row>
    <row r="1731" spans="1:3" x14ac:dyDescent="0.3">
      <c r="A1731">
        <v>1705</v>
      </c>
      <c r="B1731">
        <v>2.3303616279673887</v>
      </c>
      <c r="C1731">
        <v>0.66963837203261134</v>
      </c>
    </row>
    <row r="1732" spans="1:3" x14ac:dyDescent="0.3">
      <c r="A1732">
        <v>1706</v>
      </c>
      <c r="B1732">
        <v>3.2250070206401413</v>
      </c>
      <c r="C1732">
        <v>-1.2250070206401413</v>
      </c>
    </row>
    <row r="1733" spans="1:3" x14ac:dyDescent="0.3">
      <c r="A1733">
        <v>1707</v>
      </c>
      <c r="B1733">
        <v>2.9578254539522484</v>
      </c>
      <c r="C1733">
        <v>-2.9578254539522484</v>
      </c>
    </row>
    <row r="1734" spans="1:3" x14ac:dyDescent="0.3">
      <c r="A1734">
        <v>1708</v>
      </c>
      <c r="B1734">
        <v>2.783009080594006</v>
      </c>
      <c r="C1734">
        <v>1.216990919405994</v>
      </c>
    </row>
    <row r="1735" spans="1:3" x14ac:dyDescent="0.3">
      <c r="A1735">
        <v>1709</v>
      </c>
      <c r="B1735">
        <v>3.1100994446291201</v>
      </c>
      <c r="C1735">
        <v>2.8899005553708799</v>
      </c>
    </row>
    <row r="1736" spans="1:3" x14ac:dyDescent="0.3">
      <c r="A1736">
        <v>1710</v>
      </c>
      <c r="B1736">
        <v>3.7478551651456695</v>
      </c>
      <c r="C1736">
        <v>0.25214483485433048</v>
      </c>
    </row>
    <row r="1737" spans="1:3" x14ac:dyDescent="0.3">
      <c r="A1737">
        <v>1711</v>
      </c>
      <c r="B1737">
        <v>3.023565783502844</v>
      </c>
      <c r="C1737">
        <v>-2.023565783502844</v>
      </c>
    </row>
    <row r="1738" spans="1:3" x14ac:dyDescent="0.3">
      <c r="A1738">
        <v>1712</v>
      </c>
      <c r="B1738">
        <v>2.5235522488421021</v>
      </c>
      <c r="C1738">
        <v>0.47644775115789795</v>
      </c>
    </row>
    <row r="1739" spans="1:3" x14ac:dyDescent="0.3">
      <c r="A1739">
        <v>1713</v>
      </c>
      <c r="B1739">
        <v>3.6990525605493882</v>
      </c>
      <c r="C1739">
        <v>0.30094743945061175</v>
      </c>
    </row>
    <row r="1740" spans="1:3" x14ac:dyDescent="0.3">
      <c r="A1740">
        <v>1714</v>
      </c>
      <c r="B1740">
        <v>3.2428663213873548</v>
      </c>
      <c r="C1740">
        <v>-1.2428663213873548</v>
      </c>
    </row>
    <row r="1741" spans="1:3" x14ac:dyDescent="0.3">
      <c r="A1741">
        <v>1715</v>
      </c>
      <c r="B1741">
        <v>3.1589130732444515</v>
      </c>
      <c r="C1741">
        <v>-3.1589130732444515</v>
      </c>
    </row>
    <row r="1742" spans="1:3" x14ac:dyDescent="0.3">
      <c r="A1742">
        <v>1716</v>
      </c>
      <c r="B1742">
        <v>3.2475809288633668</v>
      </c>
      <c r="C1742">
        <v>1.7524190711366332</v>
      </c>
    </row>
    <row r="1743" spans="1:3" x14ac:dyDescent="0.3">
      <c r="A1743">
        <v>1717</v>
      </c>
      <c r="B1743">
        <v>3.7717655058341202</v>
      </c>
      <c r="C1743">
        <v>-1.7717655058341202</v>
      </c>
    </row>
    <row r="1744" spans="1:3" x14ac:dyDescent="0.3">
      <c r="A1744">
        <v>1718</v>
      </c>
      <c r="B1744">
        <v>2.91870742667796</v>
      </c>
      <c r="C1744">
        <v>8.1292573322039985E-2</v>
      </c>
    </row>
    <row r="1745" spans="1:3" x14ac:dyDescent="0.3">
      <c r="A1745">
        <v>1719</v>
      </c>
      <c r="B1745">
        <v>2.9656473025273837</v>
      </c>
      <c r="C1745">
        <v>-1.9656473025273837</v>
      </c>
    </row>
    <row r="1746" spans="1:3" x14ac:dyDescent="0.3">
      <c r="A1746">
        <v>1720</v>
      </c>
      <c r="B1746">
        <v>1.8870755378414268</v>
      </c>
      <c r="C1746">
        <v>1.1129244621585732</v>
      </c>
    </row>
    <row r="1747" spans="1:3" x14ac:dyDescent="0.3">
      <c r="A1747">
        <v>1721</v>
      </c>
      <c r="B1747">
        <v>3.215836902286112</v>
      </c>
      <c r="C1747">
        <v>-0.21583690228611196</v>
      </c>
    </row>
    <row r="1748" spans="1:3" x14ac:dyDescent="0.3">
      <c r="A1748">
        <v>1722</v>
      </c>
      <c r="B1748">
        <v>3.3823096936743267</v>
      </c>
      <c r="C1748">
        <v>0.61769030632567334</v>
      </c>
    </row>
    <row r="1749" spans="1:3" x14ac:dyDescent="0.3">
      <c r="A1749">
        <v>1723</v>
      </c>
      <c r="B1749">
        <v>3.3471102575994984</v>
      </c>
      <c r="C1749">
        <v>-2.3471102575994984</v>
      </c>
    </row>
    <row r="1750" spans="1:3" x14ac:dyDescent="0.3">
      <c r="A1750">
        <v>1724</v>
      </c>
      <c r="B1750">
        <v>2.4090099107035083</v>
      </c>
      <c r="C1750">
        <v>2.5909900892964917</v>
      </c>
    </row>
    <row r="1751" spans="1:3" x14ac:dyDescent="0.3">
      <c r="A1751">
        <v>1725</v>
      </c>
      <c r="B1751">
        <v>2.9474841399382123</v>
      </c>
      <c r="C1751">
        <v>3.0525158600617877</v>
      </c>
    </row>
    <row r="1752" spans="1:3" x14ac:dyDescent="0.3">
      <c r="A1752">
        <v>1726</v>
      </c>
      <c r="B1752">
        <v>3.4489102071892033</v>
      </c>
      <c r="C1752">
        <v>1.5510897928107967</v>
      </c>
    </row>
    <row r="1753" spans="1:3" x14ac:dyDescent="0.3">
      <c r="A1753">
        <v>1727</v>
      </c>
      <c r="B1753">
        <v>2.9025183007904873</v>
      </c>
      <c r="C1753">
        <v>-0.90251830079048734</v>
      </c>
    </row>
    <row r="1754" spans="1:3" x14ac:dyDescent="0.3">
      <c r="A1754">
        <v>1728</v>
      </c>
      <c r="B1754">
        <v>3.2047281500400282</v>
      </c>
      <c r="C1754">
        <v>0.7952718499599718</v>
      </c>
    </row>
    <row r="1755" spans="1:3" x14ac:dyDescent="0.3">
      <c r="A1755">
        <v>1729</v>
      </c>
      <c r="B1755">
        <v>2.5627780834413509</v>
      </c>
      <c r="C1755">
        <v>-2.5627780834413509</v>
      </c>
    </row>
    <row r="1756" spans="1:3" x14ac:dyDescent="0.3">
      <c r="A1756">
        <v>1730</v>
      </c>
      <c r="B1756">
        <v>3.5487577355952782</v>
      </c>
      <c r="C1756">
        <v>-0.54875773559527818</v>
      </c>
    </row>
    <row r="1757" spans="1:3" x14ac:dyDescent="0.3">
      <c r="A1757">
        <v>1731</v>
      </c>
      <c r="B1757">
        <v>3.2463798760513338</v>
      </c>
      <c r="C1757">
        <v>-3.2463798760513338</v>
      </c>
    </row>
    <row r="1758" spans="1:3" x14ac:dyDescent="0.3">
      <c r="A1758">
        <v>1732</v>
      </c>
      <c r="B1758">
        <v>3.6708678654501581</v>
      </c>
      <c r="C1758">
        <v>0.32913213454984191</v>
      </c>
    </row>
    <row r="1759" spans="1:3" x14ac:dyDescent="0.3">
      <c r="A1759">
        <v>1733</v>
      </c>
      <c r="B1759">
        <v>4.2212954438745554</v>
      </c>
      <c r="C1759">
        <v>0.77870455612544465</v>
      </c>
    </row>
    <row r="1760" spans="1:3" x14ac:dyDescent="0.3">
      <c r="A1760">
        <v>1734</v>
      </c>
      <c r="B1760">
        <v>3.2073922990999519</v>
      </c>
      <c r="C1760">
        <v>0.79260770090004806</v>
      </c>
    </row>
    <row r="1761" spans="1:3" x14ac:dyDescent="0.3">
      <c r="A1761">
        <v>1735</v>
      </c>
      <c r="B1761">
        <v>3.465854762062972</v>
      </c>
      <c r="C1761">
        <v>-2.465854762062972</v>
      </c>
    </row>
    <row r="1762" spans="1:3" x14ac:dyDescent="0.3">
      <c r="A1762">
        <v>1736</v>
      </c>
      <c r="B1762">
        <v>3.2751243028637655</v>
      </c>
      <c r="C1762">
        <v>-1.2751243028637655</v>
      </c>
    </row>
    <row r="1763" spans="1:3" x14ac:dyDescent="0.3">
      <c r="A1763">
        <v>1737</v>
      </c>
      <c r="B1763">
        <v>2.9178424458596441</v>
      </c>
      <c r="C1763">
        <v>-1.9178424458596441</v>
      </c>
    </row>
    <row r="1764" spans="1:3" x14ac:dyDescent="0.3">
      <c r="A1764">
        <v>1738</v>
      </c>
      <c r="B1764">
        <v>2.6957189860023427</v>
      </c>
      <c r="C1764">
        <v>0.30428101399765728</v>
      </c>
    </row>
    <row r="1765" spans="1:3" x14ac:dyDescent="0.3">
      <c r="A1765">
        <v>1739</v>
      </c>
      <c r="B1765">
        <v>2.491978825244761</v>
      </c>
      <c r="C1765">
        <v>1.508021174755239</v>
      </c>
    </row>
    <row r="1766" spans="1:3" x14ac:dyDescent="0.3">
      <c r="A1766">
        <v>1740</v>
      </c>
      <c r="B1766">
        <v>3.3458569693440303</v>
      </c>
      <c r="C1766">
        <v>-1.3458569693440303</v>
      </c>
    </row>
    <row r="1767" spans="1:3" x14ac:dyDescent="0.3">
      <c r="A1767">
        <v>1741</v>
      </c>
      <c r="B1767">
        <v>2.6940606818193507</v>
      </c>
      <c r="C1767">
        <v>2.3059393181806493</v>
      </c>
    </row>
    <row r="1768" spans="1:3" x14ac:dyDescent="0.3">
      <c r="A1768">
        <v>1742</v>
      </c>
      <c r="B1768">
        <v>2.4579385382878485</v>
      </c>
      <c r="C1768">
        <v>0.54206146171215153</v>
      </c>
    </row>
    <row r="1769" spans="1:3" x14ac:dyDescent="0.3">
      <c r="A1769">
        <v>1743</v>
      </c>
      <c r="B1769">
        <v>3.0150688784706778</v>
      </c>
      <c r="C1769">
        <v>-1.5068878470677838E-2</v>
      </c>
    </row>
    <row r="1770" spans="1:3" x14ac:dyDescent="0.3">
      <c r="A1770">
        <v>1744</v>
      </c>
      <c r="B1770">
        <v>2.4514395924236991</v>
      </c>
      <c r="C1770">
        <v>-1.4514395924236991</v>
      </c>
    </row>
    <row r="1771" spans="1:3" x14ac:dyDescent="0.3">
      <c r="A1771">
        <v>1745</v>
      </c>
      <c r="B1771">
        <v>2.338418022251294</v>
      </c>
      <c r="C1771">
        <v>-0.33841802225129403</v>
      </c>
    </row>
    <row r="1772" spans="1:3" x14ac:dyDescent="0.3">
      <c r="A1772">
        <v>1746</v>
      </c>
      <c r="B1772">
        <v>3.0303930235398346</v>
      </c>
      <c r="C1772">
        <v>3.9696069764601654</v>
      </c>
    </row>
    <row r="1773" spans="1:3" x14ac:dyDescent="0.3">
      <c r="A1773">
        <v>1747</v>
      </c>
      <c r="B1773">
        <v>3.5275012801706467</v>
      </c>
      <c r="C1773">
        <v>0.47249871982935332</v>
      </c>
    </row>
    <row r="1774" spans="1:3" x14ac:dyDescent="0.3">
      <c r="A1774">
        <v>1748</v>
      </c>
      <c r="B1774">
        <v>2.7487399525512957</v>
      </c>
      <c r="C1774">
        <v>-0.74873995255129566</v>
      </c>
    </row>
    <row r="1775" spans="1:3" x14ac:dyDescent="0.3">
      <c r="A1775">
        <v>1749</v>
      </c>
      <c r="B1775">
        <v>3.3191833317844464</v>
      </c>
      <c r="C1775">
        <v>-3.3191833317844464</v>
      </c>
    </row>
    <row r="1776" spans="1:3" x14ac:dyDescent="0.3">
      <c r="A1776">
        <v>1750</v>
      </c>
      <c r="B1776">
        <v>3.6184920660613673</v>
      </c>
      <c r="C1776">
        <v>-2.6184920660613673</v>
      </c>
    </row>
    <row r="1777" spans="1:3" x14ac:dyDescent="0.3">
      <c r="A1777">
        <v>1751</v>
      </c>
      <c r="B1777">
        <v>3.1478195454091993</v>
      </c>
      <c r="C1777">
        <v>2.8521804545908007</v>
      </c>
    </row>
    <row r="1778" spans="1:3" x14ac:dyDescent="0.3">
      <c r="A1778">
        <v>1752</v>
      </c>
      <c r="B1778">
        <v>3.667922237282137</v>
      </c>
      <c r="C1778">
        <v>-2.667922237282137</v>
      </c>
    </row>
    <row r="1779" spans="1:3" x14ac:dyDescent="0.3">
      <c r="A1779">
        <v>1753</v>
      </c>
      <c r="B1779">
        <v>2.6386658723522767</v>
      </c>
      <c r="C1779">
        <v>1.3613341276477233</v>
      </c>
    </row>
    <row r="1780" spans="1:3" x14ac:dyDescent="0.3">
      <c r="A1780">
        <v>1754</v>
      </c>
      <c r="B1780">
        <v>3.0361302829348809</v>
      </c>
      <c r="C1780">
        <v>-2.0361302829348809</v>
      </c>
    </row>
    <row r="1781" spans="1:3" x14ac:dyDescent="0.3">
      <c r="A1781">
        <v>1755</v>
      </c>
      <c r="B1781">
        <v>2.8722322853586513</v>
      </c>
      <c r="C1781">
        <v>2.1277677146413487</v>
      </c>
    </row>
    <row r="1782" spans="1:3" x14ac:dyDescent="0.3">
      <c r="A1782">
        <v>1756</v>
      </c>
      <c r="B1782">
        <v>3.6400057738674318</v>
      </c>
      <c r="C1782">
        <v>0.35999422613256815</v>
      </c>
    </row>
    <row r="1783" spans="1:3" x14ac:dyDescent="0.3">
      <c r="A1783">
        <v>1757</v>
      </c>
      <c r="B1783">
        <v>3.163920354923841</v>
      </c>
      <c r="C1783">
        <v>-2.163920354923841</v>
      </c>
    </row>
    <row r="1784" spans="1:3" x14ac:dyDescent="0.3">
      <c r="A1784">
        <v>1758</v>
      </c>
      <c r="B1784">
        <v>2.238322539835528</v>
      </c>
      <c r="C1784">
        <v>0.76167746016447202</v>
      </c>
    </row>
    <row r="1785" spans="1:3" x14ac:dyDescent="0.3">
      <c r="A1785">
        <v>1759</v>
      </c>
      <c r="B1785">
        <v>3.5377189801854847</v>
      </c>
      <c r="C1785">
        <v>-1.5377189801854847</v>
      </c>
    </row>
    <row r="1786" spans="1:3" x14ac:dyDescent="0.3">
      <c r="A1786">
        <v>1760</v>
      </c>
      <c r="B1786">
        <v>3.4277165907156455</v>
      </c>
      <c r="C1786">
        <v>3.5722834092843545</v>
      </c>
    </row>
    <row r="1787" spans="1:3" x14ac:dyDescent="0.3">
      <c r="A1787">
        <v>1761</v>
      </c>
      <c r="B1787">
        <v>2.41998679611567</v>
      </c>
      <c r="C1787">
        <v>-0.41998679611567002</v>
      </c>
    </row>
    <row r="1788" spans="1:3" x14ac:dyDescent="0.3">
      <c r="A1788">
        <v>1762</v>
      </c>
      <c r="B1788">
        <v>2.8637926373975171</v>
      </c>
      <c r="C1788">
        <v>0.1362073626024829</v>
      </c>
    </row>
    <row r="1789" spans="1:3" x14ac:dyDescent="0.3">
      <c r="A1789">
        <v>1763</v>
      </c>
      <c r="B1789">
        <v>2.2284511517480818</v>
      </c>
      <c r="C1789">
        <v>-1.2284511517480818</v>
      </c>
    </row>
    <row r="1790" spans="1:3" x14ac:dyDescent="0.3">
      <c r="A1790">
        <v>1764</v>
      </c>
      <c r="B1790">
        <v>3.4438519517736625</v>
      </c>
      <c r="C1790">
        <v>-1.4438519517736625</v>
      </c>
    </row>
    <row r="1791" spans="1:3" x14ac:dyDescent="0.3">
      <c r="A1791">
        <v>1765</v>
      </c>
      <c r="B1791">
        <v>2.6565428937748696</v>
      </c>
      <c r="C1791">
        <v>3.3434571062251304</v>
      </c>
    </row>
    <row r="1792" spans="1:3" x14ac:dyDescent="0.3">
      <c r="A1792">
        <v>1766</v>
      </c>
      <c r="B1792">
        <v>3.7823774190265551</v>
      </c>
      <c r="C1792">
        <v>-3.7823774190265551</v>
      </c>
    </row>
    <row r="1793" spans="1:3" x14ac:dyDescent="0.3">
      <c r="A1793">
        <v>1767</v>
      </c>
      <c r="B1793">
        <v>3.0232251435913682</v>
      </c>
      <c r="C1793">
        <v>-3.0232251435913682</v>
      </c>
    </row>
    <row r="1794" spans="1:3" x14ac:dyDescent="0.3">
      <c r="A1794">
        <v>1768</v>
      </c>
      <c r="B1794">
        <v>2.5258922388219442</v>
      </c>
      <c r="C1794">
        <v>3.4741077611780558</v>
      </c>
    </row>
    <row r="1795" spans="1:3" x14ac:dyDescent="0.3">
      <c r="A1795">
        <v>1769</v>
      </c>
      <c r="B1795">
        <v>2.7539709446523117</v>
      </c>
      <c r="C1795">
        <v>1.2460290553476883</v>
      </c>
    </row>
    <row r="1796" spans="1:3" x14ac:dyDescent="0.3">
      <c r="A1796">
        <v>1770</v>
      </c>
      <c r="B1796">
        <v>3.0209656953243376</v>
      </c>
      <c r="C1796">
        <v>1.9790343046756624</v>
      </c>
    </row>
    <row r="1797" spans="1:3" x14ac:dyDescent="0.3">
      <c r="A1797">
        <v>1771</v>
      </c>
      <c r="B1797">
        <v>2.2536466849046843</v>
      </c>
      <c r="C1797">
        <v>-1.2536466849046843</v>
      </c>
    </row>
    <row r="1798" spans="1:3" x14ac:dyDescent="0.3">
      <c r="A1798">
        <v>1772</v>
      </c>
      <c r="B1798">
        <v>2.9807354734678073</v>
      </c>
      <c r="C1798">
        <v>2.0192645265321927</v>
      </c>
    </row>
    <row r="1799" spans="1:3" x14ac:dyDescent="0.3">
      <c r="A1799">
        <v>1773</v>
      </c>
      <c r="B1799">
        <v>3.5119817918144145</v>
      </c>
      <c r="C1799">
        <v>-3.5119817918144145</v>
      </c>
    </row>
    <row r="1800" spans="1:3" x14ac:dyDescent="0.3">
      <c r="A1800">
        <v>1774</v>
      </c>
      <c r="B1800">
        <v>2.391655989083501</v>
      </c>
      <c r="C1800">
        <v>-0.39165598908350097</v>
      </c>
    </row>
    <row r="1801" spans="1:3" x14ac:dyDescent="0.3">
      <c r="A1801">
        <v>1775</v>
      </c>
      <c r="B1801">
        <v>4.1449784334774638</v>
      </c>
      <c r="C1801">
        <v>1.8550215665225362</v>
      </c>
    </row>
    <row r="1802" spans="1:3" x14ac:dyDescent="0.3">
      <c r="A1802">
        <v>1776</v>
      </c>
      <c r="B1802">
        <v>3.3441715223270001</v>
      </c>
      <c r="C1802">
        <v>-1.3441715223270001</v>
      </c>
    </row>
    <row r="1803" spans="1:3" x14ac:dyDescent="0.3">
      <c r="A1803">
        <v>1777</v>
      </c>
      <c r="B1803">
        <v>3.5421717724600637</v>
      </c>
      <c r="C1803">
        <v>1.4578282275399363</v>
      </c>
    </row>
    <row r="1804" spans="1:3" x14ac:dyDescent="0.3">
      <c r="A1804">
        <v>1778</v>
      </c>
      <c r="B1804">
        <v>2.6461290446584891</v>
      </c>
      <c r="C1804">
        <v>-1.6461290446584891</v>
      </c>
    </row>
    <row r="1805" spans="1:3" x14ac:dyDescent="0.3">
      <c r="A1805">
        <v>1779</v>
      </c>
      <c r="B1805">
        <v>3.4621049095478762</v>
      </c>
      <c r="C1805">
        <v>-0.4621049095478762</v>
      </c>
    </row>
    <row r="1806" spans="1:3" x14ac:dyDescent="0.3">
      <c r="A1806">
        <v>1780</v>
      </c>
      <c r="B1806">
        <v>2.5487730687072805</v>
      </c>
      <c r="C1806">
        <v>-1.5487730687072805</v>
      </c>
    </row>
    <row r="1807" spans="1:3" x14ac:dyDescent="0.3">
      <c r="A1807">
        <v>1781</v>
      </c>
      <c r="B1807">
        <v>2.8345796711454772</v>
      </c>
      <c r="C1807">
        <v>-2.8345796711454772</v>
      </c>
    </row>
    <row r="1808" spans="1:3" x14ac:dyDescent="0.3">
      <c r="A1808">
        <v>1782</v>
      </c>
      <c r="B1808">
        <v>3.1445643510517205</v>
      </c>
      <c r="C1808">
        <v>-0.1445643510517205</v>
      </c>
    </row>
    <row r="1809" spans="1:3" x14ac:dyDescent="0.3">
      <c r="A1809">
        <v>1783</v>
      </c>
      <c r="B1809">
        <v>3.656293251364771</v>
      </c>
      <c r="C1809">
        <v>-0.65629325136477101</v>
      </c>
    </row>
    <row r="1810" spans="1:3" x14ac:dyDescent="0.3">
      <c r="A1810">
        <v>1784</v>
      </c>
      <c r="B1810">
        <v>2.9276595544450172</v>
      </c>
      <c r="C1810">
        <v>-2.9276595544450172</v>
      </c>
    </row>
    <row r="1811" spans="1:3" x14ac:dyDescent="0.3">
      <c r="A1811">
        <v>1785</v>
      </c>
      <c r="B1811">
        <v>2.9379852700624935</v>
      </c>
      <c r="C1811">
        <v>-0.93798527006249355</v>
      </c>
    </row>
    <row r="1812" spans="1:3" x14ac:dyDescent="0.3">
      <c r="A1812">
        <v>1786</v>
      </c>
      <c r="B1812">
        <v>2.5839941852965924</v>
      </c>
      <c r="C1812">
        <v>-0.58399418529659242</v>
      </c>
    </row>
    <row r="1813" spans="1:3" x14ac:dyDescent="0.3">
      <c r="A1813">
        <v>1787</v>
      </c>
      <c r="B1813">
        <v>3.5082302723026269</v>
      </c>
      <c r="C1813">
        <v>0.49176972769737315</v>
      </c>
    </row>
    <row r="1814" spans="1:3" x14ac:dyDescent="0.3">
      <c r="A1814">
        <v>1788</v>
      </c>
      <c r="B1814">
        <v>2.5473736347118345</v>
      </c>
      <c r="C1814">
        <v>-0.54737363471183453</v>
      </c>
    </row>
    <row r="1815" spans="1:3" x14ac:dyDescent="0.3">
      <c r="A1815">
        <v>1789</v>
      </c>
      <c r="B1815">
        <v>2.3812771994350315</v>
      </c>
      <c r="C1815">
        <v>2.6187228005649685</v>
      </c>
    </row>
    <row r="1816" spans="1:3" x14ac:dyDescent="0.3">
      <c r="A1816">
        <v>1790</v>
      </c>
      <c r="B1816">
        <v>2.8307895878048441</v>
      </c>
      <c r="C1816">
        <v>0.16921041219515587</v>
      </c>
    </row>
    <row r="1817" spans="1:3" x14ac:dyDescent="0.3">
      <c r="A1817">
        <v>1791</v>
      </c>
      <c r="B1817">
        <v>3.4586267040714183</v>
      </c>
      <c r="C1817">
        <v>-2.4586267040714183</v>
      </c>
    </row>
    <row r="1818" spans="1:3" x14ac:dyDescent="0.3">
      <c r="A1818">
        <v>1792</v>
      </c>
      <c r="B1818">
        <v>2.7673004619217458</v>
      </c>
      <c r="C1818">
        <v>0.23269953807825416</v>
      </c>
    </row>
    <row r="1819" spans="1:3" x14ac:dyDescent="0.3">
      <c r="A1819">
        <v>1793</v>
      </c>
      <c r="B1819">
        <v>2.9325239219290764</v>
      </c>
      <c r="C1819">
        <v>1.0674760780709236</v>
      </c>
    </row>
    <row r="1820" spans="1:3" x14ac:dyDescent="0.3">
      <c r="A1820">
        <v>1794</v>
      </c>
      <c r="B1820">
        <v>2.7410442676597491</v>
      </c>
      <c r="C1820">
        <v>0.25895573234025093</v>
      </c>
    </row>
    <row r="1821" spans="1:3" x14ac:dyDescent="0.3">
      <c r="A1821">
        <v>1795</v>
      </c>
      <c r="B1821">
        <v>2.2728378848704605</v>
      </c>
      <c r="C1821">
        <v>0.72716211512953954</v>
      </c>
    </row>
    <row r="1822" spans="1:3" x14ac:dyDescent="0.3">
      <c r="A1822">
        <v>1796</v>
      </c>
      <c r="B1822">
        <v>3.3620359061514513</v>
      </c>
      <c r="C1822">
        <v>-0.36203590615145131</v>
      </c>
    </row>
    <row r="1823" spans="1:3" x14ac:dyDescent="0.3">
      <c r="A1823">
        <v>1797</v>
      </c>
      <c r="B1823">
        <v>1.8793798529498802</v>
      </c>
      <c r="C1823">
        <v>2.1206201470501198</v>
      </c>
    </row>
    <row r="1824" spans="1:3" x14ac:dyDescent="0.3">
      <c r="A1824">
        <v>1798</v>
      </c>
      <c r="B1824">
        <v>3.4080405975534762</v>
      </c>
      <c r="C1824">
        <v>5.5919594024465233</v>
      </c>
    </row>
    <row r="1825" spans="1:3" x14ac:dyDescent="0.3">
      <c r="A1825">
        <v>1799</v>
      </c>
      <c r="B1825">
        <v>3.0443268206949163</v>
      </c>
      <c r="C1825">
        <v>-4.4326820694916336E-2</v>
      </c>
    </row>
    <row r="1826" spans="1:3" x14ac:dyDescent="0.3">
      <c r="A1826">
        <v>1800</v>
      </c>
      <c r="B1826">
        <v>3.7159988528834913</v>
      </c>
      <c r="C1826">
        <v>-1.7159988528834913</v>
      </c>
    </row>
    <row r="1827" spans="1:3" x14ac:dyDescent="0.3">
      <c r="A1827">
        <v>1801</v>
      </c>
      <c r="B1827">
        <v>2.4204889981267486</v>
      </c>
      <c r="C1827">
        <v>0.57951100187325144</v>
      </c>
    </row>
    <row r="1828" spans="1:3" x14ac:dyDescent="0.3">
      <c r="A1828">
        <v>1802</v>
      </c>
      <c r="B1828">
        <v>2.8496110419099554</v>
      </c>
      <c r="C1828">
        <v>2.1503889580900446</v>
      </c>
    </row>
    <row r="1829" spans="1:3" x14ac:dyDescent="0.3">
      <c r="A1829">
        <v>1803</v>
      </c>
      <c r="B1829">
        <v>3.5292238624569823</v>
      </c>
      <c r="C1829">
        <v>-2.5292238624569823</v>
      </c>
    </row>
    <row r="1830" spans="1:3" x14ac:dyDescent="0.3">
      <c r="A1830">
        <v>1804</v>
      </c>
      <c r="B1830">
        <v>3.8694768584341115</v>
      </c>
      <c r="C1830">
        <v>0.13052314156588851</v>
      </c>
    </row>
    <row r="1831" spans="1:3" x14ac:dyDescent="0.3">
      <c r="A1831">
        <v>1805</v>
      </c>
      <c r="B1831">
        <v>2.9986441270255222</v>
      </c>
      <c r="C1831">
        <v>-1.9986441270255222</v>
      </c>
    </row>
    <row r="1832" spans="1:3" x14ac:dyDescent="0.3">
      <c r="A1832">
        <v>1806</v>
      </c>
      <c r="B1832">
        <v>3.0989397168074979</v>
      </c>
      <c r="C1832">
        <v>1.9010602831925021</v>
      </c>
    </row>
    <row r="1833" spans="1:3" x14ac:dyDescent="0.3">
      <c r="A1833">
        <v>1807</v>
      </c>
      <c r="B1833">
        <v>2.9887371193059971</v>
      </c>
      <c r="C1833">
        <v>-0.98873711930599706</v>
      </c>
    </row>
    <row r="1834" spans="1:3" x14ac:dyDescent="0.3">
      <c r="A1834">
        <v>1808</v>
      </c>
      <c r="B1834">
        <v>2.4001657500269147</v>
      </c>
      <c r="C1834">
        <v>-0.40016575002691468</v>
      </c>
    </row>
    <row r="1835" spans="1:3" x14ac:dyDescent="0.3">
      <c r="A1835">
        <v>1809</v>
      </c>
      <c r="B1835">
        <v>2.8971988493692975</v>
      </c>
      <c r="C1835">
        <v>-0.8971988493692975</v>
      </c>
    </row>
    <row r="1836" spans="1:3" x14ac:dyDescent="0.3">
      <c r="A1836">
        <v>1810</v>
      </c>
      <c r="B1836">
        <v>3.5819194666755023</v>
      </c>
      <c r="C1836">
        <v>-0.58191946667550232</v>
      </c>
    </row>
    <row r="1837" spans="1:3" x14ac:dyDescent="0.3">
      <c r="A1837">
        <v>1811</v>
      </c>
      <c r="B1837">
        <v>3.899557227182052</v>
      </c>
      <c r="C1837">
        <v>-0.899557227182052</v>
      </c>
    </row>
    <row r="1838" spans="1:3" x14ac:dyDescent="0.3">
      <c r="A1838">
        <v>1812</v>
      </c>
      <c r="B1838">
        <v>3.6320475473345737</v>
      </c>
      <c r="C1838">
        <v>-0.63204754733457369</v>
      </c>
    </row>
    <row r="1839" spans="1:3" x14ac:dyDescent="0.3">
      <c r="A1839">
        <v>1813</v>
      </c>
      <c r="B1839">
        <v>2.8861843972719177</v>
      </c>
      <c r="C1839">
        <v>1.1138156027280823</v>
      </c>
    </row>
    <row r="1840" spans="1:3" x14ac:dyDescent="0.3">
      <c r="A1840">
        <v>1814</v>
      </c>
      <c r="B1840">
        <v>2.7879894777425633</v>
      </c>
      <c r="C1840">
        <v>0.21201052225743666</v>
      </c>
    </row>
    <row r="1841" spans="1:3" x14ac:dyDescent="0.3">
      <c r="A1841">
        <v>1815</v>
      </c>
      <c r="B1841">
        <v>2.7985857364979121</v>
      </c>
      <c r="C1841">
        <v>1.2014142635020879</v>
      </c>
    </row>
    <row r="1842" spans="1:3" x14ac:dyDescent="0.3">
      <c r="A1842">
        <v>1816</v>
      </c>
      <c r="B1842">
        <v>2.1887502400473204</v>
      </c>
      <c r="C1842">
        <v>0.81124975995267956</v>
      </c>
    </row>
    <row r="1843" spans="1:3" x14ac:dyDescent="0.3">
      <c r="A1843">
        <v>1817</v>
      </c>
      <c r="B1843">
        <v>3.6721785220564858</v>
      </c>
      <c r="C1843">
        <v>2.3278214779435142</v>
      </c>
    </row>
    <row r="1844" spans="1:3" x14ac:dyDescent="0.3">
      <c r="A1844">
        <v>1818</v>
      </c>
      <c r="B1844">
        <v>2.8056906909228689</v>
      </c>
      <c r="C1844">
        <v>1.1943093090771311</v>
      </c>
    </row>
    <row r="1845" spans="1:3" x14ac:dyDescent="0.3">
      <c r="A1845">
        <v>1819</v>
      </c>
      <c r="B1845">
        <v>3.1308889300105758</v>
      </c>
      <c r="C1845">
        <v>-2.1308889300105758</v>
      </c>
    </row>
    <row r="1846" spans="1:3" x14ac:dyDescent="0.3">
      <c r="A1846">
        <v>1820</v>
      </c>
      <c r="B1846">
        <v>3.4283271782762803</v>
      </c>
      <c r="C1846">
        <v>1.5716728217237197</v>
      </c>
    </row>
    <row r="1847" spans="1:3" x14ac:dyDescent="0.3">
      <c r="A1847">
        <v>1821</v>
      </c>
      <c r="B1847">
        <v>3.3192588039243001</v>
      </c>
      <c r="C1847">
        <v>0.68074119607569994</v>
      </c>
    </row>
    <row r="1848" spans="1:3" x14ac:dyDescent="0.3">
      <c r="A1848">
        <v>1822</v>
      </c>
      <c r="B1848">
        <v>3.0508514676914582</v>
      </c>
      <c r="C1848">
        <v>1.9491485323085418</v>
      </c>
    </row>
    <row r="1849" spans="1:3" x14ac:dyDescent="0.3">
      <c r="A1849">
        <v>1823</v>
      </c>
      <c r="B1849">
        <v>2.9717357206207935</v>
      </c>
      <c r="C1849">
        <v>3.0282642793792065</v>
      </c>
    </row>
    <row r="1850" spans="1:3" x14ac:dyDescent="0.3">
      <c r="A1850">
        <v>1824</v>
      </c>
      <c r="B1850">
        <v>3.5445480075261391</v>
      </c>
      <c r="C1850">
        <v>0.45545199247386092</v>
      </c>
    </row>
    <row r="1851" spans="1:3" x14ac:dyDescent="0.3">
      <c r="A1851">
        <v>1825</v>
      </c>
      <c r="B1851">
        <v>2.9624550266200602</v>
      </c>
      <c r="C1851">
        <v>-1.9624550266200602</v>
      </c>
    </row>
    <row r="1852" spans="1:3" x14ac:dyDescent="0.3">
      <c r="A1852">
        <v>1826</v>
      </c>
      <c r="B1852">
        <v>3.7873726993975039</v>
      </c>
      <c r="C1852">
        <v>-0.78737269939750387</v>
      </c>
    </row>
    <row r="1853" spans="1:3" x14ac:dyDescent="0.3">
      <c r="A1853">
        <v>1827</v>
      </c>
      <c r="B1853">
        <v>2.7128728455060549</v>
      </c>
      <c r="C1853">
        <v>2.2871271544939451</v>
      </c>
    </row>
    <row r="1854" spans="1:3" x14ac:dyDescent="0.3">
      <c r="A1854">
        <v>1828</v>
      </c>
      <c r="B1854">
        <v>4.15922704082202</v>
      </c>
      <c r="C1854">
        <v>-0.15922704082201999</v>
      </c>
    </row>
    <row r="1855" spans="1:3" x14ac:dyDescent="0.3">
      <c r="A1855">
        <v>1829</v>
      </c>
      <c r="B1855">
        <v>2.5928441928089194</v>
      </c>
      <c r="C1855">
        <v>-1.5928441928089194</v>
      </c>
    </row>
    <row r="1856" spans="1:3" x14ac:dyDescent="0.3">
      <c r="A1856">
        <v>1830</v>
      </c>
      <c r="B1856">
        <v>3.1192004133966895</v>
      </c>
      <c r="C1856">
        <v>-1.1192004133966895</v>
      </c>
    </row>
    <row r="1857" spans="1:3" x14ac:dyDescent="0.3">
      <c r="A1857">
        <v>1831</v>
      </c>
      <c r="B1857">
        <v>2.7832838865839955</v>
      </c>
      <c r="C1857">
        <v>0.2167161134160045</v>
      </c>
    </row>
    <row r="1858" spans="1:3" x14ac:dyDescent="0.3">
      <c r="A1858">
        <v>1832</v>
      </c>
      <c r="B1858">
        <v>2.8783673817969202</v>
      </c>
      <c r="C1858">
        <v>-0.8783673817969202</v>
      </c>
    </row>
    <row r="1859" spans="1:3" x14ac:dyDescent="0.3">
      <c r="A1859">
        <v>1833</v>
      </c>
      <c r="B1859">
        <v>2.6016310783306951</v>
      </c>
      <c r="C1859">
        <v>-0.60163107833069507</v>
      </c>
    </row>
    <row r="1860" spans="1:3" x14ac:dyDescent="0.3">
      <c r="A1860">
        <v>1834</v>
      </c>
      <c r="B1860">
        <v>3.0280338084108123</v>
      </c>
      <c r="C1860">
        <v>-2.8033808410812266E-2</v>
      </c>
    </row>
    <row r="1861" spans="1:3" x14ac:dyDescent="0.3">
      <c r="A1861">
        <v>1835</v>
      </c>
      <c r="B1861">
        <v>2.9199788558277748</v>
      </c>
      <c r="C1861">
        <v>8.0021144172225167E-2</v>
      </c>
    </row>
    <row r="1862" spans="1:3" x14ac:dyDescent="0.3">
      <c r="A1862">
        <v>1836</v>
      </c>
      <c r="B1862">
        <v>3.4786525915909601</v>
      </c>
      <c r="C1862">
        <v>0.52134740840903993</v>
      </c>
    </row>
    <row r="1863" spans="1:3" x14ac:dyDescent="0.3">
      <c r="A1863">
        <v>1837</v>
      </c>
      <c r="B1863">
        <v>2.6755482281648564</v>
      </c>
      <c r="C1863">
        <v>2.3244517718351436</v>
      </c>
    </row>
    <row r="1864" spans="1:3" x14ac:dyDescent="0.3">
      <c r="A1864">
        <v>1838</v>
      </c>
      <c r="B1864">
        <v>3.1211382000389136</v>
      </c>
      <c r="C1864">
        <v>0.87886179996108638</v>
      </c>
    </row>
    <row r="1865" spans="1:3" x14ac:dyDescent="0.3">
      <c r="A1865">
        <v>1839</v>
      </c>
      <c r="B1865">
        <v>3.2431129039553985</v>
      </c>
      <c r="C1865">
        <v>-1.2431129039553985</v>
      </c>
    </row>
    <row r="1866" spans="1:3" x14ac:dyDescent="0.3">
      <c r="A1866">
        <v>1840</v>
      </c>
      <c r="B1866">
        <v>3.9675563774139704</v>
      </c>
      <c r="C1866">
        <v>-1.9675563774139704</v>
      </c>
    </row>
    <row r="1867" spans="1:3" x14ac:dyDescent="0.3">
      <c r="A1867">
        <v>1841</v>
      </c>
      <c r="B1867">
        <v>3.6038230198225674</v>
      </c>
      <c r="C1867">
        <v>0.39617698017743264</v>
      </c>
    </row>
    <row r="1868" spans="1:3" x14ac:dyDescent="0.3">
      <c r="A1868">
        <v>1842</v>
      </c>
      <c r="B1868">
        <v>3.9054540440357117</v>
      </c>
      <c r="C1868">
        <v>9.4545955964288275E-2</v>
      </c>
    </row>
    <row r="1869" spans="1:3" x14ac:dyDescent="0.3">
      <c r="A1869">
        <v>1843</v>
      </c>
      <c r="B1869">
        <v>3.149527764913294</v>
      </c>
      <c r="C1869">
        <v>-1.149527764913294</v>
      </c>
    </row>
    <row r="1870" spans="1:3" x14ac:dyDescent="0.3">
      <c r="A1870">
        <v>1844</v>
      </c>
      <c r="B1870">
        <v>3.3710364225344636</v>
      </c>
      <c r="C1870">
        <v>-2.3710364225344636</v>
      </c>
    </row>
    <row r="1871" spans="1:3" x14ac:dyDescent="0.3">
      <c r="A1871">
        <v>1845</v>
      </c>
      <c r="B1871">
        <v>2.6365968394764798</v>
      </c>
      <c r="C1871">
        <v>-1.6365968394764798</v>
      </c>
    </row>
    <row r="1872" spans="1:3" x14ac:dyDescent="0.3">
      <c r="A1872">
        <v>1846</v>
      </c>
      <c r="B1872">
        <v>2.3160781052037742</v>
      </c>
      <c r="C1872">
        <v>0.68392189479622578</v>
      </c>
    </row>
    <row r="1873" spans="1:3" x14ac:dyDescent="0.3">
      <c r="A1873">
        <v>1847</v>
      </c>
      <c r="B1873">
        <v>2.6665069084416055</v>
      </c>
      <c r="C1873">
        <v>0.33349309155839446</v>
      </c>
    </row>
    <row r="1874" spans="1:3" x14ac:dyDescent="0.3">
      <c r="A1874">
        <v>1848</v>
      </c>
      <c r="B1874">
        <v>2.9044012818159852</v>
      </c>
      <c r="C1874">
        <v>2.0955987181840148</v>
      </c>
    </row>
    <row r="1875" spans="1:3" x14ac:dyDescent="0.3">
      <c r="A1875">
        <v>1849</v>
      </c>
      <c r="B1875">
        <v>2.7946689095122497</v>
      </c>
      <c r="C1875">
        <v>4.2053310904877499</v>
      </c>
    </row>
    <row r="1876" spans="1:3" x14ac:dyDescent="0.3">
      <c r="A1876">
        <v>1850</v>
      </c>
      <c r="B1876">
        <v>2.5032135300523879</v>
      </c>
      <c r="C1876">
        <v>-1.5032135300523879</v>
      </c>
    </row>
    <row r="1877" spans="1:3" x14ac:dyDescent="0.3">
      <c r="A1877">
        <v>1851</v>
      </c>
      <c r="B1877">
        <v>3.656293251364771</v>
      </c>
      <c r="C1877">
        <v>-2.656293251364771</v>
      </c>
    </row>
    <row r="1878" spans="1:3" x14ac:dyDescent="0.3">
      <c r="A1878">
        <v>1852</v>
      </c>
      <c r="B1878">
        <v>3.4481740650659578</v>
      </c>
      <c r="C1878">
        <v>-0.44817406506595781</v>
      </c>
    </row>
    <row r="1879" spans="1:3" ht="15" thickBot="1" x14ac:dyDescent="0.35">
      <c r="A1879" s="3">
        <v>1853</v>
      </c>
      <c r="B1879" s="3">
        <v>2.8876994700284224</v>
      </c>
      <c r="C1879" s="3">
        <v>1.1123005299715776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14430-E9AB-496E-9DFB-555B53688E15}">
  <dimension ref="A1:I1879"/>
  <sheetViews>
    <sheetView workbookViewId="0">
      <selection activeCell="F37" sqref="F37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0.26865426633309181</v>
      </c>
    </row>
    <row r="5" spans="1:9" x14ac:dyDescent="0.3">
      <c r="A5" t="s">
        <v>210</v>
      </c>
      <c r="B5">
        <v>7.2175114818971833E-2</v>
      </c>
    </row>
    <row r="6" spans="1:9" x14ac:dyDescent="0.3">
      <c r="A6" t="s">
        <v>211</v>
      </c>
      <c r="B6">
        <v>7.0669720197261129E-2</v>
      </c>
    </row>
    <row r="7" spans="1:9" x14ac:dyDescent="0.3">
      <c r="A7" t="s">
        <v>212</v>
      </c>
      <c r="B7">
        <v>1.6683593534201588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3</v>
      </c>
      <c r="C12">
        <v>400.34792237200691</v>
      </c>
      <c r="D12">
        <v>133.44930745733564</v>
      </c>
      <c r="E12">
        <v>47.944315582151795</v>
      </c>
      <c r="F12">
        <v>7.7641879288619069E-30</v>
      </c>
    </row>
    <row r="13" spans="1:9" x14ac:dyDescent="0.3">
      <c r="A13" t="s">
        <v>216</v>
      </c>
      <c r="B13">
        <v>1849</v>
      </c>
      <c r="C13">
        <v>5146.5490015352361</v>
      </c>
      <c r="D13">
        <v>2.7834229321445303</v>
      </c>
    </row>
    <row r="14" spans="1:9" ht="15" thickBot="1" x14ac:dyDescent="0.35">
      <c r="A14" s="3" t="s">
        <v>217</v>
      </c>
      <c r="B14" s="3">
        <v>1852</v>
      </c>
      <c r="C14" s="3">
        <v>5546.896923907243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2.7448002723999383</v>
      </c>
      <c r="C17">
        <v>0.12042132847926763</v>
      </c>
      <c r="D17">
        <v>22.79330669294599</v>
      </c>
      <c r="E17">
        <v>1.4915446735597535E-101</v>
      </c>
      <c r="F17">
        <v>2.508624205303835</v>
      </c>
      <c r="G17">
        <v>2.9809763394960416</v>
      </c>
      <c r="H17">
        <v>2.508624205303835</v>
      </c>
      <c r="I17">
        <v>2.9809763394960416</v>
      </c>
    </row>
    <row r="18" spans="1:9" x14ac:dyDescent="0.3">
      <c r="A18" t="s">
        <v>259</v>
      </c>
      <c r="B18">
        <v>1.05843437023332E-2</v>
      </c>
      <c r="C18">
        <v>1.484027312527895E-3</v>
      </c>
      <c r="D18">
        <v>7.1321758117132008</v>
      </c>
      <c r="E18">
        <v>1.4118428500659782E-12</v>
      </c>
      <c r="F18">
        <v>7.6737983814818347E-3</v>
      </c>
      <c r="G18">
        <v>1.3494889023184565E-2</v>
      </c>
      <c r="H18">
        <v>7.6737983814818347E-3</v>
      </c>
      <c r="I18">
        <v>1.3494889023184565E-2</v>
      </c>
    </row>
    <row r="19" spans="1:9" x14ac:dyDescent="0.3">
      <c r="A19" t="s">
        <v>262</v>
      </c>
      <c r="B19">
        <v>-1.0596748378352281E-2</v>
      </c>
      <c r="C19">
        <v>1.6865525898079425E-3</v>
      </c>
      <c r="D19">
        <v>-6.2830820944391625</v>
      </c>
      <c r="E19">
        <v>4.1286635156272266E-10</v>
      </c>
      <c r="F19">
        <v>-1.390449595630866E-2</v>
      </c>
      <c r="G19">
        <v>-7.2890008003959018E-3</v>
      </c>
      <c r="H19">
        <v>-1.390449595630866E-2</v>
      </c>
      <c r="I19">
        <v>-7.2890008003959018E-3</v>
      </c>
    </row>
    <row r="20" spans="1:9" ht="15" thickBot="1" x14ac:dyDescent="0.35">
      <c r="A20" s="3" t="s">
        <v>239</v>
      </c>
      <c r="B20" s="3">
        <v>-1.1024755881952975E-2</v>
      </c>
      <c r="C20" s="3">
        <v>2.3239245845869776E-3</v>
      </c>
      <c r="D20" s="3">
        <v>-4.7440248083232719</v>
      </c>
      <c r="E20" s="3">
        <v>2.2557893530982273E-6</v>
      </c>
      <c r="F20" s="3">
        <v>-1.5582547890618545E-2</v>
      </c>
      <c r="G20" s="3">
        <v>-6.4669638732874051E-3</v>
      </c>
      <c r="H20" s="3">
        <v>-1.5582547890618545E-2</v>
      </c>
      <c r="I20" s="3">
        <v>-6.4669638732874051E-3</v>
      </c>
    </row>
    <row r="24" spans="1:9" x14ac:dyDescent="0.3">
      <c r="A24" t="s">
        <v>231</v>
      </c>
    </row>
    <row r="25" spans="1:9" ht="15" thickBot="1" x14ac:dyDescent="0.35"/>
    <row r="26" spans="1:9" x14ac:dyDescent="0.3">
      <c r="A26" s="15" t="s">
        <v>232</v>
      </c>
      <c r="B26" s="15" t="s">
        <v>264</v>
      </c>
      <c r="C26" s="15" t="s">
        <v>234</v>
      </c>
    </row>
    <row r="27" spans="1:9" x14ac:dyDescent="0.3">
      <c r="A27">
        <v>1</v>
      </c>
      <c r="B27">
        <v>3.5503895851043419</v>
      </c>
      <c r="C27">
        <v>0.44961041489565812</v>
      </c>
    </row>
    <row r="28" spans="1:9" x14ac:dyDescent="0.3">
      <c r="A28">
        <v>2</v>
      </c>
      <c r="B28">
        <v>2.8279127488479232</v>
      </c>
      <c r="C28">
        <v>-0.82791274884792321</v>
      </c>
    </row>
    <row r="29" spans="1:9" x14ac:dyDescent="0.3">
      <c r="A29">
        <v>3</v>
      </c>
      <c r="B29">
        <v>3.154750984694414</v>
      </c>
      <c r="C29">
        <v>-0.15475098469441395</v>
      </c>
    </row>
    <row r="30" spans="1:9" x14ac:dyDescent="0.3">
      <c r="A30">
        <v>4</v>
      </c>
      <c r="B30">
        <v>3.5134620936869019</v>
      </c>
      <c r="C30">
        <v>-0.51346209368690188</v>
      </c>
    </row>
    <row r="31" spans="1:9" x14ac:dyDescent="0.3">
      <c r="A31">
        <v>5</v>
      </c>
      <c r="B31">
        <v>2.6714847373365096</v>
      </c>
      <c r="C31">
        <v>2.3285152626634904</v>
      </c>
    </row>
    <row r="32" spans="1:9" x14ac:dyDescent="0.3">
      <c r="A32">
        <v>6</v>
      </c>
      <c r="B32">
        <v>4.1155793134958145</v>
      </c>
      <c r="C32">
        <v>-0.11557931349581452</v>
      </c>
    </row>
    <row r="33" spans="1:3" x14ac:dyDescent="0.3">
      <c r="A33">
        <v>7</v>
      </c>
      <c r="B33">
        <v>3.880118023377956</v>
      </c>
      <c r="C33">
        <v>1.119881976622044</v>
      </c>
    </row>
    <row r="34" spans="1:3" x14ac:dyDescent="0.3">
      <c r="A34">
        <v>8</v>
      </c>
      <c r="B34">
        <v>4.3006396161259435</v>
      </c>
      <c r="C34">
        <v>0.69936038387405652</v>
      </c>
    </row>
    <row r="35" spans="1:3" x14ac:dyDescent="0.3">
      <c r="A35">
        <v>9</v>
      </c>
      <c r="B35">
        <v>2.7176873766259022</v>
      </c>
      <c r="C35">
        <v>1.2823126233740978</v>
      </c>
    </row>
    <row r="36" spans="1:3" x14ac:dyDescent="0.3">
      <c r="A36">
        <v>10</v>
      </c>
      <c r="B36">
        <v>2.2494170970111798</v>
      </c>
      <c r="C36">
        <v>-0.24941709701117976</v>
      </c>
    </row>
    <row r="37" spans="1:3" x14ac:dyDescent="0.3">
      <c r="A37">
        <v>11</v>
      </c>
      <c r="B37">
        <v>3.7128811542429432</v>
      </c>
      <c r="C37">
        <v>0.28711884575705682</v>
      </c>
    </row>
    <row r="38" spans="1:3" x14ac:dyDescent="0.3">
      <c r="A38">
        <v>12</v>
      </c>
      <c r="B38">
        <v>2.9330699797443627</v>
      </c>
      <c r="C38">
        <v>2.0669300202556373</v>
      </c>
    </row>
    <row r="39" spans="1:3" x14ac:dyDescent="0.3">
      <c r="A39">
        <v>13</v>
      </c>
      <c r="B39">
        <v>3.2641692762102004</v>
      </c>
      <c r="C39">
        <v>-2.2641692762102004</v>
      </c>
    </row>
    <row r="40" spans="1:3" x14ac:dyDescent="0.3">
      <c r="A40">
        <v>14</v>
      </c>
      <c r="B40">
        <v>2.7305964685726267</v>
      </c>
      <c r="C40">
        <v>0.26940353142737328</v>
      </c>
    </row>
    <row r="41" spans="1:3" x14ac:dyDescent="0.3">
      <c r="A41">
        <v>15</v>
      </c>
      <c r="B41">
        <v>2.6413567065297601</v>
      </c>
      <c r="C41">
        <v>-1.6413567065297601</v>
      </c>
    </row>
    <row r="42" spans="1:3" x14ac:dyDescent="0.3">
      <c r="A42">
        <v>16</v>
      </c>
      <c r="B42">
        <v>2.9863650189038573</v>
      </c>
      <c r="C42">
        <v>-1.9863650189038573</v>
      </c>
    </row>
    <row r="43" spans="1:3" x14ac:dyDescent="0.3">
      <c r="A43">
        <v>17</v>
      </c>
      <c r="B43">
        <v>2.6232670619983955</v>
      </c>
      <c r="C43">
        <v>2.3767329380016045</v>
      </c>
    </row>
    <row r="44" spans="1:3" x14ac:dyDescent="0.3">
      <c r="A44">
        <v>18</v>
      </c>
      <c r="B44">
        <v>3.6533295738104914</v>
      </c>
      <c r="C44">
        <v>2.3466704261895086</v>
      </c>
    </row>
    <row r="45" spans="1:3" x14ac:dyDescent="0.3">
      <c r="A45">
        <v>19</v>
      </c>
      <c r="B45">
        <v>3.4578989937927176</v>
      </c>
      <c r="C45">
        <v>-0.45789899379271759</v>
      </c>
    </row>
    <row r="46" spans="1:3" x14ac:dyDescent="0.3">
      <c r="A46">
        <v>20</v>
      </c>
      <c r="B46">
        <v>3.8370415589683802</v>
      </c>
      <c r="C46">
        <v>-2.8370415589683802</v>
      </c>
    </row>
    <row r="47" spans="1:3" x14ac:dyDescent="0.3">
      <c r="A47">
        <v>21</v>
      </c>
      <c r="B47">
        <v>3.1186963145718805</v>
      </c>
      <c r="C47">
        <v>-1.1186963145718805</v>
      </c>
    </row>
    <row r="48" spans="1:3" x14ac:dyDescent="0.3">
      <c r="A48">
        <v>22</v>
      </c>
      <c r="B48">
        <v>3.5886986147668782</v>
      </c>
      <c r="C48">
        <v>-0.58869861476687824</v>
      </c>
    </row>
    <row r="49" spans="1:3" x14ac:dyDescent="0.3">
      <c r="A49">
        <v>23</v>
      </c>
      <c r="B49">
        <v>2.6250991146664679</v>
      </c>
      <c r="C49">
        <v>-1.6250991146664679</v>
      </c>
    </row>
    <row r="50" spans="1:3" x14ac:dyDescent="0.3">
      <c r="A50">
        <v>24</v>
      </c>
      <c r="B50">
        <v>2.9071542082810669</v>
      </c>
      <c r="C50">
        <v>1.0928457917189331</v>
      </c>
    </row>
    <row r="51" spans="1:3" x14ac:dyDescent="0.3">
      <c r="A51">
        <v>25</v>
      </c>
      <c r="B51">
        <v>3.8552619167010844</v>
      </c>
      <c r="C51">
        <v>2.1447380832989156</v>
      </c>
    </row>
    <row r="52" spans="1:3" x14ac:dyDescent="0.3">
      <c r="A52">
        <v>26</v>
      </c>
      <c r="B52">
        <v>3.2432561128540867</v>
      </c>
      <c r="C52">
        <v>-0.24325611285408666</v>
      </c>
    </row>
    <row r="53" spans="1:3" x14ac:dyDescent="0.3">
      <c r="A53">
        <v>27</v>
      </c>
      <c r="B53">
        <v>3.3198137718076373</v>
      </c>
      <c r="C53">
        <v>1.6801862281923627</v>
      </c>
    </row>
    <row r="54" spans="1:3" x14ac:dyDescent="0.3">
      <c r="A54">
        <v>28</v>
      </c>
      <c r="B54">
        <v>3.9286402455797291</v>
      </c>
      <c r="C54">
        <v>-0.92864024557972913</v>
      </c>
    </row>
    <row r="55" spans="1:3" x14ac:dyDescent="0.3">
      <c r="A55">
        <v>29</v>
      </c>
      <c r="B55">
        <v>2.813171562204551</v>
      </c>
      <c r="C55">
        <v>3.186828437795449</v>
      </c>
    </row>
    <row r="56" spans="1:3" x14ac:dyDescent="0.3">
      <c r="A56">
        <v>30</v>
      </c>
      <c r="B56">
        <v>3.780375516293716</v>
      </c>
      <c r="C56">
        <v>-1.780375516293716</v>
      </c>
    </row>
    <row r="57" spans="1:3" x14ac:dyDescent="0.3">
      <c r="A57">
        <v>31</v>
      </c>
      <c r="B57">
        <v>3.9131663531718193</v>
      </c>
      <c r="C57">
        <v>3.0868336468281807</v>
      </c>
    </row>
    <row r="58" spans="1:3" x14ac:dyDescent="0.3">
      <c r="A58">
        <v>32</v>
      </c>
      <c r="B58">
        <v>3.1837143481346102</v>
      </c>
      <c r="C58">
        <v>-0.18371434813461018</v>
      </c>
    </row>
    <row r="59" spans="1:3" x14ac:dyDescent="0.3">
      <c r="A59">
        <v>33</v>
      </c>
      <c r="B59">
        <v>3.3606229609859302</v>
      </c>
      <c r="C59">
        <v>2.6393770390140698</v>
      </c>
    </row>
    <row r="60" spans="1:3" x14ac:dyDescent="0.3">
      <c r="A60">
        <v>34</v>
      </c>
      <c r="B60">
        <v>3.0347499295348417</v>
      </c>
      <c r="C60">
        <v>-1.0347499295348417</v>
      </c>
    </row>
    <row r="61" spans="1:3" x14ac:dyDescent="0.3">
      <c r="A61">
        <v>35</v>
      </c>
      <c r="B61">
        <v>3.3620307292790295</v>
      </c>
      <c r="C61">
        <v>-1.3620307292790295</v>
      </c>
    </row>
    <row r="62" spans="1:3" x14ac:dyDescent="0.3">
      <c r="A62">
        <v>36</v>
      </c>
      <c r="B62">
        <v>3.9229152267706242</v>
      </c>
      <c r="C62">
        <v>1.0770847732293758</v>
      </c>
    </row>
    <row r="63" spans="1:3" x14ac:dyDescent="0.3">
      <c r="A63">
        <v>37</v>
      </c>
      <c r="B63">
        <v>3.8114074832599423</v>
      </c>
      <c r="C63">
        <v>-0.81140748325994227</v>
      </c>
    </row>
    <row r="64" spans="1:3" x14ac:dyDescent="0.3">
      <c r="A64">
        <v>38</v>
      </c>
      <c r="B64">
        <v>3.6147663412566247</v>
      </c>
      <c r="C64">
        <v>-0.61476634125662466</v>
      </c>
    </row>
    <row r="65" spans="1:3" x14ac:dyDescent="0.3">
      <c r="A65">
        <v>39</v>
      </c>
      <c r="B65">
        <v>3.3470443727402452</v>
      </c>
      <c r="C65">
        <v>1.6529556272597548</v>
      </c>
    </row>
    <row r="66" spans="1:3" x14ac:dyDescent="0.3">
      <c r="A66">
        <v>40</v>
      </c>
      <c r="B66">
        <v>3.1474992887071789</v>
      </c>
      <c r="C66">
        <v>0.85250071129282112</v>
      </c>
    </row>
    <row r="67" spans="1:3" x14ac:dyDescent="0.3">
      <c r="A67">
        <v>41</v>
      </c>
      <c r="B67">
        <v>2.8176363407880154</v>
      </c>
      <c r="C67">
        <v>1.1823636592119846</v>
      </c>
    </row>
    <row r="68" spans="1:3" x14ac:dyDescent="0.3">
      <c r="A68">
        <v>42</v>
      </c>
      <c r="B68">
        <v>2.8358839310498993</v>
      </c>
      <c r="C68">
        <v>0.16411606895010067</v>
      </c>
    </row>
    <row r="69" spans="1:3" x14ac:dyDescent="0.3">
      <c r="A69">
        <v>43</v>
      </c>
      <c r="B69">
        <v>2.8949511614334678</v>
      </c>
      <c r="C69">
        <v>0.10504883856653224</v>
      </c>
    </row>
    <row r="70" spans="1:3" x14ac:dyDescent="0.3">
      <c r="A70">
        <v>44</v>
      </c>
      <c r="B70">
        <v>4.224752496818585</v>
      </c>
      <c r="C70">
        <v>1.775247503181415</v>
      </c>
    </row>
    <row r="71" spans="1:3" x14ac:dyDescent="0.3">
      <c r="A71">
        <v>45</v>
      </c>
      <c r="B71">
        <v>2.9393259008620554</v>
      </c>
      <c r="C71">
        <v>-1.9393259008620554</v>
      </c>
    </row>
    <row r="72" spans="1:3" x14ac:dyDescent="0.3">
      <c r="A72">
        <v>46</v>
      </c>
      <c r="B72">
        <v>3.8499999858319249</v>
      </c>
      <c r="C72">
        <v>-1.8499999858319249</v>
      </c>
    </row>
    <row r="73" spans="1:3" x14ac:dyDescent="0.3">
      <c r="A73">
        <v>47</v>
      </c>
      <c r="B73">
        <v>3.3714213330892679</v>
      </c>
      <c r="C73">
        <v>2.6285786669107321</v>
      </c>
    </row>
    <row r="74" spans="1:3" x14ac:dyDescent="0.3">
      <c r="A74">
        <v>48</v>
      </c>
      <c r="B74">
        <v>3.4032445232745232</v>
      </c>
      <c r="C74">
        <v>0.5967554767254768</v>
      </c>
    </row>
    <row r="75" spans="1:3" x14ac:dyDescent="0.3">
      <c r="A75">
        <v>49</v>
      </c>
      <c r="B75">
        <v>2.8514170002176282</v>
      </c>
      <c r="C75">
        <v>0.14858299978237177</v>
      </c>
    </row>
    <row r="76" spans="1:3" x14ac:dyDescent="0.3">
      <c r="A76">
        <v>50</v>
      </c>
      <c r="B76">
        <v>4.4575411336043551</v>
      </c>
      <c r="C76">
        <v>-2.4575411336043551</v>
      </c>
    </row>
    <row r="77" spans="1:3" x14ac:dyDescent="0.3">
      <c r="A77">
        <v>51</v>
      </c>
      <c r="B77">
        <v>4.2558692576641644</v>
      </c>
      <c r="C77">
        <v>-0.25586925766416435</v>
      </c>
    </row>
    <row r="78" spans="1:3" x14ac:dyDescent="0.3">
      <c r="A78">
        <v>52</v>
      </c>
      <c r="B78">
        <v>2.7918577180862529</v>
      </c>
      <c r="C78">
        <v>0.20814228191374706</v>
      </c>
    </row>
    <row r="79" spans="1:3" x14ac:dyDescent="0.3">
      <c r="A79">
        <v>53</v>
      </c>
      <c r="B79">
        <v>3.7172387599493617</v>
      </c>
      <c r="C79">
        <v>1.2827612400506383</v>
      </c>
    </row>
    <row r="80" spans="1:3" x14ac:dyDescent="0.3">
      <c r="A80">
        <v>54</v>
      </c>
      <c r="B80">
        <v>2.4875091869067845</v>
      </c>
      <c r="C80">
        <v>4.5124908130932155</v>
      </c>
    </row>
    <row r="81" spans="1:3" x14ac:dyDescent="0.3">
      <c r="A81">
        <v>55</v>
      </c>
      <c r="B81">
        <v>3.490113021666148</v>
      </c>
      <c r="C81">
        <v>-1.490113021666148</v>
      </c>
    </row>
    <row r="82" spans="1:3" x14ac:dyDescent="0.3">
      <c r="A82">
        <v>56</v>
      </c>
      <c r="B82">
        <v>3.1736855598463913</v>
      </c>
      <c r="C82">
        <v>-0.17368555984639134</v>
      </c>
    </row>
    <row r="83" spans="1:3" x14ac:dyDescent="0.3">
      <c r="A83">
        <v>57</v>
      </c>
      <c r="B83">
        <v>3.5922452853776221</v>
      </c>
      <c r="C83">
        <v>0.40775471462237789</v>
      </c>
    </row>
    <row r="84" spans="1:3" x14ac:dyDescent="0.3">
      <c r="A84">
        <v>58</v>
      </c>
      <c r="B84">
        <v>3.644998309929059</v>
      </c>
      <c r="C84">
        <v>-0.64499830992905904</v>
      </c>
    </row>
    <row r="85" spans="1:3" x14ac:dyDescent="0.3">
      <c r="A85">
        <v>59</v>
      </c>
      <c r="B85">
        <v>4.2738457070082063</v>
      </c>
      <c r="C85">
        <v>-2.2738457070082063</v>
      </c>
    </row>
    <row r="86" spans="1:3" x14ac:dyDescent="0.3">
      <c r="A86">
        <v>60</v>
      </c>
      <c r="B86">
        <v>2.9239762522902994</v>
      </c>
      <c r="C86">
        <v>2.0760237477097006</v>
      </c>
    </row>
    <row r="87" spans="1:3" x14ac:dyDescent="0.3">
      <c r="A87">
        <v>61</v>
      </c>
      <c r="B87">
        <v>3.5949763941889334</v>
      </c>
      <c r="C87">
        <v>-0.59497639418893344</v>
      </c>
    </row>
    <row r="88" spans="1:3" x14ac:dyDescent="0.3">
      <c r="A88">
        <v>62</v>
      </c>
      <c r="B88">
        <v>3.618557710960264</v>
      </c>
      <c r="C88">
        <v>2.381442289039736</v>
      </c>
    </row>
    <row r="89" spans="1:3" x14ac:dyDescent="0.3">
      <c r="A89">
        <v>63</v>
      </c>
      <c r="B89">
        <v>3.3408888280160571</v>
      </c>
      <c r="C89">
        <v>0.65911117198394287</v>
      </c>
    </row>
    <row r="90" spans="1:3" x14ac:dyDescent="0.3">
      <c r="A90">
        <v>64</v>
      </c>
      <c r="B90">
        <v>3.2398930124045537</v>
      </c>
      <c r="C90">
        <v>2.7601069875954463</v>
      </c>
    </row>
    <row r="91" spans="1:3" x14ac:dyDescent="0.3">
      <c r="A91">
        <v>65</v>
      </c>
      <c r="B91">
        <v>2.9259768726065642</v>
      </c>
      <c r="C91">
        <v>-1.9259768726065642</v>
      </c>
    </row>
    <row r="92" spans="1:3" x14ac:dyDescent="0.3">
      <c r="A92">
        <v>66</v>
      </c>
      <c r="B92">
        <v>4.028824903596127</v>
      </c>
      <c r="C92">
        <v>-2.028824903596127</v>
      </c>
    </row>
    <row r="93" spans="1:3" x14ac:dyDescent="0.3">
      <c r="A93">
        <v>67</v>
      </c>
      <c r="B93">
        <v>3.2255708350675834</v>
      </c>
      <c r="C93">
        <v>1.7744291649324166</v>
      </c>
    </row>
    <row r="94" spans="1:3" x14ac:dyDescent="0.3">
      <c r="A94">
        <v>68</v>
      </c>
      <c r="B94">
        <v>3.1174539038770668</v>
      </c>
      <c r="C94">
        <v>2.8825460961229332</v>
      </c>
    </row>
    <row r="95" spans="1:3" x14ac:dyDescent="0.3">
      <c r="A95">
        <v>69</v>
      </c>
      <c r="B95">
        <v>3.1636233043420079</v>
      </c>
      <c r="C95">
        <v>-0.16362330434200789</v>
      </c>
    </row>
    <row r="96" spans="1:3" x14ac:dyDescent="0.3">
      <c r="A96">
        <v>70</v>
      </c>
      <c r="B96">
        <v>3.1306090954368155</v>
      </c>
      <c r="C96">
        <v>1.8693909045631845</v>
      </c>
    </row>
    <row r="97" spans="1:3" x14ac:dyDescent="0.3">
      <c r="A97">
        <v>71</v>
      </c>
      <c r="B97">
        <v>2.8751782500845753</v>
      </c>
      <c r="C97">
        <v>1.1248217499154247</v>
      </c>
    </row>
    <row r="98" spans="1:3" x14ac:dyDescent="0.3">
      <c r="A98">
        <v>72</v>
      </c>
      <c r="B98">
        <v>3.3480287289539667</v>
      </c>
      <c r="C98">
        <v>-1.3480287289539667</v>
      </c>
    </row>
    <row r="99" spans="1:3" x14ac:dyDescent="0.3">
      <c r="A99">
        <v>73</v>
      </c>
      <c r="B99">
        <v>3.6126791267329335</v>
      </c>
      <c r="C99">
        <v>-1.6126791267329335</v>
      </c>
    </row>
    <row r="100" spans="1:3" x14ac:dyDescent="0.3">
      <c r="A100">
        <v>74</v>
      </c>
      <c r="B100">
        <v>3.0523147833946562</v>
      </c>
      <c r="C100">
        <v>0.94768521660534377</v>
      </c>
    </row>
    <row r="101" spans="1:3" x14ac:dyDescent="0.3">
      <c r="A101">
        <v>75</v>
      </c>
      <c r="B101">
        <v>3.0664610764253557</v>
      </c>
      <c r="C101">
        <v>-6.6461076425355703E-2</v>
      </c>
    </row>
    <row r="102" spans="1:3" x14ac:dyDescent="0.3">
      <c r="A102">
        <v>76</v>
      </c>
      <c r="B102">
        <v>2.7559929715448419</v>
      </c>
      <c r="C102">
        <v>0.24400702845515809</v>
      </c>
    </row>
    <row r="103" spans="1:3" x14ac:dyDescent="0.3">
      <c r="A103">
        <v>77</v>
      </c>
      <c r="B103">
        <v>4.3242301200272673</v>
      </c>
      <c r="C103">
        <v>-4.3242301200272673</v>
      </c>
    </row>
    <row r="104" spans="1:3" x14ac:dyDescent="0.3">
      <c r="A104">
        <v>78</v>
      </c>
      <c r="B104">
        <v>2.5535163309146363</v>
      </c>
      <c r="C104">
        <v>-0.55351633091463626</v>
      </c>
    </row>
    <row r="105" spans="1:3" x14ac:dyDescent="0.3">
      <c r="A105">
        <v>79</v>
      </c>
      <c r="B105">
        <v>4.0599416644417063</v>
      </c>
      <c r="C105">
        <v>-2.0599416644417063</v>
      </c>
    </row>
    <row r="106" spans="1:3" x14ac:dyDescent="0.3">
      <c r="A106">
        <v>80</v>
      </c>
      <c r="B106">
        <v>3.014592933839805</v>
      </c>
      <c r="C106">
        <v>-2.014592933839805</v>
      </c>
    </row>
    <row r="107" spans="1:3" x14ac:dyDescent="0.3">
      <c r="A107">
        <v>81</v>
      </c>
      <c r="B107">
        <v>3.6176718271067911</v>
      </c>
      <c r="C107">
        <v>2.3823281728932089</v>
      </c>
    </row>
    <row r="108" spans="1:3" x14ac:dyDescent="0.3">
      <c r="A108">
        <v>82</v>
      </c>
      <c r="B108">
        <v>3.272871973627582</v>
      </c>
      <c r="C108">
        <v>1.727128026372418</v>
      </c>
    </row>
    <row r="109" spans="1:3" x14ac:dyDescent="0.3">
      <c r="A109">
        <v>83</v>
      </c>
      <c r="B109">
        <v>3.7967708382015766</v>
      </c>
      <c r="C109">
        <v>-2.7967708382015766</v>
      </c>
    </row>
    <row r="110" spans="1:3" x14ac:dyDescent="0.3">
      <c r="A110">
        <v>84</v>
      </c>
      <c r="B110">
        <v>3.2771869525553399</v>
      </c>
      <c r="C110">
        <v>-1.2771869525553399</v>
      </c>
    </row>
    <row r="111" spans="1:3" x14ac:dyDescent="0.3">
      <c r="A111">
        <v>85</v>
      </c>
      <c r="B111">
        <v>3.0033993360677642</v>
      </c>
      <c r="C111">
        <v>-2.0033993360677642</v>
      </c>
    </row>
    <row r="112" spans="1:3" x14ac:dyDescent="0.3">
      <c r="A112">
        <v>86</v>
      </c>
      <c r="B112">
        <v>2.8437040672777618</v>
      </c>
      <c r="C112">
        <v>1.1562959327222382</v>
      </c>
    </row>
    <row r="113" spans="1:3" x14ac:dyDescent="0.3">
      <c r="A113">
        <v>87</v>
      </c>
      <c r="B113">
        <v>2.4466902120488765</v>
      </c>
      <c r="C113">
        <v>2.5533097879511235</v>
      </c>
    </row>
    <row r="114" spans="1:3" x14ac:dyDescent="0.3">
      <c r="A114">
        <v>88</v>
      </c>
      <c r="B114">
        <v>3.772095801028561</v>
      </c>
      <c r="C114">
        <v>1.227904198971439</v>
      </c>
    </row>
    <row r="115" spans="1:3" x14ac:dyDescent="0.3">
      <c r="A115">
        <v>89</v>
      </c>
      <c r="B115">
        <v>3.3750042373390561</v>
      </c>
      <c r="C115">
        <v>-0.37500423733905608</v>
      </c>
    </row>
    <row r="116" spans="1:3" x14ac:dyDescent="0.3">
      <c r="A116">
        <v>90</v>
      </c>
      <c r="B116">
        <v>4.2248290947323772</v>
      </c>
      <c r="C116">
        <v>-3.2248290947323772</v>
      </c>
    </row>
    <row r="117" spans="1:3" x14ac:dyDescent="0.3">
      <c r="A117">
        <v>91</v>
      </c>
      <c r="B117">
        <v>3.414528949341193</v>
      </c>
      <c r="C117">
        <v>-3.414528949341193</v>
      </c>
    </row>
    <row r="118" spans="1:3" x14ac:dyDescent="0.3">
      <c r="A118">
        <v>92</v>
      </c>
      <c r="B118">
        <v>3.9638561692767764</v>
      </c>
      <c r="C118">
        <v>2.0361438307232236</v>
      </c>
    </row>
    <row r="119" spans="1:3" x14ac:dyDescent="0.3">
      <c r="A119">
        <v>93</v>
      </c>
      <c r="B119">
        <v>3.4451844753178347</v>
      </c>
      <c r="C119">
        <v>-0.44518447531783467</v>
      </c>
    </row>
    <row r="120" spans="1:3" x14ac:dyDescent="0.3">
      <c r="A120">
        <v>94</v>
      </c>
      <c r="B120">
        <v>2.9312951456168737</v>
      </c>
      <c r="C120">
        <v>1.0687048543831263</v>
      </c>
    </row>
    <row r="121" spans="1:3" x14ac:dyDescent="0.3">
      <c r="A121">
        <v>95</v>
      </c>
      <c r="B121">
        <v>2.957787415557485</v>
      </c>
      <c r="C121">
        <v>-0.95778741555748503</v>
      </c>
    </row>
    <row r="122" spans="1:3" x14ac:dyDescent="0.3">
      <c r="A122">
        <v>96</v>
      </c>
      <c r="B122">
        <v>3.2681446178647646</v>
      </c>
      <c r="C122">
        <v>-0.26814461786476462</v>
      </c>
    </row>
    <row r="123" spans="1:3" x14ac:dyDescent="0.3">
      <c r="A123">
        <v>97</v>
      </c>
      <c r="B123">
        <v>3.5410370716258215</v>
      </c>
      <c r="C123">
        <v>0.45896292837417851</v>
      </c>
    </row>
    <row r="124" spans="1:3" x14ac:dyDescent="0.3">
      <c r="A124">
        <v>98</v>
      </c>
      <c r="B124">
        <v>3.1688852352111674</v>
      </c>
      <c r="C124">
        <v>-0.16888523521116738</v>
      </c>
    </row>
    <row r="125" spans="1:3" x14ac:dyDescent="0.3">
      <c r="A125">
        <v>99</v>
      </c>
      <c r="B125">
        <v>3.4114029273964417</v>
      </c>
      <c r="C125">
        <v>-0.41140292739644169</v>
      </c>
    </row>
    <row r="126" spans="1:3" x14ac:dyDescent="0.3">
      <c r="A126">
        <v>100</v>
      </c>
      <c r="B126">
        <v>3.1012914298613534</v>
      </c>
      <c r="C126">
        <v>0.89870857013864658</v>
      </c>
    </row>
    <row r="127" spans="1:3" x14ac:dyDescent="0.3">
      <c r="A127">
        <v>101</v>
      </c>
      <c r="B127">
        <v>2.4238706571870621</v>
      </c>
      <c r="C127">
        <v>1.5761293428129379</v>
      </c>
    </row>
    <row r="128" spans="1:3" x14ac:dyDescent="0.3">
      <c r="A128">
        <v>102</v>
      </c>
      <c r="B128">
        <v>2.7849063204633069</v>
      </c>
      <c r="C128">
        <v>-0.78490632046330688</v>
      </c>
    </row>
    <row r="129" spans="1:3" x14ac:dyDescent="0.3">
      <c r="A129">
        <v>103</v>
      </c>
      <c r="B129">
        <v>3.4568606524846643</v>
      </c>
      <c r="C129">
        <v>0.54313934751533566</v>
      </c>
    </row>
    <row r="130" spans="1:3" x14ac:dyDescent="0.3">
      <c r="A130">
        <v>104</v>
      </c>
      <c r="B130">
        <v>2.4369458790981251</v>
      </c>
      <c r="C130">
        <v>-1.4369458790981251</v>
      </c>
    </row>
    <row r="131" spans="1:3" x14ac:dyDescent="0.3">
      <c r="A131">
        <v>105</v>
      </c>
      <c r="B131">
        <v>3.2930054054233864</v>
      </c>
      <c r="C131">
        <v>-1.2930054054233864</v>
      </c>
    </row>
    <row r="132" spans="1:3" x14ac:dyDescent="0.3">
      <c r="A132">
        <v>106</v>
      </c>
      <c r="B132">
        <v>3.7783093235061473</v>
      </c>
      <c r="C132">
        <v>1.2216906764938527</v>
      </c>
    </row>
    <row r="133" spans="1:3" x14ac:dyDescent="0.3">
      <c r="A133">
        <v>107</v>
      </c>
      <c r="B133">
        <v>2.7205231433392543</v>
      </c>
      <c r="C133">
        <v>-0.72052314333925427</v>
      </c>
    </row>
    <row r="134" spans="1:3" x14ac:dyDescent="0.3">
      <c r="A134">
        <v>108</v>
      </c>
      <c r="B134">
        <v>2.864176113610974</v>
      </c>
      <c r="C134">
        <v>-0.86417611361097402</v>
      </c>
    </row>
    <row r="135" spans="1:3" x14ac:dyDescent="0.3">
      <c r="A135">
        <v>109</v>
      </c>
      <c r="B135">
        <v>2.8761317992993485</v>
      </c>
      <c r="C135">
        <v>0.12386820070065152</v>
      </c>
    </row>
    <row r="136" spans="1:3" x14ac:dyDescent="0.3">
      <c r="A136">
        <v>110</v>
      </c>
      <c r="B136">
        <v>3.202702653273505</v>
      </c>
      <c r="C136">
        <v>-2.202702653273505</v>
      </c>
    </row>
    <row r="137" spans="1:3" x14ac:dyDescent="0.3">
      <c r="A137">
        <v>111</v>
      </c>
      <c r="B137">
        <v>3.7983519656377585</v>
      </c>
      <c r="C137">
        <v>1.2016480343622415</v>
      </c>
    </row>
    <row r="138" spans="1:3" x14ac:dyDescent="0.3">
      <c r="A138">
        <v>112</v>
      </c>
      <c r="B138">
        <v>3.9866602608603645</v>
      </c>
      <c r="C138">
        <v>-1.9866602608603645</v>
      </c>
    </row>
    <row r="139" spans="1:3" x14ac:dyDescent="0.3">
      <c r="A139">
        <v>113</v>
      </c>
      <c r="B139">
        <v>2.6305360158716971</v>
      </c>
      <c r="C139">
        <v>2.3694639841283029</v>
      </c>
    </row>
    <row r="140" spans="1:3" x14ac:dyDescent="0.3">
      <c r="A140">
        <v>114</v>
      </c>
      <c r="B140">
        <v>3.4151394548745717</v>
      </c>
      <c r="C140">
        <v>-1.4151394548745717</v>
      </c>
    </row>
    <row r="141" spans="1:3" x14ac:dyDescent="0.3">
      <c r="A141">
        <v>115</v>
      </c>
      <c r="B141">
        <v>3.089826107102625</v>
      </c>
      <c r="C141">
        <v>0.91017389289737505</v>
      </c>
    </row>
    <row r="142" spans="1:3" x14ac:dyDescent="0.3">
      <c r="A142">
        <v>116</v>
      </c>
      <c r="B142">
        <v>3.3431654877990833</v>
      </c>
      <c r="C142">
        <v>2.6568345122009167</v>
      </c>
    </row>
    <row r="143" spans="1:3" x14ac:dyDescent="0.3">
      <c r="A143">
        <v>117</v>
      </c>
      <c r="B143">
        <v>2.8147246938003625</v>
      </c>
      <c r="C143">
        <v>-0.8147246938003625</v>
      </c>
    </row>
    <row r="144" spans="1:3" x14ac:dyDescent="0.3">
      <c r="A144">
        <v>118</v>
      </c>
      <c r="B144">
        <v>2.683655208295689</v>
      </c>
      <c r="C144">
        <v>1.316344791704311</v>
      </c>
    </row>
    <row r="145" spans="1:3" x14ac:dyDescent="0.3">
      <c r="A145">
        <v>119</v>
      </c>
      <c r="B145">
        <v>3.6214078060277348</v>
      </c>
      <c r="C145">
        <v>0.37859219397226518</v>
      </c>
    </row>
    <row r="146" spans="1:3" x14ac:dyDescent="0.3">
      <c r="A146">
        <v>120</v>
      </c>
      <c r="B146">
        <v>2.7931337881754139</v>
      </c>
      <c r="C146">
        <v>1.2068662118245861</v>
      </c>
    </row>
    <row r="147" spans="1:3" x14ac:dyDescent="0.3">
      <c r="A147">
        <v>121</v>
      </c>
      <c r="B147">
        <v>2.6961731961254491</v>
      </c>
      <c r="C147">
        <v>-0.69617319612544915</v>
      </c>
    </row>
    <row r="148" spans="1:3" x14ac:dyDescent="0.3">
      <c r="A148">
        <v>122</v>
      </c>
      <c r="B148">
        <v>3.1665374230564614</v>
      </c>
      <c r="C148">
        <v>-1.1665374230564614</v>
      </c>
    </row>
    <row r="149" spans="1:3" x14ac:dyDescent="0.3">
      <c r="A149">
        <v>123</v>
      </c>
      <c r="B149">
        <v>2.281240287196435</v>
      </c>
      <c r="C149">
        <v>-2.281240287196435</v>
      </c>
    </row>
    <row r="150" spans="1:3" x14ac:dyDescent="0.3">
      <c r="A150">
        <v>124</v>
      </c>
      <c r="B150">
        <v>3.3241221662689657</v>
      </c>
      <c r="C150">
        <v>-2.3241221662689657</v>
      </c>
    </row>
    <row r="151" spans="1:3" x14ac:dyDescent="0.3">
      <c r="A151">
        <v>125</v>
      </c>
      <c r="B151">
        <v>3.3030858738739965</v>
      </c>
      <c r="C151">
        <v>1.6969141261260035</v>
      </c>
    </row>
    <row r="152" spans="1:3" x14ac:dyDescent="0.3">
      <c r="A152">
        <v>126</v>
      </c>
      <c r="B152">
        <v>4.2089340439505376</v>
      </c>
      <c r="C152">
        <v>-0.20893404395053761</v>
      </c>
    </row>
    <row r="153" spans="1:3" x14ac:dyDescent="0.3">
      <c r="A153">
        <v>127</v>
      </c>
      <c r="B153">
        <v>3.7981649621398903</v>
      </c>
      <c r="C153">
        <v>0.2018350378601097</v>
      </c>
    </row>
    <row r="154" spans="1:3" x14ac:dyDescent="0.3">
      <c r="A154">
        <v>128</v>
      </c>
      <c r="B154">
        <v>3.1446810955562348</v>
      </c>
      <c r="C154">
        <v>-1.1446810955562348</v>
      </c>
    </row>
    <row r="155" spans="1:3" x14ac:dyDescent="0.3">
      <c r="A155">
        <v>129</v>
      </c>
      <c r="B155">
        <v>3.1887896833484306</v>
      </c>
      <c r="C155">
        <v>-0.1887896833484306</v>
      </c>
    </row>
    <row r="156" spans="1:3" x14ac:dyDescent="0.3">
      <c r="A156">
        <v>130</v>
      </c>
      <c r="B156">
        <v>2.5505648774150114</v>
      </c>
      <c r="C156">
        <v>-0.55056487741501137</v>
      </c>
    </row>
    <row r="157" spans="1:3" x14ac:dyDescent="0.3">
      <c r="A157">
        <v>131</v>
      </c>
      <c r="B157">
        <v>3.8667932369855116</v>
      </c>
      <c r="C157">
        <v>1.1332067630144884</v>
      </c>
    </row>
    <row r="158" spans="1:3" x14ac:dyDescent="0.3">
      <c r="A158">
        <v>132</v>
      </c>
      <c r="B158">
        <v>3.227361629530574</v>
      </c>
      <c r="C158">
        <v>0.77263837046942596</v>
      </c>
    </row>
    <row r="159" spans="1:3" x14ac:dyDescent="0.3">
      <c r="A159">
        <v>133</v>
      </c>
      <c r="B159">
        <v>2.9356323959804698</v>
      </c>
      <c r="C159">
        <v>-2.9356323959804698</v>
      </c>
    </row>
    <row r="160" spans="1:3" x14ac:dyDescent="0.3">
      <c r="A160">
        <v>134</v>
      </c>
      <c r="B160">
        <v>2.9814192617766206</v>
      </c>
      <c r="C160">
        <v>2.0185807382233794</v>
      </c>
    </row>
    <row r="161" spans="1:3" x14ac:dyDescent="0.3">
      <c r="A161">
        <v>135</v>
      </c>
      <c r="B161">
        <v>2.5016324429689307</v>
      </c>
      <c r="C161">
        <v>0.49836755703106927</v>
      </c>
    </row>
    <row r="162" spans="1:3" x14ac:dyDescent="0.3">
      <c r="A162">
        <v>136</v>
      </c>
      <c r="B162">
        <v>3.2846243591785673</v>
      </c>
      <c r="C162">
        <v>-0.28462435917856732</v>
      </c>
    </row>
    <row r="163" spans="1:3" x14ac:dyDescent="0.3">
      <c r="A163">
        <v>137</v>
      </c>
      <c r="B163">
        <v>3.0226328111295042</v>
      </c>
      <c r="C163">
        <v>-2.2632811129504216E-2</v>
      </c>
    </row>
    <row r="164" spans="1:3" x14ac:dyDescent="0.3">
      <c r="A164">
        <v>138</v>
      </c>
      <c r="B164">
        <v>3.7394414425951479</v>
      </c>
      <c r="C164">
        <v>0.26055855740485212</v>
      </c>
    </row>
    <row r="165" spans="1:3" x14ac:dyDescent="0.3">
      <c r="A165">
        <v>139</v>
      </c>
      <c r="B165">
        <v>2.6346770906568837</v>
      </c>
      <c r="C165">
        <v>1.3653229093431163</v>
      </c>
    </row>
    <row r="166" spans="1:3" x14ac:dyDescent="0.3">
      <c r="A166">
        <v>140</v>
      </c>
      <c r="B166">
        <v>2.7374635907667009</v>
      </c>
      <c r="C166">
        <v>-0.73746359076670087</v>
      </c>
    </row>
    <row r="167" spans="1:3" x14ac:dyDescent="0.3">
      <c r="A167">
        <v>141</v>
      </c>
      <c r="B167">
        <v>2.1291410678414731</v>
      </c>
      <c r="C167">
        <v>0.87085893215852694</v>
      </c>
    </row>
    <row r="168" spans="1:3" x14ac:dyDescent="0.3">
      <c r="A168">
        <v>142</v>
      </c>
      <c r="B168">
        <v>4.2559458555779566</v>
      </c>
      <c r="C168">
        <v>2.7440541444220434</v>
      </c>
    </row>
    <row r="169" spans="1:3" x14ac:dyDescent="0.3">
      <c r="A169">
        <v>143</v>
      </c>
      <c r="B169">
        <v>3.1306090954368155</v>
      </c>
      <c r="C169">
        <v>-1.1306090954368155</v>
      </c>
    </row>
    <row r="170" spans="1:3" x14ac:dyDescent="0.3">
      <c r="A170">
        <v>144</v>
      </c>
      <c r="B170">
        <v>3.6945637057515999</v>
      </c>
      <c r="C170">
        <v>4.3054362942484001</v>
      </c>
    </row>
    <row r="171" spans="1:3" x14ac:dyDescent="0.3">
      <c r="A171">
        <v>145</v>
      </c>
      <c r="B171">
        <v>3.3048179332356922</v>
      </c>
      <c r="C171">
        <v>-0.30481793323569217</v>
      </c>
    </row>
    <row r="172" spans="1:3" x14ac:dyDescent="0.3">
      <c r="A172">
        <v>146</v>
      </c>
      <c r="B172">
        <v>2.968379168616285</v>
      </c>
      <c r="C172">
        <v>-1.968379168616285</v>
      </c>
    </row>
    <row r="173" spans="1:3" x14ac:dyDescent="0.3">
      <c r="A173">
        <v>147</v>
      </c>
      <c r="B173">
        <v>2.8476968103712101</v>
      </c>
      <c r="C173">
        <v>0.15230318962878986</v>
      </c>
    </row>
    <row r="174" spans="1:3" x14ac:dyDescent="0.3">
      <c r="A174">
        <v>148</v>
      </c>
      <c r="B174">
        <v>2.9608352917334138</v>
      </c>
      <c r="C174">
        <v>1.0391647082665862</v>
      </c>
    </row>
    <row r="175" spans="1:3" x14ac:dyDescent="0.3">
      <c r="A175">
        <v>149</v>
      </c>
      <c r="B175">
        <v>2.4017066989294631</v>
      </c>
      <c r="C175">
        <v>-1.4017066989294631</v>
      </c>
    </row>
    <row r="176" spans="1:3" x14ac:dyDescent="0.3">
      <c r="A176">
        <v>150</v>
      </c>
      <c r="B176">
        <v>3.2713647769803549</v>
      </c>
      <c r="C176">
        <v>1.7286352230196451</v>
      </c>
    </row>
    <row r="177" spans="1:3" x14ac:dyDescent="0.3">
      <c r="A177">
        <v>151</v>
      </c>
      <c r="B177">
        <v>3.8213713451417197</v>
      </c>
      <c r="C177">
        <v>3.1786286548582803</v>
      </c>
    </row>
    <row r="178" spans="1:3" x14ac:dyDescent="0.3">
      <c r="A178">
        <v>152</v>
      </c>
      <c r="B178">
        <v>3.5842338361834138</v>
      </c>
      <c r="C178">
        <v>0.41576616381658615</v>
      </c>
    </row>
    <row r="179" spans="1:3" x14ac:dyDescent="0.3">
      <c r="A179">
        <v>153</v>
      </c>
      <c r="B179">
        <v>3.4930282523315905</v>
      </c>
      <c r="C179">
        <v>-2.4930282523315905</v>
      </c>
    </row>
    <row r="180" spans="1:3" x14ac:dyDescent="0.3">
      <c r="A180">
        <v>154</v>
      </c>
      <c r="B180">
        <v>2.5231669336104847</v>
      </c>
      <c r="C180">
        <v>2.4768330663895153</v>
      </c>
    </row>
    <row r="181" spans="1:3" x14ac:dyDescent="0.3">
      <c r="A181">
        <v>155</v>
      </c>
      <c r="B181">
        <v>3.7339232142611865</v>
      </c>
      <c r="C181">
        <v>1.2660767857388135</v>
      </c>
    </row>
    <row r="182" spans="1:3" x14ac:dyDescent="0.3">
      <c r="A182">
        <v>156</v>
      </c>
      <c r="B182">
        <v>3.7646609732740375</v>
      </c>
      <c r="C182">
        <v>0.23533902672596252</v>
      </c>
    </row>
    <row r="183" spans="1:3" x14ac:dyDescent="0.3">
      <c r="A183">
        <v>157</v>
      </c>
      <c r="B183">
        <v>3.0794220345869494</v>
      </c>
      <c r="C183">
        <v>-1.0794220345869494</v>
      </c>
    </row>
    <row r="184" spans="1:3" x14ac:dyDescent="0.3">
      <c r="A184">
        <v>158</v>
      </c>
      <c r="B184">
        <v>2.7847634565963748</v>
      </c>
      <c r="C184">
        <v>-0.78476345659637481</v>
      </c>
    </row>
    <row r="185" spans="1:3" x14ac:dyDescent="0.3">
      <c r="A185">
        <v>159</v>
      </c>
      <c r="B185">
        <v>3.4065318058438403</v>
      </c>
      <c r="C185">
        <v>2.5934681941561597</v>
      </c>
    </row>
    <row r="186" spans="1:3" x14ac:dyDescent="0.3">
      <c r="A186">
        <v>160</v>
      </c>
      <c r="B186">
        <v>3.5368595316520528</v>
      </c>
      <c r="C186">
        <v>1.4631404683479472</v>
      </c>
    </row>
    <row r="187" spans="1:3" x14ac:dyDescent="0.3">
      <c r="A187">
        <v>161</v>
      </c>
      <c r="B187">
        <v>2.6695376728421323</v>
      </c>
      <c r="C187">
        <v>-0.66953767284213228</v>
      </c>
    </row>
    <row r="188" spans="1:3" x14ac:dyDescent="0.3">
      <c r="A188">
        <v>162</v>
      </c>
      <c r="B188">
        <v>2.9588066057262972</v>
      </c>
      <c r="C188">
        <v>-1.9588066057262972</v>
      </c>
    </row>
    <row r="189" spans="1:3" x14ac:dyDescent="0.3">
      <c r="A189">
        <v>163</v>
      </c>
      <c r="B189">
        <v>2.3962125312144771</v>
      </c>
      <c r="C189">
        <v>-0.39621253121447708</v>
      </c>
    </row>
    <row r="190" spans="1:3" x14ac:dyDescent="0.3">
      <c r="A190">
        <v>164</v>
      </c>
      <c r="B190">
        <v>2.9614110186822322</v>
      </c>
      <c r="C190">
        <v>3.8588981317767779E-2</v>
      </c>
    </row>
    <row r="191" spans="1:3" x14ac:dyDescent="0.3">
      <c r="A191">
        <v>165</v>
      </c>
      <c r="B191">
        <v>3.7401923299897288</v>
      </c>
      <c r="C191">
        <v>-0.74019232998972884</v>
      </c>
    </row>
    <row r="192" spans="1:3" x14ac:dyDescent="0.3">
      <c r="A192">
        <v>166</v>
      </c>
      <c r="B192">
        <v>2.8636492430389504</v>
      </c>
      <c r="C192">
        <v>-2.8636492430389504</v>
      </c>
    </row>
    <row r="193" spans="1:3" x14ac:dyDescent="0.3">
      <c r="A193">
        <v>167</v>
      </c>
      <c r="B193">
        <v>2.6760060663114564</v>
      </c>
      <c r="C193">
        <v>-0.67600606631145643</v>
      </c>
    </row>
    <row r="194" spans="1:3" x14ac:dyDescent="0.3">
      <c r="A194">
        <v>168</v>
      </c>
      <c r="B194">
        <v>3.0228555464919795</v>
      </c>
      <c r="C194">
        <v>0.97714445350802048</v>
      </c>
    </row>
    <row r="195" spans="1:3" x14ac:dyDescent="0.3">
      <c r="A195">
        <v>169</v>
      </c>
      <c r="B195">
        <v>2.8071218799932254</v>
      </c>
      <c r="C195">
        <v>0.19287812000677462</v>
      </c>
    </row>
    <row r="196" spans="1:3" x14ac:dyDescent="0.3">
      <c r="A196">
        <v>170</v>
      </c>
      <c r="B196">
        <v>2.973873336331271</v>
      </c>
      <c r="C196">
        <v>-0.97387333633127104</v>
      </c>
    </row>
    <row r="197" spans="1:3" x14ac:dyDescent="0.3">
      <c r="A197">
        <v>171</v>
      </c>
      <c r="B197">
        <v>3.1130131665584226</v>
      </c>
      <c r="C197">
        <v>-0.11301316655842264</v>
      </c>
    </row>
    <row r="198" spans="1:3" x14ac:dyDescent="0.3">
      <c r="A198">
        <v>172</v>
      </c>
      <c r="B198">
        <v>4.0666115151522044</v>
      </c>
      <c r="C198">
        <v>3.9333884848477956</v>
      </c>
    </row>
    <row r="199" spans="1:3" x14ac:dyDescent="0.3">
      <c r="A199">
        <v>173</v>
      </c>
      <c r="B199">
        <v>3.760791575891854</v>
      </c>
      <c r="C199">
        <v>-0.76079157589185398</v>
      </c>
    </row>
    <row r="200" spans="1:3" x14ac:dyDescent="0.3">
      <c r="A200">
        <v>174</v>
      </c>
      <c r="B200">
        <v>3.845662038631394</v>
      </c>
      <c r="C200">
        <v>1.154337961368606</v>
      </c>
    </row>
    <row r="201" spans="1:3" x14ac:dyDescent="0.3">
      <c r="A201">
        <v>175</v>
      </c>
      <c r="B201">
        <v>4.2520871062739065</v>
      </c>
      <c r="C201">
        <v>1.7479128937260935</v>
      </c>
    </row>
    <row r="202" spans="1:3" x14ac:dyDescent="0.3">
      <c r="A202">
        <v>176</v>
      </c>
      <c r="B202">
        <v>2.8982396263083654</v>
      </c>
      <c r="C202">
        <v>-1.8982396263083654</v>
      </c>
    </row>
    <row r="203" spans="1:3" x14ac:dyDescent="0.3">
      <c r="A203">
        <v>177</v>
      </c>
      <c r="B203">
        <v>2.8776275905743063</v>
      </c>
      <c r="C203">
        <v>0.12237240942569372</v>
      </c>
    </row>
    <row r="204" spans="1:3" x14ac:dyDescent="0.3">
      <c r="A204">
        <v>178</v>
      </c>
      <c r="B204">
        <v>2.8231305085030014</v>
      </c>
      <c r="C204">
        <v>0.1768694914969986</v>
      </c>
    </row>
    <row r="205" spans="1:3" x14ac:dyDescent="0.3">
      <c r="A205">
        <v>179</v>
      </c>
      <c r="B205">
        <v>3.6224213387579445</v>
      </c>
      <c r="C205">
        <v>-1.6224213387579445</v>
      </c>
    </row>
    <row r="206" spans="1:3" x14ac:dyDescent="0.3">
      <c r="A206">
        <v>180</v>
      </c>
      <c r="B206">
        <v>3.2413497213483859</v>
      </c>
      <c r="C206">
        <v>1.7586502786516141</v>
      </c>
    </row>
    <row r="207" spans="1:3" x14ac:dyDescent="0.3">
      <c r="A207">
        <v>181</v>
      </c>
      <c r="B207">
        <v>2.6450767317897421</v>
      </c>
      <c r="C207">
        <v>1.3549232682102579</v>
      </c>
    </row>
    <row r="208" spans="1:3" x14ac:dyDescent="0.3">
      <c r="A208">
        <v>182</v>
      </c>
      <c r="B208">
        <v>3.3045313729269186</v>
      </c>
      <c r="C208">
        <v>-2.3045313729269186</v>
      </c>
    </row>
    <row r="209" spans="1:3" x14ac:dyDescent="0.3">
      <c r="A209">
        <v>183</v>
      </c>
      <c r="B209">
        <v>3.1679315847114662</v>
      </c>
      <c r="C209">
        <v>-1.1679315847114662</v>
      </c>
    </row>
    <row r="210" spans="1:3" x14ac:dyDescent="0.3">
      <c r="A210">
        <v>184</v>
      </c>
      <c r="B210">
        <v>3.7339232142611865</v>
      </c>
      <c r="C210">
        <v>0.26607678573881355</v>
      </c>
    </row>
    <row r="211" spans="1:3" x14ac:dyDescent="0.3">
      <c r="A211">
        <v>185</v>
      </c>
      <c r="B211">
        <v>3.9519965892025146</v>
      </c>
      <c r="C211">
        <v>1.0480034107974854</v>
      </c>
    </row>
    <row r="212" spans="1:3" x14ac:dyDescent="0.3">
      <c r="A212">
        <v>186</v>
      </c>
      <c r="B212">
        <v>2.7198373456319187</v>
      </c>
      <c r="C212">
        <v>-0.7198373456319187</v>
      </c>
    </row>
    <row r="213" spans="1:3" x14ac:dyDescent="0.3">
      <c r="A213">
        <v>187</v>
      </c>
      <c r="B213">
        <v>3.1606010497389403</v>
      </c>
      <c r="C213">
        <v>-0.16060104973894029</v>
      </c>
    </row>
    <row r="214" spans="1:3" x14ac:dyDescent="0.3">
      <c r="A214">
        <v>188</v>
      </c>
      <c r="B214">
        <v>3.5722962771713798</v>
      </c>
      <c r="C214">
        <v>0.42770372282862024</v>
      </c>
    </row>
    <row r="215" spans="1:3" x14ac:dyDescent="0.3">
      <c r="A215">
        <v>189</v>
      </c>
      <c r="B215">
        <v>3.3795797372111864</v>
      </c>
      <c r="C215">
        <v>-1.3795797372111864</v>
      </c>
    </row>
    <row r="216" spans="1:3" x14ac:dyDescent="0.3">
      <c r="A216">
        <v>190</v>
      </c>
      <c r="B216">
        <v>2.6486651824746952</v>
      </c>
      <c r="C216">
        <v>0.35133481752530482</v>
      </c>
    </row>
    <row r="217" spans="1:3" x14ac:dyDescent="0.3">
      <c r="A217">
        <v>191</v>
      </c>
      <c r="B217">
        <v>3.1747132894962484</v>
      </c>
      <c r="C217">
        <v>-2.1747132894962484</v>
      </c>
    </row>
    <row r="218" spans="1:3" x14ac:dyDescent="0.3">
      <c r="A218">
        <v>192</v>
      </c>
      <c r="B218">
        <v>3.7492587554481367</v>
      </c>
      <c r="C218">
        <v>-1.7492587554481367</v>
      </c>
    </row>
    <row r="219" spans="1:3" x14ac:dyDescent="0.3">
      <c r="A219">
        <v>193</v>
      </c>
      <c r="B219">
        <v>3.8706940164804906</v>
      </c>
      <c r="C219">
        <v>-0.87069401648049061</v>
      </c>
    </row>
    <row r="220" spans="1:3" x14ac:dyDescent="0.3">
      <c r="A220">
        <v>194</v>
      </c>
      <c r="B220">
        <v>3.1144247881965645</v>
      </c>
      <c r="C220">
        <v>0.88557521180343546</v>
      </c>
    </row>
    <row r="221" spans="1:3" x14ac:dyDescent="0.3">
      <c r="A221">
        <v>195</v>
      </c>
      <c r="B221">
        <v>3.0780275519349818</v>
      </c>
      <c r="C221">
        <v>1.9219724480650182</v>
      </c>
    </row>
    <row r="222" spans="1:3" x14ac:dyDescent="0.3">
      <c r="A222">
        <v>196</v>
      </c>
      <c r="B222">
        <v>3.7514736568149263</v>
      </c>
      <c r="C222">
        <v>-2.7514736568149263</v>
      </c>
    </row>
    <row r="223" spans="1:3" x14ac:dyDescent="0.3">
      <c r="A223">
        <v>197</v>
      </c>
      <c r="B223">
        <v>3.5886986147668782</v>
      </c>
      <c r="C223">
        <v>-1.5886986147668782</v>
      </c>
    </row>
    <row r="224" spans="1:3" x14ac:dyDescent="0.3">
      <c r="A224">
        <v>198</v>
      </c>
      <c r="B224">
        <v>2.9466201320027969</v>
      </c>
      <c r="C224">
        <v>-1.9466201320027969</v>
      </c>
    </row>
    <row r="225" spans="1:3" x14ac:dyDescent="0.3">
      <c r="A225">
        <v>199</v>
      </c>
      <c r="B225">
        <v>3.4571276926889096</v>
      </c>
      <c r="C225">
        <v>-0.45712769268890963</v>
      </c>
    </row>
    <row r="226" spans="1:3" x14ac:dyDescent="0.3">
      <c r="A226">
        <v>200</v>
      </c>
      <c r="B226">
        <v>3.2757872042930245</v>
      </c>
      <c r="C226">
        <v>-0.2757872042930245</v>
      </c>
    </row>
    <row r="227" spans="1:3" x14ac:dyDescent="0.3">
      <c r="A227">
        <v>201</v>
      </c>
      <c r="B227">
        <v>3.6095134229848727</v>
      </c>
      <c r="C227">
        <v>0.39048657701512735</v>
      </c>
    </row>
    <row r="228" spans="1:3" x14ac:dyDescent="0.3">
      <c r="A228">
        <v>202</v>
      </c>
      <c r="B228">
        <v>3.2073048520359344</v>
      </c>
      <c r="C228">
        <v>1.7926951479640656</v>
      </c>
    </row>
    <row r="229" spans="1:3" x14ac:dyDescent="0.3">
      <c r="A229">
        <v>203</v>
      </c>
      <c r="B229">
        <v>3.1421395350435111</v>
      </c>
      <c r="C229">
        <v>1.8578604649564889</v>
      </c>
    </row>
    <row r="230" spans="1:3" x14ac:dyDescent="0.3">
      <c r="A230">
        <v>204</v>
      </c>
      <c r="B230">
        <v>3.5017012905698159</v>
      </c>
      <c r="C230">
        <v>-1.5017012905698159</v>
      </c>
    </row>
    <row r="231" spans="1:3" x14ac:dyDescent="0.3">
      <c r="A231">
        <v>205</v>
      </c>
      <c r="B231">
        <v>3.2551837052171138</v>
      </c>
      <c r="C231">
        <v>-0.25518370521711375</v>
      </c>
    </row>
    <row r="232" spans="1:3" x14ac:dyDescent="0.3">
      <c r="A232">
        <v>206</v>
      </c>
      <c r="B232">
        <v>2.8392282903564983</v>
      </c>
      <c r="C232">
        <v>2.1607717096435017</v>
      </c>
    </row>
    <row r="233" spans="1:3" x14ac:dyDescent="0.3">
      <c r="A233">
        <v>207</v>
      </c>
      <c r="B233">
        <v>2.3539355931291066</v>
      </c>
      <c r="C233">
        <v>-1.3539355931291066</v>
      </c>
    </row>
    <row r="234" spans="1:3" x14ac:dyDescent="0.3">
      <c r="A234">
        <v>208</v>
      </c>
      <c r="B234">
        <v>3.2151454302698967</v>
      </c>
      <c r="C234">
        <v>-0.21514543026989674</v>
      </c>
    </row>
    <row r="235" spans="1:3" x14ac:dyDescent="0.3">
      <c r="A235">
        <v>209</v>
      </c>
      <c r="B235">
        <v>3.2317346082826353</v>
      </c>
      <c r="C235">
        <v>1.7682653917173647</v>
      </c>
    </row>
    <row r="236" spans="1:3" x14ac:dyDescent="0.3">
      <c r="A236">
        <v>210</v>
      </c>
      <c r="B236">
        <v>3.0346378862401004</v>
      </c>
      <c r="C236">
        <v>-2.0346378862401004</v>
      </c>
    </row>
    <row r="237" spans="1:3" x14ac:dyDescent="0.3">
      <c r="A237">
        <v>211</v>
      </c>
      <c r="B237">
        <v>3.475104142032952</v>
      </c>
      <c r="C237">
        <v>-0.47510414203295204</v>
      </c>
    </row>
    <row r="238" spans="1:3" x14ac:dyDescent="0.3">
      <c r="A238">
        <v>212</v>
      </c>
      <c r="B238">
        <v>3.1566573762001147</v>
      </c>
      <c r="C238">
        <v>0.84334262379988534</v>
      </c>
    </row>
    <row r="239" spans="1:3" x14ac:dyDescent="0.3">
      <c r="A239">
        <v>213</v>
      </c>
      <c r="B239">
        <v>3.3953667399986953</v>
      </c>
      <c r="C239">
        <v>3.6046332600013047</v>
      </c>
    </row>
    <row r="240" spans="1:3" x14ac:dyDescent="0.3">
      <c r="A240">
        <v>214</v>
      </c>
      <c r="B240">
        <v>3.0982624732165691</v>
      </c>
      <c r="C240">
        <v>1.9017375267834309</v>
      </c>
    </row>
    <row r="241" spans="1:3" x14ac:dyDescent="0.3">
      <c r="A241">
        <v>215</v>
      </c>
      <c r="B241">
        <v>3.3460000429468497</v>
      </c>
      <c r="C241">
        <v>1.6539999570531503</v>
      </c>
    </row>
    <row r="242" spans="1:3" x14ac:dyDescent="0.3">
      <c r="A242">
        <v>216</v>
      </c>
      <c r="B242">
        <v>2.7350612471560911</v>
      </c>
      <c r="C242">
        <v>-0.73506124715609111</v>
      </c>
    </row>
    <row r="243" spans="1:3" x14ac:dyDescent="0.3">
      <c r="A243">
        <v>217</v>
      </c>
      <c r="B243">
        <v>3.7962585706341896</v>
      </c>
      <c r="C243">
        <v>-1.7962585706341896</v>
      </c>
    </row>
    <row r="244" spans="1:3" x14ac:dyDescent="0.3">
      <c r="A244">
        <v>218</v>
      </c>
      <c r="B244">
        <v>3.7986929647850594</v>
      </c>
      <c r="C244">
        <v>0.20130703521494064</v>
      </c>
    </row>
    <row r="245" spans="1:3" x14ac:dyDescent="0.3">
      <c r="A245">
        <v>219</v>
      </c>
      <c r="B245">
        <v>3.4945825628646974</v>
      </c>
      <c r="C245">
        <v>-3.4945825628646974</v>
      </c>
    </row>
    <row r="246" spans="1:3" x14ac:dyDescent="0.3">
      <c r="A246">
        <v>220</v>
      </c>
      <c r="B246">
        <v>3.726911035634374</v>
      </c>
      <c r="C246">
        <v>1.273088964365626</v>
      </c>
    </row>
    <row r="247" spans="1:3" x14ac:dyDescent="0.3">
      <c r="A247">
        <v>221</v>
      </c>
      <c r="B247">
        <v>4.0298966439984438</v>
      </c>
      <c r="C247">
        <v>-2.9896643998443828E-2</v>
      </c>
    </row>
    <row r="248" spans="1:3" x14ac:dyDescent="0.3">
      <c r="A248">
        <v>222</v>
      </c>
      <c r="B248">
        <v>2.8266190768432247</v>
      </c>
      <c r="C248">
        <v>-2.8266190768432247</v>
      </c>
    </row>
    <row r="249" spans="1:3" x14ac:dyDescent="0.3">
      <c r="A249">
        <v>223</v>
      </c>
      <c r="B249">
        <v>3.5050581348608394</v>
      </c>
      <c r="C249">
        <v>-1.5050581348608394</v>
      </c>
    </row>
    <row r="250" spans="1:3" x14ac:dyDescent="0.3">
      <c r="A250">
        <v>224</v>
      </c>
      <c r="B250">
        <v>3.0868731243866252</v>
      </c>
      <c r="C250">
        <v>1.9131268756133748</v>
      </c>
    </row>
    <row r="251" spans="1:3" x14ac:dyDescent="0.3">
      <c r="A251">
        <v>225</v>
      </c>
      <c r="B251">
        <v>3.2035740317604993</v>
      </c>
      <c r="C251">
        <v>-1.2035740317604993</v>
      </c>
    </row>
    <row r="252" spans="1:3" x14ac:dyDescent="0.3">
      <c r="A252">
        <v>226</v>
      </c>
      <c r="B252">
        <v>2.6213110166149196</v>
      </c>
      <c r="C252">
        <v>-1.6213110166149196</v>
      </c>
    </row>
    <row r="253" spans="1:3" x14ac:dyDescent="0.3">
      <c r="A253">
        <v>227</v>
      </c>
      <c r="B253">
        <v>2.7864921226258388</v>
      </c>
      <c r="C253">
        <v>0.21350787737416121</v>
      </c>
    </row>
    <row r="254" spans="1:3" x14ac:dyDescent="0.3">
      <c r="A254">
        <v>228</v>
      </c>
      <c r="B254">
        <v>3.143186408765394</v>
      </c>
      <c r="C254">
        <v>0.85681359123460599</v>
      </c>
    </row>
    <row r="255" spans="1:3" x14ac:dyDescent="0.3">
      <c r="A255">
        <v>229</v>
      </c>
      <c r="B255">
        <v>3.60383355428129</v>
      </c>
      <c r="C255">
        <v>-1.60383355428129</v>
      </c>
    </row>
    <row r="256" spans="1:3" x14ac:dyDescent="0.3">
      <c r="A256">
        <v>230</v>
      </c>
      <c r="B256">
        <v>3.6926573142458992</v>
      </c>
      <c r="C256">
        <v>0.30734268575410084</v>
      </c>
    </row>
    <row r="257" spans="1:3" x14ac:dyDescent="0.3">
      <c r="A257">
        <v>231</v>
      </c>
      <c r="B257">
        <v>2.8949511614334678</v>
      </c>
      <c r="C257">
        <v>2.1050488385665322</v>
      </c>
    </row>
    <row r="258" spans="1:3" x14ac:dyDescent="0.3">
      <c r="A258">
        <v>232</v>
      </c>
      <c r="B258">
        <v>3.8372854673570425</v>
      </c>
      <c r="C258">
        <v>0.16271453264295754</v>
      </c>
    </row>
    <row r="259" spans="1:3" x14ac:dyDescent="0.3">
      <c r="A259">
        <v>233</v>
      </c>
      <c r="B259">
        <v>2.7092826244543287</v>
      </c>
      <c r="C259">
        <v>-0.70928262445432866</v>
      </c>
    </row>
    <row r="260" spans="1:3" x14ac:dyDescent="0.3">
      <c r="A260">
        <v>234</v>
      </c>
      <c r="B260">
        <v>3.9132429510856115</v>
      </c>
      <c r="C260">
        <v>8.6757048914388513E-2</v>
      </c>
    </row>
    <row r="261" spans="1:3" x14ac:dyDescent="0.3">
      <c r="A261">
        <v>235</v>
      </c>
      <c r="B261">
        <v>3.1532802496845456</v>
      </c>
      <c r="C261">
        <v>-2.1532802496845456</v>
      </c>
    </row>
    <row r="262" spans="1:3" x14ac:dyDescent="0.3">
      <c r="A262">
        <v>236</v>
      </c>
      <c r="B262">
        <v>3.8418415817100069</v>
      </c>
      <c r="C262">
        <v>-0.84184158171000689</v>
      </c>
    </row>
    <row r="263" spans="1:3" x14ac:dyDescent="0.3">
      <c r="A263">
        <v>237</v>
      </c>
      <c r="B263">
        <v>3.8057823534228219</v>
      </c>
      <c r="C263">
        <v>-1.8057823534228219</v>
      </c>
    </row>
    <row r="264" spans="1:3" x14ac:dyDescent="0.3">
      <c r="A264">
        <v>238</v>
      </c>
      <c r="B264">
        <v>3.8471035125791664</v>
      </c>
      <c r="C264">
        <v>1.1528964874208336</v>
      </c>
    </row>
    <row r="265" spans="1:3" x14ac:dyDescent="0.3">
      <c r="A265">
        <v>239</v>
      </c>
      <c r="B265">
        <v>3.5717034292226399</v>
      </c>
      <c r="C265">
        <v>-1.5717034292226399</v>
      </c>
    </row>
    <row r="266" spans="1:3" x14ac:dyDescent="0.3">
      <c r="A266">
        <v>240</v>
      </c>
      <c r="B266">
        <v>3.8061687065114631</v>
      </c>
      <c r="C266">
        <v>0.19383129348853689</v>
      </c>
    </row>
    <row r="267" spans="1:3" x14ac:dyDescent="0.3">
      <c r="A267">
        <v>241</v>
      </c>
      <c r="B267">
        <v>2.5054960707666112</v>
      </c>
      <c r="C267">
        <v>-1.5054960707666112</v>
      </c>
    </row>
    <row r="268" spans="1:3" x14ac:dyDescent="0.3">
      <c r="A268">
        <v>242</v>
      </c>
      <c r="B268">
        <v>2.9698250519430527</v>
      </c>
      <c r="C268">
        <v>-0.96982505194305269</v>
      </c>
    </row>
    <row r="269" spans="1:3" x14ac:dyDescent="0.3">
      <c r="A269">
        <v>243</v>
      </c>
      <c r="B269">
        <v>3.4111524838068128</v>
      </c>
      <c r="C269">
        <v>2.5888475161931872</v>
      </c>
    </row>
    <row r="270" spans="1:3" x14ac:dyDescent="0.3">
      <c r="A270">
        <v>244</v>
      </c>
      <c r="B270">
        <v>2.9103576108990148</v>
      </c>
      <c r="C270">
        <v>3.0896423891009852</v>
      </c>
    </row>
    <row r="271" spans="1:3" x14ac:dyDescent="0.3">
      <c r="A271">
        <v>245</v>
      </c>
      <c r="B271">
        <v>2.2418478918603038</v>
      </c>
      <c r="C271">
        <v>-2.2418478918603038</v>
      </c>
    </row>
    <row r="272" spans="1:3" x14ac:dyDescent="0.3">
      <c r="A272">
        <v>246</v>
      </c>
      <c r="B272">
        <v>3.8488588178323977</v>
      </c>
      <c r="C272">
        <v>-1.8488588178323977</v>
      </c>
    </row>
    <row r="273" spans="1:3" x14ac:dyDescent="0.3">
      <c r="A273">
        <v>247</v>
      </c>
      <c r="B273">
        <v>3.0872903248883525</v>
      </c>
      <c r="C273">
        <v>-1.0872903248883525</v>
      </c>
    </row>
    <row r="274" spans="1:3" x14ac:dyDescent="0.3">
      <c r="A274">
        <v>248</v>
      </c>
      <c r="B274">
        <v>3.0999727753722088</v>
      </c>
      <c r="C274">
        <v>-9.9972775372208833E-2</v>
      </c>
    </row>
    <row r="275" spans="1:3" x14ac:dyDescent="0.3">
      <c r="A275">
        <v>249</v>
      </c>
      <c r="B275">
        <v>3.7433152526930078</v>
      </c>
      <c r="C275">
        <v>0.2566847473069922</v>
      </c>
    </row>
    <row r="276" spans="1:3" x14ac:dyDescent="0.3">
      <c r="A276">
        <v>250</v>
      </c>
      <c r="B276">
        <v>3.0982624732165691</v>
      </c>
      <c r="C276">
        <v>1.9017375267834309</v>
      </c>
    </row>
    <row r="277" spans="1:3" x14ac:dyDescent="0.3">
      <c r="A277">
        <v>251</v>
      </c>
      <c r="B277">
        <v>3.5132847475182869</v>
      </c>
      <c r="C277">
        <v>1.4867152524817131</v>
      </c>
    </row>
    <row r="278" spans="1:3" x14ac:dyDescent="0.3">
      <c r="A278">
        <v>252</v>
      </c>
      <c r="B278">
        <v>2.6712873221464206</v>
      </c>
      <c r="C278">
        <v>-1.6712873221464206</v>
      </c>
    </row>
    <row r="279" spans="1:3" x14ac:dyDescent="0.3">
      <c r="A279">
        <v>253</v>
      </c>
      <c r="B279">
        <v>2.5247862547132489</v>
      </c>
      <c r="C279">
        <v>-0.52478625471324891</v>
      </c>
    </row>
    <row r="280" spans="1:3" x14ac:dyDescent="0.3">
      <c r="A280">
        <v>254</v>
      </c>
      <c r="B280">
        <v>3.1311239380318399</v>
      </c>
      <c r="C280">
        <v>-1.1311239380318399</v>
      </c>
    </row>
    <row r="281" spans="1:3" x14ac:dyDescent="0.3">
      <c r="A281">
        <v>255</v>
      </c>
      <c r="B281">
        <v>3.1168767943561031</v>
      </c>
      <c r="C281">
        <v>1.8831232056438969</v>
      </c>
    </row>
    <row r="282" spans="1:3" x14ac:dyDescent="0.3">
      <c r="A282">
        <v>256</v>
      </c>
      <c r="B282">
        <v>4.0130064507280805</v>
      </c>
      <c r="C282">
        <v>-2.0130064507280805</v>
      </c>
    </row>
    <row r="283" spans="1:3" x14ac:dyDescent="0.3">
      <c r="A283">
        <v>257</v>
      </c>
      <c r="B283">
        <v>2.9475203009273074</v>
      </c>
      <c r="C283">
        <v>-0.94752030092730744</v>
      </c>
    </row>
    <row r="284" spans="1:3" x14ac:dyDescent="0.3">
      <c r="A284">
        <v>258</v>
      </c>
      <c r="B284">
        <v>3.7729223503144373</v>
      </c>
      <c r="C284">
        <v>-2.7729223503144373</v>
      </c>
    </row>
    <row r="285" spans="1:3" x14ac:dyDescent="0.3">
      <c r="A285">
        <v>259</v>
      </c>
      <c r="B285">
        <v>3.7664149404632852</v>
      </c>
      <c r="C285">
        <v>0.23358505953671482</v>
      </c>
    </row>
    <row r="286" spans="1:3" x14ac:dyDescent="0.3">
      <c r="A286">
        <v>260</v>
      </c>
      <c r="B286">
        <v>3.5421214625212123</v>
      </c>
      <c r="C286">
        <v>0.45787853747878771</v>
      </c>
    </row>
    <row r="287" spans="1:3" x14ac:dyDescent="0.3">
      <c r="A287">
        <v>261</v>
      </c>
      <c r="B287">
        <v>3.1837556241868237</v>
      </c>
      <c r="C287">
        <v>-1.1837556241868237</v>
      </c>
    </row>
    <row r="288" spans="1:3" x14ac:dyDescent="0.3">
      <c r="A288">
        <v>262</v>
      </c>
      <c r="B288">
        <v>3.6465895314418799</v>
      </c>
      <c r="C288">
        <v>2.3534104685581201</v>
      </c>
    </row>
    <row r="289" spans="1:3" x14ac:dyDescent="0.3">
      <c r="A289">
        <v>263</v>
      </c>
      <c r="B289">
        <v>3.2190090580675772</v>
      </c>
      <c r="C289">
        <v>0.7809909419324228</v>
      </c>
    </row>
    <row r="290" spans="1:3" x14ac:dyDescent="0.3">
      <c r="A290">
        <v>264</v>
      </c>
      <c r="B290">
        <v>3.0041053811668896</v>
      </c>
      <c r="C290">
        <v>0.99589461883311037</v>
      </c>
    </row>
    <row r="291" spans="1:3" x14ac:dyDescent="0.3">
      <c r="A291">
        <v>265</v>
      </c>
      <c r="B291">
        <v>2.7973518858012389</v>
      </c>
      <c r="C291">
        <v>2.2026481141987611</v>
      </c>
    </row>
    <row r="292" spans="1:3" x14ac:dyDescent="0.3">
      <c r="A292">
        <v>266</v>
      </c>
      <c r="B292">
        <v>3.0111154465843044</v>
      </c>
      <c r="C292">
        <v>-1.1115446584304411E-2</v>
      </c>
    </row>
    <row r="293" spans="1:3" x14ac:dyDescent="0.3">
      <c r="A293">
        <v>267</v>
      </c>
      <c r="B293">
        <v>3.258429472890739</v>
      </c>
      <c r="C293">
        <v>0.74157052710926097</v>
      </c>
    </row>
    <row r="294" spans="1:3" x14ac:dyDescent="0.3">
      <c r="A294">
        <v>268</v>
      </c>
      <c r="B294">
        <v>3.1121538465105019</v>
      </c>
      <c r="C294">
        <v>1.8878461534894981</v>
      </c>
    </row>
    <row r="295" spans="1:3" x14ac:dyDescent="0.3">
      <c r="A295">
        <v>269</v>
      </c>
      <c r="B295">
        <v>3.4230957011778878</v>
      </c>
      <c r="C295">
        <v>0.57690429882211225</v>
      </c>
    </row>
    <row r="296" spans="1:3" x14ac:dyDescent="0.3">
      <c r="A296">
        <v>270</v>
      </c>
      <c r="B296">
        <v>3.2813942955737923</v>
      </c>
      <c r="C296">
        <v>-1.2813942955737923</v>
      </c>
    </row>
    <row r="297" spans="1:3" x14ac:dyDescent="0.3">
      <c r="A297">
        <v>271</v>
      </c>
      <c r="B297">
        <v>3.7903502536434157</v>
      </c>
      <c r="C297">
        <v>0.20964974635658429</v>
      </c>
    </row>
    <row r="298" spans="1:3" x14ac:dyDescent="0.3">
      <c r="A298">
        <v>272</v>
      </c>
      <c r="B298">
        <v>3.9441887621535372</v>
      </c>
      <c r="C298">
        <v>-0.9441887621535372</v>
      </c>
    </row>
    <row r="299" spans="1:3" x14ac:dyDescent="0.3">
      <c r="A299">
        <v>273</v>
      </c>
      <c r="B299">
        <v>3.1121520549116579</v>
      </c>
      <c r="C299">
        <v>0.88784794508834208</v>
      </c>
    </row>
    <row r="300" spans="1:3" x14ac:dyDescent="0.3">
      <c r="A300">
        <v>274</v>
      </c>
      <c r="B300">
        <v>3.9019532220260489</v>
      </c>
      <c r="C300">
        <v>2.0980467779739511</v>
      </c>
    </row>
    <row r="301" spans="1:3" x14ac:dyDescent="0.3">
      <c r="A301">
        <v>275</v>
      </c>
      <c r="B301">
        <v>3.3544929763331153</v>
      </c>
      <c r="C301">
        <v>-2.3544929763331153</v>
      </c>
    </row>
    <row r="302" spans="1:3" x14ac:dyDescent="0.3">
      <c r="A302">
        <v>276</v>
      </c>
      <c r="B302">
        <v>3.2768589446953409</v>
      </c>
      <c r="C302">
        <v>1.7231410553046591</v>
      </c>
    </row>
    <row r="303" spans="1:3" x14ac:dyDescent="0.3">
      <c r="A303">
        <v>277</v>
      </c>
      <c r="B303">
        <v>3.7139817396330503</v>
      </c>
      <c r="C303">
        <v>0.28601826036694966</v>
      </c>
    </row>
    <row r="304" spans="1:3" x14ac:dyDescent="0.3">
      <c r="A304">
        <v>278</v>
      </c>
      <c r="B304">
        <v>3.5252279648893619</v>
      </c>
      <c r="C304">
        <v>0.47477203511063815</v>
      </c>
    </row>
    <row r="305" spans="1:3" x14ac:dyDescent="0.3">
      <c r="A305">
        <v>279</v>
      </c>
      <c r="B305">
        <v>2.6588069228503777</v>
      </c>
      <c r="C305">
        <v>-0.65880692285037767</v>
      </c>
    </row>
    <row r="306" spans="1:3" x14ac:dyDescent="0.3">
      <c r="A306">
        <v>280</v>
      </c>
      <c r="B306">
        <v>2.9267525582246812</v>
      </c>
      <c r="C306">
        <v>2.0732474417753188</v>
      </c>
    </row>
    <row r="307" spans="1:3" x14ac:dyDescent="0.3">
      <c r="A307">
        <v>281</v>
      </c>
      <c r="B307">
        <v>3.0350267751951163</v>
      </c>
      <c r="C307">
        <v>-1.0350267751951163</v>
      </c>
    </row>
    <row r="308" spans="1:3" x14ac:dyDescent="0.3">
      <c r="A308">
        <v>282</v>
      </c>
      <c r="B308">
        <v>3.049066136848658</v>
      </c>
      <c r="C308">
        <v>-2.049066136848658</v>
      </c>
    </row>
    <row r="309" spans="1:3" x14ac:dyDescent="0.3">
      <c r="A309">
        <v>283</v>
      </c>
      <c r="B309">
        <v>3.0936905402162287</v>
      </c>
      <c r="C309">
        <v>-9.369054021622869E-2</v>
      </c>
    </row>
    <row r="310" spans="1:3" x14ac:dyDescent="0.3">
      <c r="A310">
        <v>284</v>
      </c>
      <c r="B310">
        <v>2.6968886603887166</v>
      </c>
      <c r="C310">
        <v>-1.6968886603887166</v>
      </c>
    </row>
    <row r="311" spans="1:3" x14ac:dyDescent="0.3">
      <c r="A311">
        <v>285</v>
      </c>
      <c r="B311">
        <v>3.9228386288568311</v>
      </c>
      <c r="C311">
        <v>2.0771613711431689</v>
      </c>
    </row>
    <row r="312" spans="1:3" x14ac:dyDescent="0.3">
      <c r="A312">
        <v>286</v>
      </c>
      <c r="B312">
        <v>3.9987430991884194</v>
      </c>
      <c r="C312">
        <v>1.0012569008115806</v>
      </c>
    </row>
    <row r="313" spans="1:3" x14ac:dyDescent="0.3">
      <c r="A313">
        <v>287</v>
      </c>
      <c r="B313">
        <v>3.1806631208753298</v>
      </c>
      <c r="C313">
        <v>-3.1806631208753298</v>
      </c>
    </row>
    <row r="314" spans="1:3" x14ac:dyDescent="0.3">
      <c r="A314">
        <v>288</v>
      </c>
      <c r="B314">
        <v>2.8664164361231101</v>
      </c>
      <c r="C314">
        <v>-2.8664164361231101</v>
      </c>
    </row>
    <row r="315" spans="1:3" x14ac:dyDescent="0.3">
      <c r="A315">
        <v>289</v>
      </c>
      <c r="B315">
        <v>2.9031853834356021</v>
      </c>
      <c r="C315">
        <v>2.0968146165643979</v>
      </c>
    </row>
    <row r="316" spans="1:3" x14ac:dyDescent="0.3">
      <c r="A316">
        <v>290</v>
      </c>
      <c r="B316">
        <v>2.5871463501768157</v>
      </c>
      <c r="C316">
        <v>0.41285364982318429</v>
      </c>
    </row>
    <row r="317" spans="1:3" x14ac:dyDescent="0.3">
      <c r="A317">
        <v>291</v>
      </c>
      <c r="B317">
        <v>3.2940771458257032</v>
      </c>
      <c r="C317">
        <v>-1.2940771458257032</v>
      </c>
    </row>
    <row r="318" spans="1:3" x14ac:dyDescent="0.3">
      <c r="A318">
        <v>292</v>
      </c>
      <c r="B318">
        <v>3.5357332820808378</v>
      </c>
      <c r="C318">
        <v>1.4642667179191622</v>
      </c>
    </row>
    <row r="319" spans="1:3" x14ac:dyDescent="0.3">
      <c r="A319">
        <v>293</v>
      </c>
      <c r="B319">
        <v>3.3277333880196776</v>
      </c>
      <c r="C319">
        <v>0.67226661198032245</v>
      </c>
    </row>
    <row r="320" spans="1:3" x14ac:dyDescent="0.3">
      <c r="A320">
        <v>294</v>
      </c>
      <c r="B320">
        <v>2.8117149775883958</v>
      </c>
      <c r="C320">
        <v>-0.81171497758839584</v>
      </c>
    </row>
    <row r="321" spans="1:3" x14ac:dyDescent="0.3">
      <c r="A321">
        <v>295</v>
      </c>
      <c r="B321">
        <v>3.2767469213820823</v>
      </c>
      <c r="C321">
        <v>1.7232530786179177</v>
      </c>
    </row>
    <row r="322" spans="1:3" x14ac:dyDescent="0.3">
      <c r="A322">
        <v>296</v>
      </c>
      <c r="B322">
        <v>3.9228386288568311</v>
      </c>
      <c r="C322">
        <v>-0.9228386288568311</v>
      </c>
    </row>
    <row r="323" spans="1:3" x14ac:dyDescent="0.3">
      <c r="A323">
        <v>297</v>
      </c>
      <c r="B323">
        <v>2.6730908356460139</v>
      </c>
      <c r="C323">
        <v>0.32690916435398609</v>
      </c>
    </row>
    <row r="324" spans="1:3" x14ac:dyDescent="0.3">
      <c r="A324">
        <v>298</v>
      </c>
      <c r="B324">
        <v>3.3196184836134868</v>
      </c>
      <c r="C324">
        <v>-1.3196184836134868</v>
      </c>
    </row>
    <row r="325" spans="1:3" x14ac:dyDescent="0.3">
      <c r="A325">
        <v>299</v>
      </c>
      <c r="B325">
        <v>3.0532114442302714</v>
      </c>
      <c r="C325">
        <v>0.94678855576972865</v>
      </c>
    </row>
    <row r="326" spans="1:3" x14ac:dyDescent="0.3">
      <c r="A326">
        <v>300</v>
      </c>
      <c r="B326">
        <v>2.8353646625588178</v>
      </c>
      <c r="C326">
        <v>1.1646353374411822</v>
      </c>
    </row>
    <row r="327" spans="1:3" x14ac:dyDescent="0.3">
      <c r="A327">
        <v>301</v>
      </c>
      <c r="B327">
        <v>3.1311165017438767</v>
      </c>
      <c r="C327">
        <v>-0.13111650174387668</v>
      </c>
    </row>
    <row r="328" spans="1:3" x14ac:dyDescent="0.3">
      <c r="A328">
        <v>302</v>
      </c>
      <c r="B328">
        <v>3.3886361257610478</v>
      </c>
      <c r="C328">
        <v>-1.3886361257610478</v>
      </c>
    </row>
    <row r="329" spans="1:3" x14ac:dyDescent="0.3">
      <c r="A329">
        <v>303</v>
      </c>
      <c r="B329">
        <v>2.5384319628701864</v>
      </c>
      <c r="C329">
        <v>0.46156803712981365</v>
      </c>
    </row>
    <row r="330" spans="1:3" x14ac:dyDescent="0.3">
      <c r="A330">
        <v>304</v>
      </c>
      <c r="B330">
        <v>3.766905756594332</v>
      </c>
      <c r="C330">
        <v>2.233094243405668</v>
      </c>
    </row>
    <row r="331" spans="1:3" x14ac:dyDescent="0.3">
      <c r="A331">
        <v>305</v>
      </c>
      <c r="B331">
        <v>3.6969189252749</v>
      </c>
      <c r="C331">
        <v>-3.6969189252749</v>
      </c>
    </row>
    <row r="332" spans="1:3" x14ac:dyDescent="0.3">
      <c r="A332">
        <v>306</v>
      </c>
      <c r="B332">
        <v>3.6465895314418799</v>
      </c>
      <c r="C332">
        <v>-2.6465895314418799</v>
      </c>
    </row>
    <row r="333" spans="1:3" x14ac:dyDescent="0.3">
      <c r="A333">
        <v>307</v>
      </c>
      <c r="B333">
        <v>3.8252683139310735</v>
      </c>
      <c r="C333">
        <v>-0.82526831393107347</v>
      </c>
    </row>
    <row r="334" spans="1:3" x14ac:dyDescent="0.3">
      <c r="A334">
        <v>308</v>
      </c>
      <c r="B334">
        <v>3.8539317522387435</v>
      </c>
      <c r="C334">
        <v>2.1460682477612565</v>
      </c>
    </row>
    <row r="335" spans="1:3" x14ac:dyDescent="0.3">
      <c r="A335">
        <v>309</v>
      </c>
      <c r="B335">
        <v>2.8660853356152978</v>
      </c>
      <c r="C335">
        <v>0.13391466438470223</v>
      </c>
    </row>
    <row r="336" spans="1:3" x14ac:dyDescent="0.3">
      <c r="A336">
        <v>310</v>
      </c>
      <c r="B336">
        <v>2.775223099357488</v>
      </c>
      <c r="C336">
        <v>2.224776900642512</v>
      </c>
    </row>
    <row r="337" spans="1:3" x14ac:dyDescent="0.3">
      <c r="A337">
        <v>311</v>
      </c>
      <c r="B337">
        <v>2.689306073931375</v>
      </c>
      <c r="C337">
        <v>3.310693926068625</v>
      </c>
    </row>
    <row r="338" spans="1:3" x14ac:dyDescent="0.3">
      <c r="A338">
        <v>312</v>
      </c>
      <c r="B338">
        <v>3.3150798315783909</v>
      </c>
      <c r="C338">
        <v>-2.3150798315783909</v>
      </c>
    </row>
    <row r="339" spans="1:3" x14ac:dyDescent="0.3">
      <c r="A339">
        <v>313</v>
      </c>
      <c r="B339">
        <v>3.1930303775884927</v>
      </c>
      <c r="C339">
        <v>-0.19303037758849273</v>
      </c>
    </row>
    <row r="340" spans="1:3" x14ac:dyDescent="0.3">
      <c r="A340">
        <v>314</v>
      </c>
      <c r="B340">
        <v>3.2731717991423586</v>
      </c>
      <c r="C340">
        <v>-1.2731717991423586</v>
      </c>
    </row>
    <row r="341" spans="1:3" x14ac:dyDescent="0.3">
      <c r="A341">
        <v>315</v>
      </c>
      <c r="B341">
        <v>3.8522224072343176</v>
      </c>
      <c r="C341">
        <v>4.1477775927656824</v>
      </c>
    </row>
    <row r="342" spans="1:3" x14ac:dyDescent="0.3">
      <c r="A342">
        <v>316</v>
      </c>
      <c r="B342">
        <v>3.7517577510714331</v>
      </c>
      <c r="C342">
        <v>0.24824224892856694</v>
      </c>
    </row>
    <row r="343" spans="1:3" x14ac:dyDescent="0.3">
      <c r="A343">
        <v>317</v>
      </c>
      <c r="B343">
        <v>3.0664392830313139</v>
      </c>
      <c r="C343">
        <v>-6.6439283031313856E-2</v>
      </c>
    </row>
    <row r="344" spans="1:3" x14ac:dyDescent="0.3">
      <c r="A344">
        <v>318</v>
      </c>
      <c r="B344">
        <v>3.1182902238635521</v>
      </c>
      <c r="C344">
        <v>-2.1182902238635521</v>
      </c>
    </row>
    <row r="345" spans="1:3" x14ac:dyDescent="0.3">
      <c r="A345">
        <v>319</v>
      </c>
      <c r="B345">
        <v>3.1650216074134869</v>
      </c>
      <c r="C345">
        <v>-0.16502160741348693</v>
      </c>
    </row>
    <row r="346" spans="1:3" x14ac:dyDescent="0.3">
      <c r="A346">
        <v>320</v>
      </c>
      <c r="B346">
        <v>3.1828679665567932</v>
      </c>
      <c r="C346">
        <v>-2.1828679665567932</v>
      </c>
    </row>
    <row r="347" spans="1:3" x14ac:dyDescent="0.3">
      <c r="A347">
        <v>321</v>
      </c>
      <c r="B347">
        <v>2.8810214251780031</v>
      </c>
      <c r="C347">
        <v>-0.88102142517800308</v>
      </c>
    </row>
    <row r="348" spans="1:3" x14ac:dyDescent="0.3">
      <c r="A348">
        <v>322</v>
      </c>
      <c r="B348">
        <v>3.1672748051933399</v>
      </c>
      <c r="C348">
        <v>-1.1672748051933399</v>
      </c>
    </row>
    <row r="349" spans="1:3" x14ac:dyDescent="0.3">
      <c r="A349">
        <v>323</v>
      </c>
      <c r="B349">
        <v>3.1474992887071789</v>
      </c>
      <c r="C349">
        <v>0.85250071129282112</v>
      </c>
    </row>
    <row r="350" spans="1:3" x14ac:dyDescent="0.3">
      <c r="A350">
        <v>324</v>
      </c>
      <c r="B350">
        <v>3.35351201072144</v>
      </c>
      <c r="C350">
        <v>0.64648798927855999</v>
      </c>
    </row>
    <row r="351" spans="1:3" x14ac:dyDescent="0.3">
      <c r="A351">
        <v>325</v>
      </c>
      <c r="B351">
        <v>2.8268415963593241</v>
      </c>
      <c r="C351">
        <v>0.17315840364067592</v>
      </c>
    </row>
    <row r="352" spans="1:3" x14ac:dyDescent="0.3">
      <c r="A352">
        <v>326</v>
      </c>
      <c r="B352">
        <v>2.8469309012854427</v>
      </c>
      <c r="C352">
        <v>-1.8469309012854427</v>
      </c>
    </row>
    <row r="353" spans="1:3" x14ac:dyDescent="0.3">
      <c r="A353">
        <v>327</v>
      </c>
      <c r="B353">
        <v>2.7794637540206408</v>
      </c>
      <c r="C353">
        <v>-0.77946375402064083</v>
      </c>
    </row>
    <row r="354" spans="1:3" x14ac:dyDescent="0.3">
      <c r="A354">
        <v>328</v>
      </c>
      <c r="B354">
        <v>3.8186855756254263</v>
      </c>
      <c r="C354">
        <v>1.1813144243745737</v>
      </c>
    </row>
    <row r="355" spans="1:3" x14ac:dyDescent="0.3">
      <c r="A355">
        <v>329</v>
      </c>
      <c r="B355">
        <v>3.3049522645443909</v>
      </c>
      <c r="C355">
        <v>-1.3049522645443909</v>
      </c>
    </row>
    <row r="356" spans="1:3" x14ac:dyDescent="0.3">
      <c r="A356">
        <v>330</v>
      </c>
      <c r="B356">
        <v>2.9994219625430536</v>
      </c>
      <c r="C356">
        <v>5.7803745694640085E-4</v>
      </c>
    </row>
    <row r="357" spans="1:3" x14ac:dyDescent="0.3">
      <c r="A357">
        <v>331</v>
      </c>
      <c r="B357">
        <v>3.3167611506067671</v>
      </c>
      <c r="C357">
        <v>-0.31676115060676713</v>
      </c>
    </row>
    <row r="358" spans="1:3" x14ac:dyDescent="0.3">
      <c r="A358">
        <v>332</v>
      </c>
      <c r="B358">
        <v>3.1470500365630745</v>
      </c>
      <c r="C358">
        <v>0.85294996343692553</v>
      </c>
    </row>
    <row r="359" spans="1:3" x14ac:dyDescent="0.3">
      <c r="A359">
        <v>333</v>
      </c>
      <c r="B359">
        <v>3.9208178393369004</v>
      </c>
      <c r="C359">
        <v>7.9182160663099577E-2</v>
      </c>
    </row>
    <row r="360" spans="1:3" x14ac:dyDescent="0.3">
      <c r="A360">
        <v>334</v>
      </c>
      <c r="B360">
        <v>3.4451844753178347</v>
      </c>
      <c r="C360">
        <v>1.5548155246821653</v>
      </c>
    </row>
    <row r="361" spans="1:3" x14ac:dyDescent="0.3">
      <c r="A361">
        <v>335</v>
      </c>
      <c r="B361">
        <v>3.1814421086848248</v>
      </c>
      <c r="C361">
        <v>1.8185578913151752</v>
      </c>
    </row>
    <row r="362" spans="1:3" x14ac:dyDescent="0.3">
      <c r="A362">
        <v>336</v>
      </c>
      <c r="B362">
        <v>3.5046165212352585</v>
      </c>
      <c r="C362">
        <v>-0.50461652123525846</v>
      </c>
    </row>
    <row r="363" spans="1:3" x14ac:dyDescent="0.3">
      <c r="A363">
        <v>337</v>
      </c>
      <c r="B363">
        <v>3.1311239380318399</v>
      </c>
      <c r="C363">
        <v>-2.1311239380318399</v>
      </c>
    </row>
    <row r="364" spans="1:3" x14ac:dyDescent="0.3">
      <c r="A364">
        <v>338</v>
      </c>
      <c r="B364">
        <v>3.7821918495214977</v>
      </c>
      <c r="C364">
        <v>-2.7821918495214977</v>
      </c>
    </row>
    <row r="365" spans="1:3" x14ac:dyDescent="0.3">
      <c r="A365">
        <v>339</v>
      </c>
      <c r="B365">
        <v>2.6714847373365096</v>
      </c>
      <c r="C365">
        <v>1.3285152626634904</v>
      </c>
    </row>
    <row r="366" spans="1:3" x14ac:dyDescent="0.3">
      <c r="A366">
        <v>340</v>
      </c>
      <c r="B366">
        <v>2.2723470429413011</v>
      </c>
      <c r="C366">
        <v>-0.27234704294130108</v>
      </c>
    </row>
    <row r="367" spans="1:3" x14ac:dyDescent="0.3">
      <c r="A367">
        <v>341</v>
      </c>
      <c r="B367">
        <v>3.7109747627372425</v>
      </c>
      <c r="C367">
        <v>-1.7109747627372425</v>
      </c>
    </row>
    <row r="368" spans="1:3" x14ac:dyDescent="0.3">
      <c r="A368">
        <v>342</v>
      </c>
      <c r="B368">
        <v>3.3490472321379756</v>
      </c>
      <c r="C368">
        <v>0.65095276786202438</v>
      </c>
    </row>
    <row r="369" spans="1:3" x14ac:dyDescent="0.3">
      <c r="A369">
        <v>343</v>
      </c>
      <c r="B369">
        <v>3.307181019832147</v>
      </c>
      <c r="C369">
        <v>-0.30718101983214696</v>
      </c>
    </row>
    <row r="370" spans="1:3" x14ac:dyDescent="0.3">
      <c r="A370">
        <v>344</v>
      </c>
      <c r="B370">
        <v>3.4587670439903651</v>
      </c>
      <c r="C370">
        <v>1.5412329560096349</v>
      </c>
    </row>
    <row r="371" spans="1:3" x14ac:dyDescent="0.3">
      <c r="A371">
        <v>345</v>
      </c>
      <c r="B371">
        <v>2.8165866467816301</v>
      </c>
      <c r="C371">
        <v>-0.81658664678163007</v>
      </c>
    </row>
    <row r="372" spans="1:3" x14ac:dyDescent="0.3">
      <c r="A372">
        <v>346</v>
      </c>
      <c r="B372">
        <v>2.8313063749427885</v>
      </c>
      <c r="C372">
        <v>-0.83130637494278847</v>
      </c>
    </row>
    <row r="373" spans="1:3" x14ac:dyDescent="0.3">
      <c r="A373">
        <v>347</v>
      </c>
      <c r="B373">
        <v>3.8005804762870223</v>
      </c>
      <c r="C373">
        <v>0.19941952371297766</v>
      </c>
    </row>
    <row r="374" spans="1:3" x14ac:dyDescent="0.3">
      <c r="A374">
        <v>348</v>
      </c>
      <c r="B374">
        <v>3.23756301625333</v>
      </c>
      <c r="C374">
        <v>-0.23756301625332998</v>
      </c>
    </row>
    <row r="375" spans="1:3" x14ac:dyDescent="0.3">
      <c r="A375">
        <v>349</v>
      </c>
      <c r="B375">
        <v>2.8178781570597922</v>
      </c>
      <c r="C375">
        <v>-1.8178781570597922</v>
      </c>
    </row>
    <row r="376" spans="1:3" x14ac:dyDescent="0.3">
      <c r="A376">
        <v>350</v>
      </c>
      <c r="B376">
        <v>3.5625553038765236</v>
      </c>
      <c r="C376">
        <v>-0.56255530387652364</v>
      </c>
    </row>
    <row r="377" spans="1:3" x14ac:dyDescent="0.3">
      <c r="A377">
        <v>351</v>
      </c>
      <c r="B377">
        <v>2.9380157368715993</v>
      </c>
      <c r="C377">
        <v>3.0619842631284007</v>
      </c>
    </row>
    <row r="378" spans="1:3" x14ac:dyDescent="0.3">
      <c r="A378">
        <v>352</v>
      </c>
      <c r="B378">
        <v>3.2641692762102004</v>
      </c>
      <c r="C378">
        <v>4.7358307237897996</v>
      </c>
    </row>
    <row r="379" spans="1:3" x14ac:dyDescent="0.3">
      <c r="A379">
        <v>353</v>
      </c>
      <c r="B379">
        <v>3.4625492094892181</v>
      </c>
      <c r="C379">
        <v>-3.4625492094892181</v>
      </c>
    </row>
    <row r="380" spans="1:3" x14ac:dyDescent="0.3">
      <c r="A380">
        <v>354</v>
      </c>
      <c r="B380">
        <v>3.746317178326799</v>
      </c>
      <c r="C380">
        <v>-1.746317178326799</v>
      </c>
    </row>
    <row r="381" spans="1:3" x14ac:dyDescent="0.3">
      <c r="A381">
        <v>355</v>
      </c>
      <c r="B381">
        <v>2.6614912500380901</v>
      </c>
      <c r="C381">
        <v>0.33850874996190994</v>
      </c>
    </row>
    <row r="382" spans="1:3" x14ac:dyDescent="0.3">
      <c r="A382">
        <v>356</v>
      </c>
      <c r="B382">
        <v>2.9630892645228935</v>
      </c>
      <c r="C382">
        <v>-0.96308926452289345</v>
      </c>
    </row>
    <row r="383" spans="1:3" x14ac:dyDescent="0.3">
      <c r="A383">
        <v>357</v>
      </c>
      <c r="B383">
        <v>3.2559267328058747</v>
      </c>
      <c r="C383">
        <v>-2.2559267328058747</v>
      </c>
    </row>
    <row r="384" spans="1:3" x14ac:dyDescent="0.3">
      <c r="A384">
        <v>358</v>
      </c>
      <c r="B384">
        <v>3.0124416707583395</v>
      </c>
      <c r="C384">
        <v>1.9875583292416605</v>
      </c>
    </row>
    <row r="385" spans="1:3" x14ac:dyDescent="0.3">
      <c r="A385">
        <v>359</v>
      </c>
      <c r="B385">
        <v>2.6305360158716971</v>
      </c>
      <c r="C385">
        <v>1.3694639841283029</v>
      </c>
    </row>
    <row r="386" spans="1:3" x14ac:dyDescent="0.3">
      <c r="A386">
        <v>360</v>
      </c>
      <c r="B386">
        <v>3.502255124077934</v>
      </c>
      <c r="C386">
        <v>0.49774487592206595</v>
      </c>
    </row>
    <row r="387" spans="1:3" x14ac:dyDescent="0.3">
      <c r="A387">
        <v>361</v>
      </c>
      <c r="B387">
        <v>2.9992210635414422</v>
      </c>
      <c r="C387">
        <v>-1.9992210635414422</v>
      </c>
    </row>
    <row r="388" spans="1:3" x14ac:dyDescent="0.3">
      <c r="A388">
        <v>362</v>
      </c>
      <c r="B388">
        <v>4.0726561829165897</v>
      </c>
      <c r="C388">
        <v>-1.0726561829165897</v>
      </c>
    </row>
    <row r="389" spans="1:3" x14ac:dyDescent="0.3">
      <c r="A389">
        <v>363</v>
      </c>
      <c r="B389">
        <v>3.23831035572685</v>
      </c>
      <c r="C389">
        <v>0.76168964427315</v>
      </c>
    </row>
    <row r="390" spans="1:3" x14ac:dyDescent="0.3">
      <c r="A390">
        <v>364</v>
      </c>
      <c r="B390">
        <v>3.6814198848778776</v>
      </c>
      <c r="C390">
        <v>-2.6814198848778776</v>
      </c>
    </row>
    <row r="391" spans="1:3" x14ac:dyDescent="0.3">
      <c r="A391">
        <v>365</v>
      </c>
      <c r="B391">
        <v>4.2258242372209009</v>
      </c>
      <c r="C391">
        <v>0.77417576277909905</v>
      </c>
    </row>
    <row r="392" spans="1:3" x14ac:dyDescent="0.3">
      <c r="A392">
        <v>366</v>
      </c>
      <c r="B392">
        <v>3.7495672653092256</v>
      </c>
      <c r="C392">
        <v>1.2504327346907744</v>
      </c>
    </row>
    <row r="393" spans="1:3" x14ac:dyDescent="0.3">
      <c r="A393">
        <v>367</v>
      </c>
      <c r="B393">
        <v>3.047495046861771</v>
      </c>
      <c r="C393">
        <v>1.952504953138229</v>
      </c>
    </row>
    <row r="394" spans="1:3" x14ac:dyDescent="0.3">
      <c r="A394">
        <v>368</v>
      </c>
      <c r="B394">
        <v>3.3498587922509002</v>
      </c>
      <c r="C394">
        <v>-0.34985879225090022</v>
      </c>
    </row>
    <row r="395" spans="1:3" x14ac:dyDescent="0.3">
      <c r="A395">
        <v>369</v>
      </c>
      <c r="B395">
        <v>2.8991661394319674</v>
      </c>
      <c r="C395">
        <v>-1.8991661394319674</v>
      </c>
    </row>
    <row r="396" spans="1:3" x14ac:dyDescent="0.3">
      <c r="A396">
        <v>370</v>
      </c>
      <c r="B396">
        <v>3.0585132931956798</v>
      </c>
      <c r="C396">
        <v>0.94148670680432023</v>
      </c>
    </row>
    <row r="397" spans="1:3" x14ac:dyDescent="0.3">
      <c r="A397">
        <v>371</v>
      </c>
      <c r="B397">
        <v>3.2374652181104455</v>
      </c>
      <c r="C397">
        <v>-0.23746521811044552</v>
      </c>
    </row>
    <row r="398" spans="1:3" x14ac:dyDescent="0.3">
      <c r="A398">
        <v>372</v>
      </c>
      <c r="B398">
        <v>2.8140145292621117</v>
      </c>
      <c r="C398">
        <v>1.1859854707378883</v>
      </c>
    </row>
    <row r="399" spans="1:3" x14ac:dyDescent="0.3">
      <c r="A399">
        <v>373</v>
      </c>
      <c r="B399">
        <v>3.1398101808842425</v>
      </c>
      <c r="C399">
        <v>-2.1398101808842425</v>
      </c>
    </row>
    <row r="400" spans="1:3" x14ac:dyDescent="0.3">
      <c r="A400">
        <v>374</v>
      </c>
      <c r="B400">
        <v>3.0071558877585551</v>
      </c>
      <c r="C400">
        <v>-2.0071558877585551</v>
      </c>
    </row>
    <row r="401" spans="1:3" x14ac:dyDescent="0.3">
      <c r="A401">
        <v>375</v>
      </c>
      <c r="B401">
        <v>3.76757620393948</v>
      </c>
      <c r="C401">
        <v>-1.76757620393948</v>
      </c>
    </row>
    <row r="402" spans="1:3" x14ac:dyDescent="0.3">
      <c r="A402">
        <v>376</v>
      </c>
      <c r="B402">
        <v>3.9442653600673303</v>
      </c>
      <c r="C402">
        <v>-2.9442653600673303</v>
      </c>
    </row>
    <row r="403" spans="1:3" x14ac:dyDescent="0.3">
      <c r="A403">
        <v>377</v>
      </c>
      <c r="B403">
        <v>3.3420986156130086</v>
      </c>
      <c r="C403">
        <v>1.6579013843869914</v>
      </c>
    </row>
    <row r="404" spans="1:3" x14ac:dyDescent="0.3">
      <c r="A404">
        <v>378</v>
      </c>
      <c r="B404">
        <v>3.0541322887932316</v>
      </c>
      <c r="C404">
        <v>1.9458677112067684</v>
      </c>
    </row>
    <row r="405" spans="1:3" x14ac:dyDescent="0.3">
      <c r="A405">
        <v>379</v>
      </c>
      <c r="B405">
        <v>2.7586957301066288</v>
      </c>
      <c r="C405">
        <v>-1.7586957301066288</v>
      </c>
    </row>
    <row r="406" spans="1:3" x14ac:dyDescent="0.3">
      <c r="A406">
        <v>380</v>
      </c>
      <c r="B406">
        <v>4.5439846242932997</v>
      </c>
      <c r="C406">
        <v>0.45601537570670025</v>
      </c>
    </row>
    <row r="407" spans="1:3" x14ac:dyDescent="0.3">
      <c r="A407">
        <v>381</v>
      </c>
      <c r="B407">
        <v>3.0593269560216276</v>
      </c>
      <c r="C407">
        <v>-1.0593269560216276</v>
      </c>
    </row>
    <row r="408" spans="1:3" x14ac:dyDescent="0.3">
      <c r="A408">
        <v>382</v>
      </c>
      <c r="B408">
        <v>3.7676310224450971</v>
      </c>
      <c r="C408">
        <v>1.2323689775549029</v>
      </c>
    </row>
    <row r="409" spans="1:3" x14ac:dyDescent="0.3">
      <c r="A409">
        <v>383</v>
      </c>
      <c r="B409">
        <v>3.8528600118364271</v>
      </c>
      <c r="C409">
        <v>-1.8528600118364271</v>
      </c>
    </row>
    <row r="410" spans="1:3" x14ac:dyDescent="0.3">
      <c r="A410">
        <v>384</v>
      </c>
      <c r="B410">
        <v>3.8403280241914555</v>
      </c>
      <c r="C410">
        <v>1.1596719758085445</v>
      </c>
    </row>
    <row r="411" spans="1:3" x14ac:dyDescent="0.3">
      <c r="A411">
        <v>385</v>
      </c>
      <c r="B411">
        <v>2.6232670619983955</v>
      </c>
      <c r="C411">
        <v>-0.62326706199839554</v>
      </c>
    </row>
    <row r="412" spans="1:3" x14ac:dyDescent="0.3">
      <c r="A412">
        <v>386</v>
      </c>
      <c r="B412">
        <v>3.6687616735898971</v>
      </c>
      <c r="C412">
        <v>2.3312383264101029</v>
      </c>
    </row>
    <row r="413" spans="1:3" x14ac:dyDescent="0.3">
      <c r="A413">
        <v>387</v>
      </c>
      <c r="B413">
        <v>3.1213486661888137</v>
      </c>
      <c r="C413">
        <v>-2.1213486661888137</v>
      </c>
    </row>
    <row r="414" spans="1:3" x14ac:dyDescent="0.3">
      <c r="A414">
        <v>388</v>
      </c>
      <c r="B414">
        <v>3.281047840067369</v>
      </c>
      <c r="C414">
        <v>0.71895215993263095</v>
      </c>
    </row>
    <row r="415" spans="1:3" x14ac:dyDescent="0.3">
      <c r="A415">
        <v>389</v>
      </c>
      <c r="B415">
        <v>3.6480277248450825</v>
      </c>
      <c r="C415">
        <v>-0.64802772484508253</v>
      </c>
    </row>
    <row r="416" spans="1:3" x14ac:dyDescent="0.3">
      <c r="A416">
        <v>390</v>
      </c>
      <c r="B416">
        <v>3.9741298538995906</v>
      </c>
      <c r="C416">
        <v>2.0258701461004094</v>
      </c>
    </row>
    <row r="417" spans="1:3" x14ac:dyDescent="0.3">
      <c r="A417">
        <v>391</v>
      </c>
      <c r="B417">
        <v>3.3544929763331153</v>
      </c>
      <c r="C417">
        <v>-1.3544929763331153</v>
      </c>
    </row>
    <row r="418" spans="1:3" x14ac:dyDescent="0.3">
      <c r="A418">
        <v>392</v>
      </c>
      <c r="B418">
        <v>3.0042933136073509</v>
      </c>
      <c r="C418">
        <v>1.9957066863926491</v>
      </c>
    </row>
    <row r="419" spans="1:3" x14ac:dyDescent="0.3">
      <c r="A419">
        <v>393</v>
      </c>
      <c r="B419">
        <v>3.5412738681896614</v>
      </c>
      <c r="C419">
        <v>-0.54127386818966139</v>
      </c>
    </row>
    <row r="420" spans="1:3" x14ac:dyDescent="0.3">
      <c r="A420">
        <v>394</v>
      </c>
      <c r="B420">
        <v>3.9441887621535372</v>
      </c>
      <c r="C420">
        <v>1.0558112378464628</v>
      </c>
    </row>
    <row r="421" spans="1:3" x14ac:dyDescent="0.3">
      <c r="A421">
        <v>395</v>
      </c>
      <c r="B421">
        <v>3.2604456360862732</v>
      </c>
      <c r="C421">
        <v>-0.26044563608627325</v>
      </c>
    </row>
    <row r="422" spans="1:3" x14ac:dyDescent="0.3">
      <c r="A422">
        <v>396</v>
      </c>
      <c r="B422">
        <v>3.4462332808324394</v>
      </c>
      <c r="C422">
        <v>-0.44623328083243941</v>
      </c>
    </row>
    <row r="423" spans="1:3" x14ac:dyDescent="0.3">
      <c r="A423">
        <v>397</v>
      </c>
      <c r="B423">
        <v>3.9166970282086546</v>
      </c>
      <c r="C423">
        <v>-1.9166970282086546</v>
      </c>
    </row>
    <row r="424" spans="1:3" x14ac:dyDescent="0.3">
      <c r="A424">
        <v>398</v>
      </c>
      <c r="B424">
        <v>3.8216008062908688</v>
      </c>
      <c r="C424">
        <v>2.1783991937091312</v>
      </c>
    </row>
    <row r="425" spans="1:3" x14ac:dyDescent="0.3">
      <c r="A425">
        <v>399</v>
      </c>
      <c r="B425">
        <v>2.6787094511684524</v>
      </c>
      <c r="C425">
        <v>2.3212905488315476</v>
      </c>
    </row>
    <row r="426" spans="1:3" x14ac:dyDescent="0.3">
      <c r="A426">
        <v>400</v>
      </c>
      <c r="B426">
        <v>3.8832143288905203</v>
      </c>
      <c r="C426">
        <v>3.1167856711094797</v>
      </c>
    </row>
    <row r="427" spans="1:3" x14ac:dyDescent="0.3">
      <c r="A427">
        <v>401</v>
      </c>
      <c r="B427">
        <v>2.4666424171479377</v>
      </c>
      <c r="C427">
        <v>1.5333575828520623</v>
      </c>
    </row>
    <row r="428" spans="1:3" x14ac:dyDescent="0.3">
      <c r="A428">
        <v>402</v>
      </c>
      <c r="B428">
        <v>3.285034811135128</v>
      </c>
      <c r="C428">
        <v>-3.285034811135128</v>
      </c>
    </row>
    <row r="429" spans="1:3" x14ac:dyDescent="0.3">
      <c r="A429">
        <v>403</v>
      </c>
      <c r="B429">
        <v>3.8839767726820065</v>
      </c>
      <c r="C429">
        <v>-0.88397677268200647</v>
      </c>
    </row>
    <row r="430" spans="1:3" x14ac:dyDescent="0.3">
      <c r="A430">
        <v>404</v>
      </c>
      <c r="B430">
        <v>3.5100146626441031</v>
      </c>
      <c r="C430">
        <v>0.48998533735589689</v>
      </c>
    </row>
    <row r="431" spans="1:3" x14ac:dyDescent="0.3">
      <c r="A431">
        <v>405</v>
      </c>
      <c r="B431">
        <v>3.0817961571733665</v>
      </c>
      <c r="C431">
        <v>-1.0817961571733665</v>
      </c>
    </row>
    <row r="432" spans="1:3" x14ac:dyDescent="0.3">
      <c r="A432">
        <v>406</v>
      </c>
      <c r="B432">
        <v>4.071989962031406</v>
      </c>
      <c r="C432">
        <v>-7.1989962031405952E-2</v>
      </c>
    </row>
    <row r="433" spans="1:3" x14ac:dyDescent="0.3">
      <c r="A433">
        <v>407</v>
      </c>
      <c r="B433">
        <v>3.8647528141950915</v>
      </c>
      <c r="C433">
        <v>-1.8647528141950915</v>
      </c>
    </row>
    <row r="434" spans="1:3" x14ac:dyDescent="0.3">
      <c r="A434">
        <v>408</v>
      </c>
      <c r="B434">
        <v>3.7463435247826942</v>
      </c>
      <c r="C434">
        <v>-1.7463435247826942</v>
      </c>
    </row>
    <row r="435" spans="1:3" x14ac:dyDescent="0.3">
      <c r="A435">
        <v>409</v>
      </c>
      <c r="B435">
        <v>3.0173874278855761</v>
      </c>
      <c r="C435">
        <v>1.9826125721144239</v>
      </c>
    </row>
    <row r="436" spans="1:3" x14ac:dyDescent="0.3">
      <c r="A436">
        <v>410</v>
      </c>
      <c r="B436">
        <v>3.5601460407529357</v>
      </c>
      <c r="C436">
        <v>0.43985395924706427</v>
      </c>
    </row>
    <row r="437" spans="1:3" x14ac:dyDescent="0.3">
      <c r="A437">
        <v>411</v>
      </c>
      <c r="B437">
        <v>2.6432861475260108</v>
      </c>
      <c r="C437">
        <v>2.3567138524739892</v>
      </c>
    </row>
    <row r="438" spans="1:3" x14ac:dyDescent="0.3">
      <c r="A438">
        <v>412</v>
      </c>
      <c r="B438">
        <v>2.7032640778529853</v>
      </c>
      <c r="C438">
        <v>-2.7032640778529853</v>
      </c>
    </row>
    <row r="439" spans="1:3" x14ac:dyDescent="0.3">
      <c r="A439">
        <v>413</v>
      </c>
      <c r="B439">
        <v>4.3087980202478615</v>
      </c>
      <c r="C439">
        <v>3.6912019797521385</v>
      </c>
    </row>
    <row r="440" spans="1:3" x14ac:dyDescent="0.3">
      <c r="A440">
        <v>414</v>
      </c>
      <c r="B440">
        <v>2.7997717602173209</v>
      </c>
      <c r="C440">
        <v>-1.7997717602173209</v>
      </c>
    </row>
    <row r="441" spans="1:3" x14ac:dyDescent="0.3">
      <c r="A441">
        <v>415</v>
      </c>
      <c r="B441">
        <v>3.307181019832147</v>
      </c>
      <c r="C441">
        <v>1.692818980167853</v>
      </c>
    </row>
    <row r="442" spans="1:3" x14ac:dyDescent="0.3">
      <c r="A442">
        <v>416</v>
      </c>
      <c r="B442">
        <v>3.1718994900780673</v>
      </c>
      <c r="C442">
        <v>-2.1718994900780673</v>
      </c>
    </row>
    <row r="443" spans="1:3" x14ac:dyDescent="0.3">
      <c r="A443">
        <v>417</v>
      </c>
      <c r="B443">
        <v>3.7686479443417964</v>
      </c>
      <c r="C443">
        <v>0.2313520556582036</v>
      </c>
    </row>
    <row r="444" spans="1:3" x14ac:dyDescent="0.3">
      <c r="A444">
        <v>418</v>
      </c>
      <c r="B444">
        <v>3.8484757884941683</v>
      </c>
      <c r="C444">
        <v>1.1515242115058317</v>
      </c>
    </row>
    <row r="445" spans="1:3" x14ac:dyDescent="0.3">
      <c r="A445">
        <v>419</v>
      </c>
      <c r="B445">
        <v>2.844513680343109</v>
      </c>
      <c r="C445">
        <v>-0.84451368034310903</v>
      </c>
    </row>
    <row r="446" spans="1:3" x14ac:dyDescent="0.3">
      <c r="A446">
        <v>420</v>
      </c>
      <c r="B446">
        <v>3.3158268007398783</v>
      </c>
      <c r="C446">
        <v>1.6841731992601217</v>
      </c>
    </row>
    <row r="447" spans="1:3" x14ac:dyDescent="0.3">
      <c r="A447">
        <v>421</v>
      </c>
      <c r="B447">
        <v>3.3141243158985008</v>
      </c>
      <c r="C447">
        <v>1.6858756841014992</v>
      </c>
    </row>
    <row r="448" spans="1:3" x14ac:dyDescent="0.3">
      <c r="A448">
        <v>422</v>
      </c>
      <c r="B448">
        <v>3.3795389235201996</v>
      </c>
      <c r="C448">
        <v>-2.3795389235201996</v>
      </c>
    </row>
    <row r="449" spans="1:3" x14ac:dyDescent="0.3">
      <c r="A449">
        <v>423</v>
      </c>
      <c r="B449">
        <v>2.2257517141320431</v>
      </c>
      <c r="C449">
        <v>1.7742482858679569</v>
      </c>
    </row>
    <row r="450" spans="1:3" x14ac:dyDescent="0.3">
      <c r="A450">
        <v>424</v>
      </c>
      <c r="B450">
        <v>3.4065318058438403</v>
      </c>
      <c r="C450">
        <v>-0.4065318058438403</v>
      </c>
    </row>
    <row r="451" spans="1:3" x14ac:dyDescent="0.3">
      <c r="A451">
        <v>425</v>
      </c>
      <c r="B451">
        <v>3.0312451527283089</v>
      </c>
      <c r="C451">
        <v>-3.1245152728308856E-2</v>
      </c>
    </row>
    <row r="452" spans="1:3" x14ac:dyDescent="0.3">
      <c r="A452">
        <v>426</v>
      </c>
      <c r="B452">
        <v>2.2723470429413011</v>
      </c>
      <c r="C452">
        <v>-1.2723470429413011</v>
      </c>
    </row>
    <row r="453" spans="1:3" x14ac:dyDescent="0.3">
      <c r="A453">
        <v>427</v>
      </c>
      <c r="B453">
        <v>3.2149759544876431</v>
      </c>
      <c r="C453">
        <v>-2.2149759544876431</v>
      </c>
    </row>
    <row r="454" spans="1:3" x14ac:dyDescent="0.3">
      <c r="A454">
        <v>428</v>
      </c>
      <c r="B454">
        <v>3.5058508869414333</v>
      </c>
      <c r="C454">
        <v>1.4941491130585667</v>
      </c>
    </row>
    <row r="455" spans="1:3" x14ac:dyDescent="0.3">
      <c r="A455">
        <v>429</v>
      </c>
      <c r="B455">
        <v>3.3069039651386039</v>
      </c>
      <c r="C455">
        <v>0.69309603486139615</v>
      </c>
    </row>
    <row r="456" spans="1:3" x14ac:dyDescent="0.3">
      <c r="A456">
        <v>430</v>
      </c>
      <c r="B456">
        <v>3.4772097994635436</v>
      </c>
      <c r="C456">
        <v>-1.4772097994635436</v>
      </c>
    </row>
    <row r="457" spans="1:3" x14ac:dyDescent="0.3">
      <c r="A457">
        <v>431</v>
      </c>
      <c r="B457">
        <v>2.8941817481121612</v>
      </c>
      <c r="C457">
        <v>1.1058182518878388</v>
      </c>
    </row>
    <row r="458" spans="1:3" x14ac:dyDescent="0.3">
      <c r="A458">
        <v>432</v>
      </c>
      <c r="B458">
        <v>3.7503304958504531</v>
      </c>
      <c r="C458">
        <v>-0.75033049585045308</v>
      </c>
    </row>
    <row r="459" spans="1:3" x14ac:dyDescent="0.3">
      <c r="A459">
        <v>433</v>
      </c>
      <c r="B459">
        <v>2.7040173424711291</v>
      </c>
      <c r="C459">
        <v>-0.70401734247112913</v>
      </c>
    </row>
    <row r="460" spans="1:3" x14ac:dyDescent="0.3">
      <c r="A460">
        <v>434</v>
      </c>
      <c r="B460">
        <v>3.2891408854476945</v>
      </c>
      <c r="C460">
        <v>-1.2891408854476945</v>
      </c>
    </row>
    <row r="461" spans="1:3" x14ac:dyDescent="0.3">
      <c r="A461">
        <v>435</v>
      </c>
      <c r="B461">
        <v>2.8043422535770999</v>
      </c>
      <c r="C461">
        <v>-2.8043422535770999</v>
      </c>
    </row>
    <row r="462" spans="1:3" x14ac:dyDescent="0.3">
      <c r="A462">
        <v>436</v>
      </c>
      <c r="B462">
        <v>3.8020726871669854</v>
      </c>
      <c r="C462">
        <v>-0.80207268716698543</v>
      </c>
    </row>
    <row r="463" spans="1:3" x14ac:dyDescent="0.3">
      <c r="A463">
        <v>437</v>
      </c>
      <c r="B463">
        <v>3.295035931885181</v>
      </c>
      <c r="C463">
        <v>0.70496406811481904</v>
      </c>
    </row>
    <row r="464" spans="1:3" x14ac:dyDescent="0.3">
      <c r="A464">
        <v>438</v>
      </c>
      <c r="B464">
        <v>3.4698422111637925</v>
      </c>
      <c r="C464">
        <v>1.5301577888362075</v>
      </c>
    </row>
    <row r="465" spans="1:3" x14ac:dyDescent="0.3">
      <c r="A465">
        <v>439</v>
      </c>
      <c r="B465">
        <v>2.8450805915386539</v>
      </c>
      <c r="C465">
        <v>-2.8450805915386539</v>
      </c>
    </row>
    <row r="466" spans="1:3" x14ac:dyDescent="0.3">
      <c r="A466">
        <v>440</v>
      </c>
      <c r="B466">
        <v>3.0427739001521772</v>
      </c>
      <c r="C466">
        <v>1.9572260998478228</v>
      </c>
    </row>
    <row r="467" spans="1:3" x14ac:dyDescent="0.3">
      <c r="A467">
        <v>441</v>
      </c>
      <c r="B467">
        <v>2.8755272574630171</v>
      </c>
      <c r="C467">
        <v>3.1244727425369829</v>
      </c>
    </row>
    <row r="468" spans="1:3" x14ac:dyDescent="0.3">
      <c r="A468">
        <v>442</v>
      </c>
      <c r="B468">
        <v>3.4199877504584695</v>
      </c>
      <c r="C468">
        <v>-1.4199877504584695</v>
      </c>
    </row>
    <row r="469" spans="1:3" x14ac:dyDescent="0.3">
      <c r="A469">
        <v>443</v>
      </c>
      <c r="B469">
        <v>2.9910915374616334</v>
      </c>
      <c r="C469">
        <v>-0.99109153746163337</v>
      </c>
    </row>
    <row r="470" spans="1:3" x14ac:dyDescent="0.3">
      <c r="A470">
        <v>444</v>
      </c>
      <c r="B470">
        <v>2.6601876134434095</v>
      </c>
      <c r="C470">
        <v>-1.6601876134434095</v>
      </c>
    </row>
    <row r="471" spans="1:3" x14ac:dyDescent="0.3">
      <c r="A471">
        <v>445</v>
      </c>
      <c r="B471">
        <v>3.133503979807208</v>
      </c>
      <c r="C471">
        <v>-1.133503979807208</v>
      </c>
    </row>
    <row r="472" spans="1:3" x14ac:dyDescent="0.3">
      <c r="A472">
        <v>446</v>
      </c>
      <c r="B472">
        <v>3.047495046861771</v>
      </c>
      <c r="C472">
        <v>-1.047495046861771</v>
      </c>
    </row>
    <row r="473" spans="1:3" x14ac:dyDescent="0.3">
      <c r="A473">
        <v>447</v>
      </c>
      <c r="B473">
        <v>2.8597352377364209</v>
      </c>
      <c r="C473">
        <v>-0.85973523773642091</v>
      </c>
    </row>
    <row r="474" spans="1:3" x14ac:dyDescent="0.3">
      <c r="A474">
        <v>448</v>
      </c>
      <c r="B474">
        <v>3.23756301625333</v>
      </c>
      <c r="C474">
        <v>0.76243698374667002</v>
      </c>
    </row>
    <row r="475" spans="1:3" x14ac:dyDescent="0.3">
      <c r="A475">
        <v>449</v>
      </c>
      <c r="B475">
        <v>4.0362556174139126</v>
      </c>
      <c r="C475">
        <v>-1.0362556174139126</v>
      </c>
    </row>
    <row r="476" spans="1:3" x14ac:dyDescent="0.3">
      <c r="A476">
        <v>450</v>
      </c>
      <c r="B476">
        <v>2.9669528923205739</v>
      </c>
      <c r="C476">
        <v>-0.96695289232057391</v>
      </c>
    </row>
    <row r="477" spans="1:3" x14ac:dyDescent="0.3">
      <c r="A477">
        <v>451</v>
      </c>
      <c r="B477">
        <v>3.0168281634435674</v>
      </c>
      <c r="C477">
        <v>-2.0168281634435674</v>
      </c>
    </row>
    <row r="478" spans="1:3" x14ac:dyDescent="0.3">
      <c r="A478">
        <v>452</v>
      </c>
      <c r="B478">
        <v>3.3248804144826463</v>
      </c>
      <c r="C478">
        <v>0.67511958551735374</v>
      </c>
    </row>
    <row r="479" spans="1:3" x14ac:dyDescent="0.3">
      <c r="A479">
        <v>453</v>
      </c>
      <c r="B479">
        <v>3.2155979868815017</v>
      </c>
      <c r="C479">
        <v>2.7844020131184983</v>
      </c>
    </row>
    <row r="480" spans="1:3" x14ac:dyDescent="0.3">
      <c r="A480">
        <v>454</v>
      </c>
      <c r="B480">
        <v>2.5399872091086939</v>
      </c>
      <c r="C480">
        <v>0.46001279089130609</v>
      </c>
    </row>
    <row r="481" spans="1:3" x14ac:dyDescent="0.3">
      <c r="A481">
        <v>455</v>
      </c>
      <c r="B481">
        <v>3.5202862638731194</v>
      </c>
      <c r="C481">
        <v>-0.52028626387311938</v>
      </c>
    </row>
    <row r="482" spans="1:3" x14ac:dyDescent="0.3">
      <c r="A482">
        <v>456</v>
      </c>
      <c r="B482">
        <v>2.6632717014338425</v>
      </c>
      <c r="C482">
        <v>-2.6632717014338425</v>
      </c>
    </row>
    <row r="483" spans="1:3" x14ac:dyDescent="0.3">
      <c r="A483">
        <v>457</v>
      </c>
      <c r="B483">
        <v>4.3240461277784092</v>
      </c>
      <c r="C483">
        <v>-0.32404612777840924</v>
      </c>
    </row>
    <row r="484" spans="1:3" x14ac:dyDescent="0.3">
      <c r="A484">
        <v>458</v>
      </c>
      <c r="B484">
        <v>3.1509087858671245</v>
      </c>
      <c r="C484">
        <v>-2.1509087858671245</v>
      </c>
    </row>
    <row r="485" spans="1:3" x14ac:dyDescent="0.3">
      <c r="A485">
        <v>459</v>
      </c>
      <c r="B485">
        <v>3.0261812027434729</v>
      </c>
      <c r="C485">
        <v>-2.6181202743472909E-2</v>
      </c>
    </row>
    <row r="486" spans="1:3" x14ac:dyDescent="0.3">
      <c r="A486">
        <v>460</v>
      </c>
      <c r="B486">
        <v>3.3153394239540654</v>
      </c>
      <c r="C486">
        <v>-0.31533942395406545</v>
      </c>
    </row>
    <row r="487" spans="1:3" x14ac:dyDescent="0.3">
      <c r="A487">
        <v>461</v>
      </c>
      <c r="B487">
        <v>3.3178554867469954</v>
      </c>
      <c r="C487">
        <v>2.6821445132530046</v>
      </c>
    </row>
    <row r="488" spans="1:3" x14ac:dyDescent="0.3">
      <c r="A488">
        <v>462</v>
      </c>
      <c r="B488">
        <v>4.2685837761390468</v>
      </c>
      <c r="C488">
        <v>2.7314162238609532</v>
      </c>
    </row>
    <row r="489" spans="1:3" x14ac:dyDescent="0.3">
      <c r="A489">
        <v>463</v>
      </c>
      <c r="B489">
        <v>2.9307886912316041</v>
      </c>
      <c r="C489">
        <v>2.0692113087683959</v>
      </c>
    </row>
    <row r="490" spans="1:3" x14ac:dyDescent="0.3">
      <c r="A490">
        <v>464</v>
      </c>
      <c r="B490">
        <v>3.4380748767105209</v>
      </c>
      <c r="C490">
        <v>-0.43807487671052092</v>
      </c>
    </row>
    <row r="491" spans="1:3" x14ac:dyDescent="0.3">
      <c r="A491">
        <v>465</v>
      </c>
      <c r="B491">
        <v>3.2921372810746492</v>
      </c>
      <c r="C491">
        <v>0.7078627189253508</v>
      </c>
    </row>
    <row r="492" spans="1:3" x14ac:dyDescent="0.3">
      <c r="A492">
        <v>466</v>
      </c>
      <c r="B492">
        <v>3.8528584311522294</v>
      </c>
      <c r="C492">
        <v>-0.85285843115222937</v>
      </c>
    </row>
    <row r="493" spans="1:3" x14ac:dyDescent="0.3">
      <c r="A493">
        <v>467</v>
      </c>
      <c r="B493">
        <v>3.3193862467676603</v>
      </c>
      <c r="C493">
        <v>-1.3193862467676603</v>
      </c>
    </row>
    <row r="494" spans="1:3" x14ac:dyDescent="0.3">
      <c r="A494">
        <v>468</v>
      </c>
      <c r="B494">
        <v>3.2115209361758748</v>
      </c>
      <c r="C494">
        <v>-0.21152093617587475</v>
      </c>
    </row>
    <row r="495" spans="1:3" x14ac:dyDescent="0.3">
      <c r="A495">
        <v>469</v>
      </c>
      <c r="B495">
        <v>2.3372719205330901</v>
      </c>
      <c r="C495">
        <v>-1.3372719205330901</v>
      </c>
    </row>
    <row r="496" spans="1:3" x14ac:dyDescent="0.3">
      <c r="A496">
        <v>470</v>
      </c>
      <c r="B496">
        <v>3.982169831409486</v>
      </c>
      <c r="C496">
        <v>-1.982169831409486</v>
      </c>
    </row>
    <row r="497" spans="1:3" x14ac:dyDescent="0.3">
      <c r="A497">
        <v>471</v>
      </c>
      <c r="B497">
        <v>4.3242301200272673</v>
      </c>
      <c r="C497">
        <v>-1.3242301200272673</v>
      </c>
    </row>
    <row r="498" spans="1:3" x14ac:dyDescent="0.3">
      <c r="A498">
        <v>472</v>
      </c>
      <c r="B498">
        <v>3.5604438885864087</v>
      </c>
      <c r="C498">
        <v>-1.5604438885864087</v>
      </c>
    </row>
    <row r="499" spans="1:3" x14ac:dyDescent="0.3">
      <c r="A499">
        <v>473</v>
      </c>
      <c r="B499">
        <v>3.6584768027116752</v>
      </c>
      <c r="C499">
        <v>-1.6584768027116752</v>
      </c>
    </row>
    <row r="500" spans="1:3" x14ac:dyDescent="0.3">
      <c r="A500">
        <v>474</v>
      </c>
      <c r="B500">
        <v>3.5241450131771699</v>
      </c>
      <c r="C500">
        <v>-2.5241450131771699</v>
      </c>
    </row>
    <row r="501" spans="1:3" x14ac:dyDescent="0.3">
      <c r="A501">
        <v>475</v>
      </c>
      <c r="B501">
        <v>3.2839630707328116</v>
      </c>
      <c r="C501">
        <v>-0.28396307073281157</v>
      </c>
    </row>
    <row r="502" spans="1:3" x14ac:dyDescent="0.3">
      <c r="A502">
        <v>476</v>
      </c>
      <c r="B502">
        <v>4.2219138640669351</v>
      </c>
      <c r="C502">
        <v>-0.22191386406693514</v>
      </c>
    </row>
    <row r="503" spans="1:3" x14ac:dyDescent="0.3">
      <c r="A503">
        <v>477</v>
      </c>
      <c r="B503">
        <v>3.0381782967402735</v>
      </c>
      <c r="C503">
        <v>-1.0381782967402735</v>
      </c>
    </row>
    <row r="504" spans="1:3" x14ac:dyDescent="0.3">
      <c r="A504">
        <v>478</v>
      </c>
      <c r="B504">
        <v>2.6932030557212689</v>
      </c>
      <c r="C504">
        <v>-1.6932030557212689</v>
      </c>
    </row>
    <row r="505" spans="1:3" x14ac:dyDescent="0.3">
      <c r="A505">
        <v>479</v>
      </c>
      <c r="B505">
        <v>2.8255328521136112</v>
      </c>
      <c r="C505">
        <v>2.1744671478863888</v>
      </c>
    </row>
    <row r="506" spans="1:3" x14ac:dyDescent="0.3">
      <c r="A506">
        <v>480</v>
      </c>
      <c r="B506">
        <v>3.4616653806118451</v>
      </c>
      <c r="C506">
        <v>-1.4616653806118451</v>
      </c>
    </row>
    <row r="507" spans="1:3" x14ac:dyDescent="0.3">
      <c r="A507">
        <v>481</v>
      </c>
      <c r="B507">
        <v>3.3957385374629396</v>
      </c>
      <c r="C507">
        <v>0.60426146253706037</v>
      </c>
    </row>
    <row r="508" spans="1:3" x14ac:dyDescent="0.3">
      <c r="A508">
        <v>482</v>
      </c>
      <c r="B508">
        <v>3.5046574676885438</v>
      </c>
      <c r="C508">
        <v>-1.5046574676885438</v>
      </c>
    </row>
    <row r="509" spans="1:3" x14ac:dyDescent="0.3">
      <c r="A509">
        <v>483</v>
      </c>
      <c r="B509">
        <v>4.2739223049219994</v>
      </c>
      <c r="C509">
        <v>-0.27392230492199943</v>
      </c>
    </row>
    <row r="510" spans="1:3" x14ac:dyDescent="0.3">
      <c r="A510">
        <v>484</v>
      </c>
      <c r="B510">
        <v>3.0105422437849825</v>
      </c>
      <c r="C510">
        <v>1.9894577562150175</v>
      </c>
    </row>
    <row r="511" spans="1:3" x14ac:dyDescent="0.3">
      <c r="A511">
        <v>485</v>
      </c>
      <c r="B511">
        <v>3.3460000429468497</v>
      </c>
      <c r="C511">
        <v>-0.34600004294684972</v>
      </c>
    </row>
    <row r="512" spans="1:3" x14ac:dyDescent="0.3">
      <c r="A512">
        <v>486</v>
      </c>
      <c r="B512">
        <v>3.3149195081494569</v>
      </c>
      <c r="C512">
        <v>-0.31491950814945691</v>
      </c>
    </row>
    <row r="513" spans="1:3" x14ac:dyDescent="0.3">
      <c r="A513">
        <v>487</v>
      </c>
      <c r="B513">
        <v>4.7273818105549834</v>
      </c>
      <c r="C513">
        <v>-1.7273818105549834</v>
      </c>
    </row>
    <row r="514" spans="1:3" x14ac:dyDescent="0.3">
      <c r="A514">
        <v>488</v>
      </c>
      <c r="B514">
        <v>3.9722234623938899</v>
      </c>
      <c r="C514">
        <v>-0.9722234623938899</v>
      </c>
    </row>
    <row r="515" spans="1:3" x14ac:dyDescent="0.3">
      <c r="A515">
        <v>489</v>
      </c>
      <c r="B515">
        <v>2.9471863995799925</v>
      </c>
      <c r="C515">
        <v>-1.9471863995799925</v>
      </c>
    </row>
    <row r="516" spans="1:3" x14ac:dyDescent="0.3">
      <c r="A516">
        <v>490</v>
      </c>
      <c r="B516">
        <v>3.3290679233962024</v>
      </c>
      <c r="C516">
        <v>-1.3290679233962024</v>
      </c>
    </row>
    <row r="517" spans="1:3" x14ac:dyDescent="0.3">
      <c r="A517">
        <v>491</v>
      </c>
      <c r="B517">
        <v>2.5734219886911798</v>
      </c>
      <c r="C517">
        <v>0.42657801130882023</v>
      </c>
    </row>
    <row r="518" spans="1:3" x14ac:dyDescent="0.3">
      <c r="A518">
        <v>492</v>
      </c>
      <c r="B518">
        <v>2.9882865666384819</v>
      </c>
      <c r="C518">
        <v>-1.9882865666384819</v>
      </c>
    </row>
    <row r="519" spans="1:3" x14ac:dyDescent="0.3">
      <c r="A519">
        <v>493</v>
      </c>
      <c r="B519">
        <v>3.2599687514249776</v>
      </c>
      <c r="C519">
        <v>-1.2599687514249776</v>
      </c>
    </row>
    <row r="520" spans="1:3" x14ac:dyDescent="0.3">
      <c r="A520">
        <v>494</v>
      </c>
      <c r="B520">
        <v>2.8573741014325349</v>
      </c>
      <c r="C520">
        <v>2.1426258985674651</v>
      </c>
    </row>
    <row r="521" spans="1:3" x14ac:dyDescent="0.3">
      <c r="A521">
        <v>495</v>
      </c>
      <c r="B521">
        <v>3.351977074303814</v>
      </c>
      <c r="C521">
        <v>-0.35197707430381397</v>
      </c>
    </row>
    <row r="522" spans="1:3" x14ac:dyDescent="0.3">
      <c r="A522">
        <v>496</v>
      </c>
      <c r="B522">
        <v>2.3136374375825528</v>
      </c>
      <c r="C522">
        <v>-1.3136374375825528</v>
      </c>
    </row>
    <row r="523" spans="1:3" x14ac:dyDescent="0.3">
      <c r="A523">
        <v>497</v>
      </c>
      <c r="B523">
        <v>3.3104547295659925</v>
      </c>
      <c r="C523">
        <v>0.68954527043400748</v>
      </c>
    </row>
    <row r="524" spans="1:3" x14ac:dyDescent="0.3">
      <c r="A524">
        <v>498</v>
      </c>
      <c r="B524">
        <v>2.9698250519430527</v>
      </c>
      <c r="C524">
        <v>3.0174948056947315E-2</v>
      </c>
    </row>
    <row r="525" spans="1:3" x14ac:dyDescent="0.3">
      <c r="A525">
        <v>499</v>
      </c>
      <c r="B525">
        <v>2.9351816492859326</v>
      </c>
      <c r="C525">
        <v>-0.93518164928593261</v>
      </c>
    </row>
    <row r="526" spans="1:3" x14ac:dyDescent="0.3">
      <c r="A526">
        <v>500</v>
      </c>
      <c r="B526">
        <v>3.591100958377488</v>
      </c>
      <c r="C526">
        <v>-1.591100958377488</v>
      </c>
    </row>
    <row r="527" spans="1:3" x14ac:dyDescent="0.3">
      <c r="A527">
        <v>501</v>
      </c>
      <c r="B527">
        <v>3.3470443727402452</v>
      </c>
      <c r="C527">
        <v>3.6529556272597548</v>
      </c>
    </row>
    <row r="528" spans="1:3" x14ac:dyDescent="0.3">
      <c r="A528">
        <v>502</v>
      </c>
      <c r="B528">
        <v>2.7250262459065242</v>
      </c>
      <c r="C528">
        <v>-1.7250262459065242</v>
      </c>
    </row>
    <row r="529" spans="1:3" x14ac:dyDescent="0.3">
      <c r="A529">
        <v>503</v>
      </c>
      <c r="B529">
        <v>3.3030452158345533</v>
      </c>
      <c r="C529">
        <v>-2.3030452158345533</v>
      </c>
    </row>
    <row r="530" spans="1:3" x14ac:dyDescent="0.3">
      <c r="A530">
        <v>504</v>
      </c>
      <c r="B530">
        <v>3.0261812027434729</v>
      </c>
      <c r="C530">
        <v>0.97381879725652709</v>
      </c>
    </row>
    <row r="531" spans="1:3" x14ac:dyDescent="0.3">
      <c r="A531">
        <v>505</v>
      </c>
      <c r="B531">
        <v>3.6634598246244883</v>
      </c>
      <c r="C531">
        <v>-2.6634598246244883</v>
      </c>
    </row>
    <row r="532" spans="1:3" x14ac:dyDescent="0.3">
      <c r="A532">
        <v>506</v>
      </c>
      <c r="B532">
        <v>3.9390933669999102</v>
      </c>
      <c r="C532">
        <v>-1.9390933669999102</v>
      </c>
    </row>
    <row r="533" spans="1:3" x14ac:dyDescent="0.3">
      <c r="A533">
        <v>507</v>
      </c>
      <c r="B533">
        <v>3.32266978614786</v>
      </c>
      <c r="C533">
        <v>0.67733021385213998</v>
      </c>
    </row>
    <row r="534" spans="1:3" x14ac:dyDescent="0.3">
      <c r="A534">
        <v>508</v>
      </c>
      <c r="B534">
        <v>3.1283132350167668</v>
      </c>
      <c r="C534">
        <v>0.87168676498323316</v>
      </c>
    </row>
    <row r="535" spans="1:3" x14ac:dyDescent="0.3">
      <c r="A535">
        <v>509</v>
      </c>
      <c r="B535">
        <v>4.168151055616347</v>
      </c>
      <c r="C535">
        <v>-0.16815105561634702</v>
      </c>
    </row>
    <row r="536" spans="1:3" x14ac:dyDescent="0.3">
      <c r="A536">
        <v>510</v>
      </c>
      <c r="B536">
        <v>3.6105331404774432</v>
      </c>
      <c r="C536">
        <v>1.3894668595225568</v>
      </c>
    </row>
    <row r="537" spans="1:3" x14ac:dyDescent="0.3">
      <c r="A537">
        <v>511</v>
      </c>
      <c r="B537">
        <v>3.0348788102451425</v>
      </c>
      <c r="C537">
        <v>-3.48788102451425E-2</v>
      </c>
    </row>
    <row r="538" spans="1:3" x14ac:dyDescent="0.3">
      <c r="A538">
        <v>512</v>
      </c>
      <c r="B538">
        <v>3.644998309929059</v>
      </c>
      <c r="C538">
        <v>1.355001690070941</v>
      </c>
    </row>
    <row r="539" spans="1:3" x14ac:dyDescent="0.3">
      <c r="A539">
        <v>513</v>
      </c>
      <c r="B539">
        <v>2.9351816492859326</v>
      </c>
      <c r="C539">
        <v>6.4818350714067385E-2</v>
      </c>
    </row>
    <row r="540" spans="1:3" x14ac:dyDescent="0.3">
      <c r="A540">
        <v>514</v>
      </c>
      <c r="B540">
        <v>3.5572933730073641</v>
      </c>
      <c r="C540">
        <v>0.44270662699263585</v>
      </c>
    </row>
    <row r="541" spans="1:3" x14ac:dyDescent="0.3">
      <c r="A541">
        <v>515</v>
      </c>
      <c r="B541">
        <v>3.4870124692744326</v>
      </c>
      <c r="C541">
        <v>1.5129875307255674</v>
      </c>
    </row>
    <row r="542" spans="1:3" x14ac:dyDescent="0.3">
      <c r="A542">
        <v>516</v>
      </c>
      <c r="B542">
        <v>2.3539355931291066</v>
      </c>
      <c r="C542">
        <v>-1.3539355931291066</v>
      </c>
    </row>
    <row r="543" spans="1:3" x14ac:dyDescent="0.3">
      <c r="A543">
        <v>517</v>
      </c>
      <c r="B543">
        <v>2.4446615260417595</v>
      </c>
      <c r="C543">
        <v>-0.44466152604175946</v>
      </c>
    </row>
    <row r="544" spans="1:3" x14ac:dyDescent="0.3">
      <c r="A544">
        <v>518</v>
      </c>
      <c r="B544">
        <v>4.0686133220984297</v>
      </c>
      <c r="C544">
        <v>-2.0686133220984297</v>
      </c>
    </row>
    <row r="545" spans="1:3" x14ac:dyDescent="0.3">
      <c r="A545">
        <v>519</v>
      </c>
      <c r="B545">
        <v>3.5056882616375749</v>
      </c>
      <c r="C545">
        <v>-0.50568826163757485</v>
      </c>
    </row>
    <row r="546" spans="1:3" x14ac:dyDescent="0.3">
      <c r="A546">
        <v>520</v>
      </c>
      <c r="B546">
        <v>3.0608053978968788</v>
      </c>
      <c r="C546">
        <v>3.9391946021031212</v>
      </c>
    </row>
    <row r="547" spans="1:3" x14ac:dyDescent="0.3">
      <c r="A547">
        <v>521</v>
      </c>
      <c r="B547">
        <v>3.3367800492993616</v>
      </c>
      <c r="C547">
        <v>-1.3367800492993616</v>
      </c>
    </row>
    <row r="548" spans="1:3" x14ac:dyDescent="0.3">
      <c r="A548">
        <v>522</v>
      </c>
      <c r="B548">
        <v>3.7903502536434157</v>
      </c>
      <c r="C548">
        <v>1.2096497463565843</v>
      </c>
    </row>
    <row r="549" spans="1:3" x14ac:dyDescent="0.3">
      <c r="A549">
        <v>523</v>
      </c>
      <c r="B549">
        <v>3.1955207584944842</v>
      </c>
      <c r="C549">
        <v>-0.19552075849448425</v>
      </c>
    </row>
    <row r="550" spans="1:3" x14ac:dyDescent="0.3">
      <c r="A550">
        <v>524</v>
      </c>
      <c r="B550">
        <v>3.3694094906410927</v>
      </c>
      <c r="C550">
        <v>0.63059050935890726</v>
      </c>
    </row>
    <row r="551" spans="1:3" x14ac:dyDescent="0.3">
      <c r="A551">
        <v>525</v>
      </c>
      <c r="B551">
        <v>3.2757872042930245</v>
      </c>
      <c r="C551">
        <v>1.7242127957069755</v>
      </c>
    </row>
    <row r="552" spans="1:3" x14ac:dyDescent="0.3">
      <c r="A552">
        <v>526</v>
      </c>
      <c r="B552">
        <v>3.2255708350675834</v>
      </c>
      <c r="C552">
        <v>-1.2255708350675834</v>
      </c>
    </row>
    <row r="553" spans="1:3" x14ac:dyDescent="0.3">
      <c r="A553">
        <v>527</v>
      </c>
      <c r="B553">
        <v>2.9630892645228935</v>
      </c>
      <c r="C553">
        <v>3.6910735477106549E-2</v>
      </c>
    </row>
    <row r="554" spans="1:3" x14ac:dyDescent="0.3">
      <c r="A554">
        <v>528</v>
      </c>
      <c r="B554">
        <v>2.5123922906476368</v>
      </c>
      <c r="C554">
        <v>2.4876077093523632</v>
      </c>
    </row>
    <row r="555" spans="1:3" x14ac:dyDescent="0.3">
      <c r="A555">
        <v>529</v>
      </c>
      <c r="B555">
        <v>3.5368595316520528</v>
      </c>
      <c r="C555">
        <v>0.4631404683479472</v>
      </c>
    </row>
    <row r="556" spans="1:3" x14ac:dyDescent="0.3">
      <c r="A556">
        <v>530</v>
      </c>
      <c r="B556">
        <v>3.1626297357460569</v>
      </c>
      <c r="C556">
        <v>2.8373702642539431</v>
      </c>
    </row>
    <row r="557" spans="1:3" x14ac:dyDescent="0.3">
      <c r="A557">
        <v>531</v>
      </c>
      <c r="B557">
        <v>2.7767249517674024</v>
      </c>
      <c r="C557">
        <v>-0.77672495176740242</v>
      </c>
    </row>
    <row r="558" spans="1:3" x14ac:dyDescent="0.3">
      <c r="A558">
        <v>532</v>
      </c>
      <c r="B558">
        <v>2.8200386843986252</v>
      </c>
      <c r="C558">
        <v>-0.82003868439862515</v>
      </c>
    </row>
    <row r="559" spans="1:3" x14ac:dyDescent="0.3">
      <c r="A559">
        <v>533</v>
      </c>
      <c r="B559">
        <v>3.3837784710950274</v>
      </c>
      <c r="C559">
        <v>2.6162215289049726</v>
      </c>
    </row>
    <row r="560" spans="1:3" x14ac:dyDescent="0.3">
      <c r="A560">
        <v>534</v>
      </c>
      <c r="B560">
        <v>3.3507485893688163</v>
      </c>
      <c r="C560">
        <v>1.6492514106311837</v>
      </c>
    </row>
    <row r="561" spans="1:3" x14ac:dyDescent="0.3">
      <c r="A561">
        <v>535</v>
      </c>
      <c r="B561">
        <v>4.0424270509592173</v>
      </c>
      <c r="C561">
        <v>-4.2427050959217283E-2</v>
      </c>
    </row>
    <row r="562" spans="1:3" x14ac:dyDescent="0.3">
      <c r="A562">
        <v>536</v>
      </c>
      <c r="B562">
        <v>4.3006396161259435</v>
      </c>
      <c r="C562">
        <v>-2.3006396161259435</v>
      </c>
    </row>
    <row r="563" spans="1:3" x14ac:dyDescent="0.3">
      <c r="A563">
        <v>537</v>
      </c>
      <c r="B563">
        <v>2.7071228271570358</v>
      </c>
      <c r="C563">
        <v>0.29287717284296422</v>
      </c>
    </row>
    <row r="564" spans="1:3" x14ac:dyDescent="0.3">
      <c r="A564">
        <v>538</v>
      </c>
      <c r="B564">
        <v>2.8145700869316013</v>
      </c>
      <c r="C564">
        <v>-0.81457008693160127</v>
      </c>
    </row>
    <row r="565" spans="1:3" x14ac:dyDescent="0.3">
      <c r="A565">
        <v>539</v>
      </c>
      <c r="B565">
        <v>2.9863650189038573</v>
      </c>
      <c r="C565">
        <v>2.0136349810961427</v>
      </c>
    </row>
    <row r="566" spans="1:3" x14ac:dyDescent="0.3">
      <c r="A566">
        <v>540</v>
      </c>
      <c r="B566">
        <v>3.8057823534228219</v>
      </c>
      <c r="C566">
        <v>1.1942176465771781</v>
      </c>
    </row>
    <row r="567" spans="1:3" x14ac:dyDescent="0.3">
      <c r="A567">
        <v>541</v>
      </c>
      <c r="B567">
        <v>2.7198385790045858</v>
      </c>
      <c r="C567">
        <v>1.2801614209954142</v>
      </c>
    </row>
    <row r="568" spans="1:3" x14ac:dyDescent="0.3">
      <c r="A568">
        <v>542</v>
      </c>
      <c r="B568">
        <v>2.8427510532439735</v>
      </c>
      <c r="C568">
        <v>3.1572489467560265</v>
      </c>
    </row>
    <row r="569" spans="1:3" x14ac:dyDescent="0.3">
      <c r="A569">
        <v>543</v>
      </c>
      <c r="B569">
        <v>3.743610230599864</v>
      </c>
      <c r="C569">
        <v>-0.74361023059986397</v>
      </c>
    </row>
    <row r="570" spans="1:3" x14ac:dyDescent="0.3">
      <c r="A570">
        <v>544</v>
      </c>
      <c r="B570">
        <v>3.1446810955562348</v>
      </c>
      <c r="C570">
        <v>-2.1446810955562348</v>
      </c>
    </row>
    <row r="571" spans="1:3" x14ac:dyDescent="0.3">
      <c r="A571">
        <v>545</v>
      </c>
      <c r="B571">
        <v>3.154750984694414</v>
      </c>
      <c r="C571">
        <v>0.84524901530558605</v>
      </c>
    </row>
    <row r="572" spans="1:3" x14ac:dyDescent="0.3">
      <c r="A572">
        <v>546</v>
      </c>
      <c r="B572">
        <v>2.6413567065297601</v>
      </c>
      <c r="C572">
        <v>-0.64135670652976007</v>
      </c>
    </row>
    <row r="573" spans="1:3" x14ac:dyDescent="0.3">
      <c r="A573">
        <v>547</v>
      </c>
      <c r="B573">
        <v>3.1496407118936114</v>
      </c>
      <c r="C573">
        <v>1.8503592881063886</v>
      </c>
    </row>
    <row r="574" spans="1:3" x14ac:dyDescent="0.3">
      <c r="A574">
        <v>548</v>
      </c>
      <c r="B574">
        <v>3.4140677144722553</v>
      </c>
      <c r="C574">
        <v>-3.4140677144722553</v>
      </c>
    </row>
    <row r="575" spans="1:3" x14ac:dyDescent="0.3">
      <c r="A575">
        <v>549</v>
      </c>
      <c r="B575">
        <v>2.4875091869067845</v>
      </c>
      <c r="C575">
        <v>0.51249081309321554</v>
      </c>
    </row>
    <row r="576" spans="1:3" x14ac:dyDescent="0.3">
      <c r="A576">
        <v>550</v>
      </c>
      <c r="B576">
        <v>2.9820492027710581</v>
      </c>
      <c r="C576">
        <v>1.0179507972289419</v>
      </c>
    </row>
    <row r="577" spans="1:3" x14ac:dyDescent="0.3">
      <c r="A577">
        <v>551</v>
      </c>
      <c r="B577">
        <v>3.8706839219297469</v>
      </c>
      <c r="C577">
        <v>2.1293160780702531</v>
      </c>
    </row>
    <row r="578" spans="1:3" x14ac:dyDescent="0.3">
      <c r="A578">
        <v>552</v>
      </c>
      <c r="B578">
        <v>2.7226578385399871</v>
      </c>
      <c r="C578">
        <v>-1.7226578385399871</v>
      </c>
    </row>
    <row r="579" spans="1:3" x14ac:dyDescent="0.3">
      <c r="A579">
        <v>553</v>
      </c>
      <c r="B579">
        <v>2.5620664458207241</v>
      </c>
      <c r="C579">
        <v>0.43793355417927593</v>
      </c>
    </row>
    <row r="580" spans="1:3" x14ac:dyDescent="0.3">
      <c r="A580">
        <v>554</v>
      </c>
      <c r="B580">
        <v>2.7071228271570358</v>
      </c>
      <c r="C580">
        <v>-1.7071228271570358</v>
      </c>
    </row>
    <row r="581" spans="1:3" x14ac:dyDescent="0.3">
      <c r="A581">
        <v>555</v>
      </c>
      <c r="B581">
        <v>3.596419622747165</v>
      </c>
      <c r="C581">
        <v>0.40358037725283502</v>
      </c>
    </row>
    <row r="582" spans="1:3" x14ac:dyDescent="0.3">
      <c r="A582">
        <v>556</v>
      </c>
      <c r="B582">
        <v>3.2494084354815205</v>
      </c>
      <c r="C582">
        <v>-1.2494084354815205</v>
      </c>
    </row>
    <row r="583" spans="1:3" x14ac:dyDescent="0.3">
      <c r="A583">
        <v>557</v>
      </c>
      <c r="B583">
        <v>4.0384400798914584</v>
      </c>
      <c r="C583">
        <v>-3.8440079891458367E-2</v>
      </c>
    </row>
    <row r="584" spans="1:3" x14ac:dyDescent="0.3">
      <c r="A584">
        <v>558</v>
      </c>
      <c r="B584">
        <v>2.8337087185533982</v>
      </c>
      <c r="C584">
        <v>3.1662912814466018</v>
      </c>
    </row>
    <row r="585" spans="1:3" x14ac:dyDescent="0.3">
      <c r="A585">
        <v>559</v>
      </c>
      <c r="B585">
        <v>3.6945637057515999</v>
      </c>
      <c r="C585">
        <v>2.3054362942484001</v>
      </c>
    </row>
    <row r="586" spans="1:3" x14ac:dyDescent="0.3">
      <c r="A586">
        <v>560</v>
      </c>
      <c r="B586">
        <v>3.2975510481195673</v>
      </c>
      <c r="C586">
        <v>0.70244895188043266</v>
      </c>
    </row>
    <row r="587" spans="1:3" x14ac:dyDescent="0.3">
      <c r="A587">
        <v>561</v>
      </c>
      <c r="B587">
        <v>4.1405723436029325</v>
      </c>
      <c r="C587">
        <v>2.8594276563970675</v>
      </c>
    </row>
    <row r="588" spans="1:3" x14ac:dyDescent="0.3">
      <c r="A588">
        <v>562</v>
      </c>
      <c r="B588">
        <v>2.6626705506480581</v>
      </c>
      <c r="C588">
        <v>-1.6626705506480581</v>
      </c>
    </row>
    <row r="589" spans="1:3" x14ac:dyDescent="0.3">
      <c r="A589">
        <v>563</v>
      </c>
      <c r="B589">
        <v>3.9132429510856115</v>
      </c>
      <c r="C589">
        <v>-1.9132429510856115</v>
      </c>
    </row>
    <row r="590" spans="1:3" x14ac:dyDescent="0.3">
      <c r="A590">
        <v>564</v>
      </c>
      <c r="B590">
        <v>3.0021989697741929</v>
      </c>
      <c r="C590">
        <v>-2.1989697741928715E-3</v>
      </c>
    </row>
    <row r="591" spans="1:3" x14ac:dyDescent="0.3">
      <c r="A591">
        <v>565</v>
      </c>
      <c r="B591">
        <v>3.5509461438746737</v>
      </c>
      <c r="C591">
        <v>-0.55094614387467367</v>
      </c>
    </row>
    <row r="592" spans="1:3" x14ac:dyDescent="0.3">
      <c r="A592">
        <v>566</v>
      </c>
      <c r="B592">
        <v>3.1848027122806717</v>
      </c>
      <c r="C592">
        <v>-1.1848027122806717</v>
      </c>
    </row>
    <row r="593" spans="1:3" x14ac:dyDescent="0.3">
      <c r="A593">
        <v>567</v>
      </c>
      <c r="B593">
        <v>3.5174465677244973</v>
      </c>
      <c r="C593">
        <v>0.48255343227550274</v>
      </c>
    </row>
    <row r="594" spans="1:3" x14ac:dyDescent="0.3">
      <c r="A594">
        <v>568</v>
      </c>
      <c r="B594">
        <v>3.3409872346392033</v>
      </c>
      <c r="C594">
        <v>-0.34098723463920333</v>
      </c>
    </row>
    <row r="595" spans="1:3" x14ac:dyDescent="0.3">
      <c r="A595">
        <v>569</v>
      </c>
      <c r="B595">
        <v>2.669456051329393</v>
      </c>
      <c r="C595">
        <v>-1.669456051329393</v>
      </c>
    </row>
    <row r="596" spans="1:3" x14ac:dyDescent="0.3">
      <c r="A596">
        <v>570</v>
      </c>
      <c r="B596">
        <v>3.1887013813140603</v>
      </c>
      <c r="C596">
        <v>0.81129861868593967</v>
      </c>
    </row>
    <row r="597" spans="1:3" x14ac:dyDescent="0.3">
      <c r="A597">
        <v>571</v>
      </c>
      <c r="B597">
        <v>3.0847238835523583</v>
      </c>
      <c r="C597">
        <v>-1.0847238835523583</v>
      </c>
    </row>
    <row r="598" spans="1:3" x14ac:dyDescent="0.3">
      <c r="A598">
        <v>572</v>
      </c>
      <c r="B598">
        <v>3.3280140248734487</v>
      </c>
      <c r="C598">
        <v>-1.3280140248734487</v>
      </c>
    </row>
    <row r="599" spans="1:3" x14ac:dyDescent="0.3">
      <c r="A599">
        <v>573</v>
      </c>
      <c r="B599">
        <v>4.0040050300575789</v>
      </c>
      <c r="C599">
        <v>-1.0040050300575789</v>
      </c>
    </row>
    <row r="600" spans="1:3" x14ac:dyDescent="0.3">
      <c r="A600">
        <v>574</v>
      </c>
      <c r="B600">
        <v>3.4580942327214057</v>
      </c>
      <c r="C600">
        <v>0.5419057672785943</v>
      </c>
    </row>
    <row r="601" spans="1:3" x14ac:dyDescent="0.3">
      <c r="A601">
        <v>575</v>
      </c>
      <c r="B601">
        <v>3.4380748767105209</v>
      </c>
      <c r="C601">
        <v>-0.43807487671052092</v>
      </c>
    </row>
    <row r="602" spans="1:3" x14ac:dyDescent="0.3">
      <c r="A602">
        <v>576</v>
      </c>
      <c r="B602">
        <v>3.3112210822743404</v>
      </c>
      <c r="C602">
        <v>-1.3112210822743404</v>
      </c>
    </row>
    <row r="603" spans="1:3" x14ac:dyDescent="0.3">
      <c r="A603">
        <v>577</v>
      </c>
      <c r="B603">
        <v>4.0298966439984438</v>
      </c>
      <c r="C603">
        <v>0.97010335600155617</v>
      </c>
    </row>
    <row r="604" spans="1:3" x14ac:dyDescent="0.3">
      <c r="A604">
        <v>578</v>
      </c>
      <c r="B604">
        <v>3.3149195081494569</v>
      </c>
      <c r="C604">
        <v>0.68508049185054309</v>
      </c>
    </row>
    <row r="605" spans="1:3" x14ac:dyDescent="0.3">
      <c r="A605">
        <v>579</v>
      </c>
      <c r="B605">
        <v>3.6490568620412609</v>
      </c>
      <c r="C605">
        <v>-2.6490568620412609</v>
      </c>
    </row>
    <row r="606" spans="1:3" x14ac:dyDescent="0.3">
      <c r="A606">
        <v>580</v>
      </c>
      <c r="B606">
        <v>3.436426811129353</v>
      </c>
      <c r="C606">
        <v>-1.436426811129353</v>
      </c>
    </row>
    <row r="607" spans="1:3" x14ac:dyDescent="0.3">
      <c r="A607">
        <v>581</v>
      </c>
      <c r="B607">
        <v>2.701307705243281</v>
      </c>
      <c r="C607">
        <v>-0.70130770524328101</v>
      </c>
    </row>
    <row r="608" spans="1:3" x14ac:dyDescent="0.3">
      <c r="A608">
        <v>582</v>
      </c>
      <c r="B608">
        <v>3.8032534758460201</v>
      </c>
      <c r="C608">
        <v>1.1967465241539799</v>
      </c>
    </row>
    <row r="609" spans="1:3" x14ac:dyDescent="0.3">
      <c r="A609">
        <v>583</v>
      </c>
      <c r="B609">
        <v>3.3029235785372739</v>
      </c>
      <c r="C609">
        <v>1.6970764214627261</v>
      </c>
    </row>
    <row r="610" spans="1:3" x14ac:dyDescent="0.3">
      <c r="A610">
        <v>584</v>
      </c>
      <c r="B610">
        <v>3.6147663412566247</v>
      </c>
      <c r="C610">
        <v>5.3852336587433758</v>
      </c>
    </row>
    <row r="611" spans="1:3" x14ac:dyDescent="0.3">
      <c r="A611">
        <v>585</v>
      </c>
      <c r="B611">
        <v>3.154744398232566</v>
      </c>
      <c r="C611">
        <v>-1.154744398232566</v>
      </c>
    </row>
    <row r="612" spans="1:3" x14ac:dyDescent="0.3">
      <c r="A612">
        <v>586</v>
      </c>
      <c r="B612">
        <v>3.2869349759921458</v>
      </c>
      <c r="C612">
        <v>-0.28693497599214579</v>
      </c>
    </row>
    <row r="613" spans="1:3" x14ac:dyDescent="0.3">
      <c r="A613">
        <v>587</v>
      </c>
      <c r="B613">
        <v>3.147045158069445</v>
      </c>
      <c r="C613">
        <v>0.85295484193055504</v>
      </c>
    </row>
    <row r="614" spans="1:3" x14ac:dyDescent="0.3">
      <c r="A614">
        <v>588</v>
      </c>
      <c r="B614">
        <v>3.7664149404632852</v>
      </c>
      <c r="C614">
        <v>-0.76641494046328518</v>
      </c>
    </row>
    <row r="615" spans="1:3" x14ac:dyDescent="0.3">
      <c r="A615">
        <v>589</v>
      </c>
      <c r="B615">
        <v>3.0991847079312147</v>
      </c>
      <c r="C615">
        <v>0.9008152920687853</v>
      </c>
    </row>
    <row r="616" spans="1:3" x14ac:dyDescent="0.3">
      <c r="A616">
        <v>590</v>
      </c>
      <c r="B616">
        <v>2.8437422722556627</v>
      </c>
      <c r="C616">
        <v>-1.8437422722556627</v>
      </c>
    </row>
    <row r="617" spans="1:3" x14ac:dyDescent="0.3">
      <c r="A617">
        <v>591</v>
      </c>
      <c r="B617">
        <v>3.5103200657299989</v>
      </c>
      <c r="C617">
        <v>-1.5103200657299989</v>
      </c>
    </row>
    <row r="618" spans="1:3" x14ac:dyDescent="0.3">
      <c r="A618">
        <v>592</v>
      </c>
      <c r="B618">
        <v>3.2386104374381803</v>
      </c>
      <c r="C618">
        <v>-1.2386104374381803</v>
      </c>
    </row>
    <row r="619" spans="1:3" x14ac:dyDescent="0.3">
      <c r="A619">
        <v>593</v>
      </c>
      <c r="B619">
        <v>2.6393815883233405</v>
      </c>
      <c r="C619">
        <v>-1.6393815883233405</v>
      </c>
    </row>
    <row r="620" spans="1:3" x14ac:dyDescent="0.3">
      <c r="A620">
        <v>594</v>
      </c>
      <c r="B620">
        <v>3.8234000311488368</v>
      </c>
      <c r="C620">
        <v>-1.8234000311488368</v>
      </c>
    </row>
    <row r="621" spans="1:3" x14ac:dyDescent="0.3">
      <c r="A621">
        <v>595</v>
      </c>
      <c r="B621">
        <v>3.9053857395574942</v>
      </c>
      <c r="C621">
        <v>1.0946142604425058</v>
      </c>
    </row>
    <row r="622" spans="1:3" x14ac:dyDescent="0.3">
      <c r="A622">
        <v>596</v>
      </c>
      <c r="B622">
        <v>3.0631905838193081</v>
      </c>
      <c r="C622">
        <v>-6.3190583819308088E-2</v>
      </c>
    </row>
    <row r="623" spans="1:3" x14ac:dyDescent="0.3">
      <c r="A623">
        <v>597</v>
      </c>
      <c r="B623">
        <v>3.5629199920651158</v>
      </c>
      <c r="C623">
        <v>2.4370800079348842</v>
      </c>
    </row>
    <row r="624" spans="1:3" x14ac:dyDescent="0.3">
      <c r="A624">
        <v>598</v>
      </c>
      <c r="B624">
        <v>3.1159283972238656</v>
      </c>
      <c r="C624">
        <v>1.8840716027761344</v>
      </c>
    </row>
    <row r="625" spans="1:3" x14ac:dyDescent="0.3">
      <c r="A625">
        <v>599</v>
      </c>
      <c r="B625">
        <v>4.0363322153277057</v>
      </c>
      <c r="C625">
        <v>-3.6332215327705697E-2</v>
      </c>
    </row>
    <row r="626" spans="1:3" x14ac:dyDescent="0.3">
      <c r="A626">
        <v>600</v>
      </c>
      <c r="B626">
        <v>3.8654320856113311</v>
      </c>
      <c r="C626">
        <v>1.1345679143886689</v>
      </c>
    </row>
    <row r="627" spans="1:3" x14ac:dyDescent="0.3">
      <c r="A627">
        <v>601</v>
      </c>
      <c r="B627">
        <v>3.1176462226266439</v>
      </c>
      <c r="C627">
        <v>-1.1176462226266439</v>
      </c>
    </row>
    <row r="628" spans="1:3" x14ac:dyDescent="0.3">
      <c r="A628">
        <v>602</v>
      </c>
      <c r="B628">
        <v>3.1454471971782829</v>
      </c>
      <c r="C628">
        <v>-0.14544719717828292</v>
      </c>
    </row>
    <row r="629" spans="1:3" x14ac:dyDescent="0.3">
      <c r="A629">
        <v>603</v>
      </c>
      <c r="B629">
        <v>3.5283228505676805</v>
      </c>
      <c r="C629">
        <v>0.47167714943231953</v>
      </c>
    </row>
    <row r="630" spans="1:3" x14ac:dyDescent="0.3">
      <c r="A630">
        <v>604</v>
      </c>
      <c r="B630">
        <v>2.4705060449456173</v>
      </c>
      <c r="C630">
        <v>-0.47050604494561732</v>
      </c>
    </row>
    <row r="631" spans="1:3" x14ac:dyDescent="0.3">
      <c r="A631">
        <v>605</v>
      </c>
      <c r="B631">
        <v>2.7849063204633069</v>
      </c>
      <c r="C631">
        <v>-1.7849063204633069</v>
      </c>
    </row>
    <row r="632" spans="1:3" x14ac:dyDescent="0.3">
      <c r="A632">
        <v>606</v>
      </c>
      <c r="B632">
        <v>3.0563406193134144</v>
      </c>
      <c r="C632">
        <v>1.9436593806865856</v>
      </c>
    </row>
    <row r="633" spans="1:3" x14ac:dyDescent="0.3">
      <c r="A633">
        <v>607</v>
      </c>
      <c r="B633">
        <v>3.2094922501687577</v>
      </c>
      <c r="C633">
        <v>-0.20949225016875772</v>
      </c>
    </row>
    <row r="634" spans="1:3" x14ac:dyDescent="0.3">
      <c r="A634">
        <v>608</v>
      </c>
      <c r="B634">
        <v>3.0193019353572339</v>
      </c>
      <c r="C634">
        <v>-1.0193019353572339</v>
      </c>
    </row>
    <row r="635" spans="1:3" x14ac:dyDescent="0.3">
      <c r="A635">
        <v>609</v>
      </c>
      <c r="B635">
        <v>3.7784165180294238</v>
      </c>
      <c r="C635">
        <v>0.2215834819705762</v>
      </c>
    </row>
    <row r="636" spans="1:3" x14ac:dyDescent="0.3">
      <c r="A636">
        <v>610</v>
      </c>
      <c r="B636">
        <v>2.6194046251092189</v>
      </c>
      <c r="C636">
        <v>-0.6194046251092189</v>
      </c>
    </row>
    <row r="637" spans="1:3" x14ac:dyDescent="0.3">
      <c r="A637">
        <v>611</v>
      </c>
      <c r="B637">
        <v>2.6214422488392048</v>
      </c>
      <c r="C637">
        <v>-1.6214422488392048</v>
      </c>
    </row>
    <row r="638" spans="1:3" x14ac:dyDescent="0.3">
      <c r="A638">
        <v>612</v>
      </c>
      <c r="B638">
        <v>3.8527175671364482</v>
      </c>
      <c r="C638">
        <v>-0.8527175671364482</v>
      </c>
    </row>
    <row r="639" spans="1:3" x14ac:dyDescent="0.3">
      <c r="A639">
        <v>613</v>
      </c>
      <c r="B639">
        <v>3.1918727522565287</v>
      </c>
      <c r="C639">
        <v>2.8081272477434713</v>
      </c>
    </row>
    <row r="640" spans="1:3" x14ac:dyDescent="0.3">
      <c r="A640">
        <v>614</v>
      </c>
      <c r="B640">
        <v>3.3646019967329002</v>
      </c>
      <c r="C640">
        <v>-2.3646019967329002</v>
      </c>
    </row>
    <row r="641" spans="1:3" x14ac:dyDescent="0.3">
      <c r="A641">
        <v>615</v>
      </c>
      <c r="B641">
        <v>3.1348644237570058</v>
      </c>
      <c r="C641">
        <v>0.8651355762429942</v>
      </c>
    </row>
    <row r="642" spans="1:3" x14ac:dyDescent="0.3">
      <c r="A642">
        <v>616</v>
      </c>
      <c r="B642">
        <v>3.4454084026723302</v>
      </c>
      <c r="C642">
        <v>1.5545915973276698</v>
      </c>
    </row>
    <row r="643" spans="1:3" x14ac:dyDescent="0.3">
      <c r="A643">
        <v>617</v>
      </c>
      <c r="B643">
        <v>3.3795389235201996</v>
      </c>
      <c r="C643">
        <v>1.6204610764798004</v>
      </c>
    </row>
    <row r="644" spans="1:3" x14ac:dyDescent="0.3">
      <c r="A644">
        <v>618</v>
      </c>
      <c r="B644">
        <v>2.9158517786140008</v>
      </c>
      <c r="C644">
        <v>1.0841482213859992</v>
      </c>
    </row>
    <row r="645" spans="1:3" x14ac:dyDescent="0.3">
      <c r="A645">
        <v>619</v>
      </c>
      <c r="B645">
        <v>2.9320882011479017</v>
      </c>
      <c r="C645">
        <v>-0.9320882011479017</v>
      </c>
    </row>
    <row r="646" spans="1:3" x14ac:dyDescent="0.3">
      <c r="A646">
        <v>620</v>
      </c>
      <c r="B646">
        <v>2.8452944667605999</v>
      </c>
      <c r="C646">
        <v>-0.84529446676059994</v>
      </c>
    </row>
    <row r="647" spans="1:3" x14ac:dyDescent="0.3">
      <c r="A647">
        <v>621</v>
      </c>
      <c r="B647">
        <v>3.2328983590218545</v>
      </c>
      <c r="C647">
        <v>0.76710164097814548</v>
      </c>
    </row>
    <row r="648" spans="1:3" x14ac:dyDescent="0.3">
      <c r="A648">
        <v>622</v>
      </c>
      <c r="B648">
        <v>2.8921530621050442</v>
      </c>
      <c r="C648">
        <v>-0.89215306210504419</v>
      </c>
    </row>
    <row r="649" spans="1:3" x14ac:dyDescent="0.3">
      <c r="A649">
        <v>623</v>
      </c>
      <c r="B649">
        <v>2.9485265235084976</v>
      </c>
      <c r="C649">
        <v>3.0514734764915024</v>
      </c>
    </row>
    <row r="650" spans="1:3" x14ac:dyDescent="0.3">
      <c r="A650">
        <v>624</v>
      </c>
      <c r="B650">
        <v>2.7211626181088437</v>
      </c>
      <c r="C650">
        <v>1.2788373818911563</v>
      </c>
    </row>
    <row r="651" spans="1:3" x14ac:dyDescent="0.3">
      <c r="A651">
        <v>625</v>
      </c>
      <c r="B651">
        <v>3.7956347191597857</v>
      </c>
      <c r="C651">
        <v>-1.7956347191597857</v>
      </c>
    </row>
    <row r="652" spans="1:3" x14ac:dyDescent="0.3">
      <c r="A652">
        <v>626</v>
      </c>
      <c r="B652">
        <v>3.2553251121839595</v>
      </c>
      <c r="C652">
        <v>1.7446748878160405</v>
      </c>
    </row>
    <row r="653" spans="1:3" x14ac:dyDescent="0.3">
      <c r="A653">
        <v>627</v>
      </c>
      <c r="B653">
        <v>3.2188347037916936</v>
      </c>
      <c r="C653">
        <v>0.78116529620830644</v>
      </c>
    </row>
    <row r="654" spans="1:3" x14ac:dyDescent="0.3">
      <c r="A654">
        <v>628</v>
      </c>
      <c r="B654">
        <v>3.1322738380077659</v>
      </c>
      <c r="C654">
        <v>0.86772616199223407</v>
      </c>
    </row>
    <row r="655" spans="1:3" x14ac:dyDescent="0.3">
      <c r="A655">
        <v>629</v>
      </c>
      <c r="B655">
        <v>2.1851767837540588</v>
      </c>
      <c r="C655">
        <v>-0.18517678375405877</v>
      </c>
    </row>
    <row r="656" spans="1:3" x14ac:dyDescent="0.3">
      <c r="A656">
        <v>630</v>
      </c>
      <c r="B656">
        <v>3.793090034768599</v>
      </c>
      <c r="C656">
        <v>0.20690996523140104</v>
      </c>
    </row>
    <row r="657" spans="1:3" x14ac:dyDescent="0.3">
      <c r="A657">
        <v>631</v>
      </c>
      <c r="B657">
        <v>3.2544745837099915</v>
      </c>
      <c r="C657">
        <v>-2.2544745837099915</v>
      </c>
    </row>
    <row r="658" spans="1:3" x14ac:dyDescent="0.3">
      <c r="A658">
        <v>632</v>
      </c>
      <c r="B658">
        <v>2.0267200862355286</v>
      </c>
      <c r="C658">
        <v>-1.0267200862355286</v>
      </c>
    </row>
    <row r="659" spans="1:3" x14ac:dyDescent="0.3">
      <c r="A659">
        <v>633</v>
      </c>
      <c r="B659">
        <v>3.0109725033609638</v>
      </c>
      <c r="C659">
        <v>-2.0109725033609638</v>
      </c>
    </row>
    <row r="660" spans="1:3" x14ac:dyDescent="0.3">
      <c r="A660">
        <v>634</v>
      </c>
      <c r="B660">
        <v>2.5519304264797689</v>
      </c>
      <c r="C660">
        <v>1.4480695735202311</v>
      </c>
    </row>
    <row r="661" spans="1:3" x14ac:dyDescent="0.3">
      <c r="A661">
        <v>635</v>
      </c>
      <c r="B661">
        <v>3.2990229029529399</v>
      </c>
      <c r="C661">
        <v>1.7009770970470601</v>
      </c>
    </row>
    <row r="662" spans="1:3" x14ac:dyDescent="0.3">
      <c r="A662">
        <v>636</v>
      </c>
      <c r="B662">
        <v>3.3644793319173814</v>
      </c>
      <c r="C662">
        <v>-3.3644793319173814</v>
      </c>
    </row>
    <row r="663" spans="1:3" x14ac:dyDescent="0.3">
      <c r="A663">
        <v>637</v>
      </c>
      <c r="B663">
        <v>2.6696671164778771</v>
      </c>
      <c r="C663">
        <v>-0.66966711647787713</v>
      </c>
    </row>
    <row r="664" spans="1:3" x14ac:dyDescent="0.3">
      <c r="A664">
        <v>638</v>
      </c>
      <c r="B664">
        <v>3.5174465677244973</v>
      </c>
      <c r="C664">
        <v>3.4825534322755027</v>
      </c>
    </row>
    <row r="665" spans="1:3" x14ac:dyDescent="0.3">
      <c r="A665">
        <v>639</v>
      </c>
      <c r="B665">
        <v>3.798240125432101</v>
      </c>
      <c r="C665">
        <v>-2.798240125432101</v>
      </c>
    </row>
    <row r="666" spans="1:3" x14ac:dyDescent="0.3">
      <c r="A666">
        <v>640</v>
      </c>
      <c r="B666">
        <v>3.4383332026350537</v>
      </c>
      <c r="C666">
        <v>-3.4383332026350537</v>
      </c>
    </row>
    <row r="667" spans="1:3" x14ac:dyDescent="0.3">
      <c r="A667">
        <v>641</v>
      </c>
      <c r="B667">
        <v>3.4480150800330209</v>
      </c>
      <c r="C667">
        <v>2.5519849199669791</v>
      </c>
    </row>
    <row r="668" spans="1:3" x14ac:dyDescent="0.3">
      <c r="A668">
        <v>642</v>
      </c>
      <c r="B668">
        <v>2.7544950233055285</v>
      </c>
      <c r="C668">
        <v>-2.7544950233055285</v>
      </c>
    </row>
    <row r="669" spans="1:3" x14ac:dyDescent="0.3">
      <c r="A669">
        <v>643</v>
      </c>
      <c r="B669">
        <v>3.1302451520006489</v>
      </c>
      <c r="C669">
        <v>-3.1302451520006489</v>
      </c>
    </row>
    <row r="670" spans="1:3" x14ac:dyDescent="0.3">
      <c r="A670">
        <v>644</v>
      </c>
      <c r="B670">
        <v>3.5785705514167141</v>
      </c>
      <c r="C670">
        <v>-1.5785705514167141</v>
      </c>
    </row>
    <row r="671" spans="1:3" x14ac:dyDescent="0.3">
      <c r="A671">
        <v>645</v>
      </c>
      <c r="B671">
        <v>3.2660756677159011</v>
      </c>
      <c r="C671">
        <v>-0.26607566771590108</v>
      </c>
    </row>
    <row r="672" spans="1:3" x14ac:dyDescent="0.3">
      <c r="A672">
        <v>646</v>
      </c>
      <c r="B672">
        <v>3.1283132350167668</v>
      </c>
      <c r="C672">
        <v>-0.12831323501676684</v>
      </c>
    </row>
    <row r="673" spans="1:3" x14ac:dyDescent="0.3">
      <c r="A673">
        <v>647</v>
      </c>
      <c r="B673">
        <v>3.3252091740921523</v>
      </c>
      <c r="C673">
        <v>0.67479082590784767</v>
      </c>
    </row>
    <row r="674" spans="1:3" x14ac:dyDescent="0.3">
      <c r="A674">
        <v>648</v>
      </c>
      <c r="B674">
        <v>2.6937708525148394</v>
      </c>
      <c r="C674">
        <v>4.3062291474851602</v>
      </c>
    </row>
    <row r="675" spans="1:3" x14ac:dyDescent="0.3">
      <c r="A675">
        <v>649</v>
      </c>
      <c r="B675">
        <v>2.8082058813747794</v>
      </c>
      <c r="C675">
        <v>-1.8082058813747794</v>
      </c>
    </row>
    <row r="676" spans="1:3" x14ac:dyDescent="0.3">
      <c r="A676">
        <v>650</v>
      </c>
      <c r="B676">
        <v>3.0032215732050345</v>
      </c>
      <c r="C676">
        <v>0.99677842679496553</v>
      </c>
    </row>
    <row r="677" spans="1:3" x14ac:dyDescent="0.3">
      <c r="A677">
        <v>651</v>
      </c>
      <c r="B677">
        <v>3.6451711696885729</v>
      </c>
      <c r="C677">
        <v>1.3548288303114271</v>
      </c>
    </row>
    <row r="678" spans="1:3" x14ac:dyDescent="0.3">
      <c r="A678">
        <v>652</v>
      </c>
      <c r="B678">
        <v>3.1240970638815768</v>
      </c>
      <c r="C678">
        <v>0.87590293611842318</v>
      </c>
    </row>
    <row r="679" spans="1:3" x14ac:dyDescent="0.3">
      <c r="A679">
        <v>653</v>
      </c>
      <c r="B679">
        <v>4.2219138640669351</v>
      </c>
      <c r="C679">
        <v>1.7780861359330649</v>
      </c>
    </row>
    <row r="680" spans="1:3" x14ac:dyDescent="0.3">
      <c r="A680">
        <v>654</v>
      </c>
      <c r="B680">
        <v>2.8553305411593306</v>
      </c>
      <c r="C680">
        <v>-0.8553305411593306</v>
      </c>
    </row>
    <row r="681" spans="1:3" x14ac:dyDescent="0.3">
      <c r="A681">
        <v>655</v>
      </c>
      <c r="B681">
        <v>3.9722234623938899</v>
      </c>
      <c r="C681">
        <v>2.7776537606110097E-2</v>
      </c>
    </row>
    <row r="682" spans="1:3" x14ac:dyDescent="0.3">
      <c r="A682">
        <v>656</v>
      </c>
      <c r="B682">
        <v>2.7997717602173209</v>
      </c>
      <c r="C682">
        <v>2.2002282397826791</v>
      </c>
    </row>
    <row r="683" spans="1:3" x14ac:dyDescent="0.3">
      <c r="A683">
        <v>657</v>
      </c>
      <c r="B683">
        <v>3.3625733107257831</v>
      </c>
      <c r="C683">
        <v>-1.3625733107257831</v>
      </c>
    </row>
    <row r="684" spans="1:3" x14ac:dyDescent="0.3">
      <c r="A684">
        <v>658</v>
      </c>
      <c r="B684">
        <v>3.3173218517600667</v>
      </c>
      <c r="C684">
        <v>-0.31732185176006666</v>
      </c>
    </row>
    <row r="685" spans="1:3" x14ac:dyDescent="0.3">
      <c r="A685">
        <v>659</v>
      </c>
      <c r="B685">
        <v>3.3698639276020597</v>
      </c>
      <c r="C685">
        <v>-3.3698639276020597</v>
      </c>
    </row>
    <row r="686" spans="1:3" x14ac:dyDescent="0.3">
      <c r="A686">
        <v>660</v>
      </c>
      <c r="B686">
        <v>3.0917324986083257</v>
      </c>
      <c r="C686">
        <v>-1.0917324986083257</v>
      </c>
    </row>
    <row r="687" spans="1:3" x14ac:dyDescent="0.3">
      <c r="A687">
        <v>661</v>
      </c>
      <c r="B687">
        <v>2.7211626181088437</v>
      </c>
      <c r="C687">
        <v>-0.72116261810884374</v>
      </c>
    </row>
    <row r="688" spans="1:3" x14ac:dyDescent="0.3">
      <c r="A688">
        <v>662</v>
      </c>
      <c r="B688">
        <v>2.4189249000598254</v>
      </c>
      <c r="C688">
        <v>0.58107509994017459</v>
      </c>
    </row>
    <row r="689" spans="1:3" x14ac:dyDescent="0.3">
      <c r="A689">
        <v>663</v>
      </c>
      <c r="B689">
        <v>2.8313063749427885</v>
      </c>
      <c r="C689">
        <v>1.1686936250572115</v>
      </c>
    </row>
    <row r="690" spans="1:3" x14ac:dyDescent="0.3">
      <c r="A690">
        <v>664</v>
      </c>
      <c r="B690">
        <v>2.7524663372984115</v>
      </c>
      <c r="C690">
        <v>1.2475336627015885</v>
      </c>
    </row>
    <row r="691" spans="1:3" x14ac:dyDescent="0.3">
      <c r="A691">
        <v>665</v>
      </c>
      <c r="B691">
        <v>2.6916354295582687</v>
      </c>
      <c r="C691">
        <v>-1.6916354295582687</v>
      </c>
    </row>
    <row r="692" spans="1:3" x14ac:dyDescent="0.3">
      <c r="A692">
        <v>666</v>
      </c>
      <c r="B692">
        <v>3.1197920250215452</v>
      </c>
      <c r="C692">
        <v>-1.1197920250215452</v>
      </c>
    </row>
    <row r="693" spans="1:3" x14ac:dyDescent="0.3">
      <c r="A693">
        <v>667</v>
      </c>
      <c r="B693">
        <v>3.1240970638815768</v>
      </c>
      <c r="C693">
        <v>-2.1240970638815768</v>
      </c>
    </row>
    <row r="694" spans="1:3" x14ac:dyDescent="0.3">
      <c r="A694">
        <v>668</v>
      </c>
      <c r="B694">
        <v>3.7950950717241021</v>
      </c>
      <c r="C694">
        <v>1.2049049282758979</v>
      </c>
    </row>
    <row r="695" spans="1:3" x14ac:dyDescent="0.3">
      <c r="A695">
        <v>669</v>
      </c>
      <c r="B695">
        <v>3.2821327096825765</v>
      </c>
      <c r="C695">
        <v>0.71786729031742347</v>
      </c>
    </row>
    <row r="696" spans="1:3" x14ac:dyDescent="0.3">
      <c r="A696">
        <v>670</v>
      </c>
      <c r="B696">
        <v>2.5882770361774021</v>
      </c>
      <c r="C696">
        <v>-0.58827703617740212</v>
      </c>
    </row>
    <row r="697" spans="1:3" x14ac:dyDescent="0.3">
      <c r="A697">
        <v>671</v>
      </c>
      <c r="B697">
        <v>2.9935884156038908</v>
      </c>
      <c r="C697">
        <v>-1.9935884156038908</v>
      </c>
    </row>
    <row r="698" spans="1:3" x14ac:dyDescent="0.3">
      <c r="A698">
        <v>672</v>
      </c>
      <c r="B698">
        <v>3.0137872386778608</v>
      </c>
      <c r="C698">
        <v>-2.0137872386778608</v>
      </c>
    </row>
    <row r="699" spans="1:3" x14ac:dyDescent="0.3">
      <c r="A699">
        <v>673</v>
      </c>
      <c r="B699">
        <v>3.3330562809224333</v>
      </c>
      <c r="C699">
        <v>0.66694371907756667</v>
      </c>
    </row>
    <row r="700" spans="1:3" x14ac:dyDescent="0.3">
      <c r="A700">
        <v>674</v>
      </c>
      <c r="B700">
        <v>3.351977074303814</v>
      </c>
      <c r="C700">
        <v>-1.351977074303814</v>
      </c>
    </row>
    <row r="701" spans="1:3" x14ac:dyDescent="0.3">
      <c r="A701">
        <v>675</v>
      </c>
      <c r="B701">
        <v>2.4466902120488765</v>
      </c>
      <c r="C701">
        <v>2.5533097879511235</v>
      </c>
    </row>
    <row r="702" spans="1:3" x14ac:dyDescent="0.3">
      <c r="A702">
        <v>676</v>
      </c>
      <c r="B702">
        <v>3.7948342154810089</v>
      </c>
      <c r="C702">
        <v>3.2051657845189911</v>
      </c>
    </row>
    <row r="703" spans="1:3" x14ac:dyDescent="0.3">
      <c r="A703">
        <v>677</v>
      </c>
      <c r="B703">
        <v>3.4270826722456467</v>
      </c>
      <c r="C703">
        <v>1.5729173277543533</v>
      </c>
    </row>
    <row r="704" spans="1:3" x14ac:dyDescent="0.3">
      <c r="A704">
        <v>678</v>
      </c>
      <c r="B704">
        <v>3.7721723989423541</v>
      </c>
      <c r="C704">
        <v>-0.77217239894235412</v>
      </c>
    </row>
    <row r="705" spans="1:3" x14ac:dyDescent="0.3">
      <c r="A705">
        <v>679</v>
      </c>
      <c r="B705">
        <v>3.8972273354355762</v>
      </c>
      <c r="C705">
        <v>0.1027726645644238</v>
      </c>
    </row>
    <row r="706" spans="1:3" x14ac:dyDescent="0.3">
      <c r="A706">
        <v>680</v>
      </c>
      <c r="B706">
        <v>3.1809615750510924</v>
      </c>
      <c r="C706">
        <v>-1.1809615750510924</v>
      </c>
    </row>
    <row r="707" spans="1:3" x14ac:dyDescent="0.3">
      <c r="A707">
        <v>681</v>
      </c>
      <c r="B707">
        <v>3.3490472321379756</v>
      </c>
      <c r="C707">
        <v>-1.3490472321379756</v>
      </c>
    </row>
    <row r="708" spans="1:3" x14ac:dyDescent="0.3">
      <c r="A708">
        <v>682</v>
      </c>
      <c r="B708">
        <v>3.4764765013761716</v>
      </c>
      <c r="C708">
        <v>-0.47647650137617159</v>
      </c>
    </row>
    <row r="709" spans="1:3" x14ac:dyDescent="0.3">
      <c r="A709">
        <v>683</v>
      </c>
      <c r="B709">
        <v>3.7297691669101356</v>
      </c>
      <c r="C709">
        <v>-1.7297691669101356</v>
      </c>
    </row>
    <row r="710" spans="1:3" x14ac:dyDescent="0.3">
      <c r="A710">
        <v>684</v>
      </c>
      <c r="B710">
        <v>3.2115482257251484</v>
      </c>
      <c r="C710">
        <v>-1.2115482257251484</v>
      </c>
    </row>
    <row r="711" spans="1:3" x14ac:dyDescent="0.3">
      <c r="A711">
        <v>685</v>
      </c>
      <c r="B711">
        <v>3.4887980683672115</v>
      </c>
      <c r="C711">
        <v>-0.48879806836721151</v>
      </c>
    </row>
    <row r="712" spans="1:3" x14ac:dyDescent="0.3">
      <c r="A712">
        <v>686</v>
      </c>
      <c r="B712">
        <v>3.0664392830313139</v>
      </c>
      <c r="C712">
        <v>-2.0664392830313139</v>
      </c>
    </row>
    <row r="713" spans="1:3" x14ac:dyDescent="0.3">
      <c r="A713">
        <v>687</v>
      </c>
      <c r="B713">
        <v>3.6887605211529815</v>
      </c>
      <c r="C713">
        <v>-0.68876052115298148</v>
      </c>
    </row>
    <row r="714" spans="1:3" x14ac:dyDescent="0.3">
      <c r="A714">
        <v>688</v>
      </c>
      <c r="B714">
        <v>4.0413553105569004</v>
      </c>
      <c r="C714">
        <v>-3.0413553105569004</v>
      </c>
    </row>
    <row r="715" spans="1:3" x14ac:dyDescent="0.3">
      <c r="A715">
        <v>689</v>
      </c>
      <c r="B715">
        <v>3.5256049718464157</v>
      </c>
      <c r="C715">
        <v>-1.5256049718464157</v>
      </c>
    </row>
    <row r="716" spans="1:3" x14ac:dyDescent="0.3">
      <c r="A716">
        <v>690</v>
      </c>
      <c r="B716">
        <v>3.5421214625212123</v>
      </c>
      <c r="C716">
        <v>2.4578785374787877</v>
      </c>
    </row>
    <row r="717" spans="1:3" x14ac:dyDescent="0.3">
      <c r="A717">
        <v>691</v>
      </c>
      <c r="B717">
        <v>3.2432561128540867</v>
      </c>
      <c r="C717">
        <v>-2.2432561128540867</v>
      </c>
    </row>
    <row r="718" spans="1:3" x14ac:dyDescent="0.3">
      <c r="A718">
        <v>692</v>
      </c>
      <c r="B718">
        <v>2.7929521638310928</v>
      </c>
      <c r="C718">
        <v>-1.7929521638310928</v>
      </c>
    </row>
    <row r="719" spans="1:3" x14ac:dyDescent="0.3">
      <c r="A719">
        <v>693</v>
      </c>
      <c r="B719">
        <v>3.7765167669896655</v>
      </c>
      <c r="C719">
        <v>2.2234832330103345</v>
      </c>
    </row>
    <row r="720" spans="1:3" x14ac:dyDescent="0.3">
      <c r="A720">
        <v>694</v>
      </c>
      <c r="B720">
        <v>2.9475756133515447</v>
      </c>
      <c r="C720">
        <v>-0.94757561335154472</v>
      </c>
    </row>
    <row r="721" spans="1:3" x14ac:dyDescent="0.3">
      <c r="A721">
        <v>695</v>
      </c>
      <c r="B721">
        <v>3.1024815708254896</v>
      </c>
      <c r="C721">
        <v>-0.10248157082548959</v>
      </c>
    </row>
    <row r="722" spans="1:3" x14ac:dyDescent="0.3">
      <c r="A722">
        <v>696</v>
      </c>
      <c r="B722">
        <v>4.0719133641176128</v>
      </c>
      <c r="C722">
        <v>-7.1913364117612844E-2</v>
      </c>
    </row>
    <row r="723" spans="1:3" x14ac:dyDescent="0.3">
      <c r="A723">
        <v>697</v>
      </c>
      <c r="B723">
        <v>3.3368595973250921</v>
      </c>
      <c r="C723">
        <v>-2.3368595973250921</v>
      </c>
    </row>
    <row r="724" spans="1:3" x14ac:dyDescent="0.3">
      <c r="A724">
        <v>698</v>
      </c>
      <c r="B724">
        <v>2.7467337336959323</v>
      </c>
      <c r="C724">
        <v>0.25326626630406768</v>
      </c>
    </row>
    <row r="725" spans="1:3" x14ac:dyDescent="0.3">
      <c r="A725">
        <v>699</v>
      </c>
      <c r="B725">
        <v>3.4656623359777265</v>
      </c>
      <c r="C725">
        <v>-1.4656623359777265</v>
      </c>
    </row>
    <row r="726" spans="1:3" x14ac:dyDescent="0.3">
      <c r="A726">
        <v>700</v>
      </c>
      <c r="B726">
        <v>3.1039735721534987</v>
      </c>
      <c r="C726">
        <v>-3.1039735721534987</v>
      </c>
    </row>
    <row r="727" spans="1:3" x14ac:dyDescent="0.3">
      <c r="A727">
        <v>701</v>
      </c>
      <c r="B727">
        <v>3.2990044032687234</v>
      </c>
      <c r="C727">
        <v>0.70099559673127665</v>
      </c>
    </row>
    <row r="728" spans="1:3" x14ac:dyDescent="0.3">
      <c r="A728">
        <v>702</v>
      </c>
      <c r="B728">
        <v>3.0808313145043957</v>
      </c>
      <c r="C728">
        <v>0.91916868549560427</v>
      </c>
    </row>
    <row r="729" spans="1:3" x14ac:dyDescent="0.3">
      <c r="A729">
        <v>703</v>
      </c>
      <c r="B729">
        <v>3.8234000311488368</v>
      </c>
      <c r="C729">
        <v>1.1765999688511632</v>
      </c>
    </row>
    <row r="730" spans="1:3" x14ac:dyDescent="0.3">
      <c r="A730">
        <v>704</v>
      </c>
      <c r="B730">
        <v>2.5801518541979531</v>
      </c>
      <c r="C730">
        <v>1.4198481458020469</v>
      </c>
    </row>
    <row r="731" spans="1:3" x14ac:dyDescent="0.3">
      <c r="A731">
        <v>705</v>
      </c>
      <c r="B731">
        <v>3.7463937762405921</v>
      </c>
      <c r="C731">
        <v>-1.7463937762405921</v>
      </c>
    </row>
    <row r="732" spans="1:3" x14ac:dyDescent="0.3">
      <c r="A732">
        <v>706</v>
      </c>
      <c r="B732">
        <v>3.6104565425636501</v>
      </c>
      <c r="C732">
        <v>1.3895434574363499</v>
      </c>
    </row>
    <row r="733" spans="1:3" x14ac:dyDescent="0.3">
      <c r="A733">
        <v>707</v>
      </c>
      <c r="B733">
        <v>3.3417824418710858</v>
      </c>
      <c r="C733">
        <v>1.6582175581289142</v>
      </c>
    </row>
    <row r="734" spans="1:3" x14ac:dyDescent="0.3">
      <c r="A734">
        <v>708</v>
      </c>
      <c r="B734">
        <v>2.5766326039047578</v>
      </c>
      <c r="C734">
        <v>-0.57663260390475779</v>
      </c>
    </row>
    <row r="735" spans="1:3" x14ac:dyDescent="0.3">
      <c r="A735">
        <v>709</v>
      </c>
      <c r="B735">
        <v>2.9330699797443627</v>
      </c>
      <c r="C735">
        <v>-1.9330699797443627</v>
      </c>
    </row>
    <row r="736" spans="1:3" x14ac:dyDescent="0.3">
      <c r="A736">
        <v>710</v>
      </c>
      <c r="B736">
        <v>2.3644199226646907</v>
      </c>
      <c r="C736">
        <v>-1.3644199226646907</v>
      </c>
    </row>
    <row r="737" spans="1:3" x14ac:dyDescent="0.3">
      <c r="A737">
        <v>711</v>
      </c>
      <c r="B737">
        <v>3.2727299761357052</v>
      </c>
      <c r="C737">
        <v>1.7272700238642948</v>
      </c>
    </row>
    <row r="738" spans="1:3" x14ac:dyDescent="0.3">
      <c r="A738">
        <v>712</v>
      </c>
      <c r="B738">
        <v>2.6289627424641475</v>
      </c>
      <c r="C738">
        <v>2.3710372575358525</v>
      </c>
    </row>
    <row r="739" spans="1:3" x14ac:dyDescent="0.3">
      <c r="A739">
        <v>713</v>
      </c>
      <c r="B739">
        <v>3.3553211120205213</v>
      </c>
      <c r="C739">
        <v>-1.3553211120205213</v>
      </c>
    </row>
    <row r="740" spans="1:3" x14ac:dyDescent="0.3">
      <c r="A740">
        <v>714</v>
      </c>
      <c r="B740">
        <v>2.963813362292842</v>
      </c>
      <c r="C740">
        <v>-2.963813362292842</v>
      </c>
    </row>
    <row r="741" spans="1:3" x14ac:dyDescent="0.3">
      <c r="A741">
        <v>715</v>
      </c>
      <c r="B741">
        <v>3.2210921545964877</v>
      </c>
      <c r="C741">
        <v>-0.22109215459648768</v>
      </c>
    </row>
    <row r="742" spans="1:3" x14ac:dyDescent="0.3">
      <c r="A742">
        <v>716</v>
      </c>
      <c r="B742">
        <v>2.8939717919684713</v>
      </c>
      <c r="C742">
        <v>2.1060282080315287</v>
      </c>
    </row>
    <row r="743" spans="1:3" x14ac:dyDescent="0.3">
      <c r="A743">
        <v>717</v>
      </c>
      <c r="B743">
        <v>3.8299867177035631</v>
      </c>
      <c r="C743">
        <v>-0.82998671770356314</v>
      </c>
    </row>
    <row r="744" spans="1:3" x14ac:dyDescent="0.3">
      <c r="A744">
        <v>718</v>
      </c>
      <c r="B744">
        <v>4.0160914074233007</v>
      </c>
      <c r="C744">
        <v>0.98390859257669927</v>
      </c>
    </row>
    <row r="745" spans="1:3" x14ac:dyDescent="0.3">
      <c r="A745">
        <v>719</v>
      </c>
      <c r="B745">
        <v>3.0631905838193081</v>
      </c>
      <c r="C745">
        <v>-3.0631905838193081</v>
      </c>
    </row>
    <row r="746" spans="1:3" x14ac:dyDescent="0.3">
      <c r="A746">
        <v>720</v>
      </c>
      <c r="B746">
        <v>2.7316754684437141</v>
      </c>
      <c r="C746">
        <v>-0.73167546844371412</v>
      </c>
    </row>
    <row r="747" spans="1:3" x14ac:dyDescent="0.3">
      <c r="A747">
        <v>721</v>
      </c>
      <c r="B747">
        <v>2.6760060663114564</v>
      </c>
      <c r="C747">
        <v>-1.6760060663114564</v>
      </c>
    </row>
    <row r="748" spans="1:3" x14ac:dyDescent="0.3">
      <c r="A748">
        <v>722</v>
      </c>
      <c r="B748">
        <v>3.2385640575814927</v>
      </c>
      <c r="C748">
        <v>-2.2385640575814927</v>
      </c>
    </row>
    <row r="749" spans="1:3" x14ac:dyDescent="0.3">
      <c r="A749">
        <v>723</v>
      </c>
      <c r="B749">
        <v>3.0609605198915202</v>
      </c>
      <c r="C749">
        <v>0.93903948010847982</v>
      </c>
    </row>
    <row r="750" spans="1:3" x14ac:dyDescent="0.3">
      <c r="A750">
        <v>724</v>
      </c>
      <c r="B750">
        <v>3.0168281634435674</v>
      </c>
      <c r="C750">
        <v>1.9831718365564326</v>
      </c>
    </row>
    <row r="751" spans="1:3" x14ac:dyDescent="0.3">
      <c r="A751">
        <v>725</v>
      </c>
      <c r="B751">
        <v>3.1902588276253248</v>
      </c>
      <c r="C751">
        <v>0.80974117237467524</v>
      </c>
    </row>
    <row r="752" spans="1:3" x14ac:dyDescent="0.3">
      <c r="A752">
        <v>726</v>
      </c>
      <c r="B752">
        <v>3.7334403025800897</v>
      </c>
      <c r="C752">
        <v>-1.7334403025800897</v>
      </c>
    </row>
    <row r="753" spans="1:3" x14ac:dyDescent="0.3">
      <c r="A753">
        <v>727</v>
      </c>
      <c r="B753">
        <v>3.6147370712385083</v>
      </c>
      <c r="C753">
        <v>0.38526292876149171</v>
      </c>
    </row>
    <row r="754" spans="1:3" x14ac:dyDescent="0.3">
      <c r="A754">
        <v>728</v>
      </c>
      <c r="B754">
        <v>3.1348644237570058</v>
      </c>
      <c r="C754">
        <v>-2.1348644237570058</v>
      </c>
    </row>
    <row r="755" spans="1:3" x14ac:dyDescent="0.3">
      <c r="A755">
        <v>729</v>
      </c>
      <c r="B755">
        <v>4.1700574471220477</v>
      </c>
      <c r="C755">
        <v>1.8299425528779523</v>
      </c>
    </row>
    <row r="756" spans="1:3" x14ac:dyDescent="0.3">
      <c r="A756">
        <v>730</v>
      </c>
      <c r="B756">
        <v>3.634059124481106</v>
      </c>
      <c r="C756">
        <v>1.365940875518894</v>
      </c>
    </row>
    <row r="757" spans="1:3" x14ac:dyDescent="0.3">
      <c r="A757">
        <v>731</v>
      </c>
      <c r="B757">
        <v>3.1535266680078782</v>
      </c>
      <c r="C757">
        <v>2.8464733319921218</v>
      </c>
    </row>
    <row r="758" spans="1:3" x14ac:dyDescent="0.3">
      <c r="A758">
        <v>732</v>
      </c>
      <c r="B758">
        <v>3.8072404469137791</v>
      </c>
      <c r="C758">
        <v>0.19275955308622095</v>
      </c>
    </row>
    <row r="759" spans="1:3" x14ac:dyDescent="0.3">
      <c r="A759">
        <v>733</v>
      </c>
      <c r="B759">
        <v>3.0403715565415674</v>
      </c>
      <c r="C759">
        <v>-2.0403715565415674</v>
      </c>
    </row>
    <row r="760" spans="1:3" x14ac:dyDescent="0.3">
      <c r="A760">
        <v>734</v>
      </c>
      <c r="B760">
        <v>3.102438606251066</v>
      </c>
      <c r="C760">
        <v>1.897561393748934</v>
      </c>
    </row>
    <row r="761" spans="1:3" x14ac:dyDescent="0.3">
      <c r="A761">
        <v>735</v>
      </c>
      <c r="B761">
        <v>2.7176873766259022</v>
      </c>
      <c r="C761">
        <v>0.28231262337409779</v>
      </c>
    </row>
    <row r="762" spans="1:3" x14ac:dyDescent="0.3">
      <c r="A762">
        <v>736</v>
      </c>
      <c r="B762">
        <v>2.7918577180862529</v>
      </c>
      <c r="C762">
        <v>2.2081422819137471</v>
      </c>
    </row>
    <row r="763" spans="1:3" x14ac:dyDescent="0.3">
      <c r="A763">
        <v>737</v>
      </c>
      <c r="B763">
        <v>2.8043422535770999</v>
      </c>
      <c r="C763">
        <v>-0.80434225357709987</v>
      </c>
    </row>
    <row r="764" spans="1:3" x14ac:dyDescent="0.3">
      <c r="A764">
        <v>738</v>
      </c>
      <c r="B764">
        <v>2.9579306689001905</v>
      </c>
      <c r="C764">
        <v>-1.9579306689001905</v>
      </c>
    </row>
    <row r="765" spans="1:3" x14ac:dyDescent="0.3">
      <c r="A765">
        <v>739</v>
      </c>
      <c r="B765">
        <v>3.116402909061577</v>
      </c>
      <c r="C765">
        <v>-2.116402909061577</v>
      </c>
    </row>
    <row r="766" spans="1:3" x14ac:dyDescent="0.3">
      <c r="A766">
        <v>740</v>
      </c>
      <c r="B766">
        <v>3.5509461438746737</v>
      </c>
      <c r="C766">
        <v>-0.55094614387467367</v>
      </c>
    </row>
    <row r="767" spans="1:3" x14ac:dyDescent="0.3">
      <c r="A767">
        <v>741</v>
      </c>
      <c r="B767">
        <v>3.3464755395688779</v>
      </c>
      <c r="C767">
        <v>-1.3464755395688779</v>
      </c>
    </row>
    <row r="768" spans="1:3" x14ac:dyDescent="0.3">
      <c r="A768">
        <v>742</v>
      </c>
      <c r="B768">
        <v>3.3982492616042084</v>
      </c>
      <c r="C768">
        <v>2.6017507383957916</v>
      </c>
    </row>
    <row r="769" spans="1:3" x14ac:dyDescent="0.3">
      <c r="A769">
        <v>743</v>
      </c>
      <c r="B769">
        <v>2.7610980737172381</v>
      </c>
      <c r="C769">
        <v>1.2389019262827619</v>
      </c>
    </row>
    <row r="770" spans="1:3" x14ac:dyDescent="0.3">
      <c r="A770">
        <v>744</v>
      </c>
      <c r="B770">
        <v>4.0779181137857492</v>
      </c>
      <c r="C770">
        <v>-7.7918113785749199E-2</v>
      </c>
    </row>
    <row r="771" spans="1:3" x14ac:dyDescent="0.3">
      <c r="A771">
        <v>745</v>
      </c>
      <c r="B771">
        <v>2.3962125312144771</v>
      </c>
      <c r="C771">
        <v>-1.3962125312144771</v>
      </c>
    </row>
    <row r="772" spans="1:3" x14ac:dyDescent="0.3">
      <c r="A772">
        <v>746</v>
      </c>
      <c r="B772">
        <v>3.4923436163859565</v>
      </c>
      <c r="C772">
        <v>-1.4923436163859565</v>
      </c>
    </row>
    <row r="773" spans="1:3" x14ac:dyDescent="0.3">
      <c r="A773">
        <v>747</v>
      </c>
      <c r="B773">
        <v>2.532131594049928</v>
      </c>
      <c r="C773">
        <v>0.46786840595007195</v>
      </c>
    </row>
    <row r="774" spans="1:3" x14ac:dyDescent="0.3">
      <c r="A774">
        <v>748</v>
      </c>
      <c r="B774">
        <v>3.8648936690533535</v>
      </c>
      <c r="C774">
        <v>0.13510633094664648</v>
      </c>
    </row>
    <row r="775" spans="1:3" x14ac:dyDescent="0.3">
      <c r="A775">
        <v>749</v>
      </c>
      <c r="B775">
        <v>3.9559835602702735</v>
      </c>
      <c r="C775">
        <v>-1.9559835602702735</v>
      </c>
    </row>
    <row r="776" spans="1:3" x14ac:dyDescent="0.3">
      <c r="A776">
        <v>750</v>
      </c>
      <c r="B776">
        <v>3.297951162550623</v>
      </c>
      <c r="C776">
        <v>2.702048837449377</v>
      </c>
    </row>
    <row r="777" spans="1:3" x14ac:dyDescent="0.3">
      <c r="A777">
        <v>751</v>
      </c>
      <c r="B777">
        <v>3.3196184836134868</v>
      </c>
      <c r="C777">
        <v>1.6803815163865132</v>
      </c>
    </row>
    <row r="778" spans="1:3" x14ac:dyDescent="0.3">
      <c r="A778">
        <v>752</v>
      </c>
      <c r="B778">
        <v>3.7744981446391712</v>
      </c>
      <c r="C778">
        <v>-1.7744981446391712</v>
      </c>
    </row>
    <row r="779" spans="1:3" x14ac:dyDescent="0.3">
      <c r="A779">
        <v>753</v>
      </c>
      <c r="B779">
        <v>3.4413257260137842</v>
      </c>
      <c r="C779">
        <v>-0.44132572601378417</v>
      </c>
    </row>
    <row r="780" spans="1:3" x14ac:dyDescent="0.3">
      <c r="A780">
        <v>754</v>
      </c>
      <c r="B780">
        <v>3.5761682078061043</v>
      </c>
      <c r="C780">
        <v>-0.57616820780610434</v>
      </c>
    </row>
    <row r="781" spans="1:3" x14ac:dyDescent="0.3">
      <c r="A781">
        <v>755</v>
      </c>
      <c r="B781">
        <v>2.1097303722045471</v>
      </c>
      <c r="C781">
        <v>-0.10973037220454707</v>
      </c>
    </row>
    <row r="782" spans="1:3" x14ac:dyDescent="0.3">
      <c r="A782">
        <v>756</v>
      </c>
      <c r="B782">
        <v>3.2424691867422313</v>
      </c>
      <c r="C782">
        <v>-0.24246918674223128</v>
      </c>
    </row>
    <row r="783" spans="1:3" x14ac:dyDescent="0.3">
      <c r="A783">
        <v>757</v>
      </c>
      <c r="B783">
        <v>2.6679922298130769</v>
      </c>
      <c r="C783">
        <v>-0.66799222981307693</v>
      </c>
    </row>
    <row r="784" spans="1:3" x14ac:dyDescent="0.3">
      <c r="A784">
        <v>758</v>
      </c>
      <c r="B784">
        <v>2.6559970823231041</v>
      </c>
      <c r="C784">
        <v>0.34400291767689595</v>
      </c>
    </row>
    <row r="785" spans="1:3" x14ac:dyDescent="0.3">
      <c r="A785">
        <v>759</v>
      </c>
      <c r="B785">
        <v>3.1451120298496518</v>
      </c>
      <c r="C785">
        <v>3.8548879701503482</v>
      </c>
    </row>
    <row r="786" spans="1:3" x14ac:dyDescent="0.3">
      <c r="A786">
        <v>760</v>
      </c>
      <c r="B786">
        <v>3.6529979519062037</v>
      </c>
      <c r="C786">
        <v>-0.65299795190620369</v>
      </c>
    </row>
    <row r="787" spans="1:3" x14ac:dyDescent="0.3">
      <c r="A787">
        <v>761</v>
      </c>
      <c r="B787">
        <v>3.0003063425395919</v>
      </c>
      <c r="C787">
        <v>0.99969365746040806</v>
      </c>
    </row>
    <row r="788" spans="1:3" x14ac:dyDescent="0.3">
      <c r="A788">
        <v>762</v>
      </c>
      <c r="B788">
        <v>3.6947190301700465</v>
      </c>
      <c r="C788">
        <v>1.3052809698299535</v>
      </c>
    </row>
    <row r="789" spans="1:3" x14ac:dyDescent="0.3">
      <c r="A789">
        <v>763</v>
      </c>
      <c r="B789">
        <v>3.1170001376261816</v>
      </c>
      <c r="C789">
        <v>-1.1170001376261816</v>
      </c>
    </row>
    <row r="790" spans="1:3" x14ac:dyDescent="0.3">
      <c r="A790">
        <v>764</v>
      </c>
      <c r="B790">
        <v>4.7274584084687765</v>
      </c>
      <c r="C790">
        <v>-2.7274584084687765</v>
      </c>
    </row>
    <row r="791" spans="1:3" x14ac:dyDescent="0.3">
      <c r="A791">
        <v>765</v>
      </c>
      <c r="B791">
        <v>3.0872903248883525</v>
      </c>
      <c r="C791">
        <v>-1.0872903248883525</v>
      </c>
    </row>
    <row r="792" spans="1:3" x14ac:dyDescent="0.3">
      <c r="A792">
        <v>766</v>
      </c>
      <c r="B792">
        <v>3.6214078060277348</v>
      </c>
      <c r="C792">
        <v>2.3785921939722652</v>
      </c>
    </row>
    <row r="793" spans="1:3" x14ac:dyDescent="0.3">
      <c r="A793">
        <v>767</v>
      </c>
      <c r="B793">
        <v>3.2315492222665765</v>
      </c>
      <c r="C793">
        <v>-0.23154922226657648</v>
      </c>
    </row>
    <row r="794" spans="1:3" x14ac:dyDescent="0.3">
      <c r="A794">
        <v>768</v>
      </c>
      <c r="B794">
        <v>3.3713464541114555</v>
      </c>
      <c r="C794">
        <v>1.6286535458885445</v>
      </c>
    </row>
    <row r="795" spans="1:3" x14ac:dyDescent="0.3">
      <c r="A795">
        <v>769</v>
      </c>
      <c r="B795">
        <v>3.4929245861574034</v>
      </c>
      <c r="C795">
        <v>-2.4929245861574034</v>
      </c>
    </row>
    <row r="796" spans="1:3" x14ac:dyDescent="0.3">
      <c r="A796">
        <v>770</v>
      </c>
      <c r="B796">
        <v>4.2520105083601134</v>
      </c>
      <c r="C796">
        <v>-1.2520105083601134</v>
      </c>
    </row>
    <row r="797" spans="1:3" x14ac:dyDescent="0.3">
      <c r="A797">
        <v>771</v>
      </c>
      <c r="B797">
        <v>3.035906777958103</v>
      </c>
      <c r="C797">
        <v>-3.5906777958103042E-2</v>
      </c>
    </row>
    <row r="798" spans="1:3" x14ac:dyDescent="0.3">
      <c r="A798">
        <v>772</v>
      </c>
      <c r="B798">
        <v>3.1829830613412273</v>
      </c>
      <c r="C798">
        <v>-0.18298306134122733</v>
      </c>
    </row>
    <row r="799" spans="1:3" x14ac:dyDescent="0.3">
      <c r="A799">
        <v>773</v>
      </c>
      <c r="B799">
        <v>2.7591276977615444</v>
      </c>
      <c r="C799">
        <v>3.2408723022384556</v>
      </c>
    </row>
    <row r="800" spans="1:3" x14ac:dyDescent="0.3">
      <c r="A800">
        <v>774</v>
      </c>
      <c r="B800">
        <v>2.6730908356460139</v>
      </c>
      <c r="C800">
        <v>0.32690916435398609</v>
      </c>
    </row>
    <row r="801" spans="1:3" x14ac:dyDescent="0.3">
      <c r="A801">
        <v>775</v>
      </c>
      <c r="B801">
        <v>3.6743480852029098</v>
      </c>
      <c r="C801">
        <v>-1.6743480852029098</v>
      </c>
    </row>
    <row r="802" spans="1:3" x14ac:dyDescent="0.3">
      <c r="A802">
        <v>776</v>
      </c>
      <c r="B802">
        <v>3.0346378862401004</v>
      </c>
      <c r="C802">
        <v>-3.4637886240100446E-2</v>
      </c>
    </row>
    <row r="803" spans="1:3" x14ac:dyDescent="0.3">
      <c r="A803">
        <v>777</v>
      </c>
      <c r="B803">
        <v>3.9195751223595643</v>
      </c>
      <c r="C803">
        <v>1.0804248776404357</v>
      </c>
    </row>
    <row r="804" spans="1:3" x14ac:dyDescent="0.3">
      <c r="A804">
        <v>778</v>
      </c>
      <c r="B804">
        <v>3.2386347566556464</v>
      </c>
      <c r="C804">
        <v>-1.2386347566556464</v>
      </c>
    </row>
    <row r="805" spans="1:3" x14ac:dyDescent="0.3">
      <c r="A805">
        <v>779</v>
      </c>
      <c r="B805">
        <v>3.3695100696240701</v>
      </c>
      <c r="C805">
        <v>-0.36951006962407007</v>
      </c>
    </row>
    <row r="806" spans="1:3" x14ac:dyDescent="0.3">
      <c r="A806">
        <v>780</v>
      </c>
      <c r="B806">
        <v>3.437672611801371</v>
      </c>
      <c r="C806">
        <v>-1.437672611801371</v>
      </c>
    </row>
    <row r="807" spans="1:3" x14ac:dyDescent="0.3">
      <c r="A807">
        <v>781</v>
      </c>
      <c r="B807">
        <v>3.2113524258966519</v>
      </c>
      <c r="C807">
        <v>0.78864757410334807</v>
      </c>
    </row>
    <row r="808" spans="1:3" x14ac:dyDescent="0.3">
      <c r="A808">
        <v>782</v>
      </c>
      <c r="B808">
        <v>3.2494084354815205</v>
      </c>
      <c r="C808">
        <v>-1.2494084354815205</v>
      </c>
    </row>
    <row r="809" spans="1:3" x14ac:dyDescent="0.3">
      <c r="A809">
        <v>783</v>
      </c>
      <c r="B809">
        <v>3.8114074832599423</v>
      </c>
      <c r="C809">
        <v>-1.8114074832599423</v>
      </c>
    </row>
    <row r="810" spans="1:3" x14ac:dyDescent="0.3">
      <c r="A810">
        <v>784</v>
      </c>
      <c r="B810">
        <v>4.0666881130659966</v>
      </c>
      <c r="C810">
        <v>0.93331188693400335</v>
      </c>
    </row>
    <row r="811" spans="1:3" x14ac:dyDescent="0.3">
      <c r="A811">
        <v>785</v>
      </c>
      <c r="B811">
        <v>3.1568827264355352</v>
      </c>
      <c r="C811">
        <v>-1.1568827264355352</v>
      </c>
    </row>
    <row r="812" spans="1:3" x14ac:dyDescent="0.3">
      <c r="A812">
        <v>786</v>
      </c>
      <c r="B812">
        <v>3.8488588178323977</v>
      </c>
      <c r="C812">
        <v>0.15114118216760231</v>
      </c>
    </row>
    <row r="813" spans="1:3" x14ac:dyDescent="0.3">
      <c r="A813">
        <v>787</v>
      </c>
      <c r="B813">
        <v>4.355489325572826</v>
      </c>
      <c r="C813">
        <v>2.644510674427174</v>
      </c>
    </row>
    <row r="814" spans="1:3" x14ac:dyDescent="0.3">
      <c r="A814">
        <v>788</v>
      </c>
      <c r="B814">
        <v>2.775223099357488</v>
      </c>
      <c r="C814">
        <v>1.224776900642512</v>
      </c>
    </row>
    <row r="815" spans="1:3" x14ac:dyDescent="0.3">
      <c r="A815">
        <v>789</v>
      </c>
      <c r="B815">
        <v>3.4977903454944697</v>
      </c>
      <c r="C815">
        <v>-0.49779034549446965</v>
      </c>
    </row>
    <row r="816" spans="1:3" x14ac:dyDescent="0.3">
      <c r="A816">
        <v>790</v>
      </c>
      <c r="B816">
        <v>2.8997662822498862</v>
      </c>
      <c r="C816">
        <v>-0.8997662822498862</v>
      </c>
    </row>
    <row r="817" spans="1:3" x14ac:dyDescent="0.3">
      <c r="A817">
        <v>791</v>
      </c>
      <c r="B817">
        <v>3.8528584311522294</v>
      </c>
      <c r="C817">
        <v>1.1471415688477706</v>
      </c>
    </row>
    <row r="818" spans="1:3" x14ac:dyDescent="0.3">
      <c r="A818">
        <v>792</v>
      </c>
      <c r="B818">
        <v>3.8759857708951557</v>
      </c>
      <c r="C818">
        <v>0.12401422910484428</v>
      </c>
    </row>
    <row r="819" spans="1:3" x14ac:dyDescent="0.3">
      <c r="A819">
        <v>793</v>
      </c>
      <c r="B819">
        <v>4.0482265983705679</v>
      </c>
      <c r="C819">
        <v>-1.0482265983705679</v>
      </c>
    </row>
    <row r="820" spans="1:3" x14ac:dyDescent="0.3">
      <c r="A820">
        <v>794</v>
      </c>
      <c r="B820">
        <v>3.267377805912596</v>
      </c>
      <c r="C820">
        <v>1.732622194087404</v>
      </c>
    </row>
    <row r="821" spans="1:3" x14ac:dyDescent="0.3">
      <c r="A821">
        <v>795</v>
      </c>
      <c r="B821">
        <v>3.2124645176665432</v>
      </c>
      <c r="C821">
        <v>-3.2124645176665432</v>
      </c>
    </row>
    <row r="822" spans="1:3" x14ac:dyDescent="0.3">
      <c r="A822">
        <v>796</v>
      </c>
      <c r="B822">
        <v>2.5667562850748933</v>
      </c>
      <c r="C822">
        <v>1.4332437149251067</v>
      </c>
    </row>
    <row r="823" spans="1:3" x14ac:dyDescent="0.3">
      <c r="A823">
        <v>797</v>
      </c>
      <c r="B823">
        <v>3.4578989937927176</v>
      </c>
      <c r="C823">
        <v>1.5421010062072824</v>
      </c>
    </row>
    <row r="824" spans="1:3" x14ac:dyDescent="0.3">
      <c r="A824">
        <v>798</v>
      </c>
      <c r="B824">
        <v>3.5410370716258215</v>
      </c>
      <c r="C824">
        <v>0.45896292837417851</v>
      </c>
    </row>
    <row r="825" spans="1:3" x14ac:dyDescent="0.3">
      <c r="A825">
        <v>799</v>
      </c>
      <c r="B825">
        <v>3.1610432553414753</v>
      </c>
      <c r="C825">
        <v>1.8389567446585247</v>
      </c>
    </row>
    <row r="826" spans="1:3" x14ac:dyDescent="0.3">
      <c r="A826">
        <v>800</v>
      </c>
      <c r="B826">
        <v>3.0193019353572339</v>
      </c>
      <c r="C826">
        <v>-1.9301935357233901E-2</v>
      </c>
    </row>
    <row r="827" spans="1:3" x14ac:dyDescent="0.3">
      <c r="A827">
        <v>801</v>
      </c>
      <c r="B827">
        <v>3.2013005098325706</v>
      </c>
      <c r="C827">
        <v>0.79869949016742936</v>
      </c>
    </row>
    <row r="828" spans="1:3" x14ac:dyDescent="0.3">
      <c r="A828">
        <v>802</v>
      </c>
      <c r="B828">
        <v>3.0612333475273283</v>
      </c>
      <c r="C828">
        <v>-2.0612333475273283</v>
      </c>
    </row>
    <row r="829" spans="1:3" x14ac:dyDescent="0.3">
      <c r="A829">
        <v>803</v>
      </c>
      <c r="B829">
        <v>2.7198373456319187</v>
      </c>
      <c r="C829">
        <v>-0.7198373456319187</v>
      </c>
    </row>
    <row r="830" spans="1:3" x14ac:dyDescent="0.3">
      <c r="A830">
        <v>804</v>
      </c>
      <c r="B830">
        <v>2.5529672210256211</v>
      </c>
      <c r="C830">
        <v>0.44703277897437887</v>
      </c>
    </row>
    <row r="831" spans="1:3" x14ac:dyDescent="0.3">
      <c r="A831">
        <v>805</v>
      </c>
      <c r="B831">
        <v>4.2258242372209009</v>
      </c>
      <c r="C831">
        <v>-1.2258242372209009</v>
      </c>
    </row>
    <row r="832" spans="1:3" x14ac:dyDescent="0.3">
      <c r="A832">
        <v>806</v>
      </c>
      <c r="B832">
        <v>3.6126791267329335</v>
      </c>
      <c r="C832">
        <v>3.3873208732670665</v>
      </c>
    </row>
    <row r="833" spans="1:3" x14ac:dyDescent="0.3">
      <c r="A833">
        <v>807</v>
      </c>
      <c r="B833">
        <v>3.829127063235124</v>
      </c>
      <c r="C833">
        <v>1.170872936764876</v>
      </c>
    </row>
    <row r="834" spans="1:3" x14ac:dyDescent="0.3">
      <c r="A834">
        <v>808</v>
      </c>
      <c r="B834">
        <v>3.4260109318433303</v>
      </c>
      <c r="C834">
        <v>1.5739890681566697</v>
      </c>
    </row>
    <row r="835" spans="1:3" x14ac:dyDescent="0.3">
      <c r="A835">
        <v>809</v>
      </c>
      <c r="B835">
        <v>2.6614912500380901</v>
      </c>
      <c r="C835">
        <v>-1.6614912500380901</v>
      </c>
    </row>
    <row r="836" spans="1:3" x14ac:dyDescent="0.3">
      <c r="A836">
        <v>810</v>
      </c>
      <c r="B836">
        <v>3.3506719914550231</v>
      </c>
      <c r="C836">
        <v>-1.3506719914550231</v>
      </c>
    </row>
    <row r="837" spans="1:3" x14ac:dyDescent="0.3">
      <c r="A837">
        <v>811</v>
      </c>
      <c r="B837">
        <v>3.0519598254452354</v>
      </c>
      <c r="C837">
        <v>-1.0519598254452354</v>
      </c>
    </row>
    <row r="838" spans="1:3" x14ac:dyDescent="0.3">
      <c r="A838">
        <v>812</v>
      </c>
      <c r="B838">
        <v>2.7329171074048659</v>
      </c>
      <c r="C838">
        <v>-1.7329171074048659</v>
      </c>
    </row>
    <row r="839" spans="1:3" x14ac:dyDescent="0.3">
      <c r="A839">
        <v>813</v>
      </c>
      <c r="B839">
        <v>3.0091845737656717</v>
      </c>
      <c r="C839">
        <v>0.99081542623432828</v>
      </c>
    </row>
    <row r="840" spans="1:3" x14ac:dyDescent="0.3">
      <c r="A840">
        <v>814</v>
      </c>
      <c r="B840">
        <v>3.1401662727224151</v>
      </c>
      <c r="C840">
        <v>-1.1401662727224151</v>
      </c>
    </row>
    <row r="841" spans="1:3" x14ac:dyDescent="0.3">
      <c r="A841">
        <v>815</v>
      </c>
      <c r="B841">
        <v>4.0259096729306849</v>
      </c>
      <c r="C841">
        <v>-1.0259096729306849</v>
      </c>
    </row>
    <row r="842" spans="1:3" x14ac:dyDescent="0.3">
      <c r="A842">
        <v>816</v>
      </c>
      <c r="B842">
        <v>3.0042933136073509</v>
      </c>
      <c r="C842">
        <v>0.99570668639264914</v>
      </c>
    </row>
    <row r="843" spans="1:3" x14ac:dyDescent="0.3">
      <c r="A843">
        <v>817</v>
      </c>
      <c r="B843">
        <v>3.7980103023895446</v>
      </c>
      <c r="C843">
        <v>0.20198969761045538</v>
      </c>
    </row>
    <row r="844" spans="1:3" x14ac:dyDescent="0.3">
      <c r="A844">
        <v>818</v>
      </c>
      <c r="B844">
        <v>2.9733542360533072</v>
      </c>
      <c r="C844">
        <v>-0.97335423605330718</v>
      </c>
    </row>
    <row r="845" spans="1:3" x14ac:dyDescent="0.3">
      <c r="A845">
        <v>819</v>
      </c>
      <c r="B845">
        <v>4.128041936642159</v>
      </c>
      <c r="C845">
        <v>-0.12804193664215902</v>
      </c>
    </row>
    <row r="846" spans="1:3" x14ac:dyDescent="0.3">
      <c r="A846">
        <v>820</v>
      </c>
      <c r="B846">
        <v>2.754230951523164</v>
      </c>
      <c r="C846">
        <v>-1.754230951523164</v>
      </c>
    </row>
    <row r="847" spans="1:3" x14ac:dyDescent="0.3">
      <c r="A847">
        <v>821</v>
      </c>
      <c r="B847">
        <v>3.3518874782580168</v>
      </c>
      <c r="C847">
        <v>-0.35188747825801681</v>
      </c>
    </row>
    <row r="848" spans="1:3" x14ac:dyDescent="0.3">
      <c r="A848">
        <v>822</v>
      </c>
      <c r="B848">
        <v>3.4864241587427789</v>
      </c>
      <c r="C848">
        <v>1.5135758412572211</v>
      </c>
    </row>
    <row r="849" spans="1:3" x14ac:dyDescent="0.3">
      <c r="A849">
        <v>823</v>
      </c>
      <c r="B849">
        <v>2.890320566980324</v>
      </c>
      <c r="C849">
        <v>-0.89032056698032402</v>
      </c>
    </row>
    <row r="850" spans="1:3" x14ac:dyDescent="0.3">
      <c r="A850">
        <v>824</v>
      </c>
      <c r="B850">
        <v>3.2900901747579443</v>
      </c>
      <c r="C850">
        <v>1.7099098252420557</v>
      </c>
    </row>
    <row r="851" spans="1:3" x14ac:dyDescent="0.3">
      <c r="A851">
        <v>825</v>
      </c>
      <c r="B851">
        <v>2.8119408754644493</v>
      </c>
      <c r="C851">
        <v>0.18805912453555074</v>
      </c>
    </row>
    <row r="852" spans="1:3" x14ac:dyDescent="0.3">
      <c r="A852">
        <v>826</v>
      </c>
      <c r="B852">
        <v>2.8891972916177902</v>
      </c>
      <c r="C852">
        <v>-2.8891972916177902</v>
      </c>
    </row>
    <row r="853" spans="1:3" x14ac:dyDescent="0.3">
      <c r="A853">
        <v>827</v>
      </c>
      <c r="B853">
        <v>2.9320882011479017</v>
      </c>
      <c r="C853">
        <v>1.0679117988520983</v>
      </c>
    </row>
    <row r="854" spans="1:3" x14ac:dyDescent="0.3">
      <c r="A854">
        <v>828</v>
      </c>
      <c r="B854">
        <v>3.3207707174124375</v>
      </c>
      <c r="C854">
        <v>2.6792292825875625</v>
      </c>
    </row>
    <row r="855" spans="1:3" x14ac:dyDescent="0.3">
      <c r="A855">
        <v>829</v>
      </c>
      <c r="B855">
        <v>3.4631609246618771</v>
      </c>
      <c r="C855">
        <v>-2.4631609246618771</v>
      </c>
    </row>
    <row r="856" spans="1:3" x14ac:dyDescent="0.3">
      <c r="A856">
        <v>830</v>
      </c>
      <c r="B856">
        <v>3.3713158821467935</v>
      </c>
      <c r="C856">
        <v>-1.3713158821467935</v>
      </c>
    </row>
    <row r="857" spans="1:3" x14ac:dyDescent="0.3">
      <c r="A857">
        <v>831</v>
      </c>
      <c r="B857">
        <v>3.0784681617095511</v>
      </c>
      <c r="C857">
        <v>-1.0784681617095511</v>
      </c>
    </row>
    <row r="858" spans="1:3" x14ac:dyDescent="0.3">
      <c r="A858">
        <v>832</v>
      </c>
      <c r="B858">
        <v>3.5145338340892183</v>
      </c>
      <c r="C858">
        <v>-2.5145338340892183</v>
      </c>
    </row>
    <row r="859" spans="1:3" x14ac:dyDescent="0.3">
      <c r="A859">
        <v>833</v>
      </c>
      <c r="B859">
        <v>3.3453536065995215</v>
      </c>
      <c r="C859">
        <v>1.6546463934004785</v>
      </c>
    </row>
    <row r="860" spans="1:3" x14ac:dyDescent="0.3">
      <c r="A860">
        <v>834</v>
      </c>
      <c r="B860">
        <v>3.3922224384694184</v>
      </c>
      <c r="C860">
        <v>-0.3922224384694184</v>
      </c>
    </row>
    <row r="861" spans="1:3" x14ac:dyDescent="0.3">
      <c r="A861">
        <v>835</v>
      </c>
      <c r="B861">
        <v>3.4046254143381396</v>
      </c>
      <c r="C861">
        <v>2.5953745856618604</v>
      </c>
    </row>
    <row r="862" spans="1:3" x14ac:dyDescent="0.3">
      <c r="A862">
        <v>836</v>
      </c>
      <c r="B862">
        <v>2.7804415418798425</v>
      </c>
      <c r="C862">
        <v>0.21955845812015751</v>
      </c>
    </row>
    <row r="863" spans="1:3" x14ac:dyDescent="0.3">
      <c r="A863">
        <v>837</v>
      </c>
      <c r="B863">
        <v>2.7095115101861151</v>
      </c>
      <c r="C863">
        <v>1.2904884898138849</v>
      </c>
    </row>
    <row r="864" spans="1:3" x14ac:dyDescent="0.3">
      <c r="A864">
        <v>838</v>
      </c>
      <c r="B864">
        <v>3.3161196418305865</v>
      </c>
      <c r="C864">
        <v>-0.3161196418305865</v>
      </c>
    </row>
    <row r="865" spans="1:3" x14ac:dyDescent="0.3">
      <c r="A865">
        <v>839</v>
      </c>
      <c r="B865">
        <v>2.7044460771503864</v>
      </c>
      <c r="C865">
        <v>-1.7044460771503864</v>
      </c>
    </row>
    <row r="866" spans="1:3" x14ac:dyDescent="0.3">
      <c r="A866">
        <v>840</v>
      </c>
      <c r="B866">
        <v>3.5042548385497096</v>
      </c>
      <c r="C866">
        <v>2.4957451614502904</v>
      </c>
    </row>
    <row r="867" spans="1:3" x14ac:dyDescent="0.3">
      <c r="A867">
        <v>841</v>
      </c>
      <c r="B867">
        <v>4.2686603740528399</v>
      </c>
      <c r="C867">
        <v>-1.2686603740528399</v>
      </c>
    </row>
    <row r="868" spans="1:3" x14ac:dyDescent="0.3">
      <c r="A868">
        <v>842</v>
      </c>
      <c r="B868">
        <v>3.5722962771713798</v>
      </c>
      <c r="C868">
        <v>0.42770372282862024</v>
      </c>
    </row>
    <row r="869" spans="1:3" x14ac:dyDescent="0.3">
      <c r="A869">
        <v>843</v>
      </c>
      <c r="B869">
        <v>2.9383408271283491</v>
      </c>
      <c r="C869">
        <v>3.0616591728716509</v>
      </c>
    </row>
    <row r="870" spans="1:3" x14ac:dyDescent="0.3">
      <c r="A870">
        <v>844</v>
      </c>
      <c r="B870">
        <v>2.7064747631575035</v>
      </c>
      <c r="C870">
        <v>0.29352523684249654</v>
      </c>
    </row>
    <row r="871" spans="1:3" x14ac:dyDescent="0.3">
      <c r="A871">
        <v>845</v>
      </c>
      <c r="B871">
        <v>4.2089340439505376</v>
      </c>
      <c r="C871">
        <v>2.7910659560494624</v>
      </c>
    </row>
    <row r="872" spans="1:3" x14ac:dyDescent="0.3">
      <c r="A872">
        <v>846</v>
      </c>
      <c r="B872">
        <v>3.6022359342958508</v>
      </c>
      <c r="C872">
        <v>-2.6022359342958508</v>
      </c>
    </row>
    <row r="873" spans="1:3" x14ac:dyDescent="0.3">
      <c r="A873">
        <v>847</v>
      </c>
      <c r="B873">
        <v>3.8983103786657196</v>
      </c>
      <c r="C873">
        <v>1.1016896213342804</v>
      </c>
    </row>
    <row r="874" spans="1:3" x14ac:dyDescent="0.3">
      <c r="A874">
        <v>848</v>
      </c>
      <c r="B874">
        <v>2.840829688177136</v>
      </c>
      <c r="C874">
        <v>-1.840829688177136</v>
      </c>
    </row>
    <row r="875" spans="1:3" x14ac:dyDescent="0.3">
      <c r="A875">
        <v>849</v>
      </c>
      <c r="B875">
        <v>3.3277333880196776</v>
      </c>
      <c r="C875">
        <v>-1.3277333880196776</v>
      </c>
    </row>
    <row r="876" spans="1:3" x14ac:dyDescent="0.3">
      <c r="A876">
        <v>850</v>
      </c>
      <c r="B876">
        <v>3.2375140524386583</v>
      </c>
      <c r="C876">
        <v>0.76248594756134169</v>
      </c>
    </row>
    <row r="877" spans="1:3" x14ac:dyDescent="0.3">
      <c r="A877">
        <v>851</v>
      </c>
      <c r="B877">
        <v>3.5911177737817561</v>
      </c>
      <c r="C877">
        <v>-2.5911177737817561</v>
      </c>
    </row>
    <row r="878" spans="1:3" x14ac:dyDescent="0.3">
      <c r="A878">
        <v>852</v>
      </c>
      <c r="B878">
        <v>2.8427972371383086</v>
      </c>
      <c r="C878">
        <v>-0.84279723713830856</v>
      </c>
    </row>
    <row r="879" spans="1:3" x14ac:dyDescent="0.3">
      <c r="A879">
        <v>853</v>
      </c>
      <c r="B879">
        <v>3.5407201052284307</v>
      </c>
      <c r="C879">
        <v>-0.54072010522843073</v>
      </c>
    </row>
    <row r="880" spans="1:3" x14ac:dyDescent="0.3">
      <c r="A880">
        <v>854</v>
      </c>
      <c r="B880">
        <v>2.6770778067137728</v>
      </c>
      <c r="C880">
        <v>-0.67707780671377282</v>
      </c>
    </row>
    <row r="881" spans="1:3" x14ac:dyDescent="0.3">
      <c r="A881">
        <v>855</v>
      </c>
      <c r="B881">
        <v>3.2865843177295178</v>
      </c>
      <c r="C881">
        <v>0.71341568227048224</v>
      </c>
    </row>
    <row r="882" spans="1:3" x14ac:dyDescent="0.3">
      <c r="A882">
        <v>856</v>
      </c>
      <c r="B882">
        <v>3.4559900602927143</v>
      </c>
      <c r="C882">
        <v>-1.4559900602927143</v>
      </c>
    </row>
    <row r="883" spans="1:3" x14ac:dyDescent="0.3">
      <c r="A883">
        <v>857</v>
      </c>
      <c r="B883">
        <v>2.9703975729829795</v>
      </c>
      <c r="C883">
        <v>-1.9703975729829795</v>
      </c>
    </row>
    <row r="884" spans="1:3" x14ac:dyDescent="0.3">
      <c r="A884">
        <v>858</v>
      </c>
      <c r="B884">
        <v>2.99603729458887</v>
      </c>
      <c r="C884">
        <v>3.00396270541113</v>
      </c>
    </row>
    <row r="885" spans="1:3" x14ac:dyDescent="0.3">
      <c r="A885">
        <v>859</v>
      </c>
      <c r="B885">
        <v>3.0402069827473905</v>
      </c>
      <c r="C885">
        <v>-4.0206982747390541E-2</v>
      </c>
    </row>
    <row r="886" spans="1:3" x14ac:dyDescent="0.3">
      <c r="A886">
        <v>860</v>
      </c>
      <c r="B886">
        <v>2.6893394279235885</v>
      </c>
      <c r="C886">
        <v>-0.68933942792358849</v>
      </c>
    </row>
    <row r="887" spans="1:3" x14ac:dyDescent="0.3">
      <c r="A887">
        <v>861</v>
      </c>
      <c r="B887">
        <v>3.3056258397920293</v>
      </c>
      <c r="C887">
        <v>-0.30562583979202929</v>
      </c>
    </row>
    <row r="888" spans="1:3" x14ac:dyDescent="0.3">
      <c r="A888">
        <v>862</v>
      </c>
      <c r="B888">
        <v>3.0632077415074885</v>
      </c>
      <c r="C888">
        <v>-2.0632077415074885</v>
      </c>
    </row>
    <row r="889" spans="1:3" x14ac:dyDescent="0.3">
      <c r="A889">
        <v>863</v>
      </c>
      <c r="B889">
        <v>4.2518880691845355</v>
      </c>
      <c r="C889">
        <v>-0.25188806918453555</v>
      </c>
    </row>
    <row r="890" spans="1:3" x14ac:dyDescent="0.3">
      <c r="A890">
        <v>864</v>
      </c>
      <c r="B890">
        <v>2.8358839310498993</v>
      </c>
      <c r="C890">
        <v>-0.83588393104989933</v>
      </c>
    </row>
    <row r="891" spans="1:3" x14ac:dyDescent="0.3">
      <c r="A891">
        <v>865</v>
      </c>
      <c r="B891">
        <v>3.8966912911568894</v>
      </c>
      <c r="C891">
        <v>1.1033087088431106</v>
      </c>
    </row>
    <row r="892" spans="1:3" x14ac:dyDescent="0.3">
      <c r="A892">
        <v>866</v>
      </c>
      <c r="B892">
        <v>3.0295769612797336</v>
      </c>
      <c r="C892">
        <v>0.97042303872026636</v>
      </c>
    </row>
    <row r="893" spans="1:3" x14ac:dyDescent="0.3">
      <c r="A893">
        <v>867</v>
      </c>
      <c r="B893">
        <v>3.9321055293203382</v>
      </c>
      <c r="C893">
        <v>2.0678944706796618</v>
      </c>
    </row>
    <row r="894" spans="1:3" x14ac:dyDescent="0.3">
      <c r="A894">
        <v>868</v>
      </c>
      <c r="B894">
        <v>2.7516617691898411</v>
      </c>
      <c r="C894">
        <v>0.24833823081015893</v>
      </c>
    </row>
    <row r="895" spans="1:3" x14ac:dyDescent="0.3">
      <c r="A895">
        <v>869</v>
      </c>
      <c r="B895">
        <v>3.389323329769113</v>
      </c>
      <c r="C895">
        <v>-1.389323329769113</v>
      </c>
    </row>
    <row r="896" spans="1:3" x14ac:dyDescent="0.3">
      <c r="A896">
        <v>870</v>
      </c>
      <c r="B896">
        <v>2.1975707478196709</v>
      </c>
      <c r="C896">
        <v>-2.1975707478196709</v>
      </c>
    </row>
    <row r="897" spans="1:3" x14ac:dyDescent="0.3">
      <c r="A897">
        <v>871</v>
      </c>
      <c r="B897">
        <v>3.3164257559697807</v>
      </c>
      <c r="C897">
        <v>2.6835742440302193</v>
      </c>
    </row>
    <row r="898" spans="1:3" x14ac:dyDescent="0.3">
      <c r="A898">
        <v>872</v>
      </c>
      <c r="B898">
        <v>2.9356491482915765</v>
      </c>
      <c r="C898">
        <v>1.0643508517084235</v>
      </c>
    </row>
    <row r="899" spans="1:3" x14ac:dyDescent="0.3">
      <c r="A899">
        <v>873</v>
      </c>
      <c r="B899">
        <v>4.0130064507280805</v>
      </c>
      <c r="C899">
        <v>-2.0130064507280805</v>
      </c>
    </row>
    <row r="900" spans="1:3" x14ac:dyDescent="0.3">
      <c r="A900">
        <v>874</v>
      </c>
      <c r="B900">
        <v>2.8713621932503468</v>
      </c>
      <c r="C900">
        <v>0.12863780674965319</v>
      </c>
    </row>
    <row r="901" spans="1:3" x14ac:dyDescent="0.3">
      <c r="A901">
        <v>875</v>
      </c>
      <c r="B901">
        <v>2.6210070565021106</v>
      </c>
      <c r="C901">
        <v>0.37899294349788937</v>
      </c>
    </row>
    <row r="902" spans="1:3" x14ac:dyDescent="0.3">
      <c r="A902">
        <v>876</v>
      </c>
      <c r="B902">
        <v>3.6903472566825131</v>
      </c>
      <c r="C902">
        <v>0.30965274331748693</v>
      </c>
    </row>
    <row r="903" spans="1:3" x14ac:dyDescent="0.3">
      <c r="A903">
        <v>877</v>
      </c>
      <c r="B903">
        <v>2.6626705506480581</v>
      </c>
      <c r="C903">
        <v>-0.66267055064805813</v>
      </c>
    </row>
    <row r="904" spans="1:3" x14ac:dyDescent="0.3">
      <c r="A904">
        <v>878</v>
      </c>
      <c r="B904">
        <v>3.1496407118936114</v>
      </c>
      <c r="C904">
        <v>1.8503592881063886</v>
      </c>
    </row>
    <row r="905" spans="1:3" x14ac:dyDescent="0.3">
      <c r="A905">
        <v>879</v>
      </c>
      <c r="B905">
        <v>3.6643631324317552</v>
      </c>
      <c r="C905">
        <v>-0.66436313243175515</v>
      </c>
    </row>
    <row r="906" spans="1:3" x14ac:dyDescent="0.3">
      <c r="A906">
        <v>880</v>
      </c>
      <c r="B906">
        <v>3.3248804144826463</v>
      </c>
      <c r="C906">
        <v>2.6751195855173537</v>
      </c>
    </row>
    <row r="907" spans="1:3" x14ac:dyDescent="0.3">
      <c r="A907">
        <v>881</v>
      </c>
      <c r="B907">
        <v>3.3048179332356922</v>
      </c>
      <c r="C907">
        <v>0.69518206676430783</v>
      </c>
    </row>
    <row r="908" spans="1:3" x14ac:dyDescent="0.3">
      <c r="A908">
        <v>882</v>
      </c>
      <c r="B908">
        <v>2.8277825172670905</v>
      </c>
      <c r="C908">
        <v>0.17221748273290949</v>
      </c>
    </row>
    <row r="909" spans="1:3" x14ac:dyDescent="0.3">
      <c r="A909">
        <v>883</v>
      </c>
      <c r="B909">
        <v>4.2259008351346941</v>
      </c>
      <c r="C909">
        <v>-3.2259008351346941</v>
      </c>
    </row>
    <row r="910" spans="1:3" x14ac:dyDescent="0.3">
      <c r="A910">
        <v>884</v>
      </c>
      <c r="B910">
        <v>3.7495672653092256</v>
      </c>
      <c r="C910">
        <v>2.2504327346907744</v>
      </c>
    </row>
    <row r="911" spans="1:3" x14ac:dyDescent="0.3">
      <c r="A911">
        <v>885</v>
      </c>
      <c r="B911">
        <v>2.8195158440588379</v>
      </c>
      <c r="C911">
        <v>4.1804841559411621</v>
      </c>
    </row>
    <row r="912" spans="1:3" x14ac:dyDescent="0.3">
      <c r="A912">
        <v>886</v>
      </c>
      <c r="B912">
        <v>3.0847238835523583</v>
      </c>
      <c r="C912">
        <v>-1.0847238835523583</v>
      </c>
    </row>
    <row r="913" spans="1:3" x14ac:dyDescent="0.3">
      <c r="A913">
        <v>887</v>
      </c>
      <c r="B913">
        <v>3.5726562590863269</v>
      </c>
      <c r="C913">
        <v>0.42734374091367311</v>
      </c>
    </row>
    <row r="914" spans="1:3" x14ac:dyDescent="0.3">
      <c r="A914">
        <v>888</v>
      </c>
      <c r="B914">
        <v>3.4640825373105595</v>
      </c>
      <c r="C914">
        <v>-1.4640825373105595</v>
      </c>
    </row>
    <row r="915" spans="1:3" x14ac:dyDescent="0.3">
      <c r="A915">
        <v>889</v>
      </c>
      <c r="B915">
        <v>2.9910915374616334</v>
      </c>
      <c r="C915">
        <v>-1.9910915374616334</v>
      </c>
    </row>
    <row r="916" spans="1:3" x14ac:dyDescent="0.3">
      <c r="A916">
        <v>890</v>
      </c>
      <c r="B916">
        <v>4.0851865898773632</v>
      </c>
      <c r="C916">
        <v>0.91481341012263684</v>
      </c>
    </row>
    <row r="917" spans="1:3" x14ac:dyDescent="0.3">
      <c r="A917">
        <v>891</v>
      </c>
      <c r="B917">
        <v>3.33488727066521</v>
      </c>
      <c r="C917">
        <v>2.66511272933479</v>
      </c>
    </row>
    <row r="918" spans="1:3" x14ac:dyDescent="0.3">
      <c r="A918">
        <v>892</v>
      </c>
      <c r="B918">
        <v>3.4976436408188549</v>
      </c>
      <c r="C918">
        <v>1.5023563591811451</v>
      </c>
    </row>
    <row r="919" spans="1:3" x14ac:dyDescent="0.3">
      <c r="A919">
        <v>893</v>
      </c>
      <c r="B919">
        <v>3.7745747425529643</v>
      </c>
      <c r="C919">
        <v>-0.77457474255296432</v>
      </c>
    </row>
    <row r="920" spans="1:3" x14ac:dyDescent="0.3">
      <c r="A920">
        <v>894</v>
      </c>
      <c r="B920">
        <v>2.4098825653692502</v>
      </c>
      <c r="C920">
        <v>2.5901174346307498</v>
      </c>
    </row>
    <row r="921" spans="1:3" x14ac:dyDescent="0.3">
      <c r="A921">
        <v>895</v>
      </c>
      <c r="B921">
        <v>3.5318745327767873</v>
      </c>
      <c r="C921">
        <v>2.4681254672232127</v>
      </c>
    </row>
    <row r="922" spans="1:3" x14ac:dyDescent="0.3">
      <c r="A922">
        <v>896</v>
      </c>
      <c r="B922">
        <v>2.8616205570318334</v>
      </c>
      <c r="C922">
        <v>1.1383794429681666</v>
      </c>
    </row>
    <row r="923" spans="1:3" x14ac:dyDescent="0.3">
      <c r="A923">
        <v>897</v>
      </c>
      <c r="B923">
        <v>3.1775443091504418</v>
      </c>
      <c r="C923">
        <v>0.82245569084955816</v>
      </c>
    </row>
    <row r="924" spans="1:3" x14ac:dyDescent="0.3">
      <c r="A924">
        <v>898</v>
      </c>
      <c r="B924">
        <v>3.6331039268861969</v>
      </c>
      <c r="C924">
        <v>3.3668960731138031</v>
      </c>
    </row>
    <row r="925" spans="1:3" x14ac:dyDescent="0.3">
      <c r="A925">
        <v>899</v>
      </c>
      <c r="B925">
        <v>3.8166694141291018</v>
      </c>
      <c r="C925">
        <v>-0.81666941412910177</v>
      </c>
    </row>
    <row r="926" spans="1:3" x14ac:dyDescent="0.3">
      <c r="A926">
        <v>900</v>
      </c>
      <c r="B926">
        <v>3.1330928266525668</v>
      </c>
      <c r="C926">
        <v>-0.13309282665256683</v>
      </c>
    </row>
    <row r="927" spans="1:3" x14ac:dyDescent="0.3">
      <c r="A927">
        <v>901</v>
      </c>
      <c r="B927">
        <v>4.3239695298646161</v>
      </c>
      <c r="C927">
        <v>-0.32396952986461613</v>
      </c>
    </row>
    <row r="928" spans="1:3" x14ac:dyDescent="0.3">
      <c r="A928">
        <v>902</v>
      </c>
      <c r="B928">
        <v>3.1464275483048625</v>
      </c>
      <c r="C928">
        <v>-2.1464275483048625</v>
      </c>
    </row>
    <row r="929" spans="1:3" x14ac:dyDescent="0.3">
      <c r="A929">
        <v>903</v>
      </c>
      <c r="B929">
        <v>3.1229480715920528</v>
      </c>
      <c r="C929">
        <v>-1.1229480715920528</v>
      </c>
    </row>
    <row r="930" spans="1:3" x14ac:dyDescent="0.3">
      <c r="A930">
        <v>904</v>
      </c>
      <c r="B930">
        <v>2.8299414348550398</v>
      </c>
      <c r="C930">
        <v>1.1700585651449602</v>
      </c>
    </row>
    <row r="931" spans="1:3" x14ac:dyDescent="0.3">
      <c r="A931">
        <v>905</v>
      </c>
      <c r="B931">
        <v>3.2292680210362747</v>
      </c>
      <c r="C931">
        <v>-0.22926802103627475</v>
      </c>
    </row>
    <row r="932" spans="1:3" x14ac:dyDescent="0.3">
      <c r="A932">
        <v>906</v>
      </c>
      <c r="B932">
        <v>3.7123510250543057</v>
      </c>
      <c r="C932">
        <v>0.2876489749456943</v>
      </c>
    </row>
    <row r="933" spans="1:3" x14ac:dyDescent="0.3">
      <c r="A933">
        <v>907</v>
      </c>
      <c r="B933">
        <v>2.3372719205330901</v>
      </c>
      <c r="C933">
        <v>0.66272807946690993</v>
      </c>
    </row>
    <row r="934" spans="1:3" x14ac:dyDescent="0.3">
      <c r="A934">
        <v>908</v>
      </c>
      <c r="B934">
        <v>3.9956575660679889</v>
      </c>
      <c r="C934">
        <v>4.3424339320110583E-3</v>
      </c>
    </row>
    <row r="935" spans="1:3" x14ac:dyDescent="0.3">
      <c r="A935">
        <v>909</v>
      </c>
      <c r="B935">
        <v>2.813171562204551</v>
      </c>
      <c r="C935">
        <v>-0.813171562204551</v>
      </c>
    </row>
    <row r="936" spans="1:3" x14ac:dyDescent="0.3">
      <c r="A936">
        <v>910</v>
      </c>
      <c r="B936">
        <v>4.0724720714024798</v>
      </c>
      <c r="C936">
        <v>-2.0724720714024798</v>
      </c>
    </row>
    <row r="937" spans="1:3" x14ac:dyDescent="0.3">
      <c r="A937">
        <v>911</v>
      </c>
      <c r="B937">
        <v>3.3195749838977591</v>
      </c>
      <c r="C937">
        <v>1.6804250161022409</v>
      </c>
    </row>
    <row r="938" spans="1:3" x14ac:dyDescent="0.3">
      <c r="A938">
        <v>912</v>
      </c>
      <c r="B938">
        <v>4.221837266153142</v>
      </c>
      <c r="C938">
        <v>1.778162733846858</v>
      </c>
    </row>
    <row r="939" spans="1:3" x14ac:dyDescent="0.3">
      <c r="A939">
        <v>913</v>
      </c>
      <c r="B939">
        <v>3.32266978614786</v>
      </c>
      <c r="C939">
        <v>-2.32266978614786</v>
      </c>
    </row>
    <row r="940" spans="1:3" x14ac:dyDescent="0.3">
      <c r="A940">
        <v>914</v>
      </c>
      <c r="B940">
        <v>2.9757565796639169</v>
      </c>
      <c r="C940">
        <v>2.4243420336083066E-2</v>
      </c>
    </row>
    <row r="941" spans="1:3" x14ac:dyDescent="0.3">
      <c r="A941">
        <v>915</v>
      </c>
      <c r="B941">
        <v>3.8539317522387435</v>
      </c>
      <c r="C941">
        <v>-0.85393175223874351</v>
      </c>
    </row>
    <row r="942" spans="1:3" x14ac:dyDescent="0.3">
      <c r="A942">
        <v>916</v>
      </c>
      <c r="B942">
        <v>2.8348414046580968</v>
      </c>
      <c r="C942">
        <v>-0.83484140465809675</v>
      </c>
    </row>
    <row r="943" spans="1:3" x14ac:dyDescent="0.3">
      <c r="A943">
        <v>917</v>
      </c>
      <c r="B943">
        <v>2.608455794090013</v>
      </c>
      <c r="C943">
        <v>-2.608455794090013</v>
      </c>
    </row>
    <row r="944" spans="1:3" x14ac:dyDescent="0.3">
      <c r="A944">
        <v>918</v>
      </c>
      <c r="B944">
        <v>2.7350612471560911</v>
      </c>
      <c r="C944">
        <v>1.2649387528439089</v>
      </c>
    </row>
    <row r="945" spans="1:3" x14ac:dyDescent="0.3">
      <c r="A945">
        <v>919</v>
      </c>
      <c r="B945">
        <v>3.3014097974236178</v>
      </c>
      <c r="C945">
        <v>0.69859020257638216</v>
      </c>
    </row>
    <row r="946" spans="1:3" x14ac:dyDescent="0.3">
      <c r="A946">
        <v>920</v>
      </c>
      <c r="B946">
        <v>3.3517773885342868</v>
      </c>
      <c r="C946">
        <v>-1.3517773885342868</v>
      </c>
    </row>
    <row r="947" spans="1:3" x14ac:dyDescent="0.3">
      <c r="A947">
        <v>921</v>
      </c>
      <c r="B947">
        <v>2.4994035699496466</v>
      </c>
      <c r="C947">
        <v>2.5005964300503534</v>
      </c>
    </row>
    <row r="948" spans="1:3" x14ac:dyDescent="0.3">
      <c r="A948">
        <v>922</v>
      </c>
      <c r="B948">
        <v>2.8279127488479232</v>
      </c>
      <c r="C948">
        <v>-0.82791274884792321</v>
      </c>
    </row>
    <row r="949" spans="1:3" x14ac:dyDescent="0.3">
      <c r="A949">
        <v>923</v>
      </c>
      <c r="B949">
        <v>3.4960964344277912</v>
      </c>
      <c r="C949">
        <v>-1.4960964344277912</v>
      </c>
    </row>
    <row r="950" spans="1:3" x14ac:dyDescent="0.3">
      <c r="A950">
        <v>924</v>
      </c>
      <c r="B950">
        <v>3.9519965892025146</v>
      </c>
      <c r="C950">
        <v>1.0480034107974854</v>
      </c>
    </row>
    <row r="951" spans="1:3" x14ac:dyDescent="0.3">
      <c r="A951">
        <v>925</v>
      </c>
      <c r="B951">
        <v>3.4101924789752833</v>
      </c>
      <c r="C951">
        <v>0.58980752102471667</v>
      </c>
    </row>
    <row r="952" spans="1:3" x14ac:dyDescent="0.3">
      <c r="A952">
        <v>926</v>
      </c>
      <c r="B952">
        <v>3.7981635275183079</v>
      </c>
      <c r="C952">
        <v>-1.7981635275183079</v>
      </c>
    </row>
    <row r="953" spans="1:3" x14ac:dyDescent="0.3">
      <c r="A953">
        <v>927</v>
      </c>
      <c r="B953">
        <v>3.6583264227029169</v>
      </c>
      <c r="C953">
        <v>0.34167357729708314</v>
      </c>
    </row>
    <row r="954" spans="1:3" x14ac:dyDescent="0.3">
      <c r="A954">
        <v>928</v>
      </c>
      <c r="B954">
        <v>4.0541288529139887</v>
      </c>
      <c r="C954">
        <v>-3.0541288529139887</v>
      </c>
    </row>
    <row r="955" spans="1:3" x14ac:dyDescent="0.3">
      <c r="A955">
        <v>929</v>
      </c>
      <c r="B955">
        <v>2.9587068929312728</v>
      </c>
      <c r="C955">
        <v>-0.95870689293127276</v>
      </c>
    </row>
    <row r="956" spans="1:3" x14ac:dyDescent="0.3">
      <c r="A956">
        <v>930</v>
      </c>
      <c r="B956">
        <v>3.4270593563019669</v>
      </c>
      <c r="C956">
        <v>-1.4270593563019669</v>
      </c>
    </row>
    <row r="957" spans="1:3" x14ac:dyDescent="0.3">
      <c r="A957">
        <v>931</v>
      </c>
      <c r="B957">
        <v>3.0470528525254967</v>
      </c>
      <c r="C957">
        <v>-1.0470528525254967</v>
      </c>
    </row>
    <row r="958" spans="1:3" x14ac:dyDescent="0.3">
      <c r="A958">
        <v>932</v>
      </c>
      <c r="B958">
        <v>3.0124416707583395</v>
      </c>
      <c r="C958">
        <v>-2.0124416707583395</v>
      </c>
    </row>
    <row r="959" spans="1:3" x14ac:dyDescent="0.3">
      <c r="A959">
        <v>933</v>
      </c>
      <c r="B959">
        <v>4.1155027155820214</v>
      </c>
      <c r="C959">
        <v>-2.1155027155820214</v>
      </c>
    </row>
    <row r="960" spans="1:3" x14ac:dyDescent="0.3">
      <c r="A960">
        <v>934</v>
      </c>
      <c r="B960">
        <v>3.109850742120237</v>
      </c>
      <c r="C960">
        <v>2.890149257879763</v>
      </c>
    </row>
    <row r="961" spans="1:3" x14ac:dyDescent="0.3">
      <c r="A961">
        <v>935</v>
      </c>
      <c r="B961">
        <v>3.4532689433848591</v>
      </c>
      <c r="C961">
        <v>0.54673105661514088</v>
      </c>
    </row>
    <row r="962" spans="1:3" x14ac:dyDescent="0.3">
      <c r="A962">
        <v>936</v>
      </c>
      <c r="B962">
        <v>3.0608053978968788</v>
      </c>
      <c r="C962">
        <v>-3.0608053978968788</v>
      </c>
    </row>
    <row r="963" spans="1:3" x14ac:dyDescent="0.3">
      <c r="A963">
        <v>937</v>
      </c>
      <c r="B963">
        <v>3.2013005098325706</v>
      </c>
      <c r="C963">
        <v>-1.2013005098325706</v>
      </c>
    </row>
    <row r="964" spans="1:3" x14ac:dyDescent="0.3">
      <c r="A964">
        <v>938</v>
      </c>
      <c r="B964">
        <v>3.5241450131771699</v>
      </c>
      <c r="C964">
        <v>3.4758549868228301</v>
      </c>
    </row>
    <row r="965" spans="1:3" x14ac:dyDescent="0.3">
      <c r="A965">
        <v>939</v>
      </c>
      <c r="B965">
        <v>3.3620307292790295</v>
      </c>
      <c r="C965">
        <v>-0.36203072927902946</v>
      </c>
    </row>
    <row r="966" spans="1:3" x14ac:dyDescent="0.3">
      <c r="A966">
        <v>940</v>
      </c>
      <c r="B966">
        <v>3.1593129875786237</v>
      </c>
      <c r="C966">
        <v>-1.1593129875786237</v>
      </c>
    </row>
    <row r="967" spans="1:3" x14ac:dyDescent="0.3">
      <c r="A967">
        <v>941</v>
      </c>
      <c r="B967">
        <v>2.5178650846450759</v>
      </c>
      <c r="C967">
        <v>-1.5178650846450759</v>
      </c>
    </row>
    <row r="968" spans="1:3" x14ac:dyDescent="0.3">
      <c r="A968">
        <v>942</v>
      </c>
      <c r="B968">
        <v>3.1039735721534987</v>
      </c>
      <c r="C968">
        <v>-1.1039735721534987</v>
      </c>
    </row>
    <row r="969" spans="1:3" x14ac:dyDescent="0.3">
      <c r="A969">
        <v>943</v>
      </c>
      <c r="B969">
        <v>2.7611289736458375</v>
      </c>
      <c r="C969">
        <v>3.2388710263541625</v>
      </c>
    </row>
    <row r="970" spans="1:3" x14ac:dyDescent="0.3">
      <c r="A970">
        <v>944</v>
      </c>
      <c r="B970">
        <v>2.8684876792259075</v>
      </c>
      <c r="C970">
        <v>-0.86848767922590753</v>
      </c>
    </row>
    <row r="971" spans="1:3" x14ac:dyDescent="0.3">
      <c r="A971">
        <v>945</v>
      </c>
      <c r="B971">
        <v>3.3593726647757185</v>
      </c>
      <c r="C971">
        <v>3.6406273352242815</v>
      </c>
    </row>
    <row r="972" spans="1:3" x14ac:dyDescent="0.3">
      <c r="A972">
        <v>946</v>
      </c>
      <c r="B972">
        <v>3.7677076203588902</v>
      </c>
      <c r="C972">
        <v>-0.76770762035889017</v>
      </c>
    </row>
    <row r="973" spans="1:3" x14ac:dyDescent="0.3">
      <c r="A973">
        <v>947</v>
      </c>
      <c r="B973">
        <v>3.2702930365780385</v>
      </c>
      <c r="C973">
        <v>1.7297069634219615</v>
      </c>
    </row>
    <row r="974" spans="1:3" x14ac:dyDescent="0.3">
      <c r="A974">
        <v>948</v>
      </c>
      <c r="B974">
        <v>3.3606229609859302</v>
      </c>
      <c r="C974">
        <v>3.6393770390140698</v>
      </c>
    </row>
    <row r="975" spans="1:3" x14ac:dyDescent="0.3">
      <c r="A975">
        <v>949</v>
      </c>
      <c r="B975">
        <v>3.1073605743710018</v>
      </c>
      <c r="C975">
        <v>-2.1073605743710018</v>
      </c>
    </row>
    <row r="976" spans="1:3" x14ac:dyDescent="0.3">
      <c r="A976">
        <v>950</v>
      </c>
      <c r="B976">
        <v>2.9952234696279771</v>
      </c>
      <c r="C976">
        <v>-2.9952234696279771</v>
      </c>
    </row>
    <row r="977" spans="1:3" x14ac:dyDescent="0.3">
      <c r="A977">
        <v>951</v>
      </c>
      <c r="B977">
        <v>3.2035740317604993</v>
      </c>
      <c r="C977">
        <v>0.79642596823950074</v>
      </c>
    </row>
    <row r="978" spans="1:3" x14ac:dyDescent="0.3">
      <c r="A978">
        <v>952</v>
      </c>
      <c r="B978">
        <v>3.2386104374381803</v>
      </c>
      <c r="C978">
        <v>-0.23861043743818033</v>
      </c>
    </row>
    <row r="979" spans="1:3" x14ac:dyDescent="0.3">
      <c r="A979">
        <v>953</v>
      </c>
      <c r="B979">
        <v>3.799082042791861</v>
      </c>
      <c r="C979">
        <v>0.20091795720813899</v>
      </c>
    </row>
    <row r="980" spans="1:3" x14ac:dyDescent="0.3">
      <c r="A980">
        <v>954</v>
      </c>
      <c r="B980">
        <v>3.1786353800478553</v>
      </c>
      <c r="C980">
        <v>-1.1786353800478553</v>
      </c>
    </row>
    <row r="981" spans="1:3" x14ac:dyDescent="0.3">
      <c r="A981">
        <v>955</v>
      </c>
      <c r="B981">
        <v>3.5607618760434647</v>
      </c>
      <c r="C981">
        <v>2.4392381239565353</v>
      </c>
    </row>
    <row r="982" spans="1:3" x14ac:dyDescent="0.3">
      <c r="A982">
        <v>956</v>
      </c>
      <c r="B982">
        <v>3.4026056596570138</v>
      </c>
      <c r="C982">
        <v>0.59739434034298622</v>
      </c>
    </row>
    <row r="983" spans="1:3" x14ac:dyDescent="0.3">
      <c r="A983">
        <v>957</v>
      </c>
      <c r="B983">
        <v>4.1701340450358408</v>
      </c>
      <c r="C983">
        <v>-1.1701340450358408</v>
      </c>
    </row>
    <row r="984" spans="1:3" x14ac:dyDescent="0.3">
      <c r="A984">
        <v>958</v>
      </c>
      <c r="B984">
        <v>2.3160706406324327</v>
      </c>
      <c r="C984">
        <v>0.68392935936756727</v>
      </c>
    </row>
    <row r="985" spans="1:3" x14ac:dyDescent="0.3">
      <c r="A985">
        <v>959</v>
      </c>
      <c r="B985">
        <v>2.818665729919537</v>
      </c>
      <c r="C985">
        <v>-0.81866572991953701</v>
      </c>
    </row>
    <row r="986" spans="1:3" x14ac:dyDescent="0.3">
      <c r="A986">
        <v>960</v>
      </c>
      <c r="B986">
        <v>2.9827915370485916</v>
      </c>
      <c r="C986">
        <v>-1.9827915370485916</v>
      </c>
    </row>
    <row r="987" spans="1:3" x14ac:dyDescent="0.3">
      <c r="A987">
        <v>961</v>
      </c>
      <c r="B987">
        <v>3.5607618760434647</v>
      </c>
      <c r="C987">
        <v>2.4392381239565353</v>
      </c>
    </row>
    <row r="988" spans="1:3" x14ac:dyDescent="0.3">
      <c r="A988">
        <v>962</v>
      </c>
      <c r="B988">
        <v>3.5505260279995037</v>
      </c>
      <c r="C988">
        <v>-2.5505260279995037</v>
      </c>
    </row>
    <row r="989" spans="1:3" x14ac:dyDescent="0.3">
      <c r="A989">
        <v>963</v>
      </c>
      <c r="B989">
        <v>3.0188568494506844</v>
      </c>
      <c r="C989">
        <v>-1.8856849450684443E-2</v>
      </c>
    </row>
    <row r="990" spans="1:3" x14ac:dyDescent="0.3">
      <c r="A990">
        <v>964</v>
      </c>
      <c r="B990">
        <v>3.295035931885181</v>
      </c>
      <c r="C990">
        <v>-2.295035931885181</v>
      </c>
    </row>
    <row r="991" spans="1:3" x14ac:dyDescent="0.3">
      <c r="A991">
        <v>965</v>
      </c>
      <c r="B991">
        <v>2.9897293019129911</v>
      </c>
      <c r="C991">
        <v>2.0102706980870089</v>
      </c>
    </row>
    <row r="992" spans="1:3" x14ac:dyDescent="0.3">
      <c r="A992">
        <v>966</v>
      </c>
      <c r="B992">
        <v>2.7647817343963275</v>
      </c>
      <c r="C992">
        <v>-0.76478173439632746</v>
      </c>
    </row>
    <row r="993" spans="1:3" x14ac:dyDescent="0.3">
      <c r="A993">
        <v>967</v>
      </c>
      <c r="B993">
        <v>3.2648210277948588</v>
      </c>
      <c r="C993">
        <v>1.7351789722051412</v>
      </c>
    </row>
    <row r="994" spans="1:3" x14ac:dyDescent="0.3">
      <c r="A994">
        <v>968</v>
      </c>
      <c r="B994">
        <v>3.8072404469137791</v>
      </c>
      <c r="C994">
        <v>0.19275955308622095</v>
      </c>
    </row>
    <row r="995" spans="1:3" x14ac:dyDescent="0.3">
      <c r="A995">
        <v>969</v>
      </c>
      <c r="B995">
        <v>3.7865923844692104</v>
      </c>
      <c r="C995">
        <v>1.2134076155307896</v>
      </c>
    </row>
    <row r="996" spans="1:3" x14ac:dyDescent="0.3">
      <c r="A996">
        <v>970</v>
      </c>
      <c r="B996">
        <v>2.5734219886911798</v>
      </c>
      <c r="C996">
        <v>-0.57342198869117977</v>
      </c>
    </row>
    <row r="997" spans="1:3" x14ac:dyDescent="0.3">
      <c r="A997">
        <v>971</v>
      </c>
      <c r="B997">
        <v>3.1001099443558182</v>
      </c>
      <c r="C997">
        <v>-0.10010994435581821</v>
      </c>
    </row>
    <row r="998" spans="1:3" x14ac:dyDescent="0.3">
      <c r="A998">
        <v>972</v>
      </c>
      <c r="B998">
        <v>4.0040050300575789</v>
      </c>
      <c r="C998">
        <v>2.9959949699424211</v>
      </c>
    </row>
    <row r="999" spans="1:3" x14ac:dyDescent="0.3">
      <c r="A999">
        <v>973</v>
      </c>
      <c r="B999">
        <v>2.9240276450537879</v>
      </c>
      <c r="C999">
        <v>-1.9240276450537879</v>
      </c>
    </row>
    <row r="1000" spans="1:3" x14ac:dyDescent="0.3">
      <c r="A1000">
        <v>974</v>
      </c>
      <c r="B1000">
        <v>2.2457115196579842</v>
      </c>
      <c r="C1000">
        <v>-0.24571151965798421</v>
      </c>
    </row>
    <row r="1001" spans="1:3" x14ac:dyDescent="0.3">
      <c r="A1001">
        <v>975</v>
      </c>
      <c r="B1001">
        <v>2.8681140216224144</v>
      </c>
      <c r="C1001">
        <v>1.1318859783775856</v>
      </c>
    </row>
    <row r="1002" spans="1:3" x14ac:dyDescent="0.3">
      <c r="A1002">
        <v>976</v>
      </c>
      <c r="B1002">
        <v>3.4179590644513524</v>
      </c>
      <c r="C1002">
        <v>-2.4179590644513524</v>
      </c>
    </row>
    <row r="1003" spans="1:3" x14ac:dyDescent="0.3">
      <c r="A1003">
        <v>977</v>
      </c>
      <c r="B1003">
        <v>3.9847538693546638</v>
      </c>
      <c r="C1003">
        <v>-0.9847538693546638</v>
      </c>
    </row>
    <row r="1004" spans="1:3" x14ac:dyDescent="0.3">
      <c r="A1004">
        <v>978</v>
      </c>
      <c r="B1004">
        <v>3.76757620393948</v>
      </c>
      <c r="C1004">
        <v>-0.76757620393948001</v>
      </c>
    </row>
    <row r="1005" spans="1:3" x14ac:dyDescent="0.3">
      <c r="A1005">
        <v>979</v>
      </c>
      <c r="B1005">
        <v>3.3307715237334712</v>
      </c>
      <c r="C1005">
        <v>-0.33077152373347118</v>
      </c>
    </row>
    <row r="1006" spans="1:3" x14ac:dyDescent="0.3">
      <c r="A1006">
        <v>980</v>
      </c>
      <c r="B1006">
        <v>3.4583116248749346</v>
      </c>
      <c r="C1006">
        <v>0.5416883751250654</v>
      </c>
    </row>
    <row r="1007" spans="1:3" x14ac:dyDescent="0.3">
      <c r="A1007">
        <v>981</v>
      </c>
      <c r="B1007">
        <v>2.8450805915386539</v>
      </c>
      <c r="C1007">
        <v>-1.8450805915386539</v>
      </c>
    </row>
    <row r="1008" spans="1:3" x14ac:dyDescent="0.3">
      <c r="A1008">
        <v>982</v>
      </c>
      <c r="B1008">
        <v>3.3920693304809735</v>
      </c>
      <c r="C1008">
        <v>-0.39206933048097348</v>
      </c>
    </row>
    <row r="1009" spans="1:3" x14ac:dyDescent="0.3">
      <c r="A1009">
        <v>983</v>
      </c>
      <c r="B1009">
        <v>2.6656740450444518</v>
      </c>
      <c r="C1009">
        <v>-1.6656740450444518</v>
      </c>
    </row>
    <row r="1010" spans="1:3" x14ac:dyDescent="0.3">
      <c r="A1010">
        <v>984</v>
      </c>
      <c r="B1010">
        <v>2.9260049382974165</v>
      </c>
      <c r="C1010">
        <v>-0.92600493829741648</v>
      </c>
    </row>
    <row r="1011" spans="1:3" x14ac:dyDescent="0.3">
      <c r="A1011">
        <v>985</v>
      </c>
      <c r="B1011">
        <v>3.6490568620412609</v>
      </c>
      <c r="C1011">
        <v>2.3509431379587391</v>
      </c>
    </row>
    <row r="1012" spans="1:3" x14ac:dyDescent="0.3">
      <c r="A1012">
        <v>986</v>
      </c>
      <c r="B1012">
        <v>3.221744563385283</v>
      </c>
      <c r="C1012">
        <v>0.77825543661471697</v>
      </c>
    </row>
    <row r="1013" spans="1:3" x14ac:dyDescent="0.3">
      <c r="A1013">
        <v>987</v>
      </c>
      <c r="B1013">
        <v>3.236811153135736</v>
      </c>
      <c r="C1013">
        <v>0.76318884686426403</v>
      </c>
    </row>
    <row r="1014" spans="1:3" x14ac:dyDescent="0.3">
      <c r="A1014">
        <v>988</v>
      </c>
      <c r="B1014">
        <v>3.4587670439903651</v>
      </c>
      <c r="C1014">
        <v>1.5412329560096349</v>
      </c>
    </row>
    <row r="1015" spans="1:3" x14ac:dyDescent="0.3">
      <c r="A1015">
        <v>989</v>
      </c>
      <c r="B1015">
        <v>2.6432861475260108</v>
      </c>
      <c r="C1015">
        <v>-2.6432861475260108</v>
      </c>
    </row>
    <row r="1016" spans="1:3" x14ac:dyDescent="0.3">
      <c r="A1016">
        <v>990</v>
      </c>
      <c r="B1016">
        <v>2.4446615260417595</v>
      </c>
      <c r="C1016">
        <v>-1.4446615260417595</v>
      </c>
    </row>
    <row r="1017" spans="1:3" x14ac:dyDescent="0.3">
      <c r="A1017">
        <v>991</v>
      </c>
      <c r="B1017">
        <v>3.2940771458257032</v>
      </c>
      <c r="C1017">
        <v>3.7059228541742968</v>
      </c>
    </row>
    <row r="1018" spans="1:3" x14ac:dyDescent="0.3">
      <c r="A1018">
        <v>992</v>
      </c>
      <c r="B1018">
        <v>3.5604438885864087</v>
      </c>
      <c r="C1018">
        <v>0.4395561114135913</v>
      </c>
    </row>
    <row r="1019" spans="1:3" x14ac:dyDescent="0.3">
      <c r="A1019">
        <v>993</v>
      </c>
      <c r="B1019">
        <v>3.7649993650886313</v>
      </c>
      <c r="C1019">
        <v>0.23500063491136869</v>
      </c>
    </row>
    <row r="1020" spans="1:3" x14ac:dyDescent="0.3">
      <c r="A1020">
        <v>994</v>
      </c>
      <c r="B1020">
        <v>3.437672611801371</v>
      </c>
      <c r="C1020">
        <v>0.56232738819862904</v>
      </c>
    </row>
    <row r="1021" spans="1:3" x14ac:dyDescent="0.3">
      <c r="A1021">
        <v>995</v>
      </c>
      <c r="B1021">
        <v>4.0363322153277057</v>
      </c>
      <c r="C1021">
        <v>0.9636677846722943</v>
      </c>
    </row>
    <row r="1022" spans="1:3" x14ac:dyDescent="0.3">
      <c r="A1022">
        <v>996</v>
      </c>
      <c r="B1022">
        <v>2.9232384319148577</v>
      </c>
      <c r="C1022">
        <v>7.676156808514234E-2</v>
      </c>
    </row>
    <row r="1023" spans="1:3" x14ac:dyDescent="0.3">
      <c r="A1023">
        <v>997</v>
      </c>
      <c r="B1023">
        <v>3.125822089066431</v>
      </c>
      <c r="C1023">
        <v>0.874177910933569</v>
      </c>
    </row>
    <row r="1024" spans="1:3" x14ac:dyDescent="0.3">
      <c r="A1024">
        <v>998</v>
      </c>
      <c r="B1024">
        <v>3.2240527865702111</v>
      </c>
      <c r="C1024">
        <v>3.7759472134297889</v>
      </c>
    </row>
    <row r="1025" spans="1:3" x14ac:dyDescent="0.3">
      <c r="A1025">
        <v>999</v>
      </c>
      <c r="B1025">
        <v>2.7873086640739166</v>
      </c>
      <c r="C1025">
        <v>1.2126913359260834</v>
      </c>
    </row>
    <row r="1026" spans="1:3" x14ac:dyDescent="0.3">
      <c r="A1026">
        <v>1000</v>
      </c>
      <c r="B1026">
        <v>3.4042123124503387</v>
      </c>
      <c r="C1026">
        <v>2.5957876875496613</v>
      </c>
    </row>
    <row r="1027" spans="1:3" x14ac:dyDescent="0.3">
      <c r="A1027">
        <v>1001</v>
      </c>
      <c r="B1027">
        <v>3.3480287289539667</v>
      </c>
      <c r="C1027">
        <v>-1.3480287289539667</v>
      </c>
    </row>
    <row r="1028" spans="1:3" x14ac:dyDescent="0.3">
      <c r="A1028">
        <v>1002</v>
      </c>
      <c r="B1028">
        <v>3.1349628011932023</v>
      </c>
      <c r="C1028">
        <v>-0.13496280119320225</v>
      </c>
    </row>
    <row r="1029" spans="1:3" x14ac:dyDescent="0.3">
      <c r="A1029">
        <v>1003</v>
      </c>
      <c r="B1029">
        <v>4.0255368576888539</v>
      </c>
      <c r="C1029">
        <v>-2.5536857688853942E-2</v>
      </c>
    </row>
    <row r="1030" spans="1:3" x14ac:dyDescent="0.3">
      <c r="A1030">
        <v>1004</v>
      </c>
      <c r="B1030">
        <v>3.4499214715387216</v>
      </c>
      <c r="C1030">
        <v>-1.4499214715387216</v>
      </c>
    </row>
    <row r="1031" spans="1:3" x14ac:dyDescent="0.3">
      <c r="A1031">
        <v>1005</v>
      </c>
      <c r="B1031">
        <v>2.8934956985759186</v>
      </c>
      <c r="C1031">
        <v>2.1065043014240814</v>
      </c>
    </row>
    <row r="1032" spans="1:3" x14ac:dyDescent="0.3">
      <c r="A1032">
        <v>1006</v>
      </c>
      <c r="B1032">
        <v>3.4270826722456467</v>
      </c>
      <c r="C1032">
        <v>0.57291732775435333</v>
      </c>
    </row>
    <row r="1033" spans="1:3" x14ac:dyDescent="0.3">
      <c r="A1033">
        <v>1007</v>
      </c>
      <c r="B1033">
        <v>3.3574662732700178</v>
      </c>
      <c r="C1033">
        <v>0.64253372672998221</v>
      </c>
    </row>
    <row r="1034" spans="1:3" x14ac:dyDescent="0.3">
      <c r="A1034">
        <v>1008</v>
      </c>
      <c r="B1034">
        <v>3.1606010497389403</v>
      </c>
      <c r="C1034">
        <v>0.83939895026105971</v>
      </c>
    </row>
    <row r="1035" spans="1:3" x14ac:dyDescent="0.3">
      <c r="A1035">
        <v>1009</v>
      </c>
      <c r="B1035">
        <v>3.7482611689310801</v>
      </c>
      <c r="C1035">
        <v>-1.7482611689310801</v>
      </c>
    </row>
    <row r="1036" spans="1:3" x14ac:dyDescent="0.3">
      <c r="A1036">
        <v>1010</v>
      </c>
      <c r="B1036">
        <v>3.3713464541114555</v>
      </c>
      <c r="C1036">
        <v>2.6286535458885445</v>
      </c>
    </row>
    <row r="1037" spans="1:3" x14ac:dyDescent="0.3">
      <c r="A1037">
        <v>1011</v>
      </c>
      <c r="B1037">
        <v>4.0560829151376563</v>
      </c>
      <c r="C1037">
        <v>1.9439170848623437</v>
      </c>
    </row>
    <row r="1038" spans="1:3" x14ac:dyDescent="0.3">
      <c r="A1038">
        <v>1012</v>
      </c>
      <c r="B1038">
        <v>3.3105694589426831</v>
      </c>
      <c r="C1038">
        <v>-1.3105694589426831</v>
      </c>
    </row>
    <row r="1039" spans="1:3" x14ac:dyDescent="0.3">
      <c r="A1039">
        <v>1013</v>
      </c>
      <c r="B1039">
        <v>2.9688894574698428</v>
      </c>
      <c r="C1039">
        <v>-2.9688894574698428</v>
      </c>
    </row>
    <row r="1040" spans="1:3" x14ac:dyDescent="0.3">
      <c r="A1040">
        <v>1014</v>
      </c>
      <c r="B1040">
        <v>2.5496527031169558</v>
      </c>
      <c r="C1040">
        <v>0.4503472968830442</v>
      </c>
    </row>
    <row r="1041" spans="1:3" x14ac:dyDescent="0.3">
      <c r="A1041">
        <v>1015</v>
      </c>
      <c r="B1041">
        <v>3.3150798315783909</v>
      </c>
      <c r="C1041">
        <v>-0.31507983157839092</v>
      </c>
    </row>
    <row r="1042" spans="1:3" x14ac:dyDescent="0.3">
      <c r="A1042">
        <v>1016</v>
      </c>
      <c r="B1042">
        <v>3.6433256762211914</v>
      </c>
      <c r="C1042">
        <v>-0.64332567622119141</v>
      </c>
    </row>
    <row r="1043" spans="1:3" x14ac:dyDescent="0.3">
      <c r="A1043">
        <v>1017</v>
      </c>
      <c r="B1043">
        <v>4.071989962031406</v>
      </c>
      <c r="C1043">
        <v>0.92801003796859405</v>
      </c>
    </row>
    <row r="1044" spans="1:3" x14ac:dyDescent="0.3">
      <c r="A1044">
        <v>1018</v>
      </c>
      <c r="B1044">
        <v>4.0481500004567748</v>
      </c>
      <c r="C1044">
        <v>0.95184999954322524</v>
      </c>
    </row>
    <row r="1045" spans="1:3" x14ac:dyDescent="0.3">
      <c r="A1045">
        <v>1019</v>
      </c>
      <c r="B1045">
        <v>3.490113021666148</v>
      </c>
      <c r="C1045">
        <v>1.509886978333852</v>
      </c>
    </row>
    <row r="1046" spans="1:3" x14ac:dyDescent="0.3">
      <c r="A1046">
        <v>1020</v>
      </c>
      <c r="B1046">
        <v>3.400203316046404</v>
      </c>
      <c r="C1046">
        <v>0.59979668395359598</v>
      </c>
    </row>
    <row r="1047" spans="1:3" x14ac:dyDescent="0.3">
      <c r="A1047">
        <v>1021</v>
      </c>
      <c r="B1047">
        <v>4.0666115151522044</v>
      </c>
      <c r="C1047">
        <v>-1.0666115151522044</v>
      </c>
    </row>
    <row r="1048" spans="1:3" x14ac:dyDescent="0.3">
      <c r="A1048">
        <v>1022</v>
      </c>
      <c r="B1048">
        <v>2.7226578385399871</v>
      </c>
      <c r="C1048">
        <v>-0.72265783853998711</v>
      </c>
    </row>
    <row r="1049" spans="1:3" x14ac:dyDescent="0.3">
      <c r="A1049">
        <v>1023</v>
      </c>
      <c r="B1049">
        <v>2.8684876792259075</v>
      </c>
      <c r="C1049">
        <v>1.1315123207740925</v>
      </c>
    </row>
    <row r="1050" spans="1:3" x14ac:dyDescent="0.3">
      <c r="A1050">
        <v>1024</v>
      </c>
      <c r="B1050">
        <v>3.5537097314248802</v>
      </c>
      <c r="C1050">
        <v>-1.5537097314248802</v>
      </c>
    </row>
    <row r="1051" spans="1:3" x14ac:dyDescent="0.3">
      <c r="A1051">
        <v>1025</v>
      </c>
      <c r="B1051">
        <v>3.0650969753250088</v>
      </c>
      <c r="C1051">
        <v>0.9349030246749912</v>
      </c>
    </row>
    <row r="1052" spans="1:3" x14ac:dyDescent="0.3">
      <c r="A1052">
        <v>1026</v>
      </c>
      <c r="B1052">
        <v>3.3837784710950274</v>
      </c>
      <c r="C1052">
        <v>-2.3837784710950274</v>
      </c>
    </row>
    <row r="1053" spans="1:3" x14ac:dyDescent="0.3">
      <c r="A1053">
        <v>1027</v>
      </c>
      <c r="B1053">
        <v>3.2975510481195673</v>
      </c>
      <c r="C1053">
        <v>-1.2975510481195673</v>
      </c>
    </row>
    <row r="1054" spans="1:3" x14ac:dyDescent="0.3">
      <c r="A1054">
        <v>1028</v>
      </c>
      <c r="B1054">
        <v>2.6214422488392048</v>
      </c>
      <c r="C1054">
        <v>0.37855775116079515</v>
      </c>
    </row>
    <row r="1055" spans="1:3" x14ac:dyDescent="0.3">
      <c r="A1055">
        <v>1029</v>
      </c>
      <c r="B1055">
        <v>3.1229480715920528</v>
      </c>
      <c r="C1055">
        <v>-0.12294807159205279</v>
      </c>
    </row>
    <row r="1056" spans="1:3" x14ac:dyDescent="0.3">
      <c r="A1056">
        <v>1030</v>
      </c>
      <c r="B1056">
        <v>3.5909737075776702</v>
      </c>
      <c r="C1056">
        <v>0.4090262924223298</v>
      </c>
    </row>
    <row r="1057" spans="1:3" x14ac:dyDescent="0.3">
      <c r="A1057">
        <v>1031</v>
      </c>
      <c r="B1057">
        <v>3.726911035634374</v>
      </c>
      <c r="C1057">
        <v>0.27308896436562602</v>
      </c>
    </row>
    <row r="1058" spans="1:3" x14ac:dyDescent="0.3">
      <c r="A1058">
        <v>1032</v>
      </c>
      <c r="B1058">
        <v>3.208437195231209</v>
      </c>
      <c r="C1058">
        <v>-0.20843719523120896</v>
      </c>
    </row>
    <row r="1059" spans="1:3" x14ac:dyDescent="0.3">
      <c r="A1059">
        <v>1033</v>
      </c>
      <c r="B1059">
        <v>2.8109740469530533</v>
      </c>
      <c r="C1059">
        <v>-0.81097404695305331</v>
      </c>
    </row>
    <row r="1060" spans="1:3" x14ac:dyDescent="0.3">
      <c r="A1060">
        <v>1034</v>
      </c>
      <c r="B1060">
        <v>3.8648170711395604</v>
      </c>
      <c r="C1060">
        <v>-2.8648170711395604</v>
      </c>
    </row>
    <row r="1061" spans="1:3" x14ac:dyDescent="0.3">
      <c r="A1061">
        <v>1035</v>
      </c>
      <c r="B1061">
        <v>3.9520770448824583</v>
      </c>
      <c r="C1061">
        <v>4.7922955117541743E-2</v>
      </c>
    </row>
    <row r="1062" spans="1:3" x14ac:dyDescent="0.3">
      <c r="A1062">
        <v>1036</v>
      </c>
      <c r="B1062">
        <v>3.7983519656377585</v>
      </c>
      <c r="C1062">
        <v>-0.79835196563775845</v>
      </c>
    </row>
    <row r="1063" spans="1:3" x14ac:dyDescent="0.3">
      <c r="A1063">
        <v>1037</v>
      </c>
      <c r="B1063">
        <v>3.1330228932495774</v>
      </c>
      <c r="C1063">
        <v>-2.1330228932495774</v>
      </c>
    </row>
    <row r="1064" spans="1:3" x14ac:dyDescent="0.3">
      <c r="A1064">
        <v>1038</v>
      </c>
      <c r="B1064">
        <v>3.1021026446600883</v>
      </c>
      <c r="C1064">
        <v>-3.1021026446600883</v>
      </c>
    </row>
    <row r="1065" spans="1:3" x14ac:dyDescent="0.3">
      <c r="A1065">
        <v>1039</v>
      </c>
      <c r="B1065">
        <v>3.4268350271758474</v>
      </c>
      <c r="C1065">
        <v>-1.4268350271758474</v>
      </c>
    </row>
    <row r="1066" spans="1:3" x14ac:dyDescent="0.3">
      <c r="A1066">
        <v>1040</v>
      </c>
      <c r="B1066">
        <v>3.8334267180529915</v>
      </c>
      <c r="C1066">
        <v>-0.83342671805299151</v>
      </c>
    </row>
    <row r="1067" spans="1:3" x14ac:dyDescent="0.3">
      <c r="A1067">
        <v>1041</v>
      </c>
      <c r="B1067">
        <v>3.2456445813508941</v>
      </c>
      <c r="C1067">
        <v>0.75435541864910594</v>
      </c>
    </row>
    <row r="1068" spans="1:3" x14ac:dyDescent="0.3">
      <c r="A1068">
        <v>1042</v>
      </c>
      <c r="B1068">
        <v>3.2621405902030833</v>
      </c>
      <c r="C1068">
        <v>-2.2621405902030833</v>
      </c>
    </row>
    <row r="1069" spans="1:3" x14ac:dyDescent="0.3">
      <c r="A1069">
        <v>1043</v>
      </c>
      <c r="B1069">
        <v>2.6712873221464206</v>
      </c>
      <c r="C1069">
        <v>-1.6712873221464206</v>
      </c>
    </row>
    <row r="1070" spans="1:3" x14ac:dyDescent="0.3">
      <c r="A1070">
        <v>1044</v>
      </c>
      <c r="B1070">
        <v>3.1024815708254896</v>
      </c>
      <c r="C1070">
        <v>-2.1024815708254896</v>
      </c>
    </row>
    <row r="1071" spans="1:3" x14ac:dyDescent="0.3">
      <c r="A1071">
        <v>1045</v>
      </c>
      <c r="B1071">
        <v>3.3401891196306188</v>
      </c>
      <c r="C1071">
        <v>1.6598108803693812</v>
      </c>
    </row>
    <row r="1072" spans="1:3" x14ac:dyDescent="0.3">
      <c r="A1072">
        <v>1046</v>
      </c>
      <c r="B1072">
        <v>2.9431895286597358</v>
      </c>
      <c r="C1072">
        <v>5.6810471340264179E-2</v>
      </c>
    </row>
    <row r="1073" spans="1:3" x14ac:dyDescent="0.3">
      <c r="A1073">
        <v>1047</v>
      </c>
      <c r="B1073">
        <v>2.5123922906476368</v>
      </c>
      <c r="C1073">
        <v>-0.51239229064763681</v>
      </c>
    </row>
    <row r="1074" spans="1:3" x14ac:dyDescent="0.3">
      <c r="A1074">
        <v>1048</v>
      </c>
      <c r="B1074">
        <v>3.8499447811709846</v>
      </c>
      <c r="C1074">
        <v>-0.8499447811709846</v>
      </c>
    </row>
    <row r="1075" spans="1:3" x14ac:dyDescent="0.3">
      <c r="A1075">
        <v>1049</v>
      </c>
      <c r="B1075">
        <v>3.5484478005557207</v>
      </c>
      <c r="C1075">
        <v>3.4515521994442793</v>
      </c>
    </row>
    <row r="1076" spans="1:3" x14ac:dyDescent="0.3">
      <c r="A1076">
        <v>1050</v>
      </c>
      <c r="B1076">
        <v>3.6094352222730994</v>
      </c>
      <c r="C1076">
        <v>1.3905647777269006</v>
      </c>
    </row>
    <row r="1077" spans="1:3" x14ac:dyDescent="0.3">
      <c r="A1077">
        <v>1051</v>
      </c>
      <c r="B1077">
        <v>2.669456051329393</v>
      </c>
      <c r="C1077">
        <v>1.330543948670607</v>
      </c>
    </row>
    <row r="1078" spans="1:3" x14ac:dyDescent="0.3">
      <c r="A1078">
        <v>1052</v>
      </c>
      <c r="B1078">
        <v>2.5529672210256211</v>
      </c>
      <c r="C1078">
        <v>2.4470327789743789</v>
      </c>
    </row>
    <row r="1079" spans="1:3" x14ac:dyDescent="0.3">
      <c r="A1079">
        <v>1053</v>
      </c>
      <c r="B1079">
        <v>3.4076407782604563</v>
      </c>
      <c r="C1079">
        <v>1.5923592217395437</v>
      </c>
    </row>
    <row r="1080" spans="1:3" x14ac:dyDescent="0.3">
      <c r="A1080">
        <v>1054</v>
      </c>
      <c r="B1080">
        <v>2.2233493705214333</v>
      </c>
      <c r="C1080">
        <v>2.7766506294785667</v>
      </c>
    </row>
    <row r="1081" spans="1:3" x14ac:dyDescent="0.3">
      <c r="A1081">
        <v>1055</v>
      </c>
      <c r="B1081">
        <v>3.147045158069445</v>
      </c>
      <c r="C1081">
        <v>-0.14704515806944496</v>
      </c>
    </row>
    <row r="1082" spans="1:3" x14ac:dyDescent="0.3">
      <c r="A1082">
        <v>1056</v>
      </c>
      <c r="B1082">
        <v>3.0348788102451425</v>
      </c>
      <c r="C1082">
        <v>-3.48788102451425E-2</v>
      </c>
    </row>
    <row r="1083" spans="1:3" x14ac:dyDescent="0.3">
      <c r="A1083">
        <v>1057</v>
      </c>
      <c r="B1083">
        <v>2.909438557934898</v>
      </c>
      <c r="C1083">
        <v>9.0561442065101971E-2</v>
      </c>
    </row>
    <row r="1084" spans="1:3" x14ac:dyDescent="0.3">
      <c r="A1084">
        <v>1058</v>
      </c>
      <c r="B1084">
        <v>3.14351231763942</v>
      </c>
      <c r="C1084">
        <v>-1.14351231763942</v>
      </c>
    </row>
    <row r="1085" spans="1:3" x14ac:dyDescent="0.3">
      <c r="A1085">
        <v>1059</v>
      </c>
      <c r="B1085">
        <v>2.7267297113164775</v>
      </c>
      <c r="C1085">
        <v>1.2732702886835225</v>
      </c>
    </row>
    <row r="1086" spans="1:3" x14ac:dyDescent="0.3">
      <c r="A1086">
        <v>1060</v>
      </c>
      <c r="B1086">
        <v>2.9431895286597358</v>
      </c>
      <c r="C1086">
        <v>-0.94318952865973582</v>
      </c>
    </row>
    <row r="1087" spans="1:3" x14ac:dyDescent="0.3">
      <c r="A1087">
        <v>1061</v>
      </c>
      <c r="B1087">
        <v>3.9987430991884194</v>
      </c>
      <c r="C1087">
        <v>-0.99874309918841941</v>
      </c>
    </row>
    <row r="1088" spans="1:3" x14ac:dyDescent="0.3">
      <c r="A1088">
        <v>1062</v>
      </c>
      <c r="B1088">
        <v>2.9757565796639169</v>
      </c>
      <c r="C1088">
        <v>1.0242434203360831</v>
      </c>
    </row>
    <row r="1089" spans="1:3" x14ac:dyDescent="0.3">
      <c r="A1089">
        <v>1063</v>
      </c>
      <c r="B1089">
        <v>3.0371777670682993</v>
      </c>
      <c r="C1089">
        <v>1.9628222329317007</v>
      </c>
    </row>
    <row r="1090" spans="1:3" x14ac:dyDescent="0.3">
      <c r="A1090">
        <v>1064</v>
      </c>
      <c r="B1090">
        <v>1.801925560947895</v>
      </c>
      <c r="C1090">
        <v>4.198074439052105</v>
      </c>
    </row>
    <row r="1091" spans="1:3" x14ac:dyDescent="0.3">
      <c r="A1091">
        <v>1065</v>
      </c>
      <c r="B1091">
        <v>4.2702055176758789</v>
      </c>
      <c r="C1091">
        <v>1.7297944823241211</v>
      </c>
    </row>
    <row r="1092" spans="1:3" x14ac:dyDescent="0.3">
      <c r="A1092">
        <v>1066</v>
      </c>
      <c r="B1092">
        <v>3.219185763090787</v>
      </c>
      <c r="C1092">
        <v>1.780814236909213</v>
      </c>
    </row>
    <row r="1093" spans="1:3" x14ac:dyDescent="0.3">
      <c r="A1093">
        <v>1067</v>
      </c>
      <c r="B1093">
        <v>3.5445788545324812</v>
      </c>
      <c r="C1093">
        <v>-2.5445788545324812</v>
      </c>
    </row>
    <row r="1094" spans="1:3" x14ac:dyDescent="0.3">
      <c r="A1094">
        <v>1068</v>
      </c>
      <c r="B1094">
        <v>3.2708234369563511</v>
      </c>
      <c r="C1094">
        <v>-1.2708234369563511</v>
      </c>
    </row>
    <row r="1095" spans="1:3" x14ac:dyDescent="0.3">
      <c r="A1095">
        <v>1069</v>
      </c>
      <c r="B1095">
        <v>3.4140677144722553</v>
      </c>
      <c r="C1095">
        <v>1.5859322855277447</v>
      </c>
    </row>
    <row r="1096" spans="1:3" x14ac:dyDescent="0.3">
      <c r="A1096">
        <v>1070</v>
      </c>
      <c r="B1096">
        <v>2.597056471641717</v>
      </c>
      <c r="C1096">
        <v>0.40294352835828295</v>
      </c>
    </row>
    <row r="1097" spans="1:3" x14ac:dyDescent="0.3">
      <c r="A1097">
        <v>1071</v>
      </c>
      <c r="B1097">
        <v>3.8885161778559296</v>
      </c>
      <c r="C1097">
        <v>0.11148382214407038</v>
      </c>
    </row>
    <row r="1098" spans="1:3" x14ac:dyDescent="0.3">
      <c r="A1098">
        <v>1072</v>
      </c>
      <c r="B1098">
        <v>3.7339998121749796</v>
      </c>
      <c r="C1098">
        <v>1.2660001878250204</v>
      </c>
    </row>
    <row r="1099" spans="1:3" x14ac:dyDescent="0.3">
      <c r="A1099">
        <v>1073</v>
      </c>
      <c r="B1099">
        <v>2.9616510433551646</v>
      </c>
      <c r="C1099">
        <v>2.0383489566448354</v>
      </c>
    </row>
    <row r="1100" spans="1:3" x14ac:dyDescent="0.3">
      <c r="A1100">
        <v>1074</v>
      </c>
      <c r="B1100">
        <v>2.6265012242170966</v>
      </c>
      <c r="C1100">
        <v>0.37349877578290336</v>
      </c>
    </row>
    <row r="1101" spans="1:3" x14ac:dyDescent="0.3">
      <c r="A1101">
        <v>1075</v>
      </c>
      <c r="B1101">
        <v>2.701307705243281</v>
      </c>
      <c r="C1101">
        <v>2.298692294756719</v>
      </c>
    </row>
    <row r="1102" spans="1:3" x14ac:dyDescent="0.3">
      <c r="A1102">
        <v>1076</v>
      </c>
      <c r="B1102">
        <v>3.3368366847438491</v>
      </c>
      <c r="C1102">
        <v>-2.3368366847438491</v>
      </c>
    </row>
    <row r="1103" spans="1:3" x14ac:dyDescent="0.3">
      <c r="A1103">
        <v>1077</v>
      </c>
      <c r="B1103">
        <v>3.5283228505676805</v>
      </c>
      <c r="C1103">
        <v>1.4716771494323195</v>
      </c>
    </row>
    <row r="1104" spans="1:3" x14ac:dyDescent="0.3">
      <c r="A1104">
        <v>1078</v>
      </c>
      <c r="B1104">
        <v>3.3477559502101313</v>
      </c>
      <c r="C1104">
        <v>-0.34775595021013128</v>
      </c>
    </row>
    <row r="1105" spans="1:3" x14ac:dyDescent="0.3">
      <c r="A1105">
        <v>1079</v>
      </c>
      <c r="B1105">
        <v>3.6224213387579445</v>
      </c>
      <c r="C1105">
        <v>0.37757866124205552</v>
      </c>
    </row>
    <row r="1106" spans="1:3" x14ac:dyDescent="0.3">
      <c r="A1106">
        <v>1080</v>
      </c>
      <c r="B1106">
        <v>4.1405723436029325</v>
      </c>
      <c r="C1106">
        <v>4.8594276563970675</v>
      </c>
    </row>
    <row r="1107" spans="1:3" x14ac:dyDescent="0.3">
      <c r="A1107">
        <v>1081</v>
      </c>
      <c r="B1107">
        <v>4.1682276535301401</v>
      </c>
      <c r="C1107">
        <v>-0.16822765353014013</v>
      </c>
    </row>
    <row r="1108" spans="1:3" x14ac:dyDescent="0.3">
      <c r="A1108">
        <v>1082</v>
      </c>
      <c r="B1108">
        <v>3.5445788545324812</v>
      </c>
      <c r="C1108">
        <v>-0.54457885453248123</v>
      </c>
    </row>
    <row r="1109" spans="1:3" x14ac:dyDescent="0.3">
      <c r="A1109">
        <v>1083</v>
      </c>
      <c r="B1109">
        <v>3.3744246933446416</v>
      </c>
      <c r="C1109">
        <v>-2.3744246933446416</v>
      </c>
    </row>
    <row r="1110" spans="1:3" x14ac:dyDescent="0.3">
      <c r="A1110">
        <v>1084</v>
      </c>
      <c r="B1110">
        <v>3.4612268555403771</v>
      </c>
      <c r="C1110">
        <v>0.53877314445962288</v>
      </c>
    </row>
    <row r="1111" spans="1:3" x14ac:dyDescent="0.3">
      <c r="A1111">
        <v>1085</v>
      </c>
      <c r="B1111">
        <v>3.1045085260187149</v>
      </c>
      <c r="C1111">
        <v>0.89549147398128515</v>
      </c>
    </row>
    <row r="1112" spans="1:3" x14ac:dyDescent="0.3">
      <c r="A1112">
        <v>1086</v>
      </c>
      <c r="B1112">
        <v>2.8299414348550398</v>
      </c>
      <c r="C1112">
        <v>-1.8299414348550398</v>
      </c>
    </row>
    <row r="1113" spans="1:3" x14ac:dyDescent="0.3">
      <c r="A1113">
        <v>1087</v>
      </c>
      <c r="B1113">
        <v>3.4101924789752833</v>
      </c>
      <c r="C1113">
        <v>-1.4101924789752833</v>
      </c>
    </row>
    <row r="1114" spans="1:3" x14ac:dyDescent="0.3">
      <c r="A1114">
        <v>1088</v>
      </c>
      <c r="B1114">
        <v>2.3954423316464091</v>
      </c>
      <c r="C1114">
        <v>-2.3954423316464091</v>
      </c>
    </row>
    <row r="1115" spans="1:3" x14ac:dyDescent="0.3">
      <c r="A1115">
        <v>1089</v>
      </c>
      <c r="B1115">
        <v>3.5755431146564494</v>
      </c>
      <c r="C1115">
        <v>3.4244568853435506</v>
      </c>
    </row>
    <row r="1116" spans="1:3" x14ac:dyDescent="0.3">
      <c r="A1116">
        <v>1090</v>
      </c>
      <c r="B1116">
        <v>3.3406158656130227</v>
      </c>
      <c r="C1116">
        <v>1.6593841343869773</v>
      </c>
    </row>
    <row r="1117" spans="1:3" x14ac:dyDescent="0.3">
      <c r="A1117">
        <v>1091</v>
      </c>
      <c r="B1117">
        <v>3.1597596765443274</v>
      </c>
      <c r="C1117">
        <v>1.8402403234556726</v>
      </c>
    </row>
    <row r="1118" spans="1:3" x14ac:dyDescent="0.3">
      <c r="A1118">
        <v>1092</v>
      </c>
      <c r="B1118">
        <v>3.3950118369905922</v>
      </c>
      <c r="C1118">
        <v>-1.3950118369905922</v>
      </c>
    </row>
    <row r="1119" spans="1:3" x14ac:dyDescent="0.3">
      <c r="A1119">
        <v>1093</v>
      </c>
      <c r="B1119">
        <v>3.4026056596570138</v>
      </c>
      <c r="C1119">
        <v>0.59739434034298622</v>
      </c>
    </row>
    <row r="1120" spans="1:3" x14ac:dyDescent="0.3">
      <c r="A1120">
        <v>1094</v>
      </c>
      <c r="B1120">
        <v>2.7598565993425215</v>
      </c>
      <c r="C1120">
        <v>2.2401434006574785</v>
      </c>
    </row>
    <row r="1121" spans="1:3" x14ac:dyDescent="0.3">
      <c r="A1121">
        <v>1095</v>
      </c>
      <c r="B1121">
        <v>2.8403487096333633</v>
      </c>
      <c r="C1121">
        <v>-1.8403487096333633</v>
      </c>
    </row>
    <row r="1122" spans="1:3" x14ac:dyDescent="0.3">
      <c r="A1122">
        <v>1096</v>
      </c>
      <c r="B1122">
        <v>3.3367800492993616</v>
      </c>
      <c r="C1122">
        <v>0.66321995070063844</v>
      </c>
    </row>
    <row r="1123" spans="1:3" x14ac:dyDescent="0.3">
      <c r="A1123">
        <v>1097</v>
      </c>
      <c r="B1123">
        <v>3.7414088611873071</v>
      </c>
      <c r="C1123">
        <v>-1.7414088611873071</v>
      </c>
    </row>
    <row r="1124" spans="1:3" x14ac:dyDescent="0.3">
      <c r="A1124">
        <v>1098</v>
      </c>
      <c r="B1124">
        <v>2.2188845919379689</v>
      </c>
      <c r="C1124">
        <v>-0.21888459193796894</v>
      </c>
    </row>
    <row r="1125" spans="1:3" x14ac:dyDescent="0.3">
      <c r="A1125">
        <v>1099</v>
      </c>
      <c r="B1125">
        <v>2.6679922298130769</v>
      </c>
      <c r="C1125">
        <v>-0.66799222981307693</v>
      </c>
    </row>
    <row r="1126" spans="1:3" x14ac:dyDescent="0.3">
      <c r="A1126">
        <v>1100</v>
      </c>
      <c r="B1126">
        <v>3.4612268555403771</v>
      </c>
      <c r="C1126">
        <v>2.5387731444596229</v>
      </c>
    </row>
    <row r="1127" spans="1:3" x14ac:dyDescent="0.3">
      <c r="A1127">
        <v>1101</v>
      </c>
      <c r="B1127">
        <v>3.0954661913281396</v>
      </c>
      <c r="C1127">
        <v>0.9045338086718604</v>
      </c>
    </row>
    <row r="1128" spans="1:3" x14ac:dyDescent="0.3">
      <c r="A1128">
        <v>1102</v>
      </c>
      <c r="B1128">
        <v>2.5016324429689307</v>
      </c>
      <c r="C1128">
        <v>1.4983675570310693</v>
      </c>
    </row>
    <row r="1129" spans="1:3" x14ac:dyDescent="0.3">
      <c r="A1129">
        <v>1103</v>
      </c>
      <c r="B1129">
        <v>3.3280140248734487</v>
      </c>
      <c r="C1129">
        <v>0.67198597512655134</v>
      </c>
    </row>
    <row r="1130" spans="1:3" x14ac:dyDescent="0.3">
      <c r="A1130">
        <v>1104</v>
      </c>
      <c r="B1130">
        <v>2.7849579217356268</v>
      </c>
      <c r="C1130">
        <v>-1.7849579217356268</v>
      </c>
    </row>
    <row r="1131" spans="1:3" x14ac:dyDescent="0.3">
      <c r="A1131">
        <v>1105</v>
      </c>
      <c r="B1131">
        <v>4.0384400798914584</v>
      </c>
      <c r="C1131">
        <v>0.96155992010854163</v>
      </c>
    </row>
    <row r="1132" spans="1:3" x14ac:dyDescent="0.3">
      <c r="A1132">
        <v>1106</v>
      </c>
      <c r="B1132">
        <v>3.1487243223136168</v>
      </c>
      <c r="C1132">
        <v>-2.1487243223136168</v>
      </c>
    </row>
    <row r="1133" spans="1:3" x14ac:dyDescent="0.3">
      <c r="A1133">
        <v>1107</v>
      </c>
      <c r="B1133">
        <v>2.6213110166149196</v>
      </c>
      <c r="C1133">
        <v>-2.6213110166149196</v>
      </c>
    </row>
    <row r="1134" spans="1:3" x14ac:dyDescent="0.3">
      <c r="A1134">
        <v>1108</v>
      </c>
      <c r="B1134">
        <v>2.9569462400987678</v>
      </c>
      <c r="C1134">
        <v>2.0430537599012322</v>
      </c>
    </row>
    <row r="1135" spans="1:3" x14ac:dyDescent="0.3">
      <c r="A1135">
        <v>1109</v>
      </c>
      <c r="B1135">
        <v>3.3187420314053209</v>
      </c>
      <c r="C1135">
        <v>3.6812579685946791</v>
      </c>
    </row>
    <row r="1136" spans="1:3" x14ac:dyDescent="0.3">
      <c r="A1136">
        <v>1110</v>
      </c>
      <c r="B1136">
        <v>2.844513680343109</v>
      </c>
      <c r="C1136">
        <v>0.15548631965689097</v>
      </c>
    </row>
    <row r="1137" spans="1:3" x14ac:dyDescent="0.3">
      <c r="A1137">
        <v>1111</v>
      </c>
      <c r="B1137">
        <v>3.2346477855878875</v>
      </c>
      <c r="C1137">
        <v>-1.2346477855878875</v>
      </c>
    </row>
    <row r="1138" spans="1:3" x14ac:dyDescent="0.3">
      <c r="A1138">
        <v>1112</v>
      </c>
      <c r="B1138">
        <v>4.2090106418643307</v>
      </c>
      <c r="C1138">
        <v>2.7909893581356693</v>
      </c>
    </row>
    <row r="1139" spans="1:3" x14ac:dyDescent="0.3">
      <c r="A1139">
        <v>1113</v>
      </c>
      <c r="B1139">
        <v>3.880118023377956</v>
      </c>
      <c r="C1139">
        <v>1.119881976622044</v>
      </c>
    </row>
    <row r="1140" spans="1:3" x14ac:dyDescent="0.3">
      <c r="A1140">
        <v>1114</v>
      </c>
      <c r="B1140">
        <v>2.8452944667605999</v>
      </c>
      <c r="C1140">
        <v>-0.84529446676059994</v>
      </c>
    </row>
    <row r="1141" spans="1:3" x14ac:dyDescent="0.3">
      <c r="A1141">
        <v>1115</v>
      </c>
      <c r="B1141">
        <v>4.5314542173325263</v>
      </c>
      <c r="C1141">
        <v>0.46854578266747371</v>
      </c>
    </row>
    <row r="1142" spans="1:3" x14ac:dyDescent="0.3">
      <c r="A1142">
        <v>1116</v>
      </c>
      <c r="B1142">
        <v>3.3694094906410927</v>
      </c>
      <c r="C1142">
        <v>4.6305905093589068</v>
      </c>
    </row>
    <row r="1143" spans="1:3" x14ac:dyDescent="0.3">
      <c r="A1143">
        <v>1117</v>
      </c>
      <c r="B1143">
        <v>3.6147370712385083</v>
      </c>
      <c r="C1143">
        <v>-2.6147370712385083</v>
      </c>
    </row>
    <row r="1144" spans="1:3" x14ac:dyDescent="0.3">
      <c r="A1144">
        <v>1118</v>
      </c>
      <c r="B1144">
        <v>2.7767249517674024</v>
      </c>
      <c r="C1144">
        <v>-1.7767249517674024</v>
      </c>
    </row>
    <row r="1145" spans="1:3" x14ac:dyDescent="0.3">
      <c r="A1145">
        <v>1119</v>
      </c>
      <c r="B1145">
        <v>3.8166694141291018</v>
      </c>
      <c r="C1145">
        <v>-1.8166694141291018</v>
      </c>
    </row>
    <row r="1146" spans="1:3" x14ac:dyDescent="0.3">
      <c r="A1146">
        <v>1120</v>
      </c>
      <c r="B1146">
        <v>3.264046981708784</v>
      </c>
      <c r="C1146">
        <v>-0.26404698170878405</v>
      </c>
    </row>
    <row r="1147" spans="1:3" x14ac:dyDescent="0.3">
      <c r="A1147">
        <v>1121</v>
      </c>
      <c r="B1147">
        <v>3.3218424578147543</v>
      </c>
      <c r="C1147">
        <v>0.67815754218524571</v>
      </c>
    </row>
    <row r="1148" spans="1:3" x14ac:dyDescent="0.3">
      <c r="A1148">
        <v>1122</v>
      </c>
      <c r="B1148">
        <v>2.9471863995799925</v>
      </c>
      <c r="C1148">
        <v>5.2813600420007489E-2</v>
      </c>
    </row>
    <row r="1149" spans="1:3" x14ac:dyDescent="0.3">
      <c r="A1149">
        <v>1123</v>
      </c>
      <c r="B1149">
        <v>3.0343383340506138</v>
      </c>
      <c r="C1149">
        <v>-2.0343383340506138</v>
      </c>
    </row>
    <row r="1150" spans="1:3" x14ac:dyDescent="0.3">
      <c r="A1150">
        <v>1124</v>
      </c>
      <c r="B1150">
        <v>2.9723769270860458</v>
      </c>
      <c r="C1150">
        <v>4.0276230729139542</v>
      </c>
    </row>
    <row r="1151" spans="1:3" x14ac:dyDescent="0.3">
      <c r="A1151">
        <v>1125</v>
      </c>
      <c r="B1151">
        <v>3.1159283972238656</v>
      </c>
      <c r="C1151">
        <v>-1.1159283972238656</v>
      </c>
    </row>
    <row r="1152" spans="1:3" x14ac:dyDescent="0.3">
      <c r="A1152">
        <v>1126</v>
      </c>
      <c r="B1152">
        <v>2.683655208295689</v>
      </c>
      <c r="C1152">
        <v>3.316344791704311</v>
      </c>
    </row>
    <row r="1153" spans="1:3" x14ac:dyDescent="0.3">
      <c r="A1153">
        <v>1127</v>
      </c>
      <c r="B1153">
        <v>3.4473448874863832</v>
      </c>
      <c r="C1153">
        <v>-1.4473448874863832</v>
      </c>
    </row>
    <row r="1154" spans="1:3" x14ac:dyDescent="0.3">
      <c r="A1154">
        <v>1128</v>
      </c>
      <c r="B1154">
        <v>3.0532114442302714</v>
      </c>
      <c r="C1154">
        <v>-5.3211444230271354E-2</v>
      </c>
    </row>
    <row r="1155" spans="1:3" x14ac:dyDescent="0.3">
      <c r="A1155">
        <v>1129</v>
      </c>
      <c r="B1155">
        <v>3.5256049718464157</v>
      </c>
      <c r="C1155">
        <v>-1.5256049718464157</v>
      </c>
    </row>
    <row r="1156" spans="1:3" x14ac:dyDescent="0.3">
      <c r="A1156">
        <v>1130</v>
      </c>
      <c r="B1156">
        <v>3.798240125432101</v>
      </c>
      <c r="C1156">
        <v>2.201759874567899</v>
      </c>
    </row>
    <row r="1157" spans="1:3" x14ac:dyDescent="0.3">
      <c r="A1157">
        <v>1131</v>
      </c>
      <c r="B1157">
        <v>3.488484867081906</v>
      </c>
      <c r="C1157">
        <v>-1.488484867081906</v>
      </c>
    </row>
    <row r="1158" spans="1:3" x14ac:dyDescent="0.3">
      <c r="A1158">
        <v>1132</v>
      </c>
      <c r="B1158">
        <v>4.3087980202478615</v>
      </c>
      <c r="C1158">
        <v>-0.30879802024786152</v>
      </c>
    </row>
    <row r="1159" spans="1:3" x14ac:dyDescent="0.3">
      <c r="A1159">
        <v>1133</v>
      </c>
      <c r="B1159">
        <v>2.4971415682289346</v>
      </c>
      <c r="C1159">
        <v>-0.49714156822893463</v>
      </c>
    </row>
    <row r="1160" spans="1:3" x14ac:dyDescent="0.3">
      <c r="A1160">
        <v>1134</v>
      </c>
      <c r="B1160">
        <v>4.0904485207465227</v>
      </c>
      <c r="C1160">
        <v>-9.0448520746522654E-2</v>
      </c>
    </row>
    <row r="1161" spans="1:3" x14ac:dyDescent="0.3">
      <c r="A1161">
        <v>1135</v>
      </c>
      <c r="B1161">
        <v>3.0784681617095511</v>
      </c>
      <c r="C1161">
        <v>-2.0784681617095511</v>
      </c>
    </row>
    <row r="1162" spans="1:3" x14ac:dyDescent="0.3">
      <c r="A1162">
        <v>1136</v>
      </c>
      <c r="B1162">
        <v>2.8514170002176282</v>
      </c>
      <c r="C1162">
        <v>-0.85141700021762823</v>
      </c>
    </row>
    <row r="1163" spans="1:3" x14ac:dyDescent="0.3">
      <c r="A1163">
        <v>1137</v>
      </c>
      <c r="B1163">
        <v>3.4622985959426935</v>
      </c>
      <c r="C1163">
        <v>-0.46229859594269351</v>
      </c>
    </row>
    <row r="1164" spans="1:3" x14ac:dyDescent="0.3">
      <c r="A1164">
        <v>1138</v>
      </c>
      <c r="B1164">
        <v>3.3689441105008457</v>
      </c>
      <c r="C1164">
        <v>-0.36894411050084575</v>
      </c>
    </row>
    <row r="1165" spans="1:3" x14ac:dyDescent="0.3">
      <c r="A1165">
        <v>1139</v>
      </c>
      <c r="B1165">
        <v>3.3831801037788432</v>
      </c>
      <c r="C1165">
        <v>-1.3831801037788432</v>
      </c>
    </row>
    <row r="1166" spans="1:3" x14ac:dyDescent="0.3">
      <c r="A1166">
        <v>1140</v>
      </c>
      <c r="B1166">
        <v>2.8423353989206523</v>
      </c>
      <c r="C1166">
        <v>-0.84233539892065235</v>
      </c>
    </row>
    <row r="1167" spans="1:3" x14ac:dyDescent="0.3">
      <c r="A1167">
        <v>1141</v>
      </c>
      <c r="B1167">
        <v>3.3249652142822299</v>
      </c>
      <c r="C1167">
        <v>3.6750347857177701</v>
      </c>
    </row>
    <row r="1168" spans="1:3" x14ac:dyDescent="0.3">
      <c r="A1168">
        <v>1142</v>
      </c>
      <c r="B1168">
        <v>2.3889256189501</v>
      </c>
      <c r="C1168">
        <v>2.6110743810499</v>
      </c>
    </row>
    <row r="1169" spans="1:3" x14ac:dyDescent="0.3">
      <c r="A1169">
        <v>1143</v>
      </c>
      <c r="B1169">
        <v>3.8706839219297469</v>
      </c>
      <c r="C1169">
        <v>3.1293160780702531</v>
      </c>
    </row>
    <row r="1170" spans="1:3" x14ac:dyDescent="0.3">
      <c r="A1170">
        <v>1144</v>
      </c>
      <c r="B1170">
        <v>3.4262710425361504</v>
      </c>
      <c r="C1170">
        <v>2.5737289574638496</v>
      </c>
    </row>
    <row r="1171" spans="1:3" x14ac:dyDescent="0.3">
      <c r="A1171">
        <v>1145</v>
      </c>
      <c r="B1171">
        <v>3.1828679665567932</v>
      </c>
      <c r="C1171">
        <v>1.8171320334432068</v>
      </c>
    </row>
    <row r="1172" spans="1:3" x14ac:dyDescent="0.3">
      <c r="A1172">
        <v>1146</v>
      </c>
      <c r="B1172">
        <v>2.8810214251780031</v>
      </c>
      <c r="C1172">
        <v>2.1189785748219969</v>
      </c>
    </row>
    <row r="1173" spans="1:3" x14ac:dyDescent="0.3">
      <c r="A1173">
        <v>1147</v>
      </c>
      <c r="B1173">
        <v>3.8334267180529915</v>
      </c>
      <c r="C1173">
        <v>-0.83342671805299151</v>
      </c>
    </row>
    <row r="1174" spans="1:3" x14ac:dyDescent="0.3">
      <c r="A1174">
        <v>1148</v>
      </c>
      <c r="B1174">
        <v>3.172314826214941</v>
      </c>
      <c r="C1174">
        <v>-0.17231482621494099</v>
      </c>
    </row>
    <row r="1175" spans="1:3" x14ac:dyDescent="0.3">
      <c r="A1175">
        <v>1149</v>
      </c>
      <c r="B1175">
        <v>3.5625553038765236</v>
      </c>
      <c r="C1175">
        <v>-1.5625553038765236</v>
      </c>
    </row>
    <row r="1176" spans="1:3" x14ac:dyDescent="0.3">
      <c r="A1176">
        <v>1150</v>
      </c>
      <c r="B1176">
        <v>3.1747132894962484</v>
      </c>
      <c r="C1176">
        <v>1.8252867105037516</v>
      </c>
    </row>
    <row r="1177" spans="1:3" x14ac:dyDescent="0.3">
      <c r="A1177">
        <v>1151</v>
      </c>
      <c r="B1177">
        <v>3.6688894779171037</v>
      </c>
      <c r="C1177">
        <v>1.3311105220828963</v>
      </c>
    </row>
    <row r="1178" spans="1:3" x14ac:dyDescent="0.3">
      <c r="A1178">
        <v>1152</v>
      </c>
      <c r="B1178">
        <v>3.799082042791861</v>
      </c>
      <c r="C1178">
        <v>-2.799082042791861</v>
      </c>
    </row>
    <row r="1179" spans="1:3" x14ac:dyDescent="0.3">
      <c r="A1179">
        <v>1153</v>
      </c>
      <c r="B1179">
        <v>3.7139817396330503</v>
      </c>
      <c r="C1179">
        <v>-0.71398173963305034</v>
      </c>
    </row>
    <row r="1180" spans="1:3" x14ac:dyDescent="0.3">
      <c r="A1180">
        <v>1154</v>
      </c>
      <c r="B1180">
        <v>3.2869349759921458</v>
      </c>
      <c r="C1180">
        <v>-0.28693497599214579</v>
      </c>
    </row>
    <row r="1181" spans="1:3" x14ac:dyDescent="0.3">
      <c r="A1181">
        <v>1155</v>
      </c>
      <c r="B1181">
        <v>3.089826107102625</v>
      </c>
      <c r="C1181">
        <v>0.91017389289737505</v>
      </c>
    </row>
    <row r="1182" spans="1:3" x14ac:dyDescent="0.3">
      <c r="A1182">
        <v>1156</v>
      </c>
      <c r="B1182">
        <v>3.3957385374629396</v>
      </c>
      <c r="C1182">
        <v>-0.39573853746293963</v>
      </c>
    </row>
    <row r="1183" spans="1:3" x14ac:dyDescent="0.3">
      <c r="A1183">
        <v>1157</v>
      </c>
      <c r="B1183">
        <v>3.6585534006254683</v>
      </c>
      <c r="C1183">
        <v>4.3414465993745317</v>
      </c>
    </row>
    <row r="1184" spans="1:3" x14ac:dyDescent="0.3">
      <c r="A1184">
        <v>1158</v>
      </c>
      <c r="B1184">
        <v>3.7986929647850594</v>
      </c>
      <c r="C1184">
        <v>1.2013070352149406</v>
      </c>
    </row>
    <row r="1185" spans="1:3" x14ac:dyDescent="0.3">
      <c r="A1185">
        <v>1159</v>
      </c>
      <c r="B1185">
        <v>2.8423353989206523</v>
      </c>
      <c r="C1185">
        <v>-0.84233539892065235</v>
      </c>
    </row>
    <row r="1186" spans="1:3" x14ac:dyDescent="0.3">
      <c r="A1186">
        <v>1160</v>
      </c>
      <c r="B1186">
        <v>3.6433256762211914</v>
      </c>
      <c r="C1186">
        <v>-3.6433256762211914</v>
      </c>
    </row>
    <row r="1187" spans="1:3" x14ac:dyDescent="0.3">
      <c r="A1187">
        <v>1161</v>
      </c>
      <c r="B1187">
        <v>3.1349628011932023</v>
      </c>
      <c r="C1187">
        <v>-0.13496280119320225</v>
      </c>
    </row>
    <row r="1188" spans="1:3" x14ac:dyDescent="0.3">
      <c r="A1188">
        <v>1162</v>
      </c>
      <c r="B1188">
        <v>3.2612285817712836</v>
      </c>
      <c r="C1188">
        <v>0.73877141822871639</v>
      </c>
    </row>
    <row r="1189" spans="1:3" x14ac:dyDescent="0.3">
      <c r="A1189">
        <v>1163</v>
      </c>
      <c r="B1189">
        <v>2.8427510532439735</v>
      </c>
      <c r="C1189">
        <v>0.15724894675602652</v>
      </c>
    </row>
    <row r="1190" spans="1:3" x14ac:dyDescent="0.3">
      <c r="A1190">
        <v>1164</v>
      </c>
      <c r="B1190">
        <v>2.5667562850748933</v>
      </c>
      <c r="C1190">
        <v>0.43324371492510672</v>
      </c>
    </row>
    <row r="1191" spans="1:3" x14ac:dyDescent="0.3">
      <c r="A1191">
        <v>1165</v>
      </c>
      <c r="B1191">
        <v>2.9239297970259832</v>
      </c>
      <c r="C1191">
        <v>-0.92392979702598321</v>
      </c>
    </row>
    <row r="1192" spans="1:3" x14ac:dyDescent="0.3">
      <c r="A1192">
        <v>1166</v>
      </c>
      <c r="B1192">
        <v>3.7649993650886313</v>
      </c>
      <c r="C1192">
        <v>3.2350006349113687</v>
      </c>
    </row>
    <row r="1193" spans="1:3" x14ac:dyDescent="0.3">
      <c r="A1193">
        <v>1167</v>
      </c>
      <c r="B1193">
        <v>2.805527752241026</v>
      </c>
      <c r="C1193">
        <v>-0.80552775224102602</v>
      </c>
    </row>
    <row r="1194" spans="1:3" x14ac:dyDescent="0.3">
      <c r="A1194">
        <v>1168</v>
      </c>
      <c r="B1194">
        <v>2.6437194253474585</v>
      </c>
      <c r="C1194">
        <v>-1.6437194253474585</v>
      </c>
    </row>
    <row r="1195" spans="1:3" x14ac:dyDescent="0.3">
      <c r="A1195">
        <v>1169</v>
      </c>
      <c r="B1195">
        <v>3.0543621690558451</v>
      </c>
      <c r="C1195">
        <v>0.94563783094415488</v>
      </c>
    </row>
    <row r="1196" spans="1:3" x14ac:dyDescent="0.3">
      <c r="A1196">
        <v>1170</v>
      </c>
      <c r="B1196">
        <v>3.9866602608603645</v>
      </c>
      <c r="C1196">
        <v>-0.98666026086036451</v>
      </c>
    </row>
    <row r="1197" spans="1:3" x14ac:dyDescent="0.3">
      <c r="A1197">
        <v>1171</v>
      </c>
      <c r="B1197">
        <v>2.8636492430389504</v>
      </c>
      <c r="C1197">
        <v>2.1363507569610496</v>
      </c>
    </row>
    <row r="1198" spans="1:3" x14ac:dyDescent="0.3">
      <c r="A1198">
        <v>1172</v>
      </c>
      <c r="B1198">
        <v>2.9259768726065642</v>
      </c>
      <c r="C1198">
        <v>2.0740231273934358</v>
      </c>
    </row>
    <row r="1199" spans="1:3" x14ac:dyDescent="0.3">
      <c r="A1199">
        <v>1173</v>
      </c>
      <c r="B1199">
        <v>3.1094542831459515</v>
      </c>
      <c r="C1199">
        <v>1.8905457168540485</v>
      </c>
    </row>
    <row r="1200" spans="1:3" x14ac:dyDescent="0.3">
      <c r="A1200">
        <v>1174</v>
      </c>
      <c r="B1200">
        <v>3.3678352415949426</v>
      </c>
      <c r="C1200">
        <v>-2.3678352415949426</v>
      </c>
    </row>
    <row r="1201" spans="1:3" x14ac:dyDescent="0.3">
      <c r="A1201">
        <v>1175</v>
      </c>
      <c r="B1201">
        <v>3.4042123124503387</v>
      </c>
      <c r="C1201">
        <v>-3.4042123124503387</v>
      </c>
    </row>
    <row r="1202" spans="1:3" x14ac:dyDescent="0.3">
      <c r="A1202">
        <v>1176</v>
      </c>
      <c r="B1202">
        <v>2.9103576108990148</v>
      </c>
      <c r="C1202">
        <v>-0.91035761089901479</v>
      </c>
    </row>
    <row r="1203" spans="1:3" x14ac:dyDescent="0.3">
      <c r="A1203">
        <v>1177</v>
      </c>
      <c r="B1203">
        <v>2.2457115196579842</v>
      </c>
      <c r="C1203">
        <v>-1.2457115196579842</v>
      </c>
    </row>
    <row r="1204" spans="1:3" x14ac:dyDescent="0.3">
      <c r="A1204">
        <v>1178</v>
      </c>
      <c r="B1204">
        <v>3.008570159750354</v>
      </c>
      <c r="C1204">
        <v>3.991429840249646</v>
      </c>
    </row>
    <row r="1205" spans="1:3" x14ac:dyDescent="0.3">
      <c r="A1205">
        <v>1179</v>
      </c>
      <c r="B1205">
        <v>4.2248290947323772</v>
      </c>
      <c r="C1205">
        <v>1.7751709052676228</v>
      </c>
    </row>
    <row r="1206" spans="1:3" x14ac:dyDescent="0.3">
      <c r="A1206">
        <v>1180</v>
      </c>
      <c r="B1206">
        <v>3.4270593563019669</v>
      </c>
      <c r="C1206">
        <v>-0.4270593563019669</v>
      </c>
    </row>
    <row r="1207" spans="1:3" x14ac:dyDescent="0.3">
      <c r="A1207">
        <v>1181</v>
      </c>
      <c r="B1207">
        <v>2.6555982657474648</v>
      </c>
      <c r="C1207">
        <v>0.34440173425253517</v>
      </c>
    </row>
    <row r="1208" spans="1:3" x14ac:dyDescent="0.3">
      <c r="A1208">
        <v>1182</v>
      </c>
      <c r="B1208">
        <v>3.4960964344277912</v>
      </c>
      <c r="C1208">
        <v>2.5039035655722088</v>
      </c>
    </row>
    <row r="1209" spans="1:3" x14ac:dyDescent="0.3">
      <c r="A1209">
        <v>1183</v>
      </c>
      <c r="B1209">
        <v>3.4887980683672115</v>
      </c>
      <c r="C1209">
        <v>0.51120193163278849</v>
      </c>
    </row>
    <row r="1210" spans="1:3" x14ac:dyDescent="0.3">
      <c r="A1210">
        <v>1184</v>
      </c>
      <c r="B1210">
        <v>3.0304795847465633</v>
      </c>
      <c r="C1210">
        <v>-1.0304795847465633</v>
      </c>
    </row>
    <row r="1211" spans="1:3" x14ac:dyDescent="0.3">
      <c r="A1211">
        <v>1185</v>
      </c>
      <c r="B1211">
        <v>3.3417824418710858</v>
      </c>
      <c r="C1211">
        <v>-1.3417824418710858</v>
      </c>
    </row>
    <row r="1212" spans="1:3" x14ac:dyDescent="0.3">
      <c r="A1212">
        <v>1186</v>
      </c>
      <c r="B1212">
        <v>2.8491982349927478</v>
      </c>
      <c r="C1212">
        <v>-1.8491982349927478</v>
      </c>
    </row>
    <row r="1213" spans="1:3" x14ac:dyDescent="0.3">
      <c r="A1213">
        <v>1187</v>
      </c>
      <c r="B1213">
        <v>4.2739223049219994</v>
      </c>
      <c r="C1213">
        <v>-2.2739223049219994</v>
      </c>
    </row>
    <row r="1214" spans="1:3" x14ac:dyDescent="0.3">
      <c r="A1214">
        <v>1188</v>
      </c>
      <c r="B1214">
        <v>2.9475203009273074</v>
      </c>
      <c r="C1214">
        <v>5.2479699072692565E-2</v>
      </c>
    </row>
    <row r="1215" spans="1:3" x14ac:dyDescent="0.3">
      <c r="A1215">
        <v>1189</v>
      </c>
      <c r="B1215">
        <v>2.6632717014338425</v>
      </c>
      <c r="C1215">
        <v>0.33672829856615749</v>
      </c>
    </row>
    <row r="1216" spans="1:3" x14ac:dyDescent="0.3">
      <c r="A1216">
        <v>1190</v>
      </c>
      <c r="B1216">
        <v>3.7729223503144373</v>
      </c>
      <c r="C1216">
        <v>-1.7729223503144373</v>
      </c>
    </row>
    <row r="1217" spans="1:3" x14ac:dyDescent="0.3">
      <c r="A1217">
        <v>1191</v>
      </c>
      <c r="B1217">
        <v>2.7316754684437141</v>
      </c>
      <c r="C1217">
        <v>-0.73167546844371412</v>
      </c>
    </row>
    <row r="1218" spans="1:3" x14ac:dyDescent="0.3">
      <c r="A1218">
        <v>1192</v>
      </c>
      <c r="B1218">
        <v>3.2188347037916936</v>
      </c>
      <c r="C1218">
        <v>-1.2188347037916936</v>
      </c>
    </row>
    <row r="1219" spans="1:3" x14ac:dyDescent="0.3">
      <c r="A1219">
        <v>1193</v>
      </c>
      <c r="B1219">
        <v>3.3045313729269186</v>
      </c>
      <c r="C1219">
        <v>1.6954686270730814</v>
      </c>
    </row>
    <row r="1220" spans="1:3" x14ac:dyDescent="0.3">
      <c r="A1220">
        <v>1194</v>
      </c>
      <c r="B1220">
        <v>3.1659028987043492</v>
      </c>
      <c r="C1220">
        <v>-1.1659028987043492</v>
      </c>
    </row>
    <row r="1221" spans="1:3" x14ac:dyDescent="0.3">
      <c r="A1221">
        <v>1195</v>
      </c>
      <c r="B1221">
        <v>4.0481500004567748</v>
      </c>
      <c r="C1221">
        <v>-4.8150000456774755E-2</v>
      </c>
    </row>
    <row r="1222" spans="1:3" x14ac:dyDescent="0.3">
      <c r="A1222">
        <v>1196</v>
      </c>
      <c r="B1222">
        <v>2.7205231433392543</v>
      </c>
      <c r="C1222">
        <v>1.2794768566607457</v>
      </c>
    </row>
    <row r="1223" spans="1:3" x14ac:dyDescent="0.3">
      <c r="A1223">
        <v>1197</v>
      </c>
      <c r="B1223">
        <v>3.4111524838068128</v>
      </c>
      <c r="C1223">
        <v>1.5888475161931872</v>
      </c>
    </row>
    <row r="1224" spans="1:3" x14ac:dyDescent="0.3">
      <c r="A1224">
        <v>1198</v>
      </c>
      <c r="B1224">
        <v>2.6695376728421323</v>
      </c>
      <c r="C1224">
        <v>-0.66953767284213228</v>
      </c>
    </row>
    <row r="1225" spans="1:3" x14ac:dyDescent="0.3">
      <c r="A1225">
        <v>1199</v>
      </c>
      <c r="B1225">
        <v>3.1330228932495774</v>
      </c>
      <c r="C1225">
        <v>-0.13302289324957739</v>
      </c>
    </row>
    <row r="1226" spans="1:3" x14ac:dyDescent="0.3">
      <c r="A1226">
        <v>1200</v>
      </c>
      <c r="B1226">
        <v>3.2678699501769497</v>
      </c>
      <c r="C1226">
        <v>0.7321300498230503</v>
      </c>
    </row>
    <row r="1227" spans="1:3" x14ac:dyDescent="0.3">
      <c r="A1227">
        <v>1201</v>
      </c>
      <c r="B1227">
        <v>3.4686950207830893</v>
      </c>
      <c r="C1227">
        <v>2.5313049792169107</v>
      </c>
    </row>
    <row r="1228" spans="1:3" x14ac:dyDescent="0.3">
      <c r="A1228">
        <v>1202</v>
      </c>
      <c r="B1228">
        <v>3.5785705514167141</v>
      </c>
      <c r="C1228">
        <v>-1.5785705514167141</v>
      </c>
    </row>
    <row r="1229" spans="1:3" x14ac:dyDescent="0.3">
      <c r="A1229">
        <v>1203</v>
      </c>
      <c r="B1229">
        <v>2.9031853834356021</v>
      </c>
      <c r="C1229">
        <v>-2.9031853834356021</v>
      </c>
    </row>
    <row r="1230" spans="1:3" x14ac:dyDescent="0.3">
      <c r="A1230">
        <v>1204</v>
      </c>
      <c r="B1230">
        <v>2.3634825108897686</v>
      </c>
      <c r="C1230">
        <v>0.63651748911023143</v>
      </c>
    </row>
    <row r="1231" spans="1:3" x14ac:dyDescent="0.3">
      <c r="A1231">
        <v>1205</v>
      </c>
      <c r="B1231">
        <v>3.1470500365630745</v>
      </c>
      <c r="C1231">
        <v>1.8529499634369255</v>
      </c>
    </row>
    <row r="1232" spans="1:3" x14ac:dyDescent="0.3">
      <c r="A1232">
        <v>1206</v>
      </c>
      <c r="B1232">
        <v>4.7273818105549834</v>
      </c>
      <c r="C1232">
        <v>1.2726181894450166</v>
      </c>
    </row>
    <row r="1233" spans="1:3" x14ac:dyDescent="0.3">
      <c r="A1233">
        <v>1207</v>
      </c>
      <c r="B1233">
        <v>2.5496527031169558</v>
      </c>
      <c r="C1233">
        <v>-2.5496527031169558</v>
      </c>
    </row>
    <row r="1234" spans="1:3" x14ac:dyDescent="0.3">
      <c r="A1234">
        <v>1208</v>
      </c>
      <c r="B1234">
        <v>3.3431654877990833</v>
      </c>
      <c r="C1234">
        <v>2.6568345122009167</v>
      </c>
    </row>
    <row r="1235" spans="1:3" x14ac:dyDescent="0.3">
      <c r="A1235">
        <v>1209</v>
      </c>
      <c r="B1235">
        <v>3.0954661913281396</v>
      </c>
      <c r="C1235">
        <v>-3.0954661913281396</v>
      </c>
    </row>
    <row r="1236" spans="1:3" x14ac:dyDescent="0.3">
      <c r="A1236">
        <v>1210</v>
      </c>
      <c r="B1236">
        <v>3.3406158656130227</v>
      </c>
      <c r="C1236">
        <v>-0.34061586561302271</v>
      </c>
    </row>
    <row r="1237" spans="1:3" x14ac:dyDescent="0.3">
      <c r="A1237">
        <v>1211</v>
      </c>
      <c r="B1237">
        <v>2.5231669336104847</v>
      </c>
      <c r="C1237">
        <v>0.47683306638951528</v>
      </c>
    </row>
    <row r="1238" spans="1:3" x14ac:dyDescent="0.3">
      <c r="A1238">
        <v>1212</v>
      </c>
      <c r="B1238">
        <v>3.0936905402162287</v>
      </c>
      <c r="C1238">
        <v>-2.0936905402162287</v>
      </c>
    </row>
    <row r="1239" spans="1:3" x14ac:dyDescent="0.3">
      <c r="A1239">
        <v>1213</v>
      </c>
      <c r="B1239">
        <v>3.272871973627582</v>
      </c>
      <c r="C1239">
        <v>1.727128026372418</v>
      </c>
    </row>
    <row r="1240" spans="1:3" x14ac:dyDescent="0.3">
      <c r="A1240">
        <v>1214</v>
      </c>
      <c r="B1240">
        <v>2.9874031203369875</v>
      </c>
      <c r="C1240">
        <v>1.0125968796630125</v>
      </c>
    </row>
    <row r="1241" spans="1:3" x14ac:dyDescent="0.3">
      <c r="A1241">
        <v>1215</v>
      </c>
      <c r="B1241">
        <v>3.1665374230564614</v>
      </c>
      <c r="C1241">
        <v>-1.1665374230564614</v>
      </c>
    </row>
    <row r="1242" spans="1:3" x14ac:dyDescent="0.3">
      <c r="A1242">
        <v>1216</v>
      </c>
      <c r="B1242">
        <v>3.3728104248244586</v>
      </c>
      <c r="C1242">
        <v>0.62718957517554141</v>
      </c>
    </row>
    <row r="1243" spans="1:3" x14ac:dyDescent="0.3">
      <c r="A1243">
        <v>1217</v>
      </c>
      <c r="B1243">
        <v>3.8648170711395604</v>
      </c>
      <c r="C1243">
        <v>1.1351829288604396</v>
      </c>
    </row>
    <row r="1244" spans="1:3" x14ac:dyDescent="0.3">
      <c r="A1244">
        <v>1218</v>
      </c>
      <c r="B1244">
        <v>3.3401891196306188</v>
      </c>
      <c r="C1244">
        <v>0.65981088036938118</v>
      </c>
    </row>
    <row r="1245" spans="1:3" x14ac:dyDescent="0.3">
      <c r="A1245">
        <v>1219</v>
      </c>
      <c r="B1245">
        <v>2.374092198349703</v>
      </c>
      <c r="C1245">
        <v>0.62590780165029702</v>
      </c>
    </row>
    <row r="1246" spans="1:3" x14ac:dyDescent="0.3">
      <c r="A1246">
        <v>1220</v>
      </c>
      <c r="B1246">
        <v>3.793090034768599</v>
      </c>
      <c r="C1246">
        <v>-1.793090034768599</v>
      </c>
    </row>
    <row r="1247" spans="1:3" x14ac:dyDescent="0.3">
      <c r="A1247">
        <v>1221</v>
      </c>
      <c r="B1247">
        <v>3.1121520549116579</v>
      </c>
      <c r="C1247">
        <v>-2.1121520549116579</v>
      </c>
    </row>
    <row r="1248" spans="1:3" x14ac:dyDescent="0.3">
      <c r="A1248">
        <v>1222</v>
      </c>
      <c r="B1248">
        <v>2.9569992815882826</v>
      </c>
      <c r="C1248">
        <v>3.0430007184117174</v>
      </c>
    </row>
    <row r="1249" spans="1:3" x14ac:dyDescent="0.3">
      <c r="A1249">
        <v>1223</v>
      </c>
      <c r="B1249">
        <v>2.7611289736458375</v>
      </c>
      <c r="C1249">
        <v>-0.76112897364583754</v>
      </c>
    </row>
    <row r="1250" spans="1:3" x14ac:dyDescent="0.3">
      <c r="A1250">
        <v>1224</v>
      </c>
      <c r="B1250">
        <v>3.3198137718076373</v>
      </c>
      <c r="C1250">
        <v>1.6801862281923627</v>
      </c>
    </row>
    <row r="1251" spans="1:3" x14ac:dyDescent="0.3">
      <c r="A1251">
        <v>1225</v>
      </c>
      <c r="B1251">
        <v>2.754230951523164</v>
      </c>
      <c r="C1251">
        <v>0.24576904847683601</v>
      </c>
    </row>
    <row r="1252" spans="1:3" x14ac:dyDescent="0.3">
      <c r="A1252">
        <v>1226</v>
      </c>
      <c r="B1252">
        <v>3.6295662101496533</v>
      </c>
      <c r="C1252">
        <v>4.3704337898503471</v>
      </c>
    </row>
    <row r="1253" spans="1:3" x14ac:dyDescent="0.3">
      <c r="A1253">
        <v>1227</v>
      </c>
      <c r="B1253">
        <v>3.6583264227029169</v>
      </c>
      <c r="C1253">
        <v>-0.65832642270291686</v>
      </c>
    </row>
    <row r="1254" spans="1:3" x14ac:dyDescent="0.3">
      <c r="A1254">
        <v>1228</v>
      </c>
      <c r="B1254">
        <v>3.4929245861574034</v>
      </c>
      <c r="C1254">
        <v>-0.49292458615740342</v>
      </c>
    </row>
    <row r="1255" spans="1:3" x14ac:dyDescent="0.3">
      <c r="A1255">
        <v>1229</v>
      </c>
      <c r="B1255">
        <v>4.0541288529139887</v>
      </c>
      <c r="C1255">
        <v>-2.0541288529139887</v>
      </c>
    </row>
    <row r="1256" spans="1:3" x14ac:dyDescent="0.3">
      <c r="A1256">
        <v>1230</v>
      </c>
      <c r="B1256">
        <v>3.4480150800330209</v>
      </c>
      <c r="C1256">
        <v>-2.4480150800330209</v>
      </c>
    </row>
    <row r="1257" spans="1:3" x14ac:dyDescent="0.3">
      <c r="A1257">
        <v>1231</v>
      </c>
      <c r="B1257">
        <v>3.1829830613412273</v>
      </c>
      <c r="C1257">
        <v>-3.1829830613412273</v>
      </c>
    </row>
    <row r="1258" spans="1:3" x14ac:dyDescent="0.3">
      <c r="A1258">
        <v>1232</v>
      </c>
      <c r="B1258">
        <v>3.4923436163859565</v>
      </c>
      <c r="C1258">
        <v>1.5076563836140435</v>
      </c>
    </row>
    <row r="1259" spans="1:3" x14ac:dyDescent="0.3">
      <c r="A1259">
        <v>1233</v>
      </c>
      <c r="B1259">
        <v>2.7329171074048659</v>
      </c>
      <c r="C1259">
        <v>0.26708289259513407</v>
      </c>
    </row>
    <row r="1260" spans="1:3" x14ac:dyDescent="0.3">
      <c r="A1260">
        <v>1234</v>
      </c>
      <c r="B1260">
        <v>2.8021761228659887</v>
      </c>
      <c r="C1260">
        <v>0.19782387713401128</v>
      </c>
    </row>
    <row r="1261" spans="1:3" x14ac:dyDescent="0.3">
      <c r="A1261">
        <v>1235</v>
      </c>
      <c r="B1261">
        <v>3.1911143843698371</v>
      </c>
      <c r="C1261">
        <v>0.80888561563016292</v>
      </c>
    </row>
    <row r="1262" spans="1:3" x14ac:dyDescent="0.3">
      <c r="A1262">
        <v>1236</v>
      </c>
      <c r="B1262">
        <v>4.2686603740528399</v>
      </c>
      <c r="C1262">
        <v>-0.26866037405283993</v>
      </c>
    </row>
    <row r="1263" spans="1:3" x14ac:dyDescent="0.3">
      <c r="A1263">
        <v>1237</v>
      </c>
      <c r="B1263">
        <v>3.1626297357460569</v>
      </c>
      <c r="C1263">
        <v>-1.1626297357460569</v>
      </c>
    </row>
    <row r="1264" spans="1:3" x14ac:dyDescent="0.3">
      <c r="A1264">
        <v>1238</v>
      </c>
      <c r="B1264">
        <v>2.8553305411593306</v>
      </c>
      <c r="C1264">
        <v>-1.8553305411593306</v>
      </c>
    </row>
    <row r="1265" spans="1:3" x14ac:dyDescent="0.3">
      <c r="A1265">
        <v>1239</v>
      </c>
      <c r="B1265">
        <v>3.5134620936869019</v>
      </c>
      <c r="C1265">
        <v>2.4865379063130981</v>
      </c>
    </row>
    <row r="1266" spans="1:3" x14ac:dyDescent="0.3">
      <c r="A1266">
        <v>1240</v>
      </c>
      <c r="B1266">
        <v>3.1454471971782829</v>
      </c>
      <c r="C1266">
        <v>-2.1454471971782829</v>
      </c>
    </row>
    <row r="1267" spans="1:3" x14ac:dyDescent="0.3">
      <c r="A1267">
        <v>1241</v>
      </c>
      <c r="B1267">
        <v>3.3330562809224333</v>
      </c>
      <c r="C1267">
        <v>-1.3330562809224333</v>
      </c>
    </row>
    <row r="1268" spans="1:3" x14ac:dyDescent="0.3">
      <c r="A1268">
        <v>1242</v>
      </c>
      <c r="B1268">
        <v>3.4940999927339069</v>
      </c>
      <c r="C1268">
        <v>0.50590000726609308</v>
      </c>
    </row>
    <row r="1269" spans="1:3" x14ac:dyDescent="0.3">
      <c r="A1269">
        <v>1243</v>
      </c>
      <c r="B1269">
        <v>3.502255124077934</v>
      </c>
      <c r="C1269">
        <v>2.497744875922066</v>
      </c>
    </row>
    <row r="1270" spans="1:3" x14ac:dyDescent="0.3">
      <c r="A1270">
        <v>1244</v>
      </c>
      <c r="B1270">
        <v>3.8667932369855116</v>
      </c>
      <c r="C1270">
        <v>3.1332067630144884</v>
      </c>
    </row>
    <row r="1271" spans="1:3" x14ac:dyDescent="0.3">
      <c r="A1271">
        <v>1245</v>
      </c>
      <c r="B1271">
        <v>2.847792020365346</v>
      </c>
      <c r="C1271">
        <v>3.152207979634654</v>
      </c>
    </row>
    <row r="1272" spans="1:3" x14ac:dyDescent="0.3">
      <c r="A1272">
        <v>1246</v>
      </c>
      <c r="B1272">
        <v>4.2559458555779566</v>
      </c>
      <c r="C1272">
        <v>3.7440541444220434</v>
      </c>
    </row>
    <row r="1273" spans="1:3" x14ac:dyDescent="0.3">
      <c r="A1273">
        <v>1247</v>
      </c>
      <c r="B1273">
        <v>2.6374930787320796</v>
      </c>
      <c r="C1273">
        <v>0.36250692126792039</v>
      </c>
    </row>
    <row r="1274" spans="1:3" x14ac:dyDescent="0.3">
      <c r="A1274">
        <v>1248</v>
      </c>
      <c r="B1274">
        <v>3.2018759500401361</v>
      </c>
      <c r="C1274">
        <v>2.7981240499598639</v>
      </c>
    </row>
    <row r="1275" spans="1:3" x14ac:dyDescent="0.3">
      <c r="A1275">
        <v>1249</v>
      </c>
      <c r="B1275">
        <v>2.8503824405040628</v>
      </c>
      <c r="C1275">
        <v>1.1496175594959372</v>
      </c>
    </row>
    <row r="1276" spans="1:3" x14ac:dyDescent="0.3">
      <c r="A1276">
        <v>1250</v>
      </c>
      <c r="B1276">
        <v>3.6295662101496533</v>
      </c>
      <c r="C1276">
        <v>0.3704337898503467</v>
      </c>
    </row>
    <row r="1277" spans="1:3" x14ac:dyDescent="0.3">
      <c r="A1277">
        <v>1251</v>
      </c>
      <c r="B1277">
        <v>2.8021761228659887</v>
      </c>
      <c r="C1277">
        <v>-0.80217612286598872</v>
      </c>
    </row>
    <row r="1278" spans="1:3" x14ac:dyDescent="0.3">
      <c r="A1278">
        <v>1252</v>
      </c>
      <c r="B1278">
        <v>2.8858040749843608</v>
      </c>
      <c r="C1278">
        <v>0.11419592501563924</v>
      </c>
    </row>
    <row r="1279" spans="1:3" x14ac:dyDescent="0.3">
      <c r="A1279">
        <v>1253</v>
      </c>
      <c r="B1279">
        <v>3.6947190301700465</v>
      </c>
      <c r="C1279">
        <v>-0.69471903017004655</v>
      </c>
    </row>
    <row r="1280" spans="1:3" x14ac:dyDescent="0.3">
      <c r="A1280">
        <v>1254</v>
      </c>
      <c r="B1280">
        <v>3.2544745837099915</v>
      </c>
      <c r="C1280">
        <v>1.7455254162900085</v>
      </c>
    </row>
    <row r="1281" spans="1:3" x14ac:dyDescent="0.3">
      <c r="A1281">
        <v>1255</v>
      </c>
      <c r="B1281">
        <v>3.7744981446391712</v>
      </c>
      <c r="C1281">
        <v>1.2255018553608288</v>
      </c>
    </row>
    <row r="1282" spans="1:3" x14ac:dyDescent="0.3">
      <c r="A1282">
        <v>1256</v>
      </c>
      <c r="B1282">
        <v>3.2866562264429517</v>
      </c>
      <c r="C1282">
        <v>-1.2866562264429517</v>
      </c>
    </row>
    <row r="1283" spans="1:3" x14ac:dyDescent="0.3">
      <c r="A1283">
        <v>1257</v>
      </c>
      <c r="B1283">
        <v>3.0612333475273283</v>
      </c>
      <c r="C1283">
        <v>0.93876665247267166</v>
      </c>
    </row>
    <row r="1284" spans="1:3" x14ac:dyDescent="0.3">
      <c r="A1284">
        <v>1258</v>
      </c>
      <c r="B1284">
        <v>2.7929521638310928</v>
      </c>
      <c r="C1284">
        <v>-2.7929521638310928</v>
      </c>
    </row>
    <row r="1285" spans="1:3" x14ac:dyDescent="0.3">
      <c r="A1285">
        <v>1259</v>
      </c>
      <c r="B1285">
        <v>3.2124241662989679</v>
      </c>
      <c r="C1285">
        <v>-1.2124241662989679</v>
      </c>
    </row>
    <row r="1286" spans="1:3" x14ac:dyDescent="0.3">
      <c r="A1286">
        <v>1260</v>
      </c>
      <c r="B1286">
        <v>3.008570159750354</v>
      </c>
      <c r="C1286">
        <v>-2.008570159750354</v>
      </c>
    </row>
    <row r="1287" spans="1:3" x14ac:dyDescent="0.3">
      <c r="A1287">
        <v>1261</v>
      </c>
      <c r="B1287">
        <v>3.2364039642211493</v>
      </c>
      <c r="C1287">
        <v>-0.23640396422114929</v>
      </c>
    </row>
    <row r="1288" spans="1:3" x14ac:dyDescent="0.3">
      <c r="A1288">
        <v>1262</v>
      </c>
      <c r="B1288">
        <v>3.3644793319173814</v>
      </c>
      <c r="C1288">
        <v>1.6355206680826186</v>
      </c>
    </row>
    <row r="1289" spans="1:3" x14ac:dyDescent="0.3">
      <c r="A1289">
        <v>1263</v>
      </c>
      <c r="B1289">
        <v>3.1814421086848248</v>
      </c>
      <c r="C1289">
        <v>0.8185578913151752</v>
      </c>
    </row>
    <row r="1290" spans="1:3" x14ac:dyDescent="0.3">
      <c r="A1290">
        <v>1264</v>
      </c>
      <c r="B1290">
        <v>3.3249652142822299</v>
      </c>
      <c r="C1290">
        <v>3.6750347857177701</v>
      </c>
    </row>
    <row r="1291" spans="1:3" x14ac:dyDescent="0.3">
      <c r="A1291">
        <v>1265</v>
      </c>
      <c r="B1291">
        <v>3.6762575154746173</v>
      </c>
      <c r="C1291">
        <v>3.3237424845253827</v>
      </c>
    </row>
    <row r="1292" spans="1:3" x14ac:dyDescent="0.3">
      <c r="A1292">
        <v>1266</v>
      </c>
      <c r="B1292">
        <v>3.0137872386778608</v>
      </c>
      <c r="C1292">
        <v>-2.0137872386778608</v>
      </c>
    </row>
    <row r="1293" spans="1:3" x14ac:dyDescent="0.3">
      <c r="A1293">
        <v>1267</v>
      </c>
      <c r="B1293">
        <v>4.0851865898773632</v>
      </c>
      <c r="C1293">
        <v>2.9148134101226368</v>
      </c>
    </row>
    <row r="1294" spans="1:3" x14ac:dyDescent="0.3">
      <c r="A1294">
        <v>1268</v>
      </c>
      <c r="B1294">
        <v>3.2678699501769497</v>
      </c>
      <c r="C1294">
        <v>-0.2678699501769497</v>
      </c>
    </row>
    <row r="1295" spans="1:3" x14ac:dyDescent="0.3">
      <c r="A1295">
        <v>1269</v>
      </c>
      <c r="B1295">
        <v>3.0381782967402735</v>
      </c>
      <c r="C1295">
        <v>-1.0381782967402735</v>
      </c>
    </row>
    <row r="1296" spans="1:3" x14ac:dyDescent="0.3">
      <c r="A1296">
        <v>1270</v>
      </c>
      <c r="B1296">
        <v>2.8713621932503468</v>
      </c>
      <c r="C1296">
        <v>-0.87136219325034681</v>
      </c>
    </row>
    <row r="1297" spans="1:3" x14ac:dyDescent="0.3">
      <c r="A1297">
        <v>1271</v>
      </c>
      <c r="B1297">
        <v>2.6437194253474585</v>
      </c>
      <c r="C1297">
        <v>1.3562805746525415</v>
      </c>
    </row>
    <row r="1298" spans="1:3" x14ac:dyDescent="0.3">
      <c r="A1298">
        <v>1272</v>
      </c>
      <c r="B1298">
        <v>2.061710112056522</v>
      </c>
      <c r="C1298">
        <v>0.93828988794347801</v>
      </c>
    </row>
    <row r="1299" spans="1:3" x14ac:dyDescent="0.3">
      <c r="A1299">
        <v>1273</v>
      </c>
      <c r="B1299">
        <v>2.8705163652330246</v>
      </c>
      <c r="C1299">
        <v>-1.8705163652330246</v>
      </c>
    </row>
    <row r="1300" spans="1:3" x14ac:dyDescent="0.3">
      <c r="A1300">
        <v>1274</v>
      </c>
      <c r="B1300">
        <v>2.9588066057262972</v>
      </c>
      <c r="C1300">
        <v>-0.95880660572629717</v>
      </c>
    </row>
    <row r="1301" spans="1:3" x14ac:dyDescent="0.3">
      <c r="A1301">
        <v>1275</v>
      </c>
      <c r="B1301">
        <v>2.1291410678414731</v>
      </c>
      <c r="C1301">
        <v>-0.12914106784147306</v>
      </c>
    </row>
    <row r="1302" spans="1:3" x14ac:dyDescent="0.3">
      <c r="A1302">
        <v>1276</v>
      </c>
      <c r="B1302">
        <v>2.6671353292315221</v>
      </c>
      <c r="C1302">
        <v>-1.6671353292315221</v>
      </c>
    </row>
    <row r="1303" spans="1:3" x14ac:dyDescent="0.3">
      <c r="A1303">
        <v>1277</v>
      </c>
      <c r="B1303">
        <v>3.3831801037788432</v>
      </c>
      <c r="C1303">
        <v>-2.3831801037788432</v>
      </c>
    </row>
    <row r="1304" spans="1:3" x14ac:dyDescent="0.3">
      <c r="A1304">
        <v>1278</v>
      </c>
      <c r="B1304">
        <v>3.7414088611873071</v>
      </c>
      <c r="C1304">
        <v>-0.74140886118730709</v>
      </c>
    </row>
    <row r="1305" spans="1:3" x14ac:dyDescent="0.3">
      <c r="A1305">
        <v>1279</v>
      </c>
      <c r="B1305">
        <v>3.9549118198679571</v>
      </c>
      <c r="C1305">
        <v>-1.9549118198679571</v>
      </c>
    </row>
    <row r="1306" spans="1:3" x14ac:dyDescent="0.3">
      <c r="A1306">
        <v>1280</v>
      </c>
      <c r="B1306">
        <v>2.9274315178191932</v>
      </c>
      <c r="C1306">
        <v>7.2568482180806804E-2</v>
      </c>
    </row>
    <row r="1307" spans="1:3" x14ac:dyDescent="0.3">
      <c r="A1307">
        <v>1281</v>
      </c>
      <c r="B1307">
        <v>3.7482611689310801</v>
      </c>
      <c r="C1307">
        <v>2.2517388310689199</v>
      </c>
    </row>
    <row r="1308" spans="1:3" x14ac:dyDescent="0.3">
      <c r="A1308">
        <v>1282</v>
      </c>
      <c r="B1308">
        <v>2.8491982349927478</v>
      </c>
      <c r="C1308">
        <v>2.1508017650072522</v>
      </c>
    </row>
    <row r="1309" spans="1:3" x14ac:dyDescent="0.3">
      <c r="A1309">
        <v>1283</v>
      </c>
      <c r="B1309">
        <v>3.1487243223136168</v>
      </c>
      <c r="C1309">
        <v>-1.1487243223136168</v>
      </c>
    </row>
    <row r="1310" spans="1:3" x14ac:dyDescent="0.3">
      <c r="A1310">
        <v>1284</v>
      </c>
      <c r="B1310">
        <v>3.4631609246618771</v>
      </c>
      <c r="C1310">
        <v>1.5368390753381229</v>
      </c>
    </row>
    <row r="1311" spans="1:3" x14ac:dyDescent="0.3">
      <c r="A1311">
        <v>1285</v>
      </c>
      <c r="B1311">
        <v>3.6400089742115735</v>
      </c>
      <c r="C1311">
        <v>0.35999102578842646</v>
      </c>
    </row>
    <row r="1312" spans="1:3" x14ac:dyDescent="0.3">
      <c r="A1312">
        <v>1286</v>
      </c>
      <c r="B1312">
        <v>3.5318745327767873</v>
      </c>
      <c r="C1312">
        <v>-2.5318745327767873</v>
      </c>
    </row>
    <row r="1313" spans="1:3" x14ac:dyDescent="0.3">
      <c r="A1313">
        <v>1287</v>
      </c>
      <c r="B1313">
        <v>2.689306073931375</v>
      </c>
      <c r="C1313">
        <v>-1.689306073931375</v>
      </c>
    </row>
    <row r="1314" spans="1:3" x14ac:dyDescent="0.3">
      <c r="A1314">
        <v>1288</v>
      </c>
      <c r="B1314">
        <v>3.9860285807135365</v>
      </c>
      <c r="C1314">
        <v>2.0139714192864635</v>
      </c>
    </row>
    <row r="1315" spans="1:3" x14ac:dyDescent="0.3">
      <c r="A1315">
        <v>1289</v>
      </c>
      <c r="B1315">
        <v>3.6105331404774432</v>
      </c>
      <c r="C1315">
        <v>0.38946685952255677</v>
      </c>
    </row>
    <row r="1316" spans="1:3" x14ac:dyDescent="0.3">
      <c r="A1316">
        <v>1290</v>
      </c>
      <c r="B1316">
        <v>3.7000208791354554</v>
      </c>
      <c r="C1316">
        <v>-1.7000208791354554</v>
      </c>
    </row>
    <row r="1317" spans="1:3" x14ac:dyDescent="0.3">
      <c r="A1317">
        <v>1291</v>
      </c>
      <c r="B1317">
        <v>3.281047840067369</v>
      </c>
      <c r="C1317">
        <v>-0.28104784006736905</v>
      </c>
    </row>
    <row r="1318" spans="1:3" x14ac:dyDescent="0.3">
      <c r="A1318">
        <v>1292</v>
      </c>
      <c r="B1318">
        <v>3.3049522645443909</v>
      </c>
      <c r="C1318">
        <v>0.69504773545560905</v>
      </c>
    </row>
    <row r="1319" spans="1:3" x14ac:dyDescent="0.3">
      <c r="A1319">
        <v>1293</v>
      </c>
      <c r="B1319">
        <v>3.6688894779171037</v>
      </c>
      <c r="C1319">
        <v>-0.66888947791710374</v>
      </c>
    </row>
    <row r="1320" spans="1:3" x14ac:dyDescent="0.3">
      <c r="A1320">
        <v>1294</v>
      </c>
      <c r="B1320">
        <v>3.7297691669101356</v>
      </c>
      <c r="C1320">
        <v>0.2702308330898644</v>
      </c>
    </row>
    <row r="1321" spans="1:3" x14ac:dyDescent="0.3">
      <c r="A1321">
        <v>1295</v>
      </c>
      <c r="B1321">
        <v>2.8178781570597922</v>
      </c>
      <c r="C1321">
        <v>-0.81787815705979217</v>
      </c>
    </row>
    <row r="1322" spans="1:3" x14ac:dyDescent="0.3">
      <c r="A1322">
        <v>1296</v>
      </c>
      <c r="B1322">
        <v>2.6210070565021106</v>
      </c>
      <c r="C1322">
        <v>0.37899294349788937</v>
      </c>
    </row>
    <row r="1323" spans="1:3" x14ac:dyDescent="0.3">
      <c r="A1323">
        <v>1297</v>
      </c>
      <c r="B1323">
        <v>3.3477559502101313</v>
      </c>
      <c r="C1323">
        <v>0.65224404978986872</v>
      </c>
    </row>
    <row r="1324" spans="1:3" x14ac:dyDescent="0.3">
      <c r="A1324">
        <v>1298</v>
      </c>
      <c r="B1324">
        <v>3.7128811542429432</v>
      </c>
      <c r="C1324">
        <v>0.28711884575705682</v>
      </c>
    </row>
    <row r="1325" spans="1:3" x14ac:dyDescent="0.3">
      <c r="A1325">
        <v>1299</v>
      </c>
      <c r="B1325">
        <v>3.0664610764253557</v>
      </c>
      <c r="C1325">
        <v>-6.6461076425355703E-2</v>
      </c>
    </row>
    <row r="1326" spans="1:3" x14ac:dyDescent="0.3">
      <c r="A1326">
        <v>1300</v>
      </c>
      <c r="B1326">
        <v>2.6189477469680291</v>
      </c>
      <c r="C1326">
        <v>1.3810522530319709</v>
      </c>
    </row>
    <row r="1327" spans="1:3" x14ac:dyDescent="0.3">
      <c r="A1327">
        <v>1301</v>
      </c>
      <c r="B1327">
        <v>3.1736855598463913</v>
      </c>
      <c r="C1327">
        <v>0.82631444015360866</v>
      </c>
    </row>
    <row r="1328" spans="1:3" x14ac:dyDescent="0.3">
      <c r="A1328">
        <v>1302</v>
      </c>
      <c r="B1328">
        <v>3.8226725466931852</v>
      </c>
      <c r="C1328">
        <v>-2.8226725466931852</v>
      </c>
    </row>
    <row r="1329" spans="1:3" x14ac:dyDescent="0.3">
      <c r="A1329">
        <v>1303</v>
      </c>
      <c r="B1329">
        <v>4.5314542173325263</v>
      </c>
      <c r="C1329">
        <v>0.46854578266747371</v>
      </c>
    </row>
    <row r="1330" spans="1:3" x14ac:dyDescent="0.3">
      <c r="A1330">
        <v>1304</v>
      </c>
      <c r="B1330">
        <v>3.2151454302698967</v>
      </c>
      <c r="C1330">
        <v>0.78485456973010326</v>
      </c>
    </row>
    <row r="1331" spans="1:3" x14ac:dyDescent="0.3">
      <c r="A1331">
        <v>1305</v>
      </c>
      <c r="B1331">
        <v>2.1097303722045471</v>
      </c>
      <c r="C1331">
        <v>1.8902696277954529</v>
      </c>
    </row>
    <row r="1332" spans="1:3" x14ac:dyDescent="0.3">
      <c r="A1332">
        <v>1306</v>
      </c>
      <c r="B1332">
        <v>2.5247862547132489</v>
      </c>
      <c r="C1332">
        <v>1.4752137452867511</v>
      </c>
    </row>
    <row r="1333" spans="1:3" x14ac:dyDescent="0.3">
      <c r="A1333">
        <v>1307</v>
      </c>
      <c r="B1333">
        <v>3.2839630707328116</v>
      </c>
      <c r="C1333">
        <v>-1.2839630707328116</v>
      </c>
    </row>
    <row r="1334" spans="1:3" x14ac:dyDescent="0.3">
      <c r="A1334">
        <v>1308</v>
      </c>
      <c r="B1334">
        <v>3.0347499295348417</v>
      </c>
      <c r="C1334">
        <v>-2.0347499295348417</v>
      </c>
    </row>
    <row r="1335" spans="1:3" x14ac:dyDescent="0.3">
      <c r="A1335">
        <v>1309</v>
      </c>
      <c r="B1335">
        <v>3.7463435247826942</v>
      </c>
      <c r="C1335">
        <v>1.2536564752173058</v>
      </c>
    </row>
    <row r="1336" spans="1:3" x14ac:dyDescent="0.3">
      <c r="A1336">
        <v>1310</v>
      </c>
      <c r="B1336">
        <v>2.8109740469530533</v>
      </c>
      <c r="C1336">
        <v>1.1890259530469467</v>
      </c>
    </row>
    <row r="1337" spans="1:3" x14ac:dyDescent="0.3">
      <c r="A1337">
        <v>1311</v>
      </c>
      <c r="B1337">
        <v>3.5601460407529357</v>
      </c>
      <c r="C1337">
        <v>-1.5601460407529357</v>
      </c>
    </row>
    <row r="1338" spans="1:3" x14ac:dyDescent="0.3">
      <c r="A1338">
        <v>1312</v>
      </c>
      <c r="B1338">
        <v>2.8145700869316013</v>
      </c>
      <c r="C1338">
        <v>0.18542991306839873</v>
      </c>
    </row>
    <row r="1339" spans="1:3" x14ac:dyDescent="0.3">
      <c r="A1339">
        <v>1313</v>
      </c>
      <c r="B1339">
        <v>3.7000208791354554</v>
      </c>
      <c r="C1339">
        <v>-1.7000208791354554</v>
      </c>
    </row>
    <row r="1340" spans="1:3" x14ac:dyDescent="0.3">
      <c r="A1340">
        <v>1314</v>
      </c>
      <c r="B1340">
        <v>3.3158268007398783</v>
      </c>
      <c r="C1340">
        <v>1.6841731992601217</v>
      </c>
    </row>
    <row r="1341" spans="1:3" x14ac:dyDescent="0.3">
      <c r="A1341">
        <v>1315</v>
      </c>
      <c r="B1341">
        <v>3.3049522645443909</v>
      </c>
      <c r="C1341">
        <v>0.69504773545560905</v>
      </c>
    </row>
    <row r="1342" spans="1:3" x14ac:dyDescent="0.3">
      <c r="A1342">
        <v>1316</v>
      </c>
      <c r="B1342">
        <v>3.9019532220260489</v>
      </c>
      <c r="C1342">
        <v>-0.90195322202604888</v>
      </c>
    </row>
    <row r="1343" spans="1:3" x14ac:dyDescent="0.3">
      <c r="A1343">
        <v>1317</v>
      </c>
      <c r="B1343">
        <v>3.6583264227029169</v>
      </c>
      <c r="C1343">
        <v>1.3416735772970831</v>
      </c>
    </row>
    <row r="1344" spans="1:3" x14ac:dyDescent="0.3">
      <c r="A1344">
        <v>1318</v>
      </c>
      <c r="B1344">
        <v>2.7864921226258388</v>
      </c>
      <c r="C1344">
        <v>2.2135078773741612</v>
      </c>
    </row>
    <row r="1345" spans="1:3" x14ac:dyDescent="0.3">
      <c r="A1345">
        <v>1319</v>
      </c>
      <c r="B1345">
        <v>3.2364039642211493</v>
      </c>
      <c r="C1345">
        <v>-1.2364039642211493</v>
      </c>
    </row>
    <row r="1346" spans="1:3" x14ac:dyDescent="0.3">
      <c r="A1346">
        <v>1320</v>
      </c>
      <c r="B1346">
        <v>4.0851865898773632</v>
      </c>
      <c r="C1346">
        <v>1.9148134101226368</v>
      </c>
    </row>
    <row r="1347" spans="1:3" x14ac:dyDescent="0.3">
      <c r="A1347">
        <v>1321</v>
      </c>
      <c r="B1347">
        <v>3.3464755395688779</v>
      </c>
      <c r="C1347">
        <v>4.6535244604311217</v>
      </c>
    </row>
    <row r="1348" spans="1:3" x14ac:dyDescent="0.3">
      <c r="A1348">
        <v>1322</v>
      </c>
      <c r="B1348">
        <v>3.1330228932495774</v>
      </c>
      <c r="C1348">
        <v>-2.1330228932495774</v>
      </c>
    </row>
    <row r="1349" spans="1:3" x14ac:dyDescent="0.3">
      <c r="A1349">
        <v>1323</v>
      </c>
      <c r="B1349">
        <v>3.0982624732165691</v>
      </c>
      <c r="C1349">
        <v>-1.0982624732165691</v>
      </c>
    </row>
    <row r="1350" spans="1:3" x14ac:dyDescent="0.3">
      <c r="A1350">
        <v>1324</v>
      </c>
      <c r="B1350">
        <v>3.8226725466931852</v>
      </c>
      <c r="C1350">
        <v>-1.8226725466931852</v>
      </c>
    </row>
    <row r="1351" spans="1:3" x14ac:dyDescent="0.3">
      <c r="A1351">
        <v>1325</v>
      </c>
      <c r="B1351">
        <v>2.840829688177136</v>
      </c>
      <c r="C1351">
        <v>-0.84082968817713599</v>
      </c>
    </row>
    <row r="1352" spans="1:3" x14ac:dyDescent="0.3">
      <c r="A1352">
        <v>1326</v>
      </c>
      <c r="B1352">
        <v>3.780375516293716</v>
      </c>
      <c r="C1352">
        <v>0.21962448370628396</v>
      </c>
    </row>
    <row r="1353" spans="1:3" x14ac:dyDescent="0.3">
      <c r="A1353">
        <v>1327</v>
      </c>
      <c r="B1353">
        <v>2.8423353989206523</v>
      </c>
      <c r="C1353">
        <v>0.15766460107934765</v>
      </c>
    </row>
    <row r="1354" spans="1:3" x14ac:dyDescent="0.3">
      <c r="A1354">
        <v>1328</v>
      </c>
      <c r="B1354">
        <v>2.7205231433392543</v>
      </c>
      <c r="C1354">
        <v>-1.7205231433392543</v>
      </c>
    </row>
    <row r="1355" spans="1:3" x14ac:dyDescent="0.3">
      <c r="A1355">
        <v>1329</v>
      </c>
      <c r="B1355">
        <v>3.8372854673570425</v>
      </c>
      <c r="C1355">
        <v>-0.83728546735704246</v>
      </c>
    </row>
    <row r="1356" spans="1:3" x14ac:dyDescent="0.3">
      <c r="A1356">
        <v>1330</v>
      </c>
      <c r="B1356">
        <v>3.0346378862401004</v>
      </c>
      <c r="C1356">
        <v>-3.0346378862401004</v>
      </c>
    </row>
    <row r="1357" spans="1:3" x14ac:dyDescent="0.3">
      <c r="A1357">
        <v>1331</v>
      </c>
      <c r="B1357">
        <v>3.3678352415949426</v>
      </c>
      <c r="C1357">
        <v>-0.36783524159494263</v>
      </c>
    </row>
    <row r="1358" spans="1:3" x14ac:dyDescent="0.3">
      <c r="A1358">
        <v>1332</v>
      </c>
      <c r="B1358">
        <v>2.7929521638310928</v>
      </c>
      <c r="C1358">
        <v>2.2070478361689072</v>
      </c>
    </row>
    <row r="1359" spans="1:3" x14ac:dyDescent="0.3">
      <c r="A1359">
        <v>1333</v>
      </c>
      <c r="B1359">
        <v>3.0608053978968788</v>
      </c>
      <c r="C1359">
        <v>2.9391946021031212</v>
      </c>
    </row>
    <row r="1360" spans="1:3" x14ac:dyDescent="0.3">
      <c r="A1360">
        <v>1334</v>
      </c>
      <c r="B1360">
        <v>4.3006396161259435</v>
      </c>
      <c r="C1360">
        <v>-1.3006396161259435</v>
      </c>
    </row>
    <row r="1361" spans="1:3" x14ac:dyDescent="0.3">
      <c r="A1361">
        <v>1335</v>
      </c>
      <c r="B1361">
        <v>3.0593269560216276</v>
      </c>
      <c r="C1361">
        <v>1.9406730439783724</v>
      </c>
    </row>
    <row r="1362" spans="1:3" x14ac:dyDescent="0.3">
      <c r="A1362">
        <v>1336</v>
      </c>
      <c r="B1362">
        <v>3.2865843177295178</v>
      </c>
      <c r="C1362">
        <v>-0.28658431772951776</v>
      </c>
    </row>
    <row r="1363" spans="1:3" x14ac:dyDescent="0.3">
      <c r="A1363">
        <v>1337</v>
      </c>
      <c r="B1363">
        <v>3.6433256762211914</v>
      </c>
      <c r="C1363">
        <v>-0.64332567622119141</v>
      </c>
    </row>
    <row r="1364" spans="1:3" x14ac:dyDescent="0.3">
      <c r="A1364">
        <v>1338</v>
      </c>
      <c r="B1364">
        <v>3.3045313729269186</v>
      </c>
      <c r="C1364">
        <v>1.6954686270730814</v>
      </c>
    </row>
    <row r="1365" spans="1:3" x14ac:dyDescent="0.3">
      <c r="A1365">
        <v>1339</v>
      </c>
      <c r="B1365">
        <v>3.2731717991423586</v>
      </c>
      <c r="C1365">
        <v>1.7268282008576414</v>
      </c>
    </row>
    <row r="1366" spans="1:3" x14ac:dyDescent="0.3">
      <c r="A1366">
        <v>1340</v>
      </c>
      <c r="B1366">
        <v>2.8021761228659887</v>
      </c>
      <c r="C1366">
        <v>-1.8021761228659887</v>
      </c>
    </row>
    <row r="1367" spans="1:3" x14ac:dyDescent="0.3">
      <c r="A1367">
        <v>1341</v>
      </c>
      <c r="B1367">
        <v>3.0188568494506844</v>
      </c>
      <c r="C1367">
        <v>-1.0188568494506844</v>
      </c>
    </row>
    <row r="1368" spans="1:3" x14ac:dyDescent="0.3">
      <c r="A1368">
        <v>1342</v>
      </c>
      <c r="B1368">
        <v>3.0470528525254967</v>
      </c>
      <c r="C1368">
        <v>3.9529471474745033</v>
      </c>
    </row>
    <row r="1369" spans="1:3" x14ac:dyDescent="0.3">
      <c r="A1369">
        <v>1343</v>
      </c>
      <c r="B1369">
        <v>4.2089340439505376</v>
      </c>
      <c r="C1369">
        <v>-0.20893404395053761</v>
      </c>
    </row>
    <row r="1370" spans="1:3" x14ac:dyDescent="0.3">
      <c r="A1370">
        <v>1344</v>
      </c>
      <c r="B1370">
        <v>3.0173874278855761</v>
      </c>
      <c r="C1370">
        <v>2.9826125721144239</v>
      </c>
    </row>
    <row r="1371" spans="1:3" x14ac:dyDescent="0.3">
      <c r="A1371">
        <v>1345</v>
      </c>
      <c r="B1371">
        <v>2.4666424171479377</v>
      </c>
      <c r="C1371">
        <v>3.5333575828520623</v>
      </c>
    </row>
    <row r="1372" spans="1:3" x14ac:dyDescent="0.3">
      <c r="A1372">
        <v>1346</v>
      </c>
      <c r="B1372">
        <v>3.3249652142822299</v>
      </c>
      <c r="C1372">
        <v>1.6750347857177701</v>
      </c>
    </row>
    <row r="1373" spans="1:3" x14ac:dyDescent="0.3">
      <c r="A1373">
        <v>1347</v>
      </c>
      <c r="B1373">
        <v>3.3544929763331153</v>
      </c>
      <c r="C1373">
        <v>-3.3544929763331153</v>
      </c>
    </row>
    <row r="1374" spans="1:3" x14ac:dyDescent="0.3">
      <c r="A1374">
        <v>1348</v>
      </c>
      <c r="B1374">
        <v>3.3290679233962024</v>
      </c>
      <c r="C1374">
        <v>-0.32906792339620239</v>
      </c>
    </row>
    <row r="1375" spans="1:3" x14ac:dyDescent="0.3">
      <c r="A1375">
        <v>1349</v>
      </c>
      <c r="B1375">
        <v>3.8061687065114631</v>
      </c>
      <c r="C1375">
        <v>-1.8061687065114631</v>
      </c>
    </row>
    <row r="1376" spans="1:3" x14ac:dyDescent="0.3">
      <c r="A1376">
        <v>1350</v>
      </c>
      <c r="B1376">
        <v>3.8966912911568894</v>
      </c>
      <c r="C1376">
        <v>-2.8966912911568894</v>
      </c>
    </row>
    <row r="1377" spans="1:3" x14ac:dyDescent="0.3">
      <c r="A1377">
        <v>1351</v>
      </c>
      <c r="B1377">
        <v>2.9994219625430536</v>
      </c>
      <c r="C1377">
        <v>5.7803745694640085E-4</v>
      </c>
    </row>
    <row r="1378" spans="1:3" x14ac:dyDescent="0.3">
      <c r="A1378">
        <v>1352</v>
      </c>
      <c r="B1378">
        <v>3.4587670439903651</v>
      </c>
      <c r="C1378">
        <v>-0.45876704399036505</v>
      </c>
    </row>
    <row r="1379" spans="1:3" x14ac:dyDescent="0.3">
      <c r="A1379">
        <v>1353</v>
      </c>
      <c r="B1379">
        <v>2.4369458790981251</v>
      </c>
      <c r="C1379">
        <v>-0.4369458790981251</v>
      </c>
    </row>
    <row r="1380" spans="1:3" x14ac:dyDescent="0.3">
      <c r="A1380">
        <v>1354</v>
      </c>
      <c r="B1380">
        <v>3.0261812027434729</v>
      </c>
      <c r="C1380">
        <v>-2.0261812027434729</v>
      </c>
    </row>
    <row r="1381" spans="1:3" x14ac:dyDescent="0.3">
      <c r="A1381">
        <v>1355</v>
      </c>
      <c r="B1381">
        <v>3.4945825628646974</v>
      </c>
      <c r="C1381">
        <v>-2.4945825628646974</v>
      </c>
    </row>
    <row r="1382" spans="1:3" x14ac:dyDescent="0.3">
      <c r="A1382">
        <v>1356</v>
      </c>
      <c r="B1382">
        <v>3.1837143481346102</v>
      </c>
      <c r="C1382">
        <v>-1.1837143481346102</v>
      </c>
    </row>
    <row r="1383" spans="1:3" x14ac:dyDescent="0.3">
      <c r="A1383">
        <v>1357</v>
      </c>
      <c r="B1383">
        <v>3.116402909061577</v>
      </c>
      <c r="C1383">
        <v>-2.116402909061577</v>
      </c>
    </row>
    <row r="1384" spans="1:3" x14ac:dyDescent="0.3">
      <c r="A1384">
        <v>1358</v>
      </c>
      <c r="B1384">
        <v>2.6250991146664679</v>
      </c>
      <c r="C1384">
        <v>0.37490088533353205</v>
      </c>
    </row>
    <row r="1385" spans="1:3" x14ac:dyDescent="0.3">
      <c r="A1385">
        <v>1359</v>
      </c>
      <c r="B1385">
        <v>3.1039735721534987</v>
      </c>
      <c r="C1385">
        <v>-0.10397357215349867</v>
      </c>
    </row>
    <row r="1386" spans="1:3" x14ac:dyDescent="0.3">
      <c r="A1386">
        <v>1360</v>
      </c>
      <c r="B1386">
        <v>2.9897293019129911</v>
      </c>
      <c r="C1386">
        <v>-1.9897293019129911</v>
      </c>
    </row>
    <row r="1387" spans="1:3" x14ac:dyDescent="0.3">
      <c r="A1387">
        <v>1361</v>
      </c>
      <c r="B1387">
        <v>3.008570159750354</v>
      </c>
      <c r="C1387">
        <v>2.991429840249646</v>
      </c>
    </row>
    <row r="1388" spans="1:3" x14ac:dyDescent="0.3">
      <c r="A1388">
        <v>1362</v>
      </c>
      <c r="B1388">
        <v>3.2255708350675834</v>
      </c>
      <c r="C1388">
        <v>2.7744291649324166</v>
      </c>
    </row>
    <row r="1389" spans="1:3" x14ac:dyDescent="0.3">
      <c r="A1389">
        <v>1363</v>
      </c>
      <c r="B1389">
        <v>2.4705060449456173</v>
      </c>
      <c r="C1389">
        <v>-0.47050604494561732</v>
      </c>
    </row>
    <row r="1390" spans="1:3" x14ac:dyDescent="0.3">
      <c r="A1390">
        <v>1364</v>
      </c>
      <c r="B1390">
        <v>3.3713158821467935</v>
      </c>
      <c r="C1390">
        <v>-0.37131588214679345</v>
      </c>
    </row>
    <row r="1391" spans="1:3" x14ac:dyDescent="0.3">
      <c r="A1391">
        <v>1365</v>
      </c>
      <c r="B1391">
        <v>3.880118023377956</v>
      </c>
      <c r="C1391">
        <v>0.11988197662204403</v>
      </c>
    </row>
    <row r="1392" spans="1:3" x14ac:dyDescent="0.3">
      <c r="A1392">
        <v>1366</v>
      </c>
      <c r="B1392">
        <v>3.3831801037788432</v>
      </c>
      <c r="C1392">
        <v>-0.38318010377884315</v>
      </c>
    </row>
    <row r="1393" spans="1:3" x14ac:dyDescent="0.3">
      <c r="A1393">
        <v>1367</v>
      </c>
      <c r="B1393">
        <v>2.813171562204551</v>
      </c>
      <c r="C1393">
        <v>0.186828437795449</v>
      </c>
    </row>
    <row r="1394" spans="1:3" x14ac:dyDescent="0.3">
      <c r="A1394">
        <v>1368</v>
      </c>
      <c r="B1394">
        <v>3.3187420314053209</v>
      </c>
      <c r="C1394">
        <v>-2.3187420314053209</v>
      </c>
    </row>
    <row r="1395" spans="1:3" x14ac:dyDescent="0.3">
      <c r="A1395">
        <v>1369</v>
      </c>
      <c r="B1395">
        <v>2.890320566980324</v>
      </c>
      <c r="C1395">
        <v>1.109679433019676</v>
      </c>
    </row>
    <row r="1396" spans="1:3" x14ac:dyDescent="0.3">
      <c r="A1396">
        <v>1370</v>
      </c>
      <c r="B1396">
        <v>2.9393259008620554</v>
      </c>
      <c r="C1396">
        <v>4.0606740991379446</v>
      </c>
    </row>
    <row r="1397" spans="1:3" x14ac:dyDescent="0.3">
      <c r="A1397">
        <v>1371</v>
      </c>
      <c r="B1397">
        <v>2.1851767837540588</v>
      </c>
      <c r="C1397">
        <v>-1.1851767837540588</v>
      </c>
    </row>
    <row r="1398" spans="1:3" x14ac:dyDescent="0.3">
      <c r="A1398">
        <v>1372</v>
      </c>
      <c r="B1398">
        <v>3.5042548385497096</v>
      </c>
      <c r="C1398">
        <v>-1.5042548385497096</v>
      </c>
    </row>
    <row r="1399" spans="1:3" x14ac:dyDescent="0.3">
      <c r="A1399">
        <v>1373</v>
      </c>
      <c r="B1399">
        <v>3.7950950717241021</v>
      </c>
      <c r="C1399">
        <v>0.2049049282758979</v>
      </c>
    </row>
    <row r="1400" spans="1:3" x14ac:dyDescent="0.3">
      <c r="A1400">
        <v>1374</v>
      </c>
      <c r="B1400">
        <v>2.9307886912316041</v>
      </c>
      <c r="C1400">
        <v>6.9211308768395874E-2</v>
      </c>
    </row>
    <row r="1401" spans="1:3" x14ac:dyDescent="0.3">
      <c r="A1401">
        <v>1375</v>
      </c>
      <c r="B1401">
        <v>3.0312451527283089</v>
      </c>
      <c r="C1401">
        <v>-3.1245152728308856E-2</v>
      </c>
    </row>
    <row r="1402" spans="1:3" x14ac:dyDescent="0.3">
      <c r="A1402">
        <v>1376</v>
      </c>
      <c r="B1402">
        <v>2.9259768726065642</v>
      </c>
      <c r="C1402">
        <v>1.0740231273934358</v>
      </c>
    </row>
    <row r="1403" spans="1:3" x14ac:dyDescent="0.3">
      <c r="A1403">
        <v>1377</v>
      </c>
      <c r="B1403">
        <v>3.7744981446391712</v>
      </c>
      <c r="C1403">
        <v>-1.7744981446391712</v>
      </c>
    </row>
    <row r="1404" spans="1:3" x14ac:dyDescent="0.3">
      <c r="A1404">
        <v>1378</v>
      </c>
      <c r="B1404">
        <v>3.2210921545964877</v>
      </c>
      <c r="C1404">
        <v>-0.22109215459648768</v>
      </c>
    </row>
    <row r="1405" spans="1:3" x14ac:dyDescent="0.3">
      <c r="A1405">
        <v>1379</v>
      </c>
      <c r="B1405">
        <v>2.3372719205330901</v>
      </c>
      <c r="C1405">
        <v>0.66272807946690993</v>
      </c>
    </row>
    <row r="1406" spans="1:3" x14ac:dyDescent="0.3">
      <c r="A1406">
        <v>1380</v>
      </c>
      <c r="B1406">
        <v>3.143186408765394</v>
      </c>
      <c r="C1406">
        <v>2.856813591234606</v>
      </c>
    </row>
    <row r="1407" spans="1:3" x14ac:dyDescent="0.3">
      <c r="A1407">
        <v>1381</v>
      </c>
      <c r="B1407">
        <v>3.4940999927339069</v>
      </c>
      <c r="C1407">
        <v>1.5059000072660931</v>
      </c>
    </row>
    <row r="1408" spans="1:3" x14ac:dyDescent="0.3">
      <c r="A1408">
        <v>1382</v>
      </c>
      <c r="B1408">
        <v>3.6490568620412609</v>
      </c>
      <c r="C1408">
        <v>-1.6490568620412609</v>
      </c>
    </row>
    <row r="1409" spans="1:3" x14ac:dyDescent="0.3">
      <c r="A1409">
        <v>1383</v>
      </c>
      <c r="B1409">
        <v>3.8972273354355762</v>
      </c>
      <c r="C1409">
        <v>-0.8972273354355762</v>
      </c>
    </row>
    <row r="1410" spans="1:3" x14ac:dyDescent="0.3">
      <c r="A1410">
        <v>1384</v>
      </c>
      <c r="B1410">
        <v>2.6194046251092189</v>
      </c>
      <c r="C1410">
        <v>-0.6194046251092189</v>
      </c>
    </row>
    <row r="1411" spans="1:3" x14ac:dyDescent="0.3">
      <c r="A1411">
        <v>1385</v>
      </c>
      <c r="B1411">
        <v>3.7677076203588902</v>
      </c>
      <c r="C1411">
        <v>0.23229237964110983</v>
      </c>
    </row>
    <row r="1412" spans="1:3" x14ac:dyDescent="0.3">
      <c r="A1412">
        <v>1386</v>
      </c>
      <c r="B1412">
        <v>2.847792020365346</v>
      </c>
      <c r="C1412">
        <v>0.15220797963465404</v>
      </c>
    </row>
    <row r="1413" spans="1:3" x14ac:dyDescent="0.3">
      <c r="A1413">
        <v>1387</v>
      </c>
      <c r="B1413">
        <v>3.5503895851043419</v>
      </c>
      <c r="C1413">
        <v>1.4496104148956581</v>
      </c>
    </row>
    <row r="1414" spans="1:3" x14ac:dyDescent="0.3">
      <c r="A1414">
        <v>1388</v>
      </c>
      <c r="B1414">
        <v>3.5607618760434647</v>
      </c>
      <c r="C1414">
        <v>-1.5607618760434647</v>
      </c>
    </row>
    <row r="1415" spans="1:3" x14ac:dyDescent="0.3">
      <c r="A1415">
        <v>1389</v>
      </c>
      <c r="B1415">
        <v>3.0111154465843044</v>
      </c>
      <c r="C1415">
        <v>-2.0111154465843044</v>
      </c>
    </row>
    <row r="1416" spans="1:3" x14ac:dyDescent="0.3">
      <c r="A1416">
        <v>1390</v>
      </c>
      <c r="B1416">
        <v>3.1593129875786237</v>
      </c>
      <c r="C1416">
        <v>0.84068701242137633</v>
      </c>
    </row>
    <row r="1417" spans="1:3" x14ac:dyDescent="0.3">
      <c r="A1417">
        <v>1391</v>
      </c>
      <c r="B1417">
        <v>3.281047840067369</v>
      </c>
      <c r="C1417">
        <v>-0.28104784006736905</v>
      </c>
    </row>
    <row r="1418" spans="1:3" x14ac:dyDescent="0.3">
      <c r="A1418">
        <v>1392</v>
      </c>
      <c r="B1418">
        <v>2.0267200862355286</v>
      </c>
      <c r="C1418">
        <v>-1.0267200862355286</v>
      </c>
    </row>
    <row r="1419" spans="1:3" x14ac:dyDescent="0.3">
      <c r="A1419">
        <v>1393</v>
      </c>
      <c r="B1419">
        <v>2.9733542360533072</v>
      </c>
      <c r="C1419">
        <v>3.0266457639466928</v>
      </c>
    </row>
    <row r="1420" spans="1:3" x14ac:dyDescent="0.3">
      <c r="A1420">
        <v>1394</v>
      </c>
      <c r="B1420">
        <v>3.9866602608603645</v>
      </c>
      <c r="C1420">
        <v>-2.9866602608603645</v>
      </c>
    </row>
    <row r="1421" spans="1:3" x14ac:dyDescent="0.3">
      <c r="A1421">
        <v>1395</v>
      </c>
      <c r="B1421">
        <v>3.8299867177035631</v>
      </c>
      <c r="C1421">
        <v>-1.8299867177035631</v>
      </c>
    </row>
    <row r="1422" spans="1:3" x14ac:dyDescent="0.3">
      <c r="A1422">
        <v>1396</v>
      </c>
      <c r="B1422">
        <v>2.8277825172670905</v>
      </c>
      <c r="C1422">
        <v>-1.8277825172670905</v>
      </c>
    </row>
    <row r="1423" spans="1:3" x14ac:dyDescent="0.3">
      <c r="A1423">
        <v>1397</v>
      </c>
      <c r="B1423">
        <v>1.801925560947895</v>
      </c>
      <c r="C1423">
        <v>-1.801925560947895</v>
      </c>
    </row>
    <row r="1424" spans="1:3" x14ac:dyDescent="0.3">
      <c r="A1424">
        <v>1398</v>
      </c>
      <c r="B1424">
        <v>2.8681140216224144</v>
      </c>
      <c r="C1424">
        <v>1.1318859783775856</v>
      </c>
    </row>
    <row r="1425" spans="1:3" x14ac:dyDescent="0.3">
      <c r="A1425">
        <v>1399</v>
      </c>
      <c r="B1425">
        <v>4.128041936642159</v>
      </c>
      <c r="C1425">
        <v>-1.128041936642159</v>
      </c>
    </row>
    <row r="1426" spans="1:3" x14ac:dyDescent="0.3">
      <c r="A1426">
        <v>1400</v>
      </c>
      <c r="B1426">
        <v>3.7495672653092256</v>
      </c>
      <c r="C1426">
        <v>2.2504327346907744</v>
      </c>
    </row>
    <row r="1427" spans="1:3" x14ac:dyDescent="0.3">
      <c r="A1427">
        <v>1401</v>
      </c>
      <c r="B1427">
        <v>3.047495046861771</v>
      </c>
      <c r="C1427">
        <v>3.952504953138229</v>
      </c>
    </row>
    <row r="1428" spans="1:3" x14ac:dyDescent="0.3">
      <c r="A1428">
        <v>1402</v>
      </c>
      <c r="B1428">
        <v>2.6712873221464206</v>
      </c>
      <c r="C1428">
        <v>-0.67128732214642062</v>
      </c>
    </row>
    <row r="1429" spans="1:3" x14ac:dyDescent="0.3">
      <c r="A1429">
        <v>1403</v>
      </c>
      <c r="B1429">
        <v>3.3195749838977591</v>
      </c>
      <c r="C1429">
        <v>-1.3195749838977591</v>
      </c>
    </row>
    <row r="1430" spans="1:3" x14ac:dyDescent="0.3">
      <c r="A1430">
        <v>1404</v>
      </c>
      <c r="B1430">
        <v>2.9814192617766206</v>
      </c>
      <c r="C1430">
        <v>1.0185807382233794</v>
      </c>
    </row>
    <row r="1431" spans="1:3" x14ac:dyDescent="0.3">
      <c r="A1431">
        <v>1405</v>
      </c>
      <c r="B1431">
        <v>3.7664149404632852</v>
      </c>
      <c r="C1431">
        <v>0.23358505953671482</v>
      </c>
    </row>
    <row r="1432" spans="1:3" x14ac:dyDescent="0.3">
      <c r="A1432">
        <v>1406</v>
      </c>
      <c r="B1432">
        <v>2.9669528923205739</v>
      </c>
      <c r="C1432">
        <v>-1.9669528923205739</v>
      </c>
    </row>
    <row r="1433" spans="1:3" x14ac:dyDescent="0.3">
      <c r="A1433">
        <v>1407</v>
      </c>
      <c r="B1433">
        <v>3.1130131665584226</v>
      </c>
      <c r="C1433">
        <v>-0.11301316655842264</v>
      </c>
    </row>
    <row r="1434" spans="1:3" x14ac:dyDescent="0.3">
      <c r="A1434">
        <v>1408</v>
      </c>
      <c r="B1434">
        <v>3.4772097994635436</v>
      </c>
      <c r="C1434">
        <v>-0.47720979946354358</v>
      </c>
    </row>
    <row r="1435" spans="1:3" x14ac:dyDescent="0.3">
      <c r="A1435">
        <v>1409</v>
      </c>
      <c r="B1435">
        <v>3.5410370716258215</v>
      </c>
      <c r="C1435">
        <v>0.45896292837417851</v>
      </c>
    </row>
    <row r="1436" spans="1:3" x14ac:dyDescent="0.3">
      <c r="A1436">
        <v>1410</v>
      </c>
      <c r="B1436">
        <v>2.8573741014325349</v>
      </c>
      <c r="C1436">
        <v>-1.8573741014325349</v>
      </c>
    </row>
    <row r="1437" spans="1:3" x14ac:dyDescent="0.3">
      <c r="A1437">
        <v>1411</v>
      </c>
      <c r="B1437">
        <v>3.4451844753178347</v>
      </c>
      <c r="C1437">
        <v>0.55481552468216533</v>
      </c>
    </row>
    <row r="1438" spans="1:3" x14ac:dyDescent="0.3">
      <c r="A1438">
        <v>1412</v>
      </c>
      <c r="B1438">
        <v>4.2738457070082063</v>
      </c>
      <c r="C1438">
        <v>-1.2738457070082063</v>
      </c>
    </row>
    <row r="1439" spans="1:3" x14ac:dyDescent="0.3">
      <c r="A1439">
        <v>1413</v>
      </c>
      <c r="B1439">
        <v>3.2115209361758748</v>
      </c>
      <c r="C1439">
        <v>-0.21152093617587475</v>
      </c>
    </row>
    <row r="1440" spans="1:3" x14ac:dyDescent="0.3">
      <c r="A1440">
        <v>1414</v>
      </c>
      <c r="B1440">
        <v>3.4616653806118451</v>
      </c>
      <c r="C1440">
        <v>-3.4616653806118451</v>
      </c>
    </row>
    <row r="1441" spans="1:3" x14ac:dyDescent="0.3">
      <c r="A1441">
        <v>1415</v>
      </c>
      <c r="B1441">
        <v>3.285034811135128</v>
      </c>
      <c r="C1441">
        <v>-2.285034811135128</v>
      </c>
    </row>
    <row r="1442" spans="1:3" x14ac:dyDescent="0.3">
      <c r="A1442">
        <v>1416</v>
      </c>
      <c r="B1442">
        <v>2.6937708525148394</v>
      </c>
      <c r="C1442">
        <v>-1.6937708525148394</v>
      </c>
    </row>
    <row r="1443" spans="1:3" x14ac:dyDescent="0.3">
      <c r="A1443">
        <v>1417</v>
      </c>
      <c r="B1443">
        <v>3.6903472566825131</v>
      </c>
      <c r="C1443">
        <v>-3.6903472566825131</v>
      </c>
    </row>
    <row r="1444" spans="1:3" x14ac:dyDescent="0.3">
      <c r="A1444">
        <v>1418</v>
      </c>
      <c r="B1444">
        <v>3.6585534006254683</v>
      </c>
      <c r="C1444">
        <v>0.3414465993745317</v>
      </c>
    </row>
    <row r="1445" spans="1:3" x14ac:dyDescent="0.3">
      <c r="A1445">
        <v>1419</v>
      </c>
      <c r="B1445">
        <v>3.4559900602927143</v>
      </c>
      <c r="C1445">
        <v>-0.45599006029271427</v>
      </c>
    </row>
    <row r="1446" spans="1:3" x14ac:dyDescent="0.3">
      <c r="A1446">
        <v>1420</v>
      </c>
      <c r="B1446">
        <v>2.3889256189501</v>
      </c>
      <c r="C1446">
        <v>3.6110743810499</v>
      </c>
    </row>
    <row r="1447" spans="1:3" x14ac:dyDescent="0.3">
      <c r="A1447">
        <v>1421</v>
      </c>
      <c r="B1447">
        <v>3.1401662727224151</v>
      </c>
      <c r="C1447">
        <v>0.85983372727758489</v>
      </c>
    </row>
    <row r="1448" spans="1:3" x14ac:dyDescent="0.3">
      <c r="A1448">
        <v>1422</v>
      </c>
      <c r="B1448">
        <v>4.0259096729306849</v>
      </c>
      <c r="C1448">
        <v>1.9740903270693151</v>
      </c>
    </row>
    <row r="1449" spans="1:3" x14ac:dyDescent="0.3">
      <c r="A1449">
        <v>1423</v>
      </c>
      <c r="B1449">
        <v>2.8200386843986252</v>
      </c>
      <c r="C1449">
        <v>1.1799613156013748</v>
      </c>
    </row>
    <row r="1450" spans="1:3" x14ac:dyDescent="0.3">
      <c r="A1450">
        <v>1424</v>
      </c>
      <c r="B1450">
        <v>3.9195751223595643</v>
      </c>
      <c r="C1450">
        <v>-0.91957512235956429</v>
      </c>
    </row>
    <row r="1451" spans="1:3" x14ac:dyDescent="0.3">
      <c r="A1451">
        <v>1425</v>
      </c>
      <c r="B1451">
        <v>3.9860285807135365</v>
      </c>
      <c r="C1451">
        <v>1.0139714192864635</v>
      </c>
    </row>
    <row r="1452" spans="1:3" x14ac:dyDescent="0.3">
      <c r="A1452">
        <v>1426</v>
      </c>
      <c r="B1452">
        <v>3.6634598246244883</v>
      </c>
      <c r="C1452">
        <v>1.3365401753755117</v>
      </c>
    </row>
    <row r="1453" spans="1:3" x14ac:dyDescent="0.3">
      <c r="A1453">
        <v>1427</v>
      </c>
      <c r="B1453">
        <v>3.8370415589683802</v>
      </c>
      <c r="C1453">
        <v>-0.83704155896838017</v>
      </c>
    </row>
    <row r="1454" spans="1:3" x14ac:dyDescent="0.3">
      <c r="A1454">
        <v>1428</v>
      </c>
      <c r="B1454">
        <v>2.5766326039047578</v>
      </c>
      <c r="C1454">
        <v>0.42336739609524221</v>
      </c>
    </row>
    <row r="1455" spans="1:3" x14ac:dyDescent="0.3">
      <c r="A1455">
        <v>1429</v>
      </c>
      <c r="B1455">
        <v>3.7983519656377585</v>
      </c>
      <c r="C1455">
        <v>0.20164803436224155</v>
      </c>
    </row>
    <row r="1456" spans="1:3" x14ac:dyDescent="0.3">
      <c r="A1456">
        <v>1430</v>
      </c>
      <c r="B1456">
        <v>2.8810214251780031</v>
      </c>
      <c r="C1456">
        <v>-2.8810214251780031</v>
      </c>
    </row>
    <row r="1457" spans="1:3" x14ac:dyDescent="0.3">
      <c r="A1457">
        <v>1431</v>
      </c>
      <c r="B1457">
        <v>3.4199877504584695</v>
      </c>
      <c r="C1457">
        <v>-0.41998775045846948</v>
      </c>
    </row>
    <row r="1458" spans="1:3" x14ac:dyDescent="0.3">
      <c r="A1458">
        <v>1432</v>
      </c>
      <c r="B1458">
        <v>3.154750984694414</v>
      </c>
      <c r="C1458">
        <v>-0.15475098469441395</v>
      </c>
    </row>
    <row r="1459" spans="1:3" x14ac:dyDescent="0.3">
      <c r="A1459">
        <v>1433</v>
      </c>
      <c r="B1459">
        <v>2.5801518541979531</v>
      </c>
      <c r="C1459">
        <v>1.4198481458020469</v>
      </c>
    </row>
    <row r="1460" spans="1:3" x14ac:dyDescent="0.3">
      <c r="A1460">
        <v>1434</v>
      </c>
      <c r="B1460">
        <v>2.805527752241026</v>
      </c>
      <c r="C1460">
        <v>0.19447224775897398</v>
      </c>
    </row>
    <row r="1461" spans="1:3" x14ac:dyDescent="0.3">
      <c r="A1461">
        <v>1435</v>
      </c>
      <c r="B1461">
        <v>3.6104565425636501</v>
      </c>
      <c r="C1461">
        <v>0.38954345743634988</v>
      </c>
    </row>
    <row r="1462" spans="1:3" x14ac:dyDescent="0.3">
      <c r="A1462">
        <v>1436</v>
      </c>
      <c r="B1462">
        <v>3.6147370712385083</v>
      </c>
      <c r="C1462">
        <v>-1.6147370712385083</v>
      </c>
    </row>
    <row r="1463" spans="1:3" x14ac:dyDescent="0.3">
      <c r="A1463">
        <v>1437</v>
      </c>
      <c r="B1463">
        <v>3.0295769612797336</v>
      </c>
      <c r="C1463">
        <v>-2.9576961279733638E-2</v>
      </c>
    </row>
    <row r="1464" spans="1:3" x14ac:dyDescent="0.3">
      <c r="A1464">
        <v>1438</v>
      </c>
      <c r="B1464">
        <v>3.23831035572685</v>
      </c>
      <c r="C1464">
        <v>0.76168964427315</v>
      </c>
    </row>
    <row r="1465" spans="1:3" x14ac:dyDescent="0.3">
      <c r="A1465">
        <v>1439</v>
      </c>
      <c r="B1465">
        <v>3.9286402455797291</v>
      </c>
      <c r="C1465">
        <v>1.0713597544202709</v>
      </c>
    </row>
    <row r="1466" spans="1:3" x14ac:dyDescent="0.3">
      <c r="A1466">
        <v>1440</v>
      </c>
      <c r="B1466">
        <v>3.0343383340506138</v>
      </c>
      <c r="C1466">
        <v>0.96566166594938618</v>
      </c>
    </row>
    <row r="1467" spans="1:3" x14ac:dyDescent="0.3">
      <c r="A1467">
        <v>1441</v>
      </c>
      <c r="B1467">
        <v>3.6022359342958508</v>
      </c>
      <c r="C1467">
        <v>-0.60223593429585076</v>
      </c>
    </row>
    <row r="1468" spans="1:3" x14ac:dyDescent="0.3">
      <c r="A1468">
        <v>1442</v>
      </c>
      <c r="B1468">
        <v>3.4026056596570138</v>
      </c>
      <c r="C1468">
        <v>4.5973943403429862</v>
      </c>
    </row>
    <row r="1469" spans="1:3" x14ac:dyDescent="0.3">
      <c r="A1469">
        <v>1443</v>
      </c>
      <c r="B1469">
        <v>3.3470443727402452</v>
      </c>
      <c r="C1469">
        <v>-0.34704437274024524</v>
      </c>
    </row>
    <row r="1470" spans="1:3" x14ac:dyDescent="0.3">
      <c r="A1470">
        <v>1444</v>
      </c>
      <c r="B1470">
        <v>4.2259008351346941</v>
      </c>
      <c r="C1470">
        <v>0.77409916486530594</v>
      </c>
    </row>
    <row r="1471" spans="1:3" x14ac:dyDescent="0.3">
      <c r="A1471">
        <v>1445</v>
      </c>
      <c r="B1471">
        <v>3.437672611801371</v>
      </c>
      <c r="C1471">
        <v>-0.43767261180137096</v>
      </c>
    </row>
    <row r="1472" spans="1:3" x14ac:dyDescent="0.3">
      <c r="A1472">
        <v>1446</v>
      </c>
      <c r="B1472">
        <v>2.5016324429689307</v>
      </c>
      <c r="C1472">
        <v>-0.50163244296893073</v>
      </c>
    </row>
    <row r="1473" spans="1:3" x14ac:dyDescent="0.3">
      <c r="A1473">
        <v>1447</v>
      </c>
      <c r="B1473">
        <v>4.0719133641176128</v>
      </c>
      <c r="C1473">
        <v>-1.0719133641176128</v>
      </c>
    </row>
    <row r="1474" spans="1:3" x14ac:dyDescent="0.3">
      <c r="A1474">
        <v>1448</v>
      </c>
      <c r="B1474">
        <v>3.3178554867469954</v>
      </c>
      <c r="C1474">
        <v>-0.31785548674699537</v>
      </c>
    </row>
    <row r="1475" spans="1:3" x14ac:dyDescent="0.3">
      <c r="A1475">
        <v>1449</v>
      </c>
      <c r="B1475">
        <v>4.0255368576888539</v>
      </c>
      <c r="C1475">
        <v>-1.0255368576888539</v>
      </c>
    </row>
    <row r="1476" spans="1:3" x14ac:dyDescent="0.3">
      <c r="A1476">
        <v>1450</v>
      </c>
      <c r="B1476">
        <v>2.9071542082810669</v>
      </c>
      <c r="C1476">
        <v>-0.90715420828106685</v>
      </c>
    </row>
    <row r="1477" spans="1:3" x14ac:dyDescent="0.3">
      <c r="A1477">
        <v>1451</v>
      </c>
      <c r="B1477">
        <v>3.3141243158985008</v>
      </c>
      <c r="C1477">
        <v>-2.3141243158985008</v>
      </c>
    </row>
    <row r="1478" spans="1:3" x14ac:dyDescent="0.3">
      <c r="A1478">
        <v>1452</v>
      </c>
      <c r="B1478">
        <v>3.1606010497389403</v>
      </c>
      <c r="C1478">
        <v>1.8393989502610597</v>
      </c>
    </row>
    <row r="1479" spans="1:3" x14ac:dyDescent="0.3">
      <c r="A1479">
        <v>1453</v>
      </c>
      <c r="B1479">
        <v>3.1568827264355352</v>
      </c>
      <c r="C1479">
        <v>0.84311727356446475</v>
      </c>
    </row>
    <row r="1480" spans="1:3" x14ac:dyDescent="0.3">
      <c r="A1480">
        <v>1454</v>
      </c>
      <c r="B1480">
        <v>2.7598565993425215</v>
      </c>
      <c r="C1480">
        <v>0.24014340065747852</v>
      </c>
    </row>
    <row r="1481" spans="1:3" x14ac:dyDescent="0.3">
      <c r="A1481">
        <v>1455</v>
      </c>
      <c r="B1481">
        <v>3.8488588178323977</v>
      </c>
      <c r="C1481">
        <v>0.15114118216760231</v>
      </c>
    </row>
    <row r="1482" spans="1:3" x14ac:dyDescent="0.3">
      <c r="A1482">
        <v>1456</v>
      </c>
      <c r="B1482">
        <v>3.3406158656130227</v>
      </c>
      <c r="C1482">
        <v>-1.3406158656130227</v>
      </c>
    </row>
    <row r="1483" spans="1:3" x14ac:dyDescent="0.3">
      <c r="A1483">
        <v>1457</v>
      </c>
      <c r="B1483">
        <v>3.591100958377488</v>
      </c>
      <c r="C1483">
        <v>-0.59110095837748799</v>
      </c>
    </row>
    <row r="1484" spans="1:3" x14ac:dyDescent="0.3">
      <c r="A1484">
        <v>1458</v>
      </c>
      <c r="B1484">
        <v>3.3330562809224333</v>
      </c>
      <c r="C1484">
        <v>-0.33305628092243333</v>
      </c>
    </row>
    <row r="1485" spans="1:3" x14ac:dyDescent="0.3">
      <c r="A1485">
        <v>1459</v>
      </c>
      <c r="B1485">
        <v>3.1186963145718805</v>
      </c>
      <c r="C1485">
        <v>0.88130368542811954</v>
      </c>
    </row>
    <row r="1486" spans="1:3" x14ac:dyDescent="0.3">
      <c r="A1486">
        <v>1460</v>
      </c>
      <c r="B1486">
        <v>2.8452944667605999</v>
      </c>
      <c r="C1486">
        <v>-2.8452944667605999</v>
      </c>
    </row>
    <row r="1487" spans="1:3" x14ac:dyDescent="0.3">
      <c r="A1487">
        <v>1461</v>
      </c>
      <c r="B1487">
        <v>3.6224213387579445</v>
      </c>
      <c r="C1487">
        <v>-0.62242133875794448</v>
      </c>
    </row>
    <row r="1488" spans="1:3" x14ac:dyDescent="0.3">
      <c r="A1488">
        <v>1462</v>
      </c>
      <c r="B1488">
        <v>2.7804415418798425</v>
      </c>
      <c r="C1488">
        <v>0.21955845812015751</v>
      </c>
    </row>
    <row r="1489" spans="1:3" x14ac:dyDescent="0.3">
      <c r="A1489">
        <v>1463</v>
      </c>
      <c r="B1489">
        <v>3.1159283972238656</v>
      </c>
      <c r="C1489">
        <v>-1.1159283972238656</v>
      </c>
    </row>
    <row r="1490" spans="1:3" x14ac:dyDescent="0.3">
      <c r="A1490">
        <v>1464</v>
      </c>
      <c r="B1490">
        <v>3.0817961571733665</v>
      </c>
      <c r="C1490">
        <v>-1.0817961571733665</v>
      </c>
    </row>
    <row r="1491" spans="1:3" x14ac:dyDescent="0.3">
      <c r="A1491">
        <v>1465</v>
      </c>
      <c r="B1491">
        <v>3.1421395350435111</v>
      </c>
      <c r="C1491">
        <v>0.85786046495648893</v>
      </c>
    </row>
    <row r="1492" spans="1:3" x14ac:dyDescent="0.3">
      <c r="A1492">
        <v>1466</v>
      </c>
      <c r="B1492">
        <v>3.307181019832147</v>
      </c>
      <c r="C1492">
        <v>-2.307181019832147</v>
      </c>
    </row>
    <row r="1493" spans="1:3" x14ac:dyDescent="0.3">
      <c r="A1493">
        <v>1467</v>
      </c>
      <c r="B1493">
        <v>3.1306090954368155</v>
      </c>
      <c r="C1493">
        <v>1.8693909045631845</v>
      </c>
    </row>
    <row r="1494" spans="1:3" x14ac:dyDescent="0.3">
      <c r="A1494">
        <v>1468</v>
      </c>
      <c r="B1494">
        <v>2.8491982349927478</v>
      </c>
      <c r="C1494">
        <v>-2.8491982349927478</v>
      </c>
    </row>
    <row r="1495" spans="1:3" x14ac:dyDescent="0.3">
      <c r="A1495">
        <v>1469</v>
      </c>
      <c r="B1495">
        <v>3.4383332026350537</v>
      </c>
      <c r="C1495">
        <v>-2.4383332026350537</v>
      </c>
    </row>
    <row r="1496" spans="1:3" x14ac:dyDescent="0.3">
      <c r="A1496">
        <v>1470</v>
      </c>
      <c r="B1496">
        <v>2.9356491482915765</v>
      </c>
      <c r="C1496">
        <v>1.0643508517084235</v>
      </c>
    </row>
    <row r="1497" spans="1:3" x14ac:dyDescent="0.3">
      <c r="A1497">
        <v>1471</v>
      </c>
      <c r="B1497">
        <v>2.6961731961254491</v>
      </c>
      <c r="C1497">
        <v>0.30382680387455085</v>
      </c>
    </row>
    <row r="1498" spans="1:3" x14ac:dyDescent="0.3">
      <c r="A1498">
        <v>1472</v>
      </c>
      <c r="B1498">
        <v>2.4238706571870621</v>
      </c>
      <c r="C1498">
        <v>2.5761293428129379</v>
      </c>
    </row>
    <row r="1499" spans="1:3" x14ac:dyDescent="0.3">
      <c r="A1499">
        <v>1473</v>
      </c>
      <c r="B1499">
        <v>2.2233493705214333</v>
      </c>
      <c r="C1499">
        <v>2.7766506294785667</v>
      </c>
    </row>
    <row r="1500" spans="1:3" x14ac:dyDescent="0.3">
      <c r="A1500">
        <v>1474</v>
      </c>
      <c r="B1500">
        <v>3.8213713451417197</v>
      </c>
      <c r="C1500">
        <v>-1.8213713451417197</v>
      </c>
    </row>
    <row r="1501" spans="1:3" x14ac:dyDescent="0.3">
      <c r="A1501">
        <v>1475</v>
      </c>
      <c r="B1501">
        <v>2.7305964685726267</v>
      </c>
      <c r="C1501">
        <v>2.2694035314273733</v>
      </c>
    </row>
    <row r="1502" spans="1:3" x14ac:dyDescent="0.3">
      <c r="A1502">
        <v>1476</v>
      </c>
      <c r="B1502">
        <v>2.8043422535770999</v>
      </c>
      <c r="C1502">
        <v>0.19565774642290013</v>
      </c>
    </row>
    <row r="1503" spans="1:3" x14ac:dyDescent="0.3">
      <c r="A1503">
        <v>1477</v>
      </c>
      <c r="B1503">
        <v>3.3249652142822299</v>
      </c>
      <c r="C1503">
        <v>0.67503478571777009</v>
      </c>
    </row>
    <row r="1504" spans="1:3" x14ac:dyDescent="0.3">
      <c r="A1504">
        <v>1478</v>
      </c>
      <c r="B1504">
        <v>2.6559970823231041</v>
      </c>
      <c r="C1504">
        <v>-2.6559970823231041</v>
      </c>
    </row>
    <row r="1505" spans="1:3" x14ac:dyDescent="0.3">
      <c r="A1505">
        <v>1479</v>
      </c>
      <c r="B1505">
        <v>3.2494084354815205</v>
      </c>
      <c r="C1505">
        <v>-0.24940843548152047</v>
      </c>
    </row>
    <row r="1506" spans="1:3" x14ac:dyDescent="0.3">
      <c r="A1506">
        <v>1480</v>
      </c>
      <c r="B1506">
        <v>2.9703975729829795</v>
      </c>
      <c r="C1506">
        <v>-0.97039757298297946</v>
      </c>
    </row>
    <row r="1507" spans="1:3" x14ac:dyDescent="0.3">
      <c r="A1507">
        <v>1481</v>
      </c>
      <c r="B1507">
        <v>3.7394414425951479</v>
      </c>
      <c r="C1507">
        <v>2.2605585574048521</v>
      </c>
    </row>
    <row r="1508" spans="1:3" x14ac:dyDescent="0.3">
      <c r="A1508">
        <v>1482</v>
      </c>
      <c r="B1508">
        <v>3.9987430991884194</v>
      </c>
      <c r="C1508">
        <v>1.2569008115805858E-3</v>
      </c>
    </row>
    <row r="1509" spans="1:3" x14ac:dyDescent="0.3">
      <c r="A1509">
        <v>1483</v>
      </c>
      <c r="B1509">
        <v>2.9616510433551646</v>
      </c>
      <c r="C1509">
        <v>-0.9616510433551646</v>
      </c>
    </row>
    <row r="1510" spans="1:3" x14ac:dyDescent="0.3">
      <c r="A1510">
        <v>1484</v>
      </c>
      <c r="B1510">
        <v>3.2771869525553399</v>
      </c>
      <c r="C1510">
        <v>3.7228130474446601</v>
      </c>
    </row>
    <row r="1511" spans="1:3" x14ac:dyDescent="0.3">
      <c r="A1511">
        <v>1485</v>
      </c>
      <c r="B1511">
        <v>3.798240125432101</v>
      </c>
      <c r="C1511">
        <v>-1.798240125432101</v>
      </c>
    </row>
    <row r="1512" spans="1:3" x14ac:dyDescent="0.3">
      <c r="A1512">
        <v>1486</v>
      </c>
      <c r="B1512">
        <v>2.5620664458207241</v>
      </c>
      <c r="C1512">
        <v>1.4379335541792759</v>
      </c>
    </row>
    <row r="1513" spans="1:3" x14ac:dyDescent="0.3">
      <c r="A1513">
        <v>1487</v>
      </c>
      <c r="B1513">
        <v>2.3634825108897686</v>
      </c>
      <c r="C1513">
        <v>-0.36348251088976857</v>
      </c>
    </row>
    <row r="1514" spans="1:3" x14ac:dyDescent="0.3">
      <c r="A1514">
        <v>1488</v>
      </c>
      <c r="B1514">
        <v>2.6770778067137728</v>
      </c>
      <c r="C1514">
        <v>-0.67707780671377282</v>
      </c>
    </row>
    <row r="1515" spans="1:3" x14ac:dyDescent="0.3">
      <c r="A1515">
        <v>1489</v>
      </c>
      <c r="B1515">
        <v>4.3240461277784092</v>
      </c>
      <c r="C1515">
        <v>0.67595387222159076</v>
      </c>
    </row>
    <row r="1516" spans="1:3" x14ac:dyDescent="0.3">
      <c r="A1516">
        <v>1490</v>
      </c>
      <c r="B1516">
        <v>3.5572933730073641</v>
      </c>
      <c r="C1516">
        <v>2.4427066269926359</v>
      </c>
    </row>
    <row r="1517" spans="1:3" x14ac:dyDescent="0.3">
      <c r="A1517">
        <v>1491</v>
      </c>
      <c r="B1517">
        <v>3.3464755395688779</v>
      </c>
      <c r="C1517">
        <v>2.6535244604311221</v>
      </c>
    </row>
    <row r="1518" spans="1:3" x14ac:dyDescent="0.3">
      <c r="A1518">
        <v>1492</v>
      </c>
      <c r="B1518">
        <v>2.8119408754644493</v>
      </c>
      <c r="C1518">
        <v>-2.8119408754644493</v>
      </c>
    </row>
    <row r="1519" spans="1:3" x14ac:dyDescent="0.3">
      <c r="A1519">
        <v>1493</v>
      </c>
      <c r="B1519">
        <v>2.8705163652330246</v>
      </c>
      <c r="C1519">
        <v>1.1294836347669754</v>
      </c>
    </row>
    <row r="1520" spans="1:3" x14ac:dyDescent="0.3">
      <c r="A1520">
        <v>1494</v>
      </c>
      <c r="B1520">
        <v>3.845662038631394</v>
      </c>
      <c r="C1520">
        <v>-0.845662038631394</v>
      </c>
    </row>
    <row r="1521" spans="1:3" x14ac:dyDescent="0.3">
      <c r="A1521">
        <v>1495</v>
      </c>
      <c r="B1521">
        <v>2.9588066057262972</v>
      </c>
      <c r="C1521">
        <v>1.0411933942737028</v>
      </c>
    </row>
    <row r="1522" spans="1:3" x14ac:dyDescent="0.3">
      <c r="A1522">
        <v>1496</v>
      </c>
      <c r="B1522">
        <v>3.2648210277948588</v>
      </c>
      <c r="C1522">
        <v>2.7351789722051412</v>
      </c>
    </row>
    <row r="1523" spans="1:3" x14ac:dyDescent="0.3">
      <c r="A1523">
        <v>1497</v>
      </c>
      <c r="B1523">
        <v>2.9471863995799925</v>
      </c>
      <c r="C1523">
        <v>5.2813600420007489E-2</v>
      </c>
    </row>
    <row r="1524" spans="1:3" x14ac:dyDescent="0.3">
      <c r="A1524">
        <v>1498</v>
      </c>
      <c r="B1524">
        <v>2.6916354295582687</v>
      </c>
      <c r="C1524">
        <v>-0.69163542955826873</v>
      </c>
    </row>
    <row r="1525" spans="1:3" x14ac:dyDescent="0.3">
      <c r="A1525">
        <v>1499</v>
      </c>
      <c r="B1525">
        <v>3.7492587554481367</v>
      </c>
      <c r="C1525">
        <v>1.2507412445518633</v>
      </c>
    </row>
    <row r="1526" spans="1:3" x14ac:dyDescent="0.3">
      <c r="A1526">
        <v>1500</v>
      </c>
      <c r="B1526">
        <v>3.0021989697741929</v>
      </c>
      <c r="C1526">
        <v>-1.0021989697741929</v>
      </c>
    </row>
    <row r="1527" spans="1:3" x14ac:dyDescent="0.3">
      <c r="A1527">
        <v>1501</v>
      </c>
      <c r="B1527">
        <v>2.844513680343109</v>
      </c>
      <c r="C1527">
        <v>-0.84451368034310903</v>
      </c>
    </row>
    <row r="1528" spans="1:3" x14ac:dyDescent="0.3">
      <c r="A1528">
        <v>1502</v>
      </c>
      <c r="B1528">
        <v>3.8114074832599423</v>
      </c>
      <c r="C1528">
        <v>-0.81140748325994227</v>
      </c>
    </row>
    <row r="1529" spans="1:3" x14ac:dyDescent="0.3">
      <c r="A1529">
        <v>1503</v>
      </c>
      <c r="B1529">
        <v>3.2544745837099915</v>
      </c>
      <c r="C1529">
        <v>-2.2544745837099915</v>
      </c>
    </row>
    <row r="1530" spans="1:3" x14ac:dyDescent="0.3">
      <c r="A1530">
        <v>1504</v>
      </c>
      <c r="B1530">
        <v>2.8713621932503468</v>
      </c>
      <c r="C1530">
        <v>0.12863780674965319</v>
      </c>
    </row>
    <row r="1531" spans="1:3" x14ac:dyDescent="0.3">
      <c r="A1531">
        <v>1505</v>
      </c>
      <c r="B1531">
        <v>3.3248804144826463</v>
      </c>
      <c r="C1531">
        <v>1.6751195855173537</v>
      </c>
    </row>
    <row r="1532" spans="1:3" x14ac:dyDescent="0.3">
      <c r="A1532">
        <v>1506</v>
      </c>
      <c r="B1532">
        <v>2.7250262459065242</v>
      </c>
      <c r="C1532">
        <v>-0.7250262459065242</v>
      </c>
    </row>
    <row r="1533" spans="1:3" x14ac:dyDescent="0.3">
      <c r="A1533">
        <v>1507</v>
      </c>
      <c r="B1533">
        <v>3.3480287289539667</v>
      </c>
      <c r="C1533">
        <v>-0.34802872895396675</v>
      </c>
    </row>
    <row r="1534" spans="1:3" x14ac:dyDescent="0.3">
      <c r="A1534">
        <v>1508</v>
      </c>
      <c r="B1534">
        <v>3.5886986147668782</v>
      </c>
      <c r="C1534">
        <v>-1.5886986147668782</v>
      </c>
    </row>
    <row r="1535" spans="1:3" x14ac:dyDescent="0.3">
      <c r="A1535">
        <v>1509</v>
      </c>
      <c r="B1535">
        <v>3.4046254143381396</v>
      </c>
      <c r="C1535">
        <v>-0.40462541433813959</v>
      </c>
    </row>
    <row r="1536" spans="1:3" x14ac:dyDescent="0.3">
      <c r="A1536">
        <v>1510</v>
      </c>
      <c r="B1536">
        <v>3.0032215732050345</v>
      </c>
      <c r="C1536">
        <v>0.99677842679496553</v>
      </c>
    </row>
    <row r="1537" spans="1:3" x14ac:dyDescent="0.3">
      <c r="A1537">
        <v>1511</v>
      </c>
      <c r="B1537">
        <v>3.6095134229848727</v>
      </c>
      <c r="C1537">
        <v>-1.6095134229848727</v>
      </c>
    </row>
    <row r="1538" spans="1:3" x14ac:dyDescent="0.3">
      <c r="A1538">
        <v>1512</v>
      </c>
      <c r="B1538">
        <v>3.0137872386778608</v>
      </c>
      <c r="C1538">
        <v>-1.3787238677860802E-2</v>
      </c>
    </row>
    <row r="1539" spans="1:3" x14ac:dyDescent="0.3">
      <c r="A1539">
        <v>1513</v>
      </c>
      <c r="B1539">
        <v>3.5042548385497096</v>
      </c>
      <c r="C1539">
        <v>-1.5042548385497096</v>
      </c>
    </row>
    <row r="1540" spans="1:3" x14ac:dyDescent="0.3">
      <c r="A1540">
        <v>1514</v>
      </c>
      <c r="B1540">
        <v>3.8499447811709846</v>
      </c>
      <c r="C1540">
        <v>-0.8499447811709846</v>
      </c>
    </row>
    <row r="1541" spans="1:3" x14ac:dyDescent="0.3">
      <c r="A1541">
        <v>1515</v>
      </c>
      <c r="B1541">
        <v>3.0381782967402735</v>
      </c>
      <c r="C1541">
        <v>2.9618217032597265</v>
      </c>
    </row>
    <row r="1542" spans="1:3" x14ac:dyDescent="0.3">
      <c r="A1542">
        <v>1516</v>
      </c>
      <c r="B1542">
        <v>2.8437422722556627</v>
      </c>
      <c r="C1542">
        <v>0.15625772774433733</v>
      </c>
    </row>
    <row r="1543" spans="1:3" x14ac:dyDescent="0.3">
      <c r="A1543">
        <v>1517</v>
      </c>
      <c r="B1543">
        <v>2.9485265235084976</v>
      </c>
      <c r="C1543">
        <v>5.1473476491502357E-2</v>
      </c>
    </row>
    <row r="1544" spans="1:3" x14ac:dyDescent="0.3">
      <c r="A1544">
        <v>1518</v>
      </c>
      <c r="B1544">
        <v>3.2151454302698967</v>
      </c>
      <c r="C1544">
        <v>1.7848545697301033</v>
      </c>
    </row>
    <row r="1545" spans="1:3" x14ac:dyDescent="0.3">
      <c r="A1545">
        <v>1519</v>
      </c>
      <c r="B1545">
        <v>3.4451844753178347</v>
      </c>
      <c r="C1545">
        <v>-1.4451844753178347</v>
      </c>
    </row>
    <row r="1546" spans="1:3" x14ac:dyDescent="0.3">
      <c r="A1546">
        <v>1520</v>
      </c>
      <c r="B1546">
        <v>3.4698422111637925</v>
      </c>
      <c r="C1546">
        <v>1.5301577888362075</v>
      </c>
    </row>
    <row r="1547" spans="1:3" x14ac:dyDescent="0.3">
      <c r="A1547">
        <v>1521</v>
      </c>
      <c r="B1547">
        <v>4.0130064507280805</v>
      </c>
      <c r="C1547">
        <v>0.98699354927191951</v>
      </c>
    </row>
    <row r="1548" spans="1:3" x14ac:dyDescent="0.3">
      <c r="A1548">
        <v>1522</v>
      </c>
      <c r="B1548">
        <v>3.8488588178323977</v>
      </c>
      <c r="C1548">
        <v>-1.8488588178323977</v>
      </c>
    </row>
    <row r="1549" spans="1:3" x14ac:dyDescent="0.3">
      <c r="A1549">
        <v>1523</v>
      </c>
      <c r="B1549">
        <v>3.7721723989423541</v>
      </c>
      <c r="C1549">
        <v>1.2278276010576459</v>
      </c>
    </row>
    <row r="1550" spans="1:3" x14ac:dyDescent="0.3">
      <c r="A1550">
        <v>1524</v>
      </c>
      <c r="B1550">
        <v>3.436426811129353</v>
      </c>
      <c r="C1550">
        <v>-1.436426811129353</v>
      </c>
    </row>
    <row r="1551" spans="1:3" x14ac:dyDescent="0.3">
      <c r="A1551">
        <v>1525</v>
      </c>
      <c r="B1551">
        <v>2.1097303722045471</v>
      </c>
      <c r="C1551">
        <v>0.89026962779545293</v>
      </c>
    </row>
    <row r="1552" spans="1:3" x14ac:dyDescent="0.3">
      <c r="A1552">
        <v>1526</v>
      </c>
      <c r="B1552">
        <v>3.3277333880196776</v>
      </c>
      <c r="C1552">
        <v>1.6722666119803224</v>
      </c>
    </row>
    <row r="1553" spans="1:3" x14ac:dyDescent="0.3">
      <c r="A1553">
        <v>1527</v>
      </c>
      <c r="B1553">
        <v>3.1024815708254896</v>
      </c>
      <c r="C1553">
        <v>-2.1024815708254896</v>
      </c>
    </row>
    <row r="1554" spans="1:3" x14ac:dyDescent="0.3">
      <c r="A1554">
        <v>1528</v>
      </c>
      <c r="B1554">
        <v>3.2375140524386583</v>
      </c>
      <c r="C1554">
        <v>0.76248594756134169</v>
      </c>
    </row>
    <row r="1555" spans="1:3" x14ac:dyDescent="0.3">
      <c r="A1555">
        <v>1529</v>
      </c>
      <c r="B1555">
        <v>3.8020726871669854</v>
      </c>
      <c r="C1555">
        <v>0.19792731283301457</v>
      </c>
    </row>
    <row r="1556" spans="1:3" x14ac:dyDescent="0.3">
      <c r="A1556">
        <v>1530</v>
      </c>
      <c r="B1556">
        <v>3.3280140248734487</v>
      </c>
      <c r="C1556">
        <v>-2.3280140248734487</v>
      </c>
    </row>
    <row r="1557" spans="1:3" x14ac:dyDescent="0.3">
      <c r="A1557">
        <v>1531</v>
      </c>
      <c r="B1557">
        <v>3.1130131665584226</v>
      </c>
      <c r="C1557">
        <v>-3.1130131665584226</v>
      </c>
    </row>
    <row r="1558" spans="1:3" x14ac:dyDescent="0.3">
      <c r="A1558">
        <v>1532</v>
      </c>
      <c r="B1558">
        <v>3.8418415817100069</v>
      </c>
      <c r="C1558">
        <v>1.1581584182899931</v>
      </c>
    </row>
    <row r="1559" spans="1:3" x14ac:dyDescent="0.3">
      <c r="A1559">
        <v>1533</v>
      </c>
      <c r="B1559">
        <v>2.8392282903564983</v>
      </c>
      <c r="C1559">
        <v>-0.83922829035649826</v>
      </c>
    </row>
    <row r="1560" spans="1:3" x14ac:dyDescent="0.3">
      <c r="A1560">
        <v>1534</v>
      </c>
      <c r="B1560">
        <v>3.3795389235201996</v>
      </c>
      <c r="C1560">
        <v>0.62046107647980042</v>
      </c>
    </row>
    <row r="1561" spans="1:3" x14ac:dyDescent="0.3">
      <c r="A1561">
        <v>1535</v>
      </c>
      <c r="B1561">
        <v>3.9520770448824583</v>
      </c>
      <c r="C1561">
        <v>4.7922955117541743E-2</v>
      </c>
    </row>
    <row r="1562" spans="1:3" x14ac:dyDescent="0.3">
      <c r="A1562">
        <v>1536</v>
      </c>
      <c r="B1562">
        <v>2.6626705506480581</v>
      </c>
      <c r="C1562">
        <v>0.33732944935194187</v>
      </c>
    </row>
    <row r="1563" spans="1:3" x14ac:dyDescent="0.3">
      <c r="A1563">
        <v>1537</v>
      </c>
      <c r="B1563">
        <v>3.2317346082826353</v>
      </c>
      <c r="C1563">
        <v>-1.2317346082826353</v>
      </c>
    </row>
    <row r="1564" spans="1:3" x14ac:dyDescent="0.3">
      <c r="A1564">
        <v>1538</v>
      </c>
      <c r="B1564">
        <v>4.2248290947323772</v>
      </c>
      <c r="C1564">
        <v>-0.22482909473237722</v>
      </c>
    </row>
    <row r="1565" spans="1:3" x14ac:dyDescent="0.3">
      <c r="A1565">
        <v>1539</v>
      </c>
      <c r="B1565">
        <v>3.7784165180294238</v>
      </c>
      <c r="C1565">
        <v>0.2215834819705762</v>
      </c>
    </row>
    <row r="1566" spans="1:3" x14ac:dyDescent="0.3">
      <c r="A1566">
        <v>1540</v>
      </c>
      <c r="B1566">
        <v>3.116402909061577</v>
      </c>
      <c r="C1566">
        <v>-2.116402909061577</v>
      </c>
    </row>
    <row r="1567" spans="1:3" x14ac:dyDescent="0.3">
      <c r="A1567">
        <v>1541</v>
      </c>
      <c r="B1567">
        <v>2.6213110166149196</v>
      </c>
      <c r="C1567">
        <v>-0.62131101661491961</v>
      </c>
    </row>
    <row r="1568" spans="1:3" x14ac:dyDescent="0.3">
      <c r="A1568">
        <v>1542</v>
      </c>
      <c r="B1568">
        <v>3.0664610764253557</v>
      </c>
      <c r="C1568">
        <v>-6.6461076425355703E-2</v>
      </c>
    </row>
    <row r="1569" spans="1:3" x14ac:dyDescent="0.3">
      <c r="A1569">
        <v>1543</v>
      </c>
      <c r="B1569">
        <v>3.8072404469137791</v>
      </c>
      <c r="C1569">
        <v>0.19275955308622095</v>
      </c>
    </row>
    <row r="1570" spans="1:3" x14ac:dyDescent="0.3">
      <c r="A1570">
        <v>1544</v>
      </c>
      <c r="B1570">
        <v>2.8597352377364209</v>
      </c>
      <c r="C1570">
        <v>-1.8597352377364209</v>
      </c>
    </row>
    <row r="1571" spans="1:3" x14ac:dyDescent="0.3">
      <c r="A1571">
        <v>1545</v>
      </c>
      <c r="B1571">
        <v>3.746317178326799</v>
      </c>
      <c r="C1571">
        <v>-1.746317178326799</v>
      </c>
    </row>
    <row r="1572" spans="1:3" x14ac:dyDescent="0.3">
      <c r="A1572">
        <v>1546</v>
      </c>
      <c r="B1572">
        <v>2.8071218799932254</v>
      </c>
      <c r="C1572">
        <v>0.19287812000677462</v>
      </c>
    </row>
    <row r="1573" spans="1:3" x14ac:dyDescent="0.3">
      <c r="A1573">
        <v>1547</v>
      </c>
      <c r="B1573">
        <v>3.2115482257251484</v>
      </c>
      <c r="C1573">
        <v>1.7884517742748516</v>
      </c>
    </row>
    <row r="1574" spans="1:3" x14ac:dyDescent="0.3">
      <c r="A1574">
        <v>1548</v>
      </c>
      <c r="B1574">
        <v>2.9569992815882826</v>
      </c>
      <c r="C1574">
        <v>3.0430007184117174</v>
      </c>
    </row>
    <row r="1575" spans="1:3" x14ac:dyDescent="0.3">
      <c r="A1575">
        <v>1549</v>
      </c>
      <c r="B1575">
        <v>2.7847634565963748</v>
      </c>
      <c r="C1575">
        <v>0.21523654340362519</v>
      </c>
    </row>
    <row r="1576" spans="1:3" x14ac:dyDescent="0.3">
      <c r="A1576">
        <v>1550</v>
      </c>
      <c r="B1576">
        <v>3.3837784710950274</v>
      </c>
      <c r="C1576">
        <v>-2.3837784710950274</v>
      </c>
    </row>
    <row r="1577" spans="1:3" x14ac:dyDescent="0.3">
      <c r="A1577">
        <v>1551</v>
      </c>
      <c r="B1577">
        <v>4.2520105083601134</v>
      </c>
      <c r="C1577">
        <v>3.7479894916398866</v>
      </c>
    </row>
    <row r="1578" spans="1:3" x14ac:dyDescent="0.3">
      <c r="A1578">
        <v>1552</v>
      </c>
      <c r="B1578">
        <v>3.8234000311488368</v>
      </c>
      <c r="C1578">
        <v>0.17659996885116325</v>
      </c>
    </row>
    <row r="1579" spans="1:3" x14ac:dyDescent="0.3">
      <c r="A1579">
        <v>1553</v>
      </c>
      <c r="B1579">
        <v>3.1176462226266439</v>
      </c>
      <c r="C1579">
        <v>0.88235377737335607</v>
      </c>
    </row>
    <row r="1580" spans="1:3" x14ac:dyDescent="0.3">
      <c r="A1580">
        <v>1554</v>
      </c>
      <c r="B1580">
        <v>3.4114029273964417</v>
      </c>
      <c r="C1580">
        <v>-1.4114029273964417</v>
      </c>
    </row>
    <row r="1581" spans="1:3" x14ac:dyDescent="0.3">
      <c r="A1581">
        <v>1555</v>
      </c>
      <c r="B1581">
        <v>3.4380748767105209</v>
      </c>
      <c r="C1581">
        <v>1.5619251232894791</v>
      </c>
    </row>
    <row r="1582" spans="1:3" x14ac:dyDescent="0.3">
      <c r="A1582">
        <v>1556</v>
      </c>
      <c r="B1582">
        <v>2.6393815883233405</v>
      </c>
      <c r="C1582">
        <v>-0.63938158832334047</v>
      </c>
    </row>
    <row r="1583" spans="1:3" x14ac:dyDescent="0.3">
      <c r="A1583">
        <v>1557</v>
      </c>
      <c r="B1583">
        <v>3.2413497213483859</v>
      </c>
      <c r="C1583">
        <v>-1.2413497213483859</v>
      </c>
    </row>
    <row r="1584" spans="1:3" x14ac:dyDescent="0.3">
      <c r="A1584">
        <v>1558</v>
      </c>
      <c r="B1584">
        <v>2.6450767317897421</v>
      </c>
      <c r="C1584">
        <v>2.3549232682102579</v>
      </c>
    </row>
    <row r="1585" spans="1:3" x14ac:dyDescent="0.3">
      <c r="A1585">
        <v>1559</v>
      </c>
      <c r="B1585">
        <v>3.5607618760434647</v>
      </c>
      <c r="C1585">
        <v>1.4392381239565353</v>
      </c>
    </row>
    <row r="1586" spans="1:3" x14ac:dyDescent="0.3">
      <c r="A1586">
        <v>1560</v>
      </c>
      <c r="B1586">
        <v>3.0847238835523583</v>
      </c>
      <c r="C1586">
        <v>-1.0847238835523583</v>
      </c>
    </row>
    <row r="1587" spans="1:3" x14ac:dyDescent="0.3">
      <c r="A1587">
        <v>1561</v>
      </c>
      <c r="B1587">
        <v>3.0991847079312147</v>
      </c>
      <c r="C1587">
        <v>0.9008152920687853</v>
      </c>
    </row>
    <row r="1588" spans="1:3" x14ac:dyDescent="0.3">
      <c r="A1588">
        <v>1562</v>
      </c>
      <c r="B1588">
        <v>3.3307715237334712</v>
      </c>
      <c r="C1588">
        <v>1.6692284762665288</v>
      </c>
    </row>
    <row r="1589" spans="1:3" x14ac:dyDescent="0.3">
      <c r="A1589">
        <v>1563</v>
      </c>
      <c r="B1589">
        <v>2.6486651824746952</v>
      </c>
      <c r="C1589">
        <v>-1.6486651824746952</v>
      </c>
    </row>
    <row r="1590" spans="1:3" x14ac:dyDescent="0.3">
      <c r="A1590">
        <v>1564</v>
      </c>
      <c r="B1590">
        <v>2.8313063749427885</v>
      </c>
      <c r="C1590">
        <v>-0.83130637494278847</v>
      </c>
    </row>
    <row r="1591" spans="1:3" x14ac:dyDescent="0.3">
      <c r="A1591">
        <v>1565</v>
      </c>
      <c r="B1591">
        <v>3.6743480852029098</v>
      </c>
      <c r="C1591">
        <v>-0.67434808520290979</v>
      </c>
    </row>
    <row r="1592" spans="1:3" x14ac:dyDescent="0.3">
      <c r="A1592">
        <v>1566</v>
      </c>
      <c r="B1592">
        <v>4.0904485207465227</v>
      </c>
      <c r="C1592">
        <v>0.90955147925347735</v>
      </c>
    </row>
    <row r="1593" spans="1:3" x14ac:dyDescent="0.3">
      <c r="A1593">
        <v>1567</v>
      </c>
      <c r="B1593">
        <v>3.351977074303814</v>
      </c>
      <c r="C1593">
        <v>0.64802292569618603</v>
      </c>
    </row>
    <row r="1594" spans="1:3" x14ac:dyDescent="0.3">
      <c r="A1594">
        <v>1568</v>
      </c>
      <c r="B1594">
        <v>2.9158517786140008</v>
      </c>
      <c r="C1594">
        <v>1.0841482213859992</v>
      </c>
    </row>
    <row r="1595" spans="1:3" x14ac:dyDescent="0.3">
      <c r="A1595">
        <v>1569</v>
      </c>
      <c r="B1595">
        <v>3.2940771458257032</v>
      </c>
      <c r="C1595">
        <v>-0.29407714582570321</v>
      </c>
    </row>
    <row r="1596" spans="1:3" x14ac:dyDescent="0.3">
      <c r="A1596">
        <v>1570</v>
      </c>
      <c r="B1596">
        <v>3.7649993650886313</v>
      </c>
      <c r="C1596">
        <v>1.2350006349113687</v>
      </c>
    </row>
    <row r="1597" spans="1:3" x14ac:dyDescent="0.3">
      <c r="A1597">
        <v>1571</v>
      </c>
      <c r="B1597">
        <v>3.2188347037916936</v>
      </c>
      <c r="C1597">
        <v>-0.21883470379169356</v>
      </c>
    </row>
    <row r="1598" spans="1:3" x14ac:dyDescent="0.3">
      <c r="A1598">
        <v>1572</v>
      </c>
      <c r="B1598">
        <v>3.3744246933446416</v>
      </c>
      <c r="C1598">
        <v>0.62557530665535843</v>
      </c>
    </row>
    <row r="1599" spans="1:3" x14ac:dyDescent="0.3">
      <c r="A1599">
        <v>1573</v>
      </c>
      <c r="B1599">
        <v>2.8147246938003625</v>
      </c>
      <c r="C1599">
        <v>-0.8147246938003625</v>
      </c>
    </row>
    <row r="1600" spans="1:3" x14ac:dyDescent="0.3">
      <c r="A1600">
        <v>1574</v>
      </c>
      <c r="B1600">
        <v>2.597056471641717</v>
      </c>
      <c r="C1600">
        <v>1.402943528358283</v>
      </c>
    </row>
    <row r="1601" spans="1:3" x14ac:dyDescent="0.3">
      <c r="A1601">
        <v>1575</v>
      </c>
      <c r="B1601">
        <v>3.5017012905698159</v>
      </c>
      <c r="C1601">
        <v>2.4982987094301841</v>
      </c>
    </row>
    <row r="1602" spans="1:3" x14ac:dyDescent="0.3">
      <c r="A1602">
        <v>1576</v>
      </c>
      <c r="B1602">
        <v>3.1626297357460569</v>
      </c>
      <c r="C1602">
        <v>-0.16262973574605688</v>
      </c>
    </row>
    <row r="1603" spans="1:3" x14ac:dyDescent="0.3">
      <c r="A1603">
        <v>1577</v>
      </c>
      <c r="B1603">
        <v>3.5256049718464157</v>
      </c>
      <c r="C1603">
        <v>1.4743950281535843</v>
      </c>
    </row>
    <row r="1604" spans="1:3" x14ac:dyDescent="0.3">
      <c r="A1604">
        <v>1578</v>
      </c>
      <c r="B1604">
        <v>3.798240125432101</v>
      </c>
      <c r="C1604">
        <v>0.20175987456789901</v>
      </c>
    </row>
    <row r="1605" spans="1:3" x14ac:dyDescent="0.3">
      <c r="A1605">
        <v>1579</v>
      </c>
      <c r="B1605">
        <v>3.172314826214941</v>
      </c>
      <c r="C1605">
        <v>-2.172314826214941</v>
      </c>
    </row>
    <row r="1606" spans="1:3" x14ac:dyDescent="0.3">
      <c r="A1606">
        <v>1580</v>
      </c>
      <c r="B1606">
        <v>3.0808313145043957</v>
      </c>
      <c r="C1606">
        <v>-1.0808313145043957</v>
      </c>
    </row>
    <row r="1607" spans="1:3" x14ac:dyDescent="0.3">
      <c r="A1607">
        <v>1581</v>
      </c>
      <c r="B1607">
        <v>2.8268415963593241</v>
      </c>
      <c r="C1607">
        <v>0.17315840364067592</v>
      </c>
    </row>
    <row r="1608" spans="1:3" x14ac:dyDescent="0.3">
      <c r="A1608">
        <v>1582</v>
      </c>
      <c r="B1608">
        <v>3.6105331404774432</v>
      </c>
      <c r="C1608">
        <v>1.3894668595225568</v>
      </c>
    </row>
    <row r="1609" spans="1:3" x14ac:dyDescent="0.3">
      <c r="A1609">
        <v>1583</v>
      </c>
      <c r="B1609">
        <v>3.0585132931956798</v>
      </c>
      <c r="C1609">
        <v>-5.8513293195679772E-2</v>
      </c>
    </row>
    <row r="1610" spans="1:3" x14ac:dyDescent="0.3">
      <c r="A1610">
        <v>1584</v>
      </c>
      <c r="B1610">
        <v>2.8200386843986252</v>
      </c>
      <c r="C1610">
        <v>-1.8200386843986252</v>
      </c>
    </row>
    <row r="1611" spans="1:3" x14ac:dyDescent="0.3">
      <c r="A1611">
        <v>1585</v>
      </c>
      <c r="B1611">
        <v>3.1887896833484306</v>
      </c>
      <c r="C1611">
        <v>2.8112103166515694</v>
      </c>
    </row>
    <row r="1612" spans="1:3" x14ac:dyDescent="0.3">
      <c r="A1612">
        <v>1586</v>
      </c>
      <c r="B1612">
        <v>3.60383355428129</v>
      </c>
      <c r="C1612">
        <v>1.39616644571871</v>
      </c>
    </row>
    <row r="1613" spans="1:3" x14ac:dyDescent="0.3">
      <c r="A1613">
        <v>1587</v>
      </c>
      <c r="B1613">
        <v>2.8145700869316013</v>
      </c>
      <c r="C1613">
        <v>1.1854299130683987</v>
      </c>
    </row>
    <row r="1614" spans="1:3" x14ac:dyDescent="0.3">
      <c r="A1614">
        <v>1588</v>
      </c>
      <c r="B1614">
        <v>3.2494084354815205</v>
      </c>
      <c r="C1614">
        <v>-0.24940843548152047</v>
      </c>
    </row>
    <row r="1615" spans="1:3" x14ac:dyDescent="0.3">
      <c r="A1615">
        <v>1589</v>
      </c>
      <c r="B1615">
        <v>2.6730908356460139</v>
      </c>
      <c r="C1615">
        <v>2.3269091643539861</v>
      </c>
    </row>
    <row r="1616" spans="1:3" x14ac:dyDescent="0.3">
      <c r="A1616">
        <v>1590</v>
      </c>
      <c r="B1616">
        <v>3.8706839219297469</v>
      </c>
      <c r="C1616">
        <v>-0.87068392192974686</v>
      </c>
    </row>
    <row r="1617" spans="1:3" x14ac:dyDescent="0.3">
      <c r="A1617">
        <v>1591</v>
      </c>
      <c r="B1617">
        <v>3.3920693304809735</v>
      </c>
      <c r="C1617">
        <v>-0.39206933048097348</v>
      </c>
    </row>
    <row r="1618" spans="1:3" x14ac:dyDescent="0.3">
      <c r="A1618">
        <v>1592</v>
      </c>
      <c r="B1618">
        <v>3.3713464541114555</v>
      </c>
      <c r="C1618">
        <v>1.6286535458885445</v>
      </c>
    </row>
    <row r="1619" spans="1:3" x14ac:dyDescent="0.3">
      <c r="A1619">
        <v>1593</v>
      </c>
      <c r="B1619">
        <v>3.3953667399986953</v>
      </c>
      <c r="C1619">
        <v>2.6046332600013047</v>
      </c>
    </row>
    <row r="1620" spans="1:3" x14ac:dyDescent="0.3">
      <c r="A1620">
        <v>1594</v>
      </c>
      <c r="B1620">
        <v>3.4580942327214057</v>
      </c>
      <c r="C1620">
        <v>3.5419057672785943</v>
      </c>
    </row>
    <row r="1621" spans="1:3" x14ac:dyDescent="0.3">
      <c r="A1621">
        <v>1595</v>
      </c>
      <c r="B1621">
        <v>3.8252683139310735</v>
      </c>
      <c r="C1621">
        <v>1.1747316860689265</v>
      </c>
    </row>
    <row r="1622" spans="1:3" x14ac:dyDescent="0.3">
      <c r="A1622">
        <v>1596</v>
      </c>
      <c r="B1622">
        <v>3.2124241662989679</v>
      </c>
      <c r="C1622">
        <v>-2.2124241662989679</v>
      </c>
    </row>
    <row r="1623" spans="1:3" x14ac:dyDescent="0.3">
      <c r="A1623">
        <v>1597</v>
      </c>
      <c r="B1623">
        <v>2.7849063204633069</v>
      </c>
      <c r="C1623">
        <v>1.2150936795366931</v>
      </c>
    </row>
    <row r="1624" spans="1:3" x14ac:dyDescent="0.3">
      <c r="A1624">
        <v>1598</v>
      </c>
      <c r="B1624">
        <v>2.775223099357488</v>
      </c>
      <c r="C1624">
        <v>-1.775223099357488</v>
      </c>
    </row>
    <row r="1625" spans="1:3" x14ac:dyDescent="0.3">
      <c r="A1625">
        <v>1599</v>
      </c>
      <c r="B1625">
        <v>2.9475756133515447</v>
      </c>
      <c r="C1625">
        <v>1.0524243866484553</v>
      </c>
    </row>
    <row r="1626" spans="1:3" x14ac:dyDescent="0.3">
      <c r="A1626">
        <v>1600</v>
      </c>
      <c r="B1626">
        <v>3.1814421086848248</v>
      </c>
      <c r="C1626">
        <v>-0.1814421086848248</v>
      </c>
    </row>
    <row r="1627" spans="1:3" x14ac:dyDescent="0.3">
      <c r="A1627">
        <v>1601</v>
      </c>
      <c r="B1627">
        <v>3.0348788102451425</v>
      </c>
      <c r="C1627">
        <v>-3.0348788102451425</v>
      </c>
    </row>
    <row r="1628" spans="1:3" x14ac:dyDescent="0.3">
      <c r="A1628">
        <v>1602</v>
      </c>
      <c r="B1628">
        <v>3.8522224072343176</v>
      </c>
      <c r="C1628">
        <v>3.1477775927656824</v>
      </c>
    </row>
    <row r="1629" spans="1:3" x14ac:dyDescent="0.3">
      <c r="A1629">
        <v>1603</v>
      </c>
      <c r="B1629">
        <v>3.14351231763942</v>
      </c>
      <c r="C1629">
        <v>-1.14351231763942</v>
      </c>
    </row>
    <row r="1630" spans="1:3" x14ac:dyDescent="0.3">
      <c r="A1630">
        <v>1604</v>
      </c>
      <c r="B1630">
        <v>3.5283228505676805</v>
      </c>
      <c r="C1630">
        <v>0.47167714943231953</v>
      </c>
    </row>
    <row r="1631" spans="1:3" x14ac:dyDescent="0.3">
      <c r="A1631">
        <v>1605</v>
      </c>
      <c r="B1631">
        <v>2.6210070565021106</v>
      </c>
      <c r="C1631">
        <v>-0.62100705650211063</v>
      </c>
    </row>
    <row r="1632" spans="1:3" x14ac:dyDescent="0.3">
      <c r="A1632">
        <v>1606</v>
      </c>
      <c r="B1632">
        <v>3.7983519656377585</v>
      </c>
      <c r="C1632">
        <v>-1.7983519656377585</v>
      </c>
    </row>
    <row r="1633" spans="1:3" x14ac:dyDescent="0.3">
      <c r="A1633">
        <v>1607</v>
      </c>
      <c r="B1633">
        <v>3.4065318058438403</v>
      </c>
      <c r="C1633">
        <v>-0.4065318058438403</v>
      </c>
    </row>
    <row r="1634" spans="1:3" x14ac:dyDescent="0.3">
      <c r="A1634">
        <v>1608</v>
      </c>
      <c r="B1634">
        <v>3.4042123124503387</v>
      </c>
      <c r="C1634">
        <v>-1.4042123124503387</v>
      </c>
    </row>
    <row r="1635" spans="1:3" x14ac:dyDescent="0.3">
      <c r="A1635">
        <v>1609</v>
      </c>
      <c r="B1635">
        <v>2.4098825653692502</v>
      </c>
      <c r="C1635">
        <v>1.5901174346307498</v>
      </c>
    </row>
    <row r="1636" spans="1:3" x14ac:dyDescent="0.3">
      <c r="A1636">
        <v>1610</v>
      </c>
      <c r="B1636">
        <v>3.4270826722456467</v>
      </c>
      <c r="C1636">
        <v>0.57291732775435333</v>
      </c>
    </row>
    <row r="1637" spans="1:3" x14ac:dyDescent="0.3">
      <c r="A1637">
        <v>1611</v>
      </c>
      <c r="B1637">
        <v>3.2456445813508941</v>
      </c>
      <c r="C1637">
        <v>-3.2456445813508941</v>
      </c>
    </row>
    <row r="1638" spans="1:3" x14ac:dyDescent="0.3">
      <c r="A1638">
        <v>1612</v>
      </c>
      <c r="B1638">
        <v>2.8358839310498993</v>
      </c>
      <c r="C1638">
        <v>-0.83588393104989933</v>
      </c>
    </row>
    <row r="1639" spans="1:3" x14ac:dyDescent="0.3">
      <c r="A1639">
        <v>1613</v>
      </c>
      <c r="B1639">
        <v>4.2559458555779566</v>
      </c>
      <c r="C1639">
        <v>-3.2559458555779566</v>
      </c>
    </row>
    <row r="1640" spans="1:3" x14ac:dyDescent="0.3">
      <c r="A1640">
        <v>1614</v>
      </c>
      <c r="B1640">
        <v>3.0872903248883525</v>
      </c>
      <c r="C1640">
        <v>-8.7290324888352533E-2</v>
      </c>
    </row>
    <row r="1641" spans="1:3" x14ac:dyDescent="0.3">
      <c r="A1641">
        <v>1615</v>
      </c>
      <c r="B1641">
        <v>2.5734219886911798</v>
      </c>
      <c r="C1641">
        <v>-1.5734219886911798</v>
      </c>
    </row>
    <row r="1642" spans="1:3" x14ac:dyDescent="0.3">
      <c r="A1642">
        <v>1616</v>
      </c>
      <c r="B1642">
        <v>3.6214078060277348</v>
      </c>
      <c r="C1642">
        <v>-2.6214078060277348</v>
      </c>
    </row>
    <row r="1643" spans="1:3" x14ac:dyDescent="0.3">
      <c r="A1643">
        <v>1617</v>
      </c>
      <c r="B1643">
        <v>3.5505260279995037</v>
      </c>
      <c r="C1643">
        <v>-1.5505260279995037</v>
      </c>
    </row>
    <row r="1644" spans="1:3" x14ac:dyDescent="0.3">
      <c r="A1644">
        <v>1618</v>
      </c>
      <c r="B1644">
        <v>3.0168281634435674</v>
      </c>
      <c r="C1644">
        <v>-1.6828163443567412E-2</v>
      </c>
    </row>
    <row r="1645" spans="1:3" x14ac:dyDescent="0.3">
      <c r="A1645">
        <v>1619</v>
      </c>
      <c r="B1645">
        <v>3.0780275519349818</v>
      </c>
      <c r="C1645">
        <v>-3.0780275519349818</v>
      </c>
    </row>
    <row r="1646" spans="1:3" x14ac:dyDescent="0.3">
      <c r="A1646">
        <v>1620</v>
      </c>
      <c r="B1646">
        <v>3.4532689433848591</v>
      </c>
      <c r="C1646">
        <v>-0.45326894338485912</v>
      </c>
    </row>
    <row r="1647" spans="1:3" x14ac:dyDescent="0.3">
      <c r="A1647">
        <v>1621</v>
      </c>
      <c r="B1647">
        <v>3.9847538693546638</v>
      </c>
      <c r="C1647">
        <v>1.5246130645336198E-2</v>
      </c>
    </row>
    <row r="1648" spans="1:3" x14ac:dyDescent="0.3">
      <c r="A1648">
        <v>1622</v>
      </c>
      <c r="B1648">
        <v>3.9860285807135365</v>
      </c>
      <c r="C1648">
        <v>3.0139714192864635</v>
      </c>
    </row>
    <row r="1649" spans="1:3" x14ac:dyDescent="0.3">
      <c r="A1649">
        <v>1623</v>
      </c>
      <c r="B1649">
        <v>3.1814421086848248</v>
      </c>
      <c r="C1649">
        <v>-3.1814421086848248</v>
      </c>
    </row>
    <row r="1650" spans="1:3" x14ac:dyDescent="0.3">
      <c r="A1650">
        <v>1624</v>
      </c>
      <c r="B1650">
        <v>2.6760060663114564</v>
      </c>
      <c r="C1650">
        <v>4.3239939336885431</v>
      </c>
    </row>
    <row r="1651" spans="1:3" x14ac:dyDescent="0.3">
      <c r="A1651">
        <v>1625</v>
      </c>
      <c r="B1651">
        <v>3.1311239380318399</v>
      </c>
      <c r="C1651">
        <v>-0.13112393803183986</v>
      </c>
    </row>
    <row r="1652" spans="1:3" x14ac:dyDescent="0.3">
      <c r="A1652">
        <v>1626</v>
      </c>
      <c r="B1652">
        <v>3.307181019832147</v>
      </c>
      <c r="C1652">
        <v>0.69281898016785304</v>
      </c>
    </row>
    <row r="1653" spans="1:3" x14ac:dyDescent="0.3">
      <c r="A1653">
        <v>1627</v>
      </c>
      <c r="B1653">
        <v>3.7903502536434157</v>
      </c>
      <c r="C1653">
        <v>-3.7903502536434157</v>
      </c>
    </row>
    <row r="1654" spans="1:3" x14ac:dyDescent="0.3">
      <c r="A1654">
        <v>1628</v>
      </c>
      <c r="B1654">
        <v>4.1155793134958145</v>
      </c>
      <c r="C1654">
        <v>-1.1155793134958145</v>
      </c>
    </row>
    <row r="1655" spans="1:3" x14ac:dyDescent="0.3">
      <c r="A1655">
        <v>1629</v>
      </c>
      <c r="B1655">
        <v>2.9475203009273074</v>
      </c>
      <c r="C1655">
        <v>-0.94752030092730744</v>
      </c>
    </row>
    <row r="1656" spans="1:3" x14ac:dyDescent="0.3">
      <c r="A1656">
        <v>1630</v>
      </c>
      <c r="B1656">
        <v>2.5505648774150114</v>
      </c>
      <c r="C1656">
        <v>1.4494351225849886</v>
      </c>
    </row>
    <row r="1657" spans="1:3" x14ac:dyDescent="0.3">
      <c r="A1657">
        <v>1631</v>
      </c>
      <c r="B1657">
        <v>4.7273818105549834</v>
      </c>
      <c r="C1657">
        <v>3.2726181894450166</v>
      </c>
    </row>
    <row r="1658" spans="1:3" x14ac:dyDescent="0.3">
      <c r="A1658">
        <v>1632</v>
      </c>
      <c r="B1658">
        <v>2.6679922298130769</v>
      </c>
      <c r="C1658">
        <v>0.33200777018692307</v>
      </c>
    </row>
    <row r="1659" spans="1:3" x14ac:dyDescent="0.3">
      <c r="A1659">
        <v>1633</v>
      </c>
      <c r="B1659">
        <v>2.281240287196435</v>
      </c>
      <c r="C1659">
        <v>2.718759712803565</v>
      </c>
    </row>
    <row r="1660" spans="1:3" x14ac:dyDescent="0.3">
      <c r="A1660">
        <v>1634</v>
      </c>
      <c r="B1660">
        <v>2.8514170002176282</v>
      </c>
      <c r="C1660">
        <v>-0.85141700021762823</v>
      </c>
    </row>
    <row r="1661" spans="1:3" x14ac:dyDescent="0.3">
      <c r="A1661">
        <v>1635</v>
      </c>
      <c r="B1661">
        <v>3.5407201052284307</v>
      </c>
      <c r="C1661">
        <v>0.45927989477156927</v>
      </c>
    </row>
    <row r="1662" spans="1:3" x14ac:dyDescent="0.3">
      <c r="A1662">
        <v>1636</v>
      </c>
      <c r="B1662">
        <v>3.9549118198679571</v>
      </c>
      <c r="C1662">
        <v>-2.9549118198679571</v>
      </c>
    </row>
    <row r="1663" spans="1:3" x14ac:dyDescent="0.3">
      <c r="A1663">
        <v>1637</v>
      </c>
      <c r="B1663">
        <v>3.1094542831459515</v>
      </c>
      <c r="C1663">
        <v>-3.1094542831459515</v>
      </c>
    </row>
    <row r="1664" spans="1:3" x14ac:dyDescent="0.3">
      <c r="A1664">
        <v>1638</v>
      </c>
      <c r="B1664">
        <v>2.9232384319148577</v>
      </c>
      <c r="C1664">
        <v>-0.92323843191485766</v>
      </c>
    </row>
    <row r="1665" spans="1:3" x14ac:dyDescent="0.3">
      <c r="A1665">
        <v>1639</v>
      </c>
      <c r="B1665">
        <v>3.0632077415074885</v>
      </c>
      <c r="C1665">
        <v>-6.3207741507488535E-2</v>
      </c>
    </row>
    <row r="1666" spans="1:3" x14ac:dyDescent="0.3">
      <c r="A1666">
        <v>1640</v>
      </c>
      <c r="B1666">
        <v>2.4466902120488765</v>
      </c>
      <c r="C1666">
        <v>1.5533097879511235</v>
      </c>
    </row>
    <row r="1667" spans="1:3" x14ac:dyDescent="0.3">
      <c r="A1667">
        <v>1641</v>
      </c>
      <c r="B1667">
        <v>3.7139817396330503</v>
      </c>
      <c r="C1667">
        <v>1.2860182603669497</v>
      </c>
    </row>
    <row r="1668" spans="1:3" x14ac:dyDescent="0.3">
      <c r="A1668">
        <v>1642</v>
      </c>
      <c r="B1668">
        <v>3.3644793319173814</v>
      </c>
      <c r="C1668">
        <v>-0.36447933191738136</v>
      </c>
    </row>
    <row r="1669" spans="1:3" x14ac:dyDescent="0.3">
      <c r="A1669">
        <v>1643</v>
      </c>
      <c r="B1669">
        <v>3.3069039651386039</v>
      </c>
      <c r="C1669">
        <v>1.6930960348613961</v>
      </c>
    </row>
    <row r="1670" spans="1:3" x14ac:dyDescent="0.3">
      <c r="A1670">
        <v>1644</v>
      </c>
      <c r="B1670">
        <v>2.9827915370485916</v>
      </c>
      <c r="C1670">
        <v>1.7208462951408432E-2</v>
      </c>
    </row>
    <row r="1671" spans="1:3" x14ac:dyDescent="0.3">
      <c r="A1671">
        <v>1645</v>
      </c>
      <c r="B1671">
        <v>2.5016324429689307</v>
      </c>
      <c r="C1671">
        <v>-1.5016324429689307</v>
      </c>
    </row>
    <row r="1672" spans="1:3" x14ac:dyDescent="0.3">
      <c r="A1672">
        <v>1646</v>
      </c>
      <c r="B1672">
        <v>3.3417824418710858</v>
      </c>
      <c r="C1672">
        <v>-1.3417824418710858</v>
      </c>
    </row>
    <row r="1673" spans="1:3" x14ac:dyDescent="0.3">
      <c r="A1673">
        <v>1647</v>
      </c>
      <c r="B1673">
        <v>4.0666115151522044</v>
      </c>
      <c r="C1673">
        <v>-1.0666115151522044</v>
      </c>
    </row>
    <row r="1674" spans="1:3" x14ac:dyDescent="0.3">
      <c r="A1674">
        <v>1648</v>
      </c>
      <c r="B1674">
        <v>2.8392282903564983</v>
      </c>
      <c r="C1674">
        <v>-2.8392282903564983</v>
      </c>
    </row>
    <row r="1675" spans="1:3" x14ac:dyDescent="0.3">
      <c r="A1675">
        <v>1649</v>
      </c>
      <c r="B1675">
        <v>3.6465895314418799</v>
      </c>
      <c r="C1675">
        <v>-1.6465895314418799</v>
      </c>
    </row>
    <row r="1676" spans="1:3" x14ac:dyDescent="0.3">
      <c r="A1676">
        <v>1650</v>
      </c>
      <c r="B1676">
        <v>3.3574662732700178</v>
      </c>
      <c r="C1676">
        <v>-2.3574662732700178</v>
      </c>
    </row>
    <row r="1677" spans="1:3" x14ac:dyDescent="0.3">
      <c r="A1677">
        <v>1651</v>
      </c>
      <c r="B1677">
        <v>3.7492587554481367</v>
      </c>
      <c r="C1677">
        <v>-0.74925875544813669</v>
      </c>
    </row>
    <row r="1678" spans="1:3" x14ac:dyDescent="0.3">
      <c r="A1678">
        <v>1652</v>
      </c>
      <c r="B1678">
        <v>2.7647817343963275</v>
      </c>
      <c r="C1678">
        <v>1.2352182656036725</v>
      </c>
    </row>
    <row r="1679" spans="1:3" x14ac:dyDescent="0.3">
      <c r="A1679">
        <v>1653</v>
      </c>
      <c r="B1679">
        <v>2.8427510532439735</v>
      </c>
      <c r="C1679">
        <v>1.1572489467560265</v>
      </c>
    </row>
    <row r="1680" spans="1:3" x14ac:dyDescent="0.3">
      <c r="A1680">
        <v>1654</v>
      </c>
      <c r="B1680">
        <v>4.0779181137857492</v>
      </c>
      <c r="C1680">
        <v>-1.0779181137857492</v>
      </c>
    </row>
    <row r="1681" spans="1:3" x14ac:dyDescent="0.3">
      <c r="A1681">
        <v>1655</v>
      </c>
      <c r="B1681">
        <v>3.1665374230564614</v>
      </c>
      <c r="C1681">
        <v>0.83346257694353865</v>
      </c>
    </row>
    <row r="1682" spans="1:3" x14ac:dyDescent="0.3">
      <c r="A1682">
        <v>1656</v>
      </c>
      <c r="B1682">
        <v>2.7598565993425215</v>
      </c>
      <c r="C1682">
        <v>1.2401434006574785</v>
      </c>
    </row>
    <row r="1683" spans="1:3" x14ac:dyDescent="0.3">
      <c r="A1683">
        <v>1657</v>
      </c>
      <c r="B1683">
        <v>3.400203316046404</v>
      </c>
      <c r="C1683">
        <v>1.599796683953596</v>
      </c>
    </row>
    <row r="1684" spans="1:3" x14ac:dyDescent="0.3">
      <c r="A1684">
        <v>1658</v>
      </c>
      <c r="B1684">
        <v>2.7316754684437141</v>
      </c>
      <c r="C1684">
        <v>-1.7316754684437141</v>
      </c>
    </row>
    <row r="1685" spans="1:3" x14ac:dyDescent="0.3">
      <c r="A1685">
        <v>1659</v>
      </c>
      <c r="B1685">
        <v>2.5247862547132489</v>
      </c>
      <c r="C1685">
        <v>-1.5247862547132489</v>
      </c>
    </row>
    <row r="1686" spans="1:3" x14ac:dyDescent="0.3">
      <c r="A1686">
        <v>1660</v>
      </c>
      <c r="B1686">
        <v>2.6232670619983955</v>
      </c>
      <c r="C1686">
        <v>0.37673293800160446</v>
      </c>
    </row>
    <row r="1687" spans="1:3" x14ac:dyDescent="0.3">
      <c r="A1687">
        <v>1661</v>
      </c>
      <c r="B1687">
        <v>3.6529979519062037</v>
      </c>
      <c r="C1687">
        <v>2.3470020480937963</v>
      </c>
    </row>
    <row r="1688" spans="1:3" x14ac:dyDescent="0.3">
      <c r="A1688">
        <v>1662</v>
      </c>
      <c r="B1688">
        <v>3.4583116248749346</v>
      </c>
      <c r="C1688">
        <v>-1.4583116248749346</v>
      </c>
    </row>
    <row r="1689" spans="1:3" x14ac:dyDescent="0.3">
      <c r="A1689">
        <v>1663</v>
      </c>
      <c r="B1689">
        <v>3.3646019967329002</v>
      </c>
      <c r="C1689">
        <v>0.63539800326709983</v>
      </c>
    </row>
    <row r="1690" spans="1:3" x14ac:dyDescent="0.3">
      <c r="A1690">
        <v>1664</v>
      </c>
      <c r="B1690">
        <v>3.0532114442302714</v>
      </c>
      <c r="C1690">
        <v>-2.0532114442302714</v>
      </c>
    </row>
    <row r="1691" spans="1:3" x14ac:dyDescent="0.3">
      <c r="A1691">
        <v>1665</v>
      </c>
      <c r="B1691">
        <v>3.2240527865702111</v>
      </c>
      <c r="C1691">
        <v>-2.2240527865702111</v>
      </c>
    </row>
    <row r="1692" spans="1:3" x14ac:dyDescent="0.3">
      <c r="A1692">
        <v>1666</v>
      </c>
      <c r="B1692">
        <v>3.3728104248244586</v>
      </c>
      <c r="C1692">
        <v>0.62718957517554141</v>
      </c>
    </row>
    <row r="1693" spans="1:3" x14ac:dyDescent="0.3">
      <c r="A1693">
        <v>1667</v>
      </c>
      <c r="B1693">
        <v>4.0599416644417063</v>
      </c>
      <c r="C1693">
        <v>-1.0599416644417063</v>
      </c>
    </row>
    <row r="1694" spans="1:3" x14ac:dyDescent="0.3">
      <c r="A1694">
        <v>1668</v>
      </c>
      <c r="B1694">
        <v>2.6437194253474585</v>
      </c>
      <c r="C1694">
        <v>1.3562805746525415</v>
      </c>
    </row>
    <row r="1695" spans="1:3" x14ac:dyDescent="0.3">
      <c r="A1695">
        <v>1669</v>
      </c>
      <c r="B1695">
        <v>3.3713464541114555</v>
      </c>
      <c r="C1695">
        <v>0.6286535458885445</v>
      </c>
    </row>
    <row r="1696" spans="1:3" x14ac:dyDescent="0.3">
      <c r="A1696">
        <v>1670</v>
      </c>
      <c r="B1696">
        <v>3.845662038631394</v>
      </c>
      <c r="C1696">
        <v>2.154337961368606</v>
      </c>
    </row>
    <row r="1697" spans="1:3" x14ac:dyDescent="0.3">
      <c r="A1697">
        <v>1671</v>
      </c>
      <c r="B1697">
        <v>3.4380748767105209</v>
      </c>
      <c r="C1697">
        <v>-0.43807487671052092</v>
      </c>
    </row>
    <row r="1698" spans="1:3" x14ac:dyDescent="0.3">
      <c r="A1698">
        <v>1672</v>
      </c>
      <c r="B1698">
        <v>3.5145338340892183</v>
      </c>
      <c r="C1698">
        <v>4.4854661659107817</v>
      </c>
    </row>
    <row r="1699" spans="1:3" x14ac:dyDescent="0.3">
      <c r="A1699">
        <v>1673</v>
      </c>
      <c r="B1699">
        <v>3.3750042373390561</v>
      </c>
      <c r="C1699">
        <v>-0.37500423733905608</v>
      </c>
    </row>
    <row r="1700" spans="1:3" x14ac:dyDescent="0.3">
      <c r="A1700">
        <v>1674</v>
      </c>
      <c r="B1700">
        <v>3.1829830613412273</v>
      </c>
      <c r="C1700">
        <v>0.81701693865877267</v>
      </c>
    </row>
    <row r="1701" spans="1:3" x14ac:dyDescent="0.3">
      <c r="A1701">
        <v>1675</v>
      </c>
      <c r="B1701">
        <v>2.7092826244543287</v>
      </c>
      <c r="C1701">
        <v>0.29071737554567134</v>
      </c>
    </row>
    <row r="1702" spans="1:3" x14ac:dyDescent="0.3">
      <c r="A1702">
        <v>1676</v>
      </c>
      <c r="B1702">
        <v>3.1322738380077659</v>
      </c>
      <c r="C1702">
        <v>-1.1322738380077659</v>
      </c>
    </row>
    <row r="1703" spans="1:3" x14ac:dyDescent="0.3">
      <c r="A1703">
        <v>1677</v>
      </c>
      <c r="B1703">
        <v>3.3401891196306188</v>
      </c>
      <c r="C1703">
        <v>-0.34018911963061882</v>
      </c>
    </row>
    <row r="1704" spans="1:3" x14ac:dyDescent="0.3">
      <c r="A1704">
        <v>1678</v>
      </c>
      <c r="B1704">
        <v>2.7198373456319187</v>
      </c>
      <c r="C1704">
        <v>0.2801626543680813</v>
      </c>
    </row>
    <row r="1705" spans="1:3" x14ac:dyDescent="0.3">
      <c r="A1705">
        <v>1679</v>
      </c>
      <c r="B1705">
        <v>3.3982492616042084</v>
      </c>
      <c r="C1705">
        <v>0.60175073839579163</v>
      </c>
    </row>
    <row r="1706" spans="1:3" x14ac:dyDescent="0.3">
      <c r="A1706">
        <v>1680</v>
      </c>
      <c r="B1706">
        <v>3.5722962771713798</v>
      </c>
      <c r="C1706">
        <v>-0.57229627717137976</v>
      </c>
    </row>
    <row r="1707" spans="1:3" x14ac:dyDescent="0.3">
      <c r="A1707">
        <v>1681</v>
      </c>
      <c r="B1707">
        <v>4.2739223049219994</v>
      </c>
      <c r="C1707">
        <v>-1.2739223049219994</v>
      </c>
    </row>
    <row r="1708" spans="1:3" x14ac:dyDescent="0.3">
      <c r="A1708">
        <v>1682</v>
      </c>
      <c r="B1708">
        <v>3.264046981708784</v>
      </c>
      <c r="C1708">
        <v>-2.264046981708784</v>
      </c>
    </row>
    <row r="1709" spans="1:3" x14ac:dyDescent="0.3">
      <c r="A1709">
        <v>1683</v>
      </c>
      <c r="B1709">
        <v>3.2364039642211493</v>
      </c>
      <c r="C1709">
        <v>0.76359603577885071</v>
      </c>
    </row>
    <row r="1710" spans="1:3" x14ac:dyDescent="0.3">
      <c r="A1710">
        <v>1684</v>
      </c>
      <c r="B1710">
        <v>3.3957385374629396</v>
      </c>
      <c r="C1710">
        <v>0.60426146253706037</v>
      </c>
    </row>
    <row r="1711" spans="1:3" x14ac:dyDescent="0.3">
      <c r="A1711">
        <v>1685</v>
      </c>
      <c r="B1711">
        <v>4.028824903596127</v>
      </c>
      <c r="C1711">
        <v>1.971175096403873</v>
      </c>
    </row>
    <row r="1712" spans="1:3" x14ac:dyDescent="0.3">
      <c r="A1712">
        <v>1686</v>
      </c>
      <c r="B1712">
        <v>2.963813362292842</v>
      </c>
      <c r="C1712">
        <v>3.036186637707158</v>
      </c>
    </row>
    <row r="1713" spans="1:3" x14ac:dyDescent="0.3">
      <c r="A1713">
        <v>1687</v>
      </c>
      <c r="B1713">
        <v>2.7544950233055285</v>
      </c>
      <c r="C1713">
        <v>1.2455049766944715</v>
      </c>
    </row>
    <row r="1714" spans="1:3" x14ac:dyDescent="0.3">
      <c r="A1714">
        <v>1688</v>
      </c>
      <c r="B1714">
        <v>2.8469309012854427</v>
      </c>
      <c r="C1714">
        <v>-0.84693090128544268</v>
      </c>
    </row>
    <row r="1715" spans="1:3" x14ac:dyDescent="0.3">
      <c r="A1715">
        <v>1689</v>
      </c>
      <c r="B1715">
        <v>3.1168767943561031</v>
      </c>
      <c r="C1715">
        <v>0.8831232056438969</v>
      </c>
    </row>
    <row r="1716" spans="1:3" x14ac:dyDescent="0.3">
      <c r="A1716">
        <v>1690</v>
      </c>
      <c r="B1716">
        <v>3.8057823534228219</v>
      </c>
      <c r="C1716">
        <v>-2.8057823534228219</v>
      </c>
    </row>
    <row r="1717" spans="1:3" x14ac:dyDescent="0.3">
      <c r="A1717">
        <v>1691</v>
      </c>
      <c r="B1717">
        <v>2.8353646625588178</v>
      </c>
      <c r="C1717">
        <v>-0.83536466255881781</v>
      </c>
    </row>
    <row r="1718" spans="1:3" x14ac:dyDescent="0.3">
      <c r="A1718">
        <v>1692</v>
      </c>
      <c r="B1718">
        <v>3.6945637057515999</v>
      </c>
      <c r="C1718">
        <v>-0.69456370575159987</v>
      </c>
    </row>
    <row r="1719" spans="1:3" x14ac:dyDescent="0.3">
      <c r="A1719">
        <v>1693</v>
      </c>
      <c r="B1719">
        <v>2.8755272574630171</v>
      </c>
      <c r="C1719">
        <v>0.12447274253698293</v>
      </c>
    </row>
    <row r="1720" spans="1:3" x14ac:dyDescent="0.3">
      <c r="A1720">
        <v>1694</v>
      </c>
      <c r="B1720">
        <v>2.6432861475260108</v>
      </c>
      <c r="C1720">
        <v>-0.64328614752601077</v>
      </c>
    </row>
    <row r="1721" spans="1:3" x14ac:dyDescent="0.3">
      <c r="A1721">
        <v>1695</v>
      </c>
      <c r="B1721">
        <v>2.4446615260417595</v>
      </c>
      <c r="C1721">
        <v>0.55533847395824054</v>
      </c>
    </row>
    <row r="1722" spans="1:3" x14ac:dyDescent="0.3">
      <c r="A1722">
        <v>1696</v>
      </c>
      <c r="B1722">
        <v>4.2520105083601134</v>
      </c>
      <c r="C1722">
        <v>-1.2520105083601134</v>
      </c>
    </row>
    <row r="1723" spans="1:3" x14ac:dyDescent="0.3">
      <c r="A1723">
        <v>1697</v>
      </c>
      <c r="B1723">
        <v>3.7172387599493617</v>
      </c>
      <c r="C1723">
        <v>0.2827612400506383</v>
      </c>
    </row>
    <row r="1724" spans="1:3" x14ac:dyDescent="0.3">
      <c r="A1724">
        <v>1698</v>
      </c>
      <c r="B1724">
        <v>2.9992210635414422</v>
      </c>
      <c r="C1724">
        <v>3.0007789364585578</v>
      </c>
    </row>
    <row r="1725" spans="1:3" x14ac:dyDescent="0.3">
      <c r="A1725">
        <v>1699</v>
      </c>
      <c r="B1725">
        <v>3.0794220345869494</v>
      </c>
      <c r="C1725">
        <v>1.9205779654130506</v>
      </c>
    </row>
    <row r="1726" spans="1:3" x14ac:dyDescent="0.3">
      <c r="A1726">
        <v>1700</v>
      </c>
      <c r="B1726">
        <v>3.618557710960264</v>
      </c>
      <c r="C1726">
        <v>2.381442289039736</v>
      </c>
    </row>
    <row r="1727" spans="1:3" x14ac:dyDescent="0.3">
      <c r="A1727">
        <v>1701</v>
      </c>
      <c r="B1727">
        <v>3.2190090580675772</v>
      </c>
      <c r="C1727">
        <v>1.7809909419324228</v>
      </c>
    </row>
    <row r="1728" spans="1:3" x14ac:dyDescent="0.3">
      <c r="A1728">
        <v>1702</v>
      </c>
      <c r="B1728">
        <v>2.909438557934898</v>
      </c>
      <c r="C1728">
        <v>9.0561442065101971E-2</v>
      </c>
    </row>
    <row r="1729" spans="1:3" x14ac:dyDescent="0.3">
      <c r="A1729">
        <v>1703</v>
      </c>
      <c r="B1729">
        <v>3.4583116248749346</v>
      </c>
      <c r="C1729">
        <v>-0.4583116248749346</v>
      </c>
    </row>
    <row r="1730" spans="1:3" x14ac:dyDescent="0.3">
      <c r="A1730">
        <v>1704</v>
      </c>
      <c r="B1730">
        <v>3.0427739001521772</v>
      </c>
      <c r="C1730">
        <v>-2.0427739001521772</v>
      </c>
    </row>
    <row r="1731" spans="1:3" x14ac:dyDescent="0.3">
      <c r="A1731">
        <v>1705</v>
      </c>
      <c r="B1731">
        <v>4.0040050300575789</v>
      </c>
      <c r="C1731">
        <v>-3.0040050300575789</v>
      </c>
    </row>
    <row r="1732" spans="1:3" x14ac:dyDescent="0.3">
      <c r="A1732">
        <v>1706</v>
      </c>
      <c r="B1732">
        <v>2.7559929715448419</v>
      </c>
      <c r="C1732">
        <v>0.24400702845515809</v>
      </c>
    </row>
    <row r="1733" spans="1:3" x14ac:dyDescent="0.3">
      <c r="A1733">
        <v>1707</v>
      </c>
      <c r="B1733">
        <v>3.3506719914550231</v>
      </c>
      <c r="C1733">
        <v>-2.3506719914550231</v>
      </c>
    </row>
    <row r="1734" spans="1:3" x14ac:dyDescent="0.3">
      <c r="A1734">
        <v>1708</v>
      </c>
      <c r="B1734">
        <v>3.1736855598463913</v>
      </c>
      <c r="C1734">
        <v>-1.1736855598463913</v>
      </c>
    </row>
    <row r="1735" spans="1:3" x14ac:dyDescent="0.3">
      <c r="A1735">
        <v>1709</v>
      </c>
      <c r="B1735">
        <v>3.5761682078061043</v>
      </c>
      <c r="C1735">
        <v>1.4238317921938957</v>
      </c>
    </row>
    <row r="1736" spans="1:3" x14ac:dyDescent="0.3">
      <c r="A1736">
        <v>1710</v>
      </c>
      <c r="B1736">
        <v>2.7040173424711291</v>
      </c>
      <c r="C1736">
        <v>-2.7040173424711291</v>
      </c>
    </row>
    <row r="1737" spans="1:3" x14ac:dyDescent="0.3">
      <c r="A1737">
        <v>1711</v>
      </c>
      <c r="B1737">
        <v>3.0350267751951163</v>
      </c>
      <c r="C1737">
        <v>1.9649732248048837</v>
      </c>
    </row>
    <row r="1738" spans="1:3" x14ac:dyDescent="0.3">
      <c r="A1738">
        <v>1712</v>
      </c>
      <c r="B1738">
        <v>3.9132429510856115</v>
      </c>
      <c r="C1738">
        <v>3.0867570489143885</v>
      </c>
    </row>
    <row r="1739" spans="1:3" x14ac:dyDescent="0.3">
      <c r="A1739">
        <v>1713</v>
      </c>
      <c r="B1739">
        <v>3.0954661913281396</v>
      </c>
      <c r="C1739">
        <v>-9.5466191328139605E-2</v>
      </c>
    </row>
    <row r="1740" spans="1:3" x14ac:dyDescent="0.3">
      <c r="A1740">
        <v>1714</v>
      </c>
      <c r="B1740">
        <v>3.0609605198915202</v>
      </c>
      <c r="C1740">
        <v>-2.0609605198915202</v>
      </c>
    </row>
    <row r="1741" spans="1:3" x14ac:dyDescent="0.3">
      <c r="A1741">
        <v>1715</v>
      </c>
      <c r="B1741">
        <v>2.8450805915386539</v>
      </c>
      <c r="C1741">
        <v>-0.84508059153865389</v>
      </c>
    </row>
    <row r="1742" spans="1:3" x14ac:dyDescent="0.3">
      <c r="A1742">
        <v>1716</v>
      </c>
      <c r="B1742">
        <v>2.6932030557212689</v>
      </c>
      <c r="C1742">
        <v>1.3067969442787311</v>
      </c>
    </row>
    <row r="1743" spans="1:3" x14ac:dyDescent="0.3">
      <c r="A1743">
        <v>1717</v>
      </c>
      <c r="B1743">
        <v>3.4268350271758474</v>
      </c>
      <c r="C1743">
        <v>1.5731649728241526</v>
      </c>
    </row>
    <row r="1744" spans="1:3" x14ac:dyDescent="0.3">
      <c r="A1744">
        <v>1718</v>
      </c>
      <c r="B1744">
        <v>3.5058508869414333</v>
      </c>
      <c r="C1744">
        <v>0.49414911305856668</v>
      </c>
    </row>
    <row r="1745" spans="1:3" x14ac:dyDescent="0.3">
      <c r="A1745">
        <v>1719</v>
      </c>
      <c r="B1745">
        <v>3.5604438885864087</v>
      </c>
      <c r="C1745">
        <v>-0.5604438885864087</v>
      </c>
    </row>
    <row r="1746" spans="1:3" x14ac:dyDescent="0.3">
      <c r="A1746">
        <v>1720</v>
      </c>
      <c r="B1746">
        <v>3.8552619167010844</v>
      </c>
      <c r="C1746">
        <v>1.1447380832989156</v>
      </c>
    </row>
    <row r="1747" spans="1:3" x14ac:dyDescent="0.3">
      <c r="A1747">
        <v>1721</v>
      </c>
      <c r="B1747">
        <v>3.9866602608603645</v>
      </c>
      <c r="C1747">
        <v>-1.9866602608603645</v>
      </c>
    </row>
    <row r="1748" spans="1:3" x14ac:dyDescent="0.3">
      <c r="A1748">
        <v>1722</v>
      </c>
      <c r="B1748">
        <v>2.8776275905743063</v>
      </c>
      <c r="C1748">
        <v>-0.87762759057430628</v>
      </c>
    </row>
    <row r="1749" spans="1:3" x14ac:dyDescent="0.3">
      <c r="A1749">
        <v>1723</v>
      </c>
      <c r="B1749">
        <v>2.9475203009273074</v>
      </c>
      <c r="C1749">
        <v>5.2479699072692565E-2</v>
      </c>
    </row>
    <row r="1750" spans="1:3" x14ac:dyDescent="0.3">
      <c r="A1750">
        <v>1724</v>
      </c>
      <c r="B1750">
        <v>3.5202862638731194</v>
      </c>
      <c r="C1750">
        <v>-1.5202862638731194</v>
      </c>
    </row>
    <row r="1751" spans="1:3" x14ac:dyDescent="0.3">
      <c r="A1751">
        <v>1725</v>
      </c>
      <c r="B1751">
        <v>3.2124241662989679</v>
      </c>
      <c r="C1751">
        <v>-2.2124241662989679</v>
      </c>
    </row>
    <row r="1752" spans="1:3" x14ac:dyDescent="0.3">
      <c r="A1752">
        <v>1726</v>
      </c>
      <c r="B1752">
        <v>3.3149195081494569</v>
      </c>
      <c r="C1752">
        <v>-2.3149195081494569</v>
      </c>
    </row>
    <row r="1753" spans="1:3" x14ac:dyDescent="0.3">
      <c r="A1753">
        <v>1727</v>
      </c>
      <c r="B1753">
        <v>2.9587068929312728</v>
      </c>
      <c r="C1753">
        <v>4.1293107068727242E-2</v>
      </c>
    </row>
    <row r="1754" spans="1:3" x14ac:dyDescent="0.3">
      <c r="A1754">
        <v>1728</v>
      </c>
      <c r="B1754">
        <v>3.3368595973250921</v>
      </c>
      <c r="C1754">
        <v>-0.33685959732509207</v>
      </c>
    </row>
    <row r="1755" spans="1:3" x14ac:dyDescent="0.3">
      <c r="A1755">
        <v>1729</v>
      </c>
      <c r="B1755">
        <v>3.3625733107257831</v>
      </c>
      <c r="C1755">
        <v>0.63742668927421686</v>
      </c>
    </row>
    <row r="1756" spans="1:3" x14ac:dyDescent="0.3">
      <c r="A1756">
        <v>1730</v>
      </c>
      <c r="B1756">
        <v>2.957787415557485</v>
      </c>
      <c r="C1756">
        <v>1.042212584442515</v>
      </c>
    </row>
    <row r="1757" spans="1:3" x14ac:dyDescent="0.3">
      <c r="A1757">
        <v>1731</v>
      </c>
      <c r="B1757">
        <v>2.7611289736458375</v>
      </c>
      <c r="C1757">
        <v>1.2388710263541625</v>
      </c>
    </row>
    <row r="1758" spans="1:3" x14ac:dyDescent="0.3">
      <c r="A1758">
        <v>1732</v>
      </c>
      <c r="B1758">
        <v>2.4971415682289346</v>
      </c>
      <c r="C1758">
        <v>-0.49714156822893463</v>
      </c>
    </row>
    <row r="1759" spans="1:3" x14ac:dyDescent="0.3">
      <c r="A1759">
        <v>1733</v>
      </c>
      <c r="B1759">
        <v>2.9031853834356021</v>
      </c>
      <c r="C1759">
        <v>-0.90318538343560206</v>
      </c>
    </row>
    <row r="1760" spans="1:3" x14ac:dyDescent="0.3">
      <c r="A1760">
        <v>1734</v>
      </c>
      <c r="B1760">
        <v>2.5399872091086939</v>
      </c>
      <c r="C1760">
        <v>-0.53998720910869391</v>
      </c>
    </row>
    <row r="1761" spans="1:3" x14ac:dyDescent="0.3">
      <c r="A1761">
        <v>1735</v>
      </c>
      <c r="B1761">
        <v>3.7401923299897288</v>
      </c>
      <c r="C1761">
        <v>0.25980767001027116</v>
      </c>
    </row>
    <row r="1762" spans="1:3" x14ac:dyDescent="0.3">
      <c r="A1762">
        <v>1736</v>
      </c>
      <c r="B1762">
        <v>2.7524663372984115</v>
      </c>
      <c r="C1762">
        <v>-1.7524663372984115</v>
      </c>
    </row>
    <row r="1763" spans="1:3" x14ac:dyDescent="0.3">
      <c r="A1763">
        <v>1737</v>
      </c>
      <c r="B1763">
        <v>3.2702930365780385</v>
      </c>
      <c r="C1763">
        <v>0.72970696342196151</v>
      </c>
    </row>
    <row r="1764" spans="1:3" x14ac:dyDescent="0.3">
      <c r="A1764">
        <v>1738</v>
      </c>
      <c r="B1764">
        <v>2.8266190768432247</v>
      </c>
      <c r="C1764">
        <v>-2.8266190768432247</v>
      </c>
    </row>
    <row r="1765" spans="1:3" x14ac:dyDescent="0.3">
      <c r="A1765">
        <v>1739</v>
      </c>
      <c r="B1765">
        <v>4.0130064507280805</v>
      </c>
      <c r="C1765">
        <v>0.98699354927191951</v>
      </c>
    </row>
    <row r="1766" spans="1:3" x14ac:dyDescent="0.3">
      <c r="A1766">
        <v>1740</v>
      </c>
      <c r="B1766">
        <v>3.7514736568149263</v>
      </c>
      <c r="C1766">
        <v>1.2485263431850737</v>
      </c>
    </row>
    <row r="1767" spans="1:3" x14ac:dyDescent="0.3">
      <c r="A1767">
        <v>1741</v>
      </c>
      <c r="B1767">
        <v>3.4532689433848591</v>
      </c>
      <c r="C1767">
        <v>2.5467310566151409</v>
      </c>
    </row>
    <row r="1768" spans="1:3" x14ac:dyDescent="0.3">
      <c r="A1768">
        <v>1742</v>
      </c>
      <c r="B1768">
        <v>3.7503304958504531</v>
      </c>
      <c r="C1768">
        <v>2.2496695041495469</v>
      </c>
    </row>
    <row r="1769" spans="1:3" x14ac:dyDescent="0.3">
      <c r="A1769">
        <v>1743</v>
      </c>
      <c r="B1769">
        <v>2.9723769270860458</v>
      </c>
      <c r="C1769">
        <v>1.0276230729139542</v>
      </c>
    </row>
    <row r="1770" spans="1:3" x14ac:dyDescent="0.3">
      <c r="A1770">
        <v>1744</v>
      </c>
      <c r="B1770">
        <v>4.355489325572826</v>
      </c>
      <c r="C1770">
        <v>-0.35548932557282598</v>
      </c>
    </row>
    <row r="1771" spans="1:3" x14ac:dyDescent="0.3">
      <c r="A1771">
        <v>1745</v>
      </c>
      <c r="B1771">
        <v>3.014592933839805</v>
      </c>
      <c r="C1771">
        <v>-1.4592933839804978E-2</v>
      </c>
    </row>
    <row r="1772" spans="1:3" x14ac:dyDescent="0.3">
      <c r="A1772">
        <v>1746</v>
      </c>
      <c r="B1772">
        <v>3.2839630707328116</v>
      </c>
      <c r="C1772">
        <v>-0.28396307073281157</v>
      </c>
    </row>
    <row r="1773" spans="1:3" x14ac:dyDescent="0.3">
      <c r="A1773">
        <v>1747</v>
      </c>
      <c r="B1773">
        <v>2.9274315178191932</v>
      </c>
      <c r="C1773">
        <v>-1.9274315178191932</v>
      </c>
    </row>
    <row r="1774" spans="1:3" x14ac:dyDescent="0.3">
      <c r="A1774">
        <v>1748</v>
      </c>
      <c r="B1774">
        <v>3.6533295738104914</v>
      </c>
      <c r="C1774">
        <v>0.34667042618950861</v>
      </c>
    </row>
    <row r="1775" spans="1:3" x14ac:dyDescent="0.3">
      <c r="A1775">
        <v>1749</v>
      </c>
      <c r="B1775">
        <v>3.1213486661888137</v>
      </c>
      <c r="C1775">
        <v>0.87865133381118632</v>
      </c>
    </row>
    <row r="1776" spans="1:3" x14ac:dyDescent="0.3">
      <c r="A1776">
        <v>1750</v>
      </c>
      <c r="B1776">
        <v>2.6555982657474648</v>
      </c>
      <c r="C1776">
        <v>-0.65559826574746483</v>
      </c>
    </row>
    <row r="1777" spans="1:3" x14ac:dyDescent="0.3">
      <c r="A1777">
        <v>1751</v>
      </c>
      <c r="B1777">
        <v>3.4473448874863832</v>
      </c>
      <c r="C1777">
        <v>0.55265511251361676</v>
      </c>
    </row>
    <row r="1778" spans="1:3" x14ac:dyDescent="0.3">
      <c r="A1778">
        <v>1752</v>
      </c>
      <c r="B1778">
        <v>3.3553211120205213</v>
      </c>
      <c r="C1778">
        <v>0.6446788879794787</v>
      </c>
    </row>
    <row r="1779" spans="1:3" x14ac:dyDescent="0.3">
      <c r="A1779">
        <v>1753</v>
      </c>
      <c r="B1779">
        <v>3.4101924789752833</v>
      </c>
      <c r="C1779">
        <v>1.5898075210247167</v>
      </c>
    </row>
    <row r="1780" spans="1:3" x14ac:dyDescent="0.3">
      <c r="A1780">
        <v>1754</v>
      </c>
      <c r="B1780">
        <v>3.982169831409486</v>
      </c>
      <c r="C1780">
        <v>1.017830168590514</v>
      </c>
    </row>
    <row r="1781" spans="1:3" x14ac:dyDescent="0.3">
      <c r="A1781">
        <v>1755</v>
      </c>
      <c r="B1781">
        <v>3.089826107102625</v>
      </c>
      <c r="C1781">
        <v>-1.089826107102625</v>
      </c>
    </row>
    <row r="1782" spans="1:3" x14ac:dyDescent="0.3">
      <c r="A1782">
        <v>1756</v>
      </c>
      <c r="B1782">
        <v>2.8949511614334678</v>
      </c>
      <c r="C1782">
        <v>0.10504883856653224</v>
      </c>
    </row>
    <row r="1783" spans="1:3" x14ac:dyDescent="0.3">
      <c r="A1783">
        <v>1757</v>
      </c>
      <c r="B1783">
        <v>2.7071228271570358</v>
      </c>
      <c r="C1783">
        <v>-0.70712282715703578</v>
      </c>
    </row>
    <row r="1784" spans="1:3" x14ac:dyDescent="0.3">
      <c r="A1784">
        <v>1758</v>
      </c>
      <c r="B1784">
        <v>3.9131663531718193</v>
      </c>
      <c r="C1784">
        <v>8.6833646828180733E-2</v>
      </c>
    </row>
    <row r="1785" spans="1:3" x14ac:dyDescent="0.3">
      <c r="A1785">
        <v>1759</v>
      </c>
      <c r="B1785">
        <v>2.6632717014338425</v>
      </c>
      <c r="C1785">
        <v>-1.6632717014338425</v>
      </c>
    </row>
    <row r="1786" spans="1:3" x14ac:dyDescent="0.3">
      <c r="A1786">
        <v>1760</v>
      </c>
      <c r="B1786">
        <v>4.0160914074233007</v>
      </c>
      <c r="C1786">
        <v>-1.609140742330073E-2</v>
      </c>
    </row>
    <row r="1787" spans="1:3" x14ac:dyDescent="0.3">
      <c r="A1787">
        <v>1761</v>
      </c>
      <c r="B1787">
        <v>2.9688894574698428</v>
      </c>
      <c r="C1787">
        <v>3.1110542530157215E-2</v>
      </c>
    </row>
    <row r="1788" spans="1:3" x14ac:dyDescent="0.3">
      <c r="A1788">
        <v>1762</v>
      </c>
      <c r="B1788">
        <v>2.7997717602173209</v>
      </c>
      <c r="C1788">
        <v>1.2002282397826791</v>
      </c>
    </row>
    <row r="1789" spans="1:3" x14ac:dyDescent="0.3">
      <c r="A1789">
        <v>1763</v>
      </c>
      <c r="B1789">
        <v>3.6762575154746173</v>
      </c>
      <c r="C1789">
        <v>3.3237424845253827</v>
      </c>
    </row>
    <row r="1790" spans="1:3" x14ac:dyDescent="0.3">
      <c r="A1790">
        <v>1764</v>
      </c>
      <c r="B1790">
        <v>3.4656623359777265</v>
      </c>
      <c r="C1790">
        <v>0.53433766402227345</v>
      </c>
    </row>
    <row r="1791" spans="1:3" x14ac:dyDescent="0.3">
      <c r="A1791">
        <v>1765</v>
      </c>
      <c r="B1791">
        <v>4.2686603740528399</v>
      </c>
      <c r="C1791">
        <v>0.73133962594716007</v>
      </c>
    </row>
    <row r="1792" spans="1:3" x14ac:dyDescent="0.3">
      <c r="A1792">
        <v>1766</v>
      </c>
      <c r="B1792">
        <v>3.1398101808842425</v>
      </c>
      <c r="C1792">
        <v>0.86018981911575754</v>
      </c>
    </row>
    <row r="1793" spans="1:3" x14ac:dyDescent="0.3">
      <c r="A1793">
        <v>1767</v>
      </c>
      <c r="B1793">
        <v>3.5785705514167141</v>
      </c>
      <c r="C1793">
        <v>-2.5785705514167141</v>
      </c>
    </row>
    <row r="1794" spans="1:3" x14ac:dyDescent="0.3">
      <c r="A1794">
        <v>1768</v>
      </c>
      <c r="B1794">
        <v>3.2094922501687577</v>
      </c>
      <c r="C1794">
        <v>1.7905077498312423</v>
      </c>
    </row>
    <row r="1795" spans="1:3" x14ac:dyDescent="0.3">
      <c r="A1795">
        <v>1769</v>
      </c>
      <c r="B1795">
        <v>3.7686479443417964</v>
      </c>
      <c r="C1795">
        <v>1.2313520556582036</v>
      </c>
    </row>
    <row r="1796" spans="1:3" x14ac:dyDescent="0.3">
      <c r="A1796">
        <v>1770</v>
      </c>
      <c r="B1796">
        <v>2.3644199226646907</v>
      </c>
      <c r="C1796">
        <v>1.6355800773353093</v>
      </c>
    </row>
    <row r="1797" spans="1:3" x14ac:dyDescent="0.3">
      <c r="A1797">
        <v>1771</v>
      </c>
      <c r="B1797">
        <v>4.224752496818585</v>
      </c>
      <c r="C1797">
        <v>0.775247503181415</v>
      </c>
    </row>
    <row r="1798" spans="1:3" x14ac:dyDescent="0.3">
      <c r="A1798">
        <v>1772</v>
      </c>
      <c r="B1798">
        <v>3.9390933669999102</v>
      </c>
      <c r="C1798">
        <v>-1.9390933669999102</v>
      </c>
    </row>
    <row r="1799" spans="1:3" x14ac:dyDescent="0.3">
      <c r="A1799">
        <v>1773</v>
      </c>
      <c r="B1799">
        <v>3.5046574676885438</v>
      </c>
      <c r="C1799">
        <v>-1.5046574676885438</v>
      </c>
    </row>
    <row r="1800" spans="1:3" x14ac:dyDescent="0.3">
      <c r="A1800">
        <v>1774</v>
      </c>
      <c r="B1800">
        <v>3.236811153135736</v>
      </c>
      <c r="C1800">
        <v>-2.236811153135736</v>
      </c>
    </row>
    <row r="1801" spans="1:3" x14ac:dyDescent="0.3">
      <c r="A1801">
        <v>1775</v>
      </c>
      <c r="B1801">
        <v>2.8427972371383086</v>
      </c>
      <c r="C1801">
        <v>0.15720276286169144</v>
      </c>
    </row>
    <row r="1802" spans="1:3" x14ac:dyDescent="0.3">
      <c r="A1802">
        <v>1776</v>
      </c>
      <c r="B1802">
        <v>3.1535266680078782</v>
      </c>
      <c r="C1802">
        <v>0.84647333199212182</v>
      </c>
    </row>
    <row r="1803" spans="1:3" x14ac:dyDescent="0.3">
      <c r="A1803">
        <v>1777</v>
      </c>
      <c r="B1803">
        <v>3.8005804762870223</v>
      </c>
      <c r="C1803">
        <v>-2.8005804762870223</v>
      </c>
    </row>
    <row r="1804" spans="1:3" x14ac:dyDescent="0.3">
      <c r="A1804">
        <v>1778</v>
      </c>
      <c r="B1804">
        <v>3.3408888280160571</v>
      </c>
      <c r="C1804">
        <v>-1.3408888280160571</v>
      </c>
    </row>
    <row r="1805" spans="1:3" x14ac:dyDescent="0.3">
      <c r="A1805">
        <v>1779</v>
      </c>
      <c r="B1805">
        <v>2.7095115101861151</v>
      </c>
      <c r="C1805">
        <v>2.2904884898138849</v>
      </c>
    </row>
    <row r="1806" spans="1:3" x14ac:dyDescent="0.3">
      <c r="A1806">
        <v>1780</v>
      </c>
      <c r="B1806">
        <v>2.9356323959804698</v>
      </c>
      <c r="C1806">
        <v>6.4367604019530233E-2</v>
      </c>
    </row>
    <row r="1807" spans="1:3" x14ac:dyDescent="0.3">
      <c r="A1807">
        <v>1781</v>
      </c>
      <c r="B1807">
        <v>3.1349628011932023</v>
      </c>
      <c r="C1807">
        <v>-2.1349628011932023</v>
      </c>
    </row>
    <row r="1808" spans="1:3" x14ac:dyDescent="0.3">
      <c r="A1808">
        <v>1782</v>
      </c>
      <c r="B1808">
        <v>3.0936905402162287</v>
      </c>
      <c r="C1808">
        <v>-1.0936905402162287</v>
      </c>
    </row>
    <row r="1809" spans="1:3" x14ac:dyDescent="0.3">
      <c r="A1809">
        <v>1783</v>
      </c>
      <c r="B1809">
        <v>2.8178781570597922</v>
      </c>
      <c r="C1809">
        <v>1.1821218429402078</v>
      </c>
    </row>
    <row r="1810" spans="1:3" x14ac:dyDescent="0.3">
      <c r="A1810">
        <v>1784</v>
      </c>
      <c r="B1810">
        <v>3.5050581348608394</v>
      </c>
      <c r="C1810">
        <v>3.4949418651391606</v>
      </c>
    </row>
    <row r="1811" spans="1:3" x14ac:dyDescent="0.3">
      <c r="A1811">
        <v>1785</v>
      </c>
      <c r="B1811">
        <v>3.0124416707583395</v>
      </c>
      <c r="C1811">
        <v>2.9875583292416605</v>
      </c>
    </row>
    <row r="1812" spans="1:3" x14ac:dyDescent="0.3">
      <c r="A1812">
        <v>1786</v>
      </c>
      <c r="B1812">
        <v>3.3048179332356922</v>
      </c>
      <c r="C1812">
        <v>-2.3048179332356922</v>
      </c>
    </row>
    <row r="1813" spans="1:3" x14ac:dyDescent="0.3">
      <c r="A1813">
        <v>1787</v>
      </c>
      <c r="B1813">
        <v>2.9239297970259832</v>
      </c>
      <c r="C1813">
        <v>7.6070202974016787E-2</v>
      </c>
    </row>
    <row r="1814" spans="1:3" x14ac:dyDescent="0.3">
      <c r="A1814">
        <v>1788</v>
      </c>
      <c r="B1814">
        <v>4.0560829151376563</v>
      </c>
      <c r="C1814">
        <v>1.9439170848623437</v>
      </c>
    </row>
    <row r="1815" spans="1:3" x14ac:dyDescent="0.3">
      <c r="A1815">
        <v>1789</v>
      </c>
      <c r="B1815">
        <v>4.2558692576641644</v>
      </c>
      <c r="C1815">
        <v>-3.2558692576641644</v>
      </c>
    </row>
    <row r="1816" spans="1:3" x14ac:dyDescent="0.3">
      <c r="A1816">
        <v>1790</v>
      </c>
      <c r="B1816">
        <v>3.7517577510714331</v>
      </c>
      <c r="C1816">
        <v>2.2482422489285669</v>
      </c>
    </row>
    <row r="1817" spans="1:3" x14ac:dyDescent="0.3">
      <c r="A1817">
        <v>1791</v>
      </c>
      <c r="B1817">
        <v>2.9380157368715993</v>
      </c>
      <c r="C1817">
        <v>6.1984263128400663E-2</v>
      </c>
    </row>
    <row r="1818" spans="1:3" x14ac:dyDescent="0.3">
      <c r="A1818">
        <v>1792</v>
      </c>
      <c r="B1818">
        <v>3.3218424578147543</v>
      </c>
      <c r="C1818">
        <v>0.67815754218524571</v>
      </c>
    </row>
    <row r="1819" spans="1:3" x14ac:dyDescent="0.3">
      <c r="A1819">
        <v>1793</v>
      </c>
      <c r="B1819">
        <v>3.772095801028561</v>
      </c>
      <c r="C1819">
        <v>-0.77209580102856101</v>
      </c>
    </row>
    <row r="1820" spans="1:3" x14ac:dyDescent="0.3">
      <c r="A1820">
        <v>1794</v>
      </c>
      <c r="B1820">
        <v>2.8503824405040628</v>
      </c>
      <c r="C1820">
        <v>1.1496175594959372</v>
      </c>
    </row>
    <row r="1821" spans="1:3" x14ac:dyDescent="0.3">
      <c r="A1821">
        <v>1795</v>
      </c>
      <c r="B1821">
        <v>3.760791575891854</v>
      </c>
      <c r="C1821">
        <v>-1.760791575891854</v>
      </c>
    </row>
    <row r="1822" spans="1:3" x14ac:dyDescent="0.3">
      <c r="A1822">
        <v>1796</v>
      </c>
      <c r="B1822">
        <v>3.3173218517600667</v>
      </c>
      <c r="C1822">
        <v>0.68267814823993334</v>
      </c>
    </row>
    <row r="1823" spans="1:3" x14ac:dyDescent="0.3">
      <c r="A1823">
        <v>1797</v>
      </c>
      <c r="B1823">
        <v>3.0523147833946562</v>
      </c>
      <c r="C1823">
        <v>-5.2314783394656228E-2</v>
      </c>
    </row>
    <row r="1824" spans="1:3" x14ac:dyDescent="0.3">
      <c r="A1824">
        <v>1798</v>
      </c>
      <c r="B1824">
        <v>4.1701340450358408</v>
      </c>
      <c r="C1824">
        <v>-0.17013404503584084</v>
      </c>
    </row>
    <row r="1825" spans="1:3" x14ac:dyDescent="0.3">
      <c r="A1825">
        <v>1799</v>
      </c>
      <c r="B1825">
        <v>3.1021026446600883</v>
      </c>
      <c r="C1825">
        <v>2.8978973553399117</v>
      </c>
    </row>
    <row r="1826" spans="1:3" x14ac:dyDescent="0.3">
      <c r="A1826">
        <v>1800</v>
      </c>
      <c r="B1826">
        <v>2.4189249000598254</v>
      </c>
      <c r="C1826">
        <v>0.58107509994017459</v>
      </c>
    </row>
    <row r="1827" spans="1:3" x14ac:dyDescent="0.3">
      <c r="A1827">
        <v>1801</v>
      </c>
      <c r="B1827">
        <v>3.5241450131771699</v>
      </c>
      <c r="C1827">
        <v>-1.5241450131771699</v>
      </c>
    </row>
    <row r="1828" spans="1:3" x14ac:dyDescent="0.3">
      <c r="A1828">
        <v>1802</v>
      </c>
      <c r="B1828">
        <v>3.3195749838977591</v>
      </c>
      <c r="C1828">
        <v>-1.3195749838977591</v>
      </c>
    </row>
    <row r="1829" spans="1:3" x14ac:dyDescent="0.3">
      <c r="A1829">
        <v>1803</v>
      </c>
      <c r="B1829">
        <v>3.1930303775884927</v>
      </c>
      <c r="C1829">
        <v>-0.19303037758849273</v>
      </c>
    </row>
    <row r="1830" spans="1:3" x14ac:dyDescent="0.3">
      <c r="A1830">
        <v>1804</v>
      </c>
      <c r="B1830">
        <v>2.7794637540206408</v>
      </c>
      <c r="C1830">
        <v>-1.7794637540206408</v>
      </c>
    </row>
    <row r="1831" spans="1:3" x14ac:dyDescent="0.3">
      <c r="A1831">
        <v>1805</v>
      </c>
      <c r="B1831">
        <v>3.8186855756254263</v>
      </c>
      <c r="C1831">
        <v>2.1813144243745737</v>
      </c>
    </row>
    <row r="1832" spans="1:3" x14ac:dyDescent="0.3">
      <c r="A1832">
        <v>1806</v>
      </c>
      <c r="B1832">
        <v>3.2315492222665765</v>
      </c>
      <c r="C1832">
        <v>-1.2315492222665765</v>
      </c>
    </row>
    <row r="1833" spans="1:3" x14ac:dyDescent="0.3">
      <c r="A1833">
        <v>1807</v>
      </c>
      <c r="B1833">
        <v>3.2641692762102004</v>
      </c>
      <c r="C1833">
        <v>-2.2641692762102004</v>
      </c>
    </row>
    <row r="1834" spans="1:3" x14ac:dyDescent="0.3">
      <c r="A1834">
        <v>1808</v>
      </c>
      <c r="B1834">
        <v>3.4686950207830893</v>
      </c>
      <c r="C1834">
        <v>1.5313049792169107</v>
      </c>
    </row>
    <row r="1835" spans="1:3" x14ac:dyDescent="0.3">
      <c r="A1835">
        <v>1809</v>
      </c>
      <c r="B1835">
        <v>2.8491982349927478</v>
      </c>
      <c r="C1835">
        <v>0.15080176500725218</v>
      </c>
    </row>
    <row r="1836" spans="1:3" x14ac:dyDescent="0.3">
      <c r="A1836">
        <v>1810</v>
      </c>
      <c r="B1836">
        <v>2.7767249517674024</v>
      </c>
      <c r="C1836">
        <v>-2.7767249517674024</v>
      </c>
    </row>
    <row r="1837" spans="1:3" x14ac:dyDescent="0.3">
      <c r="A1837">
        <v>1811</v>
      </c>
      <c r="B1837">
        <v>3.2292680210362747</v>
      </c>
      <c r="C1837">
        <v>5.7707319789637257</v>
      </c>
    </row>
    <row r="1838" spans="1:3" x14ac:dyDescent="0.3">
      <c r="A1838">
        <v>1812</v>
      </c>
      <c r="B1838">
        <v>3.0193019353572339</v>
      </c>
      <c r="C1838">
        <v>-1.0193019353572339</v>
      </c>
    </row>
    <row r="1839" spans="1:3" x14ac:dyDescent="0.3">
      <c r="A1839">
        <v>1813</v>
      </c>
      <c r="B1839">
        <v>3.7948342154810089</v>
      </c>
      <c r="C1839">
        <v>2.2051657845189911</v>
      </c>
    </row>
    <row r="1840" spans="1:3" x14ac:dyDescent="0.3">
      <c r="A1840">
        <v>1814</v>
      </c>
      <c r="B1840">
        <v>3.799082042791861</v>
      </c>
      <c r="C1840">
        <v>0.20091795720813899</v>
      </c>
    </row>
    <row r="1841" spans="1:3" x14ac:dyDescent="0.3">
      <c r="A1841">
        <v>1815</v>
      </c>
      <c r="B1841">
        <v>3.9208178393369004</v>
      </c>
      <c r="C1841">
        <v>-2.9208178393369004</v>
      </c>
    </row>
    <row r="1842" spans="1:3" x14ac:dyDescent="0.3">
      <c r="A1842">
        <v>1816</v>
      </c>
      <c r="B1842">
        <v>3.5842338361834138</v>
      </c>
      <c r="C1842">
        <v>0.41576616381658615</v>
      </c>
    </row>
    <row r="1843" spans="1:3" x14ac:dyDescent="0.3">
      <c r="A1843">
        <v>1817</v>
      </c>
      <c r="B1843">
        <v>3.5357332820808378</v>
      </c>
      <c r="C1843">
        <v>-0.53573328208083781</v>
      </c>
    </row>
    <row r="1844" spans="1:3" x14ac:dyDescent="0.3">
      <c r="A1844">
        <v>1818</v>
      </c>
      <c r="B1844">
        <v>2.7044460771503864</v>
      </c>
      <c r="C1844">
        <v>-0.70444607715038643</v>
      </c>
    </row>
    <row r="1845" spans="1:3" x14ac:dyDescent="0.3">
      <c r="A1845">
        <v>1819</v>
      </c>
      <c r="B1845">
        <v>2.9630892645228935</v>
      </c>
      <c r="C1845">
        <v>-0.96308926452289345</v>
      </c>
    </row>
    <row r="1846" spans="1:3" x14ac:dyDescent="0.3">
      <c r="A1846">
        <v>1820</v>
      </c>
      <c r="B1846">
        <v>3.3153394239540654</v>
      </c>
      <c r="C1846">
        <v>-1.3153394239540654</v>
      </c>
    </row>
    <row r="1847" spans="1:3" x14ac:dyDescent="0.3">
      <c r="A1847">
        <v>1821</v>
      </c>
      <c r="B1847">
        <v>3.208437195231209</v>
      </c>
      <c r="C1847">
        <v>1.791562804768791</v>
      </c>
    </row>
    <row r="1848" spans="1:3" x14ac:dyDescent="0.3">
      <c r="A1848">
        <v>1822</v>
      </c>
      <c r="B1848">
        <v>3.1672748051933399</v>
      </c>
      <c r="C1848">
        <v>-1.1672748051933399</v>
      </c>
    </row>
    <row r="1849" spans="1:3" x14ac:dyDescent="0.3">
      <c r="A1849">
        <v>1823</v>
      </c>
      <c r="B1849">
        <v>3.0403715565415674</v>
      </c>
      <c r="C1849">
        <v>3.9596284434584326</v>
      </c>
    </row>
    <row r="1850" spans="1:3" x14ac:dyDescent="0.3">
      <c r="A1850">
        <v>1824</v>
      </c>
      <c r="B1850">
        <v>3.5046165212352585</v>
      </c>
      <c r="C1850">
        <v>-0.50461652123525846</v>
      </c>
    </row>
    <row r="1851" spans="1:3" x14ac:dyDescent="0.3">
      <c r="A1851">
        <v>1825</v>
      </c>
      <c r="B1851">
        <v>2.3954423316464091</v>
      </c>
      <c r="C1851">
        <v>2.6045576683535909</v>
      </c>
    </row>
    <row r="1852" spans="1:3" x14ac:dyDescent="0.3">
      <c r="A1852">
        <v>1826</v>
      </c>
      <c r="B1852">
        <v>2.6714847373365096</v>
      </c>
      <c r="C1852">
        <v>-0.6714847373365096</v>
      </c>
    </row>
    <row r="1853" spans="1:3" x14ac:dyDescent="0.3">
      <c r="A1853">
        <v>1827</v>
      </c>
      <c r="B1853">
        <v>3.1665374230564614</v>
      </c>
      <c r="C1853">
        <v>0.83346257694353865</v>
      </c>
    </row>
    <row r="1854" spans="1:3" x14ac:dyDescent="0.3">
      <c r="A1854">
        <v>1828</v>
      </c>
      <c r="B1854">
        <v>2.8891972916177902</v>
      </c>
      <c r="C1854">
        <v>-1.8891972916177902</v>
      </c>
    </row>
    <row r="1855" spans="1:3" x14ac:dyDescent="0.3">
      <c r="A1855">
        <v>1829</v>
      </c>
      <c r="B1855">
        <v>3.8334267180529915</v>
      </c>
      <c r="C1855">
        <v>0.16657328194700849</v>
      </c>
    </row>
    <row r="1856" spans="1:3" x14ac:dyDescent="0.3">
      <c r="A1856">
        <v>1830</v>
      </c>
      <c r="B1856">
        <v>3.3105694589426831</v>
      </c>
      <c r="C1856">
        <v>0.68943054105731694</v>
      </c>
    </row>
    <row r="1857" spans="1:3" x14ac:dyDescent="0.3">
      <c r="A1857">
        <v>1831</v>
      </c>
      <c r="B1857">
        <v>3.3694094906410927</v>
      </c>
      <c r="C1857">
        <v>1.6305905093589073</v>
      </c>
    </row>
    <row r="1858" spans="1:3" x14ac:dyDescent="0.3">
      <c r="A1858">
        <v>1832</v>
      </c>
      <c r="B1858">
        <v>2.2188845919379689</v>
      </c>
      <c r="C1858">
        <v>0.78111540806203106</v>
      </c>
    </row>
    <row r="1859" spans="1:3" x14ac:dyDescent="0.3">
      <c r="A1859">
        <v>1833</v>
      </c>
      <c r="B1859">
        <v>3.780375516293716</v>
      </c>
      <c r="C1859">
        <v>-0.78037551629371604</v>
      </c>
    </row>
    <row r="1860" spans="1:3" x14ac:dyDescent="0.3">
      <c r="A1860">
        <v>1834</v>
      </c>
      <c r="B1860">
        <v>2.6413567065297601</v>
      </c>
      <c r="C1860">
        <v>-0.64135670652976007</v>
      </c>
    </row>
    <row r="1861" spans="1:3" x14ac:dyDescent="0.3">
      <c r="A1861">
        <v>1835</v>
      </c>
      <c r="B1861">
        <v>3.9549118198679571</v>
      </c>
      <c r="C1861">
        <v>4.5088180132042854E-2</v>
      </c>
    </row>
    <row r="1862" spans="1:3" x14ac:dyDescent="0.3">
      <c r="A1862">
        <v>1836</v>
      </c>
      <c r="B1862">
        <v>3.2727299761357052</v>
      </c>
      <c r="C1862">
        <v>1.7272700238642948</v>
      </c>
    </row>
    <row r="1863" spans="1:3" x14ac:dyDescent="0.3">
      <c r="A1863">
        <v>1837</v>
      </c>
      <c r="B1863">
        <v>3.5509461438746737</v>
      </c>
      <c r="C1863">
        <v>3.4490538561253263</v>
      </c>
    </row>
    <row r="1864" spans="1:3" x14ac:dyDescent="0.3">
      <c r="A1864">
        <v>1838</v>
      </c>
      <c r="B1864">
        <v>3.8706839219297469</v>
      </c>
      <c r="C1864">
        <v>3.1293160780702531</v>
      </c>
    </row>
    <row r="1865" spans="1:3" x14ac:dyDescent="0.3">
      <c r="A1865">
        <v>1839</v>
      </c>
      <c r="B1865">
        <v>3.0868731243866252</v>
      </c>
      <c r="C1865">
        <v>-2.0868731243866252</v>
      </c>
    </row>
    <row r="1866" spans="1:3" x14ac:dyDescent="0.3">
      <c r="A1866">
        <v>1840</v>
      </c>
      <c r="B1866">
        <v>2.5620664458207241</v>
      </c>
      <c r="C1866">
        <v>2.4379335541792759</v>
      </c>
    </row>
    <row r="1867" spans="1:3" x14ac:dyDescent="0.3">
      <c r="A1867">
        <v>1841</v>
      </c>
      <c r="B1867">
        <v>2.8427510532439735</v>
      </c>
      <c r="C1867">
        <v>2.1572489467560265</v>
      </c>
    </row>
    <row r="1868" spans="1:3" x14ac:dyDescent="0.3">
      <c r="A1868">
        <v>1842</v>
      </c>
      <c r="B1868">
        <v>2.6213110166149196</v>
      </c>
      <c r="C1868">
        <v>-1.6213110166149196</v>
      </c>
    </row>
    <row r="1869" spans="1:3" x14ac:dyDescent="0.3">
      <c r="A1869">
        <v>1843</v>
      </c>
      <c r="B1869">
        <v>2.9608352917334138</v>
      </c>
      <c r="C1869">
        <v>-1.9608352917334138</v>
      </c>
    </row>
    <row r="1870" spans="1:3" x14ac:dyDescent="0.3">
      <c r="A1870">
        <v>1844</v>
      </c>
      <c r="B1870">
        <v>2.2723470429413011</v>
      </c>
      <c r="C1870">
        <v>-0.27234704294130108</v>
      </c>
    </row>
    <row r="1871" spans="1:3" x14ac:dyDescent="0.3">
      <c r="A1871">
        <v>1845</v>
      </c>
      <c r="B1871">
        <v>3.9722234623938899</v>
      </c>
      <c r="C1871">
        <v>1.0277765376061101</v>
      </c>
    </row>
    <row r="1872" spans="1:3" x14ac:dyDescent="0.3">
      <c r="A1872">
        <v>1846</v>
      </c>
      <c r="B1872">
        <v>3.2921372810746492</v>
      </c>
      <c r="C1872">
        <v>2.7078627189253508</v>
      </c>
    </row>
    <row r="1873" spans="1:3" x14ac:dyDescent="0.3">
      <c r="A1873">
        <v>1847</v>
      </c>
      <c r="B1873">
        <v>4.2559458555779566</v>
      </c>
      <c r="C1873">
        <v>-0.25594585557795657</v>
      </c>
    </row>
    <row r="1874" spans="1:3" x14ac:dyDescent="0.3">
      <c r="A1874">
        <v>1848</v>
      </c>
      <c r="B1874">
        <v>2.6374930787320796</v>
      </c>
      <c r="C1874">
        <v>-0.63749307873207961</v>
      </c>
    </row>
    <row r="1875" spans="1:3" x14ac:dyDescent="0.3">
      <c r="A1875">
        <v>1849</v>
      </c>
      <c r="B1875">
        <v>3.1496407118936114</v>
      </c>
      <c r="C1875">
        <v>-3.1496407118936114</v>
      </c>
    </row>
    <row r="1876" spans="1:3" x14ac:dyDescent="0.3">
      <c r="A1876">
        <v>1850</v>
      </c>
      <c r="B1876">
        <v>3.4140677144722553</v>
      </c>
      <c r="C1876">
        <v>1.5859322855277447</v>
      </c>
    </row>
    <row r="1877" spans="1:3" x14ac:dyDescent="0.3">
      <c r="A1877">
        <v>1851</v>
      </c>
      <c r="B1877">
        <v>2.8178781570597922</v>
      </c>
      <c r="C1877">
        <v>-0.81787815705979217</v>
      </c>
    </row>
    <row r="1878" spans="1:3" x14ac:dyDescent="0.3">
      <c r="A1878">
        <v>1852</v>
      </c>
      <c r="B1878">
        <v>3.295035931885181</v>
      </c>
      <c r="C1878">
        <v>-1.295035931885181</v>
      </c>
    </row>
    <row r="1879" spans="1:3" ht="15" thickBot="1" x14ac:dyDescent="0.35">
      <c r="A1879" s="3">
        <v>1853</v>
      </c>
      <c r="B1879" s="3">
        <v>3.8114074832599423</v>
      </c>
      <c r="C1879" s="3">
        <v>-1.8114074832599423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FC0BA-E675-40A1-86A6-5D6C52D69A04}">
  <dimension ref="A1:I1631"/>
  <sheetViews>
    <sheetView workbookViewId="0">
      <selection activeCell="F27" sqref="F27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0.35029867822198602</v>
      </c>
    </row>
    <row r="5" spans="1:9" x14ac:dyDescent="0.3">
      <c r="A5" t="s">
        <v>210</v>
      </c>
      <c r="B5">
        <v>0.12270916396407049</v>
      </c>
    </row>
    <row r="6" spans="1:9" x14ac:dyDescent="0.3">
      <c r="A6" t="s">
        <v>211</v>
      </c>
      <c r="B6">
        <v>0.12051456524978424</v>
      </c>
    </row>
    <row r="7" spans="1:9" x14ac:dyDescent="0.3">
      <c r="A7" t="s">
        <v>212</v>
      </c>
      <c r="B7">
        <v>2.4649498507930407</v>
      </c>
    </row>
    <row r="8" spans="1:9" ht="15" thickBot="1" x14ac:dyDescent="0.35">
      <c r="A8" s="3" t="s">
        <v>213</v>
      </c>
      <c r="B8" s="3">
        <v>1604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1358.9329970715589</v>
      </c>
      <c r="D12">
        <v>339.73324926788973</v>
      </c>
      <c r="E12">
        <v>55.914169258036353</v>
      </c>
      <c r="F12">
        <v>3.462600028100876E-44</v>
      </c>
    </row>
    <row r="13" spans="1:9" x14ac:dyDescent="0.3">
      <c r="A13" t="s">
        <v>216</v>
      </c>
      <c r="B13">
        <v>1599</v>
      </c>
      <c r="C13">
        <v>9715.48844931249</v>
      </c>
      <c r="D13">
        <v>6.075977766924634</v>
      </c>
    </row>
    <row r="14" spans="1:9" ht="15" thickBot="1" x14ac:dyDescent="0.35">
      <c r="A14" s="3" t="s">
        <v>217</v>
      </c>
      <c r="B14" s="3">
        <v>1603</v>
      </c>
      <c r="C14" s="3">
        <v>11074.421446384049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0.26400506824749859</v>
      </c>
      <c r="C17">
        <v>0.17158237528289019</v>
      </c>
      <c r="D17">
        <v>1.5386491054936724</v>
      </c>
      <c r="E17">
        <v>0.12408783523617549</v>
      </c>
      <c r="F17">
        <v>-7.2544956266208993E-2</v>
      </c>
      <c r="G17">
        <v>0.60055509276120622</v>
      </c>
      <c r="H17">
        <v>-7.2544956266208993E-2</v>
      </c>
      <c r="I17">
        <v>0.60055509276120622</v>
      </c>
    </row>
    <row r="18" spans="1:9" x14ac:dyDescent="0.3">
      <c r="A18" t="s">
        <v>205</v>
      </c>
      <c r="B18">
        <v>9.7979347604331257E-3</v>
      </c>
      <c r="C18">
        <v>1.3187836462287116E-3</v>
      </c>
      <c r="D18">
        <v>7.4295240075595439</v>
      </c>
      <c r="E18">
        <v>1.7657656811113695E-13</v>
      </c>
      <c r="F18">
        <v>7.2112083106168779E-3</v>
      </c>
      <c r="G18">
        <v>1.2384661210249373E-2</v>
      </c>
      <c r="H18">
        <v>7.2112083106168779E-3</v>
      </c>
      <c r="I18">
        <v>1.2384661210249373E-2</v>
      </c>
    </row>
    <row r="19" spans="1:9" x14ac:dyDescent="0.3">
      <c r="A19" t="s">
        <v>206</v>
      </c>
      <c r="B19">
        <v>-1.1511901970641576E-2</v>
      </c>
      <c r="C19">
        <v>1.3172797399967115E-3</v>
      </c>
      <c r="D19">
        <v>-8.7391475182563081</v>
      </c>
      <c r="E19">
        <v>5.8181476735405435E-18</v>
      </c>
      <c r="F19">
        <v>-1.4095678585555424E-2</v>
      </c>
      <c r="G19">
        <v>-8.9281253557277271E-3</v>
      </c>
      <c r="H19">
        <v>-1.4095678585555424E-2</v>
      </c>
      <c r="I19">
        <v>-8.9281253557277271E-3</v>
      </c>
    </row>
    <row r="20" spans="1:9" x14ac:dyDescent="0.3">
      <c r="A20" t="s">
        <v>238</v>
      </c>
      <c r="B20">
        <v>1.3842338242541469E-2</v>
      </c>
      <c r="C20">
        <v>3.2936799418183662E-3</v>
      </c>
      <c r="D20">
        <v>4.2026968275792536</v>
      </c>
      <c r="E20">
        <v>2.7833389802458662E-5</v>
      </c>
      <c r="F20">
        <v>7.3819540490501576E-3</v>
      </c>
      <c r="G20">
        <v>2.0302722436032782E-2</v>
      </c>
      <c r="H20">
        <v>7.3819540490501576E-3</v>
      </c>
      <c r="I20">
        <v>2.0302722436032782E-2</v>
      </c>
    </row>
    <row r="21" spans="1:9" ht="15" thickBot="1" x14ac:dyDescent="0.35">
      <c r="A21" s="3" t="s">
        <v>239</v>
      </c>
      <c r="B21" s="3">
        <v>-1.0008814547557995E-2</v>
      </c>
      <c r="C21" s="3">
        <v>3.2989252897772125E-3</v>
      </c>
      <c r="D21" s="3">
        <v>-3.0339621750676034</v>
      </c>
      <c r="E21" s="3">
        <v>2.4525429570540153E-3</v>
      </c>
      <c r="F21" s="3">
        <v>-1.6479487221910012E-2</v>
      </c>
      <c r="G21" s="3">
        <v>-3.538141873205977E-3</v>
      </c>
      <c r="H21" s="3">
        <v>-1.6479487221910012E-2</v>
      </c>
      <c r="I21" s="3">
        <v>-3.538141873205977E-3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233</v>
      </c>
      <c r="C27" s="15" t="s">
        <v>234</v>
      </c>
    </row>
    <row r="28" spans="1:9" x14ac:dyDescent="0.3">
      <c r="A28">
        <v>1</v>
      </c>
      <c r="B28">
        <v>1.0993050971261047</v>
      </c>
      <c r="C28">
        <v>1.9006949028738953</v>
      </c>
    </row>
    <row r="29" spans="1:9" x14ac:dyDescent="0.3">
      <c r="A29">
        <v>2</v>
      </c>
      <c r="B29">
        <v>-0.56996306983707234</v>
      </c>
      <c r="C29">
        <v>-0.43003693016292766</v>
      </c>
    </row>
    <row r="30" spans="1:9" x14ac:dyDescent="0.3">
      <c r="A30">
        <v>3</v>
      </c>
      <c r="B30">
        <v>-3.9759786028416844E-2</v>
      </c>
      <c r="C30">
        <v>-0.9602402139715831</v>
      </c>
    </row>
    <row r="31" spans="1:9" x14ac:dyDescent="0.3">
      <c r="A31">
        <v>4</v>
      </c>
      <c r="B31">
        <v>0.43704749355494088</v>
      </c>
      <c r="C31">
        <v>1.5629525064450591</v>
      </c>
    </row>
    <row r="32" spans="1:9" x14ac:dyDescent="0.3">
      <c r="A32">
        <v>5</v>
      </c>
      <c r="B32">
        <v>-1.4392142217610682</v>
      </c>
      <c r="C32">
        <v>2.4392142217610679</v>
      </c>
    </row>
    <row r="33" spans="1:3" x14ac:dyDescent="0.3">
      <c r="A33">
        <v>6</v>
      </c>
      <c r="B33">
        <v>1.7867442023187174</v>
      </c>
      <c r="C33">
        <v>1.2132557976812826</v>
      </c>
    </row>
    <row r="34" spans="1:3" x14ac:dyDescent="0.3">
      <c r="A34">
        <v>7</v>
      </c>
      <c r="B34">
        <v>1.8452909794209662</v>
      </c>
      <c r="C34">
        <v>1.1547090205790338</v>
      </c>
    </row>
    <row r="35" spans="1:3" x14ac:dyDescent="0.3">
      <c r="A35">
        <v>8</v>
      </c>
      <c r="B35">
        <v>0.88590165353919159</v>
      </c>
      <c r="C35">
        <v>1.1140983464608083</v>
      </c>
    </row>
    <row r="36" spans="1:3" x14ac:dyDescent="0.3">
      <c r="A36">
        <v>9</v>
      </c>
      <c r="B36">
        <v>-1.4291217104050757</v>
      </c>
      <c r="C36">
        <v>2.4291217104050755</v>
      </c>
    </row>
    <row r="37" spans="1:3" x14ac:dyDescent="0.3">
      <c r="A37">
        <v>10</v>
      </c>
      <c r="B37">
        <v>-1.3192905347377615</v>
      </c>
      <c r="C37">
        <v>-1.6807094652622385</v>
      </c>
    </row>
    <row r="38" spans="1:3" x14ac:dyDescent="0.3">
      <c r="A38">
        <v>11</v>
      </c>
      <c r="B38">
        <v>0.1572613958541588</v>
      </c>
      <c r="C38">
        <v>2.8427386041458411</v>
      </c>
    </row>
    <row r="39" spans="1:3" x14ac:dyDescent="0.3">
      <c r="A39">
        <v>12</v>
      </c>
      <c r="B39">
        <v>-0.64300845958994413</v>
      </c>
      <c r="C39">
        <v>2.6430084595899439</v>
      </c>
    </row>
    <row r="40" spans="1:3" x14ac:dyDescent="0.3">
      <c r="A40">
        <v>13</v>
      </c>
      <c r="B40">
        <v>0.19980670222852601</v>
      </c>
      <c r="C40">
        <v>-3.1998067022285261</v>
      </c>
    </row>
    <row r="41" spans="1:3" x14ac:dyDescent="0.3">
      <c r="A41">
        <v>14</v>
      </c>
      <c r="B41">
        <v>-0.15172695539502834</v>
      </c>
      <c r="C41">
        <v>-3.8482730446049715</v>
      </c>
    </row>
    <row r="42" spans="1:3" x14ac:dyDescent="0.3">
      <c r="A42">
        <v>15</v>
      </c>
      <c r="B42">
        <v>-0.53538773733721767</v>
      </c>
      <c r="C42">
        <v>-2.4646122626627824</v>
      </c>
    </row>
    <row r="43" spans="1:3" x14ac:dyDescent="0.3">
      <c r="A43">
        <v>16</v>
      </c>
      <c r="B43">
        <v>-0.14047305353719852</v>
      </c>
      <c r="C43">
        <v>-1.8595269464628015</v>
      </c>
    </row>
    <row r="44" spans="1:3" x14ac:dyDescent="0.3">
      <c r="A44">
        <v>17</v>
      </c>
      <c r="B44">
        <v>-0.96718948532395654</v>
      </c>
      <c r="C44">
        <v>3.9671894853239564</v>
      </c>
    </row>
    <row r="45" spans="1:3" x14ac:dyDescent="0.3">
      <c r="A45">
        <v>18</v>
      </c>
      <c r="B45">
        <v>1.1472889665464638</v>
      </c>
      <c r="C45">
        <v>2.8527110334535362</v>
      </c>
    </row>
    <row r="46" spans="1:3" x14ac:dyDescent="0.3">
      <c r="A46">
        <v>19</v>
      </c>
      <c r="B46">
        <v>1.0224863842417213</v>
      </c>
      <c r="C46">
        <v>-2.2486384241721336E-2</v>
      </c>
    </row>
    <row r="47" spans="1:3" x14ac:dyDescent="0.3">
      <c r="A47">
        <v>20</v>
      </c>
      <c r="B47">
        <v>1.840646696496697</v>
      </c>
      <c r="C47">
        <v>-0.84064669649669699</v>
      </c>
    </row>
    <row r="48" spans="1:3" x14ac:dyDescent="0.3">
      <c r="A48">
        <v>21</v>
      </c>
      <c r="B48">
        <v>-1.2148900841843149</v>
      </c>
      <c r="C48">
        <v>-1.7851099158156851</v>
      </c>
    </row>
    <row r="49" spans="1:3" x14ac:dyDescent="0.3">
      <c r="A49">
        <v>22</v>
      </c>
      <c r="B49">
        <v>0.85986671367551692</v>
      </c>
      <c r="C49">
        <v>2.1401332863244829</v>
      </c>
    </row>
    <row r="50" spans="1:3" x14ac:dyDescent="0.3">
      <c r="A50">
        <v>23</v>
      </c>
      <c r="B50">
        <v>-1.3296113576116582</v>
      </c>
      <c r="C50">
        <v>0.32961135761165816</v>
      </c>
    </row>
    <row r="51" spans="1:3" x14ac:dyDescent="0.3">
      <c r="A51">
        <v>24</v>
      </c>
      <c r="B51">
        <v>5.1314285562442552E-2</v>
      </c>
      <c r="C51">
        <v>2.9486857144375573</v>
      </c>
    </row>
    <row r="52" spans="1:3" x14ac:dyDescent="0.3">
      <c r="A52">
        <v>25</v>
      </c>
      <c r="B52">
        <v>2.3604026072292652</v>
      </c>
      <c r="C52">
        <v>0.6395973927707348</v>
      </c>
    </row>
    <row r="53" spans="1:3" x14ac:dyDescent="0.3">
      <c r="A53">
        <v>26</v>
      </c>
      <c r="B53">
        <v>-0.68421834106002177</v>
      </c>
      <c r="C53">
        <v>-0.31578165893997823</v>
      </c>
    </row>
    <row r="54" spans="1:3" x14ac:dyDescent="0.3">
      <c r="A54">
        <v>27</v>
      </c>
      <c r="B54">
        <v>1.0674442724527839</v>
      </c>
      <c r="C54">
        <v>2.9325557275472161</v>
      </c>
    </row>
    <row r="55" spans="1:3" x14ac:dyDescent="0.3">
      <c r="A55">
        <v>28</v>
      </c>
      <c r="B55">
        <v>0.79328852143847262</v>
      </c>
      <c r="C55">
        <v>-1.7932885214384726</v>
      </c>
    </row>
    <row r="56" spans="1:3" x14ac:dyDescent="0.3">
      <c r="A56">
        <v>29</v>
      </c>
      <c r="B56">
        <v>-0.11203922991488849</v>
      </c>
      <c r="C56">
        <v>-0.88796077008511154</v>
      </c>
    </row>
    <row r="57" spans="1:3" x14ac:dyDescent="0.3">
      <c r="A57">
        <v>30</v>
      </c>
      <c r="B57">
        <v>1.1210641630561078</v>
      </c>
      <c r="C57">
        <v>-4.1210641630561078</v>
      </c>
    </row>
    <row r="58" spans="1:3" x14ac:dyDescent="0.3">
      <c r="A58">
        <v>31</v>
      </c>
      <c r="B58">
        <v>1.9176197271581759</v>
      </c>
      <c r="C58">
        <v>4.0823802728418244</v>
      </c>
    </row>
    <row r="59" spans="1:3" x14ac:dyDescent="0.3">
      <c r="A59">
        <v>32</v>
      </c>
      <c r="B59">
        <v>-7.2092934856206353E-2</v>
      </c>
      <c r="C59">
        <v>1.0720929348562063</v>
      </c>
    </row>
    <row r="60" spans="1:3" x14ac:dyDescent="0.3">
      <c r="A60">
        <v>33</v>
      </c>
      <c r="B60">
        <v>9.2696584608404575E-2</v>
      </c>
      <c r="C60">
        <v>3.9073034153915955</v>
      </c>
    </row>
    <row r="61" spans="1:3" x14ac:dyDescent="0.3">
      <c r="A61">
        <v>34</v>
      </c>
      <c r="B61">
        <v>-0.17578931586622643</v>
      </c>
      <c r="C61">
        <v>-2.8242106841337735</v>
      </c>
    </row>
    <row r="62" spans="1:3" x14ac:dyDescent="0.3">
      <c r="A62">
        <v>35</v>
      </c>
      <c r="B62">
        <v>0.3283711384439158</v>
      </c>
      <c r="C62">
        <v>-3.3283711384439156</v>
      </c>
    </row>
    <row r="63" spans="1:3" x14ac:dyDescent="0.3">
      <c r="A63">
        <v>36</v>
      </c>
      <c r="B63">
        <v>0.93858975080864848</v>
      </c>
      <c r="C63">
        <v>2.0614102491913515</v>
      </c>
    </row>
    <row r="64" spans="1:3" x14ac:dyDescent="0.3">
      <c r="A64">
        <v>37</v>
      </c>
      <c r="B64">
        <v>1.0884630212965474</v>
      </c>
      <c r="C64">
        <v>-8.8463021296547373E-2</v>
      </c>
    </row>
    <row r="65" spans="1:3" x14ac:dyDescent="0.3">
      <c r="A65">
        <v>38</v>
      </c>
      <c r="B65">
        <v>1.0808160250400853</v>
      </c>
      <c r="C65">
        <v>0.91918397495991466</v>
      </c>
    </row>
    <row r="66" spans="1:3" x14ac:dyDescent="0.3">
      <c r="A66">
        <v>39</v>
      </c>
      <c r="B66">
        <v>0.98213511978631274</v>
      </c>
      <c r="C66">
        <v>1.0178648802136872</v>
      </c>
    </row>
    <row r="67" spans="1:3" x14ac:dyDescent="0.3">
      <c r="A67">
        <v>40</v>
      </c>
      <c r="B67">
        <v>0.60211063503859208</v>
      </c>
      <c r="C67">
        <v>2.3978893649614079</v>
      </c>
    </row>
    <row r="68" spans="1:3" x14ac:dyDescent="0.3">
      <c r="A68">
        <v>41</v>
      </c>
      <c r="B68">
        <v>-0.66742857898099039</v>
      </c>
      <c r="C68">
        <v>-0.33257142101900961</v>
      </c>
    </row>
    <row r="69" spans="1:3" x14ac:dyDescent="0.3">
      <c r="A69">
        <v>42</v>
      </c>
      <c r="B69">
        <v>-0.28402439551125064</v>
      </c>
      <c r="C69">
        <v>-2.7159756044887495</v>
      </c>
    </row>
    <row r="70" spans="1:3" x14ac:dyDescent="0.3">
      <c r="A70">
        <v>43</v>
      </c>
      <c r="B70">
        <v>-0.92421267494558434</v>
      </c>
      <c r="C70">
        <v>1.9242126749455843</v>
      </c>
    </row>
    <row r="71" spans="1:3" x14ac:dyDescent="0.3">
      <c r="A71">
        <v>44</v>
      </c>
      <c r="B71">
        <v>2.1714651687454221</v>
      </c>
      <c r="C71">
        <v>-0.17146516874542206</v>
      </c>
    </row>
    <row r="72" spans="1:3" x14ac:dyDescent="0.3">
      <c r="A72">
        <v>45</v>
      </c>
      <c r="B72">
        <v>-0.23369427553760402</v>
      </c>
      <c r="C72">
        <v>-3.7663057244623959</v>
      </c>
    </row>
    <row r="73" spans="1:3" x14ac:dyDescent="0.3">
      <c r="A73">
        <v>46</v>
      </c>
      <c r="B73">
        <v>1.6252507718253195</v>
      </c>
      <c r="C73">
        <v>-3.6252507718253195</v>
      </c>
    </row>
    <row r="74" spans="1:3" x14ac:dyDescent="0.3">
      <c r="A74">
        <v>47</v>
      </c>
      <c r="B74">
        <v>0.24538832585594728</v>
      </c>
      <c r="C74">
        <v>1.7546116741440527</v>
      </c>
    </row>
    <row r="75" spans="1:3" x14ac:dyDescent="0.3">
      <c r="A75">
        <v>48</v>
      </c>
      <c r="B75">
        <v>-0.71607074265116888</v>
      </c>
      <c r="C75">
        <v>1.7160707426511688</v>
      </c>
    </row>
    <row r="76" spans="1:3" x14ac:dyDescent="0.3">
      <c r="A76">
        <v>49</v>
      </c>
      <c r="B76">
        <v>-0.55802473665514007</v>
      </c>
      <c r="C76">
        <v>1.5580247366551401</v>
      </c>
    </row>
    <row r="77" spans="1:3" x14ac:dyDescent="0.3">
      <c r="A77">
        <v>50</v>
      </c>
      <c r="B77">
        <v>0.82211888674412559</v>
      </c>
      <c r="C77">
        <v>-2.8221188867441258</v>
      </c>
    </row>
    <row r="78" spans="1:3" x14ac:dyDescent="0.3">
      <c r="A78">
        <v>51</v>
      </c>
      <c r="B78">
        <v>2.2306043304625556</v>
      </c>
      <c r="C78">
        <v>-0.23060433046255557</v>
      </c>
    </row>
    <row r="79" spans="1:3" x14ac:dyDescent="0.3">
      <c r="A79">
        <v>52</v>
      </c>
      <c r="B79">
        <v>-0.23311973101766018</v>
      </c>
      <c r="C79">
        <v>-0.76688026898233985</v>
      </c>
    </row>
    <row r="80" spans="1:3" x14ac:dyDescent="0.3">
      <c r="A80">
        <v>53</v>
      </c>
      <c r="B80">
        <v>1.3225786281722363</v>
      </c>
      <c r="C80">
        <v>1.6774213718277637</v>
      </c>
    </row>
    <row r="81" spans="1:3" x14ac:dyDescent="0.3">
      <c r="A81">
        <v>54</v>
      </c>
      <c r="B81">
        <v>-1.4440366438792207</v>
      </c>
      <c r="C81">
        <v>3.4440366438792207</v>
      </c>
    </row>
    <row r="82" spans="1:3" x14ac:dyDescent="0.3">
      <c r="A82">
        <v>55</v>
      </c>
      <c r="B82">
        <v>0.95198731352896182</v>
      </c>
      <c r="C82">
        <v>-1.9519873135289618</v>
      </c>
    </row>
    <row r="83" spans="1:3" x14ac:dyDescent="0.3">
      <c r="A83">
        <v>56</v>
      </c>
      <c r="B83">
        <v>0.48162313372578597</v>
      </c>
      <c r="C83">
        <v>-1.4816231337257859</v>
      </c>
    </row>
    <row r="84" spans="1:3" x14ac:dyDescent="0.3">
      <c r="A84">
        <v>57</v>
      </c>
      <c r="B84">
        <v>1.2290202668424968</v>
      </c>
      <c r="C84">
        <v>-0.22902026684249677</v>
      </c>
    </row>
    <row r="85" spans="1:3" x14ac:dyDescent="0.3">
      <c r="A85">
        <v>58</v>
      </c>
      <c r="B85">
        <v>0.73903740179419741</v>
      </c>
      <c r="C85">
        <v>-1.7390374017941974</v>
      </c>
    </row>
    <row r="86" spans="1:3" x14ac:dyDescent="0.3">
      <c r="A86">
        <v>59</v>
      </c>
      <c r="B86">
        <v>3.0402279004816868</v>
      </c>
      <c r="C86">
        <v>-2.0402279004816868</v>
      </c>
    </row>
    <row r="87" spans="1:3" x14ac:dyDescent="0.3">
      <c r="A87">
        <v>60</v>
      </c>
      <c r="B87">
        <v>-0.79319645068188827</v>
      </c>
      <c r="C87">
        <v>2.7931964506818883</v>
      </c>
    </row>
    <row r="88" spans="1:3" x14ac:dyDescent="0.3">
      <c r="A88">
        <v>61</v>
      </c>
      <c r="B88">
        <v>0.15706153268372147</v>
      </c>
      <c r="C88">
        <v>-3.1570615326837217</v>
      </c>
    </row>
    <row r="89" spans="1:3" x14ac:dyDescent="0.3">
      <c r="A89">
        <v>62</v>
      </c>
      <c r="B89">
        <v>4.9127657733886471E-2</v>
      </c>
      <c r="C89">
        <v>1.9508723422661136</v>
      </c>
    </row>
    <row r="90" spans="1:3" x14ac:dyDescent="0.3">
      <c r="A90">
        <v>63</v>
      </c>
      <c r="B90">
        <v>0.57982836355748091</v>
      </c>
      <c r="C90">
        <v>0.42017163644251909</v>
      </c>
    </row>
    <row r="91" spans="1:3" x14ac:dyDescent="0.3">
      <c r="A91">
        <v>64</v>
      </c>
      <c r="B91">
        <v>2.9292443485808006E-2</v>
      </c>
      <c r="C91">
        <v>3.970707556514192</v>
      </c>
    </row>
    <row r="92" spans="1:3" x14ac:dyDescent="0.3">
      <c r="A92">
        <v>65</v>
      </c>
      <c r="B92">
        <v>-0.21307515696690937</v>
      </c>
      <c r="C92">
        <v>-2.7869248430330904</v>
      </c>
    </row>
    <row r="93" spans="1:3" x14ac:dyDescent="0.3">
      <c r="A93">
        <v>66</v>
      </c>
      <c r="B93">
        <v>1.5764240697594825</v>
      </c>
      <c r="C93">
        <v>-2.5764240697594825</v>
      </c>
    </row>
    <row r="94" spans="1:3" x14ac:dyDescent="0.3">
      <c r="A94">
        <v>67</v>
      </c>
      <c r="B94">
        <v>7.3650869535803382E-2</v>
      </c>
      <c r="C94">
        <v>2.9263491304641964</v>
      </c>
    </row>
    <row r="95" spans="1:3" x14ac:dyDescent="0.3">
      <c r="A95">
        <v>68</v>
      </c>
      <c r="B95">
        <v>-0.10035166733081882</v>
      </c>
      <c r="C95">
        <v>5.1003516673308189</v>
      </c>
    </row>
    <row r="96" spans="1:3" x14ac:dyDescent="0.3">
      <c r="A96">
        <v>69</v>
      </c>
      <c r="B96">
        <v>7.5342131628479247E-2</v>
      </c>
      <c r="C96">
        <v>0.92465786837152075</v>
      </c>
    </row>
    <row r="97" spans="1:3" x14ac:dyDescent="0.3">
      <c r="A97">
        <v>70</v>
      </c>
      <c r="B97">
        <v>0.47697885080151675</v>
      </c>
      <c r="C97">
        <v>2.5230211491984833</v>
      </c>
    </row>
    <row r="98" spans="1:3" x14ac:dyDescent="0.3">
      <c r="A98">
        <v>71</v>
      </c>
      <c r="B98">
        <v>-0.41656106315346569</v>
      </c>
      <c r="C98">
        <v>1.4165610631534657</v>
      </c>
    </row>
    <row r="99" spans="1:3" x14ac:dyDescent="0.3">
      <c r="A99">
        <v>72</v>
      </c>
      <c r="B99">
        <v>0.48477993129371283</v>
      </c>
      <c r="C99">
        <v>-1.4847799312937129</v>
      </c>
    </row>
    <row r="100" spans="1:3" x14ac:dyDescent="0.3">
      <c r="A100">
        <v>73</v>
      </c>
      <c r="B100">
        <v>0.44305907757600838</v>
      </c>
      <c r="C100">
        <v>-1.4430590775760084</v>
      </c>
    </row>
    <row r="101" spans="1:3" x14ac:dyDescent="0.3">
      <c r="A101">
        <v>74</v>
      </c>
      <c r="B101">
        <v>1.4690408785762992</v>
      </c>
      <c r="C101">
        <v>-0.46904087857629917</v>
      </c>
    </row>
    <row r="102" spans="1:3" x14ac:dyDescent="0.3">
      <c r="A102">
        <v>75</v>
      </c>
      <c r="B102">
        <v>-1.1138028206776478</v>
      </c>
      <c r="C102">
        <v>-1.8861971793223522</v>
      </c>
    </row>
    <row r="103" spans="1:3" x14ac:dyDescent="0.3">
      <c r="A103">
        <v>76</v>
      </c>
      <c r="B103">
        <v>-0.61592969632651762</v>
      </c>
      <c r="C103">
        <v>1.6159296963265177</v>
      </c>
    </row>
    <row r="104" spans="1:3" x14ac:dyDescent="0.3">
      <c r="A104">
        <v>77</v>
      </c>
      <c r="B104">
        <v>1.0218593350656879</v>
      </c>
      <c r="C104">
        <v>-3.0218593350656882</v>
      </c>
    </row>
    <row r="105" spans="1:3" x14ac:dyDescent="0.3">
      <c r="A105">
        <v>78</v>
      </c>
      <c r="B105">
        <v>-1.5206161967110323</v>
      </c>
      <c r="C105">
        <v>-1.4793838032889677</v>
      </c>
    </row>
    <row r="106" spans="1:3" x14ac:dyDescent="0.3">
      <c r="A106">
        <v>79</v>
      </c>
      <c r="B106">
        <v>1.6355632314766162</v>
      </c>
      <c r="C106">
        <v>-0.6355632314766162</v>
      </c>
    </row>
    <row r="107" spans="1:3" x14ac:dyDescent="0.3">
      <c r="A107">
        <v>80</v>
      </c>
      <c r="B107">
        <v>0.74588971018805161</v>
      </c>
      <c r="C107">
        <v>-2.7458897101880515</v>
      </c>
    </row>
    <row r="108" spans="1:3" x14ac:dyDescent="0.3">
      <c r="A108">
        <v>81</v>
      </c>
      <c r="B108">
        <v>0.67641525711940154</v>
      </c>
      <c r="C108">
        <v>3.3235847428805982</v>
      </c>
    </row>
    <row r="109" spans="1:3" x14ac:dyDescent="0.3">
      <c r="A109">
        <v>82</v>
      </c>
      <c r="B109">
        <v>0.36334617769143596</v>
      </c>
      <c r="C109">
        <v>1.636653822308564</v>
      </c>
    </row>
    <row r="110" spans="1:3" x14ac:dyDescent="0.3">
      <c r="A110">
        <v>83</v>
      </c>
      <c r="B110">
        <v>4.3894535113689646E-2</v>
      </c>
      <c r="C110">
        <v>-4.0438945351136892</v>
      </c>
    </row>
    <row r="111" spans="1:3" x14ac:dyDescent="0.3">
      <c r="A111">
        <v>84</v>
      </c>
      <c r="B111">
        <v>0.15558543717769674</v>
      </c>
      <c r="C111">
        <v>-1.1555854371776968</v>
      </c>
    </row>
    <row r="112" spans="1:3" x14ac:dyDescent="0.3">
      <c r="A112">
        <v>85</v>
      </c>
      <c r="B112">
        <v>-0.11977150897101857</v>
      </c>
      <c r="C112">
        <v>-2.8802284910289813</v>
      </c>
    </row>
    <row r="113" spans="1:3" x14ac:dyDescent="0.3">
      <c r="A113">
        <v>86</v>
      </c>
      <c r="B113">
        <v>-0.44647926761642209</v>
      </c>
      <c r="C113">
        <v>1.446479267616422</v>
      </c>
    </row>
    <row r="114" spans="1:3" x14ac:dyDescent="0.3">
      <c r="A114">
        <v>87</v>
      </c>
      <c r="B114">
        <v>-1.0819217772813374</v>
      </c>
      <c r="C114">
        <v>2.0819217772813374</v>
      </c>
    </row>
    <row r="115" spans="1:3" x14ac:dyDescent="0.3">
      <c r="A115">
        <v>88</v>
      </c>
      <c r="B115">
        <v>1.2600373481487142</v>
      </c>
      <c r="C115">
        <v>2.7399626518512861</v>
      </c>
    </row>
    <row r="116" spans="1:3" x14ac:dyDescent="0.3">
      <c r="A116">
        <v>89</v>
      </c>
      <c r="B116">
        <v>0.6403791310049709</v>
      </c>
      <c r="C116">
        <v>0.3596208689950291</v>
      </c>
    </row>
    <row r="117" spans="1:3" x14ac:dyDescent="0.3">
      <c r="A117">
        <v>90</v>
      </c>
      <c r="B117">
        <v>1.8199111991719652</v>
      </c>
      <c r="C117">
        <v>-5.8199111991719654</v>
      </c>
    </row>
    <row r="118" spans="1:3" x14ac:dyDescent="0.3">
      <c r="A118">
        <v>91</v>
      </c>
      <c r="B118">
        <v>0.5684642998151892</v>
      </c>
      <c r="C118">
        <v>-3.5684642998151892</v>
      </c>
    </row>
    <row r="119" spans="1:3" x14ac:dyDescent="0.3">
      <c r="A119">
        <v>92</v>
      </c>
      <c r="B119">
        <v>0.48816957551271273</v>
      </c>
      <c r="C119">
        <v>2.5118304244872873</v>
      </c>
    </row>
    <row r="120" spans="1:3" x14ac:dyDescent="0.3">
      <c r="A120">
        <v>93</v>
      </c>
      <c r="B120">
        <v>0.94801464962653581</v>
      </c>
      <c r="C120">
        <v>-3.9480146496265358</v>
      </c>
    </row>
    <row r="121" spans="1:3" x14ac:dyDescent="0.3">
      <c r="A121">
        <v>94</v>
      </c>
      <c r="B121">
        <v>-0.87349338307743873</v>
      </c>
      <c r="C121">
        <v>2.873493383077439</v>
      </c>
    </row>
    <row r="122" spans="1:3" x14ac:dyDescent="0.3">
      <c r="A122">
        <v>95</v>
      </c>
      <c r="B122">
        <v>-0.72909669389654941</v>
      </c>
      <c r="C122">
        <v>-0.27090330610345059</v>
      </c>
    </row>
    <row r="123" spans="1:3" x14ac:dyDescent="0.3">
      <c r="A123">
        <v>96</v>
      </c>
      <c r="B123">
        <v>0.11679708276045792</v>
      </c>
      <c r="C123">
        <v>1.8832029172395421</v>
      </c>
    </row>
    <row r="124" spans="1:3" x14ac:dyDescent="0.3">
      <c r="A124">
        <v>97</v>
      </c>
      <c r="B124">
        <v>0.91882728604144814</v>
      </c>
      <c r="C124">
        <v>3.0811727139585519</v>
      </c>
    </row>
    <row r="125" spans="1:3" x14ac:dyDescent="0.3">
      <c r="A125">
        <v>98</v>
      </c>
      <c r="B125">
        <v>0.81049396703242516</v>
      </c>
      <c r="C125">
        <v>1.1895060329675748</v>
      </c>
    </row>
    <row r="126" spans="1:3" x14ac:dyDescent="0.3">
      <c r="A126">
        <v>99</v>
      </c>
      <c r="B126">
        <v>-0.16029770224625553</v>
      </c>
      <c r="C126">
        <v>-2.8397022977537443</v>
      </c>
    </row>
    <row r="127" spans="1:3" x14ac:dyDescent="0.3">
      <c r="A127">
        <v>100</v>
      </c>
      <c r="B127">
        <v>-0.17688777854769136</v>
      </c>
      <c r="C127">
        <v>3.1768877785476914</v>
      </c>
    </row>
    <row r="128" spans="1:3" x14ac:dyDescent="0.3">
      <c r="A128">
        <v>101</v>
      </c>
      <c r="B128">
        <v>-1.3651136764423919</v>
      </c>
      <c r="C128">
        <v>3.3651136764423919</v>
      </c>
    </row>
    <row r="129" spans="1:3" x14ac:dyDescent="0.3">
      <c r="A129">
        <v>102</v>
      </c>
      <c r="B129">
        <v>-0.87065753597637119</v>
      </c>
      <c r="C129">
        <v>-3.1293424640236287</v>
      </c>
    </row>
    <row r="130" spans="1:3" x14ac:dyDescent="0.3">
      <c r="A130">
        <v>103</v>
      </c>
      <c r="B130">
        <v>0.24028990857236471</v>
      </c>
      <c r="C130">
        <v>1.7597100914276353</v>
      </c>
    </row>
    <row r="131" spans="1:3" x14ac:dyDescent="0.3">
      <c r="A131">
        <v>104</v>
      </c>
      <c r="B131">
        <v>-0.86206928516715808</v>
      </c>
      <c r="C131">
        <v>-1.1379307148328419</v>
      </c>
    </row>
    <row r="132" spans="1:3" x14ac:dyDescent="0.3">
      <c r="A132">
        <v>105</v>
      </c>
      <c r="B132">
        <v>7.2014076019355333E-2</v>
      </c>
      <c r="C132">
        <v>-1.0720140760193553</v>
      </c>
    </row>
    <row r="133" spans="1:3" x14ac:dyDescent="0.3">
      <c r="A133">
        <v>106</v>
      </c>
      <c r="B133">
        <v>0.53929695347263507</v>
      </c>
      <c r="C133">
        <v>3.4607030465273647</v>
      </c>
    </row>
    <row r="134" spans="1:3" x14ac:dyDescent="0.3">
      <c r="A134">
        <v>107</v>
      </c>
      <c r="B134">
        <v>-1.2717063979402805</v>
      </c>
      <c r="C134">
        <v>-0.72829360205971949</v>
      </c>
    </row>
    <row r="135" spans="1:3" x14ac:dyDescent="0.3">
      <c r="A135">
        <v>108</v>
      </c>
      <c r="B135">
        <v>-1.3987310154172294</v>
      </c>
      <c r="C135">
        <v>-0.60126898458277056</v>
      </c>
    </row>
    <row r="136" spans="1:3" x14ac:dyDescent="0.3">
      <c r="A136">
        <v>109</v>
      </c>
      <c r="B136">
        <v>-4.9533925451668459E-2</v>
      </c>
      <c r="C136">
        <v>3.0495339254516685</v>
      </c>
    </row>
    <row r="137" spans="1:3" x14ac:dyDescent="0.3">
      <c r="A137">
        <v>110</v>
      </c>
      <c r="B137">
        <v>-0.85121714069484045</v>
      </c>
      <c r="C137">
        <v>-1.1487828593051597</v>
      </c>
    </row>
    <row r="138" spans="1:3" x14ac:dyDescent="0.3">
      <c r="A138">
        <v>111</v>
      </c>
      <c r="B138">
        <v>1.9306877330752392</v>
      </c>
      <c r="C138">
        <v>2.0693122669247606</v>
      </c>
    </row>
    <row r="139" spans="1:3" x14ac:dyDescent="0.3">
      <c r="A139">
        <v>112</v>
      </c>
      <c r="B139">
        <v>0.97370380516215538</v>
      </c>
      <c r="C139">
        <v>-1.9737038051621554</v>
      </c>
    </row>
    <row r="140" spans="1:3" x14ac:dyDescent="0.3">
      <c r="A140">
        <v>113</v>
      </c>
      <c r="B140">
        <v>-1.4483817568239632</v>
      </c>
      <c r="C140">
        <v>0.4483817568239632</v>
      </c>
    </row>
    <row r="141" spans="1:3" x14ac:dyDescent="0.3">
      <c r="A141">
        <v>114</v>
      </c>
      <c r="B141">
        <v>1.0975786333048188</v>
      </c>
      <c r="C141">
        <v>0.90242136669518125</v>
      </c>
    </row>
    <row r="142" spans="1:3" x14ac:dyDescent="0.3">
      <c r="A142">
        <v>115</v>
      </c>
      <c r="B142">
        <v>0.19664990466059923</v>
      </c>
      <c r="C142">
        <v>-2.1966499046605992</v>
      </c>
    </row>
    <row r="143" spans="1:3" x14ac:dyDescent="0.3">
      <c r="A143">
        <v>116</v>
      </c>
      <c r="B143">
        <v>0.59470554398120545</v>
      </c>
      <c r="C143">
        <v>3.4052944560187948</v>
      </c>
    </row>
    <row r="144" spans="1:3" x14ac:dyDescent="0.3">
      <c r="A144">
        <v>117</v>
      </c>
      <c r="B144">
        <v>-0.21494647153356464</v>
      </c>
      <c r="C144">
        <v>-1.7850535284664353</v>
      </c>
    </row>
    <row r="145" spans="1:3" x14ac:dyDescent="0.3">
      <c r="A145">
        <v>118</v>
      </c>
      <c r="B145">
        <v>-0.89458738189424569</v>
      </c>
      <c r="C145">
        <v>1.8945873818942456</v>
      </c>
    </row>
    <row r="146" spans="1:3" x14ac:dyDescent="0.3">
      <c r="A146">
        <v>119</v>
      </c>
      <c r="B146">
        <v>0.60307972026770107</v>
      </c>
      <c r="C146">
        <v>-1.6030797202677012</v>
      </c>
    </row>
    <row r="147" spans="1:3" x14ac:dyDescent="0.3">
      <c r="A147">
        <v>120</v>
      </c>
      <c r="B147">
        <v>-1.3954784752923233</v>
      </c>
      <c r="C147">
        <v>2.3954784752923235</v>
      </c>
    </row>
    <row r="148" spans="1:3" x14ac:dyDescent="0.3">
      <c r="A148">
        <v>121</v>
      </c>
      <c r="B148">
        <v>-0.79330385486500499</v>
      </c>
      <c r="C148">
        <v>-0.20669614513499501</v>
      </c>
    </row>
    <row r="149" spans="1:3" x14ac:dyDescent="0.3">
      <c r="A149">
        <v>122</v>
      </c>
      <c r="B149">
        <v>0.60120055013065588</v>
      </c>
      <c r="C149">
        <v>-4.6012005501306561</v>
      </c>
    </row>
    <row r="150" spans="1:3" x14ac:dyDescent="0.3">
      <c r="A150">
        <v>123</v>
      </c>
      <c r="B150">
        <v>-2.2807496032448777</v>
      </c>
      <c r="C150">
        <v>-1.7192503967551223</v>
      </c>
    </row>
    <row r="151" spans="1:3" x14ac:dyDescent="0.3">
      <c r="A151">
        <v>124</v>
      </c>
      <c r="B151">
        <v>0.13115323773648913</v>
      </c>
      <c r="C151">
        <v>0.86884676226351087</v>
      </c>
    </row>
    <row r="152" spans="1:3" x14ac:dyDescent="0.3">
      <c r="A152">
        <v>125</v>
      </c>
      <c r="B152">
        <v>-0.29005477611772318</v>
      </c>
      <c r="C152">
        <v>4.2900547761177235</v>
      </c>
    </row>
    <row r="153" spans="1:3" x14ac:dyDescent="0.3">
      <c r="A153">
        <v>126</v>
      </c>
      <c r="B153">
        <v>2.2550365299037631</v>
      </c>
      <c r="C153">
        <v>1.7449634700962369</v>
      </c>
    </row>
    <row r="154" spans="1:3" x14ac:dyDescent="0.3">
      <c r="A154">
        <v>127</v>
      </c>
      <c r="B154">
        <v>0.95948460622828635</v>
      </c>
      <c r="C154">
        <v>4.0515393771713648E-2</v>
      </c>
    </row>
    <row r="155" spans="1:3" x14ac:dyDescent="0.3">
      <c r="A155">
        <v>128</v>
      </c>
      <c r="B155">
        <v>-0.68491822794082313</v>
      </c>
      <c r="C155">
        <v>-0.31508177205917687</v>
      </c>
    </row>
    <row r="156" spans="1:3" x14ac:dyDescent="0.3">
      <c r="A156">
        <v>129</v>
      </c>
      <c r="B156">
        <v>0.41301466153099431</v>
      </c>
      <c r="C156">
        <v>-3.4130146615309944</v>
      </c>
    </row>
    <row r="157" spans="1:3" x14ac:dyDescent="0.3">
      <c r="A157">
        <v>130</v>
      </c>
      <c r="B157">
        <v>-0.31114967375667385</v>
      </c>
      <c r="C157">
        <v>1.3111496737566739</v>
      </c>
    </row>
    <row r="158" spans="1:3" x14ac:dyDescent="0.3">
      <c r="A158">
        <v>131</v>
      </c>
      <c r="B158">
        <v>0.96086370898529561</v>
      </c>
      <c r="C158">
        <v>1.0391362910147044</v>
      </c>
    </row>
    <row r="159" spans="1:3" x14ac:dyDescent="0.3">
      <c r="A159">
        <v>132</v>
      </c>
      <c r="B159">
        <v>-0.16353186338045966</v>
      </c>
      <c r="C159">
        <v>2.1635318633804594</v>
      </c>
    </row>
    <row r="160" spans="1:3" x14ac:dyDescent="0.3">
      <c r="A160">
        <v>133</v>
      </c>
      <c r="B160">
        <v>0.41175651527602442</v>
      </c>
      <c r="C160">
        <v>-3.4117565152760245</v>
      </c>
    </row>
    <row r="161" spans="1:3" x14ac:dyDescent="0.3">
      <c r="A161">
        <v>134</v>
      </c>
      <c r="B161">
        <v>-0.18183136556789076</v>
      </c>
      <c r="C161">
        <v>1.1818313655678907</v>
      </c>
    </row>
    <row r="162" spans="1:3" x14ac:dyDescent="0.3">
      <c r="A162">
        <v>135</v>
      </c>
      <c r="B162">
        <v>-0.90886693066151147</v>
      </c>
      <c r="C162">
        <v>-9.1133069338488526E-2</v>
      </c>
    </row>
    <row r="163" spans="1:3" x14ac:dyDescent="0.3">
      <c r="A163">
        <v>136</v>
      </c>
      <c r="B163">
        <v>0.20534764224122226</v>
      </c>
      <c r="C163">
        <v>1.7946523577587778</v>
      </c>
    </row>
    <row r="164" spans="1:3" x14ac:dyDescent="0.3">
      <c r="A164">
        <v>137</v>
      </c>
      <c r="B164">
        <v>-0.99165670333949896</v>
      </c>
      <c r="C164">
        <v>-8.3432966605010428E-3</v>
      </c>
    </row>
    <row r="165" spans="1:3" x14ac:dyDescent="0.3">
      <c r="A165">
        <v>138</v>
      </c>
      <c r="B165">
        <v>0.88997308590890811</v>
      </c>
      <c r="C165">
        <v>-3.8899730859089079</v>
      </c>
    </row>
    <row r="166" spans="1:3" x14ac:dyDescent="0.3">
      <c r="A166">
        <v>139</v>
      </c>
      <c r="B166">
        <v>-1.8025527873700538</v>
      </c>
      <c r="C166">
        <v>2.802552787370054</v>
      </c>
    </row>
    <row r="167" spans="1:3" x14ac:dyDescent="0.3">
      <c r="A167">
        <v>140</v>
      </c>
      <c r="B167">
        <v>-0.98239982837260265</v>
      </c>
      <c r="C167">
        <v>-1.7600171627397354E-2</v>
      </c>
    </row>
    <row r="168" spans="1:3" x14ac:dyDescent="0.3">
      <c r="A168">
        <v>141</v>
      </c>
      <c r="B168">
        <v>-0.87820791765240558</v>
      </c>
      <c r="C168">
        <v>-0.12179208234759442</v>
      </c>
    </row>
    <row r="169" spans="1:3" x14ac:dyDescent="0.3">
      <c r="A169">
        <v>142</v>
      </c>
      <c r="B169">
        <v>1.8790503608890989</v>
      </c>
      <c r="C169">
        <v>4.1209496391109006</v>
      </c>
    </row>
    <row r="170" spans="1:3" x14ac:dyDescent="0.3">
      <c r="A170">
        <v>143</v>
      </c>
      <c r="B170">
        <v>0.47697885080151675</v>
      </c>
      <c r="C170">
        <v>0.5230211491984833</v>
      </c>
    </row>
    <row r="171" spans="1:3" x14ac:dyDescent="0.3">
      <c r="A171">
        <v>144</v>
      </c>
      <c r="B171">
        <v>0.2643342722289046</v>
      </c>
      <c r="C171">
        <v>4.7356657277710958</v>
      </c>
    </row>
    <row r="172" spans="1:3" x14ac:dyDescent="0.3">
      <c r="A172">
        <v>145</v>
      </c>
      <c r="B172">
        <v>0.85570849105615432</v>
      </c>
      <c r="C172">
        <v>0.14429150894384568</v>
      </c>
    </row>
    <row r="173" spans="1:3" x14ac:dyDescent="0.3">
      <c r="A173">
        <v>146</v>
      </c>
      <c r="B173">
        <v>-0.63732220674759921</v>
      </c>
      <c r="C173">
        <v>-3.3626777932524008</v>
      </c>
    </row>
    <row r="174" spans="1:3" x14ac:dyDescent="0.3">
      <c r="A174">
        <v>147</v>
      </c>
      <c r="B174">
        <v>-1.0733389564581328</v>
      </c>
      <c r="C174">
        <v>3.0733389564581328</v>
      </c>
    </row>
    <row r="175" spans="1:3" x14ac:dyDescent="0.3">
      <c r="A175">
        <v>148</v>
      </c>
      <c r="B175">
        <v>-0.3184582483981972</v>
      </c>
      <c r="C175">
        <v>-0.68154175160180275</v>
      </c>
    </row>
    <row r="176" spans="1:3" x14ac:dyDescent="0.3">
      <c r="A176">
        <v>149</v>
      </c>
      <c r="B176">
        <v>-0.84411851750853617</v>
      </c>
      <c r="C176">
        <v>-1.1558814824914638</v>
      </c>
    </row>
    <row r="177" spans="1:3" x14ac:dyDescent="0.3">
      <c r="A177">
        <v>150</v>
      </c>
      <c r="B177">
        <v>0.45270238701113419</v>
      </c>
      <c r="C177">
        <v>2.5472976129888658</v>
      </c>
    </row>
    <row r="178" spans="1:3" x14ac:dyDescent="0.3">
      <c r="A178">
        <v>151</v>
      </c>
      <c r="B178">
        <v>0.80877594550847232</v>
      </c>
      <c r="C178">
        <v>2.1912240544915278</v>
      </c>
    </row>
    <row r="179" spans="1:3" x14ac:dyDescent="0.3">
      <c r="A179">
        <v>152</v>
      </c>
      <c r="B179">
        <v>1.4152560627416189</v>
      </c>
      <c r="C179">
        <v>1.5847439372583811</v>
      </c>
    </row>
    <row r="180" spans="1:3" x14ac:dyDescent="0.3">
      <c r="A180">
        <v>153</v>
      </c>
      <c r="B180">
        <v>1.2230086828214293</v>
      </c>
      <c r="C180">
        <v>-0.22300868282142927</v>
      </c>
    </row>
    <row r="181" spans="1:3" x14ac:dyDescent="0.3">
      <c r="A181">
        <v>154</v>
      </c>
      <c r="B181">
        <v>-0.97316293445215818</v>
      </c>
      <c r="C181">
        <v>-2.6837065547841821E-2</v>
      </c>
    </row>
    <row r="182" spans="1:3" x14ac:dyDescent="0.3">
      <c r="A182">
        <v>155</v>
      </c>
      <c r="B182">
        <v>0.74276097185098211</v>
      </c>
      <c r="C182">
        <v>-1.742760971850982</v>
      </c>
    </row>
    <row r="183" spans="1:3" x14ac:dyDescent="0.3">
      <c r="A183">
        <v>156</v>
      </c>
      <c r="B183">
        <v>0.68383075567176066</v>
      </c>
      <c r="C183">
        <v>0.31616924432823934</v>
      </c>
    </row>
    <row r="184" spans="1:3" x14ac:dyDescent="0.3">
      <c r="A184">
        <v>157</v>
      </c>
      <c r="B184">
        <v>-0.78741924855899448</v>
      </c>
      <c r="C184">
        <v>-2.2125807514410054</v>
      </c>
    </row>
    <row r="185" spans="1:3" x14ac:dyDescent="0.3">
      <c r="A185">
        <v>158</v>
      </c>
      <c r="B185">
        <v>-0.53348071027798027</v>
      </c>
      <c r="C185">
        <v>-0.46651928972201973</v>
      </c>
    </row>
    <row r="186" spans="1:3" x14ac:dyDescent="0.3">
      <c r="A186">
        <v>159</v>
      </c>
      <c r="B186">
        <v>-0.25945597204846133</v>
      </c>
      <c r="C186">
        <v>3.2594559720484613</v>
      </c>
    </row>
    <row r="187" spans="1:3" x14ac:dyDescent="0.3">
      <c r="A187">
        <v>160</v>
      </c>
      <c r="B187">
        <v>1.3566195791537485</v>
      </c>
      <c r="C187">
        <v>1.6433804208462515</v>
      </c>
    </row>
    <row r="188" spans="1:3" x14ac:dyDescent="0.3">
      <c r="A188">
        <v>161</v>
      </c>
      <c r="B188">
        <v>-1.2449801092120203</v>
      </c>
      <c r="C188">
        <v>-3.7550198907879797</v>
      </c>
    </row>
    <row r="189" spans="1:3" x14ac:dyDescent="0.3">
      <c r="A189">
        <v>162</v>
      </c>
      <c r="B189">
        <v>0.14371859144806809</v>
      </c>
      <c r="C189">
        <v>-3.1437185914480681</v>
      </c>
    </row>
    <row r="190" spans="1:3" x14ac:dyDescent="0.3">
      <c r="A190">
        <v>163</v>
      </c>
      <c r="B190">
        <v>-1.2344868228767221</v>
      </c>
      <c r="C190">
        <v>2.2344868228767218</v>
      </c>
    </row>
    <row r="191" spans="1:3" x14ac:dyDescent="0.3">
      <c r="A191">
        <v>164</v>
      </c>
      <c r="B191">
        <v>-2.2552332687305832E-2</v>
      </c>
      <c r="C191">
        <v>2.0225523326873058</v>
      </c>
    </row>
    <row r="192" spans="1:3" x14ac:dyDescent="0.3">
      <c r="A192">
        <v>165</v>
      </c>
      <c r="B192">
        <v>-9.1948969285585713E-3</v>
      </c>
      <c r="C192">
        <v>-0.99080510307144143</v>
      </c>
    </row>
    <row r="193" spans="1:3" x14ac:dyDescent="0.3">
      <c r="A193">
        <v>166</v>
      </c>
      <c r="B193">
        <v>4.0525815680496215E-2</v>
      </c>
      <c r="C193">
        <v>-4.0405258156804962</v>
      </c>
    </row>
    <row r="194" spans="1:3" x14ac:dyDescent="0.3">
      <c r="A194">
        <v>167</v>
      </c>
      <c r="B194">
        <v>-0.62881202550562187</v>
      </c>
      <c r="C194">
        <v>-2.371187974494378</v>
      </c>
    </row>
    <row r="195" spans="1:3" x14ac:dyDescent="0.3">
      <c r="A195">
        <v>168</v>
      </c>
      <c r="B195">
        <v>-0.65822681941943939</v>
      </c>
      <c r="C195">
        <v>-0.34177318058056061</v>
      </c>
    </row>
    <row r="196" spans="1:3" x14ac:dyDescent="0.3">
      <c r="A196">
        <v>169</v>
      </c>
      <c r="B196">
        <v>-1.3153318088443924</v>
      </c>
      <c r="C196">
        <v>0.31533180884439238</v>
      </c>
    </row>
    <row r="197" spans="1:3" x14ac:dyDescent="0.3">
      <c r="A197">
        <v>170</v>
      </c>
      <c r="B197">
        <v>-0.2469539013794132</v>
      </c>
      <c r="C197">
        <v>-2.7530460986205867</v>
      </c>
    </row>
    <row r="198" spans="1:3" x14ac:dyDescent="0.3">
      <c r="A198">
        <v>171</v>
      </c>
      <c r="B198">
        <v>-0.17192853000968575</v>
      </c>
      <c r="C198">
        <v>-0.82807146999031422</v>
      </c>
    </row>
    <row r="199" spans="1:3" x14ac:dyDescent="0.3">
      <c r="A199">
        <v>172</v>
      </c>
      <c r="B199">
        <v>1.3432756355660909</v>
      </c>
      <c r="C199">
        <v>1.6567243644339091</v>
      </c>
    </row>
    <row r="200" spans="1:3" x14ac:dyDescent="0.3">
      <c r="A200">
        <v>173</v>
      </c>
      <c r="B200">
        <v>1.6182973036990898</v>
      </c>
      <c r="C200">
        <v>-0.61829730369908975</v>
      </c>
    </row>
    <row r="201" spans="1:3" x14ac:dyDescent="0.3">
      <c r="A201">
        <v>174</v>
      </c>
      <c r="B201">
        <v>0.83891707143977312</v>
      </c>
      <c r="C201">
        <v>1.1610829285602269</v>
      </c>
    </row>
    <row r="202" spans="1:3" x14ac:dyDescent="0.3">
      <c r="A202">
        <v>175</v>
      </c>
      <c r="B202">
        <v>1.9081268432545759</v>
      </c>
      <c r="C202">
        <v>1.0918731567454241</v>
      </c>
    </row>
    <row r="203" spans="1:3" x14ac:dyDescent="0.3">
      <c r="A203">
        <v>176</v>
      </c>
      <c r="B203">
        <v>-1.5799235017199005</v>
      </c>
      <c r="C203">
        <v>-2.4200764982800997</v>
      </c>
    </row>
    <row r="204" spans="1:3" x14ac:dyDescent="0.3">
      <c r="A204">
        <v>177</v>
      </c>
      <c r="B204">
        <v>-0.67425225098896269</v>
      </c>
      <c r="C204">
        <v>-0.32574774901103731</v>
      </c>
    </row>
    <row r="205" spans="1:3" x14ac:dyDescent="0.3">
      <c r="A205">
        <v>178</v>
      </c>
      <c r="B205">
        <v>-0.27706027361280439</v>
      </c>
      <c r="C205">
        <v>3.2770602736128045</v>
      </c>
    </row>
    <row r="206" spans="1:3" x14ac:dyDescent="0.3">
      <c r="A206">
        <v>179</v>
      </c>
      <c r="B206">
        <v>-0.1082339462527353</v>
      </c>
      <c r="C206">
        <v>-3.8917660537472649</v>
      </c>
    </row>
    <row r="207" spans="1:3" x14ac:dyDescent="0.3">
      <c r="A207">
        <v>180</v>
      </c>
      <c r="B207">
        <v>-8.3385196932528605E-2</v>
      </c>
      <c r="C207">
        <v>1.0833851969325285</v>
      </c>
    </row>
    <row r="208" spans="1:3" x14ac:dyDescent="0.3">
      <c r="A208">
        <v>181</v>
      </c>
      <c r="B208">
        <v>-1.305349633053033</v>
      </c>
      <c r="C208">
        <v>-0.69465036694696702</v>
      </c>
    </row>
    <row r="209" spans="1:3" x14ac:dyDescent="0.3">
      <c r="A209">
        <v>182</v>
      </c>
      <c r="B209">
        <v>0.40778406444783061</v>
      </c>
      <c r="C209">
        <v>-1.4077840644478306</v>
      </c>
    </row>
    <row r="210" spans="1:3" x14ac:dyDescent="0.3">
      <c r="A210">
        <v>183</v>
      </c>
      <c r="B210">
        <v>5.2213378264565881E-2</v>
      </c>
      <c r="C210">
        <v>-1.052213378264566</v>
      </c>
    </row>
    <row r="211" spans="1:3" x14ac:dyDescent="0.3">
      <c r="A211">
        <v>184</v>
      </c>
      <c r="B211">
        <v>0.74276097185098211</v>
      </c>
      <c r="C211">
        <v>-1.742760971850982</v>
      </c>
    </row>
    <row r="212" spans="1:3" x14ac:dyDescent="0.3">
      <c r="A212">
        <v>185</v>
      </c>
      <c r="B212">
        <v>0.60106269900055342</v>
      </c>
      <c r="C212">
        <v>1.3989373009994466</v>
      </c>
    </row>
    <row r="213" spans="1:3" x14ac:dyDescent="0.3">
      <c r="A213">
        <v>186</v>
      </c>
      <c r="B213">
        <v>-0.49520112917330261</v>
      </c>
      <c r="C213">
        <v>1.4952011291733025</v>
      </c>
    </row>
    <row r="214" spans="1:3" x14ac:dyDescent="0.3">
      <c r="A214">
        <v>187</v>
      </c>
      <c r="B214">
        <v>3.0551593878036298E-2</v>
      </c>
      <c r="C214">
        <v>-1.0305515938780363</v>
      </c>
    </row>
    <row r="215" spans="1:3" x14ac:dyDescent="0.3">
      <c r="A215">
        <v>188</v>
      </c>
      <c r="B215">
        <v>1.6040781047652206</v>
      </c>
      <c r="C215">
        <v>2.3959218952347792</v>
      </c>
    </row>
    <row r="216" spans="1:3" x14ac:dyDescent="0.3">
      <c r="A216">
        <v>189</v>
      </c>
      <c r="B216">
        <v>0.80116136626086076</v>
      </c>
      <c r="C216">
        <v>-1.8011613662608608</v>
      </c>
    </row>
    <row r="217" spans="1:3" x14ac:dyDescent="0.3">
      <c r="A217">
        <v>190</v>
      </c>
      <c r="B217">
        <v>-1.7224061209221229</v>
      </c>
      <c r="C217">
        <v>-0.27759387907787714</v>
      </c>
    </row>
    <row r="218" spans="1:3" x14ac:dyDescent="0.3">
      <c r="A218">
        <v>191</v>
      </c>
      <c r="B218">
        <v>5.8724748868754784E-5</v>
      </c>
      <c r="C218">
        <v>-2.0000587247488686</v>
      </c>
    </row>
    <row r="219" spans="1:3" x14ac:dyDescent="0.3">
      <c r="A219">
        <v>192</v>
      </c>
      <c r="B219">
        <v>1.0619250013389741</v>
      </c>
      <c r="C219">
        <v>-2.0619250013389738</v>
      </c>
    </row>
    <row r="220" spans="1:3" x14ac:dyDescent="0.3">
      <c r="A220">
        <v>193</v>
      </c>
      <c r="B220">
        <v>1.9405872483508486</v>
      </c>
      <c r="C220">
        <v>5.9412751649151385E-2</v>
      </c>
    </row>
    <row r="221" spans="1:3" x14ac:dyDescent="0.3">
      <c r="A221">
        <v>194</v>
      </c>
      <c r="B221">
        <v>0.58940826140012181</v>
      </c>
      <c r="C221">
        <v>0.41059173859987819</v>
      </c>
    </row>
    <row r="222" spans="1:3" x14ac:dyDescent="0.3">
      <c r="A222">
        <v>195</v>
      </c>
      <c r="B222">
        <v>-0.66037420156366333</v>
      </c>
      <c r="C222">
        <v>1.6603742015636633</v>
      </c>
    </row>
    <row r="223" spans="1:3" x14ac:dyDescent="0.3">
      <c r="A223">
        <v>196</v>
      </c>
      <c r="B223">
        <v>0.6940491463829308</v>
      </c>
      <c r="C223">
        <v>-3.6940491463829308</v>
      </c>
    </row>
    <row r="224" spans="1:3" x14ac:dyDescent="0.3">
      <c r="A224">
        <v>197</v>
      </c>
      <c r="B224">
        <v>0.85986671367551692</v>
      </c>
      <c r="C224">
        <v>-1.8598667136755169</v>
      </c>
    </row>
    <row r="225" spans="1:3" x14ac:dyDescent="0.3">
      <c r="A225">
        <v>198</v>
      </c>
      <c r="B225">
        <v>0.40352056185745794</v>
      </c>
      <c r="C225">
        <v>0.59647943814254201</v>
      </c>
    </row>
    <row r="226" spans="1:3" x14ac:dyDescent="0.3">
      <c r="A226">
        <v>199</v>
      </c>
      <c r="B226">
        <v>0.90239286470450164</v>
      </c>
      <c r="C226">
        <v>9.760713529549836E-2</v>
      </c>
    </row>
    <row r="227" spans="1:3" x14ac:dyDescent="0.3">
      <c r="A227">
        <v>200</v>
      </c>
      <c r="B227">
        <v>0.63436754698390341</v>
      </c>
      <c r="C227">
        <v>-1.6343675469839034</v>
      </c>
    </row>
    <row r="228" spans="1:3" x14ac:dyDescent="0.3">
      <c r="A228">
        <v>201</v>
      </c>
      <c r="B228">
        <v>0.12064221671448816</v>
      </c>
      <c r="C228">
        <v>-2.1206422167144883</v>
      </c>
    </row>
    <row r="229" spans="1:3" x14ac:dyDescent="0.3">
      <c r="A229">
        <v>202</v>
      </c>
      <c r="B229">
        <v>6.3864746670289962E-2</v>
      </c>
      <c r="C229">
        <v>3.9361352533297103</v>
      </c>
    </row>
    <row r="230" spans="1:3" x14ac:dyDescent="0.3">
      <c r="A230">
        <v>203</v>
      </c>
      <c r="B230">
        <v>0.52595401223698179</v>
      </c>
      <c r="C230">
        <v>3.4740459877630183</v>
      </c>
    </row>
    <row r="231" spans="1:3" x14ac:dyDescent="0.3">
      <c r="A231">
        <v>204</v>
      </c>
      <c r="B231">
        <v>-0.24091706162399121</v>
      </c>
      <c r="C231">
        <v>-0.75908293837600882</v>
      </c>
    </row>
    <row r="232" spans="1:3" x14ac:dyDescent="0.3">
      <c r="A232">
        <v>205</v>
      </c>
      <c r="B232">
        <v>0.29060869528647859</v>
      </c>
      <c r="C232">
        <v>-1.2906086952864786</v>
      </c>
    </row>
    <row r="233" spans="1:3" x14ac:dyDescent="0.3">
      <c r="A233">
        <v>206</v>
      </c>
      <c r="B233">
        <v>-0.21126599527697509</v>
      </c>
      <c r="C233">
        <v>4.2112659952769746</v>
      </c>
    </row>
    <row r="234" spans="1:3" x14ac:dyDescent="0.3">
      <c r="A234">
        <v>207</v>
      </c>
      <c r="B234">
        <v>-1.2355003621321361</v>
      </c>
      <c r="C234">
        <v>-1.7644996378678639</v>
      </c>
    </row>
    <row r="235" spans="1:3" x14ac:dyDescent="0.3">
      <c r="A235">
        <v>208</v>
      </c>
      <c r="B235">
        <v>0.1051044233038492</v>
      </c>
      <c r="C235">
        <v>2.8948955766961508</v>
      </c>
    </row>
    <row r="236" spans="1:3" x14ac:dyDescent="0.3">
      <c r="A236">
        <v>209</v>
      </c>
      <c r="B236">
        <v>-0.52648059691910543</v>
      </c>
      <c r="C236">
        <v>3.5264805969191055</v>
      </c>
    </row>
    <row r="237" spans="1:3" x14ac:dyDescent="0.3">
      <c r="A237">
        <v>210</v>
      </c>
      <c r="B237">
        <v>-0.15234375217053156</v>
      </c>
      <c r="C237">
        <v>-2.8476562478294682</v>
      </c>
    </row>
    <row r="238" spans="1:3" x14ac:dyDescent="0.3">
      <c r="A238">
        <v>211</v>
      </c>
      <c r="B238">
        <v>1.7120164347236331</v>
      </c>
      <c r="C238">
        <v>0.28798356527636693</v>
      </c>
    </row>
    <row r="239" spans="1:3" x14ac:dyDescent="0.3">
      <c r="A239">
        <v>212</v>
      </c>
      <c r="B239">
        <v>-0.64059293015591001</v>
      </c>
      <c r="C239">
        <v>-2.3594070698440901</v>
      </c>
    </row>
    <row r="240" spans="1:3" x14ac:dyDescent="0.3">
      <c r="A240">
        <v>213</v>
      </c>
      <c r="B240">
        <v>-3.0626891847714433E-3</v>
      </c>
      <c r="C240">
        <v>5.0030626891847714</v>
      </c>
    </row>
    <row r="241" spans="1:3" x14ac:dyDescent="0.3">
      <c r="A241">
        <v>214</v>
      </c>
      <c r="B241">
        <v>-0.42892889491782643</v>
      </c>
      <c r="C241">
        <v>3.4289288949178265</v>
      </c>
    </row>
    <row r="242" spans="1:3" x14ac:dyDescent="0.3">
      <c r="A242">
        <v>215</v>
      </c>
      <c r="B242">
        <v>0.94695677113997812</v>
      </c>
      <c r="C242">
        <v>1.0530432288600218</v>
      </c>
    </row>
    <row r="243" spans="1:3" x14ac:dyDescent="0.3">
      <c r="A243">
        <v>216</v>
      </c>
      <c r="B243">
        <v>-0.70711630446113027</v>
      </c>
      <c r="C243">
        <v>-5.2928836955388698</v>
      </c>
    </row>
    <row r="244" spans="1:3" x14ac:dyDescent="0.3">
      <c r="A244">
        <v>217</v>
      </c>
      <c r="B244">
        <v>1.5603177503557795</v>
      </c>
      <c r="C244">
        <v>-0.56031775035577946</v>
      </c>
    </row>
    <row r="245" spans="1:3" x14ac:dyDescent="0.3">
      <c r="A245">
        <v>218</v>
      </c>
      <c r="B245">
        <v>1.0139912866813618</v>
      </c>
      <c r="C245">
        <v>-1.3991286681361847E-2</v>
      </c>
    </row>
    <row r="246" spans="1:3" x14ac:dyDescent="0.3">
      <c r="A246">
        <v>219</v>
      </c>
      <c r="B246">
        <v>1.2377944339057543</v>
      </c>
      <c r="C246">
        <v>-3.2377944339057541</v>
      </c>
    </row>
    <row r="247" spans="1:3" x14ac:dyDescent="0.3">
      <c r="A247">
        <v>220</v>
      </c>
      <c r="B247">
        <v>0.69510262139616563</v>
      </c>
      <c r="C247">
        <v>1.3048973786038345</v>
      </c>
    </row>
    <row r="248" spans="1:3" x14ac:dyDescent="0.3">
      <c r="A248">
        <v>221</v>
      </c>
      <c r="B248">
        <v>1.7851272151548991</v>
      </c>
      <c r="C248">
        <v>-2.7851272151548994</v>
      </c>
    </row>
    <row r="249" spans="1:3" x14ac:dyDescent="0.3">
      <c r="A249">
        <v>222</v>
      </c>
      <c r="B249">
        <v>0.26749103201964824</v>
      </c>
      <c r="C249">
        <v>-1.2674910320196482</v>
      </c>
    </row>
    <row r="250" spans="1:3" x14ac:dyDescent="0.3">
      <c r="A250">
        <v>223</v>
      </c>
      <c r="B250">
        <v>0.67174565339392722</v>
      </c>
      <c r="C250">
        <v>-2.671745653393927</v>
      </c>
    </row>
    <row r="251" spans="1:3" x14ac:dyDescent="0.3">
      <c r="A251">
        <v>224</v>
      </c>
      <c r="B251">
        <v>-0.25343101567719872</v>
      </c>
      <c r="C251">
        <v>4.2534310156771991</v>
      </c>
    </row>
    <row r="252" spans="1:3" x14ac:dyDescent="0.3">
      <c r="A252">
        <v>225</v>
      </c>
      <c r="B252">
        <v>-7.8703173633814613E-2</v>
      </c>
      <c r="C252">
        <v>-0.92129682636618537</v>
      </c>
    </row>
    <row r="253" spans="1:3" x14ac:dyDescent="0.3">
      <c r="A253">
        <v>226</v>
      </c>
      <c r="B253">
        <v>-1.4264027546156912</v>
      </c>
      <c r="C253">
        <v>-0.57359724538430878</v>
      </c>
    </row>
    <row r="254" spans="1:3" x14ac:dyDescent="0.3">
      <c r="A254">
        <v>227</v>
      </c>
      <c r="B254">
        <v>-0.32161504596612406</v>
      </c>
      <c r="C254">
        <v>1.321615045966124</v>
      </c>
    </row>
    <row r="255" spans="1:3" x14ac:dyDescent="0.3">
      <c r="A255">
        <v>228</v>
      </c>
      <c r="B255">
        <v>0.18730848336539238</v>
      </c>
      <c r="C255">
        <v>2.8126915166346076</v>
      </c>
    </row>
    <row r="256" spans="1:3" x14ac:dyDescent="0.3">
      <c r="A256">
        <v>229</v>
      </c>
      <c r="B256">
        <v>3.6115891689543753E-2</v>
      </c>
      <c r="C256">
        <v>-2.0361158916895437</v>
      </c>
    </row>
    <row r="257" spans="1:3" x14ac:dyDescent="0.3">
      <c r="A257">
        <v>230</v>
      </c>
      <c r="B257">
        <v>0.86516741635639782</v>
      </c>
      <c r="C257">
        <v>0.13483258364360218</v>
      </c>
    </row>
    <row r="258" spans="1:3" x14ac:dyDescent="0.3">
      <c r="A258">
        <v>231</v>
      </c>
      <c r="B258">
        <v>-0.92421267494558434</v>
      </c>
      <c r="C258">
        <v>1.9242126749455843</v>
      </c>
    </row>
    <row r="259" spans="1:3" x14ac:dyDescent="0.3">
      <c r="A259">
        <v>232</v>
      </c>
      <c r="B259">
        <v>1.550779037210134</v>
      </c>
      <c r="C259">
        <v>0.44922096278986601</v>
      </c>
    </row>
    <row r="260" spans="1:3" x14ac:dyDescent="0.3">
      <c r="A260">
        <v>233</v>
      </c>
      <c r="B260">
        <v>-0.27280745649780003</v>
      </c>
      <c r="C260">
        <v>1.2728074564978</v>
      </c>
    </row>
    <row r="261" spans="1:3" x14ac:dyDescent="0.3">
      <c r="A261">
        <v>234</v>
      </c>
      <c r="B261">
        <v>1.5660657575847192</v>
      </c>
      <c r="C261">
        <v>-0.56606575758471922</v>
      </c>
    </row>
    <row r="262" spans="1:3" x14ac:dyDescent="0.3">
      <c r="A262">
        <v>235</v>
      </c>
      <c r="B262">
        <v>-5.3107644980065066E-2</v>
      </c>
      <c r="C262">
        <v>-2.9468923550199349</v>
      </c>
    </row>
    <row r="263" spans="1:3" x14ac:dyDescent="0.3">
      <c r="A263">
        <v>236</v>
      </c>
      <c r="B263">
        <v>1.069477731420406</v>
      </c>
      <c r="C263">
        <v>-6.947773142040603E-2</v>
      </c>
    </row>
    <row r="264" spans="1:3" x14ac:dyDescent="0.3">
      <c r="A264">
        <v>237</v>
      </c>
      <c r="B264">
        <v>1.1553958777729245</v>
      </c>
      <c r="C264">
        <v>-2.1553958777729245</v>
      </c>
    </row>
    <row r="265" spans="1:3" x14ac:dyDescent="0.3">
      <c r="A265">
        <v>238</v>
      </c>
      <c r="B265">
        <v>1.8046295668243519</v>
      </c>
      <c r="C265">
        <v>1.1953704331756481</v>
      </c>
    </row>
    <row r="266" spans="1:3" x14ac:dyDescent="0.3">
      <c r="A266">
        <v>239</v>
      </c>
      <c r="B266">
        <v>1.2203855982288765</v>
      </c>
      <c r="C266">
        <v>-2.2203855982288765</v>
      </c>
    </row>
    <row r="267" spans="1:3" x14ac:dyDescent="0.3">
      <c r="A267">
        <v>240</v>
      </c>
      <c r="B267">
        <v>1.4916398754930003</v>
      </c>
      <c r="C267">
        <v>1.5083601245069997</v>
      </c>
    </row>
    <row r="268" spans="1:3" x14ac:dyDescent="0.3">
      <c r="A268">
        <v>241</v>
      </c>
      <c r="B268">
        <v>-1.0662285346481333</v>
      </c>
      <c r="C268">
        <v>-2.9337714653518665</v>
      </c>
    </row>
    <row r="269" spans="1:3" x14ac:dyDescent="0.3">
      <c r="A269">
        <v>242</v>
      </c>
      <c r="B269">
        <v>6.0620374822789591E-2</v>
      </c>
      <c r="C269">
        <v>-1.0606203748227896</v>
      </c>
    </row>
    <row r="270" spans="1:3" x14ac:dyDescent="0.3">
      <c r="A270">
        <v>243</v>
      </c>
      <c r="B270">
        <v>0.61785411861693462</v>
      </c>
      <c r="C270">
        <v>2.3821458813830656</v>
      </c>
    </row>
    <row r="271" spans="1:3" x14ac:dyDescent="0.3">
      <c r="A271">
        <v>244</v>
      </c>
      <c r="B271">
        <v>-0.47102329399358189</v>
      </c>
      <c r="C271">
        <v>1.4710232939935819</v>
      </c>
    </row>
    <row r="272" spans="1:3" x14ac:dyDescent="0.3">
      <c r="A272">
        <v>245</v>
      </c>
      <c r="B272">
        <v>-1.3793932252096579</v>
      </c>
      <c r="C272">
        <v>-1.6206067747903421</v>
      </c>
    </row>
    <row r="273" spans="1:3" x14ac:dyDescent="0.3">
      <c r="A273">
        <v>246</v>
      </c>
      <c r="B273">
        <v>1.1600401606971937</v>
      </c>
      <c r="C273">
        <v>-2.1600401606971937</v>
      </c>
    </row>
    <row r="274" spans="1:3" x14ac:dyDescent="0.3">
      <c r="A274">
        <v>247</v>
      </c>
      <c r="B274">
        <v>-0.18085707138969515</v>
      </c>
      <c r="C274">
        <v>-1.8191429286103049</v>
      </c>
    </row>
    <row r="275" spans="1:3" x14ac:dyDescent="0.3">
      <c r="A275">
        <v>248</v>
      </c>
      <c r="B275">
        <v>-0.77385350763319638</v>
      </c>
      <c r="C275">
        <v>1.7738535076331963</v>
      </c>
    </row>
    <row r="276" spans="1:3" x14ac:dyDescent="0.3">
      <c r="A276">
        <v>249</v>
      </c>
      <c r="B276">
        <v>0.13827610597801751</v>
      </c>
      <c r="C276">
        <v>-1.1382761059780175</v>
      </c>
    </row>
    <row r="277" spans="1:3" x14ac:dyDescent="0.3">
      <c r="A277">
        <v>250</v>
      </c>
      <c r="B277">
        <v>-0.42892889491782643</v>
      </c>
      <c r="C277">
        <v>1.4289288949178265</v>
      </c>
    </row>
    <row r="278" spans="1:3" x14ac:dyDescent="0.3">
      <c r="A278">
        <v>251</v>
      </c>
      <c r="B278">
        <v>0.89488707193046957</v>
      </c>
      <c r="C278">
        <v>2.1051129280695307</v>
      </c>
    </row>
    <row r="279" spans="1:3" x14ac:dyDescent="0.3">
      <c r="A279">
        <v>252</v>
      </c>
      <c r="B279">
        <v>-1.4215771473868557</v>
      </c>
      <c r="C279">
        <v>-2.5784228526131443</v>
      </c>
    </row>
    <row r="280" spans="1:3" x14ac:dyDescent="0.3">
      <c r="A280">
        <v>253</v>
      </c>
      <c r="B280">
        <v>0.1231591742066564</v>
      </c>
      <c r="C280">
        <v>0.87684082579334355</v>
      </c>
    </row>
    <row r="281" spans="1:3" x14ac:dyDescent="0.3">
      <c r="A281">
        <v>254</v>
      </c>
      <c r="B281">
        <v>-0.3111251873444198</v>
      </c>
      <c r="C281">
        <v>-2.6888748126555804</v>
      </c>
    </row>
    <row r="282" spans="1:3" x14ac:dyDescent="0.3">
      <c r="A282">
        <v>255</v>
      </c>
      <c r="B282">
        <v>-0.32929013399630752</v>
      </c>
      <c r="C282">
        <v>1.3292901339963075</v>
      </c>
    </row>
    <row r="283" spans="1:3" x14ac:dyDescent="0.3">
      <c r="A283">
        <v>256</v>
      </c>
      <c r="B283">
        <v>1.659995430917824</v>
      </c>
      <c r="C283">
        <v>-4.6599954309178244</v>
      </c>
    </row>
    <row r="284" spans="1:3" x14ac:dyDescent="0.3">
      <c r="A284">
        <v>257</v>
      </c>
      <c r="B284">
        <v>-0.40666154787785647</v>
      </c>
      <c r="C284">
        <v>-2.5933384521221434</v>
      </c>
    </row>
    <row r="285" spans="1:3" x14ac:dyDescent="0.3">
      <c r="A285">
        <v>258</v>
      </c>
      <c r="B285">
        <v>0.19403406006682219</v>
      </c>
      <c r="C285">
        <v>-2.194034060066822</v>
      </c>
    </row>
    <row r="286" spans="1:3" x14ac:dyDescent="0.3">
      <c r="A286">
        <v>259</v>
      </c>
      <c r="B286">
        <v>5.6859449919422163E-2</v>
      </c>
      <c r="C286">
        <v>2.9431405500805776</v>
      </c>
    </row>
    <row r="287" spans="1:3" x14ac:dyDescent="0.3">
      <c r="A287">
        <v>260</v>
      </c>
      <c r="B287">
        <v>2.0917714145576944</v>
      </c>
      <c r="C287">
        <v>0.90822858544230556</v>
      </c>
    </row>
    <row r="288" spans="1:3" x14ac:dyDescent="0.3">
      <c r="A288">
        <v>261</v>
      </c>
      <c r="B288">
        <v>3.8847079166107579E-2</v>
      </c>
      <c r="C288">
        <v>-1.0388470791661075</v>
      </c>
    </row>
    <row r="289" spans="1:3" x14ac:dyDescent="0.3">
      <c r="A289">
        <v>262</v>
      </c>
      <c r="B289">
        <v>0.11935695653296913</v>
      </c>
      <c r="C289">
        <v>1.8806430434670309</v>
      </c>
    </row>
    <row r="290" spans="1:3" x14ac:dyDescent="0.3">
      <c r="A290">
        <v>263</v>
      </c>
      <c r="B290">
        <v>-5.2257180682772575E-2</v>
      </c>
      <c r="C290">
        <v>-1.9477428193172275</v>
      </c>
    </row>
    <row r="291" spans="1:3" x14ac:dyDescent="0.3">
      <c r="A291">
        <v>264</v>
      </c>
      <c r="B291">
        <v>0.18209628553100204</v>
      </c>
      <c r="C291">
        <v>-2.182096285531002</v>
      </c>
    </row>
    <row r="292" spans="1:3" x14ac:dyDescent="0.3">
      <c r="A292">
        <v>265</v>
      </c>
      <c r="B292">
        <v>0.15724857435052586</v>
      </c>
      <c r="C292">
        <v>0.84275142564947414</v>
      </c>
    </row>
    <row r="293" spans="1:3" x14ac:dyDescent="0.3">
      <c r="A293">
        <v>266</v>
      </c>
      <c r="B293">
        <v>-0.12847559868480812</v>
      </c>
      <c r="C293">
        <v>1.1284755986848081</v>
      </c>
    </row>
    <row r="294" spans="1:3" x14ac:dyDescent="0.3">
      <c r="A294">
        <v>267</v>
      </c>
      <c r="B294">
        <v>-0.3667791955554659</v>
      </c>
      <c r="C294">
        <v>-2.6332208044445342</v>
      </c>
    </row>
    <row r="295" spans="1:3" x14ac:dyDescent="0.3">
      <c r="A295">
        <v>268</v>
      </c>
      <c r="B295">
        <v>7.554039546085356E-3</v>
      </c>
      <c r="C295">
        <v>0.99244596045391464</v>
      </c>
    </row>
    <row r="296" spans="1:3" x14ac:dyDescent="0.3">
      <c r="A296">
        <v>269</v>
      </c>
      <c r="B296">
        <v>0.57223233369490045</v>
      </c>
      <c r="C296">
        <v>2.4277676663050993</v>
      </c>
    </row>
    <row r="297" spans="1:3" x14ac:dyDescent="0.3">
      <c r="A297">
        <v>270</v>
      </c>
      <c r="B297">
        <v>0.17438118095265598</v>
      </c>
      <c r="C297">
        <v>-1.1743811809526559</v>
      </c>
    </row>
    <row r="298" spans="1:3" x14ac:dyDescent="0.3">
      <c r="A298">
        <v>271</v>
      </c>
      <c r="B298">
        <v>1.5752112366513416</v>
      </c>
      <c r="C298">
        <v>1.4247887633486584</v>
      </c>
    </row>
    <row r="299" spans="1:3" x14ac:dyDescent="0.3">
      <c r="A299">
        <v>272</v>
      </c>
      <c r="B299">
        <v>2.0184679381722868</v>
      </c>
      <c r="C299">
        <v>-1.0184679381722868</v>
      </c>
    </row>
    <row r="300" spans="1:3" x14ac:dyDescent="0.3">
      <c r="A300">
        <v>273</v>
      </c>
      <c r="B300">
        <v>-0.58419029156361368</v>
      </c>
      <c r="C300">
        <v>3.5841902915636137</v>
      </c>
    </row>
    <row r="301" spans="1:3" x14ac:dyDescent="0.3">
      <c r="A301">
        <v>274</v>
      </c>
      <c r="B301">
        <v>2.6258380670746209</v>
      </c>
      <c r="C301">
        <v>2.3741619329253791</v>
      </c>
    </row>
    <row r="302" spans="1:3" x14ac:dyDescent="0.3">
      <c r="A302">
        <v>275</v>
      </c>
      <c r="B302">
        <v>-0.59001257640028182</v>
      </c>
      <c r="C302">
        <v>-4.4099874235997181</v>
      </c>
    </row>
    <row r="303" spans="1:3" x14ac:dyDescent="0.3">
      <c r="A303">
        <v>276</v>
      </c>
      <c r="B303">
        <v>0.84307069237932009</v>
      </c>
      <c r="C303">
        <v>2.1569293076206799</v>
      </c>
    </row>
    <row r="304" spans="1:3" x14ac:dyDescent="0.3">
      <c r="A304">
        <v>277</v>
      </c>
      <c r="B304">
        <v>0.10703261740526404</v>
      </c>
      <c r="C304">
        <v>0.89296738259473596</v>
      </c>
    </row>
    <row r="305" spans="1:3" x14ac:dyDescent="0.3">
      <c r="A305">
        <v>278</v>
      </c>
      <c r="B305">
        <v>0.8492652870084354</v>
      </c>
      <c r="C305">
        <v>-1.8492652870084354</v>
      </c>
    </row>
    <row r="306" spans="1:3" x14ac:dyDescent="0.3">
      <c r="A306">
        <v>279</v>
      </c>
      <c r="B306">
        <v>-0.25694563224782418</v>
      </c>
      <c r="C306">
        <v>1.2569456322478243</v>
      </c>
    </row>
    <row r="307" spans="1:3" x14ac:dyDescent="0.3">
      <c r="A307">
        <v>280</v>
      </c>
      <c r="B307">
        <v>-0.23933874918576292</v>
      </c>
      <c r="C307">
        <v>1.2393387491857628</v>
      </c>
    </row>
    <row r="308" spans="1:3" x14ac:dyDescent="0.3">
      <c r="A308">
        <v>281</v>
      </c>
      <c r="B308">
        <v>-4.0071479078436778E-2</v>
      </c>
      <c r="C308">
        <v>-0.95992852092156322</v>
      </c>
    </row>
    <row r="309" spans="1:3" x14ac:dyDescent="0.3">
      <c r="A309">
        <v>282</v>
      </c>
      <c r="B309">
        <v>-0.774454333753262</v>
      </c>
      <c r="C309">
        <v>-3.2255456662467381</v>
      </c>
    </row>
    <row r="310" spans="1:3" x14ac:dyDescent="0.3">
      <c r="A310">
        <v>283</v>
      </c>
      <c r="B310">
        <v>-8.8787873204668272E-2</v>
      </c>
      <c r="C310">
        <v>1.0887878732046683</v>
      </c>
    </row>
    <row r="311" spans="1:3" x14ac:dyDescent="0.3">
      <c r="A311">
        <v>284</v>
      </c>
      <c r="B311">
        <v>-1.2243926807588621</v>
      </c>
      <c r="C311">
        <v>0.2243926807588621</v>
      </c>
    </row>
    <row r="312" spans="1:3" x14ac:dyDescent="0.3">
      <c r="A312">
        <v>285</v>
      </c>
      <c r="B312">
        <v>1.2901437203821051</v>
      </c>
      <c r="C312">
        <v>2.7098562796178949</v>
      </c>
    </row>
    <row r="313" spans="1:3" x14ac:dyDescent="0.3">
      <c r="A313">
        <v>286</v>
      </c>
      <c r="B313">
        <v>1.0056949646253401</v>
      </c>
      <c r="C313">
        <v>1.9943050353746599</v>
      </c>
    </row>
    <row r="314" spans="1:3" x14ac:dyDescent="0.3">
      <c r="A314">
        <v>287</v>
      </c>
      <c r="B314">
        <v>0.38513752648847294</v>
      </c>
      <c r="C314">
        <v>-3.3851375264884731</v>
      </c>
    </row>
    <row r="315" spans="1:3" x14ac:dyDescent="0.3">
      <c r="A315">
        <v>288</v>
      </c>
      <c r="B315">
        <v>-0.61846443321278421</v>
      </c>
      <c r="C315">
        <v>-3.3815355667872158</v>
      </c>
    </row>
    <row r="316" spans="1:3" x14ac:dyDescent="0.3">
      <c r="A316">
        <v>289</v>
      </c>
      <c r="B316">
        <v>-1.5385651896892081</v>
      </c>
      <c r="C316">
        <v>3.5385651896892081</v>
      </c>
    </row>
    <row r="317" spans="1:3" x14ac:dyDescent="0.3">
      <c r="A317">
        <v>290</v>
      </c>
      <c r="B317">
        <v>-0.94035130743083162</v>
      </c>
      <c r="C317">
        <v>-1.0596486925691684</v>
      </c>
    </row>
    <row r="318" spans="1:3" x14ac:dyDescent="0.3">
      <c r="A318">
        <v>291</v>
      </c>
      <c r="B318">
        <v>0.28071722141477201</v>
      </c>
      <c r="C318">
        <v>-1.280717221414772</v>
      </c>
    </row>
    <row r="319" spans="1:3" x14ac:dyDescent="0.3">
      <c r="A319">
        <v>292</v>
      </c>
      <c r="B319">
        <v>8.9243469385610105E-2</v>
      </c>
      <c r="C319">
        <v>2.9107565306143899</v>
      </c>
    </row>
    <row r="320" spans="1:3" x14ac:dyDescent="0.3">
      <c r="A320">
        <v>293</v>
      </c>
      <c r="B320">
        <v>1.0145209028596227</v>
      </c>
      <c r="C320">
        <v>-1.4520902859622709E-2</v>
      </c>
    </row>
    <row r="321" spans="1:3" x14ac:dyDescent="0.3">
      <c r="A321">
        <v>294</v>
      </c>
      <c r="B321">
        <v>-0.1647060669569253</v>
      </c>
      <c r="C321">
        <v>-2.8352939330430749</v>
      </c>
    </row>
    <row r="322" spans="1:3" x14ac:dyDescent="0.3">
      <c r="A322">
        <v>295</v>
      </c>
      <c r="B322">
        <v>-0.47385207193021173</v>
      </c>
      <c r="C322">
        <v>4.4738520719302119</v>
      </c>
    </row>
    <row r="323" spans="1:3" x14ac:dyDescent="0.3">
      <c r="A323">
        <v>296</v>
      </c>
      <c r="B323">
        <v>1.2901437203821051</v>
      </c>
      <c r="C323">
        <v>0.70985627961789488</v>
      </c>
    </row>
    <row r="324" spans="1:3" x14ac:dyDescent="0.3">
      <c r="A324">
        <v>297</v>
      </c>
      <c r="B324">
        <v>-0.89983339479808944</v>
      </c>
      <c r="C324">
        <v>-1.1001666052019106</v>
      </c>
    </row>
    <row r="325" spans="1:3" x14ac:dyDescent="0.3">
      <c r="A325">
        <v>298</v>
      </c>
      <c r="B325">
        <v>0.76797844331622289</v>
      </c>
      <c r="C325">
        <v>-1.7679784433162229</v>
      </c>
    </row>
    <row r="326" spans="1:3" x14ac:dyDescent="0.3">
      <c r="A326">
        <v>299</v>
      </c>
      <c r="B326">
        <v>-0.67119173422517187</v>
      </c>
      <c r="C326">
        <v>-0.32880826577482813</v>
      </c>
    </row>
    <row r="327" spans="1:3" x14ac:dyDescent="0.3">
      <c r="A327">
        <v>300</v>
      </c>
      <c r="B327">
        <v>-5.3904391290353321E-2</v>
      </c>
      <c r="C327">
        <v>1.0539043912903534</v>
      </c>
    </row>
    <row r="328" spans="1:3" x14ac:dyDescent="0.3">
      <c r="A328">
        <v>301</v>
      </c>
      <c r="B328">
        <v>7.5539311530014586E-3</v>
      </c>
      <c r="C328">
        <v>-2.0075539311530015</v>
      </c>
    </row>
    <row r="329" spans="1:3" x14ac:dyDescent="0.3">
      <c r="A329">
        <v>302</v>
      </c>
      <c r="B329">
        <v>-0.59026336371417143</v>
      </c>
      <c r="C329">
        <v>-4.4097366362858281</v>
      </c>
    </row>
    <row r="330" spans="1:3" x14ac:dyDescent="0.3">
      <c r="A330">
        <v>303</v>
      </c>
      <c r="B330">
        <v>-1.6314669928365926</v>
      </c>
      <c r="C330">
        <v>2.6314669928365926</v>
      </c>
    </row>
    <row r="331" spans="1:3" x14ac:dyDescent="0.3">
      <c r="A331">
        <v>304</v>
      </c>
      <c r="B331">
        <v>0.27423378750451383</v>
      </c>
      <c r="C331">
        <v>3.7257662124954862</v>
      </c>
    </row>
    <row r="332" spans="1:3" x14ac:dyDescent="0.3">
      <c r="A332">
        <v>305</v>
      </c>
      <c r="B332">
        <v>1.4584728786397525</v>
      </c>
      <c r="C332">
        <v>-5.4584728786397525</v>
      </c>
    </row>
    <row r="333" spans="1:3" x14ac:dyDescent="0.3">
      <c r="A333">
        <v>306</v>
      </c>
      <c r="B333">
        <v>0.11935695653296913</v>
      </c>
      <c r="C333">
        <v>-2.1193569565329691</v>
      </c>
    </row>
    <row r="334" spans="1:3" x14ac:dyDescent="0.3">
      <c r="A334">
        <v>307</v>
      </c>
      <c r="B334">
        <v>1.0240824791706975</v>
      </c>
      <c r="C334">
        <v>-2.0240824791706977</v>
      </c>
    </row>
    <row r="335" spans="1:3" x14ac:dyDescent="0.3">
      <c r="A335">
        <v>308</v>
      </c>
      <c r="B335">
        <v>1.9657784807337724</v>
      </c>
      <c r="C335">
        <v>3.4221519266227629E-2</v>
      </c>
    </row>
    <row r="336" spans="1:3" x14ac:dyDescent="0.3">
      <c r="A336">
        <v>309</v>
      </c>
      <c r="B336">
        <v>-5.2686693539340412E-2</v>
      </c>
      <c r="C336">
        <v>3.0526866935393402</v>
      </c>
    </row>
    <row r="337" spans="1:3" x14ac:dyDescent="0.3">
      <c r="A337">
        <v>310</v>
      </c>
      <c r="B337">
        <v>-0.62280044148455449</v>
      </c>
      <c r="C337">
        <v>3.6228004414845545</v>
      </c>
    </row>
    <row r="338" spans="1:3" x14ac:dyDescent="0.3">
      <c r="A338">
        <v>311</v>
      </c>
      <c r="B338">
        <v>3.7369018112569374E-2</v>
      </c>
      <c r="C338">
        <v>4.9626309818874308</v>
      </c>
    </row>
    <row r="339" spans="1:3" x14ac:dyDescent="0.3">
      <c r="A339">
        <v>312</v>
      </c>
      <c r="B339">
        <v>9.2364883319250302E-2</v>
      </c>
      <c r="C339">
        <v>-1.0923648833192503</v>
      </c>
    </row>
    <row r="340" spans="1:3" x14ac:dyDescent="0.3">
      <c r="A340">
        <v>313</v>
      </c>
      <c r="B340">
        <v>-0.22374113391876968</v>
      </c>
      <c r="C340">
        <v>3.2237411339187698</v>
      </c>
    </row>
    <row r="341" spans="1:3" x14ac:dyDescent="0.3">
      <c r="A341">
        <v>314</v>
      </c>
      <c r="B341">
        <v>0.4989027940408316</v>
      </c>
      <c r="C341">
        <v>0.5010972059591684</v>
      </c>
    </row>
    <row r="342" spans="1:3" x14ac:dyDescent="0.3">
      <c r="A342">
        <v>315</v>
      </c>
      <c r="B342">
        <v>1.2436369549390967</v>
      </c>
      <c r="C342">
        <v>1.7563630450609033</v>
      </c>
    </row>
    <row r="343" spans="1:3" x14ac:dyDescent="0.3">
      <c r="A343">
        <v>316</v>
      </c>
      <c r="B343">
        <v>1.0384234861225694</v>
      </c>
      <c r="C343">
        <v>1.9615765138774306</v>
      </c>
    </row>
    <row r="344" spans="1:3" x14ac:dyDescent="0.3">
      <c r="A344">
        <v>317</v>
      </c>
      <c r="B344">
        <v>0.53253017358928967</v>
      </c>
      <c r="C344">
        <v>0.46746982641071033</v>
      </c>
    </row>
    <row r="345" spans="1:3" x14ac:dyDescent="0.3">
      <c r="A345">
        <v>318</v>
      </c>
      <c r="B345">
        <v>-0.88092638400794221</v>
      </c>
      <c r="C345">
        <v>-3.1190736159920576</v>
      </c>
    </row>
    <row r="346" spans="1:3" x14ac:dyDescent="0.3">
      <c r="A346">
        <v>319</v>
      </c>
      <c r="B346">
        <v>0.96785557101904696</v>
      </c>
      <c r="C346">
        <v>3.2144428980953044E-2</v>
      </c>
    </row>
    <row r="347" spans="1:3" x14ac:dyDescent="0.3">
      <c r="A347">
        <v>320</v>
      </c>
      <c r="B347">
        <v>-0.75682044448973262</v>
      </c>
      <c r="C347">
        <v>-1.2431795555102674</v>
      </c>
    </row>
    <row r="348" spans="1:3" x14ac:dyDescent="0.3">
      <c r="A348">
        <v>321</v>
      </c>
      <c r="B348">
        <v>-1.0175700307553521</v>
      </c>
      <c r="C348">
        <v>1.7570030755352128E-2</v>
      </c>
    </row>
    <row r="349" spans="1:3" x14ac:dyDescent="0.3">
      <c r="A349">
        <v>322</v>
      </c>
      <c r="B349">
        <v>0.29280846977978525</v>
      </c>
      <c r="C349">
        <v>-1.2928084697797853</v>
      </c>
    </row>
    <row r="350" spans="1:3" x14ac:dyDescent="0.3">
      <c r="A350">
        <v>323</v>
      </c>
      <c r="B350">
        <v>0.60211063503859208</v>
      </c>
      <c r="C350">
        <v>-1.6021106350385921</v>
      </c>
    </row>
    <row r="351" spans="1:3" x14ac:dyDescent="0.3">
      <c r="A351">
        <v>324</v>
      </c>
      <c r="B351">
        <v>0.58021205489629235</v>
      </c>
      <c r="C351">
        <v>0.41978794510370765</v>
      </c>
    </row>
    <row r="352" spans="1:3" x14ac:dyDescent="0.3">
      <c r="A352">
        <v>325</v>
      </c>
      <c r="B352">
        <v>-0.32281274992848946</v>
      </c>
      <c r="C352">
        <v>-0.67718725007151059</v>
      </c>
    </row>
    <row r="353" spans="1:3" x14ac:dyDescent="0.3">
      <c r="A353">
        <v>326</v>
      </c>
      <c r="B353">
        <v>-0.46982501288268519</v>
      </c>
      <c r="C353">
        <v>-2.5301749871173147</v>
      </c>
    </row>
    <row r="354" spans="1:3" x14ac:dyDescent="0.3">
      <c r="A354">
        <v>327</v>
      </c>
      <c r="B354">
        <v>-1.1847049552787223</v>
      </c>
      <c r="C354">
        <v>-1.8152950447212777</v>
      </c>
    </row>
    <row r="355" spans="1:3" x14ac:dyDescent="0.3">
      <c r="A355">
        <v>328</v>
      </c>
      <c r="B355">
        <v>0.80080314732211577</v>
      </c>
      <c r="C355">
        <v>2.1991968526778845</v>
      </c>
    </row>
    <row r="356" spans="1:3" x14ac:dyDescent="0.3">
      <c r="A356">
        <v>329</v>
      </c>
      <c r="B356">
        <v>0.48013564836944361</v>
      </c>
      <c r="C356">
        <v>-2.4801356483694437</v>
      </c>
    </row>
    <row r="357" spans="1:3" x14ac:dyDescent="0.3">
      <c r="A357">
        <v>330</v>
      </c>
      <c r="B357">
        <v>0.15277519375522833</v>
      </c>
      <c r="C357">
        <v>2.8472248062447716</v>
      </c>
    </row>
    <row r="358" spans="1:3" x14ac:dyDescent="0.3">
      <c r="A358">
        <v>331</v>
      </c>
      <c r="B358">
        <v>0.81008670613412015</v>
      </c>
      <c r="C358">
        <v>0.18991329386587985</v>
      </c>
    </row>
    <row r="359" spans="1:3" x14ac:dyDescent="0.3">
      <c r="A359">
        <v>332</v>
      </c>
      <c r="B359">
        <v>2.9946879378770608E-2</v>
      </c>
      <c r="C359">
        <v>2.9700531206212295</v>
      </c>
    </row>
    <row r="360" spans="1:3" x14ac:dyDescent="0.3">
      <c r="A360">
        <v>333</v>
      </c>
      <c r="B360">
        <v>1.0778361006356507</v>
      </c>
      <c r="C360">
        <v>-2.0778361006356505</v>
      </c>
    </row>
    <row r="361" spans="1:3" x14ac:dyDescent="0.3">
      <c r="A361">
        <v>334</v>
      </c>
      <c r="B361">
        <v>0.94801464962653581</v>
      </c>
      <c r="C361">
        <v>3.0519853503734642</v>
      </c>
    </row>
    <row r="362" spans="1:3" x14ac:dyDescent="0.3">
      <c r="A362">
        <v>335</v>
      </c>
      <c r="B362">
        <v>0.96916324123418329</v>
      </c>
      <c r="C362">
        <v>2.0308367587658167</v>
      </c>
    </row>
    <row r="363" spans="1:3" x14ac:dyDescent="0.3">
      <c r="A363">
        <v>336</v>
      </c>
      <c r="B363">
        <v>3.0104307668476313E-2</v>
      </c>
      <c r="C363">
        <v>-1.0301043076684764</v>
      </c>
    </row>
    <row r="364" spans="1:3" x14ac:dyDescent="0.3">
      <c r="A364">
        <v>337</v>
      </c>
      <c r="B364">
        <v>-0.3111251873444198</v>
      </c>
      <c r="C364">
        <v>-2.6888748126555804</v>
      </c>
    </row>
    <row r="365" spans="1:3" x14ac:dyDescent="0.3">
      <c r="A365">
        <v>338</v>
      </c>
      <c r="B365">
        <v>1.0194381962464283</v>
      </c>
      <c r="C365">
        <v>-5.0194381962464281</v>
      </c>
    </row>
    <row r="366" spans="1:3" x14ac:dyDescent="0.3">
      <c r="A366">
        <v>339</v>
      </c>
      <c r="B366">
        <v>-1.4392142217610682</v>
      </c>
      <c r="C366">
        <v>0.43921422176106817</v>
      </c>
    </row>
    <row r="367" spans="1:3" x14ac:dyDescent="0.3">
      <c r="A367">
        <v>340</v>
      </c>
      <c r="B367">
        <v>-1.0850785748492644</v>
      </c>
      <c r="C367">
        <v>-3.9149214251507356</v>
      </c>
    </row>
    <row r="368" spans="1:3" x14ac:dyDescent="0.3">
      <c r="A368">
        <v>341</v>
      </c>
      <c r="B368">
        <v>0.75809453998165199</v>
      </c>
      <c r="C368">
        <v>-1.7580945399816521</v>
      </c>
    </row>
    <row r="369" spans="1:3" x14ac:dyDescent="0.3">
      <c r="A369">
        <v>342</v>
      </c>
      <c r="B369">
        <v>1.1356014039623943</v>
      </c>
      <c r="C369">
        <v>-0.13560140396239428</v>
      </c>
    </row>
    <row r="370" spans="1:3" x14ac:dyDescent="0.3">
      <c r="A370">
        <v>343</v>
      </c>
      <c r="B370">
        <v>-0.49283736180635301</v>
      </c>
      <c r="C370">
        <v>-0.50716263819364693</v>
      </c>
    </row>
    <row r="371" spans="1:3" x14ac:dyDescent="0.3">
      <c r="A371">
        <v>344</v>
      </c>
      <c r="B371">
        <v>-0.36054323555512846</v>
      </c>
      <c r="C371">
        <v>-0.63945676444487154</v>
      </c>
    </row>
    <row r="372" spans="1:3" x14ac:dyDescent="0.3">
      <c r="A372">
        <v>345</v>
      </c>
      <c r="B372">
        <v>-1.4949397787850964</v>
      </c>
      <c r="C372">
        <v>0.49493977878509643</v>
      </c>
    </row>
    <row r="373" spans="1:3" x14ac:dyDescent="0.3">
      <c r="A373">
        <v>346</v>
      </c>
      <c r="B373">
        <v>-0.87820209899459134</v>
      </c>
      <c r="C373">
        <v>-1.1217979010054087</v>
      </c>
    </row>
    <row r="374" spans="1:3" x14ac:dyDescent="0.3">
      <c r="A374">
        <v>347</v>
      </c>
      <c r="B374">
        <v>6.340720650115228E-2</v>
      </c>
      <c r="C374">
        <v>0.93659279349884772</v>
      </c>
    </row>
    <row r="375" spans="1:3" x14ac:dyDescent="0.3">
      <c r="A375">
        <v>348</v>
      </c>
      <c r="B375">
        <v>4.0770284620336716E-2</v>
      </c>
      <c r="C375">
        <v>-2.0407702846203368</v>
      </c>
    </row>
    <row r="376" spans="1:3" x14ac:dyDescent="0.3">
      <c r="A376">
        <v>349</v>
      </c>
      <c r="B376">
        <v>-0.93959021306715673</v>
      </c>
      <c r="C376">
        <v>-2.0604097869328433</v>
      </c>
    </row>
    <row r="377" spans="1:3" x14ac:dyDescent="0.3">
      <c r="A377">
        <v>350</v>
      </c>
      <c r="B377">
        <v>1.3058102252912061</v>
      </c>
      <c r="C377">
        <v>0.69418977470879395</v>
      </c>
    </row>
    <row r="378" spans="1:3" x14ac:dyDescent="0.3">
      <c r="A378">
        <v>351</v>
      </c>
      <c r="B378">
        <v>-0.60165014755925184</v>
      </c>
      <c r="C378">
        <v>4.6016501475592522</v>
      </c>
    </row>
    <row r="379" spans="1:3" x14ac:dyDescent="0.3">
      <c r="A379">
        <v>352</v>
      </c>
      <c r="B379">
        <v>0.19980670222852601</v>
      </c>
      <c r="C379">
        <v>-1.1998067022285259</v>
      </c>
    </row>
    <row r="380" spans="1:3" x14ac:dyDescent="0.3">
      <c r="A380">
        <v>353</v>
      </c>
      <c r="B380">
        <v>0.11407663775229018</v>
      </c>
      <c r="C380">
        <v>-4.1140766377522899</v>
      </c>
    </row>
    <row r="381" spans="1:3" x14ac:dyDescent="0.3">
      <c r="A381">
        <v>354</v>
      </c>
      <c r="B381">
        <v>1.6943461961120443</v>
      </c>
      <c r="C381">
        <v>-0.69434619611204429</v>
      </c>
    </row>
    <row r="382" spans="1:3" x14ac:dyDescent="0.3">
      <c r="A382">
        <v>355</v>
      </c>
      <c r="B382">
        <v>-0.37359222296038969</v>
      </c>
      <c r="C382">
        <v>2.3735922229603896</v>
      </c>
    </row>
    <row r="383" spans="1:3" x14ac:dyDescent="0.3">
      <c r="A383">
        <v>356</v>
      </c>
      <c r="B383">
        <v>-0.24525806966375455</v>
      </c>
      <c r="C383">
        <v>-0.75474193033624548</v>
      </c>
    </row>
    <row r="384" spans="1:3" x14ac:dyDescent="0.3">
      <c r="A384">
        <v>357</v>
      </c>
      <c r="B384">
        <v>6.0685954730070879E-2</v>
      </c>
      <c r="C384">
        <v>-4.0606859547300704</v>
      </c>
    </row>
    <row r="385" spans="1:3" x14ac:dyDescent="0.3">
      <c r="A385">
        <v>358</v>
      </c>
      <c r="B385">
        <v>-8.0983154553779746E-2</v>
      </c>
      <c r="C385">
        <v>5.0809831545537794</v>
      </c>
    </row>
    <row r="386" spans="1:3" x14ac:dyDescent="0.3">
      <c r="A386">
        <v>359</v>
      </c>
      <c r="B386">
        <v>-1.4483817568239632</v>
      </c>
      <c r="C386">
        <v>0.4483817568239632</v>
      </c>
    </row>
    <row r="387" spans="1:3" x14ac:dyDescent="0.3">
      <c r="A387">
        <v>360</v>
      </c>
      <c r="B387">
        <v>-3.9343752303687071E-2</v>
      </c>
      <c r="C387">
        <v>-0.96065624769631297</v>
      </c>
    </row>
    <row r="388" spans="1:3" x14ac:dyDescent="0.3">
      <c r="A388">
        <v>361</v>
      </c>
      <c r="B388">
        <v>-0.61091310223802098</v>
      </c>
      <c r="C388">
        <v>-1.389086897761979</v>
      </c>
    </row>
    <row r="389" spans="1:3" x14ac:dyDescent="0.3">
      <c r="A389">
        <v>362</v>
      </c>
      <c r="B389">
        <v>1.7100349660918017</v>
      </c>
      <c r="C389">
        <v>0.28996503390819828</v>
      </c>
    </row>
    <row r="390" spans="1:3" x14ac:dyDescent="0.3">
      <c r="A390">
        <v>363</v>
      </c>
      <c r="B390">
        <v>-0.72557665309071395</v>
      </c>
      <c r="C390">
        <v>-1.274423346909286</v>
      </c>
    </row>
    <row r="391" spans="1:3" x14ac:dyDescent="0.3">
      <c r="A391">
        <v>364</v>
      </c>
      <c r="B391">
        <v>1.0562719986629254</v>
      </c>
      <c r="C391">
        <v>-2.0562719986629254</v>
      </c>
    </row>
    <row r="392" spans="1:3" x14ac:dyDescent="0.3">
      <c r="A392">
        <v>365</v>
      </c>
      <c r="B392">
        <v>2.3801683141408385</v>
      </c>
      <c r="C392">
        <v>2.6198316858591615</v>
      </c>
    </row>
    <row r="393" spans="1:3" x14ac:dyDescent="0.3">
      <c r="A393">
        <v>366</v>
      </c>
      <c r="B393">
        <v>1.294882290510424</v>
      </c>
      <c r="C393">
        <v>0.70511770948957597</v>
      </c>
    </row>
    <row r="394" spans="1:3" x14ac:dyDescent="0.3">
      <c r="A394">
        <v>367</v>
      </c>
      <c r="B394">
        <v>-0.32593416386212964</v>
      </c>
      <c r="C394">
        <v>2.3259341638621298</v>
      </c>
    </row>
    <row r="395" spans="1:3" x14ac:dyDescent="0.3">
      <c r="A395">
        <v>368</v>
      </c>
      <c r="B395">
        <v>0.91788028877450112</v>
      </c>
      <c r="C395">
        <v>-1.917880288774501</v>
      </c>
    </row>
    <row r="396" spans="1:3" x14ac:dyDescent="0.3">
      <c r="A396">
        <v>369</v>
      </c>
      <c r="B396">
        <v>-0.57091227638935238</v>
      </c>
      <c r="C396">
        <v>-2.4290877236106478</v>
      </c>
    </row>
    <row r="397" spans="1:3" x14ac:dyDescent="0.3">
      <c r="A397">
        <v>370</v>
      </c>
      <c r="B397">
        <v>-0.18735310999237698</v>
      </c>
      <c r="C397">
        <v>1.1873531099923769</v>
      </c>
    </row>
    <row r="398" spans="1:3" x14ac:dyDescent="0.3">
      <c r="A398">
        <v>371</v>
      </c>
      <c r="B398">
        <v>0.55608837308901626</v>
      </c>
      <c r="C398">
        <v>0.44391162691098374</v>
      </c>
    </row>
    <row r="399" spans="1:3" x14ac:dyDescent="0.3">
      <c r="A399">
        <v>372</v>
      </c>
      <c r="B399">
        <v>-0.78222860908053493</v>
      </c>
      <c r="C399">
        <v>-1.2177713909194652</v>
      </c>
    </row>
    <row r="400" spans="1:3" x14ac:dyDescent="0.3">
      <c r="A400">
        <v>373</v>
      </c>
      <c r="B400">
        <v>-0.71481714512928363</v>
      </c>
      <c r="C400">
        <v>-3.2851828548707163</v>
      </c>
    </row>
    <row r="401" spans="1:3" x14ac:dyDescent="0.3">
      <c r="A401">
        <v>374</v>
      </c>
      <c r="B401">
        <v>0.6048956854701214</v>
      </c>
      <c r="C401">
        <v>-3.6048956854701215</v>
      </c>
    </row>
    <row r="402" spans="1:3" x14ac:dyDescent="0.3">
      <c r="A402">
        <v>375</v>
      </c>
      <c r="B402">
        <v>0.95485212496422811</v>
      </c>
      <c r="C402">
        <v>-1.9548521249642281</v>
      </c>
    </row>
    <row r="403" spans="1:3" x14ac:dyDescent="0.3">
      <c r="A403">
        <v>376</v>
      </c>
      <c r="B403">
        <v>1.6669139685988301</v>
      </c>
      <c r="C403">
        <v>-4.6669139685988306</v>
      </c>
    </row>
    <row r="404" spans="1:3" x14ac:dyDescent="0.3">
      <c r="A404">
        <v>377</v>
      </c>
      <c r="B404">
        <v>0.94077680775562045</v>
      </c>
      <c r="C404">
        <v>3.0592231922443798</v>
      </c>
    </row>
    <row r="405" spans="1:3" x14ac:dyDescent="0.3">
      <c r="A405">
        <v>378</v>
      </c>
      <c r="B405">
        <v>0.17385295230010267</v>
      </c>
      <c r="C405">
        <v>2.8261470476998971</v>
      </c>
    </row>
    <row r="406" spans="1:3" x14ac:dyDescent="0.3">
      <c r="A406">
        <v>379</v>
      </c>
      <c r="B406">
        <v>-0.75443002164254858</v>
      </c>
      <c r="C406">
        <v>-2.2455699783574516</v>
      </c>
    </row>
    <row r="407" spans="1:3" x14ac:dyDescent="0.3">
      <c r="A407">
        <v>380</v>
      </c>
      <c r="B407">
        <v>1.7213293527233295</v>
      </c>
      <c r="C407">
        <v>0.27867064727667046</v>
      </c>
    </row>
    <row r="408" spans="1:3" x14ac:dyDescent="0.3">
      <c r="A408">
        <v>381</v>
      </c>
      <c r="B408">
        <v>-9.76647456997944E-2</v>
      </c>
      <c r="C408">
        <v>-1.9023352543002057</v>
      </c>
    </row>
    <row r="409" spans="1:3" x14ac:dyDescent="0.3">
      <c r="A409">
        <v>382</v>
      </c>
      <c r="B409">
        <v>1.8154266972148161</v>
      </c>
      <c r="C409">
        <v>-0.81542669721481609</v>
      </c>
    </row>
    <row r="410" spans="1:3" x14ac:dyDescent="0.3">
      <c r="A410">
        <v>383</v>
      </c>
      <c r="B410">
        <v>1.7570753353383557</v>
      </c>
      <c r="C410">
        <v>-4.7570753353383557</v>
      </c>
    </row>
    <row r="411" spans="1:3" x14ac:dyDescent="0.3">
      <c r="A411">
        <v>384</v>
      </c>
      <c r="B411">
        <v>0.76119945138588374</v>
      </c>
      <c r="C411">
        <v>2.2388005486141163</v>
      </c>
    </row>
    <row r="412" spans="1:3" x14ac:dyDescent="0.3">
      <c r="A412">
        <v>385</v>
      </c>
      <c r="B412">
        <v>-0.96718948532395654</v>
      </c>
      <c r="C412">
        <v>-3.2810514676043456E-2</v>
      </c>
    </row>
    <row r="413" spans="1:3" x14ac:dyDescent="0.3">
      <c r="A413">
        <v>386</v>
      </c>
      <c r="B413">
        <v>0.72747360766804681</v>
      </c>
      <c r="C413">
        <v>3.2725263923319532</v>
      </c>
    </row>
    <row r="414" spans="1:3" x14ac:dyDescent="0.3">
      <c r="A414">
        <v>387</v>
      </c>
      <c r="B414">
        <v>-0.21941472677033819</v>
      </c>
      <c r="C414">
        <v>-3.7805852732296619</v>
      </c>
    </row>
    <row r="415" spans="1:3" x14ac:dyDescent="0.3">
      <c r="A415">
        <v>388</v>
      </c>
      <c r="B415">
        <v>-0.237795647690351</v>
      </c>
      <c r="C415">
        <v>1.2377956476903509</v>
      </c>
    </row>
    <row r="416" spans="1:3" x14ac:dyDescent="0.3">
      <c r="A416">
        <v>389</v>
      </c>
      <c r="B416">
        <v>0.66345034231366906</v>
      </c>
      <c r="C416">
        <v>0.33654965768633094</v>
      </c>
    </row>
    <row r="417" spans="1:3" x14ac:dyDescent="0.3">
      <c r="A417">
        <v>390</v>
      </c>
      <c r="B417">
        <v>0.77883334064941312</v>
      </c>
      <c r="C417">
        <v>2.2211666593505868</v>
      </c>
    </row>
    <row r="418" spans="1:3" x14ac:dyDescent="0.3">
      <c r="A418">
        <v>391</v>
      </c>
      <c r="B418">
        <v>-0.59001257640028182</v>
      </c>
      <c r="C418">
        <v>-1.4099874235997181</v>
      </c>
    </row>
    <row r="419" spans="1:3" x14ac:dyDescent="0.3">
      <c r="A419">
        <v>392</v>
      </c>
      <c r="B419">
        <v>0.80898129223545068</v>
      </c>
      <c r="C419">
        <v>-1.8089812922354507</v>
      </c>
    </row>
    <row r="420" spans="1:3" x14ac:dyDescent="0.3">
      <c r="A420">
        <v>393</v>
      </c>
      <c r="B420">
        <v>1.5032298937511095</v>
      </c>
      <c r="C420">
        <v>1.4967701062488905</v>
      </c>
    </row>
    <row r="421" spans="1:3" x14ac:dyDescent="0.3">
      <c r="A421">
        <v>394</v>
      </c>
      <c r="B421">
        <v>2.0184679381722868</v>
      </c>
      <c r="C421">
        <v>0.98153206182771324</v>
      </c>
    </row>
    <row r="422" spans="1:3" x14ac:dyDescent="0.3">
      <c r="A422">
        <v>395</v>
      </c>
      <c r="B422">
        <v>1.0257605306904245</v>
      </c>
      <c r="C422">
        <v>-2.0257605306904245</v>
      </c>
    </row>
    <row r="423" spans="1:3" x14ac:dyDescent="0.3">
      <c r="A423">
        <v>396</v>
      </c>
      <c r="B423">
        <v>0.77661733988370085</v>
      </c>
      <c r="C423">
        <v>0.22338266011629915</v>
      </c>
    </row>
    <row r="424" spans="1:3" x14ac:dyDescent="0.3">
      <c r="A424">
        <v>397</v>
      </c>
      <c r="B424">
        <v>0.83891030636050679</v>
      </c>
      <c r="C424">
        <v>-1.8389103063605068</v>
      </c>
    </row>
    <row r="425" spans="1:3" x14ac:dyDescent="0.3">
      <c r="A425">
        <v>398</v>
      </c>
      <c r="B425">
        <v>1.0718245166145832</v>
      </c>
      <c r="C425">
        <v>0.92817548338541678</v>
      </c>
    </row>
    <row r="426" spans="1:3" x14ac:dyDescent="0.3">
      <c r="A426">
        <v>399</v>
      </c>
      <c r="B426">
        <v>-0.93594569392493798</v>
      </c>
      <c r="C426">
        <v>2.9359456939249382</v>
      </c>
    </row>
    <row r="427" spans="1:3" x14ac:dyDescent="0.3">
      <c r="A427">
        <v>400</v>
      </c>
      <c r="B427">
        <v>0.94310500109289364</v>
      </c>
      <c r="C427">
        <v>5.6894998907106364E-2</v>
      </c>
    </row>
    <row r="428" spans="1:3" x14ac:dyDescent="0.3">
      <c r="A428">
        <v>401</v>
      </c>
      <c r="B428">
        <v>-1.7366856696893886</v>
      </c>
      <c r="C428">
        <v>2.7366856696893889</v>
      </c>
    </row>
    <row r="429" spans="1:3" x14ac:dyDescent="0.3">
      <c r="A429">
        <v>402</v>
      </c>
      <c r="B429">
        <v>0.24192886699753319</v>
      </c>
      <c r="C429">
        <v>-4.241928866997533</v>
      </c>
    </row>
    <row r="430" spans="1:3" x14ac:dyDescent="0.3">
      <c r="A430">
        <v>403</v>
      </c>
      <c r="B430">
        <v>1.8162144970554894</v>
      </c>
      <c r="C430">
        <v>1.1837855029445106</v>
      </c>
    </row>
    <row r="431" spans="1:3" x14ac:dyDescent="0.3">
      <c r="A431">
        <v>404</v>
      </c>
      <c r="B431">
        <v>0.81797907502733702</v>
      </c>
      <c r="C431">
        <v>-3.817979075027337</v>
      </c>
    </row>
    <row r="432" spans="1:3" x14ac:dyDescent="0.3">
      <c r="A432">
        <v>405</v>
      </c>
      <c r="B432">
        <v>-0.57122537675788121</v>
      </c>
      <c r="C432">
        <v>-2.428774623242119</v>
      </c>
    </row>
    <row r="433" spans="1:3" x14ac:dyDescent="0.3">
      <c r="A433">
        <v>406</v>
      </c>
      <c r="B433">
        <v>1.475560290225429</v>
      </c>
      <c r="C433">
        <v>1.524439709774571</v>
      </c>
    </row>
    <row r="434" spans="1:3" x14ac:dyDescent="0.3">
      <c r="A434">
        <v>407</v>
      </c>
      <c r="B434">
        <v>1.438507419451839</v>
      </c>
      <c r="C434">
        <v>-3.438507419451839</v>
      </c>
    </row>
    <row r="435" spans="1:3" x14ac:dyDescent="0.3">
      <c r="A435">
        <v>408</v>
      </c>
      <c r="B435">
        <v>0.79090363204650649</v>
      </c>
      <c r="C435">
        <v>-2.7909036320465064</v>
      </c>
    </row>
    <row r="436" spans="1:3" x14ac:dyDescent="0.3">
      <c r="A436">
        <v>409</v>
      </c>
      <c r="B436">
        <v>-3.9624842523087511E-2</v>
      </c>
      <c r="C436">
        <v>3.0396248425230876</v>
      </c>
    </row>
    <row r="437" spans="1:3" x14ac:dyDescent="0.3">
      <c r="A437">
        <v>410</v>
      </c>
      <c r="B437">
        <v>-0.77985350944623488</v>
      </c>
      <c r="C437">
        <v>-4.2201464905537653</v>
      </c>
    </row>
    <row r="438" spans="1:3" x14ac:dyDescent="0.3">
      <c r="A438">
        <v>411</v>
      </c>
      <c r="B438">
        <v>-0.11474438876926532</v>
      </c>
      <c r="C438">
        <v>2.1147443887692652</v>
      </c>
    </row>
    <row r="439" spans="1:3" x14ac:dyDescent="0.3">
      <c r="A439">
        <v>412</v>
      </c>
      <c r="B439">
        <v>-0.54059638142301125</v>
      </c>
      <c r="C439">
        <v>-3.4594036185769887</v>
      </c>
    </row>
    <row r="440" spans="1:3" x14ac:dyDescent="0.3">
      <c r="A440">
        <v>413</v>
      </c>
      <c r="B440">
        <v>1.441674693944105</v>
      </c>
      <c r="C440">
        <v>4.5583253060558953</v>
      </c>
    </row>
    <row r="441" spans="1:3" x14ac:dyDescent="0.3">
      <c r="A441">
        <v>414</v>
      </c>
      <c r="B441">
        <v>-0.11908428203489113</v>
      </c>
      <c r="C441">
        <v>-2.880915717965109</v>
      </c>
    </row>
    <row r="442" spans="1:3" x14ac:dyDescent="0.3">
      <c r="A442">
        <v>415</v>
      </c>
      <c r="B442">
        <v>-0.49283736180635301</v>
      </c>
      <c r="C442">
        <v>-0.50716263819364693</v>
      </c>
    </row>
    <row r="443" spans="1:3" x14ac:dyDescent="0.3">
      <c r="A443">
        <v>416</v>
      </c>
      <c r="B443">
        <v>0.28788287729391904</v>
      </c>
      <c r="C443">
        <v>-4.287882877293919</v>
      </c>
    </row>
    <row r="444" spans="1:3" x14ac:dyDescent="0.3">
      <c r="A444">
        <v>417</v>
      </c>
      <c r="B444">
        <v>1.1635552703596448</v>
      </c>
      <c r="C444">
        <v>-0.16355527035964479</v>
      </c>
    </row>
    <row r="445" spans="1:3" x14ac:dyDescent="0.3">
      <c r="A445">
        <v>418</v>
      </c>
      <c r="B445">
        <v>1.0679365853600415</v>
      </c>
      <c r="C445">
        <v>2.9320634146399582</v>
      </c>
    </row>
    <row r="446" spans="1:3" x14ac:dyDescent="0.3">
      <c r="A446">
        <v>419</v>
      </c>
      <c r="B446">
        <v>-0.48791395872014137</v>
      </c>
      <c r="C446">
        <v>-2.5120860412798587</v>
      </c>
    </row>
    <row r="447" spans="1:3" x14ac:dyDescent="0.3">
      <c r="A447">
        <v>420</v>
      </c>
      <c r="B447">
        <v>0.58771975776489993</v>
      </c>
      <c r="C447">
        <v>2.4122802422351</v>
      </c>
    </row>
    <row r="448" spans="1:3" x14ac:dyDescent="0.3">
      <c r="A448">
        <v>421</v>
      </c>
      <c r="B448">
        <v>0.37761013794803677</v>
      </c>
      <c r="C448">
        <v>4.6223898620519632</v>
      </c>
    </row>
    <row r="449" spans="1:3" x14ac:dyDescent="0.3">
      <c r="A449">
        <v>422</v>
      </c>
      <c r="B449">
        <v>-0.25935443921268786</v>
      </c>
      <c r="C449">
        <v>-4.7406455607873124</v>
      </c>
    </row>
    <row r="450" spans="1:3" x14ac:dyDescent="0.3">
      <c r="A450">
        <v>423</v>
      </c>
      <c r="B450">
        <v>-1.815523370013802</v>
      </c>
      <c r="C450">
        <v>2.815523370013802</v>
      </c>
    </row>
    <row r="451" spans="1:3" x14ac:dyDescent="0.3">
      <c r="A451">
        <v>424</v>
      </c>
      <c r="B451">
        <v>-0.25945597204846133</v>
      </c>
      <c r="C451">
        <v>-0.74054402795153873</v>
      </c>
    </row>
    <row r="452" spans="1:3" x14ac:dyDescent="0.3">
      <c r="A452">
        <v>425</v>
      </c>
      <c r="B452">
        <v>-0.80868387475188785</v>
      </c>
      <c r="C452">
        <v>2.8086838747518881</v>
      </c>
    </row>
    <row r="453" spans="1:3" x14ac:dyDescent="0.3">
      <c r="A453">
        <v>426</v>
      </c>
      <c r="B453">
        <v>-1.0850785748492644</v>
      </c>
      <c r="C453">
        <v>-0.9149214251507356</v>
      </c>
    </row>
    <row r="454" spans="1:3" x14ac:dyDescent="0.3">
      <c r="A454">
        <v>427</v>
      </c>
      <c r="B454">
        <v>0.29252716021818825</v>
      </c>
      <c r="C454">
        <v>-1.2925271602181883</v>
      </c>
    </row>
    <row r="455" spans="1:3" x14ac:dyDescent="0.3">
      <c r="A455">
        <v>428</v>
      </c>
      <c r="B455">
        <v>0.55031296529113871</v>
      </c>
      <c r="C455">
        <v>2.4496870347088615</v>
      </c>
    </row>
    <row r="456" spans="1:3" x14ac:dyDescent="0.3">
      <c r="A456">
        <v>429</v>
      </c>
      <c r="B456">
        <v>0.69350670870103737</v>
      </c>
      <c r="C456">
        <v>-2.6935067087010376</v>
      </c>
    </row>
    <row r="457" spans="1:3" x14ac:dyDescent="0.3">
      <c r="A457">
        <v>430</v>
      </c>
      <c r="B457">
        <v>1.3065800439797708</v>
      </c>
      <c r="C457">
        <v>-0.30658004397977079</v>
      </c>
    </row>
    <row r="458" spans="1:3" x14ac:dyDescent="0.3">
      <c r="A458">
        <v>431</v>
      </c>
      <c r="B458">
        <v>-0.2939142220210374</v>
      </c>
      <c r="C458">
        <v>3.2939142220210376</v>
      </c>
    </row>
    <row r="459" spans="1:3" x14ac:dyDescent="0.3">
      <c r="A459">
        <v>432</v>
      </c>
      <c r="B459">
        <v>1.2706281467343907</v>
      </c>
      <c r="C459">
        <v>-0.27062814673439073</v>
      </c>
    </row>
    <row r="460" spans="1:3" x14ac:dyDescent="0.3">
      <c r="A460">
        <v>433</v>
      </c>
      <c r="B460">
        <v>-1.2183481903914748</v>
      </c>
      <c r="C460">
        <v>-0.78165180960852521</v>
      </c>
    </row>
    <row r="461" spans="1:3" x14ac:dyDescent="0.3">
      <c r="A461">
        <v>434</v>
      </c>
      <c r="B461">
        <v>0.47773315233085045</v>
      </c>
      <c r="C461">
        <v>-1.4777331523308503</v>
      </c>
    </row>
    <row r="462" spans="1:3" x14ac:dyDescent="0.3">
      <c r="A462">
        <v>435</v>
      </c>
      <c r="B462">
        <v>-0.15475260230446433</v>
      </c>
      <c r="C462">
        <v>-2.8452473976955357</v>
      </c>
    </row>
    <row r="463" spans="1:3" x14ac:dyDescent="0.3">
      <c r="A463">
        <v>436</v>
      </c>
      <c r="B463">
        <v>0.52773315934648457</v>
      </c>
      <c r="C463">
        <v>1.4722668406535155</v>
      </c>
    </row>
    <row r="464" spans="1:3" x14ac:dyDescent="0.3">
      <c r="A464">
        <v>437</v>
      </c>
      <c r="B464">
        <v>-0.15764898124241994</v>
      </c>
      <c r="C464">
        <v>3.1576489812424198</v>
      </c>
    </row>
    <row r="465" spans="1:3" x14ac:dyDescent="0.3">
      <c r="A465">
        <v>438</v>
      </c>
      <c r="B465">
        <v>0.97686459931968717</v>
      </c>
      <c r="C465">
        <v>2.3135400680312834E-2</v>
      </c>
    </row>
    <row r="466" spans="1:3" x14ac:dyDescent="0.3">
      <c r="A466">
        <v>439</v>
      </c>
      <c r="B466">
        <v>-0.22791138633929714</v>
      </c>
      <c r="C466">
        <v>-2.7720886136607028</v>
      </c>
    </row>
    <row r="467" spans="1:3" x14ac:dyDescent="0.3">
      <c r="A467">
        <v>440</v>
      </c>
      <c r="B467">
        <v>3.6297338313249036E-2</v>
      </c>
      <c r="C467">
        <v>0.96370266168675101</v>
      </c>
    </row>
    <row r="468" spans="1:3" x14ac:dyDescent="0.3">
      <c r="A468">
        <v>441</v>
      </c>
      <c r="B468">
        <v>-1.4079383361235382</v>
      </c>
      <c r="C468">
        <v>2.4079383361235385</v>
      </c>
    </row>
    <row r="469" spans="1:3" x14ac:dyDescent="0.3">
      <c r="A469">
        <v>442</v>
      </c>
      <c r="B469">
        <v>0.40257587123216965</v>
      </c>
      <c r="C469">
        <v>-3.4025758712321696</v>
      </c>
    </row>
    <row r="470" spans="1:3" x14ac:dyDescent="0.3">
      <c r="A470">
        <v>443</v>
      </c>
      <c r="B470">
        <v>-0.80930737234396144</v>
      </c>
      <c r="C470">
        <v>-0.19069262765603856</v>
      </c>
    </row>
    <row r="471" spans="1:3" x14ac:dyDescent="0.3">
      <c r="A471">
        <v>444</v>
      </c>
      <c r="B471">
        <v>-0.54524066434728047</v>
      </c>
      <c r="C471">
        <v>-1.4547593356527195</v>
      </c>
    </row>
    <row r="472" spans="1:3" x14ac:dyDescent="0.3">
      <c r="A472">
        <v>445</v>
      </c>
      <c r="B472">
        <v>0.73587825733626699</v>
      </c>
      <c r="C472">
        <v>-3.735878257336267</v>
      </c>
    </row>
    <row r="473" spans="1:3" x14ac:dyDescent="0.3">
      <c r="A473">
        <v>446</v>
      </c>
      <c r="B473">
        <v>-0.32593416386212964</v>
      </c>
      <c r="C473">
        <v>1.3259341638621296</v>
      </c>
    </row>
    <row r="474" spans="1:3" x14ac:dyDescent="0.3">
      <c r="A474">
        <v>447</v>
      </c>
      <c r="B474">
        <v>-0.6190937290198244</v>
      </c>
      <c r="C474">
        <v>1.6190937290198244</v>
      </c>
    </row>
    <row r="475" spans="1:3" x14ac:dyDescent="0.3">
      <c r="A475">
        <v>448</v>
      </c>
      <c r="B475">
        <v>4.0770284620336716E-2</v>
      </c>
      <c r="C475">
        <v>0.95922971537966328</v>
      </c>
    </row>
    <row r="476" spans="1:3" x14ac:dyDescent="0.3">
      <c r="A476">
        <v>449</v>
      </c>
      <c r="B476">
        <v>1.3562405503718233</v>
      </c>
      <c r="C476">
        <v>1.6437594496281767</v>
      </c>
    </row>
    <row r="477" spans="1:3" x14ac:dyDescent="0.3">
      <c r="A477">
        <v>450</v>
      </c>
      <c r="B477">
        <v>-0.40261967365037632</v>
      </c>
      <c r="C477">
        <v>1.4026196736503764</v>
      </c>
    </row>
    <row r="478" spans="1:3" x14ac:dyDescent="0.3">
      <c r="A478">
        <v>451</v>
      </c>
      <c r="B478">
        <v>-2.2580321305949225E-2</v>
      </c>
      <c r="C478">
        <v>1.0225803213059492</v>
      </c>
    </row>
    <row r="479" spans="1:3" x14ac:dyDescent="0.3">
      <c r="A479">
        <v>452</v>
      </c>
      <c r="B479">
        <v>1.5031302787201686</v>
      </c>
      <c r="C479">
        <v>-0.50313027872016858</v>
      </c>
    </row>
    <row r="480" spans="1:3" x14ac:dyDescent="0.3">
      <c r="A480">
        <v>453</v>
      </c>
      <c r="B480">
        <v>-0.55359148749435183</v>
      </c>
      <c r="C480">
        <v>6.5535914874943515</v>
      </c>
    </row>
    <row r="481" spans="1:3" x14ac:dyDescent="0.3">
      <c r="A481">
        <v>454</v>
      </c>
      <c r="B481">
        <v>-0.5896105765830375</v>
      </c>
      <c r="C481">
        <v>-3.4103894234169623</v>
      </c>
    </row>
    <row r="482" spans="1:3" x14ac:dyDescent="0.3">
      <c r="A482">
        <v>455</v>
      </c>
      <c r="B482">
        <v>1.31122432690404</v>
      </c>
      <c r="C482">
        <v>-0.31122432690404001</v>
      </c>
    </row>
    <row r="483" spans="1:3" x14ac:dyDescent="0.3">
      <c r="A483">
        <v>456</v>
      </c>
      <c r="B483">
        <v>-0.81233498131392612</v>
      </c>
      <c r="C483">
        <v>-0.18766501868607388</v>
      </c>
    </row>
    <row r="484" spans="1:3" x14ac:dyDescent="0.3">
      <c r="A484">
        <v>457</v>
      </c>
      <c r="B484">
        <v>1.8259227831930327</v>
      </c>
      <c r="C484">
        <v>2.1740772168069675</v>
      </c>
    </row>
    <row r="485" spans="1:3" x14ac:dyDescent="0.3">
      <c r="A485">
        <v>458</v>
      </c>
      <c r="B485">
        <v>8.7039701329377772E-4</v>
      </c>
      <c r="C485">
        <v>-3.0008703970132937</v>
      </c>
    </row>
    <row r="486" spans="1:3" x14ac:dyDescent="0.3">
      <c r="A486">
        <v>459</v>
      </c>
      <c r="B486">
        <v>-0.44701466496490122</v>
      </c>
      <c r="C486">
        <v>-2.5529853350350988</v>
      </c>
    </row>
    <row r="487" spans="1:3" x14ac:dyDescent="0.3">
      <c r="A487">
        <v>460</v>
      </c>
      <c r="B487">
        <v>6.2935678598560418E-2</v>
      </c>
      <c r="C487">
        <v>0.93706432140143958</v>
      </c>
    </row>
    <row r="488" spans="1:3" x14ac:dyDescent="0.3">
      <c r="A488">
        <v>461</v>
      </c>
      <c r="B488">
        <v>0.12554291791863467</v>
      </c>
      <c r="C488">
        <v>3.8744570820813653</v>
      </c>
    </row>
    <row r="489" spans="1:3" x14ac:dyDescent="0.3">
      <c r="A489">
        <v>462</v>
      </c>
      <c r="B489">
        <v>2.3050760650777411</v>
      </c>
      <c r="C489">
        <v>4.6949239349222589</v>
      </c>
    </row>
    <row r="490" spans="1:3" x14ac:dyDescent="0.3">
      <c r="A490">
        <v>463</v>
      </c>
      <c r="B490">
        <v>4.0005683810242498E-3</v>
      </c>
      <c r="C490">
        <v>-1.0040005683810242</v>
      </c>
    </row>
    <row r="491" spans="1:3" x14ac:dyDescent="0.3">
      <c r="A491">
        <v>464</v>
      </c>
      <c r="B491">
        <v>0.22084429947878748</v>
      </c>
      <c r="C491">
        <v>-1.2208442994787876</v>
      </c>
    </row>
    <row r="492" spans="1:3" x14ac:dyDescent="0.3">
      <c r="A492">
        <v>465</v>
      </c>
      <c r="B492">
        <v>0.70588652980836797</v>
      </c>
      <c r="C492">
        <v>2.2941134701916321</v>
      </c>
    </row>
    <row r="493" spans="1:3" x14ac:dyDescent="0.3">
      <c r="A493">
        <v>466</v>
      </c>
      <c r="B493">
        <v>0.95606991589862611</v>
      </c>
      <c r="C493">
        <v>4.393008410137389E-2</v>
      </c>
    </row>
    <row r="494" spans="1:3" x14ac:dyDescent="0.3">
      <c r="A494">
        <v>467</v>
      </c>
      <c r="B494">
        <v>1.1127619733519827</v>
      </c>
      <c r="C494">
        <v>-2.1127619733519829</v>
      </c>
    </row>
    <row r="495" spans="1:3" x14ac:dyDescent="0.3">
      <c r="A495">
        <v>468</v>
      </c>
      <c r="B495">
        <v>0.36339729035785445</v>
      </c>
      <c r="C495">
        <v>0.6366027096421456</v>
      </c>
    </row>
    <row r="496" spans="1:3" x14ac:dyDescent="0.3">
      <c r="A496">
        <v>469</v>
      </c>
      <c r="B496">
        <v>-1.3214882655382802</v>
      </c>
      <c r="C496">
        <v>-1.6785117344617198</v>
      </c>
    </row>
    <row r="497" spans="1:3" x14ac:dyDescent="0.3">
      <c r="A497">
        <v>470</v>
      </c>
      <c r="B497">
        <v>0.9602997123756315</v>
      </c>
      <c r="C497">
        <v>-2.9602997123756314</v>
      </c>
    </row>
    <row r="498" spans="1:3" x14ac:dyDescent="0.3">
      <c r="A498">
        <v>471</v>
      </c>
      <c r="B498">
        <v>1.0218593350656879</v>
      </c>
      <c r="C498">
        <v>-2.0218593350656882</v>
      </c>
    </row>
    <row r="499" spans="1:3" x14ac:dyDescent="0.3">
      <c r="A499">
        <v>472</v>
      </c>
      <c r="B499">
        <v>0.54414634108267546</v>
      </c>
      <c r="C499">
        <v>-2.5441463410826755</v>
      </c>
    </row>
    <row r="500" spans="1:3" x14ac:dyDescent="0.3">
      <c r="A500">
        <v>473</v>
      </c>
      <c r="B500">
        <v>0.70911773673822964</v>
      </c>
      <c r="C500">
        <v>-3.7091177367382295</v>
      </c>
    </row>
    <row r="501" spans="1:3" x14ac:dyDescent="0.3">
      <c r="A501">
        <v>474</v>
      </c>
      <c r="B501">
        <v>1.282147844538563</v>
      </c>
      <c r="C501">
        <v>-2.2821478445385628</v>
      </c>
    </row>
    <row r="502" spans="1:3" x14ac:dyDescent="0.3">
      <c r="A502">
        <v>475</v>
      </c>
      <c r="B502">
        <v>3.3225721602116509E-2</v>
      </c>
      <c r="C502">
        <v>1.9667742783978834</v>
      </c>
    </row>
    <row r="503" spans="1:3" x14ac:dyDescent="0.3">
      <c r="A503">
        <v>476</v>
      </c>
      <c r="B503">
        <v>1.5488898298794977</v>
      </c>
      <c r="C503">
        <v>1.4511101701205023</v>
      </c>
    </row>
    <row r="504" spans="1:3" x14ac:dyDescent="0.3">
      <c r="A504">
        <v>477</v>
      </c>
      <c r="B504">
        <v>0.70574389648423252</v>
      </c>
      <c r="C504">
        <v>0.29425610351576748</v>
      </c>
    </row>
    <row r="505" spans="1:3" x14ac:dyDescent="0.3">
      <c r="A505">
        <v>478</v>
      </c>
      <c r="B505">
        <v>-0.74874727393597962</v>
      </c>
      <c r="C505">
        <v>-0.25125272606402038</v>
      </c>
    </row>
    <row r="506" spans="1:3" x14ac:dyDescent="0.3">
      <c r="A506">
        <v>479</v>
      </c>
      <c r="B506">
        <v>-0.55234379752427676</v>
      </c>
      <c r="C506">
        <v>1.5523437975242769</v>
      </c>
    </row>
    <row r="507" spans="1:3" x14ac:dyDescent="0.3">
      <c r="A507">
        <v>480</v>
      </c>
      <c r="B507">
        <v>0.35680198100528376</v>
      </c>
      <c r="C507">
        <v>-3.3568019810052836</v>
      </c>
    </row>
    <row r="508" spans="1:3" x14ac:dyDescent="0.3">
      <c r="A508">
        <v>481</v>
      </c>
      <c r="B508">
        <v>1.4010368638077497</v>
      </c>
      <c r="C508">
        <v>1.5989631361922503</v>
      </c>
    </row>
    <row r="509" spans="1:3" x14ac:dyDescent="0.3">
      <c r="A509">
        <v>482</v>
      </c>
      <c r="B509">
        <v>-0.31462727621515951</v>
      </c>
      <c r="C509">
        <v>-2.6853727237848406</v>
      </c>
    </row>
    <row r="510" spans="1:3" x14ac:dyDescent="0.3">
      <c r="A510">
        <v>483</v>
      </c>
      <c r="B510">
        <v>2.6886739309082306</v>
      </c>
      <c r="C510">
        <v>-0.68867393090823059</v>
      </c>
    </row>
    <row r="511" spans="1:3" x14ac:dyDescent="0.3">
      <c r="A511">
        <v>484</v>
      </c>
      <c r="B511">
        <v>-9.1435761557087769E-2</v>
      </c>
      <c r="C511">
        <v>1.0914357615570878</v>
      </c>
    </row>
    <row r="512" spans="1:3" x14ac:dyDescent="0.3">
      <c r="A512">
        <v>485</v>
      </c>
      <c r="B512">
        <v>0.94695677113997812</v>
      </c>
      <c r="C512">
        <v>1.0530432288600218</v>
      </c>
    </row>
    <row r="513" spans="1:3" x14ac:dyDescent="0.3">
      <c r="A513">
        <v>486</v>
      </c>
      <c r="B513">
        <v>4.3424304367520219E-2</v>
      </c>
      <c r="C513">
        <v>-3.0434243043675204</v>
      </c>
    </row>
    <row r="514" spans="1:3" x14ac:dyDescent="0.3">
      <c r="A514">
        <v>487</v>
      </c>
      <c r="B514">
        <v>2.1214999871965268</v>
      </c>
      <c r="C514">
        <v>-3.1214999871965268</v>
      </c>
    </row>
    <row r="515" spans="1:3" x14ac:dyDescent="0.3">
      <c r="A515">
        <v>488</v>
      </c>
      <c r="B515">
        <v>1.3796664847769062</v>
      </c>
      <c r="C515">
        <v>-0.37966648477690623</v>
      </c>
    </row>
    <row r="516" spans="1:3" x14ac:dyDescent="0.3">
      <c r="A516">
        <v>489</v>
      </c>
      <c r="B516">
        <v>-1.0252999384522514</v>
      </c>
      <c r="C516">
        <v>-2.9747000615477486</v>
      </c>
    </row>
    <row r="517" spans="1:3" x14ac:dyDescent="0.3">
      <c r="A517">
        <v>490</v>
      </c>
      <c r="B517">
        <v>0.17251154976718136</v>
      </c>
      <c r="C517">
        <v>-2.1725115497671812</v>
      </c>
    </row>
    <row r="518" spans="1:3" x14ac:dyDescent="0.3">
      <c r="A518">
        <v>491</v>
      </c>
      <c r="B518">
        <v>-0.80364825380871552</v>
      </c>
      <c r="C518">
        <v>-2.1963517461912847</v>
      </c>
    </row>
    <row r="519" spans="1:3" x14ac:dyDescent="0.3">
      <c r="A519">
        <v>492</v>
      </c>
      <c r="B519">
        <v>-0.43478204353615585</v>
      </c>
      <c r="C519">
        <v>-3.5652179564638442</v>
      </c>
    </row>
    <row r="520" spans="1:3" x14ac:dyDescent="0.3">
      <c r="A520">
        <v>493</v>
      </c>
      <c r="B520">
        <v>0.71793890814224492</v>
      </c>
      <c r="C520">
        <v>-3.7179389081422451</v>
      </c>
    </row>
    <row r="521" spans="1:3" x14ac:dyDescent="0.3">
      <c r="A521">
        <v>494</v>
      </c>
      <c r="B521">
        <v>-0.65725278763002315</v>
      </c>
      <c r="C521">
        <v>3.6572527876300231</v>
      </c>
    </row>
    <row r="522" spans="1:3" x14ac:dyDescent="0.3">
      <c r="A522">
        <v>495</v>
      </c>
      <c r="B522">
        <v>0.50496776020836021</v>
      </c>
      <c r="C522">
        <v>0.49503223979163979</v>
      </c>
    </row>
    <row r="523" spans="1:3" x14ac:dyDescent="0.3">
      <c r="A523">
        <v>496</v>
      </c>
      <c r="B523">
        <v>-1.2741745483568621</v>
      </c>
      <c r="C523">
        <v>-4.7258254516431375</v>
      </c>
    </row>
    <row r="524" spans="1:3" x14ac:dyDescent="0.3">
      <c r="A524">
        <v>497</v>
      </c>
      <c r="B524">
        <v>0.59881365343362214</v>
      </c>
      <c r="C524">
        <v>1.4011863465663779</v>
      </c>
    </row>
    <row r="525" spans="1:3" x14ac:dyDescent="0.3">
      <c r="A525">
        <v>498</v>
      </c>
      <c r="B525">
        <v>6.0620374822789591E-2</v>
      </c>
      <c r="C525">
        <v>0.93937962517721041</v>
      </c>
    </row>
    <row r="526" spans="1:3" x14ac:dyDescent="0.3">
      <c r="A526">
        <v>499</v>
      </c>
      <c r="B526">
        <v>-0.58545049390707193</v>
      </c>
      <c r="C526">
        <v>-2.4145495060929281</v>
      </c>
    </row>
    <row r="527" spans="1:3" x14ac:dyDescent="0.3">
      <c r="A527">
        <v>500</v>
      </c>
      <c r="B527">
        <v>0.58458318976404455</v>
      </c>
      <c r="C527">
        <v>-1.5845831897640446</v>
      </c>
    </row>
    <row r="528" spans="1:3" x14ac:dyDescent="0.3">
      <c r="A528">
        <v>501</v>
      </c>
      <c r="B528">
        <v>0.98213511978631274</v>
      </c>
      <c r="C528">
        <v>3.0178648802136872</v>
      </c>
    </row>
    <row r="529" spans="1:3" x14ac:dyDescent="0.3">
      <c r="A529">
        <v>502</v>
      </c>
      <c r="B529">
        <v>-1.7102063424430958</v>
      </c>
      <c r="C529">
        <v>0.71020634244309577</v>
      </c>
    </row>
    <row r="530" spans="1:3" x14ac:dyDescent="0.3">
      <c r="A530">
        <v>503</v>
      </c>
      <c r="B530">
        <v>0.72258319106651414</v>
      </c>
      <c r="C530">
        <v>0.27741680893348586</v>
      </c>
    </row>
    <row r="531" spans="1:3" x14ac:dyDescent="0.3">
      <c r="A531">
        <v>504</v>
      </c>
      <c r="B531">
        <v>-0.44701466496490122</v>
      </c>
      <c r="C531">
        <v>1.4470146649649012</v>
      </c>
    </row>
    <row r="532" spans="1:3" x14ac:dyDescent="0.3">
      <c r="A532">
        <v>505</v>
      </c>
      <c r="B532">
        <v>0.24363498343525197</v>
      </c>
      <c r="C532">
        <v>-4.2436349834352516</v>
      </c>
    </row>
    <row r="533" spans="1:3" x14ac:dyDescent="0.3">
      <c r="A533">
        <v>506</v>
      </c>
      <c r="B533">
        <v>0.95565542945136228</v>
      </c>
      <c r="C533">
        <v>-1.9556554294513622</v>
      </c>
    </row>
    <row r="534" spans="1:3" x14ac:dyDescent="0.3">
      <c r="A534">
        <v>507</v>
      </c>
      <c r="B534">
        <v>0.37144649210683434</v>
      </c>
      <c r="C534">
        <v>0.62855350789316566</v>
      </c>
    </row>
    <row r="535" spans="1:3" x14ac:dyDescent="0.3">
      <c r="A535">
        <v>508</v>
      </c>
      <c r="B535">
        <v>7.603287767088962E-3</v>
      </c>
      <c r="C535">
        <v>2.9923967122329111</v>
      </c>
    </row>
    <row r="536" spans="1:3" x14ac:dyDescent="0.3">
      <c r="A536">
        <v>509</v>
      </c>
      <c r="B536">
        <v>1.9747075837628458</v>
      </c>
      <c r="C536">
        <v>1.0252924162371542</v>
      </c>
    </row>
    <row r="537" spans="1:3" x14ac:dyDescent="0.3">
      <c r="A537">
        <v>510</v>
      </c>
      <c r="B537">
        <v>0.81195142922767194</v>
      </c>
      <c r="C537">
        <v>1.1880485707723281</v>
      </c>
    </row>
    <row r="538" spans="1:3" x14ac:dyDescent="0.3">
      <c r="A538">
        <v>511</v>
      </c>
      <c r="B538">
        <v>-0.14003939281095867</v>
      </c>
      <c r="C538">
        <v>1.1400393928109587</v>
      </c>
    </row>
    <row r="539" spans="1:3" x14ac:dyDescent="0.3">
      <c r="A539">
        <v>512</v>
      </c>
      <c r="B539">
        <v>0.73903740179419741</v>
      </c>
      <c r="C539">
        <v>2.2609625982058024</v>
      </c>
    </row>
    <row r="540" spans="1:3" x14ac:dyDescent="0.3">
      <c r="A540">
        <v>513</v>
      </c>
      <c r="B540">
        <v>-0.58545049390707193</v>
      </c>
      <c r="C540">
        <v>-3.4145495060929281</v>
      </c>
    </row>
    <row r="541" spans="1:3" x14ac:dyDescent="0.3">
      <c r="A541">
        <v>514</v>
      </c>
      <c r="B541">
        <v>0.57065838988726014</v>
      </c>
      <c r="C541">
        <v>2.4293416101127399</v>
      </c>
    </row>
    <row r="542" spans="1:3" x14ac:dyDescent="0.3">
      <c r="A542">
        <v>515</v>
      </c>
      <c r="B542">
        <v>0.80185489439109303</v>
      </c>
      <c r="C542">
        <v>3.1981451056089067</v>
      </c>
    </row>
    <row r="543" spans="1:3" x14ac:dyDescent="0.3">
      <c r="A543">
        <v>516</v>
      </c>
      <c r="B543">
        <v>-1.2355003621321361</v>
      </c>
      <c r="C543">
        <v>-1.7644996378678639</v>
      </c>
    </row>
    <row r="544" spans="1:3" x14ac:dyDescent="0.3">
      <c r="A544">
        <v>517</v>
      </c>
      <c r="B544">
        <v>-0.6197449374350722</v>
      </c>
      <c r="C544">
        <v>-1.3802550625649279</v>
      </c>
    </row>
    <row r="545" spans="1:3" x14ac:dyDescent="0.3">
      <c r="A545">
        <v>518</v>
      </c>
      <c r="B545">
        <v>1.8595101783548353</v>
      </c>
      <c r="C545">
        <v>-0.85951017835483534</v>
      </c>
    </row>
    <row r="546" spans="1:3" x14ac:dyDescent="0.3">
      <c r="A546">
        <v>519</v>
      </c>
      <c r="B546">
        <v>0.23880745306389292</v>
      </c>
      <c r="C546">
        <v>-3.2388074530638931</v>
      </c>
    </row>
    <row r="547" spans="1:3" x14ac:dyDescent="0.3">
      <c r="A547">
        <v>520</v>
      </c>
      <c r="B547">
        <v>-0.47438032704176702</v>
      </c>
      <c r="C547">
        <v>3.474380327041767</v>
      </c>
    </row>
    <row r="548" spans="1:3" x14ac:dyDescent="0.3">
      <c r="A548">
        <v>521</v>
      </c>
      <c r="B548">
        <v>4.6781868641404156E-2</v>
      </c>
      <c r="C548">
        <v>-2.0467818686414043</v>
      </c>
    </row>
    <row r="549" spans="1:3" x14ac:dyDescent="0.3">
      <c r="A549">
        <v>522</v>
      </c>
      <c r="B549">
        <v>1.5752112366513416</v>
      </c>
      <c r="C549">
        <v>1.4247887633486584</v>
      </c>
    </row>
    <row r="550" spans="1:3" x14ac:dyDescent="0.3">
      <c r="A550">
        <v>523</v>
      </c>
      <c r="B550">
        <v>1.2621702213794406</v>
      </c>
      <c r="C550">
        <v>-0.26217022137944057</v>
      </c>
    </row>
    <row r="551" spans="1:3" x14ac:dyDescent="0.3">
      <c r="A551">
        <v>524</v>
      </c>
      <c r="B551">
        <v>0.64649611800479179</v>
      </c>
      <c r="C551">
        <v>0.35350388199520821</v>
      </c>
    </row>
    <row r="552" spans="1:3" x14ac:dyDescent="0.3">
      <c r="A552">
        <v>525</v>
      </c>
      <c r="B552">
        <v>0.63436754698390341</v>
      </c>
      <c r="C552">
        <v>1.3656324530160966</v>
      </c>
    </row>
    <row r="553" spans="1:3" x14ac:dyDescent="0.3">
      <c r="A553">
        <v>526</v>
      </c>
      <c r="B553">
        <v>7.3650869535803382E-2</v>
      </c>
      <c r="C553">
        <v>-1.0736508695358034</v>
      </c>
    </row>
    <row r="554" spans="1:3" x14ac:dyDescent="0.3">
      <c r="A554">
        <v>527</v>
      </c>
      <c r="B554">
        <v>-0.24525806966375455</v>
      </c>
      <c r="C554">
        <v>-0.75474193033624548</v>
      </c>
    </row>
    <row r="555" spans="1:3" x14ac:dyDescent="0.3">
      <c r="A555">
        <v>528</v>
      </c>
      <c r="B555">
        <v>-0.82842605005440584</v>
      </c>
      <c r="C555">
        <v>3.8284260500544058</v>
      </c>
    </row>
    <row r="556" spans="1:3" x14ac:dyDescent="0.3">
      <c r="A556">
        <v>529</v>
      </c>
      <c r="B556">
        <v>1.3566195791537485</v>
      </c>
      <c r="C556">
        <v>-0.35661957915374853</v>
      </c>
    </row>
    <row r="557" spans="1:3" x14ac:dyDescent="0.3">
      <c r="A557">
        <v>530</v>
      </c>
      <c r="B557">
        <v>-0.43162524596822899</v>
      </c>
      <c r="C557">
        <v>1.431625245968229</v>
      </c>
    </row>
    <row r="558" spans="1:3" x14ac:dyDescent="0.3">
      <c r="A558">
        <v>531</v>
      </c>
      <c r="B558">
        <v>-0.99252480598480242</v>
      </c>
      <c r="C558">
        <v>-7.4751940151975838E-3</v>
      </c>
    </row>
    <row r="559" spans="1:3" x14ac:dyDescent="0.3">
      <c r="A559">
        <v>532</v>
      </c>
      <c r="B559">
        <v>-0.94271210289246277</v>
      </c>
      <c r="C559">
        <v>1.9427121028924628</v>
      </c>
    </row>
    <row r="560" spans="1:3" x14ac:dyDescent="0.3">
      <c r="A560">
        <v>533</v>
      </c>
      <c r="B560">
        <v>1.1898416859681815</v>
      </c>
      <c r="C560">
        <v>-0.18984168596818152</v>
      </c>
    </row>
    <row r="561" spans="1:3" x14ac:dyDescent="0.3">
      <c r="A561">
        <v>534</v>
      </c>
      <c r="B561">
        <v>0.34142513467952551</v>
      </c>
      <c r="C561">
        <v>2.6585748653204746</v>
      </c>
    </row>
    <row r="562" spans="1:3" x14ac:dyDescent="0.3">
      <c r="A562">
        <v>535</v>
      </c>
      <c r="B562">
        <v>1.9799976796676415</v>
      </c>
      <c r="C562">
        <v>2.0002320332358492E-2</v>
      </c>
    </row>
    <row r="563" spans="1:3" x14ac:dyDescent="0.3">
      <c r="A563">
        <v>536</v>
      </c>
      <c r="B563">
        <v>0.88590165353919159</v>
      </c>
      <c r="C563">
        <v>-3.8859016535391917</v>
      </c>
    </row>
    <row r="564" spans="1:3" x14ac:dyDescent="0.3">
      <c r="A564">
        <v>537</v>
      </c>
      <c r="B564">
        <v>-0.56967286378848803</v>
      </c>
      <c r="C564">
        <v>-0.43032713621151197</v>
      </c>
    </row>
    <row r="565" spans="1:3" x14ac:dyDescent="0.3">
      <c r="A565">
        <v>538</v>
      </c>
      <c r="B565">
        <v>-0.40510489661402233</v>
      </c>
      <c r="C565">
        <v>-0.59489510338597773</v>
      </c>
    </row>
    <row r="566" spans="1:3" x14ac:dyDescent="0.3">
      <c r="A566">
        <v>539</v>
      </c>
      <c r="B566">
        <v>-0.14047305353719852</v>
      </c>
      <c r="C566">
        <v>4.1404730535371987</v>
      </c>
    </row>
    <row r="567" spans="1:3" x14ac:dyDescent="0.3">
      <c r="A567">
        <v>540</v>
      </c>
      <c r="B567">
        <v>1.1553958777729245</v>
      </c>
      <c r="C567">
        <v>-0.15539587777292452</v>
      </c>
    </row>
    <row r="568" spans="1:3" x14ac:dyDescent="0.3">
      <c r="A568">
        <v>541</v>
      </c>
      <c r="B568">
        <v>-0.2970710195889642</v>
      </c>
      <c r="C568">
        <v>3.2970710195889641</v>
      </c>
    </row>
    <row r="569" spans="1:3" x14ac:dyDescent="0.3">
      <c r="A569">
        <v>542</v>
      </c>
      <c r="B569">
        <v>-1.114697268488825</v>
      </c>
      <c r="C569">
        <v>4.1146972684888254</v>
      </c>
    </row>
    <row r="570" spans="1:3" x14ac:dyDescent="0.3">
      <c r="A570">
        <v>543</v>
      </c>
      <c r="B570">
        <v>1.7239083384851079</v>
      </c>
      <c r="C570">
        <v>1.2760916615148921</v>
      </c>
    </row>
    <row r="571" spans="1:3" x14ac:dyDescent="0.3">
      <c r="A571">
        <v>544</v>
      </c>
      <c r="B571">
        <v>-0.68491822794082313</v>
      </c>
      <c r="C571">
        <v>-0.31508177205917687</v>
      </c>
    </row>
    <row r="572" spans="1:3" x14ac:dyDescent="0.3">
      <c r="A572">
        <v>545</v>
      </c>
      <c r="B572">
        <v>-3.9759786028416844E-2</v>
      </c>
      <c r="C572">
        <v>2.0397597860284167</v>
      </c>
    </row>
    <row r="573" spans="1:3" x14ac:dyDescent="0.3">
      <c r="A573">
        <v>546</v>
      </c>
      <c r="B573">
        <v>-0.53538773733721767</v>
      </c>
      <c r="C573">
        <v>-0.46461226266278233</v>
      </c>
    </row>
    <row r="574" spans="1:3" x14ac:dyDescent="0.3">
      <c r="A574">
        <v>547</v>
      </c>
      <c r="B574">
        <v>0.28428931547436193</v>
      </c>
      <c r="C574">
        <v>3.715710684525638</v>
      </c>
    </row>
    <row r="575" spans="1:3" x14ac:dyDescent="0.3">
      <c r="A575">
        <v>548</v>
      </c>
      <c r="B575">
        <v>0.88887548790940207</v>
      </c>
      <c r="C575">
        <v>-4.8888754879094023</v>
      </c>
    </row>
    <row r="576" spans="1:3" x14ac:dyDescent="0.3">
      <c r="A576">
        <v>549</v>
      </c>
      <c r="B576">
        <v>-1.4440366438792207</v>
      </c>
      <c r="C576">
        <v>2.4440366438792207</v>
      </c>
    </row>
    <row r="577" spans="1:3" x14ac:dyDescent="0.3">
      <c r="A577">
        <v>550</v>
      </c>
      <c r="B577">
        <v>-0.84809572676120015</v>
      </c>
      <c r="C577">
        <v>-0.15190427323879985</v>
      </c>
    </row>
    <row r="578" spans="1:3" x14ac:dyDescent="0.3">
      <c r="A578">
        <v>551</v>
      </c>
      <c r="B578">
        <v>0.74823453658015127</v>
      </c>
      <c r="C578">
        <v>3.251765463419849</v>
      </c>
    </row>
    <row r="579" spans="1:3" x14ac:dyDescent="0.3">
      <c r="A579">
        <v>552</v>
      </c>
      <c r="B579">
        <v>0.44728091626689898</v>
      </c>
      <c r="C579">
        <v>-3.4472809162668989</v>
      </c>
    </row>
    <row r="580" spans="1:3" x14ac:dyDescent="0.3">
      <c r="A580">
        <v>553</v>
      </c>
      <c r="B580">
        <v>-1.678780710018011</v>
      </c>
      <c r="C580">
        <v>2.6787807100180112</v>
      </c>
    </row>
    <row r="581" spans="1:3" x14ac:dyDescent="0.3">
      <c r="A581">
        <v>554</v>
      </c>
      <c r="B581">
        <v>-0.56967286378848803</v>
      </c>
      <c r="C581">
        <v>-1.430327136211512</v>
      </c>
    </row>
    <row r="582" spans="1:3" x14ac:dyDescent="0.3">
      <c r="A582">
        <v>555</v>
      </c>
      <c r="B582">
        <v>0.71757409239243763</v>
      </c>
      <c r="C582">
        <v>-1.7175740923924376</v>
      </c>
    </row>
    <row r="583" spans="1:3" x14ac:dyDescent="0.3">
      <c r="A583">
        <v>556</v>
      </c>
      <c r="B583">
        <v>0.51046658816698209</v>
      </c>
      <c r="C583">
        <v>-1.5104665881669821</v>
      </c>
    </row>
    <row r="584" spans="1:3" x14ac:dyDescent="0.3">
      <c r="A584">
        <v>557</v>
      </c>
      <c r="B584">
        <v>1.5002731649797574</v>
      </c>
      <c r="C584">
        <v>1.4997268350202426</v>
      </c>
    </row>
    <row r="585" spans="1:3" x14ac:dyDescent="0.3">
      <c r="A585">
        <v>558</v>
      </c>
      <c r="B585">
        <v>-1.1534856229060637</v>
      </c>
      <c r="C585">
        <v>4.1534856229060635</v>
      </c>
    </row>
    <row r="586" spans="1:3" x14ac:dyDescent="0.3">
      <c r="A586">
        <v>559</v>
      </c>
      <c r="B586">
        <v>0.2643342722289046</v>
      </c>
      <c r="C586">
        <v>2.7356657277710954</v>
      </c>
    </row>
    <row r="587" spans="1:3" x14ac:dyDescent="0.3">
      <c r="A587">
        <v>560</v>
      </c>
      <c r="B587">
        <v>0.33221488569832813</v>
      </c>
      <c r="C587">
        <v>-1.332214885698328</v>
      </c>
    </row>
    <row r="588" spans="1:3" x14ac:dyDescent="0.3">
      <c r="A588">
        <v>561</v>
      </c>
      <c r="B588">
        <v>1.7773061182932923</v>
      </c>
      <c r="C588">
        <v>3.2226938817067077</v>
      </c>
    </row>
    <row r="589" spans="1:3" x14ac:dyDescent="0.3">
      <c r="A589">
        <v>562</v>
      </c>
      <c r="B589">
        <v>-0.41430723623444599</v>
      </c>
      <c r="C589">
        <v>-2.5856927637655538</v>
      </c>
    </row>
    <row r="590" spans="1:3" x14ac:dyDescent="0.3">
      <c r="A590">
        <v>563</v>
      </c>
      <c r="B590">
        <v>1.5660657575847192</v>
      </c>
      <c r="C590">
        <v>-0.56606575758471922</v>
      </c>
    </row>
    <row r="591" spans="1:3" x14ac:dyDescent="0.3">
      <c r="A591">
        <v>564</v>
      </c>
      <c r="B591">
        <v>-0.20569551407301051</v>
      </c>
      <c r="C591">
        <v>-0.79430448592698943</v>
      </c>
    </row>
    <row r="592" spans="1:3" x14ac:dyDescent="0.3">
      <c r="A592">
        <v>565</v>
      </c>
      <c r="B592">
        <v>0.87575388697503898</v>
      </c>
      <c r="C592">
        <v>1.124246113024961</v>
      </c>
    </row>
    <row r="593" spans="1:3" x14ac:dyDescent="0.3">
      <c r="A593">
        <v>566</v>
      </c>
      <c r="B593">
        <v>-6.6709853156889876E-2</v>
      </c>
      <c r="C593">
        <v>1.0667098531568899</v>
      </c>
    </row>
    <row r="594" spans="1:3" x14ac:dyDescent="0.3">
      <c r="A594">
        <v>567</v>
      </c>
      <c r="B594">
        <v>0.7828696045149518</v>
      </c>
      <c r="C594">
        <v>1.2171303954850483</v>
      </c>
    </row>
    <row r="595" spans="1:3" x14ac:dyDescent="0.3">
      <c r="A595">
        <v>568</v>
      </c>
      <c r="B595">
        <v>0.26437361573208851</v>
      </c>
      <c r="C595">
        <v>-1.2643736157320884</v>
      </c>
    </row>
    <row r="596" spans="1:3" x14ac:dyDescent="0.3">
      <c r="A596">
        <v>569</v>
      </c>
      <c r="B596">
        <v>-0.97703738191480272</v>
      </c>
      <c r="C596">
        <v>-4.022962618085197</v>
      </c>
    </row>
    <row r="597" spans="1:3" x14ac:dyDescent="0.3">
      <c r="A597">
        <v>570</v>
      </c>
      <c r="B597">
        <v>8.0205391196799813E-2</v>
      </c>
      <c r="C597">
        <v>3.9197946088032003</v>
      </c>
    </row>
    <row r="598" spans="1:3" x14ac:dyDescent="0.3">
      <c r="A598">
        <v>571</v>
      </c>
      <c r="B598">
        <v>-0.30358062432619959</v>
      </c>
      <c r="C598">
        <v>-1.6964193756738004</v>
      </c>
    </row>
    <row r="599" spans="1:3" x14ac:dyDescent="0.3">
      <c r="A599">
        <v>572</v>
      </c>
      <c r="B599">
        <v>-0.30268280715190943</v>
      </c>
      <c r="C599">
        <v>-4.6973171928480904</v>
      </c>
    </row>
    <row r="600" spans="1:3" x14ac:dyDescent="0.3">
      <c r="A600">
        <v>573</v>
      </c>
      <c r="B600">
        <v>1.740846800029286</v>
      </c>
      <c r="C600">
        <v>-2.7408468000292858</v>
      </c>
    </row>
    <row r="601" spans="1:3" x14ac:dyDescent="0.3">
      <c r="A601">
        <v>574</v>
      </c>
      <c r="B601">
        <v>0.10513775759909987</v>
      </c>
      <c r="C601">
        <v>2.8948622424009001</v>
      </c>
    </row>
    <row r="602" spans="1:3" x14ac:dyDescent="0.3">
      <c r="A602">
        <v>575</v>
      </c>
      <c r="B602">
        <v>0.22084429947878748</v>
      </c>
      <c r="C602">
        <v>0.77915570052121252</v>
      </c>
    </row>
    <row r="603" spans="1:3" x14ac:dyDescent="0.3">
      <c r="A603">
        <v>576</v>
      </c>
      <c r="B603">
        <v>0.12144136568472713</v>
      </c>
      <c r="C603">
        <v>-4.1214413656847269</v>
      </c>
    </row>
    <row r="604" spans="1:3" x14ac:dyDescent="0.3">
      <c r="A604">
        <v>577</v>
      </c>
      <c r="B604">
        <v>1.7851272151548991</v>
      </c>
      <c r="C604">
        <v>1.2148727848451009</v>
      </c>
    </row>
    <row r="605" spans="1:3" x14ac:dyDescent="0.3">
      <c r="A605">
        <v>578</v>
      </c>
      <c r="B605">
        <v>4.3424304367520219E-2</v>
      </c>
      <c r="C605">
        <v>1.9565756956324798</v>
      </c>
    </row>
    <row r="606" spans="1:3" x14ac:dyDescent="0.3">
      <c r="A606">
        <v>579</v>
      </c>
      <c r="B606">
        <v>0.34344230809428006</v>
      </c>
      <c r="C606">
        <v>-1.3434423080942801</v>
      </c>
    </row>
    <row r="607" spans="1:3" x14ac:dyDescent="0.3">
      <c r="A607">
        <v>580</v>
      </c>
      <c r="B607">
        <v>1.026251097838853</v>
      </c>
      <c r="C607">
        <v>-3.0262510978388528</v>
      </c>
    </row>
    <row r="608" spans="1:3" x14ac:dyDescent="0.3">
      <c r="A608">
        <v>581</v>
      </c>
      <c r="B608">
        <v>-0.28104330152328266</v>
      </c>
      <c r="C608">
        <v>-2.7189566984767173</v>
      </c>
    </row>
    <row r="609" spans="1:3" x14ac:dyDescent="0.3">
      <c r="A609">
        <v>582</v>
      </c>
      <c r="B609">
        <v>1.2206185062005328</v>
      </c>
      <c r="C609">
        <v>0.7793814937994672</v>
      </c>
    </row>
    <row r="610" spans="1:3" x14ac:dyDescent="0.3">
      <c r="A610">
        <v>583</v>
      </c>
      <c r="B610">
        <v>0.9423124882157089</v>
      </c>
      <c r="C610">
        <v>5.7687511784291101E-2</v>
      </c>
    </row>
    <row r="611" spans="1:3" x14ac:dyDescent="0.3">
      <c r="A611">
        <v>584</v>
      </c>
      <c r="B611">
        <v>1.0808160250400853</v>
      </c>
      <c r="C611">
        <v>5.9191839749599149</v>
      </c>
    </row>
    <row r="612" spans="1:3" x14ac:dyDescent="0.3">
      <c r="A612">
        <v>585</v>
      </c>
      <c r="B612">
        <v>9.7938005267042785E-2</v>
      </c>
      <c r="C612">
        <v>-3.0979380052670429</v>
      </c>
    </row>
    <row r="613" spans="1:3" x14ac:dyDescent="0.3">
      <c r="A613">
        <v>586</v>
      </c>
      <c r="B613">
        <v>0.21032310015664513</v>
      </c>
      <c r="C613">
        <v>-2.210323100156645</v>
      </c>
    </row>
    <row r="614" spans="1:3" x14ac:dyDescent="0.3">
      <c r="A614">
        <v>587</v>
      </c>
      <c r="B614">
        <v>0.15823200099991555</v>
      </c>
      <c r="C614">
        <v>-1.1582320009999156</v>
      </c>
    </row>
    <row r="615" spans="1:3" x14ac:dyDescent="0.3">
      <c r="A615">
        <v>588</v>
      </c>
      <c r="B615">
        <v>5.6859449919422163E-2</v>
      </c>
      <c r="C615">
        <v>1.9431405500805778</v>
      </c>
    </row>
    <row r="616" spans="1:3" x14ac:dyDescent="0.3">
      <c r="A616">
        <v>589</v>
      </c>
      <c r="B616">
        <v>0.30158043216351771</v>
      </c>
      <c r="C616">
        <v>2.6984195678364822</v>
      </c>
    </row>
    <row r="617" spans="1:3" x14ac:dyDescent="0.3">
      <c r="A617">
        <v>590</v>
      </c>
      <c r="B617">
        <v>-0.61276982615074105</v>
      </c>
      <c r="C617">
        <v>-2.3872301738492592</v>
      </c>
    </row>
    <row r="618" spans="1:3" x14ac:dyDescent="0.3">
      <c r="A618">
        <v>591</v>
      </c>
      <c r="B618">
        <v>1.4068974887978731</v>
      </c>
      <c r="C618">
        <v>-0.40689748879787313</v>
      </c>
    </row>
    <row r="619" spans="1:3" x14ac:dyDescent="0.3">
      <c r="A619">
        <v>592</v>
      </c>
      <c r="B619">
        <v>0.24521344303676995</v>
      </c>
      <c r="C619">
        <v>-1.2452134430367701</v>
      </c>
    </row>
    <row r="620" spans="1:3" x14ac:dyDescent="0.3">
      <c r="A620">
        <v>593</v>
      </c>
      <c r="B620">
        <v>-1.0414385709374989</v>
      </c>
      <c r="C620">
        <v>-1.9585614290625011</v>
      </c>
    </row>
    <row r="621" spans="1:3" x14ac:dyDescent="0.3">
      <c r="A621">
        <v>594</v>
      </c>
      <c r="B621">
        <v>0.34659910566220692</v>
      </c>
      <c r="C621">
        <v>-3.3465991056622069</v>
      </c>
    </row>
    <row r="622" spans="1:3" x14ac:dyDescent="0.3">
      <c r="A622">
        <v>595</v>
      </c>
      <c r="B622">
        <v>1.4976514595140678</v>
      </c>
      <c r="C622">
        <v>0.50234854048593225</v>
      </c>
    </row>
    <row r="623" spans="1:3" x14ac:dyDescent="0.3">
      <c r="A623">
        <v>596</v>
      </c>
      <c r="B623">
        <v>-0.25502634968641619</v>
      </c>
      <c r="C623">
        <v>1.2550263496864162</v>
      </c>
    </row>
    <row r="624" spans="1:3" x14ac:dyDescent="0.3">
      <c r="A624">
        <v>597</v>
      </c>
      <c r="B624">
        <v>1.2941755616388473</v>
      </c>
      <c r="C624">
        <v>1.7058244383611527</v>
      </c>
    </row>
    <row r="625" spans="1:3" x14ac:dyDescent="0.3">
      <c r="A625">
        <v>598</v>
      </c>
      <c r="B625">
        <v>9.9092839282781758E-2</v>
      </c>
      <c r="C625">
        <v>1.9009071607172183</v>
      </c>
    </row>
    <row r="626" spans="1:3" x14ac:dyDescent="0.3">
      <c r="A626">
        <v>599</v>
      </c>
      <c r="B626">
        <v>1.0046865807983665</v>
      </c>
      <c r="C626">
        <v>2.9953134192016337</v>
      </c>
    </row>
    <row r="627" spans="1:3" x14ac:dyDescent="0.3">
      <c r="A627">
        <v>600</v>
      </c>
      <c r="B627">
        <v>1.2054354129469025</v>
      </c>
      <c r="C627">
        <v>-2.2054354129469025</v>
      </c>
    </row>
    <row r="628" spans="1:3" x14ac:dyDescent="0.3">
      <c r="A628">
        <v>601</v>
      </c>
      <c r="B628">
        <v>-0.19382198619542768</v>
      </c>
      <c r="C628">
        <v>-3.8061780138045722</v>
      </c>
    </row>
    <row r="629" spans="1:3" x14ac:dyDescent="0.3">
      <c r="A629">
        <v>602</v>
      </c>
      <c r="B629">
        <v>0.69025647241423282</v>
      </c>
      <c r="C629">
        <v>0.30974352758576718</v>
      </c>
    </row>
    <row r="630" spans="1:3" x14ac:dyDescent="0.3">
      <c r="A630">
        <v>603</v>
      </c>
      <c r="B630">
        <v>0.18160555906088127</v>
      </c>
      <c r="C630">
        <v>-1.1816055590608814</v>
      </c>
    </row>
    <row r="631" spans="1:3" x14ac:dyDescent="0.3">
      <c r="A631">
        <v>604</v>
      </c>
      <c r="B631">
        <v>-1.8940472736760103</v>
      </c>
      <c r="C631">
        <v>3.8940472736760103</v>
      </c>
    </row>
    <row r="632" spans="1:3" x14ac:dyDescent="0.3">
      <c r="A632">
        <v>605</v>
      </c>
      <c r="B632">
        <v>-0.87065753597637119</v>
      </c>
      <c r="C632">
        <v>-3.1293424640236287</v>
      </c>
    </row>
    <row r="633" spans="1:3" x14ac:dyDescent="0.3">
      <c r="A633">
        <v>606</v>
      </c>
      <c r="B633">
        <v>8.1009022024334909E-2</v>
      </c>
      <c r="C633">
        <v>3.9189909779756649</v>
      </c>
    </row>
    <row r="634" spans="1:3" x14ac:dyDescent="0.3">
      <c r="A634">
        <v>607</v>
      </c>
      <c r="B634">
        <v>0.82557413020411963</v>
      </c>
      <c r="C634">
        <v>-2.8255741302041195</v>
      </c>
    </row>
    <row r="635" spans="1:3" x14ac:dyDescent="0.3">
      <c r="A635">
        <v>608</v>
      </c>
      <c r="B635">
        <v>-0.76306208982985368</v>
      </c>
      <c r="C635">
        <v>-3.2369379101701465</v>
      </c>
    </row>
    <row r="636" spans="1:3" x14ac:dyDescent="0.3">
      <c r="A636">
        <v>609</v>
      </c>
      <c r="B636">
        <v>0.58440236543500834</v>
      </c>
      <c r="C636">
        <v>1.4155976345649917</v>
      </c>
    </row>
    <row r="637" spans="1:3" x14ac:dyDescent="0.3">
      <c r="A637">
        <v>610</v>
      </c>
      <c r="B637">
        <v>-0.82556961048819799</v>
      </c>
      <c r="C637">
        <v>-2.174430389511802</v>
      </c>
    </row>
    <row r="638" spans="1:3" x14ac:dyDescent="0.3">
      <c r="A638">
        <v>611</v>
      </c>
      <c r="B638">
        <v>-1.2580359158716146</v>
      </c>
      <c r="C638">
        <v>-1.7419640841283854</v>
      </c>
    </row>
    <row r="639" spans="1:3" x14ac:dyDescent="0.3">
      <c r="A639">
        <v>612</v>
      </c>
      <c r="B639">
        <v>1.130963678331717</v>
      </c>
      <c r="C639">
        <v>-3.130963678331717</v>
      </c>
    </row>
    <row r="640" spans="1:3" x14ac:dyDescent="0.3">
      <c r="A640">
        <v>613</v>
      </c>
      <c r="B640">
        <v>0.48368010554870716</v>
      </c>
      <c r="C640">
        <v>3.5163198944512928</v>
      </c>
    </row>
    <row r="641" spans="1:3" x14ac:dyDescent="0.3">
      <c r="A641">
        <v>614</v>
      </c>
      <c r="B641">
        <v>0.53017518354342141</v>
      </c>
      <c r="C641">
        <v>-4.5301751835434212</v>
      </c>
    </row>
    <row r="642" spans="1:3" x14ac:dyDescent="0.3">
      <c r="A642">
        <v>615</v>
      </c>
      <c r="B642">
        <v>-0.75617545715997592</v>
      </c>
      <c r="C642">
        <v>2.7561754571599759</v>
      </c>
    </row>
    <row r="643" spans="1:3" x14ac:dyDescent="0.3">
      <c r="A643">
        <v>616</v>
      </c>
      <c r="B643">
        <v>0.62170611821994948</v>
      </c>
      <c r="C643">
        <v>2.3782938817800505</v>
      </c>
    </row>
    <row r="644" spans="1:3" x14ac:dyDescent="0.3">
      <c r="A644">
        <v>617</v>
      </c>
      <c r="B644">
        <v>-0.25935443921268786</v>
      </c>
      <c r="C644">
        <v>1.2593544392126879</v>
      </c>
    </row>
    <row r="645" spans="1:3" x14ac:dyDescent="0.3">
      <c r="A645">
        <v>618</v>
      </c>
      <c r="B645">
        <v>-8.0654988625395885E-2</v>
      </c>
      <c r="C645">
        <v>3.0806549886253958</v>
      </c>
    </row>
    <row r="646" spans="1:3" x14ac:dyDescent="0.3">
      <c r="A646">
        <v>619</v>
      </c>
      <c r="B646">
        <v>1.3153811000560622E-2</v>
      </c>
      <c r="C646">
        <v>1.9868461889994393</v>
      </c>
    </row>
    <row r="647" spans="1:3" x14ac:dyDescent="0.3">
      <c r="A647">
        <v>620</v>
      </c>
      <c r="B647">
        <v>-0.79805543254666034</v>
      </c>
      <c r="C647">
        <v>-0.20194456745333966</v>
      </c>
    </row>
    <row r="648" spans="1:3" x14ac:dyDescent="0.3">
      <c r="A648">
        <v>621</v>
      </c>
      <c r="B648">
        <v>0.2840502629818058</v>
      </c>
      <c r="C648">
        <v>1.7159497370181942</v>
      </c>
    </row>
    <row r="649" spans="1:3" x14ac:dyDescent="0.3">
      <c r="A649">
        <v>622</v>
      </c>
      <c r="B649">
        <v>0.16826261782522789</v>
      </c>
      <c r="C649">
        <v>-1.1682626178252278</v>
      </c>
    </row>
    <row r="650" spans="1:3" x14ac:dyDescent="0.3">
      <c r="A650">
        <v>623</v>
      </c>
      <c r="B650">
        <v>-0.19731258227003529</v>
      </c>
      <c r="C650">
        <v>1.1973125822700352</v>
      </c>
    </row>
    <row r="651" spans="1:3" x14ac:dyDescent="0.3">
      <c r="A651">
        <v>624</v>
      </c>
      <c r="B651">
        <v>-1.5528447384564741</v>
      </c>
      <c r="C651">
        <v>2.5528447384564741</v>
      </c>
    </row>
    <row r="652" spans="1:3" x14ac:dyDescent="0.3">
      <c r="A652">
        <v>625</v>
      </c>
      <c r="B652">
        <v>2.2048894470460045E-2</v>
      </c>
      <c r="C652">
        <v>-1.02204889447046</v>
      </c>
    </row>
    <row r="653" spans="1:3" x14ac:dyDescent="0.3">
      <c r="A653">
        <v>626</v>
      </c>
      <c r="B653">
        <v>-0.39052291539260908</v>
      </c>
      <c r="C653">
        <v>1.3905229153926091</v>
      </c>
    </row>
    <row r="654" spans="1:3" x14ac:dyDescent="0.3">
      <c r="A654">
        <v>627</v>
      </c>
      <c r="B654">
        <v>0.26345067785271137</v>
      </c>
      <c r="C654">
        <v>0.73654932214728863</v>
      </c>
    </row>
    <row r="655" spans="1:3" x14ac:dyDescent="0.3">
      <c r="A655">
        <v>628</v>
      </c>
      <c r="B655">
        <v>-0.41866033116249646</v>
      </c>
      <c r="C655">
        <v>-3.5813396688375034</v>
      </c>
    </row>
    <row r="656" spans="1:3" x14ac:dyDescent="0.3">
      <c r="A656">
        <v>629</v>
      </c>
      <c r="B656">
        <v>-2.0575162224000616</v>
      </c>
      <c r="C656">
        <v>5.7516222400061601E-2</v>
      </c>
    </row>
    <row r="657" spans="1:3" x14ac:dyDescent="0.3">
      <c r="A657">
        <v>630</v>
      </c>
      <c r="B657">
        <v>1.1955358976712933</v>
      </c>
      <c r="C657">
        <v>1.8044641023287067</v>
      </c>
    </row>
    <row r="658" spans="1:3" x14ac:dyDescent="0.3">
      <c r="A658">
        <v>631</v>
      </c>
      <c r="B658">
        <v>0.32757060277405892</v>
      </c>
      <c r="C658">
        <v>-4.3275706027740588</v>
      </c>
    </row>
    <row r="659" spans="1:3" x14ac:dyDescent="0.3">
      <c r="A659">
        <v>632</v>
      </c>
      <c r="B659">
        <v>-2.4645905344777921</v>
      </c>
      <c r="C659">
        <v>-3.5354094655222079</v>
      </c>
    </row>
    <row r="660" spans="1:3" x14ac:dyDescent="0.3">
      <c r="A660">
        <v>633</v>
      </c>
      <c r="B660">
        <v>-0.64857658744657232</v>
      </c>
      <c r="C660">
        <v>-2.3514234125534275</v>
      </c>
    </row>
    <row r="661" spans="1:3" x14ac:dyDescent="0.3">
      <c r="A661">
        <v>634</v>
      </c>
      <c r="B661">
        <v>-0.63523236150507179</v>
      </c>
      <c r="C661">
        <v>1.6352323615050719</v>
      </c>
    </row>
    <row r="662" spans="1:3" x14ac:dyDescent="0.3">
      <c r="A662">
        <v>635</v>
      </c>
      <c r="B662">
        <v>0.32207553344546425</v>
      </c>
      <c r="C662">
        <v>3.6779244665545359</v>
      </c>
    </row>
    <row r="663" spans="1:3" x14ac:dyDescent="0.3">
      <c r="A663">
        <v>636</v>
      </c>
      <c r="B663">
        <v>0.71578604508397725</v>
      </c>
      <c r="C663">
        <v>-3.715786045083977</v>
      </c>
    </row>
    <row r="664" spans="1:3" x14ac:dyDescent="0.3">
      <c r="A664">
        <v>637</v>
      </c>
      <c r="B664">
        <v>-0.9747340483421767</v>
      </c>
      <c r="C664">
        <v>-3.0252659516578233</v>
      </c>
    </row>
    <row r="665" spans="1:3" x14ac:dyDescent="0.3">
      <c r="A665">
        <v>638</v>
      </c>
      <c r="B665">
        <v>0.7828696045149518</v>
      </c>
      <c r="C665">
        <v>2.2171303954850483</v>
      </c>
    </row>
    <row r="666" spans="1:3" x14ac:dyDescent="0.3">
      <c r="A666">
        <v>639</v>
      </c>
      <c r="B666">
        <v>1.1294326899398257</v>
      </c>
      <c r="C666">
        <v>-0.12943268993982571</v>
      </c>
    </row>
    <row r="667" spans="1:3" x14ac:dyDescent="0.3">
      <c r="A667">
        <v>640</v>
      </c>
      <c r="B667">
        <v>0.42541795371135999</v>
      </c>
      <c r="C667">
        <v>-4.42541795371136</v>
      </c>
    </row>
    <row r="668" spans="1:3" x14ac:dyDescent="0.3">
      <c r="A668">
        <v>641</v>
      </c>
      <c r="B668">
        <v>-0.16665327731409987</v>
      </c>
      <c r="C668">
        <v>3.1666532773140998</v>
      </c>
    </row>
    <row r="669" spans="1:3" x14ac:dyDescent="0.3">
      <c r="A669">
        <v>642</v>
      </c>
      <c r="B669">
        <v>-1.0657831447960902</v>
      </c>
      <c r="C669">
        <v>-2.9342168552039096</v>
      </c>
    </row>
    <row r="670" spans="1:3" x14ac:dyDescent="0.3">
      <c r="A670">
        <v>643</v>
      </c>
      <c r="B670">
        <v>4.3516508683768773E-2</v>
      </c>
      <c r="C670">
        <v>-3.0435165086837688</v>
      </c>
    </row>
    <row r="671" spans="1:3" x14ac:dyDescent="0.3">
      <c r="A671">
        <v>644</v>
      </c>
      <c r="B671">
        <v>0.38971272525130218</v>
      </c>
      <c r="C671">
        <v>-2.389712725251302</v>
      </c>
    </row>
    <row r="672" spans="1:3" x14ac:dyDescent="0.3">
      <c r="A672">
        <v>645</v>
      </c>
      <c r="B672">
        <v>-0.40102644189896713</v>
      </c>
      <c r="C672">
        <v>-0.59897355810103292</v>
      </c>
    </row>
    <row r="673" spans="1:3" x14ac:dyDescent="0.3">
      <c r="A673">
        <v>646</v>
      </c>
      <c r="B673">
        <v>7.603287767088962E-3</v>
      </c>
      <c r="C673">
        <v>-2.0076032877670889</v>
      </c>
    </row>
    <row r="674" spans="1:3" x14ac:dyDescent="0.3">
      <c r="A674">
        <v>647</v>
      </c>
      <c r="B674">
        <v>0.20158803213265819</v>
      </c>
      <c r="C674">
        <v>-1.2015880321326582</v>
      </c>
    </row>
    <row r="675" spans="1:3" x14ac:dyDescent="0.3">
      <c r="A675">
        <v>648</v>
      </c>
      <c r="B675">
        <v>-0.5180203309535325</v>
      </c>
      <c r="C675">
        <v>2.5180203309535325</v>
      </c>
    </row>
    <row r="676" spans="1:3" x14ac:dyDescent="0.3">
      <c r="A676">
        <v>649</v>
      </c>
      <c r="B676">
        <v>-0.3121142062910861</v>
      </c>
      <c r="C676">
        <v>-0.6878857937089139</v>
      </c>
    </row>
    <row r="677" spans="1:3" x14ac:dyDescent="0.3">
      <c r="A677">
        <v>650</v>
      </c>
      <c r="B677">
        <v>0.600278146840034</v>
      </c>
      <c r="C677">
        <v>0.399721853159966</v>
      </c>
    </row>
    <row r="678" spans="1:3" x14ac:dyDescent="0.3">
      <c r="A678">
        <v>651</v>
      </c>
      <c r="B678">
        <v>0.59151592614155057</v>
      </c>
      <c r="C678">
        <v>0.40848407385844943</v>
      </c>
    </row>
    <row r="679" spans="1:3" x14ac:dyDescent="0.3">
      <c r="A679">
        <v>652</v>
      </c>
      <c r="B679">
        <v>-3.8067745375948828E-2</v>
      </c>
      <c r="C679">
        <v>1.0380677453759488</v>
      </c>
    </row>
    <row r="680" spans="1:3" x14ac:dyDescent="0.3">
      <c r="A680">
        <v>653</v>
      </c>
      <c r="B680">
        <v>1.5488898298794977</v>
      </c>
      <c r="C680">
        <v>1.4511101701205023</v>
      </c>
    </row>
    <row r="681" spans="1:3" x14ac:dyDescent="0.3">
      <c r="A681">
        <v>654</v>
      </c>
      <c r="B681">
        <v>-1.8056742013036939</v>
      </c>
      <c r="C681">
        <v>-2.1943257986963061</v>
      </c>
    </row>
    <row r="682" spans="1:3" x14ac:dyDescent="0.3">
      <c r="A682">
        <v>655</v>
      </c>
      <c r="B682">
        <v>1.3796664847769062</v>
      </c>
      <c r="C682">
        <v>-0.37966648477690623</v>
      </c>
    </row>
    <row r="683" spans="1:3" x14ac:dyDescent="0.3">
      <c r="A683">
        <v>656</v>
      </c>
      <c r="B683">
        <v>-0.11908428203489113</v>
      </c>
      <c r="C683">
        <v>2.119084282034891</v>
      </c>
    </row>
    <row r="684" spans="1:3" x14ac:dyDescent="0.3">
      <c r="A684">
        <v>657</v>
      </c>
      <c r="B684">
        <v>0.99235202338968687</v>
      </c>
      <c r="C684">
        <v>7.6479766103131341E-3</v>
      </c>
    </row>
    <row r="685" spans="1:3" x14ac:dyDescent="0.3">
      <c r="A685">
        <v>658</v>
      </c>
      <c r="B685">
        <v>-0.23185921954395214</v>
      </c>
      <c r="C685">
        <v>-1.7681407804560478</v>
      </c>
    </row>
    <row r="686" spans="1:3" x14ac:dyDescent="0.3">
      <c r="A686">
        <v>659</v>
      </c>
      <c r="B686">
        <v>1.2653270189473673</v>
      </c>
      <c r="C686">
        <v>-4.2653270189473673</v>
      </c>
    </row>
    <row r="687" spans="1:3" x14ac:dyDescent="0.3">
      <c r="A687">
        <v>660</v>
      </c>
      <c r="B687">
        <v>-0.404183239466894</v>
      </c>
      <c r="C687">
        <v>-1.5958167605331059</v>
      </c>
    </row>
    <row r="688" spans="1:3" x14ac:dyDescent="0.3">
      <c r="A688">
        <v>661</v>
      </c>
      <c r="B688">
        <v>-1.5528447384564741</v>
      </c>
      <c r="C688">
        <v>-2.4471552615435259</v>
      </c>
    </row>
    <row r="689" spans="1:3" x14ac:dyDescent="0.3">
      <c r="A689">
        <v>662</v>
      </c>
      <c r="B689">
        <v>-1.4064719884730843</v>
      </c>
      <c r="C689">
        <v>2.4064719884730845</v>
      </c>
    </row>
    <row r="690" spans="1:3" x14ac:dyDescent="0.3">
      <c r="A690">
        <v>663</v>
      </c>
      <c r="B690">
        <v>-0.87820209899459134</v>
      </c>
      <c r="C690">
        <v>3.8782020989945911</v>
      </c>
    </row>
    <row r="691" spans="1:3" x14ac:dyDescent="0.3">
      <c r="A691">
        <v>664</v>
      </c>
      <c r="B691">
        <v>-0.60360630494982481</v>
      </c>
      <c r="C691">
        <v>1.6036063049498248</v>
      </c>
    </row>
    <row r="692" spans="1:3" x14ac:dyDescent="0.3">
      <c r="A692">
        <v>665</v>
      </c>
      <c r="B692">
        <v>0.34643270525278796</v>
      </c>
      <c r="C692">
        <v>-2.3464327052527878</v>
      </c>
    </row>
    <row r="693" spans="1:3" x14ac:dyDescent="0.3">
      <c r="A693">
        <v>666</v>
      </c>
      <c r="B693">
        <v>-5.8268764703840015E-2</v>
      </c>
      <c r="C693">
        <v>1.05826876470384</v>
      </c>
    </row>
    <row r="694" spans="1:3" x14ac:dyDescent="0.3">
      <c r="A694">
        <v>667</v>
      </c>
      <c r="B694">
        <v>-3.8067745375948828E-2</v>
      </c>
      <c r="C694">
        <v>-2.9619322546240512</v>
      </c>
    </row>
    <row r="695" spans="1:3" x14ac:dyDescent="0.3">
      <c r="A695">
        <v>668</v>
      </c>
      <c r="B695">
        <v>0.66484546579561943</v>
      </c>
      <c r="C695">
        <v>0.33515453420438057</v>
      </c>
    </row>
    <row r="696" spans="1:3" x14ac:dyDescent="0.3">
      <c r="A696">
        <v>669</v>
      </c>
      <c r="B696">
        <v>0.19694374920838897</v>
      </c>
      <c r="C696">
        <v>1.803056250791611</v>
      </c>
    </row>
    <row r="697" spans="1:3" x14ac:dyDescent="0.3">
      <c r="A697">
        <v>670</v>
      </c>
      <c r="B697">
        <v>-1.7950082243518337</v>
      </c>
      <c r="C697">
        <v>-2.2049917756481663</v>
      </c>
    </row>
    <row r="698" spans="1:3" x14ac:dyDescent="0.3">
      <c r="A698">
        <v>671</v>
      </c>
      <c r="B698">
        <v>4.9056580696639041E-2</v>
      </c>
      <c r="C698">
        <v>-3.049056580696639</v>
      </c>
    </row>
    <row r="699" spans="1:3" x14ac:dyDescent="0.3">
      <c r="A699">
        <v>672</v>
      </c>
      <c r="B699">
        <v>-1.3985998892259635</v>
      </c>
      <c r="C699">
        <v>-4.601400110774037</v>
      </c>
    </row>
    <row r="700" spans="1:3" x14ac:dyDescent="0.3">
      <c r="A700">
        <v>673</v>
      </c>
      <c r="B700">
        <v>0.90198845333838173</v>
      </c>
      <c r="C700">
        <v>9.8011546661618265E-2</v>
      </c>
    </row>
    <row r="701" spans="1:3" x14ac:dyDescent="0.3">
      <c r="A701">
        <v>674</v>
      </c>
      <c r="B701">
        <v>0.50496776020836021</v>
      </c>
      <c r="C701">
        <v>0.49503223979163979</v>
      </c>
    </row>
    <row r="702" spans="1:3" x14ac:dyDescent="0.3">
      <c r="A702">
        <v>675</v>
      </c>
      <c r="B702">
        <v>-1.0819217772813374</v>
      </c>
      <c r="C702">
        <v>-1.9180782227186626</v>
      </c>
    </row>
    <row r="703" spans="1:3" x14ac:dyDescent="0.3">
      <c r="A703">
        <v>676</v>
      </c>
      <c r="B703">
        <v>1.0430677690468386</v>
      </c>
      <c r="C703">
        <v>5.9569322309531616</v>
      </c>
    </row>
    <row r="704" spans="1:3" x14ac:dyDescent="0.3">
      <c r="A704">
        <v>677</v>
      </c>
      <c r="B704">
        <v>1.0519568483827846</v>
      </c>
      <c r="C704">
        <v>-2.0519568483827846</v>
      </c>
    </row>
    <row r="705" spans="1:3" x14ac:dyDescent="0.3">
      <c r="A705">
        <v>678</v>
      </c>
      <c r="B705">
        <v>0.90848337857525729</v>
      </c>
      <c r="C705">
        <v>-1.9084833785752573</v>
      </c>
    </row>
    <row r="706" spans="1:3" x14ac:dyDescent="0.3">
      <c r="A706">
        <v>679</v>
      </c>
      <c r="B706">
        <v>0.94187841910915437</v>
      </c>
      <c r="C706">
        <v>5.8121580890845626E-2</v>
      </c>
    </row>
    <row r="707" spans="1:3" x14ac:dyDescent="0.3">
      <c r="A707">
        <v>680</v>
      </c>
      <c r="B707">
        <v>-0.15598730036223946</v>
      </c>
      <c r="C707">
        <v>-2.8440126996377604</v>
      </c>
    </row>
    <row r="708" spans="1:3" x14ac:dyDescent="0.3">
      <c r="A708">
        <v>681</v>
      </c>
      <c r="B708">
        <v>1.1356014039623943</v>
      </c>
      <c r="C708">
        <v>-0.13560140396239428</v>
      </c>
    </row>
    <row r="709" spans="1:3" x14ac:dyDescent="0.3">
      <c r="A709">
        <v>682</v>
      </c>
      <c r="B709">
        <v>0.39496509565964322</v>
      </c>
      <c r="C709">
        <v>-2.3949650956596433</v>
      </c>
    </row>
    <row r="710" spans="1:3" x14ac:dyDescent="0.3">
      <c r="A710">
        <v>683</v>
      </c>
      <c r="B710">
        <v>1.5174490926849786</v>
      </c>
      <c r="C710">
        <v>-0.51744909268497863</v>
      </c>
    </row>
    <row r="711" spans="1:3" x14ac:dyDescent="0.3">
      <c r="A711">
        <v>684</v>
      </c>
      <c r="B711">
        <v>-0.44427395480837584</v>
      </c>
      <c r="C711">
        <v>-1.5557260451916242</v>
      </c>
    </row>
    <row r="712" spans="1:3" x14ac:dyDescent="0.3">
      <c r="A712">
        <v>685</v>
      </c>
      <c r="B712">
        <v>0.11367566882681772</v>
      </c>
      <c r="C712">
        <v>-1.1136756688268177</v>
      </c>
    </row>
    <row r="713" spans="1:3" x14ac:dyDescent="0.3">
      <c r="A713">
        <v>686</v>
      </c>
      <c r="B713">
        <v>0.53253017358928967</v>
      </c>
      <c r="C713">
        <v>-2.5325301735892896</v>
      </c>
    </row>
    <row r="714" spans="1:3" x14ac:dyDescent="0.3">
      <c r="A714">
        <v>687</v>
      </c>
      <c r="B714">
        <v>0.90269983823483912</v>
      </c>
      <c r="C714">
        <v>-1.902699838234839</v>
      </c>
    </row>
    <row r="715" spans="1:3" x14ac:dyDescent="0.3">
      <c r="A715">
        <v>688</v>
      </c>
      <c r="B715">
        <v>1.7712945342722248</v>
      </c>
      <c r="C715">
        <v>-2.7712945342722248</v>
      </c>
    </row>
    <row r="716" spans="1:3" x14ac:dyDescent="0.3">
      <c r="A716">
        <v>689</v>
      </c>
      <c r="B716">
        <v>1.3386426449198652</v>
      </c>
      <c r="C716">
        <v>-0.33864264491986518</v>
      </c>
    </row>
    <row r="717" spans="1:3" x14ac:dyDescent="0.3">
      <c r="A717">
        <v>690</v>
      </c>
      <c r="B717">
        <v>2.0917714145576944</v>
      </c>
      <c r="C717">
        <v>3.9082285854423056</v>
      </c>
    </row>
    <row r="718" spans="1:3" x14ac:dyDescent="0.3">
      <c r="A718">
        <v>691</v>
      </c>
      <c r="B718">
        <v>-0.68421834106002177</v>
      </c>
      <c r="C718">
        <v>-2.3157816589399784</v>
      </c>
    </row>
    <row r="719" spans="1:3" x14ac:dyDescent="0.3">
      <c r="A719">
        <v>692</v>
      </c>
      <c r="B719">
        <v>-1.4476260616036782</v>
      </c>
      <c r="C719">
        <v>-0.55237393839632176</v>
      </c>
    </row>
    <row r="720" spans="1:3" x14ac:dyDescent="0.3">
      <c r="A720">
        <v>693</v>
      </c>
      <c r="B720">
        <v>1.1501406454215848</v>
      </c>
      <c r="C720">
        <v>1.8498593545784152</v>
      </c>
    </row>
    <row r="721" spans="1:3" x14ac:dyDescent="0.3">
      <c r="A721">
        <v>694</v>
      </c>
      <c r="B721">
        <v>0.36613473035399025</v>
      </c>
      <c r="C721">
        <v>0.63386526964600975</v>
      </c>
    </row>
    <row r="722" spans="1:3" x14ac:dyDescent="0.3">
      <c r="A722">
        <v>695</v>
      </c>
      <c r="B722">
        <v>0.63503004632215598</v>
      </c>
      <c r="C722">
        <v>-1.6350300463221559</v>
      </c>
    </row>
    <row r="723" spans="1:3" x14ac:dyDescent="0.3">
      <c r="A723">
        <v>696</v>
      </c>
      <c r="B723">
        <v>1.8271142597988856</v>
      </c>
      <c r="C723">
        <v>-0.82711425979888564</v>
      </c>
    </row>
    <row r="724" spans="1:3" x14ac:dyDescent="0.3">
      <c r="A724">
        <v>697</v>
      </c>
      <c r="B724">
        <v>0.10426037873455513</v>
      </c>
      <c r="C724">
        <v>-3.1042603787345553</v>
      </c>
    </row>
    <row r="725" spans="1:3" x14ac:dyDescent="0.3">
      <c r="A725">
        <v>698</v>
      </c>
      <c r="B725">
        <v>-1.3879339122741032</v>
      </c>
      <c r="C725">
        <v>0.38793391227410323</v>
      </c>
    </row>
    <row r="726" spans="1:3" x14ac:dyDescent="0.3">
      <c r="A726">
        <v>699</v>
      </c>
      <c r="B726">
        <v>7.3530676600911407E-2</v>
      </c>
      <c r="C726">
        <v>0.92646932339908861</v>
      </c>
    </row>
    <row r="727" spans="1:3" x14ac:dyDescent="0.3">
      <c r="A727">
        <v>700</v>
      </c>
      <c r="B727">
        <v>2.5302596454501391E-2</v>
      </c>
      <c r="C727">
        <v>-4.0253025964545017</v>
      </c>
    </row>
    <row r="728" spans="1:3" x14ac:dyDescent="0.3">
      <c r="A728">
        <v>701</v>
      </c>
      <c r="B728">
        <v>-0.12478634316920631</v>
      </c>
      <c r="C728">
        <v>1.1247863431692062</v>
      </c>
    </row>
    <row r="729" spans="1:3" x14ac:dyDescent="0.3">
      <c r="A729">
        <v>702</v>
      </c>
      <c r="B729">
        <v>-0.60640199619941881</v>
      </c>
      <c r="C729">
        <v>1.6064019961994189</v>
      </c>
    </row>
    <row r="730" spans="1:3" x14ac:dyDescent="0.3">
      <c r="A730">
        <v>703</v>
      </c>
      <c r="B730">
        <v>0.34659910566220692</v>
      </c>
      <c r="C730">
        <v>2.6534008943377931</v>
      </c>
    </row>
    <row r="731" spans="1:3" x14ac:dyDescent="0.3">
      <c r="A731">
        <v>704</v>
      </c>
      <c r="B731">
        <v>-1.0689399423640169</v>
      </c>
      <c r="C731">
        <v>4.0689399423640165</v>
      </c>
    </row>
    <row r="732" spans="1:3" x14ac:dyDescent="0.3">
      <c r="A732">
        <v>705</v>
      </c>
      <c r="B732">
        <v>1.3427922265385874</v>
      </c>
      <c r="C732">
        <v>-0.34279222653858743</v>
      </c>
    </row>
    <row r="733" spans="1:3" x14ac:dyDescent="0.3">
      <c r="A733">
        <v>706</v>
      </c>
      <c r="B733">
        <v>1.163505398801129</v>
      </c>
      <c r="C733">
        <v>1.836494601198871</v>
      </c>
    </row>
    <row r="734" spans="1:3" x14ac:dyDescent="0.3">
      <c r="A734">
        <v>707</v>
      </c>
      <c r="B734">
        <v>0.24698328438236683</v>
      </c>
      <c r="C734">
        <v>0.75301671561763317</v>
      </c>
    </row>
    <row r="735" spans="1:3" x14ac:dyDescent="0.3">
      <c r="A735">
        <v>708</v>
      </c>
      <c r="B735">
        <v>-9.0200362392105521E-2</v>
      </c>
      <c r="C735">
        <v>-1.9097996376078945</v>
      </c>
    </row>
    <row r="736" spans="1:3" x14ac:dyDescent="0.3">
      <c r="A736">
        <v>709</v>
      </c>
      <c r="B736">
        <v>-0.64300845958994413</v>
      </c>
      <c r="C736">
        <v>-2.3569915404100561</v>
      </c>
    </row>
    <row r="737" spans="1:3" x14ac:dyDescent="0.3">
      <c r="A737">
        <v>710</v>
      </c>
      <c r="B737">
        <v>-0.88265746709286808</v>
      </c>
      <c r="C737">
        <v>-2.117342532907132</v>
      </c>
    </row>
    <row r="738" spans="1:3" x14ac:dyDescent="0.3">
      <c r="A738">
        <v>711</v>
      </c>
      <c r="B738">
        <v>-0.27708986131199065</v>
      </c>
      <c r="C738">
        <v>1.2770898613119908</v>
      </c>
    </row>
    <row r="739" spans="1:3" x14ac:dyDescent="0.3">
      <c r="A739">
        <v>712</v>
      </c>
      <c r="B739">
        <v>-1.4869729615982799</v>
      </c>
      <c r="C739">
        <v>3.4869729615982799</v>
      </c>
    </row>
    <row r="740" spans="1:3" x14ac:dyDescent="0.3">
      <c r="A740">
        <v>713</v>
      </c>
      <c r="B740">
        <v>-0.39114203962439031</v>
      </c>
      <c r="C740">
        <v>-2.6088579603756097</v>
      </c>
    </row>
    <row r="741" spans="1:3" x14ac:dyDescent="0.3">
      <c r="A741">
        <v>714</v>
      </c>
      <c r="B741">
        <v>-0.2978358565987782</v>
      </c>
      <c r="C741">
        <v>-3.7021641434012218</v>
      </c>
    </row>
    <row r="742" spans="1:3" x14ac:dyDescent="0.3">
      <c r="A742">
        <v>715</v>
      </c>
      <c r="B742">
        <v>-0.16322318212616582</v>
      </c>
      <c r="C742">
        <v>1.1632231821261658</v>
      </c>
    </row>
    <row r="743" spans="1:3" x14ac:dyDescent="0.3">
      <c r="A743">
        <v>716</v>
      </c>
      <c r="B743">
        <v>0.56711114998678624</v>
      </c>
      <c r="C743">
        <v>2.4328888500132138</v>
      </c>
    </row>
    <row r="744" spans="1:3" x14ac:dyDescent="0.3">
      <c r="A744">
        <v>717</v>
      </c>
      <c r="B744">
        <v>0.51952759100616619</v>
      </c>
      <c r="C744">
        <v>-2.5195275910061663</v>
      </c>
    </row>
    <row r="745" spans="1:3" x14ac:dyDescent="0.3">
      <c r="A745">
        <v>718</v>
      </c>
      <c r="B745">
        <v>0.38708231200604559</v>
      </c>
      <c r="C745">
        <v>1.6129176879939544</v>
      </c>
    </row>
    <row r="746" spans="1:3" x14ac:dyDescent="0.3">
      <c r="A746">
        <v>719</v>
      </c>
      <c r="B746">
        <v>-0.25502634968641619</v>
      </c>
      <c r="C746">
        <v>-3.7449736503135838</v>
      </c>
    </row>
    <row r="747" spans="1:3" x14ac:dyDescent="0.3">
      <c r="A747">
        <v>720</v>
      </c>
      <c r="B747">
        <v>-1.3489750439571448</v>
      </c>
      <c r="C747">
        <v>-2.6510249560428552</v>
      </c>
    </row>
    <row r="748" spans="1:3" x14ac:dyDescent="0.3">
      <c r="A748">
        <v>721</v>
      </c>
      <c r="B748">
        <v>-0.62881202550562187</v>
      </c>
      <c r="C748">
        <v>-1.371187974494378</v>
      </c>
    </row>
    <row r="749" spans="1:3" x14ac:dyDescent="0.3">
      <c r="A749">
        <v>722</v>
      </c>
      <c r="B749">
        <v>0.74911556539406254</v>
      </c>
      <c r="C749">
        <v>-3.7491155653940624</v>
      </c>
    </row>
    <row r="750" spans="1:3" x14ac:dyDescent="0.3">
      <c r="A750">
        <v>723</v>
      </c>
      <c r="B750">
        <v>-0.29201683020004904</v>
      </c>
      <c r="C750">
        <v>1.292016830200049</v>
      </c>
    </row>
    <row r="751" spans="1:3" x14ac:dyDescent="0.3">
      <c r="A751">
        <v>724</v>
      </c>
      <c r="B751">
        <v>-2.2580321305949225E-2</v>
      </c>
      <c r="C751">
        <v>3.0225803213059494</v>
      </c>
    </row>
    <row r="752" spans="1:3" x14ac:dyDescent="0.3">
      <c r="A752">
        <v>725</v>
      </c>
      <c r="B752">
        <v>0.52701838597549466</v>
      </c>
      <c r="C752">
        <v>2.4729816140245053</v>
      </c>
    </row>
    <row r="753" spans="1:3" x14ac:dyDescent="0.3">
      <c r="A753">
        <v>726</v>
      </c>
      <c r="B753">
        <v>1.1454963624973156</v>
      </c>
      <c r="C753">
        <v>-2.1454963624973153</v>
      </c>
    </row>
    <row r="754" spans="1:3" x14ac:dyDescent="0.3">
      <c r="A754">
        <v>727</v>
      </c>
      <c r="B754">
        <v>0.61050121601769181</v>
      </c>
      <c r="C754">
        <v>2.3894987839823081</v>
      </c>
    </row>
    <row r="755" spans="1:3" x14ac:dyDescent="0.3">
      <c r="A755">
        <v>728</v>
      </c>
      <c r="B755">
        <v>-0.75617545715997592</v>
      </c>
      <c r="C755">
        <v>-2.2438245428400241</v>
      </c>
    </row>
    <row r="756" spans="1:3" x14ac:dyDescent="0.3">
      <c r="A756">
        <v>729</v>
      </c>
      <c r="B756">
        <v>1.3738744396353526</v>
      </c>
      <c r="C756">
        <v>1.6261255603646474</v>
      </c>
    </row>
    <row r="757" spans="1:3" x14ac:dyDescent="0.3">
      <c r="A757">
        <v>730</v>
      </c>
      <c r="B757">
        <v>-7.5513507979773353E-2</v>
      </c>
      <c r="C757">
        <v>2.0755135079797733</v>
      </c>
    </row>
    <row r="758" spans="1:3" x14ac:dyDescent="0.3">
      <c r="A758">
        <v>731</v>
      </c>
      <c r="B758">
        <v>-0.27797504205435852</v>
      </c>
      <c r="C758">
        <v>3.2779750420543587</v>
      </c>
    </row>
    <row r="759" spans="1:3" x14ac:dyDescent="0.3">
      <c r="A759">
        <v>732</v>
      </c>
      <c r="B759">
        <v>1.7003430208884169</v>
      </c>
      <c r="C759">
        <v>2.2996569791115831</v>
      </c>
    </row>
    <row r="760" spans="1:3" x14ac:dyDescent="0.3">
      <c r="A760">
        <v>733</v>
      </c>
      <c r="B760">
        <v>0.31158086222472142</v>
      </c>
      <c r="C760">
        <v>-1.3115808622247214</v>
      </c>
    </row>
    <row r="761" spans="1:3" x14ac:dyDescent="0.3">
      <c r="A761">
        <v>734</v>
      </c>
      <c r="B761">
        <v>0.60628973086110149</v>
      </c>
      <c r="C761">
        <v>1.3937102691388985</v>
      </c>
    </row>
    <row r="762" spans="1:3" x14ac:dyDescent="0.3">
      <c r="A762">
        <v>735</v>
      </c>
      <c r="B762">
        <v>-1.4291217104050757</v>
      </c>
      <c r="C762">
        <v>2.4291217104050755</v>
      </c>
    </row>
    <row r="763" spans="1:3" x14ac:dyDescent="0.3">
      <c r="A763">
        <v>736</v>
      </c>
      <c r="B763">
        <v>-0.23311973101766018</v>
      </c>
      <c r="C763">
        <v>2.23311973101766</v>
      </c>
    </row>
    <row r="764" spans="1:3" x14ac:dyDescent="0.3">
      <c r="A764">
        <v>737</v>
      </c>
      <c r="B764">
        <v>-0.15475260230446433</v>
      </c>
      <c r="C764">
        <v>-2.8452473976955357</v>
      </c>
    </row>
    <row r="765" spans="1:3" x14ac:dyDescent="0.3">
      <c r="A765">
        <v>738</v>
      </c>
      <c r="B765">
        <v>-0.42181712873042332</v>
      </c>
      <c r="C765">
        <v>-3.5781828712695765</v>
      </c>
    </row>
    <row r="766" spans="1:3" x14ac:dyDescent="0.3">
      <c r="A766">
        <v>739</v>
      </c>
      <c r="B766">
        <v>-0.26077303880103042</v>
      </c>
      <c r="C766">
        <v>-0.73922696119896958</v>
      </c>
    </row>
    <row r="767" spans="1:3" x14ac:dyDescent="0.3">
      <c r="A767">
        <v>740</v>
      </c>
      <c r="B767">
        <v>0.87575388697503898</v>
      </c>
      <c r="C767">
        <v>-2.8757538869750388</v>
      </c>
    </row>
    <row r="768" spans="1:3" x14ac:dyDescent="0.3">
      <c r="A768">
        <v>741</v>
      </c>
      <c r="B768">
        <v>-0.79808522551085492</v>
      </c>
      <c r="C768">
        <v>-1.2019147744891452</v>
      </c>
    </row>
    <row r="769" spans="1:3" x14ac:dyDescent="0.3">
      <c r="A769">
        <v>742</v>
      </c>
      <c r="B769">
        <v>0.97244684906774337</v>
      </c>
      <c r="C769">
        <v>3.0275531509322566</v>
      </c>
    </row>
    <row r="770" spans="1:3" x14ac:dyDescent="0.3">
      <c r="A770">
        <v>743</v>
      </c>
      <c r="B770">
        <v>-1.0297135455540209</v>
      </c>
      <c r="C770">
        <v>4.0297135455540207</v>
      </c>
    </row>
    <row r="771" spans="1:3" x14ac:dyDescent="0.3">
      <c r="A771">
        <v>744</v>
      </c>
      <c r="B771">
        <v>2.4451868014957476</v>
      </c>
      <c r="C771">
        <v>1.5548131985042524</v>
      </c>
    </row>
    <row r="772" spans="1:3" x14ac:dyDescent="0.3">
      <c r="A772">
        <v>745</v>
      </c>
      <c r="B772">
        <v>-1.2344868228767221</v>
      </c>
      <c r="C772">
        <v>0.23448682287672207</v>
      </c>
    </row>
    <row r="773" spans="1:3" x14ac:dyDescent="0.3">
      <c r="A773">
        <v>746</v>
      </c>
      <c r="B773">
        <v>0.5972739187787417</v>
      </c>
      <c r="C773">
        <v>0.4027260812212583</v>
      </c>
    </row>
    <row r="774" spans="1:3" x14ac:dyDescent="0.3">
      <c r="A774">
        <v>747</v>
      </c>
      <c r="B774">
        <v>-0.61455228030111786</v>
      </c>
      <c r="C774">
        <v>-1.3854477196988821</v>
      </c>
    </row>
    <row r="775" spans="1:3" x14ac:dyDescent="0.3">
      <c r="A775">
        <v>748</v>
      </c>
      <c r="B775">
        <v>1.1048886635626658</v>
      </c>
      <c r="C775">
        <v>-0.1048886635626658</v>
      </c>
    </row>
    <row r="776" spans="1:3" x14ac:dyDescent="0.3">
      <c r="A776">
        <v>749</v>
      </c>
      <c r="B776">
        <v>1.0807872136884376</v>
      </c>
      <c r="C776">
        <v>-2.0807872136884376</v>
      </c>
    </row>
    <row r="777" spans="1:3" x14ac:dyDescent="0.3">
      <c r="A777">
        <v>750</v>
      </c>
      <c r="B777">
        <v>0.11337238805004757</v>
      </c>
      <c r="C777">
        <v>3.8866276119499523</v>
      </c>
    </row>
    <row r="778" spans="1:3" x14ac:dyDescent="0.3">
      <c r="A778">
        <v>751</v>
      </c>
      <c r="B778">
        <v>0.76797844331622289</v>
      </c>
      <c r="C778">
        <v>2.2320215566837769</v>
      </c>
    </row>
    <row r="779" spans="1:3" x14ac:dyDescent="0.3">
      <c r="A779">
        <v>752</v>
      </c>
      <c r="B779">
        <v>0.98475382423724167</v>
      </c>
      <c r="C779">
        <v>-3.9847538242372416</v>
      </c>
    </row>
    <row r="780" spans="1:3" x14ac:dyDescent="0.3">
      <c r="A780">
        <v>753</v>
      </c>
      <c r="B780">
        <v>0.97709113199201258</v>
      </c>
      <c r="C780">
        <v>2.2908868007987415E-2</v>
      </c>
    </row>
    <row r="781" spans="1:3" x14ac:dyDescent="0.3">
      <c r="A781">
        <v>754</v>
      </c>
      <c r="B781">
        <v>0.66499624916277444</v>
      </c>
      <c r="C781">
        <v>0.33500375083722556</v>
      </c>
    </row>
    <row r="782" spans="1:3" x14ac:dyDescent="0.3">
      <c r="A782">
        <v>755</v>
      </c>
      <c r="B782">
        <v>-2.0911594575128141</v>
      </c>
      <c r="C782">
        <v>9.1159457512814068E-2</v>
      </c>
    </row>
    <row r="783" spans="1:3" x14ac:dyDescent="0.3">
      <c r="A783">
        <v>756</v>
      </c>
      <c r="B783">
        <v>0.21613696067129307</v>
      </c>
      <c r="C783">
        <v>0.78386303932870693</v>
      </c>
    </row>
    <row r="784" spans="1:3" x14ac:dyDescent="0.3">
      <c r="A784">
        <v>757</v>
      </c>
      <c r="B784">
        <v>-8.3711482990202313E-2</v>
      </c>
      <c r="C784">
        <v>1.0837114829902024</v>
      </c>
    </row>
    <row r="785" spans="1:3" x14ac:dyDescent="0.3">
      <c r="A785">
        <v>758</v>
      </c>
      <c r="B785">
        <v>-0.76396052832857575</v>
      </c>
      <c r="C785">
        <v>-0.23603947167142425</v>
      </c>
    </row>
    <row r="786" spans="1:3" x14ac:dyDescent="0.3">
      <c r="A786">
        <v>759</v>
      </c>
      <c r="B786">
        <v>-0.23097852089648874</v>
      </c>
      <c r="C786">
        <v>1.2309785208964887</v>
      </c>
    </row>
    <row r="787" spans="1:3" x14ac:dyDescent="0.3">
      <c r="A787">
        <v>760</v>
      </c>
      <c r="B787">
        <v>-9.2373800702958836E-3</v>
      </c>
      <c r="C787">
        <v>-1.9907626199297042</v>
      </c>
    </row>
    <row r="788" spans="1:3" x14ac:dyDescent="0.3">
      <c r="A788">
        <v>761</v>
      </c>
      <c r="B788">
        <v>0.32925677754756649</v>
      </c>
      <c r="C788">
        <v>1.6707432224524335</v>
      </c>
    </row>
    <row r="789" spans="1:3" x14ac:dyDescent="0.3">
      <c r="A789">
        <v>762</v>
      </c>
      <c r="B789">
        <v>0.92888580215902461</v>
      </c>
      <c r="C789">
        <v>2.0711141978409753</v>
      </c>
    </row>
    <row r="790" spans="1:3" x14ac:dyDescent="0.3">
      <c r="A790">
        <v>763</v>
      </c>
      <c r="B790">
        <v>0.30779598467819835</v>
      </c>
      <c r="C790">
        <v>-1.3077959846781984</v>
      </c>
    </row>
    <row r="791" spans="1:3" x14ac:dyDescent="0.3">
      <c r="A791">
        <v>764</v>
      </c>
      <c r="B791">
        <v>1.7699460176230699</v>
      </c>
      <c r="C791">
        <v>-2.7699460176230701</v>
      </c>
    </row>
    <row r="792" spans="1:3" x14ac:dyDescent="0.3">
      <c r="A792">
        <v>765</v>
      </c>
      <c r="B792">
        <v>-0.18085707138969515</v>
      </c>
      <c r="C792">
        <v>1.1808570713896951</v>
      </c>
    </row>
    <row r="793" spans="1:3" x14ac:dyDescent="0.3">
      <c r="A793">
        <v>766</v>
      </c>
      <c r="B793">
        <v>0.60307972026770107</v>
      </c>
      <c r="C793">
        <v>4.3969202797322993</v>
      </c>
    </row>
    <row r="794" spans="1:3" x14ac:dyDescent="0.3">
      <c r="A794">
        <v>767</v>
      </c>
      <c r="B794">
        <v>0.33792241246789689</v>
      </c>
      <c r="C794">
        <v>0.66207758753210311</v>
      </c>
    </row>
    <row r="795" spans="1:3" x14ac:dyDescent="0.3">
      <c r="A795">
        <v>768</v>
      </c>
      <c r="B795">
        <v>-0.11488682789359711</v>
      </c>
      <c r="C795">
        <v>5.1148868278935975</v>
      </c>
    </row>
    <row r="796" spans="1:3" x14ac:dyDescent="0.3">
      <c r="A796">
        <v>769</v>
      </c>
      <c r="B796">
        <v>1.0420527997290563</v>
      </c>
      <c r="C796">
        <v>-5.0420527997290563</v>
      </c>
    </row>
    <row r="797" spans="1:3" x14ac:dyDescent="0.3">
      <c r="A797">
        <v>770</v>
      </c>
      <c r="B797">
        <v>2.2596808128280323</v>
      </c>
      <c r="C797">
        <v>-4.2596808128280319</v>
      </c>
    </row>
    <row r="798" spans="1:3" x14ac:dyDescent="0.3">
      <c r="A798">
        <v>771</v>
      </c>
      <c r="B798">
        <v>0.8669702112908233</v>
      </c>
      <c r="C798">
        <v>0.1330297887091767</v>
      </c>
    </row>
    <row r="799" spans="1:3" x14ac:dyDescent="0.3">
      <c r="A799">
        <v>772</v>
      </c>
      <c r="B799">
        <v>-0.40042243066821837</v>
      </c>
      <c r="C799">
        <v>-0.59957756933178163</v>
      </c>
    </row>
    <row r="800" spans="1:3" x14ac:dyDescent="0.3">
      <c r="A800">
        <v>773</v>
      </c>
      <c r="B800">
        <v>-0.43634868801304094</v>
      </c>
      <c r="C800">
        <v>2.4363486880130409</v>
      </c>
    </row>
    <row r="801" spans="1:3" x14ac:dyDescent="0.3">
      <c r="A801">
        <v>774</v>
      </c>
      <c r="B801">
        <v>-0.89983339479808944</v>
      </c>
      <c r="C801">
        <v>1.8998333947980894</v>
      </c>
    </row>
    <row r="802" spans="1:3" x14ac:dyDescent="0.3">
      <c r="A802">
        <v>775</v>
      </c>
      <c r="B802">
        <v>0.7190868377198858</v>
      </c>
      <c r="C802">
        <v>-1.7190868377198858</v>
      </c>
    </row>
    <row r="803" spans="1:3" x14ac:dyDescent="0.3">
      <c r="A803">
        <v>776</v>
      </c>
      <c r="B803">
        <v>-0.15234375217053156</v>
      </c>
      <c r="C803">
        <v>1.1523437521705315</v>
      </c>
    </row>
    <row r="804" spans="1:3" x14ac:dyDescent="0.3">
      <c r="A804">
        <v>777</v>
      </c>
      <c r="B804">
        <v>1.5432570729062347</v>
      </c>
      <c r="C804">
        <v>-0.54325707290623471</v>
      </c>
    </row>
    <row r="805" spans="1:3" x14ac:dyDescent="0.3">
      <c r="A805">
        <v>778</v>
      </c>
      <c r="B805">
        <v>0.24947343001575334</v>
      </c>
      <c r="C805">
        <v>-1.2494734300157533</v>
      </c>
    </row>
    <row r="806" spans="1:3" x14ac:dyDescent="0.3">
      <c r="A806">
        <v>779</v>
      </c>
      <c r="B806">
        <v>0.25001082563678495</v>
      </c>
      <c r="C806">
        <v>-1.250010825636785</v>
      </c>
    </row>
    <row r="807" spans="1:3" x14ac:dyDescent="0.3">
      <c r="A807">
        <v>780</v>
      </c>
      <c r="B807">
        <v>0.80807955975172785</v>
      </c>
      <c r="C807">
        <v>1.1919204402482722</v>
      </c>
    </row>
    <row r="808" spans="1:3" x14ac:dyDescent="0.3">
      <c r="A808">
        <v>781</v>
      </c>
      <c r="B808">
        <v>0.15699779895415933</v>
      </c>
      <c r="C808">
        <v>2.8430022010458407</v>
      </c>
    </row>
    <row r="809" spans="1:3" x14ac:dyDescent="0.3">
      <c r="A809">
        <v>782</v>
      </c>
      <c r="B809">
        <v>0.51046658816698209</v>
      </c>
      <c r="C809">
        <v>-3.5104665881669819</v>
      </c>
    </row>
    <row r="810" spans="1:3" x14ac:dyDescent="0.3">
      <c r="A810">
        <v>783</v>
      </c>
      <c r="B810">
        <v>1.0884630212965474</v>
      </c>
      <c r="C810">
        <v>-5.0884630212965476</v>
      </c>
    </row>
    <row r="811" spans="1:3" x14ac:dyDescent="0.3">
      <c r="A811">
        <v>784</v>
      </c>
      <c r="B811">
        <v>0.991721665992634</v>
      </c>
      <c r="C811">
        <v>2.008278334007366</v>
      </c>
    </row>
    <row r="812" spans="1:3" x14ac:dyDescent="0.3">
      <c r="A812">
        <v>785</v>
      </c>
      <c r="B812">
        <v>-0.34413863347917006</v>
      </c>
      <c r="C812">
        <v>1.3441386334791701</v>
      </c>
    </row>
    <row r="813" spans="1:3" x14ac:dyDescent="0.3">
      <c r="A813">
        <v>786</v>
      </c>
      <c r="B813">
        <v>1.1600401606971937</v>
      </c>
      <c r="C813">
        <v>0.83995983930280627</v>
      </c>
    </row>
    <row r="814" spans="1:3" x14ac:dyDescent="0.3">
      <c r="A814">
        <v>787</v>
      </c>
      <c r="B814">
        <v>1.7071101537894604</v>
      </c>
      <c r="C814">
        <v>2.2928898462105396</v>
      </c>
    </row>
    <row r="815" spans="1:3" x14ac:dyDescent="0.3">
      <c r="A815">
        <v>788</v>
      </c>
      <c r="B815">
        <v>-0.62280044148455449</v>
      </c>
      <c r="C815">
        <v>1.6228004414845545</v>
      </c>
    </row>
    <row r="816" spans="1:3" x14ac:dyDescent="0.3">
      <c r="A816">
        <v>789</v>
      </c>
      <c r="B816">
        <v>0.5160455967624149</v>
      </c>
      <c r="C816">
        <v>0.4839544032375851</v>
      </c>
    </row>
    <row r="817" spans="1:3" x14ac:dyDescent="0.3">
      <c r="A817">
        <v>790</v>
      </c>
      <c r="B817">
        <v>-9.6847642633086761E-2</v>
      </c>
      <c r="C817">
        <v>1.0968476426330867</v>
      </c>
    </row>
    <row r="818" spans="1:3" x14ac:dyDescent="0.3">
      <c r="A818">
        <v>791</v>
      </c>
      <c r="B818">
        <v>0.95606991589862611</v>
      </c>
      <c r="C818">
        <v>4.0439300841013743</v>
      </c>
    </row>
    <row r="819" spans="1:3" x14ac:dyDescent="0.3">
      <c r="A819">
        <v>792</v>
      </c>
      <c r="B819">
        <v>1.2320731608129463</v>
      </c>
      <c r="C819">
        <v>-3.2320731608129463</v>
      </c>
    </row>
    <row r="820" spans="1:3" x14ac:dyDescent="0.3">
      <c r="A820">
        <v>793</v>
      </c>
      <c r="B820">
        <v>1.4871240843515794</v>
      </c>
      <c r="C820">
        <v>0.51287591564842061</v>
      </c>
    </row>
    <row r="821" spans="1:3" x14ac:dyDescent="0.3">
      <c r="A821">
        <v>794</v>
      </c>
      <c r="B821">
        <v>-2.7022127676750017E-2</v>
      </c>
      <c r="C821">
        <v>3.0270221276767502</v>
      </c>
    </row>
    <row r="822" spans="1:3" x14ac:dyDescent="0.3">
      <c r="A822">
        <v>795</v>
      </c>
      <c r="B822">
        <v>1.0700114522482942</v>
      </c>
      <c r="C822">
        <v>-5.070011452248294</v>
      </c>
    </row>
    <row r="823" spans="1:3" x14ac:dyDescent="0.3">
      <c r="A823">
        <v>796</v>
      </c>
      <c r="B823">
        <v>-0.66197902235886963</v>
      </c>
      <c r="C823">
        <v>3.6619790223588695</v>
      </c>
    </row>
    <row r="824" spans="1:3" x14ac:dyDescent="0.3">
      <c r="A824">
        <v>797</v>
      </c>
      <c r="B824">
        <v>1.0224863842417213</v>
      </c>
      <c r="C824">
        <v>2.9775136157582787</v>
      </c>
    </row>
    <row r="825" spans="1:3" x14ac:dyDescent="0.3">
      <c r="A825">
        <v>798</v>
      </c>
      <c r="B825">
        <v>0.91882728604144814</v>
      </c>
      <c r="C825">
        <v>1.0811727139585519</v>
      </c>
    </row>
    <row r="826" spans="1:3" x14ac:dyDescent="0.3">
      <c r="A826">
        <v>799</v>
      </c>
      <c r="B826">
        <v>0.21083224476246973</v>
      </c>
      <c r="C826">
        <v>0.78916775523753024</v>
      </c>
    </row>
    <row r="827" spans="1:3" x14ac:dyDescent="0.3">
      <c r="A827">
        <v>800</v>
      </c>
      <c r="B827">
        <v>-0.76306208982985368</v>
      </c>
      <c r="C827">
        <v>-0.23693791017014632</v>
      </c>
    </row>
    <row r="828" spans="1:3" x14ac:dyDescent="0.3">
      <c r="A828">
        <v>801</v>
      </c>
      <c r="B828">
        <v>-0.50749530704296419</v>
      </c>
      <c r="C828">
        <v>-0.49250469295703581</v>
      </c>
    </row>
    <row r="829" spans="1:3" x14ac:dyDescent="0.3">
      <c r="A829">
        <v>802</v>
      </c>
      <c r="B829">
        <v>-0.69849788982728755</v>
      </c>
      <c r="C829">
        <v>-3.3015021101727124</v>
      </c>
    </row>
    <row r="830" spans="1:3" x14ac:dyDescent="0.3">
      <c r="A830">
        <v>803</v>
      </c>
      <c r="B830">
        <v>-0.49520112917330261</v>
      </c>
      <c r="C830">
        <v>-2.5047988708266975</v>
      </c>
    </row>
    <row r="831" spans="1:3" x14ac:dyDescent="0.3">
      <c r="A831">
        <v>804</v>
      </c>
      <c r="B831">
        <v>-0.58643319766814617</v>
      </c>
      <c r="C831">
        <v>1.5864331976681463</v>
      </c>
    </row>
    <row r="832" spans="1:3" x14ac:dyDescent="0.3">
      <c r="A832">
        <v>805</v>
      </c>
      <c r="B832">
        <v>2.3801683141408385</v>
      </c>
      <c r="C832">
        <v>-1.3801683141408385</v>
      </c>
    </row>
    <row r="833" spans="1:3" x14ac:dyDescent="0.3">
      <c r="A833">
        <v>806</v>
      </c>
      <c r="B833">
        <v>0.44305907757600838</v>
      </c>
      <c r="C833">
        <v>5.5569409224239914</v>
      </c>
    </row>
    <row r="834" spans="1:3" x14ac:dyDescent="0.3">
      <c r="A834">
        <v>807</v>
      </c>
      <c r="B834">
        <v>0.99500599680522062</v>
      </c>
      <c r="C834">
        <v>4.9940031947793839E-3</v>
      </c>
    </row>
    <row r="835" spans="1:3" x14ac:dyDescent="0.3">
      <c r="A835">
        <v>808</v>
      </c>
      <c r="B835">
        <v>0.8432537029873679</v>
      </c>
      <c r="C835">
        <v>0.1567462970126321</v>
      </c>
    </row>
    <row r="836" spans="1:3" x14ac:dyDescent="0.3">
      <c r="A836">
        <v>809</v>
      </c>
      <c r="B836">
        <v>-0.37359222296038969</v>
      </c>
      <c r="C836">
        <v>-0.62640777703961037</v>
      </c>
    </row>
    <row r="837" spans="1:3" x14ac:dyDescent="0.3">
      <c r="A837">
        <v>810</v>
      </c>
      <c r="B837">
        <v>0.69297910425298226</v>
      </c>
      <c r="C837">
        <v>-1.6929791042529823</v>
      </c>
    </row>
    <row r="838" spans="1:3" x14ac:dyDescent="0.3">
      <c r="A838">
        <v>811</v>
      </c>
      <c r="B838">
        <v>-0.88132351292823163</v>
      </c>
      <c r="C838">
        <v>-2.1186764870717685</v>
      </c>
    </row>
    <row r="839" spans="1:3" x14ac:dyDescent="0.3">
      <c r="A839">
        <v>812</v>
      </c>
      <c r="B839">
        <v>-0.32012117367921833</v>
      </c>
      <c r="C839">
        <v>-3.6798788263207816</v>
      </c>
    </row>
    <row r="840" spans="1:3" x14ac:dyDescent="0.3">
      <c r="A840">
        <v>813</v>
      </c>
      <c r="B840">
        <v>0.14271884562385609</v>
      </c>
      <c r="C840">
        <v>3.8572811543761438</v>
      </c>
    </row>
    <row r="841" spans="1:3" x14ac:dyDescent="0.3">
      <c r="A841">
        <v>814</v>
      </c>
      <c r="B841">
        <v>-0.27233683292718097</v>
      </c>
      <c r="C841">
        <v>1.2723368329271809</v>
      </c>
    </row>
    <row r="842" spans="1:3" x14ac:dyDescent="0.3">
      <c r="A842">
        <v>815</v>
      </c>
      <c r="B842">
        <v>1.305402700467015</v>
      </c>
      <c r="C842">
        <v>-2.305402700467015</v>
      </c>
    </row>
    <row r="843" spans="1:3" x14ac:dyDescent="0.3">
      <c r="A843">
        <v>816</v>
      </c>
      <c r="B843">
        <v>0.80898129223545068</v>
      </c>
      <c r="C843">
        <v>2.1910187077645493</v>
      </c>
    </row>
    <row r="844" spans="1:3" x14ac:dyDescent="0.3">
      <c r="A844">
        <v>817</v>
      </c>
      <c r="B844">
        <v>0.93586683508808688</v>
      </c>
      <c r="C844">
        <v>6.4133164911913121E-2</v>
      </c>
    </row>
    <row r="845" spans="1:3" x14ac:dyDescent="0.3">
      <c r="A845">
        <v>818</v>
      </c>
      <c r="B845">
        <v>-6.8174117609340015E-2</v>
      </c>
      <c r="C845">
        <v>1.06817411760934</v>
      </c>
    </row>
    <row r="846" spans="1:3" x14ac:dyDescent="0.3">
      <c r="A846">
        <v>819</v>
      </c>
      <c r="B846">
        <v>1.58243565378055</v>
      </c>
      <c r="C846">
        <v>1.41756434621945</v>
      </c>
    </row>
    <row r="847" spans="1:3" x14ac:dyDescent="0.3">
      <c r="A847">
        <v>820</v>
      </c>
      <c r="B847">
        <v>-0.19904067257644664</v>
      </c>
      <c r="C847">
        <v>-3.8009593274235534</v>
      </c>
    </row>
    <row r="848" spans="1:3" x14ac:dyDescent="0.3">
      <c r="A848">
        <v>821</v>
      </c>
      <c r="B848">
        <v>0.455703448928236</v>
      </c>
      <c r="C848">
        <v>1.5442965510717639</v>
      </c>
    </row>
    <row r="849" spans="1:3" x14ac:dyDescent="0.3">
      <c r="A849">
        <v>822</v>
      </c>
      <c r="B849">
        <v>0.68202139350084079</v>
      </c>
      <c r="C849">
        <v>-1.6820213935008408</v>
      </c>
    </row>
    <row r="850" spans="1:3" x14ac:dyDescent="0.3">
      <c r="A850">
        <v>823</v>
      </c>
      <c r="B850">
        <v>-0.97785546227581699</v>
      </c>
      <c r="C850">
        <v>1.9778554622758171</v>
      </c>
    </row>
    <row r="851" spans="1:3" x14ac:dyDescent="0.3">
      <c r="A851">
        <v>824</v>
      </c>
      <c r="B851">
        <v>-0.19900729327311217</v>
      </c>
      <c r="C851">
        <v>5.1990072932731124</v>
      </c>
    </row>
    <row r="852" spans="1:3" x14ac:dyDescent="0.3">
      <c r="A852">
        <v>825</v>
      </c>
      <c r="B852">
        <v>-1.2976437519105624</v>
      </c>
      <c r="C852">
        <v>-1.7023562480894376</v>
      </c>
    </row>
    <row r="853" spans="1:3" x14ac:dyDescent="0.3">
      <c r="A853">
        <v>826</v>
      </c>
      <c r="B853">
        <v>-1.6187118561371392</v>
      </c>
      <c r="C853">
        <v>-1.3812881438628608</v>
      </c>
    </row>
    <row r="854" spans="1:3" x14ac:dyDescent="0.3">
      <c r="A854">
        <v>827</v>
      </c>
      <c r="B854">
        <v>1.3153811000560622E-2</v>
      </c>
      <c r="C854">
        <v>0.98684618899943932</v>
      </c>
    </row>
    <row r="855" spans="1:3" x14ac:dyDescent="0.3">
      <c r="A855">
        <v>828</v>
      </c>
      <c r="B855">
        <v>0.39656428721110221</v>
      </c>
      <c r="C855">
        <v>2.6034357127888978</v>
      </c>
    </row>
    <row r="856" spans="1:3" x14ac:dyDescent="0.3">
      <c r="A856">
        <v>829</v>
      </c>
      <c r="B856">
        <v>1.7576382196456672</v>
      </c>
      <c r="C856">
        <v>-2.757638219645667</v>
      </c>
    </row>
    <row r="857" spans="1:3" x14ac:dyDescent="0.3">
      <c r="A857">
        <v>830</v>
      </c>
      <c r="B857">
        <v>4.5662973877298563E-2</v>
      </c>
      <c r="C857">
        <v>-5.0456629738772989</v>
      </c>
    </row>
    <row r="858" spans="1:3" x14ac:dyDescent="0.3">
      <c r="A858">
        <v>831</v>
      </c>
      <c r="B858">
        <v>0.17114451928232988</v>
      </c>
      <c r="C858">
        <v>-4.17114451928233</v>
      </c>
    </row>
    <row r="859" spans="1:3" x14ac:dyDescent="0.3">
      <c r="A859">
        <v>832</v>
      </c>
      <c r="B859">
        <v>0.64575063895035756</v>
      </c>
      <c r="C859">
        <v>-2.6457506389503576</v>
      </c>
    </row>
    <row r="860" spans="1:3" x14ac:dyDescent="0.3">
      <c r="A860">
        <v>833</v>
      </c>
      <c r="B860">
        <v>2.4439014491378929E-2</v>
      </c>
      <c r="C860">
        <v>2.9755609855086211</v>
      </c>
    </row>
    <row r="861" spans="1:3" x14ac:dyDescent="0.3">
      <c r="A861">
        <v>834</v>
      </c>
      <c r="B861">
        <v>7.8025660040422773E-2</v>
      </c>
      <c r="C861">
        <v>-2.0780256600404226</v>
      </c>
    </row>
    <row r="862" spans="1:3" x14ac:dyDescent="0.3">
      <c r="A862">
        <v>835</v>
      </c>
      <c r="B862">
        <v>0.3413771720790319</v>
      </c>
      <c r="C862">
        <v>5.6586228279209685</v>
      </c>
    </row>
    <row r="863" spans="1:3" x14ac:dyDescent="0.3">
      <c r="A863">
        <v>836</v>
      </c>
      <c r="B863">
        <v>-0.31526818691026925</v>
      </c>
      <c r="C863">
        <v>1.3152681869102691</v>
      </c>
    </row>
    <row r="864" spans="1:3" x14ac:dyDescent="0.3">
      <c r="A864">
        <v>837</v>
      </c>
      <c r="B864">
        <v>-0.82797988502328868</v>
      </c>
      <c r="C864">
        <v>1.8279798850232887</v>
      </c>
    </row>
    <row r="865" spans="1:3" x14ac:dyDescent="0.3">
      <c r="A865">
        <v>838</v>
      </c>
      <c r="B865">
        <v>-0.78512031070512245</v>
      </c>
      <c r="C865">
        <v>-2.2148796892948774</v>
      </c>
    </row>
    <row r="866" spans="1:3" x14ac:dyDescent="0.3">
      <c r="A866">
        <v>839</v>
      </c>
      <c r="B866">
        <v>-0.14921864288692571</v>
      </c>
      <c r="C866">
        <v>-0.85078135711307423</v>
      </c>
    </row>
    <row r="867" spans="1:3" x14ac:dyDescent="0.3">
      <c r="A867">
        <v>840</v>
      </c>
      <c r="B867">
        <v>0.61031842712968354</v>
      </c>
      <c r="C867">
        <v>0.38968157287031646</v>
      </c>
    </row>
    <row r="868" spans="1:3" x14ac:dyDescent="0.3">
      <c r="A868">
        <v>841</v>
      </c>
      <c r="B868">
        <v>1.9535220955042845</v>
      </c>
      <c r="C868">
        <v>-2.9535220955042845</v>
      </c>
    </row>
    <row r="869" spans="1:3" x14ac:dyDescent="0.3">
      <c r="A869">
        <v>842</v>
      </c>
      <c r="B869">
        <v>1.6040781047652206</v>
      </c>
      <c r="C869">
        <v>1.3959218952347794</v>
      </c>
    </row>
    <row r="870" spans="1:3" x14ac:dyDescent="0.3">
      <c r="A870">
        <v>843</v>
      </c>
      <c r="B870">
        <v>-1.4322431243387159</v>
      </c>
      <c r="C870">
        <v>5.4322431243387159</v>
      </c>
    </row>
    <row r="871" spans="1:3" x14ac:dyDescent="0.3">
      <c r="A871">
        <v>844</v>
      </c>
      <c r="B871">
        <v>-0.61139548273319111</v>
      </c>
      <c r="C871">
        <v>-0.38860451726680889</v>
      </c>
    </row>
    <row r="872" spans="1:3" x14ac:dyDescent="0.3">
      <c r="A872">
        <v>845</v>
      </c>
      <c r="B872">
        <v>2.2550365299037631</v>
      </c>
      <c r="C872">
        <v>2.7449634700962369</v>
      </c>
    </row>
    <row r="873" spans="1:3" x14ac:dyDescent="0.3">
      <c r="A873">
        <v>846</v>
      </c>
      <c r="B873">
        <v>0.88594556052734275</v>
      </c>
      <c r="C873">
        <v>-3.8859455605273427</v>
      </c>
    </row>
    <row r="874" spans="1:3" x14ac:dyDescent="0.3">
      <c r="A874">
        <v>847</v>
      </c>
      <c r="B874">
        <v>0.67532648331044476</v>
      </c>
      <c r="C874">
        <v>2.3246735166895554</v>
      </c>
    </row>
    <row r="875" spans="1:3" x14ac:dyDescent="0.3">
      <c r="A875">
        <v>848</v>
      </c>
      <c r="B875">
        <v>-0.2426660834805584</v>
      </c>
      <c r="C875">
        <v>-0.7573339165194416</v>
      </c>
    </row>
    <row r="876" spans="1:3" x14ac:dyDescent="0.3">
      <c r="A876">
        <v>849</v>
      </c>
      <c r="B876">
        <v>1.0145209028596227</v>
      </c>
      <c r="C876">
        <v>-3.0145209028596227</v>
      </c>
    </row>
    <row r="877" spans="1:3" x14ac:dyDescent="0.3">
      <c r="A877">
        <v>850</v>
      </c>
      <c r="B877">
        <v>2.8029084613769212E-2</v>
      </c>
      <c r="C877">
        <v>0.97197091538623082</v>
      </c>
    </row>
    <row r="878" spans="1:3" x14ac:dyDescent="0.3">
      <c r="A878">
        <v>851</v>
      </c>
      <c r="B878">
        <v>0.23373546815964277</v>
      </c>
      <c r="C878">
        <v>-5.2337354681596429</v>
      </c>
    </row>
    <row r="879" spans="1:3" x14ac:dyDescent="0.3">
      <c r="A879">
        <v>852</v>
      </c>
      <c r="B879">
        <v>-1.6111672931189189</v>
      </c>
      <c r="C879">
        <v>0.61116729311891893</v>
      </c>
    </row>
    <row r="880" spans="1:3" x14ac:dyDescent="0.3">
      <c r="A880">
        <v>853</v>
      </c>
      <c r="B880">
        <v>0.5252631376375515</v>
      </c>
      <c r="C880">
        <v>-1.5252631376375514</v>
      </c>
    </row>
    <row r="881" spans="1:3" x14ac:dyDescent="0.3">
      <c r="A881">
        <v>854</v>
      </c>
      <c r="B881">
        <v>-0.42010888011020525</v>
      </c>
      <c r="C881">
        <v>-0.57989111988979469</v>
      </c>
    </row>
    <row r="882" spans="1:3" x14ac:dyDescent="0.3">
      <c r="A882">
        <v>855</v>
      </c>
      <c r="B882">
        <v>0.29472790333116344</v>
      </c>
      <c r="C882">
        <v>3.7052720966688364</v>
      </c>
    </row>
    <row r="883" spans="1:3" x14ac:dyDescent="0.3">
      <c r="A883">
        <v>856</v>
      </c>
      <c r="B883">
        <v>0.70100668337698202</v>
      </c>
      <c r="C883">
        <v>-1.7010066833769821</v>
      </c>
    </row>
    <row r="884" spans="1:3" x14ac:dyDescent="0.3">
      <c r="A884">
        <v>857</v>
      </c>
      <c r="B884">
        <v>-0.89056943983283188</v>
      </c>
      <c r="C884">
        <v>-1.1094305601671681</v>
      </c>
    </row>
    <row r="885" spans="1:3" x14ac:dyDescent="0.3">
      <c r="A885">
        <v>858</v>
      </c>
      <c r="B885">
        <v>-0.76794906031326915</v>
      </c>
      <c r="C885">
        <v>4.7679490603132688</v>
      </c>
    </row>
    <row r="886" spans="1:3" x14ac:dyDescent="0.3">
      <c r="A886">
        <v>859</v>
      </c>
      <c r="B886">
        <v>0.2435670566379671</v>
      </c>
      <c r="C886">
        <v>0.75643294336203293</v>
      </c>
    </row>
    <row r="887" spans="1:3" x14ac:dyDescent="0.3">
      <c r="A887">
        <v>860</v>
      </c>
      <c r="B887">
        <v>-0.59138566994935782</v>
      </c>
      <c r="C887">
        <v>-0.40861433005064218</v>
      </c>
    </row>
    <row r="888" spans="1:3" x14ac:dyDescent="0.3">
      <c r="A888">
        <v>861</v>
      </c>
      <c r="B888">
        <v>-0.96369444067914944</v>
      </c>
      <c r="C888">
        <v>-3.0363055593208506</v>
      </c>
    </row>
    <row r="889" spans="1:3" x14ac:dyDescent="0.3">
      <c r="A889">
        <v>862</v>
      </c>
      <c r="B889">
        <v>-0.7496638509532394</v>
      </c>
      <c r="C889">
        <v>1.7496638509532394</v>
      </c>
    </row>
    <row r="890" spans="1:3" x14ac:dyDescent="0.3">
      <c r="A890">
        <v>863</v>
      </c>
      <c r="B890">
        <v>1.0119598197900788</v>
      </c>
      <c r="C890">
        <v>-2.0119598197900785</v>
      </c>
    </row>
    <row r="891" spans="1:3" x14ac:dyDescent="0.3">
      <c r="A891">
        <v>864</v>
      </c>
      <c r="B891">
        <v>-0.28402439551125064</v>
      </c>
      <c r="C891">
        <v>-0.71597560448874931</v>
      </c>
    </row>
    <row r="892" spans="1:3" x14ac:dyDescent="0.3">
      <c r="A892">
        <v>865</v>
      </c>
      <c r="B892">
        <v>1.890686231670675</v>
      </c>
      <c r="C892">
        <v>1.109313768329325</v>
      </c>
    </row>
    <row r="893" spans="1:3" x14ac:dyDescent="0.3">
      <c r="A893">
        <v>866</v>
      </c>
      <c r="B893">
        <v>-0.62387801704375356</v>
      </c>
      <c r="C893">
        <v>-1.3761219829562465</v>
      </c>
    </row>
    <row r="894" spans="1:3" x14ac:dyDescent="0.3">
      <c r="A894">
        <v>867</v>
      </c>
      <c r="B894">
        <v>1.7381275374189771</v>
      </c>
      <c r="C894">
        <v>2.2618724625810227</v>
      </c>
    </row>
    <row r="895" spans="1:3" x14ac:dyDescent="0.3">
      <c r="A895">
        <v>868</v>
      </c>
      <c r="B895">
        <v>-1.2585300880960804</v>
      </c>
      <c r="C895">
        <v>3.2585300880960801</v>
      </c>
    </row>
    <row r="896" spans="1:3" x14ac:dyDescent="0.3">
      <c r="A896">
        <v>869</v>
      </c>
      <c r="B896">
        <v>0.34690246572967454</v>
      </c>
      <c r="C896">
        <v>-3.3469024657296744</v>
      </c>
    </row>
    <row r="897" spans="1:3" x14ac:dyDescent="0.3">
      <c r="A897">
        <v>870</v>
      </c>
      <c r="B897">
        <v>-1.1059309981389998</v>
      </c>
      <c r="C897">
        <v>-3.8940690018610002</v>
      </c>
    </row>
    <row r="898" spans="1:3" x14ac:dyDescent="0.3">
      <c r="A898">
        <v>871</v>
      </c>
      <c r="B898">
        <v>0.89022156800104346</v>
      </c>
      <c r="C898">
        <v>3.1097784319989565</v>
      </c>
    </row>
    <row r="899" spans="1:3" x14ac:dyDescent="0.3">
      <c r="A899">
        <v>872</v>
      </c>
      <c r="B899">
        <v>-0.84055116374298</v>
      </c>
      <c r="C899">
        <v>2.8405511637429801</v>
      </c>
    </row>
    <row r="900" spans="1:3" x14ac:dyDescent="0.3">
      <c r="A900">
        <v>873</v>
      </c>
      <c r="B900">
        <v>1.659995430917824</v>
      </c>
      <c r="C900">
        <v>-0.65999543091782398</v>
      </c>
    </row>
    <row r="901" spans="1:3" x14ac:dyDescent="0.3">
      <c r="A901">
        <v>874</v>
      </c>
      <c r="B901">
        <v>-0.57710612118209204</v>
      </c>
      <c r="C901">
        <v>-2.422893878817908</v>
      </c>
    </row>
    <row r="902" spans="1:3" x14ac:dyDescent="0.3">
      <c r="A902">
        <v>875</v>
      </c>
      <c r="B902">
        <v>-1.5917792673564528</v>
      </c>
      <c r="C902">
        <v>-1.4082207326435472</v>
      </c>
    </row>
    <row r="903" spans="1:3" x14ac:dyDescent="0.3">
      <c r="A903">
        <v>876</v>
      </c>
      <c r="B903">
        <v>0.15434633458668234</v>
      </c>
      <c r="C903">
        <v>-1.1543463345866822</v>
      </c>
    </row>
    <row r="904" spans="1:3" x14ac:dyDescent="0.3">
      <c r="A904">
        <v>877</v>
      </c>
      <c r="B904">
        <v>-0.41430723623444599</v>
      </c>
      <c r="C904">
        <v>1.414307236234446</v>
      </c>
    </row>
    <row r="905" spans="1:3" x14ac:dyDescent="0.3">
      <c r="A905">
        <v>878</v>
      </c>
      <c r="B905">
        <v>0.28428931547436193</v>
      </c>
      <c r="C905">
        <v>0.71571068452563802</v>
      </c>
    </row>
    <row r="906" spans="1:3" x14ac:dyDescent="0.3">
      <c r="A906">
        <v>879</v>
      </c>
      <c r="B906">
        <v>0.94185071696475708</v>
      </c>
      <c r="C906">
        <v>-1.941850716964757</v>
      </c>
    </row>
    <row r="907" spans="1:3" x14ac:dyDescent="0.3">
      <c r="A907">
        <v>880</v>
      </c>
      <c r="B907">
        <v>1.5031302787201686</v>
      </c>
      <c r="C907">
        <v>2.4968697212798316</v>
      </c>
    </row>
    <row r="908" spans="1:3" x14ac:dyDescent="0.3">
      <c r="A908">
        <v>881</v>
      </c>
      <c r="B908">
        <v>0.85570849105615432</v>
      </c>
      <c r="C908">
        <v>2.1442915089438457</v>
      </c>
    </row>
    <row r="909" spans="1:3" x14ac:dyDescent="0.3">
      <c r="A909">
        <v>882</v>
      </c>
      <c r="B909">
        <v>-0.51071101947372177</v>
      </c>
      <c r="C909">
        <v>1.5107110194737219</v>
      </c>
    </row>
    <row r="910" spans="1:3" x14ac:dyDescent="0.3">
      <c r="A910">
        <v>883</v>
      </c>
      <c r="B910">
        <v>2.0286143445673819</v>
      </c>
      <c r="C910">
        <v>-5.0286143445673819</v>
      </c>
    </row>
    <row r="911" spans="1:3" x14ac:dyDescent="0.3">
      <c r="A911">
        <v>884</v>
      </c>
      <c r="B911">
        <v>1.294882290510424</v>
      </c>
      <c r="C911">
        <v>-0.29488229051042403</v>
      </c>
    </row>
    <row r="912" spans="1:3" x14ac:dyDescent="0.3">
      <c r="A912">
        <v>885</v>
      </c>
      <c r="B912">
        <v>-0.36374658458333009</v>
      </c>
      <c r="C912">
        <v>4.3637465845833301</v>
      </c>
    </row>
    <row r="913" spans="1:3" x14ac:dyDescent="0.3">
      <c r="A913">
        <v>886</v>
      </c>
      <c r="B913">
        <v>-0.30358062432619959</v>
      </c>
      <c r="C913">
        <v>-2.6964193756738002</v>
      </c>
    </row>
    <row r="914" spans="1:3" x14ac:dyDescent="0.3">
      <c r="A914">
        <v>887</v>
      </c>
      <c r="B914">
        <v>0.72913788651858813</v>
      </c>
      <c r="C914">
        <v>1.270862113481412</v>
      </c>
    </row>
    <row r="915" spans="1:3" x14ac:dyDescent="0.3">
      <c r="A915">
        <v>888</v>
      </c>
      <c r="B915">
        <v>-0.55662012860141896</v>
      </c>
      <c r="C915">
        <v>-1.443379871398581</v>
      </c>
    </row>
    <row r="916" spans="1:3" x14ac:dyDescent="0.3">
      <c r="A916">
        <v>889</v>
      </c>
      <c r="B916">
        <v>-0.80930737234396144</v>
      </c>
      <c r="C916">
        <v>-2.1906926276560386</v>
      </c>
    </row>
    <row r="917" spans="1:3" x14ac:dyDescent="0.3">
      <c r="A917">
        <v>890</v>
      </c>
      <c r="B917">
        <v>1.9049054306045441</v>
      </c>
      <c r="C917">
        <v>2.0950945693954557</v>
      </c>
    </row>
    <row r="918" spans="1:3" x14ac:dyDescent="0.3">
      <c r="A918">
        <v>891</v>
      </c>
      <c r="B918">
        <v>0.39481914964209813</v>
      </c>
      <c r="C918">
        <v>3.6051808503579017</v>
      </c>
    </row>
    <row r="919" spans="1:3" x14ac:dyDescent="0.3">
      <c r="A919">
        <v>892</v>
      </c>
      <c r="B919">
        <v>0.52061885471328229</v>
      </c>
      <c r="C919">
        <v>0.47938114528671771</v>
      </c>
    </row>
    <row r="920" spans="1:3" x14ac:dyDescent="0.3">
      <c r="A920">
        <v>893</v>
      </c>
      <c r="B920">
        <v>0.63319985466378492</v>
      </c>
      <c r="C920">
        <v>0.36680014533621508</v>
      </c>
    </row>
    <row r="921" spans="1:3" x14ac:dyDescent="0.3">
      <c r="A921">
        <v>894</v>
      </c>
      <c r="B921">
        <v>-1.445260342890323</v>
      </c>
      <c r="C921">
        <v>3.445260342890323</v>
      </c>
    </row>
    <row r="922" spans="1:3" x14ac:dyDescent="0.3">
      <c r="A922">
        <v>895</v>
      </c>
      <c r="B922">
        <v>0.11831995175108694</v>
      </c>
      <c r="C922">
        <v>0.88168004824891311</v>
      </c>
    </row>
    <row r="923" spans="1:3" x14ac:dyDescent="0.3">
      <c r="A923">
        <v>896</v>
      </c>
      <c r="B923">
        <v>0.50270265552676141</v>
      </c>
      <c r="C923">
        <v>0.49729734447323859</v>
      </c>
    </row>
    <row r="924" spans="1:3" x14ac:dyDescent="0.3">
      <c r="A924">
        <v>897</v>
      </c>
      <c r="B924">
        <v>0.45254665136030908</v>
      </c>
      <c r="C924">
        <v>1.5474533486396909</v>
      </c>
    </row>
    <row r="925" spans="1:3" x14ac:dyDescent="0.3">
      <c r="A925">
        <v>898</v>
      </c>
      <c r="B925">
        <v>0.2565998982409845</v>
      </c>
      <c r="C925">
        <v>4.7434001017590157</v>
      </c>
    </row>
    <row r="926" spans="1:3" x14ac:dyDescent="0.3">
      <c r="A926">
        <v>899</v>
      </c>
      <c r="B926">
        <v>1.8236148567004933</v>
      </c>
      <c r="C926">
        <v>0.17638514329950672</v>
      </c>
    </row>
    <row r="927" spans="1:3" x14ac:dyDescent="0.3">
      <c r="A927">
        <v>900</v>
      </c>
      <c r="B927">
        <v>0.50798614721212987</v>
      </c>
      <c r="C927">
        <v>-1.5079861472121299</v>
      </c>
    </row>
    <row r="928" spans="1:3" x14ac:dyDescent="0.3">
      <c r="A928">
        <v>901</v>
      </c>
      <c r="B928">
        <v>2.1774767527664891</v>
      </c>
      <c r="C928">
        <v>-1.1774767527664891</v>
      </c>
    </row>
    <row r="929" spans="1:3" x14ac:dyDescent="0.3">
      <c r="A929">
        <v>902</v>
      </c>
      <c r="B929">
        <v>0.39340748964317535</v>
      </c>
      <c r="C929">
        <v>-3.3934074896431752</v>
      </c>
    </row>
    <row r="930" spans="1:3" x14ac:dyDescent="0.3">
      <c r="A930">
        <v>903</v>
      </c>
      <c r="B930">
        <v>0.29001663803736721</v>
      </c>
      <c r="C930">
        <v>-2.2900166380373674</v>
      </c>
    </row>
    <row r="931" spans="1:3" x14ac:dyDescent="0.3">
      <c r="A931">
        <v>904</v>
      </c>
      <c r="B931">
        <v>-1.0321399096833377</v>
      </c>
      <c r="C931">
        <v>5.0321399096833375</v>
      </c>
    </row>
    <row r="932" spans="1:3" x14ac:dyDescent="0.3">
      <c r="A932">
        <v>905</v>
      </c>
      <c r="B932">
        <v>-0.76436500750795289</v>
      </c>
      <c r="C932">
        <v>-2.2356349924920469</v>
      </c>
    </row>
    <row r="933" spans="1:3" x14ac:dyDescent="0.3">
      <c r="A933">
        <v>906</v>
      </c>
      <c r="B933">
        <v>1.0386575197613355</v>
      </c>
      <c r="C933">
        <v>1.9613424802386645</v>
      </c>
    </row>
    <row r="934" spans="1:3" x14ac:dyDescent="0.3">
      <c r="A934">
        <v>907</v>
      </c>
      <c r="B934">
        <v>-1.3214882655382802</v>
      </c>
      <c r="C934">
        <v>2.3214882655382802</v>
      </c>
    </row>
    <row r="935" spans="1:3" x14ac:dyDescent="0.3">
      <c r="A935">
        <v>908</v>
      </c>
      <c r="B935">
        <v>1.173043501272534</v>
      </c>
      <c r="C935">
        <v>0.82695649872746602</v>
      </c>
    </row>
    <row r="936" spans="1:3" x14ac:dyDescent="0.3">
      <c r="A936">
        <v>909</v>
      </c>
      <c r="B936">
        <v>-0.11203922991488849</v>
      </c>
      <c r="C936">
        <v>1.1120392299148885</v>
      </c>
    </row>
    <row r="937" spans="1:3" x14ac:dyDescent="0.3">
      <c r="A937">
        <v>910</v>
      </c>
      <c r="B937">
        <v>1.8304336959893586</v>
      </c>
      <c r="C937">
        <v>-4.8304336959893588</v>
      </c>
    </row>
    <row r="938" spans="1:3" x14ac:dyDescent="0.3">
      <c r="A938">
        <v>911</v>
      </c>
      <c r="B938">
        <v>0.45874786245470917</v>
      </c>
      <c r="C938">
        <v>0.54125213754529078</v>
      </c>
    </row>
    <row r="939" spans="1:3" x14ac:dyDescent="0.3">
      <c r="A939">
        <v>912</v>
      </c>
      <c r="B939">
        <v>1.9004437994529546</v>
      </c>
      <c r="C939">
        <v>3.0995562005470454</v>
      </c>
    </row>
    <row r="940" spans="1:3" x14ac:dyDescent="0.3">
      <c r="A940">
        <v>913</v>
      </c>
      <c r="B940">
        <v>0.37144649210683434</v>
      </c>
      <c r="C940">
        <v>-2.3714464921068341</v>
      </c>
    </row>
    <row r="941" spans="1:3" x14ac:dyDescent="0.3">
      <c r="A941">
        <v>914</v>
      </c>
      <c r="B941">
        <v>-0.34345764152081243</v>
      </c>
      <c r="C941">
        <v>-2.6565423584791876</v>
      </c>
    </row>
    <row r="942" spans="1:3" x14ac:dyDescent="0.3">
      <c r="A942">
        <v>915</v>
      </c>
      <c r="B942">
        <v>1.9657784807337724</v>
      </c>
      <c r="C942">
        <v>-2.9657784807337721</v>
      </c>
    </row>
    <row r="943" spans="1:3" x14ac:dyDescent="0.3">
      <c r="A943">
        <v>916</v>
      </c>
      <c r="B943">
        <v>0.13956204805592926</v>
      </c>
      <c r="C943">
        <v>0.8604379519440708</v>
      </c>
    </row>
    <row r="944" spans="1:3" x14ac:dyDescent="0.3">
      <c r="A944">
        <v>917</v>
      </c>
      <c r="B944">
        <v>-1.0516594308992218</v>
      </c>
      <c r="C944">
        <v>-0.94834056910077824</v>
      </c>
    </row>
    <row r="945" spans="1:3" x14ac:dyDescent="0.3">
      <c r="A945">
        <v>918</v>
      </c>
      <c r="B945">
        <v>-0.70711630446113027</v>
      </c>
      <c r="C945">
        <v>3.7071163044611302</v>
      </c>
    </row>
    <row r="946" spans="1:3" x14ac:dyDescent="0.3">
      <c r="A946">
        <v>919</v>
      </c>
      <c r="B946">
        <v>0.3031384033328513</v>
      </c>
      <c r="C946">
        <v>0.69686159666714875</v>
      </c>
    </row>
    <row r="947" spans="1:3" x14ac:dyDescent="0.3">
      <c r="A947">
        <v>920</v>
      </c>
      <c r="B947">
        <v>-0.31424660127805998</v>
      </c>
      <c r="C947">
        <v>-4.68575339872194</v>
      </c>
    </row>
    <row r="948" spans="1:3" x14ac:dyDescent="0.3">
      <c r="A948">
        <v>921</v>
      </c>
      <c r="B948">
        <v>-0.96159914032600757</v>
      </c>
      <c r="C948">
        <v>-3.8400859673992427E-2</v>
      </c>
    </row>
    <row r="949" spans="1:3" x14ac:dyDescent="0.3">
      <c r="A949">
        <v>922</v>
      </c>
      <c r="B949">
        <v>-0.56996306983707234</v>
      </c>
      <c r="C949">
        <v>-3.4300369301629274</v>
      </c>
    </row>
    <row r="950" spans="1:3" x14ac:dyDescent="0.3">
      <c r="A950">
        <v>923</v>
      </c>
      <c r="B950">
        <v>5.454538672477012E-2</v>
      </c>
      <c r="C950">
        <v>-1.0545453867247701</v>
      </c>
    </row>
    <row r="951" spans="1:3" x14ac:dyDescent="0.3">
      <c r="A951">
        <v>924</v>
      </c>
      <c r="B951">
        <v>0.60106269900055342</v>
      </c>
      <c r="C951">
        <v>-1.6010626990005534</v>
      </c>
    </row>
    <row r="952" spans="1:3" x14ac:dyDescent="0.3">
      <c r="A952">
        <v>925</v>
      </c>
      <c r="B952">
        <v>0.92682506414570931</v>
      </c>
      <c r="C952">
        <v>7.317493585429069E-2</v>
      </c>
    </row>
    <row r="953" spans="1:3" x14ac:dyDescent="0.3">
      <c r="A953">
        <v>926</v>
      </c>
      <c r="B953">
        <v>1.4809866595132826</v>
      </c>
      <c r="C953">
        <v>-3.4809866595132828</v>
      </c>
    </row>
    <row r="954" spans="1:3" x14ac:dyDescent="0.3">
      <c r="A954">
        <v>927</v>
      </c>
      <c r="B954">
        <v>0.92168512811098036</v>
      </c>
      <c r="C954">
        <v>3.0783148718890194</v>
      </c>
    </row>
    <row r="955" spans="1:3" x14ac:dyDescent="0.3">
      <c r="A955">
        <v>928</v>
      </c>
      <c r="B955">
        <v>0.87809565231408837</v>
      </c>
      <c r="C955">
        <v>-2.8780956523140881</v>
      </c>
    </row>
    <row r="956" spans="1:3" x14ac:dyDescent="0.3">
      <c r="A956">
        <v>929</v>
      </c>
      <c r="B956">
        <v>-9.8461999715286005E-3</v>
      </c>
      <c r="C956">
        <v>-0.99015380002847142</v>
      </c>
    </row>
    <row r="957" spans="1:3" x14ac:dyDescent="0.3">
      <c r="A957">
        <v>930</v>
      </c>
      <c r="B957">
        <v>0.76333476432793157</v>
      </c>
      <c r="C957">
        <v>-3.7633347643279316</v>
      </c>
    </row>
    <row r="958" spans="1:3" x14ac:dyDescent="0.3">
      <c r="A958">
        <v>931</v>
      </c>
      <c r="B958">
        <v>0.73388904317235348</v>
      </c>
      <c r="C958">
        <v>0.26611095682764652</v>
      </c>
    </row>
    <row r="959" spans="1:3" x14ac:dyDescent="0.3">
      <c r="A959">
        <v>932</v>
      </c>
      <c r="B959">
        <v>-8.0983154553779746E-2</v>
      </c>
      <c r="C959">
        <v>-3.9190168454462202</v>
      </c>
    </row>
    <row r="960" spans="1:3" x14ac:dyDescent="0.3">
      <c r="A960">
        <v>933</v>
      </c>
      <c r="B960">
        <v>2.1382981718921736</v>
      </c>
      <c r="C960">
        <v>-3.1382981718921736</v>
      </c>
    </row>
    <row r="961" spans="1:3" x14ac:dyDescent="0.3">
      <c r="A961">
        <v>934</v>
      </c>
      <c r="B961">
        <v>-1.6218332700707794</v>
      </c>
      <c r="C961">
        <v>2.6218332700707796</v>
      </c>
    </row>
    <row r="962" spans="1:3" x14ac:dyDescent="0.3">
      <c r="A962">
        <v>935</v>
      </c>
      <c r="B962">
        <v>0.93146934706997853</v>
      </c>
      <c r="C962">
        <v>2.0685306529300216</v>
      </c>
    </row>
    <row r="963" spans="1:3" x14ac:dyDescent="0.3">
      <c r="A963">
        <v>936</v>
      </c>
      <c r="B963">
        <v>-0.47438032704176702</v>
      </c>
      <c r="C963">
        <v>-2.525619672958233</v>
      </c>
    </row>
    <row r="964" spans="1:3" x14ac:dyDescent="0.3">
      <c r="A964">
        <v>937</v>
      </c>
      <c r="B964">
        <v>-0.50749530704296419</v>
      </c>
      <c r="C964">
        <v>-2.492504692957036</v>
      </c>
    </row>
    <row r="965" spans="1:3" x14ac:dyDescent="0.3">
      <c r="A965">
        <v>938</v>
      </c>
      <c r="B965">
        <v>1.282147844538563</v>
      </c>
      <c r="C965">
        <v>5.7178521554614372</v>
      </c>
    </row>
    <row r="966" spans="1:3" x14ac:dyDescent="0.3">
      <c r="A966">
        <v>939</v>
      </c>
      <c r="B966">
        <v>0.3283711384439158</v>
      </c>
      <c r="C966">
        <v>-1.3283711384439159</v>
      </c>
    </row>
    <row r="967" spans="1:3" x14ac:dyDescent="0.3">
      <c r="A967">
        <v>940</v>
      </c>
      <c r="B967">
        <v>-0.3431866913017087</v>
      </c>
      <c r="C967">
        <v>-0.65681330869829124</v>
      </c>
    </row>
    <row r="968" spans="1:3" x14ac:dyDescent="0.3">
      <c r="A968">
        <v>941</v>
      </c>
      <c r="B968">
        <v>-1.457001558684953</v>
      </c>
      <c r="C968">
        <v>-0.54299844131504704</v>
      </c>
    </row>
    <row r="969" spans="1:3" x14ac:dyDescent="0.3">
      <c r="A969">
        <v>942</v>
      </c>
      <c r="B969">
        <v>2.5302596454501391E-2</v>
      </c>
      <c r="C969">
        <v>-1.0253025964545013</v>
      </c>
    </row>
    <row r="970" spans="1:3" x14ac:dyDescent="0.3">
      <c r="A970">
        <v>943</v>
      </c>
      <c r="B970">
        <v>-0.48616699309656197</v>
      </c>
      <c r="C970">
        <v>3.4861669930965622</v>
      </c>
    </row>
    <row r="971" spans="1:3" x14ac:dyDescent="0.3">
      <c r="A971">
        <v>944</v>
      </c>
      <c r="B971">
        <v>-0.32797021745081278</v>
      </c>
      <c r="C971">
        <v>-3.6720297825491874</v>
      </c>
    </row>
    <row r="972" spans="1:3" x14ac:dyDescent="0.3">
      <c r="A972">
        <v>945</v>
      </c>
      <c r="B972">
        <v>9.1284758799332733E-2</v>
      </c>
      <c r="C972">
        <v>2.9087152412006674</v>
      </c>
    </row>
    <row r="973" spans="1:3" x14ac:dyDescent="0.3">
      <c r="A973">
        <v>946</v>
      </c>
      <c r="B973">
        <v>1.4638727276413592</v>
      </c>
      <c r="C973">
        <v>-0.46387272764135923</v>
      </c>
    </row>
    <row r="974" spans="1:3" x14ac:dyDescent="0.3">
      <c r="A974">
        <v>947</v>
      </c>
      <c r="B974">
        <v>0.24399924161571748</v>
      </c>
      <c r="C974">
        <v>2.7560007583842827</v>
      </c>
    </row>
    <row r="975" spans="1:3" x14ac:dyDescent="0.3">
      <c r="A975">
        <v>948</v>
      </c>
      <c r="B975">
        <v>9.2696584608404575E-2</v>
      </c>
      <c r="C975">
        <v>3.9073034153915955</v>
      </c>
    </row>
    <row r="976" spans="1:3" x14ac:dyDescent="0.3">
      <c r="A976">
        <v>949</v>
      </c>
      <c r="B976">
        <v>-0.29956139321826925</v>
      </c>
      <c r="C976">
        <v>-3.7004386067817308</v>
      </c>
    </row>
    <row r="977" spans="1:3" x14ac:dyDescent="0.3">
      <c r="A977">
        <v>950</v>
      </c>
      <c r="B977">
        <v>0.48137031641076855</v>
      </c>
      <c r="C977">
        <v>-4.4813703164107688</v>
      </c>
    </row>
    <row r="978" spans="1:3" x14ac:dyDescent="0.3">
      <c r="A978">
        <v>951</v>
      </c>
      <c r="B978">
        <v>-7.8703173633814613E-2</v>
      </c>
      <c r="C978">
        <v>2.0787031736338144</v>
      </c>
    </row>
    <row r="979" spans="1:3" x14ac:dyDescent="0.3">
      <c r="A979">
        <v>952</v>
      </c>
      <c r="B979">
        <v>0.24521344303676995</v>
      </c>
      <c r="C979">
        <v>2.7547865569632299</v>
      </c>
    </row>
    <row r="980" spans="1:3" x14ac:dyDescent="0.3">
      <c r="A980">
        <v>953</v>
      </c>
      <c r="B980">
        <v>1.1445699804835034</v>
      </c>
      <c r="C980">
        <v>-2.1445699804835034</v>
      </c>
    </row>
    <row r="981" spans="1:3" x14ac:dyDescent="0.3">
      <c r="A981">
        <v>954</v>
      </c>
      <c r="B981">
        <v>-0.67877720705451716</v>
      </c>
      <c r="C981">
        <v>-0.32122279294548284</v>
      </c>
    </row>
    <row r="982" spans="1:3" x14ac:dyDescent="0.3">
      <c r="A982">
        <v>955</v>
      </c>
      <c r="B982">
        <v>0.2467003829653753</v>
      </c>
      <c r="C982">
        <v>3.7532996170346249</v>
      </c>
    </row>
    <row r="983" spans="1:3" x14ac:dyDescent="0.3">
      <c r="A983">
        <v>956</v>
      </c>
      <c r="B983">
        <v>0.57036399083017553</v>
      </c>
      <c r="C983">
        <v>2.4296360091698244</v>
      </c>
    </row>
    <row r="984" spans="1:3" x14ac:dyDescent="0.3">
      <c r="A984">
        <v>957</v>
      </c>
      <c r="B984">
        <v>1.022320470061896</v>
      </c>
      <c r="C984">
        <v>-3.0223204700618957</v>
      </c>
    </row>
    <row r="985" spans="1:3" x14ac:dyDescent="0.3">
      <c r="A985">
        <v>958</v>
      </c>
      <c r="B985">
        <v>-1.3438345611149214</v>
      </c>
      <c r="C985">
        <v>0.34383456111492139</v>
      </c>
    </row>
    <row r="986" spans="1:3" x14ac:dyDescent="0.3">
      <c r="A986">
        <v>959</v>
      </c>
      <c r="B986">
        <v>0.27832907545329755</v>
      </c>
      <c r="C986">
        <v>0.72167092454670245</v>
      </c>
    </row>
    <row r="987" spans="1:3" x14ac:dyDescent="0.3">
      <c r="A987">
        <v>960</v>
      </c>
      <c r="B987">
        <v>6.1015784428230357E-2</v>
      </c>
      <c r="C987">
        <v>-2.0610157844282302</v>
      </c>
    </row>
    <row r="988" spans="1:3" x14ac:dyDescent="0.3">
      <c r="A988">
        <v>961</v>
      </c>
      <c r="B988">
        <v>0.2467003829653753</v>
      </c>
      <c r="C988">
        <v>4.7532996170346244</v>
      </c>
    </row>
    <row r="989" spans="1:3" x14ac:dyDescent="0.3">
      <c r="A989">
        <v>962</v>
      </c>
      <c r="B989">
        <v>0.34259033737778499</v>
      </c>
      <c r="C989">
        <v>-2.3425903373777848</v>
      </c>
    </row>
    <row r="990" spans="1:3" x14ac:dyDescent="0.3">
      <c r="A990">
        <v>963</v>
      </c>
      <c r="B990">
        <v>-0.48475716115221451</v>
      </c>
      <c r="C990">
        <v>-1.5152428388477854</v>
      </c>
    </row>
    <row r="991" spans="1:3" x14ac:dyDescent="0.3">
      <c r="A991">
        <v>964</v>
      </c>
      <c r="B991">
        <v>-0.15764898124241994</v>
      </c>
      <c r="C991">
        <v>-2.8423510187575802</v>
      </c>
    </row>
    <row r="992" spans="1:3" x14ac:dyDescent="0.3">
      <c r="A992">
        <v>965</v>
      </c>
      <c r="B992">
        <v>9.1002011042582404E-2</v>
      </c>
      <c r="C992">
        <v>-1.0910020110425824</v>
      </c>
    </row>
    <row r="993" spans="1:3" x14ac:dyDescent="0.3">
      <c r="A993">
        <v>966</v>
      </c>
      <c r="B993">
        <v>-0.94690302106276825</v>
      </c>
      <c r="C993">
        <v>-5.3096978937231754E-2</v>
      </c>
    </row>
    <row r="994" spans="1:3" x14ac:dyDescent="0.3">
      <c r="A994">
        <v>967</v>
      </c>
      <c r="B994">
        <v>0.12898592870294734</v>
      </c>
      <c r="C994">
        <v>-2.1289859287029476</v>
      </c>
    </row>
    <row r="995" spans="1:3" x14ac:dyDescent="0.3">
      <c r="A995">
        <v>968</v>
      </c>
      <c r="B995">
        <v>1.7003430208884169</v>
      </c>
      <c r="C995">
        <v>0.29965697911158307</v>
      </c>
    </row>
    <row r="996" spans="1:3" x14ac:dyDescent="0.3">
      <c r="A996">
        <v>969</v>
      </c>
      <c r="B996">
        <v>-1.6739459946778779E-2</v>
      </c>
      <c r="C996">
        <v>3.0167394599467787</v>
      </c>
    </row>
    <row r="997" spans="1:3" x14ac:dyDescent="0.3">
      <c r="A997">
        <v>970</v>
      </c>
      <c r="B997">
        <v>-0.80364825380871552</v>
      </c>
      <c r="C997">
        <v>-0.19635174619128448</v>
      </c>
    </row>
    <row r="998" spans="1:3" x14ac:dyDescent="0.3">
      <c r="A998">
        <v>971</v>
      </c>
      <c r="B998">
        <v>0.18266420044112316</v>
      </c>
      <c r="C998">
        <v>0.81733579955887681</v>
      </c>
    </row>
    <row r="999" spans="1:3" x14ac:dyDescent="0.3">
      <c r="A999">
        <v>972</v>
      </c>
      <c r="B999">
        <v>1.740846800029286</v>
      </c>
      <c r="C999">
        <v>4.2591531999707142</v>
      </c>
    </row>
    <row r="1000" spans="1:3" x14ac:dyDescent="0.3">
      <c r="A1000">
        <v>973</v>
      </c>
      <c r="B1000">
        <v>-0.68179681400718284</v>
      </c>
      <c r="C1000">
        <v>-0.31820318599281716</v>
      </c>
    </row>
    <row r="1001" spans="1:3" x14ac:dyDescent="0.3">
      <c r="A1001">
        <v>974</v>
      </c>
      <c r="B1001">
        <v>-1.5367548291962796</v>
      </c>
      <c r="C1001">
        <v>-1.4632451708037204</v>
      </c>
    </row>
    <row r="1002" spans="1:3" x14ac:dyDescent="0.3">
      <c r="A1002">
        <v>975</v>
      </c>
      <c r="B1002">
        <v>-0.51486353338560575</v>
      </c>
      <c r="C1002">
        <v>-0.48513646661439425</v>
      </c>
    </row>
    <row r="1003" spans="1:3" x14ac:dyDescent="0.3">
      <c r="A1003">
        <v>976</v>
      </c>
      <c r="B1003">
        <v>0.8647527110784351</v>
      </c>
      <c r="C1003">
        <v>-1.864752711078435</v>
      </c>
    </row>
    <row r="1004" spans="1:3" x14ac:dyDescent="0.3">
      <c r="A1004">
        <v>977</v>
      </c>
      <c r="B1004">
        <v>1.5745369492896486</v>
      </c>
      <c r="C1004">
        <v>-0.5745369492896486</v>
      </c>
    </row>
    <row r="1005" spans="1:3" x14ac:dyDescent="0.3">
      <c r="A1005">
        <v>978</v>
      </c>
      <c r="B1005">
        <v>0.95485212496422811</v>
      </c>
      <c r="C1005">
        <v>-2.9548521249642281</v>
      </c>
    </row>
    <row r="1006" spans="1:3" x14ac:dyDescent="0.3">
      <c r="A1006">
        <v>979</v>
      </c>
      <c r="B1006">
        <v>-0.35687968027985667</v>
      </c>
      <c r="C1006">
        <v>-2.6431203197201434</v>
      </c>
    </row>
    <row r="1007" spans="1:3" x14ac:dyDescent="0.3">
      <c r="A1007">
        <v>980</v>
      </c>
      <c r="B1007">
        <v>0.26711338776914056</v>
      </c>
      <c r="C1007">
        <v>-1.2671133877691405</v>
      </c>
    </row>
    <row r="1008" spans="1:3" x14ac:dyDescent="0.3">
      <c r="A1008">
        <v>981</v>
      </c>
      <c r="B1008">
        <v>-0.22791138633929714</v>
      </c>
      <c r="C1008">
        <v>-0.7720886136607028</v>
      </c>
    </row>
    <row r="1009" spans="1:3" x14ac:dyDescent="0.3">
      <c r="A1009">
        <v>982</v>
      </c>
      <c r="B1009">
        <v>-6.4483974699945379E-2</v>
      </c>
      <c r="C1009">
        <v>1.0644839746999453</v>
      </c>
    </row>
    <row r="1010" spans="1:3" x14ac:dyDescent="0.3">
      <c r="A1010">
        <v>983</v>
      </c>
      <c r="B1010">
        <v>-1.0876185052253986</v>
      </c>
      <c r="C1010">
        <v>-3.9123814947746016</v>
      </c>
    </row>
    <row r="1011" spans="1:3" x14ac:dyDescent="0.3">
      <c r="A1011">
        <v>984</v>
      </c>
      <c r="B1011">
        <v>-1.2553732905281536</v>
      </c>
      <c r="C1011">
        <v>-0.74462670947184639</v>
      </c>
    </row>
    <row r="1012" spans="1:3" x14ac:dyDescent="0.3">
      <c r="A1012">
        <v>985</v>
      </c>
      <c r="B1012">
        <v>0.34344230809428006</v>
      </c>
      <c r="C1012">
        <v>2.6565576919057201</v>
      </c>
    </row>
    <row r="1013" spans="1:3" x14ac:dyDescent="0.3">
      <c r="A1013">
        <v>986</v>
      </c>
      <c r="B1013">
        <v>0.12434164577867812</v>
      </c>
      <c r="C1013">
        <v>0.87565835422132188</v>
      </c>
    </row>
    <row r="1014" spans="1:3" x14ac:dyDescent="0.3">
      <c r="A1014">
        <v>987</v>
      </c>
      <c r="B1014">
        <v>1.0730742478718427</v>
      </c>
      <c r="C1014">
        <v>0.92692575212815731</v>
      </c>
    </row>
    <row r="1015" spans="1:3" x14ac:dyDescent="0.3">
      <c r="A1015">
        <v>988</v>
      </c>
      <c r="B1015">
        <v>-0.36054323555512846</v>
      </c>
      <c r="C1015">
        <v>2.3605432355551286</v>
      </c>
    </row>
    <row r="1016" spans="1:3" x14ac:dyDescent="0.3">
      <c r="A1016">
        <v>989</v>
      </c>
      <c r="B1016">
        <v>-0.11474438876926532</v>
      </c>
      <c r="C1016">
        <v>-2.8852556112307348</v>
      </c>
    </row>
    <row r="1017" spans="1:3" x14ac:dyDescent="0.3">
      <c r="A1017">
        <v>990</v>
      </c>
      <c r="B1017">
        <v>-0.6197449374350722</v>
      </c>
      <c r="C1017">
        <v>-1.3802550625649279</v>
      </c>
    </row>
    <row r="1018" spans="1:3" x14ac:dyDescent="0.3">
      <c r="A1018">
        <v>991</v>
      </c>
      <c r="B1018">
        <v>0.28071722141477201</v>
      </c>
      <c r="C1018">
        <v>3.719282778585228</v>
      </c>
    </row>
    <row r="1019" spans="1:3" x14ac:dyDescent="0.3">
      <c r="A1019">
        <v>992</v>
      </c>
      <c r="B1019">
        <v>0.54414634108267546</v>
      </c>
      <c r="C1019">
        <v>2.4558536589173245</v>
      </c>
    </row>
    <row r="1020" spans="1:3" x14ac:dyDescent="0.3">
      <c r="A1020">
        <v>993</v>
      </c>
      <c r="B1020">
        <v>0.87506693163200699</v>
      </c>
      <c r="C1020">
        <v>1.124933068367993</v>
      </c>
    </row>
    <row r="1021" spans="1:3" x14ac:dyDescent="0.3">
      <c r="A1021">
        <v>994</v>
      </c>
      <c r="B1021">
        <v>0.80807955975172785</v>
      </c>
      <c r="C1021">
        <v>2.1919204402482722</v>
      </c>
    </row>
    <row r="1022" spans="1:3" x14ac:dyDescent="0.3">
      <c r="A1022">
        <v>995</v>
      </c>
      <c r="B1022">
        <v>1.0046865807983665</v>
      </c>
      <c r="C1022">
        <v>1.9953134192016335</v>
      </c>
    </row>
    <row r="1023" spans="1:3" x14ac:dyDescent="0.3">
      <c r="A1023">
        <v>996</v>
      </c>
      <c r="B1023">
        <v>-0.53982870898503776</v>
      </c>
      <c r="C1023">
        <v>-4.4601712910149622</v>
      </c>
    </row>
    <row r="1024" spans="1:3" x14ac:dyDescent="0.3">
      <c r="A1024">
        <v>997</v>
      </c>
      <c r="B1024">
        <v>-0.79496381157721463</v>
      </c>
      <c r="C1024">
        <v>3.7949638115772144</v>
      </c>
    </row>
    <row r="1025" spans="1:3" x14ac:dyDescent="0.3">
      <c r="A1025">
        <v>998</v>
      </c>
      <c r="B1025">
        <v>-0.12289292290465877</v>
      </c>
      <c r="C1025">
        <v>2.1228929229046587</v>
      </c>
    </row>
    <row r="1026" spans="1:3" x14ac:dyDescent="0.3">
      <c r="A1026">
        <v>999</v>
      </c>
      <c r="B1026">
        <v>-1.1459410598878437</v>
      </c>
      <c r="C1026">
        <v>0.14594105988784367</v>
      </c>
    </row>
    <row r="1027" spans="1:3" x14ac:dyDescent="0.3">
      <c r="A1027">
        <v>1000</v>
      </c>
      <c r="B1027">
        <v>0.40388049670169313</v>
      </c>
      <c r="C1027">
        <v>5.5961195032983069</v>
      </c>
    </row>
    <row r="1028" spans="1:3" x14ac:dyDescent="0.3">
      <c r="A1028">
        <v>1001</v>
      </c>
      <c r="B1028">
        <v>0.48477993129371283</v>
      </c>
      <c r="C1028">
        <v>-1.4847799312937129</v>
      </c>
    </row>
    <row r="1029" spans="1:3" x14ac:dyDescent="0.3">
      <c r="A1029">
        <v>1002</v>
      </c>
      <c r="B1029">
        <v>5.3965231394680756E-2</v>
      </c>
      <c r="C1029">
        <v>1.9460347686053192</v>
      </c>
    </row>
    <row r="1030" spans="1:3" x14ac:dyDescent="0.3">
      <c r="A1030">
        <v>1003</v>
      </c>
      <c r="B1030">
        <v>1.8548658954305661</v>
      </c>
      <c r="C1030">
        <v>-0.85486589543056613</v>
      </c>
    </row>
    <row r="1031" spans="1:3" x14ac:dyDescent="0.3">
      <c r="A1031">
        <v>1004</v>
      </c>
      <c r="B1031">
        <v>-0.76748642144159307</v>
      </c>
      <c r="C1031">
        <v>-0.23251357855840693</v>
      </c>
    </row>
    <row r="1032" spans="1:3" x14ac:dyDescent="0.3">
      <c r="A1032">
        <v>1005</v>
      </c>
      <c r="B1032">
        <v>-0.52363393952821147</v>
      </c>
      <c r="C1032">
        <v>5.5236339395282119</v>
      </c>
    </row>
    <row r="1033" spans="1:3" x14ac:dyDescent="0.3">
      <c r="A1033">
        <v>1006</v>
      </c>
      <c r="B1033">
        <v>1.0519568483827846</v>
      </c>
      <c r="C1033">
        <v>-2.0519568483827846</v>
      </c>
    </row>
    <row r="1034" spans="1:3" x14ac:dyDescent="0.3">
      <c r="A1034">
        <v>1007</v>
      </c>
      <c r="B1034">
        <v>0.69211790292682596</v>
      </c>
      <c r="C1034">
        <v>1.3078820970731742</v>
      </c>
    </row>
    <row r="1035" spans="1:3" x14ac:dyDescent="0.3">
      <c r="A1035">
        <v>1008</v>
      </c>
      <c r="B1035">
        <v>3.0551593878036298E-2</v>
      </c>
      <c r="C1035">
        <v>0.9694484061219637</v>
      </c>
    </row>
    <row r="1036" spans="1:3" x14ac:dyDescent="0.3">
      <c r="A1036">
        <v>1009</v>
      </c>
      <c r="B1036">
        <v>1.4234268391863474</v>
      </c>
      <c r="C1036">
        <v>-2.4234268391863472</v>
      </c>
    </row>
    <row r="1037" spans="1:3" x14ac:dyDescent="0.3">
      <c r="A1037">
        <v>1010</v>
      </c>
      <c r="B1037">
        <v>-0.11488682789359711</v>
      </c>
      <c r="C1037">
        <v>4.1148868278935975</v>
      </c>
    </row>
    <row r="1038" spans="1:3" x14ac:dyDescent="0.3">
      <c r="A1038">
        <v>1011</v>
      </c>
      <c r="B1038">
        <v>1.6646397138420932</v>
      </c>
      <c r="C1038">
        <v>4.3353602861579068</v>
      </c>
    </row>
    <row r="1039" spans="1:3" x14ac:dyDescent="0.3">
      <c r="A1039">
        <v>1012</v>
      </c>
      <c r="B1039">
        <v>0.16300938297522682</v>
      </c>
      <c r="C1039">
        <v>0.83699061702477318</v>
      </c>
    </row>
    <row r="1040" spans="1:3" x14ac:dyDescent="0.3">
      <c r="A1040">
        <v>1013</v>
      </c>
      <c r="B1040">
        <v>0.48721523145676193</v>
      </c>
      <c r="C1040">
        <v>-1.4872152314567619</v>
      </c>
    </row>
    <row r="1041" spans="1:3" x14ac:dyDescent="0.3">
      <c r="A1041">
        <v>1014</v>
      </c>
      <c r="B1041">
        <v>-1.3632545927244106</v>
      </c>
      <c r="C1041">
        <v>0.36325459272441063</v>
      </c>
    </row>
    <row r="1042" spans="1:3" x14ac:dyDescent="0.3">
      <c r="A1042">
        <v>1015</v>
      </c>
      <c r="B1042">
        <v>9.2364883319250302E-2</v>
      </c>
      <c r="C1042">
        <v>-1.0923648833192503</v>
      </c>
    </row>
    <row r="1043" spans="1:3" x14ac:dyDescent="0.3">
      <c r="A1043">
        <v>1016</v>
      </c>
      <c r="B1043">
        <v>0.61823862670577479</v>
      </c>
      <c r="C1043">
        <v>0.38176137329422521</v>
      </c>
    </row>
    <row r="1044" spans="1:3" x14ac:dyDescent="0.3">
      <c r="A1044">
        <v>1017</v>
      </c>
      <c r="B1044">
        <v>1.475560290225429</v>
      </c>
      <c r="C1044">
        <v>-0.47556029022542901</v>
      </c>
    </row>
    <row r="1045" spans="1:3" x14ac:dyDescent="0.3">
      <c r="A1045">
        <v>1018</v>
      </c>
      <c r="B1045">
        <v>1.8386780539250362</v>
      </c>
      <c r="C1045">
        <v>1.1613219460749638</v>
      </c>
    </row>
    <row r="1046" spans="1:3" x14ac:dyDescent="0.3">
      <c r="A1046">
        <v>1019</v>
      </c>
      <c r="B1046">
        <v>0.95198731352896182</v>
      </c>
      <c r="C1046">
        <v>2.0480126864710382</v>
      </c>
    </row>
    <row r="1047" spans="1:3" x14ac:dyDescent="0.3">
      <c r="A1047">
        <v>1020</v>
      </c>
      <c r="B1047">
        <v>0.84564751474164779</v>
      </c>
      <c r="C1047">
        <v>0.15435248525835221</v>
      </c>
    </row>
    <row r="1048" spans="1:3" x14ac:dyDescent="0.3">
      <c r="A1048">
        <v>1021</v>
      </c>
      <c r="B1048">
        <v>1.3432756355660909</v>
      </c>
      <c r="C1048">
        <v>-0.34327563556609086</v>
      </c>
    </row>
    <row r="1049" spans="1:3" x14ac:dyDescent="0.3">
      <c r="A1049">
        <v>1022</v>
      </c>
      <c r="B1049">
        <v>0.44728091626689898</v>
      </c>
      <c r="C1049">
        <v>-2.4472809162668989</v>
      </c>
    </row>
    <row r="1050" spans="1:3" x14ac:dyDescent="0.3">
      <c r="A1050">
        <v>1023</v>
      </c>
      <c r="B1050">
        <v>-0.32797021745081278</v>
      </c>
      <c r="C1050">
        <v>3.3279702174508126</v>
      </c>
    </row>
    <row r="1051" spans="1:3" x14ac:dyDescent="0.3">
      <c r="A1051">
        <v>1024</v>
      </c>
      <c r="B1051">
        <v>0.89886703940474144</v>
      </c>
      <c r="C1051">
        <v>-1.8988670394047413</v>
      </c>
    </row>
    <row r="1052" spans="1:3" x14ac:dyDescent="0.3">
      <c r="A1052">
        <v>1025</v>
      </c>
      <c r="B1052">
        <v>-0.85585949381390936</v>
      </c>
      <c r="C1052">
        <v>-5.1441405061860905</v>
      </c>
    </row>
    <row r="1053" spans="1:3" x14ac:dyDescent="0.3">
      <c r="A1053">
        <v>1026</v>
      </c>
      <c r="B1053">
        <v>1.1898416859681815</v>
      </c>
      <c r="C1053">
        <v>-0.18984168596818152</v>
      </c>
    </row>
    <row r="1054" spans="1:3" x14ac:dyDescent="0.3">
      <c r="A1054">
        <v>1027</v>
      </c>
      <c r="B1054">
        <v>0.33221488569832813</v>
      </c>
      <c r="C1054">
        <v>-3.332214885698328</v>
      </c>
    </row>
    <row r="1055" spans="1:3" x14ac:dyDescent="0.3">
      <c r="A1055">
        <v>1028</v>
      </c>
      <c r="B1055">
        <v>-1.2580359158716146</v>
      </c>
      <c r="C1055">
        <v>0.25803591587161456</v>
      </c>
    </row>
    <row r="1056" spans="1:3" x14ac:dyDescent="0.3">
      <c r="A1056">
        <v>1029</v>
      </c>
      <c r="B1056">
        <v>0.29001663803736721</v>
      </c>
      <c r="C1056">
        <v>-1.2900166380373672</v>
      </c>
    </row>
    <row r="1057" spans="1:3" x14ac:dyDescent="0.3">
      <c r="A1057">
        <v>1030</v>
      </c>
      <c r="B1057">
        <v>0.6220650101438423</v>
      </c>
      <c r="C1057">
        <v>-1.6220650101438423</v>
      </c>
    </row>
    <row r="1058" spans="1:3" x14ac:dyDescent="0.3">
      <c r="A1058">
        <v>1031</v>
      </c>
      <c r="B1058">
        <v>0.69510262139616563</v>
      </c>
      <c r="C1058">
        <v>1.3048973786038345</v>
      </c>
    </row>
    <row r="1059" spans="1:3" x14ac:dyDescent="0.3">
      <c r="A1059">
        <v>1032</v>
      </c>
      <c r="B1059">
        <v>-0.11402357033830818</v>
      </c>
      <c r="C1059">
        <v>-0.88597642966169188</v>
      </c>
    </row>
    <row r="1060" spans="1:3" x14ac:dyDescent="0.3">
      <c r="A1060">
        <v>1033</v>
      </c>
      <c r="B1060">
        <v>-0.64970822461180289</v>
      </c>
      <c r="C1060">
        <v>-0.35029177538819711</v>
      </c>
    </row>
    <row r="1061" spans="1:3" x14ac:dyDescent="0.3">
      <c r="A1061">
        <v>1034</v>
      </c>
      <c r="B1061">
        <v>1.4564426331361227</v>
      </c>
      <c r="C1061">
        <v>-3.4564426331361227</v>
      </c>
    </row>
    <row r="1062" spans="1:3" x14ac:dyDescent="0.3">
      <c r="A1062">
        <v>1035</v>
      </c>
      <c r="B1062">
        <v>1.7630869193594232</v>
      </c>
      <c r="C1062">
        <v>-0.76308691935942319</v>
      </c>
    </row>
    <row r="1063" spans="1:3" x14ac:dyDescent="0.3">
      <c r="A1063">
        <v>1036</v>
      </c>
      <c r="B1063">
        <v>1.9306877330752392</v>
      </c>
      <c r="C1063">
        <v>-0.93068773307523922</v>
      </c>
    </row>
    <row r="1064" spans="1:3" x14ac:dyDescent="0.3">
      <c r="A1064">
        <v>1037</v>
      </c>
      <c r="B1064">
        <v>-0.59327921297449171</v>
      </c>
      <c r="C1064">
        <v>-0.40672078702550829</v>
      </c>
    </row>
    <row r="1065" spans="1:3" x14ac:dyDescent="0.3">
      <c r="A1065">
        <v>1038</v>
      </c>
      <c r="B1065">
        <v>0.12383080210091157</v>
      </c>
      <c r="C1065">
        <v>-4.1238308021009118</v>
      </c>
    </row>
    <row r="1066" spans="1:3" x14ac:dyDescent="0.3">
      <c r="A1066">
        <v>1039</v>
      </c>
      <c r="B1066">
        <v>-0.58011306112467254</v>
      </c>
      <c r="C1066">
        <v>-2.4198869388753277</v>
      </c>
    </row>
    <row r="1067" spans="1:3" x14ac:dyDescent="0.3">
      <c r="A1067">
        <v>1040</v>
      </c>
      <c r="B1067">
        <v>1.5798555195756108</v>
      </c>
      <c r="C1067">
        <v>-0.57985551957561077</v>
      </c>
    </row>
    <row r="1068" spans="1:3" x14ac:dyDescent="0.3">
      <c r="A1068">
        <v>1041</v>
      </c>
      <c r="B1068">
        <v>0.39941907366424284</v>
      </c>
      <c r="C1068">
        <v>-1.3994190736642429</v>
      </c>
    </row>
    <row r="1069" spans="1:3" x14ac:dyDescent="0.3">
      <c r="A1069">
        <v>1042</v>
      </c>
      <c r="B1069">
        <v>0.66198354207479115</v>
      </c>
      <c r="C1069">
        <v>-1.661983542074791</v>
      </c>
    </row>
    <row r="1070" spans="1:3" x14ac:dyDescent="0.3">
      <c r="A1070">
        <v>1043</v>
      </c>
      <c r="B1070">
        <v>-1.4215771473868557</v>
      </c>
      <c r="C1070">
        <v>-0.5784228526131443</v>
      </c>
    </row>
    <row r="1071" spans="1:3" x14ac:dyDescent="0.3">
      <c r="A1071">
        <v>1044</v>
      </c>
      <c r="B1071">
        <v>0.63503004632215598</v>
      </c>
      <c r="C1071">
        <v>-4.6350300463221563</v>
      </c>
    </row>
    <row r="1072" spans="1:3" x14ac:dyDescent="0.3">
      <c r="A1072">
        <v>1045</v>
      </c>
      <c r="B1072">
        <v>0.87865777387489297</v>
      </c>
      <c r="C1072">
        <v>3.1213422261251069</v>
      </c>
    </row>
    <row r="1073" spans="1:3" x14ac:dyDescent="0.3">
      <c r="A1073">
        <v>1046</v>
      </c>
      <c r="B1073">
        <v>-0.39105587952422577</v>
      </c>
      <c r="C1073">
        <v>-0.60894412047577418</v>
      </c>
    </row>
    <row r="1074" spans="1:3" x14ac:dyDescent="0.3">
      <c r="A1074">
        <v>1047</v>
      </c>
      <c r="B1074">
        <v>-0.82842605005440584</v>
      </c>
      <c r="C1074">
        <v>-2.1715739499455942</v>
      </c>
    </row>
    <row r="1075" spans="1:3" x14ac:dyDescent="0.3">
      <c r="A1075">
        <v>1048</v>
      </c>
      <c r="B1075">
        <v>1.4860539660458882</v>
      </c>
      <c r="C1075">
        <v>0.51394603395411176</v>
      </c>
    </row>
    <row r="1076" spans="1:3" x14ac:dyDescent="0.3">
      <c r="A1076">
        <v>1049</v>
      </c>
      <c r="B1076">
        <v>0.16371520400079556</v>
      </c>
      <c r="C1076">
        <v>2.8362847959992044</v>
      </c>
    </row>
    <row r="1077" spans="1:3" x14ac:dyDescent="0.3">
      <c r="A1077">
        <v>1050</v>
      </c>
      <c r="B1077">
        <v>0.12666259178489694</v>
      </c>
      <c r="C1077">
        <v>2.8733374082151029</v>
      </c>
    </row>
    <row r="1078" spans="1:3" x14ac:dyDescent="0.3">
      <c r="A1078">
        <v>1051</v>
      </c>
      <c r="B1078">
        <v>-0.97703738191480272</v>
      </c>
      <c r="C1078">
        <v>-2.2962618085197284E-2</v>
      </c>
    </row>
    <row r="1079" spans="1:3" x14ac:dyDescent="0.3">
      <c r="A1079">
        <v>1052</v>
      </c>
      <c r="B1079">
        <v>-0.58643319766814617</v>
      </c>
      <c r="C1079">
        <v>1.5864331976681463</v>
      </c>
    </row>
    <row r="1080" spans="1:3" x14ac:dyDescent="0.3">
      <c r="A1080">
        <v>1053</v>
      </c>
      <c r="B1080">
        <v>0.23982958935492873</v>
      </c>
      <c r="C1080">
        <v>3.7601704106450713</v>
      </c>
    </row>
    <row r="1081" spans="1:3" x14ac:dyDescent="0.3">
      <c r="A1081">
        <v>1054</v>
      </c>
      <c r="B1081">
        <v>-1.5402398461023297</v>
      </c>
      <c r="C1081">
        <v>3.5402398461023297</v>
      </c>
    </row>
    <row r="1082" spans="1:3" x14ac:dyDescent="0.3">
      <c r="A1082">
        <v>1055</v>
      </c>
      <c r="B1082">
        <v>0.15823200099991555</v>
      </c>
      <c r="C1082">
        <v>2.8417679990000844</v>
      </c>
    </row>
    <row r="1083" spans="1:3" x14ac:dyDescent="0.3">
      <c r="A1083">
        <v>1056</v>
      </c>
      <c r="B1083">
        <v>-0.14003939281095867</v>
      </c>
      <c r="C1083">
        <v>1.1400393928109587</v>
      </c>
    </row>
    <row r="1084" spans="1:3" x14ac:dyDescent="0.3">
      <c r="A1084">
        <v>1057</v>
      </c>
      <c r="B1084">
        <v>-0.72432364940915739</v>
      </c>
      <c r="C1084">
        <v>-1.2756763505908426</v>
      </c>
    </row>
    <row r="1085" spans="1:3" x14ac:dyDescent="0.3">
      <c r="A1085">
        <v>1058</v>
      </c>
      <c r="B1085">
        <v>0.12238612035070784</v>
      </c>
      <c r="C1085">
        <v>-1.1223861203507077</v>
      </c>
    </row>
    <row r="1086" spans="1:3" x14ac:dyDescent="0.3">
      <c r="A1086">
        <v>1059</v>
      </c>
      <c r="B1086">
        <v>-1.390333355987837</v>
      </c>
      <c r="C1086">
        <v>-2.609666644012163</v>
      </c>
    </row>
    <row r="1087" spans="1:3" x14ac:dyDescent="0.3">
      <c r="A1087">
        <v>1060</v>
      </c>
      <c r="B1087">
        <v>-0.39105587952422577</v>
      </c>
      <c r="C1087">
        <v>-2.6089441204757744</v>
      </c>
    </row>
    <row r="1088" spans="1:3" x14ac:dyDescent="0.3">
      <c r="A1088">
        <v>1061</v>
      </c>
      <c r="B1088">
        <v>1.0056949646253401</v>
      </c>
      <c r="C1088">
        <v>-2.0056949646253401</v>
      </c>
    </row>
    <row r="1089" spans="1:3" x14ac:dyDescent="0.3">
      <c r="A1089">
        <v>1062</v>
      </c>
      <c r="B1089">
        <v>-0.34345764152081243</v>
      </c>
      <c r="C1089">
        <v>1.3434576415208124</v>
      </c>
    </row>
    <row r="1090" spans="1:3" x14ac:dyDescent="0.3">
      <c r="A1090">
        <v>1063</v>
      </c>
      <c r="B1090">
        <v>0.36024049278992759</v>
      </c>
      <c r="C1090">
        <v>1.6397595072100724</v>
      </c>
    </row>
    <row r="1091" spans="1:3" x14ac:dyDescent="0.3">
      <c r="A1091">
        <v>1064</v>
      </c>
      <c r="B1091">
        <v>-2.1072980899980616</v>
      </c>
      <c r="C1091">
        <v>5.1072980899980616</v>
      </c>
    </row>
    <row r="1092" spans="1:3" x14ac:dyDescent="0.3">
      <c r="A1092">
        <v>1065</v>
      </c>
      <c r="B1092">
        <v>0.90488694341533282</v>
      </c>
      <c r="C1092">
        <v>2.0951130565846672</v>
      </c>
    </row>
    <row r="1093" spans="1:3" x14ac:dyDescent="0.3">
      <c r="A1093">
        <v>1066</v>
      </c>
      <c r="B1093">
        <v>0.4376099620013274</v>
      </c>
      <c r="C1093">
        <v>2.5623900379986724</v>
      </c>
    </row>
    <row r="1094" spans="1:3" x14ac:dyDescent="0.3">
      <c r="A1094">
        <v>1067</v>
      </c>
      <c r="B1094">
        <v>0.49618665527207462</v>
      </c>
      <c r="C1094">
        <v>-3.4961866552720746</v>
      </c>
    </row>
    <row r="1095" spans="1:3" x14ac:dyDescent="0.3">
      <c r="A1095">
        <v>1068</v>
      </c>
      <c r="B1095">
        <v>0.58480602870559628</v>
      </c>
      <c r="C1095">
        <v>0.41519397129440372</v>
      </c>
    </row>
    <row r="1096" spans="1:3" x14ac:dyDescent="0.3">
      <c r="A1096">
        <v>1069</v>
      </c>
      <c r="B1096">
        <v>0.88887548790940207</v>
      </c>
      <c r="C1096">
        <v>1.1111245120905979</v>
      </c>
    </row>
    <row r="1097" spans="1:3" x14ac:dyDescent="0.3">
      <c r="A1097">
        <v>1070</v>
      </c>
      <c r="B1097">
        <v>-0.85096197099013393</v>
      </c>
      <c r="C1097">
        <v>-1.1490380290098661</v>
      </c>
    </row>
    <row r="1098" spans="1:3" x14ac:dyDescent="0.3">
      <c r="A1098">
        <v>1071</v>
      </c>
      <c r="B1098">
        <v>1.4269436253256884</v>
      </c>
      <c r="C1098">
        <v>-3.4269436253256886</v>
      </c>
    </row>
    <row r="1099" spans="1:3" x14ac:dyDescent="0.3">
      <c r="A1099">
        <v>1072</v>
      </c>
      <c r="B1099">
        <v>0.39120700227752536</v>
      </c>
      <c r="C1099">
        <v>-1.3912070022775254</v>
      </c>
    </row>
    <row r="1100" spans="1:3" x14ac:dyDescent="0.3">
      <c r="A1100">
        <v>1073</v>
      </c>
      <c r="B1100">
        <v>-0.88645829788317121</v>
      </c>
      <c r="C1100">
        <v>3.8864582978831712</v>
      </c>
    </row>
    <row r="1101" spans="1:3" x14ac:dyDescent="0.3">
      <c r="A1101">
        <v>1074</v>
      </c>
      <c r="B1101">
        <v>-1.2014109619882667</v>
      </c>
      <c r="C1101">
        <v>-1.7985890380117333</v>
      </c>
    </row>
    <row r="1102" spans="1:3" x14ac:dyDescent="0.3">
      <c r="A1102">
        <v>1075</v>
      </c>
      <c r="B1102">
        <v>-0.28104330152328266</v>
      </c>
      <c r="C1102">
        <v>-2.7189566984767173</v>
      </c>
    </row>
    <row r="1103" spans="1:3" x14ac:dyDescent="0.3">
      <c r="A1103">
        <v>1076</v>
      </c>
      <c r="B1103">
        <v>0.2056249723516746</v>
      </c>
      <c r="C1103">
        <v>-1.2056249723516745</v>
      </c>
    </row>
    <row r="1104" spans="1:3" x14ac:dyDescent="0.3">
      <c r="A1104">
        <v>1077</v>
      </c>
      <c r="B1104">
        <v>0.18160555906088127</v>
      </c>
      <c r="C1104">
        <v>0.81839444093911873</v>
      </c>
    </row>
    <row r="1105" spans="1:3" x14ac:dyDescent="0.3">
      <c r="A1105">
        <v>1078</v>
      </c>
      <c r="B1105">
        <v>-0.25084450942009351</v>
      </c>
      <c r="C1105">
        <v>1.2508445094200935</v>
      </c>
    </row>
    <row r="1106" spans="1:3" x14ac:dyDescent="0.3">
      <c r="A1106">
        <v>1079</v>
      </c>
      <c r="B1106">
        <v>-0.1082339462527353</v>
      </c>
      <c r="C1106">
        <v>3.1082339462527351</v>
      </c>
    </row>
    <row r="1107" spans="1:3" x14ac:dyDescent="0.3">
      <c r="A1107">
        <v>1080</v>
      </c>
      <c r="B1107">
        <v>1.7773061182932923</v>
      </c>
      <c r="C1107">
        <v>2.2226938817067077</v>
      </c>
    </row>
    <row r="1108" spans="1:3" x14ac:dyDescent="0.3">
      <c r="A1108">
        <v>1081</v>
      </c>
      <c r="B1108">
        <v>1.623153614189389</v>
      </c>
      <c r="C1108">
        <v>1.376846385810611</v>
      </c>
    </row>
    <row r="1109" spans="1:3" x14ac:dyDescent="0.3">
      <c r="A1109">
        <v>1082</v>
      </c>
      <c r="B1109">
        <v>0.49618665527207462</v>
      </c>
      <c r="C1109">
        <v>-1.4961866552720746</v>
      </c>
    </row>
    <row r="1110" spans="1:3" x14ac:dyDescent="0.3">
      <c r="A1110">
        <v>1083</v>
      </c>
      <c r="B1110">
        <v>1.2799563627049779</v>
      </c>
      <c r="C1110">
        <v>-2.2799563627049779</v>
      </c>
    </row>
    <row r="1111" spans="1:3" x14ac:dyDescent="0.3">
      <c r="A1111">
        <v>1084</v>
      </c>
      <c r="B1111">
        <v>0.53813475706160796</v>
      </c>
      <c r="C1111">
        <v>1.461865242938392</v>
      </c>
    </row>
    <row r="1112" spans="1:3" x14ac:dyDescent="0.3">
      <c r="A1112">
        <v>1085</v>
      </c>
      <c r="B1112">
        <v>-0.74321054235424333</v>
      </c>
      <c r="C1112">
        <v>-0.25678945764575667</v>
      </c>
    </row>
    <row r="1113" spans="1:3" x14ac:dyDescent="0.3">
      <c r="A1113">
        <v>1086</v>
      </c>
      <c r="B1113">
        <v>-1.0321399096833377</v>
      </c>
      <c r="C1113">
        <v>3.2139909683337686E-2</v>
      </c>
    </row>
    <row r="1114" spans="1:3" x14ac:dyDescent="0.3">
      <c r="A1114">
        <v>1087</v>
      </c>
      <c r="B1114">
        <v>0.92682506414570931</v>
      </c>
      <c r="C1114">
        <v>-5.9268250641457092</v>
      </c>
    </row>
    <row r="1115" spans="1:3" x14ac:dyDescent="0.3">
      <c r="A1115">
        <v>1088</v>
      </c>
      <c r="B1115">
        <v>-0.78180925607875695</v>
      </c>
      <c r="C1115">
        <v>-2.2181907439212432</v>
      </c>
    </row>
    <row r="1116" spans="1:3" x14ac:dyDescent="0.3">
      <c r="A1116">
        <v>1089</v>
      </c>
      <c r="B1116">
        <v>-1.586730980020512E-2</v>
      </c>
      <c r="C1116">
        <v>3.0158673098002051</v>
      </c>
    </row>
    <row r="1117" spans="1:3" x14ac:dyDescent="0.3">
      <c r="A1117">
        <v>1090</v>
      </c>
      <c r="B1117">
        <v>-0.13587570165127236</v>
      </c>
      <c r="C1117">
        <v>3.1358757016512722</v>
      </c>
    </row>
    <row r="1118" spans="1:3" x14ac:dyDescent="0.3">
      <c r="A1118">
        <v>1091</v>
      </c>
      <c r="B1118">
        <v>0.23270373561510102</v>
      </c>
      <c r="C1118">
        <v>2.7672962643848988</v>
      </c>
    </row>
    <row r="1119" spans="1:3" x14ac:dyDescent="0.3">
      <c r="A1119">
        <v>1092</v>
      </c>
      <c r="B1119">
        <v>0.38134600738244356</v>
      </c>
      <c r="C1119">
        <v>-3.3813460073824437</v>
      </c>
    </row>
    <row r="1120" spans="1:3" x14ac:dyDescent="0.3">
      <c r="A1120">
        <v>1093</v>
      </c>
      <c r="B1120">
        <v>0.57036399083017553</v>
      </c>
      <c r="C1120">
        <v>1.4296360091698244</v>
      </c>
    </row>
    <row r="1121" spans="1:3" x14ac:dyDescent="0.3">
      <c r="A1121">
        <v>1094</v>
      </c>
      <c r="B1121">
        <v>-0.77329130031313942</v>
      </c>
      <c r="C1121">
        <v>-0.22670869968686058</v>
      </c>
    </row>
    <row r="1122" spans="1:3" x14ac:dyDescent="0.3">
      <c r="A1122">
        <v>1095</v>
      </c>
      <c r="B1122">
        <v>-0.83941374457735263</v>
      </c>
      <c r="C1122">
        <v>-3.1605862554226474</v>
      </c>
    </row>
    <row r="1123" spans="1:3" x14ac:dyDescent="0.3">
      <c r="A1123">
        <v>1096</v>
      </c>
      <c r="B1123">
        <v>4.6781868641404156E-2</v>
      </c>
      <c r="C1123">
        <v>1.9532181313585959</v>
      </c>
    </row>
    <row r="1124" spans="1:3" x14ac:dyDescent="0.3">
      <c r="A1124">
        <v>1097</v>
      </c>
      <c r="B1124">
        <v>0.73910925010551076</v>
      </c>
      <c r="C1124">
        <v>-1.7391092501055108</v>
      </c>
    </row>
    <row r="1125" spans="1:3" x14ac:dyDescent="0.3">
      <c r="A1125">
        <v>1098</v>
      </c>
      <c r="B1125">
        <v>-0.98485049703622785</v>
      </c>
      <c r="C1125">
        <v>-2.015149502963772</v>
      </c>
    </row>
    <row r="1126" spans="1:3" x14ac:dyDescent="0.3">
      <c r="A1126">
        <v>1099</v>
      </c>
      <c r="B1126">
        <v>-8.3711482990202313E-2</v>
      </c>
      <c r="C1126">
        <v>-0.91628851700979763</v>
      </c>
    </row>
    <row r="1127" spans="1:3" x14ac:dyDescent="0.3">
      <c r="A1127">
        <v>1100</v>
      </c>
      <c r="B1127">
        <v>0.53813475706160796</v>
      </c>
      <c r="C1127">
        <v>5.4618652429383925</v>
      </c>
    </row>
    <row r="1128" spans="1:3" x14ac:dyDescent="0.3">
      <c r="A1128">
        <v>1101</v>
      </c>
      <c r="B1128">
        <v>-0.78199889677148215</v>
      </c>
      <c r="C1128">
        <v>-0.21800110322851785</v>
      </c>
    </row>
    <row r="1129" spans="1:3" x14ac:dyDescent="0.3">
      <c r="A1129">
        <v>1102</v>
      </c>
      <c r="B1129">
        <v>-0.90886693066151147</v>
      </c>
      <c r="C1129">
        <v>-9.1133069338488526E-2</v>
      </c>
    </row>
    <row r="1130" spans="1:3" x14ac:dyDescent="0.3">
      <c r="A1130">
        <v>1103</v>
      </c>
      <c r="B1130">
        <v>-0.30268280715190943</v>
      </c>
      <c r="C1130">
        <v>-1.6973171928480906</v>
      </c>
    </row>
    <row r="1131" spans="1:3" x14ac:dyDescent="0.3">
      <c r="A1131">
        <v>1104</v>
      </c>
      <c r="B1131">
        <v>-0.79433664991053632</v>
      </c>
      <c r="C1131">
        <v>-2.2056633500894636</v>
      </c>
    </row>
    <row r="1132" spans="1:3" x14ac:dyDescent="0.3">
      <c r="A1132">
        <v>1105</v>
      </c>
      <c r="B1132">
        <v>1.5002731649797574</v>
      </c>
      <c r="C1132">
        <v>0.49972683502024262</v>
      </c>
    </row>
    <row r="1133" spans="1:3" x14ac:dyDescent="0.3">
      <c r="A1133">
        <v>1106</v>
      </c>
      <c r="B1133">
        <v>-0.89991167388408344</v>
      </c>
      <c r="C1133">
        <v>-0.10008832611591656</v>
      </c>
    </row>
    <row r="1134" spans="1:3" x14ac:dyDescent="0.3">
      <c r="A1134">
        <v>1107</v>
      </c>
      <c r="B1134">
        <v>-1.4264027546156912</v>
      </c>
      <c r="C1134">
        <v>-5.5735972453843088</v>
      </c>
    </row>
    <row r="1135" spans="1:3" x14ac:dyDescent="0.3">
      <c r="A1135">
        <v>1108</v>
      </c>
      <c r="B1135">
        <v>0.5328370163787961</v>
      </c>
      <c r="C1135">
        <v>1.4671629836212039</v>
      </c>
    </row>
    <row r="1136" spans="1:3" x14ac:dyDescent="0.3">
      <c r="A1136">
        <v>1109</v>
      </c>
      <c r="B1136">
        <v>0.85874112705736738</v>
      </c>
      <c r="C1136">
        <v>6.1412588729426325</v>
      </c>
    </row>
    <row r="1137" spans="1:3" x14ac:dyDescent="0.3">
      <c r="A1137">
        <v>1110</v>
      </c>
      <c r="B1137">
        <v>-0.48791395872014137</v>
      </c>
      <c r="C1137">
        <v>3.4879139587201413</v>
      </c>
    </row>
    <row r="1138" spans="1:3" x14ac:dyDescent="0.3">
      <c r="A1138">
        <v>1111</v>
      </c>
      <c r="B1138">
        <v>-0.23025108467213079</v>
      </c>
      <c r="C1138">
        <v>-2.7697489153278694</v>
      </c>
    </row>
    <row r="1139" spans="1:3" x14ac:dyDescent="0.3">
      <c r="A1139">
        <v>1112</v>
      </c>
      <c r="B1139">
        <v>1.9034825603303067</v>
      </c>
      <c r="C1139">
        <v>3.0965174396696931</v>
      </c>
    </row>
    <row r="1140" spans="1:3" x14ac:dyDescent="0.3">
      <c r="A1140">
        <v>1113</v>
      </c>
      <c r="B1140">
        <v>1.8452909794209662</v>
      </c>
      <c r="C1140">
        <v>3.154709020579034</v>
      </c>
    </row>
    <row r="1141" spans="1:3" x14ac:dyDescent="0.3">
      <c r="A1141">
        <v>1114</v>
      </c>
      <c r="B1141">
        <v>-0.79805543254666034</v>
      </c>
      <c r="C1141">
        <v>-2.2019445674533396</v>
      </c>
    </row>
    <row r="1142" spans="1:3" x14ac:dyDescent="0.3">
      <c r="A1142">
        <v>1115</v>
      </c>
      <c r="B1142">
        <v>1.5264588882105872</v>
      </c>
      <c r="C1142">
        <v>-0.52645888821058717</v>
      </c>
    </row>
    <row r="1143" spans="1:3" x14ac:dyDescent="0.3">
      <c r="A1143">
        <v>1116</v>
      </c>
      <c r="B1143">
        <v>0.64649611800479179</v>
      </c>
      <c r="C1143">
        <v>5.3535038819952083</v>
      </c>
    </row>
    <row r="1144" spans="1:3" x14ac:dyDescent="0.3">
      <c r="A1144">
        <v>1117</v>
      </c>
      <c r="B1144">
        <v>0.61050121601769181</v>
      </c>
      <c r="C1144">
        <v>-1.6105012160176919</v>
      </c>
    </row>
    <row r="1145" spans="1:3" x14ac:dyDescent="0.3">
      <c r="A1145">
        <v>1118</v>
      </c>
      <c r="B1145">
        <v>-0.99252480598480242</v>
      </c>
      <c r="C1145">
        <v>-3.0074751940151976</v>
      </c>
    </row>
    <row r="1146" spans="1:3" x14ac:dyDescent="0.3">
      <c r="A1146">
        <v>1119</v>
      </c>
      <c r="B1146">
        <v>1.8236148567004933</v>
      </c>
      <c r="C1146">
        <v>-0.82361485670049328</v>
      </c>
    </row>
    <row r="1147" spans="1:3" x14ac:dyDescent="0.3">
      <c r="A1147">
        <v>1120</v>
      </c>
      <c r="B1147">
        <v>6.1150397947298152E-2</v>
      </c>
      <c r="C1147">
        <v>-4.0611503979472978</v>
      </c>
    </row>
    <row r="1148" spans="1:3" x14ac:dyDescent="0.3">
      <c r="A1148">
        <v>1121</v>
      </c>
      <c r="B1148">
        <v>0.60526743260651883</v>
      </c>
      <c r="C1148">
        <v>-1.6052674326065188</v>
      </c>
    </row>
    <row r="1149" spans="1:3" x14ac:dyDescent="0.3">
      <c r="A1149">
        <v>1122</v>
      </c>
      <c r="B1149">
        <v>-1.0252999384522514</v>
      </c>
      <c r="C1149">
        <v>2.0252999384522514</v>
      </c>
    </row>
    <row r="1150" spans="1:3" x14ac:dyDescent="0.3">
      <c r="A1150">
        <v>1123</v>
      </c>
      <c r="B1150">
        <v>0.65941730855716796</v>
      </c>
      <c r="C1150">
        <v>-1.659417308557168</v>
      </c>
    </row>
    <row r="1151" spans="1:3" x14ac:dyDescent="0.3">
      <c r="A1151">
        <v>1124</v>
      </c>
      <c r="B1151">
        <v>-0.22061971998512958</v>
      </c>
      <c r="C1151">
        <v>5.2206197199851294</v>
      </c>
    </row>
    <row r="1152" spans="1:3" x14ac:dyDescent="0.3">
      <c r="A1152">
        <v>1125</v>
      </c>
      <c r="B1152">
        <v>9.9092839282781758E-2</v>
      </c>
      <c r="C1152">
        <v>-1.0990928392827817</v>
      </c>
    </row>
    <row r="1153" spans="1:3" x14ac:dyDescent="0.3">
      <c r="A1153">
        <v>1126</v>
      </c>
      <c r="B1153">
        <v>-0.89458738189424569</v>
      </c>
      <c r="C1153">
        <v>3.8945873818942456</v>
      </c>
    </row>
    <row r="1154" spans="1:3" x14ac:dyDescent="0.3">
      <c r="A1154">
        <v>1127</v>
      </c>
      <c r="B1154">
        <v>0.18060355297565725</v>
      </c>
      <c r="C1154">
        <v>-1.1806035529756573</v>
      </c>
    </row>
    <row r="1155" spans="1:3" x14ac:dyDescent="0.3">
      <c r="A1155">
        <v>1128</v>
      </c>
      <c r="B1155">
        <v>-0.67119173422517187</v>
      </c>
      <c r="C1155">
        <v>-0.32880826577482813</v>
      </c>
    </row>
    <row r="1156" spans="1:3" x14ac:dyDescent="0.3">
      <c r="A1156">
        <v>1129</v>
      </c>
      <c r="B1156">
        <v>1.3386426449198652</v>
      </c>
      <c r="C1156">
        <v>-0.33864264491986518</v>
      </c>
    </row>
    <row r="1157" spans="1:3" x14ac:dyDescent="0.3">
      <c r="A1157">
        <v>1130</v>
      </c>
      <c r="B1157">
        <v>1.1294326899398257</v>
      </c>
      <c r="C1157">
        <v>-2.1294326899398257</v>
      </c>
    </row>
    <row r="1158" spans="1:3" x14ac:dyDescent="0.3">
      <c r="A1158">
        <v>1131</v>
      </c>
      <c r="B1158">
        <v>0.62635040114421869</v>
      </c>
      <c r="C1158">
        <v>-3.6263504011442187</v>
      </c>
    </row>
    <row r="1159" spans="1:3" x14ac:dyDescent="0.3">
      <c r="A1159">
        <v>1132</v>
      </c>
      <c r="B1159">
        <v>1.441674693944105</v>
      </c>
      <c r="C1159">
        <v>-0.44167469394410497</v>
      </c>
    </row>
    <row r="1160" spans="1:3" x14ac:dyDescent="0.3">
      <c r="A1160">
        <v>1133</v>
      </c>
      <c r="B1160">
        <v>-1.4423710193289949</v>
      </c>
      <c r="C1160">
        <v>0.44237101932899492</v>
      </c>
    </row>
    <row r="1161" spans="1:3" x14ac:dyDescent="0.3">
      <c r="A1161">
        <v>1134</v>
      </c>
      <c r="B1161">
        <v>2.6400572660084904</v>
      </c>
      <c r="C1161">
        <v>-0.64005726600849044</v>
      </c>
    </row>
    <row r="1162" spans="1:3" x14ac:dyDescent="0.3">
      <c r="A1162">
        <v>1135</v>
      </c>
      <c r="B1162">
        <v>0.17114451928232988</v>
      </c>
      <c r="C1162">
        <v>-1.17114451928233</v>
      </c>
    </row>
    <row r="1163" spans="1:3" x14ac:dyDescent="0.3">
      <c r="A1163">
        <v>1136</v>
      </c>
      <c r="B1163">
        <v>-0.55802473665514007</v>
      </c>
      <c r="C1163">
        <v>-0.44197526334485993</v>
      </c>
    </row>
    <row r="1164" spans="1:3" x14ac:dyDescent="0.3">
      <c r="A1164">
        <v>1137</v>
      </c>
      <c r="B1164">
        <v>0.74683790245702464</v>
      </c>
      <c r="C1164">
        <v>0.25316209754297536</v>
      </c>
    </row>
    <row r="1165" spans="1:3" x14ac:dyDescent="0.3">
      <c r="A1165">
        <v>1138</v>
      </c>
      <c r="B1165">
        <v>0.16039669601787526</v>
      </c>
      <c r="C1165">
        <v>-1.1603966960178753</v>
      </c>
    </row>
    <row r="1166" spans="1:3" x14ac:dyDescent="0.3">
      <c r="A1166">
        <v>1139</v>
      </c>
      <c r="B1166">
        <v>3.9237305623183949E-2</v>
      </c>
      <c r="C1166">
        <v>-4.0392373056231836</v>
      </c>
    </row>
    <row r="1167" spans="1:3" x14ac:dyDescent="0.3">
      <c r="A1167">
        <v>1140</v>
      </c>
      <c r="B1167">
        <v>-8.0554685422275479E-2</v>
      </c>
      <c r="C1167">
        <v>1.0805546854222754</v>
      </c>
    </row>
    <row r="1168" spans="1:3" x14ac:dyDescent="0.3">
      <c r="A1168">
        <v>1141</v>
      </c>
      <c r="B1168">
        <v>-0.37817712481865784</v>
      </c>
      <c r="C1168">
        <v>5.3781771248186576</v>
      </c>
    </row>
    <row r="1169" spans="1:3" x14ac:dyDescent="0.3">
      <c r="A1169">
        <v>1142</v>
      </c>
      <c r="B1169">
        <v>-0.40768162310425915</v>
      </c>
      <c r="C1169">
        <v>1.407681623104259</v>
      </c>
    </row>
    <row r="1170" spans="1:3" x14ac:dyDescent="0.3">
      <c r="A1170">
        <v>1143</v>
      </c>
      <c r="B1170">
        <v>0.74823453658015127</v>
      </c>
      <c r="C1170">
        <v>4.251765463419849</v>
      </c>
    </row>
    <row r="1171" spans="1:3" x14ac:dyDescent="0.3">
      <c r="A1171">
        <v>1144</v>
      </c>
      <c r="B1171">
        <v>1.066596826106216</v>
      </c>
      <c r="C1171">
        <v>3.933403173893784</v>
      </c>
    </row>
    <row r="1172" spans="1:3" x14ac:dyDescent="0.3">
      <c r="A1172">
        <v>1145</v>
      </c>
      <c r="B1172">
        <v>-0.75682044448973262</v>
      </c>
      <c r="C1172">
        <v>1.7568204444897326</v>
      </c>
    </row>
    <row r="1173" spans="1:3" x14ac:dyDescent="0.3">
      <c r="A1173">
        <v>1146</v>
      </c>
      <c r="B1173">
        <v>-1.0175700307553521</v>
      </c>
      <c r="C1173">
        <v>2.0175700307553521</v>
      </c>
    </row>
    <row r="1174" spans="1:3" x14ac:dyDescent="0.3">
      <c r="A1174">
        <v>1147</v>
      </c>
      <c r="B1174">
        <v>1.5798555195756108</v>
      </c>
      <c r="C1174">
        <v>0.42014448042438923</v>
      </c>
    </row>
    <row r="1175" spans="1:3" x14ac:dyDescent="0.3">
      <c r="A1175">
        <v>1148</v>
      </c>
      <c r="B1175">
        <v>-0.7639539923575871</v>
      </c>
      <c r="C1175">
        <v>-2.2360460076424129</v>
      </c>
    </row>
    <row r="1176" spans="1:3" x14ac:dyDescent="0.3">
      <c r="A1176">
        <v>1149</v>
      </c>
      <c r="B1176">
        <v>1.3058102252912061</v>
      </c>
      <c r="C1176">
        <v>-0.30581022529120605</v>
      </c>
    </row>
    <row r="1177" spans="1:3" x14ac:dyDescent="0.3">
      <c r="A1177">
        <v>1150</v>
      </c>
      <c r="B1177">
        <v>5.8724748868754784E-5</v>
      </c>
      <c r="C1177">
        <v>1.9999412752511312</v>
      </c>
    </row>
    <row r="1178" spans="1:3" x14ac:dyDescent="0.3">
      <c r="A1178">
        <v>1151</v>
      </c>
      <c r="B1178">
        <v>0.86140153415018306</v>
      </c>
      <c r="C1178">
        <v>1.1385984658498169</v>
      </c>
    </row>
    <row r="1179" spans="1:3" x14ac:dyDescent="0.3">
      <c r="A1179">
        <v>1152</v>
      </c>
      <c r="B1179">
        <v>1.1445699804835034</v>
      </c>
      <c r="C1179">
        <v>-3.1445699804835034</v>
      </c>
    </row>
    <row r="1180" spans="1:3" x14ac:dyDescent="0.3">
      <c r="A1180">
        <v>1153</v>
      </c>
      <c r="B1180">
        <v>0.10703261740526404</v>
      </c>
      <c r="C1180">
        <v>-1.107032617405264</v>
      </c>
    </row>
    <row r="1181" spans="1:3" x14ac:dyDescent="0.3">
      <c r="A1181">
        <v>1154</v>
      </c>
      <c r="B1181">
        <v>0.21032310015664513</v>
      </c>
      <c r="C1181">
        <v>-1.210323100156645</v>
      </c>
    </row>
    <row r="1182" spans="1:3" x14ac:dyDescent="0.3">
      <c r="A1182">
        <v>1155</v>
      </c>
      <c r="B1182">
        <v>0.19664990466059923</v>
      </c>
      <c r="C1182">
        <v>2.8033500953394008</v>
      </c>
    </row>
    <row r="1183" spans="1:3" x14ac:dyDescent="0.3">
      <c r="A1183">
        <v>1156</v>
      </c>
      <c r="B1183">
        <v>1.4010368638077497</v>
      </c>
      <c r="C1183">
        <v>0.59896313619225028</v>
      </c>
    </row>
    <row r="1184" spans="1:3" x14ac:dyDescent="0.3">
      <c r="A1184">
        <v>1157</v>
      </c>
      <c r="B1184">
        <v>0.35756376716477295</v>
      </c>
      <c r="C1184">
        <v>5.6424362328352267</v>
      </c>
    </row>
    <row r="1185" spans="1:3" x14ac:dyDescent="0.3">
      <c r="A1185">
        <v>1158</v>
      </c>
      <c r="B1185">
        <v>1.0139912866813618</v>
      </c>
      <c r="C1185">
        <v>0.98600871331863815</v>
      </c>
    </row>
    <row r="1186" spans="1:3" x14ac:dyDescent="0.3">
      <c r="A1186">
        <v>1159</v>
      </c>
      <c r="B1186">
        <v>-8.0554685422275479E-2</v>
      </c>
      <c r="C1186">
        <v>-4.9194453145777244</v>
      </c>
    </row>
    <row r="1187" spans="1:3" x14ac:dyDescent="0.3">
      <c r="A1187">
        <v>1160</v>
      </c>
      <c r="B1187">
        <v>0.61823862670577479</v>
      </c>
      <c r="C1187">
        <v>-2.6182386267057747</v>
      </c>
    </row>
    <row r="1188" spans="1:3" x14ac:dyDescent="0.3">
      <c r="A1188">
        <v>1161</v>
      </c>
      <c r="B1188">
        <v>5.3965231394680756E-2</v>
      </c>
      <c r="C1188">
        <v>2.9460347686053194</v>
      </c>
    </row>
    <row r="1189" spans="1:3" x14ac:dyDescent="0.3">
      <c r="A1189">
        <v>1162</v>
      </c>
      <c r="B1189">
        <v>0.54452457896286577</v>
      </c>
      <c r="C1189">
        <v>0.45547542103713423</v>
      </c>
    </row>
    <row r="1190" spans="1:3" x14ac:dyDescent="0.3">
      <c r="A1190">
        <v>1163</v>
      </c>
      <c r="B1190">
        <v>-1.114697268488825</v>
      </c>
      <c r="C1190">
        <v>0.114697268488825</v>
      </c>
    </row>
    <row r="1191" spans="1:3" x14ac:dyDescent="0.3">
      <c r="A1191">
        <v>1164</v>
      </c>
      <c r="B1191">
        <v>-0.66197902235886963</v>
      </c>
      <c r="C1191">
        <v>-0.33802097764113037</v>
      </c>
    </row>
    <row r="1192" spans="1:3" x14ac:dyDescent="0.3">
      <c r="A1192">
        <v>1165</v>
      </c>
      <c r="B1192">
        <v>-0.54261922940435281</v>
      </c>
      <c r="C1192">
        <v>-1.4573807705956472</v>
      </c>
    </row>
    <row r="1193" spans="1:3" x14ac:dyDescent="0.3">
      <c r="A1193">
        <v>1166</v>
      </c>
      <c r="B1193">
        <v>0.87506693163200699</v>
      </c>
      <c r="C1193">
        <v>0.12493306836799301</v>
      </c>
    </row>
    <row r="1194" spans="1:3" x14ac:dyDescent="0.3">
      <c r="A1194">
        <v>1167</v>
      </c>
      <c r="B1194">
        <v>-0.44389325103126115</v>
      </c>
      <c r="C1194">
        <v>-0.5561067489687388</v>
      </c>
    </row>
    <row r="1195" spans="1:3" x14ac:dyDescent="0.3">
      <c r="A1195">
        <v>1168</v>
      </c>
      <c r="B1195">
        <v>-1.763764432952815</v>
      </c>
      <c r="C1195">
        <v>-2.236235567047185</v>
      </c>
    </row>
    <row r="1196" spans="1:3" x14ac:dyDescent="0.3">
      <c r="A1196">
        <v>1169</v>
      </c>
      <c r="B1196">
        <v>-1.1566070368397039</v>
      </c>
      <c r="C1196">
        <v>0.15660703683970389</v>
      </c>
    </row>
    <row r="1197" spans="1:3" x14ac:dyDescent="0.3">
      <c r="A1197">
        <v>1170</v>
      </c>
      <c r="B1197">
        <v>0.97370380516215538</v>
      </c>
      <c r="C1197">
        <v>-1.9737038051621554</v>
      </c>
    </row>
    <row r="1198" spans="1:3" x14ac:dyDescent="0.3">
      <c r="A1198">
        <v>1171</v>
      </c>
      <c r="B1198">
        <v>4.0525815680496215E-2</v>
      </c>
      <c r="C1198">
        <v>3.9594741843195038</v>
      </c>
    </row>
    <row r="1199" spans="1:3" x14ac:dyDescent="0.3">
      <c r="A1199">
        <v>1172</v>
      </c>
      <c r="B1199">
        <v>-0.21307515696690937</v>
      </c>
      <c r="C1199">
        <v>4.2130751569669096</v>
      </c>
    </row>
    <row r="1200" spans="1:3" x14ac:dyDescent="0.3">
      <c r="A1200">
        <v>1173</v>
      </c>
      <c r="B1200">
        <v>-0.70185223032355104</v>
      </c>
      <c r="C1200">
        <v>3.701852230323551</v>
      </c>
    </row>
    <row r="1201" spans="1:3" x14ac:dyDescent="0.3">
      <c r="A1201">
        <v>1174</v>
      </c>
      <c r="B1201">
        <v>1.7275038587936331</v>
      </c>
      <c r="C1201">
        <v>-2.7275038587936331</v>
      </c>
    </row>
    <row r="1202" spans="1:3" x14ac:dyDescent="0.3">
      <c r="A1202">
        <v>1175</v>
      </c>
      <c r="B1202">
        <v>0.40388049670169313</v>
      </c>
      <c r="C1202">
        <v>-4.4038804967016931</v>
      </c>
    </row>
    <row r="1203" spans="1:3" x14ac:dyDescent="0.3">
      <c r="A1203">
        <v>1176</v>
      </c>
      <c r="B1203">
        <v>-0.47102329399358189</v>
      </c>
      <c r="C1203">
        <v>1.4710232939935819</v>
      </c>
    </row>
    <row r="1204" spans="1:3" x14ac:dyDescent="0.3">
      <c r="A1204">
        <v>1177</v>
      </c>
      <c r="B1204">
        <v>-1.5367548291962796</v>
      </c>
      <c r="C1204">
        <v>-1.4632451708037204</v>
      </c>
    </row>
    <row r="1205" spans="1:3" x14ac:dyDescent="0.3">
      <c r="A1205">
        <v>1178</v>
      </c>
      <c r="B1205">
        <v>-0.37329306353509989</v>
      </c>
      <c r="C1205">
        <v>3.3732930635350997</v>
      </c>
    </row>
    <row r="1206" spans="1:3" x14ac:dyDescent="0.3">
      <c r="A1206">
        <v>1179</v>
      </c>
      <c r="B1206">
        <v>1.8199111991719652</v>
      </c>
      <c r="C1206">
        <v>2.1800888008280346</v>
      </c>
    </row>
    <row r="1207" spans="1:3" x14ac:dyDescent="0.3">
      <c r="A1207">
        <v>1180</v>
      </c>
      <c r="B1207">
        <v>0.76333476432793157</v>
      </c>
      <c r="C1207">
        <v>0.23666523567206843</v>
      </c>
    </row>
    <row r="1208" spans="1:3" x14ac:dyDescent="0.3">
      <c r="A1208">
        <v>1181</v>
      </c>
      <c r="B1208">
        <v>-1.0352967072512644</v>
      </c>
      <c r="C1208">
        <v>4.0352967072512644</v>
      </c>
    </row>
    <row r="1209" spans="1:3" x14ac:dyDescent="0.3">
      <c r="A1209">
        <v>1182</v>
      </c>
      <c r="B1209">
        <v>5.454538672477012E-2</v>
      </c>
      <c r="C1209">
        <v>0.94545461327522984</v>
      </c>
    </row>
    <row r="1210" spans="1:3" x14ac:dyDescent="0.3">
      <c r="A1210">
        <v>1183</v>
      </c>
      <c r="B1210">
        <v>0.11367566882681772</v>
      </c>
      <c r="C1210">
        <v>-3.1136756688268177</v>
      </c>
    </row>
    <row r="1211" spans="1:3" x14ac:dyDescent="0.3">
      <c r="A1211">
        <v>1184</v>
      </c>
      <c r="B1211">
        <v>0.68849379092264473</v>
      </c>
      <c r="C1211">
        <v>-2.688493790922645</v>
      </c>
    </row>
    <row r="1212" spans="1:3" x14ac:dyDescent="0.3">
      <c r="A1212">
        <v>1185</v>
      </c>
      <c r="B1212">
        <v>0.24698328438236683</v>
      </c>
      <c r="C1212">
        <v>-1.2469832843823667</v>
      </c>
    </row>
    <row r="1213" spans="1:3" x14ac:dyDescent="0.3">
      <c r="A1213">
        <v>1186</v>
      </c>
      <c r="B1213">
        <v>-5.6110962248236085E-2</v>
      </c>
      <c r="C1213">
        <v>-0.94388903775176392</v>
      </c>
    </row>
    <row r="1214" spans="1:3" x14ac:dyDescent="0.3">
      <c r="A1214">
        <v>1187</v>
      </c>
      <c r="B1214">
        <v>2.6886739309082306</v>
      </c>
      <c r="C1214">
        <v>-1.6886739309082306</v>
      </c>
    </row>
    <row r="1215" spans="1:3" x14ac:dyDescent="0.3">
      <c r="A1215">
        <v>1188</v>
      </c>
      <c r="B1215">
        <v>-0.40666154787785647</v>
      </c>
      <c r="C1215">
        <v>-1.5933384521221434</v>
      </c>
    </row>
    <row r="1216" spans="1:3" x14ac:dyDescent="0.3">
      <c r="A1216">
        <v>1189</v>
      </c>
      <c r="B1216">
        <v>-0.81233498131392612</v>
      </c>
      <c r="C1216">
        <v>1.812334981313926</v>
      </c>
    </row>
    <row r="1217" spans="1:3" x14ac:dyDescent="0.3">
      <c r="A1217">
        <v>1190</v>
      </c>
      <c r="B1217">
        <v>0.19403406006682219</v>
      </c>
      <c r="C1217">
        <v>1.8059659399331778</v>
      </c>
    </row>
    <row r="1218" spans="1:3" x14ac:dyDescent="0.3">
      <c r="A1218">
        <v>1191</v>
      </c>
      <c r="B1218">
        <v>-1.3489750439571448</v>
      </c>
      <c r="C1218">
        <v>-1.6510249560428552</v>
      </c>
    </row>
    <row r="1219" spans="1:3" x14ac:dyDescent="0.3">
      <c r="A1219">
        <v>1192</v>
      </c>
      <c r="B1219">
        <v>0.26345067785271137</v>
      </c>
      <c r="C1219">
        <v>0.73654932214728863</v>
      </c>
    </row>
    <row r="1220" spans="1:3" x14ac:dyDescent="0.3">
      <c r="A1220">
        <v>1193</v>
      </c>
      <c r="B1220">
        <v>0.40778406444783061</v>
      </c>
      <c r="C1220">
        <v>0.59221593555216945</v>
      </c>
    </row>
    <row r="1221" spans="1:3" x14ac:dyDescent="0.3">
      <c r="A1221">
        <v>1194</v>
      </c>
      <c r="B1221">
        <v>0.51439021811083119</v>
      </c>
      <c r="C1221">
        <v>1.4856097818891687</v>
      </c>
    </row>
    <row r="1222" spans="1:3" x14ac:dyDescent="0.3">
      <c r="A1222">
        <v>1195</v>
      </c>
      <c r="B1222">
        <v>1.8386780539250362</v>
      </c>
      <c r="C1222">
        <v>1.1613219460749638</v>
      </c>
    </row>
    <row r="1223" spans="1:3" x14ac:dyDescent="0.3">
      <c r="A1223">
        <v>1196</v>
      </c>
      <c r="B1223">
        <v>-1.2717063979402805</v>
      </c>
      <c r="C1223">
        <v>2.2717063979402807</v>
      </c>
    </row>
    <row r="1224" spans="1:3" x14ac:dyDescent="0.3">
      <c r="A1224">
        <v>1197</v>
      </c>
      <c r="B1224">
        <v>0.61785411861693462</v>
      </c>
      <c r="C1224">
        <v>3.3821458813830656</v>
      </c>
    </row>
    <row r="1225" spans="1:3" x14ac:dyDescent="0.3">
      <c r="A1225">
        <v>1198</v>
      </c>
      <c r="B1225">
        <v>-1.2449801092120203</v>
      </c>
      <c r="C1225">
        <v>-1.7550198907879797</v>
      </c>
    </row>
    <row r="1226" spans="1:3" x14ac:dyDescent="0.3">
      <c r="A1226">
        <v>1199</v>
      </c>
      <c r="B1226">
        <v>-0.59327921297449171</v>
      </c>
      <c r="C1226">
        <v>1.5932792129744917</v>
      </c>
    </row>
    <row r="1227" spans="1:3" x14ac:dyDescent="0.3">
      <c r="A1227">
        <v>1200</v>
      </c>
      <c r="B1227">
        <v>1.5064169808036702E-2</v>
      </c>
      <c r="C1227">
        <v>-1.0150641698080367</v>
      </c>
    </row>
    <row r="1228" spans="1:3" x14ac:dyDescent="0.3">
      <c r="A1228">
        <v>1201</v>
      </c>
      <c r="B1228">
        <v>0.90892777076583886</v>
      </c>
      <c r="C1228">
        <v>3.091072229234161</v>
      </c>
    </row>
    <row r="1229" spans="1:3" x14ac:dyDescent="0.3">
      <c r="A1229">
        <v>1202</v>
      </c>
      <c r="B1229">
        <v>0.38971272525130218</v>
      </c>
      <c r="C1229">
        <v>-5.389712725251302</v>
      </c>
    </row>
    <row r="1230" spans="1:3" x14ac:dyDescent="0.3">
      <c r="A1230">
        <v>1203</v>
      </c>
      <c r="B1230">
        <v>-1.5385651896892081</v>
      </c>
      <c r="C1230">
        <v>-5.4614348103107915</v>
      </c>
    </row>
    <row r="1231" spans="1:3" x14ac:dyDescent="0.3">
      <c r="A1231">
        <v>1204</v>
      </c>
      <c r="B1231">
        <v>-1.4377157798721028</v>
      </c>
      <c r="C1231">
        <v>-1.5622842201278972</v>
      </c>
    </row>
    <row r="1232" spans="1:3" x14ac:dyDescent="0.3">
      <c r="A1232">
        <v>1205</v>
      </c>
      <c r="B1232">
        <v>2.9946879378770608E-2</v>
      </c>
      <c r="C1232">
        <v>2.9700531206212295</v>
      </c>
    </row>
    <row r="1233" spans="1:3" x14ac:dyDescent="0.3">
      <c r="A1233">
        <v>1206</v>
      </c>
      <c r="B1233">
        <v>2.1214999871965268</v>
      </c>
      <c r="C1233">
        <v>3.8785000128034732</v>
      </c>
    </row>
    <row r="1234" spans="1:3" x14ac:dyDescent="0.3">
      <c r="A1234">
        <v>1207</v>
      </c>
      <c r="B1234">
        <v>-1.3632545927244106</v>
      </c>
      <c r="C1234">
        <v>-1.6367454072755894</v>
      </c>
    </row>
    <row r="1235" spans="1:3" x14ac:dyDescent="0.3">
      <c r="A1235">
        <v>1208</v>
      </c>
      <c r="B1235">
        <v>0.59470554398120545</v>
      </c>
      <c r="C1235">
        <v>4.4052944560187948</v>
      </c>
    </row>
    <row r="1236" spans="1:3" x14ac:dyDescent="0.3">
      <c r="A1236">
        <v>1209</v>
      </c>
      <c r="B1236">
        <v>-0.78199889677148215</v>
      </c>
      <c r="C1236">
        <v>-2.2180011032285178</v>
      </c>
    </row>
    <row r="1237" spans="1:3" x14ac:dyDescent="0.3">
      <c r="A1237">
        <v>1210</v>
      </c>
      <c r="B1237">
        <v>-0.13587570165127236</v>
      </c>
      <c r="C1237">
        <v>-2.8641242983487278</v>
      </c>
    </row>
    <row r="1238" spans="1:3" x14ac:dyDescent="0.3">
      <c r="A1238">
        <v>1211</v>
      </c>
      <c r="B1238">
        <v>-0.97316293445215818</v>
      </c>
      <c r="C1238">
        <v>-2.6837065547841821E-2</v>
      </c>
    </row>
    <row r="1239" spans="1:3" x14ac:dyDescent="0.3">
      <c r="A1239">
        <v>1212</v>
      </c>
      <c r="B1239">
        <v>-8.8787873204668272E-2</v>
      </c>
      <c r="C1239">
        <v>-1.9112121267953317</v>
      </c>
    </row>
    <row r="1240" spans="1:3" x14ac:dyDescent="0.3">
      <c r="A1240">
        <v>1213</v>
      </c>
      <c r="B1240">
        <v>0.36334617769143596</v>
      </c>
      <c r="C1240">
        <v>4.6366538223085643</v>
      </c>
    </row>
    <row r="1241" spans="1:3" x14ac:dyDescent="0.3">
      <c r="A1241">
        <v>1214</v>
      </c>
      <c r="B1241">
        <v>0.68384950799837552</v>
      </c>
      <c r="C1241">
        <v>2.3161504920016247</v>
      </c>
    </row>
    <row r="1242" spans="1:3" x14ac:dyDescent="0.3">
      <c r="A1242">
        <v>1215</v>
      </c>
      <c r="B1242">
        <v>0.60120055013065588</v>
      </c>
      <c r="C1242">
        <v>0.39879944986934412</v>
      </c>
    </row>
    <row r="1243" spans="1:3" x14ac:dyDescent="0.3">
      <c r="A1243">
        <v>1216</v>
      </c>
      <c r="B1243">
        <v>-0.69708545277502765</v>
      </c>
      <c r="C1243">
        <v>1.6970854527750276</v>
      </c>
    </row>
    <row r="1244" spans="1:3" x14ac:dyDescent="0.3">
      <c r="A1244">
        <v>1217</v>
      </c>
      <c r="B1244">
        <v>1.4564426331361227</v>
      </c>
      <c r="C1244">
        <v>-0.45644263313612266</v>
      </c>
    </row>
    <row r="1245" spans="1:3" x14ac:dyDescent="0.3">
      <c r="A1245">
        <v>1218</v>
      </c>
      <c r="B1245">
        <v>0.87865777387489297</v>
      </c>
      <c r="C1245">
        <v>1.1213422261251069</v>
      </c>
    </row>
    <row r="1246" spans="1:3" x14ac:dyDescent="0.3">
      <c r="A1246">
        <v>1219</v>
      </c>
      <c r="B1246">
        <v>-1.5101334738689385</v>
      </c>
      <c r="C1246">
        <v>0.51013347386893848</v>
      </c>
    </row>
    <row r="1247" spans="1:3" x14ac:dyDescent="0.3">
      <c r="A1247">
        <v>1220</v>
      </c>
      <c r="B1247">
        <v>1.1955358976712933</v>
      </c>
      <c r="C1247">
        <v>-4.1955358976712933</v>
      </c>
    </row>
    <row r="1248" spans="1:3" x14ac:dyDescent="0.3">
      <c r="A1248">
        <v>1221</v>
      </c>
      <c r="B1248">
        <v>-0.58419029156361368</v>
      </c>
      <c r="C1248">
        <v>-2.4158097084363863</v>
      </c>
    </row>
    <row r="1249" spans="1:3" x14ac:dyDescent="0.3">
      <c r="A1249">
        <v>1222</v>
      </c>
      <c r="B1249">
        <v>-0.11222694595279836</v>
      </c>
      <c r="C1249">
        <v>5.1122269459527985</v>
      </c>
    </row>
    <row r="1250" spans="1:3" x14ac:dyDescent="0.3">
      <c r="A1250">
        <v>1223</v>
      </c>
      <c r="B1250">
        <v>-0.48616699309656197</v>
      </c>
      <c r="C1250">
        <v>-2.5138330069034378</v>
      </c>
    </row>
    <row r="1251" spans="1:3" x14ac:dyDescent="0.3">
      <c r="A1251">
        <v>1224</v>
      </c>
      <c r="B1251">
        <v>1.0674442724527839</v>
      </c>
      <c r="C1251">
        <v>2.9325557275472161</v>
      </c>
    </row>
    <row r="1252" spans="1:3" x14ac:dyDescent="0.3">
      <c r="A1252">
        <v>1225</v>
      </c>
      <c r="B1252">
        <v>-0.19904067257644664</v>
      </c>
      <c r="C1252">
        <v>-0.80095932742355336</v>
      </c>
    </row>
    <row r="1253" spans="1:3" x14ac:dyDescent="0.3">
      <c r="A1253">
        <v>1226</v>
      </c>
      <c r="B1253">
        <v>1.1588527606726144</v>
      </c>
      <c r="C1253">
        <v>5.8411472393273858</v>
      </c>
    </row>
    <row r="1254" spans="1:3" x14ac:dyDescent="0.3">
      <c r="A1254">
        <v>1227</v>
      </c>
      <c r="B1254">
        <v>0.92168512811098036</v>
      </c>
      <c r="C1254">
        <v>7.8314871889019644E-2</v>
      </c>
    </row>
    <row r="1255" spans="1:3" x14ac:dyDescent="0.3">
      <c r="A1255">
        <v>1228</v>
      </c>
      <c r="B1255">
        <v>1.0420527997290563</v>
      </c>
      <c r="C1255">
        <v>-2.0420527997290563</v>
      </c>
    </row>
    <row r="1256" spans="1:3" x14ac:dyDescent="0.3">
      <c r="A1256">
        <v>1229</v>
      </c>
      <c r="B1256">
        <v>0.87809565231408837</v>
      </c>
      <c r="C1256">
        <v>0.12190434768591163</v>
      </c>
    </row>
    <row r="1257" spans="1:3" x14ac:dyDescent="0.3">
      <c r="A1257">
        <v>1230</v>
      </c>
      <c r="B1257">
        <v>-0.16665327731409987</v>
      </c>
      <c r="C1257">
        <v>-1.8333467226859002</v>
      </c>
    </row>
    <row r="1258" spans="1:3" x14ac:dyDescent="0.3">
      <c r="A1258">
        <v>1231</v>
      </c>
      <c r="B1258">
        <v>-0.40042243066821837</v>
      </c>
      <c r="C1258">
        <v>-4.5995775693317817</v>
      </c>
    </row>
    <row r="1259" spans="1:3" x14ac:dyDescent="0.3">
      <c r="A1259">
        <v>1232</v>
      </c>
      <c r="B1259">
        <v>0.5972739187787417</v>
      </c>
      <c r="C1259">
        <v>3.4027260812212585</v>
      </c>
    </row>
    <row r="1260" spans="1:3" x14ac:dyDescent="0.3">
      <c r="A1260">
        <v>1233</v>
      </c>
      <c r="B1260">
        <v>-0.32012117367921833</v>
      </c>
      <c r="C1260">
        <v>1.3201211736792184</v>
      </c>
    </row>
    <row r="1261" spans="1:3" x14ac:dyDescent="0.3">
      <c r="A1261">
        <v>1234</v>
      </c>
      <c r="B1261">
        <v>-1.3566901208750846</v>
      </c>
      <c r="C1261">
        <v>0.35669012087508456</v>
      </c>
    </row>
    <row r="1262" spans="1:3" x14ac:dyDescent="0.3">
      <c r="A1262">
        <v>1235</v>
      </c>
      <c r="B1262">
        <v>0.34168723445811261</v>
      </c>
      <c r="C1262">
        <v>1.6583127655418874</v>
      </c>
    </row>
    <row r="1263" spans="1:3" x14ac:dyDescent="0.3">
      <c r="A1263">
        <v>1236</v>
      </c>
      <c r="B1263">
        <v>1.9535220955042845</v>
      </c>
      <c r="C1263">
        <v>4.6477904495715539E-2</v>
      </c>
    </row>
    <row r="1264" spans="1:3" x14ac:dyDescent="0.3">
      <c r="A1264">
        <v>1237</v>
      </c>
      <c r="B1264">
        <v>-0.43162524596822899</v>
      </c>
      <c r="C1264">
        <v>-2.5683747540317712</v>
      </c>
    </row>
    <row r="1265" spans="1:3" x14ac:dyDescent="0.3">
      <c r="A1265">
        <v>1238</v>
      </c>
      <c r="B1265">
        <v>-1.8056742013036939</v>
      </c>
      <c r="C1265">
        <v>-0.19432579869630606</v>
      </c>
    </row>
    <row r="1266" spans="1:3" x14ac:dyDescent="0.3">
      <c r="A1266">
        <v>1239</v>
      </c>
      <c r="B1266">
        <v>0.43704749355494088</v>
      </c>
      <c r="C1266">
        <v>2.5629525064450593</v>
      </c>
    </row>
    <row r="1267" spans="1:3" x14ac:dyDescent="0.3">
      <c r="A1267">
        <v>1240</v>
      </c>
      <c r="B1267">
        <v>0.69025647241423282</v>
      </c>
      <c r="C1267">
        <v>-2.6902564724142328</v>
      </c>
    </row>
    <row r="1268" spans="1:3" x14ac:dyDescent="0.3">
      <c r="A1268">
        <v>1241</v>
      </c>
      <c r="B1268">
        <v>0.90198845333838173</v>
      </c>
      <c r="C1268">
        <v>9.8011546661618265E-2</v>
      </c>
    </row>
    <row r="1269" spans="1:3" x14ac:dyDescent="0.3">
      <c r="A1269">
        <v>1242</v>
      </c>
      <c r="B1269">
        <v>1.4317118282168459</v>
      </c>
      <c r="C1269">
        <v>1.5682881717831541</v>
      </c>
    </row>
    <row r="1270" spans="1:3" x14ac:dyDescent="0.3">
      <c r="A1270">
        <v>1243</v>
      </c>
      <c r="B1270">
        <v>-3.9343752303687071E-2</v>
      </c>
      <c r="C1270">
        <v>-0.96065624769631297</v>
      </c>
    </row>
    <row r="1271" spans="1:3" x14ac:dyDescent="0.3">
      <c r="A1271">
        <v>1244</v>
      </c>
      <c r="B1271">
        <v>0.96086370898529561</v>
      </c>
      <c r="C1271">
        <v>4.0391362910147048</v>
      </c>
    </row>
    <row r="1272" spans="1:3" x14ac:dyDescent="0.3">
      <c r="A1272">
        <v>1245</v>
      </c>
      <c r="B1272">
        <v>-0.57347194409779023</v>
      </c>
      <c r="C1272">
        <v>4.5734719440977898</v>
      </c>
    </row>
    <row r="1273" spans="1:3" x14ac:dyDescent="0.3">
      <c r="A1273">
        <v>1246</v>
      </c>
      <c r="B1273">
        <v>1.8790503608890989</v>
      </c>
      <c r="C1273">
        <v>5.1209496391109006</v>
      </c>
    </row>
    <row r="1274" spans="1:3" x14ac:dyDescent="0.3">
      <c r="A1274">
        <v>1247</v>
      </c>
      <c r="B1274">
        <v>-0.37802613335059587</v>
      </c>
      <c r="C1274">
        <v>3.3780261333505957</v>
      </c>
    </row>
    <row r="1275" spans="1:3" x14ac:dyDescent="0.3">
      <c r="A1275">
        <v>1248</v>
      </c>
      <c r="B1275">
        <v>0.18320205196769479</v>
      </c>
      <c r="C1275">
        <v>4.8167979480323053</v>
      </c>
    </row>
    <row r="1276" spans="1:3" x14ac:dyDescent="0.3">
      <c r="A1276">
        <v>1249</v>
      </c>
      <c r="B1276">
        <v>0.25592723789349775</v>
      </c>
      <c r="C1276">
        <v>2.7440727621065024</v>
      </c>
    </row>
    <row r="1277" spans="1:3" x14ac:dyDescent="0.3">
      <c r="A1277">
        <v>1250</v>
      </c>
      <c r="B1277">
        <v>1.1588527606726144</v>
      </c>
      <c r="C1277">
        <v>0.84114723932738555</v>
      </c>
    </row>
    <row r="1278" spans="1:3" x14ac:dyDescent="0.3">
      <c r="A1278">
        <v>1251</v>
      </c>
      <c r="B1278">
        <v>-1.3566901208750846</v>
      </c>
      <c r="C1278">
        <v>-2.6433098791249154</v>
      </c>
    </row>
    <row r="1279" spans="1:3" x14ac:dyDescent="0.3">
      <c r="A1279">
        <v>1252</v>
      </c>
      <c r="B1279">
        <v>-0.67700993222773909</v>
      </c>
      <c r="C1279">
        <v>1.677009932227739</v>
      </c>
    </row>
    <row r="1280" spans="1:3" x14ac:dyDescent="0.3">
      <c r="A1280">
        <v>1253</v>
      </c>
      <c r="B1280">
        <v>0.92888580215902461</v>
      </c>
      <c r="C1280">
        <v>2.0711141978409753</v>
      </c>
    </row>
    <row r="1281" spans="1:3" x14ac:dyDescent="0.3">
      <c r="A1281">
        <v>1254</v>
      </c>
      <c r="B1281">
        <v>0.32757060277405892</v>
      </c>
      <c r="C1281">
        <v>2.6724293972259412</v>
      </c>
    </row>
    <row r="1282" spans="1:3" x14ac:dyDescent="0.3">
      <c r="A1282">
        <v>1255</v>
      </c>
      <c r="B1282">
        <v>0.98475382423724167</v>
      </c>
      <c r="C1282">
        <v>1.5246175762758329E-2</v>
      </c>
    </row>
    <row r="1283" spans="1:3" x14ac:dyDescent="0.3">
      <c r="A1283">
        <v>1256</v>
      </c>
      <c r="B1283">
        <v>0.90953301635660189</v>
      </c>
      <c r="C1283">
        <v>9.0466983643398113E-2</v>
      </c>
    </row>
    <row r="1284" spans="1:3" x14ac:dyDescent="0.3">
      <c r="A1284">
        <v>1257</v>
      </c>
      <c r="B1284">
        <v>-0.69849788982728755</v>
      </c>
      <c r="C1284">
        <v>1.6984978898272876</v>
      </c>
    </row>
    <row r="1285" spans="1:3" x14ac:dyDescent="0.3">
      <c r="A1285">
        <v>1258</v>
      </c>
      <c r="B1285">
        <v>-1.4476260616036782</v>
      </c>
      <c r="C1285">
        <v>-2.5523739383963218</v>
      </c>
    </row>
    <row r="1286" spans="1:3" x14ac:dyDescent="0.3">
      <c r="A1286">
        <v>1259</v>
      </c>
      <c r="B1286">
        <v>0.36570094434957601</v>
      </c>
      <c r="C1286">
        <v>0.63429905565042399</v>
      </c>
    </row>
    <row r="1287" spans="1:3" x14ac:dyDescent="0.3">
      <c r="A1287">
        <v>1260</v>
      </c>
      <c r="B1287">
        <v>-0.37329306353509989</v>
      </c>
      <c r="C1287">
        <v>-3.6267069364649003</v>
      </c>
    </row>
    <row r="1288" spans="1:3" x14ac:dyDescent="0.3">
      <c r="A1288">
        <v>1261</v>
      </c>
      <c r="B1288">
        <v>-0.12474350896322084</v>
      </c>
      <c r="C1288">
        <v>-0.87525649103677916</v>
      </c>
    </row>
    <row r="1289" spans="1:3" x14ac:dyDescent="0.3">
      <c r="A1289">
        <v>1262</v>
      </c>
      <c r="B1289">
        <v>0.71578604508397725</v>
      </c>
      <c r="C1289">
        <v>1.2842139549160227</v>
      </c>
    </row>
    <row r="1290" spans="1:3" x14ac:dyDescent="0.3">
      <c r="A1290">
        <v>1263</v>
      </c>
      <c r="B1290">
        <v>0.96916324123418329</v>
      </c>
      <c r="C1290">
        <v>3.0308367587658167</v>
      </c>
    </row>
    <row r="1291" spans="1:3" x14ac:dyDescent="0.3">
      <c r="A1291">
        <v>1264</v>
      </c>
      <c r="B1291">
        <v>-0.37817712481865784</v>
      </c>
      <c r="C1291">
        <v>3.3781771248186576</v>
      </c>
    </row>
    <row r="1292" spans="1:3" x14ac:dyDescent="0.3">
      <c r="A1292">
        <v>1265</v>
      </c>
      <c r="B1292">
        <v>1.4242882205179699</v>
      </c>
      <c r="C1292">
        <v>2.5757117794820301</v>
      </c>
    </row>
    <row r="1293" spans="1:3" x14ac:dyDescent="0.3">
      <c r="A1293">
        <v>1266</v>
      </c>
      <c r="B1293">
        <v>-1.3985998892259635</v>
      </c>
      <c r="C1293">
        <v>-3.6014001107740365</v>
      </c>
    </row>
    <row r="1294" spans="1:3" x14ac:dyDescent="0.3">
      <c r="A1294">
        <v>1267</v>
      </c>
      <c r="B1294">
        <v>1.9049054306045441</v>
      </c>
      <c r="C1294">
        <v>4.0950945693954557</v>
      </c>
    </row>
    <row r="1295" spans="1:3" x14ac:dyDescent="0.3">
      <c r="A1295">
        <v>1268</v>
      </c>
      <c r="B1295">
        <v>1.5064169808036702E-2</v>
      </c>
      <c r="C1295">
        <v>0.98493583019196329</v>
      </c>
    </row>
    <row r="1296" spans="1:3" x14ac:dyDescent="0.3">
      <c r="A1296">
        <v>1269</v>
      </c>
      <c r="B1296">
        <v>0.70574389648423252</v>
      </c>
      <c r="C1296">
        <v>1.2942561035157674</v>
      </c>
    </row>
    <row r="1297" spans="1:3" x14ac:dyDescent="0.3">
      <c r="A1297">
        <v>1270</v>
      </c>
      <c r="B1297">
        <v>-0.57710612118209204</v>
      </c>
      <c r="C1297">
        <v>-1.422893878817908</v>
      </c>
    </row>
    <row r="1298" spans="1:3" x14ac:dyDescent="0.3">
      <c r="A1298">
        <v>1271</v>
      </c>
      <c r="B1298">
        <v>-1.763764432952815</v>
      </c>
      <c r="C1298">
        <v>0.76376443295281504</v>
      </c>
    </row>
    <row r="1299" spans="1:3" x14ac:dyDescent="0.3">
      <c r="A1299">
        <v>1272</v>
      </c>
      <c r="B1299">
        <v>-1.6367717954499148</v>
      </c>
      <c r="C1299">
        <v>-0.3632282045500852</v>
      </c>
    </row>
    <row r="1300" spans="1:3" x14ac:dyDescent="0.3">
      <c r="A1300">
        <v>1273</v>
      </c>
      <c r="B1300">
        <v>-0.79014705729707813</v>
      </c>
      <c r="C1300">
        <v>-2.2098529427029217</v>
      </c>
    </row>
    <row r="1301" spans="1:3" x14ac:dyDescent="0.3">
      <c r="A1301">
        <v>1274</v>
      </c>
      <c r="B1301">
        <v>0.14371859144806809</v>
      </c>
      <c r="C1301">
        <v>-1.1437185914480681</v>
      </c>
    </row>
    <row r="1302" spans="1:3" x14ac:dyDescent="0.3">
      <c r="A1302">
        <v>1275</v>
      </c>
      <c r="B1302">
        <v>-0.87820791765240558</v>
      </c>
      <c r="C1302">
        <v>-1.1217920823475944</v>
      </c>
    </row>
    <row r="1303" spans="1:3" x14ac:dyDescent="0.3">
      <c r="A1303">
        <v>1276</v>
      </c>
      <c r="B1303">
        <v>-0.96969658530054792</v>
      </c>
      <c r="C1303">
        <v>-4.0303034146994516</v>
      </c>
    </row>
    <row r="1304" spans="1:3" x14ac:dyDescent="0.3">
      <c r="A1304">
        <v>1277</v>
      </c>
      <c r="B1304">
        <v>3.9237305623183949E-2</v>
      </c>
      <c r="C1304">
        <v>-1.0392373056231841</v>
      </c>
    </row>
    <row r="1305" spans="1:3" x14ac:dyDescent="0.3">
      <c r="A1305">
        <v>1278</v>
      </c>
      <c r="B1305">
        <v>0.73910925010551076</v>
      </c>
      <c r="C1305">
        <v>2.2608907498944895</v>
      </c>
    </row>
    <row r="1306" spans="1:3" x14ac:dyDescent="0.3">
      <c r="A1306">
        <v>1279</v>
      </c>
      <c r="B1306">
        <v>0.87208406829302088</v>
      </c>
      <c r="C1306">
        <v>-1.8720840682930209</v>
      </c>
    </row>
    <row r="1307" spans="1:3" x14ac:dyDescent="0.3">
      <c r="A1307">
        <v>1280</v>
      </c>
      <c r="B1307">
        <v>-0.71613177909081693</v>
      </c>
      <c r="C1307">
        <v>1.716131779090817</v>
      </c>
    </row>
    <row r="1308" spans="1:3" x14ac:dyDescent="0.3">
      <c r="A1308">
        <v>1281</v>
      </c>
      <c r="B1308">
        <v>1.4234268391863474</v>
      </c>
      <c r="C1308">
        <v>2.5765731608136528</v>
      </c>
    </row>
    <row r="1309" spans="1:3" x14ac:dyDescent="0.3">
      <c r="A1309">
        <v>1282</v>
      </c>
      <c r="B1309">
        <v>-5.6110962248236085E-2</v>
      </c>
      <c r="C1309">
        <v>3.0561109622482361</v>
      </c>
    </row>
    <row r="1310" spans="1:3" x14ac:dyDescent="0.3">
      <c r="A1310">
        <v>1283</v>
      </c>
      <c r="B1310">
        <v>-0.89991167388408344</v>
      </c>
      <c r="C1310">
        <v>-0.10008832611591656</v>
      </c>
    </row>
    <row r="1311" spans="1:3" x14ac:dyDescent="0.3">
      <c r="A1311">
        <v>1284</v>
      </c>
      <c r="B1311">
        <v>1.7576382196456672</v>
      </c>
      <c r="C1311">
        <v>1.2423617803543328</v>
      </c>
    </row>
    <row r="1312" spans="1:3" x14ac:dyDescent="0.3">
      <c r="A1312">
        <v>1285</v>
      </c>
      <c r="B1312">
        <v>1.0287580044857263</v>
      </c>
      <c r="C1312">
        <v>1.9712419955142737</v>
      </c>
    </row>
    <row r="1313" spans="1:3" x14ac:dyDescent="0.3">
      <c r="A1313">
        <v>1286</v>
      </c>
      <c r="B1313">
        <v>0.11831995175108694</v>
      </c>
      <c r="C1313">
        <v>-1.1183199517510869</v>
      </c>
    </row>
    <row r="1314" spans="1:3" x14ac:dyDescent="0.3">
      <c r="A1314">
        <v>1287</v>
      </c>
      <c r="B1314">
        <v>3.7369018112569374E-2</v>
      </c>
      <c r="C1314">
        <v>-2.0373690181125692</v>
      </c>
    </row>
    <row r="1315" spans="1:3" x14ac:dyDescent="0.3">
      <c r="A1315">
        <v>1288</v>
      </c>
      <c r="B1315">
        <v>0.93122323001015461</v>
      </c>
      <c r="C1315">
        <v>3.0687767699898454</v>
      </c>
    </row>
    <row r="1316" spans="1:3" x14ac:dyDescent="0.3">
      <c r="A1316">
        <v>1289</v>
      </c>
      <c r="B1316">
        <v>0.81195142922767194</v>
      </c>
      <c r="C1316">
        <v>0.18804857077232806</v>
      </c>
    </row>
    <row r="1317" spans="1:3" x14ac:dyDescent="0.3">
      <c r="A1317">
        <v>1290</v>
      </c>
      <c r="B1317">
        <v>1.4127244263918193</v>
      </c>
      <c r="C1317">
        <v>-4.4127244263918195</v>
      </c>
    </row>
    <row r="1318" spans="1:3" x14ac:dyDescent="0.3">
      <c r="A1318">
        <v>1291</v>
      </c>
      <c r="B1318">
        <v>-0.237795647690351</v>
      </c>
      <c r="C1318">
        <v>-0.762204352309649</v>
      </c>
    </row>
    <row r="1319" spans="1:3" x14ac:dyDescent="0.3">
      <c r="A1319">
        <v>1292</v>
      </c>
      <c r="B1319">
        <v>0.48013564836944361</v>
      </c>
      <c r="C1319">
        <v>2.5198643516305563</v>
      </c>
    </row>
    <row r="1320" spans="1:3" x14ac:dyDescent="0.3">
      <c r="A1320">
        <v>1293</v>
      </c>
      <c r="B1320">
        <v>0.86140153415018306</v>
      </c>
      <c r="C1320">
        <v>1.1385984658498169</v>
      </c>
    </row>
    <row r="1321" spans="1:3" x14ac:dyDescent="0.3">
      <c r="A1321">
        <v>1294</v>
      </c>
      <c r="B1321">
        <v>1.5174490926849786</v>
      </c>
      <c r="C1321">
        <v>0.48255090731502137</v>
      </c>
    </row>
    <row r="1322" spans="1:3" x14ac:dyDescent="0.3">
      <c r="A1322">
        <v>1295</v>
      </c>
      <c r="B1322">
        <v>-0.93959021306715673</v>
      </c>
      <c r="C1322">
        <v>-2.0604097869328433</v>
      </c>
    </row>
    <row r="1323" spans="1:3" x14ac:dyDescent="0.3">
      <c r="A1323">
        <v>1296</v>
      </c>
      <c r="B1323">
        <v>-1.5917792673564528</v>
      </c>
      <c r="C1323">
        <v>-0.40822073264354719</v>
      </c>
    </row>
    <row r="1324" spans="1:3" x14ac:dyDescent="0.3">
      <c r="A1324">
        <v>1297</v>
      </c>
      <c r="B1324">
        <v>-0.25084450942009351</v>
      </c>
      <c r="C1324">
        <v>-0.74915549057990649</v>
      </c>
    </row>
    <row r="1325" spans="1:3" x14ac:dyDescent="0.3">
      <c r="A1325">
        <v>1298</v>
      </c>
      <c r="B1325">
        <v>0.1572613958541588</v>
      </c>
      <c r="C1325">
        <v>0.84273860414584123</v>
      </c>
    </row>
    <row r="1326" spans="1:3" x14ac:dyDescent="0.3">
      <c r="A1326">
        <v>1299</v>
      </c>
      <c r="B1326">
        <v>-1.1138028206776478</v>
      </c>
      <c r="C1326">
        <v>2.1138028206776478</v>
      </c>
    </row>
    <row r="1327" spans="1:3" x14ac:dyDescent="0.3">
      <c r="A1327">
        <v>1300</v>
      </c>
      <c r="B1327">
        <v>-0.25547738167101031</v>
      </c>
      <c r="C1327">
        <v>-0.74452261832898969</v>
      </c>
    </row>
    <row r="1328" spans="1:3" x14ac:dyDescent="0.3">
      <c r="A1328">
        <v>1301</v>
      </c>
      <c r="B1328">
        <v>0.48162313372578597</v>
      </c>
      <c r="C1328">
        <v>1.5183768662742141</v>
      </c>
    </row>
    <row r="1329" spans="1:3" x14ac:dyDescent="0.3">
      <c r="A1329">
        <v>1302</v>
      </c>
      <c r="B1329">
        <v>1.2805276620099999</v>
      </c>
      <c r="C1329">
        <v>-0.2805276620099999</v>
      </c>
    </row>
    <row r="1330" spans="1:3" x14ac:dyDescent="0.3">
      <c r="A1330">
        <v>1303</v>
      </c>
      <c r="B1330">
        <v>1.5264588882105872</v>
      </c>
      <c r="C1330">
        <v>1.4735411117894128</v>
      </c>
    </row>
    <row r="1331" spans="1:3" x14ac:dyDescent="0.3">
      <c r="A1331">
        <v>1304</v>
      </c>
      <c r="B1331">
        <v>0.1051044233038492</v>
      </c>
      <c r="C1331">
        <v>-2.1051044233038492</v>
      </c>
    </row>
    <row r="1332" spans="1:3" x14ac:dyDescent="0.3">
      <c r="A1332">
        <v>1305</v>
      </c>
      <c r="B1332">
        <v>-2.0911594575128141</v>
      </c>
      <c r="C1332">
        <v>1.0911594575128141</v>
      </c>
    </row>
    <row r="1333" spans="1:3" x14ac:dyDescent="0.3">
      <c r="A1333">
        <v>1306</v>
      </c>
      <c r="B1333">
        <v>0.1231591742066564</v>
      </c>
      <c r="C1333">
        <v>0.87684082579334355</v>
      </c>
    </row>
    <row r="1334" spans="1:3" x14ac:dyDescent="0.3">
      <c r="A1334">
        <v>1307</v>
      </c>
      <c r="B1334">
        <v>3.3225721602116509E-2</v>
      </c>
      <c r="C1334">
        <v>-1.0332257216021166</v>
      </c>
    </row>
    <row r="1335" spans="1:3" x14ac:dyDescent="0.3">
      <c r="A1335">
        <v>1308</v>
      </c>
      <c r="B1335">
        <v>-0.17578931586622643</v>
      </c>
      <c r="C1335">
        <v>-1.8242106841337735</v>
      </c>
    </row>
    <row r="1336" spans="1:3" x14ac:dyDescent="0.3">
      <c r="A1336">
        <v>1309</v>
      </c>
      <c r="B1336">
        <v>0.79090363204650649</v>
      </c>
      <c r="C1336">
        <v>4.2090963679534932</v>
      </c>
    </row>
    <row r="1337" spans="1:3" x14ac:dyDescent="0.3">
      <c r="A1337">
        <v>1310</v>
      </c>
      <c r="B1337">
        <v>-0.64970822461180289</v>
      </c>
      <c r="C1337">
        <v>-0.35029177538819711</v>
      </c>
    </row>
    <row r="1338" spans="1:3" x14ac:dyDescent="0.3">
      <c r="A1338">
        <v>1311</v>
      </c>
      <c r="B1338">
        <v>-0.77985350944623488</v>
      </c>
      <c r="C1338">
        <v>-2.2201464905537653</v>
      </c>
    </row>
    <row r="1339" spans="1:3" x14ac:dyDescent="0.3">
      <c r="A1339">
        <v>1312</v>
      </c>
      <c r="B1339">
        <v>-0.40510489661402233</v>
      </c>
      <c r="C1339">
        <v>-0.59489510338597773</v>
      </c>
    </row>
    <row r="1340" spans="1:3" x14ac:dyDescent="0.3">
      <c r="A1340">
        <v>1313</v>
      </c>
      <c r="B1340">
        <v>1.4127244263918193</v>
      </c>
      <c r="C1340">
        <v>-3.4127244263918195</v>
      </c>
    </row>
    <row r="1341" spans="1:3" x14ac:dyDescent="0.3">
      <c r="A1341">
        <v>1314</v>
      </c>
      <c r="B1341">
        <v>0.58771975776489993</v>
      </c>
      <c r="C1341">
        <v>1.4122802422351</v>
      </c>
    </row>
    <row r="1342" spans="1:3" x14ac:dyDescent="0.3">
      <c r="A1342">
        <v>1315</v>
      </c>
      <c r="B1342">
        <v>0.48013564836944361</v>
      </c>
      <c r="C1342">
        <v>2.5198643516305563</v>
      </c>
    </row>
    <row r="1343" spans="1:3" x14ac:dyDescent="0.3">
      <c r="A1343">
        <v>1316</v>
      </c>
      <c r="B1343">
        <v>2.6258380670746209</v>
      </c>
      <c r="C1343">
        <v>-0.62583806707462086</v>
      </c>
    </row>
    <row r="1344" spans="1:3" x14ac:dyDescent="0.3">
      <c r="A1344">
        <v>1317</v>
      </c>
      <c r="B1344">
        <v>0.92168512811098036</v>
      </c>
      <c r="C1344">
        <v>1.0783148718890196</v>
      </c>
    </row>
    <row r="1345" spans="1:3" x14ac:dyDescent="0.3">
      <c r="A1345">
        <v>1318</v>
      </c>
      <c r="B1345">
        <v>-0.32161504596612406</v>
      </c>
      <c r="C1345">
        <v>2.3216150459661242</v>
      </c>
    </row>
    <row r="1346" spans="1:3" x14ac:dyDescent="0.3">
      <c r="A1346">
        <v>1319</v>
      </c>
      <c r="B1346">
        <v>-0.12474350896322084</v>
      </c>
      <c r="C1346">
        <v>-2.875256491036779</v>
      </c>
    </row>
    <row r="1347" spans="1:3" x14ac:dyDescent="0.3">
      <c r="A1347">
        <v>1320</v>
      </c>
      <c r="B1347">
        <v>1.9049054306045441</v>
      </c>
      <c r="C1347">
        <v>-0.90490543060454409</v>
      </c>
    </row>
    <row r="1348" spans="1:3" x14ac:dyDescent="0.3">
      <c r="A1348">
        <v>1321</v>
      </c>
      <c r="B1348">
        <v>-0.79808522551085492</v>
      </c>
      <c r="C1348">
        <v>7.7980852255108548</v>
      </c>
    </row>
    <row r="1349" spans="1:3" x14ac:dyDescent="0.3">
      <c r="A1349">
        <v>1322</v>
      </c>
      <c r="B1349">
        <v>-0.59327921297449171</v>
      </c>
      <c r="C1349">
        <v>-3.4067207870255083</v>
      </c>
    </row>
    <row r="1350" spans="1:3" x14ac:dyDescent="0.3">
      <c r="A1350">
        <v>1323</v>
      </c>
      <c r="B1350">
        <v>-0.42892889491782643</v>
      </c>
      <c r="C1350">
        <v>-1.5710711050821735</v>
      </c>
    </row>
    <row r="1351" spans="1:3" x14ac:dyDescent="0.3">
      <c r="A1351">
        <v>1324</v>
      </c>
      <c r="B1351">
        <v>1.2805276620099999</v>
      </c>
      <c r="C1351">
        <v>-0.2805276620099999</v>
      </c>
    </row>
    <row r="1352" spans="1:3" x14ac:dyDescent="0.3">
      <c r="A1352">
        <v>1325</v>
      </c>
      <c r="B1352">
        <v>-0.2426660834805584</v>
      </c>
      <c r="C1352">
        <v>2.2426660834805583</v>
      </c>
    </row>
    <row r="1353" spans="1:3" x14ac:dyDescent="0.3">
      <c r="A1353">
        <v>1326</v>
      </c>
      <c r="B1353">
        <v>1.1210641630561078</v>
      </c>
      <c r="C1353">
        <v>-0.12106416305610779</v>
      </c>
    </row>
    <row r="1354" spans="1:3" x14ac:dyDescent="0.3">
      <c r="A1354">
        <v>1327</v>
      </c>
      <c r="B1354">
        <v>-8.0554685422275479E-2</v>
      </c>
      <c r="C1354">
        <v>3.0805546854222756</v>
      </c>
    </row>
    <row r="1355" spans="1:3" x14ac:dyDescent="0.3">
      <c r="A1355">
        <v>1328</v>
      </c>
      <c r="B1355">
        <v>-1.2717063979402805</v>
      </c>
      <c r="C1355">
        <v>-1.7282936020597195</v>
      </c>
    </row>
    <row r="1356" spans="1:3" x14ac:dyDescent="0.3">
      <c r="A1356">
        <v>1329</v>
      </c>
      <c r="B1356">
        <v>1.550779037210134</v>
      </c>
      <c r="C1356">
        <v>-2.550779037210134</v>
      </c>
    </row>
    <row r="1357" spans="1:3" x14ac:dyDescent="0.3">
      <c r="A1357">
        <v>1330</v>
      </c>
      <c r="B1357">
        <v>-0.15234375217053156</v>
      </c>
      <c r="C1357">
        <v>-3.8476562478294682</v>
      </c>
    </row>
    <row r="1358" spans="1:3" x14ac:dyDescent="0.3">
      <c r="A1358">
        <v>1331</v>
      </c>
      <c r="B1358">
        <v>1.7275038587936331</v>
      </c>
      <c r="C1358">
        <v>-0.72750385879363311</v>
      </c>
    </row>
    <row r="1359" spans="1:3" x14ac:dyDescent="0.3">
      <c r="A1359">
        <v>1332</v>
      </c>
      <c r="B1359">
        <v>-1.4476260616036782</v>
      </c>
      <c r="C1359">
        <v>3.4476260616036782</v>
      </c>
    </row>
    <row r="1360" spans="1:3" x14ac:dyDescent="0.3">
      <c r="A1360">
        <v>1333</v>
      </c>
      <c r="B1360">
        <v>-0.47438032704176702</v>
      </c>
      <c r="C1360">
        <v>2.474380327041767</v>
      </c>
    </row>
    <row r="1361" spans="1:3" x14ac:dyDescent="0.3">
      <c r="A1361">
        <v>1334</v>
      </c>
      <c r="B1361">
        <v>0.88590165353919159</v>
      </c>
      <c r="C1361">
        <v>-1.8859016535391917</v>
      </c>
    </row>
    <row r="1362" spans="1:3" x14ac:dyDescent="0.3">
      <c r="A1362">
        <v>1335</v>
      </c>
      <c r="B1362">
        <v>-9.76647456997944E-2</v>
      </c>
      <c r="C1362">
        <v>-0.90233525430020556</v>
      </c>
    </row>
    <row r="1363" spans="1:3" x14ac:dyDescent="0.3">
      <c r="A1363">
        <v>1336</v>
      </c>
      <c r="B1363">
        <v>0.29472790333116344</v>
      </c>
      <c r="C1363">
        <v>0.70527209666883661</v>
      </c>
    </row>
    <row r="1364" spans="1:3" x14ac:dyDescent="0.3">
      <c r="A1364">
        <v>1337</v>
      </c>
      <c r="B1364">
        <v>0.61823862670577479</v>
      </c>
      <c r="C1364">
        <v>0.38176137329422521</v>
      </c>
    </row>
    <row r="1365" spans="1:3" x14ac:dyDescent="0.3">
      <c r="A1365">
        <v>1338</v>
      </c>
      <c r="B1365">
        <v>0.40778406444783061</v>
      </c>
      <c r="C1365">
        <v>2.5922159355521694</v>
      </c>
    </row>
    <row r="1366" spans="1:3" x14ac:dyDescent="0.3">
      <c r="A1366">
        <v>1339</v>
      </c>
      <c r="B1366">
        <v>0.4989027940408316</v>
      </c>
      <c r="C1366">
        <v>2.5010972059591685</v>
      </c>
    </row>
    <row r="1367" spans="1:3" x14ac:dyDescent="0.3">
      <c r="A1367">
        <v>1340</v>
      </c>
      <c r="B1367">
        <v>-1.3566901208750846</v>
      </c>
      <c r="C1367">
        <v>0.35669012087508456</v>
      </c>
    </row>
    <row r="1368" spans="1:3" x14ac:dyDescent="0.3">
      <c r="A1368">
        <v>1341</v>
      </c>
      <c r="B1368">
        <v>-0.48475716115221451</v>
      </c>
      <c r="C1368">
        <v>1.4847571611522146</v>
      </c>
    </row>
    <row r="1369" spans="1:3" x14ac:dyDescent="0.3">
      <c r="A1369">
        <v>1342</v>
      </c>
      <c r="B1369">
        <v>0.73388904317235348</v>
      </c>
      <c r="C1369">
        <v>2.2661109568276467</v>
      </c>
    </row>
    <row r="1370" spans="1:3" x14ac:dyDescent="0.3">
      <c r="A1370">
        <v>1343</v>
      </c>
      <c r="B1370">
        <v>2.2550365299037631</v>
      </c>
      <c r="C1370">
        <v>0.74496347009623687</v>
      </c>
    </row>
    <row r="1371" spans="1:3" x14ac:dyDescent="0.3">
      <c r="A1371">
        <v>1344</v>
      </c>
      <c r="B1371">
        <v>-3.9624842523087511E-2</v>
      </c>
      <c r="C1371">
        <v>2.0396248425230876</v>
      </c>
    </row>
    <row r="1372" spans="1:3" x14ac:dyDescent="0.3">
      <c r="A1372">
        <v>1345</v>
      </c>
      <c r="B1372">
        <v>-1.7366856696893886</v>
      </c>
      <c r="C1372">
        <v>4.7366856696893889</v>
      </c>
    </row>
    <row r="1373" spans="1:3" x14ac:dyDescent="0.3">
      <c r="A1373">
        <v>1346</v>
      </c>
      <c r="B1373">
        <v>-0.37817712481865784</v>
      </c>
      <c r="C1373">
        <v>3.3781771248186576</v>
      </c>
    </row>
    <row r="1374" spans="1:3" x14ac:dyDescent="0.3">
      <c r="A1374">
        <v>1347</v>
      </c>
      <c r="B1374">
        <v>-0.59001257640028182</v>
      </c>
      <c r="C1374">
        <v>-3.4099874235997181</v>
      </c>
    </row>
    <row r="1375" spans="1:3" x14ac:dyDescent="0.3">
      <c r="A1375">
        <v>1348</v>
      </c>
      <c r="B1375">
        <v>0.17251154976718136</v>
      </c>
      <c r="C1375">
        <v>-1.1725115497671814</v>
      </c>
    </row>
    <row r="1376" spans="1:3" x14ac:dyDescent="0.3">
      <c r="A1376">
        <v>1349</v>
      </c>
      <c r="B1376">
        <v>1.4916398754930003</v>
      </c>
      <c r="C1376">
        <v>-0.49163987549300026</v>
      </c>
    </row>
    <row r="1377" spans="1:3" x14ac:dyDescent="0.3">
      <c r="A1377">
        <v>1350</v>
      </c>
      <c r="B1377">
        <v>1.890686231670675</v>
      </c>
      <c r="C1377">
        <v>-4.8906862316706752</v>
      </c>
    </row>
    <row r="1378" spans="1:3" x14ac:dyDescent="0.3">
      <c r="A1378">
        <v>1351</v>
      </c>
      <c r="B1378">
        <v>0.15277519375522833</v>
      </c>
      <c r="C1378">
        <v>0.8472248062447717</v>
      </c>
    </row>
    <row r="1379" spans="1:3" x14ac:dyDescent="0.3">
      <c r="A1379">
        <v>1352</v>
      </c>
      <c r="B1379">
        <v>-0.36054323555512846</v>
      </c>
      <c r="C1379">
        <v>1.3605432355551286</v>
      </c>
    </row>
    <row r="1380" spans="1:3" x14ac:dyDescent="0.3">
      <c r="A1380">
        <v>1353</v>
      </c>
      <c r="B1380">
        <v>-0.86206928516715808</v>
      </c>
      <c r="C1380">
        <v>-2.1379307148328417</v>
      </c>
    </row>
    <row r="1381" spans="1:3" x14ac:dyDescent="0.3">
      <c r="A1381">
        <v>1354</v>
      </c>
      <c r="B1381">
        <v>-0.44701466496490122</v>
      </c>
      <c r="C1381">
        <v>-4.5529853350350988</v>
      </c>
    </row>
    <row r="1382" spans="1:3" x14ac:dyDescent="0.3">
      <c r="A1382">
        <v>1355</v>
      </c>
      <c r="B1382">
        <v>1.2377944339057543</v>
      </c>
      <c r="C1382">
        <v>-0.23779443390575428</v>
      </c>
    </row>
    <row r="1383" spans="1:3" x14ac:dyDescent="0.3">
      <c r="A1383">
        <v>1356</v>
      </c>
      <c r="B1383">
        <v>-7.2092934856206353E-2</v>
      </c>
      <c r="C1383">
        <v>2.0720929348562063</v>
      </c>
    </row>
    <row r="1384" spans="1:3" x14ac:dyDescent="0.3">
      <c r="A1384">
        <v>1357</v>
      </c>
      <c r="B1384">
        <v>-0.26077303880103042</v>
      </c>
      <c r="C1384">
        <v>-2.7392269611989697</v>
      </c>
    </row>
    <row r="1385" spans="1:3" x14ac:dyDescent="0.3">
      <c r="A1385">
        <v>1358</v>
      </c>
      <c r="B1385">
        <v>-1.3296113576116582</v>
      </c>
      <c r="C1385">
        <v>-1.6703886423883418</v>
      </c>
    </row>
    <row r="1386" spans="1:3" x14ac:dyDescent="0.3">
      <c r="A1386">
        <v>1359</v>
      </c>
      <c r="B1386">
        <v>2.5302596454501391E-2</v>
      </c>
      <c r="C1386">
        <v>0.97469740354549861</v>
      </c>
    </row>
    <row r="1387" spans="1:3" x14ac:dyDescent="0.3">
      <c r="A1387">
        <v>1360</v>
      </c>
      <c r="B1387">
        <v>9.1002011042582404E-2</v>
      </c>
      <c r="C1387">
        <v>-4.0910020110425824</v>
      </c>
    </row>
    <row r="1388" spans="1:3" x14ac:dyDescent="0.3">
      <c r="A1388">
        <v>1361</v>
      </c>
      <c r="B1388">
        <v>-0.37329306353509989</v>
      </c>
      <c r="C1388">
        <v>3.3732930635350997</v>
      </c>
    </row>
    <row r="1389" spans="1:3" x14ac:dyDescent="0.3">
      <c r="A1389">
        <v>1362</v>
      </c>
      <c r="B1389">
        <v>7.3650869535803382E-2</v>
      </c>
      <c r="C1389">
        <v>4.9263491304641969</v>
      </c>
    </row>
    <row r="1390" spans="1:3" x14ac:dyDescent="0.3">
      <c r="A1390">
        <v>1363</v>
      </c>
      <c r="B1390">
        <v>-1.8940472736760103</v>
      </c>
      <c r="C1390">
        <v>0.89404727367601033</v>
      </c>
    </row>
    <row r="1391" spans="1:3" x14ac:dyDescent="0.3">
      <c r="A1391">
        <v>1364</v>
      </c>
      <c r="B1391">
        <v>4.5662973877298563E-2</v>
      </c>
      <c r="C1391">
        <v>-1.0456629738772985</v>
      </c>
    </row>
    <row r="1392" spans="1:3" x14ac:dyDescent="0.3">
      <c r="A1392">
        <v>1365</v>
      </c>
      <c r="B1392">
        <v>1.8452909794209662</v>
      </c>
      <c r="C1392">
        <v>2.154709020579034</v>
      </c>
    </row>
    <row r="1393" spans="1:3" x14ac:dyDescent="0.3">
      <c r="A1393">
        <v>1366</v>
      </c>
      <c r="B1393">
        <v>3.9237305623183949E-2</v>
      </c>
      <c r="C1393">
        <v>1.9607626943768159</v>
      </c>
    </row>
    <row r="1394" spans="1:3" x14ac:dyDescent="0.3">
      <c r="A1394">
        <v>1367</v>
      </c>
      <c r="B1394">
        <v>-0.11203922991488849</v>
      </c>
      <c r="C1394">
        <v>-3.8879607700851113</v>
      </c>
    </row>
    <row r="1395" spans="1:3" x14ac:dyDescent="0.3">
      <c r="A1395">
        <v>1368</v>
      </c>
      <c r="B1395">
        <v>0.85874112705736738</v>
      </c>
      <c r="C1395">
        <v>-3.8587411270573675</v>
      </c>
    </row>
    <row r="1396" spans="1:3" x14ac:dyDescent="0.3">
      <c r="A1396">
        <v>1369</v>
      </c>
      <c r="B1396">
        <v>-0.97785546227581699</v>
      </c>
      <c r="C1396">
        <v>3.9778554622758171</v>
      </c>
    </row>
    <row r="1397" spans="1:3" x14ac:dyDescent="0.3">
      <c r="A1397">
        <v>1370</v>
      </c>
      <c r="B1397">
        <v>-0.23369427553760402</v>
      </c>
      <c r="C1397">
        <v>3.2336942755376041</v>
      </c>
    </row>
    <row r="1398" spans="1:3" x14ac:dyDescent="0.3">
      <c r="A1398">
        <v>1371</v>
      </c>
      <c r="B1398">
        <v>-2.0575162224000616</v>
      </c>
      <c r="C1398">
        <v>5.7516222400061601E-2</v>
      </c>
    </row>
    <row r="1399" spans="1:3" x14ac:dyDescent="0.3">
      <c r="A1399">
        <v>1372</v>
      </c>
      <c r="B1399">
        <v>0.61031842712968354</v>
      </c>
      <c r="C1399">
        <v>-4.610318427129684</v>
      </c>
    </row>
    <row r="1400" spans="1:3" x14ac:dyDescent="0.3">
      <c r="A1400">
        <v>1373</v>
      </c>
      <c r="B1400">
        <v>0.66484546579561943</v>
      </c>
      <c r="C1400">
        <v>0.33515453420438057</v>
      </c>
    </row>
    <row r="1401" spans="1:3" x14ac:dyDescent="0.3">
      <c r="A1401">
        <v>1374</v>
      </c>
      <c r="B1401">
        <v>4.0005683810242498E-3</v>
      </c>
      <c r="C1401">
        <v>-2.0040005683810245</v>
      </c>
    </row>
    <row r="1402" spans="1:3" x14ac:dyDescent="0.3">
      <c r="A1402">
        <v>1375</v>
      </c>
      <c r="B1402">
        <v>-0.80868387475188785</v>
      </c>
      <c r="C1402">
        <v>2.8086838747518881</v>
      </c>
    </row>
    <row r="1403" spans="1:3" x14ac:dyDescent="0.3">
      <c r="A1403">
        <v>1376</v>
      </c>
      <c r="B1403">
        <v>-0.21307515696690937</v>
      </c>
      <c r="C1403">
        <v>-0.78692484303309063</v>
      </c>
    </row>
    <row r="1404" spans="1:3" x14ac:dyDescent="0.3">
      <c r="A1404">
        <v>1377</v>
      </c>
      <c r="B1404">
        <v>0.98475382423724167</v>
      </c>
      <c r="C1404">
        <v>1.5246175762758329E-2</v>
      </c>
    </row>
    <row r="1405" spans="1:3" x14ac:dyDescent="0.3">
      <c r="A1405">
        <v>1378</v>
      </c>
      <c r="B1405">
        <v>-0.16322318212616582</v>
      </c>
      <c r="C1405">
        <v>2.163223182126166</v>
      </c>
    </row>
    <row r="1406" spans="1:3" x14ac:dyDescent="0.3">
      <c r="A1406">
        <v>1379</v>
      </c>
      <c r="B1406">
        <v>-1.3214882655382802</v>
      </c>
      <c r="C1406">
        <v>-0.67851173446171975</v>
      </c>
    </row>
    <row r="1407" spans="1:3" x14ac:dyDescent="0.3">
      <c r="A1407">
        <v>1380</v>
      </c>
      <c r="B1407">
        <v>0.18730848336539238</v>
      </c>
      <c r="C1407">
        <v>1.8126915166346076</v>
      </c>
    </row>
    <row r="1408" spans="1:3" x14ac:dyDescent="0.3">
      <c r="A1408">
        <v>1381</v>
      </c>
      <c r="B1408">
        <v>1.4317118282168459</v>
      </c>
      <c r="C1408">
        <v>-0.43171182821684595</v>
      </c>
    </row>
    <row r="1409" spans="1:3" x14ac:dyDescent="0.3">
      <c r="A1409">
        <v>1382</v>
      </c>
      <c r="B1409">
        <v>0.34344230809428006</v>
      </c>
      <c r="C1409">
        <v>-1.3434423080942801</v>
      </c>
    </row>
    <row r="1410" spans="1:3" x14ac:dyDescent="0.3">
      <c r="A1410">
        <v>1383</v>
      </c>
      <c r="B1410">
        <v>0.94187841910915437</v>
      </c>
      <c r="C1410">
        <v>-2.9418784191091545</v>
      </c>
    </row>
    <row r="1411" spans="1:3" x14ac:dyDescent="0.3">
      <c r="A1411">
        <v>1384</v>
      </c>
      <c r="B1411">
        <v>-0.82556961048819799</v>
      </c>
      <c r="C1411">
        <v>-1.174430389511802</v>
      </c>
    </row>
    <row r="1412" spans="1:3" x14ac:dyDescent="0.3">
      <c r="A1412">
        <v>1385</v>
      </c>
      <c r="B1412">
        <v>1.4638727276413592</v>
      </c>
      <c r="C1412">
        <v>-2.463872727641359</v>
      </c>
    </row>
    <row r="1413" spans="1:3" x14ac:dyDescent="0.3">
      <c r="A1413">
        <v>1386</v>
      </c>
      <c r="B1413">
        <v>-0.57347194409779023</v>
      </c>
      <c r="C1413">
        <v>1.5734719440977902</v>
      </c>
    </row>
    <row r="1414" spans="1:3" x14ac:dyDescent="0.3">
      <c r="A1414">
        <v>1387</v>
      </c>
      <c r="B1414">
        <v>1.0993050971261047</v>
      </c>
      <c r="C1414">
        <v>2.9006949028738953</v>
      </c>
    </row>
    <row r="1415" spans="1:3" x14ac:dyDescent="0.3">
      <c r="A1415">
        <v>1388</v>
      </c>
      <c r="B1415">
        <v>0.2467003829653753</v>
      </c>
      <c r="C1415">
        <v>-3.2467003829653751</v>
      </c>
    </row>
    <row r="1416" spans="1:3" x14ac:dyDescent="0.3">
      <c r="A1416">
        <v>1389</v>
      </c>
      <c r="B1416">
        <v>-0.12847559868480812</v>
      </c>
      <c r="C1416">
        <v>-2.8715244013151917</v>
      </c>
    </row>
    <row r="1417" spans="1:3" x14ac:dyDescent="0.3">
      <c r="A1417">
        <v>1390</v>
      </c>
      <c r="B1417">
        <v>-0.3431866913017087</v>
      </c>
      <c r="C1417">
        <v>2.3431866913017085</v>
      </c>
    </row>
    <row r="1418" spans="1:3" x14ac:dyDescent="0.3">
      <c r="A1418">
        <v>1391</v>
      </c>
      <c r="B1418">
        <v>-0.237795647690351</v>
      </c>
      <c r="C1418">
        <v>-0.762204352309649</v>
      </c>
    </row>
    <row r="1419" spans="1:3" x14ac:dyDescent="0.3">
      <c r="A1419">
        <v>1392</v>
      </c>
      <c r="B1419">
        <v>-2.4645905344777921</v>
      </c>
      <c r="C1419">
        <v>0.46459053447779208</v>
      </c>
    </row>
    <row r="1420" spans="1:3" x14ac:dyDescent="0.3">
      <c r="A1420">
        <v>1393</v>
      </c>
      <c r="B1420">
        <v>-6.8174117609340015E-2</v>
      </c>
      <c r="C1420">
        <v>4.06817411760934</v>
      </c>
    </row>
    <row r="1421" spans="1:3" x14ac:dyDescent="0.3">
      <c r="A1421">
        <v>1394</v>
      </c>
      <c r="B1421">
        <v>0.97370380516215538</v>
      </c>
      <c r="C1421">
        <v>-2.9737038051621552</v>
      </c>
    </row>
    <row r="1422" spans="1:3" x14ac:dyDescent="0.3">
      <c r="A1422">
        <v>1395</v>
      </c>
      <c r="B1422">
        <v>0.51952759100616619</v>
      </c>
      <c r="C1422">
        <v>-1.5195275910061663</v>
      </c>
    </row>
    <row r="1423" spans="1:3" x14ac:dyDescent="0.3">
      <c r="A1423">
        <v>1396</v>
      </c>
      <c r="B1423">
        <v>-0.51071101947372177</v>
      </c>
      <c r="C1423">
        <v>-1.4892889805262781</v>
      </c>
    </row>
    <row r="1424" spans="1:3" x14ac:dyDescent="0.3">
      <c r="A1424">
        <v>1397</v>
      </c>
      <c r="B1424">
        <v>-2.1072980899980616</v>
      </c>
      <c r="C1424">
        <v>-0.89270191000193844</v>
      </c>
    </row>
    <row r="1425" spans="1:3" x14ac:dyDescent="0.3">
      <c r="A1425">
        <v>1398</v>
      </c>
      <c r="B1425">
        <v>-0.51486353338560575</v>
      </c>
      <c r="C1425">
        <v>-0.48513646661439425</v>
      </c>
    </row>
    <row r="1426" spans="1:3" x14ac:dyDescent="0.3">
      <c r="A1426">
        <v>1399</v>
      </c>
      <c r="B1426">
        <v>1.58243565378055</v>
      </c>
      <c r="C1426">
        <v>0.41756434621945004</v>
      </c>
    </row>
    <row r="1427" spans="1:3" x14ac:dyDescent="0.3">
      <c r="A1427">
        <v>1400</v>
      </c>
      <c r="B1427">
        <v>1.294882290510424</v>
      </c>
      <c r="C1427">
        <v>1.705117709489576</v>
      </c>
    </row>
    <row r="1428" spans="1:3" x14ac:dyDescent="0.3">
      <c r="A1428">
        <v>1401</v>
      </c>
      <c r="B1428">
        <v>-0.32593416386212964</v>
      </c>
      <c r="C1428">
        <v>3.3259341638621298</v>
      </c>
    </row>
    <row r="1429" spans="1:3" x14ac:dyDescent="0.3">
      <c r="A1429">
        <v>1402</v>
      </c>
      <c r="B1429">
        <v>-1.4215771473868557</v>
      </c>
      <c r="C1429">
        <v>-1.5784228526131443</v>
      </c>
    </row>
    <row r="1430" spans="1:3" x14ac:dyDescent="0.3">
      <c r="A1430">
        <v>1403</v>
      </c>
      <c r="B1430">
        <v>0.45874786245470917</v>
      </c>
      <c r="C1430">
        <v>-1.4587478624547092</v>
      </c>
    </row>
    <row r="1431" spans="1:3" x14ac:dyDescent="0.3">
      <c r="A1431">
        <v>1404</v>
      </c>
      <c r="B1431">
        <v>-0.18183136556789076</v>
      </c>
      <c r="C1431">
        <v>-2.8181686344321091</v>
      </c>
    </row>
    <row r="1432" spans="1:3" x14ac:dyDescent="0.3">
      <c r="A1432">
        <v>1405</v>
      </c>
      <c r="B1432">
        <v>5.6859449919422163E-2</v>
      </c>
      <c r="C1432">
        <v>-2.0568594499194224</v>
      </c>
    </row>
    <row r="1433" spans="1:3" x14ac:dyDescent="0.3">
      <c r="A1433">
        <v>1406</v>
      </c>
      <c r="B1433">
        <v>-0.40261967365037632</v>
      </c>
      <c r="C1433">
        <v>-2.5973803263496236</v>
      </c>
    </row>
    <row r="1434" spans="1:3" x14ac:dyDescent="0.3">
      <c r="A1434">
        <v>1407</v>
      </c>
      <c r="B1434">
        <v>-0.17192853000968575</v>
      </c>
      <c r="C1434">
        <v>3.1719285300096858</v>
      </c>
    </row>
    <row r="1435" spans="1:3" x14ac:dyDescent="0.3">
      <c r="A1435">
        <v>1408</v>
      </c>
      <c r="B1435">
        <v>1.3065800439797708</v>
      </c>
      <c r="C1435">
        <v>-0.30658004397977079</v>
      </c>
    </row>
    <row r="1436" spans="1:3" x14ac:dyDescent="0.3">
      <c r="A1436">
        <v>1409</v>
      </c>
      <c r="B1436">
        <v>0.91882728604144814</v>
      </c>
      <c r="C1436">
        <v>1.0811727139585519</v>
      </c>
    </row>
    <row r="1437" spans="1:3" x14ac:dyDescent="0.3">
      <c r="A1437">
        <v>1410</v>
      </c>
      <c r="B1437">
        <v>-0.65725278763002315</v>
      </c>
      <c r="C1437">
        <v>-2.3427472123699769</v>
      </c>
    </row>
    <row r="1438" spans="1:3" x14ac:dyDescent="0.3">
      <c r="A1438">
        <v>1411</v>
      </c>
      <c r="B1438">
        <v>0.94801464962653581</v>
      </c>
      <c r="C1438">
        <v>-2.9480146496265358</v>
      </c>
    </row>
    <row r="1439" spans="1:3" x14ac:dyDescent="0.3">
      <c r="A1439">
        <v>1412</v>
      </c>
      <c r="B1439">
        <v>3.0402279004816868</v>
      </c>
      <c r="C1439">
        <v>-4.0402279004816872</v>
      </c>
    </row>
    <row r="1440" spans="1:3" x14ac:dyDescent="0.3">
      <c r="A1440">
        <v>1413</v>
      </c>
      <c r="B1440">
        <v>0.36339729035785445</v>
      </c>
      <c r="C1440">
        <v>0.6366027096421456</v>
      </c>
    </row>
    <row r="1441" spans="1:3" x14ac:dyDescent="0.3">
      <c r="A1441">
        <v>1414</v>
      </c>
      <c r="B1441">
        <v>0.35680198100528376</v>
      </c>
      <c r="C1441">
        <v>-3.3568019810052836</v>
      </c>
    </row>
    <row r="1442" spans="1:3" x14ac:dyDescent="0.3">
      <c r="A1442">
        <v>1415</v>
      </c>
      <c r="B1442">
        <v>0.24192886699753319</v>
      </c>
      <c r="C1442">
        <v>-3.241928866997533</v>
      </c>
    </row>
    <row r="1443" spans="1:3" x14ac:dyDescent="0.3">
      <c r="A1443">
        <v>1416</v>
      </c>
      <c r="B1443">
        <v>-0.5180203309535325</v>
      </c>
      <c r="C1443">
        <v>-2.4819796690464675</v>
      </c>
    </row>
    <row r="1444" spans="1:3" x14ac:dyDescent="0.3">
      <c r="A1444">
        <v>1417</v>
      </c>
      <c r="B1444">
        <v>0.15434633458668234</v>
      </c>
      <c r="C1444">
        <v>-3.1543463345866822</v>
      </c>
    </row>
    <row r="1445" spans="1:3" x14ac:dyDescent="0.3">
      <c r="A1445">
        <v>1418</v>
      </c>
      <c r="B1445">
        <v>0.35756376716477295</v>
      </c>
      <c r="C1445">
        <v>0.64243623283522711</v>
      </c>
    </row>
    <row r="1446" spans="1:3" x14ac:dyDescent="0.3">
      <c r="A1446">
        <v>1419</v>
      </c>
      <c r="B1446">
        <v>0.70100668337698202</v>
      </c>
      <c r="C1446">
        <v>0.29899331662301798</v>
      </c>
    </row>
    <row r="1447" spans="1:3" x14ac:dyDescent="0.3">
      <c r="A1447">
        <v>1420</v>
      </c>
      <c r="B1447">
        <v>-0.40768162310425915</v>
      </c>
      <c r="C1447">
        <v>4.407681623104259</v>
      </c>
    </row>
    <row r="1448" spans="1:3" x14ac:dyDescent="0.3">
      <c r="A1448">
        <v>1421</v>
      </c>
      <c r="B1448">
        <v>-0.27233683292718097</v>
      </c>
      <c r="C1448">
        <v>4.2723368329271807</v>
      </c>
    </row>
    <row r="1449" spans="1:3" x14ac:dyDescent="0.3">
      <c r="A1449">
        <v>1422</v>
      </c>
      <c r="B1449">
        <v>1.305402700467015</v>
      </c>
      <c r="C1449">
        <v>4.694597299532985</v>
      </c>
    </row>
    <row r="1450" spans="1:3" x14ac:dyDescent="0.3">
      <c r="A1450">
        <v>1423</v>
      </c>
      <c r="B1450">
        <v>-0.94271210289246277</v>
      </c>
      <c r="C1450">
        <v>-5.7287897107537233E-2</v>
      </c>
    </row>
    <row r="1451" spans="1:3" x14ac:dyDescent="0.3">
      <c r="A1451">
        <v>1424</v>
      </c>
      <c r="B1451">
        <v>1.5432570729062347</v>
      </c>
      <c r="C1451">
        <v>1.4567429270937653</v>
      </c>
    </row>
    <row r="1452" spans="1:3" x14ac:dyDescent="0.3">
      <c r="A1452">
        <v>1425</v>
      </c>
      <c r="B1452">
        <v>0.93122323001015461</v>
      </c>
      <c r="C1452">
        <v>6.8776769989845388E-2</v>
      </c>
    </row>
    <row r="1453" spans="1:3" x14ac:dyDescent="0.3">
      <c r="A1453">
        <v>1426</v>
      </c>
      <c r="B1453">
        <v>0.24363498343525197</v>
      </c>
      <c r="C1453">
        <v>4.7563650165647484</v>
      </c>
    </row>
    <row r="1454" spans="1:3" x14ac:dyDescent="0.3">
      <c r="A1454">
        <v>1427</v>
      </c>
      <c r="B1454">
        <v>1.840646696496697</v>
      </c>
      <c r="C1454">
        <v>-2.8406466964966972</v>
      </c>
    </row>
    <row r="1455" spans="1:3" x14ac:dyDescent="0.3">
      <c r="A1455">
        <v>1428</v>
      </c>
      <c r="B1455">
        <v>-9.0200362392105521E-2</v>
      </c>
      <c r="C1455">
        <v>1.0902003623921055</v>
      </c>
    </row>
    <row r="1456" spans="1:3" x14ac:dyDescent="0.3">
      <c r="A1456">
        <v>1429</v>
      </c>
      <c r="B1456">
        <v>1.9306877330752392</v>
      </c>
      <c r="C1456">
        <v>1.0693122669247608</v>
      </c>
    </row>
    <row r="1457" spans="1:3" x14ac:dyDescent="0.3">
      <c r="A1457">
        <v>1430</v>
      </c>
      <c r="B1457">
        <v>-1.0175700307553521</v>
      </c>
      <c r="C1457">
        <v>-0.98242996924464787</v>
      </c>
    </row>
    <row r="1458" spans="1:3" x14ac:dyDescent="0.3">
      <c r="A1458">
        <v>1431</v>
      </c>
      <c r="B1458">
        <v>0.40257587123216965</v>
      </c>
      <c r="C1458">
        <v>0.59742412876783035</v>
      </c>
    </row>
    <row r="1459" spans="1:3" x14ac:dyDescent="0.3">
      <c r="A1459">
        <v>1432</v>
      </c>
      <c r="B1459">
        <v>-3.9759786028416844E-2</v>
      </c>
      <c r="C1459">
        <v>-0.9602402139715831</v>
      </c>
    </row>
    <row r="1460" spans="1:3" x14ac:dyDescent="0.3">
      <c r="A1460">
        <v>1433</v>
      </c>
      <c r="B1460">
        <v>-1.0689399423640169</v>
      </c>
      <c r="C1460">
        <v>2.0689399423640169</v>
      </c>
    </row>
    <row r="1461" spans="1:3" x14ac:dyDescent="0.3">
      <c r="A1461">
        <v>1434</v>
      </c>
      <c r="B1461">
        <v>-0.44389325103126115</v>
      </c>
      <c r="C1461">
        <v>1.4438932510312612</v>
      </c>
    </row>
    <row r="1462" spans="1:3" x14ac:dyDescent="0.3">
      <c r="A1462">
        <v>1435</v>
      </c>
      <c r="B1462">
        <v>1.163505398801129</v>
      </c>
      <c r="C1462">
        <v>-4.1635053988011288</v>
      </c>
    </row>
    <row r="1463" spans="1:3" x14ac:dyDescent="0.3">
      <c r="A1463">
        <v>1436</v>
      </c>
      <c r="B1463">
        <v>0.61050121601769181</v>
      </c>
      <c r="C1463">
        <v>-3.6105012160176919</v>
      </c>
    </row>
    <row r="1464" spans="1:3" x14ac:dyDescent="0.3">
      <c r="A1464">
        <v>1437</v>
      </c>
      <c r="B1464">
        <v>-0.62387801704375356</v>
      </c>
      <c r="C1464">
        <v>-0.37612198295624644</v>
      </c>
    </row>
    <row r="1465" spans="1:3" x14ac:dyDescent="0.3">
      <c r="A1465">
        <v>1438</v>
      </c>
      <c r="B1465">
        <v>-0.72557665309071395</v>
      </c>
      <c r="C1465">
        <v>4.7255766530907142</v>
      </c>
    </row>
    <row r="1466" spans="1:3" x14ac:dyDescent="0.3">
      <c r="A1466">
        <v>1439</v>
      </c>
      <c r="B1466">
        <v>0.79328852143847262</v>
      </c>
      <c r="C1466">
        <v>2.2067114785615276</v>
      </c>
    </row>
    <row r="1467" spans="1:3" x14ac:dyDescent="0.3">
      <c r="A1467">
        <v>1440</v>
      </c>
      <c r="B1467">
        <v>0.65941730855716796</v>
      </c>
      <c r="C1467">
        <v>0.34058269144283204</v>
      </c>
    </row>
    <row r="1468" spans="1:3" x14ac:dyDescent="0.3">
      <c r="A1468">
        <v>1441</v>
      </c>
      <c r="B1468">
        <v>0.88594556052734275</v>
      </c>
      <c r="C1468">
        <v>1.1140544394726573</v>
      </c>
    </row>
    <row r="1469" spans="1:3" x14ac:dyDescent="0.3">
      <c r="A1469">
        <v>1442</v>
      </c>
      <c r="B1469">
        <v>0.57036399083017553</v>
      </c>
      <c r="C1469">
        <v>6.4296360091698244</v>
      </c>
    </row>
    <row r="1470" spans="1:3" x14ac:dyDescent="0.3">
      <c r="A1470">
        <v>1443</v>
      </c>
      <c r="B1470">
        <v>0.98213511978631274</v>
      </c>
      <c r="C1470">
        <v>1.7864880213687262E-2</v>
      </c>
    </row>
    <row r="1471" spans="1:3" x14ac:dyDescent="0.3">
      <c r="A1471">
        <v>1444</v>
      </c>
      <c r="B1471">
        <v>2.0286143445673819</v>
      </c>
      <c r="C1471">
        <v>-2.8614344567381877E-2</v>
      </c>
    </row>
    <row r="1472" spans="1:3" x14ac:dyDescent="0.3">
      <c r="A1472">
        <v>1445</v>
      </c>
      <c r="B1472">
        <v>0.80807955975172785</v>
      </c>
      <c r="C1472">
        <v>-1.8080795597517278</v>
      </c>
    </row>
    <row r="1473" spans="1:3" x14ac:dyDescent="0.3">
      <c r="A1473">
        <v>1446</v>
      </c>
      <c r="B1473">
        <v>-0.90886693066151147</v>
      </c>
      <c r="C1473">
        <v>-9.1133069338488526E-2</v>
      </c>
    </row>
    <row r="1474" spans="1:3" x14ac:dyDescent="0.3">
      <c r="A1474">
        <v>1447</v>
      </c>
      <c r="B1474">
        <v>1.8271142597988856</v>
      </c>
      <c r="C1474">
        <v>-2.8271142597988854</v>
      </c>
    </row>
    <row r="1475" spans="1:3" x14ac:dyDescent="0.3">
      <c r="A1475">
        <v>1448</v>
      </c>
      <c r="B1475">
        <v>0.12554291791863467</v>
      </c>
      <c r="C1475">
        <v>-1.1255429179186347</v>
      </c>
    </row>
    <row r="1476" spans="1:3" x14ac:dyDescent="0.3">
      <c r="A1476">
        <v>1449</v>
      </c>
      <c r="B1476">
        <v>1.8548658954305661</v>
      </c>
      <c r="C1476">
        <v>-0.85486589543056613</v>
      </c>
    </row>
    <row r="1477" spans="1:3" x14ac:dyDescent="0.3">
      <c r="A1477">
        <v>1450</v>
      </c>
      <c r="B1477">
        <v>5.1314285562442552E-2</v>
      </c>
      <c r="C1477">
        <v>-1.0513142855624427</v>
      </c>
    </row>
    <row r="1478" spans="1:3" x14ac:dyDescent="0.3">
      <c r="A1478">
        <v>1451</v>
      </c>
      <c r="B1478">
        <v>0.37761013794803677</v>
      </c>
      <c r="C1478">
        <v>-3.3776101379480368</v>
      </c>
    </row>
    <row r="1479" spans="1:3" x14ac:dyDescent="0.3">
      <c r="A1479">
        <v>1452</v>
      </c>
      <c r="B1479">
        <v>3.0551593878036298E-2</v>
      </c>
      <c r="C1479">
        <v>2.9694484061219635</v>
      </c>
    </row>
    <row r="1480" spans="1:3" x14ac:dyDescent="0.3">
      <c r="A1480">
        <v>1453</v>
      </c>
      <c r="B1480">
        <v>-0.34413863347917006</v>
      </c>
      <c r="C1480">
        <v>1.3441386334791701</v>
      </c>
    </row>
    <row r="1481" spans="1:3" x14ac:dyDescent="0.3">
      <c r="A1481">
        <v>1454</v>
      </c>
      <c r="B1481">
        <v>-0.77329130031313942</v>
      </c>
      <c r="C1481">
        <v>-0.22670869968686058</v>
      </c>
    </row>
    <row r="1482" spans="1:3" x14ac:dyDescent="0.3">
      <c r="A1482">
        <v>1455</v>
      </c>
      <c r="B1482">
        <v>1.1600401606971937</v>
      </c>
      <c r="C1482">
        <v>1.8399598393028063</v>
      </c>
    </row>
    <row r="1483" spans="1:3" x14ac:dyDescent="0.3">
      <c r="A1483">
        <v>1456</v>
      </c>
      <c r="B1483">
        <v>-0.13587570165127236</v>
      </c>
      <c r="C1483">
        <v>-2.8641242983487278</v>
      </c>
    </row>
    <row r="1484" spans="1:3" x14ac:dyDescent="0.3">
      <c r="A1484">
        <v>1457</v>
      </c>
      <c r="B1484">
        <v>0.58458318976404455</v>
      </c>
      <c r="C1484">
        <v>0.41541681023595545</v>
      </c>
    </row>
    <row r="1485" spans="1:3" x14ac:dyDescent="0.3">
      <c r="A1485">
        <v>1458</v>
      </c>
      <c r="B1485">
        <v>0.90198845333838173</v>
      </c>
      <c r="C1485">
        <v>9.8011546661618265E-2</v>
      </c>
    </row>
    <row r="1486" spans="1:3" x14ac:dyDescent="0.3">
      <c r="A1486">
        <v>1459</v>
      </c>
      <c r="B1486">
        <v>-1.2148900841843149</v>
      </c>
      <c r="C1486">
        <v>3.2148900841843151</v>
      </c>
    </row>
    <row r="1487" spans="1:3" x14ac:dyDescent="0.3">
      <c r="A1487">
        <v>1460</v>
      </c>
      <c r="B1487">
        <v>-0.79805543254666034</v>
      </c>
      <c r="C1487">
        <v>-1.2019445674533396</v>
      </c>
    </row>
    <row r="1488" spans="1:3" x14ac:dyDescent="0.3">
      <c r="A1488">
        <v>1461</v>
      </c>
      <c r="B1488">
        <v>-0.1082339462527353</v>
      </c>
      <c r="C1488">
        <v>-0.8917660537472647</v>
      </c>
    </row>
    <row r="1489" spans="1:3" x14ac:dyDescent="0.3">
      <c r="A1489">
        <v>1462</v>
      </c>
      <c r="B1489">
        <v>-0.31526818691026925</v>
      </c>
      <c r="C1489">
        <v>-1.6847318130897309</v>
      </c>
    </row>
    <row r="1490" spans="1:3" x14ac:dyDescent="0.3">
      <c r="A1490">
        <v>1463</v>
      </c>
      <c r="B1490">
        <v>9.9092839282781758E-2</v>
      </c>
      <c r="C1490">
        <v>0.90090716071721821</v>
      </c>
    </row>
    <row r="1491" spans="1:3" x14ac:dyDescent="0.3">
      <c r="A1491">
        <v>1464</v>
      </c>
      <c r="B1491">
        <v>-0.57122537675788121</v>
      </c>
      <c r="C1491">
        <v>-0.42877462324211879</v>
      </c>
    </row>
    <row r="1492" spans="1:3" x14ac:dyDescent="0.3">
      <c r="A1492">
        <v>1465</v>
      </c>
      <c r="B1492">
        <v>0.52595401223698179</v>
      </c>
      <c r="C1492">
        <v>1.4740459877630183</v>
      </c>
    </row>
    <row r="1493" spans="1:3" x14ac:dyDescent="0.3">
      <c r="A1493">
        <v>1466</v>
      </c>
      <c r="B1493">
        <v>-0.49283736180635301</v>
      </c>
      <c r="C1493">
        <v>-8.5071626381936465</v>
      </c>
    </row>
    <row r="1494" spans="1:3" x14ac:dyDescent="0.3">
      <c r="A1494">
        <v>1467</v>
      </c>
      <c r="B1494">
        <v>0.47697885080151675</v>
      </c>
      <c r="C1494">
        <v>2.5230211491984833</v>
      </c>
    </row>
    <row r="1495" spans="1:3" x14ac:dyDescent="0.3">
      <c r="A1495">
        <v>1468</v>
      </c>
      <c r="B1495">
        <v>-5.6110962248236085E-2</v>
      </c>
      <c r="C1495">
        <v>-2.9438890377517639</v>
      </c>
    </row>
    <row r="1496" spans="1:3" x14ac:dyDescent="0.3">
      <c r="A1496">
        <v>1469</v>
      </c>
      <c r="B1496">
        <v>0.42541795371135999</v>
      </c>
      <c r="C1496">
        <v>-4.42541795371136</v>
      </c>
    </row>
    <row r="1497" spans="1:3" x14ac:dyDescent="0.3">
      <c r="A1497">
        <v>1470</v>
      </c>
      <c r="B1497">
        <v>-0.84055116374298</v>
      </c>
      <c r="C1497">
        <v>3.8405511637429801</v>
      </c>
    </row>
    <row r="1498" spans="1:3" x14ac:dyDescent="0.3">
      <c r="A1498">
        <v>1471</v>
      </c>
      <c r="B1498">
        <v>-0.79330385486500499</v>
      </c>
      <c r="C1498">
        <v>-1.2066961451349951</v>
      </c>
    </row>
    <row r="1499" spans="1:3" x14ac:dyDescent="0.3">
      <c r="A1499">
        <v>1472</v>
      </c>
      <c r="B1499">
        <v>-1.3651136764423919</v>
      </c>
      <c r="C1499">
        <v>4.3651136764423919</v>
      </c>
    </row>
    <row r="1500" spans="1:3" x14ac:dyDescent="0.3">
      <c r="A1500">
        <v>1473</v>
      </c>
      <c r="B1500">
        <v>-1.5402398461023297</v>
      </c>
      <c r="C1500">
        <v>2.5402398461023297</v>
      </c>
    </row>
    <row r="1501" spans="1:3" x14ac:dyDescent="0.3">
      <c r="A1501">
        <v>1474</v>
      </c>
      <c r="B1501">
        <v>0.80877594550847232</v>
      </c>
      <c r="C1501">
        <v>-3.8087759455084722</v>
      </c>
    </row>
    <row r="1502" spans="1:3" x14ac:dyDescent="0.3">
      <c r="A1502">
        <v>1475</v>
      </c>
      <c r="B1502">
        <v>-0.15172695539502834</v>
      </c>
      <c r="C1502">
        <v>1.1517269553950285</v>
      </c>
    </row>
    <row r="1503" spans="1:3" x14ac:dyDescent="0.3">
      <c r="A1503">
        <v>1476</v>
      </c>
      <c r="B1503">
        <v>-0.15475260230446433</v>
      </c>
      <c r="C1503">
        <v>-0.8452473976955357</v>
      </c>
    </row>
    <row r="1504" spans="1:3" x14ac:dyDescent="0.3">
      <c r="A1504">
        <v>1477</v>
      </c>
      <c r="B1504">
        <v>-0.37817712481865784</v>
      </c>
      <c r="C1504">
        <v>-1.6218228751813422</v>
      </c>
    </row>
    <row r="1505" spans="1:3" x14ac:dyDescent="0.3">
      <c r="A1505">
        <v>1478</v>
      </c>
      <c r="B1505">
        <v>-0.76396052832857575</v>
      </c>
      <c r="C1505">
        <v>-4.2360394716714245</v>
      </c>
    </row>
    <row r="1506" spans="1:3" x14ac:dyDescent="0.3">
      <c r="A1506">
        <v>1479</v>
      </c>
      <c r="B1506">
        <v>0.51046658816698209</v>
      </c>
      <c r="C1506">
        <v>-3.5104665881669819</v>
      </c>
    </row>
    <row r="1507" spans="1:3" x14ac:dyDescent="0.3">
      <c r="A1507">
        <v>1480</v>
      </c>
      <c r="B1507">
        <v>-0.89056943983283188</v>
      </c>
      <c r="C1507">
        <v>-7.1094305601671683</v>
      </c>
    </row>
    <row r="1508" spans="1:3" x14ac:dyDescent="0.3">
      <c r="A1508">
        <v>1481</v>
      </c>
      <c r="B1508">
        <v>0.88997308590890811</v>
      </c>
      <c r="C1508">
        <v>2.1100269140910921</v>
      </c>
    </row>
    <row r="1509" spans="1:3" x14ac:dyDescent="0.3">
      <c r="A1509">
        <v>1482</v>
      </c>
      <c r="B1509">
        <v>1.0056949646253401</v>
      </c>
      <c r="C1509">
        <v>-3.0056949646253401</v>
      </c>
    </row>
    <row r="1510" spans="1:3" x14ac:dyDescent="0.3">
      <c r="A1510">
        <v>1483</v>
      </c>
      <c r="B1510">
        <v>-0.88645829788317121</v>
      </c>
      <c r="C1510">
        <v>2.8864582978831712</v>
      </c>
    </row>
    <row r="1511" spans="1:3" x14ac:dyDescent="0.3">
      <c r="A1511">
        <v>1484</v>
      </c>
      <c r="B1511">
        <v>0.15558543717769674</v>
      </c>
      <c r="C1511">
        <v>6.844414562822303</v>
      </c>
    </row>
    <row r="1512" spans="1:3" x14ac:dyDescent="0.3">
      <c r="A1512">
        <v>1485</v>
      </c>
      <c r="B1512">
        <v>1.1294326899398257</v>
      </c>
      <c r="C1512">
        <v>-0.12943268993982571</v>
      </c>
    </row>
    <row r="1513" spans="1:3" x14ac:dyDescent="0.3">
      <c r="A1513">
        <v>1486</v>
      </c>
      <c r="B1513">
        <v>-1.678780710018011</v>
      </c>
      <c r="C1513">
        <v>3.6787807100180112</v>
      </c>
    </row>
    <row r="1514" spans="1:3" x14ac:dyDescent="0.3">
      <c r="A1514">
        <v>1487</v>
      </c>
      <c r="B1514">
        <v>-1.4377157798721028</v>
      </c>
      <c r="C1514">
        <v>-0.56228422012789725</v>
      </c>
    </row>
    <row r="1515" spans="1:3" x14ac:dyDescent="0.3">
      <c r="A1515">
        <v>1488</v>
      </c>
      <c r="B1515">
        <v>-0.42010888011020525</v>
      </c>
      <c r="C1515">
        <v>-0.57989111988979469</v>
      </c>
    </row>
    <row r="1516" spans="1:3" x14ac:dyDescent="0.3">
      <c r="A1516">
        <v>1489</v>
      </c>
      <c r="B1516">
        <v>1.8259227831930327</v>
      </c>
      <c r="C1516">
        <v>-0.82592278319303269</v>
      </c>
    </row>
    <row r="1517" spans="1:3" x14ac:dyDescent="0.3">
      <c r="A1517">
        <v>1490</v>
      </c>
      <c r="B1517">
        <v>0.57065838988726014</v>
      </c>
      <c r="C1517">
        <v>0.42934161011273986</v>
      </c>
    </row>
    <row r="1518" spans="1:3" x14ac:dyDescent="0.3">
      <c r="A1518">
        <v>1491</v>
      </c>
      <c r="B1518">
        <v>-0.79808522551085492</v>
      </c>
      <c r="C1518">
        <v>4.7980852255108548</v>
      </c>
    </row>
    <row r="1519" spans="1:3" x14ac:dyDescent="0.3">
      <c r="A1519">
        <v>1492</v>
      </c>
      <c r="B1519">
        <v>-1.2976437519105624</v>
      </c>
      <c r="C1519">
        <v>-0.70235624808943764</v>
      </c>
    </row>
    <row r="1520" spans="1:3" x14ac:dyDescent="0.3">
      <c r="A1520">
        <v>1493</v>
      </c>
      <c r="B1520">
        <v>-0.79014705729707813</v>
      </c>
      <c r="C1520">
        <v>1.7901470572970781</v>
      </c>
    </row>
    <row r="1521" spans="1:3" x14ac:dyDescent="0.3">
      <c r="A1521">
        <v>1494</v>
      </c>
      <c r="B1521">
        <v>0.83891707143977312</v>
      </c>
      <c r="C1521">
        <v>0.16108292856022688</v>
      </c>
    </row>
    <row r="1522" spans="1:3" x14ac:dyDescent="0.3">
      <c r="A1522">
        <v>1495</v>
      </c>
      <c r="B1522">
        <v>0.14371859144806809</v>
      </c>
      <c r="C1522">
        <v>1.8562814085519319</v>
      </c>
    </row>
    <row r="1523" spans="1:3" x14ac:dyDescent="0.3">
      <c r="A1523">
        <v>1496</v>
      </c>
      <c r="B1523">
        <v>0.12898592870294734</v>
      </c>
      <c r="C1523">
        <v>2.8710140712970524</v>
      </c>
    </row>
    <row r="1524" spans="1:3" x14ac:dyDescent="0.3">
      <c r="A1524">
        <v>1497</v>
      </c>
      <c r="B1524">
        <v>-1.0252999384522514</v>
      </c>
      <c r="C1524">
        <v>-0.97470006154774858</v>
      </c>
    </row>
    <row r="1525" spans="1:3" x14ac:dyDescent="0.3">
      <c r="A1525">
        <v>1498</v>
      </c>
      <c r="B1525">
        <v>0.34643270525278796</v>
      </c>
      <c r="C1525">
        <v>-2.3464327052527878</v>
      </c>
    </row>
    <row r="1526" spans="1:3" x14ac:dyDescent="0.3">
      <c r="A1526">
        <v>1499</v>
      </c>
      <c r="B1526">
        <v>1.0619250013389741</v>
      </c>
      <c r="C1526">
        <v>0.93807499866102595</v>
      </c>
    </row>
    <row r="1527" spans="1:3" x14ac:dyDescent="0.3">
      <c r="A1527">
        <v>1500</v>
      </c>
      <c r="B1527">
        <v>-0.20569551407301051</v>
      </c>
      <c r="C1527">
        <v>1.2056955140730106</v>
      </c>
    </row>
    <row r="1528" spans="1:3" x14ac:dyDescent="0.3">
      <c r="A1528">
        <v>1501</v>
      </c>
      <c r="B1528">
        <v>-0.48791395872014137</v>
      </c>
      <c r="C1528">
        <v>-2.5120860412798587</v>
      </c>
    </row>
    <row r="1529" spans="1:3" x14ac:dyDescent="0.3">
      <c r="A1529">
        <v>1502</v>
      </c>
      <c r="B1529">
        <v>1.0884630212965474</v>
      </c>
      <c r="C1529">
        <v>-4.0884630212965476</v>
      </c>
    </row>
    <row r="1530" spans="1:3" x14ac:dyDescent="0.3">
      <c r="A1530">
        <v>1503</v>
      </c>
      <c r="B1530">
        <v>0.32757060277405892</v>
      </c>
      <c r="C1530">
        <v>-3.3275706027740588</v>
      </c>
    </row>
    <row r="1531" spans="1:3" x14ac:dyDescent="0.3">
      <c r="A1531">
        <v>1504</v>
      </c>
      <c r="B1531">
        <v>-0.57710612118209204</v>
      </c>
      <c r="C1531">
        <v>-0.42289387881790796</v>
      </c>
    </row>
    <row r="1532" spans="1:3" x14ac:dyDescent="0.3">
      <c r="A1532">
        <v>1505</v>
      </c>
      <c r="B1532">
        <v>1.5031302787201686</v>
      </c>
      <c r="C1532">
        <v>1.4968697212798314</v>
      </c>
    </row>
    <row r="1533" spans="1:3" x14ac:dyDescent="0.3">
      <c r="A1533">
        <v>1506</v>
      </c>
      <c r="B1533">
        <v>-1.7102063424430958</v>
      </c>
      <c r="C1533">
        <v>-1.2897936575569042</v>
      </c>
    </row>
    <row r="1534" spans="1:3" x14ac:dyDescent="0.3">
      <c r="A1534">
        <v>1507</v>
      </c>
      <c r="B1534">
        <v>0.48477993129371283</v>
      </c>
      <c r="C1534">
        <v>-1.4847799312937129</v>
      </c>
    </row>
    <row r="1535" spans="1:3" x14ac:dyDescent="0.3">
      <c r="A1535">
        <v>1508</v>
      </c>
      <c r="B1535">
        <v>0.85986671367551692</v>
      </c>
      <c r="C1535">
        <v>-1.8598667136755169</v>
      </c>
    </row>
    <row r="1536" spans="1:3" x14ac:dyDescent="0.3">
      <c r="A1536">
        <v>1509</v>
      </c>
      <c r="B1536">
        <v>0.3413771720790319</v>
      </c>
      <c r="C1536">
        <v>-1.341377172079032</v>
      </c>
    </row>
    <row r="1537" spans="1:3" x14ac:dyDescent="0.3">
      <c r="A1537">
        <v>1510</v>
      </c>
      <c r="B1537">
        <v>0.600278146840034</v>
      </c>
      <c r="C1537">
        <v>2.3997218531599662</v>
      </c>
    </row>
    <row r="1538" spans="1:3" x14ac:dyDescent="0.3">
      <c r="A1538">
        <v>1511</v>
      </c>
      <c r="B1538">
        <v>0.12064221671448816</v>
      </c>
      <c r="C1538">
        <v>-3.1206422167144883</v>
      </c>
    </row>
    <row r="1539" spans="1:3" x14ac:dyDescent="0.3">
      <c r="A1539">
        <v>1512</v>
      </c>
      <c r="B1539">
        <v>-1.3985998892259635</v>
      </c>
      <c r="C1539">
        <v>2.3985998892259635</v>
      </c>
    </row>
    <row r="1540" spans="1:3" x14ac:dyDescent="0.3">
      <c r="A1540">
        <v>1513</v>
      </c>
      <c r="B1540">
        <v>0.61031842712968354</v>
      </c>
      <c r="C1540">
        <v>0.38968157287031646</v>
      </c>
    </row>
    <row r="1541" spans="1:3" x14ac:dyDescent="0.3">
      <c r="A1541">
        <v>1514</v>
      </c>
      <c r="B1541">
        <v>1.4860539660458882</v>
      </c>
      <c r="C1541">
        <v>-3.4860539660458882</v>
      </c>
    </row>
    <row r="1542" spans="1:3" x14ac:dyDescent="0.3">
      <c r="A1542">
        <v>1515</v>
      </c>
      <c r="B1542">
        <v>0.70574389648423252</v>
      </c>
      <c r="C1542">
        <v>2.2942561035157674</v>
      </c>
    </row>
    <row r="1543" spans="1:3" x14ac:dyDescent="0.3">
      <c r="A1543">
        <v>1516</v>
      </c>
      <c r="B1543">
        <v>-0.61276982615074105</v>
      </c>
      <c r="C1543">
        <v>-2.3872301738492592</v>
      </c>
    </row>
    <row r="1544" spans="1:3" x14ac:dyDescent="0.3">
      <c r="A1544">
        <v>1517</v>
      </c>
      <c r="B1544">
        <v>-0.19731258227003529</v>
      </c>
      <c r="C1544">
        <v>1.1973125822700352</v>
      </c>
    </row>
    <row r="1545" spans="1:3" x14ac:dyDescent="0.3">
      <c r="A1545">
        <v>1518</v>
      </c>
      <c r="B1545">
        <v>0.1051044233038492</v>
      </c>
      <c r="C1545">
        <v>2.8948955766961508</v>
      </c>
    </row>
    <row r="1546" spans="1:3" x14ac:dyDescent="0.3">
      <c r="A1546">
        <v>1519</v>
      </c>
      <c r="B1546">
        <v>0.94801464962653581</v>
      </c>
      <c r="C1546">
        <v>-2.9480146496265358</v>
      </c>
    </row>
    <row r="1547" spans="1:3" x14ac:dyDescent="0.3">
      <c r="A1547">
        <v>1520</v>
      </c>
      <c r="B1547">
        <v>0.97686459931968717</v>
      </c>
      <c r="C1547">
        <v>2.3135400680312834E-2</v>
      </c>
    </row>
    <row r="1548" spans="1:3" x14ac:dyDescent="0.3">
      <c r="A1548">
        <v>1521</v>
      </c>
      <c r="B1548">
        <v>1.659995430917824</v>
      </c>
      <c r="C1548">
        <v>3.340004569082176</v>
      </c>
    </row>
    <row r="1549" spans="1:3" x14ac:dyDescent="0.3">
      <c r="A1549">
        <v>1522</v>
      </c>
      <c r="B1549">
        <v>1.1600401606971937</v>
      </c>
      <c r="C1549">
        <v>-7.1600401606971937</v>
      </c>
    </row>
    <row r="1550" spans="1:3" x14ac:dyDescent="0.3">
      <c r="A1550">
        <v>1523</v>
      </c>
      <c r="B1550">
        <v>0.90848337857525729</v>
      </c>
      <c r="C1550">
        <v>9.1516621424742706E-2</v>
      </c>
    </row>
    <row r="1551" spans="1:3" x14ac:dyDescent="0.3">
      <c r="A1551">
        <v>1524</v>
      </c>
      <c r="B1551">
        <v>1.026251097838853</v>
      </c>
      <c r="C1551">
        <v>-3.0262510978388528</v>
      </c>
    </row>
    <row r="1552" spans="1:3" x14ac:dyDescent="0.3">
      <c r="A1552">
        <v>1525</v>
      </c>
      <c r="B1552">
        <v>-2.0911594575128141</v>
      </c>
      <c r="C1552">
        <v>3.0911594575128141</v>
      </c>
    </row>
    <row r="1553" spans="1:3" x14ac:dyDescent="0.3">
      <c r="A1553">
        <v>1526</v>
      </c>
      <c r="B1553">
        <v>1.0145209028596227</v>
      </c>
      <c r="C1553">
        <v>-3.0145209028596227</v>
      </c>
    </row>
    <row r="1554" spans="1:3" x14ac:dyDescent="0.3">
      <c r="A1554">
        <v>1527</v>
      </c>
      <c r="B1554">
        <v>0.63503004632215598</v>
      </c>
      <c r="C1554">
        <v>-3.6350300463221559</v>
      </c>
    </row>
    <row r="1555" spans="1:3" x14ac:dyDescent="0.3">
      <c r="A1555">
        <v>1528</v>
      </c>
      <c r="B1555">
        <v>2.8029084613769212E-2</v>
      </c>
      <c r="C1555">
        <v>2.9719709153862306</v>
      </c>
    </row>
    <row r="1556" spans="1:3" x14ac:dyDescent="0.3">
      <c r="A1556">
        <v>1529</v>
      </c>
      <c r="B1556">
        <v>0.52773315934648457</v>
      </c>
      <c r="C1556">
        <v>3.4722668406535155</v>
      </c>
    </row>
    <row r="1557" spans="1:3" x14ac:dyDescent="0.3">
      <c r="A1557">
        <v>1530</v>
      </c>
      <c r="B1557">
        <v>-0.30268280715190943</v>
      </c>
      <c r="C1557">
        <v>-2.6973171928480904</v>
      </c>
    </row>
    <row r="1558" spans="1:3" x14ac:dyDescent="0.3">
      <c r="A1558">
        <v>1531</v>
      </c>
      <c r="B1558">
        <v>-0.17192853000968575</v>
      </c>
      <c r="C1558">
        <v>-3.8280714699903142</v>
      </c>
    </row>
    <row r="1559" spans="1:3" x14ac:dyDescent="0.3">
      <c r="A1559">
        <v>1532</v>
      </c>
      <c r="B1559">
        <v>1.069477731420406</v>
      </c>
      <c r="C1559">
        <v>1.930522268579594</v>
      </c>
    </row>
    <row r="1560" spans="1:3" x14ac:dyDescent="0.3">
      <c r="A1560">
        <v>1533</v>
      </c>
      <c r="B1560">
        <v>-0.21126599527697509</v>
      </c>
      <c r="C1560">
        <v>-0.78873400472302491</v>
      </c>
    </row>
    <row r="1561" spans="1:3" x14ac:dyDescent="0.3">
      <c r="A1561">
        <v>1534</v>
      </c>
      <c r="B1561">
        <v>-0.25935443921268786</v>
      </c>
      <c r="C1561">
        <v>3.2593544392126876</v>
      </c>
    </row>
    <row r="1562" spans="1:3" x14ac:dyDescent="0.3">
      <c r="A1562">
        <v>1535</v>
      </c>
      <c r="B1562">
        <v>1.7630869193594232</v>
      </c>
      <c r="C1562">
        <v>-0.76308691935942319</v>
      </c>
    </row>
    <row r="1563" spans="1:3" x14ac:dyDescent="0.3">
      <c r="A1563">
        <v>1536</v>
      </c>
      <c r="B1563">
        <v>-0.41430723623444599</v>
      </c>
      <c r="C1563">
        <v>-4.5856927637655538</v>
      </c>
    </row>
    <row r="1564" spans="1:3" x14ac:dyDescent="0.3">
      <c r="A1564">
        <v>1537</v>
      </c>
      <c r="B1564">
        <v>-0.52648059691910543</v>
      </c>
      <c r="C1564">
        <v>-2.4735194030808945</v>
      </c>
    </row>
    <row r="1565" spans="1:3" x14ac:dyDescent="0.3">
      <c r="A1565">
        <v>1538</v>
      </c>
      <c r="B1565">
        <v>1.8199111991719652</v>
      </c>
      <c r="C1565">
        <v>-0.8199111991719652</v>
      </c>
    </row>
    <row r="1566" spans="1:3" x14ac:dyDescent="0.3">
      <c r="A1566">
        <v>1539</v>
      </c>
      <c r="B1566">
        <v>0.58440236543500834</v>
      </c>
      <c r="C1566">
        <v>2.4155976345649917</v>
      </c>
    </row>
    <row r="1567" spans="1:3" x14ac:dyDescent="0.3">
      <c r="A1567">
        <v>1540</v>
      </c>
      <c r="B1567">
        <v>-0.26077303880103042</v>
      </c>
      <c r="C1567">
        <v>-3.7392269611989697</v>
      </c>
    </row>
    <row r="1568" spans="1:3" x14ac:dyDescent="0.3">
      <c r="A1568">
        <v>1541</v>
      </c>
      <c r="B1568">
        <v>-1.4264027546156912</v>
      </c>
      <c r="C1568">
        <v>-1.5735972453843088</v>
      </c>
    </row>
    <row r="1569" spans="1:3" x14ac:dyDescent="0.3">
      <c r="A1569">
        <v>1542</v>
      </c>
      <c r="B1569">
        <v>-1.1138028206776478</v>
      </c>
      <c r="C1569">
        <v>-0.8861971793223522</v>
      </c>
    </row>
    <row r="1570" spans="1:3" x14ac:dyDescent="0.3">
      <c r="A1570">
        <v>1543</v>
      </c>
      <c r="B1570">
        <v>1.7003430208884169</v>
      </c>
      <c r="C1570">
        <v>-0.70034302088841693</v>
      </c>
    </row>
    <row r="1571" spans="1:3" x14ac:dyDescent="0.3">
      <c r="A1571">
        <v>1544</v>
      </c>
      <c r="B1571">
        <v>-0.6190937290198244</v>
      </c>
      <c r="C1571">
        <v>-0.3809062709801756</v>
      </c>
    </row>
    <row r="1572" spans="1:3" x14ac:dyDescent="0.3">
      <c r="A1572">
        <v>1545</v>
      </c>
      <c r="B1572">
        <v>1.6943461961120443</v>
      </c>
      <c r="C1572">
        <v>-2.6943461961120443</v>
      </c>
    </row>
    <row r="1573" spans="1:3" x14ac:dyDescent="0.3">
      <c r="A1573">
        <v>1546</v>
      </c>
      <c r="B1573">
        <v>-1.3153318088443924</v>
      </c>
      <c r="C1573">
        <v>-0.68466819115560762</v>
      </c>
    </row>
    <row r="1574" spans="1:3" x14ac:dyDescent="0.3">
      <c r="A1574">
        <v>1547</v>
      </c>
      <c r="B1574">
        <v>-0.44427395480837584</v>
      </c>
      <c r="C1574">
        <v>5.4442739548083754</v>
      </c>
    </row>
    <row r="1575" spans="1:3" x14ac:dyDescent="0.3">
      <c r="A1575">
        <v>1548</v>
      </c>
      <c r="B1575">
        <v>-0.11222694595279836</v>
      </c>
      <c r="C1575">
        <v>3.1122269459527985</v>
      </c>
    </row>
    <row r="1576" spans="1:3" x14ac:dyDescent="0.3">
      <c r="A1576">
        <v>1549</v>
      </c>
      <c r="B1576">
        <v>-0.53348071027798027</v>
      </c>
      <c r="C1576">
        <v>3.5334807102779804</v>
      </c>
    </row>
    <row r="1577" spans="1:3" x14ac:dyDescent="0.3">
      <c r="A1577">
        <v>1550</v>
      </c>
      <c r="B1577">
        <v>1.1898416859681815</v>
      </c>
      <c r="C1577">
        <v>-3.1898416859681813</v>
      </c>
    </row>
    <row r="1578" spans="1:3" x14ac:dyDescent="0.3">
      <c r="A1578">
        <v>1551</v>
      </c>
      <c r="B1578">
        <v>2.2596808128280323</v>
      </c>
      <c r="C1578">
        <v>3.7403191871719677</v>
      </c>
    </row>
    <row r="1579" spans="1:3" x14ac:dyDescent="0.3">
      <c r="A1579">
        <v>1552</v>
      </c>
      <c r="B1579">
        <v>0.34659910566220692</v>
      </c>
      <c r="C1579">
        <v>0.65340089433779314</v>
      </c>
    </row>
    <row r="1580" spans="1:3" x14ac:dyDescent="0.3">
      <c r="A1580">
        <v>1553</v>
      </c>
      <c r="B1580">
        <v>-0.19382198619542768</v>
      </c>
      <c r="C1580">
        <v>1.1938219861954278</v>
      </c>
    </row>
    <row r="1581" spans="1:3" x14ac:dyDescent="0.3">
      <c r="A1581">
        <v>1554</v>
      </c>
      <c r="B1581">
        <v>-0.16029770224625553</v>
      </c>
      <c r="C1581">
        <v>-0.8397022977537445</v>
      </c>
    </row>
    <row r="1582" spans="1:3" x14ac:dyDescent="0.3">
      <c r="A1582">
        <v>1555</v>
      </c>
      <c r="B1582">
        <v>0.22084429947878748</v>
      </c>
      <c r="C1582">
        <v>2.7791557005212124</v>
      </c>
    </row>
    <row r="1583" spans="1:3" x14ac:dyDescent="0.3">
      <c r="A1583">
        <v>1556</v>
      </c>
      <c r="B1583">
        <v>-1.0414385709374989</v>
      </c>
      <c r="C1583">
        <v>-0.95856142906250108</v>
      </c>
    </row>
    <row r="1584" spans="1:3" x14ac:dyDescent="0.3">
      <c r="A1584">
        <v>1557</v>
      </c>
      <c r="B1584">
        <v>-8.3385196932528605E-2</v>
      </c>
      <c r="C1584">
        <v>1.0833851969325285</v>
      </c>
    </row>
    <row r="1585" spans="1:3" x14ac:dyDescent="0.3">
      <c r="A1585">
        <v>1558</v>
      </c>
      <c r="B1585">
        <v>-1.305349633053033</v>
      </c>
      <c r="C1585">
        <v>0.30534963305303298</v>
      </c>
    </row>
    <row r="1586" spans="1:3" x14ac:dyDescent="0.3">
      <c r="A1586">
        <v>1559</v>
      </c>
      <c r="B1586">
        <v>0.2467003829653753</v>
      </c>
      <c r="C1586">
        <v>0.75329961703462467</v>
      </c>
    </row>
    <row r="1587" spans="1:3" x14ac:dyDescent="0.3">
      <c r="A1587">
        <v>1560</v>
      </c>
      <c r="B1587">
        <v>-0.30358062432619959</v>
      </c>
      <c r="C1587">
        <v>-2.6964193756738002</v>
      </c>
    </row>
    <row r="1588" spans="1:3" x14ac:dyDescent="0.3">
      <c r="A1588">
        <v>1561</v>
      </c>
      <c r="B1588">
        <v>0.30158043216351771</v>
      </c>
      <c r="C1588">
        <v>0.69841956783648229</v>
      </c>
    </row>
    <row r="1589" spans="1:3" x14ac:dyDescent="0.3">
      <c r="A1589">
        <v>1562</v>
      </c>
      <c r="B1589">
        <v>-0.35687968027985667</v>
      </c>
      <c r="C1589">
        <v>4.3568796802798566</v>
      </c>
    </row>
    <row r="1590" spans="1:3" x14ac:dyDescent="0.3">
      <c r="A1590">
        <v>1563</v>
      </c>
      <c r="B1590">
        <v>-1.7224061209221229</v>
      </c>
      <c r="C1590">
        <v>0.72240612092212286</v>
      </c>
    </row>
    <row r="1591" spans="1:3" x14ac:dyDescent="0.3">
      <c r="A1591">
        <v>1564</v>
      </c>
      <c r="B1591">
        <v>-0.87820209899459134</v>
      </c>
      <c r="C1591">
        <v>-0.12179790100540866</v>
      </c>
    </row>
    <row r="1592" spans="1:3" x14ac:dyDescent="0.3">
      <c r="A1592">
        <v>1565</v>
      </c>
      <c r="B1592">
        <v>0.7190868377198858</v>
      </c>
      <c r="C1592">
        <v>0.2809131622801142</v>
      </c>
    </row>
    <row r="1593" spans="1:3" x14ac:dyDescent="0.3">
      <c r="A1593">
        <v>1566</v>
      </c>
      <c r="B1593">
        <v>2.6400572660084904</v>
      </c>
      <c r="C1593">
        <v>0.35994273399150956</v>
      </c>
    </row>
    <row r="1594" spans="1:3" x14ac:dyDescent="0.3">
      <c r="A1594">
        <v>1567</v>
      </c>
      <c r="B1594">
        <v>0.50496776020836021</v>
      </c>
      <c r="C1594">
        <v>1.4950322397916398</v>
      </c>
    </row>
    <row r="1595" spans="1:3" x14ac:dyDescent="0.3">
      <c r="A1595">
        <v>1568</v>
      </c>
      <c r="B1595">
        <v>-8.0654988625395885E-2</v>
      </c>
      <c r="C1595">
        <v>-0.91934501137460412</v>
      </c>
    </row>
    <row r="1596" spans="1:3" x14ac:dyDescent="0.3">
      <c r="A1596">
        <v>1569</v>
      </c>
      <c r="B1596">
        <v>0.28071722141477201</v>
      </c>
      <c r="C1596">
        <v>-3.280717221414772</v>
      </c>
    </row>
    <row r="1597" spans="1:3" x14ac:dyDescent="0.3">
      <c r="A1597">
        <v>1570</v>
      </c>
      <c r="B1597">
        <v>0.87506693163200699</v>
      </c>
      <c r="C1597">
        <v>3.124933068367993</v>
      </c>
    </row>
    <row r="1598" spans="1:3" x14ac:dyDescent="0.3">
      <c r="A1598">
        <v>1571</v>
      </c>
      <c r="B1598">
        <v>0.26345067785271137</v>
      </c>
      <c r="C1598">
        <v>-2.2634506778527115</v>
      </c>
    </row>
    <row r="1599" spans="1:3" x14ac:dyDescent="0.3">
      <c r="A1599">
        <v>1572</v>
      </c>
      <c r="B1599">
        <v>1.2799563627049779</v>
      </c>
      <c r="C1599">
        <v>0.72004363729502208</v>
      </c>
    </row>
    <row r="1600" spans="1:3" x14ac:dyDescent="0.3">
      <c r="A1600">
        <v>1573</v>
      </c>
      <c r="B1600">
        <v>-0.21494647153356464</v>
      </c>
      <c r="C1600">
        <v>1.2149464715335647</v>
      </c>
    </row>
    <row r="1601" spans="1:3" x14ac:dyDescent="0.3">
      <c r="A1601">
        <v>1574</v>
      </c>
      <c r="B1601">
        <v>-0.85096197099013393</v>
      </c>
      <c r="C1601">
        <v>1.8509619709901339</v>
      </c>
    </row>
    <row r="1602" spans="1:3" x14ac:dyDescent="0.3">
      <c r="A1602">
        <v>1575</v>
      </c>
      <c r="B1602">
        <v>-0.24091706162399121</v>
      </c>
      <c r="C1602">
        <v>2.2409170616239913</v>
      </c>
    </row>
    <row r="1603" spans="1:3" x14ac:dyDescent="0.3">
      <c r="A1603">
        <v>1576</v>
      </c>
      <c r="B1603">
        <v>-0.43162524596822899</v>
      </c>
      <c r="C1603">
        <v>-0.56837475403177096</v>
      </c>
    </row>
    <row r="1604" spans="1:3" x14ac:dyDescent="0.3">
      <c r="A1604">
        <v>1577</v>
      </c>
      <c r="B1604">
        <v>1.3386426449198652</v>
      </c>
      <c r="C1604">
        <v>1.6613573550801348</v>
      </c>
    </row>
    <row r="1605" spans="1:3" x14ac:dyDescent="0.3">
      <c r="A1605">
        <v>1578</v>
      </c>
      <c r="B1605">
        <v>1.1294326899398257</v>
      </c>
      <c r="C1605">
        <v>-0.12943268993982571</v>
      </c>
    </row>
    <row r="1606" spans="1:3" x14ac:dyDescent="0.3">
      <c r="A1606">
        <v>1579</v>
      </c>
      <c r="B1606">
        <v>-0.7639539923575871</v>
      </c>
      <c r="C1606">
        <v>-1.2360460076424129</v>
      </c>
    </row>
    <row r="1607" spans="1:3" x14ac:dyDescent="0.3">
      <c r="A1607">
        <v>1580</v>
      </c>
      <c r="B1607">
        <v>-0.60640199619941881</v>
      </c>
      <c r="C1607">
        <v>-0.39359800380058119</v>
      </c>
    </row>
    <row r="1608" spans="1:3" x14ac:dyDescent="0.3">
      <c r="A1608">
        <v>1581</v>
      </c>
      <c r="B1608">
        <v>-0.32281274992848946</v>
      </c>
      <c r="C1608">
        <v>-0.67718725007151059</v>
      </c>
    </row>
    <row r="1609" spans="1:3" x14ac:dyDescent="0.3">
      <c r="A1609">
        <v>1582</v>
      </c>
      <c r="B1609">
        <v>0.81195142922767194</v>
      </c>
      <c r="C1609">
        <v>2.1880485707723283</v>
      </c>
    </row>
    <row r="1610" spans="1:3" x14ac:dyDescent="0.3">
      <c r="A1610">
        <v>1583</v>
      </c>
      <c r="B1610">
        <v>-0.18735310999237698</v>
      </c>
      <c r="C1610">
        <v>3.1873531099923769</v>
      </c>
    </row>
    <row r="1611" spans="1:3" x14ac:dyDescent="0.3">
      <c r="A1611">
        <v>1584</v>
      </c>
      <c r="B1611">
        <v>-0.94271210289246277</v>
      </c>
      <c r="C1611">
        <v>-2.0572878971075372</v>
      </c>
    </row>
    <row r="1612" spans="1:3" x14ac:dyDescent="0.3">
      <c r="A1612">
        <v>1585</v>
      </c>
      <c r="B1612">
        <v>0.41301466153099431</v>
      </c>
      <c r="C1612">
        <v>2.5869853384690056</v>
      </c>
    </row>
    <row r="1613" spans="1:3" x14ac:dyDescent="0.3">
      <c r="A1613">
        <v>1586</v>
      </c>
      <c r="B1613">
        <v>3.6115891689543753E-2</v>
      </c>
      <c r="C1613">
        <v>1.9638841083104563</v>
      </c>
    </row>
    <row r="1614" spans="1:3" x14ac:dyDescent="0.3">
      <c r="A1614">
        <v>1587</v>
      </c>
      <c r="B1614">
        <v>-0.40510489661402233</v>
      </c>
      <c r="C1614">
        <v>1.4051048966140223</v>
      </c>
    </row>
    <row r="1615" spans="1:3" x14ac:dyDescent="0.3">
      <c r="A1615">
        <v>1588</v>
      </c>
      <c r="B1615">
        <v>0.51046658816698209</v>
      </c>
      <c r="C1615">
        <v>-1.5104665881669821</v>
      </c>
    </row>
    <row r="1616" spans="1:3" x14ac:dyDescent="0.3">
      <c r="A1616">
        <v>1589</v>
      </c>
      <c r="B1616">
        <v>-0.89983339479808944</v>
      </c>
      <c r="C1616">
        <v>1.8998333947980894</v>
      </c>
    </row>
    <row r="1617" spans="1:3" x14ac:dyDescent="0.3">
      <c r="A1617">
        <v>1590</v>
      </c>
      <c r="B1617">
        <v>0.74823453658015127</v>
      </c>
      <c r="C1617">
        <v>1.2517654634198487</v>
      </c>
    </row>
    <row r="1618" spans="1:3" x14ac:dyDescent="0.3">
      <c r="A1618">
        <v>1591</v>
      </c>
      <c r="B1618">
        <v>-6.4483974699945379E-2</v>
      </c>
      <c r="C1618">
        <v>-0.93551602530005462</v>
      </c>
    </row>
    <row r="1619" spans="1:3" x14ac:dyDescent="0.3">
      <c r="A1619">
        <v>1592</v>
      </c>
      <c r="B1619">
        <v>-0.11488682789359711</v>
      </c>
      <c r="C1619">
        <v>-0.88511317210640295</v>
      </c>
    </row>
    <row r="1620" spans="1:3" x14ac:dyDescent="0.3">
      <c r="A1620">
        <v>1593</v>
      </c>
      <c r="B1620">
        <v>-3.0626891847714433E-3</v>
      </c>
      <c r="C1620">
        <v>3.0030626891847714</v>
      </c>
    </row>
    <row r="1621" spans="1:3" x14ac:dyDescent="0.3">
      <c r="A1621">
        <v>1594</v>
      </c>
      <c r="B1621">
        <v>0.10513775759909987</v>
      </c>
      <c r="C1621">
        <v>3.8948622424009001</v>
      </c>
    </row>
    <row r="1622" spans="1:3" x14ac:dyDescent="0.3">
      <c r="A1622">
        <v>1595</v>
      </c>
      <c r="B1622">
        <v>1.0240824791706975</v>
      </c>
      <c r="C1622">
        <v>1.9759175208293025</v>
      </c>
    </row>
    <row r="1623" spans="1:3" x14ac:dyDescent="0.3">
      <c r="A1623">
        <v>1596</v>
      </c>
      <c r="B1623">
        <v>0.36570094434957601</v>
      </c>
      <c r="C1623">
        <v>-1.365700944349576</v>
      </c>
    </row>
    <row r="1624" spans="1:3" x14ac:dyDescent="0.3">
      <c r="A1624">
        <v>1597</v>
      </c>
      <c r="B1624">
        <v>-0.87065753597637119</v>
      </c>
      <c r="C1624">
        <v>4.8706575359763713</v>
      </c>
    </row>
    <row r="1625" spans="1:3" x14ac:dyDescent="0.3">
      <c r="A1625">
        <v>1598</v>
      </c>
      <c r="B1625">
        <v>-0.62280044148455449</v>
      </c>
      <c r="C1625">
        <v>-1.3771995585154455</v>
      </c>
    </row>
    <row r="1626" spans="1:3" x14ac:dyDescent="0.3">
      <c r="A1626">
        <v>1599</v>
      </c>
      <c r="B1626">
        <v>0.36613473035399025</v>
      </c>
      <c r="C1626">
        <v>1.6338652696460096</v>
      </c>
    </row>
    <row r="1627" spans="1:3" x14ac:dyDescent="0.3">
      <c r="A1627">
        <v>1600</v>
      </c>
      <c r="B1627">
        <v>0.96916324123418329</v>
      </c>
      <c r="C1627">
        <v>3.0836758765816707E-2</v>
      </c>
    </row>
    <row r="1628" spans="1:3" x14ac:dyDescent="0.3">
      <c r="A1628">
        <v>1601</v>
      </c>
      <c r="B1628">
        <v>-0.14003939281095867</v>
      </c>
      <c r="C1628">
        <v>-0.85996060718904133</v>
      </c>
    </row>
    <row r="1629" spans="1:3" x14ac:dyDescent="0.3">
      <c r="A1629">
        <v>1602</v>
      </c>
      <c r="B1629">
        <v>1.2436369549390967</v>
      </c>
      <c r="C1629">
        <v>4.7563630450609029</v>
      </c>
    </row>
    <row r="1630" spans="1:3" x14ac:dyDescent="0.3">
      <c r="A1630">
        <v>1603</v>
      </c>
      <c r="B1630">
        <v>0.12238612035070784</v>
      </c>
      <c r="C1630">
        <v>-1.1223861203507077</v>
      </c>
    </row>
    <row r="1631" spans="1:3" ht="15" thickBot="1" x14ac:dyDescent="0.35">
      <c r="A1631" s="3">
        <v>1604</v>
      </c>
      <c r="B1631" s="3">
        <v>0.18160555906088127</v>
      </c>
      <c r="C1631" s="3">
        <v>0.81839444093911873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5412-14B3-4D02-9634-CBEBFF1397E4}">
  <dimension ref="A1:I1817"/>
  <sheetViews>
    <sheetView workbookViewId="0">
      <selection activeCell="B20" sqref="B20"/>
    </sheetView>
  </sheetViews>
  <sheetFormatPr defaultRowHeight="14.4" x14ac:dyDescent="0.3"/>
  <cols>
    <col min="1" max="1" width="17.44140625" bestFit="1" customWidth="1"/>
    <col min="2" max="2" width="11.6640625" customWidth="1"/>
  </cols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0.29296777881826569</v>
      </c>
    </row>
    <row r="5" spans="1:9" x14ac:dyDescent="0.3">
      <c r="A5" t="s">
        <v>210</v>
      </c>
      <c r="B5">
        <v>8.5830119425708257E-2</v>
      </c>
    </row>
    <row r="6" spans="1:9" x14ac:dyDescent="0.3">
      <c r="A6" t="s">
        <v>211</v>
      </c>
      <c r="B6">
        <v>8.378155946923925E-2</v>
      </c>
    </row>
    <row r="7" spans="1:9" x14ac:dyDescent="0.3">
      <c r="A7" t="s">
        <v>212</v>
      </c>
      <c r="B7">
        <v>2.5183552215601179</v>
      </c>
    </row>
    <row r="8" spans="1:9" ht="15" thickBot="1" x14ac:dyDescent="0.35">
      <c r="A8" s="3" t="s">
        <v>213</v>
      </c>
      <c r="B8" s="3">
        <v>1790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1062.8818870878422</v>
      </c>
      <c r="D12">
        <v>265.72047177196055</v>
      </c>
      <c r="E12">
        <v>41.897782466493823</v>
      </c>
      <c r="F12">
        <v>1.277604278740112E-33</v>
      </c>
    </row>
    <row r="13" spans="1:9" x14ac:dyDescent="0.3">
      <c r="A13" t="s">
        <v>216</v>
      </c>
      <c r="B13">
        <v>1785</v>
      </c>
      <c r="C13">
        <v>11320.671744197012</v>
      </c>
      <c r="D13">
        <v>6.3421130219591104</v>
      </c>
    </row>
    <row r="14" spans="1:9" ht="15" thickBot="1" x14ac:dyDescent="0.35">
      <c r="A14" s="3" t="s">
        <v>217</v>
      </c>
      <c r="B14" s="3">
        <v>1789</v>
      </c>
      <c r="C14" s="3">
        <v>12383.553631284854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0.37336012443546274</v>
      </c>
      <c r="C17">
        <v>1.2049034780222958</v>
      </c>
      <c r="D17">
        <v>0.30986724766392781</v>
      </c>
      <c r="E17">
        <v>0.75669808062511512</v>
      </c>
      <c r="F17">
        <v>-1.9898096861613888</v>
      </c>
      <c r="G17">
        <v>2.7365299350323142</v>
      </c>
      <c r="H17">
        <v>-1.9898096861613888</v>
      </c>
      <c r="I17">
        <v>2.7365299350323142</v>
      </c>
    </row>
    <row r="18" spans="1:9" x14ac:dyDescent="0.3">
      <c r="A18" t="s">
        <v>250</v>
      </c>
      <c r="B18">
        <v>6.0910263750531213E-2</v>
      </c>
      <c r="C18">
        <v>1.9038710823235171E-2</v>
      </c>
      <c r="D18">
        <v>3.1992850942509867</v>
      </c>
      <c r="E18">
        <v>1.4018697476134399E-3</v>
      </c>
      <c r="F18">
        <v>2.3569756837893391E-2</v>
      </c>
      <c r="G18">
        <v>9.8250770663169035E-2</v>
      </c>
      <c r="H18">
        <v>2.3569756837893391E-2</v>
      </c>
      <c r="I18">
        <v>9.8250770663169035E-2</v>
      </c>
    </row>
    <row r="19" spans="1:9" x14ac:dyDescent="0.3">
      <c r="A19" t="s">
        <v>251</v>
      </c>
      <c r="B19">
        <v>-5.8748088203807773E-2</v>
      </c>
      <c r="C19">
        <v>1.890636305598651E-2</v>
      </c>
      <c r="D19">
        <v>-3.1073183155237136</v>
      </c>
      <c r="E19">
        <v>1.9176770329246474E-3</v>
      </c>
      <c r="F19">
        <v>-9.5829022251260332E-2</v>
      </c>
      <c r="G19">
        <v>-2.1667154156355214E-2</v>
      </c>
      <c r="H19">
        <v>-9.5829022251260332E-2</v>
      </c>
      <c r="I19">
        <v>-2.1667154156355214E-2</v>
      </c>
    </row>
    <row r="20" spans="1:9" x14ac:dyDescent="0.3">
      <c r="A20" t="s">
        <v>119</v>
      </c>
      <c r="B20">
        <v>-7.5385389444568643E-2</v>
      </c>
      <c r="C20">
        <v>1.9206892122364379E-2</v>
      </c>
      <c r="D20">
        <v>-3.9249134614959593</v>
      </c>
      <c r="E20">
        <v>9.0053948589019752E-5</v>
      </c>
      <c r="F20">
        <v>-0.11305574930896443</v>
      </c>
      <c r="G20">
        <v>-3.7715029580172851E-2</v>
      </c>
      <c r="H20">
        <v>-0.11305574930896443</v>
      </c>
      <c r="I20">
        <v>-3.7715029580172851E-2</v>
      </c>
    </row>
    <row r="21" spans="1:9" ht="15" thickBot="1" x14ac:dyDescent="0.35">
      <c r="A21" s="3" t="s">
        <v>120</v>
      </c>
      <c r="B21" s="3">
        <v>7.1322141563680538E-2</v>
      </c>
      <c r="C21" s="3">
        <v>1.9444511849740064E-2</v>
      </c>
      <c r="D21" s="3">
        <v>3.6679831365699203</v>
      </c>
      <c r="E21" s="3">
        <v>2.5163796543841056E-4</v>
      </c>
      <c r="F21" s="3">
        <v>3.3185739583564265E-2</v>
      </c>
      <c r="G21" s="3">
        <v>0.1094585435437968</v>
      </c>
      <c r="H21" s="3">
        <v>3.3185739583564265E-2</v>
      </c>
      <c r="I21" s="3">
        <v>0.1094585435437968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233</v>
      </c>
      <c r="C27" s="15" t="s">
        <v>234</v>
      </c>
    </row>
    <row r="28" spans="1:9" x14ac:dyDescent="0.3">
      <c r="A28">
        <v>1</v>
      </c>
      <c r="B28">
        <v>0.26509781988365821</v>
      </c>
      <c r="C28">
        <v>2.7349021801163418</v>
      </c>
    </row>
    <row r="29" spans="1:9" x14ac:dyDescent="0.3">
      <c r="A29">
        <v>2</v>
      </c>
      <c r="B29">
        <v>0.12562892823567351</v>
      </c>
      <c r="C29">
        <v>-1.1256289282356735</v>
      </c>
    </row>
    <row r="30" spans="1:9" x14ac:dyDescent="0.3">
      <c r="A30">
        <v>3</v>
      </c>
      <c r="B30">
        <v>0.31921146277844414</v>
      </c>
      <c r="C30">
        <v>-1.3192114627784441</v>
      </c>
    </row>
    <row r="31" spans="1:9" x14ac:dyDescent="0.3">
      <c r="A31">
        <v>4</v>
      </c>
      <c r="B31">
        <v>-1.3927220897328674E-2</v>
      </c>
      <c r="C31">
        <v>2.0139272208973287</v>
      </c>
    </row>
    <row r="32" spans="1:9" x14ac:dyDescent="0.3">
      <c r="A32">
        <v>5</v>
      </c>
      <c r="B32">
        <v>-0.68099627833321152</v>
      </c>
      <c r="C32">
        <v>1.6809962783332115</v>
      </c>
    </row>
    <row r="33" spans="1:3" x14ac:dyDescent="0.3">
      <c r="A33">
        <v>6</v>
      </c>
      <c r="B33">
        <v>1.5207210475542143</v>
      </c>
      <c r="C33">
        <v>1.4792789524457857</v>
      </c>
    </row>
    <row r="34" spans="1:3" x14ac:dyDescent="0.3">
      <c r="A34">
        <v>7</v>
      </c>
      <c r="B34">
        <v>1.6230847796066339</v>
      </c>
      <c r="C34">
        <v>1.3769152203933661</v>
      </c>
    </row>
    <row r="35" spans="1:3" x14ac:dyDescent="0.3">
      <c r="A35">
        <v>8</v>
      </c>
      <c r="B35">
        <v>1.4811625952058605</v>
      </c>
      <c r="C35">
        <v>0.51883740479413953</v>
      </c>
    </row>
    <row r="36" spans="1:3" x14ac:dyDescent="0.3">
      <c r="A36">
        <v>9</v>
      </c>
      <c r="B36">
        <v>-1.2722708260154354</v>
      </c>
      <c r="C36">
        <v>2.2722708260154354</v>
      </c>
    </row>
    <row r="37" spans="1:3" x14ac:dyDescent="0.3">
      <c r="A37">
        <v>10</v>
      </c>
      <c r="B37">
        <v>-0.56899361312218177</v>
      </c>
      <c r="C37">
        <v>-2.4310063868778182</v>
      </c>
    </row>
    <row r="38" spans="1:3" x14ac:dyDescent="0.3">
      <c r="A38">
        <v>11</v>
      </c>
      <c r="B38">
        <v>-0.25630641744249694</v>
      </c>
      <c r="C38">
        <v>3.2563064174424969</v>
      </c>
    </row>
    <row r="39" spans="1:3" x14ac:dyDescent="0.3">
      <c r="A39">
        <v>12</v>
      </c>
      <c r="B39">
        <v>5.461029467300893E-2</v>
      </c>
      <c r="C39">
        <v>1.9453897053269911</v>
      </c>
    </row>
    <row r="40" spans="1:3" x14ac:dyDescent="0.3">
      <c r="A40">
        <v>13</v>
      </c>
      <c r="B40">
        <v>0.75870793876791875</v>
      </c>
      <c r="C40">
        <v>-3.7587079387679188</v>
      </c>
    </row>
    <row r="41" spans="1:3" x14ac:dyDescent="0.3">
      <c r="A41">
        <v>14</v>
      </c>
      <c r="B41">
        <v>-8.3897033842982971E-2</v>
      </c>
      <c r="C41">
        <v>-3.916102966157017</v>
      </c>
    </row>
    <row r="42" spans="1:3" x14ac:dyDescent="0.3">
      <c r="A42">
        <v>15</v>
      </c>
      <c r="B42">
        <v>-0.59073619438189118</v>
      </c>
      <c r="C42">
        <v>-2.4092638056181088</v>
      </c>
    </row>
    <row r="43" spans="1:3" x14ac:dyDescent="0.3">
      <c r="A43">
        <v>16</v>
      </c>
      <c r="B43">
        <v>-0.23817438291097748</v>
      </c>
      <c r="C43">
        <v>-1.7618256170890225</v>
      </c>
    </row>
    <row r="44" spans="1:3" x14ac:dyDescent="0.3">
      <c r="A44">
        <v>17</v>
      </c>
      <c r="B44">
        <v>-0.96276788581491246</v>
      </c>
      <c r="C44">
        <v>3.9627678858149125</v>
      </c>
    </row>
    <row r="45" spans="1:3" x14ac:dyDescent="0.3">
      <c r="A45">
        <v>18</v>
      </c>
      <c r="B45">
        <v>0.91106855036992229</v>
      </c>
      <c r="C45">
        <v>3.0889314496300777</v>
      </c>
    </row>
    <row r="46" spans="1:3" x14ac:dyDescent="0.3">
      <c r="A46">
        <v>19</v>
      </c>
      <c r="B46">
        <v>0.95668407190163673</v>
      </c>
      <c r="C46">
        <v>4.3315928098363266E-2</v>
      </c>
    </row>
    <row r="47" spans="1:3" x14ac:dyDescent="0.3">
      <c r="A47">
        <v>20</v>
      </c>
      <c r="B47">
        <v>1.6715986238804219</v>
      </c>
      <c r="C47">
        <v>-0.67159862388042191</v>
      </c>
    </row>
    <row r="48" spans="1:3" x14ac:dyDescent="0.3">
      <c r="A48">
        <v>21</v>
      </c>
      <c r="B48">
        <v>-1.0165276174478186</v>
      </c>
      <c r="C48">
        <v>-1.9834723825521814</v>
      </c>
    </row>
    <row r="49" spans="1:3" x14ac:dyDescent="0.3">
      <c r="A49">
        <v>22</v>
      </c>
      <c r="B49">
        <v>0.70300964040566827</v>
      </c>
      <c r="C49">
        <v>2.2969903595943317</v>
      </c>
    </row>
    <row r="50" spans="1:3" x14ac:dyDescent="0.3">
      <c r="A50">
        <v>23</v>
      </c>
      <c r="B50">
        <v>-0.70935681309183485</v>
      </c>
      <c r="C50">
        <v>-0.29064318690816515</v>
      </c>
    </row>
    <row r="51" spans="1:3" x14ac:dyDescent="0.3">
      <c r="A51">
        <v>24</v>
      </c>
      <c r="B51">
        <v>-0.11139756506575083</v>
      </c>
      <c r="C51">
        <v>3.1113975650657508</v>
      </c>
    </row>
    <row r="52" spans="1:3" x14ac:dyDescent="0.3">
      <c r="A52">
        <v>25</v>
      </c>
      <c r="B52">
        <v>1.3274429742225347</v>
      </c>
      <c r="C52">
        <v>1.6725570257774653</v>
      </c>
    </row>
    <row r="53" spans="1:3" x14ac:dyDescent="0.3">
      <c r="A53">
        <v>26</v>
      </c>
      <c r="B53">
        <v>-0.45647749355301759</v>
      </c>
      <c r="C53">
        <v>-0.54352250644698241</v>
      </c>
    </row>
    <row r="54" spans="1:3" x14ac:dyDescent="0.3">
      <c r="A54">
        <v>27</v>
      </c>
      <c r="B54">
        <v>0.97684150831642258</v>
      </c>
      <c r="C54">
        <v>3.0231584916835774</v>
      </c>
    </row>
    <row r="55" spans="1:3" x14ac:dyDescent="0.3">
      <c r="A55">
        <v>28</v>
      </c>
      <c r="B55">
        <v>1.1469491114165975</v>
      </c>
      <c r="C55">
        <v>-2.1469491114165975</v>
      </c>
    </row>
    <row r="56" spans="1:3" x14ac:dyDescent="0.3">
      <c r="A56">
        <v>29</v>
      </c>
      <c r="B56">
        <v>-0.22823011612224242</v>
      </c>
      <c r="C56">
        <v>-0.77176988387775758</v>
      </c>
    </row>
    <row r="57" spans="1:3" x14ac:dyDescent="0.3">
      <c r="A57">
        <v>30</v>
      </c>
      <c r="B57">
        <v>1.2317027470314059</v>
      </c>
      <c r="C57">
        <v>-4.2317027470314059</v>
      </c>
    </row>
    <row r="58" spans="1:3" x14ac:dyDescent="0.3">
      <c r="A58">
        <v>31</v>
      </c>
      <c r="B58">
        <v>1.0568411593684446</v>
      </c>
      <c r="C58">
        <v>4.9431588406315559</v>
      </c>
    </row>
    <row r="59" spans="1:3" x14ac:dyDescent="0.3">
      <c r="A59">
        <v>32</v>
      </c>
      <c r="B59">
        <v>-0.11223083640999487</v>
      </c>
      <c r="C59">
        <v>1.1122308364099949</v>
      </c>
    </row>
    <row r="60" spans="1:3" x14ac:dyDescent="0.3">
      <c r="A60">
        <v>33</v>
      </c>
      <c r="B60">
        <v>-0.17485956513430745</v>
      </c>
      <c r="C60">
        <v>4.174859565134307</v>
      </c>
    </row>
    <row r="61" spans="1:3" x14ac:dyDescent="0.3">
      <c r="A61">
        <v>34</v>
      </c>
      <c r="B61">
        <v>-0.25041390094918059</v>
      </c>
      <c r="C61">
        <v>-2.7495860990508194</v>
      </c>
    </row>
    <row r="62" spans="1:3" x14ac:dyDescent="0.3">
      <c r="A62">
        <v>35</v>
      </c>
      <c r="B62">
        <v>1.1296702351159174</v>
      </c>
      <c r="C62">
        <v>-4.1296702351159169</v>
      </c>
    </row>
    <row r="63" spans="1:3" x14ac:dyDescent="0.3">
      <c r="A63">
        <v>36</v>
      </c>
      <c r="B63">
        <v>0.10147163656584901</v>
      </c>
      <c r="C63">
        <v>2.898528363434151</v>
      </c>
    </row>
    <row r="64" spans="1:3" x14ac:dyDescent="0.3">
      <c r="A64">
        <v>37</v>
      </c>
      <c r="B64">
        <v>0.70125500109301608</v>
      </c>
      <c r="C64">
        <v>0.29874499890698392</v>
      </c>
    </row>
    <row r="65" spans="1:3" x14ac:dyDescent="0.3">
      <c r="A65">
        <v>38</v>
      </c>
      <c r="B65">
        <v>0.9022860350617945</v>
      </c>
      <c r="C65">
        <v>1.0977139649382055</v>
      </c>
    </row>
    <row r="66" spans="1:3" x14ac:dyDescent="0.3">
      <c r="A66">
        <v>39</v>
      </c>
      <c r="B66">
        <v>0.49932195277107283</v>
      </c>
      <c r="C66">
        <v>1.5006780472289272</v>
      </c>
    </row>
    <row r="67" spans="1:3" x14ac:dyDescent="0.3">
      <c r="A67">
        <v>40</v>
      </c>
      <c r="B67">
        <v>0.79022284145272081</v>
      </c>
      <c r="C67">
        <v>2.2097771585472792</v>
      </c>
    </row>
    <row r="68" spans="1:3" x14ac:dyDescent="0.3">
      <c r="A68">
        <v>41</v>
      </c>
      <c r="B68">
        <v>-0.64040053995169588</v>
      </c>
      <c r="C68">
        <v>-0.35959946004830412</v>
      </c>
    </row>
    <row r="69" spans="1:3" x14ac:dyDescent="0.3">
      <c r="A69">
        <v>42</v>
      </c>
      <c r="B69">
        <v>-2.9570412830563164E-2</v>
      </c>
      <c r="C69">
        <v>-2.9704295871694368</v>
      </c>
    </row>
    <row r="70" spans="1:3" x14ac:dyDescent="0.3">
      <c r="A70">
        <v>43</v>
      </c>
      <c r="B70">
        <v>-0.87065970901476852</v>
      </c>
      <c r="C70">
        <v>1.8706597090147685</v>
      </c>
    </row>
    <row r="71" spans="1:3" x14ac:dyDescent="0.3">
      <c r="A71">
        <v>44</v>
      </c>
      <c r="B71">
        <v>1.5388954154348609</v>
      </c>
      <c r="C71">
        <v>0.46110458456513914</v>
      </c>
    </row>
    <row r="72" spans="1:3" x14ac:dyDescent="0.3">
      <c r="A72">
        <v>45</v>
      </c>
      <c r="B72">
        <v>-0.59726925809947007</v>
      </c>
      <c r="C72">
        <v>-3.4027307419005299</v>
      </c>
    </row>
    <row r="73" spans="1:3" x14ac:dyDescent="0.3">
      <c r="A73">
        <v>46</v>
      </c>
      <c r="B73">
        <v>1.3292049464339568</v>
      </c>
      <c r="C73">
        <v>-3.3292049464339568</v>
      </c>
    </row>
    <row r="74" spans="1:3" x14ac:dyDescent="0.3">
      <c r="A74">
        <v>47</v>
      </c>
      <c r="B74">
        <v>0.21275927876557121</v>
      </c>
      <c r="C74">
        <v>1.7872407212344288</v>
      </c>
    </row>
    <row r="75" spans="1:3" x14ac:dyDescent="0.3">
      <c r="A75">
        <v>48</v>
      </c>
      <c r="B75">
        <v>-0.28269205753490345</v>
      </c>
      <c r="C75">
        <v>1.2826920575349035</v>
      </c>
    </row>
    <row r="76" spans="1:3" x14ac:dyDescent="0.3">
      <c r="A76">
        <v>49</v>
      </c>
      <c r="B76">
        <v>-9.4188260248389E-3</v>
      </c>
      <c r="C76">
        <v>1.0094188260248389</v>
      </c>
    </row>
    <row r="77" spans="1:3" x14ac:dyDescent="0.3">
      <c r="A77">
        <v>50</v>
      </c>
      <c r="B77">
        <v>1.6619308402597079</v>
      </c>
      <c r="C77">
        <v>-3.6619308402597079</v>
      </c>
    </row>
    <row r="78" spans="1:3" x14ac:dyDescent="0.3">
      <c r="A78">
        <v>51</v>
      </c>
      <c r="B78">
        <v>1.8495961191241319</v>
      </c>
      <c r="C78">
        <v>0.15040388087586809</v>
      </c>
    </row>
    <row r="79" spans="1:3" x14ac:dyDescent="0.3">
      <c r="A79">
        <v>52</v>
      </c>
      <c r="B79">
        <v>-0.42909075765551075</v>
      </c>
      <c r="C79">
        <v>-0.57090924234448925</v>
      </c>
    </row>
    <row r="80" spans="1:3" x14ac:dyDescent="0.3">
      <c r="A80">
        <v>53</v>
      </c>
      <c r="B80">
        <v>0.27815923642719786</v>
      </c>
      <c r="C80">
        <v>2.7218407635728021</v>
      </c>
    </row>
    <row r="81" spans="1:3" x14ac:dyDescent="0.3">
      <c r="A81">
        <v>54</v>
      </c>
      <c r="B81">
        <v>-0.31654684091928065</v>
      </c>
      <c r="C81">
        <v>2.3165468409192806</v>
      </c>
    </row>
    <row r="82" spans="1:3" x14ac:dyDescent="0.3">
      <c r="A82">
        <v>55</v>
      </c>
      <c r="B82">
        <v>1.2224924371566344</v>
      </c>
      <c r="C82">
        <v>-2.2224924371566344</v>
      </c>
    </row>
    <row r="83" spans="1:3" x14ac:dyDescent="0.3">
      <c r="A83">
        <v>56</v>
      </c>
      <c r="B83">
        <v>0.43242480586268828</v>
      </c>
      <c r="C83">
        <v>-1.4324248058626883</v>
      </c>
    </row>
    <row r="84" spans="1:3" x14ac:dyDescent="0.3">
      <c r="A84">
        <v>57</v>
      </c>
      <c r="B84">
        <v>0.94412049860095504</v>
      </c>
      <c r="C84">
        <v>5.5879501399044962E-2</v>
      </c>
    </row>
    <row r="85" spans="1:3" x14ac:dyDescent="0.3">
      <c r="A85">
        <v>58</v>
      </c>
      <c r="B85">
        <v>0.85558631134096652</v>
      </c>
      <c r="C85">
        <v>-1.8555863113409665</v>
      </c>
    </row>
    <row r="86" spans="1:3" x14ac:dyDescent="0.3">
      <c r="A86">
        <v>59</v>
      </c>
      <c r="B86">
        <v>1.7943374950504949</v>
      </c>
      <c r="C86">
        <v>-0.79433749505049489</v>
      </c>
    </row>
    <row r="87" spans="1:3" x14ac:dyDescent="0.3">
      <c r="A87">
        <v>60</v>
      </c>
      <c r="B87">
        <v>-0.31381451482499445</v>
      </c>
      <c r="C87">
        <v>2.3138145148249945</v>
      </c>
    </row>
    <row r="88" spans="1:3" x14ac:dyDescent="0.3">
      <c r="A88">
        <v>61</v>
      </c>
      <c r="B88">
        <v>0.69060226049631801</v>
      </c>
      <c r="C88">
        <v>-3.690602260496318</v>
      </c>
    </row>
    <row r="89" spans="1:3" x14ac:dyDescent="0.3">
      <c r="A89">
        <v>62</v>
      </c>
      <c r="B89">
        <v>0.615054396588262</v>
      </c>
      <c r="C89">
        <v>1.384945603411738</v>
      </c>
    </row>
    <row r="90" spans="1:3" x14ac:dyDescent="0.3">
      <c r="A90">
        <v>63</v>
      </c>
      <c r="B90">
        <v>0.42565330793889844</v>
      </c>
      <c r="C90">
        <v>0.57434669206110156</v>
      </c>
    </row>
    <row r="91" spans="1:3" x14ac:dyDescent="0.3">
      <c r="A91">
        <v>64</v>
      </c>
      <c r="B91">
        <v>-0.13670946476945867</v>
      </c>
      <c r="C91">
        <v>4.1367094647694582</v>
      </c>
    </row>
    <row r="92" spans="1:3" x14ac:dyDescent="0.3">
      <c r="A92">
        <v>65</v>
      </c>
      <c r="B92">
        <v>-0.61268296645574738</v>
      </c>
      <c r="C92">
        <v>-2.3873170335442526</v>
      </c>
    </row>
    <row r="93" spans="1:3" x14ac:dyDescent="0.3">
      <c r="A93">
        <v>66</v>
      </c>
      <c r="B93">
        <v>0.76021349249361414</v>
      </c>
      <c r="C93">
        <v>-1.7602134924936141</v>
      </c>
    </row>
    <row r="94" spans="1:3" x14ac:dyDescent="0.3">
      <c r="A94">
        <v>67</v>
      </c>
      <c r="B94">
        <v>0.44477773202746684</v>
      </c>
      <c r="C94">
        <v>2.5552222679725332</v>
      </c>
    </row>
    <row r="95" spans="1:3" x14ac:dyDescent="0.3">
      <c r="A95">
        <v>68</v>
      </c>
      <c r="B95">
        <v>-9.4907429282533151E-2</v>
      </c>
      <c r="C95">
        <v>5.0949074292825332</v>
      </c>
    </row>
    <row r="96" spans="1:3" x14ac:dyDescent="0.3">
      <c r="A96">
        <v>69</v>
      </c>
      <c r="B96">
        <v>0.16158353005512094</v>
      </c>
      <c r="C96">
        <v>0.83841646994487906</v>
      </c>
    </row>
    <row r="97" spans="1:3" x14ac:dyDescent="0.3">
      <c r="A97">
        <v>70</v>
      </c>
      <c r="B97">
        <v>0.4809386501364763</v>
      </c>
      <c r="C97">
        <v>2.5190613498635237</v>
      </c>
    </row>
    <row r="98" spans="1:3" x14ac:dyDescent="0.3">
      <c r="A98">
        <v>71</v>
      </c>
      <c r="B98">
        <v>-0.55625196228103668</v>
      </c>
      <c r="C98">
        <v>1.5562519622810367</v>
      </c>
    </row>
    <row r="99" spans="1:3" x14ac:dyDescent="0.3">
      <c r="A99">
        <v>72</v>
      </c>
      <c r="B99">
        <v>0.57040956453864622</v>
      </c>
      <c r="C99">
        <v>-1.5704095645386462</v>
      </c>
    </row>
    <row r="100" spans="1:3" x14ac:dyDescent="0.3">
      <c r="A100">
        <v>73</v>
      </c>
      <c r="B100">
        <v>-8.1797361065934826E-2</v>
      </c>
      <c r="C100">
        <v>-0.91820263893406517</v>
      </c>
    </row>
    <row r="101" spans="1:3" x14ac:dyDescent="0.3">
      <c r="A101">
        <v>74</v>
      </c>
      <c r="B101">
        <v>0.73444183531122453</v>
      </c>
      <c r="C101">
        <v>0.26555816468877547</v>
      </c>
    </row>
    <row r="102" spans="1:3" x14ac:dyDescent="0.3">
      <c r="A102">
        <v>75</v>
      </c>
      <c r="B102">
        <v>-0.66454974618889917</v>
      </c>
      <c r="C102">
        <v>-2.3354502538111008</v>
      </c>
    </row>
    <row r="103" spans="1:3" x14ac:dyDescent="0.3">
      <c r="A103">
        <v>76</v>
      </c>
      <c r="B103">
        <v>-0.35627418317512838</v>
      </c>
      <c r="C103">
        <v>1.3562741831751284</v>
      </c>
    </row>
    <row r="104" spans="1:3" x14ac:dyDescent="0.3">
      <c r="A104">
        <v>77</v>
      </c>
      <c r="B104">
        <v>2.0679099660286981</v>
      </c>
      <c r="C104">
        <v>-4.0679099660286981</v>
      </c>
    </row>
    <row r="105" spans="1:3" x14ac:dyDescent="0.3">
      <c r="A105">
        <v>78</v>
      </c>
      <c r="B105">
        <v>-1.304330881148295</v>
      </c>
      <c r="C105">
        <v>-1.695669118851705</v>
      </c>
    </row>
    <row r="106" spans="1:3" x14ac:dyDescent="0.3">
      <c r="A106">
        <v>79</v>
      </c>
      <c r="B106">
        <v>1.0709141961828852</v>
      </c>
      <c r="C106">
        <v>-7.0914196182885192E-2</v>
      </c>
    </row>
    <row r="107" spans="1:3" x14ac:dyDescent="0.3">
      <c r="A107">
        <v>80</v>
      </c>
      <c r="B107">
        <v>0.51687496615960526</v>
      </c>
      <c r="C107">
        <v>-2.5168749661596053</v>
      </c>
    </row>
    <row r="108" spans="1:3" x14ac:dyDescent="0.3">
      <c r="A108">
        <v>81</v>
      </c>
      <c r="B108">
        <v>0.81729860655978692</v>
      </c>
      <c r="C108">
        <v>3.1827013934402131</v>
      </c>
    </row>
    <row r="109" spans="1:3" x14ac:dyDescent="0.3">
      <c r="A109">
        <v>82</v>
      </c>
      <c r="B109">
        <v>0.87981328531584957</v>
      </c>
      <c r="C109">
        <v>1.1201867146841504</v>
      </c>
    </row>
    <row r="110" spans="1:3" x14ac:dyDescent="0.3">
      <c r="A110">
        <v>83</v>
      </c>
      <c r="B110">
        <v>0.38127676941211419</v>
      </c>
      <c r="C110">
        <v>-4.3812767694121142</v>
      </c>
    </row>
    <row r="111" spans="1:3" x14ac:dyDescent="0.3">
      <c r="A111">
        <v>84</v>
      </c>
      <c r="B111">
        <v>0.24345605352080701</v>
      </c>
      <c r="C111">
        <v>-1.243456053520807</v>
      </c>
    </row>
    <row r="112" spans="1:3" x14ac:dyDescent="0.3">
      <c r="A112">
        <v>85</v>
      </c>
      <c r="B112">
        <v>-0.38531602893853201</v>
      </c>
      <c r="C112">
        <v>-2.614683971061468</v>
      </c>
    </row>
    <row r="113" spans="1:3" x14ac:dyDescent="0.3">
      <c r="A113">
        <v>86</v>
      </c>
      <c r="B113">
        <v>-0.44112414529556965</v>
      </c>
      <c r="C113">
        <v>1.4411241452955696</v>
      </c>
    </row>
    <row r="114" spans="1:3" x14ac:dyDescent="0.3">
      <c r="A114">
        <v>87</v>
      </c>
      <c r="B114">
        <v>-0.83710203208542033</v>
      </c>
      <c r="C114">
        <v>1.8371020320854203</v>
      </c>
    </row>
    <row r="115" spans="1:3" x14ac:dyDescent="0.3">
      <c r="A115">
        <v>88</v>
      </c>
      <c r="B115">
        <v>0.83246996052871935</v>
      </c>
      <c r="C115">
        <v>3.1675300394712806</v>
      </c>
    </row>
    <row r="116" spans="1:3" x14ac:dyDescent="0.3">
      <c r="A116">
        <v>89</v>
      </c>
      <c r="B116">
        <v>0.60144134676017025</v>
      </c>
      <c r="C116">
        <v>0.39855865323982975</v>
      </c>
    </row>
    <row r="117" spans="1:3" x14ac:dyDescent="0.3">
      <c r="A117">
        <v>90</v>
      </c>
      <c r="B117">
        <v>1.2101581513693649</v>
      </c>
      <c r="C117">
        <v>-5.2101581513693649</v>
      </c>
    </row>
    <row r="118" spans="1:3" x14ac:dyDescent="0.3">
      <c r="A118">
        <v>91</v>
      </c>
      <c r="B118">
        <v>-7.1925682931967216E-2</v>
      </c>
      <c r="C118">
        <v>-2.9280743170680328</v>
      </c>
    </row>
    <row r="119" spans="1:3" x14ac:dyDescent="0.3">
      <c r="A119">
        <v>92</v>
      </c>
      <c r="B119">
        <v>1.0993049065518647</v>
      </c>
      <c r="C119">
        <v>1.9006950934481353</v>
      </c>
    </row>
    <row r="120" spans="1:3" x14ac:dyDescent="0.3">
      <c r="A120">
        <v>93</v>
      </c>
      <c r="B120">
        <v>1.0101807237638516</v>
      </c>
      <c r="C120">
        <v>-4.0101807237638516</v>
      </c>
    </row>
    <row r="121" spans="1:3" x14ac:dyDescent="0.3">
      <c r="A121">
        <v>94</v>
      </c>
      <c r="B121">
        <v>-0.3503228098190494</v>
      </c>
      <c r="C121">
        <v>2.3503228098190494</v>
      </c>
    </row>
    <row r="122" spans="1:3" x14ac:dyDescent="0.3">
      <c r="A122">
        <v>95</v>
      </c>
      <c r="B122">
        <v>-0.6655996742593322</v>
      </c>
      <c r="C122">
        <v>-0.3344003257406678</v>
      </c>
    </row>
    <row r="123" spans="1:3" x14ac:dyDescent="0.3">
      <c r="A123">
        <v>96</v>
      </c>
      <c r="B123">
        <v>-8.4789031364393974E-2</v>
      </c>
      <c r="C123">
        <v>2.084789031364394</v>
      </c>
    </row>
    <row r="124" spans="1:3" x14ac:dyDescent="0.3">
      <c r="A124">
        <v>97</v>
      </c>
      <c r="B124">
        <v>0.98490014753896782</v>
      </c>
      <c r="C124">
        <v>3.0150998524610322</v>
      </c>
    </row>
    <row r="125" spans="1:3" x14ac:dyDescent="0.3">
      <c r="A125">
        <v>98</v>
      </c>
      <c r="B125">
        <v>0.15982155784369834</v>
      </c>
      <c r="C125">
        <v>1.8401784421563017</v>
      </c>
    </row>
    <row r="126" spans="1:3" x14ac:dyDescent="0.3">
      <c r="A126">
        <v>99</v>
      </c>
      <c r="B126">
        <v>6.9400498056411131E-2</v>
      </c>
      <c r="C126">
        <v>-3.0694004980564111</v>
      </c>
    </row>
    <row r="127" spans="1:3" x14ac:dyDescent="0.3">
      <c r="A127">
        <v>100</v>
      </c>
      <c r="B127">
        <v>0.12797632678847481</v>
      </c>
      <c r="C127">
        <v>2.8720236732115252</v>
      </c>
    </row>
    <row r="128" spans="1:3" x14ac:dyDescent="0.3">
      <c r="A128">
        <v>101</v>
      </c>
      <c r="B128">
        <v>-1.2333741324677332</v>
      </c>
      <c r="C128">
        <v>3.2333741324677332</v>
      </c>
    </row>
    <row r="129" spans="1:3" x14ac:dyDescent="0.3">
      <c r="A129">
        <v>102</v>
      </c>
      <c r="B129">
        <v>-0.83705416529547305</v>
      </c>
      <c r="C129">
        <v>-3.1629458347045269</v>
      </c>
    </row>
    <row r="130" spans="1:3" x14ac:dyDescent="0.3">
      <c r="A130">
        <v>103</v>
      </c>
      <c r="B130">
        <v>0.10462874433283886</v>
      </c>
      <c r="C130">
        <v>1.8953712556671611</v>
      </c>
    </row>
    <row r="131" spans="1:3" x14ac:dyDescent="0.3">
      <c r="A131">
        <v>104</v>
      </c>
      <c r="B131">
        <v>-0.72971060368076879</v>
      </c>
      <c r="C131">
        <v>-1.2702893963192312</v>
      </c>
    </row>
    <row r="132" spans="1:3" x14ac:dyDescent="0.3">
      <c r="A132">
        <v>105</v>
      </c>
      <c r="B132">
        <v>0.26468461824612444</v>
      </c>
      <c r="C132">
        <v>-1.2646846182461244</v>
      </c>
    </row>
    <row r="133" spans="1:3" x14ac:dyDescent="0.3">
      <c r="A133">
        <v>106</v>
      </c>
      <c r="B133">
        <v>0.44960718557197632</v>
      </c>
      <c r="C133">
        <v>3.5503928144280237</v>
      </c>
    </row>
    <row r="134" spans="1:3" x14ac:dyDescent="0.3">
      <c r="A134">
        <v>107</v>
      </c>
      <c r="B134">
        <v>-0.36250145594154537</v>
      </c>
      <c r="C134">
        <v>-1.6374985440584546</v>
      </c>
    </row>
    <row r="135" spans="1:3" x14ac:dyDescent="0.3">
      <c r="A135">
        <v>108</v>
      </c>
      <c r="B135">
        <v>-1.3350754727682919</v>
      </c>
      <c r="C135">
        <v>-0.66492452723170814</v>
      </c>
    </row>
    <row r="136" spans="1:3" x14ac:dyDescent="0.3">
      <c r="A136">
        <v>109</v>
      </c>
      <c r="B136">
        <v>-0.2716962588327112</v>
      </c>
      <c r="C136">
        <v>3.2716962588327112</v>
      </c>
    </row>
    <row r="137" spans="1:3" x14ac:dyDescent="0.3">
      <c r="A137">
        <v>110</v>
      </c>
      <c r="B137">
        <v>-1.6858240131077045</v>
      </c>
      <c r="C137">
        <v>-0.31417598689229553</v>
      </c>
    </row>
    <row r="138" spans="1:3" x14ac:dyDescent="0.3">
      <c r="A138">
        <v>111</v>
      </c>
      <c r="B138">
        <v>1.1764441229577689</v>
      </c>
      <c r="C138">
        <v>2.8235558770422311</v>
      </c>
    </row>
    <row r="139" spans="1:3" x14ac:dyDescent="0.3">
      <c r="A139">
        <v>112</v>
      </c>
      <c r="B139">
        <v>0.70907772860335294</v>
      </c>
      <c r="C139">
        <v>-1.7090777286033529</v>
      </c>
    </row>
    <row r="140" spans="1:3" x14ac:dyDescent="0.3">
      <c r="A140">
        <v>113</v>
      </c>
      <c r="B140">
        <v>-2.054391503927361</v>
      </c>
      <c r="C140">
        <v>1.054391503927361</v>
      </c>
    </row>
    <row r="141" spans="1:3" x14ac:dyDescent="0.3">
      <c r="A141">
        <v>114</v>
      </c>
      <c r="B141">
        <v>0.98753564666550764</v>
      </c>
      <c r="C141">
        <v>1.0124643533344924</v>
      </c>
    </row>
    <row r="142" spans="1:3" x14ac:dyDescent="0.3">
      <c r="A142">
        <v>115</v>
      </c>
      <c r="B142">
        <v>0.62072318009196126</v>
      </c>
      <c r="C142">
        <v>-2.6207231800919613</v>
      </c>
    </row>
    <row r="143" spans="1:3" x14ac:dyDescent="0.3">
      <c r="A143">
        <v>116</v>
      </c>
      <c r="B143">
        <v>0.81154003722846779</v>
      </c>
      <c r="C143">
        <v>3.1884599627715322</v>
      </c>
    </row>
    <row r="144" spans="1:3" x14ac:dyDescent="0.3">
      <c r="A144">
        <v>117</v>
      </c>
      <c r="B144">
        <v>0.2242974676484768</v>
      </c>
      <c r="C144">
        <v>-2.2242974676484768</v>
      </c>
    </row>
    <row r="145" spans="1:3" x14ac:dyDescent="0.3">
      <c r="A145">
        <v>118</v>
      </c>
      <c r="B145">
        <v>-0.58825930227014211</v>
      </c>
      <c r="C145">
        <v>1.5882593022701421</v>
      </c>
    </row>
    <row r="146" spans="1:3" x14ac:dyDescent="0.3">
      <c r="A146">
        <v>119</v>
      </c>
      <c r="B146">
        <v>0.26883894051812884</v>
      </c>
      <c r="C146">
        <v>-1.2688389405181288</v>
      </c>
    </row>
    <row r="147" spans="1:3" x14ac:dyDescent="0.3">
      <c r="A147">
        <v>120</v>
      </c>
      <c r="B147">
        <v>-0.62671742012889853</v>
      </c>
      <c r="C147">
        <v>1.6267174201288985</v>
      </c>
    </row>
    <row r="148" spans="1:3" x14ac:dyDescent="0.3">
      <c r="A148">
        <v>121</v>
      </c>
      <c r="B148">
        <v>-0.3593156472000727</v>
      </c>
      <c r="C148">
        <v>-0.6406843527999273</v>
      </c>
    </row>
    <row r="149" spans="1:3" x14ac:dyDescent="0.3">
      <c r="A149">
        <v>122</v>
      </c>
      <c r="B149">
        <v>0.97987438311362673</v>
      </c>
      <c r="C149">
        <v>-4.9798743831136267</v>
      </c>
    </row>
    <row r="150" spans="1:3" x14ac:dyDescent="0.3">
      <c r="A150">
        <v>123</v>
      </c>
      <c r="B150">
        <v>-1.0644449494226564</v>
      </c>
      <c r="C150">
        <v>-2.9355550505773436</v>
      </c>
    </row>
    <row r="151" spans="1:3" x14ac:dyDescent="0.3">
      <c r="A151">
        <v>124</v>
      </c>
      <c r="B151">
        <v>0.57538532193539549</v>
      </c>
      <c r="C151">
        <v>0.42461467806460451</v>
      </c>
    </row>
    <row r="152" spans="1:3" x14ac:dyDescent="0.3">
      <c r="A152">
        <v>125</v>
      </c>
      <c r="B152">
        <v>-0.181349164295729</v>
      </c>
      <c r="C152">
        <v>4.181349164295729</v>
      </c>
    </row>
    <row r="153" spans="1:3" x14ac:dyDescent="0.3">
      <c r="A153">
        <v>126</v>
      </c>
      <c r="B153">
        <v>1.5176668507095434</v>
      </c>
      <c r="C153">
        <v>2.4823331492904566</v>
      </c>
    </row>
    <row r="154" spans="1:3" x14ac:dyDescent="0.3">
      <c r="A154">
        <v>127</v>
      </c>
      <c r="B154">
        <v>0.99246982189728294</v>
      </c>
      <c r="C154">
        <v>7.5301781027170556E-3</v>
      </c>
    </row>
    <row r="155" spans="1:3" x14ac:dyDescent="0.3">
      <c r="A155">
        <v>128</v>
      </c>
      <c r="B155">
        <v>-0.7872118218773041</v>
      </c>
      <c r="C155">
        <v>-0.2127881781226959</v>
      </c>
    </row>
    <row r="156" spans="1:3" x14ac:dyDescent="0.3">
      <c r="A156">
        <v>129</v>
      </c>
      <c r="B156">
        <v>0.49841362382463217</v>
      </c>
      <c r="C156">
        <v>-3.4984136238246322</v>
      </c>
    </row>
    <row r="157" spans="1:3" x14ac:dyDescent="0.3">
      <c r="A157">
        <v>130</v>
      </c>
      <c r="B157">
        <v>-0.227425699210551</v>
      </c>
      <c r="C157">
        <v>1.227425699210551</v>
      </c>
    </row>
    <row r="158" spans="1:3" x14ac:dyDescent="0.3">
      <c r="A158">
        <v>131</v>
      </c>
      <c r="B158">
        <v>0.3761808090973533</v>
      </c>
      <c r="C158">
        <v>1.6238191909026467</v>
      </c>
    </row>
    <row r="159" spans="1:3" x14ac:dyDescent="0.3">
      <c r="A159">
        <v>132</v>
      </c>
      <c r="B159">
        <v>5.4995498591090985E-2</v>
      </c>
      <c r="C159">
        <v>1.945004501408909</v>
      </c>
    </row>
    <row r="160" spans="1:3" x14ac:dyDescent="0.3">
      <c r="A160">
        <v>133</v>
      </c>
      <c r="B160">
        <v>0.20436434746462462</v>
      </c>
      <c r="C160">
        <v>-3.2043643474646246</v>
      </c>
    </row>
    <row r="161" spans="1:3" x14ac:dyDescent="0.3">
      <c r="A161">
        <v>134</v>
      </c>
      <c r="B161">
        <v>-0.21736963782029184</v>
      </c>
      <c r="C161">
        <v>1.2173696378202918</v>
      </c>
    </row>
    <row r="162" spans="1:3" x14ac:dyDescent="0.3">
      <c r="A162">
        <v>135</v>
      </c>
      <c r="B162">
        <v>-0.97833903502759334</v>
      </c>
      <c r="C162">
        <v>-2.166096497240666E-2</v>
      </c>
    </row>
    <row r="163" spans="1:3" x14ac:dyDescent="0.3">
      <c r="A163">
        <v>136</v>
      </c>
      <c r="B163">
        <v>-0.11301874813586688</v>
      </c>
      <c r="C163">
        <v>2.1130187481358669</v>
      </c>
    </row>
    <row r="164" spans="1:3" x14ac:dyDescent="0.3">
      <c r="A164">
        <v>137</v>
      </c>
      <c r="B164">
        <v>-0.57708417438715065</v>
      </c>
      <c r="C164">
        <v>-0.42291582561284935</v>
      </c>
    </row>
    <row r="165" spans="1:3" x14ac:dyDescent="0.3">
      <c r="A165">
        <v>138</v>
      </c>
      <c r="B165">
        <v>0.30074858050829389</v>
      </c>
      <c r="C165">
        <v>-3.3007485805082939</v>
      </c>
    </row>
    <row r="166" spans="1:3" x14ac:dyDescent="0.3">
      <c r="A166">
        <v>139</v>
      </c>
      <c r="B166">
        <v>-1.3847087185100397</v>
      </c>
      <c r="C166">
        <v>2.3847087185100397</v>
      </c>
    </row>
    <row r="167" spans="1:3" x14ac:dyDescent="0.3">
      <c r="A167">
        <v>140</v>
      </c>
      <c r="B167">
        <v>-0.65112486482816179</v>
      </c>
      <c r="C167">
        <v>-0.34887513517183821</v>
      </c>
    </row>
    <row r="168" spans="1:3" x14ac:dyDescent="0.3">
      <c r="A168">
        <v>141</v>
      </c>
      <c r="B168">
        <v>-0.99825424992758105</v>
      </c>
      <c r="C168">
        <v>-1.7457500724189501E-3</v>
      </c>
    </row>
    <row r="169" spans="1:3" x14ac:dyDescent="0.3">
      <c r="A169">
        <v>142</v>
      </c>
      <c r="B169">
        <v>1.5208588550586355</v>
      </c>
      <c r="C169">
        <v>4.4791411449413641</v>
      </c>
    </row>
    <row r="170" spans="1:3" x14ac:dyDescent="0.3">
      <c r="A170">
        <v>143</v>
      </c>
      <c r="B170">
        <v>0.4809386501364763</v>
      </c>
      <c r="C170">
        <v>0.5190613498635237</v>
      </c>
    </row>
    <row r="171" spans="1:3" x14ac:dyDescent="0.3">
      <c r="A171">
        <v>144</v>
      </c>
      <c r="B171">
        <v>0.22064467663367848</v>
      </c>
      <c r="C171">
        <v>4.7793553233663211</v>
      </c>
    </row>
    <row r="172" spans="1:3" x14ac:dyDescent="0.3">
      <c r="A172">
        <v>145</v>
      </c>
      <c r="B172">
        <v>1.0100429162594304</v>
      </c>
      <c r="C172">
        <v>-1.0042916259430434E-2</v>
      </c>
    </row>
    <row r="173" spans="1:3" x14ac:dyDescent="0.3">
      <c r="A173">
        <v>146</v>
      </c>
      <c r="B173">
        <v>-1.0426615998490698</v>
      </c>
      <c r="C173">
        <v>-2.9573384001509302</v>
      </c>
    </row>
    <row r="174" spans="1:3" x14ac:dyDescent="0.3">
      <c r="A174">
        <v>147</v>
      </c>
      <c r="B174">
        <v>-0.61760298890642806</v>
      </c>
      <c r="C174">
        <v>2.6176029889064281</v>
      </c>
    </row>
    <row r="175" spans="1:3" x14ac:dyDescent="0.3">
      <c r="A175">
        <v>148</v>
      </c>
      <c r="B175">
        <v>0.43007764996463571</v>
      </c>
      <c r="C175">
        <v>-1.4300776499646357</v>
      </c>
    </row>
    <row r="176" spans="1:3" x14ac:dyDescent="0.3">
      <c r="A176">
        <v>149</v>
      </c>
      <c r="B176">
        <v>-0.80794251869439515</v>
      </c>
      <c r="C176">
        <v>-1.1920574813056048</v>
      </c>
    </row>
    <row r="177" spans="1:3" x14ac:dyDescent="0.3">
      <c r="A177">
        <v>150</v>
      </c>
      <c r="B177">
        <v>0.35408054154537272</v>
      </c>
      <c r="C177">
        <v>2.6459194584546273</v>
      </c>
    </row>
    <row r="178" spans="1:3" x14ac:dyDescent="0.3">
      <c r="A178">
        <v>151</v>
      </c>
      <c r="B178">
        <v>1.4500401379157699</v>
      </c>
      <c r="C178">
        <v>1.5499598620842301</v>
      </c>
    </row>
    <row r="179" spans="1:3" x14ac:dyDescent="0.3">
      <c r="A179">
        <v>152</v>
      </c>
      <c r="B179">
        <v>1.1151800642351217</v>
      </c>
      <c r="C179">
        <v>1.8848199357648783</v>
      </c>
    </row>
    <row r="180" spans="1:3" x14ac:dyDescent="0.3">
      <c r="A180">
        <v>153</v>
      </c>
      <c r="B180">
        <v>1.0119906387695616</v>
      </c>
      <c r="C180">
        <v>-1.1990638769561635E-2</v>
      </c>
    </row>
    <row r="181" spans="1:3" x14ac:dyDescent="0.3">
      <c r="A181">
        <v>154</v>
      </c>
      <c r="B181">
        <v>-0.22277689710914528</v>
      </c>
      <c r="C181">
        <v>-0.77722310289085472</v>
      </c>
    </row>
    <row r="182" spans="1:3" x14ac:dyDescent="0.3">
      <c r="A182">
        <v>155</v>
      </c>
      <c r="B182">
        <v>0.97573846194503888</v>
      </c>
      <c r="C182">
        <v>-1.9757384619450389</v>
      </c>
    </row>
    <row r="183" spans="1:3" x14ac:dyDescent="0.3">
      <c r="A183">
        <v>156</v>
      </c>
      <c r="B183">
        <v>0.65455274765303262</v>
      </c>
      <c r="C183">
        <v>0.34544725234696738</v>
      </c>
    </row>
    <row r="184" spans="1:3" x14ac:dyDescent="0.3">
      <c r="A184">
        <v>157</v>
      </c>
      <c r="B184">
        <v>-0.65002852504665132</v>
      </c>
      <c r="C184">
        <v>-2.3499714749533487</v>
      </c>
    </row>
    <row r="185" spans="1:3" x14ac:dyDescent="0.3">
      <c r="A185">
        <v>158</v>
      </c>
      <c r="B185">
        <v>-0.30649356270173866</v>
      </c>
      <c r="C185">
        <v>-0.69350643729826134</v>
      </c>
    </row>
    <row r="186" spans="1:3" x14ac:dyDescent="0.3">
      <c r="A186">
        <v>159</v>
      </c>
      <c r="B186">
        <v>-0.36230671634686606</v>
      </c>
      <c r="C186">
        <v>3.3623067163468661</v>
      </c>
    </row>
    <row r="187" spans="1:3" x14ac:dyDescent="0.3">
      <c r="A187">
        <v>160</v>
      </c>
      <c r="B187">
        <v>1.2691946905966178</v>
      </c>
      <c r="C187">
        <v>1.7308053094033822</v>
      </c>
    </row>
    <row r="188" spans="1:3" x14ac:dyDescent="0.3">
      <c r="A188">
        <v>161</v>
      </c>
      <c r="B188">
        <v>-0.95710338383380211</v>
      </c>
      <c r="C188">
        <v>-4.0428966161661979</v>
      </c>
    </row>
    <row r="189" spans="1:3" x14ac:dyDescent="0.3">
      <c r="A189">
        <v>162</v>
      </c>
      <c r="B189">
        <v>0.47871155815237998</v>
      </c>
      <c r="C189">
        <v>-3.47871155815238</v>
      </c>
    </row>
    <row r="190" spans="1:3" x14ac:dyDescent="0.3">
      <c r="A190">
        <v>163</v>
      </c>
      <c r="B190">
        <v>-1.4112290906687264</v>
      </c>
      <c r="C190">
        <v>2.4112290906687264</v>
      </c>
    </row>
    <row r="191" spans="1:3" x14ac:dyDescent="0.3">
      <c r="A191">
        <v>164</v>
      </c>
      <c r="B191">
        <v>-6.9454348315609593E-3</v>
      </c>
      <c r="C191">
        <v>2.006945434831561</v>
      </c>
    </row>
    <row r="192" spans="1:3" x14ac:dyDescent="0.3">
      <c r="A192">
        <v>165</v>
      </c>
      <c r="B192">
        <v>0.63062554580094288</v>
      </c>
      <c r="C192">
        <v>-1.6306255458009429</v>
      </c>
    </row>
    <row r="193" spans="1:3" x14ac:dyDescent="0.3">
      <c r="A193">
        <v>166</v>
      </c>
      <c r="B193">
        <v>0.34589694246106362</v>
      </c>
      <c r="C193">
        <v>-4.3458969424610636</v>
      </c>
    </row>
    <row r="194" spans="1:3" x14ac:dyDescent="0.3">
      <c r="A194">
        <v>167</v>
      </c>
      <c r="B194">
        <v>-6.1844552872166503E-2</v>
      </c>
      <c r="C194">
        <v>-2.9381554471278335</v>
      </c>
    </row>
    <row r="195" spans="1:3" x14ac:dyDescent="0.3">
      <c r="A195">
        <v>168</v>
      </c>
      <c r="B195">
        <v>-5.4046790498837094E-2</v>
      </c>
      <c r="C195">
        <v>-0.94595320950116291</v>
      </c>
    </row>
    <row r="196" spans="1:3" x14ac:dyDescent="0.3">
      <c r="A196">
        <v>169</v>
      </c>
      <c r="B196">
        <v>-0.31927708033438362</v>
      </c>
      <c r="C196">
        <v>-0.68072291966561638</v>
      </c>
    </row>
    <row r="197" spans="1:3" x14ac:dyDescent="0.3">
      <c r="A197">
        <v>170</v>
      </c>
      <c r="B197">
        <v>-0.43937502787473903</v>
      </c>
      <c r="C197">
        <v>-2.560624972125261</v>
      </c>
    </row>
    <row r="198" spans="1:3" x14ac:dyDescent="0.3">
      <c r="A198">
        <v>171</v>
      </c>
      <c r="B198">
        <v>6.4301938785060742E-2</v>
      </c>
      <c r="C198">
        <v>-1.0643019387850607</v>
      </c>
    </row>
    <row r="199" spans="1:3" x14ac:dyDescent="0.3">
      <c r="A199">
        <v>172</v>
      </c>
      <c r="B199">
        <v>1.0194956007775411</v>
      </c>
      <c r="C199">
        <v>1.9805043992224589</v>
      </c>
    </row>
    <row r="200" spans="1:3" x14ac:dyDescent="0.3">
      <c r="A200">
        <v>173</v>
      </c>
      <c r="B200">
        <v>1.0876795330123539</v>
      </c>
      <c r="C200">
        <v>-8.7679533012353872E-2</v>
      </c>
    </row>
    <row r="201" spans="1:3" x14ac:dyDescent="0.3">
      <c r="A201">
        <v>174</v>
      </c>
      <c r="B201">
        <v>1.2112394802542834</v>
      </c>
      <c r="C201">
        <v>0.78876051974571659</v>
      </c>
    </row>
    <row r="202" spans="1:3" x14ac:dyDescent="0.3">
      <c r="A202">
        <v>175</v>
      </c>
      <c r="B202">
        <v>1.140415742370259</v>
      </c>
      <c r="C202">
        <v>1.859584257629741</v>
      </c>
    </row>
    <row r="203" spans="1:3" x14ac:dyDescent="0.3">
      <c r="A203">
        <v>176</v>
      </c>
      <c r="B203">
        <v>-0.73791577830436506</v>
      </c>
      <c r="C203">
        <v>-3.2620842216956349</v>
      </c>
    </row>
    <row r="204" spans="1:3" x14ac:dyDescent="0.3">
      <c r="A204">
        <v>177</v>
      </c>
      <c r="B204">
        <v>-0.3407030339624475</v>
      </c>
      <c r="C204">
        <v>-0.6592969660375525</v>
      </c>
    </row>
    <row r="205" spans="1:3" x14ac:dyDescent="0.3">
      <c r="A205">
        <v>178</v>
      </c>
      <c r="B205">
        <v>-3.7113967977365103E-2</v>
      </c>
      <c r="C205">
        <v>3.0371139679773651</v>
      </c>
    </row>
    <row r="206" spans="1:3" x14ac:dyDescent="0.3">
      <c r="A206">
        <v>179</v>
      </c>
      <c r="B206">
        <v>0.66563373441833873</v>
      </c>
      <c r="C206">
        <v>-4.6656337344183392</v>
      </c>
    </row>
    <row r="207" spans="1:3" x14ac:dyDescent="0.3">
      <c r="A207">
        <v>180</v>
      </c>
      <c r="B207">
        <v>0.36243583838560633</v>
      </c>
      <c r="C207">
        <v>0.63756416161439367</v>
      </c>
    </row>
    <row r="208" spans="1:3" x14ac:dyDescent="0.3">
      <c r="A208">
        <v>181</v>
      </c>
      <c r="B208">
        <v>-1.0080548618280831</v>
      </c>
      <c r="C208">
        <v>-0.99194513817191687</v>
      </c>
    </row>
    <row r="209" spans="1:3" x14ac:dyDescent="0.3">
      <c r="A209">
        <v>182</v>
      </c>
      <c r="B209">
        <v>0.75728835072244749</v>
      </c>
      <c r="C209">
        <v>-1.7572883507224475</v>
      </c>
    </row>
    <row r="210" spans="1:3" x14ac:dyDescent="0.3">
      <c r="A210">
        <v>183</v>
      </c>
      <c r="B210">
        <v>0.47921962930077289</v>
      </c>
      <c r="C210">
        <v>-1.4792196293007729</v>
      </c>
    </row>
    <row r="211" spans="1:3" x14ac:dyDescent="0.3">
      <c r="A211">
        <v>184</v>
      </c>
      <c r="B211">
        <v>0.97573846194503888</v>
      </c>
      <c r="C211">
        <v>-1.9757384619450389</v>
      </c>
    </row>
    <row r="212" spans="1:3" x14ac:dyDescent="0.3">
      <c r="A212">
        <v>185</v>
      </c>
      <c r="B212">
        <v>1.1111783824565067</v>
      </c>
      <c r="C212">
        <v>0.88882161754349331</v>
      </c>
    </row>
    <row r="213" spans="1:3" x14ac:dyDescent="0.3">
      <c r="A213">
        <v>186</v>
      </c>
      <c r="B213">
        <v>0.19535949895488969</v>
      </c>
      <c r="C213">
        <v>0.80464050104511031</v>
      </c>
    </row>
    <row r="214" spans="1:3" x14ac:dyDescent="0.3">
      <c r="A214">
        <v>187</v>
      </c>
      <c r="B214">
        <v>0.16938606706817572</v>
      </c>
      <c r="C214">
        <v>-1.1693860670681757</v>
      </c>
    </row>
    <row r="215" spans="1:3" x14ac:dyDescent="0.3">
      <c r="A215">
        <v>188</v>
      </c>
      <c r="B215">
        <v>1.3710716263062834</v>
      </c>
      <c r="C215">
        <v>2.6289283736937166</v>
      </c>
    </row>
    <row r="216" spans="1:3" x14ac:dyDescent="0.3">
      <c r="A216">
        <v>189</v>
      </c>
      <c r="B216">
        <v>0.5648518343568858</v>
      </c>
      <c r="C216">
        <v>-1.5648518343568858</v>
      </c>
    </row>
    <row r="217" spans="1:3" x14ac:dyDescent="0.3">
      <c r="A217">
        <v>190</v>
      </c>
      <c r="B217">
        <v>-1.0772683787155244</v>
      </c>
      <c r="C217">
        <v>-0.92273162128447561</v>
      </c>
    </row>
    <row r="218" spans="1:3" x14ac:dyDescent="0.3">
      <c r="A218">
        <v>191</v>
      </c>
      <c r="B218">
        <v>0.24700242954577334</v>
      </c>
      <c r="C218">
        <v>-2.2470024295457733</v>
      </c>
    </row>
    <row r="219" spans="1:3" x14ac:dyDescent="0.3">
      <c r="A219">
        <v>192</v>
      </c>
      <c r="B219">
        <v>0.92100204334213531</v>
      </c>
      <c r="C219">
        <v>-1.9210020433421353</v>
      </c>
    </row>
    <row r="220" spans="1:3" x14ac:dyDescent="0.3">
      <c r="A220">
        <v>193</v>
      </c>
      <c r="B220">
        <v>1.5620977894540578</v>
      </c>
      <c r="C220">
        <v>0.43790221054594225</v>
      </c>
    </row>
    <row r="221" spans="1:3" x14ac:dyDescent="0.3">
      <c r="A221">
        <v>194</v>
      </c>
      <c r="B221">
        <v>-9.6359400840093201E-2</v>
      </c>
      <c r="C221">
        <v>1.0963594008400932</v>
      </c>
    </row>
    <row r="222" spans="1:3" x14ac:dyDescent="0.3">
      <c r="A222">
        <v>195</v>
      </c>
      <c r="B222">
        <v>-1.0842865585542039</v>
      </c>
      <c r="C222">
        <v>2.0842865585542039</v>
      </c>
    </row>
    <row r="223" spans="1:3" x14ac:dyDescent="0.3">
      <c r="A223">
        <v>196</v>
      </c>
      <c r="B223">
        <v>0.37164352789844424</v>
      </c>
      <c r="C223">
        <v>-3.3716435278984442</v>
      </c>
    </row>
    <row r="224" spans="1:3" x14ac:dyDescent="0.3">
      <c r="A224">
        <v>197</v>
      </c>
      <c r="B224">
        <v>0.70300964040566827</v>
      </c>
      <c r="C224">
        <v>-1.7030096404056683</v>
      </c>
    </row>
    <row r="225" spans="1:3" x14ac:dyDescent="0.3">
      <c r="A225">
        <v>198</v>
      </c>
      <c r="B225">
        <v>0.59755572092575804</v>
      </c>
      <c r="C225">
        <v>0.40244427907424196</v>
      </c>
    </row>
    <row r="226" spans="1:3" x14ac:dyDescent="0.3">
      <c r="A226">
        <v>199</v>
      </c>
      <c r="B226">
        <v>0.69639555891559413</v>
      </c>
      <c r="C226">
        <v>0.30360444108440587</v>
      </c>
    </row>
    <row r="227" spans="1:3" x14ac:dyDescent="0.3">
      <c r="A227">
        <v>200</v>
      </c>
      <c r="B227">
        <v>0.66931148692877684</v>
      </c>
      <c r="C227">
        <v>-1.6693114869287768</v>
      </c>
    </row>
    <row r="228" spans="1:3" x14ac:dyDescent="0.3">
      <c r="A228">
        <v>201</v>
      </c>
      <c r="B228">
        <v>0.46520605096847234</v>
      </c>
      <c r="C228">
        <v>-2.4652060509684723</v>
      </c>
    </row>
    <row r="229" spans="1:3" x14ac:dyDescent="0.3">
      <c r="A229">
        <v>202</v>
      </c>
      <c r="B229">
        <v>0.47451653441284236</v>
      </c>
      <c r="C229">
        <v>3.5254834655871576</v>
      </c>
    </row>
    <row r="230" spans="1:3" x14ac:dyDescent="0.3">
      <c r="A230">
        <v>203</v>
      </c>
      <c r="B230">
        <v>0.23771648322803829</v>
      </c>
      <c r="C230">
        <v>3.7622835167719617</v>
      </c>
    </row>
    <row r="231" spans="1:3" x14ac:dyDescent="0.3">
      <c r="A231">
        <v>204</v>
      </c>
      <c r="B231">
        <v>-0.36663569991711586</v>
      </c>
      <c r="C231">
        <v>-0.63336430008288414</v>
      </c>
    </row>
    <row r="232" spans="1:3" x14ac:dyDescent="0.3">
      <c r="A232">
        <v>205</v>
      </c>
      <c r="B232">
        <v>0.4578595493753328</v>
      </c>
      <c r="C232">
        <v>-1.4578595493753328</v>
      </c>
    </row>
    <row r="233" spans="1:3" x14ac:dyDescent="0.3">
      <c r="A233">
        <v>206</v>
      </c>
      <c r="B233">
        <v>-0.4173760840713916</v>
      </c>
      <c r="C233">
        <v>4.4173760840713916</v>
      </c>
    </row>
    <row r="234" spans="1:3" x14ac:dyDescent="0.3">
      <c r="A234">
        <v>207</v>
      </c>
      <c r="B234">
        <v>-0.84214849617537224</v>
      </c>
      <c r="C234">
        <v>-2.1578515038246278</v>
      </c>
    </row>
    <row r="235" spans="1:3" x14ac:dyDescent="0.3">
      <c r="A235">
        <v>208</v>
      </c>
      <c r="B235">
        <v>-0.21406999977061858</v>
      </c>
      <c r="C235">
        <v>3.2140699997706186</v>
      </c>
    </row>
    <row r="236" spans="1:3" x14ac:dyDescent="0.3">
      <c r="A236">
        <v>209</v>
      </c>
      <c r="B236">
        <v>-0.48880202036077325</v>
      </c>
      <c r="C236">
        <v>3.4888020203607732</v>
      </c>
    </row>
    <row r="237" spans="1:3" x14ac:dyDescent="0.3">
      <c r="A237">
        <v>210</v>
      </c>
      <c r="B237">
        <v>-0.16909840988842451</v>
      </c>
      <c r="C237">
        <v>-2.8309015901115755</v>
      </c>
    </row>
    <row r="238" spans="1:3" x14ac:dyDescent="0.3">
      <c r="A238">
        <v>211</v>
      </c>
      <c r="B238">
        <v>0.64113693484195711</v>
      </c>
      <c r="C238">
        <v>1.3588630651580429</v>
      </c>
    </row>
    <row r="239" spans="1:3" x14ac:dyDescent="0.3">
      <c r="A239">
        <v>212</v>
      </c>
      <c r="B239">
        <v>-0.49970186916017978</v>
      </c>
      <c r="C239">
        <v>-2.5002981308398202</v>
      </c>
    </row>
    <row r="240" spans="1:3" x14ac:dyDescent="0.3">
      <c r="A240">
        <v>213</v>
      </c>
      <c r="B240">
        <v>-0.2665746021193387</v>
      </c>
      <c r="C240">
        <v>5.2665746021193387</v>
      </c>
    </row>
    <row r="241" spans="1:3" x14ac:dyDescent="0.3">
      <c r="A241">
        <v>214</v>
      </c>
      <c r="B241">
        <v>9.3902422190716983E-3</v>
      </c>
      <c r="C241">
        <v>2.9906097577809283</v>
      </c>
    </row>
    <row r="242" spans="1:3" x14ac:dyDescent="0.3">
      <c r="A242">
        <v>215</v>
      </c>
      <c r="B242">
        <v>0.61904347272639004</v>
      </c>
      <c r="C242">
        <v>1.38095652727361</v>
      </c>
    </row>
    <row r="243" spans="1:3" x14ac:dyDescent="0.3">
      <c r="A243">
        <v>216</v>
      </c>
      <c r="B243">
        <v>-0.49606745767243643</v>
      </c>
      <c r="C243">
        <v>-5.5039325423275631</v>
      </c>
    </row>
    <row r="244" spans="1:3" x14ac:dyDescent="0.3">
      <c r="A244">
        <v>217</v>
      </c>
      <c r="B244">
        <v>1.8113831538359069</v>
      </c>
      <c r="C244">
        <v>-0.81138315383590687</v>
      </c>
    </row>
    <row r="245" spans="1:3" x14ac:dyDescent="0.3">
      <c r="A245">
        <v>218</v>
      </c>
      <c r="B245">
        <v>0.7547516529552305</v>
      </c>
      <c r="C245">
        <v>0.2452483470447695</v>
      </c>
    </row>
    <row r="246" spans="1:3" x14ac:dyDescent="0.3">
      <c r="A246">
        <v>219</v>
      </c>
      <c r="B246">
        <v>0.58994663854048479</v>
      </c>
      <c r="C246">
        <v>-2.5899466385404848</v>
      </c>
    </row>
    <row r="247" spans="1:3" x14ac:dyDescent="0.3">
      <c r="A247">
        <v>220</v>
      </c>
      <c r="B247">
        <v>-0.34847302230990174</v>
      </c>
      <c r="C247">
        <v>2.3484730223099017</v>
      </c>
    </row>
    <row r="248" spans="1:3" x14ac:dyDescent="0.3">
      <c r="A248">
        <v>221</v>
      </c>
      <c r="B248">
        <v>1.0482691190845412</v>
      </c>
      <c r="C248">
        <v>-2.0482691190845412</v>
      </c>
    </row>
    <row r="249" spans="1:3" x14ac:dyDescent="0.3">
      <c r="A249">
        <v>222</v>
      </c>
      <c r="B249">
        <v>2.7930357198133304E-2</v>
      </c>
      <c r="C249">
        <v>-1.0279303571981333</v>
      </c>
    </row>
    <row r="250" spans="1:3" x14ac:dyDescent="0.3">
      <c r="A250">
        <v>223</v>
      </c>
      <c r="B250">
        <v>0.59525470218864696</v>
      </c>
      <c r="C250">
        <v>-2.595254702188647</v>
      </c>
    </row>
    <row r="251" spans="1:3" x14ac:dyDescent="0.3">
      <c r="A251">
        <v>224</v>
      </c>
      <c r="B251">
        <v>-0.52107628114734394</v>
      </c>
      <c r="C251">
        <v>4.5210762811473444</v>
      </c>
    </row>
    <row r="252" spans="1:3" x14ac:dyDescent="0.3">
      <c r="A252">
        <v>225</v>
      </c>
      <c r="B252">
        <v>0.37167893673477614</v>
      </c>
      <c r="C252">
        <v>-1.3716789367347761</v>
      </c>
    </row>
    <row r="253" spans="1:3" x14ac:dyDescent="0.3">
      <c r="A253">
        <v>226</v>
      </c>
      <c r="B253">
        <v>-0.76220191958062289</v>
      </c>
      <c r="C253">
        <v>-1.2377980804193771</v>
      </c>
    </row>
    <row r="254" spans="1:3" x14ac:dyDescent="0.3">
      <c r="A254">
        <v>227</v>
      </c>
      <c r="B254">
        <v>0.29209289128867821</v>
      </c>
      <c r="C254">
        <v>0.70790710871132179</v>
      </c>
    </row>
    <row r="255" spans="1:3" x14ac:dyDescent="0.3">
      <c r="A255">
        <v>228</v>
      </c>
      <c r="B255">
        <v>-0.21594226860111787</v>
      </c>
      <c r="C255">
        <v>3.2159422686011179</v>
      </c>
    </row>
    <row r="256" spans="1:3" x14ac:dyDescent="0.3">
      <c r="A256">
        <v>229</v>
      </c>
      <c r="B256">
        <v>-0.64500763847279519</v>
      </c>
      <c r="C256">
        <v>-1.3549923615272048</v>
      </c>
    </row>
    <row r="257" spans="1:3" x14ac:dyDescent="0.3">
      <c r="A257">
        <v>230</v>
      </c>
      <c r="B257">
        <v>1.0395580085723024</v>
      </c>
      <c r="C257">
        <v>-3.9558008572302406E-2</v>
      </c>
    </row>
    <row r="258" spans="1:3" x14ac:dyDescent="0.3">
      <c r="A258">
        <v>231</v>
      </c>
      <c r="B258">
        <v>-0.87065970901476852</v>
      </c>
      <c r="C258">
        <v>1.8706597090147685</v>
      </c>
    </row>
    <row r="259" spans="1:3" x14ac:dyDescent="0.3">
      <c r="A259">
        <v>232</v>
      </c>
      <c r="B259">
        <v>1.3827015982961717</v>
      </c>
      <c r="C259">
        <v>0.61729840170382833</v>
      </c>
    </row>
    <row r="260" spans="1:3" x14ac:dyDescent="0.3">
      <c r="A260">
        <v>233</v>
      </c>
      <c r="B260">
        <v>-0.2847576753762513</v>
      </c>
      <c r="C260">
        <v>1.2847576753762513</v>
      </c>
    </row>
    <row r="261" spans="1:3" x14ac:dyDescent="0.3">
      <c r="A261">
        <v>234</v>
      </c>
      <c r="B261">
        <v>0.72810389530294861</v>
      </c>
      <c r="C261">
        <v>0.27189610469705139</v>
      </c>
    </row>
    <row r="262" spans="1:3" x14ac:dyDescent="0.3">
      <c r="A262">
        <v>235</v>
      </c>
      <c r="B262">
        <v>-0.38808822615962191</v>
      </c>
      <c r="C262">
        <v>-2.6119117738403781</v>
      </c>
    </row>
    <row r="263" spans="1:3" x14ac:dyDescent="0.3">
      <c r="A263">
        <v>236</v>
      </c>
      <c r="B263">
        <v>0.97711239084264268</v>
      </c>
      <c r="C263">
        <v>2.2887609157357325E-2</v>
      </c>
    </row>
    <row r="264" spans="1:3" x14ac:dyDescent="0.3">
      <c r="A264">
        <v>237</v>
      </c>
      <c r="B264">
        <v>1.2854271451131063</v>
      </c>
      <c r="C264">
        <v>-2.2854271451131063</v>
      </c>
    </row>
    <row r="265" spans="1:3" x14ac:dyDescent="0.3">
      <c r="A265">
        <v>238</v>
      </c>
      <c r="B265">
        <v>0.97535041863122007</v>
      </c>
      <c r="C265">
        <v>2.0246495813687799</v>
      </c>
    </row>
    <row r="266" spans="1:3" x14ac:dyDescent="0.3">
      <c r="A266">
        <v>239</v>
      </c>
      <c r="B266">
        <v>0.4659584614169261</v>
      </c>
      <c r="C266">
        <v>-1.4659584614169261</v>
      </c>
    </row>
    <row r="267" spans="1:3" x14ac:dyDescent="0.3">
      <c r="A267">
        <v>240</v>
      </c>
      <c r="B267">
        <v>1.0720008946069006</v>
      </c>
      <c r="C267">
        <v>1.9279991053930994</v>
      </c>
    </row>
    <row r="268" spans="1:3" x14ac:dyDescent="0.3">
      <c r="A268">
        <v>241</v>
      </c>
      <c r="B268">
        <v>-0.92775969719751661</v>
      </c>
      <c r="C268">
        <v>-3.0722403028024834</v>
      </c>
    </row>
    <row r="269" spans="1:3" x14ac:dyDescent="0.3">
      <c r="A269">
        <v>242</v>
      </c>
      <c r="B269">
        <v>5.1097816364336524E-2</v>
      </c>
      <c r="C269">
        <v>-1.0510978163643365</v>
      </c>
    </row>
    <row r="270" spans="1:3" x14ac:dyDescent="0.3">
      <c r="A270">
        <v>243</v>
      </c>
      <c r="B270">
        <v>0.90998181846165371</v>
      </c>
      <c r="C270">
        <v>2.0900181815383463</v>
      </c>
    </row>
    <row r="271" spans="1:3" x14ac:dyDescent="0.3">
      <c r="A271">
        <v>244</v>
      </c>
      <c r="B271">
        <v>-0.14404940861867033</v>
      </c>
      <c r="C271">
        <v>1.1440494086186703</v>
      </c>
    </row>
    <row r="272" spans="1:3" x14ac:dyDescent="0.3">
      <c r="A272">
        <v>245</v>
      </c>
      <c r="B272">
        <v>-1.6234538652251844</v>
      </c>
      <c r="C272">
        <v>-1.3765461347748156</v>
      </c>
    </row>
    <row r="273" spans="1:3" x14ac:dyDescent="0.3">
      <c r="A273">
        <v>246</v>
      </c>
      <c r="B273">
        <v>1.2369133008393183</v>
      </c>
      <c r="C273">
        <v>-2.2369133008393183</v>
      </c>
    </row>
    <row r="274" spans="1:3" x14ac:dyDescent="0.3">
      <c r="A274">
        <v>247</v>
      </c>
      <c r="B274">
        <v>0.4146091988816627</v>
      </c>
      <c r="C274">
        <v>-2.4146091988816627</v>
      </c>
    </row>
    <row r="275" spans="1:3" x14ac:dyDescent="0.3">
      <c r="A275">
        <v>248</v>
      </c>
      <c r="B275">
        <v>-0.40014620852882787</v>
      </c>
      <c r="C275">
        <v>1.4001462085288279</v>
      </c>
    </row>
    <row r="276" spans="1:3" x14ac:dyDescent="0.3">
      <c r="A276">
        <v>249</v>
      </c>
      <c r="B276">
        <v>1.9550972307129655E-2</v>
      </c>
      <c r="C276">
        <v>-1.0195509723071297</v>
      </c>
    </row>
    <row r="277" spans="1:3" x14ac:dyDescent="0.3">
      <c r="A277">
        <v>250</v>
      </c>
      <c r="B277">
        <v>9.3902422190716983E-3</v>
      </c>
      <c r="C277">
        <v>0.9906097577809283</v>
      </c>
    </row>
    <row r="278" spans="1:3" x14ac:dyDescent="0.3">
      <c r="A278">
        <v>251</v>
      </c>
      <c r="B278">
        <v>0.63160987990597439</v>
      </c>
      <c r="C278">
        <v>2.3683901200940256</v>
      </c>
    </row>
    <row r="279" spans="1:3" x14ac:dyDescent="0.3">
      <c r="A279">
        <v>252</v>
      </c>
      <c r="B279">
        <v>-1.3393390697656908</v>
      </c>
      <c r="C279">
        <v>-2.6606609302343092</v>
      </c>
    </row>
    <row r="280" spans="1:3" x14ac:dyDescent="0.3">
      <c r="A280">
        <v>253</v>
      </c>
      <c r="B280">
        <v>-1.6115916914365425E-2</v>
      </c>
      <c r="C280">
        <v>1.0161159169143654</v>
      </c>
    </row>
    <row r="281" spans="1:3" x14ac:dyDescent="0.3">
      <c r="A281">
        <v>254</v>
      </c>
      <c r="B281">
        <v>-0.22449281087605533</v>
      </c>
      <c r="C281">
        <v>-2.7755071891239447</v>
      </c>
    </row>
    <row r="282" spans="1:3" x14ac:dyDescent="0.3">
      <c r="A282">
        <v>255</v>
      </c>
      <c r="B282">
        <v>0.11488127661513747</v>
      </c>
      <c r="C282">
        <v>0.88511872338486253</v>
      </c>
    </row>
    <row r="283" spans="1:3" x14ac:dyDescent="0.3">
      <c r="A283">
        <v>256</v>
      </c>
      <c r="B283">
        <v>0.73898492776829672</v>
      </c>
      <c r="C283">
        <v>-3.7389849277682967</v>
      </c>
    </row>
    <row r="284" spans="1:3" x14ac:dyDescent="0.3">
      <c r="A284">
        <v>257</v>
      </c>
      <c r="B284">
        <v>-0.17059829578474828</v>
      </c>
      <c r="C284">
        <v>-2.8294017042152517</v>
      </c>
    </row>
    <row r="285" spans="1:3" x14ac:dyDescent="0.3">
      <c r="A285">
        <v>258</v>
      </c>
      <c r="B285">
        <v>0.82727917114471961</v>
      </c>
      <c r="C285">
        <v>-2.8272791711447196</v>
      </c>
    </row>
    <row r="286" spans="1:3" x14ac:dyDescent="0.3">
      <c r="A286">
        <v>259</v>
      </c>
      <c r="B286">
        <v>0.64597429602231982</v>
      </c>
      <c r="C286">
        <v>2.3540257039776802</v>
      </c>
    </row>
    <row r="287" spans="1:3" x14ac:dyDescent="0.3">
      <c r="A287">
        <v>260</v>
      </c>
      <c r="B287">
        <v>1.2674327183851952</v>
      </c>
      <c r="C287">
        <v>1.7325672816148048</v>
      </c>
    </row>
    <row r="288" spans="1:3" x14ac:dyDescent="0.3">
      <c r="A288">
        <v>261</v>
      </c>
      <c r="B288">
        <v>0.57524751443097433</v>
      </c>
      <c r="C288">
        <v>-1.5752475144309743</v>
      </c>
    </row>
    <row r="289" spans="1:3" x14ac:dyDescent="0.3">
      <c r="A289">
        <v>262</v>
      </c>
      <c r="B289">
        <v>0.40683469876131984</v>
      </c>
      <c r="C289">
        <v>1.5931653012386802</v>
      </c>
    </row>
    <row r="290" spans="1:3" x14ac:dyDescent="0.3">
      <c r="A290">
        <v>263</v>
      </c>
      <c r="B290">
        <v>-0.16349066194054185</v>
      </c>
      <c r="C290">
        <v>-1.8365093380594582</v>
      </c>
    </row>
    <row r="291" spans="1:3" x14ac:dyDescent="0.3">
      <c r="A291">
        <v>264</v>
      </c>
      <c r="B291">
        <v>4.379561928490272E-2</v>
      </c>
      <c r="C291">
        <v>-2.0437956192849027</v>
      </c>
    </row>
    <row r="292" spans="1:3" x14ac:dyDescent="0.3">
      <c r="A292">
        <v>265</v>
      </c>
      <c r="B292">
        <v>0.17419581431882047</v>
      </c>
      <c r="C292">
        <v>0.82580418568117953</v>
      </c>
    </row>
    <row r="293" spans="1:3" x14ac:dyDescent="0.3">
      <c r="A293">
        <v>266</v>
      </c>
      <c r="B293">
        <v>-0.24071140126375257</v>
      </c>
      <c r="C293">
        <v>1.2407114012637526</v>
      </c>
    </row>
    <row r="294" spans="1:3" x14ac:dyDescent="0.3">
      <c r="A294">
        <v>267</v>
      </c>
      <c r="B294">
        <v>0.35784508985231289</v>
      </c>
      <c r="C294">
        <v>-3.3578450898523129</v>
      </c>
    </row>
    <row r="295" spans="1:3" x14ac:dyDescent="0.3">
      <c r="A295">
        <v>268</v>
      </c>
      <c r="B295">
        <v>-0.40920649472893533</v>
      </c>
      <c r="C295">
        <v>1.4092064947289353</v>
      </c>
    </row>
    <row r="296" spans="1:3" x14ac:dyDescent="0.3">
      <c r="A296">
        <v>269</v>
      </c>
      <c r="B296">
        <v>0.59619665361339624</v>
      </c>
      <c r="C296">
        <v>2.4038033463866038</v>
      </c>
    </row>
    <row r="297" spans="1:3" x14ac:dyDescent="0.3">
      <c r="A297">
        <v>270</v>
      </c>
      <c r="B297">
        <v>0.12657534143772464</v>
      </c>
      <c r="C297">
        <v>-1.1265753414377246</v>
      </c>
    </row>
    <row r="298" spans="1:3" x14ac:dyDescent="0.3">
      <c r="A298">
        <v>271</v>
      </c>
      <c r="B298">
        <v>1.0507723298815832</v>
      </c>
      <c r="C298">
        <v>1.9492276701184168</v>
      </c>
    </row>
    <row r="299" spans="1:3" x14ac:dyDescent="0.3">
      <c r="A299">
        <v>272</v>
      </c>
      <c r="B299">
        <v>1.217139853135405</v>
      </c>
      <c r="C299">
        <v>-0.21713985313540496</v>
      </c>
    </row>
    <row r="300" spans="1:3" x14ac:dyDescent="0.3">
      <c r="A300">
        <v>273</v>
      </c>
      <c r="B300">
        <v>-0.45337489970287415</v>
      </c>
      <c r="C300">
        <v>3.4533748997028741</v>
      </c>
    </row>
    <row r="301" spans="1:3" x14ac:dyDescent="0.3">
      <c r="A301">
        <v>274</v>
      </c>
      <c r="B301">
        <v>1.9482692682213734</v>
      </c>
      <c r="C301">
        <v>3.0517307317786266</v>
      </c>
    </row>
    <row r="302" spans="1:3" x14ac:dyDescent="0.3">
      <c r="A302">
        <v>275</v>
      </c>
      <c r="B302">
        <v>-8.1598353208354624E-2</v>
      </c>
      <c r="C302">
        <v>-4.9184016467916454</v>
      </c>
    </row>
    <row r="303" spans="1:3" x14ac:dyDescent="0.3">
      <c r="A303">
        <v>276</v>
      </c>
      <c r="B303">
        <v>0.95736711351970349</v>
      </c>
      <c r="C303">
        <v>2.0426328864802965</v>
      </c>
    </row>
    <row r="304" spans="1:3" x14ac:dyDescent="0.3">
      <c r="A304">
        <v>277</v>
      </c>
      <c r="B304">
        <v>0.96190975373855103</v>
      </c>
      <c r="C304">
        <v>3.8090246261448968E-2</v>
      </c>
    </row>
    <row r="305" spans="1:3" x14ac:dyDescent="0.3">
      <c r="A305">
        <v>278</v>
      </c>
      <c r="B305">
        <v>0.31782471505771692</v>
      </c>
      <c r="C305">
        <v>-1.3178247150577169</v>
      </c>
    </row>
    <row r="306" spans="1:3" x14ac:dyDescent="0.3">
      <c r="A306">
        <v>279</v>
      </c>
      <c r="B306">
        <v>-0.44045489067870047</v>
      </c>
      <c r="C306">
        <v>1.4404548906787005</v>
      </c>
    </row>
    <row r="307" spans="1:3" x14ac:dyDescent="0.3">
      <c r="A307">
        <v>280</v>
      </c>
      <c r="B307">
        <v>-0.1967197206067981</v>
      </c>
      <c r="C307">
        <v>1.1967197206067981</v>
      </c>
    </row>
    <row r="308" spans="1:3" x14ac:dyDescent="0.3">
      <c r="A308">
        <v>281</v>
      </c>
      <c r="B308">
        <v>-0.5090428935072846</v>
      </c>
      <c r="C308">
        <v>-0.4909571064927154</v>
      </c>
    </row>
    <row r="309" spans="1:3" x14ac:dyDescent="0.3">
      <c r="A309">
        <v>282</v>
      </c>
      <c r="B309">
        <v>-0.38533099843644525</v>
      </c>
      <c r="C309">
        <v>-3.6146690015635548</v>
      </c>
    </row>
    <row r="310" spans="1:3" x14ac:dyDescent="0.3">
      <c r="A310">
        <v>283</v>
      </c>
      <c r="B310">
        <v>-0.38504448354301202</v>
      </c>
      <c r="C310">
        <v>1.385044483543012</v>
      </c>
    </row>
    <row r="311" spans="1:3" x14ac:dyDescent="0.3">
      <c r="A311">
        <v>284</v>
      </c>
      <c r="B311">
        <v>-0.35279895625611735</v>
      </c>
      <c r="C311">
        <v>-0.64720104374388265</v>
      </c>
    </row>
    <row r="312" spans="1:3" x14ac:dyDescent="0.3">
      <c r="A312">
        <v>285</v>
      </c>
      <c r="B312">
        <v>0.43020890063134498</v>
      </c>
      <c r="C312">
        <v>3.569791099368655</v>
      </c>
    </row>
    <row r="313" spans="1:3" x14ac:dyDescent="0.3">
      <c r="A313">
        <v>286</v>
      </c>
      <c r="B313">
        <v>1.1578806358964902</v>
      </c>
      <c r="C313">
        <v>1.8421193641035098</v>
      </c>
    </row>
    <row r="314" spans="1:3" x14ac:dyDescent="0.3">
      <c r="A314">
        <v>287</v>
      </c>
      <c r="B314">
        <v>1.6295088062134866E-2</v>
      </c>
      <c r="C314">
        <v>-3.0162950880621349</v>
      </c>
    </row>
    <row r="315" spans="1:3" x14ac:dyDescent="0.3">
      <c r="A315">
        <v>288</v>
      </c>
      <c r="B315">
        <v>-0.24246444200389039</v>
      </c>
      <c r="C315">
        <v>-3.7575355579961096</v>
      </c>
    </row>
    <row r="316" spans="1:3" x14ac:dyDescent="0.3">
      <c r="A316">
        <v>289</v>
      </c>
      <c r="B316">
        <v>-0.75872052339505069</v>
      </c>
      <c r="C316">
        <v>2.7587205233950507</v>
      </c>
    </row>
    <row r="317" spans="1:3" x14ac:dyDescent="0.3">
      <c r="A317">
        <v>290</v>
      </c>
      <c r="B317">
        <v>-1.1392033552615812</v>
      </c>
      <c r="C317">
        <v>-0.86079664473841877</v>
      </c>
    </row>
    <row r="318" spans="1:3" x14ac:dyDescent="0.3">
      <c r="A318">
        <v>291</v>
      </c>
      <c r="B318">
        <v>0.55274024483705153</v>
      </c>
      <c r="C318">
        <v>-1.5527402448370515</v>
      </c>
    </row>
    <row r="319" spans="1:3" x14ac:dyDescent="0.3">
      <c r="A319">
        <v>292</v>
      </c>
      <c r="B319">
        <v>-0.26643679461491798</v>
      </c>
      <c r="C319">
        <v>3.266436794614918</v>
      </c>
    </row>
    <row r="320" spans="1:3" x14ac:dyDescent="0.3">
      <c r="A320">
        <v>293</v>
      </c>
      <c r="B320">
        <v>0.5768852219969447</v>
      </c>
      <c r="C320">
        <v>0.4231147780030553</v>
      </c>
    </row>
    <row r="321" spans="1:3" x14ac:dyDescent="0.3">
      <c r="A321">
        <v>294</v>
      </c>
      <c r="B321">
        <v>-0.44644432019925828</v>
      </c>
      <c r="C321">
        <v>-2.5535556798007417</v>
      </c>
    </row>
    <row r="322" spans="1:3" x14ac:dyDescent="0.3">
      <c r="A322">
        <v>295</v>
      </c>
      <c r="B322">
        <v>-0.11910600422386253</v>
      </c>
      <c r="C322">
        <v>4.1191060042238625</v>
      </c>
    </row>
    <row r="323" spans="1:3" x14ac:dyDescent="0.3">
      <c r="A323">
        <v>296</v>
      </c>
      <c r="B323">
        <v>0.43020890063134498</v>
      </c>
      <c r="C323">
        <v>1.569791099368655</v>
      </c>
    </row>
    <row r="324" spans="1:3" x14ac:dyDescent="0.3">
      <c r="A324">
        <v>297</v>
      </c>
      <c r="B324">
        <v>0.14865724551490622</v>
      </c>
      <c r="C324">
        <v>-2.1486572455149062</v>
      </c>
    </row>
    <row r="325" spans="1:3" x14ac:dyDescent="0.3">
      <c r="A325">
        <v>298</v>
      </c>
      <c r="B325">
        <v>0.92651553875583303</v>
      </c>
      <c r="C325">
        <v>-1.926515538755833</v>
      </c>
    </row>
    <row r="326" spans="1:3" x14ac:dyDescent="0.3">
      <c r="A326">
        <v>299</v>
      </c>
      <c r="B326">
        <v>-0.31874431710904316</v>
      </c>
      <c r="C326">
        <v>-0.68125568289095684</v>
      </c>
    </row>
    <row r="327" spans="1:3" x14ac:dyDescent="0.3">
      <c r="A327">
        <v>300</v>
      </c>
      <c r="B327">
        <v>-0.46795542190146833</v>
      </c>
      <c r="C327">
        <v>1.4679554219014683</v>
      </c>
    </row>
    <row r="328" spans="1:3" x14ac:dyDescent="0.3">
      <c r="A328">
        <v>301</v>
      </c>
      <c r="B328">
        <v>0.32891396246387217</v>
      </c>
      <c r="C328">
        <v>-2.3289139624638722</v>
      </c>
    </row>
    <row r="329" spans="1:3" x14ac:dyDescent="0.3">
      <c r="A329">
        <v>302</v>
      </c>
      <c r="B329">
        <v>-0.30803377530692577</v>
      </c>
      <c r="C329">
        <v>-4.6919662246930738</v>
      </c>
    </row>
    <row r="330" spans="1:3" x14ac:dyDescent="0.3">
      <c r="A330">
        <v>303</v>
      </c>
      <c r="B330">
        <v>-1.1107902546372577</v>
      </c>
      <c r="C330">
        <v>2.1107902546372577</v>
      </c>
    </row>
    <row r="331" spans="1:3" x14ac:dyDescent="0.3">
      <c r="A331">
        <v>304</v>
      </c>
      <c r="B331">
        <v>0.60629834312996733</v>
      </c>
      <c r="C331">
        <v>3.3937016568700327</v>
      </c>
    </row>
    <row r="332" spans="1:3" x14ac:dyDescent="0.3">
      <c r="A332">
        <v>305</v>
      </c>
      <c r="B332">
        <v>1.3825637907917505</v>
      </c>
      <c r="C332">
        <v>-5.3825637907917505</v>
      </c>
    </row>
    <row r="333" spans="1:3" x14ac:dyDescent="0.3">
      <c r="A333">
        <v>306</v>
      </c>
      <c r="B333">
        <v>0.40683469876131984</v>
      </c>
      <c r="C333">
        <v>-2.4068346987613198</v>
      </c>
    </row>
    <row r="334" spans="1:3" x14ac:dyDescent="0.3">
      <c r="A334">
        <v>307</v>
      </c>
      <c r="B334">
        <v>0.6501659300164806</v>
      </c>
      <c r="C334">
        <v>-1.6501659300164806</v>
      </c>
    </row>
    <row r="335" spans="1:3" x14ac:dyDescent="0.3">
      <c r="A335">
        <v>308</v>
      </c>
      <c r="B335">
        <v>1.9808828151966664</v>
      </c>
      <c r="C335">
        <v>1.9117184803333576E-2</v>
      </c>
    </row>
    <row r="336" spans="1:3" x14ac:dyDescent="0.3">
      <c r="A336">
        <v>309</v>
      </c>
      <c r="B336">
        <v>-1.7639573180646018E-2</v>
      </c>
      <c r="C336">
        <v>3.017639573180646</v>
      </c>
    </row>
    <row r="337" spans="1:3" x14ac:dyDescent="0.3">
      <c r="A337">
        <v>310</v>
      </c>
      <c r="B337">
        <v>-0.12971469304077266</v>
      </c>
      <c r="C337">
        <v>3.1297146930407727</v>
      </c>
    </row>
    <row r="338" spans="1:3" x14ac:dyDescent="0.3">
      <c r="A338">
        <v>311</v>
      </c>
      <c r="B338">
        <v>0.20791218378510612</v>
      </c>
      <c r="C338">
        <v>4.7920878162148934</v>
      </c>
    </row>
    <row r="339" spans="1:3" x14ac:dyDescent="0.3">
      <c r="A339">
        <v>312</v>
      </c>
      <c r="B339">
        <v>0.2471402370501945</v>
      </c>
      <c r="C339">
        <v>-1.2471402370501945</v>
      </c>
    </row>
    <row r="340" spans="1:3" x14ac:dyDescent="0.3">
      <c r="A340">
        <v>313</v>
      </c>
      <c r="B340">
        <v>-1.0591917543706049</v>
      </c>
      <c r="C340">
        <v>4.0591917543706053</v>
      </c>
    </row>
    <row r="341" spans="1:3" x14ac:dyDescent="0.3">
      <c r="A341">
        <v>314</v>
      </c>
      <c r="B341">
        <v>0.2247625109893443</v>
      </c>
      <c r="C341">
        <v>0.7752374890106557</v>
      </c>
    </row>
    <row r="342" spans="1:3" x14ac:dyDescent="0.3">
      <c r="A342">
        <v>315</v>
      </c>
      <c r="B342">
        <v>0.30914409399615694</v>
      </c>
      <c r="C342">
        <v>2.6908559060038431</v>
      </c>
    </row>
    <row r="343" spans="1:3" x14ac:dyDescent="0.3">
      <c r="A343">
        <v>316</v>
      </c>
      <c r="B343">
        <v>0.42282238454064203</v>
      </c>
      <c r="C343">
        <v>2.577177615459358</v>
      </c>
    </row>
    <row r="344" spans="1:3" x14ac:dyDescent="0.3">
      <c r="A344">
        <v>317</v>
      </c>
      <c r="B344">
        <v>0.50484157851954636</v>
      </c>
      <c r="C344">
        <v>0.49515842148045364</v>
      </c>
    </row>
    <row r="345" spans="1:3" x14ac:dyDescent="0.3">
      <c r="A345">
        <v>318</v>
      </c>
      <c r="B345">
        <v>-0.87709730260500329</v>
      </c>
      <c r="C345">
        <v>-3.1229026973949967</v>
      </c>
    </row>
    <row r="346" spans="1:3" x14ac:dyDescent="0.3">
      <c r="A346">
        <v>319</v>
      </c>
      <c r="B346">
        <v>0.1092422200136216</v>
      </c>
      <c r="C346">
        <v>0.8907577799863784</v>
      </c>
    </row>
    <row r="347" spans="1:3" x14ac:dyDescent="0.3">
      <c r="A347">
        <v>320</v>
      </c>
      <c r="B347">
        <v>-0.83098607709778838</v>
      </c>
      <c r="C347">
        <v>-1.1690139229022116</v>
      </c>
    </row>
    <row r="348" spans="1:3" x14ac:dyDescent="0.3">
      <c r="A348">
        <v>321</v>
      </c>
      <c r="B348">
        <v>-0.33328890962171309</v>
      </c>
      <c r="C348">
        <v>-0.66671109037828691</v>
      </c>
    </row>
    <row r="349" spans="1:3" x14ac:dyDescent="0.3">
      <c r="A349">
        <v>322</v>
      </c>
      <c r="B349">
        <v>-6.7818910311362224E-2</v>
      </c>
      <c r="C349">
        <v>-0.93218108968863778</v>
      </c>
    </row>
    <row r="350" spans="1:3" x14ac:dyDescent="0.3">
      <c r="A350">
        <v>323</v>
      </c>
      <c r="B350">
        <v>0.79022284145272081</v>
      </c>
      <c r="C350">
        <v>-1.7902228414527208</v>
      </c>
    </row>
    <row r="351" spans="1:3" x14ac:dyDescent="0.3">
      <c r="A351">
        <v>324</v>
      </c>
      <c r="B351">
        <v>0.36557543970075912</v>
      </c>
      <c r="C351">
        <v>0.63442456029924088</v>
      </c>
    </row>
    <row r="352" spans="1:3" x14ac:dyDescent="0.3">
      <c r="A352">
        <v>325</v>
      </c>
      <c r="B352">
        <v>-0.35781549771576415</v>
      </c>
      <c r="C352">
        <v>-0.64218450228423585</v>
      </c>
    </row>
    <row r="353" spans="1:3" x14ac:dyDescent="0.3">
      <c r="A353">
        <v>326</v>
      </c>
      <c r="B353">
        <v>-0.49408852506399104</v>
      </c>
      <c r="C353">
        <v>-2.505911474936009</v>
      </c>
    </row>
    <row r="354" spans="1:3" x14ac:dyDescent="0.3">
      <c r="A354">
        <v>327</v>
      </c>
      <c r="B354">
        <v>-0.4971320385353768</v>
      </c>
      <c r="C354">
        <v>-2.5028679614646232</v>
      </c>
    </row>
    <row r="355" spans="1:3" x14ac:dyDescent="0.3">
      <c r="A355">
        <v>328</v>
      </c>
      <c r="B355">
        <v>1.5171575082254969</v>
      </c>
      <c r="C355">
        <v>1.4828424917745031</v>
      </c>
    </row>
    <row r="356" spans="1:3" x14ac:dyDescent="0.3">
      <c r="A356">
        <v>329</v>
      </c>
      <c r="B356">
        <v>0.6189234088124338</v>
      </c>
      <c r="C356">
        <v>-2.6189234088124338</v>
      </c>
    </row>
    <row r="357" spans="1:3" x14ac:dyDescent="0.3">
      <c r="A357">
        <v>330</v>
      </c>
      <c r="B357">
        <v>-0.12145420502369175</v>
      </c>
      <c r="C357">
        <v>3.1214542050236918</v>
      </c>
    </row>
    <row r="358" spans="1:3" x14ac:dyDescent="0.3">
      <c r="A358">
        <v>331</v>
      </c>
      <c r="B358">
        <v>0.69625775141117296</v>
      </c>
      <c r="C358">
        <v>0.30374224858882704</v>
      </c>
    </row>
    <row r="359" spans="1:3" x14ac:dyDescent="0.3">
      <c r="A359">
        <v>332</v>
      </c>
      <c r="B359">
        <v>-0.16536293077104114</v>
      </c>
      <c r="C359">
        <v>3.1653629307710411</v>
      </c>
    </row>
    <row r="360" spans="1:3" x14ac:dyDescent="0.3">
      <c r="A360">
        <v>333</v>
      </c>
      <c r="B360">
        <v>1.2387855696698176</v>
      </c>
      <c r="C360">
        <v>-2.2387855696698176</v>
      </c>
    </row>
    <row r="361" spans="1:3" x14ac:dyDescent="0.3">
      <c r="A361">
        <v>334</v>
      </c>
      <c r="B361">
        <v>1.0101807237638516</v>
      </c>
      <c r="C361">
        <v>2.9898192762361484</v>
      </c>
    </row>
    <row r="362" spans="1:3" x14ac:dyDescent="0.3">
      <c r="A362">
        <v>335</v>
      </c>
      <c r="B362">
        <v>0.52993638270314491</v>
      </c>
      <c r="C362">
        <v>2.4700636172968551</v>
      </c>
    </row>
    <row r="363" spans="1:3" x14ac:dyDescent="0.3">
      <c r="A363">
        <v>336</v>
      </c>
      <c r="B363">
        <v>-0.57713749830418859</v>
      </c>
      <c r="C363">
        <v>-0.42286250169581141</v>
      </c>
    </row>
    <row r="364" spans="1:3" x14ac:dyDescent="0.3">
      <c r="A364">
        <v>337</v>
      </c>
      <c r="B364">
        <v>-0.22449281087605533</v>
      </c>
      <c r="C364">
        <v>-2.7755071891239447</v>
      </c>
    </row>
    <row r="365" spans="1:3" x14ac:dyDescent="0.3">
      <c r="A365">
        <v>338</v>
      </c>
      <c r="B365">
        <v>0.69867977429026862</v>
      </c>
      <c r="C365">
        <v>-4.6986797742902686</v>
      </c>
    </row>
    <row r="366" spans="1:3" x14ac:dyDescent="0.3">
      <c r="A366">
        <v>339</v>
      </c>
      <c r="B366">
        <v>-0.68099627833321152</v>
      </c>
      <c r="C366">
        <v>-0.31900372166678848</v>
      </c>
    </row>
    <row r="367" spans="1:3" x14ac:dyDescent="0.3">
      <c r="A367">
        <v>340</v>
      </c>
      <c r="B367">
        <v>-0.97508679076137827</v>
      </c>
      <c r="C367">
        <v>-4.0249132092386217</v>
      </c>
    </row>
    <row r="368" spans="1:3" x14ac:dyDescent="0.3">
      <c r="A368">
        <v>341</v>
      </c>
      <c r="B368">
        <v>0.56260691449612699</v>
      </c>
      <c r="C368">
        <v>-1.562606914496127</v>
      </c>
    </row>
    <row r="369" spans="1:3" x14ac:dyDescent="0.3">
      <c r="A369">
        <v>342</v>
      </c>
      <c r="B369">
        <v>0.77774586353021302</v>
      </c>
      <c r="C369">
        <v>0.22225413646978698</v>
      </c>
    </row>
    <row r="370" spans="1:3" x14ac:dyDescent="0.3">
      <c r="A370">
        <v>343</v>
      </c>
      <c r="B370">
        <v>0.15675138552576406</v>
      </c>
      <c r="C370">
        <v>-1.1567513855257641</v>
      </c>
    </row>
    <row r="371" spans="1:3" x14ac:dyDescent="0.3">
      <c r="A371">
        <v>344</v>
      </c>
      <c r="B371">
        <v>-0.71428458760578506</v>
      </c>
      <c r="C371">
        <v>-0.28571541239421494</v>
      </c>
    </row>
    <row r="372" spans="1:3" x14ac:dyDescent="0.3">
      <c r="A372">
        <v>345</v>
      </c>
      <c r="B372">
        <v>-0.80194489900221333</v>
      </c>
      <c r="C372">
        <v>-0.19805510099778667</v>
      </c>
    </row>
    <row r="373" spans="1:3" x14ac:dyDescent="0.3">
      <c r="A373">
        <v>346</v>
      </c>
      <c r="B373">
        <v>-0.76998592154521805</v>
      </c>
      <c r="C373">
        <v>-1.2300140784547819</v>
      </c>
    </row>
    <row r="374" spans="1:3" x14ac:dyDescent="0.3">
      <c r="A374">
        <v>347</v>
      </c>
      <c r="B374">
        <v>1.0051341293457132</v>
      </c>
      <c r="C374">
        <v>-5.1341293457132231E-3</v>
      </c>
    </row>
    <row r="375" spans="1:3" x14ac:dyDescent="0.3">
      <c r="A375">
        <v>348</v>
      </c>
      <c r="B375">
        <v>-0.13062871038933155</v>
      </c>
      <c r="C375">
        <v>-1.8693712896106685</v>
      </c>
    </row>
    <row r="376" spans="1:3" x14ac:dyDescent="0.3">
      <c r="A376">
        <v>349</v>
      </c>
      <c r="B376">
        <v>-1.2043070365754511</v>
      </c>
      <c r="C376">
        <v>-1.7956929634245489</v>
      </c>
    </row>
    <row r="377" spans="1:3" x14ac:dyDescent="0.3">
      <c r="A377">
        <v>350</v>
      </c>
      <c r="B377">
        <v>0.24151485871830536</v>
      </c>
      <c r="C377">
        <v>1.7584851412816946</v>
      </c>
    </row>
    <row r="378" spans="1:3" x14ac:dyDescent="0.3">
      <c r="A378">
        <v>351</v>
      </c>
      <c r="B378">
        <v>3.3805549582322847E-2</v>
      </c>
      <c r="C378">
        <v>3.9661944504176772</v>
      </c>
    </row>
    <row r="379" spans="1:3" x14ac:dyDescent="0.3">
      <c r="A379">
        <v>352</v>
      </c>
      <c r="B379">
        <v>0.75870793876791875</v>
      </c>
      <c r="C379">
        <v>-1.7587079387679188</v>
      </c>
    </row>
    <row r="380" spans="1:3" x14ac:dyDescent="0.3">
      <c r="A380">
        <v>353</v>
      </c>
      <c r="B380">
        <v>-0.44849686688274515</v>
      </c>
      <c r="C380">
        <v>-3.5515031331172549</v>
      </c>
    </row>
    <row r="381" spans="1:3" x14ac:dyDescent="0.3">
      <c r="A381">
        <v>354</v>
      </c>
      <c r="B381">
        <v>1.0437797428249049</v>
      </c>
      <c r="C381">
        <v>-4.3779742824904933E-2</v>
      </c>
    </row>
    <row r="382" spans="1:3" x14ac:dyDescent="0.3">
      <c r="A382">
        <v>355</v>
      </c>
      <c r="B382">
        <v>-0.16282768849680451</v>
      </c>
      <c r="C382">
        <v>2.1628276884968045</v>
      </c>
    </row>
    <row r="383" spans="1:3" x14ac:dyDescent="0.3">
      <c r="A383">
        <v>356</v>
      </c>
      <c r="B383">
        <v>-0.30713220383899076</v>
      </c>
      <c r="C383">
        <v>-0.69286779616100924</v>
      </c>
    </row>
    <row r="384" spans="1:3" x14ac:dyDescent="0.3">
      <c r="A384">
        <v>357</v>
      </c>
      <c r="B384">
        <v>0.18008020541726077</v>
      </c>
      <c r="C384">
        <v>-4.1800802054172603</v>
      </c>
    </row>
    <row r="385" spans="1:3" x14ac:dyDescent="0.3">
      <c r="A385">
        <v>358</v>
      </c>
      <c r="B385">
        <v>-5.7070944053331463E-2</v>
      </c>
      <c r="C385">
        <v>5.057070944053331</v>
      </c>
    </row>
    <row r="386" spans="1:3" x14ac:dyDescent="0.3">
      <c r="A386">
        <v>359</v>
      </c>
      <c r="B386">
        <v>-2.054391503927361</v>
      </c>
      <c r="C386">
        <v>1.054391503927361</v>
      </c>
    </row>
    <row r="387" spans="1:3" x14ac:dyDescent="0.3">
      <c r="A387">
        <v>360</v>
      </c>
      <c r="B387">
        <v>0.19425112916329201</v>
      </c>
      <c r="C387">
        <v>-1.194251129163292</v>
      </c>
    </row>
    <row r="388" spans="1:3" x14ac:dyDescent="0.3">
      <c r="A388">
        <v>361</v>
      </c>
      <c r="B388">
        <v>-4.4344290813408627E-2</v>
      </c>
      <c r="C388">
        <v>-1.9556557091865914</v>
      </c>
    </row>
    <row r="389" spans="1:3" x14ac:dyDescent="0.3">
      <c r="A389">
        <v>362</v>
      </c>
      <c r="B389">
        <v>1.0174175443206703</v>
      </c>
      <c r="C389">
        <v>0.98258245567932967</v>
      </c>
    </row>
    <row r="390" spans="1:3" x14ac:dyDescent="0.3">
      <c r="A390">
        <v>363</v>
      </c>
      <c r="B390">
        <v>-0.43567274846233195</v>
      </c>
      <c r="C390">
        <v>-1.5643272515376681</v>
      </c>
    </row>
    <row r="391" spans="1:3" x14ac:dyDescent="0.3">
      <c r="A391">
        <v>364</v>
      </c>
      <c r="B391">
        <v>1.1993607717386938</v>
      </c>
      <c r="C391">
        <v>-2.1993607717386938</v>
      </c>
    </row>
    <row r="392" spans="1:3" x14ac:dyDescent="0.3">
      <c r="A392">
        <v>365</v>
      </c>
      <c r="B392">
        <v>1.826951042025788</v>
      </c>
      <c r="C392">
        <v>3.173048957974212</v>
      </c>
    </row>
    <row r="393" spans="1:3" x14ac:dyDescent="0.3">
      <c r="A393">
        <v>366</v>
      </c>
      <c r="B393">
        <v>1.1905568598370682</v>
      </c>
      <c r="C393">
        <v>0.80944314016293184</v>
      </c>
    </row>
    <row r="394" spans="1:3" x14ac:dyDescent="0.3">
      <c r="A394">
        <v>367</v>
      </c>
      <c r="B394">
        <v>-0.87139252938087619</v>
      </c>
      <c r="C394">
        <v>2.8713925293808762</v>
      </c>
    </row>
    <row r="395" spans="1:3" x14ac:dyDescent="0.3">
      <c r="A395">
        <v>368</v>
      </c>
      <c r="B395">
        <v>0.99948658541476654</v>
      </c>
      <c r="C395">
        <v>-1.9994865854147665</v>
      </c>
    </row>
    <row r="396" spans="1:3" x14ac:dyDescent="0.3">
      <c r="A396">
        <v>369</v>
      </c>
      <c r="B396">
        <v>-0.84606639632291003</v>
      </c>
      <c r="C396">
        <v>-2.15393360367709</v>
      </c>
    </row>
    <row r="397" spans="1:3" x14ac:dyDescent="0.3">
      <c r="A397">
        <v>370</v>
      </c>
      <c r="B397">
        <v>3.9723153311297832E-2</v>
      </c>
      <c r="C397">
        <v>0.96027684668870217</v>
      </c>
    </row>
    <row r="398" spans="1:3" x14ac:dyDescent="0.3">
      <c r="A398">
        <v>371</v>
      </c>
      <c r="B398">
        <v>0.24841062157712335</v>
      </c>
      <c r="C398">
        <v>0.75158937842287665</v>
      </c>
    </row>
    <row r="399" spans="1:3" x14ac:dyDescent="0.3">
      <c r="A399">
        <v>372</v>
      </c>
      <c r="B399">
        <v>-1.2548863744055279</v>
      </c>
      <c r="C399">
        <v>-0.74511362559447214</v>
      </c>
    </row>
    <row r="400" spans="1:3" x14ac:dyDescent="0.3">
      <c r="A400">
        <v>373</v>
      </c>
      <c r="B400">
        <v>-0.27551994150188097</v>
      </c>
      <c r="C400">
        <v>-3.724480058498119</v>
      </c>
    </row>
    <row r="401" spans="1:3" x14ac:dyDescent="0.3">
      <c r="A401">
        <v>374</v>
      </c>
      <c r="B401">
        <v>0.20673162565907921</v>
      </c>
      <c r="C401">
        <v>-3.2067316256590792</v>
      </c>
    </row>
    <row r="402" spans="1:3" x14ac:dyDescent="0.3">
      <c r="A402">
        <v>375</v>
      </c>
      <c r="B402">
        <v>0.44405094926595989</v>
      </c>
      <c r="C402">
        <v>-1.4440509492659599</v>
      </c>
    </row>
    <row r="403" spans="1:3" x14ac:dyDescent="0.3">
      <c r="A403">
        <v>376</v>
      </c>
      <c r="B403">
        <v>0.88840258906990854</v>
      </c>
      <c r="C403">
        <v>-3.8884025890699085</v>
      </c>
    </row>
    <row r="404" spans="1:3" x14ac:dyDescent="0.3">
      <c r="A404">
        <v>377</v>
      </c>
      <c r="B404">
        <v>0.52012669786175847</v>
      </c>
      <c r="C404">
        <v>3.4798733021382415</v>
      </c>
    </row>
    <row r="405" spans="1:3" x14ac:dyDescent="0.3">
      <c r="A405">
        <v>378</v>
      </c>
      <c r="B405">
        <v>0.48940569650146504</v>
      </c>
      <c r="C405">
        <v>2.510594303498535</v>
      </c>
    </row>
    <row r="406" spans="1:3" x14ac:dyDescent="0.3">
      <c r="A406">
        <v>379</v>
      </c>
      <c r="B406">
        <v>-0.5057699573578649</v>
      </c>
      <c r="C406">
        <v>-2.4942300426421351</v>
      </c>
    </row>
    <row r="407" spans="1:3" x14ac:dyDescent="0.3">
      <c r="A407">
        <v>380</v>
      </c>
      <c r="B407">
        <v>2.1706893515020838</v>
      </c>
      <c r="C407">
        <v>-0.17068935150208375</v>
      </c>
    </row>
    <row r="408" spans="1:3" x14ac:dyDescent="0.3">
      <c r="A408">
        <v>381</v>
      </c>
      <c r="B408">
        <v>-2.764389437184489E-2</v>
      </c>
      <c r="C408">
        <v>-1.9723561056281551</v>
      </c>
    </row>
    <row r="409" spans="1:3" x14ac:dyDescent="0.3">
      <c r="A409">
        <v>382</v>
      </c>
      <c r="B409">
        <v>1.2446403843581728</v>
      </c>
      <c r="C409">
        <v>-0.24464038435817281</v>
      </c>
    </row>
    <row r="410" spans="1:3" x14ac:dyDescent="0.3">
      <c r="A410">
        <v>383</v>
      </c>
      <c r="B410">
        <v>1.6928271886057396</v>
      </c>
      <c r="C410">
        <v>-4.6928271886057393</v>
      </c>
    </row>
    <row r="411" spans="1:3" x14ac:dyDescent="0.3">
      <c r="A411">
        <v>384</v>
      </c>
      <c r="B411">
        <v>0.50551120444650044</v>
      </c>
      <c r="C411">
        <v>2.4944887955534996</v>
      </c>
    </row>
    <row r="412" spans="1:3" x14ac:dyDescent="0.3">
      <c r="A412">
        <v>385</v>
      </c>
      <c r="B412">
        <v>-0.96276788581491246</v>
      </c>
      <c r="C412">
        <v>-3.7232114185087539E-2</v>
      </c>
    </row>
    <row r="413" spans="1:3" x14ac:dyDescent="0.3">
      <c r="A413">
        <v>386</v>
      </c>
      <c r="B413">
        <v>1.1457233656014449</v>
      </c>
      <c r="C413">
        <v>2.8542766343985551</v>
      </c>
    </row>
    <row r="414" spans="1:3" x14ac:dyDescent="0.3">
      <c r="A414">
        <v>387</v>
      </c>
      <c r="B414">
        <v>-0.20718952534201884</v>
      </c>
      <c r="C414">
        <v>-3.7928104746579812</v>
      </c>
    </row>
    <row r="415" spans="1:3" x14ac:dyDescent="0.3">
      <c r="A415">
        <v>388</v>
      </c>
      <c r="B415">
        <v>0.14694133174799662</v>
      </c>
      <c r="C415">
        <v>0.85305866825200338</v>
      </c>
    </row>
    <row r="416" spans="1:3" x14ac:dyDescent="0.3">
      <c r="A416">
        <v>389</v>
      </c>
      <c r="B416">
        <v>0.55260107994958085</v>
      </c>
      <c r="C416">
        <v>0.44739892005041915</v>
      </c>
    </row>
    <row r="417" spans="1:3" x14ac:dyDescent="0.3">
      <c r="A417">
        <v>390</v>
      </c>
      <c r="B417">
        <v>5.9856125785157754E-2</v>
      </c>
      <c r="C417">
        <v>2.9401438742148422</v>
      </c>
    </row>
    <row r="418" spans="1:3" x14ac:dyDescent="0.3">
      <c r="A418">
        <v>391</v>
      </c>
      <c r="B418">
        <v>-8.1598353208354624E-2</v>
      </c>
      <c r="C418">
        <v>-1.9184016467916454</v>
      </c>
    </row>
    <row r="419" spans="1:3" x14ac:dyDescent="0.3">
      <c r="A419">
        <v>392</v>
      </c>
      <c r="B419">
        <v>0.7670553822865176</v>
      </c>
      <c r="C419">
        <v>-1.7670553822865176</v>
      </c>
    </row>
    <row r="420" spans="1:3" x14ac:dyDescent="0.3">
      <c r="A420">
        <v>393</v>
      </c>
      <c r="B420">
        <v>1.2107729325393231</v>
      </c>
      <c r="C420">
        <v>1.7892270674606769</v>
      </c>
    </row>
    <row r="421" spans="1:3" x14ac:dyDescent="0.3">
      <c r="A421">
        <v>394</v>
      </c>
      <c r="B421">
        <v>1.217139853135405</v>
      </c>
      <c r="C421">
        <v>1.782860146864595</v>
      </c>
    </row>
    <row r="422" spans="1:3" x14ac:dyDescent="0.3">
      <c r="A422">
        <v>395</v>
      </c>
      <c r="B422">
        <v>0.45609757716391064</v>
      </c>
      <c r="C422">
        <v>-1.4560975771639106</v>
      </c>
    </row>
    <row r="423" spans="1:3" x14ac:dyDescent="0.3">
      <c r="A423">
        <v>396</v>
      </c>
      <c r="B423">
        <v>0.86192657103378512</v>
      </c>
      <c r="C423">
        <v>0.13807342896621488</v>
      </c>
    </row>
    <row r="424" spans="1:3" x14ac:dyDescent="0.3">
      <c r="A424">
        <v>397</v>
      </c>
      <c r="B424">
        <v>1.460734276264855</v>
      </c>
      <c r="C424">
        <v>-2.460734276264855</v>
      </c>
    </row>
    <row r="425" spans="1:3" x14ac:dyDescent="0.3">
      <c r="A425">
        <v>398</v>
      </c>
      <c r="B425">
        <v>1.3066557098384237</v>
      </c>
      <c r="C425">
        <v>0.69334429016157628</v>
      </c>
    </row>
    <row r="426" spans="1:3" x14ac:dyDescent="0.3">
      <c r="A426">
        <v>399</v>
      </c>
      <c r="B426">
        <v>-0.56745455717945692</v>
      </c>
      <c r="C426">
        <v>2.5674545571794569</v>
      </c>
    </row>
    <row r="427" spans="1:3" x14ac:dyDescent="0.3">
      <c r="A427">
        <v>400</v>
      </c>
      <c r="B427">
        <v>0.89003528065449</v>
      </c>
      <c r="C427">
        <v>0.10996471934551</v>
      </c>
    </row>
    <row r="428" spans="1:3" x14ac:dyDescent="0.3">
      <c r="A428">
        <v>401</v>
      </c>
      <c r="B428">
        <v>-1.4673481114729752</v>
      </c>
      <c r="C428">
        <v>2.4673481114729752</v>
      </c>
    </row>
    <row r="429" spans="1:3" x14ac:dyDescent="0.3">
      <c r="A429">
        <v>402</v>
      </c>
      <c r="B429">
        <v>0.22449515995185054</v>
      </c>
      <c r="C429">
        <v>-4.2244951599518501</v>
      </c>
    </row>
    <row r="430" spans="1:3" x14ac:dyDescent="0.3">
      <c r="A430">
        <v>403</v>
      </c>
      <c r="B430">
        <v>2.0035278922950104</v>
      </c>
      <c r="C430">
        <v>0.99647210770498962</v>
      </c>
    </row>
    <row r="431" spans="1:3" x14ac:dyDescent="0.3">
      <c r="A431">
        <v>404</v>
      </c>
      <c r="B431">
        <v>0.82460145377200744</v>
      </c>
      <c r="C431">
        <v>-3.8246014537720074</v>
      </c>
    </row>
    <row r="432" spans="1:3" x14ac:dyDescent="0.3">
      <c r="A432">
        <v>405</v>
      </c>
      <c r="B432">
        <v>-0.18867737309266808</v>
      </c>
      <c r="C432">
        <v>-2.8113226269073319</v>
      </c>
    </row>
    <row r="433" spans="1:3" x14ac:dyDescent="0.3">
      <c r="A433">
        <v>406</v>
      </c>
      <c r="B433">
        <v>1.0492258071323861</v>
      </c>
      <c r="C433">
        <v>1.9507741928676139</v>
      </c>
    </row>
    <row r="434" spans="1:3" x14ac:dyDescent="0.3">
      <c r="A434">
        <v>407</v>
      </c>
      <c r="B434">
        <v>0.95836569681435213</v>
      </c>
      <c r="C434">
        <v>-2.9583656968143521</v>
      </c>
    </row>
    <row r="435" spans="1:3" x14ac:dyDescent="0.3">
      <c r="A435">
        <v>408</v>
      </c>
      <c r="B435">
        <v>1.131503841729208</v>
      </c>
      <c r="C435">
        <v>-3.131503841729208</v>
      </c>
    </row>
    <row r="436" spans="1:3" x14ac:dyDescent="0.3">
      <c r="A436">
        <v>409</v>
      </c>
      <c r="B436">
        <v>-7.7875689144017102E-2</v>
      </c>
      <c r="C436">
        <v>3.0778756891440171</v>
      </c>
    </row>
    <row r="437" spans="1:3" x14ac:dyDescent="0.3">
      <c r="A437">
        <v>410</v>
      </c>
      <c r="B437">
        <v>-0.10192381248105598</v>
      </c>
      <c r="C437">
        <v>-4.898076187518944</v>
      </c>
    </row>
    <row r="438" spans="1:3" x14ac:dyDescent="0.3">
      <c r="A438">
        <v>411</v>
      </c>
      <c r="B438">
        <v>0.26892543212247499</v>
      </c>
      <c r="C438">
        <v>1.731074567877525</v>
      </c>
    </row>
    <row r="439" spans="1:3" x14ac:dyDescent="0.3">
      <c r="A439">
        <v>412</v>
      </c>
      <c r="B439">
        <v>-0.13158696187127239</v>
      </c>
      <c r="C439">
        <v>-3.8684130381287276</v>
      </c>
    </row>
    <row r="440" spans="1:3" x14ac:dyDescent="0.3">
      <c r="A440">
        <v>413</v>
      </c>
      <c r="B440">
        <v>1.833255150797175</v>
      </c>
      <c r="C440">
        <v>4.166744849202825</v>
      </c>
    </row>
    <row r="441" spans="1:3" x14ac:dyDescent="0.3">
      <c r="A441">
        <v>414</v>
      </c>
      <c r="B441">
        <v>-0.13265915535100081</v>
      </c>
      <c r="C441">
        <v>-2.8673408446489992</v>
      </c>
    </row>
    <row r="442" spans="1:3" x14ac:dyDescent="0.3">
      <c r="A442">
        <v>415</v>
      </c>
      <c r="B442">
        <v>0.15675138552576406</v>
      </c>
      <c r="C442">
        <v>-1.1567513855257641</v>
      </c>
    </row>
    <row r="443" spans="1:3" x14ac:dyDescent="0.3">
      <c r="A443">
        <v>416</v>
      </c>
      <c r="B443">
        <v>0.18912943250838721</v>
      </c>
      <c r="C443">
        <v>-4.1891294325083877</v>
      </c>
    </row>
    <row r="444" spans="1:3" x14ac:dyDescent="0.3">
      <c r="A444">
        <v>417</v>
      </c>
      <c r="B444">
        <v>0.73210657585688654</v>
      </c>
      <c r="C444">
        <v>0.26789342414311346</v>
      </c>
    </row>
    <row r="445" spans="1:3" x14ac:dyDescent="0.3">
      <c r="A445">
        <v>418</v>
      </c>
      <c r="B445">
        <v>0.85313190317352916</v>
      </c>
      <c r="C445">
        <v>3.1468680968264708</v>
      </c>
    </row>
    <row r="446" spans="1:3" x14ac:dyDescent="0.3">
      <c r="A446">
        <v>419</v>
      </c>
      <c r="B446">
        <v>-0.60651929994172171</v>
      </c>
      <c r="C446">
        <v>-2.3934807000582783</v>
      </c>
    </row>
    <row r="447" spans="1:3" x14ac:dyDescent="0.3">
      <c r="A447">
        <v>420</v>
      </c>
      <c r="B447">
        <v>0.89928768011256865</v>
      </c>
      <c r="C447">
        <v>2.1007123198874313</v>
      </c>
    </row>
    <row r="448" spans="1:3" x14ac:dyDescent="0.3">
      <c r="A448">
        <v>421</v>
      </c>
      <c r="B448">
        <v>0.32322896678150181</v>
      </c>
      <c r="C448">
        <v>4.6767710332184986</v>
      </c>
    </row>
    <row r="449" spans="1:3" x14ac:dyDescent="0.3">
      <c r="A449">
        <v>422</v>
      </c>
      <c r="B449">
        <v>-0.56093475937734905</v>
      </c>
      <c r="C449">
        <v>-4.439065240622651</v>
      </c>
    </row>
    <row r="450" spans="1:3" x14ac:dyDescent="0.3">
      <c r="A450">
        <v>423</v>
      </c>
      <c r="B450">
        <v>-0.92332741493403336</v>
      </c>
      <c r="C450">
        <v>1.9233274149340334</v>
      </c>
    </row>
    <row r="451" spans="1:3" x14ac:dyDescent="0.3">
      <c r="A451">
        <v>424</v>
      </c>
      <c r="B451">
        <v>-0.36230671634686606</v>
      </c>
      <c r="C451">
        <v>-0.63769328365313394</v>
      </c>
    </row>
    <row r="452" spans="1:3" x14ac:dyDescent="0.3">
      <c r="A452">
        <v>425</v>
      </c>
      <c r="B452">
        <v>-0.61690554132416642</v>
      </c>
      <c r="C452">
        <v>2.6169055413241664</v>
      </c>
    </row>
    <row r="453" spans="1:3" x14ac:dyDescent="0.3">
      <c r="A453">
        <v>426</v>
      </c>
      <c r="B453">
        <v>-0.97508679076137827</v>
      </c>
      <c r="C453">
        <v>-1.0249132092386217</v>
      </c>
    </row>
    <row r="454" spans="1:3" x14ac:dyDescent="0.3">
      <c r="A454">
        <v>427</v>
      </c>
      <c r="B454">
        <v>0.14061558823459963</v>
      </c>
      <c r="C454">
        <v>-1.1406155882345996</v>
      </c>
    </row>
    <row r="455" spans="1:3" x14ac:dyDescent="0.3">
      <c r="A455">
        <v>428</v>
      </c>
      <c r="B455">
        <v>1.2402540118858649</v>
      </c>
      <c r="C455">
        <v>1.7597459881141351</v>
      </c>
    </row>
    <row r="456" spans="1:3" x14ac:dyDescent="0.3">
      <c r="A456">
        <v>429</v>
      </c>
      <c r="B456">
        <v>0.98001219061804745</v>
      </c>
      <c r="C456">
        <v>-2.9800121906180475</v>
      </c>
    </row>
    <row r="457" spans="1:3" x14ac:dyDescent="0.3">
      <c r="A457">
        <v>430</v>
      </c>
      <c r="B457">
        <v>0.99076207404424377</v>
      </c>
      <c r="C457">
        <v>9.2379259557562321E-3</v>
      </c>
    </row>
    <row r="458" spans="1:3" x14ac:dyDescent="0.3">
      <c r="A458">
        <v>431</v>
      </c>
      <c r="B458">
        <v>0.13300291328773639</v>
      </c>
      <c r="C458">
        <v>2.8669970867122636</v>
      </c>
    </row>
    <row r="459" spans="1:3" x14ac:dyDescent="0.3">
      <c r="A459">
        <v>432</v>
      </c>
      <c r="B459">
        <v>1.209057669933062</v>
      </c>
      <c r="C459">
        <v>-0.20905766993306196</v>
      </c>
    </row>
    <row r="460" spans="1:3" x14ac:dyDescent="0.3">
      <c r="A460">
        <v>433</v>
      </c>
      <c r="B460">
        <v>-1.1426854444219137</v>
      </c>
      <c r="C460">
        <v>-0.85731455557808633</v>
      </c>
    </row>
    <row r="461" spans="1:3" x14ac:dyDescent="0.3">
      <c r="A461">
        <v>434</v>
      </c>
      <c r="B461">
        <v>-5.1064723343996477E-2</v>
      </c>
      <c r="C461">
        <v>-0.94893527665600352</v>
      </c>
    </row>
    <row r="462" spans="1:3" x14ac:dyDescent="0.3">
      <c r="A462">
        <v>435</v>
      </c>
      <c r="B462">
        <v>-0.62825411566842826</v>
      </c>
      <c r="C462">
        <v>-2.3717458843315717</v>
      </c>
    </row>
    <row r="463" spans="1:3" x14ac:dyDescent="0.3">
      <c r="A463">
        <v>436</v>
      </c>
      <c r="B463">
        <v>0.73974423983245519</v>
      </c>
      <c r="C463">
        <v>1.2602557601675448</v>
      </c>
    </row>
    <row r="464" spans="1:3" x14ac:dyDescent="0.3">
      <c r="A464">
        <v>437</v>
      </c>
      <c r="B464">
        <v>0.45438167154251197</v>
      </c>
      <c r="C464">
        <v>2.545618328457488</v>
      </c>
    </row>
    <row r="465" spans="1:3" x14ac:dyDescent="0.3">
      <c r="A465">
        <v>438</v>
      </c>
      <c r="B465">
        <v>0.64289890705337926</v>
      </c>
      <c r="C465">
        <v>0.35710109294662074</v>
      </c>
    </row>
    <row r="466" spans="1:3" x14ac:dyDescent="0.3">
      <c r="A466">
        <v>439</v>
      </c>
      <c r="B466">
        <v>-4.0400058961728824E-2</v>
      </c>
      <c r="C466">
        <v>-2.9595999410382712</v>
      </c>
    </row>
    <row r="467" spans="1:3" x14ac:dyDescent="0.3">
      <c r="A467">
        <v>440</v>
      </c>
      <c r="B467">
        <v>0.15050777670769433</v>
      </c>
      <c r="C467">
        <v>0.84949222329230567</v>
      </c>
    </row>
    <row r="468" spans="1:3" x14ac:dyDescent="0.3">
      <c r="A468">
        <v>441</v>
      </c>
      <c r="B468">
        <v>-0.93657548159604387</v>
      </c>
      <c r="C468">
        <v>1.9365754815960439</v>
      </c>
    </row>
    <row r="469" spans="1:3" x14ac:dyDescent="0.3">
      <c r="A469">
        <v>442</v>
      </c>
      <c r="B469">
        <v>0.57228183336914551</v>
      </c>
      <c r="C469">
        <v>-3.5722818333691455</v>
      </c>
    </row>
    <row r="470" spans="1:3" x14ac:dyDescent="0.3">
      <c r="A470">
        <v>443</v>
      </c>
      <c r="B470">
        <v>-0.84400189655739144</v>
      </c>
      <c r="C470">
        <v>-0.15599810344260856</v>
      </c>
    </row>
    <row r="471" spans="1:3" x14ac:dyDescent="0.3">
      <c r="A471">
        <v>444</v>
      </c>
      <c r="B471">
        <v>-8.3073117597483925E-2</v>
      </c>
      <c r="C471">
        <v>-1.9169268824025161</v>
      </c>
    </row>
    <row r="472" spans="1:3" x14ac:dyDescent="0.3">
      <c r="A472">
        <v>445</v>
      </c>
      <c r="B472">
        <v>0.37772445777512464</v>
      </c>
      <c r="C472">
        <v>-3.3777244577751246</v>
      </c>
    </row>
    <row r="473" spans="1:3" x14ac:dyDescent="0.3">
      <c r="A473">
        <v>446</v>
      </c>
      <c r="B473">
        <v>-0.87139252938087619</v>
      </c>
      <c r="C473">
        <v>1.8713925293808762</v>
      </c>
    </row>
    <row r="474" spans="1:3" x14ac:dyDescent="0.3">
      <c r="A474">
        <v>447</v>
      </c>
      <c r="B474">
        <v>-0.82301550415003621</v>
      </c>
      <c r="C474">
        <v>1.8230155041500362</v>
      </c>
    </row>
    <row r="475" spans="1:3" x14ac:dyDescent="0.3">
      <c r="A475">
        <v>448</v>
      </c>
      <c r="B475">
        <v>-0.13062871038933155</v>
      </c>
      <c r="C475">
        <v>1.1306287103893315</v>
      </c>
    </row>
    <row r="476" spans="1:3" x14ac:dyDescent="0.3">
      <c r="A476">
        <v>449</v>
      </c>
      <c r="B476">
        <v>1.2841931273877472</v>
      </c>
      <c r="C476">
        <v>1.7158068726122528</v>
      </c>
    </row>
    <row r="477" spans="1:3" x14ac:dyDescent="0.3">
      <c r="A477">
        <v>450</v>
      </c>
      <c r="B477">
        <v>-0.25655286600891403</v>
      </c>
      <c r="C477">
        <v>1.256552866008914</v>
      </c>
    </row>
    <row r="478" spans="1:3" x14ac:dyDescent="0.3">
      <c r="A478">
        <v>451</v>
      </c>
      <c r="B478">
        <v>-0.41990063307802039</v>
      </c>
      <c r="C478">
        <v>1.4199006330780204</v>
      </c>
    </row>
    <row r="479" spans="1:3" x14ac:dyDescent="0.3">
      <c r="A479">
        <v>452</v>
      </c>
      <c r="B479">
        <v>0.92475356654441088</v>
      </c>
      <c r="C479">
        <v>7.5246433455589123E-2</v>
      </c>
    </row>
    <row r="480" spans="1:3" x14ac:dyDescent="0.3">
      <c r="A480">
        <v>453</v>
      </c>
      <c r="B480">
        <v>-0.63433245175401121</v>
      </c>
      <c r="C480">
        <v>6.6343324517540108</v>
      </c>
    </row>
    <row r="481" spans="1:3" x14ac:dyDescent="0.3">
      <c r="A481">
        <v>454</v>
      </c>
      <c r="B481">
        <v>-0.77777398554859145</v>
      </c>
      <c r="C481">
        <v>-3.2222260144514085</v>
      </c>
    </row>
    <row r="482" spans="1:3" x14ac:dyDescent="0.3">
      <c r="A482">
        <v>455</v>
      </c>
      <c r="B482">
        <v>0.94224822977045575</v>
      </c>
      <c r="C482">
        <v>5.7751770229544253E-2</v>
      </c>
    </row>
    <row r="483" spans="1:3" x14ac:dyDescent="0.3">
      <c r="A483">
        <v>456</v>
      </c>
      <c r="B483">
        <v>-0.85262531450815393</v>
      </c>
      <c r="C483">
        <v>-0.14737468549184607</v>
      </c>
    </row>
    <row r="484" spans="1:3" x14ac:dyDescent="0.3">
      <c r="A484">
        <v>457</v>
      </c>
      <c r="B484">
        <v>1.1422880112007583</v>
      </c>
      <c r="C484">
        <v>2.8577119887992417</v>
      </c>
    </row>
    <row r="485" spans="1:3" x14ac:dyDescent="0.3">
      <c r="A485">
        <v>458</v>
      </c>
      <c r="B485">
        <v>0.21508018191733536</v>
      </c>
      <c r="C485">
        <v>-3.2150801819173354</v>
      </c>
    </row>
    <row r="486" spans="1:3" x14ac:dyDescent="0.3">
      <c r="A486">
        <v>459</v>
      </c>
      <c r="B486">
        <v>-1.0722531709141445</v>
      </c>
      <c r="C486">
        <v>-1.9277468290858555</v>
      </c>
    </row>
    <row r="487" spans="1:3" x14ac:dyDescent="0.3">
      <c r="A487">
        <v>460</v>
      </c>
      <c r="B487">
        <v>0.50884394111707865</v>
      </c>
      <c r="C487">
        <v>0.49115605888292135</v>
      </c>
    </row>
    <row r="488" spans="1:3" x14ac:dyDescent="0.3">
      <c r="A488">
        <v>461</v>
      </c>
      <c r="B488">
        <v>0.85065377192482483</v>
      </c>
      <c r="C488">
        <v>3.1493462280751752</v>
      </c>
    </row>
    <row r="489" spans="1:3" x14ac:dyDescent="0.3">
      <c r="A489">
        <v>462</v>
      </c>
      <c r="B489">
        <v>1.796099467261917</v>
      </c>
      <c r="C489">
        <v>5.203900532738083</v>
      </c>
    </row>
    <row r="490" spans="1:3" x14ac:dyDescent="0.3">
      <c r="A490">
        <v>463</v>
      </c>
      <c r="B490">
        <v>-0.12110006475117929</v>
      </c>
      <c r="C490">
        <v>-0.87889993524882071</v>
      </c>
    </row>
    <row r="491" spans="1:3" x14ac:dyDescent="0.3">
      <c r="A491">
        <v>464</v>
      </c>
      <c r="B491">
        <v>0.50983401544247053</v>
      </c>
      <c r="C491">
        <v>-1.5098340154424705</v>
      </c>
    </row>
    <row r="492" spans="1:3" x14ac:dyDescent="0.3">
      <c r="A492">
        <v>465</v>
      </c>
      <c r="B492">
        <v>0.62674701226544727</v>
      </c>
      <c r="C492">
        <v>2.3732529877345527</v>
      </c>
    </row>
    <row r="493" spans="1:3" x14ac:dyDescent="0.3">
      <c r="A493">
        <v>466</v>
      </c>
      <c r="B493">
        <v>1.1547328072646961</v>
      </c>
      <c r="C493">
        <v>-0.15473280726469607</v>
      </c>
    </row>
    <row r="494" spans="1:3" x14ac:dyDescent="0.3">
      <c r="A494">
        <v>467</v>
      </c>
      <c r="B494">
        <v>0.32146699457007921</v>
      </c>
      <c r="C494">
        <v>-1.3214669945700792</v>
      </c>
    </row>
    <row r="495" spans="1:3" x14ac:dyDescent="0.3">
      <c r="A495">
        <v>468</v>
      </c>
      <c r="B495">
        <v>0.95071486972260111</v>
      </c>
      <c r="C495">
        <v>4.9285130277398892E-2</v>
      </c>
    </row>
    <row r="496" spans="1:3" x14ac:dyDescent="0.3">
      <c r="A496">
        <v>469</v>
      </c>
      <c r="B496">
        <v>-1.2765985080748958</v>
      </c>
      <c r="C496">
        <v>-1.7234014919251042</v>
      </c>
    </row>
    <row r="497" spans="1:3" x14ac:dyDescent="0.3">
      <c r="A497">
        <v>470</v>
      </c>
      <c r="B497">
        <v>0.83093417507032807</v>
      </c>
      <c r="C497">
        <v>-2.8309341750703281</v>
      </c>
    </row>
    <row r="498" spans="1:3" x14ac:dyDescent="0.3">
      <c r="A498">
        <v>471</v>
      </c>
      <c r="B498">
        <v>2.0679099660286981</v>
      </c>
      <c r="C498">
        <v>-3.0679099660286981</v>
      </c>
    </row>
    <row r="499" spans="1:3" x14ac:dyDescent="0.3">
      <c r="A499">
        <v>472</v>
      </c>
      <c r="B499">
        <v>0.27018051019298461</v>
      </c>
      <c r="C499">
        <v>-2.2701805101929846</v>
      </c>
    </row>
    <row r="500" spans="1:3" x14ac:dyDescent="0.3">
      <c r="A500">
        <v>473</v>
      </c>
      <c r="B500">
        <v>0.33018505605850157</v>
      </c>
      <c r="C500">
        <v>-3.3301850560585016</v>
      </c>
    </row>
    <row r="501" spans="1:3" x14ac:dyDescent="0.3">
      <c r="A501">
        <v>474</v>
      </c>
      <c r="B501">
        <v>1.3226913424588322</v>
      </c>
      <c r="C501">
        <v>-2.3226913424588322</v>
      </c>
    </row>
    <row r="502" spans="1:3" x14ac:dyDescent="0.3">
      <c r="A502">
        <v>475</v>
      </c>
      <c r="B502">
        <v>-6.3560466639076107E-2</v>
      </c>
      <c r="C502">
        <v>2.0635604666390761</v>
      </c>
    </row>
    <row r="503" spans="1:3" x14ac:dyDescent="0.3">
      <c r="A503">
        <v>476</v>
      </c>
      <c r="B503">
        <v>1.4206599497564376</v>
      </c>
      <c r="C503">
        <v>1.5793400502435624</v>
      </c>
    </row>
    <row r="504" spans="1:3" x14ac:dyDescent="0.3">
      <c r="A504">
        <v>477</v>
      </c>
      <c r="B504">
        <v>0.36703031942603959</v>
      </c>
      <c r="C504">
        <v>0.63296968057396041</v>
      </c>
    </row>
    <row r="505" spans="1:3" x14ac:dyDescent="0.3">
      <c r="A505">
        <v>478</v>
      </c>
      <c r="B505">
        <v>-0.60276958202195052</v>
      </c>
      <c r="C505">
        <v>-0.39723041797804948</v>
      </c>
    </row>
    <row r="506" spans="1:3" x14ac:dyDescent="0.3">
      <c r="A506">
        <v>479</v>
      </c>
      <c r="B506">
        <v>-0.19217137513309002</v>
      </c>
      <c r="C506">
        <v>1.19217137513309</v>
      </c>
    </row>
    <row r="507" spans="1:3" x14ac:dyDescent="0.3">
      <c r="A507">
        <v>480</v>
      </c>
      <c r="B507">
        <v>1.0965813862653082</v>
      </c>
      <c r="C507">
        <v>-4.0965813862653082</v>
      </c>
    </row>
    <row r="508" spans="1:3" x14ac:dyDescent="0.3">
      <c r="A508">
        <v>481</v>
      </c>
      <c r="B508">
        <v>1.3985721575290517</v>
      </c>
      <c r="C508">
        <v>1.6014278424709483</v>
      </c>
    </row>
    <row r="509" spans="1:3" x14ac:dyDescent="0.3">
      <c r="A509">
        <v>482</v>
      </c>
      <c r="B509">
        <v>3.91937220075671E-2</v>
      </c>
      <c r="C509">
        <v>-3.0391937220075671</v>
      </c>
    </row>
    <row r="510" spans="1:3" x14ac:dyDescent="0.3">
      <c r="A510">
        <v>483</v>
      </c>
      <c r="B510">
        <v>1.4656002309849985</v>
      </c>
      <c r="C510">
        <v>0.53439976901500152</v>
      </c>
    </row>
    <row r="511" spans="1:3" x14ac:dyDescent="0.3">
      <c r="A511">
        <v>484</v>
      </c>
      <c r="B511">
        <v>0.21494237441291419</v>
      </c>
      <c r="C511">
        <v>0.78505762558708581</v>
      </c>
    </row>
    <row r="512" spans="1:3" x14ac:dyDescent="0.3">
      <c r="A512">
        <v>485</v>
      </c>
      <c r="B512">
        <v>0.61904347272639004</v>
      </c>
      <c r="C512">
        <v>1.38095652727361</v>
      </c>
    </row>
    <row r="513" spans="1:3" x14ac:dyDescent="0.3">
      <c r="A513">
        <v>486</v>
      </c>
      <c r="B513">
        <v>-0.26237450564018205</v>
      </c>
      <c r="C513">
        <v>-2.7376254943598179</v>
      </c>
    </row>
    <row r="514" spans="1:3" x14ac:dyDescent="0.3">
      <c r="A514">
        <v>487</v>
      </c>
      <c r="B514">
        <v>2.3001496716251353</v>
      </c>
      <c r="C514">
        <v>-3.3001496716251353</v>
      </c>
    </row>
    <row r="515" spans="1:3" x14ac:dyDescent="0.3">
      <c r="A515">
        <v>488</v>
      </c>
      <c r="B515">
        <v>0.87876945772378168</v>
      </c>
      <c r="C515">
        <v>0.12123054227621832</v>
      </c>
    </row>
    <row r="516" spans="1:3" x14ac:dyDescent="0.3">
      <c r="A516">
        <v>489</v>
      </c>
      <c r="B516">
        <v>-1.2226375802736884</v>
      </c>
      <c r="C516">
        <v>-2.7773624197263116</v>
      </c>
    </row>
    <row r="517" spans="1:3" x14ac:dyDescent="0.3">
      <c r="A517">
        <v>490</v>
      </c>
      <c r="B517">
        <v>0.55458057684470985</v>
      </c>
      <c r="C517">
        <v>-2.5545805768447098</v>
      </c>
    </row>
    <row r="518" spans="1:3" x14ac:dyDescent="0.3">
      <c r="A518">
        <v>491</v>
      </c>
      <c r="B518">
        <v>-0.62178117819187673</v>
      </c>
      <c r="C518">
        <v>-2.3782188218081233</v>
      </c>
    </row>
    <row r="519" spans="1:3" x14ac:dyDescent="0.3">
      <c r="A519">
        <v>492</v>
      </c>
      <c r="B519">
        <v>-1.7232599795526049E-2</v>
      </c>
      <c r="C519">
        <v>-3.982767400204474</v>
      </c>
    </row>
    <row r="520" spans="1:3" x14ac:dyDescent="0.3">
      <c r="A520">
        <v>493</v>
      </c>
      <c r="B520">
        <v>0.64808292220345942</v>
      </c>
      <c r="C520">
        <v>-3.6480829222034594</v>
      </c>
    </row>
    <row r="521" spans="1:3" x14ac:dyDescent="0.3">
      <c r="A521">
        <v>494</v>
      </c>
      <c r="B521">
        <v>-0.57070952688909182</v>
      </c>
      <c r="C521">
        <v>3.5707095268890918</v>
      </c>
    </row>
    <row r="522" spans="1:3" x14ac:dyDescent="0.3">
      <c r="A522">
        <v>495</v>
      </c>
      <c r="B522">
        <v>0.64861354654644021</v>
      </c>
      <c r="C522">
        <v>0.35138645345355979</v>
      </c>
    </row>
    <row r="523" spans="1:3" x14ac:dyDescent="0.3">
      <c r="A523">
        <v>496</v>
      </c>
      <c r="B523">
        <v>-1.2668960083894669</v>
      </c>
      <c r="C523">
        <v>-4.7331039916105331</v>
      </c>
    </row>
    <row r="524" spans="1:3" x14ac:dyDescent="0.3">
      <c r="A524">
        <v>497</v>
      </c>
      <c r="B524">
        <v>0.1497959181892714</v>
      </c>
      <c r="C524">
        <v>1.8502040818107286</v>
      </c>
    </row>
    <row r="525" spans="1:3" x14ac:dyDescent="0.3">
      <c r="A525">
        <v>498</v>
      </c>
      <c r="B525">
        <v>5.1097816364336524E-2</v>
      </c>
      <c r="C525">
        <v>0.94890218363566348</v>
      </c>
    </row>
    <row r="526" spans="1:3" x14ac:dyDescent="0.3">
      <c r="A526">
        <v>499</v>
      </c>
      <c r="B526">
        <v>-0.17746209826349935</v>
      </c>
      <c r="C526">
        <v>-2.8225379017365007</v>
      </c>
    </row>
    <row r="527" spans="1:3" x14ac:dyDescent="0.3">
      <c r="A527">
        <v>500</v>
      </c>
      <c r="B527">
        <v>0.54795223324994291</v>
      </c>
      <c r="C527">
        <v>-1.5479522332499429</v>
      </c>
    </row>
    <row r="528" spans="1:3" x14ac:dyDescent="0.3">
      <c r="A528">
        <v>501</v>
      </c>
      <c r="B528">
        <v>0.49932195277107283</v>
      </c>
      <c r="C528">
        <v>3.5006780472289272</v>
      </c>
    </row>
    <row r="529" spans="1:3" x14ac:dyDescent="0.3">
      <c r="A529">
        <v>502</v>
      </c>
      <c r="B529">
        <v>-1.0982209183224252</v>
      </c>
      <c r="C529">
        <v>9.8220918322425188E-2</v>
      </c>
    </row>
    <row r="530" spans="1:3" x14ac:dyDescent="0.3">
      <c r="A530">
        <v>503</v>
      </c>
      <c r="B530">
        <v>0.59956907792967096</v>
      </c>
      <c r="C530">
        <v>0.40043092207032904</v>
      </c>
    </row>
    <row r="531" spans="1:3" x14ac:dyDescent="0.3">
      <c r="A531">
        <v>504</v>
      </c>
      <c r="B531">
        <v>-1.0722531709141445</v>
      </c>
      <c r="C531">
        <v>2.0722531709141445</v>
      </c>
    </row>
    <row r="532" spans="1:3" x14ac:dyDescent="0.3">
      <c r="A532">
        <v>505</v>
      </c>
      <c r="B532">
        <v>0.78725589518110395</v>
      </c>
      <c r="C532">
        <v>-4.7872558951811044</v>
      </c>
    </row>
    <row r="533" spans="1:3" x14ac:dyDescent="0.3">
      <c r="A533">
        <v>506</v>
      </c>
      <c r="B533">
        <v>0.87944801934411609</v>
      </c>
      <c r="C533">
        <v>-1.8794480193441161</v>
      </c>
    </row>
    <row r="534" spans="1:3" x14ac:dyDescent="0.3">
      <c r="A534">
        <v>507</v>
      </c>
      <c r="B534">
        <v>0.41385298309212004</v>
      </c>
      <c r="C534">
        <v>0.58614701690787996</v>
      </c>
    </row>
    <row r="535" spans="1:3" x14ac:dyDescent="0.3">
      <c r="A535">
        <v>508</v>
      </c>
      <c r="B535">
        <v>0.17993418579551834</v>
      </c>
      <c r="C535">
        <v>2.8200658142044817</v>
      </c>
    </row>
    <row r="536" spans="1:3" x14ac:dyDescent="0.3">
      <c r="A536">
        <v>509</v>
      </c>
      <c r="B536">
        <v>1.6574513806650284</v>
      </c>
      <c r="C536">
        <v>1.3425486193349716</v>
      </c>
    </row>
    <row r="537" spans="1:3" x14ac:dyDescent="0.3">
      <c r="A537">
        <v>510</v>
      </c>
      <c r="B537">
        <v>0.37801897594378309</v>
      </c>
      <c r="C537">
        <v>1.6219810240562169</v>
      </c>
    </row>
    <row r="538" spans="1:3" x14ac:dyDescent="0.3">
      <c r="A538">
        <v>511</v>
      </c>
      <c r="B538">
        <v>4.9425652996726299E-2</v>
      </c>
      <c r="C538">
        <v>0.9505743470032737</v>
      </c>
    </row>
    <row r="539" spans="1:3" x14ac:dyDescent="0.3">
      <c r="A539">
        <v>512</v>
      </c>
      <c r="B539">
        <v>0.85558631134096652</v>
      </c>
      <c r="C539">
        <v>2.1444136886590335</v>
      </c>
    </row>
    <row r="540" spans="1:3" x14ac:dyDescent="0.3">
      <c r="A540">
        <v>513</v>
      </c>
      <c r="B540">
        <v>-0.17746209826349935</v>
      </c>
      <c r="C540">
        <v>-3.8225379017365007</v>
      </c>
    </row>
    <row r="541" spans="1:3" x14ac:dyDescent="0.3">
      <c r="A541">
        <v>514</v>
      </c>
      <c r="B541">
        <v>0.24327683092972752</v>
      </c>
      <c r="C541">
        <v>2.7567231690702725</v>
      </c>
    </row>
    <row r="542" spans="1:3" x14ac:dyDescent="0.3">
      <c r="A542">
        <v>515</v>
      </c>
      <c r="B542">
        <v>0.12229538696650355</v>
      </c>
      <c r="C542">
        <v>3.8777046130334965</v>
      </c>
    </row>
    <row r="543" spans="1:3" x14ac:dyDescent="0.3">
      <c r="A543">
        <v>516</v>
      </c>
      <c r="B543">
        <v>-0.84214849617537224</v>
      </c>
      <c r="C543">
        <v>-2.1578515038246278</v>
      </c>
    </row>
    <row r="544" spans="1:3" x14ac:dyDescent="0.3">
      <c r="A544">
        <v>517</v>
      </c>
      <c r="B544">
        <v>-0.78846812389767651</v>
      </c>
      <c r="C544">
        <v>-1.2115318761023235</v>
      </c>
    </row>
    <row r="545" spans="1:3" x14ac:dyDescent="0.3">
      <c r="A545">
        <v>518</v>
      </c>
      <c r="B545">
        <v>1.3396926863127043</v>
      </c>
      <c r="C545">
        <v>-0.33969268631270433</v>
      </c>
    </row>
    <row r="546" spans="1:3" x14ac:dyDescent="0.3">
      <c r="A546">
        <v>519</v>
      </c>
      <c r="B546">
        <v>-0.28908187171326194</v>
      </c>
      <c r="C546">
        <v>-2.7109181282867381</v>
      </c>
    </row>
    <row r="547" spans="1:3" x14ac:dyDescent="0.3">
      <c r="A547">
        <v>520</v>
      </c>
      <c r="B547">
        <v>-0.72035267580347062</v>
      </c>
      <c r="C547">
        <v>3.7203526758034706</v>
      </c>
    </row>
    <row r="548" spans="1:3" x14ac:dyDescent="0.3">
      <c r="A548">
        <v>521</v>
      </c>
      <c r="B548">
        <v>-0.1984988505579377</v>
      </c>
      <c r="C548">
        <v>-1.8015011494420623</v>
      </c>
    </row>
    <row r="549" spans="1:3" x14ac:dyDescent="0.3">
      <c r="A549">
        <v>522</v>
      </c>
      <c r="B549">
        <v>1.0507723298815832</v>
      </c>
      <c r="C549">
        <v>1.9492276701184168</v>
      </c>
    </row>
    <row r="550" spans="1:3" x14ac:dyDescent="0.3">
      <c r="A550">
        <v>523</v>
      </c>
      <c r="B550">
        <v>0.75760929447742775</v>
      </c>
      <c r="C550">
        <v>0.24239070552257225</v>
      </c>
    </row>
    <row r="551" spans="1:3" x14ac:dyDescent="0.3">
      <c r="A551">
        <v>524</v>
      </c>
      <c r="B551">
        <v>0.50425082045649061</v>
      </c>
      <c r="C551">
        <v>0.49574917954350939</v>
      </c>
    </row>
    <row r="552" spans="1:3" x14ac:dyDescent="0.3">
      <c r="A552">
        <v>525</v>
      </c>
      <c r="B552">
        <v>0.66931148692877684</v>
      </c>
      <c r="C552">
        <v>1.3306885130712232</v>
      </c>
    </row>
    <row r="553" spans="1:3" x14ac:dyDescent="0.3">
      <c r="A553">
        <v>526</v>
      </c>
      <c r="B553">
        <v>0.44477773202746684</v>
      </c>
      <c r="C553">
        <v>-1.4447777320274668</v>
      </c>
    </row>
    <row r="554" spans="1:3" x14ac:dyDescent="0.3">
      <c r="A554">
        <v>527</v>
      </c>
      <c r="B554">
        <v>-0.30713220383899076</v>
      </c>
      <c r="C554">
        <v>-0.69286779616100924</v>
      </c>
    </row>
    <row r="555" spans="1:3" x14ac:dyDescent="0.3">
      <c r="A555">
        <v>528</v>
      </c>
      <c r="B555">
        <v>-8.4157197794231475E-2</v>
      </c>
      <c r="C555">
        <v>3.0841571977942315</v>
      </c>
    </row>
    <row r="556" spans="1:3" x14ac:dyDescent="0.3">
      <c r="A556">
        <v>529</v>
      </c>
      <c r="B556">
        <v>1.2691946905966178</v>
      </c>
      <c r="C556">
        <v>-0.26919469059661782</v>
      </c>
    </row>
    <row r="557" spans="1:3" x14ac:dyDescent="0.3">
      <c r="A557">
        <v>530</v>
      </c>
      <c r="B557">
        <v>0.12075215888043189</v>
      </c>
      <c r="C557">
        <v>0.87924784111956811</v>
      </c>
    </row>
    <row r="558" spans="1:3" x14ac:dyDescent="0.3">
      <c r="A558">
        <v>531</v>
      </c>
      <c r="B558">
        <v>-0.93545339664464011</v>
      </c>
      <c r="C558">
        <v>-6.4546603355359888E-2</v>
      </c>
    </row>
    <row r="559" spans="1:3" x14ac:dyDescent="0.3">
      <c r="A559">
        <v>532</v>
      </c>
      <c r="B559">
        <v>-0.79545794710742124</v>
      </c>
      <c r="C559">
        <v>1.7954579471074212</v>
      </c>
    </row>
    <row r="560" spans="1:3" x14ac:dyDescent="0.3">
      <c r="A560">
        <v>533</v>
      </c>
      <c r="B560">
        <v>1.3225535349544111</v>
      </c>
      <c r="C560">
        <v>-0.32255353495441108</v>
      </c>
    </row>
    <row r="561" spans="1:3" x14ac:dyDescent="0.3">
      <c r="A561">
        <v>534</v>
      </c>
      <c r="B561">
        <v>-0.26709585425380755</v>
      </c>
      <c r="C561">
        <v>3.2670958542538076</v>
      </c>
    </row>
    <row r="562" spans="1:3" x14ac:dyDescent="0.3">
      <c r="A562">
        <v>535</v>
      </c>
      <c r="B562">
        <v>1.6974907219027369</v>
      </c>
      <c r="C562">
        <v>0.30250927809726313</v>
      </c>
    </row>
    <row r="563" spans="1:3" x14ac:dyDescent="0.3">
      <c r="A563">
        <v>536</v>
      </c>
      <c r="B563">
        <v>1.4811625952058605</v>
      </c>
      <c r="C563">
        <v>-4.4811625952058609</v>
      </c>
    </row>
    <row r="564" spans="1:3" x14ac:dyDescent="0.3">
      <c r="A564">
        <v>537</v>
      </c>
      <c r="B564">
        <v>0.2488561508171041</v>
      </c>
      <c r="C564">
        <v>-1.2488561508171041</v>
      </c>
    </row>
    <row r="565" spans="1:3" x14ac:dyDescent="0.3">
      <c r="A565">
        <v>538</v>
      </c>
      <c r="B565">
        <v>-0.23043105436383149</v>
      </c>
      <c r="C565">
        <v>-0.76956894563616851</v>
      </c>
    </row>
    <row r="566" spans="1:3" x14ac:dyDescent="0.3">
      <c r="A566">
        <v>539</v>
      </c>
      <c r="B566">
        <v>-0.23817438291097748</v>
      </c>
      <c r="C566">
        <v>4.2381743829109775</v>
      </c>
    </row>
    <row r="567" spans="1:3" x14ac:dyDescent="0.3">
      <c r="A567">
        <v>540</v>
      </c>
      <c r="B567">
        <v>1.2854271451131063</v>
      </c>
      <c r="C567">
        <v>-0.2854271451131063</v>
      </c>
    </row>
    <row r="568" spans="1:3" x14ac:dyDescent="0.3">
      <c r="A568">
        <v>541</v>
      </c>
      <c r="B568">
        <v>-4.9818453882211067E-3</v>
      </c>
      <c r="C568">
        <v>3.0049818453882211</v>
      </c>
    </row>
    <row r="569" spans="1:3" x14ac:dyDescent="0.3">
      <c r="A569">
        <v>542</v>
      </c>
      <c r="B569">
        <v>-0.59679824381574242</v>
      </c>
      <c r="C569">
        <v>3.5967982438157424</v>
      </c>
    </row>
    <row r="570" spans="1:3" x14ac:dyDescent="0.3">
      <c r="A570">
        <v>543</v>
      </c>
      <c r="B570">
        <v>2.0033900847905892</v>
      </c>
      <c r="C570">
        <v>0.99660991520941078</v>
      </c>
    </row>
    <row r="571" spans="1:3" x14ac:dyDescent="0.3">
      <c r="A571">
        <v>544</v>
      </c>
      <c r="B571">
        <v>-0.7872118218773041</v>
      </c>
      <c r="C571">
        <v>-0.2127881781226959</v>
      </c>
    </row>
    <row r="572" spans="1:3" x14ac:dyDescent="0.3">
      <c r="A572">
        <v>545</v>
      </c>
      <c r="B572">
        <v>0.31921146277844414</v>
      </c>
      <c r="C572">
        <v>1.6807885372215559</v>
      </c>
    </row>
    <row r="573" spans="1:3" x14ac:dyDescent="0.3">
      <c r="A573">
        <v>546</v>
      </c>
      <c r="B573">
        <v>-0.59073619438189118</v>
      </c>
      <c r="C573">
        <v>-0.40926380561810882</v>
      </c>
    </row>
    <row r="574" spans="1:3" x14ac:dyDescent="0.3">
      <c r="A574">
        <v>547</v>
      </c>
      <c r="B574">
        <v>-0.14400360570482551</v>
      </c>
      <c r="C574">
        <v>4.1440036057048255</v>
      </c>
    </row>
    <row r="575" spans="1:3" x14ac:dyDescent="0.3">
      <c r="A575">
        <v>548</v>
      </c>
      <c r="B575">
        <v>0.69948002007458054</v>
      </c>
      <c r="C575">
        <v>-4.6994800200745805</v>
      </c>
    </row>
    <row r="576" spans="1:3" x14ac:dyDescent="0.3">
      <c r="A576">
        <v>549</v>
      </c>
      <c r="B576">
        <v>-0.31654684091928065</v>
      </c>
      <c r="C576">
        <v>1.3165468409192806</v>
      </c>
    </row>
    <row r="577" spans="1:3" x14ac:dyDescent="0.3">
      <c r="A577">
        <v>550</v>
      </c>
      <c r="B577">
        <v>-1.1722469814425924</v>
      </c>
      <c r="C577">
        <v>0.17224698144259243</v>
      </c>
    </row>
    <row r="578" spans="1:3" x14ac:dyDescent="0.3">
      <c r="A578">
        <v>551</v>
      </c>
      <c r="B578">
        <v>0.24081367783629437</v>
      </c>
      <c r="C578">
        <v>3.7591863221637056</v>
      </c>
    </row>
    <row r="579" spans="1:3" x14ac:dyDescent="0.3">
      <c r="A579">
        <v>552</v>
      </c>
      <c r="B579">
        <v>0.1572441933961346</v>
      </c>
      <c r="C579">
        <v>-3.1572441933961346</v>
      </c>
    </row>
    <row r="580" spans="1:3" x14ac:dyDescent="0.3">
      <c r="A580">
        <v>553</v>
      </c>
      <c r="B580">
        <v>-1.1204927543226866</v>
      </c>
      <c r="C580">
        <v>2.1204927543226866</v>
      </c>
    </row>
    <row r="581" spans="1:3" x14ac:dyDescent="0.3">
      <c r="A581">
        <v>554</v>
      </c>
      <c r="B581">
        <v>0.2488561508171041</v>
      </c>
      <c r="C581">
        <v>-2.2488561508171041</v>
      </c>
    </row>
    <row r="582" spans="1:3" x14ac:dyDescent="0.3">
      <c r="A582">
        <v>555</v>
      </c>
      <c r="B582">
        <v>0.76006969910515654</v>
      </c>
      <c r="C582">
        <v>-1.7600696991051565</v>
      </c>
    </row>
    <row r="583" spans="1:3" x14ac:dyDescent="0.3">
      <c r="A583">
        <v>556</v>
      </c>
      <c r="B583">
        <v>-6.5374543271134566E-2</v>
      </c>
      <c r="C583">
        <v>-0.93462545672886543</v>
      </c>
    </row>
    <row r="584" spans="1:3" x14ac:dyDescent="0.3">
      <c r="A584">
        <v>557</v>
      </c>
      <c r="B584">
        <v>1.6199368936988829</v>
      </c>
      <c r="C584">
        <v>1.3800631063011171</v>
      </c>
    </row>
    <row r="585" spans="1:3" x14ac:dyDescent="0.3">
      <c r="A585">
        <v>558</v>
      </c>
      <c r="B585">
        <v>-0.92504332870094341</v>
      </c>
      <c r="C585">
        <v>3.9250433287009434</v>
      </c>
    </row>
    <row r="586" spans="1:3" x14ac:dyDescent="0.3">
      <c r="A586">
        <v>559</v>
      </c>
      <c r="B586">
        <v>0.22064467663367848</v>
      </c>
      <c r="C586">
        <v>2.7793553233663215</v>
      </c>
    </row>
    <row r="587" spans="1:3" x14ac:dyDescent="0.3">
      <c r="A587">
        <v>560</v>
      </c>
      <c r="B587">
        <v>-3.7174940446598193E-3</v>
      </c>
      <c r="C587">
        <v>-0.99628250595534018</v>
      </c>
    </row>
    <row r="588" spans="1:3" x14ac:dyDescent="0.3">
      <c r="A588">
        <v>561</v>
      </c>
      <c r="B588">
        <v>1.3415649551432036</v>
      </c>
      <c r="C588">
        <v>3.6584350448567964</v>
      </c>
    </row>
    <row r="589" spans="1:3" x14ac:dyDescent="0.3">
      <c r="A589">
        <v>562</v>
      </c>
      <c r="B589">
        <v>-0.38987555284862374</v>
      </c>
      <c r="C589">
        <v>-2.6101244471513763</v>
      </c>
    </row>
    <row r="590" spans="1:3" x14ac:dyDescent="0.3">
      <c r="A590">
        <v>563</v>
      </c>
      <c r="B590">
        <v>0.72810389530294861</v>
      </c>
      <c r="C590">
        <v>0.27189610469705139</v>
      </c>
    </row>
    <row r="591" spans="1:3" x14ac:dyDescent="0.3">
      <c r="A591">
        <v>564</v>
      </c>
      <c r="B591">
        <v>0.44883368527973877</v>
      </c>
      <c r="C591">
        <v>-1.4488336852797388</v>
      </c>
    </row>
    <row r="592" spans="1:3" x14ac:dyDescent="0.3">
      <c r="A592">
        <v>565</v>
      </c>
      <c r="B592">
        <v>0.58414067380222345</v>
      </c>
      <c r="C592">
        <v>1.4158593261977765</v>
      </c>
    </row>
    <row r="593" spans="1:3" x14ac:dyDescent="0.3">
      <c r="A593">
        <v>566</v>
      </c>
      <c r="B593">
        <v>0.42085979562077824</v>
      </c>
      <c r="C593">
        <v>0.57914020437922176</v>
      </c>
    </row>
    <row r="594" spans="1:3" x14ac:dyDescent="0.3">
      <c r="A594">
        <v>567</v>
      </c>
      <c r="B594">
        <v>0.39815277671613014</v>
      </c>
      <c r="C594">
        <v>1.6018472232838699</v>
      </c>
    </row>
    <row r="595" spans="1:3" x14ac:dyDescent="0.3">
      <c r="A595">
        <v>568</v>
      </c>
      <c r="B595">
        <v>-6.3098110984055378E-2</v>
      </c>
      <c r="C595">
        <v>-0.93690188901594462</v>
      </c>
    </row>
    <row r="596" spans="1:3" x14ac:dyDescent="0.3">
      <c r="A596">
        <v>569</v>
      </c>
      <c r="B596">
        <v>-0.6323623701454677</v>
      </c>
      <c r="C596">
        <v>-4.3676376298545323</v>
      </c>
    </row>
    <row r="597" spans="1:3" x14ac:dyDescent="0.3">
      <c r="A597">
        <v>570</v>
      </c>
      <c r="B597">
        <v>0.55444276934028869</v>
      </c>
      <c r="C597">
        <v>3.4455572306597113</v>
      </c>
    </row>
    <row r="598" spans="1:3" x14ac:dyDescent="0.3">
      <c r="A598">
        <v>571</v>
      </c>
      <c r="B598">
        <v>-0.29156105462630988</v>
      </c>
      <c r="C598">
        <v>-1.7084389453736901</v>
      </c>
    </row>
    <row r="599" spans="1:3" x14ac:dyDescent="0.3">
      <c r="A599">
        <v>572</v>
      </c>
      <c r="B599">
        <v>-1.0282068968016458</v>
      </c>
      <c r="C599">
        <v>-3.9717931031983542</v>
      </c>
    </row>
    <row r="600" spans="1:3" x14ac:dyDescent="0.3">
      <c r="A600">
        <v>573</v>
      </c>
      <c r="B600">
        <v>1.1561186636850675</v>
      </c>
      <c r="C600">
        <v>-2.1561186636850675</v>
      </c>
    </row>
    <row r="601" spans="1:3" x14ac:dyDescent="0.3">
      <c r="A601">
        <v>574</v>
      </c>
      <c r="B601">
        <v>0.69022679205524984</v>
      </c>
      <c r="C601">
        <v>2.3097732079447502</v>
      </c>
    </row>
    <row r="602" spans="1:3" x14ac:dyDescent="0.3">
      <c r="A602">
        <v>575</v>
      </c>
      <c r="B602">
        <v>0.50983401544247053</v>
      </c>
      <c r="C602">
        <v>0.49016598455752947</v>
      </c>
    </row>
    <row r="603" spans="1:3" x14ac:dyDescent="0.3">
      <c r="A603">
        <v>576</v>
      </c>
      <c r="B603">
        <v>-0.13330287563818199</v>
      </c>
      <c r="C603">
        <v>-3.866697124361818</v>
      </c>
    </row>
    <row r="604" spans="1:3" x14ac:dyDescent="0.3">
      <c r="A604">
        <v>577</v>
      </c>
      <c r="B604">
        <v>1.0482691190845412</v>
      </c>
      <c r="C604">
        <v>1.9517308809154588</v>
      </c>
    </row>
    <row r="605" spans="1:3" x14ac:dyDescent="0.3">
      <c r="A605">
        <v>578</v>
      </c>
      <c r="B605">
        <v>-0.26237450564018205</v>
      </c>
      <c r="C605">
        <v>2.2623745056401821</v>
      </c>
    </row>
    <row r="606" spans="1:3" x14ac:dyDescent="0.3">
      <c r="A606">
        <v>579</v>
      </c>
      <c r="B606">
        <v>1.2634214710520681</v>
      </c>
      <c r="C606">
        <v>-2.2634214710520681</v>
      </c>
    </row>
    <row r="607" spans="1:3" x14ac:dyDescent="0.3">
      <c r="A607">
        <v>580</v>
      </c>
      <c r="B607">
        <v>1.1305466039997287</v>
      </c>
      <c r="C607">
        <v>-3.1305466039997287</v>
      </c>
    </row>
    <row r="608" spans="1:3" x14ac:dyDescent="0.3">
      <c r="A608">
        <v>581</v>
      </c>
      <c r="B608">
        <v>-0.62968675910792493</v>
      </c>
      <c r="C608">
        <v>-2.3703132408920751</v>
      </c>
    </row>
    <row r="609" spans="1:3" x14ac:dyDescent="0.3">
      <c r="A609">
        <v>582</v>
      </c>
      <c r="B609">
        <v>1.2825026929939738</v>
      </c>
      <c r="C609">
        <v>0.71749730700602621</v>
      </c>
    </row>
    <row r="610" spans="1:3" x14ac:dyDescent="0.3">
      <c r="A610">
        <v>583</v>
      </c>
      <c r="B610">
        <v>0.66755731700017806</v>
      </c>
      <c r="C610">
        <v>0.33244268299982194</v>
      </c>
    </row>
    <row r="611" spans="1:3" x14ac:dyDescent="0.3">
      <c r="A611">
        <v>584</v>
      </c>
      <c r="B611">
        <v>0.9022860350617945</v>
      </c>
      <c r="C611">
        <v>6.0977139649382055</v>
      </c>
    </row>
    <row r="612" spans="1:3" x14ac:dyDescent="0.3">
      <c r="A612">
        <v>585</v>
      </c>
      <c r="B612">
        <v>-0.71704051312955785</v>
      </c>
      <c r="C612">
        <v>-2.2829594868704421</v>
      </c>
    </row>
    <row r="613" spans="1:3" x14ac:dyDescent="0.3">
      <c r="A613">
        <v>586</v>
      </c>
      <c r="B613">
        <v>0.14248785706509892</v>
      </c>
      <c r="C613">
        <v>-2.1424878570650989</v>
      </c>
    </row>
    <row r="614" spans="1:3" x14ac:dyDescent="0.3">
      <c r="A614">
        <v>587</v>
      </c>
      <c r="B614">
        <v>0.16450084408725862</v>
      </c>
      <c r="C614">
        <v>-1.1645008440872586</v>
      </c>
    </row>
    <row r="615" spans="1:3" x14ac:dyDescent="0.3">
      <c r="A615">
        <v>588</v>
      </c>
      <c r="B615">
        <v>0.64597429602231982</v>
      </c>
      <c r="C615">
        <v>1.3540257039776802</v>
      </c>
    </row>
    <row r="616" spans="1:3" x14ac:dyDescent="0.3">
      <c r="A616">
        <v>589</v>
      </c>
      <c r="B616">
        <v>0.2182420884313192</v>
      </c>
      <c r="C616">
        <v>2.7817579115686808</v>
      </c>
    </row>
    <row r="617" spans="1:3" x14ac:dyDescent="0.3">
      <c r="A617">
        <v>590</v>
      </c>
      <c r="B617">
        <v>-0.309157613101402</v>
      </c>
      <c r="C617">
        <v>-2.690842386898598</v>
      </c>
    </row>
    <row r="618" spans="1:3" x14ac:dyDescent="0.3">
      <c r="A618">
        <v>591</v>
      </c>
      <c r="B618">
        <v>0.59349272997722435</v>
      </c>
      <c r="C618">
        <v>0.40650727002277565</v>
      </c>
    </row>
    <row r="619" spans="1:3" x14ac:dyDescent="0.3">
      <c r="A619">
        <v>592</v>
      </c>
      <c r="B619">
        <v>0.13091308854917116</v>
      </c>
      <c r="C619">
        <v>-1.1309130885491712</v>
      </c>
    </row>
    <row r="620" spans="1:3" x14ac:dyDescent="0.3">
      <c r="A620">
        <v>593</v>
      </c>
      <c r="B620">
        <v>-1.4911812265205011</v>
      </c>
      <c r="C620">
        <v>-1.5088187734794989</v>
      </c>
    </row>
    <row r="621" spans="1:3" x14ac:dyDescent="0.3">
      <c r="A621">
        <v>594</v>
      </c>
      <c r="B621">
        <v>1.4014062297280256</v>
      </c>
      <c r="C621">
        <v>-4.4014062297280256</v>
      </c>
    </row>
    <row r="622" spans="1:3" x14ac:dyDescent="0.3">
      <c r="A622">
        <v>595</v>
      </c>
      <c r="B622">
        <v>1.0041307544382949</v>
      </c>
      <c r="C622">
        <v>0.99586924556170509</v>
      </c>
    </row>
    <row r="623" spans="1:3" x14ac:dyDescent="0.3">
      <c r="A623">
        <v>596</v>
      </c>
      <c r="B623">
        <v>2.2935443458231841E-2</v>
      </c>
      <c r="C623">
        <v>0.97706455654176816</v>
      </c>
    </row>
    <row r="624" spans="1:3" x14ac:dyDescent="0.3">
      <c r="A624">
        <v>597</v>
      </c>
      <c r="B624">
        <v>0.9143194227018534</v>
      </c>
      <c r="C624">
        <v>2.0856805772981466</v>
      </c>
    </row>
    <row r="625" spans="1:3" x14ac:dyDescent="0.3">
      <c r="A625">
        <v>598</v>
      </c>
      <c r="B625">
        <v>-0.14619985960201198</v>
      </c>
      <c r="C625">
        <v>2.146199859602012</v>
      </c>
    </row>
    <row r="626" spans="1:3" x14ac:dyDescent="0.3">
      <c r="A626">
        <v>599</v>
      </c>
      <c r="B626">
        <v>0.95545586332225074</v>
      </c>
      <c r="C626">
        <v>3.0445441366777493</v>
      </c>
    </row>
    <row r="627" spans="1:3" x14ac:dyDescent="0.3">
      <c r="A627">
        <v>600</v>
      </c>
      <c r="B627">
        <v>1.5638597616654799</v>
      </c>
      <c r="C627">
        <v>-2.5638597616654799</v>
      </c>
    </row>
    <row r="628" spans="1:3" x14ac:dyDescent="0.3">
      <c r="A628">
        <v>601</v>
      </c>
      <c r="B628">
        <v>0.14991167227145663</v>
      </c>
      <c r="C628">
        <v>-4.1499116722714566</v>
      </c>
    </row>
    <row r="629" spans="1:3" x14ac:dyDescent="0.3">
      <c r="A629">
        <v>602</v>
      </c>
      <c r="B629">
        <v>6.3939292926867175E-2</v>
      </c>
      <c r="C629">
        <v>0.93606070707313282</v>
      </c>
    </row>
    <row r="630" spans="1:3" x14ac:dyDescent="0.3">
      <c r="A630">
        <v>603</v>
      </c>
      <c r="B630">
        <v>0.39352752381941869</v>
      </c>
      <c r="C630">
        <v>-1.3935275238194187</v>
      </c>
    </row>
    <row r="631" spans="1:3" x14ac:dyDescent="0.3">
      <c r="A631">
        <v>604</v>
      </c>
      <c r="B631">
        <v>-1.4167687736428984</v>
      </c>
      <c r="C631">
        <v>3.4167687736428984</v>
      </c>
    </row>
    <row r="632" spans="1:3" x14ac:dyDescent="0.3">
      <c r="A632">
        <v>605</v>
      </c>
      <c r="B632">
        <v>-0.83705416529547305</v>
      </c>
      <c r="C632">
        <v>-3.1629458347045269</v>
      </c>
    </row>
    <row r="633" spans="1:3" x14ac:dyDescent="0.3">
      <c r="A633">
        <v>606</v>
      </c>
      <c r="B633">
        <v>-0.30818225197401672</v>
      </c>
      <c r="C633">
        <v>4.3081822519740172</v>
      </c>
    </row>
    <row r="634" spans="1:3" x14ac:dyDescent="0.3">
      <c r="A634">
        <v>607</v>
      </c>
      <c r="B634">
        <v>0.99934877791034538</v>
      </c>
      <c r="C634">
        <v>-2.9993487779103454</v>
      </c>
    </row>
    <row r="635" spans="1:3" x14ac:dyDescent="0.3">
      <c r="A635">
        <v>608</v>
      </c>
      <c r="B635">
        <v>-0.30312037647590939</v>
      </c>
      <c r="C635">
        <v>-3.6968796235240906</v>
      </c>
    </row>
    <row r="636" spans="1:3" x14ac:dyDescent="0.3">
      <c r="A636">
        <v>609</v>
      </c>
      <c r="B636">
        <v>1.4305657431190513</v>
      </c>
      <c r="C636">
        <v>0.56943425688094873</v>
      </c>
    </row>
    <row r="637" spans="1:3" x14ac:dyDescent="0.3">
      <c r="A637">
        <v>610</v>
      </c>
      <c r="B637">
        <v>5.6711412358001034E-2</v>
      </c>
      <c r="C637">
        <v>-3.056711412358001</v>
      </c>
    </row>
    <row r="638" spans="1:3" x14ac:dyDescent="0.3">
      <c r="A638">
        <v>611</v>
      </c>
      <c r="B638">
        <v>-0.99835236214265421</v>
      </c>
      <c r="C638">
        <v>-2.0016476378573458</v>
      </c>
    </row>
    <row r="639" spans="1:3" x14ac:dyDescent="0.3">
      <c r="A639">
        <v>612</v>
      </c>
      <c r="B639">
        <v>1.6173564135276948</v>
      </c>
      <c r="C639">
        <v>-3.6173564135276948</v>
      </c>
    </row>
    <row r="640" spans="1:3" x14ac:dyDescent="0.3">
      <c r="A640">
        <v>613</v>
      </c>
      <c r="B640">
        <v>0.23986171918131927</v>
      </c>
      <c r="C640">
        <v>3.7601382808186807</v>
      </c>
    </row>
    <row r="641" spans="1:3" x14ac:dyDescent="0.3">
      <c r="A641">
        <v>614</v>
      </c>
      <c r="B641">
        <v>0.89735602536480785</v>
      </c>
      <c r="C641">
        <v>-4.8973560253648074</v>
      </c>
    </row>
    <row r="642" spans="1:3" x14ac:dyDescent="0.3">
      <c r="A642">
        <v>615</v>
      </c>
      <c r="B642">
        <v>-0.25471519641119533</v>
      </c>
      <c r="C642">
        <v>2.2547151964111953</v>
      </c>
    </row>
    <row r="643" spans="1:3" x14ac:dyDescent="0.3">
      <c r="A643">
        <v>616</v>
      </c>
      <c r="B643">
        <v>0.3168220856362729</v>
      </c>
      <c r="C643">
        <v>2.6831779143637271</v>
      </c>
    </row>
    <row r="644" spans="1:3" x14ac:dyDescent="0.3">
      <c r="A644">
        <v>617</v>
      </c>
      <c r="B644">
        <v>-0.56093475937734905</v>
      </c>
      <c r="C644">
        <v>1.560934759377349</v>
      </c>
    </row>
    <row r="645" spans="1:3" x14ac:dyDescent="0.3">
      <c r="A645">
        <v>618</v>
      </c>
      <c r="B645">
        <v>0.45923716335566089</v>
      </c>
      <c r="C645">
        <v>2.5407628366443391</v>
      </c>
    </row>
    <row r="646" spans="1:3" x14ac:dyDescent="0.3">
      <c r="A646">
        <v>619</v>
      </c>
      <c r="B646">
        <v>-0.40525311101627137</v>
      </c>
      <c r="C646">
        <v>2.4052531110162714</v>
      </c>
    </row>
    <row r="647" spans="1:3" x14ac:dyDescent="0.3">
      <c r="A647">
        <v>620</v>
      </c>
      <c r="B647">
        <v>-0.46254558175070271</v>
      </c>
      <c r="C647">
        <v>-0.53745441824929729</v>
      </c>
    </row>
    <row r="648" spans="1:3" x14ac:dyDescent="0.3">
      <c r="A648">
        <v>621</v>
      </c>
      <c r="B648">
        <v>-0.33568278319678502</v>
      </c>
      <c r="C648">
        <v>2.335682783196785</v>
      </c>
    </row>
    <row r="649" spans="1:3" x14ac:dyDescent="0.3">
      <c r="A649">
        <v>622</v>
      </c>
      <c r="B649">
        <v>0.18163682147548021</v>
      </c>
      <c r="C649">
        <v>-1.1816368214754802</v>
      </c>
    </row>
    <row r="650" spans="1:3" x14ac:dyDescent="0.3">
      <c r="A650">
        <v>623</v>
      </c>
      <c r="B650">
        <v>-0.22135761101286588</v>
      </c>
      <c r="C650">
        <v>1.2213576110128659</v>
      </c>
    </row>
    <row r="651" spans="1:3" x14ac:dyDescent="0.3">
      <c r="A651">
        <v>624</v>
      </c>
      <c r="B651">
        <v>-1.1488002561525019</v>
      </c>
      <c r="C651">
        <v>2.1488002561525019</v>
      </c>
    </row>
    <row r="652" spans="1:3" x14ac:dyDescent="0.3">
      <c r="A652">
        <v>625</v>
      </c>
      <c r="B652">
        <v>1.0259388744363989</v>
      </c>
      <c r="C652">
        <v>-2.0259388744363989</v>
      </c>
    </row>
    <row r="653" spans="1:3" x14ac:dyDescent="0.3">
      <c r="A653">
        <v>626</v>
      </c>
      <c r="B653">
        <v>9.7945350462064429E-2</v>
      </c>
      <c r="C653">
        <v>0.90205464953793557</v>
      </c>
    </row>
    <row r="654" spans="1:3" x14ac:dyDescent="0.3">
      <c r="A654">
        <v>627</v>
      </c>
      <c r="B654">
        <v>0.52105870092297613</v>
      </c>
      <c r="C654">
        <v>0.47894129907702387</v>
      </c>
    </row>
    <row r="655" spans="1:3" x14ac:dyDescent="0.3">
      <c r="A655">
        <v>628</v>
      </c>
      <c r="B655">
        <v>0.38544968549063796</v>
      </c>
      <c r="C655">
        <v>-4.385449685490638</v>
      </c>
    </row>
    <row r="656" spans="1:3" x14ac:dyDescent="0.3">
      <c r="A656">
        <v>629</v>
      </c>
      <c r="B656">
        <v>-0.62500150636198848</v>
      </c>
      <c r="C656">
        <v>-1.3749984936380115</v>
      </c>
    </row>
    <row r="657" spans="1:3" x14ac:dyDescent="0.3">
      <c r="A657">
        <v>630</v>
      </c>
      <c r="B657">
        <v>1.1782060951691915</v>
      </c>
      <c r="C657">
        <v>1.8217939048308085</v>
      </c>
    </row>
    <row r="658" spans="1:3" x14ac:dyDescent="0.3">
      <c r="A658">
        <v>631</v>
      </c>
      <c r="B658">
        <v>4.4796350229127757E-2</v>
      </c>
      <c r="C658">
        <v>-4.0447963502291273</v>
      </c>
    </row>
    <row r="659" spans="1:3" x14ac:dyDescent="0.3">
      <c r="A659">
        <v>632</v>
      </c>
      <c r="B659">
        <v>-1.3829928047431297</v>
      </c>
      <c r="C659">
        <v>-4.6170071952568703</v>
      </c>
    </row>
    <row r="660" spans="1:3" x14ac:dyDescent="0.3">
      <c r="A660">
        <v>633</v>
      </c>
      <c r="B660">
        <v>-0.5234322117002761</v>
      </c>
      <c r="C660">
        <v>-2.4765677882997239</v>
      </c>
    </row>
    <row r="661" spans="1:3" x14ac:dyDescent="0.3">
      <c r="A661">
        <v>634</v>
      </c>
      <c r="B661">
        <v>-1.0915591503968489</v>
      </c>
      <c r="C661">
        <v>2.0915591503968489</v>
      </c>
    </row>
    <row r="662" spans="1:3" x14ac:dyDescent="0.3">
      <c r="A662">
        <v>635</v>
      </c>
      <c r="B662">
        <v>0.53193549974636589</v>
      </c>
      <c r="C662">
        <v>3.4680645002536341</v>
      </c>
    </row>
    <row r="663" spans="1:3" x14ac:dyDescent="0.3">
      <c r="A663">
        <v>636</v>
      </c>
      <c r="B663">
        <v>1.0124006787617361</v>
      </c>
      <c r="C663">
        <v>-4.0124006787617361</v>
      </c>
    </row>
    <row r="664" spans="1:3" x14ac:dyDescent="0.3">
      <c r="A664">
        <v>637</v>
      </c>
      <c r="B664">
        <v>-0.89569964206465791</v>
      </c>
      <c r="C664">
        <v>-3.1043003579353421</v>
      </c>
    </row>
    <row r="665" spans="1:3" x14ac:dyDescent="0.3">
      <c r="A665">
        <v>638</v>
      </c>
      <c r="B665">
        <v>0.39815277671613014</v>
      </c>
      <c r="C665">
        <v>2.6018472232838699</v>
      </c>
    </row>
    <row r="666" spans="1:3" x14ac:dyDescent="0.3">
      <c r="A666">
        <v>639</v>
      </c>
      <c r="B666">
        <v>0.70300909111934962</v>
      </c>
      <c r="C666">
        <v>0.29699090888065038</v>
      </c>
    </row>
    <row r="667" spans="1:3" x14ac:dyDescent="0.3">
      <c r="A667">
        <v>640</v>
      </c>
      <c r="B667">
        <v>0.3116332720611048</v>
      </c>
      <c r="C667">
        <v>-4.3116332720611048</v>
      </c>
    </row>
    <row r="668" spans="1:3" x14ac:dyDescent="0.3">
      <c r="A668">
        <v>641</v>
      </c>
      <c r="B668">
        <v>-0.45858153307402105</v>
      </c>
      <c r="C668">
        <v>3.4585815330740211</v>
      </c>
    </row>
    <row r="669" spans="1:3" x14ac:dyDescent="0.3">
      <c r="A669">
        <v>642</v>
      </c>
      <c r="B669">
        <v>-0.56855838583860763</v>
      </c>
      <c r="C669">
        <v>-3.4314416141613924</v>
      </c>
    </row>
    <row r="670" spans="1:3" x14ac:dyDescent="0.3">
      <c r="A670">
        <v>643</v>
      </c>
      <c r="B670">
        <v>0.43408359367838178</v>
      </c>
      <c r="C670">
        <v>-3.4340835936783818</v>
      </c>
    </row>
    <row r="671" spans="1:3" x14ac:dyDescent="0.3">
      <c r="A671">
        <v>644</v>
      </c>
      <c r="B671">
        <v>-0.10126936956825272</v>
      </c>
      <c r="C671">
        <v>-1.8987306304317473</v>
      </c>
    </row>
    <row r="672" spans="1:3" x14ac:dyDescent="0.3">
      <c r="A672">
        <v>645</v>
      </c>
      <c r="B672">
        <v>-6.0205393170705168E-2</v>
      </c>
      <c r="C672">
        <v>-0.93979460682929483</v>
      </c>
    </row>
    <row r="673" spans="1:3" x14ac:dyDescent="0.3">
      <c r="A673">
        <v>646</v>
      </c>
      <c r="B673">
        <v>0.17993418579551834</v>
      </c>
      <c r="C673">
        <v>-2.1799341857955183</v>
      </c>
    </row>
    <row r="674" spans="1:3" x14ac:dyDescent="0.3">
      <c r="A674">
        <v>647</v>
      </c>
      <c r="B674">
        <v>0.17413746415633335</v>
      </c>
      <c r="C674">
        <v>-1.1741374641563334</v>
      </c>
    </row>
    <row r="675" spans="1:3" x14ac:dyDescent="0.3">
      <c r="A675">
        <v>648</v>
      </c>
      <c r="B675">
        <v>-0.20425824004434778</v>
      </c>
      <c r="C675">
        <v>2.2042582400443478</v>
      </c>
    </row>
    <row r="676" spans="1:3" x14ac:dyDescent="0.3">
      <c r="A676">
        <v>649</v>
      </c>
      <c r="B676">
        <v>-0.57767477783835153</v>
      </c>
      <c r="C676">
        <v>-0.42232522216164847</v>
      </c>
    </row>
    <row r="677" spans="1:3" x14ac:dyDescent="0.3">
      <c r="A677">
        <v>650</v>
      </c>
      <c r="B677">
        <v>0.47899975569559095</v>
      </c>
      <c r="C677">
        <v>0.52100024430440905</v>
      </c>
    </row>
    <row r="678" spans="1:3" x14ac:dyDescent="0.3">
      <c r="A678">
        <v>651</v>
      </c>
      <c r="B678">
        <v>0.55897599477860771</v>
      </c>
      <c r="C678">
        <v>0.44102400522139229</v>
      </c>
    </row>
    <row r="679" spans="1:3" x14ac:dyDescent="0.3">
      <c r="A679">
        <v>652</v>
      </c>
      <c r="B679">
        <v>-0.7229916595771928</v>
      </c>
      <c r="C679">
        <v>1.7229916595771928</v>
      </c>
    </row>
    <row r="680" spans="1:3" x14ac:dyDescent="0.3">
      <c r="A680">
        <v>653</v>
      </c>
      <c r="B680">
        <v>1.4206599497564376</v>
      </c>
      <c r="C680">
        <v>1.5793400502435624</v>
      </c>
    </row>
    <row r="681" spans="1:3" x14ac:dyDescent="0.3">
      <c r="A681">
        <v>654</v>
      </c>
      <c r="B681">
        <v>-1.8982857501751518</v>
      </c>
      <c r="C681">
        <v>-2.1017142498248482</v>
      </c>
    </row>
    <row r="682" spans="1:3" x14ac:dyDescent="0.3">
      <c r="A682">
        <v>655</v>
      </c>
      <c r="B682">
        <v>0.87876945772378168</v>
      </c>
      <c r="C682">
        <v>0.12123054227621832</v>
      </c>
    </row>
    <row r="683" spans="1:3" x14ac:dyDescent="0.3">
      <c r="A683">
        <v>656</v>
      </c>
      <c r="B683">
        <v>-0.13265915535100081</v>
      </c>
      <c r="C683">
        <v>2.1326591553510008</v>
      </c>
    </row>
    <row r="684" spans="1:3" x14ac:dyDescent="0.3">
      <c r="A684">
        <v>657</v>
      </c>
      <c r="B684">
        <v>0.94598993355255168</v>
      </c>
      <c r="C684">
        <v>5.4010066447448324E-2</v>
      </c>
    </row>
    <row r="685" spans="1:3" x14ac:dyDescent="0.3">
      <c r="A685">
        <v>658</v>
      </c>
      <c r="B685">
        <v>-0.41743191279590697</v>
      </c>
      <c r="C685">
        <v>-1.582568087204093</v>
      </c>
    </row>
    <row r="686" spans="1:3" x14ac:dyDescent="0.3">
      <c r="A686">
        <v>659</v>
      </c>
      <c r="B686">
        <v>0.89559405315338525</v>
      </c>
      <c r="C686">
        <v>-3.8955940531533852</v>
      </c>
    </row>
    <row r="687" spans="1:3" x14ac:dyDescent="0.3">
      <c r="A687">
        <v>660</v>
      </c>
      <c r="B687">
        <v>-0.19819015184666267</v>
      </c>
      <c r="C687">
        <v>-1.8018098481533373</v>
      </c>
    </row>
    <row r="688" spans="1:3" x14ac:dyDescent="0.3">
      <c r="A688">
        <v>661</v>
      </c>
      <c r="B688">
        <v>-1.1488002561525019</v>
      </c>
      <c r="C688">
        <v>-2.8511997438474981</v>
      </c>
    </row>
    <row r="689" spans="1:3" x14ac:dyDescent="0.3">
      <c r="A689">
        <v>662</v>
      </c>
      <c r="B689">
        <v>-1.2125693873770471</v>
      </c>
      <c r="C689">
        <v>2.2125693873770471</v>
      </c>
    </row>
    <row r="690" spans="1:3" x14ac:dyDescent="0.3">
      <c r="A690">
        <v>663</v>
      </c>
      <c r="B690">
        <v>-0.76998592154521805</v>
      </c>
      <c r="C690">
        <v>3.7699859215452181</v>
      </c>
    </row>
    <row r="691" spans="1:3" x14ac:dyDescent="0.3">
      <c r="A691">
        <v>664</v>
      </c>
      <c r="B691">
        <v>-0.5199244776508638</v>
      </c>
      <c r="C691">
        <v>1.5199244776508638</v>
      </c>
    </row>
    <row r="692" spans="1:3" x14ac:dyDescent="0.3">
      <c r="A692">
        <v>665</v>
      </c>
      <c r="B692">
        <v>-3.0545003708253304E-3</v>
      </c>
      <c r="C692">
        <v>-1.9969454996291747</v>
      </c>
    </row>
    <row r="693" spans="1:3" x14ac:dyDescent="0.3">
      <c r="A693">
        <v>666</v>
      </c>
      <c r="B693">
        <v>-9.5620521771935252E-2</v>
      </c>
      <c r="C693">
        <v>1.0956205217719353</v>
      </c>
    </row>
    <row r="694" spans="1:3" x14ac:dyDescent="0.3">
      <c r="A694">
        <v>667</v>
      </c>
      <c r="B694">
        <v>-0.7229916595771928</v>
      </c>
      <c r="C694">
        <v>-2.2770083404228072</v>
      </c>
    </row>
    <row r="695" spans="1:3" x14ac:dyDescent="0.3">
      <c r="A695">
        <v>668</v>
      </c>
      <c r="B695">
        <v>0.93041013740265921</v>
      </c>
      <c r="C695">
        <v>6.958986259734079E-2</v>
      </c>
    </row>
    <row r="696" spans="1:3" x14ac:dyDescent="0.3">
      <c r="A696">
        <v>669</v>
      </c>
      <c r="B696">
        <v>0.22265130843012138</v>
      </c>
      <c r="C696">
        <v>1.7773486915698786</v>
      </c>
    </row>
    <row r="697" spans="1:3" x14ac:dyDescent="0.3">
      <c r="A697">
        <v>670</v>
      </c>
      <c r="B697">
        <v>-1.4517769622602943</v>
      </c>
      <c r="C697">
        <v>-2.5482230377397057</v>
      </c>
    </row>
    <row r="698" spans="1:3" x14ac:dyDescent="0.3">
      <c r="A698">
        <v>671</v>
      </c>
      <c r="B698">
        <v>0.34123487062481539</v>
      </c>
      <c r="C698">
        <v>-3.3412348706248154</v>
      </c>
    </row>
    <row r="699" spans="1:3" x14ac:dyDescent="0.3">
      <c r="A699">
        <v>672</v>
      </c>
      <c r="B699">
        <v>-1.1402944517940106</v>
      </c>
      <c r="C699">
        <v>-4.859705548205989</v>
      </c>
    </row>
    <row r="700" spans="1:3" x14ac:dyDescent="0.3">
      <c r="A700">
        <v>673</v>
      </c>
      <c r="B700">
        <v>0.19188161297655748</v>
      </c>
      <c r="C700">
        <v>0.80811838702344252</v>
      </c>
    </row>
    <row r="701" spans="1:3" x14ac:dyDescent="0.3">
      <c r="A701">
        <v>674</v>
      </c>
      <c r="B701">
        <v>0.64861354654644021</v>
      </c>
      <c r="C701">
        <v>0.35138645345355979</v>
      </c>
    </row>
    <row r="702" spans="1:3" x14ac:dyDescent="0.3">
      <c r="A702">
        <v>675</v>
      </c>
      <c r="B702">
        <v>-0.83710203208542033</v>
      </c>
      <c r="C702">
        <v>-2.1628979679145797</v>
      </c>
    </row>
    <row r="703" spans="1:3" x14ac:dyDescent="0.3">
      <c r="A703">
        <v>676</v>
      </c>
      <c r="B703">
        <v>0.37430854026685401</v>
      </c>
      <c r="C703">
        <v>6.6256914597331455</v>
      </c>
    </row>
    <row r="704" spans="1:3" x14ac:dyDescent="0.3">
      <c r="A704">
        <v>677</v>
      </c>
      <c r="B704">
        <v>0.67375048181725017</v>
      </c>
      <c r="C704">
        <v>-1.6737504818172502</v>
      </c>
    </row>
    <row r="705" spans="1:3" x14ac:dyDescent="0.3">
      <c r="A705">
        <v>678</v>
      </c>
      <c r="B705">
        <v>0.50373269646322294</v>
      </c>
      <c r="C705">
        <v>-1.5037326964632229</v>
      </c>
    </row>
    <row r="706" spans="1:3" x14ac:dyDescent="0.3">
      <c r="A706">
        <v>679</v>
      </c>
      <c r="B706">
        <v>0.65203819884697989</v>
      </c>
      <c r="C706">
        <v>0.34796180115302011</v>
      </c>
    </row>
    <row r="707" spans="1:3" x14ac:dyDescent="0.3">
      <c r="A707">
        <v>680</v>
      </c>
      <c r="B707">
        <v>-1.2072745159164011E-2</v>
      </c>
      <c r="C707">
        <v>-2.987927254840836</v>
      </c>
    </row>
    <row r="708" spans="1:3" x14ac:dyDescent="0.3">
      <c r="A708">
        <v>681</v>
      </c>
      <c r="B708">
        <v>0.77774586353021302</v>
      </c>
      <c r="C708">
        <v>0.22225413646978698</v>
      </c>
    </row>
    <row r="709" spans="1:3" x14ac:dyDescent="0.3">
      <c r="A709">
        <v>682</v>
      </c>
      <c r="B709">
        <v>0.40556091145947759</v>
      </c>
      <c r="C709">
        <v>-2.4055609114594776</v>
      </c>
    </row>
    <row r="710" spans="1:3" x14ac:dyDescent="0.3">
      <c r="A710">
        <v>683</v>
      </c>
      <c r="B710">
        <v>0.9273808392453935</v>
      </c>
      <c r="C710">
        <v>7.2619160754606504E-2</v>
      </c>
    </row>
    <row r="711" spans="1:3" x14ac:dyDescent="0.3">
      <c r="A711">
        <v>684</v>
      </c>
      <c r="B711">
        <v>-1.1226137357008446</v>
      </c>
      <c r="C711">
        <v>-0.87738626429915545</v>
      </c>
    </row>
    <row r="712" spans="1:3" x14ac:dyDescent="0.3">
      <c r="A712">
        <v>685</v>
      </c>
      <c r="B712">
        <v>-0.59836606302950601</v>
      </c>
      <c r="C712">
        <v>-0.40163393697049399</v>
      </c>
    </row>
    <row r="713" spans="1:3" x14ac:dyDescent="0.3">
      <c r="A713">
        <v>686</v>
      </c>
      <c r="B713">
        <v>0.50484157851954636</v>
      </c>
      <c r="C713">
        <v>-2.5048415785195464</v>
      </c>
    </row>
    <row r="714" spans="1:3" x14ac:dyDescent="0.3">
      <c r="A714">
        <v>687</v>
      </c>
      <c r="B714">
        <v>1.0304712352004359</v>
      </c>
      <c r="C714">
        <v>-2.0304712352004359</v>
      </c>
    </row>
    <row r="715" spans="1:3" x14ac:dyDescent="0.3">
      <c r="A715">
        <v>688</v>
      </c>
      <c r="B715">
        <v>1.4094350953118098</v>
      </c>
      <c r="C715">
        <v>-2.4094350953118098</v>
      </c>
    </row>
    <row r="716" spans="1:3" x14ac:dyDescent="0.3">
      <c r="A716">
        <v>689</v>
      </c>
      <c r="B716">
        <v>0.75024533230744472</v>
      </c>
      <c r="C716">
        <v>0.24975466769255528</v>
      </c>
    </row>
    <row r="717" spans="1:3" x14ac:dyDescent="0.3">
      <c r="A717">
        <v>690</v>
      </c>
      <c r="B717">
        <v>1.2674327183851952</v>
      </c>
      <c r="C717">
        <v>4.7325672816148048</v>
      </c>
    </row>
    <row r="718" spans="1:3" x14ac:dyDescent="0.3">
      <c r="A718">
        <v>691</v>
      </c>
      <c r="B718">
        <v>-0.45647749355301759</v>
      </c>
      <c r="C718">
        <v>-2.5435225064469824</v>
      </c>
    </row>
    <row r="719" spans="1:3" x14ac:dyDescent="0.3">
      <c r="A719">
        <v>692</v>
      </c>
      <c r="B719">
        <v>-0.79224239931678486</v>
      </c>
      <c r="C719">
        <v>-1.2077576006832151</v>
      </c>
    </row>
    <row r="720" spans="1:3" x14ac:dyDescent="0.3">
      <c r="A720">
        <v>693</v>
      </c>
      <c r="B720">
        <v>0.85125963434302943</v>
      </c>
      <c r="C720">
        <v>2.1487403656569706</v>
      </c>
    </row>
    <row r="721" spans="1:3" x14ac:dyDescent="0.3">
      <c r="A721">
        <v>694</v>
      </c>
      <c r="B721">
        <v>-0.10942081738363285</v>
      </c>
      <c r="C721">
        <v>1.1094208173836329</v>
      </c>
    </row>
    <row r="722" spans="1:3" x14ac:dyDescent="0.3">
      <c r="A722">
        <v>695</v>
      </c>
      <c r="B722">
        <v>0.21742576400816427</v>
      </c>
      <c r="C722">
        <v>-1.2174257640081643</v>
      </c>
    </row>
    <row r="723" spans="1:3" x14ac:dyDescent="0.3">
      <c r="A723">
        <v>696</v>
      </c>
      <c r="B723">
        <v>1.3779630711978821</v>
      </c>
      <c r="C723">
        <v>-0.37796307119788208</v>
      </c>
    </row>
    <row r="724" spans="1:3" x14ac:dyDescent="0.3">
      <c r="A724">
        <v>697</v>
      </c>
      <c r="B724">
        <v>-0.46499661939478587</v>
      </c>
      <c r="C724">
        <v>-2.5350033806052141</v>
      </c>
    </row>
    <row r="725" spans="1:3" x14ac:dyDescent="0.3">
      <c r="A725">
        <v>698</v>
      </c>
      <c r="B725">
        <v>-0.69378566387915397</v>
      </c>
      <c r="C725">
        <v>-0.30621433612084603</v>
      </c>
    </row>
    <row r="726" spans="1:3" x14ac:dyDescent="0.3">
      <c r="A726">
        <v>699</v>
      </c>
      <c r="B726">
        <v>-0.66463556553755598</v>
      </c>
      <c r="C726">
        <v>1.664635565537556</v>
      </c>
    </row>
    <row r="727" spans="1:3" x14ac:dyDescent="0.3">
      <c r="A727">
        <v>700</v>
      </c>
      <c r="B727">
        <v>-0.11684908649725312</v>
      </c>
      <c r="C727">
        <v>-3.8831509135027469</v>
      </c>
    </row>
    <row r="728" spans="1:3" x14ac:dyDescent="0.3">
      <c r="A728">
        <v>701</v>
      </c>
      <c r="B728">
        <v>5.9519181280268452E-2</v>
      </c>
      <c r="C728">
        <v>0.94048081871973155</v>
      </c>
    </row>
    <row r="729" spans="1:3" x14ac:dyDescent="0.3">
      <c r="A729">
        <v>702</v>
      </c>
      <c r="B729">
        <v>-0.57657742155373803</v>
      </c>
      <c r="C729">
        <v>1.576577421553738</v>
      </c>
    </row>
    <row r="730" spans="1:3" x14ac:dyDescent="0.3">
      <c r="A730">
        <v>703</v>
      </c>
      <c r="B730">
        <v>1.4014062297280256</v>
      </c>
      <c r="C730">
        <v>1.5985937702719744</v>
      </c>
    </row>
    <row r="731" spans="1:3" x14ac:dyDescent="0.3">
      <c r="A731">
        <v>704</v>
      </c>
      <c r="B731">
        <v>-0.70654314451456557</v>
      </c>
      <c r="C731">
        <v>3.7065431445145656</v>
      </c>
    </row>
    <row r="732" spans="1:3" x14ac:dyDescent="0.3">
      <c r="A732">
        <v>705</v>
      </c>
      <c r="B732">
        <v>0.71504247875940852</v>
      </c>
      <c r="C732">
        <v>0.28495752124059148</v>
      </c>
    </row>
    <row r="733" spans="1:3" x14ac:dyDescent="0.3">
      <c r="A733">
        <v>706</v>
      </c>
      <c r="B733">
        <v>0.7067562400092795</v>
      </c>
      <c r="C733">
        <v>2.2932437599907205</v>
      </c>
    </row>
    <row r="734" spans="1:3" x14ac:dyDescent="0.3">
      <c r="A734">
        <v>707</v>
      </c>
      <c r="B734">
        <v>0.50108392498249499</v>
      </c>
      <c r="C734">
        <v>0.49891607501750501</v>
      </c>
    </row>
    <row r="735" spans="1:3" x14ac:dyDescent="0.3">
      <c r="A735">
        <v>708</v>
      </c>
      <c r="B735">
        <v>-2.8149304554424326E-2</v>
      </c>
      <c r="C735">
        <v>-1.9718506954455757</v>
      </c>
    </row>
    <row r="736" spans="1:3" x14ac:dyDescent="0.3">
      <c r="A736">
        <v>709</v>
      </c>
      <c r="B736">
        <v>5.461029467300893E-2</v>
      </c>
      <c r="C736">
        <v>-3.0546102946730089</v>
      </c>
    </row>
    <row r="737" spans="1:3" x14ac:dyDescent="0.3">
      <c r="A737">
        <v>710</v>
      </c>
      <c r="B737">
        <v>-0.54389880893858278</v>
      </c>
      <c r="C737">
        <v>-2.4561011910614172</v>
      </c>
    </row>
    <row r="738" spans="1:3" x14ac:dyDescent="0.3">
      <c r="A738">
        <v>711</v>
      </c>
      <c r="B738">
        <v>8.3348362314477065E-2</v>
      </c>
      <c r="C738">
        <v>0.91665163768552294</v>
      </c>
    </row>
    <row r="739" spans="1:3" x14ac:dyDescent="0.3">
      <c r="A739">
        <v>712</v>
      </c>
      <c r="B739">
        <v>-0.65877747526175812</v>
      </c>
      <c r="C739">
        <v>2.6587774752617581</v>
      </c>
    </row>
    <row r="740" spans="1:3" x14ac:dyDescent="0.3">
      <c r="A740">
        <v>713</v>
      </c>
      <c r="B740">
        <v>-0.53332703555464844</v>
      </c>
      <c r="C740">
        <v>-2.4666729644453516</v>
      </c>
    </row>
    <row r="741" spans="1:3" x14ac:dyDescent="0.3">
      <c r="A741">
        <v>714</v>
      </c>
      <c r="B741">
        <v>-0.16200284198728632</v>
      </c>
      <c r="C741">
        <v>-3.8379971580127137</v>
      </c>
    </row>
    <row r="742" spans="1:3" x14ac:dyDescent="0.3">
      <c r="A742">
        <v>715</v>
      </c>
      <c r="B742">
        <v>-3.1045879779679986E-2</v>
      </c>
      <c r="C742">
        <v>1.03104587977968</v>
      </c>
    </row>
    <row r="743" spans="1:3" x14ac:dyDescent="0.3">
      <c r="A743">
        <v>716</v>
      </c>
      <c r="B743">
        <v>0.78956265188044039</v>
      </c>
      <c r="C743">
        <v>2.2104373481195596</v>
      </c>
    </row>
    <row r="744" spans="1:3" x14ac:dyDescent="0.3">
      <c r="A744">
        <v>717</v>
      </c>
      <c r="B744">
        <v>0.53629501888437092</v>
      </c>
      <c r="C744">
        <v>-2.5362950188843709</v>
      </c>
    </row>
    <row r="745" spans="1:3" x14ac:dyDescent="0.3">
      <c r="A745">
        <v>718</v>
      </c>
      <c r="B745">
        <v>0.74732703529294575</v>
      </c>
      <c r="C745">
        <v>1.2526729647070542</v>
      </c>
    </row>
    <row r="746" spans="1:3" x14ac:dyDescent="0.3">
      <c r="A746">
        <v>719</v>
      </c>
      <c r="B746">
        <v>2.2935443458231841E-2</v>
      </c>
      <c r="C746">
        <v>-4.0229354434582323</v>
      </c>
    </row>
    <row r="747" spans="1:3" x14ac:dyDescent="0.3">
      <c r="A747">
        <v>720</v>
      </c>
      <c r="B747">
        <v>-0.96483048622092049</v>
      </c>
      <c r="C747">
        <v>-3.0351695137790795</v>
      </c>
    </row>
    <row r="748" spans="1:3" x14ac:dyDescent="0.3">
      <c r="A748">
        <v>721</v>
      </c>
      <c r="B748">
        <v>-6.1844552872166503E-2</v>
      </c>
      <c r="C748">
        <v>-1.9381554471278335</v>
      </c>
    </row>
    <row r="749" spans="1:3" x14ac:dyDescent="0.3">
      <c r="A749">
        <v>722</v>
      </c>
      <c r="B749">
        <v>0.86068801318015797</v>
      </c>
      <c r="C749">
        <v>-3.860688013180158</v>
      </c>
    </row>
    <row r="750" spans="1:3" x14ac:dyDescent="0.3">
      <c r="A750">
        <v>723</v>
      </c>
      <c r="B750">
        <v>-0.58169810888678919</v>
      </c>
      <c r="C750">
        <v>1.5816981088867892</v>
      </c>
    </row>
    <row r="751" spans="1:3" x14ac:dyDescent="0.3">
      <c r="A751">
        <v>724</v>
      </c>
      <c r="B751">
        <v>-0.41990063307802039</v>
      </c>
      <c r="C751">
        <v>3.4199006330780204</v>
      </c>
    </row>
    <row r="752" spans="1:3" x14ac:dyDescent="0.3">
      <c r="A752">
        <v>725</v>
      </c>
      <c r="B752">
        <v>0.75937126668885035</v>
      </c>
      <c r="C752">
        <v>2.2406287333111496</v>
      </c>
    </row>
    <row r="753" spans="1:3" x14ac:dyDescent="0.3">
      <c r="A753">
        <v>726</v>
      </c>
      <c r="B753">
        <v>0.89977347861681745</v>
      </c>
      <c r="C753">
        <v>-1.8997734786168174</v>
      </c>
    </row>
    <row r="754" spans="1:3" x14ac:dyDescent="0.3">
      <c r="A754">
        <v>727</v>
      </c>
      <c r="B754">
        <v>0.28311860502898112</v>
      </c>
      <c r="C754">
        <v>2.7168813949710189</v>
      </c>
    </row>
    <row r="755" spans="1:3" x14ac:dyDescent="0.3">
      <c r="A755">
        <v>728</v>
      </c>
      <c r="B755">
        <v>-0.25471519641119533</v>
      </c>
      <c r="C755">
        <v>-2.7452848035888047</v>
      </c>
    </row>
    <row r="756" spans="1:3" x14ac:dyDescent="0.3">
      <c r="A756">
        <v>729</v>
      </c>
      <c r="B756">
        <v>0.83853804872640447</v>
      </c>
      <c r="C756">
        <v>2.1614619512735955</v>
      </c>
    </row>
    <row r="757" spans="1:3" x14ac:dyDescent="0.3">
      <c r="A757">
        <v>730</v>
      </c>
      <c r="B757">
        <v>-0.2423869040568758</v>
      </c>
      <c r="C757">
        <v>2.2423869040568758</v>
      </c>
    </row>
    <row r="758" spans="1:3" x14ac:dyDescent="0.3">
      <c r="A758">
        <v>731</v>
      </c>
      <c r="B758">
        <v>-0.22400154447044418</v>
      </c>
      <c r="C758">
        <v>3.2240015444704442</v>
      </c>
    </row>
    <row r="759" spans="1:3" x14ac:dyDescent="0.3">
      <c r="A759">
        <v>732</v>
      </c>
      <c r="B759">
        <v>1.3600565211978277</v>
      </c>
      <c r="C759">
        <v>2.6399434788021723</v>
      </c>
    </row>
    <row r="760" spans="1:3" x14ac:dyDescent="0.3">
      <c r="A760">
        <v>733</v>
      </c>
      <c r="B760">
        <v>0.30556518386341969</v>
      </c>
      <c r="C760">
        <v>-1.3055651838634197</v>
      </c>
    </row>
    <row r="761" spans="1:3" x14ac:dyDescent="0.3">
      <c r="A761">
        <v>734</v>
      </c>
      <c r="B761">
        <v>0.41112961552698479</v>
      </c>
      <c r="C761">
        <v>1.5888703844730152</v>
      </c>
    </row>
    <row r="762" spans="1:3" x14ac:dyDescent="0.3">
      <c r="A762">
        <v>735</v>
      </c>
      <c r="B762">
        <v>-1.2722708260154354</v>
      </c>
      <c r="C762">
        <v>2.2722708260154354</v>
      </c>
    </row>
    <row r="763" spans="1:3" x14ac:dyDescent="0.3">
      <c r="A763">
        <v>736</v>
      </c>
      <c r="B763">
        <v>-0.42909075765551075</v>
      </c>
      <c r="C763">
        <v>2.4290907576555107</v>
      </c>
    </row>
    <row r="764" spans="1:3" x14ac:dyDescent="0.3">
      <c r="A764">
        <v>737</v>
      </c>
      <c r="B764">
        <v>-0.62825411566842826</v>
      </c>
      <c r="C764">
        <v>-2.3717458843315717</v>
      </c>
    </row>
    <row r="765" spans="1:3" x14ac:dyDescent="0.3">
      <c r="A765">
        <v>738</v>
      </c>
      <c r="B765">
        <v>0.24746492681468002</v>
      </c>
      <c r="C765">
        <v>-4.24746492681468</v>
      </c>
    </row>
    <row r="766" spans="1:3" x14ac:dyDescent="0.3">
      <c r="A766">
        <v>739</v>
      </c>
      <c r="B766">
        <v>-0.18638478025133276</v>
      </c>
      <c r="C766">
        <v>-0.81361521974866724</v>
      </c>
    </row>
    <row r="767" spans="1:3" x14ac:dyDescent="0.3">
      <c r="A767">
        <v>740</v>
      </c>
      <c r="B767">
        <v>0.58414067380222345</v>
      </c>
      <c r="C767">
        <v>-2.5841406738022235</v>
      </c>
    </row>
    <row r="768" spans="1:3" x14ac:dyDescent="0.3">
      <c r="A768">
        <v>741</v>
      </c>
      <c r="B768">
        <v>-1.0965373129615088</v>
      </c>
      <c r="C768">
        <v>-0.9034626870384912</v>
      </c>
    </row>
    <row r="769" spans="1:3" x14ac:dyDescent="0.3">
      <c r="A769">
        <v>742</v>
      </c>
      <c r="B769">
        <v>0.67825145534926312</v>
      </c>
      <c r="C769">
        <v>3.3217485446507369</v>
      </c>
    </row>
    <row r="770" spans="1:3" x14ac:dyDescent="0.3">
      <c r="A770">
        <v>743</v>
      </c>
      <c r="B770">
        <v>-0.66082736451359025</v>
      </c>
      <c r="C770">
        <v>3.6608273645135903</v>
      </c>
    </row>
    <row r="771" spans="1:3" x14ac:dyDescent="0.3">
      <c r="A771">
        <v>744</v>
      </c>
      <c r="B771">
        <v>1.0156555721092482</v>
      </c>
      <c r="C771">
        <v>2.9843444278907518</v>
      </c>
    </row>
    <row r="772" spans="1:3" x14ac:dyDescent="0.3">
      <c r="A772">
        <v>745</v>
      </c>
      <c r="B772">
        <v>-1.4112290906687264</v>
      </c>
      <c r="C772">
        <v>0.41122909066872637</v>
      </c>
    </row>
    <row r="773" spans="1:3" x14ac:dyDescent="0.3">
      <c r="A773">
        <v>746</v>
      </c>
      <c r="B773">
        <v>0.64875135405086182</v>
      </c>
      <c r="C773">
        <v>0.35124864594913818</v>
      </c>
    </row>
    <row r="774" spans="1:3" x14ac:dyDescent="0.3">
      <c r="A774">
        <v>747</v>
      </c>
      <c r="B774">
        <v>-0.32997196056378764</v>
      </c>
      <c r="C774">
        <v>-1.6700280394362124</v>
      </c>
    </row>
    <row r="775" spans="1:3" x14ac:dyDescent="0.3">
      <c r="A775">
        <v>748</v>
      </c>
      <c r="B775">
        <v>1.0000838277962489</v>
      </c>
      <c r="C775">
        <v>-8.3827796248936437E-5</v>
      </c>
    </row>
    <row r="776" spans="1:3" x14ac:dyDescent="0.3">
      <c r="A776">
        <v>749</v>
      </c>
      <c r="B776">
        <v>1.1887322106603606</v>
      </c>
      <c r="C776">
        <v>-2.1887322106603606</v>
      </c>
    </row>
    <row r="777" spans="1:3" x14ac:dyDescent="0.3">
      <c r="A777">
        <v>750</v>
      </c>
      <c r="B777">
        <v>0.2438798731554388</v>
      </c>
      <c r="C777">
        <v>3.7561201268445612</v>
      </c>
    </row>
    <row r="778" spans="1:3" x14ac:dyDescent="0.3">
      <c r="A778">
        <v>751</v>
      </c>
      <c r="B778">
        <v>0.92651553875583303</v>
      </c>
      <c r="C778">
        <v>2.073484461244167</v>
      </c>
    </row>
    <row r="779" spans="1:3" x14ac:dyDescent="0.3">
      <c r="A779">
        <v>752</v>
      </c>
      <c r="B779">
        <v>0.677412553372994</v>
      </c>
      <c r="C779">
        <v>-3.677412553372994</v>
      </c>
    </row>
    <row r="780" spans="1:3" x14ac:dyDescent="0.3">
      <c r="A780">
        <v>753</v>
      </c>
      <c r="B780">
        <v>0.6297376110754751</v>
      </c>
      <c r="C780">
        <v>0.3702623889245249</v>
      </c>
    </row>
    <row r="781" spans="1:3" x14ac:dyDescent="0.3">
      <c r="A781">
        <v>754</v>
      </c>
      <c r="B781">
        <v>5.3788037587472637E-2</v>
      </c>
      <c r="C781">
        <v>0.94621196241252736</v>
      </c>
    </row>
    <row r="782" spans="1:3" x14ac:dyDescent="0.3">
      <c r="A782">
        <v>755</v>
      </c>
      <c r="B782">
        <v>-1.2705549122485262</v>
      </c>
      <c r="C782">
        <v>-0.72944508775147376</v>
      </c>
    </row>
    <row r="783" spans="1:3" x14ac:dyDescent="0.3">
      <c r="A783">
        <v>756</v>
      </c>
      <c r="B783">
        <v>0.51135620123754766</v>
      </c>
      <c r="C783">
        <v>0.48864379876245234</v>
      </c>
    </row>
    <row r="784" spans="1:3" x14ac:dyDescent="0.3">
      <c r="A784">
        <v>757</v>
      </c>
      <c r="B784">
        <v>7.0515422518377946E-3</v>
      </c>
      <c r="C784">
        <v>0.99294845774816221</v>
      </c>
    </row>
    <row r="785" spans="1:3" x14ac:dyDescent="0.3">
      <c r="A785">
        <v>758</v>
      </c>
      <c r="B785">
        <v>-0.76611426047113618</v>
      </c>
      <c r="C785">
        <v>-0.23388573952886382</v>
      </c>
    </row>
    <row r="786" spans="1:3" x14ac:dyDescent="0.3">
      <c r="A786">
        <v>759</v>
      </c>
      <c r="B786">
        <v>8.2947528918460023E-2</v>
      </c>
      <c r="C786">
        <v>0.91705247108153998</v>
      </c>
    </row>
    <row r="787" spans="1:3" x14ac:dyDescent="0.3">
      <c r="A787">
        <v>760</v>
      </c>
      <c r="B787">
        <v>-0.20800993073408192</v>
      </c>
      <c r="C787">
        <v>-1.7919900692659181</v>
      </c>
    </row>
    <row r="788" spans="1:3" x14ac:dyDescent="0.3">
      <c r="A788">
        <v>761</v>
      </c>
      <c r="B788">
        <v>0.68950155408266367</v>
      </c>
      <c r="C788">
        <v>1.3104984459173363</v>
      </c>
    </row>
    <row r="789" spans="1:3" x14ac:dyDescent="0.3">
      <c r="A789">
        <v>762</v>
      </c>
      <c r="B789">
        <v>1.1734273739484196</v>
      </c>
      <c r="C789">
        <v>1.8265726260515804</v>
      </c>
    </row>
    <row r="790" spans="1:3" x14ac:dyDescent="0.3">
      <c r="A790">
        <v>763</v>
      </c>
      <c r="B790">
        <v>0.14185576698891467</v>
      </c>
      <c r="C790">
        <v>-1.1418557669889147</v>
      </c>
    </row>
    <row r="791" spans="1:3" x14ac:dyDescent="0.3">
      <c r="A791">
        <v>764</v>
      </c>
      <c r="B791">
        <v>1.9714124075596389</v>
      </c>
      <c r="C791">
        <v>-2.9714124075596389</v>
      </c>
    </row>
    <row r="792" spans="1:3" x14ac:dyDescent="0.3">
      <c r="A792">
        <v>765</v>
      </c>
      <c r="B792">
        <v>0.4146091988816627</v>
      </c>
      <c r="C792">
        <v>0.5853908011183373</v>
      </c>
    </row>
    <row r="793" spans="1:3" x14ac:dyDescent="0.3">
      <c r="A793">
        <v>766</v>
      </c>
      <c r="B793">
        <v>0.26883894051812884</v>
      </c>
      <c r="C793">
        <v>4.7311610594818712</v>
      </c>
    </row>
    <row r="794" spans="1:3" x14ac:dyDescent="0.3">
      <c r="A794">
        <v>767</v>
      </c>
      <c r="B794">
        <v>0.46756204906076126</v>
      </c>
      <c r="C794">
        <v>0.53243795093923874</v>
      </c>
    </row>
    <row r="795" spans="1:3" x14ac:dyDescent="0.3">
      <c r="A795">
        <v>768</v>
      </c>
      <c r="B795">
        <v>0.44517284777655686</v>
      </c>
      <c r="C795">
        <v>4.5548271522234431</v>
      </c>
    </row>
    <row r="796" spans="1:3" x14ac:dyDescent="0.3">
      <c r="A796">
        <v>769</v>
      </c>
      <c r="B796">
        <v>1.4827528650326238</v>
      </c>
      <c r="C796">
        <v>-5.4827528650326238</v>
      </c>
    </row>
    <row r="797" spans="1:3" x14ac:dyDescent="0.3">
      <c r="A797">
        <v>770</v>
      </c>
      <c r="B797">
        <v>1.4691530064357554</v>
      </c>
      <c r="C797">
        <v>-3.4691530064357554</v>
      </c>
    </row>
    <row r="798" spans="1:3" x14ac:dyDescent="0.3">
      <c r="A798">
        <v>771</v>
      </c>
      <c r="B798">
        <v>0.71773560769287315</v>
      </c>
      <c r="C798">
        <v>0.28226439230712685</v>
      </c>
    </row>
    <row r="799" spans="1:3" x14ac:dyDescent="0.3">
      <c r="A799">
        <v>772</v>
      </c>
      <c r="B799">
        <v>-0.28770831603422442</v>
      </c>
      <c r="C799">
        <v>-0.71229168396577558</v>
      </c>
    </row>
    <row r="800" spans="1:3" x14ac:dyDescent="0.3">
      <c r="A800">
        <v>773</v>
      </c>
      <c r="B800">
        <v>-0.62574438299928792</v>
      </c>
      <c r="C800">
        <v>2.6257443829992879</v>
      </c>
    </row>
    <row r="801" spans="1:3" x14ac:dyDescent="0.3">
      <c r="A801">
        <v>774</v>
      </c>
      <c r="B801">
        <v>0.14865724551490622</v>
      </c>
      <c r="C801">
        <v>0.85134275448509378</v>
      </c>
    </row>
    <row r="802" spans="1:3" x14ac:dyDescent="0.3">
      <c r="A802">
        <v>775</v>
      </c>
      <c r="B802">
        <v>0.57892102176997762</v>
      </c>
      <c r="C802">
        <v>-1.5789210217699776</v>
      </c>
    </row>
    <row r="803" spans="1:3" x14ac:dyDescent="0.3">
      <c r="A803">
        <v>776</v>
      </c>
      <c r="B803">
        <v>-0.16909840988842451</v>
      </c>
      <c r="C803">
        <v>1.1690984098884245</v>
      </c>
    </row>
    <row r="804" spans="1:3" x14ac:dyDescent="0.3">
      <c r="A804">
        <v>777</v>
      </c>
      <c r="B804">
        <v>1.070776388678464</v>
      </c>
      <c r="C804">
        <v>-7.0776388678464031E-2</v>
      </c>
    </row>
    <row r="805" spans="1:3" x14ac:dyDescent="0.3">
      <c r="A805">
        <v>778</v>
      </c>
      <c r="B805">
        <v>0.15742691620159555</v>
      </c>
      <c r="C805">
        <v>-1.1574269162015955</v>
      </c>
    </row>
    <row r="806" spans="1:3" x14ac:dyDescent="0.3">
      <c r="A806">
        <v>779</v>
      </c>
      <c r="B806">
        <v>-1.8452252141605285E-3</v>
      </c>
      <c r="C806">
        <v>-0.99815477478583947</v>
      </c>
    </row>
    <row r="807" spans="1:3" x14ac:dyDescent="0.3">
      <c r="A807">
        <v>780</v>
      </c>
      <c r="B807">
        <v>0.43894778727571904</v>
      </c>
      <c r="C807">
        <v>1.561052212724281</v>
      </c>
    </row>
    <row r="808" spans="1:3" x14ac:dyDescent="0.3">
      <c r="A808">
        <v>781</v>
      </c>
      <c r="B808">
        <v>0.20065549754827661</v>
      </c>
      <c r="C808">
        <v>2.7993445024517234</v>
      </c>
    </row>
    <row r="809" spans="1:3" x14ac:dyDescent="0.3">
      <c r="A809">
        <v>782</v>
      </c>
      <c r="B809">
        <v>-6.5374543271134566E-2</v>
      </c>
      <c r="C809">
        <v>-2.9346254567288654</v>
      </c>
    </row>
    <row r="810" spans="1:3" x14ac:dyDescent="0.3">
      <c r="A810">
        <v>783</v>
      </c>
      <c r="B810">
        <v>0.70125500109301608</v>
      </c>
      <c r="C810">
        <v>-4.7012550010930161</v>
      </c>
    </row>
    <row r="811" spans="1:3" x14ac:dyDescent="0.3">
      <c r="A811">
        <v>784</v>
      </c>
      <c r="B811">
        <v>0.69075833671204467</v>
      </c>
      <c r="C811">
        <v>2.3092416632879553</v>
      </c>
    </row>
    <row r="812" spans="1:3" x14ac:dyDescent="0.3">
      <c r="A812">
        <v>785</v>
      </c>
      <c r="B812">
        <v>-0.24914735726406212</v>
      </c>
      <c r="C812">
        <v>1.2491473572640621</v>
      </c>
    </row>
    <row r="813" spans="1:3" x14ac:dyDescent="0.3">
      <c r="A813">
        <v>786</v>
      </c>
      <c r="B813">
        <v>1.2369133008393183</v>
      </c>
      <c r="C813">
        <v>0.76308669916068173</v>
      </c>
    </row>
    <row r="814" spans="1:3" x14ac:dyDescent="0.3">
      <c r="A814">
        <v>787</v>
      </c>
      <c r="B814">
        <v>2.4540814447960138</v>
      </c>
      <c r="C814">
        <v>1.5459185552039862</v>
      </c>
    </row>
    <row r="815" spans="1:3" x14ac:dyDescent="0.3">
      <c r="A815">
        <v>788</v>
      </c>
      <c r="B815">
        <v>-0.12971469304077266</v>
      </c>
      <c r="C815">
        <v>1.1297146930407727</v>
      </c>
    </row>
    <row r="816" spans="1:3" x14ac:dyDescent="0.3">
      <c r="A816">
        <v>789</v>
      </c>
      <c r="B816">
        <v>0.60642155299274592</v>
      </c>
      <c r="C816">
        <v>0.39357844700725408</v>
      </c>
    </row>
    <row r="817" spans="1:3" x14ac:dyDescent="0.3">
      <c r="A817">
        <v>790</v>
      </c>
      <c r="B817">
        <v>-0.28139875851813967</v>
      </c>
      <c r="C817">
        <v>1.2813987585181397</v>
      </c>
    </row>
    <row r="818" spans="1:3" x14ac:dyDescent="0.3">
      <c r="A818">
        <v>791</v>
      </c>
      <c r="B818">
        <v>1.1547328072646961</v>
      </c>
      <c r="C818">
        <v>3.8452671927353039</v>
      </c>
    </row>
    <row r="819" spans="1:3" x14ac:dyDescent="0.3">
      <c r="A819">
        <v>792</v>
      </c>
      <c r="B819">
        <v>0.59928114825663537</v>
      </c>
      <c r="C819">
        <v>-2.5992811482566354</v>
      </c>
    </row>
    <row r="820" spans="1:3" x14ac:dyDescent="0.3">
      <c r="A820">
        <v>793</v>
      </c>
      <c r="B820">
        <v>0.75908875287190725</v>
      </c>
      <c r="C820">
        <v>1.2409112471280928</v>
      </c>
    </row>
    <row r="821" spans="1:3" x14ac:dyDescent="0.3">
      <c r="A821">
        <v>794</v>
      </c>
      <c r="B821">
        <v>0.27652671334151879</v>
      </c>
      <c r="C821">
        <v>2.7234732866584812</v>
      </c>
    </row>
    <row r="822" spans="1:3" x14ac:dyDescent="0.3">
      <c r="A822">
        <v>795</v>
      </c>
      <c r="B822">
        <v>0.69023507647010529</v>
      </c>
      <c r="C822">
        <v>-4.6902350764701053</v>
      </c>
    </row>
    <row r="823" spans="1:3" x14ac:dyDescent="0.3">
      <c r="A823">
        <v>796</v>
      </c>
      <c r="B823">
        <v>0.24871834331268339</v>
      </c>
      <c r="C823">
        <v>2.7512816566873166</v>
      </c>
    </row>
    <row r="824" spans="1:3" x14ac:dyDescent="0.3">
      <c r="A824">
        <v>797</v>
      </c>
      <c r="B824">
        <v>0.95668407190163673</v>
      </c>
      <c r="C824">
        <v>3.0433159280983633</v>
      </c>
    </row>
    <row r="825" spans="1:3" x14ac:dyDescent="0.3">
      <c r="A825">
        <v>798</v>
      </c>
      <c r="B825">
        <v>0.98490014753896782</v>
      </c>
      <c r="C825">
        <v>1.0150998524610322</v>
      </c>
    </row>
    <row r="826" spans="1:3" x14ac:dyDescent="0.3">
      <c r="A826">
        <v>799</v>
      </c>
      <c r="B826">
        <v>0.37658781113929507</v>
      </c>
      <c r="C826">
        <v>0.62341218886070493</v>
      </c>
    </row>
    <row r="827" spans="1:3" x14ac:dyDescent="0.3">
      <c r="A827">
        <v>800</v>
      </c>
      <c r="B827">
        <v>-0.30312037647590939</v>
      </c>
      <c r="C827">
        <v>-0.69687962352409061</v>
      </c>
    </row>
    <row r="828" spans="1:3" x14ac:dyDescent="0.3">
      <c r="A828">
        <v>801</v>
      </c>
      <c r="B828">
        <v>-0.76465941011039984</v>
      </c>
      <c r="C828">
        <v>-0.23534058988960016</v>
      </c>
    </row>
    <row r="829" spans="1:3" x14ac:dyDescent="0.3">
      <c r="A829">
        <v>802</v>
      </c>
      <c r="B829">
        <v>-0.84655722631046837</v>
      </c>
      <c r="C829">
        <v>-3.1534427736895316</v>
      </c>
    </row>
    <row r="830" spans="1:3" x14ac:dyDescent="0.3">
      <c r="A830">
        <v>803</v>
      </c>
      <c r="B830">
        <v>0.19535949895488969</v>
      </c>
      <c r="C830">
        <v>-3.1953594989548897</v>
      </c>
    </row>
    <row r="831" spans="1:3" x14ac:dyDescent="0.3">
      <c r="A831">
        <v>804</v>
      </c>
      <c r="B831">
        <v>-0.38248310636627592</v>
      </c>
      <c r="C831">
        <v>1.3824831063662759</v>
      </c>
    </row>
    <row r="832" spans="1:3" x14ac:dyDescent="0.3">
      <c r="A832">
        <v>805</v>
      </c>
      <c r="B832">
        <v>1.826951042025788</v>
      </c>
      <c r="C832">
        <v>-0.82695104202578795</v>
      </c>
    </row>
    <row r="833" spans="1:3" x14ac:dyDescent="0.3">
      <c r="A833">
        <v>806</v>
      </c>
      <c r="B833">
        <v>-8.1797361065934826E-2</v>
      </c>
      <c r="C833">
        <v>6.0817973610659344</v>
      </c>
    </row>
    <row r="834" spans="1:3" x14ac:dyDescent="0.3">
      <c r="A834">
        <v>807</v>
      </c>
      <c r="B834">
        <v>1.0306090427048571</v>
      </c>
      <c r="C834">
        <v>-3.0609042704857092E-2</v>
      </c>
    </row>
    <row r="835" spans="1:3" x14ac:dyDescent="0.3">
      <c r="A835">
        <v>808</v>
      </c>
      <c r="B835">
        <v>0.38569485522632307</v>
      </c>
      <c r="C835">
        <v>0.61430514477367693</v>
      </c>
    </row>
    <row r="836" spans="1:3" x14ac:dyDescent="0.3">
      <c r="A836">
        <v>809</v>
      </c>
      <c r="B836">
        <v>-0.16282768849680451</v>
      </c>
      <c r="C836">
        <v>-0.83717231150319549</v>
      </c>
    </row>
    <row r="837" spans="1:3" x14ac:dyDescent="0.3">
      <c r="A837">
        <v>810</v>
      </c>
      <c r="B837">
        <v>6.1641409811688863E-2</v>
      </c>
      <c r="C837">
        <v>-1.0616414098116889</v>
      </c>
    </row>
    <row r="838" spans="1:3" x14ac:dyDescent="0.3">
      <c r="A838">
        <v>811</v>
      </c>
      <c r="B838">
        <v>-1.2835629532103305</v>
      </c>
      <c r="C838">
        <v>-1.7164370467896695</v>
      </c>
    </row>
    <row r="839" spans="1:3" x14ac:dyDescent="0.3">
      <c r="A839">
        <v>812</v>
      </c>
      <c r="B839">
        <v>-0.29446017506167932</v>
      </c>
      <c r="C839">
        <v>-3.7055398249383207</v>
      </c>
    </row>
    <row r="840" spans="1:3" x14ac:dyDescent="0.3">
      <c r="A840">
        <v>813</v>
      </c>
      <c r="B840">
        <v>0.15809771747133539</v>
      </c>
      <c r="C840">
        <v>3.8419022825286646</v>
      </c>
    </row>
    <row r="841" spans="1:3" x14ac:dyDescent="0.3">
      <c r="A841">
        <v>814</v>
      </c>
      <c r="B841">
        <v>0.10375227400914566</v>
      </c>
      <c r="C841">
        <v>0.89624772599085434</v>
      </c>
    </row>
    <row r="842" spans="1:3" x14ac:dyDescent="0.3">
      <c r="A842">
        <v>815</v>
      </c>
      <c r="B842">
        <v>0.97071529088068731</v>
      </c>
      <c r="C842">
        <v>-1.9707152908806873</v>
      </c>
    </row>
    <row r="843" spans="1:3" x14ac:dyDescent="0.3">
      <c r="A843">
        <v>816</v>
      </c>
      <c r="B843">
        <v>0.7670553822865176</v>
      </c>
      <c r="C843">
        <v>2.2329446177134824</v>
      </c>
    </row>
    <row r="844" spans="1:3" x14ac:dyDescent="0.3">
      <c r="A844">
        <v>817</v>
      </c>
      <c r="B844">
        <v>0.71990833901558648</v>
      </c>
      <c r="C844">
        <v>0.28009166098441352</v>
      </c>
    </row>
    <row r="845" spans="1:3" x14ac:dyDescent="0.3">
      <c r="A845">
        <v>818</v>
      </c>
      <c r="B845">
        <v>-0.32073059967981843</v>
      </c>
      <c r="C845">
        <v>1.3207305996798184</v>
      </c>
    </row>
    <row r="846" spans="1:3" x14ac:dyDescent="0.3">
      <c r="A846">
        <v>819</v>
      </c>
      <c r="B846">
        <v>0.69234335232500799</v>
      </c>
      <c r="C846">
        <v>2.307656647674992</v>
      </c>
    </row>
    <row r="847" spans="1:3" x14ac:dyDescent="0.3">
      <c r="A847">
        <v>820</v>
      </c>
      <c r="B847">
        <v>-9.3599533528411438E-2</v>
      </c>
      <c r="C847">
        <v>-3.9064004664715886</v>
      </c>
    </row>
    <row r="848" spans="1:3" x14ac:dyDescent="0.3">
      <c r="A848">
        <v>821</v>
      </c>
      <c r="B848">
        <v>0.95085267722702271</v>
      </c>
      <c r="C848">
        <v>1.0491473227729773</v>
      </c>
    </row>
    <row r="849" spans="1:3" x14ac:dyDescent="0.3">
      <c r="A849">
        <v>822</v>
      </c>
      <c r="B849">
        <v>0.23785408294917021</v>
      </c>
      <c r="C849">
        <v>-1.2378540829491702</v>
      </c>
    </row>
    <row r="850" spans="1:3" x14ac:dyDescent="0.3">
      <c r="A850">
        <v>823</v>
      </c>
      <c r="B850">
        <v>-1.4092766737297699</v>
      </c>
      <c r="C850">
        <v>2.4092766737297699</v>
      </c>
    </row>
    <row r="851" spans="1:3" x14ac:dyDescent="0.3">
      <c r="A851">
        <v>824</v>
      </c>
      <c r="B851">
        <v>0.47518641663319761</v>
      </c>
      <c r="C851">
        <v>4.524813583366802</v>
      </c>
    </row>
    <row r="852" spans="1:3" x14ac:dyDescent="0.3">
      <c r="A852">
        <v>825</v>
      </c>
      <c r="B852">
        <v>-0.98309760150937242</v>
      </c>
      <c r="C852">
        <v>-2.0169023984906276</v>
      </c>
    </row>
    <row r="853" spans="1:3" x14ac:dyDescent="0.3">
      <c r="A853">
        <v>826</v>
      </c>
      <c r="B853">
        <v>-1.0661608631895665</v>
      </c>
      <c r="C853">
        <v>-1.9338391368104335</v>
      </c>
    </row>
    <row r="854" spans="1:3" x14ac:dyDescent="0.3">
      <c r="A854">
        <v>827</v>
      </c>
      <c r="B854">
        <v>-0.40525311101627137</v>
      </c>
      <c r="C854">
        <v>1.4052531110162714</v>
      </c>
    </row>
    <row r="855" spans="1:3" x14ac:dyDescent="0.3">
      <c r="A855">
        <v>828</v>
      </c>
      <c r="B855">
        <v>0.64015197353775166</v>
      </c>
      <c r="C855">
        <v>2.3598480264622483</v>
      </c>
    </row>
    <row r="856" spans="1:3" x14ac:dyDescent="0.3">
      <c r="A856">
        <v>829</v>
      </c>
      <c r="B856">
        <v>0.95492209969021458</v>
      </c>
      <c r="C856">
        <v>-1.9549220996902146</v>
      </c>
    </row>
    <row r="857" spans="1:3" x14ac:dyDescent="0.3">
      <c r="A857">
        <v>830</v>
      </c>
      <c r="B857">
        <v>-0.31466251148213331</v>
      </c>
      <c r="C857">
        <v>-4.6853374885178667</v>
      </c>
    </row>
    <row r="858" spans="1:3" x14ac:dyDescent="0.3">
      <c r="A858">
        <v>831</v>
      </c>
      <c r="B858">
        <v>0.52092089341855452</v>
      </c>
      <c r="C858">
        <v>-4.5209208934185545</v>
      </c>
    </row>
    <row r="859" spans="1:3" x14ac:dyDescent="0.3">
      <c r="A859">
        <v>832</v>
      </c>
      <c r="B859">
        <v>0.27412840569359798</v>
      </c>
      <c r="C859">
        <v>-2.274128405693598</v>
      </c>
    </row>
    <row r="860" spans="1:3" x14ac:dyDescent="0.3">
      <c r="A860">
        <v>833</v>
      </c>
      <c r="B860">
        <v>1.3482884109444537E-2</v>
      </c>
      <c r="C860">
        <v>2.9865171158905555</v>
      </c>
    </row>
    <row r="861" spans="1:3" x14ac:dyDescent="0.3">
      <c r="A861">
        <v>834</v>
      </c>
      <c r="B861">
        <v>0.19681447807751828</v>
      </c>
      <c r="C861">
        <v>-2.1968144780775183</v>
      </c>
    </row>
    <row r="862" spans="1:3" x14ac:dyDescent="0.3">
      <c r="A862">
        <v>835</v>
      </c>
      <c r="B862">
        <v>0.45660661559175786</v>
      </c>
      <c r="C862">
        <v>5.5433933844082421</v>
      </c>
    </row>
    <row r="863" spans="1:3" x14ac:dyDescent="0.3">
      <c r="A863">
        <v>836</v>
      </c>
      <c r="B863">
        <v>-0.42488374146601959</v>
      </c>
      <c r="C863">
        <v>1.4248837414660196</v>
      </c>
    </row>
    <row r="864" spans="1:3" x14ac:dyDescent="0.3">
      <c r="A864">
        <v>837</v>
      </c>
      <c r="B864">
        <v>-0.53939887244758289</v>
      </c>
      <c r="C864">
        <v>1.5393988724475829</v>
      </c>
    </row>
    <row r="865" spans="1:3" x14ac:dyDescent="0.3">
      <c r="A865">
        <v>838</v>
      </c>
      <c r="B865">
        <v>-0.83183978635130273</v>
      </c>
      <c r="C865">
        <v>-2.1681602136486973</v>
      </c>
    </row>
    <row r="866" spans="1:3" x14ac:dyDescent="0.3">
      <c r="A866">
        <v>839</v>
      </c>
      <c r="B866">
        <v>-0.14335329370008587</v>
      </c>
      <c r="C866">
        <v>-0.85664670629991413</v>
      </c>
    </row>
    <row r="867" spans="1:3" x14ac:dyDescent="0.3">
      <c r="A867">
        <v>840</v>
      </c>
      <c r="B867">
        <v>-3.668562019661481E-2</v>
      </c>
      <c r="C867">
        <v>1.0366856201966148</v>
      </c>
    </row>
    <row r="868" spans="1:3" x14ac:dyDescent="0.3">
      <c r="A868">
        <v>841</v>
      </c>
      <c r="B868">
        <v>1.4673622031964211</v>
      </c>
      <c r="C868">
        <v>-2.4673622031964211</v>
      </c>
    </row>
    <row r="869" spans="1:3" x14ac:dyDescent="0.3">
      <c r="A869">
        <v>842</v>
      </c>
      <c r="B869">
        <v>1.3710716263062834</v>
      </c>
      <c r="C869">
        <v>1.6289283736937166</v>
      </c>
    </row>
    <row r="870" spans="1:3" x14ac:dyDescent="0.3">
      <c r="A870">
        <v>843</v>
      </c>
      <c r="B870">
        <v>-1.7858478576805483</v>
      </c>
      <c r="C870">
        <v>5.7858478576805483</v>
      </c>
    </row>
    <row r="871" spans="1:3" x14ac:dyDescent="0.3">
      <c r="A871">
        <v>844</v>
      </c>
      <c r="B871">
        <v>-0.19198720188782969</v>
      </c>
      <c r="C871">
        <v>-0.80801279811217031</v>
      </c>
    </row>
    <row r="872" spans="1:3" x14ac:dyDescent="0.3">
      <c r="A872">
        <v>845</v>
      </c>
      <c r="B872">
        <v>1.5176668507095434</v>
      </c>
      <c r="C872">
        <v>3.4823331492904566</v>
      </c>
    </row>
    <row r="873" spans="1:3" x14ac:dyDescent="0.3">
      <c r="A873">
        <v>846</v>
      </c>
      <c r="B873">
        <v>0.25306443224359887</v>
      </c>
      <c r="C873">
        <v>-3.2530644322435989</v>
      </c>
    </row>
    <row r="874" spans="1:3" x14ac:dyDescent="0.3">
      <c r="A874">
        <v>847</v>
      </c>
      <c r="B874">
        <v>1.0192325492996011</v>
      </c>
      <c r="C874">
        <v>1.9807674507003989</v>
      </c>
    </row>
    <row r="875" spans="1:3" x14ac:dyDescent="0.3">
      <c r="A875">
        <v>848</v>
      </c>
      <c r="B875">
        <v>-5.0375157921249247E-2</v>
      </c>
      <c r="C875">
        <v>-0.94962484207875075</v>
      </c>
    </row>
    <row r="876" spans="1:3" x14ac:dyDescent="0.3">
      <c r="A876">
        <v>849</v>
      </c>
      <c r="B876">
        <v>0.5768852219969447</v>
      </c>
      <c r="C876">
        <v>-2.5768852219969447</v>
      </c>
    </row>
    <row r="877" spans="1:3" x14ac:dyDescent="0.3">
      <c r="A877">
        <v>850</v>
      </c>
      <c r="B877">
        <v>0.13099256717920937</v>
      </c>
      <c r="C877">
        <v>0.86900743282079063</v>
      </c>
    </row>
    <row r="878" spans="1:3" x14ac:dyDescent="0.3">
      <c r="A878">
        <v>851</v>
      </c>
      <c r="B878">
        <v>0.40160222868481554</v>
      </c>
      <c r="C878">
        <v>-5.4016022286848155</v>
      </c>
    </row>
    <row r="879" spans="1:3" x14ac:dyDescent="0.3">
      <c r="A879">
        <v>852</v>
      </c>
      <c r="B879">
        <v>-1.133229106939821</v>
      </c>
      <c r="C879">
        <v>0.13322910693982104</v>
      </c>
    </row>
    <row r="880" spans="1:3" x14ac:dyDescent="0.3">
      <c r="A880">
        <v>853</v>
      </c>
      <c r="B880">
        <v>-8.3669629896434561E-2</v>
      </c>
      <c r="C880">
        <v>-0.91633037010356544</v>
      </c>
    </row>
    <row r="881" spans="1:3" x14ac:dyDescent="0.3">
      <c r="A881">
        <v>854</v>
      </c>
      <c r="B881">
        <v>0.22621107371876015</v>
      </c>
      <c r="C881">
        <v>-1.2262110737187601</v>
      </c>
    </row>
    <row r="882" spans="1:3" x14ac:dyDescent="0.3">
      <c r="A882">
        <v>855</v>
      </c>
      <c r="B882">
        <v>0.48411682922938004</v>
      </c>
      <c r="C882">
        <v>3.51588317077062</v>
      </c>
    </row>
    <row r="883" spans="1:3" x14ac:dyDescent="0.3">
      <c r="A883">
        <v>856</v>
      </c>
      <c r="B883">
        <v>-3.8003306800456382E-2</v>
      </c>
      <c r="C883">
        <v>-0.96199669319954362</v>
      </c>
    </row>
    <row r="884" spans="1:3" x14ac:dyDescent="0.3">
      <c r="A884">
        <v>857</v>
      </c>
      <c r="B884">
        <v>-0.22510630312823166</v>
      </c>
      <c r="C884">
        <v>-1.7748936968717683</v>
      </c>
    </row>
    <row r="885" spans="1:3" x14ac:dyDescent="0.3">
      <c r="A885">
        <v>858</v>
      </c>
      <c r="B885">
        <v>-0.86480664164807663</v>
      </c>
      <c r="C885">
        <v>4.8648066416480766</v>
      </c>
    </row>
    <row r="886" spans="1:3" x14ac:dyDescent="0.3">
      <c r="A886">
        <v>859</v>
      </c>
      <c r="B886">
        <v>0.31839641123829576</v>
      </c>
      <c r="C886">
        <v>0.68160358876170424</v>
      </c>
    </row>
    <row r="887" spans="1:3" x14ac:dyDescent="0.3">
      <c r="A887">
        <v>860</v>
      </c>
      <c r="B887">
        <v>-0.65334891985202725</v>
      </c>
      <c r="C887">
        <v>-0.34665108014797275</v>
      </c>
    </row>
    <row r="888" spans="1:3" x14ac:dyDescent="0.3">
      <c r="A888">
        <v>861</v>
      </c>
      <c r="B888">
        <v>-0.42047166780152923</v>
      </c>
      <c r="C888">
        <v>-3.5795283321984708</v>
      </c>
    </row>
    <row r="889" spans="1:3" x14ac:dyDescent="0.3">
      <c r="A889">
        <v>862</v>
      </c>
      <c r="B889">
        <v>-0.87541008295919553</v>
      </c>
      <c r="C889">
        <v>1.8754100829591955</v>
      </c>
    </row>
    <row r="890" spans="1:3" x14ac:dyDescent="0.3">
      <c r="A890">
        <v>863</v>
      </c>
      <c r="B890">
        <v>1.6822562995324093</v>
      </c>
      <c r="C890">
        <v>-2.6822562995324093</v>
      </c>
    </row>
    <row r="891" spans="1:3" x14ac:dyDescent="0.3">
      <c r="A891">
        <v>864</v>
      </c>
      <c r="B891">
        <v>-2.9570412830563164E-2</v>
      </c>
      <c r="C891">
        <v>-0.97042958716943684</v>
      </c>
    </row>
    <row r="892" spans="1:3" x14ac:dyDescent="0.3">
      <c r="A892">
        <v>865</v>
      </c>
      <c r="B892">
        <v>1.9500312404327957</v>
      </c>
      <c r="C892">
        <v>1.0499687595672043</v>
      </c>
    </row>
    <row r="893" spans="1:3" x14ac:dyDescent="0.3">
      <c r="A893">
        <v>866</v>
      </c>
      <c r="B893">
        <v>-0.3090418174236147</v>
      </c>
      <c r="C893">
        <v>-1.6909581825763853</v>
      </c>
    </row>
    <row r="894" spans="1:3" x14ac:dyDescent="0.3">
      <c r="A894">
        <v>867</v>
      </c>
      <c r="B894">
        <v>1.7199979914966592</v>
      </c>
      <c r="C894">
        <v>2.2800020085033408</v>
      </c>
    </row>
    <row r="895" spans="1:3" x14ac:dyDescent="0.3">
      <c r="A895">
        <v>868</v>
      </c>
      <c r="B895">
        <v>-0.50043318168869577</v>
      </c>
      <c r="C895">
        <v>2.5004331816886958</v>
      </c>
    </row>
    <row r="896" spans="1:3" x14ac:dyDescent="0.3">
      <c r="A896">
        <v>869</v>
      </c>
      <c r="B896">
        <v>0.71092771976901936</v>
      </c>
      <c r="C896">
        <v>-3.7109277197690194</v>
      </c>
    </row>
    <row r="897" spans="1:3" x14ac:dyDescent="0.3">
      <c r="A897">
        <v>870</v>
      </c>
      <c r="B897">
        <v>-0.55696022548212243</v>
      </c>
      <c r="C897">
        <v>-4.443039774517878</v>
      </c>
    </row>
    <row r="898" spans="1:3" x14ac:dyDescent="0.3">
      <c r="A898">
        <v>871</v>
      </c>
      <c r="B898">
        <v>0.56092124027210355</v>
      </c>
      <c r="C898">
        <v>3.4390787597278965</v>
      </c>
    </row>
    <row r="899" spans="1:3" x14ac:dyDescent="0.3">
      <c r="A899">
        <v>872</v>
      </c>
      <c r="B899">
        <v>-1.239315225192847</v>
      </c>
      <c r="C899">
        <v>3.239315225192847</v>
      </c>
    </row>
    <row r="900" spans="1:3" x14ac:dyDescent="0.3">
      <c r="A900">
        <v>873</v>
      </c>
      <c r="B900">
        <v>0.73898492776829672</v>
      </c>
      <c r="C900">
        <v>0.26101507223170328</v>
      </c>
    </row>
    <row r="901" spans="1:3" x14ac:dyDescent="0.3">
      <c r="A901">
        <v>874</v>
      </c>
      <c r="B901">
        <v>-0.26326918709457603</v>
      </c>
      <c r="C901">
        <v>-2.736730812905424</v>
      </c>
    </row>
    <row r="902" spans="1:3" x14ac:dyDescent="0.3">
      <c r="A902">
        <v>875</v>
      </c>
      <c r="B902">
        <v>-1.255123336916518</v>
      </c>
      <c r="C902">
        <v>-1.744876663083482</v>
      </c>
    </row>
    <row r="903" spans="1:3" x14ac:dyDescent="0.3">
      <c r="A903">
        <v>876</v>
      </c>
      <c r="B903">
        <v>0.97161225342397906</v>
      </c>
      <c r="C903">
        <v>-1.9716122534239791</v>
      </c>
    </row>
    <row r="904" spans="1:3" x14ac:dyDescent="0.3">
      <c r="A904">
        <v>877</v>
      </c>
      <c r="B904">
        <v>-0.38987555284862374</v>
      </c>
      <c r="C904">
        <v>1.3898755528486237</v>
      </c>
    </row>
    <row r="905" spans="1:3" x14ac:dyDescent="0.3">
      <c r="A905">
        <v>878</v>
      </c>
      <c r="B905">
        <v>-0.14400360570482551</v>
      </c>
      <c r="C905">
        <v>1.1440036057048255</v>
      </c>
    </row>
    <row r="906" spans="1:3" x14ac:dyDescent="0.3">
      <c r="A906">
        <v>879</v>
      </c>
      <c r="B906">
        <v>1.4381249005586256</v>
      </c>
      <c r="C906">
        <v>-2.4381249005586256</v>
      </c>
    </row>
    <row r="907" spans="1:3" x14ac:dyDescent="0.3">
      <c r="A907">
        <v>880</v>
      </c>
      <c r="B907">
        <v>0.92475356654441088</v>
      </c>
      <c r="C907">
        <v>3.0752464334555891</v>
      </c>
    </row>
    <row r="908" spans="1:3" x14ac:dyDescent="0.3">
      <c r="A908">
        <v>881</v>
      </c>
      <c r="B908">
        <v>1.0100429162594304</v>
      </c>
      <c r="C908">
        <v>1.9899570837405696</v>
      </c>
    </row>
    <row r="909" spans="1:3" x14ac:dyDescent="0.3">
      <c r="A909">
        <v>882</v>
      </c>
      <c r="B909">
        <v>2.8367366058912324E-4</v>
      </c>
      <c r="C909">
        <v>0.99971632633941088</v>
      </c>
    </row>
    <row r="910" spans="1:3" x14ac:dyDescent="0.3">
      <c r="A910">
        <v>883</v>
      </c>
      <c r="B910">
        <v>1.4982137779602915</v>
      </c>
      <c r="C910">
        <v>-4.4982137779602915</v>
      </c>
    </row>
    <row r="911" spans="1:3" x14ac:dyDescent="0.3">
      <c r="A911">
        <v>884</v>
      </c>
      <c r="B911">
        <v>1.1905568598370682</v>
      </c>
      <c r="C911">
        <v>-0.19055685983706816</v>
      </c>
    </row>
    <row r="912" spans="1:3" x14ac:dyDescent="0.3">
      <c r="A912">
        <v>885</v>
      </c>
      <c r="B912">
        <v>-0.25123579945451713</v>
      </c>
      <c r="C912">
        <v>4.2512357994545171</v>
      </c>
    </row>
    <row r="913" spans="1:3" x14ac:dyDescent="0.3">
      <c r="A913">
        <v>886</v>
      </c>
      <c r="B913">
        <v>-0.29156105462630988</v>
      </c>
      <c r="C913">
        <v>-2.7084389453736901</v>
      </c>
    </row>
    <row r="914" spans="1:3" x14ac:dyDescent="0.3">
      <c r="A914">
        <v>887</v>
      </c>
      <c r="B914">
        <v>0.46993264484467767</v>
      </c>
      <c r="C914">
        <v>1.5300673551553223</v>
      </c>
    </row>
    <row r="915" spans="1:3" x14ac:dyDescent="0.3">
      <c r="A915">
        <v>888</v>
      </c>
      <c r="B915">
        <v>0.33751963057961154</v>
      </c>
      <c r="C915">
        <v>-2.3375196305796115</v>
      </c>
    </row>
    <row r="916" spans="1:3" x14ac:dyDescent="0.3">
      <c r="A916">
        <v>889</v>
      </c>
      <c r="B916">
        <v>-0.84400189655739144</v>
      </c>
      <c r="C916">
        <v>-2.1559981034426086</v>
      </c>
    </row>
    <row r="917" spans="1:3" x14ac:dyDescent="0.3">
      <c r="A917">
        <v>890</v>
      </c>
      <c r="B917">
        <v>1.666639147138866</v>
      </c>
      <c r="C917">
        <v>2.333360852861134</v>
      </c>
    </row>
    <row r="918" spans="1:3" x14ac:dyDescent="0.3">
      <c r="A918">
        <v>891</v>
      </c>
      <c r="B918">
        <v>0.49259082411224142</v>
      </c>
      <c r="C918">
        <v>3.5074091758877586</v>
      </c>
    </row>
    <row r="919" spans="1:3" x14ac:dyDescent="0.3">
      <c r="A919">
        <v>892</v>
      </c>
      <c r="B919">
        <v>-3.5155785622646096E-2</v>
      </c>
      <c r="C919">
        <v>1.0351557856226461</v>
      </c>
    </row>
    <row r="920" spans="1:3" x14ac:dyDescent="0.3">
      <c r="A920">
        <v>893</v>
      </c>
      <c r="B920">
        <v>0.34867528930749803</v>
      </c>
      <c r="C920">
        <v>0.65132471069250197</v>
      </c>
    </row>
    <row r="921" spans="1:3" x14ac:dyDescent="0.3">
      <c r="A921">
        <v>894</v>
      </c>
      <c r="B921">
        <v>-1.5408144722622481</v>
      </c>
      <c r="C921">
        <v>3.5408144722622481</v>
      </c>
    </row>
    <row r="922" spans="1:3" x14ac:dyDescent="0.3">
      <c r="A922">
        <v>895</v>
      </c>
      <c r="B922">
        <v>-0.64687990730329448</v>
      </c>
      <c r="C922">
        <v>1.6468799073032945</v>
      </c>
    </row>
    <row r="923" spans="1:3" x14ac:dyDescent="0.3">
      <c r="A923">
        <v>896</v>
      </c>
      <c r="B923">
        <v>0.39453085064880744</v>
      </c>
      <c r="C923">
        <v>0.60546914935119256</v>
      </c>
    </row>
    <row r="924" spans="1:3" x14ac:dyDescent="0.3">
      <c r="A924">
        <v>897</v>
      </c>
      <c r="B924">
        <v>0.81286791855106477</v>
      </c>
      <c r="C924">
        <v>1.1871320814489352</v>
      </c>
    </row>
    <row r="925" spans="1:3" x14ac:dyDescent="0.3">
      <c r="A925">
        <v>898</v>
      </c>
      <c r="B925">
        <v>1.05195342179131</v>
      </c>
      <c r="C925">
        <v>3.94804657820869</v>
      </c>
    </row>
    <row r="926" spans="1:3" x14ac:dyDescent="0.3">
      <c r="A926">
        <v>899</v>
      </c>
      <c r="B926">
        <v>0.69949302888159348</v>
      </c>
      <c r="C926">
        <v>1.3005069711184065</v>
      </c>
    </row>
    <row r="927" spans="1:3" x14ac:dyDescent="0.3">
      <c r="A927">
        <v>900</v>
      </c>
      <c r="B927">
        <v>0.80191631519644524</v>
      </c>
      <c r="C927">
        <v>-1.8019163151964452</v>
      </c>
    </row>
    <row r="928" spans="1:3" x14ac:dyDescent="0.3">
      <c r="A928">
        <v>901</v>
      </c>
      <c r="B928">
        <v>1.4710252752662547</v>
      </c>
      <c r="C928">
        <v>-0.47102527526625471</v>
      </c>
    </row>
    <row r="929" spans="1:3" x14ac:dyDescent="0.3">
      <c r="A929">
        <v>902</v>
      </c>
      <c r="B929">
        <v>0.50216721486179416</v>
      </c>
      <c r="C929">
        <v>-3.5021672148617942</v>
      </c>
    </row>
    <row r="930" spans="1:3" x14ac:dyDescent="0.3">
      <c r="A930">
        <v>903</v>
      </c>
      <c r="B930">
        <v>0.50837914269179807</v>
      </c>
      <c r="C930">
        <v>-2.5083791426917981</v>
      </c>
    </row>
    <row r="931" spans="1:3" x14ac:dyDescent="0.3">
      <c r="A931">
        <v>904</v>
      </c>
      <c r="B931">
        <v>7.6995020047929241E-2</v>
      </c>
      <c r="C931">
        <v>3.9230049799520708</v>
      </c>
    </row>
    <row r="932" spans="1:3" x14ac:dyDescent="0.3">
      <c r="A932">
        <v>905</v>
      </c>
      <c r="B932">
        <v>-0.76391783334753294</v>
      </c>
      <c r="C932">
        <v>-2.2360821666524671</v>
      </c>
    </row>
    <row r="933" spans="1:3" x14ac:dyDescent="0.3">
      <c r="A933">
        <v>906</v>
      </c>
      <c r="B933">
        <v>1.6172186060232736</v>
      </c>
      <c r="C933">
        <v>1.3827813939767264</v>
      </c>
    </row>
    <row r="934" spans="1:3" x14ac:dyDescent="0.3">
      <c r="A934">
        <v>907</v>
      </c>
      <c r="B934">
        <v>-1.2765985080748958</v>
      </c>
      <c r="C934">
        <v>2.2765985080748958</v>
      </c>
    </row>
    <row r="935" spans="1:3" x14ac:dyDescent="0.3">
      <c r="A935">
        <v>908</v>
      </c>
      <c r="B935">
        <v>1.7732448949598356</v>
      </c>
      <c r="C935">
        <v>0.22675510504016438</v>
      </c>
    </row>
    <row r="936" spans="1:3" x14ac:dyDescent="0.3">
      <c r="A936">
        <v>909</v>
      </c>
      <c r="B936">
        <v>-0.22823011612224242</v>
      </c>
      <c r="C936">
        <v>1.2282301161222424</v>
      </c>
    </row>
    <row r="937" spans="1:3" x14ac:dyDescent="0.3">
      <c r="A937">
        <v>910</v>
      </c>
      <c r="B937">
        <v>1.7201357990010808</v>
      </c>
      <c r="C937">
        <v>-4.7201357990010813</v>
      </c>
    </row>
    <row r="938" spans="1:3" x14ac:dyDescent="0.3">
      <c r="A938">
        <v>911</v>
      </c>
      <c r="B938">
        <v>0.22479266640563011</v>
      </c>
      <c r="C938">
        <v>0.77520733359436989</v>
      </c>
    </row>
    <row r="939" spans="1:3" x14ac:dyDescent="0.3">
      <c r="A939">
        <v>912</v>
      </c>
      <c r="B939">
        <v>1.749397213821934</v>
      </c>
      <c r="C939">
        <v>3.250602786178066</v>
      </c>
    </row>
    <row r="940" spans="1:3" x14ac:dyDescent="0.3">
      <c r="A940">
        <v>913</v>
      </c>
      <c r="B940">
        <v>0.41385298309212004</v>
      </c>
      <c r="C940">
        <v>-2.41385298309212</v>
      </c>
    </row>
    <row r="941" spans="1:3" x14ac:dyDescent="0.3">
      <c r="A941">
        <v>914</v>
      </c>
      <c r="B941">
        <v>-0.47578800683554379</v>
      </c>
      <c r="C941">
        <v>-2.5242119931644562</v>
      </c>
    </row>
    <row r="942" spans="1:3" x14ac:dyDescent="0.3">
      <c r="A942">
        <v>915</v>
      </c>
      <c r="B942">
        <v>1.9808828151966664</v>
      </c>
      <c r="C942">
        <v>-2.9808828151966664</v>
      </c>
    </row>
    <row r="943" spans="1:3" x14ac:dyDescent="0.3">
      <c r="A943">
        <v>916</v>
      </c>
      <c r="B943">
        <v>2.0112958795377889E-2</v>
      </c>
      <c r="C943">
        <v>0.97988704120462211</v>
      </c>
    </row>
    <row r="944" spans="1:3" x14ac:dyDescent="0.3">
      <c r="A944">
        <v>917</v>
      </c>
      <c r="B944">
        <v>-0.52360064085489899</v>
      </c>
      <c r="C944">
        <v>-1.476399359145101</v>
      </c>
    </row>
    <row r="945" spans="1:3" x14ac:dyDescent="0.3">
      <c r="A945">
        <v>918</v>
      </c>
      <c r="B945">
        <v>-0.49606745767243643</v>
      </c>
      <c r="C945">
        <v>3.4960674576724364</v>
      </c>
    </row>
    <row r="946" spans="1:3" x14ac:dyDescent="0.3">
      <c r="A946">
        <v>919</v>
      </c>
      <c r="B946">
        <v>0.37672561864371668</v>
      </c>
      <c r="C946">
        <v>0.62327438135628332</v>
      </c>
    </row>
    <row r="947" spans="1:3" x14ac:dyDescent="0.3">
      <c r="A947">
        <v>920</v>
      </c>
      <c r="B947">
        <v>-0.73806984254116736</v>
      </c>
      <c r="C947">
        <v>-4.2619301574588331</v>
      </c>
    </row>
    <row r="948" spans="1:3" x14ac:dyDescent="0.3">
      <c r="A948">
        <v>921</v>
      </c>
      <c r="B948">
        <v>-0.5129139513696237</v>
      </c>
      <c r="C948">
        <v>-0.4870860486303763</v>
      </c>
    </row>
    <row r="949" spans="1:3" x14ac:dyDescent="0.3">
      <c r="A949">
        <v>922</v>
      </c>
      <c r="B949">
        <v>0.12562892823567351</v>
      </c>
      <c r="C949">
        <v>-4.125628928235674</v>
      </c>
    </row>
    <row r="950" spans="1:3" x14ac:dyDescent="0.3">
      <c r="A950">
        <v>923</v>
      </c>
      <c r="B950">
        <v>-0.38877817578792939</v>
      </c>
      <c r="C950">
        <v>-0.61122182421207061</v>
      </c>
    </row>
    <row r="951" spans="1:3" x14ac:dyDescent="0.3">
      <c r="A951">
        <v>924</v>
      </c>
      <c r="B951">
        <v>1.1111783824565067</v>
      </c>
      <c r="C951">
        <v>-2.1111783824565067</v>
      </c>
    </row>
    <row r="952" spans="1:3" x14ac:dyDescent="0.3">
      <c r="A952">
        <v>925</v>
      </c>
      <c r="B952">
        <v>0.36446629050100565</v>
      </c>
      <c r="C952">
        <v>0.63553370949899435</v>
      </c>
    </row>
    <row r="953" spans="1:3" x14ac:dyDescent="0.3">
      <c r="A953">
        <v>926</v>
      </c>
      <c r="B953">
        <v>1.0317463551848456</v>
      </c>
      <c r="C953">
        <v>-3.0317463551848456</v>
      </c>
    </row>
    <row r="954" spans="1:3" x14ac:dyDescent="0.3">
      <c r="A954">
        <v>927</v>
      </c>
      <c r="B954">
        <v>0.75461384545080934</v>
      </c>
      <c r="C954">
        <v>3.2453861545491907</v>
      </c>
    </row>
    <row r="955" spans="1:3" x14ac:dyDescent="0.3">
      <c r="A955">
        <v>928</v>
      </c>
      <c r="B955">
        <v>0.83280644390082781</v>
      </c>
      <c r="C955">
        <v>-2.8328064439008278</v>
      </c>
    </row>
    <row r="956" spans="1:3" x14ac:dyDescent="0.3">
      <c r="A956">
        <v>929</v>
      </c>
      <c r="B956">
        <v>-0.41602934111197065</v>
      </c>
      <c r="C956">
        <v>-0.58397065888802935</v>
      </c>
    </row>
    <row r="957" spans="1:3" x14ac:dyDescent="0.3">
      <c r="A957">
        <v>930</v>
      </c>
      <c r="B957">
        <v>0.57729591988622841</v>
      </c>
      <c r="C957">
        <v>-3.5772959198862284</v>
      </c>
    </row>
    <row r="958" spans="1:3" x14ac:dyDescent="0.3">
      <c r="A958">
        <v>931</v>
      </c>
      <c r="B958">
        <v>0.73620380752264714</v>
      </c>
      <c r="C958">
        <v>0.26379619247735286</v>
      </c>
    </row>
    <row r="959" spans="1:3" x14ac:dyDescent="0.3">
      <c r="A959">
        <v>932</v>
      </c>
      <c r="B959">
        <v>-5.7070944053331463E-2</v>
      </c>
      <c r="C959">
        <v>-3.9429290559466685</v>
      </c>
    </row>
    <row r="960" spans="1:3" x14ac:dyDescent="0.3">
      <c r="A960">
        <v>933</v>
      </c>
      <c r="B960">
        <v>1.8494583116197107</v>
      </c>
      <c r="C960">
        <v>-2.8494583116197107</v>
      </c>
    </row>
    <row r="961" spans="1:3" x14ac:dyDescent="0.3">
      <c r="A961">
        <v>934</v>
      </c>
      <c r="B961">
        <v>-1.5797378948546785</v>
      </c>
      <c r="C961">
        <v>2.5797378948546785</v>
      </c>
    </row>
    <row r="962" spans="1:3" x14ac:dyDescent="0.3">
      <c r="A962">
        <v>935</v>
      </c>
      <c r="B962">
        <v>0.31595244622721763</v>
      </c>
      <c r="C962">
        <v>2.6840475537727824</v>
      </c>
    </row>
    <row r="963" spans="1:3" x14ac:dyDescent="0.3">
      <c r="A963">
        <v>936</v>
      </c>
      <c r="B963">
        <v>-0.72035267580347062</v>
      </c>
      <c r="C963">
        <v>-2.2796473241965294</v>
      </c>
    </row>
    <row r="964" spans="1:3" x14ac:dyDescent="0.3">
      <c r="A964">
        <v>937</v>
      </c>
      <c r="B964">
        <v>-0.76465941011039984</v>
      </c>
      <c r="C964">
        <v>-2.2353405898896002</v>
      </c>
    </row>
    <row r="965" spans="1:3" x14ac:dyDescent="0.3">
      <c r="A965">
        <v>938</v>
      </c>
      <c r="B965">
        <v>1.3226913424588322</v>
      </c>
      <c r="C965">
        <v>5.6773086575411682</v>
      </c>
    </row>
    <row r="966" spans="1:3" x14ac:dyDescent="0.3">
      <c r="A966">
        <v>939</v>
      </c>
      <c r="B966">
        <v>1.1296702351159174</v>
      </c>
      <c r="C966">
        <v>-2.1296702351159174</v>
      </c>
    </row>
    <row r="967" spans="1:3" x14ac:dyDescent="0.3">
      <c r="A967">
        <v>940</v>
      </c>
      <c r="B967">
        <v>-0.77063586444192511</v>
      </c>
      <c r="C967">
        <v>-0.22936413555807489</v>
      </c>
    </row>
    <row r="968" spans="1:3" x14ac:dyDescent="0.3">
      <c r="A968">
        <v>941</v>
      </c>
      <c r="B968">
        <v>-0.58124436752948627</v>
      </c>
      <c r="C968">
        <v>-1.4187556324705137</v>
      </c>
    </row>
    <row r="969" spans="1:3" x14ac:dyDescent="0.3">
      <c r="A969">
        <v>942</v>
      </c>
      <c r="B969">
        <v>-0.11684908649725312</v>
      </c>
      <c r="C969">
        <v>-0.88315091350274688</v>
      </c>
    </row>
    <row r="970" spans="1:3" x14ac:dyDescent="0.3">
      <c r="A970">
        <v>943</v>
      </c>
      <c r="B970">
        <v>-0.2967910630163102</v>
      </c>
      <c r="C970">
        <v>3.2967910630163102</v>
      </c>
    </row>
    <row r="971" spans="1:3" x14ac:dyDescent="0.3">
      <c r="A971">
        <v>944</v>
      </c>
      <c r="B971">
        <v>-0.17269698033637138</v>
      </c>
      <c r="C971">
        <v>-3.8273030196636286</v>
      </c>
    </row>
    <row r="972" spans="1:3" x14ac:dyDescent="0.3">
      <c r="A972">
        <v>945</v>
      </c>
      <c r="B972">
        <v>-8.7734663387584177E-4</v>
      </c>
      <c r="C972">
        <v>3.0008773466338758</v>
      </c>
    </row>
    <row r="973" spans="1:3" x14ac:dyDescent="0.3">
      <c r="A973">
        <v>946</v>
      </c>
      <c r="B973">
        <v>0.9159031202926764</v>
      </c>
      <c r="C973">
        <v>8.4096879707323602E-2</v>
      </c>
    </row>
    <row r="974" spans="1:3" x14ac:dyDescent="0.3">
      <c r="A974">
        <v>947</v>
      </c>
      <c r="B974">
        <v>6.6024914954445624E-2</v>
      </c>
      <c r="C974">
        <v>2.9339750850455544</v>
      </c>
    </row>
    <row r="975" spans="1:3" x14ac:dyDescent="0.3">
      <c r="A975">
        <v>948</v>
      </c>
      <c r="B975">
        <v>-0.17485956513430745</v>
      </c>
      <c r="C975">
        <v>4.174859565134307</v>
      </c>
    </row>
    <row r="976" spans="1:3" x14ac:dyDescent="0.3">
      <c r="A976">
        <v>949</v>
      </c>
      <c r="B976">
        <v>-0.51462986513653375</v>
      </c>
      <c r="C976">
        <v>-3.4853701348634663</v>
      </c>
    </row>
    <row r="977" spans="1:3" x14ac:dyDescent="0.3">
      <c r="A977">
        <v>950</v>
      </c>
      <c r="B977">
        <v>0.3475559246293205</v>
      </c>
      <c r="C977">
        <v>-4.3475559246293205</v>
      </c>
    </row>
    <row r="978" spans="1:3" x14ac:dyDescent="0.3">
      <c r="A978">
        <v>951</v>
      </c>
      <c r="B978">
        <v>0.37167893673477614</v>
      </c>
      <c r="C978">
        <v>1.6283210632652239</v>
      </c>
    </row>
    <row r="979" spans="1:3" x14ac:dyDescent="0.3">
      <c r="A979">
        <v>952</v>
      </c>
      <c r="B979">
        <v>0.13091308854917116</v>
      </c>
      <c r="C979">
        <v>2.8690869114508288</v>
      </c>
    </row>
    <row r="980" spans="1:3" x14ac:dyDescent="0.3">
      <c r="A980">
        <v>953</v>
      </c>
      <c r="B980">
        <v>1.0079639656065131</v>
      </c>
      <c r="C980">
        <v>-2.0079639656065131</v>
      </c>
    </row>
    <row r="981" spans="1:3" x14ac:dyDescent="0.3">
      <c r="A981">
        <v>954</v>
      </c>
      <c r="B981">
        <v>0.69940970331810792</v>
      </c>
      <c r="C981">
        <v>-1.6994097033181079</v>
      </c>
    </row>
    <row r="982" spans="1:3" x14ac:dyDescent="0.3">
      <c r="A982">
        <v>955</v>
      </c>
      <c r="B982">
        <v>0.66629975529502117</v>
      </c>
      <c r="C982">
        <v>3.3337002447049788</v>
      </c>
    </row>
    <row r="983" spans="1:3" x14ac:dyDescent="0.3">
      <c r="A983">
        <v>956</v>
      </c>
      <c r="B983">
        <v>0.83134432654387247</v>
      </c>
      <c r="C983">
        <v>2.1686556734561275</v>
      </c>
    </row>
    <row r="984" spans="1:3" x14ac:dyDescent="0.3">
      <c r="A984">
        <v>957</v>
      </c>
      <c r="B984">
        <v>0.50980078466090806</v>
      </c>
      <c r="C984">
        <v>-2.5098007846609081</v>
      </c>
    </row>
    <row r="985" spans="1:3" x14ac:dyDescent="0.3">
      <c r="A985">
        <v>958</v>
      </c>
      <c r="B985">
        <v>-0.27191887644528201</v>
      </c>
      <c r="C985">
        <v>-0.72808112355471799</v>
      </c>
    </row>
    <row r="986" spans="1:3" x14ac:dyDescent="0.3">
      <c r="A986">
        <v>959</v>
      </c>
      <c r="B986">
        <v>0.3750564558520888</v>
      </c>
      <c r="C986">
        <v>0.6249435441479112</v>
      </c>
    </row>
    <row r="987" spans="1:3" x14ac:dyDescent="0.3">
      <c r="A987">
        <v>960</v>
      </c>
      <c r="B987">
        <v>-0.1570650222483656</v>
      </c>
      <c r="C987">
        <v>-1.8429349777516344</v>
      </c>
    </row>
    <row r="988" spans="1:3" x14ac:dyDescent="0.3">
      <c r="A988">
        <v>961</v>
      </c>
      <c r="B988">
        <v>0.66629975529502117</v>
      </c>
      <c r="C988">
        <v>4.3337002447049784</v>
      </c>
    </row>
    <row r="989" spans="1:3" x14ac:dyDescent="0.3">
      <c r="A989">
        <v>962</v>
      </c>
      <c r="B989">
        <v>0.84627814182198735</v>
      </c>
      <c r="C989">
        <v>-2.8462781418219874</v>
      </c>
    </row>
    <row r="990" spans="1:3" x14ac:dyDescent="0.3">
      <c r="A990">
        <v>963</v>
      </c>
      <c r="B990">
        <v>-0.46853454126576422</v>
      </c>
      <c r="C990">
        <v>-1.5314654587342358</v>
      </c>
    </row>
    <row r="991" spans="1:3" x14ac:dyDescent="0.3">
      <c r="A991">
        <v>964</v>
      </c>
      <c r="B991">
        <v>0.45438167154251197</v>
      </c>
      <c r="C991">
        <v>-3.454381671542512</v>
      </c>
    </row>
    <row r="992" spans="1:3" x14ac:dyDescent="0.3">
      <c r="A992">
        <v>965</v>
      </c>
      <c r="B992">
        <v>-0.25573064734501028</v>
      </c>
      <c r="C992">
        <v>-0.74426935265498972</v>
      </c>
    </row>
    <row r="993" spans="1:3" x14ac:dyDescent="0.3">
      <c r="A993">
        <v>966</v>
      </c>
      <c r="B993">
        <v>-0.62166823179638264</v>
      </c>
      <c r="C993">
        <v>-0.37833176820361736</v>
      </c>
    </row>
    <row r="994" spans="1:3" x14ac:dyDescent="0.3">
      <c r="A994">
        <v>967</v>
      </c>
      <c r="B994">
        <v>-0.20037111938843699</v>
      </c>
      <c r="C994">
        <v>-1.799628880611563</v>
      </c>
    </row>
    <row r="995" spans="1:3" x14ac:dyDescent="0.3">
      <c r="A995">
        <v>968</v>
      </c>
      <c r="B995">
        <v>1.3600565211978277</v>
      </c>
      <c r="C995">
        <v>0.63994347880217228</v>
      </c>
    </row>
    <row r="996" spans="1:3" x14ac:dyDescent="0.3">
      <c r="A996">
        <v>969</v>
      </c>
      <c r="B996">
        <v>0.69769378955119787</v>
      </c>
      <c r="C996">
        <v>2.3023062104488021</v>
      </c>
    </row>
    <row r="997" spans="1:3" x14ac:dyDescent="0.3">
      <c r="A997">
        <v>970</v>
      </c>
      <c r="B997">
        <v>-0.62178117819187673</v>
      </c>
      <c r="C997">
        <v>-0.37821882180812327</v>
      </c>
    </row>
    <row r="998" spans="1:3" x14ac:dyDescent="0.3">
      <c r="A998">
        <v>971</v>
      </c>
      <c r="B998">
        <v>-0.16742842432732985</v>
      </c>
      <c r="C998">
        <v>1.1674284243273299</v>
      </c>
    </row>
    <row r="999" spans="1:3" x14ac:dyDescent="0.3">
      <c r="A999">
        <v>972</v>
      </c>
      <c r="B999">
        <v>1.1561186636850675</v>
      </c>
      <c r="C999">
        <v>4.8438813363149329</v>
      </c>
    </row>
    <row r="1000" spans="1:3" x14ac:dyDescent="0.3">
      <c r="A1000">
        <v>973</v>
      </c>
      <c r="B1000">
        <v>-0.27363479021219206</v>
      </c>
      <c r="C1000">
        <v>-0.72636520978780794</v>
      </c>
    </row>
    <row r="1001" spans="1:3" x14ac:dyDescent="0.3">
      <c r="A1001">
        <v>974</v>
      </c>
      <c r="B1001">
        <v>-1.5728745273951077</v>
      </c>
      <c r="C1001">
        <v>-1.4271254726048923</v>
      </c>
    </row>
    <row r="1002" spans="1:3" x14ac:dyDescent="0.3">
      <c r="A1002">
        <v>975</v>
      </c>
      <c r="B1002">
        <v>-6.6273481368389842E-2</v>
      </c>
      <c r="C1002">
        <v>-0.93372651863161016</v>
      </c>
    </row>
    <row r="1003" spans="1:3" x14ac:dyDescent="0.3">
      <c r="A1003">
        <v>976</v>
      </c>
      <c r="B1003">
        <v>0.62091574155688933</v>
      </c>
      <c r="C1003">
        <v>-1.6209157415568893</v>
      </c>
    </row>
    <row r="1004" spans="1:3" x14ac:dyDescent="0.3">
      <c r="A1004">
        <v>977</v>
      </c>
      <c r="B1004">
        <v>1.5279910605419769</v>
      </c>
      <c r="C1004">
        <v>-0.52799106054197686</v>
      </c>
    </row>
    <row r="1005" spans="1:3" x14ac:dyDescent="0.3">
      <c r="A1005">
        <v>978</v>
      </c>
      <c r="B1005">
        <v>0.44405094926595989</v>
      </c>
      <c r="C1005">
        <v>-2.4440509492659599</v>
      </c>
    </row>
    <row r="1006" spans="1:3" x14ac:dyDescent="0.3">
      <c r="A1006">
        <v>979</v>
      </c>
      <c r="B1006">
        <v>0.74349875634860174</v>
      </c>
      <c r="C1006">
        <v>-3.7434987563486017</v>
      </c>
    </row>
    <row r="1007" spans="1:3" x14ac:dyDescent="0.3">
      <c r="A1007">
        <v>980</v>
      </c>
      <c r="B1007">
        <v>0.54855244874866393</v>
      </c>
      <c r="C1007">
        <v>-1.5485524487486639</v>
      </c>
    </row>
    <row r="1008" spans="1:3" x14ac:dyDescent="0.3">
      <c r="A1008">
        <v>981</v>
      </c>
      <c r="B1008">
        <v>-4.0400058961728824E-2</v>
      </c>
      <c r="C1008">
        <v>-0.95959994103827118</v>
      </c>
    </row>
    <row r="1009" spans="1:3" x14ac:dyDescent="0.3">
      <c r="A1009">
        <v>982</v>
      </c>
      <c r="B1009">
        <v>8.8286843440846585E-2</v>
      </c>
      <c r="C1009">
        <v>0.91171315655915341</v>
      </c>
    </row>
    <row r="1010" spans="1:3" x14ac:dyDescent="0.3">
      <c r="A1010">
        <v>983</v>
      </c>
      <c r="B1010">
        <v>-1.0076827216638788</v>
      </c>
      <c r="C1010">
        <v>-3.9923172783361212</v>
      </c>
    </row>
    <row r="1011" spans="1:3" x14ac:dyDescent="0.3">
      <c r="A1011">
        <v>984</v>
      </c>
      <c r="B1011">
        <v>-0.36244842301273827</v>
      </c>
      <c r="C1011">
        <v>-1.6375515769872617</v>
      </c>
    </row>
    <row r="1012" spans="1:3" x14ac:dyDescent="0.3">
      <c r="A1012">
        <v>985</v>
      </c>
      <c r="B1012">
        <v>1.2634214710520681</v>
      </c>
      <c r="C1012">
        <v>1.7365785289479319</v>
      </c>
    </row>
    <row r="1013" spans="1:3" x14ac:dyDescent="0.3">
      <c r="A1013">
        <v>986</v>
      </c>
      <c r="B1013">
        <v>-0.15185727511464897</v>
      </c>
      <c r="C1013">
        <v>1.151857275114649</v>
      </c>
    </row>
    <row r="1014" spans="1:3" x14ac:dyDescent="0.3">
      <c r="A1014">
        <v>987</v>
      </c>
      <c r="B1014">
        <v>0.46580007684933866</v>
      </c>
      <c r="C1014">
        <v>1.5341999231506613</v>
      </c>
    </row>
    <row r="1015" spans="1:3" x14ac:dyDescent="0.3">
      <c r="A1015">
        <v>988</v>
      </c>
      <c r="B1015">
        <v>-0.71428458760578506</v>
      </c>
      <c r="C1015">
        <v>2.7142845876057851</v>
      </c>
    </row>
    <row r="1016" spans="1:3" x14ac:dyDescent="0.3">
      <c r="A1016">
        <v>989</v>
      </c>
      <c r="B1016">
        <v>0.26892543212247499</v>
      </c>
      <c r="C1016">
        <v>-3.268925432122475</v>
      </c>
    </row>
    <row r="1017" spans="1:3" x14ac:dyDescent="0.3">
      <c r="A1017">
        <v>990</v>
      </c>
      <c r="B1017">
        <v>-0.78846812389767651</v>
      </c>
      <c r="C1017">
        <v>-1.2115318761023235</v>
      </c>
    </row>
    <row r="1018" spans="1:3" x14ac:dyDescent="0.3">
      <c r="A1018">
        <v>991</v>
      </c>
      <c r="B1018">
        <v>0.55274024483705153</v>
      </c>
      <c r="C1018">
        <v>3.4472597551629485</v>
      </c>
    </row>
    <row r="1019" spans="1:3" x14ac:dyDescent="0.3">
      <c r="A1019">
        <v>992</v>
      </c>
      <c r="B1019">
        <v>0.27018051019298461</v>
      </c>
      <c r="C1019">
        <v>2.7298194898070154</v>
      </c>
    </row>
    <row r="1020" spans="1:3" x14ac:dyDescent="0.3">
      <c r="A1020">
        <v>993</v>
      </c>
      <c r="B1020">
        <v>1.4252116750685913</v>
      </c>
      <c r="C1020">
        <v>0.57478832493140875</v>
      </c>
    </row>
    <row r="1021" spans="1:3" x14ac:dyDescent="0.3">
      <c r="A1021">
        <v>994</v>
      </c>
      <c r="B1021">
        <v>0.43894778727571904</v>
      </c>
      <c r="C1021">
        <v>2.561052212724281</v>
      </c>
    </row>
    <row r="1022" spans="1:3" x14ac:dyDescent="0.3">
      <c r="A1022">
        <v>995</v>
      </c>
      <c r="B1022">
        <v>0.95545586332225074</v>
      </c>
      <c r="C1022">
        <v>2.0445441366777493</v>
      </c>
    </row>
    <row r="1023" spans="1:3" x14ac:dyDescent="0.3">
      <c r="A1023">
        <v>996</v>
      </c>
      <c r="B1023">
        <v>0.13632306658475857</v>
      </c>
      <c r="C1023">
        <v>-5.1363230665847581</v>
      </c>
    </row>
    <row r="1024" spans="1:3" x14ac:dyDescent="0.3">
      <c r="A1024">
        <v>997</v>
      </c>
      <c r="B1024">
        <v>-0.58296028129639588</v>
      </c>
      <c r="C1024">
        <v>3.5829602812963959</v>
      </c>
    </row>
    <row r="1025" spans="1:3" x14ac:dyDescent="0.3">
      <c r="A1025">
        <v>998</v>
      </c>
      <c r="B1025">
        <v>-0.89889306060364493</v>
      </c>
      <c r="C1025">
        <v>2.8988930606036449</v>
      </c>
    </row>
    <row r="1026" spans="1:3" x14ac:dyDescent="0.3">
      <c r="A1026">
        <v>999</v>
      </c>
      <c r="B1026">
        <v>-0.99211157245119796</v>
      </c>
      <c r="C1026">
        <v>-7.888427548802035E-3</v>
      </c>
    </row>
    <row r="1027" spans="1:3" x14ac:dyDescent="0.3">
      <c r="A1027">
        <v>1000</v>
      </c>
      <c r="B1027">
        <v>0.29663567528752122</v>
      </c>
      <c r="C1027">
        <v>5.7033643247124788</v>
      </c>
    </row>
    <row r="1028" spans="1:3" x14ac:dyDescent="0.3">
      <c r="A1028">
        <v>1001</v>
      </c>
      <c r="B1028">
        <v>0.57040956453864622</v>
      </c>
      <c r="C1028">
        <v>-1.5704095645386462</v>
      </c>
    </row>
    <row r="1029" spans="1:3" x14ac:dyDescent="0.3">
      <c r="A1029">
        <v>1002</v>
      </c>
      <c r="B1029">
        <v>8.8862867916553512E-2</v>
      </c>
      <c r="C1029">
        <v>1.9111371320834465</v>
      </c>
    </row>
    <row r="1030" spans="1:3" x14ac:dyDescent="0.3">
      <c r="A1030">
        <v>1003</v>
      </c>
      <c r="B1030">
        <v>1.3882065305864919</v>
      </c>
      <c r="C1030">
        <v>-0.3882065305864919</v>
      </c>
    </row>
    <row r="1031" spans="1:3" x14ac:dyDescent="0.3">
      <c r="A1031">
        <v>1004</v>
      </c>
      <c r="B1031">
        <v>-1.277494865012645</v>
      </c>
      <c r="C1031">
        <v>0.27749486501264498</v>
      </c>
    </row>
    <row r="1032" spans="1:3" x14ac:dyDescent="0.3">
      <c r="A1032">
        <v>1005</v>
      </c>
      <c r="B1032">
        <v>-1.0332030563572125</v>
      </c>
      <c r="C1032">
        <v>6.0332030563572125</v>
      </c>
    </row>
    <row r="1033" spans="1:3" x14ac:dyDescent="0.3">
      <c r="A1033">
        <v>1006</v>
      </c>
      <c r="B1033">
        <v>0.67375048181725017</v>
      </c>
      <c r="C1033">
        <v>-1.6737504818172502</v>
      </c>
    </row>
    <row r="1034" spans="1:3" x14ac:dyDescent="0.3">
      <c r="A1034">
        <v>1007</v>
      </c>
      <c r="B1034">
        <v>0.81803598530474808</v>
      </c>
      <c r="C1034">
        <v>1.1819640146952519</v>
      </c>
    </row>
    <row r="1035" spans="1:3" x14ac:dyDescent="0.3">
      <c r="A1035">
        <v>1008</v>
      </c>
      <c r="B1035">
        <v>0.16938606706817572</v>
      </c>
      <c r="C1035">
        <v>0.83061393293182428</v>
      </c>
    </row>
    <row r="1036" spans="1:3" x14ac:dyDescent="0.3">
      <c r="A1036">
        <v>1009</v>
      </c>
      <c r="B1036">
        <v>0.43845793019415824</v>
      </c>
      <c r="C1036">
        <v>-1.4384579301941582</v>
      </c>
    </row>
    <row r="1037" spans="1:3" x14ac:dyDescent="0.3">
      <c r="A1037">
        <v>1010</v>
      </c>
      <c r="B1037">
        <v>0.44517284777655686</v>
      </c>
      <c r="C1037">
        <v>3.5548271522234431</v>
      </c>
    </row>
    <row r="1038" spans="1:3" x14ac:dyDescent="0.3">
      <c r="A1038">
        <v>1011</v>
      </c>
      <c r="B1038">
        <v>0.6904710834945087</v>
      </c>
      <c r="C1038">
        <v>5.3095289165054913</v>
      </c>
    </row>
    <row r="1039" spans="1:3" x14ac:dyDescent="0.3">
      <c r="A1039">
        <v>1012</v>
      </c>
      <c r="B1039">
        <v>0.13278535737967045</v>
      </c>
      <c r="C1039">
        <v>0.86721464262032955</v>
      </c>
    </row>
    <row r="1040" spans="1:3" x14ac:dyDescent="0.3">
      <c r="A1040">
        <v>1013</v>
      </c>
      <c r="B1040">
        <v>9.1439824149635029E-2</v>
      </c>
      <c r="C1040">
        <v>-1.091439824149635</v>
      </c>
    </row>
    <row r="1041" spans="1:3" x14ac:dyDescent="0.3">
      <c r="A1041">
        <v>1014</v>
      </c>
      <c r="B1041">
        <v>-1.3549102189783717</v>
      </c>
      <c r="C1041">
        <v>0.35491021897837172</v>
      </c>
    </row>
    <row r="1042" spans="1:3" x14ac:dyDescent="0.3">
      <c r="A1042">
        <v>1015</v>
      </c>
      <c r="B1042">
        <v>0.2471402370501945</v>
      </c>
      <c r="C1042">
        <v>-1.2471402370501945</v>
      </c>
    </row>
    <row r="1043" spans="1:3" x14ac:dyDescent="0.3">
      <c r="A1043">
        <v>1016</v>
      </c>
      <c r="B1043">
        <v>0.41862232800301769</v>
      </c>
      <c r="C1043">
        <v>0.58137767199698231</v>
      </c>
    </row>
    <row r="1044" spans="1:3" x14ac:dyDescent="0.3">
      <c r="A1044">
        <v>1017</v>
      </c>
      <c r="B1044">
        <v>1.0492258071323861</v>
      </c>
      <c r="C1044">
        <v>-4.9225807132386112E-2</v>
      </c>
    </row>
    <row r="1045" spans="1:3" x14ac:dyDescent="0.3">
      <c r="A1045">
        <v>1018</v>
      </c>
      <c r="B1045">
        <v>1.0878260169374037</v>
      </c>
      <c r="C1045">
        <v>1.9121739830625963</v>
      </c>
    </row>
    <row r="1046" spans="1:3" x14ac:dyDescent="0.3">
      <c r="A1046">
        <v>1019</v>
      </c>
      <c r="B1046">
        <v>1.2224924371566344</v>
      </c>
      <c r="C1046">
        <v>1.7775075628433656</v>
      </c>
    </row>
    <row r="1047" spans="1:3" x14ac:dyDescent="0.3">
      <c r="A1047">
        <v>1020</v>
      </c>
      <c r="B1047">
        <v>0.98640173369959783</v>
      </c>
      <c r="C1047">
        <v>1.3598266300402173E-2</v>
      </c>
    </row>
    <row r="1048" spans="1:3" x14ac:dyDescent="0.3">
      <c r="A1048">
        <v>1021</v>
      </c>
      <c r="B1048">
        <v>1.0194956007775411</v>
      </c>
      <c r="C1048">
        <v>-1.9495600777541089E-2</v>
      </c>
    </row>
    <row r="1049" spans="1:3" x14ac:dyDescent="0.3">
      <c r="A1049">
        <v>1022</v>
      </c>
      <c r="B1049">
        <v>0.1572441933961346</v>
      </c>
      <c r="C1049">
        <v>-2.1572441933961346</v>
      </c>
    </row>
    <row r="1050" spans="1:3" x14ac:dyDescent="0.3">
      <c r="A1050">
        <v>1023</v>
      </c>
      <c r="B1050">
        <v>-0.17269698033637138</v>
      </c>
      <c r="C1050">
        <v>3.1726969803363714</v>
      </c>
    </row>
    <row r="1051" spans="1:3" x14ac:dyDescent="0.3">
      <c r="A1051">
        <v>1024</v>
      </c>
      <c r="B1051">
        <v>-0.32169541868855456</v>
      </c>
      <c r="C1051">
        <v>-0.67830458131144544</v>
      </c>
    </row>
    <row r="1052" spans="1:3" x14ac:dyDescent="0.3">
      <c r="A1052">
        <v>1025</v>
      </c>
      <c r="B1052">
        <v>-0.79597788848039253</v>
      </c>
      <c r="C1052">
        <v>-5.2040221115196079</v>
      </c>
    </row>
    <row r="1053" spans="1:3" x14ac:dyDescent="0.3">
      <c r="A1053">
        <v>1026</v>
      </c>
      <c r="B1053">
        <v>1.3225535349544111</v>
      </c>
      <c r="C1053">
        <v>-0.32255353495441108</v>
      </c>
    </row>
    <row r="1054" spans="1:3" x14ac:dyDescent="0.3">
      <c r="A1054">
        <v>1027</v>
      </c>
      <c r="B1054">
        <v>-3.7174940446598193E-3</v>
      </c>
      <c r="C1054">
        <v>-2.9962825059553402</v>
      </c>
    </row>
    <row r="1055" spans="1:3" x14ac:dyDescent="0.3">
      <c r="A1055">
        <v>1028</v>
      </c>
      <c r="B1055">
        <v>-0.99835236214265421</v>
      </c>
      <c r="C1055">
        <v>-1.6476378573457851E-3</v>
      </c>
    </row>
    <row r="1056" spans="1:3" x14ac:dyDescent="0.3">
      <c r="A1056">
        <v>1029</v>
      </c>
      <c r="B1056">
        <v>0.50837914269179807</v>
      </c>
      <c r="C1056">
        <v>-1.5083791426917981</v>
      </c>
    </row>
    <row r="1057" spans="1:3" x14ac:dyDescent="0.3">
      <c r="A1057">
        <v>1030</v>
      </c>
      <c r="B1057">
        <v>-7.0184492314977476E-3</v>
      </c>
      <c r="C1057">
        <v>-0.99298155076850225</v>
      </c>
    </row>
    <row r="1058" spans="1:3" x14ac:dyDescent="0.3">
      <c r="A1058">
        <v>1031</v>
      </c>
      <c r="B1058">
        <v>-0.34847302230990174</v>
      </c>
      <c r="C1058">
        <v>2.3484730223099017</v>
      </c>
    </row>
    <row r="1059" spans="1:3" x14ac:dyDescent="0.3">
      <c r="A1059">
        <v>1032</v>
      </c>
      <c r="B1059">
        <v>0.41115729593534978</v>
      </c>
      <c r="C1059">
        <v>-1.4111572959353498</v>
      </c>
    </row>
    <row r="1060" spans="1:3" x14ac:dyDescent="0.3">
      <c r="A1060">
        <v>1033</v>
      </c>
      <c r="B1060">
        <v>-0.63777777063934638</v>
      </c>
      <c r="C1060">
        <v>-0.36222222936065362</v>
      </c>
    </row>
    <row r="1061" spans="1:3" x14ac:dyDescent="0.3">
      <c r="A1061">
        <v>1034</v>
      </c>
      <c r="B1061">
        <v>1.3288210918617454</v>
      </c>
      <c r="C1061">
        <v>-3.3288210918617454</v>
      </c>
    </row>
    <row r="1062" spans="1:3" x14ac:dyDescent="0.3">
      <c r="A1062">
        <v>1035</v>
      </c>
      <c r="B1062">
        <v>1.6249570484371332</v>
      </c>
      <c r="C1062">
        <v>-0.62495704843713318</v>
      </c>
    </row>
    <row r="1063" spans="1:3" x14ac:dyDescent="0.3">
      <c r="A1063">
        <v>1036</v>
      </c>
      <c r="B1063">
        <v>1.1764441229577689</v>
      </c>
      <c r="C1063">
        <v>-0.1764441229577689</v>
      </c>
    </row>
    <row r="1064" spans="1:3" x14ac:dyDescent="0.3">
      <c r="A1064">
        <v>1037</v>
      </c>
      <c r="B1064">
        <v>-0.48999936947475176</v>
      </c>
      <c r="C1064">
        <v>-0.51000063052524824</v>
      </c>
    </row>
    <row r="1065" spans="1:3" x14ac:dyDescent="0.3">
      <c r="A1065">
        <v>1038</v>
      </c>
      <c r="B1065">
        <v>0.5112183937331265</v>
      </c>
      <c r="C1065">
        <v>-4.5112183937331265</v>
      </c>
    </row>
    <row r="1066" spans="1:3" x14ac:dyDescent="0.3">
      <c r="A1066">
        <v>1039</v>
      </c>
      <c r="B1066">
        <v>0.30405531328793423</v>
      </c>
      <c r="C1066">
        <v>-3.3040553132879342</v>
      </c>
    </row>
    <row r="1067" spans="1:3" x14ac:dyDescent="0.3">
      <c r="A1067">
        <v>1040</v>
      </c>
      <c r="B1067">
        <v>1.0022584856077952</v>
      </c>
      <c r="C1067">
        <v>-2.2584856077951798E-3</v>
      </c>
    </row>
    <row r="1068" spans="1:3" x14ac:dyDescent="0.3">
      <c r="A1068">
        <v>1041</v>
      </c>
      <c r="B1068">
        <v>0.43429707469318757</v>
      </c>
      <c r="C1068">
        <v>-1.4342970746931876</v>
      </c>
    </row>
    <row r="1069" spans="1:3" x14ac:dyDescent="0.3">
      <c r="A1069">
        <v>1042</v>
      </c>
      <c r="B1069">
        <v>0.80734184695566302</v>
      </c>
      <c r="C1069">
        <v>-1.807341846955663</v>
      </c>
    </row>
    <row r="1070" spans="1:3" x14ac:dyDescent="0.3">
      <c r="A1070">
        <v>1043</v>
      </c>
      <c r="B1070">
        <v>-1.3393390697656908</v>
      </c>
      <c r="C1070">
        <v>-0.66066093023430916</v>
      </c>
    </row>
    <row r="1071" spans="1:3" x14ac:dyDescent="0.3">
      <c r="A1071">
        <v>1044</v>
      </c>
      <c r="B1071">
        <v>0.21742576400816427</v>
      </c>
      <c r="C1071">
        <v>-4.2174257640081638</v>
      </c>
    </row>
    <row r="1072" spans="1:3" x14ac:dyDescent="0.3">
      <c r="A1072">
        <v>1045</v>
      </c>
      <c r="B1072">
        <v>0.85105829453258242</v>
      </c>
      <c r="C1072">
        <v>3.1489417054674176</v>
      </c>
    </row>
    <row r="1073" spans="1:3" x14ac:dyDescent="0.3">
      <c r="A1073">
        <v>1046</v>
      </c>
      <c r="B1073">
        <v>-0.54668992026939334</v>
      </c>
      <c r="C1073">
        <v>-0.45331007973060666</v>
      </c>
    </row>
    <row r="1074" spans="1:3" x14ac:dyDescent="0.3">
      <c r="A1074">
        <v>1047</v>
      </c>
      <c r="B1074">
        <v>-8.4157197794231475E-2</v>
      </c>
      <c r="C1074">
        <v>-2.9158428022057685</v>
      </c>
    </row>
    <row r="1075" spans="1:3" x14ac:dyDescent="0.3">
      <c r="A1075">
        <v>1048</v>
      </c>
      <c r="B1075">
        <v>1.9033289869928125</v>
      </c>
      <c r="C1075">
        <v>9.6671013007187501E-2</v>
      </c>
    </row>
    <row r="1076" spans="1:3" x14ac:dyDescent="0.3">
      <c r="A1076">
        <v>1049</v>
      </c>
      <c r="B1076">
        <v>-0.3199334464771324</v>
      </c>
      <c r="C1076">
        <v>3.3199334464771324</v>
      </c>
    </row>
    <row r="1077" spans="1:3" x14ac:dyDescent="0.3">
      <c r="A1077">
        <v>1050</v>
      </c>
      <c r="B1077">
        <v>-7.534886539136032E-2</v>
      </c>
      <c r="C1077">
        <v>3.0753488653913603</v>
      </c>
    </row>
    <row r="1078" spans="1:3" x14ac:dyDescent="0.3">
      <c r="A1078">
        <v>1051</v>
      </c>
      <c r="B1078">
        <v>-0.6323623701454677</v>
      </c>
      <c r="C1078">
        <v>-0.3676376298545323</v>
      </c>
    </row>
    <row r="1079" spans="1:3" x14ac:dyDescent="0.3">
      <c r="A1079">
        <v>1052</v>
      </c>
      <c r="B1079">
        <v>-0.38248310636627592</v>
      </c>
      <c r="C1079">
        <v>1.3824831063662759</v>
      </c>
    </row>
    <row r="1080" spans="1:3" x14ac:dyDescent="0.3">
      <c r="A1080">
        <v>1053</v>
      </c>
      <c r="B1080">
        <v>0.23397662569284394</v>
      </c>
      <c r="C1080">
        <v>3.7660233743071561</v>
      </c>
    </row>
    <row r="1081" spans="1:3" x14ac:dyDescent="0.3">
      <c r="A1081">
        <v>1054</v>
      </c>
      <c r="B1081">
        <v>-0.76827000777830845</v>
      </c>
      <c r="C1081">
        <v>2.7682700077783085</v>
      </c>
    </row>
    <row r="1082" spans="1:3" x14ac:dyDescent="0.3">
      <c r="A1082">
        <v>1055</v>
      </c>
      <c r="B1082">
        <v>0.16450084408725862</v>
      </c>
      <c r="C1082">
        <v>2.8354991559127414</v>
      </c>
    </row>
    <row r="1083" spans="1:3" x14ac:dyDescent="0.3">
      <c r="A1083">
        <v>1056</v>
      </c>
      <c r="B1083">
        <v>4.9425652996726299E-2</v>
      </c>
      <c r="C1083">
        <v>0.9505743470032737</v>
      </c>
    </row>
    <row r="1084" spans="1:3" x14ac:dyDescent="0.3">
      <c r="A1084">
        <v>1057</v>
      </c>
      <c r="B1084">
        <v>-0.90803101725523927</v>
      </c>
      <c r="C1084">
        <v>-1.0919689827447607</v>
      </c>
    </row>
    <row r="1085" spans="1:3" x14ac:dyDescent="0.3">
      <c r="A1085">
        <v>1058</v>
      </c>
      <c r="B1085">
        <v>0.71266901324886689</v>
      </c>
      <c r="C1085">
        <v>-1.7126690132488669</v>
      </c>
    </row>
    <row r="1086" spans="1:3" x14ac:dyDescent="0.3">
      <c r="A1086">
        <v>1059</v>
      </c>
      <c r="B1086">
        <v>-0.94402574113023441</v>
      </c>
      <c r="C1086">
        <v>-3.0559742588697656</v>
      </c>
    </row>
    <row r="1087" spans="1:3" x14ac:dyDescent="0.3">
      <c r="A1087">
        <v>1060</v>
      </c>
      <c r="B1087">
        <v>-0.54668992026939334</v>
      </c>
      <c r="C1087">
        <v>-2.4533100797306067</v>
      </c>
    </row>
    <row r="1088" spans="1:3" x14ac:dyDescent="0.3">
      <c r="A1088">
        <v>1061</v>
      </c>
      <c r="B1088">
        <v>1.1578806358964902</v>
      </c>
      <c r="C1088">
        <v>-2.1578806358964902</v>
      </c>
    </row>
    <row r="1089" spans="1:3" x14ac:dyDescent="0.3">
      <c r="A1089">
        <v>1062</v>
      </c>
      <c r="B1089">
        <v>-0.47578800683554379</v>
      </c>
      <c r="C1089">
        <v>1.4757880068355438</v>
      </c>
    </row>
    <row r="1090" spans="1:3" x14ac:dyDescent="0.3">
      <c r="A1090">
        <v>1063</v>
      </c>
      <c r="B1090">
        <v>0.81273011104664361</v>
      </c>
      <c r="C1090">
        <v>1.1872698889533564</v>
      </c>
    </row>
    <row r="1091" spans="1:3" x14ac:dyDescent="0.3">
      <c r="A1091">
        <v>1064</v>
      </c>
      <c r="B1091">
        <v>-1.5390985584953389</v>
      </c>
      <c r="C1091">
        <v>4.5390985584953389</v>
      </c>
    </row>
    <row r="1092" spans="1:3" x14ac:dyDescent="0.3">
      <c r="A1092">
        <v>1065</v>
      </c>
      <c r="B1092">
        <v>1.2053052054562339</v>
      </c>
      <c r="C1092">
        <v>1.7946947945437661</v>
      </c>
    </row>
    <row r="1093" spans="1:3" x14ac:dyDescent="0.3">
      <c r="A1093">
        <v>1066</v>
      </c>
      <c r="B1093">
        <v>0.78786745215894438</v>
      </c>
      <c r="C1093">
        <v>2.2121325478410556</v>
      </c>
    </row>
    <row r="1094" spans="1:3" x14ac:dyDescent="0.3">
      <c r="A1094">
        <v>1067</v>
      </c>
      <c r="B1094">
        <v>0.29677348279194193</v>
      </c>
      <c r="C1094">
        <v>-3.2967734827919419</v>
      </c>
    </row>
    <row r="1095" spans="1:3" x14ac:dyDescent="0.3">
      <c r="A1095">
        <v>1068</v>
      </c>
      <c r="B1095">
        <v>0.42588637073217894</v>
      </c>
      <c r="C1095">
        <v>0.57411362926782106</v>
      </c>
    </row>
    <row r="1096" spans="1:3" x14ac:dyDescent="0.3">
      <c r="A1096">
        <v>1069</v>
      </c>
      <c r="B1096">
        <v>0.69948002007458054</v>
      </c>
      <c r="C1096">
        <v>1.3005199799254195</v>
      </c>
    </row>
    <row r="1097" spans="1:3" x14ac:dyDescent="0.3">
      <c r="A1097">
        <v>1070</v>
      </c>
      <c r="B1097">
        <v>-0.63148367787730475</v>
      </c>
      <c r="C1097">
        <v>-1.3685163221226953</v>
      </c>
    </row>
    <row r="1098" spans="1:3" x14ac:dyDescent="0.3">
      <c r="A1098">
        <v>1071</v>
      </c>
      <c r="B1098">
        <v>1.248502751074831</v>
      </c>
      <c r="C1098">
        <v>-3.248502751074831</v>
      </c>
    </row>
    <row r="1099" spans="1:3" x14ac:dyDescent="0.3">
      <c r="A1099">
        <v>1072</v>
      </c>
      <c r="B1099">
        <v>0.64700119787954247</v>
      </c>
      <c r="C1099">
        <v>-1.6470011978795425</v>
      </c>
    </row>
    <row r="1100" spans="1:3" x14ac:dyDescent="0.3">
      <c r="A1100">
        <v>1073</v>
      </c>
      <c r="B1100">
        <v>-0.61502033642925547</v>
      </c>
      <c r="C1100">
        <v>3.6150203364292555</v>
      </c>
    </row>
    <row r="1101" spans="1:3" x14ac:dyDescent="0.3">
      <c r="A1101">
        <v>1074</v>
      </c>
      <c r="B1101">
        <v>-0.65183676494218634</v>
      </c>
      <c r="C1101">
        <v>-2.3481632350578137</v>
      </c>
    </row>
    <row r="1102" spans="1:3" x14ac:dyDescent="0.3">
      <c r="A1102">
        <v>1075</v>
      </c>
      <c r="B1102">
        <v>-0.62968675910792493</v>
      </c>
      <c r="C1102">
        <v>-2.3703132408920751</v>
      </c>
    </row>
    <row r="1103" spans="1:3" x14ac:dyDescent="0.3">
      <c r="A1103">
        <v>1076</v>
      </c>
      <c r="B1103">
        <v>0.52188867007318063</v>
      </c>
      <c r="C1103">
        <v>-1.5218886700731806</v>
      </c>
    </row>
    <row r="1104" spans="1:3" x14ac:dyDescent="0.3">
      <c r="A1104">
        <v>1077</v>
      </c>
      <c r="B1104">
        <v>0.39352752381941869</v>
      </c>
      <c r="C1104">
        <v>0.60647247618058131</v>
      </c>
    </row>
    <row r="1105" spans="1:3" x14ac:dyDescent="0.3">
      <c r="A1105">
        <v>1078</v>
      </c>
      <c r="B1105">
        <v>-0.14157452304628038</v>
      </c>
      <c r="C1105">
        <v>1.1415745230462804</v>
      </c>
    </row>
    <row r="1106" spans="1:3" x14ac:dyDescent="0.3">
      <c r="A1106">
        <v>1079</v>
      </c>
      <c r="B1106">
        <v>0.66563373441833873</v>
      </c>
      <c r="C1106">
        <v>2.3343662655816613</v>
      </c>
    </row>
    <row r="1107" spans="1:3" x14ac:dyDescent="0.3">
      <c r="A1107">
        <v>1080</v>
      </c>
      <c r="B1107">
        <v>1.3415649551432036</v>
      </c>
      <c r="C1107">
        <v>2.6584350448567964</v>
      </c>
    </row>
    <row r="1108" spans="1:3" x14ac:dyDescent="0.3">
      <c r="A1108">
        <v>1081</v>
      </c>
      <c r="B1108">
        <v>1.328714116599532</v>
      </c>
      <c r="C1108">
        <v>1.671285883400468</v>
      </c>
    </row>
    <row r="1109" spans="1:3" x14ac:dyDescent="0.3">
      <c r="A1109">
        <v>1082</v>
      </c>
      <c r="B1109">
        <v>0.29677348279194193</v>
      </c>
      <c r="C1109">
        <v>-1.2967734827919419</v>
      </c>
    </row>
    <row r="1110" spans="1:3" x14ac:dyDescent="0.3">
      <c r="A1110">
        <v>1083</v>
      </c>
      <c r="B1110">
        <v>1.1977115159957834</v>
      </c>
      <c r="C1110">
        <v>-2.1977115159957834</v>
      </c>
    </row>
    <row r="1111" spans="1:3" x14ac:dyDescent="0.3">
      <c r="A1111">
        <v>1084</v>
      </c>
      <c r="B1111">
        <v>0.33805065036159077</v>
      </c>
      <c r="C1111">
        <v>1.6619493496384092</v>
      </c>
    </row>
    <row r="1112" spans="1:3" x14ac:dyDescent="0.3">
      <c r="A1112">
        <v>1085</v>
      </c>
      <c r="B1112">
        <v>9.982330199010736E-3</v>
      </c>
      <c r="C1112">
        <v>-1.0099823301990107</v>
      </c>
    </row>
    <row r="1113" spans="1:3" x14ac:dyDescent="0.3">
      <c r="A1113">
        <v>1086</v>
      </c>
      <c r="B1113">
        <v>7.6995020047929241E-2</v>
      </c>
      <c r="C1113">
        <v>-1.0769950200479292</v>
      </c>
    </row>
    <row r="1114" spans="1:3" x14ac:dyDescent="0.3">
      <c r="A1114">
        <v>1087</v>
      </c>
      <c r="B1114">
        <v>0.36446629050100565</v>
      </c>
      <c r="C1114">
        <v>-5.3644662905010057</v>
      </c>
    </row>
    <row r="1115" spans="1:3" x14ac:dyDescent="0.3">
      <c r="A1115">
        <v>1088</v>
      </c>
      <c r="B1115">
        <v>-0.38360011517162285</v>
      </c>
      <c r="C1115">
        <v>-2.6163998848283772</v>
      </c>
    </row>
    <row r="1116" spans="1:3" x14ac:dyDescent="0.3">
      <c r="A1116">
        <v>1089</v>
      </c>
      <c r="B1116">
        <v>-0.1109901005015983</v>
      </c>
      <c r="C1116">
        <v>3.1109901005015983</v>
      </c>
    </row>
    <row r="1117" spans="1:3" x14ac:dyDescent="0.3">
      <c r="A1117">
        <v>1090</v>
      </c>
      <c r="B1117">
        <v>6.853740864385216E-2</v>
      </c>
      <c r="C1117">
        <v>2.9314625913561478</v>
      </c>
    </row>
    <row r="1118" spans="1:3" x14ac:dyDescent="0.3">
      <c r="A1118">
        <v>1091</v>
      </c>
      <c r="B1118">
        <v>0.11100419222504421</v>
      </c>
      <c r="C1118">
        <v>2.8889958077749558</v>
      </c>
    </row>
    <row r="1119" spans="1:3" x14ac:dyDescent="0.3">
      <c r="A1119">
        <v>1092</v>
      </c>
      <c r="B1119">
        <v>0.79950664958840889</v>
      </c>
      <c r="C1119">
        <v>-3.7995066495884089</v>
      </c>
    </row>
    <row r="1120" spans="1:3" x14ac:dyDescent="0.3">
      <c r="A1120">
        <v>1093</v>
      </c>
      <c r="B1120">
        <v>0.83134432654387247</v>
      </c>
      <c r="C1120">
        <v>1.1686556734561275</v>
      </c>
    </row>
    <row r="1121" spans="1:3" x14ac:dyDescent="0.3">
      <c r="A1121">
        <v>1094</v>
      </c>
      <c r="B1121">
        <v>-0.30569484534505165</v>
      </c>
      <c r="C1121">
        <v>-0.69430515465494835</v>
      </c>
    </row>
    <row r="1122" spans="1:3" x14ac:dyDescent="0.3">
      <c r="A1122">
        <v>1095</v>
      </c>
      <c r="B1122">
        <v>-0.44174083666001707</v>
      </c>
      <c r="C1122">
        <v>-3.5582591633399829</v>
      </c>
    </row>
    <row r="1123" spans="1:3" x14ac:dyDescent="0.3">
      <c r="A1123">
        <v>1096</v>
      </c>
      <c r="B1123">
        <v>-0.1984988505579377</v>
      </c>
      <c r="C1123">
        <v>2.1984988505579377</v>
      </c>
    </row>
    <row r="1124" spans="1:3" x14ac:dyDescent="0.3">
      <c r="A1124">
        <v>1097</v>
      </c>
      <c r="B1124">
        <v>0.83846430424575358</v>
      </c>
      <c r="C1124">
        <v>-1.8384643042457536</v>
      </c>
    </row>
    <row r="1125" spans="1:3" x14ac:dyDescent="0.3">
      <c r="A1125">
        <v>1098</v>
      </c>
      <c r="B1125">
        <v>-0.35609958394885499</v>
      </c>
      <c r="C1125">
        <v>-2.643900416051145</v>
      </c>
    </row>
    <row r="1126" spans="1:3" x14ac:dyDescent="0.3">
      <c r="A1126">
        <v>1099</v>
      </c>
      <c r="B1126">
        <v>7.0515422518377946E-3</v>
      </c>
      <c r="C1126">
        <v>-1.0070515422518378</v>
      </c>
    </row>
    <row r="1127" spans="1:3" x14ac:dyDescent="0.3">
      <c r="A1127">
        <v>1100</v>
      </c>
      <c r="B1127">
        <v>0.33805065036159077</v>
      </c>
      <c r="C1127">
        <v>5.6619493496384088</v>
      </c>
    </row>
    <row r="1128" spans="1:3" x14ac:dyDescent="0.3">
      <c r="A1128">
        <v>1101</v>
      </c>
      <c r="B1128">
        <v>-0.31826275468619025</v>
      </c>
      <c r="C1128">
        <v>-0.68173724531380975</v>
      </c>
    </row>
    <row r="1129" spans="1:3" x14ac:dyDescent="0.3">
      <c r="A1129">
        <v>1102</v>
      </c>
      <c r="B1129">
        <v>-0.97833903502759334</v>
      </c>
      <c r="C1129">
        <v>-2.166096497240666E-2</v>
      </c>
    </row>
    <row r="1130" spans="1:3" x14ac:dyDescent="0.3">
      <c r="A1130">
        <v>1103</v>
      </c>
      <c r="B1130">
        <v>-1.0282068968016458</v>
      </c>
      <c r="C1130">
        <v>-0.97179310319835421</v>
      </c>
    </row>
    <row r="1131" spans="1:3" x14ac:dyDescent="0.3">
      <c r="A1131">
        <v>1104</v>
      </c>
      <c r="B1131">
        <v>0.10615453343895442</v>
      </c>
      <c r="C1131">
        <v>-3.1061545334389544</v>
      </c>
    </row>
    <row r="1132" spans="1:3" x14ac:dyDescent="0.3">
      <c r="A1132">
        <v>1105</v>
      </c>
      <c r="B1132">
        <v>1.6199368936988829</v>
      </c>
      <c r="C1132">
        <v>0.38006310630111706</v>
      </c>
    </row>
    <row r="1133" spans="1:3" x14ac:dyDescent="0.3">
      <c r="A1133">
        <v>1106</v>
      </c>
      <c r="B1133">
        <v>-0.6012399128553767</v>
      </c>
      <c r="C1133">
        <v>-0.3987600871446233</v>
      </c>
    </row>
    <row r="1134" spans="1:3" x14ac:dyDescent="0.3">
      <c r="A1134">
        <v>1107</v>
      </c>
      <c r="B1134">
        <v>-0.76220191958062289</v>
      </c>
      <c r="C1134">
        <v>-6.2377980804193776</v>
      </c>
    </row>
    <row r="1135" spans="1:3" x14ac:dyDescent="0.3">
      <c r="A1135">
        <v>1108</v>
      </c>
      <c r="B1135">
        <v>0.4052249889978925</v>
      </c>
      <c r="C1135">
        <v>1.5947750110021075</v>
      </c>
    </row>
    <row r="1136" spans="1:3" x14ac:dyDescent="0.3">
      <c r="A1136">
        <v>1109</v>
      </c>
      <c r="B1136">
        <v>0.68878588172549549</v>
      </c>
      <c r="C1136">
        <v>6.3112141182745045</v>
      </c>
    </row>
    <row r="1137" spans="1:3" x14ac:dyDescent="0.3">
      <c r="A1137">
        <v>1110</v>
      </c>
      <c r="B1137">
        <v>-0.60651929994172171</v>
      </c>
      <c r="C1137">
        <v>3.6065192999417217</v>
      </c>
    </row>
    <row r="1138" spans="1:3" x14ac:dyDescent="0.3">
      <c r="A1138">
        <v>1111</v>
      </c>
      <c r="B1138">
        <v>7.9873087997741621E-2</v>
      </c>
      <c r="C1138">
        <v>-3.0798730879977416</v>
      </c>
    </row>
    <row r="1139" spans="1:3" x14ac:dyDescent="0.3">
      <c r="A1139">
        <v>1112</v>
      </c>
      <c r="B1139">
        <v>1.188929586644047</v>
      </c>
      <c r="C1139">
        <v>3.811070413355953</v>
      </c>
    </row>
    <row r="1140" spans="1:3" x14ac:dyDescent="0.3">
      <c r="A1140">
        <v>1113</v>
      </c>
      <c r="B1140">
        <v>1.6230847796066339</v>
      </c>
      <c r="C1140">
        <v>3.3769152203933661</v>
      </c>
    </row>
    <row r="1141" spans="1:3" x14ac:dyDescent="0.3">
      <c r="A1141">
        <v>1114</v>
      </c>
      <c r="B1141">
        <v>-0.46254558175070271</v>
      </c>
      <c r="C1141">
        <v>-2.5374544182492973</v>
      </c>
    </row>
    <row r="1142" spans="1:3" x14ac:dyDescent="0.3">
      <c r="A1142">
        <v>1115</v>
      </c>
      <c r="B1142">
        <v>1.5214677486838886</v>
      </c>
      <c r="C1142">
        <v>-0.52146774868388857</v>
      </c>
    </row>
    <row r="1143" spans="1:3" x14ac:dyDescent="0.3">
      <c r="A1143">
        <v>1116</v>
      </c>
      <c r="B1143">
        <v>0.50425082045649061</v>
      </c>
      <c r="C1143">
        <v>5.4957491795435089</v>
      </c>
    </row>
    <row r="1144" spans="1:3" x14ac:dyDescent="0.3">
      <c r="A1144">
        <v>1117</v>
      </c>
      <c r="B1144">
        <v>0.28311860502898112</v>
      </c>
      <c r="C1144">
        <v>-1.2831186050289811</v>
      </c>
    </row>
    <row r="1145" spans="1:3" x14ac:dyDescent="0.3">
      <c r="A1145">
        <v>1118</v>
      </c>
      <c r="B1145">
        <v>-0.93545339664464011</v>
      </c>
      <c r="C1145">
        <v>-3.0645466033553599</v>
      </c>
    </row>
    <row r="1146" spans="1:3" x14ac:dyDescent="0.3">
      <c r="A1146">
        <v>1119</v>
      </c>
      <c r="B1146">
        <v>0.69949302888159348</v>
      </c>
      <c r="C1146">
        <v>0.30050697111840652</v>
      </c>
    </row>
    <row r="1147" spans="1:3" x14ac:dyDescent="0.3">
      <c r="A1147">
        <v>1120</v>
      </c>
      <c r="B1147">
        <v>-1.15714849829609E-2</v>
      </c>
      <c r="C1147">
        <v>-3.9884285150170391</v>
      </c>
    </row>
    <row r="1148" spans="1:3" x14ac:dyDescent="0.3">
      <c r="A1148">
        <v>1121</v>
      </c>
      <c r="B1148">
        <v>0.92820760012867876</v>
      </c>
      <c r="C1148">
        <v>-1.9282076001286788</v>
      </c>
    </row>
    <row r="1149" spans="1:3" x14ac:dyDescent="0.3">
      <c r="A1149">
        <v>1122</v>
      </c>
      <c r="B1149">
        <v>-1.2226375802736884</v>
      </c>
      <c r="C1149">
        <v>2.2226375802736884</v>
      </c>
    </row>
    <row r="1150" spans="1:3" x14ac:dyDescent="0.3">
      <c r="A1150">
        <v>1123</v>
      </c>
      <c r="B1150">
        <v>0.78970045938486155</v>
      </c>
      <c r="C1150">
        <v>-1.7897004593848616</v>
      </c>
    </row>
    <row r="1151" spans="1:3" x14ac:dyDescent="0.3">
      <c r="A1151">
        <v>1124</v>
      </c>
      <c r="B1151">
        <v>-0.54561472270549283</v>
      </c>
      <c r="C1151">
        <v>5.5456147227054924</v>
      </c>
    </row>
    <row r="1152" spans="1:3" x14ac:dyDescent="0.3">
      <c r="A1152">
        <v>1125</v>
      </c>
      <c r="B1152">
        <v>-0.14619985960201198</v>
      </c>
      <c r="C1152">
        <v>-0.85380014039798802</v>
      </c>
    </row>
    <row r="1153" spans="1:3" x14ac:dyDescent="0.3">
      <c r="A1153">
        <v>1126</v>
      </c>
      <c r="B1153">
        <v>-0.58825930227014211</v>
      </c>
      <c r="C1153">
        <v>3.5882593022701421</v>
      </c>
    </row>
    <row r="1154" spans="1:3" x14ac:dyDescent="0.3">
      <c r="A1154">
        <v>1127</v>
      </c>
      <c r="B1154">
        <v>-0.18768447146138056</v>
      </c>
      <c r="C1154">
        <v>-0.81231552853861944</v>
      </c>
    </row>
    <row r="1155" spans="1:3" x14ac:dyDescent="0.3">
      <c r="A1155">
        <v>1128</v>
      </c>
      <c r="B1155">
        <v>-0.31874431710904316</v>
      </c>
      <c r="C1155">
        <v>-0.68125568289095684</v>
      </c>
    </row>
    <row r="1156" spans="1:3" x14ac:dyDescent="0.3">
      <c r="A1156">
        <v>1129</v>
      </c>
      <c r="B1156">
        <v>0.75024533230744472</v>
      </c>
      <c r="C1156">
        <v>0.24975466769255528</v>
      </c>
    </row>
    <row r="1157" spans="1:3" x14ac:dyDescent="0.3">
      <c r="A1157">
        <v>1130</v>
      </c>
      <c r="B1157">
        <v>0.70300909111934962</v>
      </c>
      <c r="C1157">
        <v>-1.7030090911193496</v>
      </c>
    </row>
    <row r="1158" spans="1:3" x14ac:dyDescent="0.3">
      <c r="A1158">
        <v>1131</v>
      </c>
      <c r="B1158">
        <v>0.26830824136248532</v>
      </c>
      <c r="C1158">
        <v>-3.2683082413624853</v>
      </c>
    </row>
    <row r="1159" spans="1:3" x14ac:dyDescent="0.3">
      <c r="A1159">
        <v>1132</v>
      </c>
      <c r="B1159">
        <v>1.833255150797175</v>
      </c>
      <c r="C1159">
        <v>-0.83325515079717505</v>
      </c>
    </row>
    <row r="1160" spans="1:3" x14ac:dyDescent="0.3">
      <c r="A1160">
        <v>1133</v>
      </c>
      <c r="B1160">
        <v>-0.81898103700916902</v>
      </c>
      <c r="C1160">
        <v>-0.18101896299083098</v>
      </c>
    </row>
    <row r="1161" spans="1:3" x14ac:dyDescent="0.3">
      <c r="A1161">
        <v>1134</v>
      </c>
      <c r="B1161">
        <v>1.6648771749274434</v>
      </c>
      <c r="C1161">
        <v>0.33512282507255664</v>
      </c>
    </row>
    <row r="1162" spans="1:3" x14ac:dyDescent="0.3">
      <c r="A1162">
        <v>1135</v>
      </c>
      <c r="B1162">
        <v>0.52092089341855452</v>
      </c>
      <c r="C1162">
        <v>-1.5209208934185545</v>
      </c>
    </row>
    <row r="1163" spans="1:3" x14ac:dyDescent="0.3">
      <c r="A1163">
        <v>1136</v>
      </c>
      <c r="B1163">
        <v>-9.4188260248389E-3</v>
      </c>
      <c r="C1163">
        <v>-0.9905811739751611</v>
      </c>
    </row>
    <row r="1164" spans="1:3" x14ac:dyDescent="0.3">
      <c r="A1164">
        <v>1137</v>
      </c>
      <c r="B1164">
        <v>0.62610627695251786</v>
      </c>
      <c r="C1164">
        <v>0.37389372304748214</v>
      </c>
    </row>
    <row r="1165" spans="1:3" x14ac:dyDescent="0.3">
      <c r="A1165">
        <v>1138</v>
      </c>
      <c r="B1165">
        <v>0.60023025493228221</v>
      </c>
      <c r="C1165">
        <v>-1.6002302549322822</v>
      </c>
    </row>
    <row r="1166" spans="1:3" x14ac:dyDescent="0.3">
      <c r="A1166">
        <v>1139</v>
      </c>
      <c r="B1166">
        <v>-0.13143060680768226</v>
      </c>
      <c r="C1166">
        <v>-3.8685693931923177</v>
      </c>
    </row>
    <row r="1167" spans="1:3" x14ac:dyDescent="0.3">
      <c r="A1167">
        <v>1140</v>
      </c>
      <c r="B1167">
        <v>0.14503630092779529</v>
      </c>
      <c r="C1167">
        <v>0.85496369907220471</v>
      </c>
    </row>
    <row r="1168" spans="1:3" x14ac:dyDescent="0.3">
      <c r="A1168">
        <v>1141</v>
      </c>
      <c r="B1168">
        <v>-0.26862950894444282</v>
      </c>
      <c r="C1168">
        <v>5.2686295089444428</v>
      </c>
    </row>
    <row r="1169" spans="1:3" x14ac:dyDescent="0.3">
      <c r="A1169">
        <v>1142</v>
      </c>
      <c r="B1169">
        <v>-0.35313941972999086</v>
      </c>
      <c r="C1169">
        <v>1.3531394197299909</v>
      </c>
    </row>
    <row r="1170" spans="1:3" x14ac:dyDescent="0.3">
      <c r="A1170">
        <v>1143</v>
      </c>
      <c r="B1170">
        <v>0.24081367783629437</v>
      </c>
      <c r="C1170">
        <v>4.7591863221637052</v>
      </c>
    </row>
    <row r="1171" spans="1:3" x14ac:dyDescent="0.3">
      <c r="A1171">
        <v>1144</v>
      </c>
      <c r="B1171">
        <v>1.1856781283557245</v>
      </c>
      <c r="C1171">
        <v>3.8143218716442755</v>
      </c>
    </row>
    <row r="1172" spans="1:3" x14ac:dyDescent="0.3">
      <c r="A1172">
        <v>1145</v>
      </c>
      <c r="B1172">
        <v>-0.83098607709778838</v>
      </c>
      <c r="C1172">
        <v>1.8309860770977884</v>
      </c>
    </row>
    <row r="1173" spans="1:3" x14ac:dyDescent="0.3">
      <c r="A1173">
        <v>1146</v>
      </c>
      <c r="B1173">
        <v>-0.33328890962171309</v>
      </c>
      <c r="C1173">
        <v>1.3332889096217131</v>
      </c>
    </row>
    <row r="1174" spans="1:3" x14ac:dyDescent="0.3">
      <c r="A1174">
        <v>1147</v>
      </c>
      <c r="B1174">
        <v>1.0022584856077952</v>
      </c>
      <c r="C1174">
        <v>0.99774151439220482</v>
      </c>
    </row>
    <row r="1175" spans="1:3" x14ac:dyDescent="0.3">
      <c r="A1175">
        <v>1148</v>
      </c>
      <c r="B1175">
        <v>-1.4492542032539468E-2</v>
      </c>
      <c r="C1175">
        <v>-2.9855074579674605</v>
      </c>
    </row>
    <row r="1176" spans="1:3" x14ac:dyDescent="0.3">
      <c r="A1176">
        <v>1149</v>
      </c>
      <c r="B1176">
        <v>0.24151485871830536</v>
      </c>
      <c r="C1176">
        <v>0.75848514128169464</v>
      </c>
    </row>
    <row r="1177" spans="1:3" x14ac:dyDescent="0.3">
      <c r="A1177">
        <v>1150</v>
      </c>
      <c r="B1177">
        <v>0.24700242954577334</v>
      </c>
      <c r="C1177">
        <v>1.7529975704542267</v>
      </c>
    </row>
    <row r="1178" spans="1:3" x14ac:dyDescent="0.3">
      <c r="A1178">
        <v>1151</v>
      </c>
      <c r="B1178">
        <v>0.55013916892049863</v>
      </c>
      <c r="C1178">
        <v>1.4498608310795014</v>
      </c>
    </row>
    <row r="1179" spans="1:3" x14ac:dyDescent="0.3">
      <c r="A1179">
        <v>1152</v>
      </c>
      <c r="B1179">
        <v>1.0079639656065131</v>
      </c>
      <c r="C1179">
        <v>-3.0079639656065131</v>
      </c>
    </row>
    <row r="1180" spans="1:3" x14ac:dyDescent="0.3">
      <c r="A1180">
        <v>1153</v>
      </c>
      <c r="B1180">
        <v>0.96190975373855103</v>
      </c>
      <c r="C1180">
        <v>-1.961909753738551</v>
      </c>
    </row>
    <row r="1181" spans="1:3" x14ac:dyDescent="0.3">
      <c r="A1181">
        <v>1154</v>
      </c>
      <c r="B1181">
        <v>0.14248785706509892</v>
      </c>
      <c r="C1181">
        <v>-1.1424878570650989</v>
      </c>
    </row>
    <row r="1182" spans="1:3" x14ac:dyDescent="0.3">
      <c r="A1182">
        <v>1155</v>
      </c>
      <c r="B1182">
        <v>0.62072318009196126</v>
      </c>
      <c r="C1182">
        <v>2.3792768199080387</v>
      </c>
    </row>
    <row r="1183" spans="1:3" x14ac:dyDescent="0.3">
      <c r="A1183">
        <v>1156</v>
      </c>
      <c r="B1183">
        <v>1.3985721575290517</v>
      </c>
      <c r="C1183">
        <v>0.60142784247094827</v>
      </c>
    </row>
    <row r="1184" spans="1:3" x14ac:dyDescent="0.3">
      <c r="A1184">
        <v>1157</v>
      </c>
      <c r="B1184">
        <v>1.4477919930051542E-3</v>
      </c>
      <c r="C1184">
        <v>5.9985522080069948</v>
      </c>
    </row>
    <row r="1185" spans="1:3" x14ac:dyDescent="0.3">
      <c r="A1185">
        <v>1158</v>
      </c>
      <c r="B1185">
        <v>0.7547516529552305</v>
      </c>
      <c r="C1185">
        <v>1.2452483470447695</v>
      </c>
    </row>
    <row r="1186" spans="1:3" x14ac:dyDescent="0.3">
      <c r="A1186">
        <v>1159</v>
      </c>
      <c r="B1186">
        <v>0.14503630092779529</v>
      </c>
      <c r="C1186">
        <v>-5.1450363009277957</v>
      </c>
    </row>
    <row r="1187" spans="1:3" x14ac:dyDescent="0.3">
      <c r="A1187">
        <v>1160</v>
      </c>
      <c r="B1187">
        <v>0.41862232800301769</v>
      </c>
      <c r="C1187">
        <v>-2.4186223280030177</v>
      </c>
    </row>
    <row r="1188" spans="1:3" x14ac:dyDescent="0.3">
      <c r="A1188">
        <v>1161</v>
      </c>
      <c r="B1188">
        <v>8.8862867916553512E-2</v>
      </c>
      <c r="C1188">
        <v>2.9111371320834465</v>
      </c>
    </row>
    <row r="1189" spans="1:3" x14ac:dyDescent="0.3">
      <c r="A1189">
        <v>1162</v>
      </c>
      <c r="B1189">
        <v>0.53854767583760177</v>
      </c>
      <c r="C1189">
        <v>0.46145232416239823</v>
      </c>
    </row>
    <row r="1190" spans="1:3" x14ac:dyDescent="0.3">
      <c r="A1190">
        <v>1163</v>
      </c>
      <c r="B1190">
        <v>-0.59679824381574242</v>
      </c>
      <c r="C1190">
        <v>-0.40320175618425758</v>
      </c>
    </row>
    <row r="1191" spans="1:3" x14ac:dyDescent="0.3">
      <c r="A1191">
        <v>1164</v>
      </c>
      <c r="B1191">
        <v>0.24871834331268339</v>
      </c>
      <c r="C1191">
        <v>-1.2487183433126834</v>
      </c>
    </row>
    <row r="1192" spans="1:3" x14ac:dyDescent="0.3">
      <c r="A1192">
        <v>1165</v>
      </c>
      <c r="B1192">
        <v>-0.75734566660758595</v>
      </c>
      <c r="C1192">
        <v>-1.242654333392414</v>
      </c>
    </row>
    <row r="1193" spans="1:3" x14ac:dyDescent="0.3">
      <c r="A1193">
        <v>1166</v>
      </c>
      <c r="B1193">
        <v>1.4252116750685913</v>
      </c>
      <c r="C1193">
        <v>-0.42521167506859125</v>
      </c>
    </row>
    <row r="1194" spans="1:3" x14ac:dyDescent="0.3">
      <c r="A1194">
        <v>1167</v>
      </c>
      <c r="B1194">
        <v>-0.55867613924903248</v>
      </c>
      <c r="C1194">
        <v>-0.44132386075096752</v>
      </c>
    </row>
    <row r="1195" spans="1:3" x14ac:dyDescent="0.3">
      <c r="A1195">
        <v>1168</v>
      </c>
      <c r="B1195">
        <v>-1.0564636336248387</v>
      </c>
      <c r="C1195">
        <v>-2.9435363663751613</v>
      </c>
    </row>
    <row r="1196" spans="1:3" x14ac:dyDescent="0.3">
      <c r="A1196">
        <v>1169</v>
      </c>
      <c r="B1196">
        <v>-1.4386203603660555</v>
      </c>
      <c r="C1196">
        <v>0.43862036036605545</v>
      </c>
    </row>
    <row r="1197" spans="1:3" x14ac:dyDescent="0.3">
      <c r="A1197">
        <v>1170</v>
      </c>
      <c r="B1197">
        <v>0.70907772860335294</v>
      </c>
      <c r="C1197">
        <v>-1.7090777286033529</v>
      </c>
    </row>
    <row r="1198" spans="1:3" x14ac:dyDescent="0.3">
      <c r="A1198">
        <v>1171</v>
      </c>
      <c r="B1198">
        <v>0.34589694246106362</v>
      </c>
      <c r="C1198">
        <v>3.6541030575389364</v>
      </c>
    </row>
    <row r="1199" spans="1:3" x14ac:dyDescent="0.3">
      <c r="A1199">
        <v>1172</v>
      </c>
      <c r="B1199">
        <v>-0.61268296645574738</v>
      </c>
      <c r="C1199">
        <v>4.6126829664557469</v>
      </c>
    </row>
    <row r="1200" spans="1:3" x14ac:dyDescent="0.3">
      <c r="A1200">
        <v>1173</v>
      </c>
      <c r="B1200">
        <v>-1.0822414891674903E-2</v>
      </c>
      <c r="C1200">
        <v>3.0108224148916749</v>
      </c>
    </row>
    <row r="1201" spans="1:3" x14ac:dyDescent="0.3">
      <c r="A1201">
        <v>1174</v>
      </c>
      <c r="B1201">
        <v>0.94422796134112952</v>
      </c>
      <c r="C1201">
        <v>-1.9442279613411295</v>
      </c>
    </row>
    <row r="1202" spans="1:3" x14ac:dyDescent="0.3">
      <c r="A1202">
        <v>1175</v>
      </c>
      <c r="B1202">
        <v>0.29663567528752122</v>
      </c>
      <c r="C1202">
        <v>-4.2966356752875212</v>
      </c>
    </row>
    <row r="1203" spans="1:3" x14ac:dyDescent="0.3">
      <c r="A1203">
        <v>1176</v>
      </c>
      <c r="B1203">
        <v>-0.14404940861867033</v>
      </c>
      <c r="C1203">
        <v>1.1440494086186703</v>
      </c>
    </row>
    <row r="1204" spans="1:3" x14ac:dyDescent="0.3">
      <c r="A1204">
        <v>1177</v>
      </c>
      <c r="B1204">
        <v>-1.5728745273951077</v>
      </c>
      <c r="C1204">
        <v>-1.4271254726048923</v>
      </c>
    </row>
    <row r="1205" spans="1:3" x14ac:dyDescent="0.3">
      <c r="A1205">
        <v>1178</v>
      </c>
      <c r="B1205">
        <v>-0.36837480454455074</v>
      </c>
      <c r="C1205">
        <v>3.3683748045445507</v>
      </c>
    </row>
    <row r="1206" spans="1:3" x14ac:dyDescent="0.3">
      <c r="A1206">
        <v>1179</v>
      </c>
      <c r="B1206">
        <v>1.2101581513693649</v>
      </c>
      <c r="C1206">
        <v>2.7898418486306351</v>
      </c>
    </row>
    <row r="1207" spans="1:3" x14ac:dyDescent="0.3">
      <c r="A1207">
        <v>1180</v>
      </c>
      <c r="B1207">
        <v>0.57729591988622841</v>
      </c>
      <c r="C1207">
        <v>0.42270408011377159</v>
      </c>
    </row>
    <row r="1208" spans="1:3" x14ac:dyDescent="0.3">
      <c r="A1208">
        <v>1181</v>
      </c>
      <c r="B1208">
        <v>-6.0989738628028256E-2</v>
      </c>
      <c r="C1208">
        <v>3.0609897386280283</v>
      </c>
    </row>
    <row r="1209" spans="1:3" x14ac:dyDescent="0.3">
      <c r="A1209">
        <v>1182</v>
      </c>
      <c r="B1209">
        <v>-0.38877817578792939</v>
      </c>
      <c r="C1209">
        <v>1.3887781757879294</v>
      </c>
    </row>
    <row r="1210" spans="1:3" x14ac:dyDescent="0.3">
      <c r="A1210">
        <v>1183</v>
      </c>
      <c r="B1210">
        <v>-0.59836606302950601</v>
      </c>
      <c r="C1210">
        <v>-2.401633936970494</v>
      </c>
    </row>
    <row r="1211" spans="1:3" x14ac:dyDescent="0.3">
      <c r="A1211">
        <v>1184</v>
      </c>
      <c r="B1211">
        <v>0.40925734669648506</v>
      </c>
      <c r="C1211">
        <v>-2.4092573466964851</v>
      </c>
    </row>
    <row r="1212" spans="1:3" x14ac:dyDescent="0.3">
      <c r="A1212">
        <v>1185</v>
      </c>
      <c r="B1212">
        <v>0.50108392498249499</v>
      </c>
      <c r="C1212">
        <v>-1.501083924982495</v>
      </c>
    </row>
    <row r="1213" spans="1:3" x14ac:dyDescent="0.3">
      <c r="A1213">
        <v>1186</v>
      </c>
      <c r="B1213">
        <v>0.16216242667876157</v>
      </c>
      <c r="C1213">
        <v>-1.1621624266787616</v>
      </c>
    </row>
    <row r="1214" spans="1:3" x14ac:dyDescent="0.3">
      <c r="A1214">
        <v>1187</v>
      </c>
      <c r="B1214">
        <v>1.4656002309849985</v>
      </c>
      <c r="C1214">
        <v>-0.46560023098499848</v>
      </c>
    </row>
    <row r="1215" spans="1:3" x14ac:dyDescent="0.3">
      <c r="A1215">
        <v>1188</v>
      </c>
      <c r="B1215">
        <v>-0.17059829578474828</v>
      </c>
      <c r="C1215">
        <v>-1.8294017042152517</v>
      </c>
    </row>
    <row r="1216" spans="1:3" x14ac:dyDescent="0.3">
      <c r="A1216">
        <v>1189</v>
      </c>
      <c r="B1216">
        <v>-0.85262531450815393</v>
      </c>
      <c r="C1216">
        <v>1.8526253145081539</v>
      </c>
    </row>
    <row r="1217" spans="1:3" x14ac:dyDescent="0.3">
      <c r="A1217">
        <v>1190</v>
      </c>
      <c r="B1217">
        <v>0.82727917114471961</v>
      </c>
      <c r="C1217">
        <v>1.1727208288552804</v>
      </c>
    </row>
    <row r="1218" spans="1:3" x14ac:dyDescent="0.3">
      <c r="A1218">
        <v>1191</v>
      </c>
      <c r="B1218">
        <v>-0.96483048622092049</v>
      </c>
      <c r="C1218">
        <v>-2.0351695137790795</v>
      </c>
    </row>
    <row r="1219" spans="1:3" x14ac:dyDescent="0.3">
      <c r="A1219">
        <v>1192</v>
      </c>
      <c r="B1219">
        <v>0.52105870092297613</v>
      </c>
      <c r="C1219">
        <v>0.47894129907702387</v>
      </c>
    </row>
    <row r="1220" spans="1:3" x14ac:dyDescent="0.3">
      <c r="A1220">
        <v>1193</v>
      </c>
      <c r="B1220">
        <v>0.75728835072244749</v>
      </c>
      <c r="C1220">
        <v>0.24271164927755251</v>
      </c>
    </row>
    <row r="1221" spans="1:3" x14ac:dyDescent="0.3">
      <c r="A1221">
        <v>1194</v>
      </c>
      <c r="B1221">
        <v>0.52785353748851671</v>
      </c>
      <c r="C1221">
        <v>1.4721464625114833</v>
      </c>
    </row>
    <row r="1222" spans="1:3" x14ac:dyDescent="0.3">
      <c r="A1222">
        <v>1195</v>
      </c>
      <c r="B1222">
        <v>1.0878260169374037</v>
      </c>
      <c r="C1222">
        <v>1.9121739830625963</v>
      </c>
    </row>
    <row r="1223" spans="1:3" x14ac:dyDescent="0.3">
      <c r="A1223">
        <v>1196</v>
      </c>
      <c r="B1223">
        <v>-0.36250145594154537</v>
      </c>
      <c r="C1223">
        <v>1.3625014559415454</v>
      </c>
    </row>
    <row r="1224" spans="1:3" x14ac:dyDescent="0.3">
      <c r="A1224">
        <v>1197</v>
      </c>
      <c r="B1224">
        <v>0.90998181846165371</v>
      </c>
      <c r="C1224">
        <v>3.0900181815383463</v>
      </c>
    </row>
    <row r="1225" spans="1:3" x14ac:dyDescent="0.3">
      <c r="A1225">
        <v>1198</v>
      </c>
      <c r="B1225">
        <v>-0.95710338383380211</v>
      </c>
      <c r="C1225">
        <v>-2.0428966161661979</v>
      </c>
    </row>
    <row r="1226" spans="1:3" x14ac:dyDescent="0.3">
      <c r="A1226">
        <v>1199</v>
      </c>
      <c r="B1226">
        <v>-0.48999936947475176</v>
      </c>
      <c r="C1226">
        <v>1.4899993694747518</v>
      </c>
    </row>
    <row r="1227" spans="1:3" x14ac:dyDescent="0.3">
      <c r="A1227">
        <v>1200</v>
      </c>
      <c r="B1227">
        <v>-0.13370495943099669</v>
      </c>
      <c r="C1227">
        <v>-0.86629504056900331</v>
      </c>
    </row>
    <row r="1228" spans="1:3" x14ac:dyDescent="0.3">
      <c r="A1228">
        <v>1201</v>
      </c>
      <c r="B1228">
        <v>0.59924648104267897</v>
      </c>
      <c r="C1228">
        <v>3.400753518957321</v>
      </c>
    </row>
    <row r="1229" spans="1:3" x14ac:dyDescent="0.3">
      <c r="A1229">
        <v>1202</v>
      </c>
      <c r="B1229">
        <v>-0.10126936956825272</v>
      </c>
      <c r="C1229">
        <v>-4.8987306304317473</v>
      </c>
    </row>
    <row r="1230" spans="1:3" x14ac:dyDescent="0.3">
      <c r="A1230">
        <v>1203</v>
      </c>
      <c r="B1230">
        <v>-0.75872052339505069</v>
      </c>
      <c r="C1230">
        <v>-6.2412794766049497</v>
      </c>
    </row>
    <row r="1231" spans="1:3" x14ac:dyDescent="0.3">
      <c r="A1231">
        <v>1204</v>
      </c>
      <c r="B1231">
        <v>-1.6078827160125035</v>
      </c>
      <c r="C1231">
        <v>-1.3921172839874965</v>
      </c>
    </row>
    <row r="1232" spans="1:3" x14ac:dyDescent="0.3">
      <c r="A1232">
        <v>1205</v>
      </c>
      <c r="B1232">
        <v>-0.16536293077104114</v>
      </c>
      <c r="C1232">
        <v>3.1653629307710411</v>
      </c>
    </row>
    <row r="1233" spans="1:3" x14ac:dyDescent="0.3">
      <c r="A1233">
        <v>1206</v>
      </c>
      <c r="B1233">
        <v>2.3001496716251353</v>
      </c>
      <c r="C1233">
        <v>3.6998503283748647</v>
      </c>
    </row>
    <row r="1234" spans="1:3" x14ac:dyDescent="0.3">
      <c r="A1234">
        <v>1207</v>
      </c>
      <c r="B1234">
        <v>-1.3549102189783717</v>
      </c>
      <c r="C1234">
        <v>-1.6450897810216283</v>
      </c>
    </row>
    <row r="1235" spans="1:3" x14ac:dyDescent="0.3">
      <c r="A1235">
        <v>1208</v>
      </c>
      <c r="B1235">
        <v>0.81154003722846779</v>
      </c>
      <c r="C1235">
        <v>4.1884599627715318</v>
      </c>
    </row>
    <row r="1236" spans="1:3" x14ac:dyDescent="0.3">
      <c r="A1236">
        <v>1209</v>
      </c>
      <c r="B1236">
        <v>-0.31826275468619025</v>
      </c>
      <c r="C1236">
        <v>-2.6817372453138097</v>
      </c>
    </row>
    <row r="1237" spans="1:3" x14ac:dyDescent="0.3">
      <c r="A1237">
        <v>1210</v>
      </c>
      <c r="B1237">
        <v>6.853740864385216E-2</v>
      </c>
      <c r="C1237">
        <v>-3.0685374086438522</v>
      </c>
    </row>
    <row r="1238" spans="1:3" x14ac:dyDescent="0.3">
      <c r="A1238">
        <v>1211</v>
      </c>
      <c r="B1238">
        <v>-0.22277689710914528</v>
      </c>
      <c r="C1238">
        <v>-0.77722310289085472</v>
      </c>
    </row>
    <row r="1239" spans="1:3" x14ac:dyDescent="0.3">
      <c r="A1239">
        <v>1212</v>
      </c>
      <c r="B1239">
        <v>-0.38504448354301202</v>
      </c>
      <c r="C1239">
        <v>-1.614955516456988</v>
      </c>
    </row>
    <row r="1240" spans="1:3" x14ac:dyDescent="0.3">
      <c r="A1240">
        <v>1213</v>
      </c>
      <c r="B1240">
        <v>0.87981328531584957</v>
      </c>
      <c r="C1240">
        <v>4.1201867146841504</v>
      </c>
    </row>
    <row r="1241" spans="1:3" x14ac:dyDescent="0.3">
      <c r="A1241">
        <v>1214</v>
      </c>
      <c r="B1241">
        <v>0.45777119097027308</v>
      </c>
      <c r="C1241">
        <v>2.5422288090297269</v>
      </c>
    </row>
    <row r="1242" spans="1:3" x14ac:dyDescent="0.3">
      <c r="A1242">
        <v>1215</v>
      </c>
      <c r="B1242">
        <v>0.97987438311362673</v>
      </c>
      <c r="C1242">
        <v>2.0125616886373265E-2</v>
      </c>
    </row>
    <row r="1243" spans="1:3" x14ac:dyDescent="0.3">
      <c r="A1243">
        <v>1216</v>
      </c>
      <c r="B1243">
        <v>-0.55854944728453004</v>
      </c>
      <c r="C1243">
        <v>1.55854944728453</v>
      </c>
    </row>
    <row r="1244" spans="1:3" x14ac:dyDescent="0.3">
      <c r="A1244">
        <v>1217</v>
      </c>
      <c r="B1244">
        <v>1.3288210918617454</v>
      </c>
      <c r="C1244">
        <v>-0.32882109186174535</v>
      </c>
    </row>
    <row r="1245" spans="1:3" x14ac:dyDescent="0.3">
      <c r="A1245">
        <v>1218</v>
      </c>
      <c r="B1245">
        <v>0.85105829453258242</v>
      </c>
      <c r="C1245">
        <v>1.1489417054674176</v>
      </c>
    </row>
    <row r="1246" spans="1:3" x14ac:dyDescent="0.3">
      <c r="A1246">
        <v>1219</v>
      </c>
      <c r="B1246">
        <v>-1.1705310676756824</v>
      </c>
      <c r="C1246">
        <v>0.17053106767568238</v>
      </c>
    </row>
    <row r="1247" spans="1:3" x14ac:dyDescent="0.3">
      <c r="A1247">
        <v>1220</v>
      </c>
      <c r="B1247">
        <v>1.1782060951691915</v>
      </c>
      <c r="C1247">
        <v>-4.1782060951691911</v>
      </c>
    </row>
    <row r="1248" spans="1:3" x14ac:dyDescent="0.3">
      <c r="A1248">
        <v>1221</v>
      </c>
      <c r="B1248">
        <v>-0.45337489970287415</v>
      </c>
      <c r="C1248">
        <v>-2.5466251002971259</v>
      </c>
    </row>
    <row r="1249" spans="1:3" x14ac:dyDescent="0.3">
      <c r="A1249">
        <v>1222</v>
      </c>
      <c r="B1249">
        <v>-0.45238427268878745</v>
      </c>
      <c r="C1249">
        <v>5.4523842726887874</v>
      </c>
    </row>
    <row r="1250" spans="1:3" x14ac:dyDescent="0.3">
      <c r="A1250">
        <v>1223</v>
      </c>
      <c r="B1250">
        <v>-0.2967910630163102</v>
      </c>
      <c r="C1250">
        <v>-2.7032089369836898</v>
      </c>
    </row>
    <row r="1251" spans="1:3" x14ac:dyDescent="0.3">
      <c r="A1251">
        <v>1224</v>
      </c>
      <c r="B1251">
        <v>0.97684150831642258</v>
      </c>
      <c r="C1251">
        <v>3.0231584916835774</v>
      </c>
    </row>
    <row r="1252" spans="1:3" x14ac:dyDescent="0.3">
      <c r="A1252">
        <v>1225</v>
      </c>
      <c r="B1252">
        <v>-9.3599533528411438E-2</v>
      </c>
      <c r="C1252">
        <v>-0.90640046647158856</v>
      </c>
    </row>
    <row r="1253" spans="1:3" x14ac:dyDescent="0.3">
      <c r="A1253">
        <v>1226</v>
      </c>
      <c r="B1253">
        <v>0.62093149610944343</v>
      </c>
      <c r="C1253">
        <v>6.3790685038905561</v>
      </c>
    </row>
    <row r="1254" spans="1:3" x14ac:dyDescent="0.3">
      <c r="A1254">
        <v>1227</v>
      </c>
      <c r="B1254">
        <v>0.75461384545080934</v>
      </c>
      <c r="C1254">
        <v>0.24538615454919066</v>
      </c>
    </row>
    <row r="1255" spans="1:3" x14ac:dyDescent="0.3">
      <c r="A1255">
        <v>1228</v>
      </c>
      <c r="B1255">
        <v>1.4827528650326238</v>
      </c>
      <c r="C1255">
        <v>-2.4827528650326238</v>
      </c>
    </row>
    <row r="1256" spans="1:3" x14ac:dyDescent="0.3">
      <c r="A1256">
        <v>1229</v>
      </c>
      <c r="B1256">
        <v>0.83280644390082781</v>
      </c>
      <c r="C1256">
        <v>0.16719355609917219</v>
      </c>
    </row>
    <row r="1257" spans="1:3" x14ac:dyDescent="0.3">
      <c r="A1257">
        <v>1230</v>
      </c>
      <c r="B1257">
        <v>-0.45858153307402105</v>
      </c>
      <c r="C1257">
        <v>-1.5414184669259789</v>
      </c>
    </row>
    <row r="1258" spans="1:3" x14ac:dyDescent="0.3">
      <c r="A1258">
        <v>1231</v>
      </c>
      <c r="B1258">
        <v>-0.28770831603422442</v>
      </c>
      <c r="C1258">
        <v>-4.7122916839657751</v>
      </c>
    </row>
    <row r="1259" spans="1:3" x14ac:dyDescent="0.3">
      <c r="A1259">
        <v>1232</v>
      </c>
      <c r="B1259">
        <v>0.64875135405086182</v>
      </c>
      <c r="C1259">
        <v>3.3512486459491382</v>
      </c>
    </row>
    <row r="1260" spans="1:3" x14ac:dyDescent="0.3">
      <c r="A1260">
        <v>1233</v>
      </c>
      <c r="B1260">
        <v>-0.29446017506167932</v>
      </c>
      <c r="C1260">
        <v>1.2944601750616793</v>
      </c>
    </row>
    <row r="1261" spans="1:3" x14ac:dyDescent="0.3">
      <c r="A1261">
        <v>1234</v>
      </c>
      <c r="B1261">
        <v>-0.29847233524369754</v>
      </c>
      <c r="C1261">
        <v>-0.70152766475630246</v>
      </c>
    </row>
    <row r="1262" spans="1:3" x14ac:dyDescent="0.3">
      <c r="A1262">
        <v>1235</v>
      </c>
      <c r="B1262">
        <v>-9.6695876033954686E-2</v>
      </c>
      <c r="C1262">
        <v>2.0966958760339547</v>
      </c>
    </row>
    <row r="1263" spans="1:3" x14ac:dyDescent="0.3">
      <c r="A1263">
        <v>1236</v>
      </c>
      <c r="B1263">
        <v>1.4673622031964211</v>
      </c>
      <c r="C1263">
        <v>0.53263779680357892</v>
      </c>
    </row>
    <row r="1264" spans="1:3" x14ac:dyDescent="0.3">
      <c r="A1264">
        <v>1237</v>
      </c>
      <c r="B1264">
        <v>0.12075215888043189</v>
      </c>
      <c r="C1264">
        <v>-3.1207521588804319</v>
      </c>
    </row>
    <row r="1265" spans="1:3" x14ac:dyDescent="0.3">
      <c r="A1265">
        <v>1238</v>
      </c>
      <c r="B1265">
        <v>-1.8982857501751518</v>
      </c>
      <c r="C1265">
        <v>-0.10171424982484822</v>
      </c>
    </row>
    <row r="1266" spans="1:3" x14ac:dyDescent="0.3">
      <c r="A1266">
        <v>1239</v>
      </c>
      <c r="B1266">
        <v>-1.3927220897328674E-2</v>
      </c>
      <c r="C1266">
        <v>3.0139272208973287</v>
      </c>
    </row>
    <row r="1267" spans="1:3" x14ac:dyDescent="0.3">
      <c r="A1267">
        <v>1240</v>
      </c>
      <c r="B1267">
        <v>6.3939292926867175E-2</v>
      </c>
      <c r="C1267">
        <v>-2.0639392929268672</v>
      </c>
    </row>
    <row r="1268" spans="1:3" x14ac:dyDescent="0.3">
      <c r="A1268">
        <v>1241</v>
      </c>
      <c r="B1268">
        <v>0.19188161297655748</v>
      </c>
      <c r="C1268">
        <v>0.80811838702344252</v>
      </c>
    </row>
    <row r="1269" spans="1:3" x14ac:dyDescent="0.3">
      <c r="A1269">
        <v>1242</v>
      </c>
      <c r="B1269">
        <v>1.3000462653604883</v>
      </c>
      <c r="C1269">
        <v>1.6999537346395117</v>
      </c>
    </row>
    <row r="1270" spans="1:3" x14ac:dyDescent="0.3">
      <c r="A1270">
        <v>1243</v>
      </c>
      <c r="B1270">
        <v>0.19425112916329201</v>
      </c>
      <c r="C1270">
        <v>-1.194251129163292</v>
      </c>
    </row>
    <row r="1271" spans="1:3" x14ac:dyDescent="0.3">
      <c r="A1271">
        <v>1244</v>
      </c>
      <c r="B1271">
        <v>0.3761808090973533</v>
      </c>
      <c r="C1271">
        <v>4.6238191909026467</v>
      </c>
    </row>
    <row r="1272" spans="1:3" x14ac:dyDescent="0.3">
      <c r="A1272">
        <v>1245</v>
      </c>
      <c r="B1272">
        <v>-0.50923033930177874</v>
      </c>
      <c r="C1272">
        <v>4.5092303393017783</v>
      </c>
    </row>
    <row r="1273" spans="1:3" x14ac:dyDescent="0.3">
      <c r="A1273">
        <v>1246</v>
      </c>
      <c r="B1273">
        <v>1.5208588550586355</v>
      </c>
      <c r="C1273">
        <v>5.4791411449413641</v>
      </c>
    </row>
    <row r="1274" spans="1:3" x14ac:dyDescent="0.3">
      <c r="A1274">
        <v>1247</v>
      </c>
      <c r="B1274">
        <v>-0.6413155322119688</v>
      </c>
      <c r="C1274">
        <v>3.6413155322119688</v>
      </c>
    </row>
    <row r="1275" spans="1:3" x14ac:dyDescent="0.3">
      <c r="A1275">
        <v>1248</v>
      </c>
      <c r="B1275">
        <v>-0.49598147696374495</v>
      </c>
      <c r="C1275">
        <v>5.4959814769637454</v>
      </c>
    </row>
    <row r="1276" spans="1:3" x14ac:dyDescent="0.3">
      <c r="A1276">
        <v>1249</v>
      </c>
      <c r="B1276">
        <v>0.31806741145861217</v>
      </c>
      <c r="C1276">
        <v>2.6819325885413878</v>
      </c>
    </row>
    <row r="1277" spans="1:3" x14ac:dyDescent="0.3">
      <c r="A1277">
        <v>1250</v>
      </c>
      <c r="B1277">
        <v>0.62093149610944343</v>
      </c>
      <c r="C1277">
        <v>1.3790685038905566</v>
      </c>
    </row>
    <row r="1278" spans="1:3" x14ac:dyDescent="0.3">
      <c r="A1278">
        <v>1251</v>
      </c>
      <c r="B1278">
        <v>-0.29847233524369754</v>
      </c>
      <c r="C1278">
        <v>-3.7015276647563025</v>
      </c>
    </row>
    <row r="1279" spans="1:3" x14ac:dyDescent="0.3">
      <c r="A1279">
        <v>1252</v>
      </c>
      <c r="B1279">
        <v>-0.89832851756981125</v>
      </c>
      <c r="C1279">
        <v>1.8983285175698112</v>
      </c>
    </row>
    <row r="1280" spans="1:3" x14ac:dyDescent="0.3">
      <c r="A1280">
        <v>1253</v>
      </c>
      <c r="B1280">
        <v>1.1734273739484196</v>
      </c>
      <c r="C1280">
        <v>1.8265726260515804</v>
      </c>
    </row>
    <row r="1281" spans="1:3" x14ac:dyDescent="0.3">
      <c r="A1281">
        <v>1254</v>
      </c>
      <c r="B1281">
        <v>4.4796350229127757E-2</v>
      </c>
      <c r="C1281">
        <v>2.9552036497708722</v>
      </c>
    </row>
    <row r="1282" spans="1:3" x14ac:dyDescent="0.3">
      <c r="A1282">
        <v>1255</v>
      </c>
      <c r="B1282">
        <v>0.677412553372994</v>
      </c>
      <c r="C1282">
        <v>0.322587446627006</v>
      </c>
    </row>
    <row r="1283" spans="1:3" x14ac:dyDescent="0.3">
      <c r="A1283">
        <v>1256</v>
      </c>
      <c r="B1283">
        <v>0.12481336922630248</v>
      </c>
      <c r="C1283">
        <v>0.87518663077369752</v>
      </c>
    </row>
    <row r="1284" spans="1:3" x14ac:dyDescent="0.3">
      <c r="A1284">
        <v>1257</v>
      </c>
      <c r="B1284">
        <v>-0.84655722631046837</v>
      </c>
      <c r="C1284">
        <v>1.8465572263104684</v>
      </c>
    </row>
    <row r="1285" spans="1:3" x14ac:dyDescent="0.3">
      <c r="A1285">
        <v>1258</v>
      </c>
      <c r="B1285">
        <v>-0.79224239931678486</v>
      </c>
      <c r="C1285">
        <v>-3.2077576006832151</v>
      </c>
    </row>
    <row r="1286" spans="1:3" x14ac:dyDescent="0.3">
      <c r="A1286">
        <v>1259</v>
      </c>
      <c r="B1286">
        <v>0.4887111241392037</v>
      </c>
      <c r="C1286">
        <v>0.5112888758607963</v>
      </c>
    </row>
    <row r="1287" spans="1:3" x14ac:dyDescent="0.3">
      <c r="A1287">
        <v>1260</v>
      </c>
      <c r="B1287">
        <v>-0.36837480454455074</v>
      </c>
      <c r="C1287">
        <v>-3.6316251954554493</v>
      </c>
    </row>
    <row r="1288" spans="1:3" x14ac:dyDescent="0.3">
      <c r="A1288">
        <v>1261</v>
      </c>
      <c r="B1288">
        <v>0.38324058347629197</v>
      </c>
      <c r="C1288">
        <v>-1.383240583476292</v>
      </c>
    </row>
    <row r="1289" spans="1:3" x14ac:dyDescent="0.3">
      <c r="A1289">
        <v>1262</v>
      </c>
      <c r="B1289">
        <v>1.0124006787617361</v>
      </c>
      <c r="C1289">
        <v>0.98759932123826388</v>
      </c>
    </row>
    <row r="1290" spans="1:3" x14ac:dyDescent="0.3">
      <c r="A1290">
        <v>1263</v>
      </c>
      <c r="B1290">
        <v>0.52993638270314491</v>
      </c>
      <c r="C1290">
        <v>3.4700636172968551</v>
      </c>
    </row>
    <row r="1291" spans="1:3" x14ac:dyDescent="0.3">
      <c r="A1291">
        <v>1264</v>
      </c>
      <c r="B1291">
        <v>-0.26862950894444282</v>
      </c>
      <c r="C1291">
        <v>3.2686295089444428</v>
      </c>
    </row>
    <row r="1292" spans="1:3" x14ac:dyDescent="0.3">
      <c r="A1292">
        <v>1265</v>
      </c>
      <c r="B1292">
        <v>1.2417577901082821</v>
      </c>
      <c r="C1292">
        <v>2.7582422098917179</v>
      </c>
    </row>
    <row r="1293" spans="1:3" x14ac:dyDescent="0.3">
      <c r="A1293">
        <v>1266</v>
      </c>
      <c r="B1293">
        <v>-1.1402944517940106</v>
      </c>
      <c r="C1293">
        <v>-3.8597055482059894</v>
      </c>
    </row>
    <row r="1294" spans="1:3" x14ac:dyDescent="0.3">
      <c r="A1294">
        <v>1267</v>
      </c>
      <c r="B1294">
        <v>1.666639147138866</v>
      </c>
      <c r="C1294">
        <v>4.3333608528611336</v>
      </c>
    </row>
    <row r="1295" spans="1:3" x14ac:dyDescent="0.3">
      <c r="A1295">
        <v>1268</v>
      </c>
      <c r="B1295">
        <v>-0.13370495943099669</v>
      </c>
      <c r="C1295">
        <v>1.1337049594309967</v>
      </c>
    </row>
    <row r="1296" spans="1:3" x14ac:dyDescent="0.3">
      <c r="A1296">
        <v>1269</v>
      </c>
      <c r="B1296">
        <v>0.36703031942603959</v>
      </c>
      <c r="C1296">
        <v>1.6329696805739604</v>
      </c>
    </row>
    <row r="1297" spans="1:3" x14ac:dyDescent="0.3">
      <c r="A1297">
        <v>1270</v>
      </c>
      <c r="B1297">
        <v>-0.26326918709457603</v>
      </c>
      <c r="C1297">
        <v>-1.736730812905424</v>
      </c>
    </row>
    <row r="1298" spans="1:3" x14ac:dyDescent="0.3">
      <c r="A1298">
        <v>1271</v>
      </c>
      <c r="B1298">
        <v>-1.0564636336248387</v>
      </c>
      <c r="C1298">
        <v>5.6463633624838749E-2</v>
      </c>
    </row>
    <row r="1299" spans="1:3" x14ac:dyDescent="0.3">
      <c r="A1299">
        <v>1272</v>
      </c>
      <c r="B1299">
        <v>-0.89398372829774786</v>
      </c>
      <c r="C1299">
        <v>-1.1060162717022521</v>
      </c>
    </row>
    <row r="1300" spans="1:3" x14ac:dyDescent="0.3">
      <c r="A1300">
        <v>1273</v>
      </c>
      <c r="B1300">
        <v>-0.2213308885241152</v>
      </c>
      <c r="C1300">
        <v>-2.7786691114758848</v>
      </c>
    </row>
    <row r="1301" spans="1:3" x14ac:dyDescent="0.3">
      <c r="A1301">
        <v>1274</v>
      </c>
      <c r="B1301">
        <v>0.47871155815237998</v>
      </c>
      <c r="C1301">
        <v>-1.47871155815238</v>
      </c>
    </row>
    <row r="1302" spans="1:3" x14ac:dyDescent="0.3">
      <c r="A1302">
        <v>1275</v>
      </c>
      <c r="B1302">
        <v>-0.99825424992758105</v>
      </c>
      <c r="C1302">
        <v>-1.001745750072419</v>
      </c>
    </row>
    <row r="1303" spans="1:3" x14ac:dyDescent="0.3">
      <c r="A1303">
        <v>1276</v>
      </c>
      <c r="B1303">
        <v>-0.8020459766780772</v>
      </c>
      <c r="C1303">
        <v>-4.1979540233219232</v>
      </c>
    </row>
    <row r="1304" spans="1:3" x14ac:dyDescent="0.3">
      <c r="A1304">
        <v>1277</v>
      </c>
      <c r="B1304">
        <v>-0.13143060680768226</v>
      </c>
      <c r="C1304">
        <v>-0.86856939319231774</v>
      </c>
    </row>
    <row r="1305" spans="1:3" x14ac:dyDescent="0.3">
      <c r="A1305">
        <v>1278</v>
      </c>
      <c r="B1305">
        <v>0.83846430424575358</v>
      </c>
      <c r="C1305">
        <v>2.1615356957542464</v>
      </c>
    </row>
    <row r="1306" spans="1:3" x14ac:dyDescent="0.3">
      <c r="A1306">
        <v>1279</v>
      </c>
      <c r="B1306">
        <v>0.90067658406943396</v>
      </c>
      <c r="C1306">
        <v>-1.900676584069434</v>
      </c>
    </row>
    <row r="1307" spans="1:3" x14ac:dyDescent="0.3">
      <c r="A1307">
        <v>1280</v>
      </c>
      <c r="B1307">
        <v>-0.40090214764912613</v>
      </c>
      <c r="C1307">
        <v>1.4009021476491261</v>
      </c>
    </row>
    <row r="1308" spans="1:3" x14ac:dyDescent="0.3">
      <c r="A1308">
        <v>1281</v>
      </c>
      <c r="B1308">
        <v>0.43845793019415824</v>
      </c>
      <c r="C1308">
        <v>3.5615420698058418</v>
      </c>
    </row>
    <row r="1309" spans="1:3" x14ac:dyDescent="0.3">
      <c r="A1309">
        <v>1282</v>
      </c>
      <c r="B1309">
        <v>0.16216242667876157</v>
      </c>
      <c r="C1309">
        <v>2.8378375733212384</v>
      </c>
    </row>
    <row r="1310" spans="1:3" x14ac:dyDescent="0.3">
      <c r="A1310">
        <v>1283</v>
      </c>
      <c r="B1310">
        <v>-0.6012399128553767</v>
      </c>
      <c r="C1310">
        <v>-0.3987600871446233</v>
      </c>
    </row>
    <row r="1311" spans="1:3" x14ac:dyDescent="0.3">
      <c r="A1311">
        <v>1284</v>
      </c>
      <c r="B1311">
        <v>0.95492209969021458</v>
      </c>
      <c r="C1311">
        <v>2.0450779003097854</v>
      </c>
    </row>
    <row r="1312" spans="1:3" x14ac:dyDescent="0.3">
      <c r="A1312">
        <v>1285</v>
      </c>
      <c r="B1312">
        <v>1.2315649395269848</v>
      </c>
      <c r="C1312">
        <v>1.7684350604730152</v>
      </c>
    </row>
    <row r="1313" spans="1:3" x14ac:dyDescent="0.3">
      <c r="A1313">
        <v>1286</v>
      </c>
      <c r="B1313">
        <v>-0.64687990730329448</v>
      </c>
      <c r="C1313">
        <v>-0.35312009269670552</v>
      </c>
    </row>
    <row r="1314" spans="1:3" x14ac:dyDescent="0.3">
      <c r="A1314">
        <v>1287</v>
      </c>
      <c r="B1314">
        <v>0.20791218378510612</v>
      </c>
      <c r="C1314">
        <v>-2.2079121837851061</v>
      </c>
    </row>
    <row r="1315" spans="1:3" x14ac:dyDescent="0.3">
      <c r="A1315">
        <v>1288</v>
      </c>
      <c r="B1315">
        <v>1.2113772877587046</v>
      </c>
      <c r="C1315">
        <v>2.7886227122412954</v>
      </c>
    </row>
    <row r="1316" spans="1:3" x14ac:dyDescent="0.3">
      <c r="A1316">
        <v>1289</v>
      </c>
      <c r="B1316">
        <v>0.37801897594378309</v>
      </c>
      <c r="C1316">
        <v>0.62198102405621691</v>
      </c>
    </row>
    <row r="1317" spans="1:3" x14ac:dyDescent="0.3">
      <c r="A1317">
        <v>1290</v>
      </c>
      <c r="B1317">
        <v>1.5318948443687606</v>
      </c>
      <c r="C1317">
        <v>-4.531894844368761</v>
      </c>
    </row>
    <row r="1318" spans="1:3" x14ac:dyDescent="0.3">
      <c r="A1318">
        <v>1291</v>
      </c>
      <c r="B1318">
        <v>0.14694133174799662</v>
      </c>
      <c r="C1318">
        <v>-1.1469413317479966</v>
      </c>
    </row>
    <row r="1319" spans="1:3" x14ac:dyDescent="0.3">
      <c r="A1319">
        <v>1292</v>
      </c>
      <c r="B1319">
        <v>0.6189234088124338</v>
      </c>
      <c r="C1319">
        <v>2.3810765911875662</v>
      </c>
    </row>
    <row r="1320" spans="1:3" x14ac:dyDescent="0.3">
      <c r="A1320">
        <v>1293</v>
      </c>
      <c r="B1320">
        <v>0.55013916892049863</v>
      </c>
      <c r="C1320">
        <v>1.4498608310795014</v>
      </c>
    </row>
    <row r="1321" spans="1:3" x14ac:dyDescent="0.3">
      <c r="A1321">
        <v>1294</v>
      </c>
      <c r="B1321">
        <v>0.9273808392453935</v>
      </c>
      <c r="C1321">
        <v>1.0726191607546065</v>
      </c>
    </row>
    <row r="1322" spans="1:3" x14ac:dyDescent="0.3">
      <c r="A1322">
        <v>1295</v>
      </c>
      <c r="B1322">
        <v>-1.2043070365754511</v>
      </c>
      <c r="C1322">
        <v>-1.7956929634245489</v>
      </c>
    </row>
    <row r="1323" spans="1:3" x14ac:dyDescent="0.3">
      <c r="A1323">
        <v>1296</v>
      </c>
      <c r="B1323">
        <v>-1.255123336916518</v>
      </c>
      <c r="C1323">
        <v>-0.74487666308348199</v>
      </c>
    </row>
    <row r="1324" spans="1:3" x14ac:dyDescent="0.3">
      <c r="A1324">
        <v>1297</v>
      </c>
      <c r="B1324">
        <v>-0.14157452304628038</v>
      </c>
      <c r="C1324">
        <v>-0.85842547695371962</v>
      </c>
    </row>
    <row r="1325" spans="1:3" x14ac:dyDescent="0.3">
      <c r="A1325">
        <v>1298</v>
      </c>
      <c r="B1325">
        <v>-0.25630641744249694</v>
      </c>
      <c r="C1325">
        <v>1.2563064174424969</v>
      </c>
    </row>
    <row r="1326" spans="1:3" x14ac:dyDescent="0.3">
      <c r="A1326">
        <v>1299</v>
      </c>
      <c r="B1326">
        <v>-0.66454974618889917</v>
      </c>
      <c r="C1326">
        <v>1.6645497461888992</v>
      </c>
    </row>
    <row r="1327" spans="1:3" x14ac:dyDescent="0.3">
      <c r="A1327">
        <v>1300</v>
      </c>
      <c r="B1327">
        <v>-0.4652633668536108</v>
      </c>
      <c r="C1327">
        <v>-0.5347366331463892</v>
      </c>
    </row>
    <row r="1328" spans="1:3" x14ac:dyDescent="0.3">
      <c r="A1328">
        <v>1301</v>
      </c>
      <c r="B1328">
        <v>0.43242480586268828</v>
      </c>
      <c r="C1328">
        <v>1.5675751941373117</v>
      </c>
    </row>
    <row r="1329" spans="1:3" x14ac:dyDescent="0.3">
      <c r="A1329">
        <v>1302</v>
      </c>
      <c r="B1329">
        <v>1.5947113364293508</v>
      </c>
      <c r="C1329">
        <v>-0.59471133642935081</v>
      </c>
    </row>
    <row r="1330" spans="1:3" x14ac:dyDescent="0.3">
      <c r="A1330">
        <v>1303</v>
      </c>
      <c r="B1330">
        <v>1.5214677486838886</v>
      </c>
      <c r="C1330">
        <v>1.4785322513161114</v>
      </c>
    </row>
    <row r="1331" spans="1:3" x14ac:dyDescent="0.3">
      <c r="A1331">
        <v>1304</v>
      </c>
      <c r="B1331">
        <v>-0.21406999977061858</v>
      </c>
      <c r="C1331">
        <v>-1.7859300002293814</v>
      </c>
    </row>
    <row r="1332" spans="1:3" x14ac:dyDescent="0.3">
      <c r="A1332">
        <v>1305</v>
      </c>
      <c r="B1332">
        <v>-1.2705549122485262</v>
      </c>
      <c r="C1332">
        <v>0.27055491224852624</v>
      </c>
    </row>
    <row r="1333" spans="1:3" x14ac:dyDescent="0.3">
      <c r="A1333">
        <v>1306</v>
      </c>
      <c r="B1333">
        <v>-1.6115916914365425E-2</v>
      </c>
      <c r="C1333">
        <v>1.0161159169143654</v>
      </c>
    </row>
    <row r="1334" spans="1:3" x14ac:dyDescent="0.3">
      <c r="A1334">
        <v>1307</v>
      </c>
      <c r="B1334">
        <v>-6.3560466639076107E-2</v>
      </c>
      <c r="C1334">
        <v>-0.93643953336092389</v>
      </c>
    </row>
    <row r="1335" spans="1:3" x14ac:dyDescent="0.3">
      <c r="A1335">
        <v>1308</v>
      </c>
      <c r="B1335">
        <v>-0.25041390094918059</v>
      </c>
      <c r="C1335">
        <v>-1.7495860990508194</v>
      </c>
    </row>
    <row r="1336" spans="1:3" x14ac:dyDescent="0.3">
      <c r="A1336">
        <v>1309</v>
      </c>
      <c r="B1336">
        <v>1.131503841729208</v>
      </c>
      <c r="C1336">
        <v>3.868496158270792</v>
      </c>
    </row>
    <row r="1337" spans="1:3" x14ac:dyDescent="0.3">
      <c r="A1337">
        <v>1310</v>
      </c>
      <c r="B1337">
        <v>-0.63777777063934638</v>
      </c>
      <c r="C1337">
        <v>-0.36222222936065362</v>
      </c>
    </row>
    <row r="1338" spans="1:3" x14ac:dyDescent="0.3">
      <c r="A1338">
        <v>1311</v>
      </c>
      <c r="B1338">
        <v>-0.10192381248105598</v>
      </c>
      <c r="C1338">
        <v>-2.898076187518944</v>
      </c>
    </row>
    <row r="1339" spans="1:3" x14ac:dyDescent="0.3">
      <c r="A1339">
        <v>1312</v>
      </c>
      <c r="B1339">
        <v>-0.23043105436383149</v>
      </c>
      <c r="C1339">
        <v>-0.76956894563616851</v>
      </c>
    </row>
    <row r="1340" spans="1:3" x14ac:dyDescent="0.3">
      <c r="A1340">
        <v>1313</v>
      </c>
      <c r="B1340">
        <v>1.5318948443687606</v>
      </c>
      <c r="C1340">
        <v>-3.5318948443687606</v>
      </c>
    </row>
    <row r="1341" spans="1:3" x14ac:dyDescent="0.3">
      <c r="A1341">
        <v>1314</v>
      </c>
      <c r="B1341">
        <v>0.89928768011256865</v>
      </c>
      <c r="C1341">
        <v>1.1007123198874313</v>
      </c>
    </row>
    <row r="1342" spans="1:3" x14ac:dyDescent="0.3">
      <c r="A1342">
        <v>1315</v>
      </c>
      <c r="B1342">
        <v>0.6189234088124338</v>
      </c>
      <c r="C1342">
        <v>2.3810765911875662</v>
      </c>
    </row>
    <row r="1343" spans="1:3" x14ac:dyDescent="0.3">
      <c r="A1343">
        <v>1316</v>
      </c>
      <c r="B1343">
        <v>1.9482692682213734</v>
      </c>
      <c r="C1343">
        <v>5.1730731778626637E-2</v>
      </c>
    </row>
    <row r="1344" spans="1:3" x14ac:dyDescent="0.3">
      <c r="A1344">
        <v>1317</v>
      </c>
      <c r="B1344">
        <v>0.75461384545080934</v>
      </c>
      <c r="C1344">
        <v>1.2453861545491907</v>
      </c>
    </row>
    <row r="1345" spans="1:3" x14ac:dyDescent="0.3">
      <c r="A1345">
        <v>1318</v>
      </c>
      <c r="B1345">
        <v>0.29209289128867821</v>
      </c>
      <c r="C1345">
        <v>1.7079071087113218</v>
      </c>
    </row>
    <row r="1346" spans="1:3" x14ac:dyDescent="0.3">
      <c r="A1346">
        <v>1319</v>
      </c>
      <c r="B1346">
        <v>0.38324058347629197</v>
      </c>
      <c r="C1346">
        <v>-3.383240583476292</v>
      </c>
    </row>
    <row r="1347" spans="1:3" x14ac:dyDescent="0.3">
      <c r="A1347">
        <v>1320</v>
      </c>
      <c r="B1347">
        <v>1.666639147138866</v>
      </c>
      <c r="C1347">
        <v>-0.66663914713886596</v>
      </c>
    </row>
    <row r="1348" spans="1:3" x14ac:dyDescent="0.3">
      <c r="A1348">
        <v>1321</v>
      </c>
      <c r="B1348">
        <v>-1.0965373129615088</v>
      </c>
      <c r="C1348">
        <v>8.0965373129615088</v>
      </c>
    </row>
    <row r="1349" spans="1:3" x14ac:dyDescent="0.3">
      <c r="A1349">
        <v>1322</v>
      </c>
      <c r="B1349">
        <v>-0.48999936947475176</v>
      </c>
      <c r="C1349">
        <v>-3.5100006305252482</v>
      </c>
    </row>
    <row r="1350" spans="1:3" x14ac:dyDescent="0.3">
      <c r="A1350">
        <v>1323</v>
      </c>
      <c r="B1350">
        <v>9.3902422190716983E-3</v>
      </c>
      <c r="C1350">
        <v>-2.0093902422190717</v>
      </c>
    </row>
    <row r="1351" spans="1:3" x14ac:dyDescent="0.3">
      <c r="A1351">
        <v>1324</v>
      </c>
      <c r="B1351">
        <v>1.5947113364293508</v>
      </c>
      <c r="C1351">
        <v>-0.59471133642935081</v>
      </c>
    </row>
    <row r="1352" spans="1:3" x14ac:dyDescent="0.3">
      <c r="A1352">
        <v>1325</v>
      </c>
      <c r="B1352">
        <v>-5.0375157921249247E-2</v>
      </c>
      <c r="C1352">
        <v>2.0503751579212492</v>
      </c>
    </row>
    <row r="1353" spans="1:3" x14ac:dyDescent="0.3">
      <c r="A1353">
        <v>1326</v>
      </c>
      <c r="B1353">
        <v>1.2317027470314059</v>
      </c>
      <c r="C1353">
        <v>-0.23170274703140592</v>
      </c>
    </row>
    <row r="1354" spans="1:3" x14ac:dyDescent="0.3">
      <c r="A1354">
        <v>1327</v>
      </c>
      <c r="B1354">
        <v>0.14503630092779529</v>
      </c>
      <c r="C1354">
        <v>2.8549636990722047</v>
      </c>
    </row>
    <row r="1355" spans="1:3" x14ac:dyDescent="0.3">
      <c r="A1355">
        <v>1328</v>
      </c>
      <c r="B1355">
        <v>-0.36250145594154537</v>
      </c>
      <c r="C1355">
        <v>-2.6374985440584546</v>
      </c>
    </row>
    <row r="1356" spans="1:3" x14ac:dyDescent="0.3">
      <c r="A1356">
        <v>1329</v>
      </c>
      <c r="B1356">
        <v>1.3827015982961717</v>
      </c>
      <c r="C1356">
        <v>-2.3827015982961717</v>
      </c>
    </row>
    <row r="1357" spans="1:3" x14ac:dyDescent="0.3">
      <c r="A1357">
        <v>1330</v>
      </c>
      <c r="B1357">
        <v>-0.16909840988842451</v>
      </c>
      <c r="C1357">
        <v>-3.8309015901115755</v>
      </c>
    </row>
    <row r="1358" spans="1:3" x14ac:dyDescent="0.3">
      <c r="A1358">
        <v>1331</v>
      </c>
      <c r="B1358">
        <v>0.94422796134112952</v>
      </c>
      <c r="C1358">
        <v>5.5772038658870482E-2</v>
      </c>
    </row>
    <row r="1359" spans="1:3" x14ac:dyDescent="0.3">
      <c r="A1359">
        <v>1332</v>
      </c>
      <c r="B1359">
        <v>-0.79224239931678486</v>
      </c>
      <c r="C1359">
        <v>2.7922423993167849</v>
      </c>
    </row>
    <row r="1360" spans="1:3" x14ac:dyDescent="0.3">
      <c r="A1360">
        <v>1333</v>
      </c>
      <c r="B1360">
        <v>-0.72035267580347062</v>
      </c>
      <c r="C1360">
        <v>2.7203526758034706</v>
      </c>
    </row>
    <row r="1361" spans="1:3" x14ac:dyDescent="0.3">
      <c r="A1361">
        <v>1334</v>
      </c>
      <c r="B1361">
        <v>1.4811625952058605</v>
      </c>
      <c r="C1361">
        <v>-2.4811625952058605</v>
      </c>
    </row>
    <row r="1362" spans="1:3" x14ac:dyDescent="0.3">
      <c r="A1362">
        <v>1335</v>
      </c>
      <c r="B1362">
        <v>-2.764389437184489E-2</v>
      </c>
      <c r="C1362">
        <v>-0.97235610562815511</v>
      </c>
    </row>
    <row r="1363" spans="1:3" x14ac:dyDescent="0.3">
      <c r="A1363">
        <v>1336</v>
      </c>
      <c r="B1363">
        <v>0.48411682922938004</v>
      </c>
      <c r="C1363">
        <v>0.51588317077061996</v>
      </c>
    </row>
    <row r="1364" spans="1:3" x14ac:dyDescent="0.3">
      <c r="A1364">
        <v>1337</v>
      </c>
      <c r="B1364">
        <v>0.41862232800301769</v>
      </c>
      <c r="C1364">
        <v>0.58137767199698231</v>
      </c>
    </row>
    <row r="1365" spans="1:3" x14ac:dyDescent="0.3">
      <c r="A1365">
        <v>1338</v>
      </c>
      <c r="B1365">
        <v>0.75728835072244749</v>
      </c>
      <c r="C1365">
        <v>2.2427116492775525</v>
      </c>
    </row>
    <row r="1366" spans="1:3" x14ac:dyDescent="0.3">
      <c r="A1366">
        <v>1339</v>
      </c>
      <c r="B1366">
        <v>0.2247625109893443</v>
      </c>
      <c r="C1366">
        <v>2.7752374890106557</v>
      </c>
    </row>
    <row r="1367" spans="1:3" x14ac:dyDescent="0.3">
      <c r="A1367">
        <v>1340</v>
      </c>
      <c r="B1367">
        <v>-0.29847233524369754</v>
      </c>
      <c r="C1367">
        <v>-0.70152766475630246</v>
      </c>
    </row>
    <row r="1368" spans="1:3" x14ac:dyDescent="0.3">
      <c r="A1368">
        <v>1341</v>
      </c>
      <c r="B1368">
        <v>-0.46853454126576422</v>
      </c>
      <c r="C1368">
        <v>1.4685345412657642</v>
      </c>
    </row>
    <row r="1369" spans="1:3" x14ac:dyDescent="0.3">
      <c r="A1369">
        <v>1342</v>
      </c>
      <c r="B1369">
        <v>0.73620380752264714</v>
      </c>
      <c r="C1369">
        <v>2.2637961924773529</v>
      </c>
    </row>
    <row r="1370" spans="1:3" x14ac:dyDescent="0.3">
      <c r="A1370">
        <v>1343</v>
      </c>
      <c r="B1370">
        <v>1.5176668507095434</v>
      </c>
      <c r="C1370">
        <v>1.4823331492904566</v>
      </c>
    </row>
    <row r="1371" spans="1:3" x14ac:dyDescent="0.3">
      <c r="A1371">
        <v>1344</v>
      </c>
      <c r="B1371">
        <v>-7.7875689144017102E-2</v>
      </c>
      <c r="C1371">
        <v>2.0778756891440171</v>
      </c>
    </row>
    <row r="1372" spans="1:3" x14ac:dyDescent="0.3">
      <c r="A1372">
        <v>1345</v>
      </c>
      <c r="B1372">
        <v>-1.4673481114729752</v>
      </c>
      <c r="C1372">
        <v>4.4673481114729752</v>
      </c>
    </row>
    <row r="1373" spans="1:3" x14ac:dyDescent="0.3">
      <c r="A1373">
        <v>1346</v>
      </c>
      <c r="B1373">
        <v>-0.26862950894444282</v>
      </c>
      <c r="C1373">
        <v>3.2686295089444428</v>
      </c>
    </row>
    <row r="1374" spans="1:3" x14ac:dyDescent="0.3">
      <c r="A1374">
        <v>1347</v>
      </c>
      <c r="B1374">
        <v>-8.1598353208354624E-2</v>
      </c>
      <c r="C1374">
        <v>-3.9184016467916454</v>
      </c>
    </row>
    <row r="1375" spans="1:3" x14ac:dyDescent="0.3">
      <c r="A1375">
        <v>1348</v>
      </c>
      <c r="B1375">
        <v>0.55458057684470985</v>
      </c>
      <c r="C1375">
        <v>-1.5545805768447098</v>
      </c>
    </row>
    <row r="1376" spans="1:3" x14ac:dyDescent="0.3">
      <c r="A1376">
        <v>1349</v>
      </c>
      <c r="B1376">
        <v>1.0720008946069006</v>
      </c>
      <c r="C1376">
        <v>-7.2000894606900623E-2</v>
      </c>
    </row>
    <row r="1377" spans="1:3" x14ac:dyDescent="0.3">
      <c r="A1377">
        <v>1350</v>
      </c>
      <c r="B1377">
        <v>1.9500312404327957</v>
      </c>
      <c r="C1377">
        <v>-4.9500312404327955</v>
      </c>
    </row>
    <row r="1378" spans="1:3" x14ac:dyDescent="0.3">
      <c r="A1378">
        <v>1351</v>
      </c>
      <c r="B1378">
        <v>-0.12145420502369175</v>
      </c>
      <c r="C1378">
        <v>1.1214542050236918</v>
      </c>
    </row>
    <row r="1379" spans="1:3" x14ac:dyDescent="0.3">
      <c r="A1379">
        <v>1352</v>
      </c>
      <c r="B1379">
        <v>-0.71428458760578506</v>
      </c>
      <c r="C1379">
        <v>1.7142845876057851</v>
      </c>
    </row>
    <row r="1380" spans="1:3" x14ac:dyDescent="0.3">
      <c r="A1380">
        <v>1353</v>
      </c>
      <c r="B1380">
        <v>-0.72971060368076879</v>
      </c>
      <c r="C1380">
        <v>-2.2702893963192312</v>
      </c>
    </row>
    <row r="1381" spans="1:3" x14ac:dyDescent="0.3">
      <c r="A1381">
        <v>1354</v>
      </c>
      <c r="B1381">
        <v>-1.0722531709141445</v>
      </c>
      <c r="C1381">
        <v>-3.9277468290858555</v>
      </c>
    </row>
    <row r="1382" spans="1:3" x14ac:dyDescent="0.3">
      <c r="A1382">
        <v>1355</v>
      </c>
      <c r="B1382">
        <v>0.58994663854048479</v>
      </c>
      <c r="C1382">
        <v>0.41005336145951521</v>
      </c>
    </row>
    <row r="1383" spans="1:3" x14ac:dyDescent="0.3">
      <c r="A1383">
        <v>1356</v>
      </c>
      <c r="B1383">
        <v>-0.11223083640999487</v>
      </c>
      <c r="C1383">
        <v>2.1122308364099949</v>
      </c>
    </row>
    <row r="1384" spans="1:3" x14ac:dyDescent="0.3">
      <c r="A1384">
        <v>1357</v>
      </c>
      <c r="B1384">
        <v>-0.18638478025133276</v>
      </c>
      <c r="C1384">
        <v>-2.8136152197486672</v>
      </c>
    </row>
    <row r="1385" spans="1:3" x14ac:dyDescent="0.3">
      <c r="A1385">
        <v>1358</v>
      </c>
      <c r="B1385">
        <v>-0.70935681309183485</v>
      </c>
      <c r="C1385">
        <v>-2.2906431869081652</v>
      </c>
    </row>
    <row r="1386" spans="1:3" x14ac:dyDescent="0.3">
      <c r="A1386">
        <v>1359</v>
      </c>
      <c r="B1386">
        <v>-0.11684908649725312</v>
      </c>
      <c r="C1386">
        <v>1.1168490864972531</v>
      </c>
    </row>
    <row r="1387" spans="1:3" x14ac:dyDescent="0.3">
      <c r="A1387">
        <v>1360</v>
      </c>
      <c r="B1387">
        <v>-0.25573064734501028</v>
      </c>
      <c r="C1387">
        <v>-3.7442693526549897</v>
      </c>
    </row>
    <row r="1388" spans="1:3" x14ac:dyDescent="0.3">
      <c r="A1388">
        <v>1361</v>
      </c>
      <c r="B1388">
        <v>-0.36837480454455074</v>
      </c>
      <c r="C1388">
        <v>3.3683748045445507</v>
      </c>
    </row>
    <row r="1389" spans="1:3" x14ac:dyDescent="0.3">
      <c r="A1389">
        <v>1362</v>
      </c>
      <c r="B1389">
        <v>0.44477773202746684</v>
      </c>
      <c r="C1389">
        <v>4.5552222679725336</v>
      </c>
    </row>
    <row r="1390" spans="1:3" x14ac:dyDescent="0.3">
      <c r="A1390">
        <v>1363</v>
      </c>
      <c r="B1390">
        <v>-1.4167687736428984</v>
      </c>
      <c r="C1390">
        <v>0.41676877364289844</v>
      </c>
    </row>
    <row r="1391" spans="1:3" x14ac:dyDescent="0.3">
      <c r="A1391">
        <v>1364</v>
      </c>
      <c r="B1391">
        <v>-0.31466251148213331</v>
      </c>
      <c r="C1391">
        <v>-0.68533748851786669</v>
      </c>
    </row>
    <row r="1392" spans="1:3" x14ac:dyDescent="0.3">
      <c r="A1392">
        <v>1365</v>
      </c>
      <c r="B1392">
        <v>1.6230847796066339</v>
      </c>
      <c r="C1392">
        <v>2.3769152203933661</v>
      </c>
    </row>
    <row r="1393" spans="1:3" x14ac:dyDescent="0.3">
      <c r="A1393">
        <v>1366</v>
      </c>
      <c r="B1393">
        <v>-0.13143060680768226</v>
      </c>
      <c r="C1393">
        <v>2.1314306068076823</v>
      </c>
    </row>
    <row r="1394" spans="1:3" x14ac:dyDescent="0.3">
      <c r="A1394">
        <v>1367</v>
      </c>
      <c r="B1394">
        <v>-0.22823011612224242</v>
      </c>
      <c r="C1394">
        <v>-3.7717698838777576</v>
      </c>
    </row>
    <row r="1395" spans="1:3" x14ac:dyDescent="0.3">
      <c r="A1395">
        <v>1368</v>
      </c>
      <c r="B1395">
        <v>0.68878588172549549</v>
      </c>
      <c r="C1395">
        <v>-3.6887858817254955</v>
      </c>
    </row>
    <row r="1396" spans="1:3" x14ac:dyDescent="0.3">
      <c r="A1396">
        <v>1369</v>
      </c>
      <c r="B1396">
        <v>-1.4092766737297699</v>
      </c>
      <c r="C1396">
        <v>4.4092766737297699</v>
      </c>
    </row>
    <row r="1397" spans="1:3" x14ac:dyDescent="0.3">
      <c r="A1397">
        <v>1370</v>
      </c>
      <c r="B1397">
        <v>-0.59726925809947007</v>
      </c>
      <c r="C1397">
        <v>3.5972692580994701</v>
      </c>
    </row>
    <row r="1398" spans="1:3" x14ac:dyDescent="0.3">
      <c r="A1398">
        <v>1371</v>
      </c>
      <c r="B1398">
        <v>-0.62500150636198848</v>
      </c>
      <c r="C1398">
        <v>-1.3749984936380115</v>
      </c>
    </row>
    <row r="1399" spans="1:3" x14ac:dyDescent="0.3">
      <c r="A1399">
        <v>1372</v>
      </c>
      <c r="B1399">
        <v>-3.668562019661481E-2</v>
      </c>
      <c r="C1399">
        <v>-3.9633143798033852</v>
      </c>
    </row>
    <row r="1400" spans="1:3" x14ac:dyDescent="0.3">
      <c r="A1400">
        <v>1373</v>
      </c>
      <c r="B1400">
        <v>0.93041013740265921</v>
      </c>
      <c r="C1400">
        <v>6.958986259734079E-2</v>
      </c>
    </row>
    <row r="1401" spans="1:3" x14ac:dyDescent="0.3">
      <c r="A1401">
        <v>1374</v>
      </c>
      <c r="B1401">
        <v>-0.12110006475117929</v>
      </c>
      <c r="C1401">
        <v>-1.8788999352488207</v>
      </c>
    </row>
    <row r="1402" spans="1:3" x14ac:dyDescent="0.3">
      <c r="A1402">
        <v>1375</v>
      </c>
      <c r="B1402">
        <v>-0.61690554132416642</v>
      </c>
      <c r="C1402">
        <v>2.6169055413241664</v>
      </c>
    </row>
    <row r="1403" spans="1:3" x14ac:dyDescent="0.3">
      <c r="A1403">
        <v>1376</v>
      </c>
      <c r="B1403">
        <v>-0.61268296645574738</v>
      </c>
      <c r="C1403">
        <v>-0.38731703354425262</v>
      </c>
    </row>
    <row r="1404" spans="1:3" x14ac:dyDescent="0.3">
      <c r="A1404">
        <v>1377</v>
      </c>
      <c r="B1404">
        <v>0.677412553372994</v>
      </c>
      <c r="C1404">
        <v>0.322587446627006</v>
      </c>
    </row>
    <row r="1405" spans="1:3" x14ac:dyDescent="0.3">
      <c r="A1405">
        <v>1378</v>
      </c>
      <c r="B1405">
        <v>-3.1045879779679986E-2</v>
      </c>
      <c r="C1405">
        <v>2.03104587977968</v>
      </c>
    </row>
    <row r="1406" spans="1:3" x14ac:dyDescent="0.3">
      <c r="A1406">
        <v>1379</v>
      </c>
      <c r="B1406">
        <v>-1.2765985080748958</v>
      </c>
      <c r="C1406">
        <v>-0.72340149192510417</v>
      </c>
    </row>
    <row r="1407" spans="1:3" x14ac:dyDescent="0.3">
      <c r="A1407">
        <v>1380</v>
      </c>
      <c r="B1407">
        <v>-0.21594226860111787</v>
      </c>
      <c r="C1407">
        <v>2.2159422686011179</v>
      </c>
    </row>
    <row r="1408" spans="1:3" x14ac:dyDescent="0.3">
      <c r="A1408">
        <v>1381</v>
      </c>
      <c r="B1408">
        <v>1.3000462653604883</v>
      </c>
      <c r="C1408">
        <v>-0.30004626536048828</v>
      </c>
    </row>
    <row r="1409" spans="1:3" x14ac:dyDescent="0.3">
      <c r="A1409">
        <v>1382</v>
      </c>
      <c r="B1409">
        <v>1.2634214710520681</v>
      </c>
      <c r="C1409">
        <v>-2.2634214710520681</v>
      </c>
    </row>
    <row r="1410" spans="1:3" x14ac:dyDescent="0.3">
      <c r="A1410">
        <v>1383</v>
      </c>
      <c r="B1410">
        <v>0.65203819884697989</v>
      </c>
      <c r="C1410">
        <v>-2.6520381988469799</v>
      </c>
    </row>
    <row r="1411" spans="1:3" x14ac:dyDescent="0.3">
      <c r="A1411">
        <v>1384</v>
      </c>
      <c r="B1411">
        <v>5.6711412358001034E-2</v>
      </c>
      <c r="C1411">
        <v>-2.056711412358001</v>
      </c>
    </row>
    <row r="1412" spans="1:3" x14ac:dyDescent="0.3">
      <c r="A1412">
        <v>1385</v>
      </c>
      <c r="B1412">
        <v>0.9159031202926764</v>
      </c>
      <c r="C1412">
        <v>-1.9159031202926764</v>
      </c>
    </row>
    <row r="1413" spans="1:3" x14ac:dyDescent="0.3">
      <c r="A1413">
        <v>1386</v>
      </c>
      <c r="B1413">
        <v>-0.50923033930177874</v>
      </c>
      <c r="C1413">
        <v>1.5092303393017787</v>
      </c>
    </row>
    <row r="1414" spans="1:3" x14ac:dyDescent="0.3">
      <c r="A1414">
        <v>1387</v>
      </c>
      <c r="B1414">
        <v>0.26509781988365821</v>
      </c>
      <c r="C1414">
        <v>3.7349021801163418</v>
      </c>
    </row>
    <row r="1415" spans="1:3" x14ac:dyDescent="0.3">
      <c r="A1415">
        <v>1388</v>
      </c>
      <c r="B1415">
        <v>0.66629975529502117</v>
      </c>
      <c r="C1415">
        <v>-3.6662997552950212</v>
      </c>
    </row>
    <row r="1416" spans="1:3" x14ac:dyDescent="0.3">
      <c r="A1416">
        <v>1389</v>
      </c>
      <c r="B1416">
        <v>-0.24071140126375257</v>
      </c>
      <c r="C1416">
        <v>-2.7592885987362474</v>
      </c>
    </row>
    <row r="1417" spans="1:3" x14ac:dyDescent="0.3">
      <c r="A1417">
        <v>1390</v>
      </c>
      <c r="B1417">
        <v>-0.77063586444192511</v>
      </c>
      <c r="C1417">
        <v>2.7706358644419251</v>
      </c>
    </row>
    <row r="1418" spans="1:3" x14ac:dyDescent="0.3">
      <c r="A1418">
        <v>1391</v>
      </c>
      <c r="B1418">
        <v>0.14694133174799662</v>
      </c>
      <c r="C1418">
        <v>-1.1469413317479966</v>
      </c>
    </row>
    <row r="1419" spans="1:3" x14ac:dyDescent="0.3">
      <c r="A1419">
        <v>1392</v>
      </c>
      <c r="B1419">
        <v>-1.3829928047431297</v>
      </c>
      <c r="C1419">
        <v>-0.61700719525687031</v>
      </c>
    </row>
    <row r="1420" spans="1:3" x14ac:dyDescent="0.3">
      <c r="A1420">
        <v>1393</v>
      </c>
      <c r="B1420">
        <v>-0.32073059967981843</v>
      </c>
      <c r="C1420">
        <v>4.320730599679818</v>
      </c>
    </row>
    <row r="1421" spans="1:3" x14ac:dyDescent="0.3">
      <c r="A1421">
        <v>1394</v>
      </c>
      <c r="B1421">
        <v>0.70907772860335294</v>
      </c>
      <c r="C1421">
        <v>-2.7090777286033529</v>
      </c>
    </row>
    <row r="1422" spans="1:3" x14ac:dyDescent="0.3">
      <c r="A1422">
        <v>1395</v>
      </c>
      <c r="B1422">
        <v>0.53629501888437092</v>
      </c>
      <c r="C1422">
        <v>-1.5362950188843709</v>
      </c>
    </row>
    <row r="1423" spans="1:3" x14ac:dyDescent="0.3">
      <c r="A1423">
        <v>1396</v>
      </c>
      <c r="B1423">
        <v>2.8367366058912324E-4</v>
      </c>
      <c r="C1423">
        <v>-2.0002836736605891</v>
      </c>
    </row>
    <row r="1424" spans="1:3" x14ac:dyDescent="0.3">
      <c r="A1424">
        <v>1397</v>
      </c>
      <c r="B1424">
        <v>-1.5390985584953389</v>
      </c>
      <c r="C1424">
        <v>-1.4609014415046611</v>
      </c>
    </row>
    <row r="1425" spans="1:3" x14ac:dyDescent="0.3">
      <c r="A1425">
        <v>1398</v>
      </c>
      <c r="B1425">
        <v>-6.6273481368389842E-2</v>
      </c>
      <c r="C1425">
        <v>-0.93372651863161016</v>
      </c>
    </row>
    <row r="1426" spans="1:3" x14ac:dyDescent="0.3">
      <c r="A1426">
        <v>1399</v>
      </c>
      <c r="B1426">
        <v>0.69234335232500799</v>
      </c>
      <c r="C1426">
        <v>1.307656647674992</v>
      </c>
    </row>
    <row r="1427" spans="1:3" x14ac:dyDescent="0.3">
      <c r="A1427">
        <v>1400</v>
      </c>
      <c r="B1427">
        <v>1.1905568598370682</v>
      </c>
      <c r="C1427">
        <v>1.8094431401629318</v>
      </c>
    </row>
    <row r="1428" spans="1:3" x14ac:dyDescent="0.3">
      <c r="A1428">
        <v>1401</v>
      </c>
      <c r="B1428">
        <v>-0.87139252938087619</v>
      </c>
      <c r="C1428">
        <v>3.8713925293808762</v>
      </c>
    </row>
    <row r="1429" spans="1:3" x14ac:dyDescent="0.3">
      <c r="A1429">
        <v>1402</v>
      </c>
      <c r="B1429">
        <v>-1.3393390697656908</v>
      </c>
      <c r="C1429">
        <v>-1.6606609302343092</v>
      </c>
    </row>
    <row r="1430" spans="1:3" x14ac:dyDescent="0.3">
      <c r="A1430">
        <v>1403</v>
      </c>
      <c r="B1430">
        <v>0.22479266640563011</v>
      </c>
      <c r="C1430">
        <v>-1.2247926664056301</v>
      </c>
    </row>
    <row r="1431" spans="1:3" x14ac:dyDescent="0.3">
      <c r="A1431">
        <v>1404</v>
      </c>
      <c r="B1431">
        <v>-0.21736963782029184</v>
      </c>
      <c r="C1431">
        <v>-2.7826303621797082</v>
      </c>
    </row>
    <row r="1432" spans="1:3" x14ac:dyDescent="0.3">
      <c r="A1432">
        <v>1405</v>
      </c>
      <c r="B1432">
        <v>0.64597429602231982</v>
      </c>
      <c r="C1432">
        <v>-2.6459742960223198</v>
      </c>
    </row>
    <row r="1433" spans="1:3" x14ac:dyDescent="0.3">
      <c r="A1433">
        <v>1406</v>
      </c>
      <c r="B1433">
        <v>-0.25655286600891403</v>
      </c>
      <c r="C1433">
        <v>-2.743447133991086</v>
      </c>
    </row>
    <row r="1434" spans="1:3" x14ac:dyDescent="0.3">
      <c r="A1434">
        <v>1407</v>
      </c>
      <c r="B1434">
        <v>6.4301938785060742E-2</v>
      </c>
      <c r="C1434">
        <v>2.9356980612149393</v>
      </c>
    </row>
    <row r="1435" spans="1:3" x14ac:dyDescent="0.3">
      <c r="A1435">
        <v>1408</v>
      </c>
      <c r="B1435">
        <v>0.99076207404424377</v>
      </c>
      <c r="C1435">
        <v>9.2379259557562321E-3</v>
      </c>
    </row>
    <row r="1436" spans="1:3" x14ac:dyDescent="0.3">
      <c r="A1436">
        <v>1409</v>
      </c>
      <c r="B1436">
        <v>0.98490014753896782</v>
      </c>
      <c r="C1436">
        <v>1.0150998524610322</v>
      </c>
    </row>
    <row r="1437" spans="1:3" x14ac:dyDescent="0.3">
      <c r="A1437">
        <v>1410</v>
      </c>
      <c r="B1437">
        <v>-0.57070952688909182</v>
      </c>
      <c r="C1437">
        <v>-2.4292904731109082</v>
      </c>
    </row>
    <row r="1438" spans="1:3" x14ac:dyDescent="0.3">
      <c r="A1438">
        <v>1411</v>
      </c>
      <c r="B1438">
        <v>1.0101807237638516</v>
      </c>
      <c r="C1438">
        <v>-3.0101807237638516</v>
      </c>
    </row>
    <row r="1439" spans="1:3" x14ac:dyDescent="0.3">
      <c r="A1439">
        <v>1412</v>
      </c>
      <c r="B1439">
        <v>1.7943374950504949</v>
      </c>
      <c r="C1439">
        <v>-2.7943374950504949</v>
      </c>
    </row>
    <row r="1440" spans="1:3" x14ac:dyDescent="0.3">
      <c r="A1440">
        <v>1413</v>
      </c>
      <c r="B1440">
        <v>0.95071486972260111</v>
      </c>
      <c r="C1440">
        <v>4.9285130277398892E-2</v>
      </c>
    </row>
    <row r="1441" spans="1:3" x14ac:dyDescent="0.3">
      <c r="A1441">
        <v>1414</v>
      </c>
      <c r="B1441">
        <v>1.0965813862653082</v>
      </c>
      <c r="C1441">
        <v>-4.0965813862653082</v>
      </c>
    </row>
    <row r="1442" spans="1:3" x14ac:dyDescent="0.3">
      <c r="A1442">
        <v>1415</v>
      </c>
      <c r="B1442">
        <v>0.22449515995185054</v>
      </c>
      <c r="C1442">
        <v>-3.2244951599518505</v>
      </c>
    </row>
    <row r="1443" spans="1:3" x14ac:dyDescent="0.3">
      <c r="A1443">
        <v>1416</v>
      </c>
      <c r="B1443">
        <v>-0.20425824004434778</v>
      </c>
      <c r="C1443">
        <v>-2.7957417599556522</v>
      </c>
    </row>
    <row r="1444" spans="1:3" x14ac:dyDescent="0.3">
      <c r="A1444">
        <v>1417</v>
      </c>
      <c r="B1444">
        <v>0.97161225342397906</v>
      </c>
      <c r="C1444">
        <v>-3.9716122534239791</v>
      </c>
    </row>
    <row r="1445" spans="1:3" x14ac:dyDescent="0.3">
      <c r="A1445">
        <v>1418</v>
      </c>
      <c r="B1445">
        <v>1.4477919930051542E-3</v>
      </c>
      <c r="C1445">
        <v>0.99855220800699485</v>
      </c>
    </row>
    <row r="1446" spans="1:3" x14ac:dyDescent="0.3">
      <c r="A1446">
        <v>1419</v>
      </c>
      <c r="B1446">
        <v>-3.8003306800456382E-2</v>
      </c>
      <c r="C1446">
        <v>1.0380033068004564</v>
      </c>
    </row>
    <row r="1447" spans="1:3" x14ac:dyDescent="0.3">
      <c r="A1447">
        <v>1420</v>
      </c>
      <c r="B1447">
        <v>-0.35313941972999086</v>
      </c>
      <c r="C1447">
        <v>4.3531394197299909</v>
      </c>
    </row>
    <row r="1448" spans="1:3" x14ac:dyDescent="0.3">
      <c r="A1448">
        <v>1421</v>
      </c>
      <c r="B1448">
        <v>0.10375227400914566</v>
      </c>
      <c r="C1448">
        <v>3.8962477259908543</v>
      </c>
    </row>
    <row r="1449" spans="1:3" x14ac:dyDescent="0.3">
      <c r="A1449">
        <v>1422</v>
      </c>
      <c r="B1449">
        <v>0.97071529088068731</v>
      </c>
      <c r="C1449">
        <v>5.0292847091193131</v>
      </c>
    </row>
    <row r="1450" spans="1:3" x14ac:dyDescent="0.3">
      <c r="A1450">
        <v>1423</v>
      </c>
      <c r="B1450">
        <v>-0.79545794710742124</v>
      </c>
      <c r="C1450">
        <v>-0.20454205289257876</v>
      </c>
    </row>
    <row r="1451" spans="1:3" x14ac:dyDescent="0.3">
      <c r="A1451">
        <v>1424</v>
      </c>
      <c r="B1451">
        <v>1.070776388678464</v>
      </c>
      <c r="C1451">
        <v>1.929223611321536</v>
      </c>
    </row>
    <row r="1452" spans="1:3" x14ac:dyDescent="0.3">
      <c r="A1452">
        <v>1425</v>
      </c>
      <c r="B1452">
        <v>1.2113772877587046</v>
      </c>
      <c r="C1452">
        <v>-0.21137728775870457</v>
      </c>
    </row>
    <row r="1453" spans="1:3" x14ac:dyDescent="0.3">
      <c r="A1453">
        <v>1426</v>
      </c>
      <c r="B1453">
        <v>0.78725589518110395</v>
      </c>
      <c r="C1453">
        <v>4.2127441048188956</v>
      </c>
    </row>
    <row r="1454" spans="1:3" x14ac:dyDescent="0.3">
      <c r="A1454">
        <v>1427</v>
      </c>
      <c r="B1454">
        <v>1.6715986238804219</v>
      </c>
      <c r="C1454">
        <v>-2.6715986238804219</v>
      </c>
    </row>
    <row r="1455" spans="1:3" x14ac:dyDescent="0.3">
      <c r="A1455">
        <v>1428</v>
      </c>
      <c r="B1455">
        <v>-2.8149304554424326E-2</v>
      </c>
      <c r="C1455">
        <v>1.0281493045544243</v>
      </c>
    </row>
    <row r="1456" spans="1:3" x14ac:dyDescent="0.3">
      <c r="A1456">
        <v>1429</v>
      </c>
      <c r="B1456">
        <v>1.1764441229577689</v>
      </c>
      <c r="C1456">
        <v>1.8235558770422311</v>
      </c>
    </row>
    <row r="1457" spans="1:3" x14ac:dyDescent="0.3">
      <c r="A1457">
        <v>1430</v>
      </c>
      <c r="B1457">
        <v>-0.33328890962171309</v>
      </c>
      <c r="C1457">
        <v>-1.6667110903782869</v>
      </c>
    </row>
    <row r="1458" spans="1:3" x14ac:dyDescent="0.3">
      <c r="A1458">
        <v>1431</v>
      </c>
      <c r="B1458">
        <v>0.57228183336914551</v>
      </c>
      <c r="C1458">
        <v>0.42771816663085449</v>
      </c>
    </row>
    <row r="1459" spans="1:3" x14ac:dyDescent="0.3">
      <c r="A1459">
        <v>1432</v>
      </c>
      <c r="B1459">
        <v>0.31921146277844414</v>
      </c>
      <c r="C1459">
        <v>-1.3192114627784441</v>
      </c>
    </row>
    <row r="1460" spans="1:3" x14ac:dyDescent="0.3">
      <c r="A1460">
        <v>1433</v>
      </c>
      <c r="B1460">
        <v>-0.70654314451456557</v>
      </c>
      <c r="C1460">
        <v>1.7065431445145656</v>
      </c>
    </row>
    <row r="1461" spans="1:3" x14ac:dyDescent="0.3">
      <c r="A1461">
        <v>1434</v>
      </c>
      <c r="B1461">
        <v>-0.55867613924903248</v>
      </c>
      <c r="C1461">
        <v>1.5586761392490325</v>
      </c>
    </row>
    <row r="1462" spans="1:3" x14ac:dyDescent="0.3">
      <c r="A1462">
        <v>1435</v>
      </c>
      <c r="B1462">
        <v>0.7067562400092795</v>
      </c>
      <c r="C1462">
        <v>-3.7067562400092795</v>
      </c>
    </row>
    <row r="1463" spans="1:3" x14ac:dyDescent="0.3">
      <c r="A1463">
        <v>1436</v>
      </c>
      <c r="B1463">
        <v>0.28311860502898112</v>
      </c>
      <c r="C1463">
        <v>-3.2831186050289811</v>
      </c>
    </row>
    <row r="1464" spans="1:3" x14ac:dyDescent="0.3">
      <c r="A1464">
        <v>1437</v>
      </c>
      <c r="B1464">
        <v>-0.3090418174236147</v>
      </c>
      <c r="C1464">
        <v>-0.6909581825763853</v>
      </c>
    </row>
    <row r="1465" spans="1:3" x14ac:dyDescent="0.3">
      <c r="A1465">
        <v>1438</v>
      </c>
      <c r="B1465">
        <v>-0.43567274846233195</v>
      </c>
      <c r="C1465">
        <v>4.4356727484623324</v>
      </c>
    </row>
    <row r="1466" spans="1:3" x14ac:dyDescent="0.3">
      <c r="A1466">
        <v>1439</v>
      </c>
      <c r="B1466">
        <v>1.1469491114165975</v>
      </c>
      <c r="C1466">
        <v>1.8530508885834025</v>
      </c>
    </row>
    <row r="1467" spans="1:3" x14ac:dyDescent="0.3">
      <c r="A1467">
        <v>1440</v>
      </c>
      <c r="B1467">
        <v>0.78970045938486155</v>
      </c>
      <c r="C1467">
        <v>0.21029954061513845</v>
      </c>
    </row>
    <row r="1468" spans="1:3" x14ac:dyDescent="0.3">
      <c r="A1468">
        <v>1441</v>
      </c>
      <c r="B1468">
        <v>0.25306443224359887</v>
      </c>
      <c r="C1468">
        <v>1.7469355677564011</v>
      </c>
    </row>
    <row r="1469" spans="1:3" x14ac:dyDescent="0.3">
      <c r="A1469">
        <v>1442</v>
      </c>
      <c r="B1469">
        <v>0.83134432654387247</v>
      </c>
      <c r="C1469">
        <v>6.1686556734561275</v>
      </c>
    </row>
    <row r="1470" spans="1:3" x14ac:dyDescent="0.3">
      <c r="A1470">
        <v>1443</v>
      </c>
      <c r="B1470">
        <v>0.49932195277107283</v>
      </c>
      <c r="C1470">
        <v>0.50067804722892717</v>
      </c>
    </row>
    <row r="1471" spans="1:3" x14ac:dyDescent="0.3">
      <c r="A1471">
        <v>1444</v>
      </c>
      <c r="B1471">
        <v>1.4982137779602915</v>
      </c>
      <c r="C1471">
        <v>0.50178622203970846</v>
      </c>
    </row>
    <row r="1472" spans="1:3" x14ac:dyDescent="0.3">
      <c r="A1472">
        <v>1445</v>
      </c>
      <c r="B1472">
        <v>0.43894778727571904</v>
      </c>
      <c r="C1472">
        <v>-1.438947787275719</v>
      </c>
    </row>
    <row r="1473" spans="1:3" x14ac:dyDescent="0.3">
      <c r="A1473">
        <v>1446</v>
      </c>
      <c r="B1473">
        <v>-0.97833903502759334</v>
      </c>
      <c r="C1473">
        <v>-2.166096497240666E-2</v>
      </c>
    </row>
    <row r="1474" spans="1:3" x14ac:dyDescent="0.3">
      <c r="A1474">
        <v>1447</v>
      </c>
      <c r="B1474">
        <v>1.3779630711978821</v>
      </c>
      <c r="C1474">
        <v>-2.3779630711978821</v>
      </c>
    </row>
    <row r="1475" spans="1:3" x14ac:dyDescent="0.3">
      <c r="A1475">
        <v>1448</v>
      </c>
      <c r="B1475">
        <v>0.85065377192482483</v>
      </c>
      <c r="C1475">
        <v>-1.8506537719248248</v>
      </c>
    </row>
    <row r="1476" spans="1:3" x14ac:dyDescent="0.3">
      <c r="A1476">
        <v>1449</v>
      </c>
      <c r="B1476">
        <v>1.3882065305864919</v>
      </c>
      <c r="C1476">
        <v>-0.3882065305864919</v>
      </c>
    </row>
    <row r="1477" spans="1:3" x14ac:dyDescent="0.3">
      <c r="A1477">
        <v>1450</v>
      </c>
      <c r="B1477">
        <v>-0.11139756506575083</v>
      </c>
      <c r="C1477">
        <v>-0.88860243493424917</v>
      </c>
    </row>
    <row r="1478" spans="1:3" x14ac:dyDescent="0.3">
      <c r="A1478">
        <v>1451</v>
      </c>
      <c r="B1478">
        <v>0.32322896678150181</v>
      </c>
      <c r="C1478">
        <v>-3.3232289667815018</v>
      </c>
    </row>
    <row r="1479" spans="1:3" x14ac:dyDescent="0.3">
      <c r="A1479">
        <v>1452</v>
      </c>
      <c r="B1479">
        <v>0.16938606706817572</v>
      </c>
      <c r="C1479">
        <v>2.8306139329318243</v>
      </c>
    </row>
    <row r="1480" spans="1:3" x14ac:dyDescent="0.3">
      <c r="A1480">
        <v>1453</v>
      </c>
      <c r="B1480">
        <v>-0.24914735726406212</v>
      </c>
      <c r="C1480">
        <v>1.2491473572640621</v>
      </c>
    </row>
    <row r="1481" spans="1:3" x14ac:dyDescent="0.3">
      <c r="A1481">
        <v>1454</v>
      </c>
      <c r="B1481">
        <v>-0.30569484534505165</v>
      </c>
      <c r="C1481">
        <v>-0.69430515465494835</v>
      </c>
    </row>
    <row r="1482" spans="1:3" x14ac:dyDescent="0.3">
      <c r="A1482">
        <v>1455</v>
      </c>
      <c r="B1482">
        <v>1.2369133008393183</v>
      </c>
      <c r="C1482">
        <v>1.7630866991606817</v>
      </c>
    </row>
    <row r="1483" spans="1:3" x14ac:dyDescent="0.3">
      <c r="A1483">
        <v>1456</v>
      </c>
      <c r="B1483">
        <v>6.853740864385216E-2</v>
      </c>
      <c r="C1483">
        <v>-3.0685374086438522</v>
      </c>
    </row>
    <row r="1484" spans="1:3" x14ac:dyDescent="0.3">
      <c r="A1484">
        <v>1457</v>
      </c>
      <c r="B1484">
        <v>0.54795223324994291</v>
      </c>
      <c r="C1484">
        <v>0.45204776675005709</v>
      </c>
    </row>
    <row r="1485" spans="1:3" x14ac:dyDescent="0.3">
      <c r="A1485">
        <v>1458</v>
      </c>
      <c r="B1485">
        <v>0.19188161297655748</v>
      </c>
      <c r="C1485">
        <v>0.80811838702344252</v>
      </c>
    </row>
    <row r="1486" spans="1:3" x14ac:dyDescent="0.3">
      <c r="A1486">
        <v>1459</v>
      </c>
      <c r="B1486">
        <v>-1.0165276174478186</v>
      </c>
      <c r="C1486">
        <v>3.0165276174478186</v>
      </c>
    </row>
    <row r="1487" spans="1:3" x14ac:dyDescent="0.3">
      <c r="A1487">
        <v>1460</v>
      </c>
      <c r="B1487">
        <v>-0.46254558175070271</v>
      </c>
      <c r="C1487">
        <v>-1.5374544182492973</v>
      </c>
    </row>
    <row r="1488" spans="1:3" x14ac:dyDescent="0.3">
      <c r="A1488">
        <v>1461</v>
      </c>
      <c r="B1488">
        <v>0.66563373441833873</v>
      </c>
      <c r="C1488">
        <v>-1.6656337344183387</v>
      </c>
    </row>
    <row r="1489" spans="1:3" x14ac:dyDescent="0.3">
      <c r="A1489">
        <v>1462</v>
      </c>
      <c r="B1489">
        <v>-0.42488374146601959</v>
      </c>
      <c r="C1489">
        <v>-1.5751162585339804</v>
      </c>
    </row>
    <row r="1490" spans="1:3" x14ac:dyDescent="0.3">
      <c r="A1490">
        <v>1463</v>
      </c>
      <c r="B1490">
        <v>-0.14619985960201198</v>
      </c>
      <c r="C1490">
        <v>1.146199859602012</v>
      </c>
    </row>
    <row r="1491" spans="1:3" x14ac:dyDescent="0.3">
      <c r="A1491">
        <v>1464</v>
      </c>
      <c r="B1491">
        <v>-0.18867737309266808</v>
      </c>
      <c r="C1491">
        <v>-0.81132262690733192</v>
      </c>
    </row>
    <row r="1492" spans="1:3" x14ac:dyDescent="0.3">
      <c r="A1492">
        <v>1465</v>
      </c>
      <c r="B1492">
        <v>0.23771648322803829</v>
      </c>
      <c r="C1492">
        <v>1.7622835167719617</v>
      </c>
    </row>
    <row r="1493" spans="1:3" x14ac:dyDescent="0.3">
      <c r="A1493">
        <v>1466</v>
      </c>
      <c r="B1493">
        <v>0.15675138552576406</v>
      </c>
      <c r="C1493">
        <v>-9.1567513855257641</v>
      </c>
    </row>
    <row r="1494" spans="1:3" x14ac:dyDescent="0.3">
      <c r="A1494">
        <v>1467</v>
      </c>
      <c r="B1494">
        <v>0.4809386501364763</v>
      </c>
      <c r="C1494">
        <v>2.5190613498635237</v>
      </c>
    </row>
    <row r="1495" spans="1:3" x14ac:dyDescent="0.3">
      <c r="A1495">
        <v>1468</v>
      </c>
      <c r="B1495">
        <v>0.16216242667876157</v>
      </c>
      <c r="C1495">
        <v>-3.1621624266787616</v>
      </c>
    </row>
    <row r="1496" spans="1:3" x14ac:dyDescent="0.3">
      <c r="A1496">
        <v>1469</v>
      </c>
      <c r="B1496">
        <v>0.3116332720611048</v>
      </c>
      <c r="C1496">
        <v>-4.3116332720611048</v>
      </c>
    </row>
    <row r="1497" spans="1:3" x14ac:dyDescent="0.3">
      <c r="A1497">
        <v>1470</v>
      </c>
      <c r="B1497">
        <v>-1.239315225192847</v>
      </c>
      <c r="C1497">
        <v>4.239315225192847</v>
      </c>
    </row>
    <row r="1498" spans="1:3" x14ac:dyDescent="0.3">
      <c r="A1498">
        <v>1471</v>
      </c>
      <c r="B1498">
        <v>-0.3593156472000727</v>
      </c>
      <c r="C1498">
        <v>-1.6406843527999273</v>
      </c>
    </row>
    <row r="1499" spans="1:3" x14ac:dyDescent="0.3">
      <c r="A1499">
        <v>1472</v>
      </c>
      <c r="B1499">
        <v>-1.2333741324677332</v>
      </c>
      <c r="C1499">
        <v>4.2333741324677332</v>
      </c>
    </row>
    <row r="1500" spans="1:3" x14ac:dyDescent="0.3">
      <c r="A1500">
        <v>1473</v>
      </c>
      <c r="B1500">
        <v>-0.76827000777830845</v>
      </c>
      <c r="C1500">
        <v>1.7682700077783085</v>
      </c>
    </row>
    <row r="1501" spans="1:3" x14ac:dyDescent="0.3">
      <c r="A1501">
        <v>1474</v>
      </c>
      <c r="B1501">
        <v>1.4500401379157699</v>
      </c>
      <c r="C1501">
        <v>-4.4500401379157699</v>
      </c>
    </row>
    <row r="1502" spans="1:3" x14ac:dyDescent="0.3">
      <c r="A1502">
        <v>1475</v>
      </c>
      <c r="B1502">
        <v>-8.3897033842982971E-2</v>
      </c>
      <c r="C1502">
        <v>1.083897033842983</v>
      </c>
    </row>
    <row r="1503" spans="1:3" x14ac:dyDescent="0.3">
      <c r="A1503">
        <v>1476</v>
      </c>
      <c r="B1503">
        <v>-0.62825411566842826</v>
      </c>
      <c r="C1503">
        <v>-0.37174588433157174</v>
      </c>
    </row>
    <row r="1504" spans="1:3" x14ac:dyDescent="0.3">
      <c r="A1504">
        <v>1477</v>
      </c>
      <c r="B1504">
        <v>-0.26862950894444282</v>
      </c>
      <c r="C1504">
        <v>-1.7313704910555572</v>
      </c>
    </row>
    <row r="1505" spans="1:3" x14ac:dyDescent="0.3">
      <c r="A1505">
        <v>1478</v>
      </c>
      <c r="B1505">
        <v>-0.76611426047113618</v>
      </c>
      <c r="C1505">
        <v>-4.2338857395288638</v>
      </c>
    </row>
    <row r="1506" spans="1:3" x14ac:dyDescent="0.3">
      <c r="A1506">
        <v>1479</v>
      </c>
      <c r="B1506">
        <v>-6.5374543271134566E-2</v>
      </c>
      <c r="C1506">
        <v>-2.9346254567288654</v>
      </c>
    </row>
    <row r="1507" spans="1:3" x14ac:dyDescent="0.3">
      <c r="A1507">
        <v>1480</v>
      </c>
      <c r="B1507">
        <v>-0.22510630312823166</v>
      </c>
      <c r="C1507">
        <v>-7.7748936968717679</v>
      </c>
    </row>
    <row r="1508" spans="1:3" x14ac:dyDescent="0.3">
      <c r="A1508">
        <v>1481</v>
      </c>
      <c r="B1508">
        <v>0.30074858050829389</v>
      </c>
      <c r="C1508">
        <v>2.6992514194917061</v>
      </c>
    </row>
    <row r="1509" spans="1:3" x14ac:dyDescent="0.3">
      <c r="A1509">
        <v>1482</v>
      </c>
      <c r="B1509">
        <v>1.1578806358964902</v>
      </c>
      <c r="C1509">
        <v>-3.1578806358964902</v>
      </c>
    </row>
    <row r="1510" spans="1:3" x14ac:dyDescent="0.3">
      <c r="A1510">
        <v>1483</v>
      </c>
      <c r="B1510">
        <v>-0.61502033642925547</v>
      </c>
      <c r="C1510">
        <v>2.6150203364292555</v>
      </c>
    </row>
    <row r="1511" spans="1:3" x14ac:dyDescent="0.3">
      <c r="A1511">
        <v>1484</v>
      </c>
      <c r="B1511">
        <v>0.24345605352080701</v>
      </c>
      <c r="C1511">
        <v>6.7565439464791925</v>
      </c>
    </row>
    <row r="1512" spans="1:3" x14ac:dyDescent="0.3">
      <c r="A1512">
        <v>1485</v>
      </c>
      <c r="B1512">
        <v>0.70300909111934962</v>
      </c>
      <c r="C1512">
        <v>0.29699090888065038</v>
      </c>
    </row>
    <row r="1513" spans="1:3" x14ac:dyDescent="0.3">
      <c r="A1513">
        <v>1486</v>
      </c>
      <c r="B1513">
        <v>-1.1204927543226866</v>
      </c>
      <c r="C1513">
        <v>3.1204927543226866</v>
      </c>
    </row>
    <row r="1514" spans="1:3" x14ac:dyDescent="0.3">
      <c r="A1514">
        <v>1487</v>
      </c>
      <c r="B1514">
        <v>-1.6078827160125035</v>
      </c>
      <c r="C1514">
        <v>-0.39211728398749646</v>
      </c>
    </row>
    <row r="1515" spans="1:3" x14ac:dyDescent="0.3">
      <c r="A1515">
        <v>1488</v>
      </c>
      <c r="B1515">
        <v>0.22621107371876015</v>
      </c>
      <c r="C1515">
        <v>-1.2262110737187601</v>
      </c>
    </row>
    <row r="1516" spans="1:3" x14ac:dyDescent="0.3">
      <c r="A1516">
        <v>1489</v>
      </c>
      <c r="B1516">
        <v>1.1422880112007583</v>
      </c>
      <c r="C1516">
        <v>-0.14228801120075829</v>
      </c>
    </row>
    <row r="1517" spans="1:3" x14ac:dyDescent="0.3">
      <c r="A1517">
        <v>1490</v>
      </c>
      <c r="B1517">
        <v>0.24327683092972752</v>
      </c>
      <c r="C1517">
        <v>0.75672316907027248</v>
      </c>
    </row>
    <row r="1518" spans="1:3" x14ac:dyDescent="0.3">
      <c r="A1518">
        <v>1491</v>
      </c>
      <c r="B1518">
        <v>-1.0965373129615088</v>
      </c>
      <c r="C1518">
        <v>5.0965373129615088</v>
      </c>
    </row>
    <row r="1519" spans="1:3" x14ac:dyDescent="0.3">
      <c r="A1519">
        <v>1492</v>
      </c>
      <c r="B1519">
        <v>-0.98309760150937242</v>
      </c>
      <c r="C1519">
        <v>-1.0169023984906276</v>
      </c>
    </row>
    <row r="1520" spans="1:3" x14ac:dyDescent="0.3">
      <c r="A1520">
        <v>1493</v>
      </c>
      <c r="B1520">
        <v>-0.2213308885241152</v>
      </c>
      <c r="C1520">
        <v>1.2213308885241152</v>
      </c>
    </row>
    <row r="1521" spans="1:3" x14ac:dyDescent="0.3">
      <c r="A1521">
        <v>1494</v>
      </c>
      <c r="B1521">
        <v>1.2112394802542834</v>
      </c>
      <c r="C1521">
        <v>-0.21123948025428341</v>
      </c>
    </row>
    <row r="1522" spans="1:3" x14ac:dyDescent="0.3">
      <c r="A1522">
        <v>1495</v>
      </c>
      <c r="B1522">
        <v>0.47871155815237998</v>
      </c>
      <c r="C1522">
        <v>1.52128844184762</v>
      </c>
    </row>
    <row r="1523" spans="1:3" x14ac:dyDescent="0.3">
      <c r="A1523">
        <v>1496</v>
      </c>
      <c r="B1523">
        <v>-0.20037111938843699</v>
      </c>
      <c r="C1523">
        <v>3.200371119388437</v>
      </c>
    </row>
    <row r="1524" spans="1:3" x14ac:dyDescent="0.3">
      <c r="A1524">
        <v>1497</v>
      </c>
      <c r="B1524">
        <v>-1.2226375802736884</v>
      </c>
      <c r="C1524">
        <v>-0.77736241972631159</v>
      </c>
    </row>
    <row r="1525" spans="1:3" x14ac:dyDescent="0.3">
      <c r="A1525">
        <v>1498</v>
      </c>
      <c r="B1525">
        <v>-3.0545003708253304E-3</v>
      </c>
      <c r="C1525">
        <v>-1.9969454996291747</v>
      </c>
    </row>
    <row r="1526" spans="1:3" x14ac:dyDescent="0.3">
      <c r="A1526">
        <v>1499</v>
      </c>
      <c r="B1526">
        <v>0.92100204334213531</v>
      </c>
      <c r="C1526">
        <v>1.0789979566578647</v>
      </c>
    </row>
    <row r="1527" spans="1:3" x14ac:dyDescent="0.3">
      <c r="A1527">
        <v>1500</v>
      </c>
      <c r="B1527">
        <v>0.44883368527973877</v>
      </c>
      <c r="C1527">
        <v>0.55116631472026123</v>
      </c>
    </row>
    <row r="1528" spans="1:3" x14ac:dyDescent="0.3">
      <c r="A1528">
        <v>1501</v>
      </c>
      <c r="B1528">
        <v>-0.60651929994172171</v>
      </c>
      <c r="C1528">
        <v>-2.3934807000582783</v>
      </c>
    </row>
    <row r="1529" spans="1:3" x14ac:dyDescent="0.3">
      <c r="A1529">
        <v>1502</v>
      </c>
      <c r="B1529">
        <v>0.70125500109301608</v>
      </c>
      <c r="C1529">
        <v>-3.7012550010930161</v>
      </c>
    </row>
    <row r="1530" spans="1:3" x14ac:dyDescent="0.3">
      <c r="A1530">
        <v>1503</v>
      </c>
      <c r="B1530">
        <v>4.4796350229127757E-2</v>
      </c>
      <c r="C1530">
        <v>-3.0447963502291278</v>
      </c>
    </row>
    <row r="1531" spans="1:3" x14ac:dyDescent="0.3">
      <c r="A1531">
        <v>1504</v>
      </c>
      <c r="B1531">
        <v>-0.26326918709457603</v>
      </c>
      <c r="C1531">
        <v>-0.73673081290542397</v>
      </c>
    </row>
    <row r="1532" spans="1:3" x14ac:dyDescent="0.3">
      <c r="A1532">
        <v>1505</v>
      </c>
      <c r="B1532">
        <v>0.92475356654441088</v>
      </c>
      <c r="C1532">
        <v>2.0752464334555891</v>
      </c>
    </row>
    <row r="1533" spans="1:3" x14ac:dyDescent="0.3">
      <c r="A1533">
        <v>1506</v>
      </c>
      <c r="B1533">
        <v>-1.0982209183224252</v>
      </c>
      <c r="C1533">
        <v>-1.9017790816775748</v>
      </c>
    </row>
    <row r="1534" spans="1:3" x14ac:dyDescent="0.3">
      <c r="A1534">
        <v>1507</v>
      </c>
      <c r="B1534">
        <v>0.57040956453864622</v>
      </c>
      <c r="C1534">
        <v>-1.5704095645386462</v>
      </c>
    </row>
    <row r="1535" spans="1:3" x14ac:dyDescent="0.3">
      <c r="A1535">
        <v>1508</v>
      </c>
      <c r="B1535">
        <v>0.70300964040566827</v>
      </c>
      <c r="C1535">
        <v>-1.7030096404056683</v>
      </c>
    </row>
    <row r="1536" spans="1:3" x14ac:dyDescent="0.3">
      <c r="A1536">
        <v>1509</v>
      </c>
      <c r="B1536">
        <v>0.45660661559175786</v>
      </c>
      <c r="C1536">
        <v>-1.4566066155917579</v>
      </c>
    </row>
    <row r="1537" spans="1:3" x14ac:dyDescent="0.3">
      <c r="A1537">
        <v>1510</v>
      </c>
      <c r="B1537">
        <v>0.47899975569559095</v>
      </c>
      <c r="C1537">
        <v>2.5210002443044091</v>
      </c>
    </row>
    <row r="1538" spans="1:3" x14ac:dyDescent="0.3">
      <c r="A1538">
        <v>1511</v>
      </c>
      <c r="B1538">
        <v>0.46520605096847234</v>
      </c>
      <c r="C1538">
        <v>-3.4652060509684723</v>
      </c>
    </row>
    <row r="1539" spans="1:3" x14ac:dyDescent="0.3">
      <c r="A1539">
        <v>1512</v>
      </c>
      <c r="B1539">
        <v>-1.1402944517940106</v>
      </c>
      <c r="C1539">
        <v>2.1402944517940106</v>
      </c>
    </row>
    <row r="1540" spans="1:3" x14ac:dyDescent="0.3">
      <c r="A1540">
        <v>1513</v>
      </c>
      <c r="B1540">
        <v>-3.668562019661481E-2</v>
      </c>
      <c r="C1540">
        <v>1.0366856201966148</v>
      </c>
    </row>
    <row r="1541" spans="1:3" x14ac:dyDescent="0.3">
      <c r="A1541">
        <v>1514</v>
      </c>
      <c r="B1541">
        <v>1.9033289869928125</v>
      </c>
      <c r="C1541">
        <v>-3.9033289869928125</v>
      </c>
    </row>
    <row r="1542" spans="1:3" x14ac:dyDescent="0.3">
      <c r="A1542">
        <v>1515</v>
      </c>
      <c r="B1542">
        <v>0.36703031942603959</v>
      </c>
      <c r="C1542">
        <v>2.6329696805739604</v>
      </c>
    </row>
    <row r="1543" spans="1:3" x14ac:dyDescent="0.3">
      <c r="A1543">
        <v>1516</v>
      </c>
      <c r="B1543">
        <v>-0.309157613101402</v>
      </c>
      <c r="C1543">
        <v>-2.690842386898598</v>
      </c>
    </row>
    <row r="1544" spans="1:3" x14ac:dyDescent="0.3">
      <c r="A1544">
        <v>1517</v>
      </c>
      <c r="B1544">
        <v>-0.22135761101286588</v>
      </c>
      <c r="C1544">
        <v>1.2213576110128659</v>
      </c>
    </row>
    <row r="1545" spans="1:3" x14ac:dyDescent="0.3">
      <c r="A1545">
        <v>1518</v>
      </c>
      <c r="B1545">
        <v>-0.21406999977061858</v>
      </c>
      <c r="C1545">
        <v>3.2140699997706186</v>
      </c>
    </row>
    <row r="1546" spans="1:3" x14ac:dyDescent="0.3">
      <c r="A1546">
        <v>1519</v>
      </c>
      <c r="B1546">
        <v>1.0101807237638516</v>
      </c>
      <c r="C1546">
        <v>-3.0101807237638516</v>
      </c>
    </row>
    <row r="1547" spans="1:3" x14ac:dyDescent="0.3">
      <c r="A1547">
        <v>1520</v>
      </c>
      <c r="B1547">
        <v>0.64289890705337926</v>
      </c>
      <c r="C1547">
        <v>0.35710109294662074</v>
      </c>
    </row>
    <row r="1548" spans="1:3" x14ac:dyDescent="0.3">
      <c r="A1548">
        <v>1521</v>
      </c>
      <c r="B1548">
        <v>0.73898492776829672</v>
      </c>
      <c r="C1548">
        <v>4.2610150722317037</v>
      </c>
    </row>
    <row r="1549" spans="1:3" x14ac:dyDescent="0.3">
      <c r="A1549">
        <v>1522</v>
      </c>
      <c r="B1549">
        <v>1.2369133008393183</v>
      </c>
      <c r="C1549">
        <v>-7.2369133008393183</v>
      </c>
    </row>
    <row r="1550" spans="1:3" x14ac:dyDescent="0.3">
      <c r="A1550">
        <v>1523</v>
      </c>
      <c r="B1550">
        <v>0.50373269646322294</v>
      </c>
      <c r="C1550">
        <v>0.49626730353677706</v>
      </c>
    </row>
    <row r="1551" spans="1:3" x14ac:dyDescent="0.3">
      <c r="A1551">
        <v>1524</v>
      </c>
      <c r="B1551">
        <v>1.1305466039997287</v>
      </c>
      <c r="C1551">
        <v>-3.1305466039997287</v>
      </c>
    </row>
    <row r="1552" spans="1:3" x14ac:dyDescent="0.3">
      <c r="A1552">
        <v>1525</v>
      </c>
      <c r="B1552">
        <v>-1.2705549122485262</v>
      </c>
      <c r="C1552">
        <v>2.2705549122485262</v>
      </c>
    </row>
    <row r="1553" spans="1:3" x14ac:dyDescent="0.3">
      <c r="A1553">
        <v>1526</v>
      </c>
      <c r="B1553">
        <v>0.5768852219969447</v>
      </c>
      <c r="C1553">
        <v>-2.5768852219969447</v>
      </c>
    </row>
    <row r="1554" spans="1:3" x14ac:dyDescent="0.3">
      <c r="A1554">
        <v>1527</v>
      </c>
      <c r="B1554">
        <v>0.21742576400816427</v>
      </c>
      <c r="C1554">
        <v>-3.2174257640081643</v>
      </c>
    </row>
    <row r="1555" spans="1:3" x14ac:dyDescent="0.3">
      <c r="A1555">
        <v>1528</v>
      </c>
      <c r="B1555">
        <v>0.13099256717920937</v>
      </c>
      <c r="C1555">
        <v>2.8690074328207906</v>
      </c>
    </row>
    <row r="1556" spans="1:3" x14ac:dyDescent="0.3">
      <c r="A1556">
        <v>1529</v>
      </c>
      <c r="B1556">
        <v>0.73974423983245519</v>
      </c>
      <c r="C1556">
        <v>3.2602557601675448</v>
      </c>
    </row>
    <row r="1557" spans="1:3" x14ac:dyDescent="0.3">
      <c r="A1557">
        <v>1530</v>
      </c>
      <c r="B1557">
        <v>-1.0282068968016458</v>
      </c>
      <c r="C1557">
        <v>-1.9717931031983542</v>
      </c>
    </row>
    <row r="1558" spans="1:3" x14ac:dyDescent="0.3">
      <c r="A1558">
        <v>1531</v>
      </c>
      <c r="B1558">
        <v>6.4301938785060742E-2</v>
      </c>
      <c r="C1558">
        <v>-4.0643019387850607</v>
      </c>
    </row>
    <row r="1559" spans="1:3" x14ac:dyDescent="0.3">
      <c r="A1559">
        <v>1532</v>
      </c>
      <c r="B1559">
        <v>0.97711239084264268</v>
      </c>
      <c r="C1559">
        <v>2.0228876091573573</v>
      </c>
    </row>
    <row r="1560" spans="1:3" x14ac:dyDescent="0.3">
      <c r="A1560">
        <v>1533</v>
      </c>
      <c r="B1560">
        <v>-0.4173760840713916</v>
      </c>
      <c r="C1560">
        <v>-0.5826239159286084</v>
      </c>
    </row>
    <row r="1561" spans="1:3" x14ac:dyDescent="0.3">
      <c r="A1561">
        <v>1534</v>
      </c>
      <c r="B1561">
        <v>-0.56093475937734905</v>
      </c>
      <c r="C1561">
        <v>3.560934759377349</v>
      </c>
    </row>
    <row r="1562" spans="1:3" x14ac:dyDescent="0.3">
      <c r="A1562">
        <v>1535</v>
      </c>
      <c r="B1562">
        <v>1.6249570484371332</v>
      </c>
      <c r="C1562">
        <v>-0.62495704843713318</v>
      </c>
    </row>
    <row r="1563" spans="1:3" x14ac:dyDescent="0.3">
      <c r="A1563">
        <v>1536</v>
      </c>
      <c r="B1563">
        <v>-0.38987555284862374</v>
      </c>
      <c r="C1563">
        <v>-4.6101244471513763</v>
      </c>
    </row>
    <row r="1564" spans="1:3" x14ac:dyDescent="0.3">
      <c r="A1564">
        <v>1537</v>
      </c>
      <c r="B1564">
        <v>-0.48880202036077325</v>
      </c>
      <c r="C1564">
        <v>-2.5111979796392268</v>
      </c>
    </row>
    <row r="1565" spans="1:3" x14ac:dyDescent="0.3">
      <c r="A1565">
        <v>1538</v>
      </c>
      <c r="B1565">
        <v>1.2101581513693649</v>
      </c>
      <c r="C1565">
        <v>-0.21015815136936489</v>
      </c>
    </row>
    <row r="1566" spans="1:3" x14ac:dyDescent="0.3">
      <c r="A1566">
        <v>1539</v>
      </c>
      <c r="B1566">
        <v>1.4305657431190513</v>
      </c>
      <c r="C1566">
        <v>1.5694342568809487</v>
      </c>
    </row>
    <row r="1567" spans="1:3" x14ac:dyDescent="0.3">
      <c r="A1567">
        <v>1540</v>
      </c>
      <c r="B1567">
        <v>-0.18638478025133276</v>
      </c>
      <c r="C1567">
        <v>-3.8136152197486672</v>
      </c>
    </row>
    <row r="1568" spans="1:3" x14ac:dyDescent="0.3">
      <c r="A1568">
        <v>1541</v>
      </c>
      <c r="B1568">
        <v>-0.76220191958062289</v>
      </c>
      <c r="C1568">
        <v>-2.2377980804193771</v>
      </c>
    </row>
    <row r="1569" spans="1:3" x14ac:dyDescent="0.3">
      <c r="A1569">
        <v>1542</v>
      </c>
      <c r="B1569">
        <v>-0.66454974618889917</v>
      </c>
      <c r="C1569">
        <v>-1.3354502538111008</v>
      </c>
    </row>
    <row r="1570" spans="1:3" x14ac:dyDescent="0.3">
      <c r="A1570">
        <v>1543</v>
      </c>
      <c r="B1570">
        <v>1.3600565211978277</v>
      </c>
      <c r="C1570">
        <v>-0.36005652119782772</v>
      </c>
    </row>
    <row r="1571" spans="1:3" x14ac:dyDescent="0.3">
      <c r="A1571">
        <v>1544</v>
      </c>
      <c r="B1571">
        <v>-0.82301550415003621</v>
      </c>
      <c r="C1571">
        <v>-0.17698449584996379</v>
      </c>
    </row>
    <row r="1572" spans="1:3" x14ac:dyDescent="0.3">
      <c r="A1572">
        <v>1545</v>
      </c>
      <c r="B1572">
        <v>1.0437797428249049</v>
      </c>
      <c r="C1572">
        <v>-2.0437797428249049</v>
      </c>
    </row>
    <row r="1573" spans="1:3" x14ac:dyDescent="0.3">
      <c r="A1573">
        <v>1546</v>
      </c>
      <c r="B1573">
        <v>-0.31927708033438362</v>
      </c>
      <c r="C1573">
        <v>-1.6807229196656164</v>
      </c>
    </row>
    <row r="1574" spans="1:3" x14ac:dyDescent="0.3">
      <c r="A1574">
        <v>1547</v>
      </c>
      <c r="B1574">
        <v>-1.1226137357008446</v>
      </c>
      <c r="C1574">
        <v>6.1226137357008446</v>
      </c>
    </row>
    <row r="1575" spans="1:3" x14ac:dyDescent="0.3">
      <c r="A1575">
        <v>1548</v>
      </c>
      <c r="B1575">
        <v>-0.45238427268878745</v>
      </c>
      <c r="C1575">
        <v>3.4523842726887874</v>
      </c>
    </row>
    <row r="1576" spans="1:3" x14ac:dyDescent="0.3">
      <c r="A1576">
        <v>1549</v>
      </c>
      <c r="B1576">
        <v>-0.30649356270173866</v>
      </c>
      <c r="C1576">
        <v>3.3064935627017387</v>
      </c>
    </row>
    <row r="1577" spans="1:3" x14ac:dyDescent="0.3">
      <c r="A1577">
        <v>1550</v>
      </c>
      <c r="B1577">
        <v>1.3225535349544111</v>
      </c>
      <c r="C1577">
        <v>-3.3225535349544111</v>
      </c>
    </row>
    <row r="1578" spans="1:3" x14ac:dyDescent="0.3">
      <c r="A1578">
        <v>1551</v>
      </c>
      <c r="B1578">
        <v>1.4691530064357554</v>
      </c>
      <c r="C1578">
        <v>4.5308469935642446</v>
      </c>
    </row>
    <row r="1579" spans="1:3" x14ac:dyDescent="0.3">
      <c r="A1579">
        <v>1552</v>
      </c>
      <c r="B1579">
        <v>1.4014062297280256</v>
      </c>
      <c r="C1579">
        <v>-0.40140622972802564</v>
      </c>
    </row>
    <row r="1580" spans="1:3" x14ac:dyDescent="0.3">
      <c r="A1580">
        <v>1553</v>
      </c>
      <c r="B1580">
        <v>0.14991167227145663</v>
      </c>
      <c r="C1580">
        <v>0.85008832772854337</v>
      </c>
    </row>
    <row r="1581" spans="1:3" x14ac:dyDescent="0.3">
      <c r="A1581">
        <v>1554</v>
      </c>
      <c r="B1581">
        <v>6.9400498056411131E-2</v>
      </c>
      <c r="C1581">
        <v>-1.0694004980564111</v>
      </c>
    </row>
    <row r="1582" spans="1:3" x14ac:dyDescent="0.3">
      <c r="A1582">
        <v>1555</v>
      </c>
      <c r="B1582">
        <v>0.50983401544247053</v>
      </c>
      <c r="C1582">
        <v>2.4901659845575295</v>
      </c>
    </row>
    <row r="1583" spans="1:3" x14ac:dyDescent="0.3">
      <c r="A1583">
        <v>1556</v>
      </c>
      <c r="B1583">
        <v>-1.4911812265205011</v>
      </c>
      <c r="C1583">
        <v>-0.50881877347949889</v>
      </c>
    </row>
    <row r="1584" spans="1:3" x14ac:dyDescent="0.3">
      <c r="A1584">
        <v>1557</v>
      </c>
      <c r="B1584">
        <v>0.36243583838560633</v>
      </c>
      <c r="C1584">
        <v>0.63756416161439367</v>
      </c>
    </row>
    <row r="1585" spans="1:3" x14ac:dyDescent="0.3">
      <c r="A1585">
        <v>1558</v>
      </c>
      <c r="B1585">
        <v>-1.0080548618280831</v>
      </c>
      <c r="C1585">
        <v>8.0548618280831263E-3</v>
      </c>
    </row>
    <row r="1586" spans="1:3" x14ac:dyDescent="0.3">
      <c r="A1586">
        <v>1559</v>
      </c>
      <c r="B1586">
        <v>0.66629975529502117</v>
      </c>
      <c r="C1586">
        <v>0.33370024470497883</v>
      </c>
    </row>
    <row r="1587" spans="1:3" x14ac:dyDescent="0.3">
      <c r="A1587">
        <v>1560</v>
      </c>
      <c r="B1587">
        <v>-0.29156105462630988</v>
      </c>
      <c r="C1587">
        <v>-2.7084389453736901</v>
      </c>
    </row>
    <row r="1588" spans="1:3" x14ac:dyDescent="0.3">
      <c r="A1588">
        <v>1561</v>
      </c>
      <c r="B1588">
        <v>0.2182420884313192</v>
      </c>
      <c r="C1588">
        <v>0.7817579115686808</v>
      </c>
    </row>
    <row r="1589" spans="1:3" x14ac:dyDescent="0.3">
      <c r="A1589">
        <v>1562</v>
      </c>
      <c r="B1589">
        <v>0.74349875634860174</v>
      </c>
      <c r="C1589">
        <v>3.2565012436513983</v>
      </c>
    </row>
    <row r="1590" spans="1:3" x14ac:dyDescent="0.3">
      <c r="A1590">
        <v>1563</v>
      </c>
      <c r="B1590">
        <v>-1.0772683787155244</v>
      </c>
      <c r="C1590">
        <v>7.7268378715524388E-2</v>
      </c>
    </row>
    <row r="1591" spans="1:3" x14ac:dyDescent="0.3">
      <c r="A1591">
        <v>1564</v>
      </c>
      <c r="B1591">
        <v>-0.76998592154521805</v>
      </c>
      <c r="C1591">
        <v>-0.23001407845478195</v>
      </c>
    </row>
    <row r="1592" spans="1:3" x14ac:dyDescent="0.3">
      <c r="A1592">
        <v>1565</v>
      </c>
      <c r="B1592">
        <v>0.57892102176997762</v>
      </c>
      <c r="C1592">
        <v>0.42107897823002238</v>
      </c>
    </row>
    <row r="1593" spans="1:3" x14ac:dyDescent="0.3">
      <c r="A1593">
        <v>1566</v>
      </c>
      <c r="B1593">
        <v>1.6648771749274434</v>
      </c>
      <c r="C1593">
        <v>1.3351228250725566</v>
      </c>
    </row>
    <row r="1594" spans="1:3" x14ac:dyDescent="0.3">
      <c r="A1594">
        <v>1567</v>
      </c>
      <c r="B1594">
        <v>0.64861354654644021</v>
      </c>
      <c r="C1594">
        <v>1.3513864534535598</v>
      </c>
    </row>
    <row r="1595" spans="1:3" x14ac:dyDescent="0.3">
      <c r="A1595">
        <v>1568</v>
      </c>
      <c r="B1595">
        <v>0.45923716335566089</v>
      </c>
      <c r="C1595">
        <v>-1.4592371633556609</v>
      </c>
    </row>
    <row r="1596" spans="1:3" x14ac:dyDescent="0.3">
      <c r="A1596">
        <v>1569</v>
      </c>
      <c r="B1596">
        <v>0.55274024483705153</v>
      </c>
      <c r="C1596">
        <v>-3.5527402448370515</v>
      </c>
    </row>
    <row r="1597" spans="1:3" x14ac:dyDescent="0.3">
      <c r="A1597">
        <v>1570</v>
      </c>
      <c r="B1597">
        <v>1.4252116750685913</v>
      </c>
      <c r="C1597">
        <v>2.5747883249314087</v>
      </c>
    </row>
    <row r="1598" spans="1:3" x14ac:dyDescent="0.3">
      <c r="A1598">
        <v>1571</v>
      </c>
      <c r="B1598">
        <v>0.52105870092297613</v>
      </c>
      <c r="C1598">
        <v>-2.5210587009229761</v>
      </c>
    </row>
    <row r="1599" spans="1:3" x14ac:dyDescent="0.3">
      <c r="A1599">
        <v>1572</v>
      </c>
      <c r="B1599">
        <v>1.1977115159957834</v>
      </c>
      <c r="C1599">
        <v>0.8022884840042166</v>
      </c>
    </row>
    <row r="1600" spans="1:3" x14ac:dyDescent="0.3">
      <c r="A1600">
        <v>1573</v>
      </c>
      <c r="B1600">
        <v>0.2242974676484768</v>
      </c>
      <c r="C1600">
        <v>0.7757025323515232</v>
      </c>
    </row>
    <row r="1601" spans="1:3" x14ac:dyDescent="0.3">
      <c r="A1601">
        <v>1574</v>
      </c>
      <c r="B1601">
        <v>-0.63148367787730475</v>
      </c>
      <c r="C1601">
        <v>1.6314836778773047</v>
      </c>
    </row>
    <row r="1602" spans="1:3" x14ac:dyDescent="0.3">
      <c r="A1602">
        <v>1575</v>
      </c>
      <c r="B1602">
        <v>-0.36663569991711586</v>
      </c>
      <c r="C1602">
        <v>2.3666356999171159</v>
      </c>
    </row>
    <row r="1603" spans="1:3" x14ac:dyDescent="0.3">
      <c r="A1603">
        <v>1576</v>
      </c>
      <c r="B1603">
        <v>0.12075215888043189</v>
      </c>
      <c r="C1603">
        <v>-1.1207521588804319</v>
      </c>
    </row>
    <row r="1604" spans="1:3" x14ac:dyDescent="0.3">
      <c r="A1604">
        <v>1577</v>
      </c>
      <c r="B1604">
        <v>0.75024533230744472</v>
      </c>
      <c r="C1604">
        <v>2.2497546676925553</v>
      </c>
    </row>
    <row r="1605" spans="1:3" x14ac:dyDescent="0.3">
      <c r="A1605">
        <v>1578</v>
      </c>
      <c r="B1605">
        <v>0.70300909111934962</v>
      </c>
      <c r="C1605">
        <v>0.29699090888065038</v>
      </c>
    </row>
    <row r="1606" spans="1:3" x14ac:dyDescent="0.3">
      <c r="A1606">
        <v>1579</v>
      </c>
      <c r="B1606">
        <v>-1.4492542032539468E-2</v>
      </c>
      <c r="C1606">
        <v>-1.9855074579674605</v>
      </c>
    </row>
    <row r="1607" spans="1:3" x14ac:dyDescent="0.3">
      <c r="A1607">
        <v>1580</v>
      </c>
      <c r="B1607">
        <v>-0.57657742155373803</v>
      </c>
      <c r="C1607">
        <v>-0.42342257844626197</v>
      </c>
    </row>
    <row r="1608" spans="1:3" x14ac:dyDescent="0.3">
      <c r="A1608">
        <v>1581</v>
      </c>
      <c r="B1608">
        <v>-0.35781549771576415</v>
      </c>
      <c r="C1608">
        <v>-0.64218450228423585</v>
      </c>
    </row>
    <row r="1609" spans="1:3" x14ac:dyDescent="0.3">
      <c r="A1609">
        <v>1582</v>
      </c>
      <c r="B1609">
        <v>0.37801897594378309</v>
      </c>
      <c r="C1609">
        <v>2.6219810240562169</v>
      </c>
    </row>
    <row r="1610" spans="1:3" x14ac:dyDescent="0.3">
      <c r="A1610">
        <v>1583</v>
      </c>
      <c r="B1610">
        <v>3.9723153311297832E-2</v>
      </c>
      <c r="C1610">
        <v>2.9602768466887022</v>
      </c>
    </row>
    <row r="1611" spans="1:3" x14ac:dyDescent="0.3">
      <c r="A1611">
        <v>1584</v>
      </c>
      <c r="B1611">
        <v>-0.79545794710742124</v>
      </c>
      <c r="C1611">
        <v>-2.2045420528925788</v>
      </c>
    </row>
    <row r="1612" spans="1:3" x14ac:dyDescent="0.3">
      <c r="A1612">
        <v>1585</v>
      </c>
      <c r="B1612">
        <v>0.49841362382463217</v>
      </c>
      <c r="C1612">
        <v>2.5015863761753678</v>
      </c>
    </row>
    <row r="1613" spans="1:3" x14ac:dyDescent="0.3">
      <c r="A1613">
        <v>1586</v>
      </c>
      <c r="B1613">
        <v>-0.64500763847279519</v>
      </c>
      <c r="C1613">
        <v>2.6450076384727952</v>
      </c>
    </row>
    <row r="1614" spans="1:3" x14ac:dyDescent="0.3">
      <c r="A1614">
        <v>1587</v>
      </c>
      <c r="B1614">
        <v>-0.23043105436383149</v>
      </c>
      <c r="C1614">
        <v>1.2304310543638315</v>
      </c>
    </row>
    <row r="1615" spans="1:3" x14ac:dyDescent="0.3">
      <c r="A1615">
        <v>1588</v>
      </c>
      <c r="B1615">
        <v>-6.5374543271134566E-2</v>
      </c>
      <c r="C1615">
        <v>-0.93462545672886543</v>
      </c>
    </row>
    <row r="1616" spans="1:3" x14ac:dyDescent="0.3">
      <c r="A1616">
        <v>1589</v>
      </c>
      <c r="B1616">
        <v>0.14865724551490622</v>
      </c>
      <c r="C1616">
        <v>0.85134275448509378</v>
      </c>
    </row>
    <row r="1617" spans="1:3" x14ac:dyDescent="0.3">
      <c r="A1617">
        <v>1590</v>
      </c>
      <c r="B1617">
        <v>0.24081367783629437</v>
      </c>
      <c r="C1617">
        <v>1.7591863221637056</v>
      </c>
    </row>
    <row r="1618" spans="1:3" x14ac:dyDescent="0.3">
      <c r="A1618">
        <v>1591</v>
      </c>
      <c r="B1618">
        <v>8.8286843440846585E-2</v>
      </c>
      <c r="C1618">
        <v>-1.0882868434408466</v>
      </c>
    </row>
    <row r="1619" spans="1:3" x14ac:dyDescent="0.3">
      <c r="A1619">
        <v>1592</v>
      </c>
      <c r="B1619">
        <v>0.44517284777655686</v>
      </c>
      <c r="C1619">
        <v>-1.4451728477765569</v>
      </c>
    </row>
    <row r="1620" spans="1:3" x14ac:dyDescent="0.3">
      <c r="A1620">
        <v>1593</v>
      </c>
      <c r="B1620">
        <v>-0.2665746021193387</v>
      </c>
      <c r="C1620">
        <v>3.2665746021193387</v>
      </c>
    </row>
    <row r="1621" spans="1:3" x14ac:dyDescent="0.3">
      <c r="A1621">
        <v>1594</v>
      </c>
      <c r="B1621">
        <v>0.69022679205524984</v>
      </c>
      <c r="C1621">
        <v>3.3097732079447502</v>
      </c>
    </row>
    <row r="1622" spans="1:3" x14ac:dyDescent="0.3">
      <c r="A1622">
        <v>1595</v>
      </c>
      <c r="B1622">
        <v>0.6501659300164806</v>
      </c>
      <c r="C1622">
        <v>2.3498340699835194</v>
      </c>
    </row>
    <row r="1623" spans="1:3" x14ac:dyDescent="0.3">
      <c r="A1623">
        <v>1596</v>
      </c>
      <c r="B1623">
        <v>0.4887111241392037</v>
      </c>
      <c r="C1623">
        <v>-1.4887111241392037</v>
      </c>
    </row>
    <row r="1624" spans="1:3" x14ac:dyDescent="0.3">
      <c r="A1624">
        <v>1597</v>
      </c>
      <c r="B1624">
        <v>-0.83705416529547305</v>
      </c>
      <c r="C1624">
        <v>4.8370541652954735</v>
      </c>
    </row>
    <row r="1625" spans="1:3" x14ac:dyDescent="0.3">
      <c r="A1625">
        <v>1598</v>
      </c>
      <c r="B1625">
        <v>-0.12971469304077266</v>
      </c>
      <c r="C1625">
        <v>-1.8702853069592273</v>
      </c>
    </row>
    <row r="1626" spans="1:3" x14ac:dyDescent="0.3">
      <c r="A1626">
        <v>1599</v>
      </c>
      <c r="B1626">
        <v>-0.10942081738363285</v>
      </c>
      <c r="C1626">
        <v>2.1094208173836329</v>
      </c>
    </row>
    <row r="1627" spans="1:3" x14ac:dyDescent="0.3">
      <c r="A1627">
        <v>1600</v>
      </c>
      <c r="B1627">
        <v>0.52993638270314491</v>
      </c>
      <c r="C1627">
        <v>0.47006361729685509</v>
      </c>
    </row>
    <row r="1628" spans="1:3" x14ac:dyDescent="0.3">
      <c r="A1628">
        <v>1601</v>
      </c>
      <c r="B1628">
        <v>4.9425652996726299E-2</v>
      </c>
      <c r="C1628">
        <v>-1.0494256529967263</v>
      </c>
    </row>
    <row r="1629" spans="1:3" x14ac:dyDescent="0.3">
      <c r="A1629">
        <v>1602</v>
      </c>
      <c r="B1629">
        <v>0.30914409399615694</v>
      </c>
      <c r="C1629">
        <v>5.6908559060038435</v>
      </c>
    </row>
    <row r="1630" spans="1:3" x14ac:dyDescent="0.3">
      <c r="A1630">
        <v>1603</v>
      </c>
      <c r="B1630">
        <v>0.71266901324886689</v>
      </c>
      <c r="C1630">
        <v>-1.7126690132488669</v>
      </c>
    </row>
    <row r="1631" spans="1:3" x14ac:dyDescent="0.3">
      <c r="A1631">
        <v>1604</v>
      </c>
      <c r="B1631">
        <v>0.39352752381941869</v>
      </c>
      <c r="C1631">
        <v>0.60647247618058131</v>
      </c>
    </row>
    <row r="1632" spans="1:3" x14ac:dyDescent="0.3">
      <c r="A1632">
        <v>1605</v>
      </c>
      <c r="B1632">
        <v>-1.255123336916518</v>
      </c>
      <c r="C1632">
        <v>-1.744876663083482</v>
      </c>
    </row>
    <row r="1633" spans="1:3" x14ac:dyDescent="0.3">
      <c r="A1633">
        <v>1606</v>
      </c>
      <c r="B1633">
        <v>1.1764441229577689</v>
      </c>
      <c r="C1633">
        <v>-4.1764441229577685</v>
      </c>
    </row>
    <row r="1634" spans="1:3" x14ac:dyDescent="0.3">
      <c r="A1634">
        <v>1607</v>
      </c>
      <c r="B1634">
        <v>-0.36230671634686606</v>
      </c>
      <c r="C1634">
        <v>1.3623067163468661</v>
      </c>
    </row>
    <row r="1635" spans="1:3" x14ac:dyDescent="0.3">
      <c r="A1635">
        <v>1608</v>
      </c>
      <c r="B1635">
        <v>0.29663567528752122</v>
      </c>
      <c r="C1635">
        <v>-6.2966356752875212</v>
      </c>
    </row>
    <row r="1636" spans="1:3" x14ac:dyDescent="0.3">
      <c r="A1636">
        <v>1609</v>
      </c>
      <c r="B1636">
        <v>-1.5408144722622481</v>
      </c>
      <c r="C1636">
        <v>2.5408144722622481</v>
      </c>
    </row>
    <row r="1637" spans="1:3" x14ac:dyDescent="0.3">
      <c r="A1637">
        <v>1610</v>
      </c>
      <c r="B1637">
        <v>0.67375048181725017</v>
      </c>
      <c r="C1637">
        <v>-3.6737504818172502</v>
      </c>
    </row>
    <row r="1638" spans="1:3" x14ac:dyDescent="0.3">
      <c r="A1638">
        <v>1611</v>
      </c>
      <c r="B1638">
        <v>0.43429707469318757</v>
      </c>
      <c r="C1638">
        <v>-3.4342970746931876</v>
      </c>
    </row>
    <row r="1639" spans="1:3" x14ac:dyDescent="0.3">
      <c r="A1639">
        <v>1612</v>
      </c>
      <c r="B1639">
        <v>-2.9570412830563164E-2</v>
      </c>
      <c r="C1639">
        <v>-0.97042958716943684</v>
      </c>
    </row>
    <row r="1640" spans="1:3" x14ac:dyDescent="0.3">
      <c r="A1640">
        <v>1613</v>
      </c>
      <c r="B1640">
        <v>1.5208588550586355</v>
      </c>
      <c r="C1640">
        <v>-2.5208588550586355</v>
      </c>
    </row>
    <row r="1641" spans="1:3" x14ac:dyDescent="0.3">
      <c r="A1641">
        <v>1614</v>
      </c>
      <c r="B1641">
        <v>0.4146091988816627</v>
      </c>
      <c r="C1641">
        <v>-2.4146091988816627</v>
      </c>
    </row>
    <row r="1642" spans="1:3" x14ac:dyDescent="0.3">
      <c r="A1642">
        <v>1615</v>
      </c>
      <c r="B1642">
        <v>-0.62178117819187673</v>
      </c>
      <c r="C1642">
        <v>-1.3782188218081233</v>
      </c>
    </row>
    <row r="1643" spans="1:3" x14ac:dyDescent="0.3">
      <c r="A1643">
        <v>1616</v>
      </c>
      <c r="B1643">
        <v>0.26883894051812884</v>
      </c>
      <c r="C1643">
        <v>-4.2688389405181288</v>
      </c>
    </row>
    <row r="1644" spans="1:3" x14ac:dyDescent="0.3">
      <c r="A1644">
        <v>1617</v>
      </c>
      <c r="B1644">
        <v>0.84627814182198735</v>
      </c>
      <c r="C1644">
        <v>-1.8462781418219874</v>
      </c>
    </row>
    <row r="1645" spans="1:3" x14ac:dyDescent="0.3">
      <c r="A1645">
        <v>1618</v>
      </c>
      <c r="B1645">
        <v>-0.41990063307802039</v>
      </c>
      <c r="C1645">
        <v>-4.5800993669219796</v>
      </c>
    </row>
    <row r="1646" spans="1:3" x14ac:dyDescent="0.3">
      <c r="A1646">
        <v>1619</v>
      </c>
      <c r="B1646">
        <v>-1.0842865585542039</v>
      </c>
      <c r="C1646">
        <v>-3.9157134414457961</v>
      </c>
    </row>
    <row r="1647" spans="1:3" x14ac:dyDescent="0.3">
      <c r="A1647">
        <v>1620</v>
      </c>
      <c r="B1647">
        <v>0.31595244622721763</v>
      </c>
      <c r="C1647">
        <v>1.6840475537727824</v>
      </c>
    </row>
    <row r="1648" spans="1:3" x14ac:dyDescent="0.3">
      <c r="A1648">
        <v>1621</v>
      </c>
      <c r="B1648">
        <v>1.5279910605419769</v>
      </c>
      <c r="C1648">
        <v>2.4720089394580231</v>
      </c>
    </row>
    <row r="1649" spans="1:3" x14ac:dyDescent="0.3">
      <c r="A1649">
        <v>1622</v>
      </c>
      <c r="B1649">
        <v>1.2113772877587046</v>
      </c>
      <c r="C1649">
        <v>3.7886227122412954</v>
      </c>
    </row>
    <row r="1650" spans="1:3" x14ac:dyDescent="0.3">
      <c r="A1650">
        <v>1623</v>
      </c>
      <c r="B1650">
        <v>0.52993638270314491</v>
      </c>
      <c r="C1650">
        <v>-1.5299363827031449</v>
      </c>
    </row>
    <row r="1651" spans="1:3" x14ac:dyDescent="0.3">
      <c r="A1651">
        <v>1624</v>
      </c>
      <c r="B1651">
        <v>-6.1844552872166503E-2</v>
      </c>
      <c r="C1651">
        <v>3.0618445528721665</v>
      </c>
    </row>
    <row r="1652" spans="1:3" x14ac:dyDescent="0.3">
      <c r="A1652">
        <v>1625</v>
      </c>
      <c r="B1652">
        <v>-0.22449281087605533</v>
      </c>
      <c r="C1652">
        <v>1.2244928108760553</v>
      </c>
    </row>
    <row r="1653" spans="1:3" x14ac:dyDescent="0.3">
      <c r="A1653">
        <v>1626</v>
      </c>
      <c r="B1653">
        <v>0.15675138552576406</v>
      </c>
      <c r="C1653">
        <v>0.84324861447423594</v>
      </c>
    </row>
    <row r="1654" spans="1:3" x14ac:dyDescent="0.3">
      <c r="A1654">
        <v>1627</v>
      </c>
      <c r="B1654">
        <v>1.0507723298815832</v>
      </c>
      <c r="C1654">
        <v>-3.0507723298815832</v>
      </c>
    </row>
    <row r="1655" spans="1:3" x14ac:dyDescent="0.3">
      <c r="A1655">
        <v>1628</v>
      </c>
      <c r="B1655">
        <v>1.5207210475542143</v>
      </c>
      <c r="C1655">
        <v>-0.52072104755421433</v>
      </c>
    </row>
    <row r="1656" spans="1:3" x14ac:dyDescent="0.3">
      <c r="A1656">
        <v>1629</v>
      </c>
      <c r="B1656">
        <v>-0.17059829578474828</v>
      </c>
      <c r="C1656">
        <v>-1.8294017042152517</v>
      </c>
    </row>
    <row r="1657" spans="1:3" x14ac:dyDescent="0.3">
      <c r="A1657">
        <v>1630</v>
      </c>
      <c r="B1657">
        <v>-0.227425699210551</v>
      </c>
      <c r="C1657">
        <v>3.227425699210551</v>
      </c>
    </row>
    <row r="1658" spans="1:3" x14ac:dyDescent="0.3">
      <c r="A1658">
        <v>1631</v>
      </c>
      <c r="B1658">
        <v>2.3001496716251353</v>
      </c>
      <c r="C1658">
        <v>3.6998503283748647</v>
      </c>
    </row>
    <row r="1659" spans="1:3" x14ac:dyDescent="0.3">
      <c r="A1659">
        <v>1632</v>
      </c>
      <c r="B1659">
        <v>7.0515422518377946E-3</v>
      </c>
      <c r="C1659">
        <v>0.99294845774816221</v>
      </c>
    </row>
    <row r="1660" spans="1:3" x14ac:dyDescent="0.3">
      <c r="A1660">
        <v>1633</v>
      </c>
      <c r="B1660">
        <v>-1.0644449494226564</v>
      </c>
      <c r="C1660">
        <v>4.064444949422656</v>
      </c>
    </row>
    <row r="1661" spans="1:3" x14ac:dyDescent="0.3">
      <c r="A1661">
        <v>1634</v>
      </c>
      <c r="B1661">
        <v>-9.4188260248389E-3</v>
      </c>
      <c r="C1661">
        <v>1.0094188260248389</v>
      </c>
    </row>
    <row r="1662" spans="1:3" x14ac:dyDescent="0.3">
      <c r="A1662">
        <v>1635</v>
      </c>
      <c r="B1662">
        <v>-8.3669629896434561E-2</v>
      </c>
      <c r="C1662">
        <v>3.0836696298964346</v>
      </c>
    </row>
    <row r="1663" spans="1:3" x14ac:dyDescent="0.3">
      <c r="A1663">
        <v>1636</v>
      </c>
      <c r="B1663">
        <v>0.90067658406943396</v>
      </c>
      <c r="C1663">
        <v>-4.9006765840694335</v>
      </c>
    </row>
    <row r="1664" spans="1:3" x14ac:dyDescent="0.3">
      <c r="A1664">
        <v>1637</v>
      </c>
      <c r="B1664">
        <v>-1.0822414891674903E-2</v>
      </c>
      <c r="C1664">
        <v>-4.9891775851083251</v>
      </c>
    </row>
    <row r="1665" spans="1:3" x14ac:dyDescent="0.3">
      <c r="A1665">
        <v>1638</v>
      </c>
      <c r="B1665">
        <v>0.13632306658475857</v>
      </c>
      <c r="C1665">
        <v>0.86367693341524143</v>
      </c>
    </row>
    <row r="1666" spans="1:3" x14ac:dyDescent="0.3">
      <c r="A1666">
        <v>1639</v>
      </c>
      <c r="B1666">
        <v>-0.87541008295919553</v>
      </c>
      <c r="C1666">
        <v>2.8754100829591955</v>
      </c>
    </row>
    <row r="1667" spans="1:3" x14ac:dyDescent="0.3">
      <c r="A1667">
        <v>1640</v>
      </c>
      <c r="B1667">
        <v>-0.83710203208542033</v>
      </c>
      <c r="C1667">
        <v>1.8371020320854203</v>
      </c>
    </row>
    <row r="1668" spans="1:3" x14ac:dyDescent="0.3">
      <c r="A1668">
        <v>1641</v>
      </c>
      <c r="B1668">
        <v>0.96190975373855103</v>
      </c>
      <c r="C1668">
        <v>3.8090246261448968E-2</v>
      </c>
    </row>
    <row r="1669" spans="1:3" x14ac:dyDescent="0.3">
      <c r="A1669">
        <v>1642</v>
      </c>
      <c r="B1669">
        <v>1.0124006787617361</v>
      </c>
      <c r="C1669">
        <v>0.98759932123826388</v>
      </c>
    </row>
    <row r="1670" spans="1:3" x14ac:dyDescent="0.3">
      <c r="A1670">
        <v>1643</v>
      </c>
      <c r="B1670">
        <v>0.98001219061804745</v>
      </c>
      <c r="C1670">
        <v>1.9987809381952548E-2</v>
      </c>
    </row>
    <row r="1671" spans="1:3" x14ac:dyDescent="0.3">
      <c r="A1671">
        <v>1644</v>
      </c>
      <c r="B1671">
        <v>-0.1570650222483656</v>
      </c>
      <c r="C1671">
        <v>1.1570650222483656</v>
      </c>
    </row>
    <row r="1672" spans="1:3" x14ac:dyDescent="0.3">
      <c r="A1672">
        <v>1645</v>
      </c>
      <c r="B1672">
        <v>-0.97833903502759334</v>
      </c>
      <c r="C1672">
        <v>-2.0216609649724067</v>
      </c>
    </row>
    <row r="1673" spans="1:3" x14ac:dyDescent="0.3">
      <c r="A1673">
        <v>1646</v>
      </c>
      <c r="B1673">
        <v>0.50108392498249499</v>
      </c>
      <c r="C1673">
        <v>0.49891607501750501</v>
      </c>
    </row>
    <row r="1674" spans="1:3" x14ac:dyDescent="0.3">
      <c r="A1674">
        <v>1647</v>
      </c>
      <c r="B1674">
        <v>1.0194956007775411</v>
      </c>
      <c r="C1674">
        <v>0.98050439922245891</v>
      </c>
    </row>
    <row r="1675" spans="1:3" x14ac:dyDescent="0.3">
      <c r="A1675">
        <v>1648</v>
      </c>
      <c r="B1675">
        <v>-0.4173760840713916</v>
      </c>
      <c r="C1675">
        <v>-1.5826239159286084</v>
      </c>
    </row>
    <row r="1676" spans="1:3" x14ac:dyDescent="0.3">
      <c r="A1676">
        <v>1649</v>
      </c>
      <c r="B1676">
        <v>0.40683469876131984</v>
      </c>
      <c r="C1676">
        <v>-2.4068346987613198</v>
      </c>
    </row>
    <row r="1677" spans="1:3" x14ac:dyDescent="0.3">
      <c r="A1677">
        <v>1650</v>
      </c>
      <c r="B1677">
        <v>0.81803598530474808</v>
      </c>
      <c r="C1677">
        <v>-1.8180359853047481</v>
      </c>
    </row>
    <row r="1678" spans="1:3" x14ac:dyDescent="0.3">
      <c r="A1678">
        <v>1651</v>
      </c>
      <c r="B1678">
        <v>0.92100204334213531</v>
      </c>
      <c r="C1678">
        <v>7.8997956657864687E-2</v>
      </c>
    </row>
    <row r="1679" spans="1:3" x14ac:dyDescent="0.3">
      <c r="A1679">
        <v>1652</v>
      </c>
      <c r="B1679">
        <v>-0.62166823179638264</v>
      </c>
      <c r="C1679">
        <v>-0.37833176820361736</v>
      </c>
    </row>
    <row r="1680" spans="1:3" x14ac:dyDescent="0.3">
      <c r="A1680">
        <v>1653</v>
      </c>
      <c r="B1680">
        <v>-0.59679824381574242</v>
      </c>
      <c r="C1680">
        <v>1.5967982438157424</v>
      </c>
    </row>
    <row r="1681" spans="1:3" x14ac:dyDescent="0.3">
      <c r="A1681">
        <v>1654</v>
      </c>
      <c r="B1681">
        <v>1.0156555721092482</v>
      </c>
      <c r="C1681">
        <v>1.9843444278907518</v>
      </c>
    </row>
    <row r="1682" spans="1:3" x14ac:dyDescent="0.3">
      <c r="A1682">
        <v>1655</v>
      </c>
      <c r="B1682">
        <v>0.97987438311362673</v>
      </c>
      <c r="C1682">
        <v>-1.9798743831136267</v>
      </c>
    </row>
    <row r="1683" spans="1:3" x14ac:dyDescent="0.3">
      <c r="A1683">
        <v>1656</v>
      </c>
      <c r="B1683">
        <v>-0.30569484534505165</v>
      </c>
      <c r="C1683">
        <v>1.3056948453450516</v>
      </c>
    </row>
    <row r="1684" spans="1:3" x14ac:dyDescent="0.3">
      <c r="A1684">
        <v>1657</v>
      </c>
      <c r="B1684">
        <v>0.98640173369959783</v>
      </c>
      <c r="C1684">
        <v>3.0135982663004022</v>
      </c>
    </row>
    <row r="1685" spans="1:3" x14ac:dyDescent="0.3">
      <c r="A1685">
        <v>1658</v>
      </c>
      <c r="B1685">
        <v>-0.96483048622092049</v>
      </c>
      <c r="C1685">
        <v>-3.0351695137790795</v>
      </c>
    </row>
    <row r="1686" spans="1:3" x14ac:dyDescent="0.3">
      <c r="A1686">
        <v>1659</v>
      </c>
      <c r="B1686">
        <v>-1.6115916914365425E-2</v>
      </c>
      <c r="C1686">
        <v>-4.9838840830856341</v>
      </c>
    </row>
    <row r="1687" spans="1:3" x14ac:dyDescent="0.3">
      <c r="A1687">
        <v>1660</v>
      </c>
      <c r="B1687">
        <v>-0.96276788581491246</v>
      </c>
      <c r="C1687">
        <v>-3.7232114185087539E-2</v>
      </c>
    </row>
    <row r="1688" spans="1:3" x14ac:dyDescent="0.3">
      <c r="A1688">
        <v>1661</v>
      </c>
      <c r="B1688">
        <v>-0.20800993073408192</v>
      </c>
      <c r="C1688">
        <v>2.2080099307340819</v>
      </c>
    </row>
    <row r="1689" spans="1:3" x14ac:dyDescent="0.3">
      <c r="A1689">
        <v>1662</v>
      </c>
      <c r="B1689">
        <v>0.54855244874866393</v>
      </c>
      <c r="C1689">
        <v>-2.5485524487486639</v>
      </c>
    </row>
    <row r="1690" spans="1:3" x14ac:dyDescent="0.3">
      <c r="A1690">
        <v>1663</v>
      </c>
      <c r="B1690">
        <v>0.89735602536480785</v>
      </c>
      <c r="C1690">
        <v>0.10264397463519215</v>
      </c>
    </row>
    <row r="1691" spans="1:3" x14ac:dyDescent="0.3">
      <c r="A1691">
        <v>1664</v>
      </c>
      <c r="B1691">
        <v>-0.31874431710904316</v>
      </c>
      <c r="C1691">
        <v>-2.6812556828909568</v>
      </c>
    </row>
    <row r="1692" spans="1:3" x14ac:dyDescent="0.3">
      <c r="A1692">
        <v>1665</v>
      </c>
      <c r="B1692">
        <v>-0.89889306060364493</v>
      </c>
      <c r="C1692">
        <v>-1.1011069393963551</v>
      </c>
    </row>
    <row r="1693" spans="1:3" x14ac:dyDescent="0.3">
      <c r="A1693">
        <v>1666</v>
      </c>
      <c r="B1693">
        <v>-0.55854944728453004</v>
      </c>
      <c r="C1693">
        <v>2.55854944728453</v>
      </c>
    </row>
    <row r="1694" spans="1:3" x14ac:dyDescent="0.3">
      <c r="A1694">
        <v>1667</v>
      </c>
      <c r="B1694">
        <v>1.0709141961828852</v>
      </c>
      <c r="C1694">
        <v>-4.0709141961828852</v>
      </c>
    </row>
    <row r="1695" spans="1:3" x14ac:dyDescent="0.3">
      <c r="A1695">
        <v>1668</v>
      </c>
      <c r="B1695">
        <v>-1.0564636336248387</v>
      </c>
      <c r="C1695">
        <v>2.0564636336248387</v>
      </c>
    </row>
    <row r="1696" spans="1:3" x14ac:dyDescent="0.3">
      <c r="A1696">
        <v>1669</v>
      </c>
      <c r="B1696">
        <v>0.44517284777655686</v>
      </c>
      <c r="C1696">
        <v>2.5548271522234431</v>
      </c>
    </row>
    <row r="1697" spans="1:3" x14ac:dyDescent="0.3">
      <c r="A1697">
        <v>1670</v>
      </c>
      <c r="B1697">
        <v>1.2112394802542834</v>
      </c>
      <c r="C1697">
        <v>2.7887605197457166</v>
      </c>
    </row>
    <row r="1698" spans="1:3" x14ac:dyDescent="0.3">
      <c r="A1698">
        <v>1671</v>
      </c>
      <c r="B1698">
        <v>0.50983401544247053</v>
      </c>
      <c r="C1698">
        <v>-1.5098340154424705</v>
      </c>
    </row>
    <row r="1699" spans="1:3" x14ac:dyDescent="0.3">
      <c r="A1699">
        <v>1672</v>
      </c>
      <c r="B1699">
        <v>0.27412840569359798</v>
      </c>
      <c r="C1699">
        <v>6.725871594306402</v>
      </c>
    </row>
    <row r="1700" spans="1:3" x14ac:dyDescent="0.3">
      <c r="A1700">
        <v>1673</v>
      </c>
      <c r="B1700">
        <v>0.60144134676017025</v>
      </c>
      <c r="C1700">
        <v>-1.6014413467601702</v>
      </c>
    </row>
    <row r="1701" spans="1:3" x14ac:dyDescent="0.3">
      <c r="A1701">
        <v>1674</v>
      </c>
      <c r="B1701">
        <v>-0.28770831603422442</v>
      </c>
      <c r="C1701">
        <v>-0.71229168396577558</v>
      </c>
    </row>
    <row r="1702" spans="1:3" x14ac:dyDescent="0.3">
      <c r="A1702">
        <v>1675</v>
      </c>
      <c r="B1702">
        <v>-0.2847576753762513</v>
      </c>
      <c r="C1702">
        <v>-0.7152423246237487</v>
      </c>
    </row>
    <row r="1703" spans="1:3" x14ac:dyDescent="0.3">
      <c r="A1703">
        <v>1676</v>
      </c>
      <c r="B1703">
        <v>0.38544968549063796</v>
      </c>
      <c r="C1703">
        <v>1.614550314509362</v>
      </c>
    </row>
    <row r="1704" spans="1:3" x14ac:dyDescent="0.3">
      <c r="A1704">
        <v>1677</v>
      </c>
      <c r="B1704">
        <v>0.85105829453258242</v>
      </c>
      <c r="C1704">
        <v>-1.8510582945325824</v>
      </c>
    </row>
    <row r="1705" spans="1:3" x14ac:dyDescent="0.3">
      <c r="A1705">
        <v>1678</v>
      </c>
      <c r="B1705">
        <v>0.19535949895488969</v>
      </c>
      <c r="C1705">
        <v>-1.1953594989548897</v>
      </c>
    </row>
    <row r="1706" spans="1:3" x14ac:dyDescent="0.3">
      <c r="A1706">
        <v>1679</v>
      </c>
      <c r="B1706">
        <v>0.67825145534926312</v>
      </c>
      <c r="C1706">
        <v>2.3217485446507369</v>
      </c>
    </row>
    <row r="1707" spans="1:3" x14ac:dyDescent="0.3">
      <c r="A1707">
        <v>1680</v>
      </c>
      <c r="B1707">
        <v>1.3710716263062834</v>
      </c>
      <c r="C1707">
        <v>0.62892837369371657</v>
      </c>
    </row>
    <row r="1708" spans="1:3" x14ac:dyDescent="0.3">
      <c r="A1708">
        <v>1681</v>
      </c>
      <c r="B1708">
        <v>1.4656002309849985</v>
      </c>
      <c r="C1708">
        <v>0.53439976901500152</v>
      </c>
    </row>
    <row r="1709" spans="1:3" x14ac:dyDescent="0.3">
      <c r="A1709">
        <v>1682</v>
      </c>
      <c r="B1709">
        <v>-1.15714849829609E-2</v>
      </c>
      <c r="C1709">
        <v>-0.9884285150170391</v>
      </c>
    </row>
    <row r="1710" spans="1:3" x14ac:dyDescent="0.3">
      <c r="A1710">
        <v>1683</v>
      </c>
      <c r="B1710">
        <v>0.38324058347629197</v>
      </c>
      <c r="C1710">
        <v>2.616759416523708</v>
      </c>
    </row>
    <row r="1711" spans="1:3" x14ac:dyDescent="0.3">
      <c r="A1711">
        <v>1684</v>
      </c>
      <c r="B1711">
        <v>1.3985721575290517</v>
      </c>
      <c r="C1711">
        <v>1.6014278424709483</v>
      </c>
    </row>
    <row r="1712" spans="1:3" x14ac:dyDescent="0.3">
      <c r="A1712">
        <v>1685</v>
      </c>
      <c r="B1712">
        <v>0.76021349249361414</v>
      </c>
      <c r="C1712">
        <v>0.23978650750638586</v>
      </c>
    </row>
    <row r="1713" spans="1:3" x14ac:dyDescent="0.3">
      <c r="A1713">
        <v>1686</v>
      </c>
      <c r="B1713">
        <v>-0.16200284198728632</v>
      </c>
      <c r="C1713">
        <v>6.1620028419872863</v>
      </c>
    </row>
    <row r="1714" spans="1:3" x14ac:dyDescent="0.3">
      <c r="A1714">
        <v>1687</v>
      </c>
      <c r="B1714">
        <v>-0.56855838583860763</v>
      </c>
      <c r="C1714">
        <v>2.5685583858386076</v>
      </c>
    </row>
    <row r="1715" spans="1:3" x14ac:dyDescent="0.3">
      <c r="A1715">
        <v>1688</v>
      </c>
      <c r="B1715">
        <v>-0.49408852506399104</v>
      </c>
      <c r="C1715">
        <v>1.494088525063991</v>
      </c>
    </row>
    <row r="1716" spans="1:3" x14ac:dyDescent="0.3">
      <c r="A1716">
        <v>1689</v>
      </c>
      <c r="B1716">
        <v>0.11488127661513747</v>
      </c>
      <c r="C1716">
        <v>3.8851187233848625</v>
      </c>
    </row>
    <row r="1717" spans="1:3" x14ac:dyDescent="0.3">
      <c r="A1717">
        <v>1690</v>
      </c>
      <c r="B1717">
        <v>1.2854271451131063</v>
      </c>
      <c r="C1717">
        <v>-2.2854271451131063</v>
      </c>
    </row>
    <row r="1718" spans="1:3" x14ac:dyDescent="0.3">
      <c r="A1718">
        <v>1691</v>
      </c>
      <c r="B1718">
        <v>-0.46795542190146833</v>
      </c>
      <c r="C1718">
        <v>1.4679554219014683</v>
      </c>
    </row>
    <row r="1719" spans="1:3" x14ac:dyDescent="0.3">
      <c r="A1719">
        <v>1692</v>
      </c>
      <c r="B1719">
        <v>0.22064467663367848</v>
      </c>
      <c r="C1719">
        <v>-2.2206446766336785</v>
      </c>
    </row>
    <row r="1720" spans="1:3" x14ac:dyDescent="0.3">
      <c r="A1720">
        <v>1693</v>
      </c>
      <c r="B1720">
        <v>-0.93657548159604387</v>
      </c>
      <c r="C1720">
        <v>-6.3424518403956132E-2</v>
      </c>
    </row>
    <row r="1721" spans="1:3" x14ac:dyDescent="0.3">
      <c r="A1721">
        <v>1694</v>
      </c>
      <c r="B1721">
        <v>0.26892543212247499</v>
      </c>
      <c r="C1721">
        <v>-3.268925432122475</v>
      </c>
    </row>
    <row r="1722" spans="1:3" x14ac:dyDescent="0.3">
      <c r="A1722">
        <v>1695</v>
      </c>
      <c r="B1722">
        <v>-0.78846812389767651</v>
      </c>
      <c r="C1722">
        <v>-0.21153187610232349</v>
      </c>
    </row>
    <row r="1723" spans="1:3" x14ac:dyDescent="0.3">
      <c r="A1723">
        <v>1696</v>
      </c>
      <c r="B1723">
        <v>1.4691530064357554</v>
      </c>
      <c r="C1723">
        <v>-0.46915300643575542</v>
      </c>
    </row>
    <row r="1724" spans="1:3" x14ac:dyDescent="0.3">
      <c r="A1724">
        <v>1697</v>
      </c>
      <c r="B1724">
        <v>0.27815923642719786</v>
      </c>
      <c r="C1724">
        <v>-1.2781592364271979</v>
      </c>
    </row>
    <row r="1725" spans="1:3" x14ac:dyDescent="0.3">
      <c r="A1725">
        <v>1698</v>
      </c>
      <c r="B1725">
        <v>-4.4344290813408627E-2</v>
      </c>
      <c r="C1725">
        <v>4.0443442908134086</v>
      </c>
    </row>
    <row r="1726" spans="1:3" x14ac:dyDescent="0.3">
      <c r="A1726">
        <v>1699</v>
      </c>
      <c r="B1726">
        <v>-0.65002852504665132</v>
      </c>
      <c r="C1726">
        <v>-0.34997147495334868</v>
      </c>
    </row>
    <row r="1727" spans="1:3" x14ac:dyDescent="0.3">
      <c r="A1727">
        <v>1700</v>
      </c>
      <c r="B1727">
        <v>0.615054396588262</v>
      </c>
      <c r="C1727">
        <v>4.3849456034117384</v>
      </c>
    </row>
    <row r="1728" spans="1:3" x14ac:dyDescent="0.3">
      <c r="A1728">
        <v>1701</v>
      </c>
      <c r="B1728">
        <v>-0.16349066194054185</v>
      </c>
      <c r="C1728">
        <v>1.1634906619405418</v>
      </c>
    </row>
    <row r="1729" spans="1:3" x14ac:dyDescent="0.3">
      <c r="A1729">
        <v>1702</v>
      </c>
      <c r="B1729">
        <v>-0.90803101725523927</v>
      </c>
      <c r="C1729">
        <v>-2.0919689827447607</v>
      </c>
    </row>
    <row r="1730" spans="1:3" x14ac:dyDescent="0.3">
      <c r="A1730">
        <v>1703</v>
      </c>
      <c r="B1730">
        <v>0.54855244874866393</v>
      </c>
      <c r="C1730">
        <v>1.4514475512513361</v>
      </c>
    </row>
    <row r="1731" spans="1:3" x14ac:dyDescent="0.3">
      <c r="A1731">
        <v>1704</v>
      </c>
      <c r="B1731">
        <v>0.15050777670769433</v>
      </c>
      <c r="C1731">
        <v>-3.1505077767076943</v>
      </c>
    </row>
    <row r="1732" spans="1:3" x14ac:dyDescent="0.3">
      <c r="A1732">
        <v>1705</v>
      </c>
      <c r="B1732">
        <v>1.1561186636850675</v>
      </c>
      <c r="C1732">
        <v>-3.1561186636850675</v>
      </c>
    </row>
    <row r="1733" spans="1:3" x14ac:dyDescent="0.3">
      <c r="A1733">
        <v>1706</v>
      </c>
      <c r="B1733">
        <v>-0.35627418317512838</v>
      </c>
      <c r="C1733">
        <v>1.3562741831751284</v>
      </c>
    </row>
    <row r="1734" spans="1:3" x14ac:dyDescent="0.3">
      <c r="A1734">
        <v>1707</v>
      </c>
      <c r="B1734">
        <v>6.1641409811688863E-2</v>
      </c>
      <c r="C1734">
        <v>0.93835859018831114</v>
      </c>
    </row>
    <row r="1735" spans="1:3" x14ac:dyDescent="0.3">
      <c r="A1735">
        <v>1708</v>
      </c>
      <c r="B1735">
        <v>0.43242480586268828</v>
      </c>
      <c r="C1735">
        <v>-2.4324248058626883</v>
      </c>
    </row>
    <row r="1736" spans="1:3" x14ac:dyDescent="0.3">
      <c r="A1736">
        <v>1709</v>
      </c>
      <c r="B1736">
        <v>5.3788037587472637E-2</v>
      </c>
      <c r="C1736">
        <v>-1.0537880375874726</v>
      </c>
    </row>
    <row r="1737" spans="1:3" x14ac:dyDescent="0.3">
      <c r="A1737">
        <v>1710</v>
      </c>
      <c r="B1737">
        <v>-1.1426854444219137</v>
      </c>
      <c r="C1737">
        <v>-2.8573145555780863</v>
      </c>
    </row>
    <row r="1738" spans="1:3" x14ac:dyDescent="0.3">
      <c r="A1738">
        <v>1711</v>
      </c>
      <c r="B1738">
        <v>-0.5090428935072846</v>
      </c>
      <c r="C1738">
        <v>4.509042893507285</v>
      </c>
    </row>
    <row r="1739" spans="1:3" x14ac:dyDescent="0.3">
      <c r="A1739">
        <v>1712</v>
      </c>
      <c r="B1739">
        <v>0.72810389530294861</v>
      </c>
      <c r="C1739">
        <v>3.2718961046970514</v>
      </c>
    </row>
    <row r="1740" spans="1:3" x14ac:dyDescent="0.3">
      <c r="A1740">
        <v>1713</v>
      </c>
      <c r="B1740">
        <v>-0.31826275468619025</v>
      </c>
      <c r="C1740">
        <v>-0.68173724531380975</v>
      </c>
    </row>
    <row r="1741" spans="1:3" x14ac:dyDescent="0.3">
      <c r="A1741">
        <v>1714</v>
      </c>
      <c r="B1741">
        <v>-0.58169810888678919</v>
      </c>
      <c r="C1741">
        <v>-0.41830189111321081</v>
      </c>
    </row>
    <row r="1742" spans="1:3" x14ac:dyDescent="0.3">
      <c r="A1742">
        <v>1715</v>
      </c>
      <c r="B1742">
        <v>-4.0400058961728824E-2</v>
      </c>
      <c r="C1742">
        <v>2.0404000589617288</v>
      </c>
    </row>
    <row r="1743" spans="1:3" x14ac:dyDescent="0.3">
      <c r="A1743">
        <v>1716</v>
      </c>
      <c r="B1743">
        <v>-0.60276958202195052</v>
      </c>
      <c r="C1743">
        <v>-0.39723041797804948</v>
      </c>
    </row>
    <row r="1744" spans="1:3" x14ac:dyDescent="0.3">
      <c r="A1744">
        <v>1717</v>
      </c>
      <c r="B1744">
        <v>0.30405531328793423</v>
      </c>
      <c r="C1744">
        <v>2.6959446867120658</v>
      </c>
    </row>
    <row r="1745" spans="1:3" x14ac:dyDescent="0.3">
      <c r="A1745">
        <v>1718</v>
      </c>
      <c r="B1745">
        <v>1.2402540118858649</v>
      </c>
      <c r="C1745">
        <v>-0.24025401188586493</v>
      </c>
    </row>
    <row r="1746" spans="1:3" x14ac:dyDescent="0.3">
      <c r="A1746">
        <v>1719</v>
      </c>
      <c r="B1746">
        <v>0.27018051019298461</v>
      </c>
      <c r="C1746">
        <v>1.7298194898070154</v>
      </c>
    </row>
    <row r="1747" spans="1:3" x14ac:dyDescent="0.3">
      <c r="A1747">
        <v>1720</v>
      </c>
      <c r="B1747">
        <v>1.3274429742225347</v>
      </c>
      <c r="C1747">
        <v>0.67255702577746534</v>
      </c>
    </row>
    <row r="1748" spans="1:3" x14ac:dyDescent="0.3">
      <c r="A1748">
        <v>1721</v>
      </c>
      <c r="B1748">
        <v>0.70907772860335294</v>
      </c>
      <c r="C1748">
        <v>-1.7090777286033529</v>
      </c>
    </row>
    <row r="1749" spans="1:3" x14ac:dyDescent="0.3">
      <c r="A1749">
        <v>1722</v>
      </c>
      <c r="B1749">
        <v>-0.3407030339624475</v>
      </c>
      <c r="C1749">
        <v>-1.6592969660375525</v>
      </c>
    </row>
    <row r="1750" spans="1:3" x14ac:dyDescent="0.3">
      <c r="A1750">
        <v>1723</v>
      </c>
      <c r="B1750">
        <v>-0.17059829578474828</v>
      </c>
      <c r="C1750">
        <v>2.1705982957847483</v>
      </c>
    </row>
    <row r="1751" spans="1:3" x14ac:dyDescent="0.3">
      <c r="A1751">
        <v>1724</v>
      </c>
      <c r="B1751">
        <v>0.94224822977045575</v>
      </c>
      <c r="C1751">
        <v>-3.9422482297704557</v>
      </c>
    </row>
    <row r="1752" spans="1:3" x14ac:dyDescent="0.3">
      <c r="A1752">
        <v>1725</v>
      </c>
      <c r="B1752">
        <v>0.4887111241392037</v>
      </c>
      <c r="C1752">
        <v>-5.4887111241392041</v>
      </c>
    </row>
    <row r="1753" spans="1:3" x14ac:dyDescent="0.3">
      <c r="A1753">
        <v>1726</v>
      </c>
      <c r="B1753">
        <v>-0.26237450564018205</v>
      </c>
      <c r="C1753">
        <v>-3.7376254943598179</v>
      </c>
    </row>
    <row r="1754" spans="1:3" x14ac:dyDescent="0.3">
      <c r="A1754">
        <v>1727</v>
      </c>
      <c r="B1754">
        <v>-0.41602934111197065</v>
      </c>
      <c r="C1754">
        <v>1.4160293411119707</v>
      </c>
    </row>
    <row r="1755" spans="1:3" x14ac:dyDescent="0.3">
      <c r="A1755">
        <v>1728</v>
      </c>
      <c r="B1755">
        <v>-0.46499661939478587</v>
      </c>
      <c r="C1755">
        <v>-0.53500338060521413</v>
      </c>
    </row>
    <row r="1756" spans="1:3" x14ac:dyDescent="0.3">
      <c r="A1756">
        <v>1729</v>
      </c>
      <c r="B1756">
        <v>0.94598993355255168</v>
      </c>
      <c r="C1756">
        <v>3.0540100664474483</v>
      </c>
    </row>
    <row r="1757" spans="1:3" x14ac:dyDescent="0.3">
      <c r="A1757">
        <v>1730</v>
      </c>
      <c r="B1757">
        <v>-0.6655996742593322</v>
      </c>
      <c r="C1757">
        <v>1.6655996742593322</v>
      </c>
    </row>
    <row r="1758" spans="1:3" x14ac:dyDescent="0.3">
      <c r="A1758">
        <v>1731</v>
      </c>
      <c r="B1758">
        <v>-0.2967910630163102</v>
      </c>
      <c r="C1758">
        <v>4.2967910630163102</v>
      </c>
    </row>
    <row r="1759" spans="1:3" x14ac:dyDescent="0.3">
      <c r="A1759">
        <v>1732</v>
      </c>
      <c r="B1759">
        <v>-0.81898103700916902</v>
      </c>
      <c r="C1759">
        <v>-1.181018962990831</v>
      </c>
    </row>
    <row r="1760" spans="1:3" x14ac:dyDescent="0.3">
      <c r="A1760">
        <v>1733</v>
      </c>
      <c r="B1760">
        <v>-0.75872052339505069</v>
      </c>
      <c r="C1760">
        <v>-2.2412794766049493</v>
      </c>
    </row>
    <row r="1761" spans="1:3" x14ac:dyDescent="0.3">
      <c r="A1761">
        <v>1734</v>
      </c>
      <c r="B1761">
        <v>-0.77777398554859145</v>
      </c>
      <c r="C1761">
        <v>-1.2222260144514085</v>
      </c>
    </row>
    <row r="1762" spans="1:3" x14ac:dyDescent="0.3">
      <c r="A1762">
        <v>1735</v>
      </c>
      <c r="B1762">
        <v>0.63062554580094288</v>
      </c>
      <c r="C1762">
        <v>2.3693744541990571</v>
      </c>
    </row>
    <row r="1763" spans="1:3" x14ac:dyDescent="0.3">
      <c r="A1763">
        <v>1736</v>
      </c>
      <c r="B1763">
        <v>-0.5199244776508638</v>
      </c>
      <c r="C1763">
        <v>-0.4800755223491362</v>
      </c>
    </row>
    <row r="1764" spans="1:3" x14ac:dyDescent="0.3">
      <c r="A1764">
        <v>1737</v>
      </c>
      <c r="B1764">
        <v>6.6024914954445624E-2</v>
      </c>
      <c r="C1764">
        <v>2.9339750850455544</v>
      </c>
    </row>
    <row r="1765" spans="1:3" x14ac:dyDescent="0.3">
      <c r="A1765">
        <v>1738</v>
      </c>
      <c r="B1765">
        <v>2.7930357198133304E-2</v>
      </c>
      <c r="C1765">
        <v>-3.0279303571981333</v>
      </c>
    </row>
    <row r="1766" spans="1:3" x14ac:dyDescent="0.3">
      <c r="A1766">
        <v>1739</v>
      </c>
      <c r="B1766">
        <v>0.73898492776829672</v>
      </c>
      <c r="C1766">
        <v>0.26101507223170328</v>
      </c>
    </row>
    <row r="1767" spans="1:3" x14ac:dyDescent="0.3">
      <c r="A1767">
        <v>1740</v>
      </c>
      <c r="B1767">
        <v>0.37164352789844424</v>
      </c>
      <c r="C1767">
        <v>2.6283564721015558</v>
      </c>
    </row>
    <row r="1768" spans="1:3" x14ac:dyDescent="0.3">
      <c r="A1768">
        <v>1741</v>
      </c>
      <c r="B1768">
        <v>0.31595244622721763</v>
      </c>
      <c r="C1768">
        <v>0.68404755377278237</v>
      </c>
    </row>
    <row r="1769" spans="1:3" x14ac:dyDescent="0.3">
      <c r="A1769">
        <v>1742</v>
      </c>
      <c r="B1769">
        <v>1.209057669933062</v>
      </c>
      <c r="C1769">
        <v>1.790942330066938</v>
      </c>
    </row>
    <row r="1770" spans="1:3" x14ac:dyDescent="0.3">
      <c r="A1770">
        <v>1743</v>
      </c>
      <c r="B1770">
        <v>-0.54561472270549283</v>
      </c>
      <c r="C1770">
        <v>1.5456147227054928</v>
      </c>
    </row>
    <row r="1771" spans="1:3" x14ac:dyDescent="0.3">
      <c r="A1771">
        <v>1744</v>
      </c>
      <c r="B1771">
        <v>2.4540814447960138</v>
      </c>
      <c r="C1771">
        <v>0.54591855520398624</v>
      </c>
    </row>
    <row r="1772" spans="1:3" x14ac:dyDescent="0.3">
      <c r="A1772">
        <v>1745</v>
      </c>
      <c r="B1772">
        <v>0.51687496615960526</v>
      </c>
      <c r="C1772">
        <v>0.48312503384039474</v>
      </c>
    </row>
    <row r="1773" spans="1:3" x14ac:dyDescent="0.3">
      <c r="A1773">
        <v>1746</v>
      </c>
      <c r="B1773">
        <v>-6.3560466639076107E-2</v>
      </c>
      <c r="C1773">
        <v>-3.9364395333609239</v>
      </c>
    </row>
    <row r="1774" spans="1:3" x14ac:dyDescent="0.3">
      <c r="A1774">
        <v>1747</v>
      </c>
      <c r="B1774">
        <v>-0.40090214764912613</v>
      </c>
      <c r="C1774">
        <v>-2.5990978523508739</v>
      </c>
    </row>
    <row r="1775" spans="1:3" x14ac:dyDescent="0.3">
      <c r="A1775">
        <v>1748</v>
      </c>
      <c r="B1775">
        <v>0.91106855036992229</v>
      </c>
      <c r="C1775">
        <v>1.0889314496300777</v>
      </c>
    </row>
    <row r="1776" spans="1:3" x14ac:dyDescent="0.3">
      <c r="A1776">
        <v>1749</v>
      </c>
      <c r="B1776">
        <v>-0.20718952534201884</v>
      </c>
      <c r="C1776">
        <v>4.2071895253420184</v>
      </c>
    </row>
    <row r="1777" spans="1:3" x14ac:dyDescent="0.3">
      <c r="A1777">
        <v>1750</v>
      </c>
      <c r="B1777">
        <v>-6.0989738628028256E-2</v>
      </c>
      <c r="C1777">
        <v>1.0609897386280283</v>
      </c>
    </row>
    <row r="1778" spans="1:3" x14ac:dyDescent="0.3">
      <c r="A1778">
        <v>1751</v>
      </c>
      <c r="B1778">
        <v>-0.18768447146138056</v>
      </c>
      <c r="C1778">
        <v>-1.8123155285386194</v>
      </c>
    </row>
    <row r="1779" spans="1:3" x14ac:dyDescent="0.3">
      <c r="A1779">
        <v>1752</v>
      </c>
      <c r="B1779">
        <v>-0.53332703555464844</v>
      </c>
      <c r="C1779">
        <v>3.5333270355546484</v>
      </c>
    </row>
    <row r="1780" spans="1:3" x14ac:dyDescent="0.3">
      <c r="A1780">
        <v>1753</v>
      </c>
      <c r="B1780">
        <v>0.36446629050100565</v>
      </c>
      <c r="C1780">
        <v>0.63553370949899435</v>
      </c>
    </row>
    <row r="1781" spans="1:3" x14ac:dyDescent="0.3">
      <c r="A1781">
        <v>1754</v>
      </c>
      <c r="B1781">
        <v>0.83093417507032807</v>
      </c>
      <c r="C1781">
        <v>3.1690658249296719</v>
      </c>
    </row>
    <row r="1782" spans="1:3" x14ac:dyDescent="0.3">
      <c r="A1782">
        <v>1755</v>
      </c>
      <c r="B1782">
        <v>0.62072318009196126</v>
      </c>
      <c r="C1782">
        <v>-3.6207231800919613</v>
      </c>
    </row>
    <row r="1783" spans="1:3" x14ac:dyDescent="0.3">
      <c r="A1783">
        <v>1756</v>
      </c>
      <c r="B1783">
        <v>-0.87065970901476852</v>
      </c>
      <c r="C1783">
        <v>-0.12934029098523148</v>
      </c>
    </row>
    <row r="1784" spans="1:3" x14ac:dyDescent="0.3">
      <c r="A1784">
        <v>1757</v>
      </c>
      <c r="B1784">
        <v>0.2488561508171041</v>
      </c>
      <c r="C1784">
        <v>0.7511438491828959</v>
      </c>
    </row>
    <row r="1785" spans="1:3" x14ac:dyDescent="0.3">
      <c r="A1785">
        <v>1758</v>
      </c>
      <c r="B1785">
        <v>1.0568411593684446</v>
      </c>
      <c r="C1785">
        <v>-5.6841159368444583E-2</v>
      </c>
    </row>
    <row r="1786" spans="1:3" x14ac:dyDescent="0.3">
      <c r="A1786">
        <v>1759</v>
      </c>
      <c r="B1786">
        <v>-0.85262531450815393</v>
      </c>
      <c r="C1786">
        <v>-0.14737468549184607</v>
      </c>
    </row>
    <row r="1787" spans="1:3" x14ac:dyDescent="0.3">
      <c r="A1787">
        <v>1760</v>
      </c>
      <c r="B1787">
        <v>0.74732703529294575</v>
      </c>
      <c r="C1787">
        <v>-3.7473270352929458</v>
      </c>
    </row>
    <row r="1788" spans="1:3" x14ac:dyDescent="0.3">
      <c r="A1788">
        <v>1761</v>
      </c>
      <c r="B1788">
        <v>9.1439824149635029E-2</v>
      </c>
      <c r="C1788">
        <v>0.90856017585036497</v>
      </c>
    </row>
    <row r="1789" spans="1:3" x14ac:dyDescent="0.3">
      <c r="A1789">
        <v>1762</v>
      </c>
      <c r="B1789">
        <v>-0.13265915535100081</v>
      </c>
      <c r="C1789">
        <v>1.1326591553510008</v>
      </c>
    </row>
    <row r="1790" spans="1:3" x14ac:dyDescent="0.3">
      <c r="A1790">
        <v>1763</v>
      </c>
      <c r="B1790">
        <v>1.2417577901082821</v>
      </c>
      <c r="C1790">
        <v>4.7582422098917174</v>
      </c>
    </row>
    <row r="1791" spans="1:3" x14ac:dyDescent="0.3">
      <c r="A1791">
        <v>1764</v>
      </c>
      <c r="B1791">
        <v>-0.66463556553755598</v>
      </c>
      <c r="C1791">
        <v>2.664635565537556</v>
      </c>
    </row>
    <row r="1792" spans="1:3" x14ac:dyDescent="0.3">
      <c r="A1792">
        <v>1765</v>
      </c>
      <c r="B1792">
        <v>1.4673622031964211</v>
      </c>
      <c r="C1792">
        <v>-2.4673622031964211</v>
      </c>
    </row>
    <row r="1793" spans="1:3" x14ac:dyDescent="0.3">
      <c r="A1793">
        <v>1766</v>
      </c>
      <c r="B1793">
        <v>-0.27551994150188097</v>
      </c>
      <c r="C1793">
        <v>4.275519941501881</v>
      </c>
    </row>
    <row r="1794" spans="1:3" x14ac:dyDescent="0.3">
      <c r="A1794">
        <v>1767</v>
      </c>
      <c r="B1794">
        <v>-0.10126936956825272</v>
      </c>
      <c r="C1794">
        <v>1.1012693695682527</v>
      </c>
    </row>
    <row r="1795" spans="1:3" x14ac:dyDescent="0.3">
      <c r="A1795">
        <v>1768</v>
      </c>
      <c r="B1795">
        <v>0.99934877791034538</v>
      </c>
      <c r="C1795">
        <v>-1.9993487779103454</v>
      </c>
    </row>
    <row r="1796" spans="1:3" x14ac:dyDescent="0.3">
      <c r="A1796">
        <v>1769</v>
      </c>
      <c r="B1796">
        <v>0.73210657585688654</v>
      </c>
      <c r="C1796">
        <v>0.26789342414311346</v>
      </c>
    </row>
    <row r="1797" spans="1:3" x14ac:dyDescent="0.3">
      <c r="A1797">
        <v>1770</v>
      </c>
      <c r="B1797">
        <v>-0.54389880893858278</v>
      </c>
      <c r="C1797">
        <v>-0.45610119106141722</v>
      </c>
    </row>
    <row r="1798" spans="1:3" x14ac:dyDescent="0.3">
      <c r="A1798">
        <v>1771</v>
      </c>
      <c r="B1798">
        <v>1.5388954154348609</v>
      </c>
      <c r="C1798">
        <v>2.4611045845651391</v>
      </c>
    </row>
    <row r="1799" spans="1:3" x14ac:dyDescent="0.3">
      <c r="A1799">
        <v>1772</v>
      </c>
      <c r="B1799">
        <v>0.87944801934411609</v>
      </c>
      <c r="C1799">
        <v>-3.8794480193441161</v>
      </c>
    </row>
    <row r="1800" spans="1:3" x14ac:dyDescent="0.3">
      <c r="A1800">
        <v>1773</v>
      </c>
      <c r="B1800">
        <v>3.91937220075671E-2</v>
      </c>
      <c r="C1800">
        <v>1.9608062779924329</v>
      </c>
    </row>
    <row r="1801" spans="1:3" x14ac:dyDescent="0.3">
      <c r="A1801">
        <v>1774</v>
      </c>
      <c r="B1801">
        <v>0.46580007684933866</v>
      </c>
      <c r="C1801">
        <v>-1.4658000768493387</v>
      </c>
    </row>
    <row r="1802" spans="1:3" x14ac:dyDescent="0.3">
      <c r="A1802">
        <v>1775</v>
      </c>
      <c r="B1802">
        <v>-1.133229106939821</v>
      </c>
      <c r="C1802">
        <v>-1.866770893060179</v>
      </c>
    </row>
    <row r="1803" spans="1:3" x14ac:dyDescent="0.3">
      <c r="A1803">
        <v>1776</v>
      </c>
      <c r="B1803">
        <v>-0.22400154447044418</v>
      </c>
      <c r="C1803">
        <v>2.2240015444704442</v>
      </c>
    </row>
    <row r="1804" spans="1:3" x14ac:dyDescent="0.3">
      <c r="A1804">
        <v>1777</v>
      </c>
      <c r="B1804">
        <v>1.0051341293457132</v>
      </c>
      <c r="C1804">
        <v>-5.0051341293457128</v>
      </c>
    </row>
    <row r="1805" spans="1:3" x14ac:dyDescent="0.3">
      <c r="A1805">
        <v>1778</v>
      </c>
      <c r="B1805">
        <v>0.42565330793889844</v>
      </c>
      <c r="C1805">
        <v>0.57434669206110156</v>
      </c>
    </row>
    <row r="1806" spans="1:3" x14ac:dyDescent="0.3">
      <c r="A1806">
        <v>1779</v>
      </c>
      <c r="B1806">
        <v>-0.53939887244758289</v>
      </c>
      <c r="C1806">
        <v>2.5393988724475829</v>
      </c>
    </row>
    <row r="1807" spans="1:3" x14ac:dyDescent="0.3">
      <c r="A1807">
        <v>1780</v>
      </c>
      <c r="B1807">
        <v>0.20436434746462462</v>
      </c>
      <c r="C1807">
        <v>1.7956356525353754</v>
      </c>
    </row>
    <row r="1808" spans="1:3" x14ac:dyDescent="0.3">
      <c r="A1808">
        <v>1781</v>
      </c>
      <c r="B1808">
        <v>8.8862867916553512E-2</v>
      </c>
      <c r="C1808">
        <v>0.91113713208344649</v>
      </c>
    </row>
    <row r="1809" spans="1:3" x14ac:dyDescent="0.3">
      <c r="A1809">
        <v>1782</v>
      </c>
      <c r="B1809">
        <v>-0.38504448354301202</v>
      </c>
      <c r="C1809">
        <v>-0.61495551645698798</v>
      </c>
    </row>
    <row r="1810" spans="1:3" x14ac:dyDescent="0.3">
      <c r="A1810">
        <v>1783</v>
      </c>
      <c r="B1810">
        <v>-1.2043070365754511</v>
      </c>
      <c r="C1810">
        <v>2.2043070365754511</v>
      </c>
    </row>
    <row r="1811" spans="1:3" x14ac:dyDescent="0.3">
      <c r="A1811">
        <v>1784</v>
      </c>
      <c r="B1811">
        <v>0.59525470218864696</v>
      </c>
      <c r="C1811">
        <v>6.4047452978113526</v>
      </c>
    </row>
    <row r="1812" spans="1:3" x14ac:dyDescent="0.3">
      <c r="A1812">
        <v>1785</v>
      </c>
      <c r="B1812">
        <v>-5.7070944053331463E-2</v>
      </c>
      <c r="C1812">
        <v>4.057070944053331</v>
      </c>
    </row>
    <row r="1813" spans="1:3" x14ac:dyDescent="0.3">
      <c r="A1813">
        <v>1786</v>
      </c>
      <c r="B1813">
        <v>1.0100429162594304</v>
      </c>
      <c r="C1813">
        <v>-2.0100429162594304</v>
      </c>
    </row>
    <row r="1814" spans="1:3" x14ac:dyDescent="0.3">
      <c r="A1814">
        <v>1787</v>
      </c>
      <c r="B1814">
        <v>-0.75734566660758595</v>
      </c>
      <c r="C1814">
        <v>-0.24265433339241405</v>
      </c>
    </row>
    <row r="1815" spans="1:3" x14ac:dyDescent="0.3">
      <c r="A1815">
        <v>1788</v>
      </c>
      <c r="B1815">
        <v>0.6904710834945087</v>
      </c>
      <c r="C1815">
        <v>3.3095289165054913</v>
      </c>
    </row>
    <row r="1816" spans="1:3" x14ac:dyDescent="0.3">
      <c r="A1816">
        <v>1789</v>
      </c>
      <c r="B1816">
        <v>1.8495961191241319</v>
      </c>
      <c r="C1816">
        <v>-5.8495961191241319</v>
      </c>
    </row>
    <row r="1817" spans="1:3" ht="15" thickBot="1" x14ac:dyDescent="0.35">
      <c r="A1817" s="3">
        <v>1790</v>
      </c>
      <c r="B1817" s="3">
        <v>0.42282238454064203</v>
      </c>
      <c r="C1817" s="3">
        <v>2.577177615459358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D6008-2821-4467-AC18-70506A85205B}">
  <dimension ref="A1:Z2625"/>
  <sheetViews>
    <sheetView topLeftCell="A13" workbookViewId="0">
      <selection activeCell="H9" sqref="H9"/>
    </sheetView>
  </sheetViews>
  <sheetFormatPr defaultRowHeight="14.4" x14ac:dyDescent="0.3"/>
  <cols>
    <col min="1" max="1" width="10.6640625" bestFit="1" customWidth="1"/>
    <col min="2" max="2" width="24.33203125" customWidth="1"/>
    <col min="4" max="4" width="23.5546875" customWidth="1"/>
    <col min="7" max="7" width="13.6640625" bestFit="1" customWidth="1"/>
    <col min="11" max="11" width="9.6640625" bestFit="1" customWidth="1"/>
    <col min="13" max="13" width="12.88671875" customWidth="1"/>
    <col min="14" max="14" width="10" customWidth="1"/>
    <col min="15" max="15" width="10.33203125" bestFit="1" customWidth="1"/>
    <col min="19" max="19" width="9.6640625" customWidth="1"/>
    <col min="22" max="22" width="10.33203125" bestFit="1" customWidth="1"/>
    <col min="23" max="24" width="11.33203125" customWidth="1"/>
  </cols>
  <sheetData>
    <row r="1" spans="1:26" x14ac:dyDescent="0.3">
      <c r="A1" s="4" t="s">
        <v>0</v>
      </c>
      <c r="B1" s="5" t="s">
        <v>1</v>
      </c>
      <c r="C1" s="5" t="s">
        <v>109</v>
      </c>
      <c r="D1" s="5" t="s">
        <v>2</v>
      </c>
      <c r="E1" s="5" t="s">
        <v>110</v>
      </c>
      <c r="F1" s="5" t="s">
        <v>37</v>
      </c>
      <c r="G1" s="5" t="s">
        <v>111</v>
      </c>
      <c r="H1" s="5"/>
      <c r="I1" s="10" t="s">
        <v>205</v>
      </c>
      <c r="J1" s="10" t="s">
        <v>206</v>
      </c>
      <c r="K1" s="10" t="s">
        <v>251</v>
      </c>
      <c r="L1" s="10" t="s">
        <v>119</v>
      </c>
      <c r="M1" s="10" t="s">
        <v>250</v>
      </c>
      <c r="N1" s="10" t="s">
        <v>120</v>
      </c>
      <c r="O1" s="10" t="s">
        <v>259</v>
      </c>
      <c r="P1" s="10" t="s">
        <v>262</v>
      </c>
      <c r="Q1" s="10" t="s">
        <v>239</v>
      </c>
      <c r="R1" s="10" t="s">
        <v>260</v>
      </c>
      <c r="S1" s="10" t="s">
        <v>261</v>
      </c>
      <c r="T1" s="10" t="s">
        <v>238</v>
      </c>
      <c r="V1" s="10" t="s">
        <v>265</v>
      </c>
      <c r="W1" s="10" t="s">
        <v>266</v>
      </c>
      <c r="X1" s="10"/>
      <c r="Y1" s="10" t="s">
        <v>267</v>
      </c>
      <c r="Z1" s="10" t="s">
        <v>268</v>
      </c>
    </row>
    <row r="2" spans="1:26" x14ac:dyDescent="0.3">
      <c r="A2" s="8">
        <v>44841</v>
      </c>
      <c r="B2" s="6" t="s">
        <v>24</v>
      </c>
      <c r="C2" s="6">
        <v>1</v>
      </c>
      <c r="D2" s="6" t="s">
        <v>21</v>
      </c>
      <c r="E2" s="6">
        <v>4</v>
      </c>
      <c r="F2" s="6"/>
      <c r="G2" s="6">
        <f t="shared" ref="G2:G44" si="0">E2-C2</f>
        <v>3</v>
      </c>
      <c r="I2">
        <f>VLOOKUP(D2,MoneyLine!$A$1:$K$33,7,FALSE)</f>
        <v>81.149285714285725</v>
      </c>
      <c r="J2">
        <f>VLOOKUP(B2,MoneyLine!$A$1:$K$33,7,FALSE)</f>
        <v>-28.852380952380948</v>
      </c>
      <c r="K2">
        <f>VLOOKUP(B2,MoneyLine!$A$1:$K$33,11,FALSE)</f>
        <v>5.754999999999999</v>
      </c>
      <c r="L2">
        <f>VLOOKUP(B2,MoneyLine!$A$1:$D$33,4,FALSE)</f>
        <v>42.153999999999996</v>
      </c>
      <c r="M2">
        <f>VLOOKUP(D2,MoneyLine!$A$1:$K$33,11,FALSE)</f>
        <v>9.1225000000000005</v>
      </c>
      <c r="N2">
        <f>VLOOKUP(D2,MoneyLine!$A$1:$D$33,4,FALSE)</f>
        <v>51.807999999999993</v>
      </c>
      <c r="O2">
        <f>VLOOKUP(D2,MoneyLine!$A$1:$Q$33,14,FALSE)</f>
        <v>65.387857142857143</v>
      </c>
      <c r="P2">
        <f>VLOOKUP(B2,MoneyLine!$A$1:$Q$33,17,FALSE)</f>
        <v>-35.079523809523806</v>
      </c>
      <c r="Q2">
        <f>VLOOKUP(B2,MoneyLine!$A$1:$K$33,10,FALSE)</f>
        <v>-0.52404761904761887</v>
      </c>
      <c r="R2">
        <f>VLOOKUP(B2,MoneyLine!$A$1:$Q$33,14,FALSE)</f>
        <v>7.490952380952379</v>
      </c>
      <c r="S2">
        <f>VLOOKUP(D2,MoneyLine!$A$1:$Q$33,17,FALSE)</f>
        <v>7.3759523809523806</v>
      </c>
      <c r="T2">
        <f>VLOOKUP(D2,MoneyLine!$A$1:$K$33,10,FALSE)</f>
        <v>8.0371428571428574</v>
      </c>
      <c r="V2">
        <f>HomTotReg.!$B$17+(test!O2*HomTotReg.!$B$18+HomTotReg.!$B$19*test!P2+test!Q2*HomTotReg.!$B$20)</f>
        <v>3.8143942104714617</v>
      </c>
      <c r="W2">
        <f>VisTotReg.!$B$17+(VisTotReg.!$B$18*test!R2+test!S2*VisTotReg.!$B$19+test!T2*VisTotReg.!$B$20)</f>
        <v>2.4158601353391802</v>
      </c>
      <c r="Y2">
        <f>'MoneyLine Reg. 1'!$B$17+('MoneyLine Reg. 1'!$B$18*test!I2+test!J2*'MoneyLine Reg. 1'!$B$19+test!T2*'MoneyLine Reg. 1'!$B$20+test!Q2*'MoneyLine Reg. 1'!$B$21)</f>
        <v>1.5077442020405682</v>
      </c>
      <c r="Z2">
        <f>'MoneyLine Reg. 2'!$B$17+('MoneyLine Reg. 2'!$B$18*test!M2+test!K2*'MoneyLine Reg. 2'!$B$19+'MoneyLine Reg. 2'!$B$20*test!L2+test!N2*'MoneyLine Reg. 2'!$B$21)</f>
        <v>1.1081805613715843</v>
      </c>
    </row>
    <row r="3" spans="1:26" x14ac:dyDescent="0.3">
      <c r="A3" s="9">
        <v>44842</v>
      </c>
      <c r="B3" s="7" t="s">
        <v>21</v>
      </c>
      <c r="C3" s="7">
        <v>3</v>
      </c>
      <c r="D3" s="7" t="s">
        <v>24</v>
      </c>
      <c r="E3" s="7">
        <v>2</v>
      </c>
      <c r="F3" s="7"/>
      <c r="G3" s="6">
        <f t="shared" si="0"/>
        <v>-1</v>
      </c>
      <c r="I3">
        <f>VLOOKUP(D3,MoneyLine!$A$1:$K$33,7,FALSE)</f>
        <v>-28.852380952380948</v>
      </c>
      <c r="J3">
        <f>VLOOKUP(B3,MoneyLine!$A$1:$K$33,7,FALSE)</f>
        <v>81.149285714285725</v>
      </c>
      <c r="K3">
        <f>VLOOKUP(B3,MoneyLine!$A$1:$K$33,11,FALSE)</f>
        <v>9.1225000000000005</v>
      </c>
      <c r="L3">
        <f>VLOOKUP(B3,MoneyLine!$A$1:$D$33,4,FALSE)</f>
        <v>51.807999999999993</v>
      </c>
      <c r="M3">
        <f>VLOOKUP(D3,MoneyLine!$A$1:$K$33,11,FALSE)</f>
        <v>5.754999999999999</v>
      </c>
      <c r="N3">
        <f>VLOOKUP(D3,MoneyLine!$A$1:$D$33,4,FALSE)</f>
        <v>42.153999999999996</v>
      </c>
      <c r="O3">
        <f>VLOOKUP(D3,MoneyLine!$A$1:$Q$33,14,FALSE)</f>
        <v>7.490952380952379</v>
      </c>
      <c r="P3">
        <f>VLOOKUP(B3,MoneyLine!$A$1:$Q$33,17,FALSE)</f>
        <v>7.3759523809523806</v>
      </c>
      <c r="Q3">
        <f>VLOOKUP(B3,MoneyLine!$A$1:$K$33,10,FALSE)</f>
        <v>8.0371428571428574</v>
      </c>
      <c r="R3">
        <f>VLOOKUP(B3,MoneyLine!$A$1:$Q$33,14,FALSE)</f>
        <v>65.387857142857143</v>
      </c>
      <c r="S3">
        <f>VLOOKUP(D3,MoneyLine!$A$1:$Q$33,17,FALSE)</f>
        <v>-35.079523809523806</v>
      </c>
      <c r="T3">
        <f>VLOOKUP(D3,MoneyLine!$A$1:$K$33,10,FALSE)</f>
        <v>-0.52404761904761887</v>
      </c>
      <c r="V3">
        <f>HomTotReg.!$B$17+(test!O3*HomTotReg.!$B$18+HomTotReg.!$B$19*test!P3+test!Q3*HomTotReg.!$B$20)</f>
        <v>2.6573184376377066</v>
      </c>
      <c r="W3">
        <f>VisTotReg.!$B$17+(VisTotReg.!$B$18*test!R3+test!S3*VisTotReg.!$B$19+test!T3*VisTotReg.!$B$20)</f>
        <v>3.6071196287407394</v>
      </c>
      <c r="Y3">
        <f>'MoneyLine Reg. 1'!$B$17+('MoneyLine Reg. 1'!$B$18*test!I3+test!J3*'MoneyLine Reg. 1'!$B$19+test!T3*'MoneyLine Reg. 1'!$B$20+test!Q3*'MoneyLine Reg. 1'!$B$21)</f>
        <v>-1.0405676168849642</v>
      </c>
      <c r="Z3">
        <f>'MoneyLine Reg. 2'!$B$17+('MoneyLine Reg. 2'!$B$18*test!M3+test!K3*'MoneyLine Reg. 2'!$B$19+'MoneyLine Reg. 2'!$B$20*test!L3+test!N3*'MoneyLine Reg. 2'!$B$21)</f>
        <v>-0.71108344318828909</v>
      </c>
    </row>
    <row r="4" spans="1:26" x14ac:dyDescent="0.3">
      <c r="A4" s="8">
        <v>44845</v>
      </c>
      <c r="B4" s="6" t="s">
        <v>27</v>
      </c>
      <c r="C4" s="6">
        <v>4</v>
      </c>
      <c r="D4" s="6" t="s">
        <v>29</v>
      </c>
      <c r="E4" s="6">
        <v>3</v>
      </c>
      <c r="F4" s="6"/>
      <c r="G4" s="6">
        <f t="shared" si="0"/>
        <v>-1</v>
      </c>
      <c r="I4">
        <f>VLOOKUP(D4,MoneyLine!$A$1:$K$33,7,FALSE)</f>
        <v>120.64333333333332</v>
      </c>
      <c r="J4">
        <f>VLOOKUP(B4,MoneyLine!$A$1:$K$33,7,FALSE)</f>
        <v>57.437380952380948</v>
      </c>
      <c r="K4">
        <f>VLOOKUP(B4,MoneyLine!$A$1:$K$33,11,FALSE)</f>
        <v>10.504999999999999</v>
      </c>
      <c r="L4">
        <f>VLOOKUP(B4,MoneyLine!$A$1:$D$33,4,FALSE)</f>
        <v>52.064499999999995</v>
      </c>
      <c r="M4">
        <f>VLOOKUP(D4,MoneyLine!$A$1:$K$33,11,FALSE)</f>
        <v>13.331249999999997</v>
      </c>
      <c r="N4">
        <f>VLOOKUP(D4,MoneyLine!$A$1:$D$33,4,FALSE)</f>
        <v>55.3095</v>
      </c>
      <c r="O4">
        <f>VLOOKUP(D4,MoneyLine!$A$1:$Q$33,14,FALSE)</f>
        <v>76.355714285714271</v>
      </c>
      <c r="P4">
        <f>VLOOKUP(B4,MoneyLine!$A$1:$Q$33,17,FALSE)</f>
        <v>0.65357142857142814</v>
      </c>
      <c r="Q4">
        <f>VLOOKUP(B4,MoneyLine!$A$1:$K$33,10,FALSE)</f>
        <v>23.449285714285718</v>
      </c>
      <c r="R4">
        <f>VLOOKUP(B4,MoneyLine!$A$1:$Q$33,14,FALSE)</f>
        <v>42.338571428571427</v>
      </c>
      <c r="S4">
        <f>VLOOKUP(D4,MoneyLine!$A$1:$Q$33,17,FALSE)</f>
        <v>28.97</v>
      </c>
      <c r="T4">
        <f>VLOOKUP(D4,MoneyLine!$A$1:$K$33,10,FALSE)</f>
        <v>20.598452380952381</v>
      </c>
      <c r="V4">
        <f>HomTotReg.!$B$17+(test!O4*HomTotReg.!$B$18+HomTotReg.!$B$19*test!P4+test!Q4*HomTotReg.!$B$20)</f>
        <v>3.2875270134550725</v>
      </c>
      <c r="W4">
        <f>VisTotReg.!$B$17+(VisTotReg.!$B$18*test!R4+test!S4*VisTotReg.!$B$19+test!T4*VisTotReg.!$B$20)</f>
        <v>2.4517479966058557</v>
      </c>
      <c r="Y4">
        <f>'MoneyLine Reg. 1'!$B$17+('MoneyLine Reg. 1'!$B$18*test!I4+test!J4*'MoneyLine Reg. 1'!$B$19+test!T4*'MoneyLine Reg. 1'!$B$20+test!Q4*'MoneyLine Reg. 1'!$B$21)</f>
        <v>0.83527827169752</v>
      </c>
      <c r="Z4">
        <f>'MoneyLine Reg. 2'!$B$17+('MoneyLine Reg. 2'!$B$18*test!M4+test!K4*'MoneyLine Reg. 2'!$B$19+'MoneyLine Reg. 2'!$B$20*test!L4+test!N4*'MoneyLine Reg. 2'!$B$21)</f>
        <v>0.58811079155837609</v>
      </c>
    </row>
    <row r="5" spans="1:26" x14ac:dyDescent="0.3">
      <c r="A5" s="9">
        <v>44845</v>
      </c>
      <c r="B5" s="7" t="s">
        <v>7</v>
      </c>
      <c r="C5" s="7">
        <v>1</v>
      </c>
      <c r="D5" s="7" t="s">
        <v>17</v>
      </c>
      <c r="E5" s="7">
        <v>3</v>
      </c>
      <c r="F5" s="7"/>
      <c r="G5" s="6">
        <f t="shared" si="0"/>
        <v>2</v>
      </c>
      <c r="I5">
        <f>VLOOKUP(D5,MoneyLine!$A$1:$K$33,7,FALSE)</f>
        <v>126.67</v>
      </c>
      <c r="J5">
        <f>VLOOKUP(B5,MoneyLine!$A$1:$K$33,7,FALSE)</f>
        <v>105.50714285714287</v>
      </c>
      <c r="K5">
        <f>VLOOKUP(B5,MoneyLine!$A$1:$K$33,11,FALSE)</f>
        <v>17.5075</v>
      </c>
      <c r="L5">
        <f>VLOOKUP(B5,MoneyLine!$A$1:$D$33,4,FALSE)</f>
        <v>51.216499999999996</v>
      </c>
      <c r="M5">
        <f>VLOOKUP(D5,MoneyLine!$A$1:$K$33,11,FALSE)</f>
        <v>19.922499999999999</v>
      </c>
      <c r="N5">
        <f>VLOOKUP(D5,MoneyLine!$A$1:$D$33,4,FALSE)</f>
        <v>49.902000000000001</v>
      </c>
      <c r="O5">
        <f>VLOOKUP(D5,MoneyLine!$A$1:$Q$33,14,FALSE)</f>
        <v>104.88261904761904</v>
      </c>
      <c r="P5">
        <f>VLOOKUP(B5,MoneyLine!$A$1:$Q$33,17,FALSE)</f>
        <v>1.5838095238095231</v>
      </c>
      <c r="Q5">
        <f>VLOOKUP(B5,MoneyLine!$A$1:$K$33,10,FALSE)</f>
        <v>-6.0107142857142861</v>
      </c>
      <c r="R5">
        <f>VLOOKUP(B5,MoneyLine!$A$1:$Q$33,14,FALSE)</f>
        <v>89.021666666666647</v>
      </c>
      <c r="S5">
        <f>VLOOKUP(D5,MoneyLine!$A$1:$Q$33,17,FALSE)</f>
        <v>9.6223809523809507</v>
      </c>
      <c r="T5">
        <f>VLOOKUP(D5,MoneyLine!$A$1:$K$33,10,FALSE)</f>
        <v>23.209285714285713</v>
      </c>
      <c r="V5">
        <f>HomTotReg.!$B$17+(test!O5*HomTotReg.!$B$18+HomTotReg.!$B$19*test!P5+test!Q5*HomTotReg.!$B$20)</f>
        <v>3.9043973874739368</v>
      </c>
      <c r="W5">
        <f>VisTotReg.!$B$17+(VisTotReg.!$B$18*test!R5+test!S5*VisTotReg.!$B$19+test!T5*VisTotReg.!$B$20)</f>
        <v>3.1395035205240553</v>
      </c>
      <c r="Y5">
        <f>'MoneyLine Reg. 1'!$B$17+('MoneyLine Reg. 1'!$B$18*test!I5+test!J5*'MoneyLine Reg. 1'!$B$19+test!T5*'MoneyLine Reg. 1'!$B$20+test!Q5*'MoneyLine Reg. 1'!$B$21)</f>
        <v>0.67195248638665772</v>
      </c>
      <c r="Z5">
        <f>'MoneyLine Reg. 2'!$B$17+('MoneyLine Reg. 2'!$B$18*test!M5+test!K5*'MoneyLine Reg. 2'!$B$19+'MoneyLine Reg. 2'!$B$20*test!L5+test!N5*'MoneyLine Reg. 2'!$B$21)</f>
        <v>0.25645440960029298</v>
      </c>
    </row>
    <row r="6" spans="1:26" x14ac:dyDescent="0.3">
      <c r="A6" s="8">
        <v>44846</v>
      </c>
      <c r="B6" s="6" t="s">
        <v>34</v>
      </c>
      <c r="C6" s="6">
        <v>4</v>
      </c>
      <c r="D6" s="6" t="s">
        <v>26</v>
      </c>
      <c r="E6" s="6">
        <v>5</v>
      </c>
      <c r="F6" s="6" t="s">
        <v>36</v>
      </c>
      <c r="G6" s="6">
        <f t="shared" si="0"/>
        <v>1</v>
      </c>
      <c r="I6">
        <f>VLOOKUP(D6,MoneyLine!$A$1:$K$33,7,FALSE)</f>
        <v>2.4278571428571381</v>
      </c>
      <c r="J6">
        <f>VLOOKUP(B6,MoneyLine!$A$1:$K$33,7,FALSE)</f>
        <v>70.167380952380938</v>
      </c>
      <c r="K6">
        <f>VLOOKUP(B6,MoneyLine!$A$1:$K$33,11,FALSE)</f>
        <v>10.367500000000003</v>
      </c>
      <c r="L6">
        <f>VLOOKUP(B6,MoneyLine!$A$1:$D$33,4,FALSE)</f>
        <v>52.325999999999993</v>
      </c>
      <c r="M6">
        <f>VLOOKUP(D6,MoneyLine!$A$1:$K$33,11,FALSE)</f>
        <v>7.2874999999999996</v>
      </c>
      <c r="N6">
        <f>VLOOKUP(D6,MoneyLine!$A$1:$D$33,4,FALSE)</f>
        <v>44.772500000000001</v>
      </c>
      <c r="O6">
        <f>VLOOKUP(D6,MoneyLine!$A$1:$Q$33,14,FALSE)</f>
        <v>21.040476190476188</v>
      </c>
      <c r="P6">
        <f>VLOOKUP(B6,MoneyLine!$A$1:$Q$33,17,FALSE)</f>
        <v>22.489285714285707</v>
      </c>
      <c r="Q6">
        <f>VLOOKUP(B6,MoneyLine!$A$1:$K$33,10,FALSE)</f>
        <v>29.06904761904762</v>
      </c>
      <c r="R6">
        <f>VLOOKUP(B6,MoneyLine!$A$1:$Q$33,14,FALSE)</f>
        <v>40.24047619047618</v>
      </c>
      <c r="S6">
        <f>VLOOKUP(D6,MoneyLine!$A$1:$Q$33,17,FALSE)</f>
        <v>-8.321428571428573</v>
      </c>
      <c r="T6">
        <f>VLOOKUP(D6,MoneyLine!$A$1:$K$33,10,FALSE)</f>
        <v>13.537738095238096</v>
      </c>
      <c r="V6">
        <f>HomTotReg.!$B$17+(test!O6*HomTotReg.!$B$18+HomTotReg.!$B$19*test!P6+test!Q6*HomTotReg.!$B$20)</f>
        <v>2.4087074484166719</v>
      </c>
      <c r="W6">
        <f>VisTotReg.!$B$17+(VisTotReg.!$B$18*test!R6+test!S6*VisTotReg.!$B$19+test!T6*VisTotReg.!$B$20)</f>
        <v>2.8632543844328722</v>
      </c>
      <c r="Y6">
        <f>'MoneyLine Reg. 1'!$B$17+('MoneyLine Reg. 1'!$B$18*test!I6+test!J6*'MoneyLine Reg. 1'!$B$19+test!T6*'MoneyLine Reg. 1'!$B$20+test!Q6*'MoneyLine Reg. 1'!$B$21)</f>
        <v>-0.62351971385956295</v>
      </c>
      <c r="Z6">
        <f>'MoneyLine Reg. 2'!$B$17+('MoneyLine Reg. 2'!$B$18*test!M6+test!K6*'MoneyLine Reg. 2'!$B$19+'MoneyLine Reg. 2'!$B$20*test!L6+test!N6*'MoneyLine Reg. 2'!$B$21)</f>
        <v>-0.54317243785212943</v>
      </c>
    </row>
    <row r="7" spans="1:26" x14ac:dyDescent="0.3">
      <c r="A7" s="9">
        <v>44846</v>
      </c>
      <c r="B7" s="7" t="s">
        <v>20</v>
      </c>
      <c r="C7" s="7">
        <v>1</v>
      </c>
      <c r="D7" s="7" t="s">
        <v>18</v>
      </c>
      <c r="E7" s="7">
        <v>4</v>
      </c>
      <c r="F7" s="7"/>
      <c r="G7" s="6">
        <f t="shared" si="0"/>
        <v>3</v>
      </c>
      <c r="I7">
        <f>VLOOKUP(D7,MoneyLine!$A$1:$K$33,7,FALSE)</f>
        <v>161.3661904761905</v>
      </c>
      <c r="J7">
        <f>VLOOKUP(B7,MoneyLine!$A$1:$K$33,7,FALSE)</f>
        <v>53.481666666666655</v>
      </c>
      <c r="K7">
        <f>VLOOKUP(B7,MoneyLine!$A$1:$K$33,11,FALSE)</f>
        <v>4.7974999999999994</v>
      </c>
      <c r="L7">
        <f>VLOOKUP(B7,MoneyLine!$A$1:$D$33,4,FALSE)</f>
        <v>46.0565</v>
      </c>
      <c r="M7">
        <f>VLOOKUP(D7,MoneyLine!$A$1:$K$33,11,FALSE)</f>
        <v>18.088749999999997</v>
      </c>
      <c r="N7">
        <f>VLOOKUP(D7,MoneyLine!$A$1:$D$33,4,FALSE)</f>
        <v>55.644500000000001</v>
      </c>
      <c r="O7">
        <f>VLOOKUP(D7,MoneyLine!$A$1:$Q$33,14,FALSE)</f>
        <v>80.616190476190468</v>
      </c>
      <c r="P7">
        <f>VLOOKUP(B7,MoneyLine!$A$1:$Q$33,17,FALSE)</f>
        <v>-10.467380952380953</v>
      </c>
      <c r="Q7">
        <f>VLOOKUP(B7,MoneyLine!$A$1:$K$33,10,FALSE)</f>
        <v>1.6524999999999999</v>
      </c>
      <c r="R7">
        <f>VLOOKUP(B7,MoneyLine!$A$1:$Q$33,14,FALSE)</f>
        <v>58.340238095238099</v>
      </c>
      <c r="S7">
        <f>VLOOKUP(D7,MoneyLine!$A$1:$Q$33,17,FALSE)</f>
        <v>63.627142857142857</v>
      </c>
      <c r="T7">
        <f>VLOOKUP(D7,MoneyLine!$A$1:$K$33,10,FALSE)</f>
        <v>-8.5753571428571433</v>
      </c>
      <c r="V7">
        <f>HomTotReg.!$B$17+(test!O7*HomTotReg.!$B$18+HomTotReg.!$B$19*test!P7+test!Q7*HomTotReg.!$B$20)</f>
        <v>3.6907715334105098</v>
      </c>
      <c r="W7">
        <f>VisTotReg.!$B$17+(VisTotReg.!$B$18*test!R7+test!S7*VisTotReg.!$B$19+test!T7*VisTotReg.!$B$20)</f>
        <v>2.7621721393351653</v>
      </c>
      <c r="Y7">
        <f>'MoneyLine Reg. 1'!$B$17+('MoneyLine Reg. 1'!$B$18*test!I7+test!J7*'MoneyLine Reg. 1'!$B$19+test!T7*'MoneyLine Reg. 1'!$B$20+test!Q7*'MoneyLine Reg. 1'!$B$21)</f>
        <v>1.0941422110177803</v>
      </c>
      <c r="Z7">
        <f>'MoneyLine Reg. 2'!$B$17+('MoneyLine Reg. 2'!$B$18*test!M7+test!K7*'MoneyLine Reg. 2'!$B$19+'MoneyLine Reg. 2'!$B$20*test!L7+test!N7*'MoneyLine Reg. 2'!$B$21)</f>
        <v>1.6900044219815622</v>
      </c>
    </row>
    <row r="8" spans="1:26" x14ac:dyDescent="0.3">
      <c r="A8" s="8">
        <v>44846</v>
      </c>
      <c r="B8" s="6" t="s">
        <v>6</v>
      </c>
      <c r="C8" s="6">
        <v>2</v>
      </c>
      <c r="D8" s="6" t="s">
        <v>11</v>
      </c>
      <c r="E8" s="6">
        <v>5</v>
      </c>
      <c r="F8" s="6"/>
      <c r="G8" s="6">
        <f t="shared" si="0"/>
        <v>3</v>
      </c>
      <c r="I8">
        <f>VLOOKUP(D8,MoneyLine!$A$1:$K$33,7,FALSE)</f>
        <v>121.01880952380951</v>
      </c>
      <c r="J8">
        <f>VLOOKUP(B8,MoneyLine!$A$1:$K$33,7,FALSE)</f>
        <v>-14.717619047619038</v>
      </c>
      <c r="K8">
        <f>VLOOKUP(B8,MoneyLine!$A$1:$K$33,11,FALSE)</f>
        <v>1.6887499999999989</v>
      </c>
      <c r="L8">
        <f>VLOOKUP(B8,MoneyLine!$A$1:$D$33,4,FALSE)</f>
        <v>38.247500000000002</v>
      </c>
      <c r="M8">
        <f>VLOOKUP(D8,MoneyLine!$A$1:$K$33,11,FALSE)</f>
        <v>15.838749999999997</v>
      </c>
      <c r="N8">
        <f>VLOOKUP(D8,MoneyLine!$A$1:$D$33,4,FALSE)</f>
        <v>52.685499999999998</v>
      </c>
      <c r="O8">
        <f>VLOOKUP(D8,MoneyLine!$A$1:$Q$33,14,FALSE)</f>
        <v>85.286666666666662</v>
      </c>
      <c r="P8">
        <f>VLOOKUP(B8,MoneyLine!$A$1:$Q$33,17,FALSE)</f>
        <v>-23.022142857142857</v>
      </c>
      <c r="Q8">
        <f>VLOOKUP(B8,MoneyLine!$A$1:$K$33,10,FALSE)</f>
        <v>2.2516666666666674</v>
      </c>
      <c r="R8">
        <f>VLOOKUP(B8,MoneyLine!$A$1:$Q$33,14,FALSE)</f>
        <v>4.214999999999999</v>
      </c>
      <c r="S8">
        <f>VLOOKUP(D8,MoneyLine!$A$1:$Q$33,17,FALSE)</f>
        <v>15.627619047619051</v>
      </c>
      <c r="T8">
        <f>VLOOKUP(D8,MoneyLine!$A$1:$K$33,10,FALSE)</f>
        <v>10.4975</v>
      </c>
      <c r="V8">
        <f>HomTotReg.!$B$17+(test!O8*HomTotReg.!$B$18+HomTotReg.!$B$19*test!P8+test!Q8*HomTotReg.!$B$20)</f>
        <v>3.8666394452863546</v>
      </c>
      <c r="W8">
        <f>VisTotReg.!$B$17+(VisTotReg.!$B$18*test!R8+test!S8*VisTotReg.!$B$19+test!T8*VisTotReg.!$B$20)</f>
        <v>2.2672173740277115</v>
      </c>
      <c r="Y8">
        <f>'MoneyLine Reg. 1'!$B$17+('MoneyLine Reg. 1'!$B$18*test!I8+test!J8*'MoneyLine Reg. 1'!$B$19+test!T8*'MoneyLine Reg. 1'!$B$20+test!Q8*'MoneyLine Reg. 1'!$B$21)</f>
        <v>1.7419406880759993</v>
      </c>
      <c r="Z8">
        <f>'MoneyLine Reg. 2'!$B$17+('MoneyLine Reg. 2'!$B$18*test!M8+test!K8*'MoneyLine Reg. 2'!$B$19+'MoneyLine Reg. 2'!$B$20*test!L8+test!N8*'MoneyLine Reg. 2'!$B$21)</f>
        <v>2.1132317370321605</v>
      </c>
    </row>
    <row r="9" spans="1:26" x14ac:dyDescent="0.3">
      <c r="A9" s="9">
        <v>44846</v>
      </c>
      <c r="B9" s="7" t="s">
        <v>8</v>
      </c>
      <c r="C9" s="7">
        <v>3</v>
      </c>
      <c r="D9" s="7" t="s">
        <v>9</v>
      </c>
      <c r="E9" s="7">
        <v>5</v>
      </c>
      <c r="F9" s="7"/>
      <c r="G9" s="6">
        <f t="shared" si="0"/>
        <v>2</v>
      </c>
      <c r="I9">
        <f>VLOOKUP(D9,MoneyLine!$A$1:$K$33,7,FALSE)</f>
        <v>154.76523809523809</v>
      </c>
      <c r="J9">
        <f>VLOOKUP(B9,MoneyLine!$A$1:$K$33,7,FALSE)</f>
        <v>158.14214285714286</v>
      </c>
      <c r="K9">
        <f>VLOOKUP(B9,MoneyLine!$A$1:$K$33,11,FALSE)</f>
        <v>11.611250000000004</v>
      </c>
      <c r="L9">
        <f>VLOOKUP(B9,MoneyLine!$A$1:$D$33,4,FALSE)</f>
        <v>49.862499999999997</v>
      </c>
      <c r="M9">
        <f>VLOOKUP(D9,MoneyLine!$A$1:$K$33,11,FALSE)</f>
        <v>17.220000000000002</v>
      </c>
      <c r="N9">
        <f>VLOOKUP(D9,MoneyLine!$A$1:$D$33,4,FALSE)</f>
        <v>58.933</v>
      </c>
      <c r="O9">
        <f>VLOOKUP(D9,MoneyLine!$A$1:$Q$33,14,FALSE)</f>
        <v>117.61833333333333</v>
      </c>
      <c r="P9">
        <f>VLOOKUP(B9,MoneyLine!$A$1:$Q$33,17,FALSE)</f>
        <v>14.067142857142855</v>
      </c>
      <c r="Q9">
        <f>VLOOKUP(B9,MoneyLine!$A$1:$K$33,10,FALSE)</f>
        <v>21.027261904761904</v>
      </c>
      <c r="R9">
        <f>VLOOKUP(B9,MoneyLine!$A$1:$Q$33,14,FALSE)</f>
        <v>125.46428571428571</v>
      </c>
      <c r="S9">
        <f>VLOOKUP(D9,MoneyLine!$A$1:$Q$33,17,FALSE)</f>
        <v>29.393333333333338</v>
      </c>
      <c r="T9">
        <f>VLOOKUP(D9,MoneyLine!$A$1:$K$33,10,FALSE)</f>
        <v>-2.4774999999999996</v>
      </c>
      <c r="V9">
        <f>HomTotReg.!$B$17+(test!O9*HomTotReg.!$B$18+HomTotReg.!$B$19*test!P9+test!Q9*HomTotReg.!$B$20)</f>
        <v>3.608826735470164</v>
      </c>
      <c r="W9">
        <f>VisTotReg.!$B$17+(VisTotReg.!$B$18*test!R9+test!S9*VisTotReg.!$B$19+test!T9*VisTotReg.!$B$20)</f>
        <v>3.7737422758641879</v>
      </c>
      <c r="Y9">
        <f>'MoneyLine Reg. 1'!$B$17+('MoneyLine Reg. 1'!$B$18*test!I9+test!J9*'MoneyLine Reg. 1'!$B$19+test!T9*'MoneyLine Reg. 1'!$B$20+test!Q9*'MoneyLine Reg. 1'!$B$21)</f>
        <v>-0.28488442955467308</v>
      </c>
      <c r="Z9">
        <f>'MoneyLine Reg. 2'!$B$17+('MoneyLine Reg. 2'!$B$18*test!M9+test!K9*'MoneyLine Reg. 2'!$B$19+'MoneyLine Reg. 2'!$B$20*test!L9+test!N9*'MoneyLine Reg. 2'!$B$21)</f>
        <v>1.1844199146557286</v>
      </c>
    </row>
    <row r="10" spans="1:26" x14ac:dyDescent="0.3">
      <c r="A10" s="8">
        <v>44846</v>
      </c>
      <c r="B10" s="6" t="s">
        <v>5</v>
      </c>
      <c r="C10" s="6">
        <v>3</v>
      </c>
      <c r="D10" s="6" t="s">
        <v>33</v>
      </c>
      <c r="E10" s="6">
        <v>4</v>
      </c>
      <c r="F10" s="6"/>
      <c r="G10" s="6">
        <f t="shared" si="0"/>
        <v>1</v>
      </c>
      <c r="I10">
        <f>VLOOKUP(D10,MoneyLine!$A$1:$K$33,7,FALSE)</f>
        <v>35.906904761904762</v>
      </c>
      <c r="J10">
        <f>VLOOKUP(B10,MoneyLine!$A$1:$K$33,7,FALSE)</f>
        <v>92.519047619047612</v>
      </c>
      <c r="K10">
        <f>VLOOKUP(B10,MoneyLine!$A$1:$K$33,11,FALSE)</f>
        <v>15.5725</v>
      </c>
      <c r="L10">
        <f>VLOOKUP(B10,MoneyLine!$A$1:$D$33,4,FALSE)</f>
        <v>52.448999999999998</v>
      </c>
      <c r="M10">
        <f>VLOOKUP(D10,MoneyLine!$A$1:$K$33,11,FALSE)</f>
        <v>3.707499999999996</v>
      </c>
      <c r="N10">
        <f>VLOOKUP(D10,MoneyLine!$A$1:$D$33,4,FALSE)</f>
        <v>47.251999999999995</v>
      </c>
      <c r="O10">
        <f>VLOOKUP(D10,MoneyLine!$A$1:$Q$33,14,FALSE)</f>
        <v>44.759523809523806</v>
      </c>
      <c r="P10">
        <f>VLOOKUP(B10,MoneyLine!$A$1:$Q$33,17,FALSE)</f>
        <v>2.4073809523809526</v>
      </c>
      <c r="Q10">
        <f>VLOOKUP(B10,MoneyLine!$A$1:$K$33,10,FALSE)</f>
        <v>7.11511904761905</v>
      </c>
      <c r="R10">
        <f>VLOOKUP(B10,MoneyLine!$A$1:$Q$33,14,FALSE)</f>
        <v>80.7392857142857</v>
      </c>
      <c r="S10">
        <f>VLOOKUP(D10,MoneyLine!$A$1:$Q$33,17,FALSE)</f>
        <v>-16.226190476190478</v>
      </c>
      <c r="T10">
        <f>VLOOKUP(D10,MoneyLine!$A$1:$K$33,10,FALSE)</f>
        <v>29.473928571428576</v>
      </c>
      <c r="V10">
        <f>HomTotReg.!$B$17+(test!O10*HomTotReg.!$B$18+HomTotReg.!$B$19*test!P10+test!Q10*HomTotReg.!$B$20)</f>
        <v>3.1145975955784517</v>
      </c>
      <c r="W10">
        <f>VisTotReg.!$B$17+(VisTotReg.!$B$18*test!R10+test!S10*VisTotReg.!$B$19+test!T10*VisTotReg.!$B$20)</f>
        <v>3.1794422774983442</v>
      </c>
      <c r="Y10">
        <f>'MoneyLine Reg. 1'!$B$17+('MoneyLine Reg. 1'!$B$18*test!I10+test!J10*'MoneyLine Reg. 1'!$B$19+test!T10*'MoneyLine Reg. 1'!$B$20+test!Q10*'MoneyLine Reg. 1'!$B$21)</f>
        <v>-0.11247744646306412</v>
      </c>
      <c r="Z10">
        <f>'MoneyLine Reg. 2'!$B$17+('MoneyLine Reg. 2'!$B$18*test!M10+test!K10*'MoneyLine Reg. 2'!$B$19+'MoneyLine Reg. 2'!$B$20*test!L10+test!N10*'MoneyLine Reg. 2'!$B$21)</f>
        <v>-0.8994441340743875</v>
      </c>
    </row>
    <row r="11" spans="1:26" x14ac:dyDescent="0.3">
      <c r="A11" s="9">
        <v>44846</v>
      </c>
      <c r="B11" s="7" t="s">
        <v>14</v>
      </c>
      <c r="C11" s="7">
        <v>5</v>
      </c>
      <c r="D11" s="7" t="s">
        <v>12</v>
      </c>
      <c r="E11" s="7">
        <v>2</v>
      </c>
      <c r="F11" s="7"/>
      <c r="G11" s="6">
        <f t="shared" si="0"/>
        <v>-3</v>
      </c>
      <c r="I11">
        <f>VLOOKUP(D11,MoneyLine!$A$1:$K$33,7,FALSE)</f>
        <v>38.000238095238089</v>
      </c>
      <c r="J11">
        <f>VLOOKUP(B11,MoneyLine!$A$1:$K$33,7,FALSE)</f>
        <v>85.562619047619037</v>
      </c>
      <c r="K11">
        <f>VLOOKUP(B11,MoneyLine!$A$1:$K$33,11,FALSE)</f>
        <v>19.403750000000002</v>
      </c>
      <c r="L11">
        <f>VLOOKUP(B11,MoneyLine!$A$1:$D$33,4,FALSE)</f>
        <v>49.788499999999999</v>
      </c>
      <c r="M11">
        <f>VLOOKUP(D11,MoneyLine!$A$1:$K$33,11,FALSE)</f>
        <v>5.6062500000000011</v>
      </c>
      <c r="N11">
        <f>VLOOKUP(D11,MoneyLine!$A$1:$D$33,4,FALSE)</f>
        <v>46.611499999999999</v>
      </c>
      <c r="O11">
        <f>VLOOKUP(D11,MoneyLine!$A$1:$Q$33,14,FALSE)</f>
        <v>32.669761904761899</v>
      </c>
      <c r="P11">
        <f>VLOOKUP(B11,MoneyLine!$A$1:$Q$33,17,FALSE)</f>
        <v>-3.2247619047619036</v>
      </c>
      <c r="Q11">
        <f>VLOOKUP(B11,MoneyLine!$A$1:$K$33,10,FALSE)</f>
        <v>24.058452380952382</v>
      </c>
      <c r="R11">
        <f>VLOOKUP(B11,MoneyLine!$A$1:$Q$33,14,FALSE)</f>
        <v>87.124523809523808</v>
      </c>
      <c r="S11">
        <f>VLOOKUP(D11,MoneyLine!$A$1:$Q$33,17,FALSE)</f>
        <v>-1.7361904761904778</v>
      </c>
      <c r="T11">
        <f>VLOOKUP(D11,MoneyLine!$A$1:$K$33,10,FALSE)</f>
        <v>20.738571428571433</v>
      </c>
      <c r="V11">
        <f>HomTotReg.!$B$17+(test!O11*HomTotReg.!$B$18+HomTotReg.!$B$19*test!P11+test!Q11*HomTotReg.!$B$20)</f>
        <v>2.8595216871605977</v>
      </c>
      <c r="W11">
        <f>VisTotReg.!$B$17+(VisTotReg.!$B$18*test!R11+test!S11*VisTotReg.!$B$19+test!T11*VisTotReg.!$B$20)</f>
        <v>3.2546345284194445</v>
      </c>
      <c r="Y11">
        <f>'MoneyLine Reg. 1'!$B$17+('MoneyLine Reg. 1'!$B$18*test!I11+test!J11*'MoneyLine Reg. 1'!$B$19+test!T11*'MoneyLine Reg. 1'!$B$20+test!Q11*'MoneyLine Reg. 1'!$B$21)</f>
        <v>-0.3023858286427884</v>
      </c>
      <c r="Z11">
        <f>'MoneyLine Reg. 2'!$B$17+('MoneyLine Reg. 2'!$B$18*test!M11+test!K11*'MoneyLine Reg. 2'!$B$19+'MoneyLine Reg. 2'!$B$20*test!L11+test!N11*'MoneyLine Reg. 2'!$B$21)</f>
        <v>-0.85398838676316702</v>
      </c>
    </row>
    <row r="12" spans="1:26" x14ac:dyDescent="0.3">
      <c r="A12" s="8">
        <v>44847</v>
      </c>
      <c r="B12" s="6" t="s">
        <v>32</v>
      </c>
      <c r="C12" s="6">
        <v>1</v>
      </c>
      <c r="D12" s="6" t="s">
        <v>13</v>
      </c>
      <c r="E12" s="6">
        <v>4</v>
      </c>
      <c r="F12" s="6"/>
      <c r="G12" s="6">
        <f t="shared" si="0"/>
        <v>3</v>
      </c>
      <c r="I12">
        <f>VLOOKUP(D12,MoneyLine!$A$1:$K$33,7,FALSE)</f>
        <v>52.757857142857148</v>
      </c>
      <c r="J12">
        <f>VLOOKUP(B12,MoneyLine!$A$1:$K$33,7,FALSE)</f>
        <v>91.395238095238099</v>
      </c>
      <c r="K12">
        <f>VLOOKUP(B12,MoneyLine!$A$1:$K$33,11,FALSE)</f>
        <v>4.9549999999999983</v>
      </c>
      <c r="L12">
        <f>VLOOKUP(B12,MoneyLine!$A$1:$D$33,4,FALSE)</f>
        <v>47.241</v>
      </c>
      <c r="M12">
        <f>VLOOKUP(D12,MoneyLine!$A$1:$K$33,11,FALSE)</f>
        <v>5.03125</v>
      </c>
      <c r="N12">
        <f>VLOOKUP(D12,MoneyLine!$A$1:$D$33,4,FALSE)</f>
        <v>47.964499999999994</v>
      </c>
      <c r="O12">
        <f>VLOOKUP(D12,MoneyLine!$A$1:$Q$33,14,FALSE)</f>
        <v>36.921904761904756</v>
      </c>
      <c r="P12">
        <f>VLOOKUP(B12,MoneyLine!$A$1:$Q$33,17,FALSE)</f>
        <v>-9.4788095238095256</v>
      </c>
      <c r="Q12">
        <f>VLOOKUP(B12,MoneyLine!$A$1:$K$33,10,FALSE)</f>
        <v>-16.679047619047623</v>
      </c>
      <c r="R12">
        <f>VLOOKUP(B12,MoneyLine!$A$1:$Q$33,14,FALSE)</f>
        <v>85.390952380952371</v>
      </c>
      <c r="S12">
        <f>VLOOKUP(D12,MoneyLine!$A$1:$Q$33,17,FALSE)</f>
        <v>6.5440476190476176</v>
      </c>
      <c r="T12">
        <f>VLOOKUP(D12,MoneyLine!$A$1:$K$33,10,FALSE)</f>
        <v>-4.3963095238095242</v>
      </c>
      <c r="V12">
        <f>HomTotReg.!$B$17+(test!O12*HomTotReg.!$B$18+HomTotReg.!$B$19*test!P12+test!Q12*HomTotReg.!$B$20)</f>
        <v>3.419921390338359</v>
      </c>
      <c r="W12">
        <f>VisTotReg.!$B$17+(VisTotReg.!$B$18*test!R12+test!S12*VisTotReg.!$B$19+test!T12*VisTotReg.!$B$20)</f>
        <v>3.5303552280498707</v>
      </c>
      <c r="Y12">
        <f>'MoneyLine Reg. 1'!$B$17+('MoneyLine Reg. 1'!$B$18*test!I12+test!J12*'MoneyLine Reg. 1'!$B$19+test!T12*'MoneyLine Reg. 1'!$B$20+test!Q12*'MoneyLine Reg. 1'!$B$21)</f>
        <v>-0.1651276199009053</v>
      </c>
      <c r="Z12">
        <f>'MoneyLine Reg. 2'!$B$17+('MoneyLine Reg. 2'!$B$18*test!M12+test!K12*'MoneyLine Reg. 2'!$B$19+'MoneyLine Reg. 2'!$B$20*test!L12+test!N12*'MoneyLine Reg. 2'!$B$21)</f>
        <v>0.24836778816074334</v>
      </c>
    </row>
    <row r="13" spans="1:26" x14ac:dyDescent="0.3">
      <c r="A13" s="9">
        <v>44847</v>
      </c>
      <c r="B13" s="7" t="s">
        <v>11</v>
      </c>
      <c r="C13" s="7">
        <v>3</v>
      </c>
      <c r="D13" s="7" t="s">
        <v>22</v>
      </c>
      <c r="E13" s="7">
        <v>5</v>
      </c>
      <c r="F13" s="7"/>
      <c r="G13" s="6">
        <f t="shared" si="0"/>
        <v>2</v>
      </c>
      <c r="I13">
        <f>VLOOKUP(D13,MoneyLine!$A$1:$K$33,7,FALSE)</f>
        <v>73.279761904761898</v>
      </c>
      <c r="J13">
        <f>VLOOKUP(B13,MoneyLine!$A$1:$K$33,7,FALSE)</f>
        <v>121.01880952380951</v>
      </c>
      <c r="K13">
        <f>VLOOKUP(B13,MoneyLine!$A$1:$K$33,11,FALSE)</f>
        <v>15.838749999999997</v>
      </c>
      <c r="L13">
        <f>VLOOKUP(B13,MoneyLine!$A$1:$D$33,4,FALSE)</f>
        <v>52.685499999999998</v>
      </c>
      <c r="M13">
        <f>VLOOKUP(D13,MoneyLine!$A$1:$K$33,11,FALSE)</f>
        <v>6.432500000000001</v>
      </c>
      <c r="N13">
        <f>VLOOKUP(D13,MoneyLine!$A$1:$D$33,4,FALSE)</f>
        <v>50.885999999999996</v>
      </c>
      <c r="O13">
        <f>VLOOKUP(D13,MoneyLine!$A$1:$Q$33,14,FALSE)</f>
        <v>70.076904761904771</v>
      </c>
      <c r="P13">
        <f>VLOOKUP(B13,MoneyLine!$A$1:$Q$33,17,FALSE)</f>
        <v>15.627619047619051</v>
      </c>
      <c r="Q13">
        <f>VLOOKUP(B13,MoneyLine!$A$1:$K$33,10,FALSE)</f>
        <v>10.4975</v>
      </c>
      <c r="R13">
        <f>VLOOKUP(B13,MoneyLine!$A$1:$Q$33,14,FALSE)</f>
        <v>85.286666666666662</v>
      </c>
      <c r="S13">
        <f>VLOOKUP(D13,MoneyLine!$A$1:$Q$33,17,FALSE)</f>
        <v>-0.22023809523809401</v>
      </c>
      <c r="T13">
        <f>VLOOKUP(D13,MoneyLine!$A$1:$K$33,10,FALSE)</f>
        <v>10.709166666666667</v>
      </c>
      <c r="V13">
        <f>HomTotReg.!$B$17+(test!O13*HomTotReg.!$B$18+HomTotReg.!$B$19*test!P13+test!Q13*HomTotReg.!$B$20)</f>
        <v>3.2051839963244428</v>
      </c>
      <c r="W13">
        <f>VisTotReg.!$B$17+(VisTotReg.!$B$18*test!R13+test!S13*VisTotReg.!$B$19+test!T13*VisTotReg.!$B$20)</f>
        <v>3.3669982233439546</v>
      </c>
      <c r="Y13">
        <f>'MoneyLine Reg. 1'!$B$17+('MoneyLine Reg. 1'!$B$18*test!I13+test!J13*'MoneyLine Reg. 1'!$B$19+test!T13*'MoneyLine Reg. 1'!$B$20+test!Q13*'MoneyLine Reg. 1'!$B$21)</f>
        <v>-0.36798890060865164</v>
      </c>
      <c r="Z13">
        <f>'MoneyLine Reg. 2'!$B$17+('MoneyLine Reg. 2'!$B$18*test!M13+test!K13*'MoneyLine Reg. 2'!$B$19+'MoneyLine Reg. 2'!$B$20*test!L13+test!N13*'MoneyLine Reg. 2'!$B$21)</f>
        <v>-0.50774932599967881</v>
      </c>
    </row>
    <row r="14" spans="1:26" x14ac:dyDescent="0.3">
      <c r="A14" s="8">
        <v>44847</v>
      </c>
      <c r="B14" s="6" t="s">
        <v>34</v>
      </c>
      <c r="C14" s="6">
        <v>4</v>
      </c>
      <c r="D14" s="6" t="s">
        <v>29</v>
      </c>
      <c r="E14" s="6">
        <v>1</v>
      </c>
      <c r="F14" s="6"/>
      <c r="G14" s="6">
        <f t="shared" si="0"/>
        <v>-3</v>
      </c>
      <c r="I14">
        <f>VLOOKUP(D14,MoneyLine!$A$1:$K$33,7,FALSE)</f>
        <v>120.64333333333332</v>
      </c>
      <c r="J14">
        <f>VLOOKUP(B14,MoneyLine!$A$1:$K$33,7,FALSE)</f>
        <v>70.167380952380938</v>
      </c>
      <c r="K14">
        <f>VLOOKUP(B14,MoneyLine!$A$1:$K$33,11,FALSE)</f>
        <v>10.367500000000003</v>
      </c>
      <c r="L14">
        <f>VLOOKUP(B14,MoneyLine!$A$1:$D$33,4,FALSE)</f>
        <v>52.325999999999993</v>
      </c>
      <c r="M14">
        <f>VLOOKUP(D14,MoneyLine!$A$1:$K$33,11,FALSE)</f>
        <v>13.331249999999997</v>
      </c>
      <c r="N14">
        <f>VLOOKUP(D14,MoneyLine!$A$1:$D$33,4,FALSE)</f>
        <v>55.3095</v>
      </c>
      <c r="O14">
        <f>VLOOKUP(D14,MoneyLine!$A$1:$Q$33,14,FALSE)</f>
        <v>76.355714285714271</v>
      </c>
      <c r="P14">
        <f>VLOOKUP(B14,MoneyLine!$A$1:$Q$33,17,FALSE)</f>
        <v>22.489285714285707</v>
      </c>
      <c r="Q14">
        <f>VLOOKUP(B14,MoneyLine!$A$1:$K$33,10,FALSE)</f>
        <v>29.06904761904762</v>
      </c>
      <c r="R14">
        <f>VLOOKUP(B14,MoneyLine!$A$1:$Q$33,14,FALSE)</f>
        <v>40.24047619047618</v>
      </c>
      <c r="S14">
        <f>VLOOKUP(D14,MoneyLine!$A$1:$Q$33,17,FALSE)</f>
        <v>28.97</v>
      </c>
      <c r="T14">
        <f>VLOOKUP(D14,MoneyLine!$A$1:$K$33,10,FALSE)</f>
        <v>20.598452380952381</v>
      </c>
      <c r="V14">
        <f>HomTotReg.!$B$17+(test!O14*HomTotReg.!$B$18+HomTotReg.!$B$19*test!P14+test!Q14*HomTotReg.!$B$20)</f>
        <v>2.9941829403930669</v>
      </c>
      <c r="W14">
        <f>VisTotReg.!$B$17+(VisTotReg.!$B$18*test!R14+test!S14*VisTotReg.!$B$19+test!T14*VisTotReg.!$B$20)</f>
        <v>2.426861622029969</v>
      </c>
      <c r="Y14">
        <f>'MoneyLine Reg. 1'!$B$17+('MoneyLine Reg. 1'!$B$18*test!I14+test!J14*'MoneyLine Reg. 1'!$B$19+test!T14*'MoneyLine Reg. 1'!$B$20+test!Q14*'MoneyLine Reg. 1'!$B$21)</f>
        <v>0.63248460490505987</v>
      </c>
      <c r="Z14">
        <f>'MoneyLine Reg. 2'!$B$17+('MoneyLine Reg. 2'!$B$18*test!M14+test!K14*'MoneyLine Reg. 2'!$B$19+'MoneyLine Reg. 2'!$B$20*test!L14+test!N14*'MoneyLine Reg. 2'!$B$21)</f>
        <v>0.57647537434664509</v>
      </c>
    </row>
    <row r="15" spans="1:26" x14ac:dyDescent="0.3">
      <c r="A15" s="9">
        <v>44847</v>
      </c>
      <c r="B15" s="7" t="s">
        <v>17</v>
      </c>
      <c r="C15" s="7">
        <v>7</v>
      </c>
      <c r="D15" s="7" t="s">
        <v>28</v>
      </c>
      <c r="E15" s="7">
        <v>3</v>
      </c>
      <c r="F15" s="7"/>
      <c r="G15" s="6">
        <f t="shared" si="0"/>
        <v>-4</v>
      </c>
      <c r="I15">
        <f>VLOOKUP(D15,MoneyLine!$A$1:$K$33,7,FALSE)</f>
        <v>60.434285714285707</v>
      </c>
      <c r="J15">
        <f>VLOOKUP(B15,MoneyLine!$A$1:$K$33,7,FALSE)</f>
        <v>126.67</v>
      </c>
      <c r="K15">
        <f>VLOOKUP(B15,MoneyLine!$A$1:$K$33,11,FALSE)</f>
        <v>19.922499999999999</v>
      </c>
      <c r="L15">
        <f>VLOOKUP(B15,MoneyLine!$A$1:$D$33,4,FALSE)</f>
        <v>49.902000000000001</v>
      </c>
      <c r="M15">
        <f>VLOOKUP(D15,MoneyLine!$A$1:$K$33,11,FALSE)</f>
        <v>6.9025000000000016</v>
      </c>
      <c r="N15">
        <f>VLOOKUP(D15,MoneyLine!$A$1:$D$33,4,FALSE)</f>
        <v>50.512499999999996</v>
      </c>
      <c r="O15">
        <f>VLOOKUP(D15,MoneyLine!$A$1:$Q$33,14,FALSE)</f>
        <v>47.296666666666667</v>
      </c>
      <c r="P15">
        <f>VLOOKUP(B15,MoneyLine!$A$1:$Q$33,17,FALSE)</f>
        <v>9.6223809523809507</v>
      </c>
      <c r="Q15">
        <f>VLOOKUP(B15,MoneyLine!$A$1:$K$33,10,FALSE)</f>
        <v>23.209285714285713</v>
      </c>
      <c r="R15">
        <f>VLOOKUP(B15,MoneyLine!$A$1:$Q$33,14,FALSE)</f>
        <v>104.88261904761904</v>
      </c>
      <c r="S15">
        <f>VLOOKUP(D15,MoneyLine!$A$1:$Q$33,17,FALSE)</f>
        <v>10.998333333333333</v>
      </c>
      <c r="T15">
        <f>VLOOKUP(D15,MoneyLine!$A$1:$K$33,10,FALSE)</f>
        <v>5.5184523809523807</v>
      </c>
      <c r="V15">
        <f>HomTotReg.!$B$17+(test!O15*HomTotReg.!$B$18+HomTotReg.!$B$19*test!P15+test!Q15*HomTotReg.!$B$20)</f>
        <v>2.8875617894270951</v>
      </c>
      <c r="W15">
        <f>VisTotReg.!$B$17+(VisTotReg.!$B$18*test!R15+test!S15*VisTotReg.!$B$19+test!T15*VisTotReg.!$B$20)</f>
        <v>3.5758580571459389</v>
      </c>
      <c r="Y15">
        <f>'MoneyLine Reg. 1'!$B$17+('MoneyLine Reg. 1'!$B$18*test!I15+test!J15*'MoneyLine Reg. 1'!$B$19+test!T15*'MoneyLine Reg. 1'!$B$20+test!Q15*'MoneyLine Reg. 1'!$B$21)</f>
        <v>-0.7579855177147945</v>
      </c>
      <c r="Z15">
        <f>'MoneyLine Reg. 2'!$B$17+('MoneyLine Reg. 2'!$B$18*test!M15+test!K15*'MoneyLine Reg. 2'!$B$19+'MoneyLine Reg. 2'!$B$20*test!L15+test!N15*'MoneyLine Reg. 2'!$B$21)</f>
        <v>-0.53583759559430755</v>
      </c>
    </row>
    <row r="16" spans="1:26" x14ac:dyDescent="0.3">
      <c r="A16" s="8">
        <v>44847</v>
      </c>
      <c r="B16" s="6" t="s">
        <v>30</v>
      </c>
      <c r="C16" s="6">
        <v>4</v>
      </c>
      <c r="D16" s="6" t="s">
        <v>21</v>
      </c>
      <c r="E16" s="6">
        <v>1</v>
      </c>
      <c r="F16" s="6"/>
      <c r="G16" s="6">
        <f t="shared" si="0"/>
        <v>-3</v>
      </c>
      <c r="I16">
        <f>VLOOKUP(D16,MoneyLine!$A$1:$K$33,7,FALSE)</f>
        <v>81.149285714285725</v>
      </c>
      <c r="J16">
        <f>VLOOKUP(B16,MoneyLine!$A$1:$K$33,7,FALSE)</f>
        <v>127.36857142857141</v>
      </c>
      <c r="K16">
        <f>VLOOKUP(B16,MoneyLine!$A$1:$K$33,11,FALSE)</f>
        <v>15.876249999999999</v>
      </c>
      <c r="L16">
        <f>VLOOKUP(B16,MoneyLine!$A$1:$D$33,4,FALSE)</f>
        <v>56.155499999999996</v>
      </c>
      <c r="M16">
        <f>VLOOKUP(D16,MoneyLine!$A$1:$K$33,11,FALSE)</f>
        <v>9.1225000000000005</v>
      </c>
      <c r="N16">
        <f>VLOOKUP(D16,MoneyLine!$A$1:$D$33,4,FALSE)</f>
        <v>51.807999999999993</v>
      </c>
      <c r="O16">
        <f>VLOOKUP(D16,MoneyLine!$A$1:$Q$33,14,FALSE)</f>
        <v>65.387857142857143</v>
      </c>
      <c r="P16">
        <f>VLOOKUP(B16,MoneyLine!$A$1:$Q$33,17,FALSE)</f>
        <v>21.976904761904766</v>
      </c>
      <c r="Q16">
        <f>VLOOKUP(B16,MoneyLine!$A$1:$K$33,10,FALSE)</f>
        <v>-0.45761904761904759</v>
      </c>
      <c r="R16">
        <f>VLOOKUP(B16,MoneyLine!$A$1:$Q$33,14,FALSE)</f>
        <v>104.57619047619046</v>
      </c>
      <c r="S16">
        <f>VLOOKUP(D16,MoneyLine!$A$1:$Q$33,17,FALSE)</f>
        <v>7.3759523809523806</v>
      </c>
      <c r="T16">
        <f>VLOOKUP(D16,MoneyLine!$A$1:$K$33,10,FALSE)</f>
        <v>8.0371428571428574</v>
      </c>
      <c r="V16">
        <f>HomTotReg.!$B$17+(test!O16*HomTotReg.!$B$18+HomTotReg.!$B$19*test!P16+test!Q16*HomTotReg.!$B$20)</f>
        <v>3.209049234749016</v>
      </c>
      <c r="W16">
        <f>VisTotReg.!$B$17+(VisTotReg.!$B$18*test!R16+test!S16*VisTotReg.!$B$19+test!T16*VisTotReg.!$B$20)</f>
        <v>3.5674282611124974</v>
      </c>
      <c r="Y16">
        <f>'MoneyLine Reg. 1'!$B$17+('MoneyLine Reg. 1'!$B$18*test!I16+test!J16*'MoneyLine Reg. 1'!$B$19+test!T16*'MoneyLine Reg. 1'!$B$20+test!Q16*'MoneyLine Reg. 1'!$B$21)</f>
        <v>-0.29132095878130893</v>
      </c>
      <c r="Z16">
        <f>'MoneyLine Reg. 2'!$B$17+('MoneyLine Reg. 2'!$B$18*test!M16+test!K16*'MoneyLine Reg. 2'!$B$19+'MoneyLine Reg. 2'!$B$20*test!L16+test!N16*'MoneyLine Reg. 2'!$B$21)</f>
        <v>-0.54193205666933331</v>
      </c>
    </row>
    <row r="17" spans="1:26" x14ac:dyDescent="0.3">
      <c r="A17" s="9">
        <v>44847</v>
      </c>
      <c r="B17" s="7" t="s">
        <v>31</v>
      </c>
      <c r="C17" s="7">
        <v>3</v>
      </c>
      <c r="D17" s="7" t="s">
        <v>16</v>
      </c>
      <c r="E17" s="7">
        <v>1</v>
      </c>
      <c r="F17" s="7"/>
      <c r="G17" s="6">
        <f t="shared" si="0"/>
        <v>-2</v>
      </c>
      <c r="I17">
        <f>VLOOKUP(D17,MoneyLine!$A$1:$K$33,7,FALSE)</f>
        <v>64.561666666666639</v>
      </c>
      <c r="J17">
        <f>VLOOKUP(B17,MoneyLine!$A$1:$K$33,7,FALSE)</f>
        <v>130.13119047619048</v>
      </c>
      <c r="K17">
        <f>VLOOKUP(B17,MoneyLine!$A$1:$K$33,11,FALSE)</f>
        <v>13.114999999999997</v>
      </c>
      <c r="L17">
        <f>VLOOKUP(B17,MoneyLine!$A$1:$D$33,4,FALSE)</f>
        <v>55.725999999999999</v>
      </c>
      <c r="M17">
        <f>VLOOKUP(D17,MoneyLine!$A$1:$K$33,11,FALSE)</f>
        <v>10.3225</v>
      </c>
      <c r="N17">
        <f>VLOOKUP(D17,MoneyLine!$A$1:$D$33,4,FALSE)</f>
        <v>48.538999999999994</v>
      </c>
      <c r="O17">
        <f>VLOOKUP(D17,MoneyLine!$A$1:$Q$33,14,FALSE)</f>
        <v>75.591190476190462</v>
      </c>
      <c r="P17">
        <f>VLOOKUP(B17,MoneyLine!$A$1:$Q$33,17,FALSE)</f>
        <v>29.228333333333332</v>
      </c>
      <c r="Q17">
        <f>VLOOKUP(B17,MoneyLine!$A$1:$K$33,10,FALSE)</f>
        <v>31.447738095238101</v>
      </c>
      <c r="R17">
        <f>VLOOKUP(B17,MoneyLine!$A$1:$Q$33,14,FALSE)</f>
        <v>91.865476190476173</v>
      </c>
      <c r="S17">
        <f>VLOOKUP(D17,MoneyLine!$A$1:$Q$33,17,FALSE)</f>
        <v>-17.098809523809521</v>
      </c>
      <c r="T17">
        <f>VLOOKUP(D17,MoneyLine!$A$1:$K$33,10,FALSE)</f>
        <v>17.131547619047623</v>
      </c>
      <c r="V17">
        <f>HomTotReg.!$B$17+(test!O17*HomTotReg.!$B$18+HomTotReg.!$B$19*test!P17+test!Q17*HomTotReg.!$B$20)</f>
        <v>2.8884544838769415</v>
      </c>
      <c r="W17">
        <f>VisTotReg.!$B$17+(VisTotReg.!$B$18*test!R17+test!S17*VisTotReg.!$B$19+test!T17*VisTotReg.!$B$20)</f>
        <v>3.5009275920026202</v>
      </c>
      <c r="Y17">
        <f>'MoneyLine Reg. 1'!$B$17+('MoneyLine Reg. 1'!$B$18*test!I17+test!J17*'MoneyLine Reg. 1'!$B$19+test!T17*'MoneyLine Reg. 1'!$B$20+test!Q17*'MoneyLine Reg. 1'!$B$21)</f>
        <v>-0.67909534358681301</v>
      </c>
      <c r="Z17">
        <f>'MoneyLine Reg. 2'!$B$17+('MoneyLine Reg. 2'!$B$18*test!M17+test!K17*'MoneyLine Reg. 2'!$B$19+'MoneyLine Reg. 2'!$B$20*test!L17+test!N17*'MoneyLine Reg. 2'!$B$21)</f>
        <v>-0.50739563762116102</v>
      </c>
    </row>
    <row r="18" spans="1:26" x14ac:dyDescent="0.3">
      <c r="A18" s="8">
        <v>44847</v>
      </c>
      <c r="B18" s="6" t="s">
        <v>15</v>
      </c>
      <c r="C18" s="6">
        <v>2</v>
      </c>
      <c r="D18" s="6" t="s">
        <v>4</v>
      </c>
      <c r="E18" s="6">
        <v>5</v>
      </c>
      <c r="F18" s="6"/>
      <c r="G18" s="6">
        <f t="shared" si="0"/>
        <v>3</v>
      </c>
      <c r="I18">
        <f>VLOOKUP(D18,MoneyLine!$A$1:$K$33,7,FALSE)</f>
        <v>71.288571428571402</v>
      </c>
      <c r="J18">
        <f>VLOOKUP(B18,MoneyLine!$A$1:$K$33,7,FALSE)</f>
        <v>101.46142857142856</v>
      </c>
      <c r="K18">
        <f>VLOOKUP(B18,MoneyLine!$A$1:$K$33,11,FALSE)</f>
        <v>16.143749999999997</v>
      </c>
      <c r="L18">
        <f>VLOOKUP(B18,MoneyLine!$A$1:$D$33,4,FALSE)</f>
        <v>52.539000000000001</v>
      </c>
      <c r="M18">
        <f>VLOOKUP(D18,MoneyLine!$A$1:$K$33,11,FALSE)</f>
        <v>4.0925000000000029</v>
      </c>
      <c r="N18">
        <f>VLOOKUP(D18,MoneyLine!$A$1:$D$33,4,FALSE)</f>
        <v>50.962499999999999</v>
      </c>
      <c r="O18">
        <f>VLOOKUP(D18,MoneyLine!$A$1:$Q$33,14,FALSE)</f>
        <v>28.298571428571432</v>
      </c>
      <c r="P18">
        <f>VLOOKUP(B18,MoneyLine!$A$1:$Q$33,17,FALSE)</f>
        <v>16.578095238095237</v>
      </c>
      <c r="Q18">
        <f>VLOOKUP(B18,MoneyLine!$A$1:$K$33,10,FALSE)</f>
        <v>-8.7532142857142858</v>
      </c>
      <c r="R18">
        <f>VLOOKUP(B18,MoneyLine!$A$1:$Q$33,14,FALSE)</f>
        <v>76.89928571428571</v>
      </c>
      <c r="S18">
        <f>VLOOKUP(D18,MoneyLine!$A$1:$Q$33,17,FALSE)</f>
        <v>33.857619047619039</v>
      </c>
      <c r="T18">
        <f>VLOOKUP(D18,MoneyLine!$A$1:$K$33,10,FALSE)</f>
        <v>21.901309523809527</v>
      </c>
      <c r="V18">
        <f>HomTotReg.!$B$17+(test!O18*HomTotReg.!$B$18+HomTotReg.!$B$19*test!P18+test!Q18*HomTotReg.!$B$20)</f>
        <v>2.9651502255369326</v>
      </c>
      <c r="W18">
        <f>VisTotReg.!$B$17+(VisTotReg.!$B$18*test!R18+test!S18*VisTotReg.!$B$19+test!T18*VisTotReg.!$B$20)</f>
        <v>2.7989332862737326</v>
      </c>
      <c r="Y18">
        <f>'MoneyLine Reg. 1'!$B$17+('MoneyLine Reg. 1'!$B$18*test!I18+test!J18*'MoneyLine Reg. 1'!$B$19+test!T18*'MoneyLine Reg. 1'!$B$20+test!Q18*'MoneyLine Reg. 1'!$B$21)</f>
        <v>0.18524645361749625</v>
      </c>
      <c r="Z18">
        <f>'MoneyLine Reg. 2'!$B$17+('MoneyLine Reg. 2'!$B$18*test!M18+test!K18*'MoneyLine Reg. 2'!$B$19+'MoneyLine Reg. 2'!$B$20*test!L18+test!N18*'MoneyLine Reg. 2'!$B$21)</f>
        <v>-0.65169740669483245</v>
      </c>
    </row>
    <row r="19" spans="1:26" x14ac:dyDescent="0.3">
      <c r="A19" s="9">
        <v>44847</v>
      </c>
      <c r="B19" s="7" t="s">
        <v>25</v>
      </c>
      <c r="C19" s="7">
        <v>2</v>
      </c>
      <c r="D19" s="7" t="s">
        <v>3</v>
      </c>
      <c r="E19" s="7">
        <v>6</v>
      </c>
      <c r="F19" s="7"/>
      <c r="G19" s="6">
        <f t="shared" si="0"/>
        <v>4</v>
      </c>
      <c r="I19">
        <f>VLOOKUP(D19,MoneyLine!$A$1:$K$33,7,FALSE)</f>
        <v>103.61880952380953</v>
      </c>
      <c r="J19">
        <f>VLOOKUP(B19,MoneyLine!$A$1:$K$33,7,FALSE)</f>
        <v>56.057857142857138</v>
      </c>
      <c r="K19">
        <f>VLOOKUP(B19,MoneyLine!$A$1:$K$33,11,FALSE)</f>
        <v>10.718750000000002</v>
      </c>
      <c r="L19">
        <f>VLOOKUP(B19,MoneyLine!$A$1:$D$33,4,FALSE)</f>
        <v>47.954500000000003</v>
      </c>
      <c r="M19">
        <f>VLOOKUP(D19,MoneyLine!$A$1:$K$33,11,FALSE)</f>
        <v>6.7725000000000009</v>
      </c>
      <c r="N19">
        <f>VLOOKUP(D19,MoneyLine!$A$1:$D$33,4,FALSE)</f>
        <v>53.618500000000004</v>
      </c>
      <c r="O19">
        <f>VLOOKUP(D19,MoneyLine!$A$1:$Q$33,14,FALSE)</f>
        <v>76.556190476190451</v>
      </c>
      <c r="P19">
        <f>VLOOKUP(B19,MoneyLine!$A$1:$Q$33,17,FALSE)</f>
        <v>-14.592857142857142</v>
      </c>
      <c r="Q19">
        <f>VLOOKUP(B19,MoneyLine!$A$1:$K$33,10,FALSE)</f>
        <v>27.424404761904761</v>
      </c>
      <c r="R19">
        <f>VLOOKUP(B19,MoneyLine!$A$1:$Q$33,14,FALSE)</f>
        <v>60.674999999999997</v>
      </c>
      <c r="S19">
        <f>VLOOKUP(D19,MoneyLine!$A$1:$Q$33,17,FALSE)</f>
        <v>15.725476190476186</v>
      </c>
      <c r="T19">
        <f>VLOOKUP(D19,MoneyLine!$A$1:$K$33,10,FALSE)</f>
        <v>34.368214285714288</v>
      </c>
      <c r="V19">
        <f>HomTotReg.!$B$17+(test!O19*HomTotReg.!$B$18+HomTotReg.!$B$19*test!P19+test!Q19*HomTotReg.!$B$20)</f>
        <v>3.4073867724974547</v>
      </c>
      <c r="W19">
        <f>VisTotReg.!$B$17+(VisTotReg.!$B$18*test!R19+test!S19*VisTotReg.!$B$19+test!T19*VisTotReg.!$B$20)</f>
        <v>2.5845584755377673</v>
      </c>
      <c r="Y19">
        <f>'MoneyLine Reg. 1'!$B$17+('MoneyLine Reg. 1'!$B$18*test!I19+test!J19*'MoneyLine Reg. 1'!$B$19+test!T19*'MoneyLine Reg. 1'!$B$20+test!Q19*'MoneyLine Reg. 1'!$B$21)</f>
        <v>0.83517351339866175</v>
      </c>
      <c r="Z19">
        <f>'MoneyLine Reg. 2'!$B$17+('MoneyLine Reg. 2'!$B$18*test!M19+test!K19*'MoneyLine Reg. 2'!$B$19+'MoneyLine Reg. 2'!$B$20*test!L19+test!N19*'MoneyLine Reg. 2'!$B$21)</f>
        <v>0.36528640456400918</v>
      </c>
    </row>
    <row r="20" spans="1:26" x14ac:dyDescent="0.3">
      <c r="A20" s="8">
        <v>44847</v>
      </c>
      <c r="B20" s="6" t="s">
        <v>12</v>
      </c>
      <c r="C20" s="6">
        <v>2</v>
      </c>
      <c r="D20" s="6" t="s">
        <v>5</v>
      </c>
      <c r="E20" s="6">
        <v>3</v>
      </c>
      <c r="F20" s="6"/>
      <c r="G20" s="6">
        <f t="shared" si="0"/>
        <v>1</v>
      </c>
      <c r="I20">
        <f>VLOOKUP(D20,MoneyLine!$A$1:$K$33,7,FALSE)</f>
        <v>92.519047619047612</v>
      </c>
      <c r="J20">
        <f>VLOOKUP(B20,MoneyLine!$A$1:$K$33,7,FALSE)</f>
        <v>38.000238095238089</v>
      </c>
      <c r="K20">
        <f>VLOOKUP(B20,MoneyLine!$A$1:$K$33,11,FALSE)</f>
        <v>5.6062500000000011</v>
      </c>
      <c r="L20">
        <f>VLOOKUP(B20,MoneyLine!$A$1:$D$33,4,FALSE)</f>
        <v>46.611499999999999</v>
      </c>
      <c r="M20">
        <f>VLOOKUP(D20,MoneyLine!$A$1:$K$33,11,FALSE)</f>
        <v>15.5725</v>
      </c>
      <c r="N20">
        <f>VLOOKUP(D20,MoneyLine!$A$1:$D$33,4,FALSE)</f>
        <v>52.448999999999998</v>
      </c>
      <c r="O20">
        <f>VLOOKUP(D20,MoneyLine!$A$1:$Q$33,14,FALSE)</f>
        <v>80.7392857142857</v>
      </c>
      <c r="P20">
        <f>VLOOKUP(B20,MoneyLine!$A$1:$Q$33,17,FALSE)</f>
        <v>-1.7361904761904778</v>
      </c>
      <c r="Q20">
        <f>VLOOKUP(B20,MoneyLine!$A$1:$K$33,10,FALSE)</f>
        <v>20.738571428571433</v>
      </c>
      <c r="R20">
        <f>VLOOKUP(B20,MoneyLine!$A$1:$Q$33,14,FALSE)</f>
        <v>32.669761904761899</v>
      </c>
      <c r="S20">
        <f>VLOOKUP(D20,MoneyLine!$A$1:$Q$33,17,FALSE)</f>
        <v>2.4073809523809526</v>
      </c>
      <c r="T20">
        <f>VLOOKUP(D20,MoneyLine!$A$1:$K$33,10,FALSE)</f>
        <v>7.11511904761905</v>
      </c>
      <c r="V20">
        <f>HomTotReg.!$B$17+(test!O20*HomTotReg.!$B$18+HomTotReg.!$B$19*test!P20+test!Q20*HomTotReg.!$B$20)</f>
        <v>3.3891329089534565</v>
      </c>
      <c r="W20">
        <f>VisTotReg.!$B$17+(VisTotReg.!$B$18*test!R20+test!S20*VisTotReg.!$B$19+test!T20*VisTotReg.!$B$20)</f>
        <v>2.7723841160664531</v>
      </c>
      <c r="Y20">
        <f>'MoneyLine Reg. 1'!$B$17+('MoneyLine Reg. 1'!$B$18*test!I20+test!J20*'MoneyLine Reg. 1'!$B$19+test!T20*'MoneyLine Reg. 1'!$B$20+test!Q20*'MoneyLine Reg. 1'!$B$21)</f>
        <v>0.62396701418614842</v>
      </c>
      <c r="Z20">
        <f>'MoneyLine Reg. 2'!$B$17+('MoneyLine Reg. 2'!$B$18*test!M20+test!K20*'MoneyLine Reg. 2'!$B$19+'MoneyLine Reg. 2'!$B$20*test!L20+test!N20*'MoneyLine Reg. 2'!$B$21)</f>
        <v>1.2194776599759818</v>
      </c>
    </row>
    <row r="21" spans="1:26" x14ac:dyDescent="0.3">
      <c r="A21" s="9">
        <v>44847</v>
      </c>
      <c r="B21" s="7" t="s">
        <v>6</v>
      </c>
      <c r="C21" s="7">
        <v>0</v>
      </c>
      <c r="D21" s="7" t="s">
        <v>27</v>
      </c>
      <c r="E21" s="7">
        <v>1</v>
      </c>
      <c r="F21" s="7"/>
      <c r="G21" s="6">
        <f t="shared" si="0"/>
        <v>1</v>
      </c>
      <c r="I21">
        <f>VLOOKUP(D21,MoneyLine!$A$1:$K$33,7,FALSE)</f>
        <v>57.437380952380948</v>
      </c>
      <c r="J21">
        <f>VLOOKUP(B21,MoneyLine!$A$1:$K$33,7,FALSE)</f>
        <v>-14.717619047619038</v>
      </c>
      <c r="K21">
        <f>VLOOKUP(B21,MoneyLine!$A$1:$K$33,11,FALSE)</f>
        <v>1.6887499999999989</v>
      </c>
      <c r="L21">
        <f>VLOOKUP(B21,MoneyLine!$A$1:$D$33,4,FALSE)</f>
        <v>38.247500000000002</v>
      </c>
      <c r="M21">
        <f>VLOOKUP(D21,MoneyLine!$A$1:$K$33,11,FALSE)</f>
        <v>10.504999999999999</v>
      </c>
      <c r="N21">
        <f>VLOOKUP(D21,MoneyLine!$A$1:$D$33,4,FALSE)</f>
        <v>52.064499999999995</v>
      </c>
      <c r="O21">
        <f>VLOOKUP(D21,MoneyLine!$A$1:$Q$33,14,FALSE)</f>
        <v>42.338571428571427</v>
      </c>
      <c r="P21">
        <f>VLOOKUP(B21,MoneyLine!$A$1:$Q$33,17,FALSE)</f>
        <v>-23.022142857142857</v>
      </c>
      <c r="Q21">
        <f>VLOOKUP(B21,MoneyLine!$A$1:$K$33,10,FALSE)</f>
        <v>2.2516666666666674</v>
      </c>
      <c r="R21">
        <f>VLOOKUP(B21,MoneyLine!$A$1:$Q$33,14,FALSE)</f>
        <v>4.214999999999999</v>
      </c>
      <c r="S21">
        <f>VLOOKUP(D21,MoneyLine!$A$1:$Q$33,17,FALSE)</f>
        <v>0.65357142857142814</v>
      </c>
      <c r="T21">
        <f>VLOOKUP(D21,MoneyLine!$A$1:$K$33,10,FALSE)</f>
        <v>23.449285714285718</v>
      </c>
      <c r="V21">
        <f>HomTotReg.!$B$17+(test!O21*HomTotReg.!$B$18+HomTotReg.!$B$19*test!P21+test!Q21*HomTotReg.!$B$20)</f>
        <v>3.4120620439258147</v>
      </c>
      <c r="W21">
        <f>VisTotReg.!$B$17+(VisTotReg.!$B$18*test!R21+test!S21*VisTotReg.!$B$19+test!T21*VisTotReg.!$B$20)</f>
        <v>2.2099936461669416</v>
      </c>
      <c r="Y21">
        <f>'MoneyLine Reg. 1'!$B$17+('MoneyLine Reg. 1'!$B$18*test!I21+test!J21*'MoneyLine Reg. 1'!$B$19+test!T21*'MoneyLine Reg. 1'!$B$20+test!Q21*'MoneyLine Reg. 1'!$B$21)</f>
        <v>1.2982569976600626</v>
      </c>
      <c r="Z21">
        <f>'MoneyLine Reg. 2'!$B$17+('MoneyLine Reg. 2'!$B$18*test!M21+test!K21*'MoneyLine Reg. 2'!$B$19+'MoneyLine Reg. 2'!$B$20*test!L21+test!N21*'MoneyLine Reg. 2'!$B$21)</f>
        <v>1.7440605678417187</v>
      </c>
    </row>
    <row r="22" spans="1:26" x14ac:dyDescent="0.3">
      <c r="A22" s="8">
        <v>44848</v>
      </c>
      <c r="B22" s="6" t="s">
        <v>7</v>
      </c>
      <c r="C22" s="6">
        <v>5</v>
      </c>
      <c r="D22" s="6" t="s">
        <v>20</v>
      </c>
      <c r="E22" s="6">
        <v>2</v>
      </c>
      <c r="F22" s="6"/>
      <c r="G22" s="6">
        <f t="shared" si="0"/>
        <v>-3</v>
      </c>
      <c r="I22">
        <f>VLOOKUP(D22,MoneyLine!$A$1:$K$33,7,FALSE)</f>
        <v>53.481666666666655</v>
      </c>
      <c r="J22">
        <f>VLOOKUP(B22,MoneyLine!$A$1:$K$33,7,FALSE)</f>
        <v>105.50714285714287</v>
      </c>
      <c r="K22">
        <f>VLOOKUP(B22,MoneyLine!$A$1:$K$33,11,FALSE)</f>
        <v>17.5075</v>
      </c>
      <c r="L22">
        <f>VLOOKUP(B22,MoneyLine!$A$1:$D$33,4,FALSE)</f>
        <v>51.216499999999996</v>
      </c>
      <c r="M22">
        <f>VLOOKUP(D22,MoneyLine!$A$1:$K$33,11,FALSE)</f>
        <v>4.7974999999999994</v>
      </c>
      <c r="N22">
        <f>VLOOKUP(D22,MoneyLine!$A$1:$D$33,4,FALSE)</f>
        <v>46.0565</v>
      </c>
      <c r="O22">
        <f>VLOOKUP(D22,MoneyLine!$A$1:$Q$33,14,FALSE)</f>
        <v>58.340238095238099</v>
      </c>
      <c r="P22">
        <f>VLOOKUP(B22,MoneyLine!$A$1:$Q$33,17,FALSE)</f>
        <v>1.5838095238095231</v>
      </c>
      <c r="Q22">
        <f>VLOOKUP(B22,MoneyLine!$A$1:$K$33,10,FALSE)</f>
        <v>-6.0107142857142861</v>
      </c>
      <c r="R22">
        <f>VLOOKUP(B22,MoneyLine!$A$1:$Q$33,14,FALSE)</f>
        <v>89.021666666666647</v>
      </c>
      <c r="S22">
        <f>VLOOKUP(D22,MoneyLine!$A$1:$Q$33,17,FALSE)</f>
        <v>-10.467380952380953</v>
      </c>
      <c r="T22">
        <f>VLOOKUP(D22,MoneyLine!$A$1:$K$33,10,FALSE)</f>
        <v>1.6524999999999999</v>
      </c>
      <c r="V22">
        <f>HomTotReg.!$B$17+(test!O22*HomTotReg.!$B$18+HomTotReg.!$B$19*test!P22+test!Q22*HomTotReg.!$B$20)</f>
        <v>3.4117768307490111</v>
      </c>
      <c r="W22">
        <f>VisTotReg.!$B$17+(VisTotReg.!$B$18*test!R22+test!S22*VisTotReg.!$B$19+test!T22*VisTotReg.!$B$20)</f>
        <v>3.6360009682159391</v>
      </c>
      <c r="Y22">
        <f>'MoneyLine Reg. 1'!$B$17+('MoneyLine Reg. 1'!$B$18*test!I22+test!J22*'MoneyLine Reg. 1'!$B$19+test!T22*'MoneyLine Reg. 1'!$B$20+test!Q22*'MoneyLine Reg. 1'!$B$21)</f>
        <v>-0.34353834811730422</v>
      </c>
      <c r="Z22">
        <f>'MoneyLine Reg. 2'!$B$17+('MoneyLine Reg. 2'!$B$18*test!M22+test!K22*'MoneyLine Reg. 2'!$B$19+'MoneyLine Reg. 2'!$B$20*test!L22+test!N22*'MoneyLine Reg. 2'!$B$21)</f>
        <v>-0.93908262500962536</v>
      </c>
    </row>
    <row r="23" spans="1:26" x14ac:dyDescent="0.3">
      <c r="A23" s="9">
        <v>44848</v>
      </c>
      <c r="B23" s="7" t="s">
        <v>33</v>
      </c>
      <c r="C23" s="7">
        <v>0</v>
      </c>
      <c r="D23" s="7" t="s">
        <v>19</v>
      </c>
      <c r="E23" s="7">
        <v>3</v>
      </c>
      <c r="F23" s="7"/>
      <c r="G23" s="6">
        <f t="shared" si="0"/>
        <v>3</v>
      </c>
      <c r="I23">
        <f>VLOOKUP(D23,MoneyLine!$A$1:$K$33,7,FALSE)</f>
        <v>99.267142857142858</v>
      </c>
      <c r="J23">
        <f>VLOOKUP(B23,MoneyLine!$A$1:$K$33,7,FALSE)</f>
        <v>35.906904761904762</v>
      </c>
      <c r="K23">
        <f>VLOOKUP(B23,MoneyLine!$A$1:$K$33,11,FALSE)</f>
        <v>3.707499999999996</v>
      </c>
      <c r="L23">
        <f>VLOOKUP(B23,MoneyLine!$A$1:$D$33,4,FALSE)</f>
        <v>47.251999999999995</v>
      </c>
      <c r="M23">
        <f>VLOOKUP(D23,MoneyLine!$A$1:$K$33,11,FALSE)</f>
        <v>11.873749999999998</v>
      </c>
      <c r="N23">
        <f>VLOOKUP(D23,MoneyLine!$A$1:$D$33,4,FALSE)</f>
        <v>44.580500000000001</v>
      </c>
      <c r="O23">
        <f>VLOOKUP(D23,MoneyLine!$A$1:$Q$33,14,FALSE)</f>
        <v>93.099761904761891</v>
      </c>
      <c r="P23">
        <f>VLOOKUP(B23,MoneyLine!$A$1:$Q$33,17,FALSE)</f>
        <v>-16.226190476190478</v>
      </c>
      <c r="Q23">
        <f>VLOOKUP(B23,MoneyLine!$A$1:$K$33,10,FALSE)</f>
        <v>29.473928571428576</v>
      </c>
      <c r="R23">
        <f>VLOOKUP(B23,MoneyLine!$A$1:$Q$33,14,FALSE)</f>
        <v>44.759523809523806</v>
      </c>
      <c r="S23">
        <f>VLOOKUP(D23,MoneyLine!$A$1:$Q$33,17,FALSE)</f>
        <v>-14.223571428571427</v>
      </c>
      <c r="T23">
        <f>VLOOKUP(D23,MoneyLine!$A$1:$K$33,10,FALSE)</f>
        <v>-3.2023809523808761E-2</v>
      </c>
      <c r="V23">
        <f>HomTotReg.!$B$17+(test!O23*HomTotReg.!$B$18+HomTotReg.!$B$19*test!P23+test!Q23*HomTotReg.!$B$20)</f>
        <v>3.5772021412386126</v>
      </c>
      <c r="W23">
        <f>VisTotReg.!$B$17+(VisTotReg.!$B$18*test!R23+test!S23*VisTotReg.!$B$19+test!T23*VisTotReg.!$B$20)</f>
        <v>3.1692769144666846</v>
      </c>
      <c r="Y23">
        <f>'MoneyLine Reg. 1'!$B$17+('MoneyLine Reg. 1'!$B$18*test!I23+test!J23*'MoneyLine Reg. 1'!$B$19+test!T23*'MoneyLine Reg. 1'!$B$20+test!Q23*'MoneyLine Reg. 1'!$B$21)</f>
        <v>0.52781892066552571</v>
      </c>
      <c r="Z23">
        <f>'MoneyLine Reg. 2'!$B$17+('MoneyLine Reg. 2'!$B$18*test!M23+test!K23*'MoneyLine Reg. 2'!$B$19+'MoneyLine Reg. 2'!$B$20*test!L23+test!N23*'MoneyLine Reg. 2'!$B$21)</f>
        <v>0.49625114157261896</v>
      </c>
    </row>
    <row r="24" spans="1:26" x14ac:dyDescent="0.3">
      <c r="A24" s="8">
        <v>44848</v>
      </c>
      <c r="B24" s="6" t="s">
        <v>18</v>
      </c>
      <c r="C24" s="6">
        <v>2</v>
      </c>
      <c r="D24" s="6" t="s">
        <v>24</v>
      </c>
      <c r="E24" s="6">
        <v>1</v>
      </c>
      <c r="F24" s="6"/>
      <c r="G24" s="6">
        <f t="shared" si="0"/>
        <v>-1</v>
      </c>
      <c r="I24">
        <f>VLOOKUP(D24,MoneyLine!$A$1:$K$33,7,FALSE)</f>
        <v>-28.852380952380948</v>
      </c>
      <c r="J24">
        <f>VLOOKUP(B24,MoneyLine!$A$1:$K$33,7,FALSE)</f>
        <v>161.3661904761905</v>
      </c>
      <c r="K24">
        <f>VLOOKUP(B24,MoneyLine!$A$1:$K$33,11,FALSE)</f>
        <v>18.088749999999997</v>
      </c>
      <c r="L24">
        <f>VLOOKUP(B24,MoneyLine!$A$1:$D$33,4,FALSE)</f>
        <v>55.644500000000001</v>
      </c>
      <c r="M24">
        <f>VLOOKUP(D24,MoneyLine!$A$1:$K$33,11,FALSE)</f>
        <v>5.754999999999999</v>
      </c>
      <c r="N24">
        <f>VLOOKUP(D24,MoneyLine!$A$1:$D$33,4,FALSE)</f>
        <v>42.153999999999996</v>
      </c>
      <c r="O24">
        <f>VLOOKUP(D24,MoneyLine!$A$1:$Q$33,14,FALSE)</f>
        <v>7.490952380952379</v>
      </c>
      <c r="P24">
        <f>VLOOKUP(B24,MoneyLine!$A$1:$Q$33,17,FALSE)</f>
        <v>63.627142857142857</v>
      </c>
      <c r="Q24">
        <f>VLOOKUP(B24,MoneyLine!$A$1:$K$33,10,FALSE)</f>
        <v>-8.5753571428571433</v>
      </c>
      <c r="R24">
        <f>VLOOKUP(B24,MoneyLine!$A$1:$Q$33,14,FALSE)</f>
        <v>80.616190476190468</v>
      </c>
      <c r="S24">
        <f>VLOOKUP(D24,MoneyLine!$A$1:$Q$33,17,FALSE)</f>
        <v>-35.079523809523806</v>
      </c>
      <c r="T24">
        <f>VLOOKUP(D24,MoneyLine!$A$1:$K$33,10,FALSE)</f>
        <v>-0.52404761904761887</v>
      </c>
      <c r="V24">
        <f>HomTotReg.!$B$17+(test!O24*HomTotReg.!$B$18+HomTotReg.!$B$19*test!P24+test!Q24*HomTotReg.!$B$20)</f>
        <v>2.244387483267694</v>
      </c>
      <c r="W24">
        <f>VisTotReg.!$B$17+(VisTotReg.!$B$18*test!R24+test!S24*VisTotReg.!$B$19+test!T24*VisTotReg.!$B$20)</f>
        <v>3.7877491829281142</v>
      </c>
      <c r="Y24">
        <f>'MoneyLine Reg. 1'!$B$17+('MoneyLine Reg. 1'!$B$18*test!I24+test!J24*'MoneyLine Reg. 1'!$B$19+test!T24*'MoneyLine Reg. 1'!$B$20+test!Q24*'MoneyLine Reg. 1'!$B$21)</f>
        <v>-1.7977453292209964</v>
      </c>
      <c r="Z24">
        <f>'MoneyLine Reg. 2'!$B$17+('MoneyLine Reg. 2'!$B$18*test!M24+test!K24*'MoneyLine Reg. 2'!$B$19+'MoneyLine Reg. 2'!$B$20*test!L24+test!N24*'MoneyLine Reg. 2'!$B$21)</f>
        <v>-1.5270495356497689</v>
      </c>
    </row>
    <row r="25" spans="1:26" x14ac:dyDescent="0.3">
      <c r="A25" s="9">
        <v>44848</v>
      </c>
      <c r="B25" s="7" t="s">
        <v>17</v>
      </c>
      <c r="C25" s="7">
        <v>1</v>
      </c>
      <c r="D25" s="7" t="s">
        <v>23</v>
      </c>
      <c r="E25" s="7">
        <v>4</v>
      </c>
      <c r="F25" s="7"/>
      <c r="G25" s="6">
        <f t="shared" si="0"/>
        <v>3</v>
      </c>
      <c r="I25">
        <f>VLOOKUP(D25,MoneyLine!$A$1:$K$33,7,FALSE)</f>
        <v>101.00309523809524</v>
      </c>
      <c r="J25">
        <f>VLOOKUP(B25,MoneyLine!$A$1:$K$33,7,FALSE)</f>
        <v>126.67</v>
      </c>
      <c r="K25">
        <f>VLOOKUP(B25,MoneyLine!$A$1:$K$33,11,FALSE)</f>
        <v>19.922499999999999</v>
      </c>
      <c r="L25">
        <f>VLOOKUP(B25,MoneyLine!$A$1:$D$33,4,FALSE)</f>
        <v>49.902000000000001</v>
      </c>
      <c r="M25">
        <f>VLOOKUP(D25,MoneyLine!$A$1:$K$33,11,FALSE)</f>
        <v>6.8149999999999995</v>
      </c>
      <c r="N25">
        <f>VLOOKUP(D25,MoneyLine!$A$1:$D$33,4,FALSE)</f>
        <v>52.277999999999999</v>
      </c>
      <c r="O25">
        <f>VLOOKUP(D25,MoneyLine!$A$1:$Q$33,14,FALSE)</f>
        <v>66.898333333333312</v>
      </c>
      <c r="P25">
        <f>VLOOKUP(B25,MoneyLine!$A$1:$Q$33,17,FALSE)</f>
        <v>9.6223809523809507</v>
      </c>
      <c r="Q25">
        <f>VLOOKUP(B25,MoneyLine!$A$1:$K$33,10,FALSE)</f>
        <v>23.209285714285713</v>
      </c>
      <c r="R25">
        <f>VLOOKUP(B25,MoneyLine!$A$1:$Q$33,14,FALSE)</f>
        <v>104.88261904761904</v>
      </c>
      <c r="S25">
        <f>VLOOKUP(D25,MoneyLine!$A$1:$Q$33,17,FALSE)</f>
        <v>22.973095238095237</v>
      </c>
      <c r="T25">
        <f>VLOOKUP(D25,MoneyLine!$A$1:$K$33,10,FALSE)</f>
        <v>43.088928571428575</v>
      </c>
      <c r="V25">
        <f>HomTotReg.!$B$17+(test!O25*HomTotReg.!$B$18+HomTotReg.!$B$19*test!P25+test!Q25*HomTotReg.!$B$20)</f>
        <v>3.0950325665656626</v>
      </c>
      <c r="W25">
        <f>VisTotReg.!$B$17+(VisTotReg.!$B$18*test!R25+test!S25*VisTotReg.!$B$19+test!T25*VisTotReg.!$B$20)</f>
        <v>2.915908378213254</v>
      </c>
      <c r="Y25">
        <f>'MoneyLine Reg. 1'!$B$17+('MoneyLine Reg. 1'!$B$18*test!I25+test!J25*'MoneyLine Reg. 1'!$B$19+test!T25*'MoneyLine Reg. 1'!$B$20+test!Q25*'MoneyLine Reg. 1'!$B$21)</f>
        <v>0.15956827066985166</v>
      </c>
      <c r="Z25">
        <f>'MoneyLine Reg. 2'!$B$17+('MoneyLine Reg. 2'!$B$18*test!M25+test!K25*'MoneyLine Reg. 2'!$B$19+'MoneyLine Reg. 2'!$B$20*test!L25+test!N25*'MoneyLine Reg. 2'!$B$21)</f>
        <v>-0.41524800274180063</v>
      </c>
    </row>
    <row r="26" spans="1:26" x14ac:dyDescent="0.3">
      <c r="A26" s="8">
        <v>44849</v>
      </c>
      <c r="B26" s="6" t="s">
        <v>25</v>
      </c>
      <c r="C26" s="6">
        <v>3</v>
      </c>
      <c r="D26" s="6" t="s">
        <v>14</v>
      </c>
      <c r="E26" s="6">
        <v>6</v>
      </c>
      <c r="F26" s="6"/>
      <c r="G26" s="6">
        <f t="shared" si="0"/>
        <v>3</v>
      </c>
      <c r="I26">
        <f>VLOOKUP(D26,MoneyLine!$A$1:$K$33,7,FALSE)</f>
        <v>85.562619047619037</v>
      </c>
      <c r="J26">
        <f>VLOOKUP(B26,MoneyLine!$A$1:$K$33,7,FALSE)</f>
        <v>56.057857142857138</v>
      </c>
      <c r="K26">
        <f>VLOOKUP(B26,MoneyLine!$A$1:$K$33,11,FALSE)</f>
        <v>10.718750000000002</v>
      </c>
      <c r="L26">
        <f>VLOOKUP(B26,MoneyLine!$A$1:$D$33,4,FALSE)</f>
        <v>47.954500000000003</v>
      </c>
      <c r="M26">
        <f>VLOOKUP(D26,MoneyLine!$A$1:$K$33,11,FALSE)</f>
        <v>19.403750000000002</v>
      </c>
      <c r="N26">
        <f>VLOOKUP(D26,MoneyLine!$A$1:$D$33,4,FALSE)</f>
        <v>49.788499999999999</v>
      </c>
      <c r="O26">
        <f>VLOOKUP(D26,MoneyLine!$A$1:$Q$33,14,FALSE)</f>
        <v>87.124523809523808</v>
      </c>
      <c r="P26">
        <f>VLOOKUP(B26,MoneyLine!$A$1:$Q$33,17,FALSE)</f>
        <v>-14.592857142857142</v>
      </c>
      <c r="Q26">
        <f>VLOOKUP(B26,MoneyLine!$A$1:$K$33,10,FALSE)</f>
        <v>27.424404761904761</v>
      </c>
      <c r="R26">
        <f>VLOOKUP(B26,MoneyLine!$A$1:$Q$33,14,FALSE)</f>
        <v>60.674999999999997</v>
      </c>
      <c r="S26">
        <f>VLOOKUP(D26,MoneyLine!$A$1:$Q$33,17,FALSE)</f>
        <v>-3.2247619047619036</v>
      </c>
      <c r="T26">
        <f>VLOOKUP(D26,MoneyLine!$A$1:$K$33,10,FALSE)</f>
        <v>24.058452380952382</v>
      </c>
      <c r="V26">
        <f>HomTotReg.!$B$17+(test!O26*HomTotReg.!$B$18+HomTotReg.!$B$19*test!P26+test!Q26*HomTotReg.!$B$20)</f>
        <v>3.5192456448582794</v>
      </c>
      <c r="W26">
        <f>VisTotReg.!$B$17+(VisTotReg.!$B$18*test!R26+test!S26*VisTotReg.!$B$19+test!T26*VisTotReg.!$B$20)</f>
        <v>2.905292152472247</v>
      </c>
      <c r="Y26">
        <f>'MoneyLine Reg. 1'!$B$17+('MoneyLine Reg. 1'!$B$18*test!I26+test!J26*'MoneyLine Reg. 1'!$B$19+test!T26*'MoneyLine Reg. 1'!$B$20+test!Q26*'MoneyLine Reg. 1'!$B$21)</f>
        <v>0.51554892560521037</v>
      </c>
      <c r="Z26">
        <f>'MoneyLine Reg. 2'!$B$17+('MoneyLine Reg. 2'!$B$18*test!M26+test!K26*'MoneyLine Reg. 2'!$B$19+'MoneyLine Reg. 2'!$B$20*test!L26+test!N26*'MoneyLine Reg. 2'!$B$21)</f>
        <v>0.86149537137400944</v>
      </c>
    </row>
    <row r="27" spans="1:26" x14ac:dyDescent="0.3">
      <c r="A27" s="9">
        <v>44849</v>
      </c>
      <c r="B27" s="7" t="s">
        <v>31</v>
      </c>
      <c r="C27" s="7">
        <v>4</v>
      </c>
      <c r="D27" s="7" t="s">
        <v>13</v>
      </c>
      <c r="E27" s="7">
        <v>3</v>
      </c>
      <c r="F27" s="7"/>
      <c r="G27" s="6">
        <f t="shared" si="0"/>
        <v>-1</v>
      </c>
      <c r="I27">
        <f>VLOOKUP(D27,MoneyLine!$A$1:$K$33,7,FALSE)</f>
        <v>52.757857142857148</v>
      </c>
      <c r="J27">
        <f>VLOOKUP(B27,MoneyLine!$A$1:$K$33,7,FALSE)</f>
        <v>130.13119047619048</v>
      </c>
      <c r="K27">
        <f>VLOOKUP(B27,MoneyLine!$A$1:$K$33,11,FALSE)</f>
        <v>13.114999999999997</v>
      </c>
      <c r="L27">
        <f>VLOOKUP(B27,MoneyLine!$A$1:$D$33,4,FALSE)</f>
        <v>55.725999999999999</v>
      </c>
      <c r="M27">
        <f>VLOOKUP(D27,MoneyLine!$A$1:$K$33,11,FALSE)</f>
        <v>5.03125</v>
      </c>
      <c r="N27">
        <f>VLOOKUP(D27,MoneyLine!$A$1:$D$33,4,FALSE)</f>
        <v>47.964499999999994</v>
      </c>
      <c r="O27">
        <f>VLOOKUP(D27,MoneyLine!$A$1:$Q$33,14,FALSE)</f>
        <v>36.921904761904756</v>
      </c>
      <c r="P27">
        <f>VLOOKUP(B27,MoneyLine!$A$1:$Q$33,17,FALSE)</f>
        <v>29.228333333333332</v>
      </c>
      <c r="Q27">
        <f>VLOOKUP(B27,MoneyLine!$A$1:$K$33,10,FALSE)</f>
        <v>31.447738095238101</v>
      </c>
      <c r="R27">
        <f>VLOOKUP(B27,MoneyLine!$A$1:$Q$33,14,FALSE)</f>
        <v>91.865476190476173</v>
      </c>
      <c r="S27">
        <f>VLOOKUP(D27,MoneyLine!$A$1:$Q$33,17,FALSE)</f>
        <v>6.5440476190476176</v>
      </c>
      <c r="T27">
        <f>VLOOKUP(D27,MoneyLine!$A$1:$K$33,10,FALSE)</f>
        <v>-4.3963095238095242</v>
      </c>
      <c r="V27">
        <f>HomTotReg.!$B$17+(test!O27*HomTotReg.!$B$18+HomTotReg.!$B$19*test!P27+test!Q27*HomTotReg.!$B$20)</f>
        <v>2.4791654731532184</v>
      </c>
      <c r="W27">
        <f>VisTotReg.!$B$17+(VisTotReg.!$B$18*test!R27+test!S27*VisTotReg.!$B$19+test!T27*VisTotReg.!$B$20)</f>
        <v>3.6071522303015833</v>
      </c>
      <c r="Y27">
        <f>'MoneyLine Reg. 1'!$B$17+('MoneyLine Reg. 1'!$B$18*test!I27+test!J27*'MoneyLine Reg. 1'!$B$19+test!T27*'MoneyLine Reg. 1'!$B$20+test!Q27*'MoneyLine Reg. 1'!$B$21)</f>
        <v>-1.0927441794342185</v>
      </c>
      <c r="Z27">
        <f>'MoneyLine Reg. 2'!$B$17+('MoneyLine Reg. 2'!$B$18*test!M27+test!K27*'MoneyLine Reg. 2'!$B$19+'MoneyLine Reg. 2'!$B$20*test!L27+test!N27*'MoneyLine Reg. 2'!$B$21)</f>
        <v>-0.87066164101949362</v>
      </c>
    </row>
    <row r="28" spans="1:26" x14ac:dyDescent="0.3">
      <c r="A28" s="8">
        <v>44849</v>
      </c>
      <c r="B28" s="6" t="s">
        <v>21</v>
      </c>
      <c r="C28" s="6">
        <v>1</v>
      </c>
      <c r="D28" s="6" t="s">
        <v>30</v>
      </c>
      <c r="E28" s="6">
        <v>5</v>
      </c>
      <c r="F28" s="6"/>
      <c r="G28" s="6">
        <f t="shared" si="0"/>
        <v>4</v>
      </c>
      <c r="I28">
        <f>VLOOKUP(D28,MoneyLine!$A$1:$K$33,7,FALSE)</f>
        <v>127.36857142857141</v>
      </c>
      <c r="J28">
        <f>VLOOKUP(B28,MoneyLine!$A$1:$K$33,7,FALSE)</f>
        <v>81.149285714285725</v>
      </c>
      <c r="K28">
        <f>VLOOKUP(B28,MoneyLine!$A$1:$K$33,11,FALSE)</f>
        <v>9.1225000000000005</v>
      </c>
      <c r="L28">
        <f>VLOOKUP(B28,MoneyLine!$A$1:$D$33,4,FALSE)</f>
        <v>51.807999999999993</v>
      </c>
      <c r="M28">
        <f>VLOOKUP(D28,MoneyLine!$A$1:$K$33,11,FALSE)</f>
        <v>15.876249999999999</v>
      </c>
      <c r="N28">
        <f>VLOOKUP(D28,MoneyLine!$A$1:$D$33,4,FALSE)</f>
        <v>56.155499999999996</v>
      </c>
      <c r="O28">
        <f>VLOOKUP(D28,MoneyLine!$A$1:$Q$33,14,FALSE)</f>
        <v>104.57619047619046</v>
      </c>
      <c r="P28">
        <f>VLOOKUP(B28,MoneyLine!$A$1:$Q$33,17,FALSE)</f>
        <v>7.3759523809523806</v>
      </c>
      <c r="Q28">
        <f>VLOOKUP(B28,MoneyLine!$A$1:$K$33,10,FALSE)</f>
        <v>8.0371428571428574</v>
      </c>
      <c r="R28">
        <f>VLOOKUP(B28,MoneyLine!$A$1:$Q$33,14,FALSE)</f>
        <v>65.387857142857143</v>
      </c>
      <c r="S28">
        <f>VLOOKUP(D28,MoneyLine!$A$1:$Q$33,17,FALSE)</f>
        <v>21.976904761904766</v>
      </c>
      <c r="T28">
        <f>VLOOKUP(D28,MoneyLine!$A$1:$K$33,10,FALSE)</f>
        <v>-0.45761904761904759</v>
      </c>
      <c r="V28">
        <f>HomTotReg.!$B$17+(test!O28*HomTotReg.!$B$18+HomTotReg.!$B$19*test!P28+test!Q28*HomTotReg.!$B$20)</f>
        <v>3.6849019660605591</v>
      </c>
      <c r="W28">
        <f>VisTotReg.!$B$17+(VisTotReg.!$B$18*test!R28+test!S28*VisTotReg.!$B$19+test!T28*VisTotReg.!$B$20)</f>
        <v>3.0975218633799404</v>
      </c>
      <c r="Y28">
        <f>'MoneyLine Reg. 1'!$B$17+('MoneyLine Reg. 1'!$B$18*test!I28+test!J28*'MoneyLine Reg. 1'!$B$19+test!T28*'MoneyLine Reg. 1'!$B$20+test!Q28*'MoneyLine Reg. 1'!$B$21)</f>
        <v>0.49099460951102003</v>
      </c>
      <c r="Z28">
        <f>'MoneyLine Reg. 2'!$B$17+('MoneyLine Reg. 2'!$B$18*test!M28+test!K28*'MoneyLine Reg. 2'!$B$19+'MoneyLine Reg. 2'!$B$20*test!L28+test!N28*'MoneyLine Reg. 2'!$B$21)</f>
        <v>0.90402152890064746</v>
      </c>
    </row>
    <row r="29" spans="1:26" x14ac:dyDescent="0.3">
      <c r="A29" s="9">
        <v>44849</v>
      </c>
      <c r="B29" s="7" t="s">
        <v>22</v>
      </c>
      <c r="C29" s="7">
        <v>4</v>
      </c>
      <c r="D29" s="7" t="s">
        <v>9</v>
      </c>
      <c r="E29" s="7">
        <v>3</v>
      </c>
      <c r="F29" s="7"/>
      <c r="G29" s="6">
        <f t="shared" si="0"/>
        <v>-1</v>
      </c>
      <c r="I29">
        <f>VLOOKUP(D29,MoneyLine!$A$1:$K$33,7,FALSE)</f>
        <v>154.76523809523809</v>
      </c>
      <c r="J29">
        <f>VLOOKUP(B29,MoneyLine!$A$1:$K$33,7,FALSE)</f>
        <v>73.279761904761898</v>
      </c>
      <c r="K29">
        <f>VLOOKUP(B29,MoneyLine!$A$1:$K$33,11,FALSE)</f>
        <v>6.432500000000001</v>
      </c>
      <c r="L29">
        <f>VLOOKUP(B29,MoneyLine!$A$1:$D$33,4,FALSE)</f>
        <v>50.885999999999996</v>
      </c>
      <c r="M29">
        <f>VLOOKUP(D29,MoneyLine!$A$1:$K$33,11,FALSE)</f>
        <v>17.220000000000002</v>
      </c>
      <c r="N29">
        <f>VLOOKUP(D29,MoneyLine!$A$1:$D$33,4,FALSE)</f>
        <v>58.933</v>
      </c>
      <c r="O29">
        <f>VLOOKUP(D29,MoneyLine!$A$1:$Q$33,14,FALSE)</f>
        <v>117.61833333333333</v>
      </c>
      <c r="P29">
        <f>VLOOKUP(B29,MoneyLine!$A$1:$Q$33,17,FALSE)</f>
        <v>-0.22023809523809401</v>
      </c>
      <c r="Q29">
        <f>VLOOKUP(B29,MoneyLine!$A$1:$K$33,10,FALSE)</f>
        <v>10.709166666666667</v>
      </c>
      <c r="R29">
        <f>VLOOKUP(B29,MoneyLine!$A$1:$Q$33,14,FALSE)</f>
        <v>70.076904761904771</v>
      </c>
      <c r="S29">
        <f>VLOOKUP(D29,MoneyLine!$A$1:$Q$33,17,FALSE)</f>
        <v>29.393333333333338</v>
      </c>
      <c r="T29">
        <f>VLOOKUP(D29,MoneyLine!$A$1:$K$33,10,FALSE)</f>
        <v>-2.4774999999999996</v>
      </c>
      <c r="V29">
        <f>HomTotReg.!$B$17+(test!O29*HomTotReg.!$B$18+HomTotReg.!$B$19*test!P29+test!Q29*HomTotReg.!$B$20)</f>
        <v>3.8739809975749497</v>
      </c>
      <c r="W29">
        <f>VisTotReg.!$B$17+(VisTotReg.!$B$18*test!R29+test!S29*VisTotReg.!$B$19+test!T29*VisTotReg.!$B$20)</f>
        <v>3.1167696636916018</v>
      </c>
      <c r="Y29">
        <f>'MoneyLine Reg. 1'!$B$17+('MoneyLine Reg. 1'!$B$18*test!I29+test!J29*'MoneyLine Reg. 1'!$B$19+test!T29*'MoneyLine Reg. 1'!$B$20+test!Q29*'MoneyLine Reg. 1'!$B$21)</f>
        <v>0.79531488268651407</v>
      </c>
      <c r="Z29">
        <f>'MoneyLine Reg. 2'!$B$17+('MoneyLine Reg. 2'!$B$18*test!M29+test!K29*'MoneyLine Reg. 2'!$B$19+'MoneyLine Reg. 2'!$B$20*test!L29+test!N29*'MoneyLine Reg. 2'!$B$21)</f>
        <v>1.4115046303446825</v>
      </c>
    </row>
    <row r="30" spans="1:26" x14ac:dyDescent="0.3">
      <c r="A30" s="8">
        <v>44849</v>
      </c>
      <c r="B30" s="6" t="s">
        <v>29</v>
      </c>
      <c r="C30" s="6">
        <v>7</v>
      </c>
      <c r="D30" s="6" t="s">
        <v>28</v>
      </c>
      <c r="E30" s="6">
        <v>6</v>
      </c>
      <c r="F30" s="6"/>
      <c r="G30" s="6">
        <f t="shared" si="0"/>
        <v>-1</v>
      </c>
      <c r="I30">
        <f>VLOOKUP(D30,MoneyLine!$A$1:$K$33,7,FALSE)</f>
        <v>60.434285714285707</v>
      </c>
      <c r="J30">
        <f>VLOOKUP(B30,MoneyLine!$A$1:$K$33,7,FALSE)</f>
        <v>120.64333333333332</v>
      </c>
      <c r="K30">
        <f>VLOOKUP(B30,MoneyLine!$A$1:$K$33,11,FALSE)</f>
        <v>13.331249999999997</v>
      </c>
      <c r="L30">
        <f>VLOOKUP(B30,MoneyLine!$A$1:$D$33,4,FALSE)</f>
        <v>55.3095</v>
      </c>
      <c r="M30">
        <f>VLOOKUP(D30,MoneyLine!$A$1:$K$33,11,FALSE)</f>
        <v>6.9025000000000016</v>
      </c>
      <c r="N30">
        <f>VLOOKUP(D30,MoneyLine!$A$1:$D$33,4,FALSE)</f>
        <v>50.512499999999996</v>
      </c>
      <c r="O30">
        <f>VLOOKUP(D30,MoneyLine!$A$1:$Q$33,14,FALSE)</f>
        <v>47.296666666666667</v>
      </c>
      <c r="P30">
        <f>VLOOKUP(B30,MoneyLine!$A$1:$Q$33,17,FALSE)</f>
        <v>28.97</v>
      </c>
      <c r="Q30">
        <f>VLOOKUP(B30,MoneyLine!$A$1:$K$33,10,FALSE)</f>
        <v>20.598452380952381</v>
      </c>
      <c r="R30">
        <f>VLOOKUP(B30,MoneyLine!$A$1:$Q$33,14,FALSE)</f>
        <v>76.355714285714271</v>
      </c>
      <c r="S30">
        <f>VLOOKUP(D30,MoneyLine!$A$1:$Q$33,17,FALSE)</f>
        <v>10.998333333333333</v>
      </c>
      <c r="T30">
        <f>VLOOKUP(D30,MoneyLine!$A$1:$K$33,10,FALSE)</f>
        <v>5.5184523809523807</v>
      </c>
      <c r="V30">
        <f>HomTotReg.!$B$17+(test!O30*HomTotReg.!$B$18+HomTotReg.!$B$19*test!P30+test!Q30*HomTotReg.!$B$20)</f>
        <v>2.7113237388077254</v>
      </c>
      <c r="W30">
        <f>VisTotReg.!$B$17+(VisTotReg.!$B$18*test!R30+test!S30*VisTotReg.!$B$19+test!T30*VisTotReg.!$B$20)</f>
        <v>3.2374886521231594</v>
      </c>
      <c r="Y30">
        <f>'MoneyLine Reg. 1'!$B$17+('MoneyLine Reg. 1'!$B$18*test!I30+test!J30*'MoneyLine Reg. 1'!$B$19+test!T30*'MoneyLine Reg. 1'!$B$20+test!Q30*'MoneyLine Reg. 1'!$B$21)</f>
        <v>-0.66247577519047829</v>
      </c>
      <c r="Z30">
        <f>'MoneyLine Reg. 2'!$B$17+('MoneyLine Reg. 2'!$B$18*test!M30+test!K30*'MoneyLine Reg. 2'!$B$19+'MoneyLine Reg. 2'!$B$20*test!L30+test!N30*'MoneyLine Reg. 2'!$B$21)</f>
        <v>-0.55626075264246344</v>
      </c>
    </row>
    <row r="31" spans="1:26" x14ac:dyDescent="0.3">
      <c r="A31" s="9">
        <v>44849</v>
      </c>
      <c r="B31" s="7" t="s">
        <v>19</v>
      </c>
      <c r="C31" s="7">
        <v>5</v>
      </c>
      <c r="D31" s="7" t="s">
        <v>15</v>
      </c>
      <c r="E31" s="7">
        <v>2</v>
      </c>
      <c r="F31" s="7"/>
      <c r="G31" s="6">
        <f t="shared" si="0"/>
        <v>-3</v>
      </c>
      <c r="I31">
        <f>VLOOKUP(D31,MoneyLine!$A$1:$K$33,7,FALSE)</f>
        <v>101.46142857142856</v>
      </c>
      <c r="J31">
        <f>VLOOKUP(B31,MoneyLine!$A$1:$K$33,7,FALSE)</f>
        <v>99.267142857142858</v>
      </c>
      <c r="K31">
        <f>VLOOKUP(B31,MoneyLine!$A$1:$K$33,11,FALSE)</f>
        <v>11.873749999999998</v>
      </c>
      <c r="L31">
        <f>VLOOKUP(B31,MoneyLine!$A$1:$D$33,4,FALSE)</f>
        <v>44.580500000000001</v>
      </c>
      <c r="M31">
        <f>VLOOKUP(D31,MoneyLine!$A$1:$K$33,11,FALSE)</f>
        <v>16.143749999999997</v>
      </c>
      <c r="N31">
        <f>VLOOKUP(D31,MoneyLine!$A$1:$D$33,4,FALSE)</f>
        <v>52.539000000000001</v>
      </c>
      <c r="O31">
        <f>VLOOKUP(D31,MoneyLine!$A$1:$Q$33,14,FALSE)</f>
        <v>76.89928571428571</v>
      </c>
      <c r="P31">
        <f>VLOOKUP(B31,MoneyLine!$A$1:$Q$33,17,FALSE)</f>
        <v>-14.223571428571427</v>
      </c>
      <c r="Q31">
        <f>VLOOKUP(B31,MoneyLine!$A$1:$K$33,10,FALSE)</f>
        <v>-3.2023809523808761E-2</v>
      </c>
      <c r="R31">
        <f>VLOOKUP(B31,MoneyLine!$A$1:$Q$33,14,FALSE)</f>
        <v>93.099761904761891</v>
      </c>
      <c r="S31">
        <f>VLOOKUP(D31,MoneyLine!$A$1:$Q$33,17,FALSE)</f>
        <v>16.578095238095237</v>
      </c>
      <c r="T31">
        <f>VLOOKUP(D31,MoneyLine!$A$1:$K$33,10,FALSE)</f>
        <v>-8.7532142857142858</v>
      </c>
      <c r="V31">
        <f>HomTotReg.!$B$17+(test!O31*HomTotReg.!$B$18+HomTotReg.!$B$19*test!P31+test!Q31*HomTotReg.!$B$20)</f>
        <v>3.709805405016362</v>
      </c>
      <c r="W31">
        <f>VisTotReg.!$B$17+(VisTotReg.!$B$18*test!R31+test!S31*VisTotReg.!$B$19+test!T31*VisTotReg.!$B$20)</f>
        <v>3.5964986353526491</v>
      </c>
      <c r="Y31">
        <f>'MoneyLine Reg. 1'!$B$17+('MoneyLine Reg. 1'!$B$18*test!I31+test!J31*'MoneyLine Reg. 1'!$B$19+test!T31*'MoneyLine Reg. 1'!$B$20+test!Q31*'MoneyLine Reg. 1'!$B$21)</f>
        <v>-5.4805238680734614E-3</v>
      </c>
      <c r="Z31">
        <f>'MoneyLine Reg. 2'!$B$17+('MoneyLine Reg. 2'!$B$18*test!M31+test!K31*'MoneyLine Reg. 2'!$B$19+'MoneyLine Reg. 2'!$B$20*test!L31+test!N31*'MoneyLine Reg. 2'!$B$21)</f>
        <v>1.0455957240287574</v>
      </c>
    </row>
    <row r="32" spans="1:26" x14ac:dyDescent="0.3">
      <c r="A32" s="8">
        <v>44849</v>
      </c>
      <c r="B32" s="6" t="s">
        <v>26</v>
      </c>
      <c r="C32" s="6">
        <v>1</v>
      </c>
      <c r="D32" s="6" t="s">
        <v>16</v>
      </c>
      <c r="E32" s="6">
        <v>7</v>
      </c>
      <c r="F32" s="6"/>
      <c r="G32" s="6">
        <f t="shared" si="0"/>
        <v>6</v>
      </c>
      <c r="I32">
        <f>VLOOKUP(D32,MoneyLine!$A$1:$K$33,7,FALSE)</f>
        <v>64.561666666666639</v>
      </c>
      <c r="J32">
        <f>VLOOKUP(B32,MoneyLine!$A$1:$K$33,7,FALSE)</f>
        <v>2.4278571428571381</v>
      </c>
      <c r="K32">
        <f>VLOOKUP(B32,MoneyLine!$A$1:$K$33,11,FALSE)</f>
        <v>7.2874999999999996</v>
      </c>
      <c r="L32">
        <f>VLOOKUP(B32,MoneyLine!$A$1:$D$33,4,FALSE)</f>
        <v>44.772500000000001</v>
      </c>
      <c r="M32">
        <f>VLOOKUP(D32,MoneyLine!$A$1:$K$33,11,FALSE)</f>
        <v>10.3225</v>
      </c>
      <c r="N32">
        <f>VLOOKUP(D32,MoneyLine!$A$1:$D$33,4,FALSE)</f>
        <v>48.538999999999994</v>
      </c>
      <c r="O32">
        <f>VLOOKUP(D32,MoneyLine!$A$1:$Q$33,14,FALSE)</f>
        <v>75.591190476190462</v>
      </c>
      <c r="P32">
        <f>VLOOKUP(B32,MoneyLine!$A$1:$Q$33,17,FALSE)</f>
        <v>-8.321428571428573</v>
      </c>
      <c r="Q32">
        <f>VLOOKUP(B32,MoneyLine!$A$1:$K$33,10,FALSE)</f>
        <v>13.537738095238096</v>
      </c>
      <c r="R32">
        <f>VLOOKUP(B32,MoneyLine!$A$1:$Q$33,14,FALSE)</f>
        <v>21.040476190476188</v>
      </c>
      <c r="S32">
        <f>VLOOKUP(D32,MoneyLine!$A$1:$Q$33,17,FALSE)</f>
        <v>-17.098809523809521</v>
      </c>
      <c r="T32">
        <f>VLOOKUP(D32,MoneyLine!$A$1:$K$33,10,FALSE)</f>
        <v>17.131547619047623</v>
      </c>
      <c r="V32">
        <f>HomTotReg.!$B$17+(test!O32*HomTotReg.!$B$18+HomTotReg.!$B$19*test!P32+test!Q32*HomTotReg.!$B$20)</f>
        <v>3.483813240294519</v>
      </c>
      <c r="W32">
        <f>VisTotReg.!$B$17+(VisTotReg.!$B$18*test!R32+test!S32*VisTotReg.!$B$19+test!T32*VisTotReg.!$B$20)</f>
        <v>2.6608430013062767</v>
      </c>
      <c r="Y32">
        <f>'MoneyLine Reg. 1'!$B$17+('MoneyLine Reg. 1'!$B$18*test!I32+test!J32*'MoneyLine Reg. 1'!$B$19+test!T32*'MoneyLine Reg. 1'!$B$20+test!Q32*'MoneyLine Reg. 1'!$B$21)</f>
        <v>0.97027077961744912</v>
      </c>
      <c r="Z32">
        <f>'MoneyLine Reg. 2'!$B$17+('MoneyLine Reg. 2'!$B$18*test!M32+test!K32*'MoneyLine Reg. 2'!$B$19+'MoneyLine Reg. 2'!$B$20*test!L32+test!N32*'MoneyLine Reg. 2'!$B$21)</f>
        <v>0.6606927096676114</v>
      </c>
    </row>
    <row r="33" spans="1:26" x14ac:dyDescent="0.3">
      <c r="A33" s="9">
        <v>44849</v>
      </c>
      <c r="B33" s="7" t="s">
        <v>8</v>
      </c>
      <c r="C33" s="7">
        <v>2</v>
      </c>
      <c r="D33" s="7" t="s">
        <v>4</v>
      </c>
      <c r="E33" s="7">
        <v>3</v>
      </c>
      <c r="F33" s="7"/>
      <c r="G33" s="6">
        <f t="shared" si="0"/>
        <v>1</v>
      </c>
      <c r="I33">
        <f>VLOOKUP(D33,MoneyLine!$A$1:$K$33,7,FALSE)</f>
        <v>71.288571428571402</v>
      </c>
      <c r="J33">
        <f>VLOOKUP(B33,MoneyLine!$A$1:$K$33,7,FALSE)</f>
        <v>158.14214285714286</v>
      </c>
      <c r="K33">
        <f>VLOOKUP(B33,MoneyLine!$A$1:$K$33,11,FALSE)</f>
        <v>11.611250000000004</v>
      </c>
      <c r="L33">
        <f>VLOOKUP(B33,MoneyLine!$A$1:$D$33,4,FALSE)</f>
        <v>49.862499999999997</v>
      </c>
      <c r="M33">
        <f>VLOOKUP(D33,MoneyLine!$A$1:$K$33,11,FALSE)</f>
        <v>4.0925000000000029</v>
      </c>
      <c r="N33">
        <f>VLOOKUP(D33,MoneyLine!$A$1:$D$33,4,FALSE)</f>
        <v>50.962499999999999</v>
      </c>
      <c r="O33">
        <f>VLOOKUP(D33,MoneyLine!$A$1:$Q$33,14,FALSE)</f>
        <v>28.298571428571432</v>
      </c>
      <c r="P33">
        <f>VLOOKUP(B33,MoneyLine!$A$1:$Q$33,17,FALSE)</f>
        <v>14.067142857142855</v>
      </c>
      <c r="Q33">
        <f>VLOOKUP(B33,MoneyLine!$A$1:$K$33,10,FALSE)</f>
        <v>21.027261904761904</v>
      </c>
      <c r="R33">
        <f>VLOOKUP(B33,MoneyLine!$A$1:$Q$33,14,FALSE)</f>
        <v>125.46428571428571</v>
      </c>
      <c r="S33">
        <f>VLOOKUP(D33,MoneyLine!$A$1:$Q$33,17,FALSE)</f>
        <v>33.857619047619039</v>
      </c>
      <c r="T33">
        <f>VLOOKUP(D33,MoneyLine!$A$1:$K$33,10,FALSE)</f>
        <v>21.901309523809527</v>
      </c>
      <c r="V33">
        <f>HomTotReg.!$B$17+(test!O33*HomTotReg.!$B$18+HomTotReg.!$B$19*test!P33+test!Q33*HomTotReg.!$B$20)</f>
        <v>2.6634356760595965</v>
      </c>
      <c r="W33">
        <f>VisTotReg.!$B$17+(VisTotReg.!$B$18*test!R33+test!S33*VisTotReg.!$B$19+test!T33*VisTotReg.!$B$20)</f>
        <v>3.374982818884646</v>
      </c>
      <c r="Y33">
        <f>'MoneyLine Reg. 1'!$B$17+('MoneyLine Reg. 1'!$B$18*test!I33+test!J33*'MoneyLine Reg. 1'!$B$19+test!T33*'MoneyLine Reg. 1'!$B$20+test!Q33*'MoneyLine Reg. 1'!$B$21)</f>
        <v>-0.76532363619403321</v>
      </c>
      <c r="Z33">
        <f>'MoneyLine Reg. 2'!$B$17+('MoneyLine Reg. 2'!$B$18*test!M33+test!K33*'MoneyLine Reg. 2'!$B$19+'MoneyLine Reg. 2'!$B$20*test!L33+test!N33*'MoneyLine Reg. 2'!$B$21)</f>
        <v>-0.18365270206268614</v>
      </c>
    </row>
    <row r="34" spans="1:26" x14ac:dyDescent="0.3">
      <c r="A34" s="8">
        <v>44849</v>
      </c>
      <c r="B34" s="6" t="s">
        <v>7</v>
      </c>
      <c r="C34" s="6">
        <v>2</v>
      </c>
      <c r="D34" s="6" t="s">
        <v>3</v>
      </c>
      <c r="E34" s="6">
        <v>6</v>
      </c>
      <c r="F34" s="6"/>
      <c r="G34" s="6">
        <f t="shared" si="0"/>
        <v>4</v>
      </c>
      <c r="I34">
        <f>VLOOKUP(D34,MoneyLine!$A$1:$K$33,7,FALSE)</f>
        <v>103.61880952380953</v>
      </c>
      <c r="J34">
        <f>VLOOKUP(B34,MoneyLine!$A$1:$K$33,7,FALSE)</f>
        <v>105.50714285714287</v>
      </c>
      <c r="K34">
        <f>VLOOKUP(B34,MoneyLine!$A$1:$K$33,11,FALSE)</f>
        <v>17.5075</v>
      </c>
      <c r="L34">
        <f>VLOOKUP(B34,MoneyLine!$A$1:$D$33,4,FALSE)</f>
        <v>51.216499999999996</v>
      </c>
      <c r="M34">
        <f>VLOOKUP(D34,MoneyLine!$A$1:$K$33,11,FALSE)</f>
        <v>6.7725000000000009</v>
      </c>
      <c r="N34">
        <f>VLOOKUP(D34,MoneyLine!$A$1:$D$33,4,FALSE)</f>
        <v>53.618500000000004</v>
      </c>
      <c r="O34">
        <f>VLOOKUP(D34,MoneyLine!$A$1:$Q$33,14,FALSE)</f>
        <v>76.556190476190451</v>
      </c>
      <c r="P34">
        <f>VLOOKUP(B34,MoneyLine!$A$1:$Q$33,17,FALSE)</f>
        <v>1.5838095238095231</v>
      </c>
      <c r="Q34">
        <f>VLOOKUP(B34,MoneyLine!$A$1:$K$33,10,FALSE)</f>
        <v>-6.0107142857142861</v>
      </c>
      <c r="R34">
        <f>VLOOKUP(B34,MoneyLine!$A$1:$Q$33,14,FALSE)</f>
        <v>89.021666666666647</v>
      </c>
      <c r="S34">
        <f>VLOOKUP(D34,MoneyLine!$A$1:$Q$33,17,FALSE)</f>
        <v>15.725476190476186</v>
      </c>
      <c r="T34">
        <f>VLOOKUP(D34,MoneyLine!$A$1:$K$33,10,FALSE)</f>
        <v>34.368214285714288</v>
      </c>
      <c r="V34">
        <f>HomTotReg.!$B$17+(test!O34*HomTotReg.!$B$18+HomTotReg.!$B$19*test!P34+test!Q34*HomTotReg.!$B$20)</f>
        <v>3.6045807316143454</v>
      </c>
      <c r="W34">
        <f>VisTotReg.!$B$17+(VisTotReg.!$B$18*test!R34+test!S34*VisTotReg.!$B$19+test!T34*VisTotReg.!$B$20)</f>
        <v>2.9207900020364943</v>
      </c>
      <c r="Y34">
        <f>'MoneyLine Reg. 1'!$B$17+('MoneyLine Reg. 1'!$B$18*test!I34+test!J34*'MoneyLine Reg. 1'!$B$19+test!T34*'MoneyLine Reg. 1'!$B$20+test!Q34*'MoneyLine Reg. 1'!$B$21)</f>
        <v>0.60056408966070052</v>
      </c>
      <c r="Z34">
        <f>'MoneyLine Reg. 2'!$B$17+('MoneyLine Reg. 2'!$B$18*test!M34+test!K34*'MoneyLine Reg. 2'!$B$19+'MoneyLine Reg. 2'!$B$20*test!L34+test!N34*'MoneyLine Reg. 2'!$B$21)</f>
        <v>-0.27944681959777284</v>
      </c>
    </row>
    <row r="35" spans="1:26" x14ac:dyDescent="0.3">
      <c r="A35" s="9">
        <v>44849</v>
      </c>
      <c r="B35" s="7" t="s">
        <v>27</v>
      </c>
      <c r="C35" s="7">
        <v>5</v>
      </c>
      <c r="D35" s="7" t="s">
        <v>34</v>
      </c>
      <c r="E35" s="7">
        <v>2</v>
      </c>
      <c r="F35" s="7"/>
      <c r="G35" s="6">
        <f t="shared" si="0"/>
        <v>-3</v>
      </c>
      <c r="I35">
        <f>VLOOKUP(D35,MoneyLine!$A$1:$K$33,7,FALSE)</f>
        <v>70.167380952380938</v>
      </c>
      <c r="J35">
        <f>VLOOKUP(B35,MoneyLine!$A$1:$K$33,7,FALSE)</f>
        <v>57.437380952380948</v>
      </c>
      <c r="K35">
        <f>VLOOKUP(B35,MoneyLine!$A$1:$K$33,11,FALSE)</f>
        <v>10.504999999999999</v>
      </c>
      <c r="L35">
        <f>VLOOKUP(B35,MoneyLine!$A$1:$D$33,4,FALSE)</f>
        <v>52.064499999999995</v>
      </c>
      <c r="M35">
        <f>VLOOKUP(D35,MoneyLine!$A$1:$K$33,11,FALSE)</f>
        <v>10.367500000000003</v>
      </c>
      <c r="N35">
        <f>VLOOKUP(D35,MoneyLine!$A$1:$D$33,4,FALSE)</f>
        <v>52.325999999999993</v>
      </c>
      <c r="O35">
        <f>VLOOKUP(D35,MoneyLine!$A$1:$Q$33,14,FALSE)</f>
        <v>40.24047619047618</v>
      </c>
      <c r="P35">
        <f>VLOOKUP(B35,MoneyLine!$A$1:$Q$33,17,FALSE)</f>
        <v>0.65357142857142814</v>
      </c>
      <c r="Q35">
        <f>VLOOKUP(B35,MoneyLine!$A$1:$K$33,10,FALSE)</f>
        <v>23.449285714285718</v>
      </c>
      <c r="R35">
        <f>VLOOKUP(B35,MoneyLine!$A$1:$Q$33,14,FALSE)</f>
        <v>42.338571428571427</v>
      </c>
      <c r="S35">
        <f>VLOOKUP(D35,MoneyLine!$A$1:$Q$33,17,FALSE)</f>
        <v>22.489285714285707</v>
      </c>
      <c r="T35">
        <f>VLOOKUP(D35,MoneyLine!$A$1:$K$33,10,FALSE)</f>
        <v>29.06904761904762</v>
      </c>
      <c r="V35">
        <f>HomTotReg.!$B$17+(test!O35*HomTotReg.!$B$18+HomTotReg.!$B$19*test!P35+test!Q35*HomTotReg.!$B$20)</f>
        <v>2.905270920563475</v>
      </c>
      <c r="W35">
        <f>VisTotReg.!$B$17+(VisTotReg.!$B$18*test!R35+test!S35*VisTotReg.!$B$19+test!T35*VisTotReg.!$B$20)</f>
        <v>2.3847947640443858</v>
      </c>
      <c r="Y35">
        <f>'MoneyLine Reg. 1'!$B$17+('MoneyLine Reg. 1'!$B$18*test!I35+test!J35*'MoneyLine Reg. 1'!$B$19+test!T35*'MoneyLine Reg. 1'!$B$20+test!Q35*'MoneyLine Reg. 1'!$B$21)</f>
        <v>0.45797102769959502</v>
      </c>
      <c r="Z35">
        <f>'MoneyLine Reg. 2'!$B$17+('MoneyLine Reg. 2'!$B$18*test!M35+test!K35*'MoneyLine Reg. 2'!$B$19+'MoneyLine Reg. 2'!$B$20*test!L35+test!N35*'MoneyLine Reg. 2'!$B$21)</f>
        <v>0.1947983880124986</v>
      </c>
    </row>
    <row r="36" spans="1:26" x14ac:dyDescent="0.3">
      <c r="A36" s="8">
        <v>44849</v>
      </c>
      <c r="B36" s="6" t="s">
        <v>6</v>
      </c>
      <c r="C36" s="6">
        <v>5</v>
      </c>
      <c r="D36" s="6" t="s">
        <v>24</v>
      </c>
      <c r="E36" s="6">
        <v>2</v>
      </c>
      <c r="F36" s="6"/>
      <c r="G36" s="6">
        <f t="shared" si="0"/>
        <v>-3</v>
      </c>
      <c r="I36">
        <f>VLOOKUP(D36,MoneyLine!$A$1:$K$33,7,FALSE)</f>
        <v>-28.852380952380948</v>
      </c>
      <c r="J36">
        <f>VLOOKUP(B36,MoneyLine!$A$1:$K$33,7,FALSE)</f>
        <v>-14.717619047619038</v>
      </c>
      <c r="K36">
        <f>VLOOKUP(B36,MoneyLine!$A$1:$K$33,11,FALSE)</f>
        <v>1.6887499999999989</v>
      </c>
      <c r="L36">
        <f>VLOOKUP(B36,MoneyLine!$A$1:$D$33,4,FALSE)</f>
        <v>38.247500000000002</v>
      </c>
      <c r="M36">
        <f>VLOOKUP(D36,MoneyLine!$A$1:$K$33,11,FALSE)</f>
        <v>5.754999999999999</v>
      </c>
      <c r="N36">
        <f>VLOOKUP(D36,MoneyLine!$A$1:$D$33,4,FALSE)</f>
        <v>42.153999999999996</v>
      </c>
      <c r="O36">
        <f>VLOOKUP(D36,MoneyLine!$A$1:$Q$33,14,FALSE)</f>
        <v>7.490952380952379</v>
      </c>
      <c r="P36">
        <f>VLOOKUP(B36,MoneyLine!$A$1:$Q$33,17,FALSE)</f>
        <v>-23.022142857142857</v>
      </c>
      <c r="Q36">
        <f>VLOOKUP(B36,MoneyLine!$A$1:$K$33,10,FALSE)</f>
        <v>2.2516666666666674</v>
      </c>
      <c r="R36">
        <f>VLOOKUP(B36,MoneyLine!$A$1:$Q$33,14,FALSE)</f>
        <v>4.214999999999999</v>
      </c>
      <c r="S36">
        <f>VLOOKUP(D36,MoneyLine!$A$1:$Q$33,17,FALSE)</f>
        <v>-35.079523809523806</v>
      </c>
      <c r="T36">
        <f>VLOOKUP(D36,MoneyLine!$A$1:$K$33,10,FALSE)</f>
        <v>-0.52404761904761887</v>
      </c>
      <c r="V36">
        <f>HomTotReg.!$B$17+(test!O36*HomTotReg.!$B$18+HomTotReg.!$B$19*test!P36+test!Q36*HomTotReg.!$B$20)</f>
        <v>3.043222866717842</v>
      </c>
      <c r="W36">
        <f>VisTotReg.!$B$17+(VisTotReg.!$B$18*test!R36+test!S36*VisTotReg.!$B$19+test!T36*VisTotReg.!$B$20)</f>
        <v>2.8815230928482851</v>
      </c>
      <c r="Y36">
        <f>'MoneyLine Reg. 1'!$B$17+('MoneyLine Reg. 1'!$B$18*test!I36+test!J36*'MoneyLine Reg. 1'!$B$19+test!T36*'MoneyLine Reg. 1'!$B$20+test!Q36*'MoneyLine Reg. 1'!$B$21)</f>
        <v>0.1209485512227039</v>
      </c>
      <c r="Z36">
        <f>'MoneyLine Reg. 2'!$B$17+('MoneyLine Reg. 2'!$B$18*test!M36+test!K36*'MoneyLine Reg. 2'!$B$19+'MoneyLine Reg. 2'!$B$20*test!L36+test!N36*'MoneyLine Reg. 2'!$B$21)</f>
        <v>0.74789873105983951</v>
      </c>
    </row>
    <row r="37" spans="1:26" x14ac:dyDescent="0.3">
      <c r="A37" s="9">
        <v>44849</v>
      </c>
      <c r="B37" s="7" t="s">
        <v>20</v>
      </c>
      <c r="C37" s="7">
        <v>2</v>
      </c>
      <c r="D37" s="7" t="s">
        <v>10</v>
      </c>
      <c r="E37" s="7">
        <v>5</v>
      </c>
      <c r="F37" s="7"/>
      <c r="G37" s="6">
        <f t="shared" si="0"/>
        <v>3</v>
      </c>
      <c r="I37">
        <f>VLOOKUP(D37,MoneyLine!$A$1:$K$33,7,FALSE)</f>
        <v>43.783809523809516</v>
      </c>
      <c r="J37">
        <f>VLOOKUP(B37,MoneyLine!$A$1:$K$33,7,FALSE)</f>
        <v>53.481666666666655</v>
      </c>
      <c r="K37">
        <f>VLOOKUP(B37,MoneyLine!$A$1:$K$33,11,FALSE)</f>
        <v>4.7974999999999994</v>
      </c>
      <c r="L37">
        <f>VLOOKUP(B37,MoneyLine!$A$1:$D$33,4,FALSE)</f>
        <v>46.0565</v>
      </c>
      <c r="M37">
        <f>VLOOKUP(D37,MoneyLine!$A$1:$K$33,11,FALSE)</f>
        <v>2.1412499999999977</v>
      </c>
      <c r="N37">
        <f>VLOOKUP(D37,MoneyLine!$A$1:$D$33,4,FALSE)</f>
        <v>45.351499999999994</v>
      </c>
      <c r="O37">
        <f>VLOOKUP(D37,MoneyLine!$A$1:$Q$33,14,FALSE)</f>
        <v>43.181904761904768</v>
      </c>
      <c r="P37">
        <f>VLOOKUP(B37,MoneyLine!$A$1:$Q$33,17,FALSE)</f>
        <v>-10.467380952380953</v>
      </c>
      <c r="Q37">
        <f>VLOOKUP(B37,MoneyLine!$A$1:$K$33,10,FALSE)</f>
        <v>1.6524999999999999</v>
      </c>
      <c r="R37">
        <f>VLOOKUP(B37,MoneyLine!$A$1:$Q$33,14,FALSE)</f>
        <v>58.340238095238099</v>
      </c>
      <c r="S37">
        <f>VLOOKUP(D37,MoneyLine!$A$1:$Q$33,17,FALSE)</f>
        <v>-14.675714285714287</v>
      </c>
      <c r="T37">
        <f>VLOOKUP(D37,MoneyLine!$A$1:$K$33,10,FALSE)</f>
        <v>13.367738095238096</v>
      </c>
      <c r="V37">
        <f>HomTotReg.!$B$17+(test!O37*HomTotReg.!$B$18+HomTotReg.!$B$19*test!P37+test!Q37*HomTotReg.!$B$20)</f>
        <v>3.2945541871591679</v>
      </c>
      <c r="W37">
        <f>VisTotReg.!$B$17+(VisTotReg.!$B$18*test!R37+test!S37*VisTotReg.!$B$19+test!T37*VisTotReg.!$B$20)</f>
        <v>3.1370904662868684</v>
      </c>
      <c r="Y37">
        <f>'MoneyLine Reg. 1'!$B$17+('MoneyLine Reg. 1'!$B$18*test!I37+test!J37*'MoneyLine Reg. 1'!$B$19+test!T37*'MoneyLine Reg. 1'!$B$20+test!Q37*'MoneyLine Reg. 1'!$B$21)</f>
        <v>0.24582145984397225</v>
      </c>
      <c r="Z37">
        <f>'MoneyLine Reg. 2'!$B$17+('MoneyLine Reg. 2'!$B$18*test!M37+test!K37*'MoneyLine Reg. 2'!$B$19+'MoneyLine Reg. 2'!$B$20*test!L37+test!N37*'MoneyLine Reg. 2'!$B$21)</f>
        <v>-1.5480812294998092E-2</v>
      </c>
    </row>
    <row r="38" spans="1:26" x14ac:dyDescent="0.3">
      <c r="A38" s="8">
        <v>44849</v>
      </c>
      <c r="B38" s="6" t="s">
        <v>32</v>
      </c>
      <c r="C38" s="6">
        <v>2</v>
      </c>
      <c r="D38" s="6" t="s">
        <v>5</v>
      </c>
      <c r="E38" s="6">
        <v>3</v>
      </c>
      <c r="F38" s="6"/>
      <c r="G38" s="6">
        <f t="shared" si="0"/>
        <v>1</v>
      </c>
      <c r="I38">
        <f>VLOOKUP(D38,MoneyLine!$A$1:$K$33,7,FALSE)</f>
        <v>92.519047619047612</v>
      </c>
      <c r="J38">
        <f>VLOOKUP(B38,MoneyLine!$A$1:$K$33,7,FALSE)</f>
        <v>91.395238095238099</v>
      </c>
      <c r="K38">
        <f>VLOOKUP(B38,MoneyLine!$A$1:$K$33,11,FALSE)</f>
        <v>4.9549999999999983</v>
      </c>
      <c r="L38">
        <f>VLOOKUP(B38,MoneyLine!$A$1:$D$33,4,FALSE)</f>
        <v>47.241</v>
      </c>
      <c r="M38">
        <f>VLOOKUP(D38,MoneyLine!$A$1:$K$33,11,FALSE)</f>
        <v>15.5725</v>
      </c>
      <c r="N38">
        <f>VLOOKUP(D38,MoneyLine!$A$1:$D$33,4,FALSE)</f>
        <v>52.448999999999998</v>
      </c>
      <c r="O38">
        <f>VLOOKUP(D38,MoneyLine!$A$1:$Q$33,14,FALSE)</f>
        <v>80.7392857142857</v>
      </c>
      <c r="P38">
        <f>VLOOKUP(B38,MoneyLine!$A$1:$Q$33,17,FALSE)</f>
        <v>-9.4788095238095256</v>
      </c>
      <c r="Q38">
        <f>VLOOKUP(B38,MoneyLine!$A$1:$K$33,10,FALSE)</f>
        <v>-16.679047619047623</v>
      </c>
      <c r="R38">
        <f>VLOOKUP(B38,MoneyLine!$A$1:$Q$33,14,FALSE)</f>
        <v>85.390952380952371</v>
      </c>
      <c r="S38">
        <f>VLOOKUP(D38,MoneyLine!$A$1:$Q$33,17,FALSE)</f>
        <v>2.4073809523809526</v>
      </c>
      <c r="T38">
        <f>VLOOKUP(D38,MoneyLine!$A$1:$K$33,10,FALSE)</f>
        <v>7.11511904761905</v>
      </c>
      <c r="V38">
        <f>HomTotReg.!$B$17+(test!O38*HomTotReg.!$B$18+HomTotReg.!$B$19*test!P38+test!Q38*HomTotReg.!$B$20)</f>
        <v>3.8836996104744266</v>
      </c>
      <c r="W38">
        <f>VisTotReg.!$B$17+(VisTotReg.!$B$18*test!R38+test!S38*VisTotReg.!$B$19+test!T38*VisTotReg.!$B$20)</f>
        <v>3.3977319413006848</v>
      </c>
      <c r="Y38">
        <f>'MoneyLine Reg. 1'!$B$17+('MoneyLine Reg. 1'!$B$18*test!I38+test!J38*'MoneyLine Reg. 1'!$B$19+test!T38*'MoneyLine Reg. 1'!$B$20+test!Q38*'MoneyLine Reg. 1'!$B$21)</f>
        <v>0.38379501832253399</v>
      </c>
      <c r="Z38">
        <f>'MoneyLine Reg. 2'!$B$17+('MoneyLine Reg. 2'!$B$18*test!M38+test!K38*'MoneyLine Reg. 2'!$B$19+'MoneyLine Reg. 2'!$B$20*test!L38+test!N38*'MoneyLine Reg. 2'!$B$21)</f>
        <v>1.2102822497633561</v>
      </c>
    </row>
    <row r="39" spans="1:26" x14ac:dyDescent="0.3">
      <c r="A39" s="9">
        <v>44849</v>
      </c>
      <c r="B39" s="7" t="s">
        <v>33</v>
      </c>
      <c r="C39" s="7">
        <v>1</v>
      </c>
      <c r="D39" s="7" t="s">
        <v>12</v>
      </c>
      <c r="E39" s="7">
        <v>3</v>
      </c>
      <c r="F39" s="7"/>
      <c r="G39" s="6">
        <f t="shared" si="0"/>
        <v>2</v>
      </c>
      <c r="I39">
        <f>VLOOKUP(D39,MoneyLine!$A$1:$K$33,7,FALSE)</f>
        <v>38.000238095238089</v>
      </c>
      <c r="J39">
        <f>VLOOKUP(B39,MoneyLine!$A$1:$K$33,7,FALSE)</f>
        <v>35.906904761904762</v>
      </c>
      <c r="K39">
        <f>VLOOKUP(B39,MoneyLine!$A$1:$K$33,11,FALSE)</f>
        <v>3.707499999999996</v>
      </c>
      <c r="L39">
        <f>VLOOKUP(B39,MoneyLine!$A$1:$D$33,4,FALSE)</f>
        <v>47.251999999999995</v>
      </c>
      <c r="M39">
        <f>VLOOKUP(D39,MoneyLine!$A$1:$K$33,11,FALSE)</f>
        <v>5.6062500000000011</v>
      </c>
      <c r="N39">
        <f>VLOOKUP(D39,MoneyLine!$A$1:$D$33,4,FALSE)</f>
        <v>46.611499999999999</v>
      </c>
      <c r="O39">
        <f>VLOOKUP(D39,MoneyLine!$A$1:$Q$33,14,FALSE)</f>
        <v>32.669761904761899</v>
      </c>
      <c r="P39">
        <f>VLOOKUP(B39,MoneyLine!$A$1:$Q$33,17,FALSE)</f>
        <v>-16.226190476190478</v>
      </c>
      <c r="Q39">
        <f>VLOOKUP(B39,MoneyLine!$A$1:$K$33,10,FALSE)</f>
        <v>29.473928571428576</v>
      </c>
      <c r="R39">
        <f>VLOOKUP(B39,MoneyLine!$A$1:$Q$33,14,FALSE)</f>
        <v>44.759523809523806</v>
      </c>
      <c r="S39">
        <f>VLOOKUP(D39,MoneyLine!$A$1:$Q$33,17,FALSE)</f>
        <v>-1.7361904761904778</v>
      </c>
      <c r="T39">
        <f>VLOOKUP(D39,MoneyLine!$A$1:$K$33,10,FALSE)</f>
        <v>20.738571428571433</v>
      </c>
      <c r="V39">
        <f>HomTotReg.!$B$17+(test!O39*HomTotReg.!$B$18+HomTotReg.!$B$19*test!P39+test!Q39*HomTotReg.!$B$20)</f>
        <v>2.9375902513066174</v>
      </c>
      <c r="W39">
        <f>VisTotReg.!$B$17+(VisTotReg.!$B$18*test!R39+test!S39*VisTotReg.!$B$19+test!T39*VisTotReg.!$B$20)</f>
        <v>2.752125757719118</v>
      </c>
      <c r="Y39">
        <f>'MoneyLine Reg. 1'!$B$17+('MoneyLine Reg. 1'!$B$18*test!I39+test!J39*'MoneyLine Reg. 1'!$B$19+test!T39*'MoneyLine Reg. 1'!$B$20+test!Q39*'MoneyLine Reg. 1'!$B$21)</f>
        <v>0.21504338961934877</v>
      </c>
      <c r="Z39">
        <f>'MoneyLine Reg. 2'!$B$17+('MoneyLine Reg. 2'!$B$18*test!M39+test!K39*'MoneyLine Reg. 2'!$B$19+'MoneyLine Reg. 2'!$B$20*test!L39+test!N39*'MoneyLine Reg. 2'!$B$21)</f>
        <v>0.25935133303199986</v>
      </c>
    </row>
    <row r="40" spans="1:26" x14ac:dyDescent="0.3">
      <c r="A40" s="8">
        <v>44851</v>
      </c>
      <c r="B40" s="6" t="s">
        <v>31</v>
      </c>
      <c r="C40" s="6">
        <v>3</v>
      </c>
      <c r="D40" s="6" t="s">
        <v>14</v>
      </c>
      <c r="E40" s="6">
        <v>5</v>
      </c>
      <c r="F40" s="6"/>
      <c r="G40" s="6">
        <f t="shared" si="0"/>
        <v>2</v>
      </c>
      <c r="I40">
        <f>VLOOKUP(D40,MoneyLine!$A$1:$K$33,7,FALSE)</f>
        <v>85.562619047619037</v>
      </c>
      <c r="J40">
        <f>VLOOKUP(B40,MoneyLine!$A$1:$K$33,7,FALSE)</f>
        <v>130.13119047619048</v>
      </c>
      <c r="K40">
        <f>VLOOKUP(B40,MoneyLine!$A$1:$K$33,11,FALSE)</f>
        <v>13.114999999999997</v>
      </c>
      <c r="L40">
        <f>VLOOKUP(B40,MoneyLine!$A$1:$D$33,4,FALSE)</f>
        <v>55.725999999999999</v>
      </c>
      <c r="M40">
        <f>VLOOKUP(D40,MoneyLine!$A$1:$K$33,11,FALSE)</f>
        <v>19.403750000000002</v>
      </c>
      <c r="N40">
        <f>VLOOKUP(D40,MoneyLine!$A$1:$D$33,4,FALSE)</f>
        <v>49.788499999999999</v>
      </c>
      <c r="O40">
        <f>VLOOKUP(D40,MoneyLine!$A$1:$Q$33,14,FALSE)</f>
        <v>87.124523809523808</v>
      </c>
      <c r="P40">
        <f>VLOOKUP(B40,MoneyLine!$A$1:$Q$33,17,FALSE)</f>
        <v>29.228333333333332</v>
      </c>
      <c r="Q40">
        <f>VLOOKUP(B40,MoneyLine!$A$1:$K$33,10,FALSE)</f>
        <v>31.447738095238101</v>
      </c>
      <c r="R40">
        <f>VLOOKUP(B40,MoneyLine!$A$1:$Q$33,14,FALSE)</f>
        <v>91.865476190476173</v>
      </c>
      <c r="S40">
        <f>VLOOKUP(D40,MoneyLine!$A$1:$Q$33,17,FALSE)</f>
        <v>-3.2247619047619036</v>
      </c>
      <c r="T40">
        <f>VLOOKUP(D40,MoneyLine!$A$1:$K$33,10,FALSE)</f>
        <v>24.058452380952382</v>
      </c>
      <c r="V40">
        <f>HomTotReg.!$B$17+(test!O40*HomTotReg.!$B$18+HomTotReg.!$B$19*test!P40+test!Q40*HomTotReg.!$B$20)</f>
        <v>3.0105272479105176</v>
      </c>
      <c r="W40">
        <f>VisTotReg.!$B$17+(VisTotReg.!$B$18*test!R40+test!S40*VisTotReg.!$B$19+test!T40*VisTotReg.!$B$20)</f>
        <v>3.275255278827351</v>
      </c>
      <c r="Y40">
        <f>'MoneyLine Reg. 1'!$B$17+('MoneyLine Reg. 1'!$B$18*test!I40+test!J40*'MoneyLine Reg. 1'!$B$19+test!T40*'MoneyLine Reg. 1'!$B$20+test!Q40*'MoneyLine Reg. 1'!$B$21)</f>
        <v>-0.37744482356312181</v>
      </c>
      <c r="Z40">
        <f>'MoneyLine Reg. 2'!$B$17+('MoneyLine Reg. 2'!$B$18*test!M40+test!K40*'MoneyLine Reg. 2'!$B$19+'MoneyLine Reg. 2'!$B$20*test!L40+test!N40*'MoneyLine Reg. 2'!$B$21)</f>
        <v>0.13486271094717051</v>
      </c>
    </row>
    <row r="41" spans="1:26" x14ac:dyDescent="0.3">
      <c r="A41" s="9">
        <v>44851</v>
      </c>
      <c r="B41" s="7" t="s">
        <v>23</v>
      </c>
      <c r="C41" s="7">
        <v>1</v>
      </c>
      <c r="D41" s="7" t="s">
        <v>30</v>
      </c>
      <c r="E41" s="7">
        <v>4</v>
      </c>
      <c r="F41" s="7"/>
      <c r="G41" s="6">
        <f t="shared" si="0"/>
        <v>3</v>
      </c>
      <c r="I41">
        <f>VLOOKUP(D41,MoneyLine!$A$1:$K$33,7,FALSE)</f>
        <v>127.36857142857141</v>
      </c>
      <c r="J41">
        <f>VLOOKUP(B41,MoneyLine!$A$1:$K$33,7,FALSE)</f>
        <v>101.00309523809524</v>
      </c>
      <c r="K41">
        <f>VLOOKUP(B41,MoneyLine!$A$1:$K$33,11,FALSE)</f>
        <v>6.8149999999999995</v>
      </c>
      <c r="L41">
        <f>VLOOKUP(B41,MoneyLine!$A$1:$D$33,4,FALSE)</f>
        <v>52.277999999999999</v>
      </c>
      <c r="M41">
        <f>VLOOKUP(D41,MoneyLine!$A$1:$K$33,11,FALSE)</f>
        <v>15.876249999999999</v>
      </c>
      <c r="N41">
        <f>VLOOKUP(D41,MoneyLine!$A$1:$D$33,4,FALSE)</f>
        <v>56.155499999999996</v>
      </c>
      <c r="O41">
        <f>VLOOKUP(D41,MoneyLine!$A$1:$Q$33,14,FALSE)</f>
        <v>104.57619047619046</v>
      </c>
      <c r="P41">
        <f>VLOOKUP(B41,MoneyLine!$A$1:$Q$33,17,FALSE)</f>
        <v>22.973095238095237</v>
      </c>
      <c r="Q41">
        <f>VLOOKUP(B41,MoneyLine!$A$1:$K$33,10,FALSE)</f>
        <v>43.088928571428575</v>
      </c>
      <c r="R41">
        <f>VLOOKUP(B41,MoneyLine!$A$1:$Q$33,14,FALSE)</f>
        <v>66.898333333333312</v>
      </c>
      <c r="S41">
        <f>VLOOKUP(D41,MoneyLine!$A$1:$Q$33,17,FALSE)</f>
        <v>21.976904761904766</v>
      </c>
      <c r="T41">
        <f>VLOOKUP(D41,MoneyLine!$A$1:$K$33,10,FALSE)</f>
        <v>-0.45761904761904759</v>
      </c>
      <c r="V41">
        <f>HomTotReg.!$B$17+(test!O41*HomTotReg.!$B$18+HomTotReg.!$B$19*test!P41+test!Q41*HomTotReg.!$B$20)</f>
        <v>3.1331855870556748</v>
      </c>
      <c r="W41">
        <f>VisTotReg.!$B$17+(VisTotReg.!$B$18*test!R41+test!S41*VisTotReg.!$B$19+test!T41*VisTotReg.!$B$20)</f>
        <v>3.1154382456211369</v>
      </c>
      <c r="Y41">
        <f>'MoneyLine Reg. 1'!$B$17+('MoneyLine Reg. 1'!$B$18*test!I41+test!J41*'MoneyLine Reg. 1'!$B$19+test!T41*'MoneyLine Reg. 1'!$B$20+test!Q41*'MoneyLine Reg. 1'!$B$21)</f>
        <v>-8.8387322245893463E-2</v>
      </c>
      <c r="Z41">
        <f>'MoneyLine Reg. 2'!$B$17+('MoneyLine Reg. 2'!$B$18*test!M41+test!K41*'MoneyLine Reg. 2'!$B$19+'MoneyLine Reg. 2'!$B$20*test!L41+test!N41*'MoneyLine Reg. 2'!$B$21)</f>
        <v>1.004151609391986</v>
      </c>
    </row>
    <row r="42" spans="1:26" x14ac:dyDescent="0.3">
      <c r="A42" s="8">
        <v>44851</v>
      </c>
      <c r="B42" s="6" t="s">
        <v>29</v>
      </c>
      <c r="C42" s="6">
        <v>5</v>
      </c>
      <c r="D42" s="6" t="s">
        <v>19</v>
      </c>
      <c r="E42" s="6">
        <v>4</v>
      </c>
      <c r="F42" s="6" t="s">
        <v>36</v>
      </c>
      <c r="G42" s="6">
        <f t="shared" si="0"/>
        <v>-1</v>
      </c>
      <c r="I42">
        <f>VLOOKUP(D42,MoneyLine!$A$1:$K$33,7,FALSE)</f>
        <v>99.267142857142858</v>
      </c>
      <c r="J42">
        <f>VLOOKUP(B42,MoneyLine!$A$1:$K$33,7,FALSE)</f>
        <v>120.64333333333332</v>
      </c>
      <c r="K42">
        <f>VLOOKUP(B42,MoneyLine!$A$1:$K$33,11,FALSE)</f>
        <v>13.331249999999997</v>
      </c>
      <c r="L42">
        <f>VLOOKUP(B42,MoneyLine!$A$1:$D$33,4,FALSE)</f>
        <v>55.3095</v>
      </c>
      <c r="M42">
        <f>VLOOKUP(D42,MoneyLine!$A$1:$K$33,11,FALSE)</f>
        <v>11.873749999999998</v>
      </c>
      <c r="N42">
        <f>VLOOKUP(D42,MoneyLine!$A$1:$D$33,4,FALSE)</f>
        <v>44.580500000000001</v>
      </c>
      <c r="O42">
        <f>VLOOKUP(D42,MoneyLine!$A$1:$Q$33,14,FALSE)</f>
        <v>93.099761904761891</v>
      </c>
      <c r="P42">
        <f>VLOOKUP(B42,MoneyLine!$A$1:$Q$33,17,FALSE)</f>
        <v>28.97</v>
      </c>
      <c r="Q42">
        <f>VLOOKUP(B42,MoneyLine!$A$1:$K$33,10,FALSE)</f>
        <v>20.598452380952381</v>
      </c>
      <c r="R42">
        <f>VLOOKUP(B42,MoneyLine!$A$1:$Q$33,14,FALSE)</f>
        <v>76.355714285714271</v>
      </c>
      <c r="S42">
        <f>VLOOKUP(D42,MoneyLine!$A$1:$Q$33,17,FALSE)</f>
        <v>-14.223571428571427</v>
      </c>
      <c r="T42">
        <f>VLOOKUP(D42,MoneyLine!$A$1:$K$33,10,FALSE)</f>
        <v>-3.2023809523808761E-2</v>
      </c>
      <c r="V42">
        <f>HomTotReg.!$B$17+(test!O42*HomTotReg.!$B$18+HomTotReg.!$B$19*test!P42+test!Q42*HomTotReg.!$B$20)</f>
        <v>3.1961194414384266</v>
      </c>
      <c r="W42">
        <f>VisTotReg.!$B$17+(VisTotReg.!$B$18*test!R42+test!S42*VisTotReg.!$B$19+test!T42*VisTotReg.!$B$20)</f>
        <v>3.5440523856104074</v>
      </c>
      <c r="Y42">
        <f>'MoneyLine Reg. 1'!$B$17+('MoneyLine Reg. 1'!$B$18*test!I42+test!J42*'MoneyLine Reg. 1'!$B$19+test!T42*'MoneyLine Reg. 1'!$B$20+test!Q42*'MoneyLine Reg. 1'!$B$21)</f>
        <v>-0.35882554317928883</v>
      </c>
      <c r="Z42">
        <f>'MoneyLine Reg. 2'!$B$17+('MoneyLine Reg. 2'!$B$18*test!M42+test!K42*'MoneyLine Reg. 2'!$B$19+'MoneyLine Reg. 2'!$B$20*test!L42+test!N42*'MoneyLine Reg. 2'!$B$21)</f>
        <v>-0.67654354772838809</v>
      </c>
    </row>
    <row r="43" spans="1:26" x14ac:dyDescent="0.3">
      <c r="A43" s="9">
        <v>44851</v>
      </c>
      <c r="B43" s="7" t="s">
        <v>11</v>
      </c>
      <c r="C43" s="7">
        <v>6</v>
      </c>
      <c r="D43" s="7" t="s">
        <v>28</v>
      </c>
      <c r="E43" s="7">
        <v>3</v>
      </c>
      <c r="F43" s="7"/>
      <c r="G43" s="6">
        <f t="shared" si="0"/>
        <v>-3</v>
      </c>
      <c r="I43">
        <f>VLOOKUP(D43,MoneyLine!$A$1:$K$33,7,FALSE)</f>
        <v>60.434285714285707</v>
      </c>
      <c r="J43">
        <f>VLOOKUP(B43,MoneyLine!$A$1:$K$33,7,FALSE)</f>
        <v>121.01880952380951</v>
      </c>
      <c r="K43">
        <f>VLOOKUP(B43,MoneyLine!$A$1:$K$33,11,FALSE)</f>
        <v>15.838749999999997</v>
      </c>
      <c r="L43">
        <f>VLOOKUP(B43,MoneyLine!$A$1:$D$33,4,FALSE)</f>
        <v>52.685499999999998</v>
      </c>
      <c r="M43">
        <f>VLOOKUP(D43,MoneyLine!$A$1:$K$33,11,FALSE)</f>
        <v>6.9025000000000016</v>
      </c>
      <c r="N43">
        <f>VLOOKUP(D43,MoneyLine!$A$1:$D$33,4,FALSE)</f>
        <v>50.512499999999996</v>
      </c>
      <c r="O43">
        <f>VLOOKUP(D43,MoneyLine!$A$1:$Q$33,14,FALSE)</f>
        <v>47.296666666666667</v>
      </c>
      <c r="P43">
        <f>VLOOKUP(B43,MoneyLine!$A$1:$Q$33,17,FALSE)</f>
        <v>15.627619047619051</v>
      </c>
      <c r="Q43">
        <f>VLOOKUP(B43,MoneyLine!$A$1:$K$33,10,FALSE)</f>
        <v>10.4975</v>
      </c>
      <c r="R43">
        <f>VLOOKUP(B43,MoneyLine!$A$1:$Q$33,14,FALSE)</f>
        <v>85.286666666666662</v>
      </c>
      <c r="S43">
        <f>VLOOKUP(D43,MoneyLine!$A$1:$Q$33,17,FALSE)</f>
        <v>10.998333333333333</v>
      </c>
      <c r="T43">
        <f>VLOOKUP(D43,MoneyLine!$A$1:$K$33,10,FALSE)</f>
        <v>5.5184523809523807</v>
      </c>
      <c r="V43">
        <f>HomTotReg.!$B$17+(test!O43*HomTotReg.!$B$18+HomTotReg.!$B$19*test!P43+test!Q43*HomTotReg.!$B$20)</f>
        <v>2.9640701267034584</v>
      </c>
      <c r="W43">
        <f>VisTotReg.!$B$17+(VisTotReg.!$B$18*test!R43+test!S43*VisTotReg.!$B$19+test!T43*VisTotReg.!$B$20)</f>
        <v>3.3434223686848386</v>
      </c>
      <c r="Y43">
        <f>'MoneyLine Reg. 1'!$B$17+('MoneyLine Reg. 1'!$B$18*test!I43+test!J43*'MoneyLine Reg. 1'!$B$19+test!T43*'MoneyLine Reg. 1'!$B$20+test!Q43*'MoneyLine Reg. 1'!$B$21)</f>
        <v>-0.5656996611528835</v>
      </c>
      <c r="Z43">
        <f>'MoneyLine Reg. 2'!$B$17+('MoneyLine Reg. 2'!$B$18*test!M43+test!K43*'MoneyLine Reg. 2'!$B$19+'MoneyLine Reg. 2'!$B$20*test!L43+test!N43*'MoneyLine Reg. 2'!$B$21)</f>
        <v>-0.50576032191096365</v>
      </c>
    </row>
    <row r="44" spans="1:26" x14ac:dyDescent="0.3">
      <c r="A44" s="8">
        <v>44851</v>
      </c>
      <c r="B44" s="6" t="s">
        <v>3</v>
      </c>
      <c r="C44" s="6">
        <v>2</v>
      </c>
      <c r="D44" s="6" t="s">
        <v>33</v>
      </c>
      <c r="E44" s="6">
        <v>3</v>
      </c>
      <c r="F44" s="6" t="s">
        <v>36</v>
      </c>
      <c r="G44" s="6">
        <f t="shared" si="0"/>
        <v>1</v>
      </c>
      <c r="I44">
        <f>VLOOKUP(D44,MoneyLine!$A$1:$K$33,7,FALSE)</f>
        <v>35.906904761904762</v>
      </c>
      <c r="J44">
        <f>VLOOKUP(B44,MoneyLine!$A$1:$K$33,7,FALSE)</f>
        <v>103.61880952380953</v>
      </c>
      <c r="K44">
        <f>VLOOKUP(B44,MoneyLine!$A$1:$K$33,11,FALSE)</f>
        <v>6.7725000000000009</v>
      </c>
      <c r="L44">
        <f>VLOOKUP(B44,MoneyLine!$A$1:$D$33,4,FALSE)</f>
        <v>53.618500000000004</v>
      </c>
      <c r="M44">
        <f>VLOOKUP(D44,MoneyLine!$A$1:$K$33,11,FALSE)</f>
        <v>3.707499999999996</v>
      </c>
      <c r="N44">
        <f>VLOOKUP(D44,MoneyLine!$A$1:$D$33,4,FALSE)</f>
        <v>47.251999999999995</v>
      </c>
      <c r="O44">
        <f>VLOOKUP(D44,MoneyLine!$A$1:$Q$33,14,FALSE)</f>
        <v>44.759523809523806</v>
      </c>
      <c r="P44">
        <f>VLOOKUP(B44,MoneyLine!$A$1:$Q$33,17,FALSE)</f>
        <v>15.725476190476186</v>
      </c>
      <c r="Q44">
        <f>VLOOKUP(B44,MoneyLine!$A$1:$K$33,10,FALSE)</f>
        <v>34.368214285714288</v>
      </c>
      <c r="R44">
        <f>VLOOKUP(B44,MoneyLine!$A$1:$Q$33,14,FALSE)</f>
        <v>76.556190476190451</v>
      </c>
      <c r="S44">
        <f>VLOOKUP(D44,MoneyLine!$A$1:$Q$33,17,FALSE)</f>
        <v>-16.226190476190478</v>
      </c>
      <c r="T44">
        <f>VLOOKUP(D44,MoneyLine!$A$1:$K$33,10,FALSE)</f>
        <v>29.473928571428576</v>
      </c>
      <c r="V44">
        <f>HomTotReg.!$B$17+(test!O44*HomTotReg.!$B$18+HomTotReg.!$B$19*test!P44+test!Q44*HomTotReg.!$B$20)</f>
        <v>2.6730103694338094</v>
      </c>
      <c r="W44">
        <f>VisTotReg.!$B$17+(VisTotReg.!$B$18*test!R44+test!S44*VisTotReg.!$B$19+test!T44*VisTotReg.!$B$20)</f>
        <v>3.1298248563767195</v>
      </c>
      <c r="Y44">
        <f>'MoneyLine Reg. 1'!$B$17+('MoneyLine Reg. 1'!$B$18*test!I44+test!J44*'MoneyLine Reg. 1'!$B$19+test!T44*'MoneyLine Reg. 1'!$B$20+test!Q44*'MoneyLine Reg. 1'!$B$21)</f>
        <v>-0.5130279934931764</v>
      </c>
      <c r="Z44">
        <f>'MoneyLine Reg. 2'!$B$17+('MoneyLine Reg. 2'!$B$18*test!M44+test!K44*'MoneyLine Reg. 2'!$B$19+'MoneyLine Reg. 2'!$B$20*test!L44+test!N44*'MoneyLine Reg. 2'!$B$21)</f>
        <v>-0.47062417083630281</v>
      </c>
    </row>
    <row r="45" spans="1:26" x14ac:dyDescent="0.3">
      <c r="A45" s="9">
        <v>44851</v>
      </c>
      <c r="B45" s="7" t="s">
        <v>26</v>
      </c>
      <c r="C45" s="7">
        <v>4</v>
      </c>
      <c r="D45" s="7" t="s">
        <v>17</v>
      </c>
      <c r="E45" s="7">
        <v>6</v>
      </c>
      <c r="F45" s="7"/>
      <c r="G45" s="6">
        <f t="shared" ref="G45:G108" si="1">E45-C45</f>
        <v>2</v>
      </c>
      <c r="I45">
        <f>VLOOKUP(D45,MoneyLine!$A$1:$K$33,7,FALSE)</f>
        <v>126.67</v>
      </c>
      <c r="J45">
        <f>VLOOKUP(B45,MoneyLine!$A$1:$K$33,7,FALSE)</f>
        <v>2.4278571428571381</v>
      </c>
      <c r="K45">
        <f>VLOOKUP(B45,MoneyLine!$A$1:$K$33,11,FALSE)</f>
        <v>7.2874999999999996</v>
      </c>
      <c r="L45">
        <f>VLOOKUP(B45,MoneyLine!$A$1:$D$33,4,FALSE)</f>
        <v>44.772500000000001</v>
      </c>
      <c r="M45">
        <f>VLOOKUP(D45,MoneyLine!$A$1:$K$33,11,FALSE)</f>
        <v>19.922499999999999</v>
      </c>
      <c r="N45">
        <f>VLOOKUP(D45,MoneyLine!$A$1:$D$33,4,FALSE)</f>
        <v>49.902000000000001</v>
      </c>
      <c r="O45">
        <f>VLOOKUP(D45,MoneyLine!$A$1:$Q$33,14,FALSE)</f>
        <v>104.88261904761904</v>
      </c>
      <c r="P45">
        <f>VLOOKUP(B45,MoneyLine!$A$1:$Q$33,17,FALSE)</f>
        <v>-8.321428571428573</v>
      </c>
      <c r="Q45">
        <f>VLOOKUP(B45,MoneyLine!$A$1:$K$33,10,FALSE)</f>
        <v>13.537738095238096</v>
      </c>
      <c r="R45">
        <f>VLOOKUP(B45,MoneyLine!$A$1:$Q$33,14,FALSE)</f>
        <v>21.040476190476188</v>
      </c>
      <c r="S45">
        <f>VLOOKUP(D45,MoneyLine!$A$1:$Q$33,17,FALSE)</f>
        <v>9.6223809523809507</v>
      </c>
      <c r="T45">
        <f>VLOOKUP(D45,MoneyLine!$A$1:$K$33,10,FALSE)</f>
        <v>23.209285714285713</v>
      </c>
      <c r="V45">
        <f>HomTotReg.!$B$17+(test!O45*HomTotReg.!$B$18+HomTotReg.!$B$19*test!P45+test!Q45*HomTotReg.!$B$20)</f>
        <v>3.7938437878268623</v>
      </c>
      <c r="W45">
        <f>VisTotReg.!$B$17+(VisTotReg.!$B$18*test!R45+test!S45*VisTotReg.!$B$19+test!T45*VisTotReg.!$B$20)</f>
        <v>2.3331505296840889</v>
      </c>
      <c r="Y45">
        <f>'MoneyLine Reg. 1'!$B$17+('MoneyLine Reg. 1'!$B$18*test!I45+test!J45*'MoneyLine Reg. 1'!$B$19+test!T45*'MoneyLine Reg. 1'!$B$20+test!Q45*'MoneyLine Reg. 1'!$B$21)</f>
        <v>1.6629342841605486</v>
      </c>
      <c r="Z45">
        <f>'MoneyLine Reg. 2'!$B$17+('MoneyLine Reg. 2'!$B$18*test!M45+test!K45*'MoneyLine Reg. 2'!$B$19+'MoneyLine Reg. 2'!$B$20*test!L45+test!N45*'MoneyLine Reg. 2'!$B$21)</f>
        <v>1.3426433206240085</v>
      </c>
    </row>
    <row r="46" spans="1:26" x14ac:dyDescent="0.3">
      <c r="A46" s="8">
        <v>44851</v>
      </c>
      <c r="B46" s="6" t="s">
        <v>18</v>
      </c>
      <c r="C46" s="6">
        <v>5</v>
      </c>
      <c r="D46" s="6" t="s">
        <v>34</v>
      </c>
      <c r="E46" s="6">
        <v>1</v>
      </c>
      <c r="F46" s="6"/>
      <c r="G46" s="6">
        <f t="shared" si="1"/>
        <v>-4</v>
      </c>
      <c r="I46">
        <f>VLOOKUP(D46,MoneyLine!$A$1:$K$33,7,FALSE)</f>
        <v>70.167380952380938</v>
      </c>
      <c r="J46">
        <f>VLOOKUP(B46,MoneyLine!$A$1:$K$33,7,FALSE)</f>
        <v>161.3661904761905</v>
      </c>
      <c r="K46">
        <f>VLOOKUP(B46,MoneyLine!$A$1:$K$33,11,FALSE)</f>
        <v>18.088749999999997</v>
      </c>
      <c r="L46">
        <f>VLOOKUP(B46,MoneyLine!$A$1:$D$33,4,FALSE)</f>
        <v>55.644500000000001</v>
      </c>
      <c r="M46">
        <f>VLOOKUP(D46,MoneyLine!$A$1:$K$33,11,FALSE)</f>
        <v>10.367500000000003</v>
      </c>
      <c r="N46">
        <f>VLOOKUP(D46,MoneyLine!$A$1:$D$33,4,FALSE)</f>
        <v>52.325999999999993</v>
      </c>
      <c r="O46">
        <f>VLOOKUP(D46,MoneyLine!$A$1:$Q$33,14,FALSE)</f>
        <v>40.24047619047618</v>
      </c>
      <c r="P46">
        <f>VLOOKUP(B46,MoneyLine!$A$1:$Q$33,17,FALSE)</f>
        <v>63.627142857142857</v>
      </c>
      <c r="Q46">
        <f>VLOOKUP(B46,MoneyLine!$A$1:$K$33,10,FALSE)</f>
        <v>-8.5753571428571433</v>
      </c>
      <c r="R46">
        <f>VLOOKUP(B46,MoneyLine!$A$1:$Q$33,14,FALSE)</f>
        <v>80.616190476190468</v>
      </c>
      <c r="S46">
        <f>VLOOKUP(D46,MoneyLine!$A$1:$Q$33,17,FALSE)</f>
        <v>22.489285714285707</v>
      </c>
      <c r="T46">
        <f>VLOOKUP(D46,MoneyLine!$A$1:$K$33,10,FALSE)</f>
        <v>29.06904761904762</v>
      </c>
      <c r="V46">
        <f>HomTotReg.!$B$17+(test!O46*HomTotReg.!$B$18+HomTotReg.!$B$19*test!P46+test!Q46*HomTotReg.!$B$20)</f>
        <v>2.5910196993554382</v>
      </c>
      <c r="W46">
        <f>VisTotReg.!$B$17+(VisTotReg.!$B$18*test!R46+test!S46*VisTotReg.!$B$19+test!T46*VisTotReg.!$B$20)</f>
        <v>2.8388214203161772</v>
      </c>
      <c r="Y46">
        <f>'MoneyLine Reg. 1'!$B$17+('MoneyLine Reg. 1'!$B$18*test!I46+test!J46*'MoneyLine Reg. 1'!$B$19+test!T46*'MoneyLine Reg. 1'!$B$20+test!Q46*'MoneyLine Reg. 1'!$B$21)</f>
        <v>-0.41791852815506048</v>
      </c>
      <c r="Z46">
        <f>'MoneyLine Reg. 2'!$B$17+('MoneyLine Reg. 2'!$B$18*test!M46+test!K46*'MoneyLine Reg. 2'!$B$19+'MoneyLine Reg. 2'!$B$20*test!L46+test!N46*'MoneyLine Reg. 2'!$B$21)</f>
        <v>-0.52061212011468516</v>
      </c>
    </row>
    <row r="47" spans="1:26" x14ac:dyDescent="0.3">
      <c r="A47" s="9">
        <v>44851</v>
      </c>
      <c r="B47" s="7" t="s">
        <v>25</v>
      </c>
      <c r="C47" s="7">
        <v>4</v>
      </c>
      <c r="D47" s="7" t="s">
        <v>5</v>
      </c>
      <c r="E47" s="7">
        <v>2</v>
      </c>
      <c r="F47" s="7"/>
      <c r="G47" s="6">
        <f t="shared" si="1"/>
        <v>-2</v>
      </c>
      <c r="I47">
        <f>VLOOKUP(D47,MoneyLine!$A$1:$K$33,7,FALSE)</f>
        <v>92.519047619047612</v>
      </c>
      <c r="J47">
        <f>VLOOKUP(B47,MoneyLine!$A$1:$K$33,7,FALSE)</f>
        <v>56.057857142857138</v>
      </c>
      <c r="K47">
        <f>VLOOKUP(B47,MoneyLine!$A$1:$K$33,11,FALSE)</f>
        <v>10.718750000000002</v>
      </c>
      <c r="L47">
        <f>VLOOKUP(B47,MoneyLine!$A$1:$D$33,4,FALSE)</f>
        <v>47.954500000000003</v>
      </c>
      <c r="M47">
        <f>VLOOKUP(D47,MoneyLine!$A$1:$K$33,11,FALSE)</f>
        <v>15.5725</v>
      </c>
      <c r="N47">
        <f>VLOOKUP(D47,MoneyLine!$A$1:$D$33,4,FALSE)</f>
        <v>52.448999999999998</v>
      </c>
      <c r="O47">
        <f>VLOOKUP(D47,MoneyLine!$A$1:$Q$33,14,FALSE)</f>
        <v>80.7392857142857</v>
      </c>
      <c r="P47">
        <f>VLOOKUP(B47,MoneyLine!$A$1:$Q$33,17,FALSE)</f>
        <v>-14.592857142857142</v>
      </c>
      <c r="Q47">
        <f>VLOOKUP(B47,MoneyLine!$A$1:$K$33,10,FALSE)</f>
        <v>27.424404761904761</v>
      </c>
      <c r="R47">
        <f>VLOOKUP(B47,MoneyLine!$A$1:$Q$33,14,FALSE)</f>
        <v>60.674999999999997</v>
      </c>
      <c r="S47">
        <f>VLOOKUP(D47,MoneyLine!$A$1:$Q$33,17,FALSE)</f>
        <v>2.4073809523809526</v>
      </c>
      <c r="T47">
        <f>VLOOKUP(D47,MoneyLine!$A$1:$K$33,10,FALSE)</f>
        <v>7.11511904761905</v>
      </c>
      <c r="V47">
        <f>HomTotReg.!$B$17+(test!O47*HomTotReg.!$B$18+HomTotReg.!$B$19*test!P47+test!Q47*HomTotReg.!$B$20)</f>
        <v>3.4516620902370483</v>
      </c>
      <c r="W47">
        <f>VisTotReg.!$B$17+(VisTotReg.!$B$18*test!R47+test!S47*VisTotReg.!$B$19+test!T47*VisTotReg.!$B$20)</f>
        <v>3.1045658171972934</v>
      </c>
      <c r="Y47">
        <f>'MoneyLine Reg. 1'!$B$17+('MoneyLine Reg. 1'!$B$18*test!I47+test!J47*'MoneyLine Reg. 1'!$B$19+test!T47*'MoneyLine Reg. 1'!$B$20+test!Q47*'MoneyLine Reg. 1'!$B$21)</f>
        <v>0.34917220795755299</v>
      </c>
      <c r="Z47">
        <f>'MoneyLine Reg. 2'!$B$17+('MoneyLine Reg. 2'!$B$18*test!M47+test!K47*'MoneyLine Reg. 2'!$B$19+'MoneyLine Reg. 2'!$B$20*test!L47+test!N47*'MoneyLine Reg. 2'!$B$21)</f>
        <v>0.8178854810099585</v>
      </c>
    </row>
    <row r="48" spans="1:26" x14ac:dyDescent="0.3">
      <c r="A48" s="8">
        <v>44851</v>
      </c>
      <c r="B48" s="6" t="s">
        <v>8</v>
      </c>
      <c r="C48" s="6">
        <v>4</v>
      </c>
      <c r="D48" s="6" t="s">
        <v>12</v>
      </c>
      <c r="E48" s="6">
        <v>6</v>
      </c>
      <c r="F48" s="6"/>
      <c r="G48" s="6">
        <f t="shared" si="1"/>
        <v>2</v>
      </c>
      <c r="I48">
        <f>VLOOKUP(D48,MoneyLine!$A$1:$K$33,7,FALSE)</f>
        <v>38.000238095238089</v>
      </c>
      <c r="J48">
        <f>VLOOKUP(B48,MoneyLine!$A$1:$K$33,7,FALSE)</f>
        <v>158.14214285714286</v>
      </c>
      <c r="K48">
        <f>VLOOKUP(B48,MoneyLine!$A$1:$K$33,11,FALSE)</f>
        <v>11.611250000000004</v>
      </c>
      <c r="L48">
        <f>VLOOKUP(B48,MoneyLine!$A$1:$D$33,4,FALSE)</f>
        <v>49.862499999999997</v>
      </c>
      <c r="M48">
        <f>VLOOKUP(D48,MoneyLine!$A$1:$K$33,11,FALSE)</f>
        <v>5.6062500000000011</v>
      </c>
      <c r="N48">
        <f>VLOOKUP(D48,MoneyLine!$A$1:$D$33,4,FALSE)</f>
        <v>46.611499999999999</v>
      </c>
      <c r="O48">
        <f>VLOOKUP(D48,MoneyLine!$A$1:$Q$33,14,FALSE)</f>
        <v>32.669761904761899</v>
      </c>
      <c r="P48">
        <f>VLOOKUP(B48,MoneyLine!$A$1:$Q$33,17,FALSE)</f>
        <v>14.067142857142855</v>
      </c>
      <c r="Q48">
        <f>VLOOKUP(B48,MoneyLine!$A$1:$K$33,10,FALSE)</f>
        <v>21.027261904761904</v>
      </c>
      <c r="R48">
        <f>VLOOKUP(B48,MoneyLine!$A$1:$Q$33,14,FALSE)</f>
        <v>125.46428571428571</v>
      </c>
      <c r="S48">
        <f>VLOOKUP(D48,MoneyLine!$A$1:$Q$33,17,FALSE)</f>
        <v>-1.7361904761904778</v>
      </c>
      <c r="T48">
        <f>VLOOKUP(D48,MoneyLine!$A$1:$K$33,10,FALSE)</f>
        <v>20.738571428571433</v>
      </c>
      <c r="V48">
        <f>HomTotReg.!$B$17+(test!O48*HomTotReg.!$B$18+HomTotReg.!$B$19*test!P48+test!Q48*HomTotReg.!$B$20)</f>
        <v>2.709701858447962</v>
      </c>
      <c r="W48">
        <f>VisTotReg.!$B$17+(VisTotReg.!$B$18*test!R48+test!S48*VisTotReg.!$B$19+test!T48*VisTotReg.!$B$20)</f>
        <v>3.7093982867979429</v>
      </c>
      <c r="Y48">
        <f>'MoneyLine Reg. 1'!$B$17+('MoneyLine Reg. 1'!$B$18*test!I48+test!J48*'MoneyLine Reg. 1'!$B$19+test!T48*'MoneyLine Reg. 1'!$B$20+test!Q48*'MoneyLine Reg. 1'!$B$21)</f>
        <v>-1.1075755684793582</v>
      </c>
      <c r="Z48">
        <f>'MoneyLine Reg. 2'!$B$17+('MoneyLine Reg. 2'!$B$18*test!M48+test!K48*'MoneyLine Reg. 2'!$B$19+'MoneyLine Reg. 2'!$B$20*test!L48+test!N48*'MoneyLine Reg. 2'!$B$21)</f>
        <v>-0.40177242825389259</v>
      </c>
    </row>
    <row r="49" spans="1:26" x14ac:dyDescent="0.3">
      <c r="A49" s="9">
        <v>44852</v>
      </c>
      <c r="B49" s="7" t="s">
        <v>8</v>
      </c>
      <c r="C49" s="7">
        <v>3</v>
      </c>
      <c r="D49" s="7" t="s">
        <v>20</v>
      </c>
      <c r="E49" s="7">
        <v>4</v>
      </c>
      <c r="F49" s="7" t="s">
        <v>36</v>
      </c>
      <c r="G49" s="6">
        <f t="shared" si="1"/>
        <v>1</v>
      </c>
      <c r="I49">
        <f>VLOOKUP(D49,MoneyLine!$A$1:$K$33,7,FALSE)</f>
        <v>53.481666666666655</v>
      </c>
      <c r="J49">
        <f>VLOOKUP(B49,MoneyLine!$A$1:$K$33,7,FALSE)</f>
        <v>158.14214285714286</v>
      </c>
      <c r="K49">
        <f>VLOOKUP(B49,MoneyLine!$A$1:$K$33,11,FALSE)</f>
        <v>11.611250000000004</v>
      </c>
      <c r="L49">
        <f>VLOOKUP(B49,MoneyLine!$A$1:$D$33,4,FALSE)</f>
        <v>49.862499999999997</v>
      </c>
      <c r="M49">
        <f>VLOOKUP(D49,MoneyLine!$A$1:$K$33,11,FALSE)</f>
        <v>4.7974999999999994</v>
      </c>
      <c r="N49">
        <f>VLOOKUP(D49,MoneyLine!$A$1:$D$33,4,FALSE)</f>
        <v>46.0565</v>
      </c>
      <c r="O49">
        <f>VLOOKUP(D49,MoneyLine!$A$1:$Q$33,14,FALSE)</f>
        <v>58.340238095238099</v>
      </c>
      <c r="P49">
        <f>VLOOKUP(B49,MoneyLine!$A$1:$Q$33,17,FALSE)</f>
        <v>14.067142857142855</v>
      </c>
      <c r="Q49">
        <f>VLOOKUP(B49,MoneyLine!$A$1:$K$33,10,FALSE)</f>
        <v>21.027261904761904</v>
      </c>
      <c r="R49">
        <f>VLOOKUP(B49,MoneyLine!$A$1:$Q$33,14,FALSE)</f>
        <v>125.46428571428571</v>
      </c>
      <c r="S49">
        <f>VLOOKUP(D49,MoneyLine!$A$1:$Q$33,17,FALSE)</f>
        <v>-10.467380952380953</v>
      </c>
      <c r="T49">
        <f>VLOOKUP(D49,MoneyLine!$A$1:$K$33,10,FALSE)</f>
        <v>1.6524999999999999</v>
      </c>
      <c r="V49">
        <f>HomTotReg.!$B$17+(test!O49*HomTotReg.!$B$18+HomTotReg.!$B$19*test!P49+test!Q49*HomTotReg.!$B$20)</f>
        <v>2.9814070014505232</v>
      </c>
      <c r="W49">
        <f>VisTotReg.!$B$17+(VisTotReg.!$B$18*test!R49+test!S49*VisTotReg.!$B$19+test!T49*VisTotReg.!$B$20)</f>
        <v>4.0682619312448391</v>
      </c>
      <c r="Y49">
        <f>'MoneyLine Reg. 1'!$B$17+('MoneyLine Reg. 1'!$B$18*test!I49+test!J49*'MoneyLine Reg. 1'!$B$19+test!T49*'MoneyLine Reg. 1'!$B$20+test!Q49*'MoneyLine Reg. 1'!$B$21)</f>
        <v>-1.2200853977737882</v>
      </c>
      <c r="Z49">
        <f>'MoneyLine Reg. 2'!$B$17+('MoneyLine Reg. 2'!$B$18*test!M49+test!K49*'MoneyLine Reg. 2'!$B$19+'MoneyLine Reg. 2'!$B$20*test!L49+test!N49*'MoneyLine Reg. 2'!$B$21)</f>
        <v>-0.49061739262997772</v>
      </c>
    </row>
    <row r="50" spans="1:26" x14ac:dyDescent="0.3">
      <c r="A50" s="8">
        <v>44852</v>
      </c>
      <c r="B50" s="6" t="s">
        <v>27</v>
      </c>
      <c r="C50" s="6">
        <v>2</v>
      </c>
      <c r="D50" s="6" t="s">
        <v>22</v>
      </c>
      <c r="E50" s="6">
        <v>3</v>
      </c>
      <c r="F50" s="6"/>
      <c r="G50" s="6">
        <f t="shared" si="1"/>
        <v>1</v>
      </c>
      <c r="I50">
        <f>VLOOKUP(D50,MoneyLine!$A$1:$K$33,7,FALSE)</f>
        <v>73.279761904761898</v>
      </c>
      <c r="J50">
        <f>VLOOKUP(B50,MoneyLine!$A$1:$K$33,7,FALSE)</f>
        <v>57.437380952380948</v>
      </c>
      <c r="K50">
        <f>VLOOKUP(B50,MoneyLine!$A$1:$K$33,11,FALSE)</f>
        <v>10.504999999999999</v>
      </c>
      <c r="L50">
        <f>VLOOKUP(B50,MoneyLine!$A$1:$D$33,4,FALSE)</f>
        <v>52.064499999999995</v>
      </c>
      <c r="M50">
        <f>VLOOKUP(D50,MoneyLine!$A$1:$K$33,11,FALSE)</f>
        <v>6.432500000000001</v>
      </c>
      <c r="N50">
        <f>VLOOKUP(D50,MoneyLine!$A$1:$D$33,4,FALSE)</f>
        <v>50.885999999999996</v>
      </c>
      <c r="O50">
        <f>VLOOKUP(D50,MoneyLine!$A$1:$Q$33,14,FALSE)</f>
        <v>70.076904761904771</v>
      </c>
      <c r="P50">
        <f>VLOOKUP(B50,MoneyLine!$A$1:$Q$33,17,FALSE)</f>
        <v>0.65357142857142814</v>
      </c>
      <c r="Q50">
        <f>VLOOKUP(B50,MoneyLine!$A$1:$K$33,10,FALSE)</f>
        <v>23.449285714285718</v>
      </c>
      <c r="R50">
        <f>VLOOKUP(B50,MoneyLine!$A$1:$Q$33,14,FALSE)</f>
        <v>42.338571428571427</v>
      </c>
      <c r="S50">
        <f>VLOOKUP(D50,MoneyLine!$A$1:$Q$33,17,FALSE)</f>
        <v>-0.22023809523809401</v>
      </c>
      <c r="T50">
        <f>VLOOKUP(D50,MoneyLine!$A$1:$K$33,10,FALSE)</f>
        <v>10.709166666666667</v>
      </c>
      <c r="V50">
        <f>HomTotReg.!$B$17+(test!O50*HomTotReg.!$B$18+HomTotReg.!$B$19*test!P50+test!Q50*HomTotReg.!$B$20)</f>
        <v>3.2210699354135897</v>
      </c>
      <c r="W50">
        <f>VisTotReg.!$B$17+(VisTotReg.!$B$18*test!R50+test!S50*VisTotReg.!$B$19+test!T50*VisTotReg.!$B$20)</f>
        <v>2.8575731190829901</v>
      </c>
      <c r="Y50">
        <f>'MoneyLine Reg. 1'!$B$17+('MoneyLine Reg. 1'!$B$18*test!I50+test!J50*'MoneyLine Reg. 1'!$B$19+test!T50*'MoneyLine Reg. 1'!$B$20+test!Q50*'MoneyLine Reg. 1'!$B$21)</f>
        <v>0.23432225098498674</v>
      </c>
      <c r="Z50">
        <f>'MoneyLine Reg. 2'!$B$17+('MoneyLine Reg. 2'!$B$18*test!M50+test!K50*'MoneyLine Reg. 2'!$B$19+'MoneyLine Reg. 2'!$B$20*test!L50+test!N50*'MoneyLine Reg. 2'!$B$21)</f>
        <v>-0.14758738369754143</v>
      </c>
    </row>
    <row r="51" spans="1:26" x14ac:dyDescent="0.3">
      <c r="A51" s="9">
        <v>44852</v>
      </c>
      <c r="B51" s="7" t="s">
        <v>13</v>
      </c>
      <c r="C51" s="7">
        <v>4</v>
      </c>
      <c r="D51" s="7" t="s">
        <v>9</v>
      </c>
      <c r="E51" s="7">
        <v>2</v>
      </c>
      <c r="F51" s="7"/>
      <c r="G51" s="6">
        <f t="shared" si="1"/>
        <v>-2</v>
      </c>
      <c r="I51">
        <f>VLOOKUP(D51,MoneyLine!$A$1:$K$33,7,FALSE)</f>
        <v>154.76523809523809</v>
      </c>
      <c r="J51">
        <f>VLOOKUP(B51,MoneyLine!$A$1:$K$33,7,FALSE)</f>
        <v>52.757857142857148</v>
      </c>
      <c r="K51">
        <f>VLOOKUP(B51,MoneyLine!$A$1:$K$33,11,FALSE)</f>
        <v>5.03125</v>
      </c>
      <c r="L51">
        <f>VLOOKUP(B51,MoneyLine!$A$1:$D$33,4,FALSE)</f>
        <v>47.964499999999994</v>
      </c>
      <c r="M51">
        <f>VLOOKUP(D51,MoneyLine!$A$1:$K$33,11,FALSE)</f>
        <v>17.220000000000002</v>
      </c>
      <c r="N51">
        <f>VLOOKUP(D51,MoneyLine!$A$1:$D$33,4,FALSE)</f>
        <v>58.933</v>
      </c>
      <c r="O51">
        <f>VLOOKUP(D51,MoneyLine!$A$1:$Q$33,14,FALSE)</f>
        <v>117.61833333333333</v>
      </c>
      <c r="P51">
        <f>VLOOKUP(B51,MoneyLine!$A$1:$Q$33,17,FALSE)</f>
        <v>6.5440476190476176</v>
      </c>
      <c r="Q51">
        <f>VLOOKUP(B51,MoneyLine!$A$1:$K$33,10,FALSE)</f>
        <v>-4.3963095238095242</v>
      </c>
      <c r="R51">
        <f>VLOOKUP(B51,MoneyLine!$A$1:$Q$33,14,FALSE)</f>
        <v>36.921904761904756</v>
      </c>
      <c r="S51">
        <f>VLOOKUP(D51,MoneyLine!$A$1:$Q$33,17,FALSE)</f>
        <v>29.393333333333338</v>
      </c>
      <c r="T51">
        <f>VLOOKUP(D51,MoneyLine!$A$1:$K$33,10,FALSE)</f>
        <v>-2.4774999999999996</v>
      </c>
      <c r="V51">
        <f>HomTotReg.!$B$17+(test!O51*HomTotReg.!$B$18+HomTotReg.!$B$19*test!P51+test!Q51*HomTotReg.!$B$20)</f>
        <v>3.9688357513820343</v>
      </c>
      <c r="W51">
        <f>VisTotReg.!$B$17+(VisTotReg.!$B$18*test!R51+test!S51*VisTotReg.!$B$19+test!T51*VisTotReg.!$B$20)</f>
        <v>2.7235045086681313</v>
      </c>
      <c r="Y51">
        <f>'MoneyLine Reg. 1'!$B$17+('MoneyLine Reg. 1'!$B$18*test!I51+test!J51*'MoneyLine Reg. 1'!$B$19+test!T51*'MoneyLine Reg. 1'!$B$20+test!Q51*'MoneyLine Reg. 1'!$B$21)</f>
        <v>1.1827489483994331</v>
      </c>
      <c r="Z51">
        <f>'MoneyLine Reg. 2'!$B$17+('MoneyLine Reg. 2'!$B$18*test!M51+test!K51*'MoneyLine Reg. 2'!$B$19+'MoneyLine Reg. 2'!$B$20*test!L51+test!N51*'MoneyLine Reg. 2'!$B$21)</f>
        <v>1.7140638042025755</v>
      </c>
    </row>
    <row r="52" spans="1:26" x14ac:dyDescent="0.3">
      <c r="A52" s="8">
        <v>44852</v>
      </c>
      <c r="B52" s="6" t="s">
        <v>26</v>
      </c>
      <c r="C52" s="6">
        <v>2</v>
      </c>
      <c r="D52" s="6" t="s">
        <v>15</v>
      </c>
      <c r="E52" s="6">
        <v>4</v>
      </c>
      <c r="F52" s="6"/>
      <c r="G52" s="6">
        <f t="shared" si="1"/>
        <v>2</v>
      </c>
      <c r="I52">
        <f>VLOOKUP(D52,MoneyLine!$A$1:$K$33,7,FALSE)</f>
        <v>101.46142857142856</v>
      </c>
      <c r="J52">
        <f>VLOOKUP(B52,MoneyLine!$A$1:$K$33,7,FALSE)</f>
        <v>2.4278571428571381</v>
      </c>
      <c r="K52">
        <f>VLOOKUP(B52,MoneyLine!$A$1:$K$33,11,FALSE)</f>
        <v>7.2874999999999996</v>
      </c>
      <c r="L52">
        <f>VLOOKUP(B52,MoneyLine!$A$1:$D$33,4,FALSE)</f>
        <v>44.772500000000001</v>
      </c>
      <c r="M52">
        <f>VLOOKUP(D52,MoneyLine!$A$1:$K$33,11,FALSE)</f>
        <v>16.143749999999997</v>
      </c>
      <c r="N52">
        <f>VLOOKUP(D52,MoneyLine!$A$1:$D$33,4,FALSE)</f>
        <v>52.539000000000001</v>
      </c>
      <c r="O52">
        <f>VLOOKUP(D52,MoneyLine!$A$1:$Q$33,14,FALSE)</f>
        <v>76.89928571428571</v>
      </c>
      <c r="P52">
        <f>VLOOKUP(B52,MoneyLine!$A$1:$Q$33,17,FALSE)</f>
        <v>-8.321428571428573</v>
      </c>
      <c r="Q52">
        <f>VLOOKUP(B52,MoneyLine!$A$1:$K$33,10,FALSE)</f>
        <v>13.537738095238096</v>
      </c>
      <c r="R52">
        <f>VLOOKUP(B52,MoneyLine!$A$1:$Q$33,14,FALSE)</f>
        <v>21.040476190476188</v>
      </c>
      <c r="S52">
        <f>VLOOKUP(D52,MoneyLine!$A$1:$Q$33,17,FALSE)</f>
        <v>16.578095238095237</v>
      </c>
      <c r="T52">
        <f>VLOOKUP(D52,MoneyLine!$A$1:$K$33,10,FALSE)</f>
        <v>-8.7532142857142858</v>
      </c>
      <c r="V52">
        <f>HomTotReg.!$B$17+(test!O52*HomTotReg.!$B$18+HomTotReg.!$B$19*test!P52+test!Q52*HomTotReg.!$B$20)</f>
        <v>3.4976585698899045</v>
      </c>
      <c r="W52">
        <f>VisTotReg.!$B$17+(VisTotReg.!$B$18*test!R52+test!S52*VisTotReg.!$B$19+test!T52*VisTotReg.!$B$20)</f>
        <v>2.7417736717782533</v>
      </c>
      <c r="Y52">
        <f>'MoneyLine Reg. 1'!$B$17+('MoneyLine Reg. 1'!$B$18*test!I52+test!J52*'MoneyLine Reg. 1'!$B$19+test!T52*'MoneyLine Reg. 1'!$B$20+test!Q52*'MoneyLine Reg. 1'!$B$21)</f>
        <v>0.97350660982245552</v>
      </c>
      <c r="Z52">
        <f>'MoneyLine Reg. 2'!$B$17+('MoneyLine Reg. 2'!$B$18*test!M52+test!K52*'MoneyLine Reg. 2'!$B$19+'MoneyLine Reg. 2'!$B$20*test!L52+test!N52*'MoneyLine Reg. 2'!$B$21)</f>
        <v>1.3005551487801137</v>
      </c>
    </row>
    <row r="53" spans="1:26" x14ac:dyDescent="0.3">
      <c r="A53" s="9">
        <v>44852</v>
      </c>
      <c r="B53" s="7" t="s">
        <v>29</v>
      </c>
      <c r="C53" s="7">
        <v>4</v>
      </c>
      <c r="D53" s="7" t="s">
        <v>21</v>
      </c>
      <c r="E53" s="7">
        <v>3</v>
      </c>
      <c r="F53" s="7" t="s">
        <v>35</v>
      </c>
      <c r="G53" s="6">
        <f t="shared" si="1"/>
        <v>-1</v>
      </c>
      <c r="I53">
        <f>VLOOKUP(D53,MoneyLine!$A$1:$K$33,7,FALSE)</f>
        <v>81.149285714285725</v>
      </c>
      <c r="J53">
        <f>VLOOKUP(B53,MoneyLine!$A$1:$K$33,7,FALSE)</f>
        <v>120.64333333333332</v>
      </c>
      <c r="K53">
        <f>VLOOKUP(B53,MoneyLine!$A$1:$K$33,11,FALSE)</f>
        <v>13.331249999999997</v>
      </c>
      <c r="L53">
        <f>VLOOKUP(B53,MoneyLine!$A$1:$D$33,4,FALSE)</f>
        <v>55.3095</v>
      </c>
      <c r="M53">
        <f>VLOOKUP(D53,MoneyLine!$A$1:$K$33,11,FALSE)</f>
        <v>9.1225000000000005</v>
      </c>
      <c r="N53">
        <f>VLOOKUP(D53,MoneyLine!$A$1:$D$33,4,FALSE)</f>
        <v>51.807999999999993</v>
      </c>
      <c r="O53">
        <f>VLOOKUP(D53,MoneyLine!$A$1:$Q$33,14,FALSE)</f>
        <v>65.387857142857143</v>
      </c>
      <c r="P53">
        <f>VLOOKUP(B53,MoneyLine!$A$1:$Q$33,17,FALSE)</f>
        <v>28.97</v>
      </c>
      <c r="Q53">
        <f>VLOOKUP(B53,MoneyLine!$A$1:$K$33,10,FALSE)</f>
        <v>20.598452380952381</v>
      </c>
      <c r="R53">
        <f>VLOOKUP(B53,MoneyLine!$A$1:$Q$33,14,FALSE)</f>
        <v>76.355714285714271</v>
      </c>
      <c r="S53">
        <f>VLOOKUP(D53,MoneyLine!$A$1:$Q$33,17,FALSE)</f>
        <v>7.3759523809523806</v>
      </c>
      <c r="T53">
        <f>VLOOKUP(D53,MoneyLine!$A$1:$K$33,10,FALSE)</f>
        <v>8.0371428571428574</v>
      </c>
      <c r="V53">
        <f>HomTotReg.!$B$17+(test!O53*HomTotReg.!$B$18+HomTotReg.!$B$19*test!P53+test!Q53*HomTotReg.!$B$20)</f>
        <v>2.9028071167921028</v>
      </c>
      <c r="W53">
        <f>VisTotReg.!$B$17+(VisTotReg.!$B$18*test!R53+test!S53*VisTotReg.!$B$19+test!T53*VisTotReg.!$B$20)</f>
        <v>3.2326935319952064</v>
      </c>
      <c r="Y53">
        <f>'MoneyLine Reg. 1'!$B$17+('MoneyLine Reg. 1'!$B$18*test!I53+test!J53*'MoneyLine Reg. 1'!$B$19+test!T53*'MoneyLine Reg. 1'!$B$20+test!Q53*'MoneyLine Reg. 1'!$B$21)</f>
        <v>-0.42464699112840942</v>
      </c>
      <c r="Z53">
        <f>'MoneyLine Reg. 2'!$B$17+('MoneyLine Reg. 2'!$B$18*test!M53+test!K53*'MoneyLine Reg. 2'!$B$19+'MoneyLine Reg. 2'!$B$20*test!L53+test!N53*'MoneyLine Reg. 2'!$B$21)</f>
        <v>-0.32864213272053711</v>
      </c>
    </row>
    <row r="54" spans="1:26" x14ac:dyDescent="0.3">
      <c r="A54" s="8">
        <v>44852</v>
      </c>
      <c r="B54" s="6" t="s">
        <v>24</v>
      </c>
      <c r="C54" s="6">
        <v>2</v>
      </c>
      <c r="D54" s="6" t="s">
        <v>16</v>
      </c>
      <c r="E54" s="6">
        <v>5</v>
      </c>
      <c r="F54" s="6"/>
      <c r="G54" s="6">
        <f t="shared" si="1"/>
        <v>3</v>
      </c>
      <c r="I54">
        <f>VLOOKUP(D54,MoneyLine!$A$1:$K$33,7,FALSE)</f>
        <v>64.561666666666639</v>
      </c>
      <c r="J54">
        <f>VLOOKUP(B54,MoneyLine!$A$1:$K$33,7,FALSE)</f>
        <v>-28.852380952380948</v>
      </c>
      <c r="K54">
        <f>VLOOKUP(B54,MoneyLine!$A$1:$K$33,11,FALSE)</f>
        <v>5.754999999999999</v>
      </c>
      <c r="L54">
        <f>VLOOKUP(B54,MoneyLine!$A$1:$D$33,4,FALSE)</f>
        <v>42.153999999999996</v>
      </c>
      <c r="M54">
        <f>VLOOKUP(D54,MoneyLine!$A$1:$K$33,11,FALSE)</f>
        <v>10.3225</v>
      </c>
      <c r="N54">
        <f>VLOOKUP(D54,MoneyLine!$A$1:$D$33,4,FALSE)</f>
        <v>48.538999999999994</v>
      </c>
      <c r="O54">
        <f>VLOOKUP(D54,MoneyLine!$A$1:$Q$33,14,FALSE)</f>
        <v>75.591190476190462</v>
      </c>
      <c r="P54">
        <f>VLOOKUP(B54,MoneyLine!$A$1:$Q$33,17,FALSE)</f>
        <v>-35.079523809523806</v>
      </c>
      <c r="Q54">
        <f>VLOOKUP(B54,MoneyLine!$A$1:$K$33,10,FALSE)</f>
        <v>-0.52404761904761887</v>
      </c>
      <c r="R54">
        <f>VLOOKUP(B54,MoneyLine!$A$1:$Q$33,14,FALSE)</f>
        <v>7.490952380952379</v>
      </c>
      <c r="S54">
        <f>VLOOKUP(D54,MoneyLine!$A$1:$Q$33,17,FALSE)</f>
        <v>-17.098809523809521</v>
      </c>
      <c r="T54">
        <f>VLOOKUP(D54,MoneyLine!$A$1:$K$33,10,FALSE)</f>
        <v>17.131547619047623</v>
      </c>
      <c r="V54">
        <f>HomTotReg.!$B$17+(test!O54*HomTotReg.!$B$18+HomTotReg.!$B$19*test!P54+test!Q54*HomTotReg.!$B$20)</f>
        <v>3.9223897973809345</v>
      </c>
      <c r="W54">
        <f>VisTotReg.!$B$17+(VisTotReg.!$B$18*test!R54+test!S54*VisTotReg.!$B$19+test!T54*VisTotReg.!$B$20)</f>
        <v>2.500126500584015</v>
      </c>
      <c r="Y54">
        <f>'MoneyLine Reg. 1'!$B$17+('MoneyLine Reg. 1'!$B$18*test!I54+test!J54*'MoneyLine Reg. 1'!$B$19+test!T54*'MoneyLine Reg. 1'!$B$20+test!Q54*'MoneyLine Reg. 1'!$B$21)</f>
        <v>1.471107619609944</v>
      </c>
      <c r="Z54">
        <f>'MoneyLine Reg. 2'!$B$17+('MoneyLine Reg. 2'!$B$18*test!M54+test!K54*'MoneyLine Reg. 2'!$B$19+'MoneyLine Reg. 2'!$B$20*test!L54+test!N54*'MoneyLine Reg. 2'!$B$21)</f>
        <v>0.94812079710055031</v>
      </c>
    </row>
    <row r="55" spans="1:26" x14ac:dyDescent="0.3">
      <c r="A55" s="9">
        <v>44852</v>
      </c>
      <c r="B55" s="7" t="s">
        <v>14</v>
      </c>
      <c r="C55" s="7">
        <v>5</v>
      </c>
      <c r="D55" s="7" t="s">
        <v>32</v>
      </c>
      <c r="E55" s="7">
        <v>7</v>
      </c>
      <c r="F55" s="7"/>
      <c r="G55" s="6">
        <f t="shared" si="1"/>
        <v>2</v>
      </c>
      <c r="I55">
        <f>VLOOKUP(D55,MoneyLine!$A$1:$K$33,7,FALSE)</f>
        <v>91.395238095238099</v>
      </c>
      <c r="J55">
        <f>VLOOKUP(B55,MoneyLine!$A$1:$K$33,7,FALSE)</f>
        <v>85.562619047619037</v>
      </c>
      <c r="K55">
        <f>VLOOKUP(B55,MoneyLine!$A$1:$K$33,11,FALSE)</f>
        <v>19.403750000000002</v>
      </c>
      <c r="L55">
        <f>VLOOKUP(B55,MoneyLine!$A$1:$D$33,4,FALSE)</f>
        <v>49.788499999999999</v>
      </c>
      <c r="M55">
        <f>VLOOKUP(D55,MoneyLine!$A$1:$K$33,11,FALSE)</f>
        <v>4.9549999999999983</v>
      </c>
      <c r="N55">
        <f>VLOOKUP(D55,MoneyLine!$A$1:$D$33,4,FALSE)</f>
        <v>47.241</v>
      </c>
      <c r="O55">
        <f>VLOOKUP(D55,MoneyLine!$A$1:$Q$33,14,FALSE)</f>
        <v>85.390952380952371</v>
      </c>
      <c r="P55">
        <f>VLOOKUP(B55,MoneyLine!$A$1:$Q$33,17,FALSE)</f>
        <v>-3.2247619047619036</v>
      </c>
      <c r="Q55">
        <f>VLOOKUP(B55,MoneyLine!$A$1:$K$33,10,FALSE)</f>
        <v>24.058452380952382</v>
      </c>
      <c r="R55">
        <f>VLOOKUP(B55,MoneyLine!$A$1:$Q$33,14,FALSE)</f>
        <v>87.124523809523808</v>
      </c>
      <c r="S55">
        <f>VLOOKUP(D55,MoneyLine!$A$1:$Q$33,17,FALSE)</f>
        <v>-9.4788095238095256</v>
      </c>
      <c r="T55">
        <f>VLOOKUP(D55,MoneyLine!$A$1:$K$33,10,FALSE)</f>
        <v>-16.679047619047623</v>
      </c>
      <c r="V55">
        <f>HomTotReg.!$B$17+(test!O55*HomTotReg.!$B$18+HomTotReg.!$B$19*test!P55+test!Q55*HomTotReg.!$B$20)</f>
        <v>3.4175408875567732</v>
      </c>
      <c r="W55">
        <f>VisTotReg.!$B$17+(VisTotReg.!$B$18*test!R55+test!S55*VisTotReg.!$B$19+test!T55*VisTotReg.!$B$20)</f>
        <v>3.8746067734998375</v>
      </c>
      <c r="Y55">
        <f>'MoneyLine Reg. 1'!$B$17+('MoneyLine Reg. 1'!$B$18*test!I55+test!J55*'MoneyLine Reg. 1'!$B$19+test!T55*'MoneyLine Reg. 1'!$B$20+test!Q55*'MoneyLine Reg. 1'!$B$21)</f>
        <v>-0.2971724411971669</v>
      </c>
      <c r="Z55">
        <f>'MoneyLine Reg. 2'!$B$17+('MoneyLine Reg. 2'!$B$18*test!M55+test!K55*'MoneyLine Reg. 2'!$B$19+'MoneyLine Reg. 2'!$B$20*test!L55+test!N55*'MoneyLine Reg. 2'!$B$21)</f>
        <v>-0.84875890791636399</v>
      </c>
    </row>
    <row r="56" spans="1:26" x14ac:dyDescent="0.3">
      <c r="A56" s="8">
        <v>44852</v>
      </c>
      <c r="B56" s="6" t="s">
        <v>4</v>
      </c>
      <c r="C56" s="6">
        <v>3</v>
      </c>
      <c r="D56" s="6" t="s">
        <v>7</v>
      </c>
      <c r="E56" s="6">
        <v>2</v>
      </c>
      <c r="F56" s="6"/>
      <c r="G56" s="6">
        <f t="shared" si="1"/>
        <v>-1</v>
      </c>
      <c r="I56">
        <f>VLOOKUP(D56,MoneyLine!$A$1:$K$33,7,FALSE)</f>
        <v>105.50714285714287</v>
      </c>
      <c r="J56">
        <f>VLOOKUP(B56,MoneyLine!$A$1:$K$33,7,FALSE)</f>
        <v>71.288571428571402</v>
      </c>
      <c r="K56">
        <f>VLOOKUP(B56,MoneyLine!$A$1:$K$33,11,FALSE)</f>
        <v>4.0925000000000029</v>
      </c>
      <c r="L56">
        <f>VLOOKUP(B56,MoneyLine!$A$1:$D$33,4,FALSE)</f>
        <v>50.962499999999999</v>
      </c>
      <c r="M56">
        <f>VLOOKUP(D56,MoneyLine!$A$1:$K$33,11,FALSE)</f>
        <v>17.5075</v>
      </c>
      <c r="N56">
        <f>VLOOKUP(D56,MoneyLine!$A$1:$D$33,4,FALSE)</f>
        <v>51.216499999999996</v>
      </c>
      <c r="O56">
        <f>VLOOKUP(D56,MoneyLine!$A$1:$Q$33,14,FALSE)</f>
        <v>89.021666666666647</v>
      </c>
      <c r="P56">
        <f>VLOOKUP(B56,MoneyLine!$A$1:$Q$33,17,FALSE)</f>
        <v>33.857619047619039</v>
      </c>
      <c r="Q56">
        <f>VLOOKUP(B56,MoneyLine!$A$1:$K$33,10,FALSE)</f>
        <v>21.901309523809527</v>
      </c>
      <c r="R56">
        <f>VLOOKUP(B56,MoneyLine!$A$1:$Q$33,14,FALSE)</f>
        <v>28.298571428571432</v>
      </c>
      <c r="S56">
        <f>VLOOKUP(D56,MoneyLine!$A$1:$Q$33,17,FALSE)</f>
        <v>1.5838095238095231</v>
      </c>
      <c r="T56">
        <f>VLOOKUP(D56,MoneyLine!$A$1:$K$33,10,FALSE)</f>
        <v>-6.0107142857142861</v>
      </c>
      <c r="V56">
        <f>HomTotReg.!$B$17+(test!O56*HomTotReg.!$B$18+HomTotReg.!$B$19*test!P56+test!Q56*HomTotReg.!$B$20)</f>
        <v>3.0867989286216586</v>
      </c>
      <c r="W56">
        <f>VisTotReg.!$B$17+(VisTotReg.!$B$18*test!R56+test!S56*VisTotReg.!$B$19+test!T56*VisTotReg.!$B$20)</f>
        <v>2.9211472315465969</v>
      </c>
      <c r="Y56">
        <f>'MoneyLine Reg. 1'!$B$17+('MoneyLine Reg. 1'!$B$18*test!I56+test!J56*'MoneyLine Reg. 1'!$B$19+test!T56*'MoneyLine Reg. 1'!$B$20+test!Q56*'MoneyLine Reg. 1'!$B$21)</f>
        <v>0.17468163921408006</v>
      </c>
      <c r="Z56">
        <f>'MoneyLine Reg. 2'!$B$17+('MoneyLine Reg. 2'!$B$18*test!M56+test!K56*'MoneyLine Reg. 2'!$B$19+'MoneyLine Reg. 2'!$B$20*test!L56+test!N56*'MoneyLine Reg. 2'!$B$21)</f>
        <v>1.0103625699012193</v>
      </c>
    </row>
    <row r="57" spans="1:26" x14ac:dyDescent="0.3">
      <c r="A57" s="9">
        <v>44853</v>
      </c>
      <c r="B57" s="7" t="s">
        <v>23</v>
      </c>
      <c r="C57" s="7">
        <v>4</v>
      </c>
      <c r="D57" s="7" t="s">
        <v>11</v>
      </c>
      <c r="E57" s="7">
        <v>3</v>
      </c>
      <c r="F57" s="7" t="s">
        <v>36</v>
      </c>
      <c r="G57" s="6">
        <f t="shared" si="1"/>
        <v>-1</v>
      </c>
      <c r="I57">
        <f>VLOOKUP(D57,MoneyLine!$A$1:$K$33,7,FALSE)</f>
        <v>121.01880952380951</v>
      </c>
      <c r="J57">
        <f>VLOOKUP(B57,MoneyLine!$A$1:$K$33,7,FALSE)</f>
        <v>101.00309523809524</v>
      </c>
      <c r="K57">
        <f>VLOOKUP(B57,MoneyLine!$A$1:$K$33,11,FALSE)</f>
        <v>6.8149999999999995</v>
      </c>
      <c r="L57">
        <f>VLOOKUP(B57,MoneyLine!$A$1:$D$33,4,FALSE)</f>
        <v>52.277999999999999</v>
      </c>
      <c r="M57">
        <f>VLOOKUP(D57,MoneyLine!$A$1:$K$33,11,FALSE)</f>
        <v>15.838749999999997</v>
      </c>
      <c r="N57">
        <f>VLOOKUP(D57,MoneyLine!$A$1:$D$33,4,FALSE)</f>
        <v>52.685499999999998</v>
      </c>
      <c r="O57">
        <f>VLOOKUP(D57,MoneyLine!$A$1:$Q$33,14,FALSE)</f>
        <v>85.286666666666662</v>
      </c>
      <c r="P57">
        <f>VLOOKUP(B57,MoneyLine!$A$1:$Q$33,17,FALSE)</f>
        <v>22.973095238095237</v>
      </c>
      <c r="Q57">
        <f>VLOOKUP(B57,MoneyLine!$A$1:$K$33,10,FALSE)</f>
        <v>43.088928571428575</v>
      </c>
      <c r="R57">
        <f>VLOOKUP(B57,MoneyLine!$A$1:$Q$33,14,FALSE)</f>
        <v>66.898333333333312</v>
      </c>
      <c r="S57">
        <f>VLOOKUP(D57,MoneyLine!$A$1:$Q$33,17,FALSE)</f>
        <v>15.627619047619051</v>
      </c>
      <c r="T57">
        <f>VLOOKUP(D57,MoneyLine!$A$1:$K$33,10,FALSE)</f>
        <v>10.4975</v>
      </c>
      <c r="V57">
        <f>HomTotReg.!$B$17+(test!O57*HomTotReg.!$B$18+HomTotReg.!$B$19*test!P57+test!Q57*HomTotReg.!$B$20)</f>
        <v>2.9290186372013354</v>
      </c>
      <c r="W57">
        <f>VisTotReg.!$B$17+(VisTotReg.!$B$18*test!R57+test!S57*VisTotReg.!$B$19+test!T57*VisTotReg.!$B$20)</f>
        <v>3.0107302921613623</v>
      </c>
      <c r="Y57">
        <f>'MoneyLine Reg. 1'!$B$17+('MoneyLine Reg. 1'!$B$18*test!I57+test!J57*'MoneyLine Reg. 1'!$B$19+test!T57*'MoneyLine Reg. 1'!$B$20+test!Q57*'MoneyLine Reg. 1'!$B$21)</f>
        <v>1.0425882114174501E-3</v>
      </c>
      <c r="Z57">
        <f>'MoneyLine Reg. 2'!$B$17+('MoneyLine Reg. 2'!$B$18*test!M57+test!K57*'MoneyLine Reg. 2'!$B$19+'MoneyLine Reg. 2'!$B$20*test!L57+test!N57*'MoneyLine Reg. 2'!$B$21)</f>
        <v>0.75437964327537044</v>
      </c>
    </row>
    <row r="58" spans="1:26" x14ac:dyDescent="0.3">
      <c r="A58" s="8">
        <v>44853</v>
      </c>
      <c r="B58" s="6" t="s">
        <v>4</v>
      </c>
      <c r="C58" s="6">
        <v>3</v>
      </c>
      <c r="D58" s="6" t="s">
        <v>31</v>
      </c>
      <c r="E58" s="6">
        <v>4</v>
      </c>
      <c r="F58" s="6"/>
      <c r="G58" s="6">
        <f t="shared" si="1"/>
        <v>1</v>
      </c>
      <c r="I58">
        <f>VLOOKUP(D58,MoneyLine!$A$1:$K$33,7,FALSE)</f>
        <v>130.13119047619048</v>
      </c>
      <c r="J58">
        <f>VLOOKUP(B58,MoneyLine!$A$1:$K$33,7,FALSE)</f>
        <v>71.288571428571402</v>
      </c>
      <c r="K58">
        <f>VLOOKUP(B58,MoneyLine!$A$1:$K$33,11,FALSE)</f>
        <v>4.0925000000000029</v>
      </c>
      <c r="L58">
        <f>VLOOKUP(B58,MoneyLine!$A$1:$D$33,4,FALSE)</f>
        <v>50.962499999999999</v>
      </c>
      <c r="M58">
        <f>VLOOKUP(D58,MoneyLine!$A$1:$K$33,11,FALSE)</f>
        <v>13.114999999999997</v>
      </c>
      <c r="N58">
        <f>VLOOKUP(D58,MoneyLine!$A$1:$D$33,4,FALSE)</f>
        <v>55.725999999999999</v>
      </c>
      <c r="O58">
        <f>VLOOKUP(D58,MoneyLine!$A$1:$Q$33,14,FALSE)</f>
        <v>91.865476190476173</v>
      </c>
      <c r="P58">
        <f>VLOOKUP(B58,MoneyLine!$A$1:$Q$33,17,FALSE)</f>
        <v>33.857619047619039</v>
      </c>
      <c r="Q58">
        <f>VLOOKUP(B58,MoneyLine!$A$1:$K$33,10,FALSE)</f>
        <v>21.901309523809527</v>
      </c>
      <c r="R58">
        <f>VLOOKUP(B58,MoneyLine!$A$1:$Q$33,14,FALSE)</f>
        <v>28.298571428571432</v>
      </c>
      <c r="S58">
        <f>VLOOKUP(D58,MoneyLine!$A$1:$Q$33,17,FALSE)</f>
        <v>29.228333333333332</v>
      </c>
      <c r="T58">
        <f>VLOOKUP(D58,MoneyLine!$A$1:$K$33,10,FALSE)</f>
        <v>31.447738095238101</v>
      </c>
      <c r="V58">
        <f>HomTotReg.!$B$17+(test!O58*HomTotReg.!$B$18+HomTotReg.!$B$19*test!P58+test!Q58*HomTotReg.!$B$20)</f>
        <v>3.1168987860456272</v>
      </c>
      <c r="W58">
        <f>VisTotReg.!$B$17+(VisTotReg.!$B$18*test!R58+test!S58*VisTotReg.!$B$19+test!T58*VisTotReg.!$B$20)</f>
        <v>2.1231616591646705</v>
      </c>
      <c r="Y58">
        <f>'MoneyLine Reg. 1'!$B$17+('MoneyLine Reg. 1'!$B$18*test!I58+test!J58*'MoneyLine Reg. 1'!$B$19+test!T58*'MoneyLine Reg. 1'!$B$20+test!Q58*'MoneyLine Reg. 1'!$B$21)</f>
        <v>0.9344590192225829</v>
      </c>
      <c r="Z58">
        <f>'MoneyLine Reg. 2'!$B$17+('MoneyLine Reg. 2'!$B$18*test!M58+test!K58*'MoneyLine Reg. 2'!$B$19+'MoneyLine Reg. 2'!$B$20*test!L58+test!N58*'MoneyLine Reg. 2'!$B$21)</f>
        <v>1.0644414337584278</v>
      </c>
    </row>
    <row r="59" spans="1:26" x14ac:dyDescent="0.3">
      <c r="A59" s="9">
        <v>44853</v>
      </c>
      <c r="B59" s="7" t="s">
        <v>10</v>
      </c>
      <c r="C59" s="7">
        <v>4</v>
      </c>
      <c r="D59" s="7" t="s">
        <v>34</v>
      </c>
      <c r="E59" s="7">
        <v>3</v>
      </c>
      <c r="F59" s="7" t="s">
        <v>36</v>
      </c>
      <c r="G59" s="6">
        <f t="shared" si="1"/>
        <v>-1</v>
      </c>
      <c r="I59">
        <f>VLOOKUP(D59,MoneyLine!$A$1:$K$33,7,FALSE)</f>
        <v>70.167380952380938</v>
      </c>
      <c r="J59">
        <f>VLOOKUP(B59,MoneyLine!$A$1:$K$33,7,FALSE)</f>
        <v>43.783809523809516</v>
      </c>
      <c r="K59">
        <f>VLOOKUP(B59,MoneyLine!$A$1:$K$33,11,FALSE)</f>
        <v>2.1412499999999977</v>
      </c>
      <c r="L59">
        <f>VLOOKUP(B59,MoneyLine!$A$1:$D$33,4,FALSE)</f>
        <v>45.351499999999994</v>
      </c>
      <c r="M59">
        <f>VLOOKUP(D59,MoneyLine!$A$1:$K$33,11,FALSE)</f>
        <v>10.367500000000003</v>
      </c>
      <c r="N59">
        <f>VLOOKUP(D59,MoneyLine!$A$1:$D$33,4,FALSE)</f>
        <v>52.325999999999993</v>
      </c>
      <c r="O59">
        <f>VLOOKUP(D59,MoneyLine!$A$1:$Q$33,14,FALSE)</f>
        <v>40.24047619047618</v>
      </c>
      <c r="P59">
        <f>VLOOKUP(B59,MoneyLine!$A$1:$Q$33,17,FALSE)</f>
        <v>-14.675714285714287</v>
      </c>
      <c r="Q59">
        <f>VLOOKUP(B59,MoneyLine!$A$1:$K$33,10,FALSE)</f>
        <v>13.367738095238096</v>
      </c>
      <c r="R59">
        <f>VLOOKUP(B59,MoneyLine!$A$1:$Q$33,14,FALSE)</f>
        <v>43.181904761904768</v>
      </c>
      <c r="S59">
        <f>VLOOKUP(D59,MoneyLine!$A$1:$Q$33,17,FALSE)</f>
        <v>22.489285714285707</v>
      </c>
      <c r="T59">
        <f>VLOOKUP(D59,MoneyLine!$A$1:$K$33,10,FALSE)</f>
        <v>29.06904761904762</v>
      </c>
      <c r="V59">
        <f>HomTotReg.!$B$17+(test!O59*HomTotReg.!$B$18+HomTotReg.!$B$19*test!P59+test!Q59*HomTotReg.!$B$20)</f>
        <v>3.1788581055099154</v>
      </c>
      <c r="W59">
        <f>VisTotReg.!$B$17+(VisTotReg.!$B$18*test!R59+test!S59*VisTotReg.!$B$19+test!T59*VisTotReg.!$B$20)</f>
        <v>2.3947978891859876</v>
      </c>
      <c r="Y59">
        <f>'MoneyLine Reg. 1'!$B$17+('MoneyLine Reg. 1'!$B$18*test!I59+test!J59*'MoneyLine Reg. 1'!$B$19+test!T59*'MoneyLine Reg. 1'!$B$20+test!Q59*'MoneyLine Reg. 1'!$B$21)</f>
        <v>0.7160539440058844</v>
      </c>
      <c r="Z59">
        <f>'MoneyLine Reg. 2'!$B$17+('MoneyLine Reg. 2'!$B$18*test!M59+test!K59*'MoneyLine Reg. 2'!$B$19+'MoneyLine Reg. 2'!$B$20*test!L59+test!N59*'MoneyLine Reg. 2'!$B$21)</f>
        <v>1.1922148300684849</v>
      </c>
    </row>
    <row r="60" spans="1:26" x14ac:dyDescent="0.3">
      <c r="A60" s="8">
        <v>44854</v>
      </c>
      <c r="B60" s="6" t="s">
        <v>26</v>
      </c>
      <c r="C60" s="6">
        <v>1</v>
      </c>
      <c r="D60" s="6" t="s">
        <v>14</v>
      </c>
      <c r="E60" s="6">
        <v>2</v>
      </c>
      <c r="F60" s="6" t="s">
        <v>35</v>
      </c>
      <c r="G60" s="6">
        <f t="shared" si="1"/>
        <v>1</v>
      </c>
      <c r="I60">
        <f>VLOOKUP(D60,MoneyLine!$A$1:$K$33,7,FALSE)</f>
        <v>85.562619047619037</v>
      </c>
      <c r="J60">
        <f>VLOOKUP(B60,MoneyLine!$A$1:$K$33,7,FALSE)</f>
        <v>2.4278571428571381</v>
      </c>
      <c r="K60">
        <f>VLOOKUP(B60,MoneyLine!$A$1:$K$33,11,FALSE)</f>
        <v>7.2874999999999996</v>
      </c>
      <c r="L60">
        <f>VLOOKUP(B60,MoneyLine!$A$1:$D$33,4,FALSE)</f>
        <v>44.772500000000001</v>
      </c>
      <c r="M60">
        <f>VLOOKUP(D60,MoneyLine!$A$1:$K$33,11,FALSE)</f>
        <v>19.403750000000002</v>
      </c>
      <c r="N60">
        <f>VLOOKUP(D60,MoneyLine!$A$1:$D$33,4,FALSE)</f>
        <v>49.788499999999999</v>
      </c>
      <c r="O60">
        <f>VLOOKUP(D60,MoneyLine!$A$1:$Q$33,14,FALSE)</f>
        <v>87.124523809523808</v>
      </c>
      <c r="P60">
        <f>VLOOKUP(B60,MoneyLine!$A$1:$Q$33,17,FALSE)</f>
        <v>-8.321428571428573</v>
      </c>
      <c r="Q60">
        <f>VLOOKUP(B60,MoneyLine!$A$1:$K$33,10,FALSE)</f>
        <v>13.537738095238096</v>
      </c>
      <c r="R60">
        <f>VLOOKUP(B60,MoneyLine!$A$1:$Q$33,14,FALSE)</f>
        <v>21.040476190476188</v>
      </c>
      <c r="S60">
        <f>VLOOKUP(D60,MoneyLine!$A$1:$Q$33,17,FALSE)</f>
        <v>-3.2247619047619036</v>
      </c>
      <c r="T60">
        <f>VLOOKUP(D60,MoneyLine!$A$1:$K$33,10,FALSE)</f>
        <v>24.058452380952382</v>
      </c>
      <c r="V60">
        <f>HomTotReg.!$B$17+(test!O60*HomTotReg.!$B$18+HomTotReg.!$B$19*test!P60+test!Q60*HomTotReg.!$B$20)</f>
        <v>3.6058860043280956</v>
      </c>
      <c r="W60">
        <f>VisTotReg.!$B$17+(VisTotReg.!$B$18*test!R60+test!S60*VisTotReg.!$B$19+test!T60*VisTotReg.!$B$20)</f>
        <v>2.4351706881310071</v>
      </c>
      <c r="Y60">
        <f>'MoneyLine Reg. 1'!$B$17+('MoneyLine Reg. 1'!$B$18*test!I60+test!J60*'MoneyLine Reg. 1'!$B$19+test!T60*'MoneyLine Reg. 1'!$B$20+test!Q60*'MoneyLine Reg. 1'!$B$21)</f>
        <v>1.2719212996411404</v>
      </c>
      <c r="Z60">
        <f>'MoneyLine Reg. 2'!$B$17+('MoneyLine Reg. 2'!$B$18*test!M60+test!K60*'MoneyLine Reg. 2'!$B$19+'MoneyLine Reg. 2'!$B$20*test!L60+test!N60*'MoneyLine Reg. 2'!$B$21)</f>
        <v>1.3029510582359425</v>
      </c>
    </row>
    <row r="61" spans="1:26" x14ac:dyDescent="0.3">
      <c r="A61" s="9">
        <v>44854</v>
      </c>
      <c r="B61" s="7" t="s">
        <v>21</v>
      </c>
      <c r="C61" s="7">
        <v>3</v>
      </c>
      <c r="D61" s="7" t="s">
        <v>20</v>
      </c>
      <c r="E61" s="7">
        <v>5</v>
      </c>
      <c r="F61" s="7"/>
      <c r="G61" s="6">
        <f t="shared" si="1"/>
        <v>2</v>
      </c>
      <c r="I61">
        <f>VLOOKUP(D61,MoneyLine!$A$1:$K$33,7,FALSE)</f>
        <v>53.481666666666655</v>
      </c>
      <c r="J61">
        <f>VLOOKUP(B61,MoneyLine!$A$1:$K$33,7,FALSE)</f>
        <v>81.149285714285725</v>
      </c>
      <c r="K61">
        <f>VLOOKUP(B61,MoneyLine!$A$1:$K$33,11,FALSE)</f>
        <v>9.1225000000000005</v>
      </c>
      <c r="L61">
        <f>VLOOKUP(B61,MoneyLine!$A$1:$D$33,4,FALSE)</f>
        <v>51.807999999999993</v>
      </c>
      <c r="M61">
        <f>VLOOKUP(D61,MoneyLine!$A$1:$K$33,11,FALSE)</f>
        <v>4.7974999999999994</v>
      </c>
      <c r="N61">
        <f>VLOOKUP(D61,MoneyLine!$A$1:$D$33,4,FALSE)</f>
        <v>46.0565</v>
      </c>
      <c r="O61">
        <f>VLOOKUP(D61,MoneyLine!$A$1:$Q$33,14,FALSE)</f>
        <v>58.340238095238099</v>
      </c>
      <c r="P61">
        <f>VLOOKUP(B61,MoneyLine!$A$1:$Q$33,17,FALSE)</f>
        <v>7.3759523809523806</v>
      </c>
      <c r="Q61">
        <f>VLOOKUP(B61,MoneyLine!$A$1:$K$33,10,FALSE)</f>
        <v>8.0371428571428574</v>
      </c>
      <c r="R61">
        <f>VLOOKUP(B61,MoneyLine!$A$1:$Q$33,14,FALSE)</f>
        <v>65.387857142857143</v>
      </c>
      <c r="S61">
        <f>VLOOKUP(D61,MoneyLine!$A$1:$Q$33,17,FALSE)</f>
        <v>-10.467380952380953</v>
      </c>
      <c r="T61">
        <f>VLOOKUP(D61,MoneyLine!$A$1:$K$33,10,FALSE)</f>
        <v>1.6524999999999999</v>
      </c>
      <c r="V61">
        <f>HomTotReg.!$B$17+(test!O61*HomTotReg.!$B$18+HomTotReg.!$B$19*test!P61+test!Q61*HomTotReg.!$B$20)</f>
        <v>3.1955247546558483</v>
      </c>
      <c r="W61">
        <f>VisTotReg.!$B$17+(VisTotReg.!$B$18*test!R61+test!S61*VisTotReg.!$B$19+test!T61*VisTotReg.!$B$20)</f>
        <v>3.3556705876948678</v>
      </c>
      <c r="Y61">
        <f>'MoneyLine Reg. 1'!$B$17+('MoneyLine Reg. 1'!$B$18*test!I61+test!J61*'MoneyLine Reg. 1'!$B$19+test!T61*'MoneyLine Reg. 1'!$B$20+test!Q61*'MoneyLine Reg. 1'!$B$21)</f>
        <v>-0.20373548140728615</v>
      </c>
      <c r="Z61">
        <f>'MoneyLine Reg. 2'!$B$17+('MoneyLine Reg. 2'!$B$18*test!M61+test!K61*'MoneyLine Reg. 2'!$B$19+'MoneyLine Reg. 2'!$B$20*test!L61+test!N61*'MoneyLine Reg. 2'!$B$21)</f>
        <v>-0.49107036327715914</v>
      </c>
    </row>
    <row r="62" spans="1:26" x14ac:dyDescent="0.3">
      <c r="A62" s="8">
        <v>44854</v>
      </c>
      <c r="B62" s="6" t="s">
        <v>13</v>
      </c>
      <c r="C62" s="6">
        <v>6</v>
      </c>
      <c r="D62" s="6" t="s">
        <v>22</v>
      </c>
      <c r="E62" s="6">
        <v>3</v>
      </c>
      <c r="F62" s="6"/>
      <c r="G62" s="6">
        <f t="shared" si="1"/>
        <v>-3</v>
      </c>
      <c r="I62">
        <f>VLOOKUP(D62,MoneyLine!$A$1:$K$33,7,FALSE)</f>
        <v>73.279761904761898</v>
      </c>
      <c r="J62">
        <f>VLOOKUP(B62,MoneyLine!$A$1:$K$33,7,FALSE)</f>
        <v>52.757857142857148</v>
      </c>
      <c r="K62">
        <f>VLOOKUP(B62,MoneyLine!$A$1:$K$33,11,FALSE)</f>
        <v>5.03125</v>
      </c>
      <c r="L62">
        <f>VLOOKUP(B62,MoneyLine!$A$1:$D$33,4,FALSE)</f>
        <v>47.964499999999994</v>
      </c>
      <c r="M62">
        <f>VLOOKUP(D62,MoneyLine!$A$1:$K$33,11,FALSE)</f>
        <v>6.432500000000001</v>
      </c>
      <c r="N62">
        <f>VLOOKUP(D62,MoneyLine!$A$1:$D$33,4,FALSE)</f>
        <v>50.885999999999996</v>
      </c>
      <c r="O62">
        <f>VLOOKUP(D62,MoneyLine!$A$1:$Q$33,14,FALSE)</f>
        <v>70.076904761904771</v>
      </c>
      <c r="P62">
        <f>VLOOKUP(B62,MoneyLine!$A$1:$Q$33,17,FALSE)</f>
        <v>6.5440476190476176</v>
      </c>
      <c r="Q62">
        <f>VLOOKUP(B62,MoneyLine!$A$1:$K$33,10,FALSE)</f>
        <v>-4.3963095238095242</v>
      </c>
      <c r="R62">
        <f>VLOOKUP(B62,MoneyLine!$A$1:$Q$33,14,FALSE)</f>
        <v>36.921904761904756</v>
      </c>
      <c r="S62">
        <f>VLOOKUP(D62,MoneyLine!$A$1:$Q$33,17,FALSE)</f>
        <v>-0.22023809523809401</v>
      </c>
      <c r="T62">
        <f>VLOOKUP(D62,MoneyLine!$A$1:$K$33,10,FALSE)</f>
        <v>10.709166666666667</v>
      </c>
      <c r="V62">
        <f>HomTotReg.!$B$17+(test!O62*HomTotReg.!$B$18+HomTotReg.!$B$19*test!P62+test!Q62*HomTotReg.!$B$20)</f>
        <v>3.4656409312821106</v>
      </c>
      <c r="W62">
        <f>VisTotReg.!$B$17+(VisTotReg.!$B$18*test!R62+test!S62*VisTotReg.!$B$19+test!T62*VisTotReg.!$B$20)</f>
        <v>2.793323797521321</v>
      </c>
      <c r="Y62">
        <f>'MoneyLine Reg. 1'!$B$17+('MoneyLine Reg. 1'!$B$18*test!I62+test!J62*'MoneyLine Reg. 1'!$B$19+test!T62*'MoneyLine Reg. 1'!$B$20+test!Q62*'MoneyLine Reg. 1'!$B$21)</f>
        <v>0.56689386905396721</v>
      </c>
      <c r="Z62">
        <f>'MoneyLine Reg. 2'!$B$17+('MoneyLine Reg. 2'!$B$18*test!M62+test!K62*'MoneyLine Reg. 2'!$B$19+'MoneyLine Reg. 2'!$B$20*test!L62+test!N62*'MoneyLine Reg. 2'!$B$21)</f>
        <v>0.48306506083078249</v>
      </c>
    </row>
    <row r="63" spans="1:26" x14ac:dyDescent="0.3">
      <c r="A63" s="9">
        <v>44854</v>
      </c>
      <c r="B63" s="7" t="s">
        <v>18</v>
      </c>
      <c r="C63" s="7">
        <v>4</v>
      </c>
      <c r="D63" s="7" t="s">
        <v>9</v>
      </c>
      <c r="E63" s="7">
        <v>6</v>
      </c>
      <c r="F63" s="7"/>
      <c r="G63" s="6">
        <f t="shared" si="1"/>
        <v>2</v>
      </c>
      <c r="I63">
        <f>VLOOKUP(D63,MoneyLine!$A$1:$K$33,7,FALSE)</f>
        <v>154.76523809523809</v>
      </c>
      <c r="J63">
        <f>VLOOKUP(B63,MoneyLine!$A$1:$K$33,7,FALSE)</f>
        <v>161.3661904761905</v>
      </c>
      <c r="K63">
        <f>VLOOKUP(B63,MoneyLine!$A$1:$K$33,11,FALSE)</f>
        <v>18.088749999999997</v>
      </c>
      <c r="L63">
        <f>VLOOKUP(B63,MoneyLine!$A$1:$D$33,4,FALSE)</f>
        <v>55.644500000000001</v>
      </c>
      <c r="M63">
        <f>VLOOKUP(D63,MoneyLine!$A$1:$K$33,11,FALSE)</f>
        <v>17.220000000000002</v>
      </c>
      <c r="N63">
        <f>VLOOKUP(D63,MoneyLine!$A$1:$D$33,4,FALSE)</f>
        <v>58.933</v>
      </c>
      <c r="O63">
        <f>VLOOKUP(D63,MoneyLine!$A$1:$Q$33,14,FALSE)</f>
        <v>117.61833333333333</v>
      </c>
      <c r="P63">
        <f>VLOOKUP(B63,MoneyLine!$A$1:$Q$33,17,FALSE)</f>
        <v>63.627142857142857</v>
      </c>
      <c r="Q63">
        <f>VLOOKUP(B63,MoneyLine!$A$1:$K$33,10,FALSE)</f>
        <v>-8.5753571428571433</v>
      </c>
      <c r="R63">
        <f>VLOOKUP(B63,MoneyLine!$A$1:$Q$33,14,FALSE)</f>
        <v>80.616190476190468</v>
      </c>
      <c r="S63">
        <f>VLOOKUP(D63,MoneyLine!$A$1:$Q$33,17,FALSE)</f>
        <v>29.393333333333338</v>
      </c>
      <c r="T63">
        <f>VLOOKUP(D63,MoneyLine!$A$1:$K$33,10,FALSE)</f>
        <v>-2.4774999999999996</v>
      </c>
      <c r="V63">
        <f>HomTotReg.!$B$17+(test!O63*HomTotReg.!$B$18+HomTotReg.!$B$19*test!P63+test!Q63*HomTotReg.!$B$20)</f>
        <v>3.4100135343054765</v>
      </c>
      <c r="W63">
        <f>VisTotReg.!$B$17+(VisTotReg.!$B$18*test!R63+test!S63*VisTotReg.!$B$19+test!T63*VisTotReg.!$B$20)</f>
        <v>3.2417804865015918</v>
      </c>
      <c r="Y63">
        <f>'MoneyLine Reg. 1'!$B$17+('MoneyLine Reg. 1'!$B$18*test!I63+test!J63*'MoneyLine Reg. 1'!$B$19+test!T63*'MoneyLine Reg. 1'!$B$20+test!Q63*'MoneyLine Reg. 1'!$B$21)</f>
        <v>-2.5712225524202825E-2</v>
      </c>
      <c r="Z63">
        <f>'MoneyLine Reg. 2'!$B$17+('MoneyLine Reg. 2'!$B$18*test!M63+test!K63*'MoneyLine Reg. 2'!$B$19+'MoneyLine Reg. 2'!$B$20*test!L63+test!N63*'MoneyLine Reg. 2'!$B$21)</f>
        <v>0.36800085154706785</v>
      </c>
    </row>
    <row r="64" spans="1:26" x14ac:dyDescent="0.3">
      <c r="A64" s="8">
        <v>44854</v>
      </c>
      <c r="B64" s="6" t="s">
        <v>8</v>
      </c>
      <c r="C64" s="6">
        <v>3</v>
      </c>
      <c r="D64" s="6" t="s">
        <v>28</v>
      </c>
      <c r="E64" s="6">
        <v>4</v>
      </c>
      <c r="F64" s="6" t="s">
        <v>36</v>
      </c>
      <c r="G64" s="6">
        <f t="shared" si="1"/>
        <v>1</v>
      </c>
      <c r="I64">
        <f>VLOOKUP(D64,MoneyLine!$A$1:$K$33,7,FALSE)</f>
        <v>60.434285714285707</v>
      </c>
      <c r="J64">
        <f>VLOOKUP(B64,MoneyLine!$A$1:$K$33,7,FALSE)</f>
        <v>158.14214285714286</v>
      </c>
      <c r="K64">
        <f>VLOOKUP(B64,MoneyLine!$A$1:$K$33,11,FALSE)</f>
        <v>11.611250000000004</v>
      </c>
      <c r="L64">
        <f>VLOOKUP(B64,MoneyLine!$A$1:$D$33,4,FALSE)</f>
        <v>49.862499999999997</v>
      </c>
      <c r="M64">
        <f>VLOOKUP(D64,MoneyLine!$A$1:$K$33,11,FALSE)</f>
        <v>6.9025000000000016</v>
      </c>
      <c r="N64">
        <f>VLOOKUP(D64,MoneyLine!$A$1:$D$33,4,FALSE)</f>
        <v>50.512499999999996</v>
      </c>
      <c r="O64">
        <f>VLOOKUP(D64,MoneyLine!$A$1:$Q$33,14,FALSE)</f>
        <v>47.296666666666667</v>
      </c>
      <c r="P64">
        <f>VLOOKUP(B64,MoneyLine!$A$1:$Q$33,17,FALSE)</f>
        <v>14.067142857142855</v>
      </c>
      <c r="Q64">
        <f>VLOOKUP(B64,MoneyLine!$A$1:$K$33,10,FALSE)</f>
        <v>21.027261904761904</v>
      </c>
      <c r="R64">
        <f>VLOOKUP(B64,MoneyLine!$A$1:$Q$33,14,FALSE)</f>
        <v>125.46428571428571</v>
      </c>
      <c r="S64">
        <f>VLOOKUP(D64,MoneyLine!$A$1:$Q$33,17,FALSE)</f>
        <v>10.998333333333333</v>
      </c>
      <c r="T64">
        <f>VLOOKUP(D64,MoneyLine!$A$1:$K$33,10,FALSE)</f>
        <v>5.5184523809523807</v>
      </c>
      <c r="V64">
        <f>HomTotReg.!$B$17+(test!O64*HomTotReg.!$B$18+HomTotReg.!$B$19*test!P64+test!Q64*HomTotReg.!$B$20)</f>
        <v>2.8645180457492563</v>
      </c>
      <c r="W64">
        <f>VisTotReg.!$B$17+(VisTotReg.!$B$18*test!R64+test!S64*VisTotReg.!$B$19+test!T64*VisTotReg.!$B$20)</f>
        <v>3.8199857100582615</v>
      </c>
      <c r="Y64">
        <f>'MoneyLine Reg. 1'!$B$17+('MoneyLine Reg. 1'!$B$18*test!I64+test!J64*'MoneyLine Reg. 1'!$B$19+test!T64*'MoneyLine Reg. 1'!$B$20+test!Q64*'MoneyLine Reg. 1'!$B$21)</f>
        <v>-1.0984502694443705</v>
      </c>
      <c r="Z64">
        <f>'MoneyLine Reg. 2'!$B$17+('MoneyLine Reg. 2'!$B$18*test!M64+test!K64*'MoneyLine Reg. 2'!$B$19+'MoneyLine Reg. 2'!$B$20*test!L64+test!N64*'MoneyLine Reg. 2'!$B$21)</f>
        <v>-4.4589824627349284E-2</v>
      </c>
    </row>
    <row r="65" spans="1:26" x14ac:dyDescent="0.3">
      <c r="A65" s="9">
        <v>44854</v>
      </c>
      <c r="B65" s="7" t="s">
        <v>25</v>
      </c>
      <c r="C65" s="7">
        <v>2</v>
      </c>
      <c r="D65" s="7" t="s">
        <v>33</v>
      </c>
      <c r="E65" s="7">
        <v>6</v>
      </c>
      <c r="F65" s="7"/>
      <c r="G65" s="6">
        <f t="shared" si="1"/>
        <v>4</v>
      </c>
      <c r="I65">
        <f>VLOOKUP(D65,MoneyLine!$A$1:$K$33,7,FALSE)</f>
        <v>35.906904761904762</v>
      </c>
      <c r="J65">
        <f>VLOOKUP(B65,MoneyLine!$A$1:$K$33,7,FALSE)</f>
        <v>56.057857142857138</v>
      </c>
      <c r="K65">
        <f>VLOOKUP(B65,MoneyLine!$A$1:$K$33,11,FALSE)</f>
        <v>10.718750000000002</v>
      </c>
      <c r="L65">
        <f>VLOOKUP(B65,MoneyLine!$A$1:$D$33,4,FALSE)</f>
        <v>47.954500000000003</v>
      </c>
      <c r="M65">
        <f>VLOOKUP(D65,MoneyLine!$A$1:$K$33,11,FALSE)</f>
        <v>3.707499999999996</v>
      </c>
      <c r="N65">
        <f>VLOOKUP(D65,MoneyLine!$A$1:$D$33,4,FALSE)</f>
        <v>47.251999999999995</v>
      </c>
      <c r="O65">
        <f>VLOOKUP(D65,MoneyLine!$A$1:$Q$33,14,FALSE)</f>
        <v>44.759523809523806</v>
      </c>
      <c r="P65">
        <f>VLOOKUP(B65,MoneyLine!$A$1:$Q$33,17,FALSE)</f>
        <v>-14.592857142857142</v>
      </c>
      <c r="Q65">
        <f>VLOOKUP(B65,MoneyLine!$A$1:$K$33,10,FALSE)</f>
        <v>27.424404761904761</v>
      </c>
      <c r="R65">
        <f>VLOOKUP(B65,MoneyLine!$A$1:$Q$33,14,FALSE)</f>
        <v>60.674999999999997</v>
      </c>
      <c r="S65">
        <f>VLOOKUP(D65,MoneyLine!$A$1:$Q$33,17,FALSE)</f>
        <v>-16.226190476190478</v>
      </c>
      <c r="T65">
        <f>VLOOKUP(D65,MoneyLine!$A$1:$K$33,10,FALSE)</f>
        <v>29.473928571428576</v>
      </c>
      <c r="V65">
        <f>HomTotReg.!$B$17+(test!O65*HomTotReg.!$B$18+HomTotReg.!$B$19*test!P65+test!Q65*HomTotReg.!$B$20)</f>
        <v>3.0708399239089337</v>
      </c>
      <c r="W65">
        <f>VisTotReg.!$B$17+(VisTotReg.!$B$18*test!R65+test!S65*VisTotReg.!$B$19+test!T65*VisTotReg.!$B$20)</f>
        <v>2.9414514938499123</v>
      </c>
      <c r="Y65">
        <f>'MoneyLine Reg. 1'!$B$17+('MoneyLine Reg. 1'!$B$18*test!I65+test!J65*'MoneyLine Reg. 1'!$B$19+test!T65*'MoneyLine Reg. 1'!$B$20+test!Q65*'MoneyLine Reg. 1'!$B$21)</f>
        <v>0.10398832972407618</v>
      </c>
      <c r="Z65">
        <f>'MoneyLine Reg. 2'!$B$17+('MoneyLine Reg. 2'!$B$18*test!M65+test!K65*'MoneyLine Reg. 2'!$B$19+'MoneyLine Reg. 2'!$B$20*test!L65+test!N65*'MoneyLine Reg. 2'!$B$21)</f>
        <v>-0.27547596809654218</v>
      </c>
    </row>
    <row r="66" spans="1:26" x14ac:dyDescent="0.3">
      <c r="A66" s="8">
        <v>44854</v>
      </c>
      <c r="B66" s="6" t="s">
        <v>15</v>
      </c>
      <c r="C66" s="6">
        <v>4</v>
      </c>
      <c r="D66" s="6" t="s">
        <v>16</v>
      </c>
      <c r="E66" s="6">
        <v>1</v>
      </c>
      <c r="F66" s="6"/>
      <c r="G66" s="6">
        <f t="shared" si="1"/>
        <v>-3</v>
      </c>
      <c r="I66">
        <f>VLOOKUP(D66,MoneyLine!$A$1:$K$33,7,FALSE)</f>
        <v>64.561666666666639</v>
      </c>
      <c r="J66">
        <f>VLOOKUP(B66,MoneyLine!$A$1:$K$33,7,FALSE)</f>
        <v>101.46142857142856</v>
      </c>
      <c r="K66">
        <f>VLOOKUP(B66,MoneyLine!$A$1:$K$33,11,FALSE)</f>
        <v>16.143749999999997</v>
      </c>
      <c r="L66">
        <f>VLOOKUP(B66,MoneyLine!$A$1:$D$33,4,FALSE)</f>
        <v>52.539000000000001</v>
      </c>
      <c r="M66">
        <f>VLOOKUP(D66,MoneyLine!$A$1:$K$33,11,FALSE)</f>
        <v>10.3225</v>
      </c>
      <c r="N66">
        <f>VLOOKUP(D66,MoneyLine!$A$1:$D$33,4,FALSE)</f>
        <v>48.538999999999994</v>
      </c>
      <c r="O66">
        <f>VLOOKUP(D66,MoneyLine!$A$1:$Q$33,14,FALSE)</f>
        <v>75.591190476190462</v>
      </c>
      <c r="P66">
        <f>VLOOKUP(B66,MoneyLine!$A$1:$Q$33,17,FALSE)</f>
        <v>16.578095238095237</v>
      </c>
      <c r="Q66">
        <f>VLOOKUP(B66,MoneyLine!$A$1:$K$33,10,FALSE)</f>
        <v>-8.7532142857142858</v>
      </c>
      <c r="R66">
        <f>VLOOKUP(B66,MoneyLine!$A$1:$Q$33,14,FALSE)</f>
        <v>76.89928571428571</v>
      </c>
      <c r="S66">
        <f>VLOOKUP(D66,MoneyLine!$A$1:$Q$33,17,FALSE)</f>
        <v>-17.098809523809521</v>
      </c>
      <c r="T66">
        <f>VLOOKUP(D66,MoneyLine!$A$1:$K$33,10,FALSE)</f>
        <v>17.131547619047623</v>
      </c>
      <c r="V66">
        <f>HomTotReg.!$B$17+(test!O66*HomTotReg.!$B$18+HomTotReg.!$B$19*test!P66+test!Q66*HomTotReg.!$B$20)</f>
        <v>3.4657115601204422</v>
      </c>
      <c r="W66">
        <f>VisTotReg.!$B$17+(VisTotReg.!$B$18*test!R66+test!S66*VisTotReg.!$B$19+test!T66*VisTotReg.!$B$20)</f>
        <v>3.3234074225642303</v>
      </c>
      <c r="Y66">
        <f>'MoneyLine Reg. 1'!$B$17+('MoneyLine Reg. 1'!$B$18*test!I66+test!J66*'MoneyLine Reg. 1'!$B$19+test!T66*'MoneyLine Reg. 1'!$B$20+test!Q66*'MoneyLine Reg. 1'!$B$21)</f>
        <v>5.3312021998603354E-2</v>
      </c>
      <c r="Z66">
        <f>'MoneyLine Reg. 2'!$B$17+('MoneyLine Reg. 2'!$B$18*test!M66+test!K66*'MoneyLine Reg. 2'!$B$19+'MoneyLine Reg. 2'!$B$20*test!L66+test!N66*'MoneyLine Reg. 2'!$B$21)</f>
        <v>-0.44507567360860367</v>
      </c>
    </row>
    <row r="67" spans="1:26" x14ac:dyDescent="0.3">
      <c r="A67" s="9">
        <v>44854</v>
      </c>
      <c r="B67" s="7" t="s">
        <v>24</v>
      </c>
      <c r="C67" s="7">
        <v>3</v>
      </c>
      <c r="D67" s="7" t="s">
        <v>17</v>
      </c>
      <c r="E67" s="7">
        <v>2</v>
      </c>
      <c r="F67" s="7" t="s">
        <v>36</v>
      </c>
      <c r="G67" s="6">
        <f t="shared" si="1"/>
        <v>-1</v>
      </c>
      <c r="I67">
        <f>VLOOKUP(D67,MoneyLine!$A$1:$K$33,7,FALSE)</f>
        <v>126.67</v>
      </c>
      <c r="J67">
        <f>VLOOKUP(B67,MoneyLine!$A$1:$K$33,7,FALSE)</f>
        <v>-28.852380952380948</v>
      </c>
      <c r="K67">
        <f>VLOOKUP(B67,MoneyLine!$A$1:$K$33,11,FALSE)</f>
        <v>5.754999999999999</v>
      </c>
      <c r="L67">
        <f>VLOOKUP(B67,MoneyLine!$A$1:$D$33,4,FALSE)</f>
        <v>42.153999999999996</v>
      </c>
      <c r="M67">
        <f>VLOOKUP(D67,MoneyLine!$A$1:$K$33,11,FALSE)</f>
        <v>19.922499999999999</v>
      </c>
      <c r="N67">
        <f>VLOOKUP(D67,MoneyLine!$A$1:$D$33,4,FALSE)</f>
        <v>49.902000000000001</v>
      </c>
      <c r="O67">
        <f>VLOOKUP(D67,MoneyLine!$A$1:$Q$33,14,FALSE)</f>
        <v>104.88261904761904</v>
      </c>
      <c r="P67">
        <f>VLOOKUP(B67,MoneyLine!$A$1:$Q$33,17,FALSE)</f>
        <v>-35.079523809523806</v>
      </c>
      <c r="Q67">
        <f>VLOOKUP(B67,MoneyLine!$A$1:$K$33,10,FALSE)</f>
        <v>-0.52404761904761887</v>
      </c>
      <c r="R67">
        <f>VLOOKUP(B67,MoneyLine!$A$1:$Q$33,14,FALSE)</f>
        <v>7.490952380952379</v>
      </c>
      <c r="S67">
        <f>VLOOKUP(D67,MoneyLine!$A$1:$Q$33,17,FALSE)</f>
        <v>9.6223809523809507</v>
      </c>
      <c r="T67">
        <f>VLOOKUP(D67,MoneyLine!$A$1:$K$33,10,FALSE)</f>
        <v>23.209285714285713</v>
      </c>
      <c r="V67">
        <f>HomTotReg.!$B$17+(test!O67*HomTotReg.!$B$18+HomTotReg.!$B$19*test!P67+test!Q67*HomTotReg.!$B$20)</f>
        <v>4.2324203449132778</v>
      </c>
      <c r="W67">
        <f>VisTotReg.!$B$17+(VisTotReg.!$B$18*test!R67+test!S67*VisTotReg.!$B$19+test!T67*VisTotReg.!$B$20)</f>
        <v>2.1724340289618271</v>
      </c>
      <c r="Y67">
        <f>'MoneyLine Reg. 1'!$B$17+('MoneyLine Reg. 1'!$B$18*test!I67+test!J67*'MoneyLine Reg. 1'!$B$19+test!T67*'MoneyLine Reg. 1'!$B$20+test!Q67*'MoneyLine Reg. 1'!$B$21)</f>
        <v>2.163771124153044</v>
      </c>
      <c r="Z67">
        <f>'MoneyLine Reg. 2'!$B$17+('MoneyLine Reg. 2'!$B$18*test!M67+test!K67*'MoneyLine Reg. 2'!$B$19+'MoneyLine Reg. 2'!$B$20*test!L67+test!N67*'MoneyLine Reg. 2'!$B$21)</f>
        <v>1.6300714080569469</v>
      </c>
    </row>
    <row r="68" spans="1:26" x14ac:dyDescent="0.3">
      <c r="A68" s="8">
        <v>44854</v>
      </c>
      <c r="B68" s="6" t="s">
        <v>12</v>
      </c>
      <c r="C68" s="6">
        <v>2</v>
      </c>
      <c r="D68" s="6" t="s">
        <v>32</v>
      </c>
      <c r="E68" s="6">
        <v>5</v>
      </c>
      <c r="F68" s="6"/>
      <c r="G68" s="6">
        <f t="shared" si="1"/>
        <v>3</v>
      </c>
      <c r="I68">
        <f>VLOOKUP(D68,MoneyLine!$A$1:$K$33,7,FALSE)</f>
        <v>91.395238095238099</v>
      </c>
      <c r="J68">
        <f>VLOOKUP(B68,MoneyLine!$A$1:$K$33,7,FALSE)</f>
        <v>38.000238095238089</v>
      </c>
      <c r="K68">
        <f>VLOOKUP(B68,MoneyLine!$A$1:$K$33,11,FALSE)</f>
        <v>5.6062500000000011</v>
      </c>
      <c r="L68">
        <f>VLOOKUP(B68,MoneyLine!$A$1:$D$33,4,FALSE)</f>
        <v>46.611499999999999</v>
      </c>
      <c r="M68">
        <f>VLOOKUP(D68,MoneyLine!$A$1:$K$33,11,FALSE)</f>
        <v>4.9549999999999983</v>
      </c>
      <c r="N68">
        <f>VLOOKUP(D68,MoneyLine!$A$1:$D$33,4,FALSE)</f>
        <v>47.241</v>
      </c>
      <c r="O68">
        <f>VLOOKUP(D68,MoneyLine!$A$1:$Q$33,14,FALSE)</f>
        <v>85.390952380952371</v>
      </c>
      <c r="P68">
        <f>VLOOKUP(B68,MoneyLine!$A$1:$Q$33,17,FALSE)</f>
        <v>-1.7361904761904778</v>
      </c>
      <c r="Q68">
        <f>VLOOKUP(B68,MoneyLine!$A$1:$K$33,10,FALSE)</f>
        <v>20.738571428571433</v>
      </c>
      <c r="R68">
        <f>VLOOKUP(B68,MoneyLine!$A$1:$Q$33,14,FALSE)</f>
        <v>32.669761904761899</v>
      </c>
      <c r="S68">
        <f>VLOOKUP(D68,MoneyLine!$A$1:$Q$33,17,FALSE)</f>
        <v>-9.4788095238095256</v>
      </c>
      <c r="T68">
        <f>VLOOKUP(D68,MoneyLine!$A$1:$K$33,10,FALSE)</f>
        <v>-16.679047619047623</v>
      </c>
      <c r="V68">
        <f>HomTotReg.!$B$17+(test!O68*HomTotReg.!$B$18+HomTotReg.!$B$19*test!P68+test!Q68*HomTotReg.!$B$20)</f>
        <v>3.4383677477421433</v>
      </c>
      <c r="W68">
        <f>VisTotReg.!$B$17+(VisTotReg.!$B$18*test!R68+test!S68*VisTotReg.!$B$19+test!T68*VisTotReg.!$B$20)</f>
        <v>3.228696341219869</v>
      </c>
      <c r="Y68">
        <f>'MoneyLine Reg. 1'!$B$17+('MoneyLine Reg. 1'!$B$18*test!I68+test!J68*'MoneyLine Reg. 1'!$B$19+test!T68*'MoneyLine Reg. 1'!$B$20+test!Q68*'MoneyLine Reg. 1'!$B$21)</f>
        <v>0.28358909858930387</v>
      </c>
      <c r="Z68">
        <f>'MoneyLine Reg. 2'!$B$17+('MoneyLine Reg. 2'!$B$18*test!M68+test!K68*'MoneyLine Reg. 2'!$B$19+'MoneyLine Reg. 2'!$B$20*test!L68+test!N68*'MoneyLine Reg. 2'!$B$21)</f>
        <v>0.20131722134106811</v>
      </c>
    </row>
    <row r="69" spans="1:26" x14ac:dyDescent="0.3">
      <c r="A69" s="9">
        <v>44854</v>
      </c>
      <c r="B69" s="7" t="s">
        <v>29</v>
      </c>
      <c r="C69" s="7">
        <v>1</v>
      </c>
      <c r="D69" s="7" t="s">
        <v>3</v>
      </c>
      <c r="E69" s="7">
        <v>6</v>
      </c>
      <c r="F69" s="7"/>
      <c r="G69" s="6">
        <f t="shared" si="1"/>
        <v>5</v>
      </c>
      <c r="I69">
        <f>VLOOKUP(D69,MoneyLine!$A$1:$K$33,7,FALSE)</f>
        <v>103.61880952380953</v>
      </c>
      <c r="J69">
        <f>VLOOKUP(B69,MoneyLine!$A$1:$K$33,7,FALSE)</f>
        <v>120.64333333333332</v>
      </c>
      <c r="K69">
        <f>VLOOKUP(B69,MoneyLine!$A$1:$K$33,11,FALSE)</f>
        <v>13.331249999999997</v>
      </c>
      <c r="L69">
        <f>VLOOKUP(B69,MoneyLine!$A$1:$D$33,4,FALSE)</f>
        <v>55.3095</v>
      </c>
      <c r="M69">
        <f>VLOOKUP(D69,MoneyLine!$A$1:$K$33,11,FALSE)</f>
        <v>6.7725000000000009</v>
      </c>
      <c r="N69">
        <f>VLOOKUP(D69,MoneyLine!$A$1:$D$33,4,FALSE)</f>
        <v>53.618500000000004</v>
      </c>
      <c r="O69">
        <f>VLOOKUP(D69,MoneyLine!$A$1:$Q$33,14,FALSE)</f>
        <v>76.556190476190451</v>
      </c>
      <c r="P69">
        <f>VLOOKUP(B69,MoneyLine!$A$1:$Q$33,17,FALSE)</f>
        <v>28.97</v>
      </c>
      <c r="Q69">
        <f>VLOOKUP(B69,MoneyLine!$A$1:$K$33,10,FALSE)</f>
        <v>20.598452380952381</v>
      </c>
      <c r="R69">
        <f>VLOOKUP(B69,MoneyLine!$A$1:$Q$33,14,FALSE)</f>
        <v>76.355714285714271</v>
      </c>
      <c r="S69">
        <f>VLOOKUP(D69,MoneyLine!$A$1:$Q$33,17,FALSE)</f>
        <v>15.725476190476186</v>
      </c>
      <c r="T69">
        <f>VLOOKUP(D69,MoneyLine!$A$1:$K$33,10,FALSE)</f>
        <v>34.368214285714288</v>
      </c>
      <c r="V69">
        <f>HomTotReg.!$B$17+(test!O69*HomTotReg.!$B$18+HomTotReg.!$B$19*test!P69+test!Q69*HomTotReg.!$B$20)</f>
        <v>3.0210165953743271</v>
      </c>
      <c r="W69">
        <f>VisTotReg.!$B$17+(VisTotReg.!$B$18*test!R69+test!S69*VisTotReg.!$B$19+test!T69*VisTotReg.!$B$20)</f>
        <v>2.7705539071302923</v>
      </c>
      <c r="Y69">
        <f>'MoneyLine Reg. 1'!$B$17+('MoneyLine Reg. 1'!$B$18*test!I69+test!J69*'MoneyLine Reg. 1'!$B$19+test!T69*'MoneyLine Reg. 1'!$B$20+test!Q69*'MoneyLine Reg. 1'!$B$21)</f>
        <v>0.15999153425810894</v>
      </c>
      <c r="Z69">
        <f>'MoneyLine Reg. 2'!$B$17+('MoneyLine Reg. 2'!$B$18*test!M69+test!K69*'MoneyLine Reg. 2'!$B$19+'MoneyLine Reg. 2'!$B$20*test!L69+test!N69*'MoneyLine Reg. 2'!$B$21)</f>
        <v>-0.34265251523324025</v>
      </c>
    </row>
    <row r="70" spans="1:26" x14ac:dyDescent="0.3">
      <c r="A70" s="8">
        <v>44854</v>
      </c>
      <c r="B70" s="6" t="s">
        <v>30</v>
      </c>
      <c r="C70" s="6">
        <v>2</v>
      </c>
      <c r="D70" s="6" t="s">
        <v>5</v>
      </c>
      <c r="E70" s="6">
        <v>3</v>
      </c>
      <c r="F70" s="6" t="s">
        <v>36</v>
      </c>
      <c r="G70" s="6">
        <f t="shared" si="1"/>
        <v>1</v>
      </c>
      <c r="I70">
        <f>VLOOKUP(D70,MoneyLine!$A$1:$K$33,7,FALSE)</f>
        <v>92.519047619047612</v>
      </c>
      <c r="J70">
        <f>VLOOKUP(B70,MoneyLine!$A$1:$K$33,7,FALSE)</f>
        <v>127.36857142857141</v>
      </c>
      <c r="K70">
        <f>VLOOKUP(B70,MoneyLine!$A$1:$K$33,11,FALSE)</f>
        <v>15.876249999999999</v>
      </c>
      <c r="L70">
        <f>VLOOKUP(B70,MoneyLine!$A$1:$D$33,4,FALSE)</f>
        <v>56.155499999999996</v>
      </c>
      <c r="M70">
        <f>VLOOKUP(D70,MoneyLine!$A$1:$K$33,11,FALSE)</f>
        <v>15.5725</v>
      </c>
      <c r="N70">
        <f>VLOOKUP(D70,MoneyLine!$A$1:$D$33,4,FALSE)</f>
        <v>52.448999999999998</v>
      </c>
      <c r="O70">
        <f>VLOOKUP(D70,MoneyLine!$A$1:$Q$33,14,FALSE)</f>
        <v>80.7392857142857</v>
      </c>
      <c r="P70">
        <f>VLOOKUP(B70,MoneyLine!$A$1:$Q$33,17,FALSE)</f>
        <v>21.976904761904766</v>
      </c>
      <c r="Q70">
        <f>VLOOKUP(B70,MoneyLine!$A$1:$K$33,10,FALSE)</f>
        <v>-0.45761904761904759</v>
      </c>
      <c r="R70">
        <f>VLOOKUP(B70,MoneyLine!$A$1:$Q$33,14,FALSE)</f>
        <v>104.57619047619046</v>
      </c>
      <c r="S70">
        <f>VLOOKUP(D70,MoneyLine!$A$1:$Q$33,17,FALSE)</f>
        <v>2.4073809523809526</v>
      </c>
      <c r="T70">
        <f>VLOOKUP(D70,MoneyLine!$A$1:$K$33,10,FALSE)</f>
        <v>7.11511904761905</v>
      </c>
      <c r="V70">
        <f>HomTotReg.!$B$17+(test!O70*HomTotReg.!$B$18+HomTotReg.!$B$19*test!P70+test!Q70*HomTotReg.!$B$20)</f>
        <v>3.3715340310708339</v>
      </c>
      <c r="W70">
        <f>VisTotReg.!$B$17+(VisTotReg.!$B$18*test!R70+test!S70*VisTotReg.!$B$19+test!T70*VisTotReg.!$B$20)</f>
        <v>3.6252959779071094</v>
      </c>
      <c r="Y70">
        <f>'MoneyLine Reg. 1'!$B$17+('MoneyLine Reg. 1'!$B$18*test!I70+test!J70*'MoneyLine Reg. 1'!$B$19+test!T70*'MoneyLine Reg. 1'!$B$20+test!Q70*'MoneyLine Reg. 1'!$B$21)</f>
        <v>-0.19268373883589929</v>
      </c>
      <c r="Z70">
        <f>'MoneyLine Reg. 2'!$B$17+('MoneyLine Reg. 2'!$B$18*test!M70+test!K70*'MoneyLine Reg. 2'!$B$19+'MoneyLine Reg. 2'!$B$20*test!L70+test!N70*'MoneyLine Reg. 2'!$B$21)</f>
        <v>-0.10334336273608713</v>
      </c>
    </row>
    <row r="71" spans="1:26" x14ac:dyDescent="0.3">
      <c r="A71" s="9">
        <v>44854</v>
      </c>
      <c r="B71" s="7" t="s">
        <v>23</v>
      </c>
      <c r="C71" s="7">
        <v>2</v>
      </c>
      <c r="D71" s="7" t="s">
        <v>27</v>
      </c>
      <c r="E71" s="7">
        <v>5</v>
      </c>
      <c r="F71" s="7"/>
      <c r="G71" s="6">
        <f t="shared" si="1"/>
        <v>3</v>
      </c>
      <c r="I71">
        <f>VLOOKUP(D71,MoneyLine!$A$1:$K$33,7,FALSE)</f>
        <v>57.437380952380948</v>
      </c>
      <c r="J71">
        <f>VLOOKUP(B71,MoneyLine!$A$1:$K$33,7,FALSE)</f>
        <v>101.00309523809524</v>
      </c>
      <c r="K71">
        <f>VLOOKUP(B71,MoneyLine!$A$1:$K$33,11,FALSE)</f>
        <v>6.8149999999999995</v>
      </c>
      <c r="L71">
        <f>VLOOKUP(B71,MoneyLine!$A$1:$D$33,4,FALSE)</f>
        <v>52.277999999999999</v>
      </c>
      <c r="M71">
        <f>VLOOKUP(D71,MoneyLine!$A$1:$K$33,11,FALSE)</f>
        <v>10.504999999999999</v>
      </c>
      <c r="N71">
        <f>VLOOKUP(D71,MoneyLine!$A$1:$D$33,4,FALSE)</f>
        <v>52.064499999999995</v>
      </c>
      <c r="O71">
        <f>VLOOKUP(D71,MoneyLine!$A$1:$Q$33,14,FALSE)</f>
        <v>42.338571428571427</v>
      </c>
      <c r="P71">
        <f>VLOOKUP(B71,MoneyLine!$A$1:$Q$33,17,FALSE)</f>
        <v>22.973095238095237</v>
      </c>
      <c r="Q71">
        <f>VLOOKUP(B71,MoneyLine!$A$1:$K$33,10,FALSE)</f>
        <v>43.088928571428575</v>
      </c>
      <c r="R71">
        <f>VLOOKUP(B71,MoneyLine!$A$1:$Q$33,14,FALSE)</f>
        <v>66.898333333333312</v>
      </c>
      <c r="S71">
        <f>VLOOKUP(D71,MoneyLine!$A$1:$Q$33,17,FALSE)</f>
        <v>0.65357142857142814</v>
      </c>
      <c r="T71">
        <f>VLOOKUP(D71,MoneyLine!$A$1:$K$33,10,FALSE)</f>
        <v>23.449285714285718</v>
      </c>
      <c r="V71">
        <f>HomTotReg.!$B$17+(test!O71*HomTotReg.!$B$18+HomTotReg.!$B$19*test!P71+test!Q71*HomTotReg.!$B$20)</f>
        <v>2.4744412358407954</v>
      </c>
      <c r="W71">
        <f>VisTotReg.!$B$17+(VisTotReg.!$B$18*test!R71+test!S71*VisTotReg.!$B$19+test!T71*VisTotReg.!$B$20)</f>
        <v>2.9535065643005924</v>
      </c>
      <c r="Y71">
        <f>'MoneyLine Reg. 1'!$B$17+('MoneyLine Reg. 1'!$B$18*test!I71+test!J71*'MoneyLine Reg. 1'!$B$19+test!T71*'MoneyLine Reg. 1'!$B$20+test!Q71*'MoneyLine Reg. 1'!$B$21)</f>
        <v>-0.44264110220451902</v>
      </c>
      <c r="Z71">
        <f>'MoneyLine Reg. 2'!$B$17+('MoneyLine Reg. 2'!$B$18*test!M71+test!K71*'MoneyLine Reg. 2'!$B$19+'MoneyLine Reg. 2'!$B$20*test!L71+test!N71*'MoneyLine Reg. 2'!$B$21)</f>
        <v>0.38520847408492909</v>
      </c>
    </row>
    <row r="72" spans="1:26" x14ac:dyDescent="0.3">
      <c r="A72" s="8">
        <v>44855</v>
      </c>
      <c r="B72" s="6" t="s">
        <v>19</v>
      </c>
      <c r="C72" s="6">
        <v>3</v>
      </c>
      <c r="D72" s="6" t="s">
        <v>6</v>
      </c>
      <c r="E72" s="6">
        <v>4</v>
      </c>
      <c r="F72" s="6" t="s">
        <v>36</v>
      </c>
      <c r="G72" s="6">
        <f t="shared" si="1"/>
        <v>1</v>
      </c>
      <c r="I72">
        <f>VLOOKUP(D72,MoneyLine!$A$1:$K$33,7,FALSE)</f>
        <v>-14.717619047619038</v>
      </c>
      <c r="J72">
        <f>VLOOKUP(B72,MoneyLine!$A$1:$K$33,7,FALSE)</f>
        <v>99.267142857142858</v>
      </c>
      <c r="K72">
        <f>VLOOKUP(B72,MoneyLine!$A$1:$K$33,11,FALSE)</f>
        <v>11.873749999999998</v>
      </c>
      <c r="L72">
        <f>VLOOKUP(B72,MoneyLine!$A$1:$D$33,4,FALSE)</f>
        <v>44.580500000000001</v>
      </c>
      <c r="M72">
        <f>VLOOKUP(D72,MoneyLine!$A$1:$K$33,11,FALSE)</f>
        <v>1.6887499999999989</v>
      </c>
      <c r="N72">
        <f>VLOOKUP(D72,MoneyLine!$A$1:$D$33,4,FALSE)</f>
        <v>38.247500000000002</v>
      </c>
      <c r="O72">
        <f>VLOOKUP(D72,MoneyLine!$A$1:$Q$33,14,FALSE)</f>
        <v>4.214999999999999</v>
      </c>
      <c r="P72">
        <f>VLOOKUP(B72,MoneyLine!$A$1:$Q$33,17,FALSE)</f>
        <v>-14.223571428571427</v>
      </c>
      <c r="Q72">
        <f>VLOOKUP(B72,MoneyLine!$A$1:$K$33,10,FALSE)</f>
        <v>-3.2023809523808761E-2</v>
      </c>
      <c r="R72">
        <f>VLOOKUP(B72,MoneyLine!$A$1:$Q$33,14,FALSE)</f>
        <v>93.099761904761891</v>
      </c>
      <c r="S72">
        <f>VLOOKUP(D72,MoneyLine!$A$1:$Q$33,17,FALSE)</f>
        <v>-23.022142857142857</v>
      </c>
      <c r="T72">
        <f>VLOOKUP(D72,MoneyLine!$A$1:$K$33,10,FALSE)</f>
        <v>2.2516666666666674</v>
      </c>
      <c r="V72">
        <f>HomTotReg.!$B$17+(test!O72*HomTotReg.!$B$18+HomTotReg.!$B$19*test!P72+test!Q72*HomTotReg.!$B$20)</f>
        <v>2.9404899432577749</v>
      </c>
      <c r="W72">
        <f>VisTotReg.!$B$17+(VisTotReg.!$B$18*test!R72+test!S72*VisTotReg.!$B$19+test!T72*VisTotReg.!$B$20)</f>
        <v>3.7874678201979179</v>
      </c>
      <c r="Y72">
        <f>'MoneyLine Reg. 1'!$B$17+('MoneyLine Reg. 1'!$B$18*test!I72+test!J72*'MoneyLine Reg. 1'!$B$19+test!T72*'MoneyLine Reg. 1'!$B$20+test!Q72*'MoneyLine Reg. 1'!$B$21)</f>
        <v>-0.99146196850699631</v>
      </c>
      <c r="Z72">
        <f>'MoneyLine Reg. 2'!$B$17+('MoneyLine Reg. 2'!$B$18*test!M72+test!K72*'MoneyLine Reg. 2'!$B$19+'MoneyLine Reg. 2'!$B$20*test!L72+test!N72*'MoneyLine Reg. 2'!$B$21)</f>
        <v>-0.8541625246425113</v>
      </c>
    </row>
    <row r="73" spans="1:26" x14ac:dyDescent="0.3">
      <c r="A73" s="9">
        <v>44855</v>
      </c>
      <c r="B73" s="7" t="s">
        <v>34</v>
      </c>
      <c r="C73" s="7">
        <v>3</v>
      </c>
      <c r="D73" s="7" t="s">
        <v>11</v>
      </c>
      <c r="E73" s="7">
        <v>2</v>
      </c>
      <c r="F73" s="7"/>
      <c r="G73" s="6">
        <f t="shared" si="1"/>
        <v>-1</v>
      </c>
      <c r="I73">
        <f>VLOOKUP(D73,MoneyLine!$A$1:$K$33,7,FALSE)</f>
        <v>121.01880952380951</v>
      </c>
      <c r="J73">
        <f>VLOOKUP(B73,MoneyLine!$A$1:$K$33,7,FALSE)</f>
        <v>70.167380952380938</v>
      </c>
      <c r="K73">
        <f>VLOOKUP(B73,MoneyLine!$A$1:$K$33,11,FALSE)</f>
        <v>10.367500000000003</v>
      </c>
      <c r="L73">
        <f>VLOOKUP(B73,MoneyLine!$A$1:$D$33,4,FALSE)</f>
        <v>52.325999999999993</v>
      </c>
      <c r="M73">
        <f>VLOOKUP(D73,MoneyLine!$A$1:$K$33,11,FALSE)</f>
        <v>15.838749999999997</v>
      </c>
      <c r="N73">
        <f>VLOOKUP(D73,MoneyLine!$A$1:$D$33,4,FALSE)</f>
        <v>52.685499999999998</v>
      </c>
      <c r="O73">
        <f>VLOOKUP(D73,MoneyLine!$A$1:$Q$33,14,FALSE)</f>
        <v>85.286666666666662</v>
      </c>
      <c r="P73">
        <f>VLOOKUP(B73,MoneyLine!$A$1:$Q$33,17,FALSE)</f>
        <v>22.489285714285707</v>
      </c>
      <c r="Q73">
        <f>VLOOKUP(B73,MoneyLine!$A$1:$K$33,10,FALSE)</f>
        <v>29.06904761904762</v>
      </c>
      <c r="R73">
        <f>VLOOKUP(B73,MoneyLine!$A$1:$Q$33,14,FALSE)</f>
        <v>40.24047619047618</v>
      </c>
      <c r="S73">
        <f>VLOOKUP(D73,MoneyLine!$A$1:$Q$33,17,FALSE)</f>
        <v>15.627619047619051</v>
      </c>
      <c r="T73">
        <f>VLOOKUP(D73,MoneyLine!$A$1:$K$33,10,FALSE)</f>
        <v>10.4975</v>
      </c>
      <c r="V73">
        <f>HomTotReg.!$B$17+(test!O73*HomTotReg.!$B$18+HomTotReg.!$B$19*test!P73+test!Q73*HomTotReg.!$B$20)</f>
        <v>3.0887112099822378</v>
      </c>
      <c r="W73">
        <f>VisTotReg.!$B$17+(VisTotReg.!$B$18*test!R73+test!S73*VisTotReg.!$B$19+test!T73*VisTotReg.!$B$20)</f>
        <v>2.6945304332598621</v>
      </c>
      <c r="Y73">
        <f>'MoneyLine Reg. 1'!$B$17+('MoneyLine Reg. 1'!$B$18*test!I73+test!J73*'MoneyLine Reg. 1'!$B$19+test!T73*'MoneyLine Reg. 1'!$B$20+test!Q73*'MoneyLine Reg. 1'!$B$21)</f>
        <v>0.49634269669449416</v>
      </c>
      <c r="Z73">
        <f>'MoneyLine Reg. 2'!$B$17+('MoneyLine Reg. 2'!$B$18*test!M73+test!K73*'MoneyLine Reg. 2'!$B$19+'MoneyLine Reg. 2'!$B$20*test!L73+test!N73*'MoneyLine Reg. 2'!$B$21)</f>
        <v>0.54205856123800444</v>
      </c>
    </row>
    <row r="74" spans="1:26" x14ac:dyDescent="0.3">
      <c r="A74" s="8">
        <v>44855</v>
      </c>
      <c r="B74" s="6" t="s">
        <v>7</v>
      </c>
      <c r="C74" s="6">
        <v>3</v>
      </c>
      <c r="D74" s="6" t="s">
        <v>31</v>
      </c>
      <c r="E74" s="6">
        <v>2</v>
      </c>
      <c r="F74" s="6" t="s">
        <v>36</v>
      </c>
      <c r="G74" s="6">
        <f t="shared" si="1"/>
        <v>-1</v>
      </c>
      <c r="I74">
        <f>VLOOKUP(D74,MoneyLine!$A$1:$K$33,7,FALSE)</f>
        <v>130.13119047619048</v>
      </c>
      <c r="J74">
        <f>VLOOKUP(B74,MoneyLine!$A$1:$K$33,7,FALSE)</f>
        <v>105.50714285714287</v>
      </c>
      <c r="K74">
        <f>VLOOKUP(B74,MoneyLine!$A$1:$K$33,11,FALSE)</f>
        <v>17.5075</v>
      </c>
      <c r="L74">
        <f>VLOOKUP(B74,MoneyLine!$A$1:$D$33,4,FALSE)</f>
        <v>51.216499999999996</v>
      </c>
      <c r="M74">
        <f>VLOOKUP(D74,MoneyLine!$A$1:$K$33,11,FALSE)</f>
        <v>13.114999999999997</v>
      </c>
      <c r="N74">
        <f>VLOOKUP(D74,MoneyLine!$A$1:$D$33,4,FALSE)</f>
        <v>55.725999999999999</v>
      </c>
      <c r="O74">
        <f>VLOOKUP(D74,MoneyLine!$A$1:$Q$33,14,FALSE)</f>
        <v>91.865476190476173</v>
      </c>
      <c r="P74">
        <f>VLOOKUP(B74,MoneyLine!$A$1:$Q$33,17,FALSE)</f>
        <v>1.5838095238095231</v>
      </c>
      <c r="Q74">
        <f>VLOOKUP(B74,MoneyLine!$A$1:$K$33,10,FALSE)</f>
        <v>-6.0107142857142861</v>
      </c>
      <c r="R74">
        <f>VLOOKUP(B74,MoneyLine!$A$1:$Q$33,14,FALSE)</f>
        <v>89.021666666666647</v>
      </c>
      <c r="S74">
        <f>VLOOKUP(D74,MoneyLine!$A$1:$Q$33,17,FALSE)</f>
        <v>29.228333333333332</v>
      </c>
      <c r="T74">
        <f>VLOOKUP(D74,MoneyLine!$A$1:$K$33,10,FALSE)</f>
        <v>31.447738095238101</v>
      </c>
      <c r="V74">
        <f>HomTotReg.!$B$17+(test!O74*HomTotReg.!$B$18+HomTotReg.!$B$19*test!P74+test!Q74*HomTotReg.!$B$20)</f>
        <v>3.7666194734515654</v>
      </c>
      <c r="W74">
        <f>VisTotReg.!$B$17+(VisTotReg.!$B$18*test!R74+test!S74*VisTotReg.!$B$19+test!T74*VisTotReg.!$B$20)</f>
        <v>2.8434233832580036</v>
      </c>
      <c r="Y74">
        <f>'MoneyLine Reg. 1'!$B$17+('MoneyLine Reg. 1'!$B$18*test!I74+test!J74*'MoneyLine Reg. 1'!$B$19+test!T74*'MoneyLine Reg. 1'!$B$20+test!Q74*'MoneyLine Reg. 1'!$B$21)</f>
        <v>0.81990444931801865</v>
      </c>
      <c r="Z74">
        <f>'MoneyLine Reg. 2'!$B$17+('MoneyLine Reg. 2'!$B$18*test!M74+test!K74*'MoneyLine Reg. 2'!$B$19+'MoneyLine Reg. 2'!$B$20*test!L74+test!N74*'MoneyLine Reg. 2'!$B$21)</f>
        <v>0.25718794158542657</v>
      </c>
    </row>
    <row r="75" spans="1:26" x14ac:dyDescent="0.3">
      <c r="A75" s="9">
        <v>44856</v>
      </c>
      <c r="B75" s="7" t="s">
        <v>28</v>
      </c>
      <c r="C75" s="7">
        <v>3</v>
      </c>
      <c r="D75" s="7" t="s">
        <v>14</v>
      </c>
      <c r="E75" s="7">
        <v>4</v>
      </c>
      <c r="F75" s="7" t="s">
        <v>36</v>
      </c>
      <c r="G75" s="6">
        <f t="shared" si="1"/>
        <v>1</v>
      </c>
      <c r="I75">
        <f>VLOOKUP(D75,MoneyLine!$A$1:$K$33,7,FALSE)</f>
        <v>85.562619047619037</v>
      </c>
      <c r="J75">
        <f>VLOOKUP(B75,MoneyLine!$A$1:$K$33,7,FALSE)</f>
        <v>60.434285714285707</v>
      </c>
      <c r="K75">
        <f>VLOOKUP(B75,MoneyLine!$A$1:$K$33,11,FALSE)</f>
        <v>6.9025000000000016</v>
      </c>
      <c r="L75">
        <f>VLOOKUP(B75,MoneyLine!$A$1:$D$33,4,FALSE)</f>
        <v>50.512499999999996</v>
      </c>
      <c r="M75">
        <f>VLOOKUP(D75,MoneyLine!$A$1:$K$33,11,FALSE)</f>
        <v>19.403750000000002</v>
      </c>
      <c r="N75">
        <f>VLOOKUP(D75,MoneyLine!$A$1:$D$33,4,FALSE)</f>
        <v>49.788499999999999</v>
      </c>
      <c r="O75">
        <f>VLOOKUP(D75,MoneyLine!$A$1:$Q$33,14,FALSE)</f>
        <v>87.124523809523808</v>
      </c>
      <c r="P75">
        <f>VLOOKUP(B75,MoneyLine!$A$1:$Q$33,17,FALSE)</f>
        <v>10.998333333333333</v>
      </c>
      <c r="Q75">
        <f>VLOOKUP(B75,MoneyLine!$A$1:$K$33,10,FALSE)</f>
        <v>5.5184523809523807</v>
      </c>
      <c r="R75">
        <f>VLOOKUP(B75,MoneyLine!$A$1:$Q$33,14,FALSE)</f>
        <v>47.296666666666667</v>
      </c>
      <c r="S75">
        <f>VLOOKUP(D75,MoneyLine!$A$1:$Q$33,17,FALSE)</f>
        <v>-3.2247619047619036</v>
      </c>
      <c r="T75">
        <f>VLOOKUP(D75,MoneyLine!$A$1:$K$33,10,FALSE)</f>
        <v>24.058452380952382</v>
      </c>
      <c r="V75">
        <f>HomTotReg.!$B$17+(test!O75*HomTotReg.!$B$18+HomTotReg.!$B$19*test!P75+test!Q75*HomTotReg.!$B$20)</f>
        <v>3.4895700160412906</v>
      </c>
      <c r="W75">
        <f>VisTotReg.!$B$17+(VisTotReg.!$B$18*test!R75+test!S75*VisTotReg.!$B$19+test!T75*VisTotReg.!$B$20)</f>
        <v>2.7466062127259345</v>
      </c>
      <c r="Y75">
        <f>'MoneyLine Reg. 1'!$B$17+('MoneyLine Reg. 1'!$B$18*test!I75+test!J75*'MoneyLine Reg. 1'!$B$19+test!T75*'MoneyLine Reg. 1'!$B$20+test!Q75*'MoneyLine Reg. 1'!$B$21)</f>
        <v>0.68442052377799867</v>
      </c>
      <c r="Z75">
        <f>'MoneyLine Reg. 2'!$B$17+('MoneyLine Reg. 2'!$B$18*test!M75+test!K75*'MoneyLine Reg. 2'!$B$19+'MoneyLine Reg. 2'!$B$20*test!L75+test!N75*'MoneyLine Reg. 2'!$B$21)</f>
        <v>0.89285693678258493</v>
      </c>
    </row>
    <row r="76" spans="1:26" x14ac:dyDescent="0.3">
      <c r="A76" s="8">
        <v>44856</v>
      </c>
      <c r="B76" s="6" t="s">
        <v>3</v>
      </c>
      <c r="C76" s="6">
        <v>6</v>
      </c>
      <c r="D76" s="6" t="s">
        <v>20</v>
      </c>
      <c r="E76" s="6">
        <v>3</v>
      </c>
      <c r="F76" s="6"/>
      <c r="G76" s="6">
        <f t="shared" si="1"/>
        <v>-3</v>
      </c>
      <c r="I76">
        <f>VLOOKUP(D76,MoneyLine!$A$1:$K$33,7,FALSE)</f>
        <v>53.481666666666655</v>
      </c>
      <c r="J76">
        <f>VLOOKUP(B76,MoneyLine!$A$1:$K$33,7,FALSE)</f>
        <v>103.61880952380953</v>
      </c>
      <c r="K76">
        <f>VLOOKUP(B76,MoneyLine!$A$1:$K$33,11,FALSE)</f>
        <v>6.7725000000000009</v>
      </c>
      <c r="L76">
        <f>VLOOKUP(B76,MoneyLine!$A$1:$D$33,4,FALSE)</f>
        <v>53.618500000000004</v>
      </c>
      <c r="M76">
        <f>VLOOKUP(D76,MoneyLine!$A$1:$K$33,11,FALSE)</f>
        <v>4.7974999999999994</v>
      </c>
      <c r="N76">
        <f>VLOOKUP(D76,MoneyLine!$A$1:$D$33,4,FALSE)</f>
        <v>46.0565</v>
      </c>
      <c r="O76">
        <f>VLOOKUP(D76,MoneyLine!$A$1:$Q$33,14,FALSE)</f>
        <v>58.340238095238099</v>
      </c>
      <c r="P76">
        <f>VLOOKUP(B76,MoneyLine!$A$1:$Q$33,17,FALSE)</f>
        <v>15.725476190476186</v>
      </c>
      <c r="Q76">
        <f>VLOOKUP(B76,MoneyLine!$A$1:$K$33,10,FALSE)</f>
        <v>34.368214285714288</v>
      </c>
      <c r="R76">
        <f>VLOOKUP(B76,MoneyLine!$A$1:$Q$33,14,FALSE)</f>
        <v>76.556190476190451</v>
      </c>
      <c r="S76">
        <f>VLOOKUP(D76,MoneyLine!$A$1:$Q$33,17,FALSE)</f>
        <v>-10.467380952380953</v>
      </c>
      <c r="T76">
        <f>VLOOKUP(D76,MoneyLine!$A$1:$K$33,10,FALSE)</f>
        <v>1.6524999999999999</v>
      </c>
      <c r="V76">
        <f>HomTotReg.!$B$17+(test!O76*HomTotReg.!$B$18+HomTotReg.!$B$19*test!P76+test!Q76*HomTotReg.!$B$20)</f>
        <v>2.8167533171569961</v>
      </c>
      <c r="W76">
        <f>VisTotReg.!$B$17+(VisTotReg.!$B$18*test!R76+test!S76*VisTotReg.!$B$19+test!T76*VisTotReg.!$B$20)</f>
        <v>3.4881428042440197</v>
      </c>
      <c r="Y76">
        <f>'MoneyLine Reg. 1'!$B$17+('MoneyLine Reg. 1'!$B$18*test!I76+test!J76*'MoneyLine Reg. 1'!$B$19+test!T76*'MoneyLine Reg. 1'!$B$20+test!Q76*'MoneyLine Reg. 1'!$B$21)</f>
        <v>-0.72594524759659551</v>
      </c>
      <c r="Z76">
        <f>'MoneyLine Reg. 2'!$B$17+('MoneyLine Reg. 2'!$B$18*test!M76+test!K76*'MoneyLine Reg. 2'!$B$19+'MoneyLine Reg. 2'!$B$20*test!L76+test!N76*'MoneyLine Reg. 2'!$B$21)</f>
        <v>-0.48949760358760308</v>
      </c>
    </row>
    <row r="77" spans="1:26" x14ac:dyDescent="0.3">
      <c r="A77" s="9">
        <v>44856</v>
      </c>
      <c r="B77" s="7" t="s">
        <v>18</v>
      </c>
      <c r="C77" s="7">
        <v>2</v>
      </c>
      <c r="D77" s="7" t="s">
        <v>22</v>
      </c>
      <c r="E77" s="7">
        <v>3</v>
      </c>
      <c r="F77" s="7" t="s">
        <v>36</v>
      </c>
      <c r="G77" s="6">
        <f t="shared" si="1"/>
        <v>1</v>
      </c>
      <c r="I77">
        <f>VLOOKUP(D77,MoneyLine!$A$1:$K$33,7,FALSE)</f>
        <v>73.279761904761898</v>
      </c>
      <c r="J77">
        <f>VLOOKUP(B77,MoneyLine!$A$1:$K$33,7,FALSE)</f>
        <v>161.3661904761905</v>
      </c>
      <c r="K77">
        <f>VLOOKUP(B77,MoneyLine!$A$1:$K$33,11,FALSE)</f>
        <v>18.088749999999997</v>
      </c>
      <c r="L77">
        <f>VLOOKUP(B77,MoneyLine!$A$1:$D$33,4,FALSE)</f>
        <v>55.644500000000001</v>
      </c>
      <c r="M77">
        <f>VLOOKUP(D77,MoneyLine!$A$1:$K$33,11,FALSE)</f>
        <v>6.432500000000001</v>
      </c>
      <c r="N77">
        <f>VLOOKUP(D77,MoneyLine!$A$1:$D$33,4,FALSE)</f>
        <v>50.885999999999996</v>
      </c>
      <c r="O77">
        <f>VLOOKUP(D77,MoneyLine!$A$1:$Q$33,14,FALSE)</f>
        <v>70.076904761904771</v>
      </c>
      <c r="P77">
        <f>VLOOKUP(B77,MoneyLine!$A$1:$Q$33,17,FALSE)</f>
        <v>63.627142857142857</v>
      </c>
      <c r="Q77">
        <f>VLOOKUP(B77,MoneyLine!$A$1:$K$33,10,FALSE)</f>
        <v>-8.5753571428571433</v>
      </c>
      <c r="R77">
        <f>VLOOKUP(B77,MoneyLine!$A$1:$Q$33,14,FALSE)</f>
        <v>80.616190476190468</v>
      </c>
      <c r="S77">
        <f>VLOOKUP(D77,MoneyLine!$A$1:$Q$33,17,FALSE)</f>
        <v>-0.22023809523809401</v>
      </c>
      <c r="T77">
        <f>VLOOKUP(D77,MoneyLine!$A$1:$K$33,10,FALSE)</f>
        <v>10.709166666666667</v>
      </c>
      <c r="V77">
        <f>HomTotReg.!$B$17+(test!O77*HomTotReg.!$B$18+HomTotReg.!$B$19*test!P77+test!Q77*HomTotReg.!$B$20)</f>
        <v>2.9068187142055528</v>
      </c>
      <c r="W77">
        <f>VisTotReg.!$B$17+(VisTotReg.!$B$18*test!R77+test!S77*VisTotReg.!$B$19+test!T77*VisTotReg.!$B$20)</f>
        <v>3.3115997753547814</v>
      </c>
      <c r="Y77">
        <f>'MoneyLine Reg. 1'!$B$17+('MoneyLine Reg. 1'!$B$18*test!I77+test!J77*'MoneyLine Reg. 1'!$B$19+test!T77*'MoneyLine Reg. 1'!$B$20+test!Q77*'MoneyLine Reg. 1'!$B$21)</f>
        <v>-0.64156730486966873</v>
      </c>
      <c r="Z77">
        <f>'MoneyLine Reg. 2'!$B$17+('MoneyLine Reg. 2'!$B$18*test!M77+test!K77*'MoneyLine Reg. 2'!$B$19+'MoneyLine Reg. 2'!$B$20*test!L77+test!N77*'MoneyLine Reg. 2'!$B$21)</f>
        <v>-0.86299789182472564</v>
      </c>
    </row>
    <row r="78" spans="1:26" x14ac:dyDescent="0.3">
      <c r="A78" s="8">
        <v>44856</v>
      </c>
      <c r="B78" s="6" t="s">
        <v>10</v>
      </c>
      <c r="C78" s="6">
        <v>2</v>
      </c>
      <c r="D78" s="6" t="s">
        <v>9</v>
      </c>
      <c r="E78" s="6">
        <v>0</v>
      </c>
      <c r="F78" s="6"/>
      <c r="G78" s="6">
        <f t="shared" si="1"/>
        <v>-2</v>
      </c>
      <c r="I78">
        <f>VLOOKUP(D78,MoneyLine!$A$1:$K$33,7,FALSE)</f>
        <v>154.76523809523809</v>
      </c>
      <c r="J78">
        <f>VLOOKUP(B78,MoneyLine!$A$1:$K$33,7,FALSE)</f>
        <v>43.783809523809516</v>
      </c>
      <c r="K78">
        <f>VLOOKUP(B78,MoneyLine!$A$1:$K$33,11,FALSE)</f>
        <v>2.1412499999999977</v>
      </c>
      <c r="L78">
        <f>VLOOKUP(B78,MoneyLine!$A$1:$D$33,4,FALSE)</f>
        <v>45.351499999999994</v>
      </c>
      <c r="M78">
        <f>VLOOKUP(D78,MoneyLine!$A$1:$K$33,11,FALSE)</f>
        <v>17.220000000000002</v>
      </c>
      <c r="N78">
        <f>VLOOKUP(D78,MoneyLine!$A$1:$D$33,4,FALSE)</f>
        <v>58.933</v>
      </c>
      <c r="O78">
        <f>VLOOKUP(D78,MoneyLine!$A$1:$Q$33,14,FALSE)</f>
        <v>117.61833333333333</v>
      </c>
      <c r="P78">
        <f>VLOOKUP(B78,MoneyLine!$A$1:$Q$33,17,FALSE)</f>
        <v>-14.675714285714287</v>
      </c>
      <c r="Q78">
        <f>VLOOKUP(B78,MoneyLine!$A$1:$K$33,10,FALSE)</f>
        <v>13.367738095238096</v>
      </c>
      <c r="R78">
        <f>VLOOKUP(B78,MoneyLine!$A$1:$Q$33,14,FALSE)</f>
        <v>43.181904761904768</v>
      </c>
      <c r="S78">
        <f>VLOOKUP(D78,MoneyLine!$A$1:$Q$33,17,FALSE)</f>
        <v>29.393333333333338</v>
      </c>
      <c r="T78">
        <f>VLOOKUP(D78,MoneyLine!$A$1:$K$33,10,FALSE)</f>
        <v>-2.4774999999999996</v>
      </c>
      <c r="V78">
        <f>HomTotReg.!$B$17+(test!O78*HomTotReg.!$B$18+HomTotReg.!$B$19*test!P78+test!Q78*HomTotReg.!$B$20)</f>
        <v>3.9978519404599533</v>
      </c>
      <c r="W78">
        <f>VisTotReg.!$B$17+(VisTotReg.!$B$18*test!R78+test!S78*VisTotReg.!$B$19+test!T78*VisTotReg.!$B$20)</f>
        <v>2.7977569553714017</v>
      </c>
      <c r="Y78">
        <f>'MoneyLine Reg. 1'!$B$17+('MoneyLine Reg. 1'!$B$18*test!I78+test!J78*'MoneyLine Reg. 1'!$B$19+test!T78*'MoneyLine Reg. 1'!$B$20+test!Q78*'MoneyLine Reg. 1'!$B$21)</f>
        <v>1.1082602466367419</v>
      </c>
      <c r="Z78">
        <f>'MoneyLine Reg. 2'!$B$17+('MoneyLine Reg. 2'!$B$18*test!M78+test!K78*'MoneyLine Reg. 2'!$B$19+'MoneyLine Reg. 2'!$B$20*test!L78+test!N78*'MoneyLine Reg. 2'!$B$21)</f>
        <v>2.080827801730238</v>
      </c>
    </row>
    <row r="79" spans="1:26" x14ac:dyDescent="0.3">
      <c r="A79" s="9">
        <v>44856</v>
      </c>
      <c r="B79" s="7" t="s">
        <v>30</v>
      </c>
      <c r="C79" s="7">
        <v>5</v>
      </c>
      <c r="D79" s="7" t="s">
        <v>33</v>
      </c>
      <c r="E79" s="7">
        <v>2</v>
      </c>
      <c r="F79" s="7"/>
      <c r="G79" s="6">
        <f t="shared" si="1"/>
        <v>-3</v>
      </c>
      <c r="I79">
        <f>VLOOKUP(D79,MoneyLine!$A$1:$K$33,7,FALSE)</f>
        <v>35.906904761904762</v>
      </c>
      <c r="J79">
        <f>VLOOKUP(B79,MoneyLine!$A$1:$K$33,7,FALSE)</f>
        <v>127.36857142857141</v>
      </c>
      <c r="K79">
        <f>VLOOKUP(B79,MoneyLine!$A$1:$K$33,11,FALSE)</f>
        <v>15.876249999999999</v>
      </c>
      <c r="L79">
        <f>VLOOKUP(B79,MoneyLine!$A$1:$D$33,4,FALSE)</f>
        <v>56.155499999999996</v>
      </c>
      <c r="M79">
        <f>VLOOKUP(D79,MoneyLine!$A$1:$K$33,11,FALSE)</f>
        <v>3.707499999999996</v>
      </c>
      <c r="N79">
        <f>VLOOKUP(D79,MoneyLine!$A$1:$D$33,4,FALSE)</f>
        <v>47.251999999999995</v>
      </c>
      <c r="O79">
        <f>VLOOKUP(D79,MoneyLine!$A$1:$Q$33,14,FALSE)</f>
        <v>44.759523809523806</v>
      </c>
      <c r="P79">
        <f>VLOOKUP(B79,MoneyLine!$A$1:$Q$33,17,FALSE)</f>
        <v>21.976904761904766</v>
      </c>
      <c r="Q79">
        <f>VLOOKUP(B79,MoneyLine!$A$1:$K$33,10,FALSE)</f>
        <v>-0.45761904761904759</v>
      </c>
      <c r="R79">
        <f>VLOOKUP(B79,MoneyLine!$A$1:$Q$33,14,FALSE)</f>
        <v>104.57619047619046</v>
      </c>
      <c r="S79">
        <f>VLOOKUP(D79,MoneyLine!$A$1:$Q$33,17,FALSE)</f>
        <v>-16.226190476190478</v>
      </c>
      <c r="T79">
        <f>VLOOKUP(D79,MoneyLine!$A$1:$K$33,10,FALSE)</f>
        <v>29.473928571428576</v>
      </c>
      <c r="V79">
        <f>HomTotReg.!$B$17+(test!O79*HomTotReg.!$B$18+HomTotReg.!$B$19*test!P79+test!Q79*HomTotReg.!$B$20)</f>
        <v>2.9907118647427193</v>
      </c>
      <c r="W79">
        <f>VisTotReg.!$B$17+(VisTotReg.!$B$18*test!R79+test!S79*VisTotReg.!$B$19+test!T79*VisTotReg.!$B$20)</f>
        <v>3.4621816545597279</v>
      </c>
      <c r="Y79">
        <f>'MoneyLine Reg. 1'!$B$17+('MoneyLine Reg. 1'!$B$18*test!I79+test!J79*'MoneyLine Reg. 1'!$B$19+test!T79*'MoneyLine Reg. 1'!$B$20+test!Q79*'MoneyLine Reg. 1'!$B$21)</f>
        <v>-0.43786761706937616</v>
      </c>
      <c r="Z79">
        <f>'MoneyLine Reg. 2'!$B$17+('MoneyLine Reg. 2'!$B$18*test!M79+test!K79*'MoneyLine Reg. 2'!$B$19+'MoneyLine Reg. 2'!$B$20*test!L79+test!N79*'MoneyLine Reg. 2'!$B$21)</f>
        <v>-1.1967048118425878</v>
      </c>
    </row>
    <row r="80" spans="1:26" x14ac:dyDescent="0.3">
      <c r="A80" s="8">
        <v>44856</v>
      </c>
      <c r="B80" s="6" t="s">
        <v>24</v>
      </c>
      <c r="C80" s="6">
        <v>1</v>
      </c>
      <c r="D80" s="6" t="s">
        <v>15</v>
      </c>
      <c r="E80" s="6">
        <v>2</v>
      </c>
      <c r="F80" s="6"/>
      <c r="G80" s="6">
        <f t="shared" si="1"/>
        <v>1</v>
      </c>
      <c r="I80">
        <f>VLOOKUP(D80,MoneyLine!$A$1:$K$33,7,FALSE)</f>
        <v>101.46142857142856</v>
      </c>
      <c r="J80">
        <f>VLOOKUP(B80,MoneyLine!$A$1:$K$33,7,FALSE)</f>
        <v>-28.852380952380948</v>
      </c>
      <c r="K80">
        <f>VLOOKUP(B80,MoneyLine!$A$1:$K$33,11,FALSE)</f>
        <v>5.754999999999999</v>
      </c>
      <c r="L80">
        <f>VLOOKUP(B80,MoneyLine!$A$1:$D$33,4,FALSE)</f>
        <v>42.153999999999996</v>
      </c>
      <c r="M80">
        <f>VLOOKUP(D80,MoneyLine!$A$1:$K$33,11,FALSE)</f>
        <v>16.143749999999997</v>
      </c>
      <c r="N80">
        <f>VLOOKUP(D80,MoneyLine!$A$1:$D$33,4,FALSE)</f>
        <v>52.539000000000001</v>
      </c>
      <c r="O80">
        <f>VLOOKUP(D80,MoneyLine!$A$1:$Q$33,14,FALSE)</f>
        <v>76.89928571428571</v>
      </c>
      <c r="P80">
        <f>VLOOKUP(B80,MoneyLine!$A$1:$Q$33,17,FALSE)</f>
        <v>-35.079523809523806</v>
      </c>
      <c r="Q80">
        <f>VLOOKUP(B80,MoneyLine!$A$1:$K$33,10,FALSE)</f>
        <v>-0.52404761904761887</v>
      </c>
      <c r="R80">
        <f>VLOOKUP(B80,MoneyLine!$A$1:$Q$33,14,FALSE)</f>
        <v>7.490952380952379</v>
      </c>
      <c r="S80">
        <f>VLOOKUP(D80,MoneyLine!$A$1:$Q$33,17,FALSE)</f>
        <v>16.578095238095237</v>
      </c>
      <c r="T80">
        <f>VLOOKUP(D80,MoneyLine!$A$1:$K$33,10,FALSE)</f>
        <v>-8.7532142857142858</v>
      </c>
      <c r="V80">
        <f>HomTotReg.!$B$17+(test!O80*HomTotReg.!$B$18+HomTotReg.!$B$19*test!P80+test!Q80*HomTotReg.!$B$20)</f>
        <v>3.9362351269763201</v>
      </c>
      <c r="W80">
        <f>VisTotReg.!$B$17+(VisTotReg.!$B$18*test!R80+test!S80*VisTotReg.!$B$19+test!T80*VisTotReg.!$B$20)</f>
        <v>2.5810571710559915</v>
      </c>
      <c r="Y80">
        <f>'MoneyLine Reg. 1'!$B$17+('MoneyLine Reg. 1'!$B$18*test!I80+test!J80*'MoneyLine Reg. 1'!$B$19+test!T80*'MoneyLine Reg. 1'!$B$20+test!Q80*'MoneyLine Reg. 1'!$B$21)</f>
        <v>1.4743434498149506</v>
      </c>
      <c r="Z80">
        <f>'MoneyLine Reg. 2'!$B$17+('MoneyLine Reg. 2'!$B$18*test!M80+test!K80*'MoneyLine Reg. 2'!$B$19+'MoneyLine Reg. 2'!$B$20*test!L80+test!N80*'MoneyLine Reg. 2'!$B$21)</f>
        <v>1.5879832362130526</v>
      </c>
    </row>
    <row r="81" spans="1:26" x14ac:dyDescent="0.3">
      <c r="A81" s="9">
        <v>44856</v>
      </c>
      <c r="B81" s="7" t="s">
        <v>4</v>
      </c>
      <c r="C81" s="7">
        <v>3</v>
      </c>
      <c r="D81" s="7" t="s">
        <v>21</v>
      </c>
      <c r="E81" s="7">
        <v>1</v>
      </c>
      <c r="F81" s="7"/>
      <c r="G81" s="6">
        <f t="shared" si="1"/>
        <v>-2</v>
      </c>
      <c r="I81">
        <f>VLOOKUP(D81,MoneyLine!$A$1:$K$33,7,FALSE)</f>
        <v>81.149285714285725</v>
      </c>
      <c r="J81">
        <f>VLOOKUP(B81,MoneyLine!$A$1:$K$33,7,FALSE)</f>
        <v>71.288571428571402</v>
      </c>
      <c r="K81">
        <f>VLOOKUP(B81,MoneyLine!$A$1:$K$33,11,FALSE)</f>
        <v>4.0925000000000029</v>
      </c>
      <c r="L81">
        <f>VLOOKUP(B81,MoneyLine!$A$1:$D$33,4,FALSE)</f>
        <v>50.962499999999999</v>
      </c>
      <c r="M81">
        <f>VLOOKUP(D81,MoneyLine!$A$1:$K$33,11,FALSE)</f>
        <v>9.1225000000000005</v>
      </c>
      <c r="N81">
        <f>VLOOKUP(D81,MoneyLine!$A$1:$D$33,4,FALSE)</f>
        <v>51.807999999999993</v>
      </c>
      <c r="O81">
        <f>VLOOKUP(D81,MoneyLine!$A$1:$Q$33,14,FALSE)</f>
        <v>65.387857142857143</v>
      </c>
      <c r="P81">
        <f>VLOOKUP(B81,MoneyLine!$A$1:$Q$33,17,FALSE)</f>
        <v>33.857619047619039</v>
      </c>
      <c r="Q81">
        <f>VLOOKUP(B81,MoneyLine!$A$1:$K$33,10,FALSE)</f>
        <v>21.901309523809527</v>
      </c>
      <c r="R81">
        <f>VLOOKUP(B81,MoneyLine!$A$1:$Q$33,14,FALSE)</f>
        <v>28.298571428571432</v>
      </c>
      <c r="S81">
        <f>VLOOKUP(D81,MoneyLine!$A$1:$Q$33,17,FALSE)</f>
        <v>7.3759523809523806</v>
      </c>
      <c r="T81">
        <f>VLOOKUP(D81,MoneyLine!$A$1:$K$33,10,FALSE)</f>
        <v>8.0371428571428574</v>
      </c>
      <c r="V81">
        <f>HomTotReg.!$B$17+(test!O81*HomTotReg.!$B$18+HomTotReg.!$B$19*test!P81+test!Q81*HomTotReg.!$B$20)</f>
        <v>2.8366505656261829</v>
      </c>
      <c r="W81">
        <f>VisTotReg.!$B$17+(VisTotReg.!$B$18*test!R81+test!S81*VisTotReg.!$B$19+test!T81*VisTotReg.!$B$20)</f>
        <v>2.6626679028080753</v>
      </c>
      <c r="Y81">
        <f>'MoneyLine Reg. 1'!$B$17+('MoneyLine Reg. 1'!$B$18*test!I81+test!J81*'MoneyLine Reg. 1'!$B$19+test!T81*'MoneyLine Reg. 1'!$B$20+test!Q81*'MoneyLine Reg. 1'!$B$21)</f>
        <v>0.13048013417874646</v>
      </c>
      <c r="Z81">
        <f>'MoneyLine Reg. 2'!$B$17+('MoneyLine Reg. 2'!$B$18*test!M81+test!K81*'MoneyLine Reg. 2'!$B$19+'MoneyLine Reg. 2'!$B$20*test!L81+test!N81*'MoneyLine Reg. 2'!$B$21)</f>
        <v>0.54181705508793154</v>
      </c>
    </row>
    <row r="82" spans="1:26" x14ac:dyDescent="0.3">
      <c r="A82" s="8">
        <v>44856</v>
      </c>
      <c r="B82" s="6" t="s">
        <v>25</v>
      </c>
      <c r="C82" s="6">
        <v>2</v>
      </c>
      <c r="D82" s="6" t="s">
        <v>32</v>
      </c>
      <c r="E82" s="6">
        <v>6</v>
      </c>
      <c r="F82" s="6"/>
      <c r="G82" s="6">
        <f t="shared" si="1"/>
        <v>4</v>
      </c>
      <c r="I82">
        <f>VLOOKUP(D82,MoneyLine!$A$1:$K$33,7,FALSE)</f>
        <v>91.395238095238099</v>
      </c>
      <c r="J82">
        <f>VLOOKUP(B82,MoneyLine!$A$1:$K$33,7,FALSE)</f>
        <v>56.057857142857138</v>
      </c>
      <c r="K82">
        <f>VLOOKUP(B82,MoneyLine!$A$1:$K$33,11,FALSE)</f>
        <v>10.718750000000002</v>
      </c>
      <c r="L82">
        <f>VLOOKUP(B82,MoneyLine!$A$1:$D$33,4,FALSE)</f>
        <v>47.954500000000003</v>
      </c>
      <c r="M82">
        <f>VLOOKUP(D82,MoneyLine!$A$1:$K$33,11,FALSE)</f>
        <v>4.9549999999999983</v>
      </c>
      <c r="N82">
        <f>VLOOKUP(D82,MoneyLine!$A$1:$D$33,4,FALSE)</f>
        <v>47.241</v>
      </c>
      <c r="O82">
        <f>VLOOKUP(D82,MoneyLine!$A$1:$Q$33,14,FALSE)</f>
        <v>85.390952380952371</v>
      </c>
      <c r="P82">
        <f>VLOOKUP(B82,MoneyLine!$A$1:$Q$33,17,FALSE)</f>
        <v>-14.592857142857142</v>
      </c>
      <c r="Q82">
        <f>VLOOKUP(B82,MoneyLine!$A$1:$K$33,10,FALSE)</f>
        <v>27.424404761904761</v>
      </c>
      <c r="R82">
        <f>VLOOKUP(B82,MoneyLine!$A$1:$Q$33,14,FALSE)</f>
        <v>60.674999999999997</v>
      </c>
      <c r="S82">
        <f>VLOOKUP(D82,MoneyLine!$A$1:$Q$33,17,FALSE)</f>
        <v>-9.4788095238095256</v>
      </c>
      <c r="T82">
        <f>VLOOKUP(D82,MoneyLine!$A$1:$K$33,10,FALSE)</f>
        <v>-16.679047619047623</v>
      </c>
      <c r="V82">
        <f>HomTotReg.!$B$17+(test!O82*HomTotReg.!$B$18+HomTotReg.!$B$19*test!P82+test!Q82*HomTotReg.!$B$20)</f>
        <v>3.5008969290257346</v>
      </c>
      <c r="W82">
        <f>VisTotReg.!$B$17+(VisTotReg.!$B$18*test!R82+test!S82*VisTotReg.!$B$19+test!T82*VisTotReg.!$B$20)</f>
        <v>3.5608780423507094</v>
      </c>
      <c r="Y82">
        <f>'MoneyLine Reg. 1'!$B$17+('MoneyLine Reg. 1'!$B$18*test!I82+test!J82*'MoneyLine Reg. 1'!$B$19+test!T82*'MoneyLine Reg. 1'!$B$20+test!Q82*'MoneyLine Reg. 1'!$B$21)</f>
        <v>8.7942923607085E-3</v>
      </c>
      <c r="Z82">
        <f>'MoneyLine Reg. 2'!$B$17+('MoneyLine Reg. 2'!$B$18*test!M82+test!K82*'MoneyLine Reg. 2'!$B$19+'MoneyLine Reg. 2'!$B$20*test!L82+test!N82*'MoneyLine Reg. 2'!$B$21)</f>
        <v>-0.20027495762495517</v>
      </c>
    </row>
    <row r="83" spans="1:26" x14ac:dyDescent="0.3">
      <c r="A83" s="9">
        <v>44856</v>
      </c>
      <c r="B83" s="7" t="s">
        <v>16</v>
      </c>
      <c r="C83" s="7">
        <v>3</v>
      </c>
      <c r="D83" s="7" t="s">
        <v>7</v>
      </c>
      <c r="E83" s="7">
        <v>5</v>
      </c>
      <c r="F83" s="7"/>
      <c r="G83" s="6">
        <f t="shared" si="1"/>
        <v>2</v>
      </c>
      <c r="I83">
        <f>VLOOKUP(D83,MoneyLine!$A$1:$K$33,7,FALSE)</f>
        <v>105.50714285714287</v>
      </c>
      <c r="J83">
        <f>VLOOKUP(B83,MoneyLine!$A$1:$K$33,7,FALSE)</f>
        <v>64.561666666666639</v>
      </c>
      <c r="K83">
        <f>VLOOKUP(B83,MoneyLine!$A$1:$K$33,11,FALSE)</f>
        <v>10.3225</v>
      </c>
      <c r="L83">
        <f>VLOOKUP(B83,MoneyLine!$A$1:$D$33,4,FALSE)</f>
        <v>48.538999999999994</v>
      </c>
      <c r="M83">
        <f>VLOOKUP(D83,MoneyLine!$A$1:$K$33,11,FALSE)</f>
        <v>17.5075</v>
      </c>
      <c r="N83">
        <f>VLOOKUP(D83,MoneyLine!$A$1:$D$33,4,FALSE)</f>
        <v>51.216499999999996</v>
      </c>
      <c r="O83">
        <f>VLOOKUP(D83,MoneyLine!$A$1:$Q$33,14,FALSE)</f>
        <v>89.021666666666647</v>
      </c>
      <c r="P83">
        <f>VLOOKUP(B83,MoneyLine!$A$1:$Q$33,17,FALSE)</f>
        <v>-17.098809523809521</v>
      </c>
      <c r="Q83">
        <f>VLOOKUP(B83,MoneyLine!$A$1:$K$33,10,FALSE)</f>
        <v>17.131547619047623</v>
      </c>
      <c r="R83">
        <f>VLOOKUP(B83,MoneyLine!$A$1:$Q$33,14,FALSE)</f>
        <v>75.591190476190462</v>
      </c>
      <c r="S83">
        <f>VLOOKUP(D83,MoneyLine!$A$1:$Q$33,17,FALSE)</f>
        <v>1.5838095238095231</v>
      </c>
      <c r="T83">
        <f>VLOOKUP(D83,MoneyLine!$A$1:$K$33,10,FALSE)</f>
        <v>-6.0107142857142861</v>
      </c>
      <c r="V83">
        <f>HomTotReg.!$B$17+(test!O83*HomTotReg.!$B$18+HomTotReg.!$B$19*test!P83+test!Q83*HomTotReg.!$B$20)</f>
        <v>3.679356841067607</v>
      </c>
      <c r="W83">
        <f>VisTotReg.!$B$17+(VisTotReg.!$B$18*test!R83+test!S83*VisTotReg.!$B$19+test!T83*VisTotReg.!$B$20)</f>
        <v>3.4821045279190241</v>
      </c>
      <c r="Y83">
        <f>'MoneyLine Reg. 1'!$B$17+('MoneyLine Reg. 1'!$B$18*test!I83+test!J83*'MoneyLine Reg. 1'!$B$19+test!T83*'MoneyLine Reg. 1'!$B$20+test!Q83*'MoneyLine Reg. 1'!$B$21)</f>
        <v>0.29986076973973863</v>
      </c>
      <c r="Z83">
        <f>'MoneyLine Reg. 2'!$B$17+('MoneyLine Reg. 2'!$B$18*test!M83+test!K83*'MoneyLine Reg. 2'!$B$19+'MoneyLine Reg. 2'!$B$20*test!L83+test!N83*'MoneyLine Reg. 2'!$B$21)</f>
        <v>0.82705847171040947</v>
      </c>
    </row>
    <row r="84" spans="1:26" x14ac:dyDescent="0.3">
      <c r="A84" s="8">
        <v>44856</v>
      </c>
      <c r="B84" s="6" t="s">
        <v>13</v>
      </c>
      <c r="C84" s="6">
        <v>5</v>
      </c>
      <c r="D84" s="6" t="s">
        <v>8</v>
      </c>
      <c r="E84" s="6">
        <v>1</v>
      </c>
      <c r="F84" s="6"/>
      <c r="G84" s="6">
        <f t="shared" si="1"/>
        <v>-4</v>
      </c>
      <c r="I84">
        <f>VLOOKUP(D84,MoneyLine!$A$1:$K$33,7,FALSE)</f>
        <v>158.14214285714286</v>
      </c>
      <c r="J84">
        <f>VLOOKUP(B84,MoneyLine!$A$1:$K$33,7,FALSE)</f>
        <v>52.757857142857148</v>
      </c>
      <c r="K84">
        <f>VLOOKUP(B84,MoneyLine!$A$1:$K$33,11,FALSE)</f>
        <v>5.03125</v>
      </c>
      <c r="L84">
        <f>VLOOKUP(B84,MoneyLine!$A$1:$D$33,4,FALSE)</f>
        <v>47.964499999999994</v>
      </c>
      <c r="M84">
        <f>VLOOKUP(D84,MoneyLine!$A$1:$K$33,11,FALSE)</f>
        <v>11.611250000000004</v>
      </c>
      <c r="N84">
        <f>VLOOKUP(D84,MoneyLine!$A$1:$D$33,4,FALSE)</f>
        <v>49.862499999999997</v>
      </c>
      <c r="O84">
        <f>VLOOKUP(D84,MoneyLine!$A$1:$Q$33,14,FALSE)</f>
        <v>125.46428571428571</v>
      </c>
      <c r="P84">
        <f>VLOOKUP(B84,MoneyLine!$A$1:$Q$33,17,FALSE)</f>
        <v>6.5440476190476176</v>
      </c>
      <c r="Q84">
        <f>VLOOKUP(B84,MoneyLine!$A$1:$K$33,10,FALSE)</f>
        <v>-4.3963095238095242</v>
      </c>
      <c r="R84">
        <f>VLOOKUP(B84,MoneyLine!$A$1:$Q$33,14,FALSE)</f>
        <v>36.921904761904756</v>
      </c>
      <c r="S84">
        <f>VLOOKUP(D84,MoneyLine!$A$1:$Q$33,17,FALSE)</f>
        <v>14.067142857142855</v>
      </c>
      <c r="T84">
        <f>VLOOKUP(D84,MoneyLine!$A$1:$K$33,10,FALSE)</f>
        <v>21.027261904761904</v>
      </c>
      <c r="V84">
        <f>HomTotReg.!$B$17+(test!O84*HomTotReg.!$B$18+HomTotReg.!$B$19*test!P84+test!Q84*HomTotReg.!$B$20)</f>
        <v>4.051880008054173</v>
      </c>
      <c r="W84">
        <f>VisTotReg.!$B$17+(VisTotReg.!$B$18*test!R84+test!S84*VisTotReg.!$B$19+test!T84*VisTotReg.!$B$20)</f>
        <v>2.5140336491636122</v>
      </c>
      <c r="Y84">
        <f>'MoneyLine Reg. 1'!$B$17+('MoneyLine Reg. 1'!$B$18*test!I84+test!J84*'MoneyLine Reg. 1'!$B$19+test!T84*'MoneyLine Reg. 1'!$B$20+test!Q84*'MoneyLine Reg. 1'!$B$21)</f>
        <v>1.5411965055448893</v>
      </c>
      <c r="Z84">
        <f>'MoneyLine Reg. 2'!$B$17+('MoneyLine Reg. 2'!$B$18*test!M84+test!K84*'MoneyLine Reg. 2'!$B$19+'MoneyLine Reg. 2'!$B$20*test!L84+test!N84*'MoneyLine Reg. 2'!$B$21)</f>
        <v>0.72550587733841887</v>
      </c>
    </row>
    <row r="85" spans="1:26" x14ac:dyDescent="0.3">
      <c r="A85" s="9">
        <v>44856</v>
      </c>
      <c r="B85" s="7" t="s">
        <v>11</v>
      </c>
      <c r="C85" s="7">
        <v>3</v>
      </c>
      <c r="D85" s="7" t="s">
        <v>27</v>
      </c>
      <c r="E85" s="7">
        <v>2</v>
      </c>
      <c r="F85" s="7"/>
      <c r="G85" s="6">
        <f t="shared" si="1"/>
        <v>-1</v>
      </c>
      <c r="I85">
        <f>VLOOKUP(D85,MoneyLine!$A$1:$K$33,7,FALSE)</f>
        <v>57.437380952380948</v>
      </c>
      <c r="J85">
        <f>VLOOKUP(B85,MoneyLine!$A$1:$K$33,7,FALSE)</f>
        <v>121.01880952380951</v>
      </c>
      <c r="K85">
        <f>VLOOKUP(B85,MoneyLine!$A$1:$K$33,11,FALSE)</f>
        <v>15.838749999999997</v>
      </c>
      <c r="L85">
        <f>VLOOKUP(B85,MoneyLine!$A$1:$D$33,4,FALSE)</f>
        <v>52.685499999999998</v>
      </c>
      <c r="M85">
        <f>VLOOKUP(D85,MoneyLine!$A$1:$K$33,11,FALSE)</f>
        <v>10.504999999999999</v>
      </c>
      <c r="N85">
        <f>VLOOKUP(D85,MoneyLine!$A$1:$D$33,4,FALSE)</f>
        <v>52.064499999999995</v>
      </c>
      <c r="O85">
        <f>VLOOKUP(D85,MoneyLine!$A$1:$Q$33,14,FALSE)</f>
        <v>42.338571428571427</v>
      </c>
      <c r="P85">
        <f>VLOOKUP(B85,MoneyLine!$A$1:$Q$33,17,FALSE)</f>
        <v>15.627619047619051</v>
      </c>
      <c r="Q85">
        <f>VLOOKUP(B85,MoneyLine!$A$1:$K$33,10,FALSE)</f>
        <v>10.4975</v>
      </c>
      <c r="R85">
        <f>VLOOKUP(B85,MoneyLine!$A$1:$Q$33,14,FALSE)</f>
        <v>85.286666666666662</v>
      </c>
      <c r="S85">
        <f>VLOOKUP(D85,MoneyLine!$A$1:$Q$33,17,FALSE)</f>
        <v>0.65357142857142814</v>
      </c>
      <c r="T85">
        <f>VLOOKUP(D85,MoneyLine!$A$1:$K$33,10,FALSE)</f>
        <v>23.449285714285718</v>
      </c>
      <c r="V85">
        <f>HomTotReg.!$B$17+(test!O85*HomTotReg.!$B$18+HomTotReg.!$B$19*test!P85+test!Q85*HomTotReg.!$B$20)</f>
        <v>2.9115919425945567</v>
      </c>
      <c r="W85">
        <f>VisTotReg.!$B$17+(VisTotReg.!$B$18*test!R85+test!S85*VisTotReg.!$B$19+test!T85*VisTotReg.!$B$20)</f>
        <v>3.1716181842359443</v>
      </c>
      <c r="Y85">
        <f>'MoneyLine Reg. 1'!$B$17+('MoneyLine Reg. 1'!$B$18*test!I85+test!J85*'MoneyLine Reg. 1'!$B$19+test!T85*'MoneyLine Reg. 1'!$B$20+test!Q85*'MoneyLine Reg. 1'!$B$21)</f>
        <v>-0.34685847852262031</v>
      </c>
      <c r="Z85">
        <f>'MoneyLine Reg. 2'!$B$17+('MoneyLine Reg. 2'!$B$18*test!M85+test!K85*'MoneyLine Reg. 2'!$B$19+'MoneyLine Reg. 2'!$B$20*test!L85+test!N85*'MoneyLine Reg. 2'!$B$21)</f>
        <v>-0.17563913304284284</v>
      </c>
    </row>
    <row r="86" spans="1:26" x14ac:dyDescent="0.3">
      <c r="A86" s="8">
        <v>44856</v>
      </c>
      <c r="B86" s="6" t="s">
        <v>5</v>
      </c>
      <c r="C86" s="6">
        <v>4</v>
      </c>
      <c r="D86" s="6" t="s">
        <v>23</v>
      </c>
      <c r="E86" s="6">
        <v>1</v>
      </c>
      <c r="F86" s="6"/>
      <c r="G86" s="6">
        <f t="shared" si="1"/>
        <v>-3</v>
      </c>
      <c r="I86">
        <f>VLOOKUP(D86,MoneyLine!$A$1:$K$33,7,FALSE)</f>
        <v>101.00309523809524</v>
      </c>
      <c r="J86">
        <f>VLOOKUP(B86,MoneyLine!$A$1:$K$33,7,FALSE)</f>
        <v>92.519047619047612</v>
      </c>
      <c r="K86">
        <f>VLOOKUP(B86,MoneyLine!$A$1:$K$33,11,FALSE)</f>
        <v>15.5725</v>
      </c>
      <c r="L86">
        <f>VLOOKUP(B86,MoneyLine!$A$1:$D$33,4,FALSE)</f>
        <v>52.448999999999998</v>
      </c>
      <c r="M86">
        <f>VLOOKUP(D86,MoneyLine!$A$1:$K$33,11,FALSE)</f>
        <v>6.8149999999999995</v>
      </c>
      <c r="N86">
        <f>VLOOKUP(D86,MoneyLine!$A$1:$D$33,4,FALSE)</f>
        <v>52.277999999999999</v>
      </c>
      <c r="O86">
        <f>VLOOKUP(D86,MoneyLine!$A$1:$Q$33,14,FALSE)</f>
        <v>66.898333333333312</v>
      </c>
      <c r="P86">
        <f>VLOOKUP(B86,MoneyLine!$A$1:$Q$33,17,FALSE)</f>
        <v>2.4073809523809526</v>
      </c>
      <c r="Q86">
        <f>VLOOKUP(B86,MoneyLine!$A$1:$K$33,10,FALSE)</f>
        <v>7.11511904761905</v>
      </c>
      <c r="R86">
        <f>VLOOKUP(B86,MoneyLine!$A$1:$Q$33,14,FALSE)</f>
        <v>80.7392857142857</v>
      </c>
      <c r="S86">
        <f>VLOOKUP(D86,MoneyLine!$A$1:$Q$33,17,FALSE)</f>
        <v>22.973095238095237</v>
      </c>
      <c r="T86">
        <f>VLOOKUP(D86,MoneyLine!$A$1:$K$33,10,FALSE)</f>
        <v>43.088928571428575</v>
      </c>
      <c r="V86">
        <f>HomTotReg.!$B$17+(test!O86*HomTotReg.!$B$18+HomTotReg.!$B$19*test!P86+test!Q86*HomTotReg.!$B$20)</f>
        <v>3.3489223647389395</v>
      </c>
      <c r="W86">
        <f>VisTotReg.!$B$17+(VisTotReg.!$B$18*test!R86+test!S86*VisTotReg.!$B$19+test!T86*VisTotReg.!$B$20)</f>
        <v>2.6295343252463814</v>
      </c>
      <c r="Y86">
        <f>'MoneyLine Reg. 1'!$B$17+('MoneyLine Reg. 1'!$B$18*test!I86+test!J86*'MoneyLine Reg. 1'!$B$19+test!T86*'MoneyLine Reg. 1'!$B$20+test!Q86*'MoneyLine Reg. 1'!$B$21)</f>
        <v>0.71379421614758054</v>
      </c>
      <c r="Z86">
        <f>'MoneyLine Reg. 2'!$B$17+('MoneyLine Reg. 2'!$B$18*test!M86+test!K86*'MoneyLine Reg. 2'!$B$19+'MoneyLine Reg. 2'!$B$20*test!L86+test!N86*'MoneyLine Reg. 2'!$B$21)</f>
        <v>-0.3517004059705533</v>
      </c>
    </row>
    <row r="87" spans="1:26" x14ac:dyDescent="0.3">
      <c r="A87" s="9">
        <v>44856</v>
      </c>
      <c r="B87" s="7" t="s">
        <v>29</v>
      </c>
      <c r="C87" s="7">
        <v>3</v>
      </c>
      <c r="D87" s="7" t="s">
        <v>12</v>
      </c>
      <c r="E87" s="7">
        <v>4</v>
      </c>
      <c r="F87" s="7"/>
      <c r="G87" s="6">
        <f t="shared" si="1"/>
        <v>1</v>
      </c>
      <c r="I87">
        <f>VLOOKUP(D87,MoneyLine!$A$1:$K$33,7,FALSE)</f>
        <v>38.000238095238089</v>
      </c>
      <c r="J87">
        <f>VLOOKUP(B87,MoneyLine!$A$1:$K$33,7,FALSE)</f>
        <v>120.64333333333332</v>
      </c>
      <c r="K87">
        <f>VLOOKUP(B87,MoneyLine!$A$1:$K$33,11,FALSE)</f>
        <v>13.331249999999997</v>
      </c>
      <c r="L87">
        <f>VLOOKUP(B87,MoneyLine!$A$1:$D$33,4,FALSE)</f>
        <v>55.3095</v>
      </c>
      <c r="M87">
        <f>VLOOKUP(D87,MoneyLine!$A$1:$K$33,11,FALSE)</f>
        <v>5.6062500000000011</v>
      </c>
      <c r="N87">
        <f>VLOOKUP(D87,MoneyLine!$A$1:$D$33,4,FALSE)</f>
        <v>46.611499999999999</v>
      </c>
      <c r="O87">
        <f>VLOOKUP(D87,MoneyLine!$A$1:$Q$33,14,FALSE)</f>
        <v>32.669761904761899</v>
      </c>
      <c r="P87">
        <f>VLOOKUP(B87,MoneyLine!$A$1:$Q$33,17,FALSE)</f>
        <v>28.97</v>
      </c>
      <c r="Q87">
        <f>VLOOKUP(B87,MoneyLine!$A$1:$K$33,10,FALSE)</f>
        <v>20.598452380952381</v>
      </c>
      <c r="R87">
        <f>VLOOKUP(B87,MoneyLine!$A$1:$Q$33,14,FALSE)</f>
        <v>76.355714285714271</v>
      </c>
      <c r="S87">
        <f>VLOOKUP(D87,MoneyLine!$A$1:$Q$33,17,FALSE)</f>
        <v>-1.7361904761904778</v>
      </c>
      <c r="T87">
        <f>VLOOKUP(D87,MoneyLine!$A$1:$K$33,10,FALSE)</f>
        <v>20.738571428571433</v>
      </c>
      <c r="V87">
        <f>HomTotReg.!$B$17+(test!O87*HomTotReg.!$B$18+HomTotReg.!$B$19*test!P87+test!Q87*HomTotReg.!$B$20)</f>
        <v>2.5565075515064315</v>
      </c>
      <c r="W87">
        <f>VisTotReg.!$B$17+(VisTotReg.!$B$18*test!R87+test!S87*VisTotReg.!$B$19+test!T87*VisTotReg.!$B$20)</f>
        <v>3.1269012288628408</v>
      </c>
      <c r="Y87">
        <f>'MoneyLine Reg. 1'!$B$17+('MoneyLine Reg. 1'!$B$18*test!I87+test!J87*'MoneyLine Reg. 1'!$B$19+test!T87*'MoneyLine Reg. 1'!$B$20+test!Q87*'MoneyLine Reg. 1'!$B$21)</f>
        <v>-0.67160107422546578</v>
      </c>
      <c r="Z87">
        <f>'MoneyLine Reg. 2'!$B$17+('MoneyLine Reg. 2'!$B$18*test!M87+test!K87*'MoneyLine Reg. 2'!$B$19+'MoneyLine Reg. 2'!$B$20*test!L87+test!N87*'MoneyLine Reg. 2'!$B$21)</f>
        <v>-0.91344335626900763</v>
      </c>
    </row>
    <row r="88" spans="1:26" x14ac:dyDescent="0.3">
      <c r="A88" s="8">
        <v>44857</v>
      </c>
      <c r="B88" s="6" t="s">
        <v>34</v>
      </c>
      <c r="C88" s="6">
        <v>4</v>
      </c>
      <c r="D88" s="6" t="s">
        <v>6</v>
      </c>
      <c r="E88" s="6">
        <v>5</v>
      </c>
      <c r="F88" s="6"/>
      <c r="G88" s="6">
        <f t="shared" si="1"/>
        <v>1</v>
      </c>
      <c r="I88">
        <f>VLOOKUP(D88,MoneyLine!$A$1:$K$33,7,FALSE)</f>
        <v>-14.717619047619038</v>
      </c>
      <c r="J88">
        <f>VLOOKUP(B88,MoneyLine!$A$1:$K$33,7,FALSE)</f>
        <v>70.167380952380938</v>
      </c>
      <c r="K88">
        <f>VLOOKUP(B88,MoneyLine!$A$1:$K$33,11,FALSE)</f>
        <v>10.367500000000003</v>
      </c>
      <c r="L88">
        <f>VLOOKUP(B88,MoneyLine!$A$1:$D$33,4,FALSE)</f>
        <v>52.325999999999993</v>
      </c>
      <c r="M88">
        <f>VLOOKUP(D88,MoneyLine!$A$1:$K$33,11,FALSE)</f>
        <v>1.6887499999999989</v>
      </c>
      <c r="N88">
        <f>VLOOKUP(D88,MoneyLine!$A$1:$D$33,4,FALSE)</f>
        <v>38.247500000000002</v>
      </c>
      <c r="O88">
        <f>VLOOKUP(D88,MoneyLine!$A$1:$Q$33,14,FALSE)</f>
        <v>4.214999999999999</v>
      </c>
      <c r="P88">
        <f>VLOOKUP(B88,MoneyLine!$A$1:$Q$33,17,FALSE)</f>
        <v>22.489285714285707</v>
      </c>
      <c r="Q88">
        <f>VLOOKUP(B88,MoneyLine!$A$1:$K$33,10,FALSE)</f>
        <v>29.06904761904762</v>
      </c>
      <c r="R88">
        <f>VLOOKUP(B88,MoneyLine!$A$1:$Q$33,14,FALSE)</f>
        <v>40.24047619047618</v>
      </c>
      <c r="S88">
        <f>VLOOKUP(D88,MoneyLine!$A$1:$Q$33,17,FALSE)</f>
        <v>-23.022142857142857</v>
      </c>
      <c r="T88">
        <f>VLOOKUP(D88,MoneyLine!$A$1:$K$33,10,FALSE)</f>
        <v>2.2516666666666674</v>
      </c>
      <c r="V88">
        <f>HomTotReg.!$B$17+(test!O88*HomTotReg.!$B$18+HomTotReg.!$B$19*test!P88+test!Q88*HomTotReg.!$B$20)</f>
        <v>2.2306208254612478</v>
      </c>
      <c r="W88">
        <f>VisTotReg.!$B$17+(VisTotReg.!$B$18*test!R88+test!S88*VisTotReg.!$B$19+test!T88*VisTotReg.!$B$20)</f>
        <v>3.160481990282114</v>
      </c>
      <c r="Y88">
        <f>'MoneyLine Reg. 1'!$B$17+('MoneyLine Reg. 1'!$B$18*test!I88+test!J88*'MoneyLine Reg. 1'!$B$19+test!T88*'MoneyLine Reg. 1'!$B$20+test!Q88*'MoneyLine Reg. 1'!$B$21)</f>
        <v>-0.94773558915417699</v>
      </c>
      <c r="Z88">
        <f>'MoneyLine Reg. 2'!$B$17+('MoneyLine Reg. 2'!$B$18*test!M88+test!K88*'MoneyLine Reg. 2'!$B$19+'MoneyLine Reg. 2'!$B$20*test!L88+test!N88*'MoneyLine Reg. 2'!$B$21)</f>
        <v>-1.3495707507284314</v>
      </c>
    </row>
    <row r="89" spans="1:26" x14ac:dyDescent="0.3">
      <c r="A89" s="9">
        <v>44857</v>
      </c>
      <c r="B89" s="7" t="s">
        <v>26</v>
      </c>
      <c r="C89" s="7">
        <v>1</v>
      </c>
      <c r="D89" s="7" t="s">
        <v>19</v>
      </c>
      <c r="E89" s="7">
        <v>5</v>
      </c>
      <c r="F89" s="7"/>
      <c r="G89" s="6">
        <f t="shared" si="1"/>
        <v>4</v>
      </c>
      <c r="I89">
        <f>VLOOKUP(D89,MoneyLine!$A$1:$K$33,7,FALSE)</f>
        <v>99.267142857142858</v>
      </c>
      <c r="J89">
        <f>VLOOKUP(B89,MoneyLine!$A$1:$K$33,7,FALSE)</f>
        <v>2.4278571428571381</v>
      </c>
      <c r="K89">
        <f>VLOOKUP(B89,MoneyLine!$A$1:$K$33,11,FALSE)</f>
        <v>7.2874999999999996</v>
      </c>
      <c r="L89">
        <f>VLOOKUP(B89,MoneyLine!$A$1:$D$33,4,FALSE)</f>
        <v>44.772500000000001</v>
      </c>
      <c r="M89">
        <f>VLOOKUP(D89,MoneyLine!$A$1:$K$33,11,FALSE)</f>
        <v>11.873749999999998</v>
      </c>
      <c r="N89">
        <f>VLOOKUP(D89,MoneyLine!$A$1:$D$33,4,FALSE)</f>
        <v>44.580500000000001</v>
      </c>
      <c r="O89">
        <f>VLOOKUP(D89,MoneyLine!$A$1:$Q$33,14,FALSE)</f>
        <v>93.099761904761891</v>
      </c>
      <c r="P89">
        <f>VLOOKUP(B89,MoneyLine!$A$1:$Q$33,17,FALSE)</f>
        <v>-8.321428571428573</v>
      </c>
      <c r="Q89">
        <f>VLOOKUP(B89,MoneyLine!$A$1:$K$33,10,FALSE)</f>
        <v>13.537738095238096</v>
      </c>
      <c r="R89">
        <f>VLOOKUP(B89,MoneyLine!$A$1:$Q$33,14,FALSE)</f>
        <v>21.040476190476188</v>
      </c>
      <c r="S89">
        <f>VLOOKUP(D89,MoneyLine!$A$1:$Q$33,17,FALSE)</f>
        <v>-14.223571428571427</v>
      </c>
      <c r="T89">
        <f>VLOOKUP(D89,MoneyLine!$A$1:$K$33,10,FALSE)</f>
        <v>-3.2023809523808761E-2</v>
      </c>
      <c r="V89">
        <f>HomTotReg.!$B$17+(test!O89*HomTotReg.!$B$18+HomTotReg.!$B$19*test!P89+test!Q89*HomTotReg.!$B$20)</f>
        <v>3.6691299780313704</v>
      </c>
      <c r="W89">
        <f>VisTotReg.!$B$17+(VisTotReg.!$B$18*test!R89+test!S89*VisTotReg.!$B$19+test!T89*VisTotReg.!$B$20)</f>
        <v>2.8879354896766429</v>
      </c>
      <c r="Y89">
        <f>'MoneyLine Reg. 1'!$B$17+('MoneyLine Reg. 1'!$B$18*test!I89+test!J89*'MoneyLine Reg. 1'!$B$19+test!T89*'MoneyLine Reg. 1'!$B$20+test!Q89*'MoneyLine Reg. 1'!$B$21)</f>
        <v>1.0727288099971939</v>
      </c>
      <c r="Z89">
        <f>'MoneyLine Reg. 2'!$B$17+('MoneyLine Reg. 2'!$B$18*test!M89+test!K89*'MoneyLine Reg. 2'!$B$19+'MoneyLine Reg. 2'!$B$20*test!L89+test!N89*'MoneyLine Reg. 2'!$B$21)</f>
        <v>0.47285105893079393</v>
      </c>
    </row>
    <row r="90" spans="1:26" x14ac:dyDescent="0.3">
      <c r="A90" s="8">
        <v>44857</v>
      </c>
      <c r="B90" s="6" t="s">
        <v>16</v>
      </c>
      <c r="C90" s="6">
        <v>2</v>
      </c>
      <c r="D90" s="6" t="s">
        <v>31</v>
      </c>
      <c r="E90" s="6">
        <v>3</v>
      </c>
      <c r="F90" s="6"/>
      <c r="G90" s="6">
        <f t="shared" si="1"/>
        <v>1</v>
      </c>
      <c r="I90">
        <f>VLOOKUP(D90,MoneyLine!$A$1:$K$33,7,FALSE)</f>
        <v>130.13119047619048</v>
      </c>
      <c r="J90">
        <f>VLOOKUP(B90,MoneyLine!$A$1:$K$33,7,FALSE)</f>
        <v>64.561666666666639</v>
      </c>
      <c r="K90">
        <f>VLOOKUP(B90,MoneyLine!$A$1:$K$33,11,FALSE)</f>
        <v>10.3225</v>
      </c>
      <c r="L90">
        <f>VLOOKUP(B90,MoneyLine!$A$1:$D$33,4,FALSE)</f>
        <v>48.538999999999994</v>
      </c>
      <c r="M90">
        <f>VLOOKUP(D90,MoneyLine!$A$1:$K$33,11,FALSE)</f>
        <v>13.114999999999997</v>
      </c>
      <c r="N90">
        <f>VLOOKUP(D90,MoneyLine!$A$1:$D$33,4,FALSE)</f>
        <v>55.725999999999999</v>
      </c>
      <c r="O90">
        <f>VLOOKUP(D90,MoneyLine!$A$1:$Q$33,14,FALSE)</f>
        <v>91.865476190476173</v>
      </c>
      <c r="P90">
        <f>VLOOKUP(B90,MoneyLine!$A$1:$Q$33,17,FALSE)</f>
        <v>-17.098809523809521</v>
      </c>
      <c r="Q90">
        <f>VLOOKUP(B90,MoneyLine!$A$1:$K$33,10,FALSE)</f>
        <v>17.131547619047623</v>
      </c>
      <c r="R90">
        <f>VLOOKUP(B90,MoneyLine!$A$1:$Q$33,14,FALSE)</f>
        <v>75.591190476190462</v>
      </c>
      <c r="S90">
        <f>VLOOKUP(D90,MoneyLine!$A$1:$Q$33,17,FALSE)</f>
        <v>29.228333333333332</v>
      </c>
      <c r="T90">
        <f>VLOOKUP(D90,MoneyLine!$A$1:$K$33,10,FALSE)</f>
        <v>31.447738095238101</v>
      </c>
      <c r="V90">
        <f>HomTotReg.!$B$17+(test!O90*HomTotReg.!$B$18+HomTotReg.!$B$19*test!P90+test!Q90*HomTotReg.!$B$20)</f>
        <v>3.7094566984915756</v>
      </c>
      <c r="W90">
        <f>VisTotReg.!$B$17+(VisTotReg.!$B$18*test!R90+test!S90*VisTotReg.!$B$19+test!T90*VisTotReg.!$B$20)</f>
        <v>2.6841189555370977</v>
      </c>
      <c r="Y90">
        <f>'MoneyLine Reg. 1'!$B$17+('MoneyLine Reg. 1'!$B$18*test!I90+test!J90*'MoneyLine Reg. 1'!$B$19+test!T90*'MoneyLine Reg. 1'!$B$20+test!Q90*'MoneyLine Reg. 1'!$B$21)</f>
        <v>1.0596381497482414</v>
      </c>
      <c r="Z90">
        <f>'MoneyLine Reg. 2'!$B$17+('MoneyLine Reg. 2'!$B$18*test!M90+test!K90*'MoneyLine Reg. 2'!$B$19+'MoneyLine Reg. 2'!$B$20*test!L90+test!N90*'MoneyLine Reg. 2'!$B$21)</f>
        <v>0.88113733556761797</v>
      </c>
    </row>
    <row r="91" spans="1:26" x14ac:dyDescent="0.3">
      <c r="A91" s="9">
        <v>44857</v>
      </c>
      <c r="B91" s="7" t="s">
        <v>20</v>
      </c>
      <c r="C91" s="7">
        <v>5</v>
      </c>
      <c r="D91" s="7" t="s">
        <v>17</v>
      </c>
      <c r="E91" s="7">
        <v>1</v>
      </c>
      <c r="F91" s="7"/>
      <c r="G91" s="6">
        <f t="shared" si="1"/>
        <v>-4</v>
      </c>
      <c r="I91">
        <f>VLOOKUP(D91,MoneyLine!$A$1:$K$33,7,FALSE)</f>
        <v>126.67</v>
      </c>
      <c r="J91">
        <f>VLOOKUP(B91,MoneyLine!$A$1:$K$33,7,FALSE)</f>
        <v>53.481666666666655</v>
      </c>
      <c r="K91">
        <f>VLOOKUP(B91,MoneyLine!$A$1:$K$33,11,FALSE)</f>
        <v>4.7974999999999994</v>
      </c>
      <c r="L91">
        <f>VLOOKUP(B91,MoneyLine!$A$1:$D$33,4,FALSE)</f>
        <v>46.0565</v>
      </c>
      <c r="M91">
        <f>VLOOKUP(D91,MoneyLine!$A$1:$K$33,11,FALSE)</f>
        <v>19.922499999999999</v>
      </c>
      <c r="N91">
        <f>VLOOKUP(D91,MoneyLine!$A$1:$D$33,4,FALSE)</f>
        <v>49.902000000000001</v>
      </c>
      <c r="O91">
        <f>VLOOKUP(D91,MoneyLine!$A$1:$Q$33,14,FALSE)</f>
        <v>104.88261904761904</v>
      </c>
      <c r="P91">
        <f>VLOOKUP(B91,MoneyLine!$A$1:$Q$33,17,FALSE)</f>
        <v>-10.467380952380953</v>
      </c>
      <c r="Q91">
        <f>VLOOKUP(B91,MoneyLine!$A$1:$K$33,10,FALSE)</f>
        <v>1.6524999999999999</v>
      </c>
      <c r="R91">
        <f>VLOOKUP(B91,MoneyLine!$A$1:$Q$33,14,FALSE)</f>
        <v>58.340238095238099</v>
      </c>
      <c r="S91">
        <f>VLOOKUP(D91,MoneyLine!$A$1:$Q$33,17,FALSE)</f>
        <v>9.6223809523809507</v>
      </c>
      <c r="T91">
        <f>VLOOKUP(D91,MoneyLine!$A$1:$K$33,10,FALSE)</f>
        <v>23.209285714285713</v>
      </c>
      <c r="V91">
        <f>HomTotReg.!$B$17+(test!O91*HomTotReg.!$B$18+HomTotReg.!$B$19*test!P91+test!Q91*HomTotReg.!$B$20)</f>
        <v>3.9476157538386278</v>
      </c>
      <c r="W91">
        <f>VisTotReg.!$B$17+(VisTotReg.!$B$18*test!R91+test!S91*VisTotReg.!$B$19+test!T91*VisTotReg.!$B$20)</f>
        <v>2.7755784183227474</v>
      </c>
      <c r="Y91">
        <f>'MoneyLine Reg. 1'!$B$17+('MoneyLine Reg. 1'!$B$18*test!I91+test!J91*'MoneyLine Reg. 1'!$B$19+test!T91*'MoneyLine Reg. 1'!$B$20+test!Q91*'MoneyLine Reg. 1'!$B$21)</f>
        <v>1.1941649776434557</v>
      </c>
      <c r="Z91">
        <f>'MoneyLine Reg. 2'!$B$17+('MoneyLine Reg. 2'!$B$18*test!M91+test!K91*'MoneyLine Reg. 2'!$B$19+'MoneyLine Reg. 2'!$B$20*test!L91+test!N91*'MoneyLine Reg. 2'!$B$21)</f>
        <v>1.3921312202046638</v>
      </c>
    </row>
    <row r="92" spans="1:26" x14ac:dyDescent="0.3">
      <c r="A92" s="8">
        <v>44857</v>
      </c>
      <c r="B92" s="6" t="s">
        <v>24</v>
      </c>
      <c r="C92" s="6">
        <v>3</v>
      </c>
      <c r="D92" s="6" t="s">
        <v>4</v>
      </c>
      <c r="E92" s="6">
        <v>0</v>
      </c>
      <c r="F92" s="6"/>
      <c r="G92" s="6">
        <f t="shared" si="1"/>
        <v>-3</v>
      </c>
      <c r="I92">
        <f>VLOOKUP(D92,MoneyLine!$A$1:$K$33,7,FALSE)</f>
        <v>71.288571428571402</v>
      </c>
      <c r="J92">
        <f>VLOOKUP(B92,MoneyLine!$A$1:$K$33,7,FALSE)</f>
        <v>-28.852380952380948</v>
      </c>
      <c r="K92">
        <f>VLOOKUP(B92,MoneyLine!$A$1:$K$33,11,FALSE)</f>
        <v>5.754999999999999</v>
      </c>
      <c r="L92">
        <f>VLOOKUP(B92,MoneyLine!$A$1:$D$33,4,FALSE)</f>
        <v>42.153999999999996</v>
      </c>
      <c r="M92">
        <f>VLOOKUP(D92,MoneyLine!$A$1:$K$33,11,FALSE)</f>
        <v>4.0925000000000029</v>
      </c>
      <c r="N92">
        <f>VLOOKUP(D92,MoneyLine!$A$1:$D$33,4,FALSE)</f>
        <v>50.962499999999999</v>
      </c>
      <c r="O92">
        <f>VLOOKUP(D92,MoneyLine!$A$1:$Q$33,14,FALSE)</f>
        <v>28.298571428571432</v>
      </c>
      <c r="P92">
        <f>VLOOKUP(B92,MoneyLine!$A$1:$Q$33,17,FALSE)</f>
        <v>-35.079523809523806</v>
      </c>
      <c r="Q92">
        <f>VLOOKUP(B92,MoneyLine!$A$1:$K$33,10,FALSE)</f>
        <v>-0.52404761904761887</v>
      </c>
      <c r="R92">
        <f>VLOOKUP(B92,MoneyLine!$A$1:$Q$33,14,FALSE)</f>
        <v>7.490952380952379</v>
      </c>
      <c r="S92">
        <f>VLOOKUP(D92,MoneyLine!$A$1:$Q$33,17,FALSE)</f>
        <v>33.857619047619039</v>
      </c>
      <c r="T92">
        <f>VLOOKUP(D92,MoneyLine!$A$1:$K$33,10,FALSE)</f>
        <v>21.901309523809527</v>
      </c>
      <c r="V92">
        <f>HomTotReg.!$B$17+(test!O92*HomTotReg.!$B$18+HomTotReg.!$B$19*test!P92+test!Q92*HomTotReg.!$B$20)</f>
        <v>3.4218284627974249</v>
      </c>
      <c r="W92">
        <f>VisTotReg.!$B$17+(VisTotReg.!$B$18*test!R92+test!S92*VisTotReg.!$B$19+test!T92*VisTotReg.!$B$20)</f>
        <v>1.9756523642935175</v>
      </c>
      <c r="Y92">
        <f>'MoneyLine Reg. 1'!$B$17+('MoneyLine Reg. 1'!$B$18*test!I92+test!J92*'MoneyLine Reg. 1'!$B$19+test!T92*'MoneyLine Reg. 1'!$B$20+test!Q92*'MoneyLine Reg. 1'!$B$21)</f>
        <v>1.6030420512288368</v>
      </c>
      <c r="Z92">
        <f>'MoneyLine Reg. 2'!$B$17+('MoneyLine Reg. 2'!$B$18*test!M92+test!K92*'MoneyLine Reg. 2'!$B$19+'MoneyLine Reg. 2'!$B$20*test!L92+test!N92*'MoneyLine Reg. 2'!$B$21)</f>
        <v>0.74149906401432109</v>
      </c>
    </row>
    <row r="93" spans="1:26" x14ac:dyDescent="0.3">
      <c r="A93" s="9">
        <v>44858</v>
      </c>
      <c r="B93" s="7" t="s">
        <v>3</v>
      </c>
      <c r="C93" s="7">
        <v>3</v>
      </c>
      <c r="D93" s="7" t="s">
        <v>9</v>
      </c>
      <c r="E93" s="7">
        <v>6</v>
      </c>
      <c r="F93" s="7"/>
      <c r="G93" s="6">
        <f t="shared" si="1"/>
        <v>3</v>
      </c>
      <c r="I93">
        <f>VLOOKUP(D93,MoneyLine!$A$1:$K$33,7,FALSE)</f>
        <v>154.76523809523809</v>
      </c>
      <c r="J93">
        <f>VLOOKUP(B93,MoneyLine!$A$1:$K$33,7,FALSE)</f>
        <v>103.61880952380953</v>
      </c>
      <c r="K93">
        <f>VLOOKUP(B93,MoneyLine!$A$1:$K$33,11,FALSE)</f>
        <v>6.7725000000000009</v>
      </c>
      <c r="L93">
        <f>VLOOKUP(B93,MoneyLine!$A$1:$D$33,4,FALSE)</f>
        <v>53.618500000000004</v>
      </c>
      <c r="M93">
        <f>VLOOKUP(D93,MoneyLine!$A$1:$K$33,11,FALSE)</f>
        <v>17.220000000000002</v>
      </c>
      <c r="N93">
        <f>VLOOKUP(D93,MoneyLine!$A$1:$D$33,4,FALSE)</f>
        <v>58.933</v>
      </c>
      <c r="O93">
        <f>VLOOKUP(D93,MoneyLine!$A$1:$Q$33,14,FALSE)</f>
        <v>117.61833333333333</v>
      </c>
      <c r="P93">
        <f>VLOOKUP(B93,MoneyLine!$A$1:$Q$33,17,FALSE)</f>
        <v>15.725476190476186</v>
      </c>
      <c r="Q93">
        <f>VLOOKUP(B93,MoneyLine!$A$1:$K$33,10,FALSE)</f>
        <v>34.368214285714288</v>
      </c>
      <c r="R93">
        <f>VLOOKUP(B93,MoneyLine!$A$1:$Q$33,14,FALSE)</f>
        <v>76.556190476190451</v>
      </c>
      <c r="S93">
        <f>VLOOKUP(D93,MoneyLine!$A$1:$Q$33,17,FALSE)</f>
        <v>29.393333333333338</v>
      </c>
      <c r="T93">
        <f>VLOOKUP(D93,MoneyLine!$A$1:$K$33,10,FALSE)</f>
        <v>-2.4774999999999996</v>
      </c>
      <c r="V93">
        <f>HomTotReg.!$B$17+(test!O93*HomTotReg.!$B$18+HomTotReg.!$B$19*test!P93+test!Q93*HomTotReg.!$B$20)</f>
        <v>3.4441730511766373</v>
      </c>
      <c r="W93">
        <f>VisTotReg.!$B$17+(VisTotReg.!$B$18*test!R93+test!S93*VisTotReg.!$B$19+test!T93*VisTotReg.!$B$20)</f>
        <v>3.1936231488633684</v>
      </c>
      <c r="Y93">
        <f>'MoneyLine Reg. 1'!$B$17+('MoneyLine Reg. 1'!$B$18*test!I93+test!J93*'MoneyLine Reg. 1'!$B$19+test!T93*'MoneyLine Reg. 1'!$B$20+test!Q93*'MoneyLine Reg. 1'!$B$21)</f>
        <v>0.20925572062251974</v>
      </c>
      <c r="Z93">
        <f>'MoneyLine Reg. 2'!$B$17+('MoneyLine Reg. 2'!$B$18*test!M93+test!K93*'MoneyLine Reg. 2'!$B$19+'MoneyLine Reg. 2'!$B$20*test!L93+test!N93*'MoneyLine Reg. 2'!$B$21)</f>
        <v>1.1855397036981037</v>
      </c>
    </row>
    <row r="94" spans="1:26" x14ac:dyDescent="0.3">
      <c r="A94" s="8">
        <v>44858</v>
      </c>
      <c r="B94" s="6" t="s">
        <v>12</v>
      </c>
      <c r="C94" s="6">
        <v>6</v>
      </c>
      <c r="D94" s="6" t="s">
        <v>15</v>
      </c>
      <c r="E94" s="6">
        <v>3</v>
      </c>
      <c r="F94" s="6"/>
      <c r="G94" s="6">
        <f t="shared" si="1"/>
        <v>-3</v>
      </c>
      <c r="I94">
        <f>VLOOKUP(D94,MoneyLine!$A$1:$K$33,7,FALSE)</f>
        <v>101.46142857142856</v>
      </c>
      <c r="J94">
        <f>VLOOKUP(B94,MoneyLine!$A$1:$K$33,7,FALSE)</f>
        <v>38.000238095238089</v>
      </c>
      <c r="K94">
        <f>VLOOKUP(B94,MoneyLine!$A$1:$K$33,11,FALSE)</f>
        <v>5.6062500000000011</v>
      </c>
      <c r="L94">
        <f>VLOOKUP(B94,MoneyLine!$A$1:$D$33,4,FALSE)</f>
        <v>46.611499999999999</v>
      </c>
      <c r="M94">
        <f>VLOOKUP(D94,MoneyLine!$A$1:$K$33,11,FALSE)</f>
        <v>16.143749999999997</v>
      </c>
      <c r="N94">
        <f>VLOOKUP(D94,MoneyLine!$A$1:$D$33,4,FALSE)</f>
        <v>52.539000000000001</v>
      </c>
      <c r="O94">
        <f>VLOOKUP(D94,MoneyLine!$A$1:$Q$33,14,FALSE)</f>
        <v>76.89928571428571</v>
      </c>
      <c r="P94">
        <f>VLOOKUP(B94,MoneyLine!$A$1:$Q$33,17,FALSE)</f>
        <v>-1.7361904761904778</v>
      </c>
      <c r="Q94">
        <f>VLOOKUP(B94,MoneyLine!$A$1:$K$33,10,FALSE)</f>
        <v>20.738571428571433</v>
      </c>
      <c r="R94">
        <f>VLOOKUP(B94,MoneyLine!$A$1:$Q$33,14,FALSE)</f>
        <v>32.669761904761899</v>
      </c>
      <c r="S94">
        <f>VLOOKUP(D94,MoneyLine!$A$1:$Q$33,17,FALSE)</f>
        <v>16.578095238095237</v>
      </c>
      <c r="T94">
        <f>VLOOKUP(D94,MoneyLine!$A$1:$K$33,10,FALSE)</f>
        <v>-8.7532142857142858</v>
      </c>
      <c r="V94">
        <f>HomTotReg.!$B$17+(test!O94*HomTotReg.!$B$18+HomTotReg.!$B$19*test!P94+test!Q94*HomTotReg.!$B$20)</f>
        <v>3.348489029136497</v>
      </c>
      <c r="W94">
        <f>VisTotReg.!$B$17+(VisTotReg.!$B$18*test!R94+test!S94*VisTotReg.!$B$19+test!T94*VisTotReg.!$B$20)</f>
        <v>2.8797134349886528</v>
      </c>
      <c r="Y94">
        <f>'MoneyLine Reg. 1'!$B$17+('MoneyLine Reg. 1'!$B$18*test!I94+test!J94*'MoneyLine Reg. 1'!$B$19+test!T94*'MoneyLine Reg. 1'!$B$20+test!Q94*'MoneyLine Reg. 1'!$B$21)</f>
        <v>0.49192904201512111</v>
      </c>
      <c r="Z94">
        <f>'MoneyLine Reg. 2'!$B$17+('MoneyLine Reg. 2'!$B$18*test!M94+test!K94*'MoneyLine Reg. 2'!$B$19+'MoneyLine Reg. 2'!$B$20*test!L94+test!N94*'MoneyLine Reg. 2'!$B$21)</f>
        <v>1.2606916408842039</v>
      </c>
    </row>
    <row r="95" spans="1:26" x14ac:dyDescent="0.3">
      <c r="A95" s="9">
        <v>44858</v>
      </c>
      <c r="B95" s="7" t="s">
        <v>30</v>
      </c>
      <c r="C95" s="7">
        <v>2</v>
      </c>
      <c r="D95" s="7" t="s">
        <v>32</v>
      </c>
      <c r="E95" s="7">
        <v>4</v>
      </c>
      <c r="F95" s="7"/>
      <c r="G95" s="6">
        <f t="shared" si="1"/>
        <v>2</v>
      </c>
      <c r="I95">
        <f>VLOOKUP(D95,MoneyLine!$A$1:$K$33,7,FALSE)</f>
        <v>91.395238095238099</v>
      </c>
      <c r="J95">
        <f>VLOOKUP(B95,MoneyLine!$A$1:$K$33,7,FALSE)</f>
        <v>127.36857142857141</v>
      </c>
      <c r="K95">
        <f>VLOOKUP(B95,MoneyLine!$A$1:$K$33,11,FALSE)</f>
        <v>15.876249999999999</v>
      </c>
      <c r="L95">
        <f>VLOOKUP(B95,MoneyLine!$A$1:$D$33,4,FALSE)</f>
        <v>56.155499999999996</v>
      </c>
      <c r="M95">
        <f>VLOOKUP(D95,MoneyLine!$A$1:$K$33,11,FALSE)</f>
        <v>4.9549999999999983</v>
      </c>
      <c r="N95">
        <f>VLOOKUP(D95,MoneyLine!$A$1:$D$33,4,FALSE)</f>
        <v>47.241</v>
      </c>
      <c r="O95">
        <f>VLOOKUP(D95,MoneyLine!$A$1:$Q$33,14,FALSE)</f>
        <v>85.390952380952371</v>
      </c>
      <c r="P95">
        <f>VLOOKUP(B95,MoneyLine!$A$1:$Q$33,17,FALSE)</f>
        <v>21.976904761904766</v>
      </c>
      <c r="Q95">
        <f>VLOOKUP(B95,MoneyLine!$A$1:$K$33,10,FALSE)</f>
        <v>-0.45761904761904759</v>
      </c>
      <c r="R95">
        <f>VLOOKUP(B95,MoneyLine!$A$1:$Q$33,14,FALSE)</f>
        <v>104.57619047619046</v>
      </c>
      <c r="S95">
        <f>VLOOKUP(D95,MoneyLine!$A$1:$Q$33,17,FALSE)</f>
        <v>-9.4788095238095256</v>
      </c>
      <c r="T95">
        <f>VLOOKUP(D95,MoneyLine!$A$1:$K$33,10,FALSE)</f>
        <v>-16.679047619047623</v>
      </c>
      <c r="V95">
        <f>HomTotReg.!$B$17+(test!O95*HomTotReg.!$B$18+HomTotReg.!$B$19*test!P95+test!Q95*HomTotReg.!$B$20)</f>
        <v>3.4207688698595207</v>
      </c>
      <c r="W95">
        <f>VisTotReg.!$B$17+(VisTotReg.!$B$18*test!R95+test!S95*VisTotReg.!$B$19+test!T95*VisTotReg.!$B$20)</f>
        <v>4.081608203060525</v>
      </c>
      <c r="Y95">
        <f>'MoneyLine Reg. 1'!$B$17+('MoneyLine Reg. 1'!$B$18*test!I95+test!J95*'MoneyLine Reg. 1'!$B$19+test!T95*'MoneyLine Reg. 1'!$B$20+test!Q95*'MoneyLine Reg. 1'!$B$21)</f>
        <v>-0.53306165443274378</v>
      </c>
      <c r="Z95">
        <f>'MoneyLine Reg. 2'!$B$17+('MoneyLine Reg. 2'!$B$18*test!M95+test!K95*'MoneyLine Reg. 2'!$B$19+'MoneyLine Reg. 2'!$B$20*test!L95+test!N95*'MoneyLine Reg. 2'!$B$21)</f>
        <v>-1.1215038013709999</v>
      </c>
    </row>
    <row r="96" spans="1:26" x14ac:dyDescent="0.3">
      <c r="A96" s="8">
        <v>44858</v>
      </c>
      <c r="B96" s="6" t="s">
        <v>18</v>
      </c>
      <c r="C96" s="6">
        <v>3</v>
      </c>
      <c r="D96" s="6" t="s">
        <v>8</v>
      </c>
      <c r="E96" s="6">
        <v>2</v>
      </c>
      <c r="F96" s="6"/>
      <c r="G96" s="6">
        <f t="shared" si="1"/>
        <v>-1</v>
      </c>
      <c r="I96">
        <f>VLOOKUP(D96,MoneyLine!$A$1:$K$33,7,FALSE)</f>
        <v>158.14214285714286</v>
      </c>
      <c r="J96">
        <f>VLOOKUP(B96,MoneyLine!$A$1:$K$33,7,FALSE)</f>
        <v>161.3661904761905</v>
      </c>
      <c r="K96">
        <f>VLOOKUP(B96,MoneyLine!$A$1:$K$33,11,FALSE)</f>
        <v>18.088749999999997</v>
      </c>
      <c r="L96">
        <f>VLOOKUP(B96,MoneyLine!$A$1:$D$33,4,FALSE)</f>
        <v>55.644500000000001</v>
      </c>
      <c r="M96">
        <f>VLOOKUP(D96,MoneyLine!$A$1:$K$33,11,FALSE)</f>
        <v>11.611250000000004</v>
      </c>
      <c r="N96">
        <f>VLOOKUP(D96,MoneyLine!$A$1:$D$33,4,FALSE)</f>
        <v>49.862499999999997</v>
      </c>
      <c r="O96">
        <f>VLOOKUP(D96,MoneyLine!$A$1:$Q$33,14,FALSE)</f>
        <v>125.46428571428571</v>
      </c>
      <c r="P96">
        <f>VLOOKUP(B96,MoneyLine!$A$1:$Q$33,17,FALSE)</f>
        <v>63.627142857142857</v>
      </c>
      <c r="Q96">
        <f>VLOOKUP(B96,MoneyLine!$A$1:$K$33,10,FALSE)</f>
        <v>-8.5753571428571433</v>
      </c>
      <c r="R96">
        <f>VLOOKUP(B96,MoneyLine!$A$1:$Q$33,14,FALSE)</f>
        <v>80.616190476190468</v>
      </c>
      <c r="S96">
        <f>VLOOKUP(D96,MoneyLine!$A$1:$Q$33,17,FALSE)</f>
        <v>14.067142857142855</v>
      </c>
      <c r="T96">
        <f>VLOOKUP(D96,MoneyLine!$A$1:$K$33,10,FALSE)</f>
        <v>21.027261904761904</v>
      </c>
      <c r="V96">
        <f>HomTotReg.!$B$17+(test!O96*HomTotReg.!$B$18+HomTotReg.!$B$19*test!P96+test!Q96*HomTotReg.!$B$20)</f>
        <v>3.4930577909776157</v>
      </c>
      <c r="W96">
        <f>VisTotReg.!$B$17+(VisTotReg.!$B$18*test!R96+test!S96*VisTotReg.!$B$19+test!T96*VisTotReg.!$B$20)</f>
        <v>3.0323096269970722</v>
      </c>
      <c r="Y96">
        <f>'MoneyLine Reg. 1'!$B$17+('MoneyLine Reg. 1'!$B$18*test!I96+test!J96*'MoneyLine Reg. 1'!$B$19+test!T96*'MoneyLine Reg. 1'!$B$20+test!Q96*'MoneyLine Reg. 1'!$B$21)</f>
        <v>0.33273533162125346</v>
      </c>
      <c r="Z96">
        <f>'MoneyLine Reg. 2'!$B$17+('MoneyLine Reg. 2'!$B$18*test!M96+test!K96*'MoneyLine Reg. 2'!$B$19+'MoneyLine Reg. 2'!$B$20*test!L96+test!N96*'MoneyLine Reg. 2'!$B$21)</f>
        <v>-0.62055707531708881</v>
      </c>
    </row>
    <row r="97" spans="1:26" x14ac:dyDescent="0.3">
      <c r="A97" s="9">
        <v>44858</v>
      </c>
      <c r="B97" s="7" t="s">
        <v>5</v>
      </c>
      <c r="C97" s="7">
        <v>1</v>
      </c>
      <c r="D97" s="7" t="s">
        <v>27</v>
      </c>
      <c r="E97" s="7">
        <v>3</v>
      </c>
      <c r="F97" s="7"/>
      <c r="G97" s="6">
        <f t="shared" si="1"/>
        <v>2</v>
      </c>
      <c r="I97">
        <f>VLOOKUP(D97,MoneyLine!$A$1:$K$33,7,FALSE)</f>
        <v>57.437380952380948</v>
      </c>
      <c r="J97">
        <f>VLOOKUP(B97,MoneyLine!$A$1:$K$33,7,FALSE)</f>
        <v>92.519047619047612</v>
      </c>
      <c r="K97">
        <f>VLOOKUP(B97,MoneyLine!$A$1:$K$33,11,FALSE)</f>
        <v>15.5725</v>
      </c>
      <c r="L97">
        <f>VLOOKUP(B97,MoneyLine!$A$1:$D$33,4,FALSE)</f>
        <v>52.448999999999998</v>
      </c>
      <c r="M97">
        <f>VLOOKUP(D97,MoneyLine!$A$1:$K$33,11,FALSE)</f>
        <v>10.504999999999999</v>
      </c>
      <c r="N97">
        <f>VLOOKUP(D97,MoneyLine!$A$1:$D$33,4,FALSE)</f>
        <v>52.064499999999995</v>
      </c>
      <c r="O97">
        <f>VLOOKUP(D97,MoneyLine!$A$1:$Q$33,14,FALSE)</f>
        <v>42.338571428571427</v>
      </c>
      <c r="P97">
        <f>VLOOKUP(B97,MoneyLine!$A$1:$Q$33,17,FALSE)</f>
        <v>2.4073809523809526</v>
      </c>
      <c r="Q97">
        <f>VLOOKUP(B97,MoneyLine!$A$1:$K$33,10,FALSE)</f>
        <v>7.11511904761905</v>
      </c>
      <c r="R97">
        <f>VLOOKUP(B97,MoneyLine!$A$1:$Q$33,14,FALSE)</f>
        <v>80.7392857142857</v>
      </c>
      <c r="S97">
        <f>VLOOKUP(D97,MoneyLine!$A$1:$Q$33,17,FALSE)</f>
        <v>0.65357142857142814</v>
      </c>
      <c r="T97">
        <f>VLOOKUP(D97,MoneyLine!$A$1:$K$33,10,FALSE)</f>
        <v>23.449285714285718</v>
      </c>
      <c r="V97">
        <f>HomTotReg.!$B$17+(test!O97*HomTotReg.!$B$18+HomTotReg.!$B$19*test!P97+test!Q97*HomTotReg.!$B$20)</f>
        <v>3.0889734034914698</v>
      </c>
      <c r="W97">
        <f>VisTotReg.!$B$17+(VisTotReg.!$B$18*test!R97+test!S97*VisTotReg.!$B$19+test!T97*VisTotReg.!$B$20)</f>
        <v>3.1176798197301716</v>
      </c>
      <c r="Y97">
        <f>'MoneyLine Reg. 1'!$B$17+('MoneyLine Reg. 1'!$B$18*test!I97+test!J97*'MoneyLine Reg. 1'!$B$19+test!T97*'MoneyLine Reg. 1'!$B$20+test!Q97*'MoneyLine Reg. 1'!$B$21)</f>
        <v>1.508161039319747E-2</v>
      </c>
      <c r="Z97">
        <f>'MoneyLine Reg. 2'!$B$17+('MoneyLine Reg. 2'!$B$18*test!M97+test!K97*'MoneyLine Reg. 2'!$B$19+'MoneyLine Reg. 2'!$B$20*test!L97+test!N97*'MoneyLine Reg. 2'!$B$21)</f>
        <v>-0.14216880995493941</v>
      </c>
    </row>
    <row r="98" spans="1:26" x14ac:dyDescent="0.3">
      <c r="A98" s="8">
        <v>44858</v>
      </c>
      <c r="B98" s="6" t="s">
        <v>10</v>
      </c>
      <c r="C98" s="6">
        <v>0</v>
      </c>
      <c r="D98" s="6" t="s">
        <v>23</v>
      </c>
      <c r="E98" s="6">
        <v>4</v>
      </c>
      <c r="F98" s="6"/>
      <c r="G98" s="6">
        <f t="shared" si="1"/>
        <v>4</v>
      </c>
      <c r="I98">
        <f>VLOOKUP(D98,MoneyLine!$A$1:$K$33,7,FALSE)</f>
        <v>101.00309523809524</v>
      </c>
      <c r="J98">
        <f>VLOOKUP(B98,MoneyLine!$A$1:$K$33,7,FALSE)</f>
        <v>43.783809523809516</v>
      </c>
      <c r="K98">
        <f>VLOOKUP(B98,MoneyLine!$A$1:$K$33,11,FALSE)</f>
        <v>2.1412499999999977</v>
      </c>
      <c r="L98">
        <f>VLOOKUP(B98,MoneyLine!$A$1:$D$33,4,FALSE)</f>
        <v>45.351499999999994</v>
      </c>
      <c r="M98">
        <f>VLOOKUP(D98,MoneyLine!$A$1:$K$33,11,FALSE)</f>
        <v>6.8149999999999995</v>
      </c>
      <c r="N98">
        <f>VLOOKUP(D98,MoneyLine!$A$1:$D$33,4,FALSE)</f>
        <v>52.277999999999999</v>
      </c>
      <c r="O98">
        <f>VLOOKUP(D98,MoneyLine!$A$1:$Q$33,14,FALSE)</f>
        <v>66.898333333333312</v>
      </c>
      <c r="P98">
        <f>VLOOKUP(B98,MoneyLine!$A$1:$Q$33,17,FALSE)</f>
        <v>-14.675714285714287</v>
      </c>
      <c r="Q98">
        <f>VLOOKUP(B98,MoneyLine!$A$1:$K$33,10,FALSE)</f>
        <v>13.367738095238096</v>
      </c>
      <c r="R98">
        <f>VLOOKUP(B98,MoneyLine!$A$1:$Q$33,14,FALSE)</f>
        <v>43.181904761904768</v>
      </c>
      <c r="S98">
        <f>VLOOKUP(D98,MoneyLine!$A$1:$Q$33,17,FALSE)</f>
        <v>22.973095238095237</v>
      </c>
      <c r="T98">
        <f>VLOOKUP(D98,MoneyLine!$A$1:$K$33,10,FALSE)</f>
        <v>43.088928571428575</v>
      </c>
      <c r="V98">
        <f>HomTotReg.!$B$17+(test!O98*HomTotReg.!$B$18+HomTotReg.!$B$19*test!P98+test!Q98*HomTotReg.!$B$20)</f>
        <v>3.4610140278776131</v>
      </c>
      <c r="W98">
        <f>VisTotReg.!$B$17+(VisTotReg.!$B$18*test!R98+test!S98*VisTotReg.!$B$19+test!T98*VisTotReg.!$B$20)</f>
        <v>2.1840507106327904</v>
      </c>
      <c r="Y98">
        <f>'MoneyLine Reg. 1'!$B$17+('MoneyLine Reg. 1'!$B$18*test!I98+test!J98*'MoneyLine Reg. 1'!$B$19+test!T98*'MoneyLine Reg. 1'!$B$20+test!Q98*'MoneyLine Reg. 1'!$B$21)</f>
        <v>1.2122481951316904</v>
      </c>
      <c r="Z98">
        <f>'MoneyLine Reg. 2'!$B$17+('MoneyLine Reg. 2'!$B$18*test!M98+test!K98*'MoneyLine Reg. 2'!$B$19+'MoneyLine Reg. 2'!$B$20*test!L98+test!N98*'MoneyLine Reg. 2'!$B$21)</f>
        <v>0.97240765529966655</v>
      </c>
    </row>
    <row r="99" spans="1:26" x14ac:dyDescent="0.3">
      <c r="A99" s="9">
        <v>44859</v>
      </c>
      <c r="B99" s="7" t="s">
        <v>30</v>
      </c>
      <c r="C99" s="7">
        <v>1</v>
      </c>
      <c r="D99" s="7" t="s">
        <v>14</v>
      </c>
      <c r="E99" s="7">
        <v>3</v>
      </c>
      <c r="F99" s="7"/>
      <c r="G99" s="6">
        <f t="shared" si="1"/>
        <v>2</v>
      </c>
      <c r="I99">
        <f>VLOOKUP(D99,MoneyLine!$A$1:$K$33,7,FALSE)</f>
        <v>85.562619047619037</v>
      </c>
      <c r="J99">
        <f>VLOOKUP(B99,MoneyLine!$A$1:$K$33,7,FALSE)</f>
        <v>127.36857142857141</v>
      </c>
      <c r="K99">
        <f>VLOOKUP(B99,MoneyLine!$A$1:$K$33,11,FALSE)</f>
        <v>15.876249999999999</v>
      </c>
      <c r="L99">
        <f>VLOOKUP(B99,MoneyLine!$A$1:$D$33,4,FALSE)</f>
        <v>56.155499999999996</v>
      </c>
      <c r="M99">
        <f>VLOOKUP(D99,MoneyLine!$A$1:$K$33,11,FALSE)</f>
        <v>19.403750000000002</v>
      </c>
      <c r="N99">
        <f>VLOOKUP(D99,MoneyLine!$A$1:$D$33,4,FALSE)</f>
        <v>49.788499999999999</v>
      </c>
      <c r="O99">
        <f>VLOOKUP(D99,MoneyLine!$A$1:$Q$33,14,FALSE)</f>
        <v>87.124523809523808</v>
      </c>
      <c r="P99">
        <f>VLOOKUP(B99,MoneyLine!$A$1:$Q$33,17,FALSE)</f>
        <v>21.976904761904766</v>
      </c>
      <c r="Q99">
        <f>VLOOKUP(B99,MoneyLine!$A$1:$K$33,10,FALSE)</f>
        <v>-0.45761904761904759</v>
      </c>
      <c r="R99">
        <f>VLOOKUP(B99,MoneyLine!$A$1:$Q$33,14,FALSE)</f>
        <v>104.57619047619046</v>
      </c>
      <c r="S99">
        <f>VLOOKUP(D99,MoneyLine!$A$1:$Q$33,17,FALSE)</f>
        <v>-3.2247619047619036</v>
      </c>
      <c r="T99">
        <f>VLOOKUP(D99,MoneyLine!$A$1:$K$33,10,FALSE)</f>
        <v>24.058452380952382</v>
      </c>
      <c r="V99">
        <f>HomTotReg.!$B$17+(test!O99*HomTotReg.!$B$18+HomTotReg.!$B$19*test!P99+test!Q99*HomTotReg.!$B$20)</f>
        <v>3.4391175856920655</v>
      </c>
      <c r="W99">
        <f>VisTotReg.!$B$17+(VisTotReg.!$B$18*test!R99+test!S99*VisTotReg.!$B$19+test!T99*VisTotReg.!$B$20)</f>
        <v>3.4260223131820626</v>
      </c>
      <c r="Y99">
        <f>'MoneyLine Reg. 1'!$B$17+('MoneyLine Reg. 1'!$B$18*test!I99+test!J99*'MoneyLine Reg. 1'!$B$19+test!T99*'MoneyLine Reg. 1'!$B$20+test!Q99*'MoneyLine Reg. 1'!$B$21)</f>
        <v>-2.6307021188241853E-2</v>
      </c>
      <c r="Z99">
        <f>'MoneyLine Reg. 2'!$B$17+('MoneyLine Reg. 2'!$B$18*test!M99+test!K99*'MoneyLine Reg. 2'!$B$19+'MoneyLine Reg. 2'!$B$20*test!L99+test!N99*'MoneyLine Reg. 2'!$B$21)</f>
        <v>-5.9733472372035745E-2</v>
      </c>
    </row>
    <row r="100" spans="1:26" x14ac:dyDescent="0.3">
      <c r="A100" s="8">
        <v>44859</v>
      </c>
      <c r="B100" s="6" t="s">
        <v>25</v>
      </c>
      <c r="C100" s="6">
        <v>6</v>
      </c>
      <c r="D100" s="6" t="s">
        <v>20</v>
      </c>
      <c r="E100" s="6">
        <v>3</v>
      </c>
      <c r="F100" s="6"/>
      <c r="G100" s="6">
        <f t="shared" si="1"/>
        <v>-3</v>
      </c>
      <c r="I100">
        <f>VLOOKUP(D100,MoneyLine!$A$1:$K$33,7,FALSE)</f>
        <v>53.481666666666655</v>
      </c>
      <c r="J100">
        <f>VLOOKUP(B100,MoneyLine!$A$1:$K$33,7,FALSE)</f>
        <v>56.057857142857138</v>
      </c>
      <c r="K100">
        <f>VLOOKUP(B100,MoneyLine!$A$1:$K$33,11,FALSE)</f>
        <v>10.718750000000002</v>
      </c>
      <c r="L100">
        <f>VLOOKUP(B100,MoneyLine!$A$1:$D$33,4,FALSE)</f>
        <v>47.954500000000003</v>
      </c>
      <c r="M100">
        <f>VLOOKUP(D100,MoneyLine!$A$1:$K$33,11,FALSE)</f>
        <v>4.7974999999999994</v>
      </c>
      <c r="N100">
        <f>VLOOKUP(D100,MoneyLine!$A$1:$D$33,4,FALSE)</f>
        <v>46.0565</v>
      </c>
      <c r="O100">
        <f>VLOOKUP(D100,MoneyLine!$A$1:$Q$33,14,FALSE)</f>
        <v>58.340238095238099</v>
      </c>
      <c r="P100">
        <f>VLOOKUP(B100,MoneyLine!$A$1:$Q$33,17,FALSE)</f>
        <v>-14.592857142857142</v>
      </c>
      <c r="Q100">
        <f>VLOOKUP(B100,MoneyLine!$A$1:$K$33,10,FALSE)</f>
        <v>27.424404761904761</v>
      </c>
      <c r="R100">
        <f>VLOOKUP(B100,MoneyLine!$A$1:$Q$33,14,FALSE)</f>
        <v>60.674999999999997</v>
      </c>
      <c r="S100">
        <f>VLOOKUP(D100,MoneyLine!$A$1:$Q$33,17,FALSE)</f>
        <v>-10.467380952380953</v>
      </c>
      <c r="T100">
        <f>VLOOKUP(D100,MoneyLine!$A$1:$K$33,10,FALSE)</f>
        <v>1.6524999999999999</v>
      </c>
      <c r="V100">
        <f>HomTotReg.!$B$17+(test!O100*HomTotReg.!$B$18+HomTotReg.!$B$19*test!P100+test!Q100*HomTotReg.!$B$20)</f>
        <v>3.2145828716321203</v>
      </c>
      <c r="W100">
        <f>VisTotReg.!$B$17+(VisTotReg.!$B$18*test!R100+test!S100*VisTotReg.!$B$19+test!T100*VisTotReg.!$B$20)</f>
        <v>3.2997694417172121</v>
      </c>
      <c r="Y100">
        <f>'MoneyLine Reg. 1'!$B$17+('MoneyLine Reg. 1'!$B$18*test!I100+test!J100*'MoneyLine Reg. 1'!$B$19+test!T100*'MoneyLine Reg. 1'!$B$20+test!Q100*'MoneyLine Reg. 1'!$B$21)</f>
        <v>-0.10892892437934298</v>
      </c>
      <c r="Z100">
        <f>'MoneyLine Reg. 2'!$B$17+('MoneyLine Reg. 2'!$B$18*test!M100+test!K100*'MoneyLine Reg. 2'!$B$19+'MoneyLine Reg. 2'!$B$20*test!L100+test!N100*'MoneyLine Reg. 2'!$B$21)</f>
        <v>-0.29434940084784333</v>
      </c>
    </row>
    <row r="101" spans="1:26" x14ac:dyDescent="0.3">
      <c r="A101" s="9">
        <v>44859</v>
      </c>
      <c r="B101" s="7" t="s">
        <v>3</v>
      </c>
      <c r="C101" s="7">
        <v>1</v>
      </c>
      <c r="D101" s="7" t="s">
        <v>22</v>
      </c>
      <c r="E101" s="7">
        <v>4</v>
      </c>
      <c r="F101" s="7"/>
      <c r="G101" s="6">
        <f t="shared" si="1"/>
        <v>3</v>
      </c>
      <c r="I101">
        <f>VLOOKUP(D101,MoneyLine!$A$1:$K$33,7,FALSE)</f>
        <v>73.279761904761898</v>
      </c>
      <c r="J101">
        <f>VLOOKUP(B101,MoneyLine!$A$1:$K$33,7,FALSE)</f>
        <v>103.61880952380953</v>
      </c>
      <c r="K101">
        <f>VLOOKUP(B101,MoneyLine!$A$1:$K$33,11,FALSE)</f>
        <v>6.7725000000000009</v>
      </c>
      <c r="L101">
        <f>VLOOKUP(B101,MoneyLine!$A$1:$D$33,4,FALSE)</f>
        <v>53.618500000000004</v>
      </c>
      <c r="M101">
        <f>VLOOKUP(D101,MoneyLine!$A$1:$K$33,11,FALSE)</f>
        <v>6.432500000000001</v>
      </c>
      <c r="N101">
        <f>VLOOKUP(D101,MoneyLine!$A$1:$D$33,4,FALSE)</f>
        <v>50.885999999999996</v>
      </c>
      <c r="O101">
        <f>VLOOKUP(D101,MoneyLine!$A$1:$Q$33,14,FALSE)</f>
        <v>70.076904761904771</v>
      </c>
      <c r="P101">
        <f>VLOOKUP(B101,MoneyLine!$A$1:$Q$33,17,FALSE)</f>
        <v>15.725476190476186</v>
      </c>
      <c r="Q101">
        <f>VLOOKUP(B101,MoneyLine!$A$1:$K$33,10,FALSE)</f>
        <v>34.368214285714288</v>
      </c>
      <c r="R101">
        <f>VLOOKUP(B101,MoneyLine!$A$1:$Q$33,14,FALSE)</f>
        <v>76.556190476190451</v>
      </c>
      <c r="S101">
        <f>VLOOKUP(D101,MoneyLine!$A$1:$Q$33,17,FALSE)</f>
        <v>-0.22023809523809401</v>
      </c>
      <c r="T101">
        <f>VLOOKUP(D101,MoneyLine!$A$1:$K$33,10,FALSE)</f>
        <v>10.709166666666667</v>
      </c>
      <c r="V101">
        <f>HomTotReg.!$B$17+(test!O101*HomTotReg.!$B$18+HomTotReg.!$B$19*test!P101+test!Q101*HomTotReg.!$B$20)</f>
        <v>2.9409782310767136</v>
      </c>
      <c r="W101">
        <f>VisTotReg.!$B$17+(VisTotReg.!$B$18*test!R101+test!S101*VisTotReg.!$B$19+test!T101*VisTotReg.!$B$20)</f>
        <v>3.2634424377165581</v>
      </c>
      <c r="Y101">
        <f>'MoneyLine Reg. 1'!$B$17+('MoneyLine Reg. 1'!$B$18*test!I101+test!J101*'MoneyLine Reg. 1'!$B$19+test!T101*'MoneyLine Reg. 1'!$B$20+test!Q101*'MoneyLine Reg. 1'!$B$21)</f>
        <v>-0.40659935872294617</v>
      </c>
      <c r="Z101">
        <f>'MoneyLine Reg. 2'!$B$17+('MoneyLine Reg. 2'!$B$18*test!M101+test!K101*'MoneyLine Reg. 2'!$B$19+'MoneyLine Reg. 2'!$B$20*test!L101+test!N101*'MoneyLine Reg. 2'!$B$21)</f>
        <v>-4.5459039673689805E-2</v>
      </c>
    </row>
    <row r="102" spans="1:26" x14ac:dyDescent="0.3">
      <c r="A102" s="8">
        <v>44859</v>
      </c>
      <c r="B102" s="6" t="s">
        <v>31</v>
      </c>
      <c r="C102" s="6">
        <v>2</v>
      </c>
      <c r="D102" s="6" t="s">
        <v>6</v>
      </c>
      <c r="E102" s="6">
        <v>4</v>
      </c>
      <c r="F102" s="6"/>
      <c r="G102" s="6">
        <f t="shared" si="1"/>
        <v>2</v>
      </c>
      <c r="I102">
        <f>VLOOKUP(D102,MoneyLine!$A$1:$K$33,7,FALSE)</f>
        <v>-14.717619047619038</v>
      </c>
      <c r="J102">
        <f>VLOOKUP(B102,MoneyLine!$A$1:$K$33,7,FALSE)</f>
        <v>130.13119047619048</v>
      </c>
      <c r="K102">
        <f>VLOOKUP(B102,MoneyLine!$A$1:$K$33,11,FALSE)</f>
        <v>13.114999999999997</v>
      </c>
      <c r="L102">
        <f>VLOOKUP(B102,MoneyLine!$A$1:$D$33,4,FALSE)</f>
        <v>55.725999999999999</v>
      </c>
      <c r="M102">
        <f>VLOOKUP(D102,MoneyLine!$A$1:$K$33,11,FALSE)</f>
        <v>1.6887499999999989</v>
      </c>
      <c r="N102">
        <f>VLOOKUP(D102,MoneyLine!$A$1:$D$33,4,FALSE)</f>
        <v>38.247500000000002</v>
      </c>
      <c r="O102">
        <f>VLOOKUP(D102,MoneyLine!$A$1:$Q$33,14,FALSE)</f>
        <v>4.214999999999999</v>
      </c>
      <c r="P102">
        <f>VLOOKUP(B102,MoneyLine!$A$1:$Q$33,17,FALSE)</f>
        <v>29.228333333333332</v>
      </c>
      <c r="Q102">
        <f>VLOOKUP(B102,MoneyLine!$A$1:$K$33,10,FALSE)</f>
        <v>31.447738095238101</v>
      </c>
      <c r="R102">
        <f>VLOOKUP(B102,MoneyLine!$A$1:$Q$33,14,FALSE)</f>
        <v>91.865476190476173</v>
      </c>
      <c r="S102">
        <f>VLOOKUP(D102,MoneyLine!$A$1:$Q$33,17,FALSE)</f>
        <v>-23.022142857142857</v>
      </c>
      <c r="T102">
        <f>VLOOKUP(D102,MoneyLine!$A$1:$K$33,10,FALSE)</f>
        <v>2.2516666666666674</v>
      </c>
      <c r="V102">
        <f>HomTotReg.!$B$17+(test!O102*HomTotReg.!$B$18+HomTotReg.!$B$19*test!P102+test!Q102*HomTotReg.!$B$20)</f>
        <v>2.1329843517137399</v>
      </c>
      <c r="W102">
        <f>VisTotReg.!$B$17+(VisTotReg.!$B$18*test!R102+test!S102*VisTotReg.!$B$19+test!T102*VisTotReg.!$B$20)</f>
        <v>3.7728274473198651</v>
      </c>
      <c r="Y102">
        <f>'MoneyLine Reg. 1'!$B$17+('MoneyLine Reg. 1'!$B$18*test!I102+test!J102*'MoneyLine Reg. 1'!$B$19+test!T102*'MoneyLine Reg. 1'!$B$20+test!Q102*'MoneyLine Reg. 1'!$B$21)</f>
        <v>-1.6618409580207292</v>
      </c>
      <c r="Z102">
        <f>'MoneyLine Reg. 2'!$B$17+('MoneyLine Reg. 2'!$B$18*test!M102+test!K102*'MoneyLine Reg. 2'!$B$19+'MoneyLine Reg. 2'!$B$20*test!L102+test!N102*'MoneyLine Reg. 2'!$B$21)</f>
        <v>-1.767291447179927</v>
      </c>
    </row>
    <row r="103" spans="1:26" x14ac:dyDescent="0.3">
      <c r="A103" s="9">
        <v>44859</v>
      </c>
      <c r="B103" s="7" t="s">
        <v>15</v>
      </c>
      <c r="C103" s="7">
        <v>6</v>
      </c>
      <c r="D103" s="7" t="s">
        <v>19</v>
      </c>
      <c r="E103" s="7">
        <v>2</v>
      </c>
      <c r="F103" s="7"/>
      <c r="G103" s="6">
        <f t="shared" si="1"/>
        <v>-4</v>
      </c>
      <c r="I103">
        <f>VLOOKUP(D103,MoneyLine!$A$1:$K$33,7,FALSE)</f>
        <v>99.267142857142858</v>
      </c>
      <c r="J103">
        <f>VLOOKUP(B103,MoneyLine!$A$1:$K$33,7,FALSE)</f>
        <v>101.46142857142856</v>
      </c>
      <c r="K103">
        <f>VLOOKUP(B103,MoneyLine!$A$1:$K$33,11,FALSE)</f>
        <v>16.143749999999997</v>
      </c>
      <c r="L103">
        <f>VLOOKUP(B103,MoneyLine!$A$1:$D$33,4,FALSE)</f>
        <v>52.539000000000001</v>
      </c>
      <c r="M103">
        <f>VLOOKUP(D103,MoneyLine!$A$1:$K$33,11,FALSE)</f>
        <v>11.873749999999998</v>
      </c>
      <c r="N103">
        <f>VLOOKUP(D103,MoneyLine!$A$1:$D$33,4,FALSE)</f>
        <v>44.580500000000001</v>
      </c>
      <c r="O103">
        <f>VLOOKUP(D103,MoneyLine!$A$1:$Q$33,14,FALSE)</f>
        <v>93.099761904761891</v>
      </c>
      <c r="P103">
        <f>VLOOKUP(B103,MoneyLine!$A$1:$Q$33,17,FALSE)</f>
        <v>16.578095238095237</v>
      </c>
      <c r="Q103">
        <f>VLOOKUP(B103,MoneyLine!$A$1:$K$33,10,FALSE)</f>
        <v>-8.7532142857142858</v>
      </c>
      <c r="R103">
        <f>VLOOKUP(B103,MoneyLine!$A$1:$Q$33,14,FALSE)</f>
        <v>76.89928571428571</v>
      </c>
      <c r="S103">
        <f>VLOOKUP(D103,MoneyLine!$A$1:$Q$33,17,FALSE)</f>
        <v>-14.223571428571427</v>
      </c>
      <c r="T103">
        <f>VLOOKUP(D103,MoneyLine!$A$1:$K$33,10,FALSE)</f>
        <v>-3.2023809523808761E-2</v>
      </c>
      <c r="V103">
        <f>HomTotReg.!$B$17+(test!O103*HomTotReg.!$B$18+HomTotReg.!$B$19*test!P103+test!Q103*HomTotReg.!$B$20)</f>
        <v>3.6510282978572932</v>
      </c>
      <c r="W103">
        <f>VisTotReg.!$B$17+(VisTotReg.!$B$18*test!R103+test!S103*VisTotReg.!$B$19+test!T103*VisTotReg.!$B$20)</f>
        <v>3.5504999109345965</v>
      </c>
      <c r="Y103">
        <f>'MoneyLine Reg. 1'!$B$17+('MoneyLine Reg. 1'!$B$18*test!I103+test!J103*'MoneyLine Reg. 1'!$B$19+test!T103*'MoneyLine Reg. 1'!$B$20+test!Q103*'MoneyLine Reg. 1'!$B$21)</f>
        <v>0.15577005237834804</v>
      </c>
      <c r="Z103">
        <f>'MoneyLine Reg. 2'!$B$17+('MoneyLine Reg. 2'!$B$18*test!M103+test!K103*'MoneyLine Reg. 2'!$B$19+'MoneyLine Reg. 2'!$B$20*test!L103+test!N103*'MoneyLine Reg. 2'!$B$21)</f>
        <v>-0.63291732434542114</v>
      </c>
    </row>
    <row r="104" spans="1:26" x14ac:dyDescent="0.3">
      <c r="A104" s="8">
        <v>44859</v>
      </c>
      <c r="B104" s="6" t="s">
        <v>7</v>
      </c>
      <c r="C104" s="6">
        <v>2</v>
      </c>
      <c r="D104" s="6" t="s">
        <v>29</v>
      </c>
      <c r="E104" s="6">
        <v>4</v>
      </c>
      <c r="F104" s="6"/>
      <c r="G104" s="6">
        <f t="shared" si="1"/>
        <v>2</v>
      </c>
      <c r="I104">
        <f>VLOOKUP(D104,MoneyLine!$A$1:$K$33,7,FALSE)</f>
        <v>120.64333333333332</v>
      </c>
      <c r="J104">
        <f>VLOOKUP(B104,MoneyLine!$A$1:$K$33,7,FALSE)</f>
        <v>105.50714285714287</v>
      </c>
      <c r="K104">
        <f>VLOOKUP(B104,MoneyLine!$A$1:$K$33,11,FALSE)</f>
        <v>17.5075</v>
      </c>
      <c r="L104">
        <f>VLOOKUP(B104,MoneyLine!$A$1:$D$33,4,FALSE)</f>
        <v>51.216499999999996</v>
      </c>
      <c r="M104">
        <f>VLOOKUP(D104,MoneyLine!$A$1:$K$33,11,FALSE)</f>
        <v>13.331249999999997</v>
      </c>
      <c r="N104">
        <f>VLOOKUP(D104,MoneyLine!$A$1:$D$33,4,FALSE)</f>
        <v>55.3095</v>
      </c>
      <c r="O104">
        <f>VLOOKUP(D104,MoneyLine!$A$1:$Q$33,14,FALSE)</f>
        <v>76.355714285714271</v>
      </c>
      <c r="P104">
        <f>VLOOKUP(B104,MoneyLine!$A$1:$Q$33,17,FALSE)</f>
        <v>1.5838095238095231</v>
      </c>
      <c r="Q104">
        <f>VLOOKUP(B104,MoneyLine!$A$1:$K$33,10,FALSE)</f>
        <v>-6.0107142857142861</v>
      </c>
      <c r="R104">
        <f>VLOOKUP(B104,MoneyLine!$A$1:$Q$33,14,FALSE)</f>
        <v>89.021666666666647</v>
      </c>
      <c r="S104">
        <f>VLOOKUP(D104,MoneyLine!$A$1:$Q$33,17,FALSE)</f>
        <v>28.97</v>
      </c>
      <c r="T104">
        <f>VLOOKUP(D104,MoneyLine!$A$1:$K$33,10,FALSE)</f>
        <v>20.598452380952381</v>
      </c>
      <c r="V104">
        <f>HomTotReg.!$B$17+(test!O104*HomTotReg.!$B$18+HomTotReg.!$B$19*test!P104+test!Q104*HomTotReg.!$B$20)</f>
        <v>3.602458822710211</v>
      </c>
      <c r="W104">
        <f>VisTotReg.!$B$17+(VisTotReg.!$B$18*test!R104+test!S104*VisTotReg.!$B$19+test!T104*VisTotReg.!$B$20)</f>
        <v>3.0054754792113436</v>
      </c>
      <c r="Y104">
        <f>'MoneyLine Reg. 1'!$B$17+('MoneyLine Reg. 1'!$B$18*test!I104+test!J104*'MoneyLine Reg. 1'!$B$19+test!T104*'MoneyLine Reg. 1'!$B$20+test!Q104*'MoneyLine Reg. 1'!$B$21)</f>
        <v>0.57676356146887864</v>
      </c>
      <c r="Z104">
        <f>'MoneyLine Reg. 2'!$B$17+('MoneyLine Reg. 2'!$B$18*test!M104+test!K104*'MoneyLine Reg. 2'!$B$19+'MoneyLine Reg. 2'!$B$20*test!L104+test!N104*'MoneyLine Reg. 2'!$B$21)</f>
        <v>0.24065411416020632</v>
      </c>
    </row>
    <row r="105" spans="1:26" x14ac:dyDescent="0.3">
      <c r="A105" s="9">
        <v>44859</v>
      </c>
      <c r="B105" s="7" t="s">
        <v>28</v>
      </c>
      <c r="C105" s="7">
        <v>3</v>
      </c>
      <c r="D105" s="7" t="s">
        <v>33</v>
      </c>
      <c r="E105" s="7">
        <v>1</v>
      </c>
      <c r="F105" s="7"/>
      <c r="G105" s="6">
        <f t="shared" si="1"/>
        <v>-2</v>
      </c>
      <c r="I105">
        <f>VLOOKUP(D105,MoneyLine!$A$1:$K$33,7,FALSE)</f>
        <v>35.906904761904762</v>
      </c>
      <c r="J105">
        <f>VLOOKUP(B105,MoneyLine!$A$1:$K$33,7,FALSE)</f>
        <v>60.434285714285707</v>
      </c>
      <c r="K105">
        <f>VLOOKUP(B105,MoneyLine!$A$1:$K$33,11,FALSE)</f>
        <v>6.9025000000000016</v>
      </c>
      <c r="L105">
        <f>VLOOKUP(B105,MoneyLine!$A$1:$D$33,4,FALSE)</f>
        <v>50.512499999999996</v>
      </c>
      <c r="M105">
        <f>VLOOKUP(D105,MoneyLine!$A$1:$K$33,11,FALSE)</f>
        <v>3.707499999999996</v>
      </c>
      <c r="N105">
        <f>VLOOKUP(D105,MoneyLine!$A$1:$D$33,4,FALSE)</f>
        <v>47.251999999999995</v>
      </c>
      <c r="O105">
        <f>VLOOKUP(D105,MoneyLine!$A$1:$Q$33,14,FALSE)</f>
        <v>44.759523809523806</v>
      </c>
      <c r="P105">
        <f>VLOOKUP(B105,MoneyLine!$A$1:$Q$33,17,FALSE)</f>
        <v>10.998333333333333</v>
      </c>
      <c r="Q105">
        <f>VLOOKUP(B105,MoneyLine!$A$1:$K$33,10,FALSE)</f>
        <v>5.5184523809523807</v>
      </c>
      <c r="R105">
        <f>VLOOKUP(B105,MoneyLine!$A$1:$Q$33,14,FALSE)</f>
        <v>47.296666666666667</v>
      </c>
      <c r="S105">
        <f>VLOOKUP(D105,MoneyLine!$A$1:$Q$33,17,FALSE)</f>
        <v>-16.226190476190478</v>
      </c>
      <c r="T105">
        <f>VLOOKUP(D105,MoneyLine!$A$1:$K$33,10,FALSE)</f>
        <v>29.473928571428576</v>
      </c>
      <c r="V105">
        <f>HomTotReg.!$B$17+(test!O105*HomTotReg.!$B$18+HomTotReg.!$B$19*test!P105+test!Q105*HomTotReg.!$B$20)</f>
        <v>3.0411642950919444</v>
      </c>
      <c r="W105">
        <f>VisTotReg.!$B$17+(VisTotReg.!$B$18*test!R105+test!S105*VisTotReg.!$B$19+test!T105*VisTotReg.!$B$20)</f>
        <v>2.7827655541035998</v>
      </c>
      <c r="Y105">
        <f>'MoneyLine Reg. 1'!$B$17+('MoneyLine Reg. 1'!$B$18*test!I105+test!J105*'MoneyLine Reg. 1'!$B$19+test!T105*'MoneyLine Reg. 1'!$B$20+test!Q105*'MoneyLine Reg. 1'!$B$21)</f>
        <v>0.27285992789686442</v>
      </c>
      <c r="Z105">
        <f>'MoneyLine Reg. 2'!$B$17+('MoneyLine Reg. 2'!$B$18*test!M105+test!K105*'MoneyLine Reg. 2'!$B$19+'MoneyLine Reg. 2'!$B$20*test!L105+test!N105*'MoneyLine Reg. 2'!$B$21)</f>
        <v>-0.24411440268796714</v>
      </c>
    </row>
    <row r="106" spans="1:26" x14ac:dyDescent="0.3">
      <c r="A106" s="8">
        <v>44859</v>
      </c>
      <c r="B106" s="6" t="s">
        <v>11</v>
      </c>
      <c r="C106" s="6">
        <v>3</v>
      </c>
      <c r="D106" s="6" t="s">
        <v>17</v>
      </c>
      <c r="E106" s="6">
        <v>2</v>
      </c>
      <c r="F106" s="6" t="s">
        <v>35</v>
      </c>
      <c r="G106" s="6">
        <f t="shared" si="1"/>
        <v>-1</v>
      </c>
      <c r="I106">
        <f>VLOOKUP(D106,MoneyLine!$A$1:$K$33,7,FALSE)</f>
        <v>126.67</v>
      </c>
      <c r="J106">
        <f>VLOOKUP(B106,MoneyLine!$A$1:$K$33,7,FALSE)</f>
        <v>121.01880952380951</v>
      </c>
      <c r="K106">
        <f>VLOOKUP(B106,MoneyLine!$A$1:$K$33,11,FALSE)</f>
        <v>15.838749999999997</v>
      </c>
      <c r="L106">
        <f>VLOOKUP(B106,MoneyLine!$A$1:$D$33,4,FALSE)</f>
        <v>52.685499999999998</v>
      </c>
      <c r="M106">
        <f>VLOOKUP(D106,MoneyLine!$A$1:$K$33,11,FALSE)</f>
        <v>19.922499999999999</v>
      </c>
      <c r="N106">
        <f>VLOOKUP(D106,MoneyLine!$A$1:$D$33,4,FALSE)</f>
        <v>49.902000000000001</v>
      </c>
      <c r="O106">
        <f>VLOOKUP(D106,MoneyLine!$A$1:$Q$33,14,FALSE)</f>
        <v>104.88261904761904</v>
      </c>
      <c r="P106">
        <f>VLOOKUP(B106,MoneyLine!$A$1:$Q$33,17,FALSE)</f>
        <v>15.627619047619051</v>
      </c>
      <c r="Q106">
        <f>VLOOKUP(B106,MoneyLine!$A$1:$K$33,10,FALSE)</f>
        <v>10.4975</v>
      </c>
      <c r="R106">
        <f>VLOOKUP(B106,MoneyLine!$A$1:$Q$33,14,FALSE)</f>
        <v>85.286666666666662</v>
      </c>
      <c r="S106">
        <f>VLOOKUP(D106,MoneyLine!$A$1:$Q$33,17,FALSE)</f>
        <v>9.6223809523809507</v>
      </c>
      <c r="T106">
        <f>VLOOKUP(D106,MoneyLine!$A$1:$K$33,10,FALSE)</f>
        <v>23.209285714285713</v>
      </c>
      <c r="V106">
        <f>HomTotReg.!$B$17+(test!O106*HomTotReg.!$B$18+HomTotReg.!$B$19*test!P106+test!Q106*HomTotReg.!$B$20)</f>
        <v>3.573579639129651</v>
      </c>
      <c r="W106">
        <f>VisTotReg.!$B$17+(VisTotReg.!$B$18*test!R106+test!S106*VisTotReg.!$B$19+test!T106*VisTotReg.!$B$20)</f>
        <v>3.0952011421795325</v>
      </c>
      <c r="Y106">
        <f>'MoneyLine Reg. 1'!$B$17+('MoneyLine Reg. 1'!$B$18*test!I106+test!J106*'MoneyLine Reg. 1'!$B$19+test!T106*'MoneyLine Reg. 1'!$B$20+test!Q106*'MoneyLine Reg. 1'!$B$21)</f>
        <v>0.32815604502166079</v>
      </c>
      <c r="Z106">
        <f>'MoneyLine Reg. 2'!$B$17+('MoneyLine Reg. 2'!$B$18*test!M106+test!K106*'MoneyLine Reg. 2'!$B$19+'MoneyLine Reg. 2'!$B$20*test!L106+test!N106*'MoneyLine Reg. 2'!$B$21)</f>
        <v>0.2437491446963258</v>
      </c>
    </row>
    <row r="107" spans="1:26" x14ac:dyDescent="0.3">
      <c r="A107" s="9">
        <v>44859</v>
      </c>
      <c r="B107" s="7" t="s">
        <v>13</v>
      </c>
      <c r="C107" s="7">
        <v>1</v>
      </c>
      <c r="D107" s="7" t="s">
        <v>34</v>
      </c>
      <c r="E107" s="7">
        <v>5</v>
      </c>
      <c r="F107" s="7"/>
      <c r="G107" s="6">
        <f t="shared" si="1"/>
        <v>4</v>
      </c>
      <c r="I107">
        <f>VLOOKUP(D107,MoneyLine!$A$1:$K$33,7,FALSE)</f>
        <v>70.167380952380938</v>
      </c>
      <c r="J107">
        <f>VLOOKUP(B107,MoneyLine!$A$1:$K$33,7,FALSE)</f>
        <v>52.757857142857148</v>
      </c>
      <c r="K107">
        <f>VLOOKUP(B107,MoneyLine!$A$1:$K$33,11,FALSE)</f>
        <v>5.03125</v>
      </c>
      <c r="L107">
        <f>VLOOKUP(B107,MoneyLine!$A$1:$D$33,4,FALSE)</f>
        <v>47.964499999999994</v>
      </c>
      <c r="M107">
        <f>VLOOKUP(D107,MoneyLine!$A$1:$K$33,11,FALSE)</f>
        <v>10.367500000000003</v>
      </c>
      <c r="N107">
        <f>VLOOKUP(D107,MoneyLine!$A$1:$D$33,4,FALSE)</f>
        <v>52.325999999999993</v>
      </c>
      <c r="O107">
        <f>VLOOKUP(D107,MoneyLine!$A$1:$Q$33,14,FALSE)</f>
        <v>40.24047619047618</v>
      </c>
      <c r="P107">
        <f>VLOOKUP(B107,MoneyLine!$A$1:$Q$33,17,FALSE)</f>
        <v>6.5440476190476176</v>
      </c>
      <c r="Q107">
        <f>VLOOKUP(B107,MoneyLine!$A$1:$K$33,10,FALSE)</f>
        <v>-4.3963095238095242</v>
      </c>
      <c r="R107">
        <f>VLOOKUP(B107,MoneyLine!$A$1:$Q$33,14,FALSE)</f>
        <v>36.921904761904756</v>
      </c>
      <c r="S107">
        <f>VLOOKUP(D107,MoneyLine!$A$1:$Q$33,17,FALSE)</f>
        <v>22.489285714285707</v>
      </c>
      <c r="T107">
        <f>VLOOKUP(D107,MoneyLine!$A$1:$K$33,10,FALSE)</f>
        <v>29.06904761904762</v>
      </c>
      <c r="V107">
        <f>HomTotReg.!$B$17+(test!O107*HomTotReg.!$B$18+HomTotReg.!$B$19*test!P107+test!Q107*HomTotReg.!$B$20)</f>
        <v>3.149841916431996</v>
      </c>
      <c r="W107">
        <f>VisTotReg.!$B$17+(VisTotReg.!$B$18*test!R107+test!S107*VisTotReg.!$B$19+test!T107*VisTotReg.!$B$20)</f>
        <v>2.3205454424827172</v>
      </c>
      <c r="Y107">
        <f>'MoneyLine Reg. 1'!$B$17+('MoneyLine Reg. 1'!$B$18*test!I107+test!J107*'MoneyLine Reg. 1'!$B$19+test!T107*'MoneyLine Reg. 1'!$B$20+test!Q107*'MoneyLine Reg. 1'!$B$21)</f>
        <v>0.79054264576857547</v>
      </c>
      <c r="Z107">
        <f>'MoneyLine Reg. 2'!$B$17+('MoneyLine Reg. 2'!$B$18*test!M107+test!K107*'MoneyLine Reg. 2'!$B$19+'MoneyLine Reg. 2'!$B$20*test!L107+test!N107*'MoneyLine Reg. 2'!$B$21)</f>
        <v>0.82545083254082252</v>
      </c>
    </row>
    <row r="108" spans="1:26" x14ac:dyDescent="0.3">
      <c r="A108" s="8">
        <v>44859</v>
      </c>
      <c r="B108" s="6" t="s">
        <v>27</v>
      </c>
      <c r="C108" s="6">
        <v>4</v>
      </c>
      <c r="D108" s="6" t="s">
        <v>24</v>
      </c>
      <c r="E108" s="6">
        <v>2</v>
      </c>
      <c r="F108" s="6"/>
      <c r="G108" s="6">
        <f t="shared" si="1"/>
        <v>-2</v>
      </c>
      <c r="I108">
        <f>VLOOKUP(D108,MoneyLine!$A$1:$K$33,7,FALSE)</f>
        <v>-28.852380952380948</v>
      </c>
      <c r="J108">
        <f>VLOOKUP(B108,MoneyLine!$A$1:$K$33,7,FALSE)</f>
        <v>57.437380952380948</v>
      </c>
      <c r="K108">
        <f>VLOOKUP(B108,MoneyLine!$A$1:$K$33,11,FALSE)</f>
        <v>10.504999999999999</v>
      </c>
      <c r="L108">
        <f>VLOOKUP(B108,MoneyLine!$A$1:$D$33,4,FALSE)</f>
        <v>52.064499999999995</v>
      </c>
      <c r="M108">
        <f>VLOOKUP(D108,MoneyLine!$A$1:$K$33,11,FALSE)</f>
        <v>5.754999999999999</v>
      </c>
      <c r="N108">
        <f>VLOOKUP(D108,MoneyLine!$A$1:$D$33,4,FALSE)</f>
        <v>42.153999999999996</v>
      </c>
      <c r="O108">
        <f>VLOOKUP(D108,MoneyLine!$A$1:$Q$33,14,FALSE)</f>
        <v>7.490952380952379</v>
      </c>
      <c r="P108">
        <f>VLOOKUP(B108,MoneyLine!$A$1:$Q$33,17,FALSE)</f>
        <v>0.65357142857142814</v>
      </c>
      <c r="Q108">
        <f>VLOOKUP(B108,MoneyLine!$A$1:$K$33,10,FALSE)</f>
        <v>23.449285714285718</v>
      </c>
      <c r="R108">
        <f>VLOOKUP(B108,MoneyLine!$A$1:$Q$33,14,FALSE)</f>
        <v>42.338571428571427</v>
      </c>
      <c r="S108">
        <f>VLOOKUP(D108,MoneyLine!$A$1:$Q$33,17,FALSE)</f>
        <v>-35.079523809523806</v>
      </c>
      <c r="T108">
        <f>VLOOKUP(D108,MoneyLine!$A$1:$K$33,10,FALSE)</f>
        <v>-0.52404761904761887</v>
      </c>
      <c r="V108">
        <f>HomTotReg.!$B$17+(test!O108*HomTotReg.!$B$18+HomTotReg.!$B$19*test!P108+test!Q108*HomTotReg.!$B$20)</f>
        <v>2.5586387044757304</v>
      </c>
      <c r="W108">
        <f>VisTotReg.!$B$17+(VisTotReg.!$B$18*test!R108+test!S108*VisTotReg.!$B$19+test!T108*VisTotReg.!$B$20)</f>
        <v>3.3337225266563228</v>
      </c>
      <c r="Y108">
        <f>'MoneyLine Reg. 1'!$B$17+('MoneyLine Reg. 1'!$B$18*test!I108+test!J108*'MoneyLine Reg. 1'!$B$19+test!T108*'MoneyLine Reg. 1'!$B$20+test!Q108*'MoneyLine Reg. 1'!$B$21)</f>
        <v>-0.92185577336634084</v>
      </c>
      <c r="Z108">
        <f>'MoneyLine Reg. 2'!$B$17+('MoneyLine Reg. 2'!$B$18*test!M108+test!K108*'MoneyLine Reg. 2'!$B$19+'MoneyLine Reg. 2'!$B$20*test!L108+test!N108*'MoneyLine Reg. 2'!$B$21)</f>
        <v>-0.81163902752258554</v>
      </c>
    </row>
    <row r="109" spans="1:26" x14ac:dyDescent="0.3">
      <c r="A109" s="9">
        <v>44860</v>
      </c>
      <c r="B109" s="7" t="s">
        <v>7</v>
      </c>
      <c r="C109" s="7">
        <v>4</v>
      </c>
      <c r="D109" s="7" t="s">
        <v>26</v>
      </c>
      <c r="E109" s="7">
        <v>2</v>
      </c>
      <c r="F109" s="7"/>
      <c r="G109" s="6">
        <f t="shared" ref="G109:G172" si="2">E109-C109</f>
        <v>-2</v>
      </c>
      <c r="I109">
        <f>VLOOKUP(D109,MoneyLine!$A$1:$K$33,7,FALSE)</f>
        <v>2.4278571428571381</v>
      </c>
      <c r="J109">
        <f>VLOOKUP(B109,MoneyLine!$A$1:$K$33,7,FALSE)</f>
        <v>105.50714285714287</v>
      </c>
      <c r="K109">
        <f>VLOOKUP(B109,MoneyLine!$A$1:$K$33,11,FALSE)</f>
        <v>17.5075</v>
      </c>
      <c r="L109">
        <f>VLOOKUP(B109,MoneyLine!$A$1:$D$33,4,FALSE)</f>
        <v>51.216499999999996</v>
      </c>
      <c r="M109">
        <f>VLOOKUP(D109,MoneyLine!$A$1:$K$33,11,FALSE)</f>
        <v>7.2874999999999996</v>
      </c>
      <c r="N109">
        <f>VLOOKUP(D109,MoneyLine!$A$1:$D$33,4,FALSE)</f>
        <v>44.772500000000001</v>
      </c>
      <c r="O109">
        <f>VLOOKUP(D109,MoneyLine!$A$1:$Q$33,14,FALSE)</f>
        <v>21.040476190476188</v>
      </c>
      <c r="P109">
        <f>VLOOKUP(B109,MoneyLine!$A$1:$Q$33,17,FALSE)</f>
        <v>1.5838095238095231</v>
      </c>
      <c r="Q109">
        <f>VLOOKUP(B109,MoneyLine!$A$1:$K$33,10,FALSE)</f>
        <v>-6.0107142857142861</v>
      </c>
      <c r="R109">
        <f>VLOOKUP(B109,MoneyLine!$A$1:$Q$33,14,FALSE)</f>
        <v>89.021666666666647</v>
      </c>
      <c r="S109">
        <f>VLOOKUP(D109,MoneyLine!$A$1:$Q$33,17,FALSE)</f>
        <v>-8.321428571428573</v>
      </c>
      <c r="T109">
        <f>VLOOKUP(D109,MoneyLine!$A$1:$K$33,10,FALSE)</f>
        <v>13.537738095238096</v>
      </c>
      <c r="V109">
        <f>HomTotReg.!$B$17+(test!O109*HomTotReg.!$B$18+HomTotReg.!$B$19*test!P109+test!Q109*HomTotReg.!$B$20)</f>
        <v>3.0169833307338165</v>
      </c>
      <c r="W109">
        <f>VisTotReg.!$B$17+(VisTotReg.!$B$18*test!R109+test!S109*VisTotReg.!$B$19+test!T109*VisTotReg.!$B$20)</f>
        <v>3.4418682416142468</v>
      </c>
      <c r="Y109">
        <f>'MoneyLine Reg. 1'!$B$17+('MoneyLine Reg. 1'!$B$18*test!I109+test!J109*'MoneyLine Reg. 1'!$B$19+test!T109*'MoneyLine Reg. 1'!$B$20+test!Q109*'MoneyLine Reg. 1'!$B$21)</f>
        <v>-0.67924075729574407</v>
      </c>
      <c r="Z109">
        <f>'MoneyLine Reg. 2'!$B$17+('MoneyLine Reg. 2'!$B$18*test!M109+test!K109*'MoneyLine Reg. 2'!$B$19+'MoneyLine Reg. 2'!$B$20*test!L109+test!N109*'MoneyLine Reg. 2'!$B$21)</f>
        <v>-0.87899369803856819</v>
      </c>
    </row>
    <row r="110" spans="1:26" x14ac:dyDescent="0.3">
      <c r="A110" s="8">
        <v>44860</v>
      </c>
      <c r="B110" s="6" t="s">
        <v>17</v>
      </c>
      <c r="C110" s="6">
        <v>0</v>
      </c>
      <c r="D110" s="6" t="s">
        <v>16</v>
      </c>
      <c r="E110" s="6">
        <v>3</v>
      </c>
      <c r="F110" s="6"/>
      <c r="G110" s="6">
        <f t="shared" si="2"/>
        <v>3</v>
      </c>
      <c r="I110">
        <f>VLOOKUP(D110,MoneyLine!$A$1:$K$33,7,FALSE)</f>
        <v>64.561666666666639</v>
      </c>
      <c r="J110">
        <f>VLOOKUP(B110,MoneyLine!$A$1:$K$33,7,FALSE)</f>
        <v>126.67</v>
      </c>
      <c r="K110">
        <f>VLOOKUP(B110,MoneyLine!$A$1:$K$33,11,FALSE)</f>
        <v>19.922499999999999</v>
      </c>
      <c r="L110">
        <f>VLOOKUP(B110,MoneyLine!$A$1:$D$33,4,FALSE)</f>
        <v>49.902000000000001</v>
      </c>
      <c r="M110">
        <f>VLOOKUP(D110,MoneyLine!$A$1:$K$33,11,FALSE)</f>
        <v>10.3225</v>
      </c>
      <c r="N110">
        <f>VLOOKUP(D110,MoneyLine!$A$1:$D$33,4,FALSE)</f>
        <v>48.538999999999994</v>
      </c>
      <c r="O110">
        <f>VLOOKUP(D110,MoneyLine!$A$1:$Q$33,14,FALSE)</f>
        <v>75.591190476190462</v>
      </c>
      <c r="P110">
        <f>VLOOKUP(B110,MoneyLine!$A$1:$Q$33,17,FALSE)</f>
        <v>9.6223809523809507</v>
      </c>
      <c r="Q110">
        <f>VLOOKUP(B110,MoneyLine!$A$1:$K$33,10,FALSE)</f>
        <v>23.209285714285713</v>
      </c>
      <c r="R110">
        <f>VLOOKUP(B110,MoneyLine!$A$1:$Q$33,14,FALSE)</f>
        <v>104.88261904761904</v>
      </c>
      <c r="S110">
        <f>VLOOKUP(D110,MoneyLine!$A$1:$Q$33,17,FALSE)</f>
        <v>-17.098809523809521</v>
      </c>
      <c r="T110">
        <f>VLOOKUP(D110,MoneyLine!$A$1:$K$33,10,FALSE)</f>
        <v>17.131547619047623</v>
      </c>
      <c r="V110">
        <f>HomTotReg.!$B$17+(test!O110*HomTotReg.!$B$18+HomTotReg.!$B$19*test!P110+test!Q110*HomTotReg.!$B$20)</f>
        <v>3.1870407543209449</v>
      </c>
      <c r="W110">
        <f>VisTotReg.!$B$17+(VisTotReg.!$B$18*test!R110+test!S110*VisTotReg.!$B$19+test!T110*VisTotReg.!$B$20)</f>
        <v>3.655329302262821</v>
      </c>
      <c r="Y110">
        <f>'MoneyLine Reg. 1'!$B$17+('MoneyLine Reg. 1'!$B$18*test!I110+test!J110*'MoneyLine Reg. 1'!$B$19+test!T110*'MoneyLine Reg. 1'!$B$20+test!Q110*'MoneyLine Reg. 1'!$B$21)</f>
        <v>-0.55679331608334981</v>
      </c>
      <c r="Z110">
        <f>'MoneyLine Reg. 2'!$B$17+('MoneyLine Reg. 2'!$B$18*test!M110+test!K110*'MoneyLine Reg. 2'!$B$19+'MoneyLine Reg. 2'!$B$20*test!L110+test!N110*'MoneyLine Reg. 2'!$B$21)</f>
        <v>-0.46827873994341473</v>
      </c>
    </row>
    <row r="111" spans="1:26" x14ac:dyDescent="0.3">
      <c r="A111" s="9">
        <v>44860</v>
      </c>
      <c r="B111" s="7" t="s">
        <v>9</v>
      </c>
      <c r="C111" s="7">
        <v>3</v>
      </c>
      <c r="D111" s="7" t="s">
        <v>10</v>
      </c>
      <c r="E111" s="7">
        <v>1</v>
      </c>
      <c r="F111" s="7"/>
      <c r="G111" s="6">
        <f t="shared" si="2"/>
        <v>-2</v>
      </c>
      <c r="I111">
        <f>VLOOKUP(D111,MoneyLine!$A$1:$K$33,7,FALSE)</f>
        <v>43.783809523809516</v>
      </c>
      <c r="J111">
        <f>VLOOKUP(B111,MoneyLine!$A$1:$K$33,7,FALSE)</f>
        <v>154.76523809523809</v>
      </c>
      <c r="K111">
        <f>VLOOKUP(B111,MoneyLine!$A$1:$K$33,11,FALSE)</f>
        <v>17.220000000000002</v>
      </c>
      <c r="L111">
        <f>VLOOKUP(B111,MoneyLine!$A$1:$D$33,4,FALSE)</f>
        <v>58.933</v>
      </c>
      <c r="M111">
        <f>VLOOKUP(D111,MoneyLine!$A$1:$K$33,11,FALSE)</f>
        <v>2.1412499999999977</v>
      </c>
      <c r="N111">
        <f>VLOOKUP(D111,MoneyLine!$A$1:$D$33,4,FALSE)</f>
        <v>45.351499999999994</v>
      </c>
      <c r="O111">
        <f>VLOOKUP(D111,MoneyLine!$A$1:$Q$33,14,FALSE)</f>
        <v>43.181904761904768</v>
      </c>
      <c r="P111">
        <f>VLOOKUP(B111,MoneyLine!$A$1:$Q$33,17,FALSE)</f>
        <v>29.393333333333338</v>
      </c>
      <c r="Q111">
        <f>VLOOKUP(B111,MoneyLine!$A$1:$K$33,10,FALSE)</f>
        <v>-2.4774999999999996</v>
      </c>
      <c r="R111">
        <f>VLOOKUP(B111,MoneyLine!$A$1:$Q$33,14,FALSE)</f>
        <v>117.61833333333333</v>
      </c>
      <c r="S111">
        <f>VLOOKUP(D111,MoneyLine!$A$1:$Q$33,17,FALSE)</f>
        <v>-14.675714285714287</v>
      </c>
      <c r="T111">
        <f>VLOOKUP(D111,MoneyLine!$A$1:$K$33,10,FALSE)</f>
        <v>13.367738095238096</v>
      </c>
      <c r="V111">
        <f>HomTotReg.!$B$17+(test!O111*HomTotReg.!$B$18+HomTotReg.!$B$19*test!P111+test!Q111*HomTotReg.!$B$20)</f>
        <v>2.9176924694845274</v>
      </c>
      <c r="W111">
        <f>VisTotReg.!$B$17+(VisTotReg.!$B$18*test!R111+test!S111*VisTotReg.!$B$19+test!T111*VisTotReg.!$B$20)</f>
        <v>3.8402124482897504</v>
      </c>
      <c r="Y111">
        <f>'MoneyLine Reg. 1'!$B$17+('MoneyLine Reg. 1'!$B$18*test!I111+test!J111*'MoneyLine Reg. 1'!$B$19+test!T111*'MoneyLine Reg. 1'!$B$20+test!Q111*'MoneyLine Reg. 1'!$B$21)</f>
        <v>-0.8788086815968017</v>
      </c>
      <c r="Z111">
        <f>'MoneyLine Reg. 2'!$B$17+('MoneyLine Reg. 2'!$B$18*test!M111+test!K111*'MoneyLine Reg. 2'!$B$19+'MoneyLine Reg. 2'!$B$20*test!L111+test!N111*'MoneyLine Reg. 2'!$B$21)</f>
        <v>-1.7159789051897887</v>
      </c>
    </row>
    <row r="112" spans="1:26" x14ac:dyDescent="0.3">
      <c r="A112" s="8">
        <v>44861</v>
      </c>
      <c r="B112" s="6" t="s">
        <v>19</v>
      </c>
      <c r="C112" s="6">
        <v>1</v>
      </c>
      <c r="D112" s="6" t="s">
        <v>14</v>
      </c>
      <c r="E112" s="6">
        <v>5</v>
      </c>
      <c r="F112" s="6"/>
      <c r="G112" s="6">
        <f t="shared" si="2"/>
        <v>4</v>
      </c>
      <c r="I112">
        <f>VLOOKUP(D112,MoneyLine!$A$1:$K$33,7,FALSE)</f>
        <v>85.562619047619037</v>
      </c>
      <c r="J112">
        <f>VLOOKUP(B112,MoneyLine!$A$1:$K$33,7,FALSE)</f>
        <v>99.267142857142858</v>
      </c>
      <c r="K112">
        <f>VLOOKUP(B112,MoneyLine!$A$1:$K$33,11,FALSE)</f>
        <v>11.873749999999998</v>
      </c>
      <c r="L112">
        <f>VLOOKUP(B112,MoneyLine!$A$1:$D$33,4,FALSE)</f>
        <v>44.580500000000001</v>
      </c>
      <c r="M112">
        <f>VLOOKUP(D112,MoneyLine!$A$1:$K$33,11,FALSE)</f>
        <v>19.403750000000002</v>
      </c>
      <c r="N112">
        <f>VLOOKUP(D112,MoneyLine!$A$1:$D$33,4,FALSE)</f>
        <v>49.788499999999999</v>
      </c>
      <c r="O112">
        <f>VLOOKUP(D112,MoneyLine!$A$1:$Q$33,14,FALSE)</f>
        <v>87.124523809523808</v>
      </c>
      <c r="P112">
        <f>VLOOKUP(B112,MoneyLine!$A$1:$Q$33,17,FALSE)</f>
        <v>-14.223571428571427</v>
      </c>
      <c r="Q112">
        <f>VLOOKUP(B112,MoneyLine!$A$1:$K$33,10,FALSE)</f>
        <v>-3.2023809523808761E-2</v>
      </c>
      <c r="R112">
        <f>VLOOKUP(B112,MoneyLine!$A$1:$Q$33,14,FALSE)</f>
        <v>93.099761904761891</v>
      </c>
      <c r="S112">
        <f>VLOOKUP(D112,MoneyLine!$A$1:$Q$33,17,FALSE)</f>
        <v>-3.2247619047619036</v>
      </c>
      <c r="T112">
        <f>VLOOKUP(D112,MoneyLine!$A$1:$K$33,10,FALSE)</f>
        <v>24.058452380952382</v>
      </c>
      <c r="V112">
        <f>HomTotReg.!$B$17+(test!O112*HomTotReg.!$B$18+HomTotReg.!$B$19*test!P112+test!Q112*HomTotReg.!$B$20)</f>
        <v>3.8180328394545526</v>
      </c>
      <c r="W112">
        <f>VisTotReg.!$B$17+(VisTotReg.!$B$18*test!R112+test!S112*VisTotReg.!$B$19+test!T112*VisTotReg.!$B$20)</f>
        <v>3.289895651705403</v>
      </c>
      <c r="Y112">
        <f>'MoneyLine Reg. 1'!$B$17+('MoneyLine Reg. 1'!$B$18*test!I112+test!J112*'MoneyLine Reg. 1'!$B$19+test!T112*'MoneyLine Reg. 1'!$B$20+test!Q112*'MoneyLine Reg. 1'!$B$21)</f>
        <v>0.29293416595061117</v>
      </c>
      <c r="Z112">
        <f>'MoneyLine Reg. 2'!$B$17+('MoneyLine Reg. 2'!$B$18*test!M112+test!K112*'MoneyLine Reg. 2'!$B$19+'MoneyLine Reg. 2'!$B$20*test!L112+test!N112*'MoneyLine Reg. 2'!$B$21)</f>
        <v>1.0479916334845862</v>
      </c>
    </row>
    <row r="113" spans="1:26" x14ac:dyDescent="0.3">
      <c r="A113" s="9">
        <v>44861</v>
      </c>
      <c r="B113" s="7" t="s">
        <v>33</v>
      </c>
      <c r="C113" s="7">
        <v>3</v>
      </c>
      <c r="D113" s="7" t="s">
        <v>13</v>
      </c>
      <c r="E113" s="7">
        <v>2</v>
      </c>
      <c r="F113" s="7"/>
      <c r="G113" s="6">
        <f t="shared" si="2"/>
        <v>-1</v>
      </c>
      <c r="I113">
        <f>VLOOKUP(D113,MoneyLine!$A$1:$K$33,7,FALSE)</f>
        <v>52.757857142857148</v>
      </c>
      <c r="J113">
        <f>VLOOKUP(B113,MoneyLine!$A$1:$K$33,7,FALSE)</f>
        <v>35.906904761904762</v>
      </c>
      <c r="K113">
        <f>VLOOKUP(B113,MoneyLine!$A$1:$K$33,11,FALSE)</f>
        <v>3.707499999999996</v>
      </c>
      <c r="L113">
        <f>VLOOKUP(B113,MoneyLine!$A$1:$D$33,4,FALSE)</f>
        <v>47.251999999999995</v>
      </c>
      <c r="M113">
        <f>VLOOKUP(D113,MoneyLine!$A$1:$K$33,11,FALSE)</f>
        <v>5.03125</v>
      </c>
      <c r="N113">
        <f>VLOOKUP(D113,MoneyLine!$A$1:$D$33,4,FALSE)</f>
        <v>47.964499999999994</v>
      </c>
      <c r="O113">
        <f>VLOOKUP(D113,MoneyLine!$A$1:$Q$33,14,FALSE)</f>
        <v>36.921904761904756</v>
      </c>
      <c r="P113">
        <f>VLOOKUP(B113,MoneyLine!$A$1:$Q$33,17,FALSE)</f>
        <v>-16.226190476190478</v>
      </c>
      <c r="Q113">
        <f>VLOOKUP(B113,MoneyLine!$A$1:$K$33,10,FALSE)</f>
        <v>29.473928571428576</v>
      </c>
      <c r="R113">
        <f>VLOOKUP(B113,MoneyLine!$A$1:$Q$33,14,FALSE)</f>
        <v>44.759523809523806</v>
      </c>
      <c r="S113">
        <f>VLOOKUP(D113,MoneyLine!$A$1:$Q$33,17,FALSE)</f>
        <v>6.5440476190476176</v>
      </c>
      <c r="T113">
        <f>VLOOKUP(D113,MoneyLine!$A$1:$K$33,10,FALSE)</f>
        <v>-4.3963095238095242</v>
      </c>
      <c r="V113">
        <f>HomTotReg.!$B$17+(test!O113*HomTotReg.!$B$18+HomTotReg.!$B$19*test!P113+test!Q113*HomTotReg.!$B$20)</f>
        <v>2.9825963927780386</v>
      </c>
      <c r="W113">
        <f>VisTotReg.!$B$17+(VisTotReg.!$B$18*test!R113+test!S113*VisTotReg.!$B$19+test!T113*VisTotReg.!$B$20)</f>
        <v>3.0484090643952815</v>
      </c>
      <c r="Y113">
        <f>'MoneyLine Reg. 1'!$B$17+('MoneyLine Reg. 1'!$B$18*test!I113+test!J113*'MoneyLine Reg. 1'!$B$19+test!T113*'MoneyLine Reg. 1'!$B$20+test!Q113*'MoneyLine Reg. 1'!$B$21)</f>
        <v>1.171205443837553E-2</v>
      </c>
      <c r="Z113">
        <f>'MoneyLine Reg. 2'!$B$17+('MoneyLine Reg. 2'!$B$18*test!M113+test!K113*'MoneyLine Reg. 2'!$B$19+'MoneyLine Reg. 2'!$B$20*test!L113+test!N113*'MoneyLine Reg. 2'!$B$21)</f>
        <v>0.32082678891110383</v>
      </c>
    </row>
    <row r="114" spans="1:26" x14ac:dyDescent="0.3">
      <c r="A114" s="8">
        <v>44861</v>
      </c>
      <c r="B114" s="6" t="s">
        <v>9</v>
      </c>
      <c r="C114" s="6">
        <v>6</v>
      </c>
      <c r="D114" s="6" t="s">
        <v>6</v>
      </c>
      <c r="E114" s="6">
        <v>5</v>
      </c>
      <c r="F114" s="6"/>
      <c r="G114" s="6">
        <f t="shared" si="2"/>
        <v>-1</v>
      </c>
      <c r="I114">
        <f>VLOOKUP(D114,MoneyLine!$A$1:$K$33,7,FALSE)</f>
        <v>-14.717619047619038</v>
      </c>
      <c r="J114">
        <f>VLOOKUP(B114,MoneyLine!$A$1:$K$33,7,FALSE)</f>
        <v>154.76523809523809</v>
      </c>
      <c r="K114">
        <f>VLOOKUP(B114,MoneyLine!$A$1:$K$33,11,FALSE)</f>
        <v>17.220000000000002</v>
      </c>
      <c r="L114">
        <f>VLOOKUP(B114,MoneyLine!$A$1:$D$33,4,FALSE)</f>
        <v>58.933</v>
      </c>
      <c r="M114">
        <f>VLOOKUP(D114,MoneyLine!$A$1:$K$33,11,FALSE)</f>
        <v>1.6887499999999989</v>
      </c>
      <c r="N114">
        <f>VLOOKUP(D114,MoneyLine!$A$1:$D$33,4,FALSE)</f>
        <v>38.247500000000002</v>
      </c>
      <c r="O114">
        <f>VLOOKUP(D114,MoneyLine!$A$1:$Q$33,14,FALSE)</f>
        <v>4.214999999999999</v>
      </c>
      <c r="P114">
        <f>VLOOKUP(B114,MoneyLine!$A$1:$Q$33,17,FALSE)</f>
        <v>29.393333333333338</v>
      </c>
      <c r="Q114">
        <f>VLOOKUP(B114,MoneyLine!$A$1:$K$33,10,FALSE)</f>
        <v>-2.4774999999999996</v>
      </c>
      <c r="R114">
        <f>VLOOKUP(B114,MoneyLine!$A$1:$Q$33,14,FALSE)</f>
        <v>117.61833333333333</v>
      </c>
      <c r="S114">
        <f>VLOOKUP(D114,MoneyLine!$A$1:$Q$33,17,FALSE)</f>
        <v>-23.022142857142857</v>
      </c>
      <c r="T114">
        <f>VLOOKUP(D114,MoneyLine!$A$1:$K$33,10,FALSE)</f>
        <v>2.2516666666666674</v>
      </c>
      <c r="V114">
        <f>HomTotReg.!$B$17+(test!O114*HomTotReg.!$B$18+HomTotReg.!$B$19*test!P114+test!Q114*HomTotReg.!$B$20)</f>
        <v>2.5052533564684429</v>
      </c>
      <c r="W114">
        <f>VisTotReg.!$B$17+(VisTotReg.!$B$18*test!R114+test!S114*VisTotReg.!$B$19+test!T114*VisTotReg.!$B$20)</f>
        <v>4.0782927272650618</v>
      </c>
      <c r="Y114">
        <f>'MoneyLine Reg. 1'!$B$17+('MoneyLine Reg. 1'!$B$18*test!I114+test!J114*'MoneyLine Reg. 1'!$B$19+test!T114*'MoneyLine Reg. 1'!$B$20+test!Q114*'MoneyLine Reg. 1'!$B$21)</f>
        <v>-1.605874282774334</v>
      </c>
      <c r="Z114">
        <f>'MoneyLine Reg. 2'!$B$17+('MoneyLine Reg. 2'!$B$18*test!M114+test!K114*'MoneyLine Reg. 2'!$B$19+'MoneyLine Reg. 2'!$B$20*test!L114+test!N114*'MoneyLine Reg. 2'!$B$21)</f>
        <v>-2.2502132932052907</v>
      </c>
    </row>
    <row r="115" spans="1:26" x14ac:dyDescent="0.3">
      <c r="A115" s="9">
        <v>44861</v>
      </c>
      <c r="B115" s="7" t="s">
        <v>12</v>
      </c>
      <c r="C115" s="7">
        <v>0</v>
      </c>
      <c r="D115" s="7" t="s">
        <v>30</v>
      </c>
      <c r="E115" s="7">
        <v>2</v>
      </c>
      <c r="F115" s="7"/>
      <c r="G115" s="6">
        <f t="shared" si="2"/>
        <v>2</v>
      </c>
      <c r="I115">
        <f>VLOOKUP(D115,MoneyLine!$A$1:$K$33,7,FALSE)</f>
        <v>127.36857142857141</v>
      </c>
      <c r="J115">
        <f>VLOOKUP(B115,MoneyLine!$A$1:$K$33,7,FALSE)</f>
        <v>38.000238095238089</v>
      </c>
      <c r="K115">
        <f>VLOOKUP(B115,MoneyLine!$A$1:$K$33,11,FALSE)</f>
        <v>5.6062500000000011</v>
      </c>
      <c r="L115">
        <f>VLOOKUP(B115,MoneyLine!$A$1:$D$33,4,FALSE)</f>
        <v>46.611499999999999</v>
      </c>
      <c r="M115">
        <f>VLOOKUP(D115,MoneyLine!$A$1:$K$33,11,FALSE)</f>
        <v>15.876249999999999</v>
      </c>
      <c r="N115">
        <f>VLOOKUP(D115,MoneyLine!$A$1:$D$33,4,FALSE)</f>
        <v>56.155499999999996</v>
      </c>
      <c r="O115">
        <f>VLOOKUP(D115,MoneyLine!$A$1:$Q$33,14,FALSE)</f>
        <v>104.57619047619046</v>
      </c>
      <c r="P115">
        <f>VLOOKUP(B115,MoneyLine!$A$1:$Q$33,17,FALSE)</f>
        <v>-1.7361904761904778</v>
      </c>
      <c r="Q115">
        <f>VLOOKUP(B115,MoneyLine!$A$1:$K$33,10,FALSE)</f>
        <v>20.738571428571433</v>
      </c>
      <c r="R115">
        <f>VLOOKUP(B115,MoneyLine!$A$1:$Q$33,14,FALSE)</f>
        <v>32.669761904761899</v>
      </c>
      <c r="S115">
        <f>VLOOKUP(D115,MoneyLine!$A$1:$Q$33,17,FALSE)</f>
        <v>21.976904761904766</v>
      </c>
      <c r="T115">
        <f>VLOOKUP(D115,MoneyLine!$A$1:$K$33,10,FALSE)</f>
        <v>-0.45761904761904759</v>
      </c>
      <c r="V115">
        <f>HomTotReg.!$B$17+(test!O115*HomTotReg.!$B$18+HomTotReg.!$B$19*test!P115+test!Q115*HomTotReg.!$B$20)</f>
        <v>3.6414309017532394</v>
      </c>
      <c r="W115">
        <f>VisTotReg.!$B$17+(VisTotReg.!$B$18*test!R115+test!S115*VisTotReg.!$B$19+test!T115*VisTotReg.!$B$20)</f>
        <v>2.7094390162714443</v>
      </c>
      <c r="Y115">
        <f>'MoneyLine Reg. 1'!$B$17+('MoneyLine Reg. 1'!$B$18*test!I115+test!J115*'MoneyLine Reg. 1'!$B$19+test!T115*'MoneyLine Reg. 1'!$B$20+test!Q115*'MoneyLine Reg. 1'!$B$21)</f>
        <v>0.86059597276755861</v>
      </c>
      <c r="Z115">
        <f>'MoneyLine Reg. 2'!$B$17+('MoneyLine Reg. 2'!$B$18*test!M115+test!K115*'MoneyLine Reg. 2'!$B$19+'MoneyLine Reg. 2'!$B$20*test!L115+test!N115*'MoneyLine Reg. 2'!$B$21)</f>
        <v>1.502334670295987</v>
      </c>
    </row>
    <row r="116" spans="1:26" x14ac:dyDescent="0.3">
      <c r="A116" s="8">
        <v>44861</v>
      </c>
      <c r="B116" s="6" t="s">
        <v>23</v>
      </c>
      <c r="C116" s="6">
        <v>6</v>
      </c>
      <c r="D116" s="6" t="s">
        <v>29</v>
      </c>
      <c r="E116" s="6">
        <v>4</v>
      </c>
      <c r="F116" s="6"/>
      <c r="G116" s="6">
        <f t="shared" si="2"/>
        <v>-2</v>
      </c>
      <c r="I116">
        <f>VLOOKUP(D116,MoneyLine!$A$1:$K$33,7,FALSE)</f>
        <v>120.64333333333332</v>
      </c>
      <c r="J116">
        <f>VLOOKUP(B116,MoneyLine!$A$1:$K$33,7,FALSE)</f>
        <v>101.00309523809524</v>
      </c>
      <c r="K116">
        <f>VLOOKUP(B116,MoneyLine!$A$1:$K$33,11,FALSE)</f>
        <v>6.8149999999999995</v>
      </c>
      <c r="L116">
        <f>VLOOKUP(B116,MoneyLine!$A$1:$D$33,4,FALSE)</f>
        <v>52.277999999999999</v>
      </c>
      <c r="M116">
        <f>VLOOKUP(D116,MoneyLine!$A$1:$K$33,11,FALSE)</f>
        <v>13.331249999999997</v>
      </c>
      <c r="N116">
        <f>VLOOKUP(D116,MoneyLine!$A$1:$D$33,4,FALSE)</f>
        <v>55.3095</v>
      </c>
      <c r="O116">
        <f>VLOOKUP(D116,MoneyLine!$A$1:$Q$33,14,FALSE)</f>
        <v>76.355714285714271</v>
      </c>
      <c r="P116">
        <f>VLOOKUP(B116,MoneyLine!$A$1:$Q$33,17,FALSE)</f>
        <v>22.973095238095237</v>
      </c>
      <c r="Q116">
        <f>VLOOKUP(B116,MoneyLine!$A$1:$K$33,10,FALSE)</f>
        <v>43.088928571428575</v>
      </c>
      <c r="R116">
        <f>VLOOKUP(B116,MoneyLine!$A$1:$Q$33,14,FALSE)</f>
        <v>66.898333333333312</v>
      </c>
      <c r="S116">
        <f>VLOOKUP(D116,MoneyLine!$A$1:$Q$33,17,FALSE)</f>
        <v>28.97</v>
      </c>
      <c r="T116">
        <f>VLOOKUP(D116,MoneyLine!$A$1:$K$33,10,FALSE)</f>
        <v>20.598452380952381</v>
      </c>
      <c r="V116">
        <f>HomTotReg.!$B$17+(test!O116*HomTotReg.!$B$18+HomTotReg.!$B$19*test!P116+test!Q116*HomTotReg.!$B$20)</f>
        <v>2.8344903676121644</v>
      </c>
      <c r="W116">
        <f>VisTotReg.!$B$17+(VisTotReg.!$B$18*test!R116+test!S116*VisTotReg.!$B$19+test!T116*VisTotReg.!$B$20)</f>
        <v>2.7430614809314688</v>
      </c>
      <c r="Y116">
        <f>'MoneyLine Reg. 1'!$B$17+('MoneyLine Reg. 1'!$B$18*test!I116+test!J116*'MoneyLine Reg. 1'!$B$19+test!T116*'MoneyLine Reg. 1'!$B$20+test!Q116*'MoneyLine Reg. 1'!$B$21)</f>
        <v>0.13718449642198305</v>
      </c>
      <c r="Z116">
        <f>'MoneyLine Reg. 2'!$B$17+('MoneyLine Reg. 2'!$B$18*test!M116+test!K116*'MoneyLine Reg. 2'!$B$19+'MoneyLine Reg. 2'!$B$20*test!L116+test!N116*'MoneyLine Reg. 2'!$B$21)</f>
        <v>0.78879645638401108</v>
      </c>
    </row>
    <row r="117" spans="1:26" x14ac:dyDescent="0.3">
      <c r="A117" s="9">
        <v>44861</v>
      </c>
      <c r="B117" s="7" t="s">
        <v>10</v>
      </c>
      <c r="C117" s="7">
        <v>2</v>
      </c>
      <c r="D117" s="7" t="s">
        <v>21</v>
      </c>
      <c r="E117" s="7">
        <v>6</v>
      </c>
      <c r="F117" s="7"/>
      <c r="G117" s="6">
        <f t="shared" si="2"/>
        <v>4</v>
      </c>
      <c r="I117">
        <f>VLOOKUP(D117,MoneyLine!$A$1:$K$33,7,FALSE)</f>
        <v>81.149285714285725</v>
      </c>
      <c r="J117">
        <f>VLOOKUP(B117,MoneyLine!$A$1:$K$33,7,FALSE)</f>
        <v>43.783809523809516</v>
      </c>
      <c r="K117">
        <f>VLOOKUP(B117,MoneyLine!$A$1:$K$33,11,FALSE)</f>
        <v>2.1412499999999977</v>
      </c>
      <c r="L117">
        <f>VLOOKUP(B117,MoneyLine!$A$1:$D$33,4,FALSE)</f>
        <v>45.351499999999994</v>
      </c>
      <c r="M117">
        <f>VLOOKUP(D117,MoneyLine!$A$1:$K$33,11,FALSE)</f>
        <v>9.1225000000000005</v>
      </c>
      <c r="N117">
        <f>VLOOKUP(D117,MoneyLine!$A$1:$D$33,4,FALSE)</f>
        <v>51.807999999999993</v>
      </c>
      <c r="O117">
        <f>VLOOKUP(D117,MoneyLine!$A$1:$Q$33,14,FALSE)</f>
        <v>65.387857142857143</v>
      </c>
      <c r="P117">
        <f>VLOOKUP(B117,MoneyLine!$A$1:$Q$33,17,FALSE)</f>
        <v>-14.675714285714287</v>
      </c>
      <c r="Q117">
        <f>VLOOKUP(B117,MoneyLine!$A$1:$K$33,10,FALSE)</f>
        <v>13.367738095238096</v>
      </c>
      <c r="R117">
        <f>VLOOKUP(B117,MoneyLine!$A$1:$Q$33,14,FALSE)</f>
        <v>43.181904761904768</v>
      </c>
      <c r="S117">
        <f>VLOOKUP(D117,MoneyLine!$A$1:$Q$33,17,FALSE)</f>
        <v>7.3759523809523806</v>
      </c>
      <c r="T117">
        <f>VLOOKUP(D117,MoneyLine!$A$1:$K$33,10,FALSE)</f>
        <v>8.0371428571428574</v>
      </c>
      <c r="V117">
        <f>HomTotReg.!$B$17+(test!O117*HomTotReg.!$B$18+HomTotReg.!$B$19*test!P117+test!Q117*HomTotReg.!$B$20)</f>
        <v>3.4450266287234226</v>
      </c>
      <c r="W117">
        <f>VisTotReg.!$B$17+(VisTotReg.!$B$18*test!R117+test!S117*VisTotReg.!$B$19+test!T117*VisTotReg.!$B$20)</f>
        <v>2.8392052694375223</v>
      </c>
      <c r="Y117">
        <f>'MoneyLine Reg. 1'!$B$17+('MoneyLine Reg. 1'!$B$18*test!I117+test!J117*'MoneyLine Reg. 1'!$B$19+test!T117*'MoneyLine Reg. 1'!$B$20+test!Q117*'MoneyLine Reg. 1'!$B$21)</f>
        <v>0.53252319080911314</v>
      </c>
      <c r="Z117">
        <f>'MoneyLine Reg. 2'!$B$17+('MoneyLine Reg. 2'!$B$18*test!M117+test!K117*'MoneyLine Reg. 2'!$B$19+'MoneyLine Reg. 2'!$B$20*test!L117+test!N117*'MoneyLine Reg. 2'!$B$21)</f>
        <v>1.0794366823690869</v>
      </c>
    </row>
    <row r="118" spans="1:26" x14ac:dyDescent="0.3">
      <c r="A118" s="8">
        <v>44861</v>
      </c>
      <c r="B118" s="6" t="s">
        <v>28</v>
      </c>
      <c r="C118" s="6">
        <v>4</v>
      </c>
      <c r="D118" s="6" t="s">
        <v>32</v>
      </c>
      <c r="E118" s="6">
        <v>2</v>
      </c>
      <c r="F118" s="6"/>
      <c r="G118" s="6">
        <f t="shared" si="2"/>
        <v>-2</v>
      </c>
      <c r="I118">
        <f>VLOOKUP(D118,MoneyLine!$A$1:$K$33,7,FALSE)</f>
        <v>91.395238095238099</v>
      </c>
      <c r="J118">
        <f>VLOOKUP(B118,MoneyLine!$A$1:$K$33,7,FALSE)</f>
        <v>60.434285714285707</v>
      </c>
      <c r="K118">
        <f>VLOOKUP(B118,MoneyLine!$A$1:$K$33,11,FALSE)</f>
        <v>6.9025000000000016</v>
      </c>
      <c r="L118">
        <f>VLOOKUP(B118,MoneyLine!$A$1:$D$33,4,FALSE)</f>
        <v>50.512499999999996</v>
      </c>
      <c r="M118">
        <f>VLOOKUP(D118,MoneyLine!$A$1:$K$33,11,FALSE)</f>
        <v>4.9549999999999983</v>
      </c>
      <c r="N118">
        <f>VLOOKUP(D118,MoneyLine!$A$1:$D$33,4,FALSE)</f>
        <v>47.241</v>
      </c>
      <c r="O118">
        <f>VLOOKUP(D118,MoneyLine!$A$1:$Q$33,14,FALSE)</f>
        <v>85.390952380952371</v>
      </c>
      <c r="P118">
        <f>VLOOKUP(B118,MoneyLine!$A$1:$Q$33,17,FALSE)</f>
        <v>10.998333333333333</v>
      </c>
      <c r="Q118">
        <f>VLOOKUP(B118,MoneyLine!$A$1:$K$33,10,FALSE)</f>
        <v>5.5184523809523807</v>
      </c>
      <c r="R118">
        <f>VLOOKUP(B118,MoneyLine!$A$1:$Q$33,14,FALSE)</f>
        <v>47.296666666666667</v>
      </c>
      <c r="S118">
        <f>VLOOKUP(D118,MoneyLine!$A$1:$Q$33,17,FALSE)</f>
        <v>-9.4788095238095256</v>
      </c>
      <c r="T118">
        <f>VLOOKUP(D118,MoneyLine!$A$1:$K$33,10,FALSE)</f>
        <v>-16.679047619047623</v>
      </c>
      <c r="V118">
        <f>HomTotReg.!$B$17+(test!O118*HomTotReg.!$B$18+HomTotReg.!$B$19*test!P118+test!Q118*HomTotReg.!$B$20)</f>
        <v>3.4712213002087458</v>
      </c>
      <c r="W118">
        <f>VisTotReg.!$B$17+(VisTotReg.!$B$18*test!R118+test!S118*VisTotReg.!$B$19+test!T118*VisTotReg.!$B$20)</f>
        <v>3.4021921026043969</v>
      </c>
      <c r="Y118">
        <f>'MoneyLine Reg. 1'!$B$17+('MoneyLine Reg. 1'!$B$18*test!I118+test!J118*'MoneyLine Reg. 1'!$B$19+test!T118*'MoneyLine Reg. 1'!$B$20+test!Q118*'MoneyLine Reg. 1'!$B$21)</f>
        <v>0.17766589053349674</v>
      </c>
      <c r="Z118">
        <f>'MoneyLine Reg. 2'!$B$17+('MoneyLine Reg. 2'!$B$18*test!M118+test!K118*'MoneyLine Reg. 2'!$B$19+'MoneyLine Reg. 2'!$B$20*test!L118+test!N118*'MoneyLine Reg. 2'!$B$21)</f>
        <v>-0.16891339221637969</v>
      </c>
    </row>
    <row r="119" spans="1:26" x14ac:dyDescent="0.3">
      <c r="A119" s="9">
        <v>44861</v>
      </c>
      <c r="B119" s="7" t="s">
        <v>31</v>
      </c>
      <c r="C119" s="7">
        <v>3</v>
      </c>
      <c r="D119" s="7" t="s">
        <v>4</v>
      </c>
      <c r="E119" s="7">
        <v>4</v>
      </c>
      <c r="F119" s="7"/>
      <c r="G119" s="6">
        <f t="shared" si="2"/>
        <v>1</v>
      </c>
      <c r="I119">
        <f>VLOOKUP(D119,MoneyLine!$A$1:$K$33,7,FALSE)</f>
        <v>71.288571428571402</v>
      </c>
      <c r="J119">
        <f>VLOOKUP(B119,MoneyLine!$A$1:$K$33,7,FALSE)</f>
        <v>130.13119047619048</v>
      </c>
      <c r="K119">
        <f>VLOOKUP(B119,MoneyLine!$A$1:$K$33,11,FALSE)</f>
        <v>13.114999999999997</v>
      </c>
      <c r="L119">
        <f>VLOOKUP(B119,MoneyLine!$A$1:$D$33,4,FALSE)</f>
        <v>55.725999999999999</v>
      </c>
      <c r="M119">
        <f>VLOOKUP(D119,MoneyLine!$A$1:$K$33,11,FALSE)</f>
        <v>4.0925000000000029</v>
      </c>
      <c r="N119">
        <f>VLOOKUP(D119,MoneyLine!$A$1:$D$33,4,FALSE)</f>
        <v>50.962499999999999</v>
      </c>
      <c r="O119">
        <f>VLOOKUP(D119,MoneyLine!$A$1:$Q$33,14,FALSE)</f>
        <v>28.298571428571432</v>
      </c>
      <c r="P119">
        <f>VLOOKUP(B119,MoneyLine!$A$1:$Q$33,17,FALSE)</f>
        <v>29.228333333333332</v>
      </c>
      <c r="Q119">
        <f>VLOOKUP(B119,MoneyLine!$A$1:$K$33,10,FALSE)</f>
        <v>31.447738095238101</v>
      </c>
      <c r="R119">
        <f>VLOOKUP(B119,MoneyLine!$A$1:$Q$33,14,FALSE)</f>
        <v>91.865476190476173</v>
      </c>
      <c r="S119">
        <f>VLOOKUP(D119,MoneyLine!$A$1:$Q$33,17,FALSE)</f>
        <v>33.857619047619039</v>
      </c>
      <c r="T119">
        <f>VLOOKUP(D119,MoneyLine!$A$1:$K$33,10,FALSE)</f>
        <v>21.901309523809527</v>
      </c>
      <c r="V119">
        <f>HomTotReg.!$B$17+(test!O119*HomTotReg.!$B$18+HomTotReg.!$B$19*test!P119+test!Q119*HomTotReg.!$B$20)</f>
        <v>2.3878931492934319</v>
      </c>
      <c r="W119">
        <f>VisTotReg.!$B$17+(VisTotReg.!$B$18*test!R119+test!S119*VisTotReg.!$B$19+test!T119*VisTotReg.!$B$20)</f>
        <v>2.9764534557121229</v>
      </c>
      <c r="Y119">
        <f>'MoneyLine Reg. 1'!$B$17+('MoneyLine Reg. 1'!$B$18*test!I119+test!J119*'MoneyLine Reg. 1'!$B$19+test!T119*'MoneyLine Reg. 1'!$B$20+test!Q119*'MoneyLine Reg. 1'!$B$21)</f>
        <v>-0.54716091196791994</v>
      </c>
      <c r="Z119">
        <f>'MoneyLine Reg. 2'!$B$17+('MoneyLine Reg. 2'!$B$18*test!M119+test!K119*'MoneyLine Reg. 2'!$B$19+'MoneyLine Reg. 2'!$B$20*test!L119+test!N119*'MoneyLine Reg. 2'!$B$21)</f>
        <v>-0.7140173707073898</v>
      </c>
    </row>
    <row r="120" spans="1:26" x14ac:dyDescent="0.3">
      <c r="A120" s="8">
        <v>44861</v>
      </c>
      <c r="B120" s="6" t="s">
        <v>8</v>
      </c>
      <c r="C120" s="6">
        <v>5</v>
      </c>
      <c r="D120" s="6" t="s">
        <v>34</v>
      </c>
      <c r="E120" s="6">
        <v>4</v>
      </c>
      <c r="F120" s="6"/>
      <c r="G120" s="6">
        <f t="shared" si="2"/>
        <v>-1</v>
      </c>
      <c r="I120">
        <f>VLOOKUP(D120,MoneyLine!$A$1:$K$33,7,FALSE)</f>
        <v>70.167380952380938</v>
      </c>
      <c r="J120">
        <f>VLOOKUP(B120,MoneyLine!$A$1:$K$33,7,FALSE)</f>
        <v>158.14214285714286</v>
      </c>
      <c r="K120">
        <f>VLOOKUP(B120,MoneyLine!$A$1:$K$33,11,FALSE)</f>
        <v>11.611250000000004</v>
      </c>
      <c r="L120">
        <f>VLOOKUP(B120,MoneyLine!$A$1:$D$33,4,FALSE)</f>
        <v>49.862499999999997</v>
      </c>
      <c r="M120">
        <f>VLOOKUP(D120,MoneyLine!$A$1:$K$33,11,FALSE)</f>
        <v>10.367500000000003</v>
      </c>
      <c r="N120">
        <f>VLOOKUP(D120,MoneyLine!$A$1:$D$33,4,FALSE)</f>
        <v>52.325999999999993</v>
      </c>
      <c r="O120">
        <f>VLOOKUP(D120,MoneyLine!$A$1:$Q$33,14,FALSE)</f>
        <v>40.24047619047618</v>
      </c>
      <c r="P120">
        <f>VLOOKUP(B120,MoneyLine!$A$1:$Q$33,17,FALSE)</f>
        <v>14.067142857142855</v>
      </c>
      <c r="Q120">
        <f>VLOOKUP(B120,MoneyLine!$A$1:$K$33,10,FALSE)</f>
        <v>21.027261904761904</v>
      </c>
      <c r="R120">
        <f>VLOOKUP(B120,MoneyLine!$A$1:$Q$33,14,FALSE)</f>
        <v>125.46428571428571</v>
      </c>
      <c r="S120">
        <f>VLOOKUP(D120,MoneyLine!$A$1:$Q$33,17,FALSE)</f>
        <v>22.489285714285707</v>
      </c>
      <c r="T120">
        <f>VLOOKUP(D120,MoneyLine!$A$1:$K$33,10,FALSE)</f>
        <v>29.06904761904762</v>
      </c>
      <c r="V120">
        <f>HomTotReg.!$B$17+(test!O120*HomTotReg.!$B$18+HomTotReg.!$B$19*test!P120+test!Q120*HomTotReg.!$B$20)</f>
        <v>2.7898329005201261</v>
      </c>
      <c r="W120">
        <f>VisTotReg.!$B$17+(VisTotReg.!$B$18*test!R120+test!S120*VisTotReg.!$B$19+test!T120*VisTotReg.!$B$20)</f>
        <v>3.3707832096787738</v>
      </c>
      <c r="Y120">
        <f>'MoneyLine Reg. 1'!$B$17+('MoneyLine Reg. 1'!$B$18*test!I120+test!J120*'MoneyLine Reg. 1'!$B$19+test!T120*'MoneyLine Reg. 1'!$B$20+test!Q120*'MoneyLine Reg. 1'!$B$21)</f>
        <v>-0.67709073218553062</v>
      </c>
      <c r="Z120">
        <f>'MoneyLine Reg. 2'!$B$17+('MoneyLine Reg. 2'!$B$18*test!M120+test!K120*'MoneyLine Reg. 2'!$B$19+'MoneyLine Reg. 2'!$B$20*test!L120+test!N120*'MoneyLine Reg. 2'!$B$21)</f>
        <v>0.29580694299397603</v>
      </c>
    </row>
    <row r="121" spans="1:26" x14ac:dyDescent="0.3">
      <c r="A121" s="9">
        <v>44861</v>
      </c>
      <c r="B121" s="7" t="s">
        <v>5</v>
      </c>
      <c r="C121" s="7">
        <v>3</v>
      </c>
      <c r="D121" s="7" t="s">
        <v>24</v>
      </c>
      <c r="E121" s="7">
        <v>4</v>
      </c>
      <c r="F121" s="7" t="s">
        <v>36</v>
      </c>
      <c r="G121" s="6">
        <f t="shared" si="2"/>
        <v>1</v>
      </c>
      <c r="I121">
        <f>VLOOKUP(D121,MoneyLine!$A$1:$K$33,7,FALSE)</f>
        <v>-28.852380952380948</v>
      </c>
      <c r="J121">
        <f>VLOOKUP(B121,MoneyLine!$A$1:$K$33,7,FALSE)</f>
        <v>92.519047619047612</v>
      </c>
      <c r="K121">
        <f>VLOOKUP(B121,MoneyLine!$A$1:$K$33,11,FALSE)</f>
        <v>15.5725</v>
      </c>
      <c r="L121">
        <f>VLOOKUP(B121,MoneyLine!$A$1:$D$33,4,FALSE)</f>
        <v>52.448999999999998</v>
      </c>
      <c r="M121">
        <f>VLOOKUP(D121,MoneyLine!$A$1:$K$33,11,FALSE)</f>
        <v>5.754999999999999</v>
      </c>
      <c r="N121">
        <f>VLOOKUP(D121,MoneyLine!$A$1:$D$33,4,FALSE)</f>
        <v>42.153999999999996</v>
      </c>
      <c r="O121">
        <f>VLOOKUP(D121,MoneyLine!$A$1:$Q$33,14,FALSE)</f>
        <v>7.490952380952379</v>
      </c>
      <c r="P121">
        <f>VLOOKUP(B121,MoneyLine!$A$1:$Q$33,17,FALSE)</f>
        <v>2.4073809523809526</v>
      </c>
      <c r="Q121">
        <f>VLOOKUP(B121,MoneyLine!$A$1:$K$33,10,FALSE)</f>
        <v>7.11511904761905</v>
      </c>
      <c r="R121">
        <f>VLOOKUP(B121,MoneyLine!$A$1:$Q$33,14,FALSE)</f>
        <v>80.7392857142857</v>
      </c>
      <c r="S121">
        <f>VLOOKUP(D121,MoneyLine!$A$1:$Q$33,17,FALSE)</f>
        <v>-35.079523809523806</v>
      </c>
      <c r="T121">
        <f>VLOOKUP(D121,MoneyLine!$A$1:$K$33,10,FALSE)</f>
        <v>-0.52404761904761887</v>
      </c>
      <c r="V121">
        <f>HomTotReg.!$B$17+(test!O121*HomTotReg.!$B$18+HomTotReg.!$B$19*test!P121+test!Q121*HomTotReg.!$B$20)</f>
        <v>2.7201342262834967</v>
      </c>
      <c r="W121">
        <f>VisTotReg.!$B$17+(VisTotReg.!$B$18*test!R121+test!S121*VisTotReg.!$B$19+test!T121*VisTotReg.!$B$20)</f>
        <v>3.7892092664115156</v>
      </c>
      <c r="Y121">
        <f>'MoneyLine Reg. 1'!$B$17+('MoneyLine Reg. 1'!$B$18*test!I121+test!J121*'MoneyLine Reg. 1'!$B$19+test!T121*'MoneyLine Reg. 1'!$B$20+test!Q121*'MoneyLine Reg. 1'!$B$21)</f>
        <v>-1.1622268360441614</v>
      </c>
      <c r="Z121">
        <f>'MoneyLine Reg. 2'!$B$17+('MoneyLine Reg. 2'!$B$18*test!M121+test!K121*'MoneyLine Reg. 2'!$B$19+'MoneyLine Reg. 2'!$B$20*test!L121+test!N121*'MoneyLine Reg. 2'!$B$21)</f>
        <v>-1.1383306467368177</v>
      </c>
    </row>
    <row r="122" spans="1:26" x14ac:dyDescent="0.3">
      <c r="A122" s="8">
        <v>44862</v>
      </c>
      <c r="B122" s="6" t="s">
        <v>23</v>
      </c>
      <c r="C122" s="6">
        <v>3</v>
      </c>
      <c r="D122" s="6" t="s">
        <v>25</v>
      </c>
      <c r="E122" s="6">
        <v>2</v>
      </c>
      <c r="F122" s="6" t="s">
        <v>36</v>
      </c>
      <c r="G122" s="6">
        <f t="shared" si="2"/>
        <v>-1</v>
      </c>
      <c r="I122">
        <f>VLOOKUP(D122,MoneyLine!$A$1:$K$33,7,FALSE)</f>
        <v>56.057857142857138</v>
      </c>
      <c r="J122">
        <f>VLOOKUP(B122,MoneyLine!$A$1:$K$33,7,FALSE)</f>
        <v>101.00309523809524</v>
      </c>
      <c r="K122">
        <f>VLOOKUP(B122,MoneyLine!$A$1:$K$33,11,FALSE)</f>
        <v>6.8149999999999995</v>
      </c>
      <c r="L122">
        <f>VLOOKUP(B122,MoneyLine!$A$1:$D$33,4,FALSE)</f>
        <v>52.277999999999999</v>
      </c>
      <c r="M122">
        <f>VLOOKUP(D122,MoneyLine!$A$1:$K$33,11,FALSE)</f>
        <v>10.718750000000002</v>
      </c>
      <c r="N122">
        <f>VLOOKUP(D122,MoneyLine!$A$1:$D$33,4,FALSE)</f>
        <v>47.954500000000003</v>
      </c>
      <c r="O122">
        <f>VLOOKUP(D122,MoneyLine!$A$1:$Q$33,14,FALSE)</f>
        <v>60.674999999999997</v>
      </c>
      <c r="P122">
        <f>VLOOKUP(B122,MoneyLine!$A$1:$Q$33,17,FALSE)</f>
        <v>22.973095238095237</v>
      </c>
      <c r="Q122">
        <f>VLOOKUP(B122,MoneyLine!$A$1:$K$33,10,FALSE)</f>
        <v>43.088928571428575</v>
      </c>
      <c r="R122">
        <f>VLOOKUP(B122,MoneyLine!$A$1:$Q$33,14,FALSE)</f>
        <v>66.898333333333312</v>
      </c>
      <c r="S122">
        <f>VLOOKUP(D122,MoneyLine!$A$1:$Q$33,17,FALSE)</f>
        <v>-14.592857142857142</v>
      </c>
      <c r="T122">
        <f>VLOOKUP(D122,MoneyLine!$A$1:$K$33,10,FALSE)</f>
        <v>27.424404761904761</v>
      </c>
      <c r="V122">
        <f>HomTotReg.!$B$17+(test!O122*HomTotReg.!$B$18+HomTotReg.!$B$19*test!P122+test!Q122*HomTotReg.!$B$20)</f>
        <v>2.6685202981140783</v>
      </c>
      <c r="W122">
        <f>VisTotReg.!$B$17+(VisTotReg.!$B$18*test!R122+test!S122*VisTotReg.!$B$19+test!T122*VisTotReg.!$B$20)</f>
        <v>3.0308869645783991</v>
      </c>
      <c r="Y122">
        <f>'MoneyLine Reg. 1'!$B$17+('MoneyLine Reg. 1'!$B$18*test!I122+test!J122*'MoneyLine Reg. 1'!$B$19+test!T122*'MoneyLine Reg. 1'!$B$20+test!Q122*'MoneyLine Reg. 1'!$B$21)</f>
        <v>-0.40113264407918536</v>
      </c>
      <c r="Z122">
        <f>'MoneyLine Reg. 2'!$B$17+('MoneyLine Reg. 2'!$B$18*test!M122+test!K122*'MoneyLine Reg. 2'!$B$19+'MoneyLine Reg. 2'!$B$20*test!L122+test!N122*'MoneyLine Reg. 2'!$B$21)</f>
        <v>0.10509404113487886</v>
      </c>
    </row>
    <row r="123" spans="1:26" x14ac:dyDescent="0.3">
      <c r="A123" s="9">
        <v>44862</v>
      </c>
      <c r="B123" s="7" t="s">
        <v>16</v>
      </c>
      <c r="C123" s="7">
        <v>6</v>
      </c>
      <c r="D123" s="7" t="s">
        <v>18</v>
      </c>
      <c r="E123" s="7">
        <v>2</v>
      </c>
      <c r="F123" s="7"/>
      <c r="G123" s="6">
        <f t="shared" si="2"/>
        <v>-4</v>
      </c>
      <c r="I123">
        <f>VLOOKUP(D123,MoneyLine!$A$1:$K$33,7,FALSE)</f>
        <v>161.3661904761905</v>
      </c>
      <c r="J123">
        <f>VLOOKUP(B123,MoneyLine!$A$1:$K$33,7,FALSE)</f>
        <v>64.561666666666639</v>
      </c>
      <c r="K123">
        <f>VLOOKUP(B123,MoneyLine!$A$1:$K$33,11,FALSE)</f>
        <v>10.3225</v>
      </c>
      <c r="L123">
        <f>VLOOKUP(B123,MoneyLine!$A$1:$D$33,4,FALSE)</f>
        <v>48.538999999999994</v>
      </c>
      <c r="M123">
        <f>VLOOKUP(D123,MoneyLine!$A$1:$K$33,11,FALSE)</f>
        <v>18.088749999999997</v>
      </c>
      <c r="N123">
        <f>VLOOKUP(D123,MoneyLine!$A$1:$D$33,4,FALSE)</f>
        <v>55.644500000000001</v>
      </c>
      <c r="O123">
        <f>VLOOKUP(D123,MoneyLine!$A$1:$Q$33,14,FALSE)</f>
        <v>80.616190476190468</v>
      </c>
      <c r="P123">
        <f>VLOOKUP(B123,MoneyLine!$A$1:$Q$33,17,FALSE)</f>
        <v>-17.098809523809521</v>
      </c>
      <c r="Q123">
        <f>VLOOKUP(B123,MoneyLine!$A$1:$K$33,10,FALSE)</f>
        <v>17.131547619047623</v>
      </c>
      <c r="R123">
        <f>VLOOKUP(B123,MoneyLine!$A$1:$Q$33,14,FALSE)</f>
        <v>75.591190476190462</v>
      </c>
      <c r="S123">
        <f>VLOOKUP(D123,MoneyLine!$A$1:$Q$33,17,FALSE)</f>
        <v>63.627142857142857</v>
      </c>
      <c r="T123">
        <f>VLOOKUP(D123,MoneyLine!$A$1:$K$33,10,FALSE)</f>
        <v>-8.5753571428571433</v>
      </c>
      <c r="V123">
        <f>HomTotReg.!$B$17+(test!O123*HomTotReg.!$B$18+HomTotReg.!$B$19*test!P123+test!Q123*HomTotReg.!$B$20)</f>
        <v>3.5903903920858289</v>
      </c>
      <c r="W123">
        <f>VisTotReg.!$B$17+(VisTotReg.!$B$18*test!R123+test!S123*VisTotReg.!$B$19+test!T123*VisTotReg.!$B$20)</f>
        <v>2.9667928138155677</v>
      </c>
      <c r="Y123">
        <f>'MoneyLine Reg. 1'!$B$17+('MoneyLine Reg. 1'!$B$18*test!I123+test!J123*'MoneyLine Reg. 1'!$B$19+test!T123*'MoneyLine Reg. 1'!$B$20+test!Q123*'MoneyLine Reg. 1'!$B$21)</f>
        <v>0.81166342019120519</v>
      </c>
      <c r="Z123">
        <f>'MoneyLine Reg. 2'!$B$17+('MoneyLine Reg. 2'!$B$18*test!M123+test!K123*'MoneyLine Reg. 2'!$B$19+'MoneyLine Reg. 2'!$B$20*test!L123+test!N123*'MoneyLine Reg. 2'!$B$21)</f>
        <v>1.1782770053593832</v>
      </c>
    </row>
    <row r="124" spans="1:26" x14ac:dyDescent="0.3">
      <c r="A124" s="8">
        <v>44862</v>
      </c>
      <c r="B124" s="6" t="s">
        <v>14</v>
      </c>
      <c r="C124" s="6">
        <v>4</v>
      </c>
      <c r="D124" s="6" t="s">
        <v>20</v>
      </c>
      <c r="E124" s="6">
        <v>0</v>
      </c>
      <c r="F124" s="6"/>
      <c r="G124" s="6">
        <f t="shared" si="2"/>
        <v>-4</v>
      </c>
      <c r="I124">
        <f>VLOOKUP(D124,MoneyLine!$A$1:$K$33,7,FALSE)</f>
        <v>53.481666666666655</v>
      </c>
      <c r="J124">
        <f>VLOOKUP(B124,MoneyLine!$A$1:$K$33,7,FALSE)</f>
        <v>85.562619047619037</v>
      </c>
      <c r="K124">
        <f>VLOOKUP(B124,MoneyLine!$A$1:$K$33,11,FALSE)</f>
        <v>19.403750000000002</v>
      </c>
      <c r="L124">
        <f>VLOOKUP(B124,MoneyLine!$A$1:$D$33,4,FALSE)</f>
        <v>49.788499999999999</v>
      </c>
      <c r="M124">
        <f>VLOOKUP(D124,MoneyLine!$A$1:$K$33,11,FALSE)</f>
        <v>4.7974999999999994</v>
      </c>
      <c r="N124">
        <f>VLOOKUP(D124,MoneyLine!$A$1:$D$33,4,FALSE)</f>
        <v>46.0565</v>
      </c>
      <c r="O124">
        <f>VLOOKUP(D124,MoneyLine!$A$1:$Q$33,14,FALSE)</f>
        <v>58.340238095238099</v>
      </c>
      <c r="P124">
        <f>VLOOKUP(B124,MoneyLine!$A$1:$Q$33,17,FALSE)</f>
        <v>-3.2247619047619036</v>
      </c>
      <c r="Q124">
        <f>VLOOKUP(B124,MoneyLine!$A$1:$K$33,10,FALSE)</f>
        <v>24.058452380952382</v>
      </c>
      <c r="R124">
        <f>VLOOKUP(B124,MoneyLine!$A$1:$Q$33,14,FALSE)</f>
        <v>87.124523809523808</v>
      </c>
      <c r="S124">
        <f>VLOOKUP(D124,MoneyLine!$A$1:$Q$33,17,FALSE)</f>
        <v>-10.467380952380953</v>
      </c>
      <c r="T124">
        <f>VLOOKUP(D124,MoneyLine!$A$1:$K$33,10,FALSE)</f>
        <v>1.6524999999999999</v>
      </c>
      <c r="V124">
        <f>HomTotReg.!$B$17+(test!O124*HomTotReg.!$B$18+HomTotReg.!$B$19*test!P124+test!Q124*HomTotReg.!$B$20)</f>
        <v>3.1312268301631585</v>
      </c>
      <c r="W124">
        <f>VisTotReg.!$B$17+(VisTotReg.!$B$18*test!R124+test!S124*VisTotReg.!$B$19+test!T124*VisTotReg.!$B$20)</f>
        <v>3.6134981728663402</v>
      </c>
      <c r="Y124">
        <f>'MoneyLine Reg. 1'!$B$17+('MoneyLine Reg. 1'!$B$18*test!I124+test!J124*'MoneyLine Reg. 1'!$B$19+test!T124*'MoneyLine Reg. 1'!$B$20+test!Q124*'MoneyLine Reg. 1'!$B$21)</f>
        <v>-0.41489565793721828</v>
      </c>
      <c r="Z124">
        <f>'MoneyLine Reg. 2'!$B$17+('MoneyLine Reg. 2'!$B$18*test!M124+test!K124*'MoneyLine Reg. 2'!$B$19+'MoneyLine Reg. 2'!$B$20*test!L124+test!N124*'MoneyLine Reg. 2'!$B$21)</f>
        <v>-0.94283335113925215</v>
      </c>
    </row>
    <row r="125" spans="1:26" x14ac:dyDescent="0.3">
      <c r="A125" s="9">
        <v>44862</v>
      </c>
      <c r="B125" s="7" t="s">
        <v>11</v>
      </c>
      <c r="C125" s="7">
        <v>0</v>
      </c>
      <c r="D125" s="7" t="s">
        <v>15</v>
      </c>
      <c r="E125" s="7">
        <v>1</v>
      </c>
      <c r="F125" s="7"/>
      <c r="G125" s="6">
        <f t="shared" si="2"/>
        <v>1</v>
      </c>
      <c r="I125">
        <f>VLOOKUP(D125,MoneyLine!$A$1:$K$33,7,FALSE)</f>
        <v>101.46142857142856</v>
      </c>
      <c r="J125">
        <f>VLOOKUP(B125,MoneyLine!$A$1:$K$33,7,FALSE)</f>
        <v>121.01880952380951</v>
      </c>
      <c r="K125">
        <f>VLOOKUP(B125,MoneyLine!$A$1:$K$33,11,FALSE)</f>
        <v>15.838749999999997</v>
      </c>
      <c r="L125">
        <f>VLOOKUP(B125,MoneyLine!$A$1:$D$33,4,FALSE)</f>
        <v>52.685499999999998</v>
      </c>
      <c r="M125">
        <f>VLOOKUP(D125,MoneyLine!$A$1:$K$33,11,FALSE)</f>
        <v>16.143749999999997</v>
      </c>
      <c r="N125">
        <f>VLOOKUP(D125,MoneyLine!$A$1:$D$33,4,FALSE)</f>
        <v>52.539000000000001</v>
      </c>
      <c r="O125">
        <f>VLOOKUP(D125,MoneyLine!$A$1:$Q$33,14,FALSE)</f>
        <v>76.89928571428571</v>
      </c>
      <c r="P125">
        <f>VLOOKUP(B125,MoneyLine!$A$1:$Q$33,17,FALSE)</f>
        <v>15.627619047619051</v>
      </c>
      <c r="Q125">
        <f>VLOOKUP(B125,MoneyLine!$A$1:$K$33,10,FALSE)</f>
        <v>10.4975</v>
      </c>
      <c r="R125">
        <f>VLOOKUP(B125,MoneyLine!$A$1:$Q$33,14,FALSE)</f>
        <v>85.286666666666662</v>
      </c>
      <c r="S125">
        <f>VLOOKUP(D125,MoneyLine!$A$1:$Q$33,17,FALSE)</f>
        <v>16.578095238095237</v>
      </c>
      <c r="T125">
        <f>VLOOKUP(D125,MoneyLine!$A$1:$K$33,10,FALSE)</f>
        <v>-8.7532142857142858</v>
      </c>
      <c r="V125">
        <f>HomTotReg.!$B$17+(test!O125*HomTotReg.!$B$18+HomTotReg.!$B$19*test!P125+test!Q125*HomTotReg.!$B$20)</f>
        <v>3.2773944211926938</v>
      </c>
      <c r="W125">
        <f>VisTotReg.!$B$17+(VisTotReg.!$B$18*test!R125+test!S125*VisTotReg.!$B$19+test!T125*VisTotReg.!$B$20)</f>
        <v>3.5038242842736973</v>
      </c>
      <c r="Y125">
        <f>'MoneyLine Reg. 1'!$B$17+('MoneyLine Reg. 1'!$B$18*test!I125+test!J125*'MoneyLine Reg. 1'!$B$19+test!T125*'MoneyLine Reg. 1'!$B$20+test!Q125*'MoneyLine Reg. 1'!$B$21)</f>
        <v>-0.3612716293164322</v>
      </c>
      <c r="Z125">
        <f>'MoneyLine Reg. 2'!$B$17+('MoneyLine Reg. 2'!$B$18*test!M125+test!K125*'MoneyLine Reg. 2'!$B$19+'MoneyLine Reg. 2'!$B$20*test!L125+test!N125*'MoneyLine Reg. 2'!$B$21)</f>
        <v>0.20166097285243101</v>
      </c>
    </row>
    <row r="126" spans="1:26" x14ac:dyDescent="0.3">
      <c r="A126" s="8">
        <v>44862</v>
      </c>
      <c r="B126" s="6" t="s">
        <v>3</v>
      </c>
      <c r="C126" s="6">
        <v>1</v>
      </c>
      <c r="D126" s="6" t="s">
        <v>8</v>
      </c>
      <c r="E126" s="6">
        <v>5</v>
      </c>
      <c r="F126" s="6"/>
      <c r="G126" s="6">
        <f t="shared" si="2"/>
        <v>4</v>
      </c>
      <c r="I126">
        <f>VLOOKUP(D126,MoneyLine!$A$1:$K$33,7,FALSE)</f>
        <v>158.14214285714286</v>
      </c>
      <c r="J126">
        <f>VLOOKUP(B126,MoneyLine!$A$1:$K$33,7,FALSE)</f>
        <v>103.61880952380953</v>
      </c>
      <c r="K126">
        <f>VLOOKUP(B126,MoneyLine!$A$1:$K$33,11,FALSE)</f>
        <v>6.7725000000000009</v>
      </c>
      <c r="L126">
        <f>VLOOKUP(B126,MoneyLine!$A$1:$D$33,4,FALSE)</f>
        <v>53.618500000000004</v>
      </c>
      <c r="M126">
        <f>VLOOKUP(D126,MoneyLine!$A$1:$K$33,11,FALSE)</f>
        <v>11.611250000000004</v>
      </c>
      <c r="N126">
        <f>VLOOKUP(D126,MoneyLine!$A$1:$D$33,4,FALSE)</f>
        <v>49.862499999999997</v>
      </c>
      <c r="O126">
        <f>VLOOKUP(D126,MoneyLine!$A$1:$Q$33,14,FALSE)</f>
        <v>125.46428571428571</v>
      </c>
      <c r="P126">
        <f>VLOOKUP(B126,MoneyLine!$A$1:$Q$33,17,FALSE)</f>
        <v>15.725476190476186</v>
      </c>
      <c r="Q126">
        <f>VLOOKUP(B126,MoneyLine!$A$1:$K$33,10,FALSE)</f>
        <v>34.368214285714288</v>
      </c>
      <c r="R126">
        <f>VLOOKUP(B126,MoneyLine!$A$1:$Q$33,14,FALSE)</f>
        <v>76.556190476190451</v>
      </c>
      <c r="S126">
        <f>VLOOKUP(D126,MoneyLine!$A$1:$Q$33,17,FALSE)</f>
        <v>14.067142857142855</v>
      </c>
      <c r="T126">
        <f>VLOOKUP(D126,MoneyLine!$A$1:$K$33,10,FALSE)</f>
        <v>21.027261904761904</v>
      </c>
      <c r="V126">
        <f>HomTotReg.!$B$17+(test!O126*HomTotReg.!$B$18+HomTotReg.!$B$19*test!P126+test!Q126*HomTotReg.!$B$20)</f>
        <v>3.5272173078487765</v>
      </c>
      <c r="W126">
        <f>VisTotReg.!$B$17+(VisTotReg.!$B$18*test!R126+test!S126*VisTotReg.!$B$19+test!T126*VisTotReg.!$B$20)</f>
        <v>2.9841522893588488</v>
      </c>
      <c r="Y126">
        <f>'MoneyLine Reg. 1'!$B$17+('MoneyLine Reg. 1'!$B$18*test!I126+test!J126*'MoneyLine Reg. 1'!$B$19+test!T126*'MoneyLine Reg. 1'!$B$20+test!Q126*'MoneyLine Reg. 1'!$B$21)</f>
        <v>0.56770327776797602</v>
      </c>
      <c r="Z126">
        <f>'MoneyLine Reg. 2'!$B$17+('MoneyLine Reg. 2'!$B$18*test!M126+test!K126*'MoneyLine Reg. 2'!$B$19+'MoneyLine Reg. 2'!$B$20*test!L126+test!N126*'MoneyLine Reg. 2'!$B$21)</f>
        <v>0.19698177683394702</v>
      </c>
    </row>
    <row r="127" spans="1:26" x14ac:dyDescent="0.3">
      <c r="A127" s="9">
        <v>44862</v>
      </c>
      <c r="B127" s="7" t="s">
        <v>26</v>
      </c>
      <c r="C127" s="7">
        <v>0</v>
      </c>
      <c r="D127" s="7" t="s">
        <v>27</v>
      </c>
      <c r="E127" s="7">
        <v>4</v>
      </c>
      <c r="F127" s="7"/>
      <c r="G127" s="6">
        <f t="shared" si="2"/>
        <v>4</v>
      </c>
      <c r="I127">
        <f>VLOOKUP(D127,MoneyLine!$A$1:$K$33,7,FALSE)</f>
        <v>57.437380952380948</v>
      </c>
      <c r="J127">
        <f>VLOOKUP(B127,MoneyLine!$A$1:$K$33,7,FALSE)</f>
        <v>2.4278571428571381</v>
      </c>
      <c r="K127">
        <f>VLOOKUP(B127,MoneyLine!$A$1:$K$33,11,FALSE)</f>
        <v>7.2874999999999996</v>
      </c>
      <c r="L127">
        <f>VLOOKUP(B127,MoneyLine!$A$1:$D$33,4,FALSE)</f>
        <v>44.772500000000001</v>
      </c>
      <c r="M127">
        <f>VLOOKUP(D127,MoneyLine!$A$1:$K$33,11,FALSE)</f>
        <v>10.504999999999999</v>
      </c>
      <c r="N127">
        <f>VLOOKUP(D127,MoneyLine!$A$1:$D$33,4,FALSE)</f>
        <v>52.064499999999995</v>
      </c>
      <c r="O127">
        <f>VLOOKUP(D127,MoneyLine!$A$1:$Q$33,14,FALSE)</f>
        <v>42.338571428571427</v>
      </c>
      <c r="P127">
        <f>VLOOKUP(B127,MoneyLine!$A$1:$Q$33,17,FALSE)</f>
        <v>-8.321428571428573</v>
      </c>
      <c r="Q127">
        <f>VLOOKUP(B127,MoneyLine!$A$1:$K$33,10,FALSE)</f>
        <v>13.537738095238096</v>
      </c>
      <c r="R127">
        <f>VLOOKUP(B127,MoneyLine!$A$1:$Q$33,14,FALSE)</f>
        <v>21.040476190476188</v>
      </c>
      <c r="S127">
        <f>VLOOKUP(D127,MoneyLine!$A$1:$Q$33,17,FALSE)</f>
        <v>0.65357142857142814</v>
      </c>
      <c r="T127">
        <f>VLOOKUP(D127,MoneyLine!$A$1:$K$33,10,FALSE)</f>
        <v>23.449285714285718</v>
      </c>
      <c r="V127">
        <f>HomTotReg.!$B$17+(test!O127*HomTotReg.!$B$18+HomTotReg.!$B$19*test!P127+test!Q127*HomTotReg.!$B$20)</f>
        <v>3.1318560912917679</v>
      </c>
      <c r="W127">
        <f>VisTotReg.!$B$17+(VisTotReg.!$B$18*test!R127+test!S127*VisTotReg.!$B$19+test!T127*VisTotReg.!$B$20)</f>
        <v>2.4095675717404998</v>
      </c>
      <c r="Y127">
        <f>'MoneyLine Reg. 1'!$B$17+('MoneyLine Reg. 1'!$B$18*test!I127+test!J127*'MoneyLine Reg. 1'!$B$19+test!T127*'MoneyLine Reg. 1'!$B$20+test!Q127*'MoneyLine Reg. 1'!$B$21)</f>
        <v>0.98791976061626741</v>
      </c>
      <c r="Z127">
        <f>'MoneyLine Reg. 2'!$B$17+('MoneyLine Reg. 2'!$B$18*test!M127+test!K127*'MoneyLine Reg. 2'!$B$19+'MoneyLine Reg. 2'!$B$20*test!L127+test!N127*'MoneyLine Reg. 2'!$B$21)</f>
        <v>0.92325504288483939</v>
      </c>
    </row>
    <row r="128" spans="1:26" x14ac:dyDescent="0.3">
      <c r="A128" s="8">
        <v>44863</v>
      </c>
      <c r="B128" s="6" t="s">
        <v>6</v>
      </c>
      <c r="C128" s="6">
        <v>3</v>
      </c>
      <c r="D128" s="6" t="s">
        <v>13</v>
      </c>
      <c r="E128" s="6">
        <v>4</v>
      </c>
      <c r="F128" s="6" t="s">
        <v>36</v>
      </c>
      <c r="G128" s="6">
        <f t="shared" si="2"/>
        <v>1</v>
      </c>
      <c r="I128">
        <f>VLOOKUP(D128,MoneyLine!$A$1:$K$33,7,FALSE)</f>
        <v>52.757857142857148</v>
      </c>
      <c r="J128">
        <f>VLOOKUP(B128,MoneyLine!$A$1:$K$33,7,FALSE)</f>
        <v>-14.717619047619038</v>
      </c>
      <c r="K128">
        <f>VLOOKUP(B128,MoneyLine!$A$1:$K$33,11,FALSE)</f>
        <v>1.6887499999999989</v>
      </c>
      <c r="L128">
        <f>VLOOKUP(B128,MoneyLine!$A$1:$D$33,4,FALSE)</f>
        <v>38.247500000000002</v>
      </c>
      <c r="M128">
        <f>VLOOKUP(D128,MoneyLine!$A$1:$K$33,11,FALSE)</f>
        <v>5.03125</v>
      </c>
      <c r="N128">
        <f>VLOOKUP(D128,MoneyLine!$A$1:$D$33,4,FALSE)</f>
        <v>47.964499999999994</v>
      </c>
      <c r="O128">
        <f>VLOOKUP(D128,MoneyLine!$A$1:$Q$33,14,FALSE)</f>
        <v>36.921904761904756</v>
      </c>
      <c r="P128">
        <f>VLOOKUP(B128,MoneyLine!$A$1:$Q$33,17,FALSE)</f>
        <v>-23.022142857142857</v>
      </c>
      <c r="Q128">
        <f>VLOOKUP(B128,MoneyLine!$A$1:$K$33,10,FALSE)</f>
        <v>2.2516666666666674</v>
      </c>
      <c r="R128">
        <f>VLOOKUP(B128,MoneyLine!$A$1:$Q$33,14,FALSE)</f>
        <v>4.214999999999999</v>
      </c>
      <c r="S128">
        <f>VLOOKUP(D128,MoneyLine!$A$1:$Q$33,17,FALSE)</f>
        <v>6.5440476190476176</v>
      </c>
      <c r="T128">
        <f>VLOOKUP(D128,MoneyLine!$A$1:$K$33,10,FALSE)</f>
        <v>-4.3963095238095242</v>
      </c>
      <c r="V128">
        <f>HomTotReg.!$B$17+(test!O128*HomTotReg.!$B$18+HomTotReg.!$B$19*test!P128+test!Q128*HomTotReg.!$B$20)</f>
        <v>3.3547301822048432</v>
      </c>
      <c r="W128">
        <f>VisTotReg.!$B$17+(VisTotReg.!$B$18*test!R128+test!S128*VisTotReg.!$B$19+test!T128*VisTotReg.!$B$20)</f>
        <v>2.5674937140316811</v>
      </c>
      <c r="Y128">
        <f>'MoneyLine Reg. 1'!$B$17+('MoneyLine Reg. 1'!$B$18*test!I128+test!J128*'MoneyLine Reg. 1'!$B$19+test!T128*'MoneyLine Reg. 1'!$B$20+test!Q128*'MoneyLine Reg. 1'!$B$21)</f>
        <v>0.86695918081383871</v>
      </c>
      <c r="Z128">
        <f>'MoneyLine Reg. 2'!$B$17+('MoneyLine Reg. 2'!$B$18*test!M128+test!K128*'MoneyLine Reg. 2'!$B$19+'MoneyLine Reg. 2'!$B$20*test!L128+test!N128*'MoneyLine Reg. 2'!$B$21)</f>
        <v>1.1182322312261581</v>
      </c>
    </row>
    <row r="129" spans="1:26" x14ac:dyDescent="0.3">
      <c r="A129" s="9">
        <v>44863</v>
      </c>
      <c r="B129" s="7" t="s">
        <v>9</v>
      </c>
      <c r="C129" s="7">
        <v>3</v>
      </c>
      <c r="D129" s="7" t="s">
        <v>22</v>
      </c>
      <c r="E129" s="7">
        <v>2</v>
      </c>
      <c r="F129" s="7"/>
      <c r="G129" s="6">
        <f t="shared" si="2"/>
        <v>-1</v>
      </c>
      <c r="I129">
        <f>VLOOKUP(D129,MoneyLine!$A$1:$K$33,7,FALSE)</f>
        <v>73.279761904761898</v>
      </c>
      <c r="J129">
        <f>VLOOKUP(B129,MoneyLine!$A$1:$K$33,7,FALSE)</f>
        <v>154.76523809523809</v>
      </c>
      <c r="K129">
        <f>VLOOKUP(B129,MoneyLine!$A$1:$K$33,11,FALSE)</f>
        <v>17.220000000000002</v>
      </c>
      <c r="L129">
        <f>VLOOKUP(B129,MoneyLine!$A$1:$D$33,4,FALSE)</f>
        <v>58.933</v>
      </c>
      <c r="M129">
        <f>VLOOKUP(D129,MoneyLine!$A$1:$K$33,11,FALSE)</f>
        <v>6.432500000000001</v>
      </c>
      <c r="N129">
        <f>VLOOKUP(D129,MoneyLine!$A$1:$D$33,4,FALSE)</f>
        <v>50.885999999999996</v>
      </c>
      <c r="O129">
        <f>VLOOKUP(D129,MoneyLine!$A$1:$Q$33,14,FALSE)</f>
        <v>70.076904761904771</v>
      </c>
      <c r="P129">
        <f>VLOOKUP(B129,MoneyLine!$A$1:$Q$33,17,FALSE)</f>
        <v>29.393333333333338</v>
      </c>
      <c r="Q129">
        <f>VLOOKUP(B129,MoneyLine!$A$1:$K$33,10,FALSE)</f>
        <v>-2.4774999999999996</v>
      </c>
      <c r="R129">
        <f>VLOOKUP(B129,MoneyLine!$A$1:$Q$33,14,FALSE)</f>
        <v>117.61833333333333</v>
      </c>
      <c r="S129">
        <f>VLOOKUP(D129,MoneyLine!$A$1:$Q$33,17,FALSE)</f>
        <v>-0.22023809523809401</v>
      </c>
      <c r="T129">
        <f>VLOOKUP(D129,MoneyLine!$A$1:$K$33,10,FALSE)</f>
        <v>10.709166666666667</v>
      </c>
      <c r="V129">
        <f>HomTotReg.!$B$17+(test!O129*HomTotReg.!$B$18+HomTotReg.!$B$19*test!P129+test!Q129*HomTotReg.!$B$20)</f>
        <v>3.2023583933587787</v>
      </c>
      <c r="W129">
        <f>VisTotReg.!$B$17+(VisTotReg.!$B$18*test!R129+test!S129*VisTotReg.!$B$19+test!T129*VisTotReg.!$B$20)</f>
        <v>3.7504974814900516</v>
      </c>
      <c r="Y129">
        <f>'MoneyLine Reg. 1'!$B$17+('MoneyLine Reg. 1'!$B$18*test!I129+test!J129*'MoneyLine Reg. 1'!$B$19+test!T129*'MoneyLine Reg. 1'!$B$20+test!Q129*'MoneyLine Reg. 1'!$B$21)</f>
        <v>-0.62661010942763051</v>
      </c>
      <c r="Z129">
        <f>'MoneyLine Reg. 2'!$B$17+('MoneyLine Reg. 2'!$B$18*test!M129+test!K129*'MoneyLine Reg. 2'!$B$19+'MoneyLine Reg. 2'!$B$20*test!L129+test!N129*'MoneyLine Reg. 2'!$B$21)</f>
        <v>-1.0598653433861318</v>
      </c>
    </row>
    <row r="130" spans="1:26" x14ac:dyDescent="0.3">
      <c r="A130" s="8">
        <v>44863</v>
      </c>
      <c r="B130" s="6" t="s">
        <v>17</v>
      </c>
      <c r="C130" s="6">
        <v>6</v>
      </c>
      <c r="D130" s="6" t="s">
        <v>30</v>
      </c>
      <c r="E130" s="6">
        <v>3</v>
      </c>
      <c r="F130" s="6"/>
      <c r="G130" s="6">
        <f t="shared" si="2"/>
        <v>-3</v>
      </c>
      <c r="I130">
        <f>VLOOKUP(D130,MoneyLine!$A$1:$K$33,7,FALSE)</f>
        <v>127.36857142857141</v>
      </c>
      <c r="J130">
        <f>VLOOKUP(B130,MoneyLine!$A$1:$K$33,7,FALSE)</f>
        <v>126.67</v>
      </c>
      <c r="K130">
        <f>VLOOKUP(B130,MoneyLine!$A$1:$K$33,11,FALSE)</f>
        <v>19.922499999999999</v>
      </c>
      <c r="L130">
        <f>VLOOKUP(B130,MoneyLine!$A$1:$D$33,4,FALSE)</f>
        <v>49.902000000000001</v>
      </c>
      <c r="M130">
        <f>VLOOKUP(D130,MoneyLine!$A$1:$K$33,11,FALSE)</f>
        <v>15.876249999999999</v>
      </c>
      <c r="N130">
        <f>VLOOKUP(D130,MoneyLine!$A$1:$D$33,4,FALSE)</f>
        <v>56.155499999999996</v>
      </c>
      <c r="O130">
        <f>VLOOKUP(D130,MoneyLine!$A$1:$Q$33,14,FALSE)</f>
        <v>104.57619047619046</v>
      </c>
      <c r="P130">
        <f>VLOOKUP(B130,MoneyLine!$A$1:$Q$33,17,FALSE)</f>
        <v>9.6223809523809507</v>
      </c>
      <c r="Q130">
        <f>VLOOKUP(B130,MoneyLine!$A$1:$K$33,10,FALSE)</f>
        <v>23.209285714285713</v>
      </c>
      <c r="R130">
        <f>VLOOKUP(B130,MoneyLine!$A$1:$Q$33,14,FALSE)</f>
        <v>104.88261904761904</v>
      </c>
      <c r="S130">
        <f>VLOOKUP(D130,MoneyLine!$A$1:$Q$33,17,FALSE)</f>
        <v>21.976904761904766</v>
      </c>
      <c r="T130">
        <f>VLOOKUP(D130,MoneyLine!$A$1:$K$33,10,FALSE)</f>
        <v>-0.45761904761904759</v>
      </c>
      <c r="V130">
        <f>HomTotReg.!$B$17+(test!O130*HomTotReg.!$B$18+HomTotReg.!$B$19*test!P130+test!Q130*HomTotReg.!$B$20)</f>
        <v>3.4938279565330728</v>
      </c>
      <c r="W130">
        <f>VisTotReg.!$B$17+(VisTotReg.!$B$18*test!R130+test!S130*VisTotReg.!$B$19+test!T130*VisTotReg.!$B$20)</f>
        <v>3.5659855540175887</v>
      </c>
      <c r="Y130">
        <f>'MoneyLine Reg. 1'!$B$17+('MoneyLine Reg. 1'!$B$18*test!I130+test!J130*'MoneyLine Reg. 1'!$B$19+test!T130*'MoneyLine Reg. 1'!$B$20+test!Q130*'MoneyLine Reg. 1'!$B$21)</f>
        <v>-0.1848905551259058</v>
      </c>
      <c r="Z130">
        <f>'MoneyLine Reg. 2'!$B$17+('MoneyLine Reg. 2'!$B$18*test!M130+test!K130*'MoneyLine Reg. 2'!$B$19+'MoneyLine Reg. 2'!$B$20*test!L130+test!N130*'MoneyLine Reg. 2'!$B$21)</f>
        <v>0.41322672858087062</v>
      </c>
    </row>
    <row r="131" spans="1:26" x14ac:dyDescent="0.3">
      <c r="A131" s="9">
        <v>44863</v>
      </c>
      <c r="B131" s="7" t="s">
        <v>28</v>
      </c>
      <c r="C131" s="7">
        <v>1</v>
      </c>
      <c r="D131" s="7" t="s">
        <v>19</v>
      </c>
      <c r="E131" s="7">
        <v>2</v>
      </c>
      <c r="F131" s="7"/>
      <c r="G131" s="6">
        <f t="shared" si="2"/>
        <v>1</v>
      </c>
      <c r="I131">
        <f>VLOOKUP(D131,MoneyLine!$A$1:$K$33,7,FALSE)</f>
        <v>99.267142857142858</v>
      </c>
      <c r="J131">
        <f>VLOOKUP(B131,MoneyLine!$A$1:$K$33,7,FALSE)</f>
        <v>60.434285714285707</v>
      </c>
      <c r="K131">
        <f>VLOOKUP(B131,MoneyLine!$A$1:$K$33,11,FALSE)</f>
        <v>6.9025000000000016</v>
      </c>
      <c r="L131">
        <f>VLOOKUP(B131,MoneyLine!$A$1:$D$33,4,FALSE)</f>
        <v>50.512499999999996</v>
      </c>
      <c r="M131">
        <f>VLOOKUP(D131,MoneyLine!$A$1:$K$33,11,FALSE)</f>
        <v>11.873749999999998</v>
      </c>
      <c r="N131">
        <f>VLOOKUP(D131,MoneyLine!$A$1:$D$33,4,FALSE)</f>
        <v>44.580500000000001</v>
      </c>
      <c r="O131">
        <f>VLOOKUP(D131,MoneyLine!$A$1:$Q$33,14,FALSE)</f>
        <v>93.099761904761891</v>
      </c>
      <c r="P131">
        <f>VLOOKUP(B131,MoneyLine!$A$1:$Q$33,17,FALSE)</f>
        <v>10.998333333333333</v>
      </c>
      <c r="Q131">
        <f>VLOOKUP(B131,MoneyLine!$A$1:$K$33,10,FALSE)</f>
        <v>5.5184523809523807</v>
      </c>
      <c r="R131">
        <f>VLOOKUP(B131,MoneyLine!$A$1:$Q$33,14,FALSE)</f>
        <v>47.296666666666667</v>
      </c>
      <c r="S131">
        <f>VLOOKUP(D131,MoneyLine!$A$1:$Q$33,17,FALSE)</f>
        <v>-14.223571428571427</v>
      </c>
      <c r="T131">
        <f>VLOOKUP(D131,MoneyLine!$A$1:$K$33,10,FALSE)</f>
        <v>-3.2023809523808761E-2</v>
      </c>
      <c r="V131">
        <f>HomTotReg.!$B$17+(test!O131*HomTotReg.!$B$18+HomTotReg.!$B$19*test!P131+test!Q131*HomTotReg.!$B$20)</f>
        <v>3.552813989744565</v>
      </c>
      <c r="W131">
        <f>VisTotReg.!$B$17+(VisTotReg.!$B$18*test!R131+test!S131*VisTotReg.!$B$19+test!T131*VisTotReg.!$B$20)</f>
        <v>3.1993710142715699</v>
      </c>
      <c r="Y131">
        <f>'MoneyLine Reg. 1'!$B$17+('MoneyLine Reg. 1'!$B$18*test!I131+test!J131*'MoneyLine Reg. 1'!$B$19+test!T131*'MoneyLine Reg. 1'!$B$20+test!Q131*'MoneyLine Reg. 1'!$B$21)</f>
        <v>0.48522803413405224</v>
      </c>
      <c r="Z131">
        <f>'MoneyLine Reg. 2'!$B$17+('MoneyLine Reg. 2'!$B$18*test!M131+test!K131*'MoneyLine Reg. 2'!$B$19+'MoneyLine Reg. 2'!$B$20*test!L131+test!N131*'MoneyLine Reg. 2'!$B$21)</f>
        <v>6.2756937477436381E-2</v>
      </c>
    </row>
    <row r="132" spans="1:26" x14ac:dyDescent="0.3">
      <c r="A132" s="8">
        <v>44863</v>
      </c>
      <c r="B132" s="6" t="s">
        <v>32</v>
      </c>
      <c r="C132" s="6">
        <v>3</v>
      </c>
      <c r="D132" s="6" t="s">
        <v>31</v>
      </c>
      <c r="E132" s="6">
        <v>5</v>
      </c>
      <c r="F132" s="6"/>
      <c r="G132" s="6">
        <f t="shared" si="2"/>
        <v>2</v>
      </c>
      <c r="I132">
        <f>VLOOKUP(D132,MoneyLine!$A$1:$K$33,7,FALSE)</f>
        <v>130.13119047619048</v>
      </c>
      <c r="J132">
        <f>VLOOKUP(B132,MoneyLine!$A$1:$K$33,7,FALSE)</f>
        <v>91.395238095238099</v>
      </c>
      <c r="K132">
        <f>VLOOKUP(B132,MoneyLine!$A$1:$K$33,11,FALSE)</f>
        <v>4.9549999999999983</v>
      </c>
      <c r="L132">
        <f>VLOOKUP(B132,MoneyLine!$A$1:$D$33,4,FALSE)</f>
        <v>47.241</v>
      </c>
      <c r="M132">
        <f>VLOOKUP(D132,MoneyLine!$A$1:$K$33,11,FALSE)</f>
        <v>13.114999999999997</v>
      </c>
      <c r="N132">
        <f>VLOOKUP(D132,MoneyLine!$A$1:$D$33,4,FALSE)</f>
        <v>55.725999999999999</v>
      </c>
      <c r="O132">
        <f>VLOOKUP(D132,MoneyLine!$A$1:$Q$33,14,FALSE)</f>
        <v>91.865476190476173</v>
      </c>
      <c r="P132">
        <f>VLOOKUP(B132,MoneyLine!$A$1:$Q$33,17,FALSE)</f>
        <v>-9.4788095238095256</v>
      </c>
      <c r="Q132">
        <f>VLOOKUP(B132,MoneyLine!$A$1:$K$33,10,FALSE)</f>
        <v>-16.679047619047623</v>
      </c>
      <c r="R132">
        <f>VLOOKUP(B132,MoneyLine!$A$1:$Q$33,14,FALSE)</f>
        <v>85.390952380952371</v>
      </c>
      <c r="S132">
        <f>VLOOKUP(D132,MoneyLine!$A$1:$Q$33,17,FALSE)</f>
        <v>29.228333333333332</v>
      </c>
      <c r="T132">
        <f>VLOOKUP(D132,MoneyLine!$A$1:$K$33,10,FALSE)</f>
        <v>31.447738095238101</v>
      </c>
      <c r="V132">
        <f>HomTotReg.!$B$17+(test!O132*HomTotReg.!$B$18+HomTotReg.!$B$19*test!P132+test!Q132*HomTotReg.!$B$20)</f>
        <v>4.001463034572053</v>
      </c>
      <c r="W132">
        <f>VisTotReg.!$B$17+(VisTotReg.!$B$18*test!R132+test!S132*VisTotReg.!$B$19+test!T132*VisTotReg.!$B$20)</f>
        <v>2.8003579808626684</v>
      </c>
      <c r="Y132">
        <f>'MoneyLine Reg. 1'!$B$17+('MoneyLine Reg. 1'!$B$18*test!I132+test!J132*'MoneyLine Reg. 1'!$B$19+test!T132*'MoneyLine Reg. 1'!$B$20+test!Q132*'MoneyLine Reg. 1'!$B$21)</f>
        <v>1.0891366834209608</v>
      </c>
      <c r="Z132">
        <f>'MoneyLine Reg. 2'!$B$17+('MoneyLine Reg. 2'!$B$18*test!M132+test!K132*'MoneyLine Reg. 2'!$B$19+'MoneyLine Reg. 2'!$B$20*test!L132+test!N132*'MoneyLine Reg. 2'!$B$21)</f>
        <v>1.2943179345006062</v>
      </c>
    </row>
    <row r="133" spans="1:26" x14ac:dyDescent="0.3">
      <c r="A133" s="9">
        <v>44863</v>
      </c>
      <c r="B133" s="7" t="s">
        <v>5</v>
      </c>
      <c r="C133" s="7">
        <v>2</v>
      </c>
      <c r="D133" s="7" t="s">
        <v>29</v>
      </c>
      <c r="E133" s="7">
        <v>4</v>
      </c>
      <c r="F133" s="7"/>
      <c r="G133" s="6">
        <f t="shared" si="2"/>
        <v>2</v>
      </c>
      <c r="I133">
        <f>VLOOKUP(D133,MoneyLine!$A$1:$K$33,7,FALSE)</f>
        <v>120.64333333333332</v>
      </c>
      <c r="J133">
        <f>VLOOKUP(B133,MoneyLine!$A$1:$K$33,7,FALSE)</f>
        <v>92.519047619047612</v>
      </c>
      <c r="K133">
        <f>VLOOKUP(B133,MoneyLine!$A$1:$K$33,11,FALSE)</f>
        <v>15.5725</v>
      </c>
      <c r="L133">
        <f>VLOOKUP(B133,MoneyLine!$A$1:$D$33,4,FALSE)</f>
        <v>52.448999999999998</v>
      </c>
      <c r="M133">
        <f>VLOOKUP(D133,MoneyLine!$A$1:$K$33,11,FALSE)</f>
        <v>13.331249999999997</v>
      </c>
      <c r="N133">
        <f>VLOOKUP(D133,MoneyLine!$A$1:$D$33,4,FALSE)</f>
        <v>55.3095</v>
      </c>
      <c r="O133">
        <f>VLOOKUP(D133,MoneyLine!$A$1:$Q$33,14,FALSE)</f>
        <v>76.355714285714271</v>
      </c>
      <c r="P133">
        <f>VLOOKUP(B133,MoneyLine!$A$1:$Q$33,17,FALSE)</f>
        <v>2.4073809523809526</v>
      </c>
      <c r="Q133">
        <f>VLOOKUP(B133,MoneyLine!$A$1:$K$33,10,FALSE)</f>
        <v>7.11511904761905</v>
      </c>
      <c r="R133">
        <f>VLOOKUP(B133,MoneyLine!$A$1:$Q$33,14,FALSE)</f>
        <v>80.7392857142857</v>
      </c>
      <c r="S133">
        <f>VLOOKUP(D133,MoneyLine!$A$1:$Q$33,17,FALSE)</f>
        <v>28.97</v>
      </c>
      <c r="T133">
        <f>VLOOKUP(D133,MoneyLine!$A$1:$K$33,10,FALSE)</f>
        <v>20.598452380952381</v>
      </c>
      <c r="V133">
        <f>HomTotReg.!$B$17+(test!O133*HomTotReg.!$B$18+HomTotReg.!$B$19*test!P133+test!Q133*HomTotReg.!$B$20)</f>
        <v>3.4490225352628388</v>
      </c>
      <c r="W133">
        <f>VisTotReg.!$B$17+(VisTotReg.!$B$18*test!R133+test!S133*VisTotReg.!$B$19+test!T133*VisTotReg.!$B$20)</f>
        <v>2.9072347363610485</v>
      </c>
      <c r="Y133">
        <f>'MoneyLine Reg. 1'!$B$17+('MoneyLine Reg. 1'!$B$18*test!I133+test!J133*'MoneyLine Reg. 1'!$B$19+test!T133*'MoneyLine Reg. 1'!$B$20+test!Q133*'MoneyLine Reg. 1'!$B$21)</f>
        <v>0.59490720901969951</v>
      </c>
      <c r="Z133">
        <f>'MoneyLine Reg. 2'!$B$17+('MoneyLine Reg. 2'!$B$18*test!M133+test!K133*'MoneyLine Reg. 2'!$B$19+'MoneyLine Reg. 2'!$B$20*test!L133+test!N133*'MoneyLine Reg. 2'!$B$21)</f>
        <v>0.26141917234414302</v>
      </c>
    </row>
    <row r="134" spans="1:26" x14ac:dyDescent="0.3">
      <c r="A134" s="8">
        <v>44863</v>
      </c>
      <c r="B134" s="6" t="s">
        <v>12</v>
      </c>
      <c r="C134" s="6">
        <v>3</v>
      </c>
      <c r="D134" s="6" t="s">
        <v>21</v>
      </c>
      <c r="E134" s="6">
        <v>0</v>
      </c>
      <c r="F134" s="6"/>
      <c r="G134" s="6">
        <f t="shared" si="2"/>
        <v>-3</v>
      </c>
      <c r="I134">
        <f>VLOOKUP(D134,MoneyLine!$A$1:$K$33,7,FALSE)</f>
        <v>81.149285714285725</v>
      </c>
      <c r="J134">
        <f>VLOOKUP(B134,MoneyLine!$A$1:$K$33,7,FALSE)</f>
        <v>38.000238095238089</v>
      </c>
      <c r="K134">
        <f>VLOOKUP(B134,MoneyLine!$A$1:$K$33,11,FALSE)</f>
        <v>5.6062500000000011</v>
      </c>
      <c r="L134">
        <f>VLOOKUP(B134,MoneyLine!$A$1:$D$33,4,FALSE)</f>
        <v>46.611499999999999</v>
      </c>
      <c r="M134">
        <f>VLOOKUP(D134,MoneyLine!$A$1:$K$33,11,FALSE)</f>
        <v>9.1225000000000005</v>
      </c>
      <c r="N134">
        <f>VLOOKUP(D134,MoneyLine!$A$1:$D$33,4,FALSE)</f>
        <v>51.807999999999993</v>
      </c>
      <c r="O134">
        <f>VLOOKUP(D134,MoneyLine!$A$1:$Q$33,14,FALSE)</f>
        <v>65.387857142857143</v>
      </c>
      <c r="P134">
        <f>VLOOKUP(B134,MoneyLine!$A$1:$Q$33,17,FALSE)</f>
        <v>-1.7361904761904778</v>
      </c>
      <c r="Q134">
        <f>VLOOKUP(B134,MoneyLine!$A$1:$K$33,10,FALSE)</f>
        <v>20.738571428571433</v>
      </c>
      <c r="R134">
        <f>VLOOKUP(B134,MoneyLine!$A$1:$Q$33,14,FALSE)</f>
        <v>32.669761904761899</v>
      </c>
      <c r="S134">
        <f>VLOOKUP(D134,MoneyLine!$A$1:$Q$33,17,FALSE)</f>
        <v>7.3759523809523806</v>
      </c>
      <c r="T134">
        <f>VLOOKUP(D134,MoneyLine!$A$1:$K$33,10,FALSE)</f>
        <v>8.0371428571428574</v>
      </c>
      <c r="V134">
        <f>HomTotReg.!$B$17+(test!O134*HomTotReg.!$B$18+HomTotReg.!$B$19*test!P134+test!Q134*HomTotReg.!$B$20)</f>
        <v>3.2266481126316386</v>
      </c>
      <c r="W134">
        <f>VisTotReg.!$B$17+(VisTotReg.!$B$18*test!R134+test!S134*VisTotReg.!$B$19+test!T134*VisTotReg.!$B$20)</f>
        <v>2.7145163992718415</v>
      </c>
      <c r="Y134">
        <f>'MoneyLine Reg. 1'!$B$17+('MoneyLine Reg. 1'!$B$18*test!I134+test!J134*'MoneyLine Reg. 1'!$B$19+test!T134*'MoneyLine Reg. 1'!$B$20+test!Q134*'MoneyLine Reg. 1'!$B$21)</f>
        <v>0.52532979424073878</v>
      </c>
      <c r="Z134">
        <f>'MoneyLine Reg. 2'!$B$17+('MoneyLine Reg. 2'!$B$18*test!M134+test!K134*'MoneyLine Reg. 2'!$B$19+'MoneyLine Reg. 2'!$B$20*test!L134+test!N134*'MoneyLine Reg. 2'!$B$21)</f>
        <v>0.78088896604273561</v>
      </c>
    </row>
    <row r="135" spans="1:26" x14ac:dyDescent="0.3">
      <c r="A135" s="9">
        <v>44863</v>
      </c>
      <c r="B135" s="7" t="s">
        <v>11</v>
      </c>
      <c r="C135" s="7">
        <v>4</v>
      </c>
      <c r="D135" s="7" t="s">
        <v>16</v>
      </c>
      <c r="E135" s="7">
        <v>5</v>
      </c>
      <c r="F135" s="7"/>
      <c r="G135" s="6">
        <f t="shared" si="2"/>
        <v>1</v>
      </c>
      <c r="I135">
        <f>VLOOKUP(D135,MoneyLine!$A$1:$K$33,7,FALSE)</f>
        <v>64.561666666666639</v>
      </c>
      <c r="J135">
        <f>VLOOKUP(B135,MoneyLine!$A$1:$K$33,7,FALSE)</f>
        <v>121.01880952380951</v>
      </c>
      <c r="K135">
        <f>VLOOKUP(B135,MoneyLine!$A$1:$K$33,11,FALSE)</f>
        <v>15.838749999999997</v>
      </c>
      <c r="L135">
        <f>VLOOKUP(B135,MoneyLine!$A$1:$D$33,4,FALSE)</f>
        <v>52.685499999999998</v>
      </c>
      <c r="M135">
        <f>VLOOKUP(D135,MoneyLine!$A$1:$K$33,11,FALSE)</f>
        <v>10.3225</v>
      </c>
      <c r="N135">
        <f>VLOOKUP(D135,MoneyLine!$A$1:$D$33,4,FALSE)</f>
        <v>48.538999999999994</v>
      </c>
      <c r="O135">
        <f>VLOOKUP(D135,MoneyLine!$A$1:$Q$33,14,FALSE)</f>
        <v>75.591190476190462</v>
      </c>
      <c r="P135">
        <f>VLOOKUP(B135,MoneyLine!$A$1:$Q$33,17,FALSE)</f>
        <v>15.627619047619051</v>
      </c>
      <c r="Q135">
        <f>VLOOKUP(B135,MoneyLine!$A$1:$K$33,10,FALSE)</f>
        <v>10.4975</v>
      </c>
      <c r="R135">
        <f>VLOOKUP(B135,MoneyLine!$A$1:$Q$33,14,FALSE)</f>
        <v>85.286666666666662</v>
      </c>
      <c r="S135">
        <f>VLOOKUP(D135,MoneyLine!$A$1:$Q$33,17,FALSE)</f>
        <v>-17.098809523809521</v>
      </c>
      <c r="T135">
        <f>VLOOKUP(D135,MoneyLine!$A$1:$K$33,10,FALSE)</f>
        <v>17.131547619047623</v>
      </c>
      <c r="V135">
        <f>HomTotReg.!$B$17+(test!O135*HomTotReg.!$B$18+HomTotReg.!$B$19*test!P135+test!Q135*HomTotReg.!$B$20)</f>
        <v>3.2635490915973082</v>
      </c>
      <c r="W135">
        <f>VisTotReg.!$B$17+(VisTotReg.!$B$18*test!R135+test!S135*VisTotReg.!$B$19+test!T135*VisTotReg.!$B$20)</f>
        <v>3.4228936138017207</v>
      </c>
      <c r="Y135">
        <f>'MoneyLine Reg. 1'!$B$17+('MoneyLine Reg. 1'!$B$18*test!I135+test!J135*'MoneyLine Reg. 1'!$B$19+test!T135*'MoneyLine Reg. 1'!$B$20+test!Q135*'MoneyLine Reg. 1'!$B$21)</f>
        <v>-0.36450745952143881</v>
      </c>
      <c r="Z135">
        <f>'MoneyLine Reg. 2'!$B$17+('MoneyLine Reg. 2'!$B$18*test!M135+test!K135*'MoneyLine Reg. 2'!$B$19+'MoneyLine Reg. 2'!$B$20*test!L135+test!N135*'MoneyLine Reg. 2'!$B$21)</f>
        <v>-0.43820146626007084</v>
      </c>
    </row>
    <row r="136" spans="1:26" x14ac:dyDescent="0.3">
      <c r="A136" s="8">
        <v>44863</v>
      </c>
      <c r="B136" s="6" t="s">
        <v>18</v>
      </c>
      <c r="C136" s="6">
        <v>4</v>
      </c>
      <c r="D136" s="6" t="s">
        <v>4</v>
      </c>
      <c r="E136" s="6">
        <v>3</v>
      </c>
      <c r="F136" s="6" t="s">
        <v>36</v>
      </c>
      <c r="G136" s="6">
        <f t="shared" si="2"/>
        <v>-1</v>
      </c>
      <c r="I136">
        <f>VLOOKUP(D136,MoneyLine!$A$1:$K$33,7,FALSE)</f>
        <v>71.288571428571402</v>
      </c>
      <c r="J136">
        <f>VLOOKUP(B136,MoneyLine!$A$1:$K$33,7,FALSE)</f>
        <v>161.3661904761905</v>
      </c>
      <c r="K136">
        <f>VLOOKUP(B136,MoneyLine!$A$1:$K$33,11,FALSE)</f>
        <v>18.088749999999997</v>
      </c>
      <c r="L136">
        <f>VLOOKUP(B136,MoneyLine!$A$1:$D$33,4,FALSE)</f>
        <v>55.644500000000001</v>
      </c>
      <c r="M136">
        <f>VLOOKUP(D136,MoneyLine!$A$1:$K$33,11,FALSE)</f>
        <v>4.0925000000000029</v>
      </c>
      <c r="N136">
        <f>VLOOKUP(D136,MoneyLine!$A$1:$D$33,4,FALSE)</f>
        <v>50.962499999999999</v>
      </c>
      <c r="O136">
        <f>VLOOKUP(D136,MoneyLine!$A$1:$Q$33,14,FALSE)</f>
        <v>28.298571428571432</v>
      </c>
      <c r="P136">
        <f>VLOOKUP(B136,MoneyLine!$A$1:$Q$33,17,FALSE)</f>
        <v>63.627142857142857</v>
      </c>
      <c r="Q136">
        <f>VLOOKUP(B136,MoneyLine!$A$1:$K$33,10,FALSE)</f>
        <v>-8.5753571428571433</v>
      </c>
      <c r="R136">
        <f>VLOOKUP(B136,MoneyLine!$A$1:$Q$33,14,FALSE)</f>
        <v>80.616190476190468</v>
      </c>
      <c r="S136">
        <f>VLOOKUP(D136,MoneyLine!$A$1:$Q$33,17,FALSE)</f>
        <v>33.857619047619039</v>
      </c>
      <c r="T136">
        <f>VLOOKUP(D136,MoneyLine!$A$1:$K$33,10,FALSE)</f>
        <v>21.901309523809527</v>
      </c>
      <c r="V136">
        <f>HomTotReg.!$B$17+(test!O136*HomTotReg.!$B$18+HomTotReg.!$B$19*test!P136+test!Q136*HomTotReg.!$B$20)</f>
        <v>2.4646224748949086</v>
      </c>
      <c r="W136">
        <f>VisTotReg.!$B$17+(VisTotReg.!$B$18*test!R136+test!S136*VisTotReg.!$B$19+test!T136*VisTotReg.!$B$20)</f>
        <v>2.8430210295220499</v>
      </c>
      <c r="Y136">
        <f>'MoneyLine Reg. 1'!$B$17+('MoneyLine Reg. 1'!$B$18*test!I136+test!J136*'MoneyLine Reg. 1'!$B$19+test!T136*'MoneyLine Reg. 1'!$B$20+test!Q136*'MoneyLine Reg. 1'!$B$21)</f>
        <v>-0.50615143216356295</v>
      </c>
      <c r="Z136">
        <f>'MoneyLine Reg. 2'!$B$17+('MoneyLine Reg. 2'!$B$18*test!M136+test!K136*'MoneyLine Reg. 2'!$B$19+'MoneyLine Reg. 2'!$B$20*test!L136+test!N136*'MoneyLine Reg. 2'!$B$21)</f>
        <v>-1.0000717651713464</v>
      </c>
    </row>
    <row r="137" spans="1:26" x14ac:dyDescent="0.3">
      <c r="A137" s="9">
        <v>44863</v>
      </c>
      <c r="B137" s="7" t="s">
        <v>3</v>
      </c>
      <c r="C137" s="7">
        <v>1</v>
      </c>
      <c r="D137" s="7" t="s">
        <v>34</v>
      </c>
      <c r="E137" s="7">
        <v>3</v>
      </c>
      <c r="F137" s="7"/>
      <c r="G137" s="6">
        <f t="shared" si="2"/>
        <v>2</v>
      </c>
      <c r="I137">
        <f>VLOOKUP(D137,MoneyLine!$A$1:$K$33,7,FALSE)</f>
        <v>70.167380952380938</v>
      </c>
      <c r="J137">
        <f>VLOOKUP(B137,MoneyLine!$A$1:$K$33,7,FALSE)</f>
        <v>103.61880952380953</v>
      </c>
      <c r="K137">
        <f>VLOOKUP(B137,MoneyLine!$A$1:$K$33,11,FALSE)</f>
        <v>6.7725000000000009</v>
      </c>
      <c r="L137">
        <f>VLOOKUP(B137,MoneyLine!$A$1:$D$33,4,FALSE)</f>
        <v>53.618500000000004</v>
      </c>
      <c r="M137">
        <f>VLOOKUP(D137,MoneyLine!$A$1:$K$33,11,FALSE)</f>
        <v>10.367500000000003</v>
      </c>
      <c r="N137">
        <f>VLOOKUP(D137,MoneyLine!$A$1:$D$33,4,FALSE)</f>
        <v>52.325999999999993</v>
      </c>
      <c r="O137">
        <f>VLOOKUP(D137,MoneyLine!$A$1:$Q$33,14,FALSE)</f>
        <v>40.24047619047618</v>
      </c>
      <c r="P137">
        <f>VLOOKUP(B137,MoneyLine!$A$1:$Q$33,17,FALSE)</f>
        <v>15.725476190476186</v>
      </c>
      <c r="Q137">
        <f>VLOOKUP(B137,MoneyLine!$A$1:$K$33,10,FALSE)</f>
        <v>34.368214285714288</v>
      </c>
      <c r="R137">
        <f>VLOOKUP(B137,MoneyLine!$A$1:$Q$33,14,FALSE)</f>
        <v>76.556190476190451</v>
      </c>
      <c r="S137">
        <f>VLOOKUP(D137,MoneyLine!$A$1:$Q$33,17,FALSE)</f>
        <v>22.489285714285707</v>
      </c>
      <c r="T137">
        <f>VLOOKUP(D137,MoneyLine!$A$1:$K$33,10,FALSE)</f>
        <v>29.06904761904762</v>
      </c>
      <c r="V137">
        <f>HomTotReg.!$B$17+(test!O137*HomTotReg.!$B$18+HomTotReg.!$B$19*test!P137+test!Q137*HomTotReg.!$B$20)</f>
        <v>2.625179216226599</v>
      </c>
      <c r="W137">
        <f>VisTotReg.!$B$17+(VisTotReg.!$B$18*test!R137+test!S137*VisTotReg.!$B$19+test!T137*VisTotReg.!$B$20)</f>
        <v>2.7906640826779539</v>
      </c>
      <c r="Y137">
        <f>'MoneyLine Reg. 1'!$B$17+('MoneyLine Reg. 1'!$B$18*test!I137+test!J137*'MoneyLine Reg. 1'!$B$19+test!T137*'MoneyLine Reg. 1'!$B$20+test!Q137*'MoneyLine Reg. 1'!$B$21)</f>
        <v>-0.1829505820083378</v>
      </c>
      <c r="Z137">
        <f>'MoneyLine Reg. 2'!$B$17+('MoneyLine Reg. 2'!$B$18*test!M137+test!K137*'MoneyLine Reg. 2'!$B$19+'MoneyLine Reg. 2'!$B$20*test!L137+test!N137*'MoneyLine Reg. 2'!$B$21)</f>
        <v>0.29692673203635067</v>
      </c>
    </row>
    <row r="138" spans="1:26" x14ac:dyDescent="0.3">
      <c r="A138" s="8">
        <v>44863</v>
      </c>
      <c r="B138" s="6" t="s">
        <v>7</v>
      </c>
      <c r="C138" s="6">
        <v>4</v>
      </c>
      <c r="D138" s="6" t="s">
        <v>24</v>
      </c>
      <c r="E138" s="6">
        <v>3</v>
      </c>
      <c r="F138" s="6"/>
      <c r="G138" s="6">
        <f t="shared" si="2"/>
        <v>-1</v>
      </c>
      <c r="I138">
        <f>VLOOKUP(D138,MoneyLine!$A$1:$K$33,7,FALSE)</f>
        <v>-28.852380952380948</v>
      </c>
      <c r="J138">
        <f>VLOOKUP(B138,MoneyLine!$A$1:$K$33,7,FALSE)</f>
        <v>105.50714285714287</v>
      </c>
      <c r="K138">
        <f>VLOOKUP(B138,MoneyLine!$A$1:$K$33,11,FALSE)</f>
        <v>17.5075</v>
      </c>
      <c r="L138">
        <f>VLOOKUP(B138,MoneyLine!$A$1:$D$33,4,FALSE)</f>
        <v>51.216499999999996</v>
      </c>
      <c r="M138">
        <f>VLOOKUP(D138,MoneyLine!$A$1:$K$33,11,FALSE)</f>
        <v>5.754999999999999</v>
      </c>
      <c r="N138">
        <f>VLOOKUP(D138,MoneyLine!$A$1:$D$33,4,FALSE)</f>
        <v>42.153999999999996</v>
      </c>
      <c r="O138">
        <f>VLOOKUP(D138,MoneyLine!$A$1:$Q$33,14,FALSE)</f>
        <v>7.490952380952379</v>
      </c>
      <c r="P138">
        <f>VLOOKUP(B138,MoneyLine!$A$1:$Q$33,17,FALSE)</f>
        <v>1.5838095238095231</v>
      </c>
      <c r="Q138">
        <f>VLOOKUP(B138,MoneyLine!$A$1:$K$33,10,FALSE)</f>
        <v>-6.0107142857142861</v>
      </c>
      <c r="R138">
        <f>VLOOKUP(B138,MoneyLine!$A$1:$Q$33,14,FALSE)</f>
        <v>89.021666666666647</v>
      </c>
      <c r="S138">
        <f>VLOOKUP(D138,MoneyLine!$A$1:$Q$33,17,FALSE)</f>
        <v>-35.079523809523806</v>
      </c>
      <c r="T138">
        <f>VLOOKUP(D138,MoneyLine!$A$1:$K$33,10,FALSE)</f>
        <v>-0.52404761904761887</v>
      </c>
      <c r="V138">
        <f>HomTotReg.!$B$17+(test!O138*HomTotReg.!$B$18+HomTotReg.!$B$19*test!P138+test!Q138*HomTotReg.!$B$20)</f>
        <v>2.8735705137308694</v>
      </c>
      <c r="W138">
        <f>VisTotReg.!$B$17+(VisTotReg.!$B$18*test!R138+test!S138*VisTotReg.!$B$19+test!T138*VisTotReg.!$B$20)</f>
        <v>3.8874500092618107</v>
      </c>
      <c r="Y138">
        <f>'MoneyLine Reg. 1'!$B$17+('MoneyLine Reg. 1'!$B$18*test!I138+test!J138*'MoneyLine Reg. 1'!$B$19+test!T138*'MoneyLine Reg. 1'!$B$20+test!Q138*'MoneyLine Reg. 1'!$B$21)</f>
        <v>-1.1803704835949824</v>
      </c>
      <c r="Z138">
        <f>'MoneyLine Reg. 2'!$B$17+('MoneyLine Reg. 2'!$B$18*test!M138+test!K138*'MoneyLine Reg. 2'!$B$19+'MoneyLine Reg. 2'!$B$20*test!L138+test!N138*'MoneyLine Reg. 2'!$B$21)</f>
        <v>-1.1590957049207553</v>
      </c>
    </row>
    <row r="139" spans="1:26" x14ac:dyDescent="0.3">
      <c r="A139" s="9">
        <v>44863</v>
      </c>
      <c r="B139" s="7" t="s">
        <v>33</v>
      </c>
      <c r="C139" s="7">
        <v>7</v>
      </c>
      <c r="D139" s="7" t="s">
        <v>10</v>
      </c>
      <c r="E139" s="7">
        <v>4</v>
      </c>
      <c r="F139" s="7"/>
      <c r="G139" s="6">
        <f t="shared" si="2"/>
        <v>-3</v>
      </c>
      <c r="I139">
        <f>VLOOKUP(D139,MoneyLine!$A$1:$K$33,7,FALSE)</f>
        <v>43.783809523809516</v>
      </c>
      <c r="J139">
        <f>VLOOKUP(B139,MoneyLine!$A$1:$K$33,7,FALSE)</f>
        <v>35.906904761904762</v>
      </c>
      <c r="K139">
        <f>VLOOKUP(B139,MoneyLine!$A$1:$K$33,11,FALSE)</f>
        <v>3.707499999999996</v>
      </c>
      <c r="L139">
        <f>VLOOKUP(B139,MoneyLine!$A$1:$D$33,4,FALSE)</f>
        <v>47.251999999999995</v>
      </c>
      <c r="M139">
        <f>VLOOKUP(D139,MoneyLine!$A$1:$K$33,11,FALSE)</f>
        <v>2.1412499999999977</v>
      </c>
      <c r="N139">
        <f>VLOOKUP(D139,MoneyLine!$A$1:$D$33,4,FALSE)</f>
        <v>45.351499999999994</v>
      </c>
      <c r="O139">
        <f>VLOOKUP(D139,MoneyLine!$A$1:$Q$33,14,FALSE)</f>
        <v>43.181904761904768</v>
      </c>
      <c r="P139">
        <f>VLOOKUP(B139,MoneyLine!$A$1:$Q$33,17,FALSE)</f>
        <v>-16.226190476190478</v>
      </c>
      <c r="Q139">
        <f>VLOOKUP(B139,MoneyLine!$A$1:$K$33,10,FALSE)</f>
        <v>29.473928571428576</v>
      </c>
      <c r="R139">
        <f>VLOOKUP(B139,MoneyLine!$A$1:$Q$33,14,FALSE)</f>
        <v>44.759523809523806</v>
      </c>
      <c r="S139">
        <f>VLOOKUP(D139,MoneyLine!$A$1:$Q$33,17,FALSE)</f>
        <v>-14.675714285714287</v>
      </c>
      <c r="T139">
        <f>VLOOKUP(D139,MoneyLine!$A$1:$K$33,10,FALSE)</f>
        <v>13.367738095238096</v>
      </c>
      <c r="V139">
        <f>HomTotReg.!$B$17+(test!O139*HomTotReg.!$B$18+HomTotReg.!$B$19*test!P139+test!Q139*HomTotReg.!$B$20)</f>
        <v>3.0488543843546445</v>
      </c>
      <c r="W139">
        <f>VisTotReg.!$B$17+(VisTotReg.!$B$18*test!R139+test!S139*VisTotReg.!$B$19+test!T139*VisTotReg.!$B$20)</f>
        <v>2.9760040024382519</v>
      </c>
      <c r="Y139">
        <f>'MoneyLine Reg. 1'!$B$17+('MoneyLine Reg. 1'!$B$18*test!I139+test!J139*'MoneyLine Reg. 1'!$B$19+test!T139*'MoneyLine Reg. 1'!$B$20+test!Q139*'MoneyLine Reg. 1'!$B$21)</f>
        <v>0.16968087702939716</v>
      </c>
      <c r="Z139">
        <f>'MoneyLine Reg. 2'!$B$17+('MoneyLine Reg. 2'!$B$18*test!M139+test!K139*'MoneyLine Reg. 2'!$B$19+'MoneyLine Reg. 2'!$B$20*test!L139+test!N139*'MoneyLine Reg. 2'!$B$21)</f>
        <v>-4.1568629233828869E-2</v>
      </c>
    </row>
    <row r="140" spans="1:26" x14ac:dyDescent="0.3">
      <c r="A140" s="8">
        <v>44864</v>
      </c>
      <c r="B140" s="6" t="s">
        <v>5</v>
      </c>
      <c r="C140" s="6">
        <v>3</v>
      </c>
      <c r="D140" s="6" t="s">
        <v>26</v>
      </c>
      <c r="E140" s="6">
        <v>4</v>
      </c>
      <c r="F140" s="6" t="s">
        <v>36</v>
      </c>
      <c r="G140" s="6">
        <f t="shared" si="2"/>
        <v>1</v>
      </c>
      <c r="I140">
        <f>VLOOKUP(D140,MoneyLine!$A$1:$K$33,7,FALSE)</f>
        <v>2.4278571428571381</v>
      </c>
      <c r="J140">
        <f>VLOOKUP(B140,MoneyLine!$A$1:$K$33,7,FALSE)</f>
        <v>92.519047619047612</v>
      </c>
      <c r="K140">
        <f>VLOOKUP(B140,MoneyLine!$A$1:$K$33,11,FALSE)</f>
        <v>15.5725</v>
      </c>
      <c r="L140">
        <f>VLOOKUP(B140,MoneyLine!$A$1:$D$33,4,FALSE)</f>
        <v>52.448999999999998</v>
      </c>
      <c r="M140">
        <f>VLOOKUP(D140,MoneyLine!$A$1:$K$33,11,FALSE)</f>
        <v>7.2874999999999996</v>
      </c>
      <c r="N140">
        <f>VLOOKUP(D140,MoneyLine!$A$1:$D$33,4,FALSE)</f>
        <v>44.772500000000001</v>
      </c>
      <c r="O140">
        <f>VLOOKUP(D140,MoneyLine!$A$1:$Q$33,14,FALSE)</f>
        <v>21.040476190476188</v>
      </c>
      <c r="P140">
        <f>VLOOKUP(B140,MoneyLine!$A$1:$Q$33,17,FALSE)</f>
        <v>2.4073809523809526</v>
      </c>
      <c r="Q140">
        <f>VLOOKUP(B140,MoneyLine!$A$1:$K$33,10,FALSE)</f>
        <v>7.11511904761905</v>
      </c>
      <c r="R140">
        <f>VLOOKUP(B140,MoneyLine!$A$1:$Q$33,14,FALSE)</f>
        <v>80.7392857142857</v>
      </c>
      <c r="S140">
        <f>VLOOKUP(D140,MoneyLine!$A$1:$Q$33,17,FALSE)</f>
        <v>-8.321428571428573</v>
      </c>
      <c r="T140">
        <f>VLOOKUP(D140,MoneyLine!$A$1:$K$33,10,FALSE)</f>
        <v>13.537738095238096</v>
      </c>
      <c r="V140">
        <f>HomTotReg.!$B$17+(test!O140*HomTotReg.!$B$18+HomTotReg.!$B$19*test!P140+test!Q140*HomTotReg.!$B$20)</f>
        <v>2.8635470432864438</v>
      </c>
      <c r="W140">
        <f>VisTotReg.!$B$17+(VisTotReg.!$B$18*test!R140+test!S140*VisTotReg.!$B$19+test!T140*VisTotReg.!$B$20)</f>
        <v>3.3436274987639516</v>
      </c>
      <c r="Y140">
        <f>'MoneyLine Reg. 1'!$B$17+('MoneyLine Reg. 1'!$B$18*test!I140+test!J140*'MoneyLine Reg. 1'!$B$19+test!T140*'MoneyLine Reg. 1'!$B$20+test!Q140*'MoneyLine Reg. 1'!$B$21)</f>
        <v>-0.66109710974492319</v>
      </c>
      <c r="Z140">
        <f>'MoneyLine Reg. 2'!$B$17+('MoneyLine Reg. 2'!$B$18*test!M140+test!K140*'MoneyLine Reg. 2'!$B$19+'MoneyLine Reg. 2'!$B$20*test!L140+test!N140*'MoneyLine Reg. 2'!$B$21)</f>
        <v>-0.85822863985463149</v>
      </c>
    </row>
    <row r="141" spans="1:26" x14ac:dyDescent="0.3">
      <c r="A141" s="9">
        <v>44864</v>
      </c>
      <c r="B141" s="7" t="s">
        <v>17</v>
      </c>
      <c r="C141" s="7">
        <v>3</v>
      </c>
      <c r="D141" s="7" t="s">
        <v>25</v>
      </c>
      <c r="E141" s="7">
        <v>2</v>
      </c>
      <c r="F141" s="7"/>
      <c r="G141" s="6">
        <f t="shared" si="2"/>
        <v>-1</v>
      </c>
      <c r="I141">
        <f>VLOOKUP(D141,MoneyLine!$A$1:$K$33,7,FALSE)</f>
        <v>56.057857142857138</v>
      </c>
      <c r="J141">
        <f>VLOOKUP(B141,MoneyLine!$A$1:$K$33,7,FALSE)</f>
        <v>126.67</v>
      </c>
      <c r="K141">
        <f>VLOOKUP(B141,MoneyLine!$A$1:$K$33,11,FALSE)</f>
        <v>19.922499999999999</v>
      </c>
      <c r="L141">
        <f>VLOOKUP(B141,MoneyLine!$A$1:$D$33,4,FALSE)</f>
        <v>49.902000000000001</v>
      </c>
      <c r="M141">
        <f>VLOOKUP(D141,MoneyLine!$A$1:$K$33,11,FALSE)</f>
        <v>10.718750000000002</v>
      </c>
      <c r="N141">
        <f>VLOOKUP(D141,MoneyLine!$A$1:$D$33,4,FALSE)</f>
        <v>47.954500000000003</v>
      </c>
      <c r="O141">
        <f>VLOOKUP(D141,MoneyLine!$A$1:$Q$33,14,FALSE)</f>
        <v>60.674999999999997</v>
      </c>
      <c r="P141">
        <f>VLOOKUP(B141,MoneyLine!$A$1:$Q$33,17,FALSE)</f>
        <v>9.6223809523809507</v>
      </c>
      <c r="Q141">
        <f>VLOOKUP(B141,MoneyLine!$A$1:$K$33,10,FALSE)</f>
        <v>23.209285714285713</v>
      </c>
      <c r="R141">
        <f>VLOOKUP(B141,MoneyLine!$A$1:$Q$33,14,FALSE)</f>
        <v>104.88261904761904</v>
      </c>
      <c r="S141">
        <f>VLOOKUP(D141,MoneyLine!$A$1:$Q$33,17,FALSE)</f>
        <v>-14.592857142857142</v>
      </c>
      <c r="T141">
        <f>VLOOKUP(D141,MoneyLine!$A$1:$K$33,10,FALSE)</f>
        <v>27.424404761904761</v>
      </c>
      <c r="V141">
        <f>HomTotReg.!$B$17+(test!O141*HomTotReg.!$B$18+HomTotReg.!$B$19*test!P141+test!Q141*HomTotReg.!$B$20)</f>
        <v>3.0291626675914758</v>
      </c>
      <c r="W141">
        <f>VisTotReg.!$B$17+(VisTotReg.!$B$18*test!R141+test!S141*VisTotReg.!$B$19+test!T141*VisTotReg.!$B$20)</f>
        <v>3.4814342729748509</v>
      </c>
      <c r="Y141">
        <f>'MoneyLine Reg. 1'!$B$17+('MoneyLine Reg. 1'!$B$18*test!I141+test!J141*'MoneyLine Reg. 1'!$B$19+test!T141*'MoneyLine Reg. 1'!$B$20+test!Q141*'MoneyLine Reg. 1'!$B$21)</f>
        <v>-0.49763587695919775</v>
      </c>
      <c r="Z141">
        <f>'MoneyLine Reg. 2'!$B$17+('MoneyLine Reg. 2'!$B$18*test!M141+test!K141*'MoneyLine Reg. 2'!$B$19+'MoneyLine Reg. 2'!$B$20*test!L141+test!N141*'MoneyLine Reg. 2'!$B$21)</f>
        <v>-0.48583083967623697</v>
      </c>
    </row>
    <row r="142" spans="1:26" x14ac:dyDescent="0.3">
      <c r="A142" s="8">
        <v>44864</v>
      </c>
      <c r="B142" s="6" t="s">
        <v>28</v>
      </c>
      <c r="C142" s="6">
        <v>4</v>
      </c>
      <c r="D142" s="6" t="s">
        <v>6</v>
      </c>
      <c r="E142" s="6">
        <v>3</v>
      </c>
      <c r="F142" s="6" t="s">
        <v>35</v>
      </c>
      <c r="G142" s="6">
        <f t="shared" si="2"/>
        <v>-1</v>
      </c>
      <c r="I142">
        <f>VLOOKUP(D142,MoneyLine!$A$1:$K$33,7,FALSE)</f>
        <v>-14.717619047619038</v>
      </c>
      <c r="J142">
        <f>VLOOKUP(B142,MoneyLine!$A$1:$K$33,7,FALSE)</f>
        <v>60.434285714285707</v>
      </c>
      <c r="K142">
        <f>VLOOKUP(B142,MoneyLine!$A$1:$K$33,11,FALSE)</f>
        <v>6.9025000000000016</v>
      </c>
      <c r="L142">
        <f>VLOOKUP(B142,MoneyLine!$A$1:$D$33,4,FALSE)</f>
        <v>50.512499999999996</v>
      </c>
      <c r="M142">
        <f>VLOOKUP(D142,MoneyLine!$A$1:$K$33,11,FALSE)</f>
        <v>1.6887499999999989</v>
      </c>
      <c r="N142">
        <f>VLOOKUP(D142,MoneyLine!$A$1:$D$33,4,FALSE)</f>
        <v>38.247500000000002</v>
      </c>
      <c r="O142">
        <f>VLOOKUP(D142,MoneyLine!$A$1:$Q$33,14,FALSE)</f>
        <v>4.214999999999999</v>
      </c>
      <c r="P142">
        <f>VLOOKUP(B142,MoneyLine!$A$1:$Q$33,17,FALSE)</f>
        <v>10.998333333333333</v>
      </c>
      <c r="Q142">
        <f>VLOOKUP(B142,MoneyLine!$A$1:$K$33,10,FALSE)</f>
        <v>5.5184523809523807</v>
      </c>
      <c r="R142">
        <f>VLOOKUP(B142,MoneyLine!$A$1:$Q$33,14,FALSE)</f>
        <v>47.296666666666667</v>
      </c>
      <c r="S142">
        <f>VLOOKUP(D142,MoneyLine!$A$1:$Q$33,17,FALSE)</f>
        <v>-23.022142857142857</v>
      </c>
      <c r="T142">
        <f>VLOOKUP(D142,MoneyLine!$A$1:$K$33,10,FALSE)</f>
        <v>2.2516666666666674</v>
      </c>
      <c r="V142">
        <f>HomTotReg.!$B$17+(test!O142*HomTotReg.!$B$18+HomTotReg.!$B$19*test!P142+test!Q142*HomTotReg.!$B$20)</f>
        <v>2.6120271198445129</v>
      </c>
      <c r="W142">
        <f>VisTotReg.!$B$17+(VisTotReg.!$B$18*test!R142+test!S142*VisTotReg.!$B$19+test!T142*VisTotReg.!$B$20)</f>
        <v>3.244178381218449</v>
      </c>
      <c r="Y142">
        <f>'MoneyLine Reg. 1'!$B$17+('MoneyLine Reg. 1'!$B$18*test!I142+test!J142*'MoneyLine Reg. 1'!$B$19+test!T142*'MoneyLine Reg. 1'!$B$20+test!Q142*'MoneyLine Reg. 1'!$B$21)</f>
        <v>-0.59997561067960881</v>
      </c>
      <c r="Z142">
        <f>'MoneyLine Reg. 2'!$B$17+('MoneyLine Reg. 2'!$B$18*test!M142+test!K142*'MoneyLine Reg. 2'!$B$19+'MoneyLine Reg. 2'!$B$20*test!L142+test!N142*'MoneyLine Reg. 2'!$B$21)</f>
        <v>-1.0092972213445126</v>
      </c>
    </row>
    <row r="143" spans="1:26" x14ac:dyDescent="0.3">
      <c r="A143" s="9">
        <v>44864</v>
      </c>
      <c r="B143" s="7" t="s">
        <v>20</v>
      </c>
      <c r="C143" s="7">
        <v>1</v>
      </c>
      <c r="D143" s="7" t="s">
        <v>15</v>
      </c>
      <c r="E143" s="7">
        <v>7</v>
      </c>
      <c r="F143" s="7"/>
      <c r="G143" s="6">
        <f t="shared" si="2"/>
        <v>6</v>
      </c>
      <c r="I143">
        <f>VLOOKUP(D143,MoneyLine!$A$1:$K$33,7,FALSE)</f>
        <v>101.46142857142856</v>
      </c>
      <c r="J143">
        <f>VLOOKUP(B143,MoneyLine!$A$1:$K$33,7,FALSE)</f>
        <v>53.481666666666655</v>
      </c>
      <c r="K143">
        <f>VLOOKUP(B143,MoneyLine!$A$1:$K$33,11,FALSE)</f>
        <v>4.7974999999999994</v>
      </c>
      <c r="L143">
        <f>VLOOKUP(B143,MoneyLine!$A$1:$D$33,4,FALSE)</f>
        <v>46.0565</v>
      </c>
      <c r="M143">
        <f>VLOOKUP(D143,MoneyLine!$A$1:$K$33,11,FALSE)</f>
        <v>16.143749999999997</v>
      </c>
      <c r="N143">
        <f>VLOOKUP(D143,MoneyLine!$A$1:$D$33,4,FALSE)</f>
        <v>52.539000000000001</v>
      </c>
      <c r="O143">
        <f>VLOOKUP(D143,MoneyLine!$A$1:$Q$33,14,FALSE)</f>
        <v>76.89928571428571</v>
      </c>
      <c r="P143">
        <f>VLOOKUP(B143,MoneyLine!$A$1:$Q$33,17,FALSE)</f>
        <v>-10.467380952380953</v>
      </c>
      <c r="Q143">
        <f>VLOOKUP(B143,MoneyLine!$A$1:$K$33,10,FALSE)</f>
        <v>1.6524999999999999</v>
      </c>
      <c r="R143">
        <f>VLOOKUP(B143,MoneyLine!$A$1:$Q$33,14,FALSE)</f>
        <v>58.340238095238099</v>
      </c>
      <c r="S143">
        <f>VLOOKUP(D143,MoneyLine!$A$1:$Q$33,17,FALSE)</f>
        <v>16.578095238095237</v>
      </c>
      <c r="T143">
        <f>VLOOKUP(D143,MoneyLine!$A$1:$K$33,10,FALSE)</f>
        <v>-8.7532142857142858</v>
      </c>
      <c r="V143">
        <f>HomTotReg.!$B$17+(test!O143*HomTotReg.!$B$18+HomTotReg.!$B$19*test!P143+test!Q143*HomTotReg.!$B$20)</f>
        <v>3.651430535901671</v>
      </c>
      <c r="W143">
        <f>VisTotReg.!$B$17+(VisTotReg.!$B$18*test!R143+test!S143*VisTotReg.!$B$19+test!T143*VisTotReg.!$B$20)</f>
        <v>3.1842015604169118</v>
      </c>
      <c r="Y143">
        <f>'MoneyLine Reg. 1'!$B$17+('MoneyLine Reg. 1'!$B$18*test!I143+test!J143*'MoneyLine Reg. 1'!$B$19+test!T143*'MoneyLine Reg. 1'!$B$20+test!Q143*'MoneyLine Reg. 1'!$B$21)</f>
        <v>0.50473730330536271</v>
      </c>
      <c r="Z143">
        <f>'MoneyLine Reg. 2'!$B$17+('MoneyLine Reg. 2'!$B$18*test!M143+test!K143*'MoneyLine Reg. 2'!$B$19+'MoneyLine Reg. 2'!$B$20*test!L143+test!N143*'MoneyLine Reg. 2'!$B$21)</f>
        <v>1.350043048360769</v>
      </c>
    </row>
    <row r="144" spans="1:26" x14ac:dyDescent="0.3">
      <c r="A144" s="8">
        <v>44864</v>
      </c>
      <c r="B144" s="6" t="s">
        <v>23</v>
      </c>
      <c r="C144" s="6">
        <v>1</v>
      </c>
      <c r="D144" s="6" t="s">
        <v>27</v>
      </c>
      <c r="E144" s="6">
        <v>2</v>
      </c>
      <c r="F144" s="6" t="s">
        <v>36</v>
      </c>
      <c r="G144" s="6">
        <f t="shared" si="2"/>
        <v>1</v>
      </c>
      <c r="I144">
        <f>VLOOKUP(D144,MoneyLine!$A$1:$K$33,7,FALSE)</f>
        <v>57.437380952380948</v>
      </c>
      <c r="J144">
        <f>VLOOKUP(B144,MoneyLine!$A$1:$K$33,7,FALSE)</f>
        <v>101.00309523809524</v>
      </c>
      <c r="K144">
        <f>VLOOKUP(B144,MoneyLine!$A$1:$K$33,11,FALSE)</f>
        <v>6.8149999999999995</v>
      </c>
      <c r="L144">
        <f>VLOOKUP(B144,MoneyLine!$A$1:$D$33,4,FALSE)</f>
        <v>52.277999999999999</v>
      </c>
      <c r="M144">
        <f>VLOOKUP(D144,MoneyLine!$A$1:$K$33,11,FALSE)</f>
        <v>10.504999999999999</v>
      </c>
      <c r="N144">
        <f>VLOOKUP(D144,MoneyLine!$A$1:$D$33,4,FALSE)</f>
        <v>52.064499999999995</v>
      </c>
      <c r="O144">
        <f>VLOOKUP(D144,MoneyLine!$A$1:$Q$33,14,FALSE)</f>
        <v>42.338571428571427</v>
      </c>
      <c r="P144">
        <f>VLOOKUP(B144,MoneyLine!$A$1:$Q$33,17,FALSE)</f>
        <v>22.973095238095237</v>
      </c>
      <c r="Q144">
        <f>VLOOKUP(B144,MoneyLine!$A$1:$K$33,10,FALSE)</f>
        <v>43.088928571428575</v>
      </c>
      <c r="R144">
        <f>VLOOKUP(B144,MoneyLine!$A$1:$Q$33,14,FALSE)</f>
        <v>66.898333333333312</v>
      </c>
      <c r="S144">
        <f>VLOOKUP(D144,MoneyLine!$A$1:$Q$33,17,FALSE)</f>
        <v>0.65357142857142814</v>
      </c>
      <c r="T144">
        <f>VLOOKUP(D144,MoneyLine!$A$1:$K$33,10,FALSE)</f>
        <v>23.449285714285718</v>
      </c>
      <c r="V144">
        <f>HomTotReg.!$B$17+(test!O144*HomTotReg.!$B$18+HomTotReg.!$B$19*test!P144+test!Q144*HomTotReg.!$B$20)</f>
        <v>2.4744412358407954</v>
      </c>
      <c r="W144">
        <f>VisTotReg.!$B$17+(VisTotReg.!$B$18*test!R144+test!S144*VisTotReg.!$B$19+test!T144*VisTotReg.!$B$20)</f>
        <v>2.9535065643005924</v>
      </c>
      <c r="Y144">
        <f>'MoneyLine Reg. 1'!$B$17+('MoneyLine Reg. 1'!$B$18*test!I144+test!J144*'MoneyLine Reg. 1'!$B$19+test!T144*'MoneyLine Reg. 1'!$B$20+test!Q144*'MoneyLine Reg. 1'!$B$21)</f>
        <v>-0.44264110220451902</v>
      </c>
      <c r="Z144">
        <f>'MoneyLine Reg. 2'!$B$17+('MoneyLine Reg. 2'!$B$18*test!M144+test!K144*'MoneyLine Reg. 2'!$B$19+'MoneyLine Reg. 2'!$B$20*test!L144+test!N144*'MoneyLine Reg. 2'!$B$21)</f>
        <v>0.38520847408492909</v>
      </c>
    </row>
    <row r="145" spans="1:26" x14ac:dyDescent="0.3">
      <c r="A145" s="9">
        <v>44865</v>
      </c>
      <c r="B145" s="7" t="s">
        <v>19</v>
      </c>
      <c r="C145" s="7">
        <v>3</v>
      </c>
      <c r="D145" s="7" t="s">
        <v>13</v>
      </c>
      <c r="E145" s="7">
        <v>8</v>
      </c>
      <c r="F145" s="7"/>
      <c r="G145" s="6">
        <f t="shared" si="2"/>
        <v>5</v>
      </c>
      <c r="I145">
        <f>VLOOKUP(D145,MoneyLine!$A$1:$K$33,7,FALSE)</f>
        <v>52.757857142857148</v>
      </c>
      <c r="J145">
        <f>VLOOKUP(B145,MoneyLine!$A$1:$K$33,7,FALSE)</f>
        <v>99.267142857142858</v>
      </c>
      <c r="K145">
        <f>VLOOKUP(B145,MoneyLine!$A$1:$K$33,11,FALSE)</f>
        <v>11.873749999999998</v>
      </c>
      <c r="L145">
        <f>VLOOKUP(B145,MoneyLine!$A$1:$D$33,4,FALSE)</f>
        <v>44.580500000000001</v>
      </c>
      <c r="M145">
        <f>VLOOKUP(D145,MoneyLine!$A$1:$K$33,11,FALSE)</f>
        <v>5.03125</v>
      </c>
      <c r="N145">
        <f>VLOOKUP(D145,MoneyLine!$A$1:$D$33,4,FALSE)</f>
        <v>47.964499999999994</v>
      </c>
      <c r="O145">
        <f>VLOOKUP(D145,MoneyLine!$A$1:$Q$33,14,FALSE)</f>
        <v>36.921904761904756</v>
      </c>
      <c r="P145">
        <f>VLOOKUP(B145,MoneyLine!$A$1:$Q$33,17,FALSE)</f>
        <v>-14.223571428571427</v>
      </c>
      <c r="Q145">
        <f>VLOOKUP(B145,MoneyLine!$A$1:$K$33,10,FALSE)</f>
        <v>-3.2023809523808761E-2</v>
      </c>
      <c r="R145">
        <f>VLOOKUP(B145,MoneyLine!$A$1:$Q$33,14,FALSE)</f>
        <v>93.099761904761891</v>
      </c>
      <c r="S145">
        <f>VLOOKUP(D145,MoneyLine!$A$1:$Q$33,17,FALSE)</f>
        <v>6.5440476190476176</v>
      </c>
      <c r="T145">
        <f>VLOOKUP(D145,MoneyLine!$A$1:$K$33,10,FALSE)</f>
        <v>-4.3963095238095242</v>
      </c>
      <c r="V145">
        <f>HomTotReg.!$B$17+(test!O145*HomTotReg.!$B$18+HomTotReg.!$B$19*test!P145+test!Q145*HomTotReg.!$B$20)</f>
        <v>3.2866710646972535</v>
      </c>
      <c r="W145">
        <f>VisTotReg.!$B$17+(VisTotReg.!$B$18*test!R145+test!S145*VisTotReg.!$B$19+test!T145*VisTotReg.!$B$20)</f>
        <v>3.6217926031796357</v>
      </c>
      <c r="Y145">
        <f>'MoneyLine Reg. 1'!$B$17+('MoneyLine Reg. 1'!$B$18*test!I145+test!J145*'MoneyLine Reg. 1'!$B$19+test!T145*'MoneyLine Reg. 1'!$B$20+test!Q145*'MoneyLine Reg. 1'!$B$21)</f>
        <v>-0.42236518992048555</v>
      </c>
      <c r="Z145">
        <f>'MoneyLine Reg. 2'!$B$17+('MoneyLine Reg. 2'!$B$18*test!M145+test!K145*'MoneyLine Reg. 2'!$B$19+'MoneyLine Reg. 2'!$B$20*test!L145+test!N145*'MoneyLine Reg. 2'!$B$21)</f>
        <v>4.2467281517923006E-2</v>
      </c>
    </row>
    <row r="146" spans="1:26" x14ac:dyDescent="0.3">
      <c r="A146" s="8">
        <v>44865</v>
      </c>
      <c r="B146" s="6" t="s">
        <v>12</v>
      </c>
      <c r="C146" s="6">
        <v>2</v>
      </c>
      <c r="D146" s="6" t="s">
        <v>18</v>
      </c>
      <c r="E146" s="6">
        <v>3</v>
      </c>
      <c r="F146" s="6" t="s">
        <v>35</v>
      </c>
      <c r="G146" s="6">
        <f t="shared" si="2"/>
        <v>1</v>
      </c>
      <c r="I146">
        <f>VLOOKUP(D146,MoneyLine!$A$1:$K$33,7,FALSE)</f>
        <v>161.3661904761905</v>
      </c>
      <c r="J146">
        <f>VLOOKUP(B146,MoneyLine!$A$1:$K$33,7,FALSE)</f>
        <v>38.000238095238089</v>
      </c>
      <c r="K146">
        <f>VLOOKUP(B146,MoneyLine!$A$1:$K$33,11,FALSE)</f>
        <v>5.6062500000000011</v>
      </c>
      <c r="L146">
        <f>VLOOKUP(B146,MoneyLine!$A$1:$D$33,4,FALSE)</f>
        <v>46.611499999999999</v>
      </c>
      <c r="M146">
        <f>VLOOKUP(D146,MoneyLine!$A$1:$K$33,11,FALSE)</f>
        <v>18.088749999999997</v>
      </c>
      <c r="N146">
        <f>VLOOKUP(D146,MoneyLine!$A$1:$D$33,4,FALSE)</f>
        <v>55.644500000000001</v>
      </c>
      <c r="O146">
        <f>VLOOKUP(D146,MoneyLine!$A$1:$Q$33,14,FALSE)</f>
        <v>80.616190476190468</v>
      </c>
      <c r="P146">
        <f>VLOOKUP(B146,MoneyLine!$A$1:$Q$33,17,FALSE)</f>
        <v>-1.7361904761904778</v>
      </c>
      <c r="Q146">
        <f>VLOOKUP(B146,MoneyLine!$A$1:$K$33,10,FALSE)</f>
        <v>20.738571428571433</v>
      </c>
      <c r="R146">
        <f>VLOOKUP(B146,MoneyLine!$A$1:$Q$33,14,FALSE)</f>
        <v>32.669761904761899</v>
      </c>
      <c r="S146">
        <f>VLOOKUP(D146,MoneyLine!$A$1:$Q$33,17,FALSE)</f>
        <v>63.627142857142857</v>
      </c>
      <c r="T146">
        <f>VLOOKUP(D146,MoneyLine!$A$1:$K$33,10,FALSE)</f>
        <v>-8.5753571428571433</v>
      </c>
      <c r="V146">
        <f>HomTotReg.!$B$17+(test!O146*HomTotReg.!$B$18+HomTotReg.!$B$19*test!P146+test!Q146*HomTotReg.!$B$20)</f>
        <v>3.3878300266453358</v>
      </c>
      <c r="W146">
        <f>VisTotReg.!$B$17+(VisTotReg.!$B$18*test!R146+test!S146*VisTotReg.!$B$19+test!T146*VisTotReg.!$B$20)</f>
        <v>2.4576840139069063</v>
      </c>
      <c r="Y146">
        <f>'MoneyLine Reg. 1'!$B$17+('MoneyLine Reg. 1'!$B$18*test!I146+test!J146*'MoneyLine Reg. 1'!$B$19+test!T146*'MoneyLine Reg. 1'!$B$20+test!Q146*'MoneyLine Reg. 1'!$B$21)</f>
        <v>1.0813339497275389</v>
      </c>
      <c r="Z146">
        <f>'MoneyLine Reg. 2'!$B$17+('MoneyLine Reg. 2'!$B$18*test!M146+test!K146*'MoneyLine Reg. 2'!$B$19+'MoneyLine Reg. 2'!$B$20*test!L146+test!N146*'MoneyLine Reg. 2'!$B$21)</f>
        <v>1.6006530145049971</v>
      </c>
    </row>
    <row r="147" spans="1:26" x14ac:dyDescent="0.3">
      <c r="A147" s="9">
        <v>44865</v>
      </c>
      <c r="B147" s="7" t="s">
        <v>29</v>
      </c>
      <c r="C147" s="7">
        <v>5</v>
      </c>
      <c r="D147" s="7" t="s">
        <v>10</v>
      </c>
      <c r="E147" s="7">
        <v>1</v>
      </c>
      <c r="F147" s="7"/>
      <c r="G147" s="6">
        <f t="shared" si="2"/>
        <v>-4</v>
      </c>
      <c r="I147">
        <f>VLOOKUP(D147,MoneyLine!$A$1:$K$33,7,FALSE)</f>
        <v>43.783809523809516</v>
      </c>
      <c r="J147">
        <f>VLOOKUP(B147,MoneyLine!$A$1:$K$33,7,FALSE)</f>
        <v>120.64333333333332</v>
      </c>
      <c r="K147">
        <f>VLOOKUP(B147,MoneyLine!$A$1:$K$33,11,FALSE)</f>
        <v>13.331249999999997</v>
      </c>
      <c r="L147">
        <f>VLOOKUP(B147,MoneyLine!$A$1:$D$33,4,FALSE)</f>
        <v>55.3095</v>
      </c>
      <c r="M147">
        <f>VLOOKUP(D147,MoneyLine!$A$1:$K$33,11,FALSE)</f>
        <v>2.1412499999999977</v>
      </c>
      <c r="N147">
        <f>VLOOKUP(D147,MoneyLine!$A$1:$D$33,4,FALSE)</f>
        <v>45.351499999999994</v>
      </c>
      <c r="O147">
        <f>VLOOKUP(D147,MoneyLine!$A$1:$Q$33,14,FALSE)</f>
        <v>43.181904761904768</v>
      </c>
      <c r="P147">
        <f>VLOOKUP(B147,MoneyLine!$A$1:$Q$33,17,FALSE)</f>
        <v>28.97</v>
      </c>
      <c r="Q147">
        <f>VLOOKUP(B147,MoneyLine!$A$1:$K$33,10,FALSE)</f>
        <v>20.598452380952381</v>
      </c>
      <c r="R147">
        <f>VLOOKUP(B147,MoneyLine!$A$1:$Q$33,14,FALSE)</f>
        <v>76.355714285714271</v>
      </c>
      <c r="S147">
        <f>VLOOKUP(D147,MoneyLine!$A$1:$Q$33,17,FALSE)</f>
        <v>-14.675714285714287</v>
      </c>
      <c r="T147">
        <f>VLOOKUP(D147,MoneyLine!$A$1:$K$33,10,FALSE)</f>
        <v>13.367738095238096</v>
      </c>
      <c r="V147">
        <f>HomTotReg.!$B$17+(test!O147*HomTotReg.!$B$18+HomTotReg.!$B$19*test!P147+test!Q147*HomTotReg.!$B$20)</f>
        <v>2.6677716845544586</v>
      </c>
      <c r="W147">
        <f>VisTotReg.!$B$17+(VisTotReg.!$B$18*test!R147+test!S147*VisTotReg.!$B$19+test!T147*VisTotReg.!$B$20)</f>
        <v>3.3507794735819747</v>
      </c>
      <c r="Y147">
        <f>'MoneyLine Reg. 1'!$B$17+('MoneyLine Reg. 1'!$B$18*test!I147+test!J147*'MoneyLine Reg. 1'!$B$19+test!T147*'MoneyLine Reg. 1'!$B$20+test!Q147*'MoneyLine Reg. 1'!$B$21)</f>
        <v>-0.7169635868154175</v>
      </c>
      <c r="Z147">
        <f>'MoneyLine Reg. 2'!$B$17+('MoneyLine Reg. 2'!$B$18*test!M147+test!K147*'MoneyLine Reg. 2'!$B$19+'MoneyLine Reg. 2'!$B$20*test!L147+test!N147*'MoneyLine Reg. 2'!$B$21)</f>
        <v>-1.2143633185348355</v>
      </c>
    </row>
    <row r="148" spans="1:26" x14ac:dyDescent="0.3">
      <c r="A148" s="8">
        <v>44866</v>
      </c>
      <c r="B148" s="6" t="s">
        <v>31</v>
      </c>
      <c r="C148" s="6">
        <v>1</v>
      </c>
      <c r="D148" s="6" t="s">
        <v>25</v>
      </c>
      <c r="E148" s="6">
        <v>3</v>
      </c>
      <c r="F148" s="6"/>
      <c r="G148" s="6">
        <f t="shared" si="2"/>
        <v>2</v>
      </c>
      <c r="I148">
        <f>VLOOKUP(D148,MoneyLine!$A$1:$K$33,7,FALSE)</f>
        <v>56.057857142857138</v>
      </c>
      <c r="J148">
        <f>VLOOKUP(B148,MoneyLine!$A$1:$K$33,7,FALSE)</f>
        <v>130.13119047619048</v>
      </c>
      <c r="K148">
        <f>VLOOKUP(B148,MoneyLine!$A$1:$K$33,11,FALSE)</f>
        <v>13.114999999999997</v>
      </c>
      <c r="L148">
        <f>VLOOKUP(B148,MoneyLine!$A$1:$D$33,4,FALSE)</f>
        <v>55.725999999999999</v>
      </c>
      <c r="M148">
        <f>VLOOKUP(D148,MoneyLine!$A$1:$K$33,11,FALSE)</f>
        <v>10.718750000000002</v>
      </c>
      <c r="N148">
        <f>VLOOKUP(D148,MoneyLine!$A$1:$D$33,4,FALSE)</f>
        <v>47.954500000000003</v>
      </c>
      <c r="O148">
        <f>VLOOKUP(D148,MoneyLine!$A$1:$Q$33,14,FALSE)</f>
        <v>60.674999999999997</v>
      </c>
      <c r="P148">
        <f>VLOOKUP(B148,MoneyLine!$A$1:$Q$33,17,FALSE)</f>
        <v>29.228333333333332</v>
      </c>
      <c r="Q148">
        <f>VLOOKUP(B148,MoneyLine!$A$1:$K$33,10,FALSE)</f>
        <v>31.447738095238101</v>
      </c>
      <c r="R148">
        <f>VLOOKUP(B148,MoneyLine!$A$1:$Q$33,14,FALSE)</f>
        <v>91.865476190476173</v>
      </c>
      <c r="S148">
        <f>VLOOKUP(D148,MoneyLine!$A$1:$Q$33,17,FALSE)</f>
        <v>-14.592857142857142</v>
      </c>
      <c r="T148">
        <f>VLOOKUP(D148,MoneyLine!$A$1:$K$33,10,FALSE)</f>
        <v>27.424404761904761</v>
      </c>
      <c r="V148">
        <f>HomTotReg.!$B$17+(test!O148*HomTotReg.!$B$18+HomTotReg.!$B$19*test!P148+test!Q148*HomTotReg.!$B$20)</f>
        <v>2.7305763971474724</v>
      </c>
      <c r="W148">
        <f>VisTotReg.!$B$17+(VisTotReg.!$B$18*test!R148+test!S148*VisTotReg.!$B$19+test!T148*VisTotReg.!$B$20)</f>
        <v>3.3270325627146504</v>
      </c>
      <c r="Y148">
        <f>'MoneyLine Reg. 1'!$B$17+('MoneyLine Reg. 1'!$B$18*test!I148+test!J148*'MoneyLine Reg. 1'!$B$19+test!T148*'MoneyLine Reg. 1'!$B$20+test!Q148*'MoneyLine Reg. 1'!$B$21)</f>
        <v>-0.61993790446266095</v>
      </c>
      <c r="Z148">
        <f>'MoneyLine Reg. 2'!$B$17+('MoneyLine Reg. 2'!$B$18*test!M148+test!K148*'MoneyLine Reg. 2'!$B$19+'MoneyLine Reg. 2'!$B$20*test!L148+test!N148*'MoneyLine Reg. 2'!$B$21)</f>
        <v>-0.52494773735398326</v>
      </c>
    </row>
    <row r="149" spans="1:26" x14ac:dyDescent="0.3">
      <c r="A149" s="9">
        <v>44866</v>
      </c>
      <c r="B149" s="7" t="s">
        <v>34</v>
      </c>
      <c r="C149" s="7">
        <v>5</v>
      </c>
      <c r="D149" s="7" t="s">
        <v>22</v>
      </c>
      <c r="E149" s="7">
        <v>4</v>
      </c>
      <c r="F149" s="7"/>
      <c r="G149" s="6">
        <f t="shared" si="2"/>
        <v>-1</v>
      </c>
      <c r="I149">
        <f>VLOOKUP(D149,MoneyLine!$A$1:$K$33,7,FALSE)</f>
        <v>73.279761904761898</v>
      </c>
      <c r="J149">
        <f>VLOOKUP(B149,MoneyLine!$A$1:$K$33,7,FALSE)</f>
        <v>70.167380952380938</v>
      </c>
      <c r="K149">
        <f>VLOOKUP(B149,MoneyLine!$A$1:$K$33,11,FALSE)</f>
        <v>10.367500000000003</v>
      </c>
      <c r="L149">
        <f>VLOOKUP(B149,MoneyLine!$A$1:$D$33,4,FALSE)</f>
        <v>52.325999999999993</v>
      </c>
      <c r="M149">
        <f>VLOOKUP(D149,MoneyLine!$A$1:$K$33,11,FALSE)</f>
        <v>6.432500000000001</v>
      </c>
      <c r="N149">
        <f>VLOOKUP(D149,MoneyLine!$A$1:$D$33,4,FALSE)</f>
        <v>50.885999999999996</v>
      </c>
      <c r="O149">
        <f>VLOOKUP(D149,MoneyLine!$A$1:$Q$33,14,FALSE)</f>
        <v>70.076904761904771</v>
      </c>
      <c r="P149">
        <f>VLOOKUP(B149,MoneyLine!$A$1:$Q$33,17,FALSE)</f>
        <v>22.489285714285707</v>
      </c>
      <c r="Q149">
        <f>VLOOKUP(B149,MoneyLine!$A$1:$K$33,10,FALSE)</f>
        <v>29.06904761904762</v>
      </c>
      <c r="R149">
        <f>VLOOKUP(B149,MoneyLine!$A$1:$Q$33,14,FALSE)</f>
        <v>40.24047619047618</v>
      </c>
      <c r="S149">
        <f>VLOOKUP(D149,MoneyLine!$A$1:$Q$33,17,FALSE)</f>
        <v>-0.22023809523809401</v>
      </c>
      <c r="T149">
        <f>VLOOKUP(D149,MoneyLine!$A$1:$K$33,10,FALSE)</f>
        <v>10.709166666666667</v>
      </c>
      <c r="V149">
        <f>HomTotReg.!$B$17+(test!O149*HomTotReg.!$B$18+HomTotReg.!$B$19*test!P149+test!Q149*HomTotReg.!$B$20)</f>
        <v>2.9277258623515841</v>
      </c>
      <c r="W149">
        <f>VisTotReg.!$B$17+(VisTotReg.!$B$18*test!R149+test!S149*VisTotReg.!$B$19+test!T149*VisTotReg.!$B$20)</f>
        <v>2.8326867445071029</v>
      </c>
      <c r="Y149">
        <f>'MoneyLine Reg. 1'!$B$17+('MoneyLine Reg. 1'!$B$18*test!I149+test!J149*'MoneyLine Reg. 1'!$B$19+test!T149*'MoneyLine Reg. 1'!$B$20+test!Q149*'MoneyLine Reg. 1'!$B$21)</f>
        <v>3.1528584192526493E-2</v>
      </c>
      <c r="Z149">
        <f>'MoneyLine Reg. 2'!$B$17+('MoneyLine Reg. 2'!$B$18*test!M149+test!K149*'MoneyLine Reg. 2'!$B$19+'MoneyLine Reg. 2'!$B$20*test!L149+test!N149*'MoneyLine Reg. 2'!$B$21)</f>
        <v>-0.15922280090927332</v>
      </c>
    </row>
    <row r="150" spans="1:26" x14ac:dyDescent="0.3">
      <c r="A150" s="8">
        <v>44866</v>
      </c>
      <c r="B150" s="6" t="s">
        <v>16</v>
      </c>
      <c r="C150" s="6">
        <v>3</v>
      </c>
      <c r="D150" s="6" t="s">
        <v>6</v>
      </c>
      <c r="E150" s="6">
        <v>1</v>
      </c>
      <c r="F150" s="6"/>
      <c r="G150" s="6">
        <f t="shared" si="2"/>
        <v>-2</v>
      </c>
      <c r="I150">
        <f>VLOOKUP(D150,MoneyLine!$A$1:$K$33,7,FALSE)</f>
        <v>-14.717619047619038</v>
      </c>
      <c r="J150">
        <f>VLOOKUP(B150,MoneyLine!$A$1:$K$33,7,FALSE)</f>
        <v>64.561666666666639</v>
      </c>
      <c r="K150">
        <f>VLOOKUP(B150,MoneyLine!$A$1:$K$33,11,FALSE)</f>
        <v>10.3225</v>
      </c>
      <c r="L150">
        <f>VLOOKUP(B150,MoneyLine!$A$1:$D$33,4,FALSE)</f>
        <v>48.538999999999994</v>
      </c>
      <c r="M150">
        <f>VLOOKUP(D150,MoneyLine!$A$1:$K$33,11,FALSE)</f>
        <v>1.6887499999999989</v>
      </c>
      <c r="N150">
        <f>VLOOKUP(D150,MoneyLine!$A$1:$D$33,4,FALSE)</f>
        <v>38.247500000000002</v>
      </c>
      <c r="O150">
        <f>VLOOKUP(D150,MoneyLine!$A$1:$Q$33,14,FALSE)</f>
        <v>4.214999999999999</v>
      </c>
      <c r="P150">
        <f>VLOOKUP(B150,MoneyLine!$A$1:$Q$33,17,FALSE)</f>
        <v>-17.098809523809521</v>
      </c>
      <c r="Q150">
        <f>VLOOKUP(B150,MoneyLine!$A$1:$K$33,10,FALSE)</f>
        <v>17.131547619047623</v>
      </c>
      <c r="R150">
        <f>VLOOKUP(B150,MoneyLine!$A$1:$Q$33,14,FALSE)</f>
        <v>75.591190476190462</v>
      </c>
      <c r="S150">
        <f>VLOOKUP(D150,MoneyLine!$A$1:$Q$33,17,FALSE)</f>
        <v>-23.022142857142857</v>
      </c>
      <c r="T150">
        <f>VLOOKUP(D150,MoneyLine!$A$1:$K$33,10,FALSE)</f>
        <v>2.2516666666666674</v>
      </c>
      <c r="V150">
        <f>HomTotReg.!$B$17+(test!O150*HomTotReg.!$B$18+HomTotReg.!$B$19*test!P150+test!Q150*HomTotReg.!$B$20)</f>
        <v>2.781733932818403</v>
      </c>
      <c r="W150">
        <f>VisTotReg.!$B$17+(VisTotReg.!$B$18*test!R150+test!S150*VisTotReg.!$B$19+test!T150*VisTotReg.!$B$20)</f>
        <v>3.5797914197425822</v>
      </c>
      <c r="Y150">
        <f>'MoneyLine Reg. 1'!$B$17+('MoneyLine Reg. 1'!$B$18*test!I150+test!J150*'MoneyLine Reg. 1'!$B$19+test!T150*'MoneyLine Reg. 1'!$B$20+test!Q150*'MoneyLine Reg. 1'!$B$21)</f>
        <v>-0.76372293216013531</v>
      </c>
      <c r="Z150">
        <f>'MoneyLine Reg. 2'!$B$17+('MoneyLine Reg. 2'!$B$18*test!M150+test!K150*'MoneyLine Reg. 2'!$B$19+'MoneyLine Reg. 2'!$B$20*test!L150+test!N150*'MoneyLine Reg. 2'!$B$21)</f>
        <v>-1.0614426169326787</v>
      </c>
    </row>
    <row r="151" spans="1:26" x14ac:dyDescent="0.3">
      <c r="A151" s="9">
        <v>44866</v>
      </c>
      <c r="B151" s="7" t="s">
        <v>29</v>
      </c>
      <c r="C151" s="7">
        <v>2</v>
      </c>
      <c r="D151" s="7" t="s">
        <v>30</v>
      </c>
      <c r="E151" s="7">
        <v>5</v>
      </c>
      <c r="F151" s="7"/>
      <c r="G151" s="6">
        <f t="shared" si="2"/>
        <v>3</v>
      </c>
      <c r="I151">
        <f>VLOOKUP(D151,MoneyLine!$A$1:$K$33,7,FALSE)</f>
        <v>127.36857142857141</v>
      </c>
      <c r="J151">
        <f>VLOOKUP(B151,MoneyLine!$A$1:$K$33,7,FALSE)</f>
        <v>120.64333333333332</v>
      </c>
      <c r="K151">
        <f>VLOOKUP(B151,MoneyLine!$A$1:$K$33,11,FALSE)</f>
        <v>13.331249999999997</v>
      </c>
      <c r="L151">
        <f>VLOOKUP(B151,MoneyLine!$A$1:$D$33,4,FALSE)</f>
        <v>55.3095</v>
      </c>
      <c r="M151">
        <f>VLOOKUP(D151,MoneyLine!$A$1:$K$33,11,FALSE)</f>
        <v>15.876249999999999</v>
      </c>
      <c r="N151">
        <f>VLOOKUP(D151,MoneyLine!$A$1:$D$33,4,FALSE)</f>
        <v>56.155499999999996</v>
      </c>
      <c r="O151">
        <f>VLOOKUP(D151,MoneyLine!$A$1:$Q$33,14,FALSE)</f>
        <v>104.57619047619046</v>
      </c>
      <c r="P151">
        <f>VLOOKUP(B151,MoneyLine!$A$1:$Q$33,17,FALSE)</f>
        <v>28.97</v>
      </c>
      <c r="Q151">
        <f>VLOOKUP(B151,MoneyLine!$A$1:$K$33,10,FALSE)</f>
        <v>20.598452380952381</v>
      </c>
      <c r="R151">
        <f>VLOOKUP(B151,MoneyLine!$A$1:$Q$33,14,FALSE)</f>
        <v>76.355714285714271</v>
      </c>
      <c r="S151">
        <f>VLOOKUP(D151,MoneyLine!$A$1:$Q$33,17,FALSE)</f>
        <v>21.976904761904766</v>
      </c>
      <c r="T151">
        <f>VLOOKUP(D151,MoneyLine!$A$1:$K$33,10,FALSE)</f>
        <v>-0.45761904761904759</v>
      </c>
      <c r="V151">
        <f>HomTotReg.!$B$17+(test!O151*HomTotReg.!$B$18+HomTotReg.!$B$19*test!P151+test!Q151*HomTotReg.!$B$20)</f>
        <v>3.3175899059137031</v>
      </c>
      <c r="W151">
        <f>VisTotReg.!$B$17+(VisTotReg.!$B$18*test!R151+test!S151*VisTotReg.!$B$19+test!T151*VisTotReg.!$B$20)</f>
        <v>3.2276161489948096</v>
      </c>
      <c r="Y151">
        <f>'MoneyLine Reg. 1'!$B$17+('MoneyLine Reg. 1'!$B$18*test!I151+test!J151*'MoneyLine Reg. 1'!$B$19+test!T151*'MoneyLine Reg. 1'!$B$20+test!Q151*'MoneyLine Reg. 1'!$B$21)</f>
        <v>-8.9380812601589588E-2</v>
      </c>
      <c r="Z151">
        <f>'MoneyLine Reg. 2'!$B$17+('MoneyLine Reg. 2'!$B$18*test!M151+test!K151*'MoneyLine Reg. 2'!$B$19+'MoneyLine Reg. 2'!$B$20*test!L151+test!N151*'MoneyLine Reg. 2'!$B$21)</f>
        <v>0.39280357153271428</v>
      </c>
    </row>
    <row r="152" spans="1:26" x14ac:dyDescent="0.3">
      <c r="A152" s="8">
        <v>44866</v>
      </c>
      <c r="B152" s="6" t="s">
        <v>21</v>
      </c>
      <c r="C152" s="6">
        <v>4</v>
      </c>
      <c r="D152" s="6" t="s">
        <v>9</v>
      </c>
      <c r="E152" s="6">
        <v>7</v>
      </c>
      <c r="F152" s="6"/>
      <c r="G152" s="6">
        <f t="shared" si="2"/>
        <v>3</v>
      </c>
      <c r="I152">
        <f>VLOOKUP(D152,MoneyLine!$A$1:$K$33,7,FALSE)</f>
        <v>154.76523809523809</v>
      </c>
      <c r="J152">
        <f>VLOOKUP(B152,MoneyLine!$A$1:$K$33,7,FALSE)</f>
        <v>81.149285714285725</v>
      </c>
      <c r="K152">
        <f>VLOOKUP(B152,MoneyLine!$A$1:$K$33,11,FALSE)</f>
        <v>9.1225000000000005</v>
      </c>
      <c r="L152">
        <f>VLOOKUP(B152,MoneyLine!$A$1:$D$33,4,FALSE)</f>
        <v>51.807999999999993</v>
      </c>
      <c r="M152">
        <f>VLOOKUP(D152,MoneyLine!$A$1:$K$33,11,FALSE)</f>
        <v>17.220000000000002</v>
      </c>
      <c r="N152">
        <f>VLOOKUP(D152,MoneyLine!$A$1:$D$33,4,FALSE)</f>
        <v>58.933</v>
      </c>
      <c r="O152">
        <f>VLOOKUP(D152,MoneyLine!$A$1:$Q$33,14,FALSE)</f>
        <v>117.61833333333333</v>
      </c>
      <c r="P152">
        <f>VLOOKUP(B152,MoneyLine!$A$1:$Q$33,17,FALSE)</f>
        <v>7.3759523809523806</v>
      </c>
      <c r="Q152">
        <f>VLOOKUP(B152,MoneyLine!$A$1:$K$33,10,FALSE)</f>
        <v>8.0371428571428574</v>
      </c>
      <c r="R152">
        <f>VLOOKUP(B152,MoneyLine!$A$1:$Q$33,14,FALSE)</f>
        <v>65.387857142857143</v>
      </c>
      <c r="S152">
        <f>VLOOKUP(D152,MoneyLine!$A$1:$Q$33,17,FALSE)</f>
        <v>29.393333333333338</v>
      </c>
      <c r="T152">
        <f>VLOOKUP(D152,MoneyLine!$A$1:$K$33,10,FALSE)</f>
        <v>-2.4774999999999996</v>
      </c>
      <c r="V152">
        <f>HomTotReg.!$B$17+(test!O152*HomTotReg.!$B$18+HomTotReg.!$B$19*test!P152+test!Q152*HomTotReg.!$B$20)</f>
        <v>3.8229444886754891</v>
      </c>
      <c r="W152">
        <f>VisTotReg.!$B$17+(VisTotReg.!$B$18*test!R152+test!S152*VisTotReg.!$B$19+test!T152*VisTotReg.!$B$20)</f>
        <v>3.061150932314217</v>
      </c>
      <c r="Y152">
        <f>'MoneyLine Reg. 1'!$B$17+('MoneyLine Reg. 1'!$B$18*test!I152+test!J152*'MoneyLine Reg. 1'!$B$19+test!T152*'MoneyLine Reg. 1'!$B$20+test!Q152*'MoneyLine Reg. 1'!$B$21)</f>
        <v>0.73146548681182899</v>
      </c>
      <c r="Z152">
        <f>'MoneyLine Reg. 2'!$B$17+('MoneyLine Reg. 2'!$B$18*test!M152+test!K152*'MoneyLine Reg. 2'!$B$19+'MoneyLine Reg. 2'!$B$20*test!L152+test!N152*'MoneyLine Reg. 2'!$B$21)</f>
        <v>1.1839669440085476</v>
      </c>
    </row>
    <row r="153" spans="1:26" x14ac:dyDescent="0.3">
      <c r="A153" s="9">
        <v>44866</v>
      </c>
      <c r="B153" s="7" t="s">
        <v>33</v>
      </c>
      <c r="C153" s="7">
        <v>1</v>
      </c>
      <c r="D153" s="7" t="s">
        <v>28</v>
      </c>
      <c r="E153" s="7">
        <v>4</v>
      </c>
      <c r="F153" s="7"/>
      <c r="G153" s="6">
        <f t="shared" si="2"/>
        <v>3</v>
      </c>
      <c r="I153">
        <f>VLOOKUP(D153,MoneyLine!$A$1:$K$33,7,FALSE)</f>
        <v>60.434285714285707</v>
      </c>
      <c r="J153">
        <f>VLOOKUP(B153,MoneyLine!$A$1:$K$33,7,FALSE)</f>
        <v>35.906904761904762</v>
      </c>
      <c r="K153">
        <f>VLOOKUP(B153,MoneyLine!$A$1:$K$33,11,FALSE)</f>
        <v>3.707499999999996</v>
      </c>
      <c r="L153">
        <f>VLOOKUP(B153,MoneyLine!$A$1:$D$33,4,FALSE)</f>
        <v>47.251999999999995</v>
      </c>
      <c r="M153">
        <f>VLOOKUP(D153,MoneyLine!$A$1:$K$33,11,FALSE)</f>
        <v>6.9025000000000016</v>
      </c>
      <c r="N153">
        <f>VLOOKUP(D153,MoneyLine!$A$1:$D$33,4,FALSE)</f>
        <v>50.512499999999996</v>
      </c>
      <c r="O153">
        <f>VLOOKUP(D153,MoneyLine!$A$1:$Q$33,14,FALSE)</f>
        <v>47.296666666666667</v>
      </c>
      <c r="P153">
        <f>VLOOKUP(B153,MoneyLine!$A$1:$Q$33,17,FALSE)</f>
        <v>-16.226190476190478</v>
      </c>
      <c r="Q153">
        <f>VLOOKUP(B153,MoneyLine!$A$1:$K$33,10,FALSE)</f>
        <v>29.473928571428576</v>
      </c>
      <c r="R153">
        <f>VLOOKUP(B153,MoneyLine!$A$1:$Q$33,14,FALSE)</f>
        <v>44.759523809523806</v>
      </c>
      <c r="S153">
        <f>VLOOKUP(D153,MoneyLine!$A$1:$Q$33,17,FALSE)</f>
        <v>10.998333333333333</v>
      </c>
      <c r="T153">
        <f>VLOOKUP(D153,MoneyLine!$A$1:$K$33,10,FALSE)</f>
        <v>5.5184523809523807</v>
      </c>
      <c r="V153">
        <f>HomTotReg.!$B$17+(test!O153*HomTotReg.!$B$18+HomTotReg.!$B$19*test!P153+test!Q153*HomTotReg.!$B$20)</f>
        <v>3.0924064386079118</v>
      </c>
      <c r="W153">
        <f>VisTotReg.!$B$17+(VisTotReg.!$B$18*test!R153+test!S153*VisTotReg.!$B$19+test!T153*VisTotReg.!$B$20)</f>
        <v>2.8627131809794362</v>
      </c>
      <c r="Y153">
        <f>'MoneyLine Reg. 1'!$B$17+('MoneyLine Reg. 1'!$B$18*test!I153+test!J153*'MoneyLine Reg. 1'!$B$19+test!T153*'MoneyLine Reg. 1'!$B$20+test!Q153*'MoneyLine Reg. 1'!$B$21)</f>
        <v>0.22416868865433642</v>
      </c>
      <c r="Z153">
        <f>'MoneyLine Reg. 2'!$B$17+('MoneyLine Reg. 2'!$B$18*test!M153+test!K153*'MoneyLine Reg. 2'!$B$19+'MoneyLine Reg. 2'!$B$20*test!L153+test!N153*'MoneyLine Reg. 2'!$B$21)</f>
        <v>0.61653393665854361</v>
      </c>
    </row>
    <row r="154" spans="1:26" x14ac:dyDescent="0.3">
      <c r="A154" s="8">
        <v>44866</v>
      </c>
      <c r="B154" s="6" t="s">
        <v>4</v>
      </c>
      <c r="C154" s="6">
        <v>0</v>
      </c>
      <c r="D154" s="6" t="s">
        <v>17</v>
      </c>
      <c r="E154" s="6">
        <v>1</v>
      </c>
      <c r="F154" s="6" t="s">
        <v>36</v>
      </c>
      <c r="G154" s="6">
        <f t="shared" si="2"/>
        <v>1</v>
      </c>
      <c r="I154">
        <f>VLOOKUP(D154,MoneyLine!$A$1:$K$33,7,FALSE)</f>
        <v>126.67</v>
      </c>
      <c r="J154">
        <f>VLOOKUP(B154,MoneyLine!$A$1:$K$33,7,FALSE)</f>
        <v>71.288571428571402</v>
      </c>
      <c r="K154">
        <f>VLOOKUP(B154,MoneyLine!$A$1:$K$33,11,FALSE)</f>
        <v>4.0925000000000029</v>
      </c>
      <c r="L154">
        <f>VLOOKUP(B154,MoneyLine!$A$1:$D$33,4,FALSE)</f>
        <v>50.962499999999999</v>
      </c>
      <c r="M154">
        <f>VLOOKUP(D154,MoneyLine!$A$1:$K$33,11,FALSE)</f>
        <v>19.922499999999999</v>
      </c>
      <c r="N154">
        <f>VLOOKUP(D154,MoneyLine!$A$1:$D$33,4,FALSE)</f>
        <v>49.902000000000001</v>
      </c>
      <c r="O154">
        <f>VLOOKUP(D154,MoneyLine!$A$1:$Q$33,14,FALSE)</f>
        <v>104.88261904761904</v>
      </c>
      <c r="P154">
        <f>VLOOKUP(B154,MoneyLine!$A$1:$Q$33,17,FALSE)</f>
        <v>33.857619047619039</v>
      </c>
      <c r="Q154">
        <f>VLOOKUP(B154,MoneyLine!$A$1:$K$33,10,FALSE)</f>
        <v>21.901309523809527</v>
      </c>
      <c r="R154">
        <f>VLOOKUP(B154,MoneyLine!$A$1:$Q$33,14,FALSE)</f>
        <v>28.298571428571432</v>
      </c>
      <c r="S154">
        <f>VLOOKUP(D154,MoneyLine!$A$1:$Q$33,17,FALSE)</f>
        <v>9.6223809523809507</v>
      </c>
      <c r="T154">
        <f>VLOOKUP(D154,MoneyLine!$A$1:$K$33,10,FALSE)</f>
        <v>23.209285714285713</v>
      </c>
      <c r="V154">
        <f>HomTotReg.!$B$17+(test!O154*HomTotReg.!$B$18+HomTotReg.!$B$19*test!P154+test!Q154*HomTotReg.!$B$20)</f>
        <v>3.254676700067999</v>
      </c>
      <c r="W154">
        <f>VisTotReg.!$B$17+(VisTotReg.!$B$18*test!R154+test!S154*VisTotReg.!$B$19+test!T154*VisTotReg.!$B$20)</f>
        <v>2.4192417964307222</v>
      </c>
      <c r="Y154">
        <f>'MoneyLine Reg. 1'!$B$17+('MoneyLine Reg. 1'!$B$18*test!I154+test!J154*'MoneyLine Reg. 1'!$B$19+test!T154*'MoneyLine Reg. 1'!$B$20+test!Q154*'MoneyLine Reg. 1'!$B$21)</f>
        <v>0.78650705629122197</v>
      </c>
      <c r="Z154">
        <f>'MoneyLine Reg. 2'!$B$17+('MoneyLine Reg. 2'!$B$18*test!M154+test!K154*'MoneyLine Reg. 2'!$B$19+'MoneyLine Reg. 2'!$B$20*test!L154+test!N154*'MoneyLine Reg. 2'!$B$21)</f>
        <v>1.0637079017732942</v>
      </c>
    </row>
    <row r="155" spans="1:26" x14ac:dyDescent="0.3">
      <c r="A155" s="9">
        <v>44866</v>
      </c>
      <c r="B155" s="7" t="s">
        <v>14</v>
      </c>
      <c r="C155" s="7">
        <v>6</v>
      </c>
      <c r="D155" s="7" t="s">
        <v>3</v>
      </c>
      <c r="E155" s="7">
        <v>5</v>
      </c>
      <c r="F155" s="7" t="s">
        <v>36</v>
      </c>
      <c r="G155" s="6">
        <f t="shared" si="2"/>
        <v>-1</v>
      </c>
      <c r="I155">
        <f>VLOOKUP(D155,MoneyLine!$A$1:$K$33,7,FALSE)</f>
        <v>103.61880952380953</v>
      </c>
      <c r="J155">
        <f>VLOOKUP(B155,MoneyLine!$A$1:$K$33,7,FALSE)</f>
        <v>85.562619047619037</v>
      </c>
      <c r="K155">
        <f>VLOOKUP(B155,MoneyLine!$A$1:$K$33,11,FALSE)</f>
        <v>19.403750000000002</v>
      </c>
      <c r="L155">
        <f>VLOOKUP(B155,MoneyLine!$A$1:$D$33,4,FALSE)</f>
        <v>49.788499999999999</v>
      </c>
      <c r="M155">
        <f>VLOOKUP(D155,MoneyLine!$A$1:$K$33,11,FALSE)</f>
        <v>6.7725000000000009</v>
      </c>
      <c r="N155">
        <f>VLOOKUP(D155,MoneyLine!$A$1:$D$33,4,FALSE)</f>
        <v>53.618500000000004</v>
      </c>
      <c r="O155">
        <f>VLOOKUP(D155,MoneyLine!$A$1:$Q$33,14,FALSE)</f>
        <v>76.556190476190451</v>
      </c>
      <c r="P155">
        <f>VLOOKUP(B155,MoneyLine!$A$1:$Q$33,17,FALSE)</f>
        <v>-3.2247619047619036</v>
      </c>
      <c r="Q155">
        <f>VLOOKUP(B155,MoneyLine!$A$1:$K$33,10,FALSE)</f>
        <v>24.058452380952382</v>
      </c>
      <c r="R155">
        <f>VLOOKUP(B155,MoneyLine!$A$1:$Q$33,14,FALSE)</f>
        <v>87.124523809523808</v>
      </c>
      <c r="S155">
        <f>VLOOKUP(D155,MoneyLine!$A$1:$Q$33,17,FALSE)</f>
        <v>15.725476190476186</v>
      </c>
      <c r="T155">
        <f>VLOOKUP(D155,MoneyLine!$A$1:$K$33,10,FALSE)</f>
        <v>34.368214285714288</v>
      </c>
      <c r="V155">
        <f>HomTotReg.!$B$17+(test!O155*HomTotReg.!$B$18+HomTotReg.!$B$19*test!P155+test!Q155*HomTotReg.!$B$20)</f>
        <v>3.3240307310284933</v>
      </c>
      <c r="W155">
        <f>VisTotReg.!$B$17+(VisTotReg.!$B$18*test!R155+test!S155*VisTotReg.!$B$19+test!T155*VisTotReg.!$B$20)</f>
        <v>2.8982872066868954</v>
      </c>
      <c r="Y155">
        <f>'MoneyLine Reg. 1'!$B$17+('MoneyLine Reg. 1'!$B$18*test!I155+test!J155*'MoneyLine Reg. 1'!$B$19+test!T155*'MoneyLine Reg. 1'!$B$20+test!Q155*'MoneyLine Reg. 1'!$B$21)</f>
        <v>0.52920677984078635</v>
      </c>
      <c r="Z155">
        <f>'MoneyLine Reg. 2'!$B$17+('MoneyLine Reg. 2'!$B$18*test!M155+test!K155*'MoneyLine Reg. 2'!$B$19+'MoneyLine Reg. 2'!$B$20*test!L155+test!N155*'MoneyLine Reg. 2'!$B$21)</f>
        <v>-0.28319754572740052</v>
      </c>
    </row>
    <row r="156" spans="1:26" x14ac:dyDescent="0.3">
      <c r="A156" s="8">
        <v>44866</v>
      </c>
      <c r="B156" s="6" t="s">
        <v>26</v>
      </c>
      <c r="C156" s="6">
        <v>6</v>
      </c>
      <c r="D156" s="6" t="s">
        <v>24</v>
      </c>
      <c r="E156" s="6">
        <v>5</v>
      </c>
      <c r="F156" s="6" t="s">
        <v>35</v>
      </c>
      <c r="G156" s="6">
        <f t="shared" si="2"/>
        <v>-1</v>
      </c>
      <c r="I156">
        <f>VLOOKUP(D156,MoneyLine!$A$1:$K$33,7,FALSE)</f>
        <v>-28.852380952380948</v>
      </c>
      <c r="J156">
        <f>VLOOKUP(B156,MoneyLine!$A$1:$K$33,7,FALSE)</f>
        <v>2.4278571428571381</v>
      </c>
      <c r="K156">
        <f>VLOOKUP(B156,MoneyLine!$A$1:$K$33,11,FALSE)</f>
        <v>7.2874999999999996</v>
      </c>
      <c r="L156">
        <f>VLOOKUP(B156,MoneyLine!$A$1:$D$33,4,FALSE)</f>
        <v>44.772500000000001</v>
      </c>
      <c r="M156">
        <f>VLOOKUP(D156,MoneyLine!$A$1:$K$33,11,FALSE)</f>
        <v>5.754999999999999</v>
      </c>
      <c r="N156">
        <f>VLOOKUP(D156,MoneyLine!$A$1:$D$33,4,FALSE)</f>
        <v>42.153999999999996</v>
      </c>
      <c r="O156">
        <f>VLOOKUP(D156,MoneyLine!$A$1:$Q$33,14,FALSE)</f>
        <v>7.490952380952379</v>
      </c>
      <c r="P156">
        <f>VLOOKUP(B156,MoneyLine!$A$1:$Q$33,17,FALSE)</f>
        <v>-8.321428571428573</v>
      </c>
      <c r="Q156">
        <f>VLOOKUP(B156,MoneyLine!$A$1:$K$33,10,FALSE)</f>
        <v>13.537738095238096</v>
      </c>
      <c r="R156">
        <f>VLOOKUP(B156,MoneyLine!$A$1:$Q$33,14,FALSE)</f>
        <v>21.040476190476188</v>
      </c>
      <c r="S156">
        <f>VLOOKUP(D156,MoneyLine!$A$1:$Q$33,17,FALSE)</f>
        <v>-35.079523809523806</v>
      </c>
      <c r="T156">
        <f>VLOOKUP(D156,MoneyLine!$A$1:$K$33,10,FALSE)</f>
        <v>-0.52404761904761887</v>
      </c>
      <c r="V156">
        <f>HomTotReg.!$B$17+(test!O156*HomTotReg.!$B$18+HomTotReg.!$B$19*test!P156+test!Q156*HomTotReg.!$B$20)</f>
        <v>2.7630169140837944</v>
      </c>
      <c r="W156">
        <f>VisTotReg.!$B$17+(VisTotReg.!$B$18*test!R156+test!S156*VisTotReg.!$B$19+test!T156*VisTotReg.!$B$20)</f>
        <v>3.0810970184218434</v>
      </c>
      <c r="Y156">
        <f>'MoneyLine Reg. 1'!$B$17+('MoneyLine Reg. 1'!$B$18*test!I156+test!J156*'MoneyLine Reg. 1'!$B$19+test!T156*'MoneyLine Reg. 1'!$B$20+test!Q156*'MoneyLine Reg. 1'!$B$21)</f>
        <v>-0.18938868582109136</v>
      </c>
      <c r="Z156">
        <f>'MoneyLine Reg. 2'!$B$17+('MoneyLine Reg. 2'!$B$18*test!M156+test!K156*'MoneyLine Reg. 2'!$B$19+'MoneyLine Reg. 2'!$B$20*test!L156+test!N156*'MoneyLine Reg. 2'!$B$21)</f>
        <v>-7.2906793897039801E-2</v>
      </c>
    </row>
    <row r="157" spans="1:26" x14ac:dyDescent="0.3">
      <c r="A157" s="9">
        <v>44866</v>
      </c>
      <c r="B157" s="7" t="s">
        <v>32</v>
      </c>
      <c r="C157" s="7">
        <v>3</v>
      </c>
      <c r="D157" s="7" t="s">
        <v>7</v>
      </c>
      <c r="E157" s="7">
        <v>4</v>
      </c>
      <c r="F157" s="7"/>
      <c r="G157" s="6">
        <f t="shared" si="2"/>
        <v>1</v>
      </c>
      <c r="I157">
        <f>VLOOKUP(D157,MoneyLine!$A$1:$K$33,7,FALSE)</f>
        <v>105.50714285714287</v>
      </c>
      <c r="J157">
        <f>VLOOKUP(B157,MoneyLine!$A$1:$K$33,7,FALSE)</f>
        <v>91.395238095238099</v>
      </c>
      <c r="K157">
        <f>VLOOKUP(B157,MoneyLine!$A$1:$K$33,11,FALSE)</f>
        <v>4.9549999999999983</v>
      </c>
      <c r="L157">
        <f>VLOOKUP(B157,MoneyLine!$A$1:$D$33,4,FALSE)</f>
        <v>47.241</v>
      </c>
      <c r="M157">
        <f>VLOOKUP(D157,MoneyLine!$A$1:$K$33,11,FALSE)</f>
        <v>17.5075</v>
      </c>
      <c r="N157">
        <f>VLOOKUP(D157,MoneyLine!$A$1:$D$33,4,FALSE)</f>
        <v>51.216499999999996</v>
      </c>
      <c r="O157">
        <f>VLOOKUP(D157,MoneyLine!$A$1:$Q$33,14,FALSE)</f>
        <v>89.021666666666647</v>
      </c>
      <c r="P157">
        <f>VLOOKUP(B157,MoneyLine!$A$1:$Q$33,17,FALSE)</f>
        <v>-9.4788095238095256</v>
      </c>
      <c r="Q157">
        <f>VLOOKUP(B157,MoneyLine!$A$1:$K$33,10,FALSE)</f>
        <v>-16.679047619047623</v>
      </c>
      <c r="R157">
        <f>VLOOKUP(B157,MoneyLine!$A$1:$Q$33,14,FALSE)</f>
        <v>85.390952380952371</v>
      </c>
      <c r="S157">
        <f>VLOOKUP(D157,MoneyLine!$A$1:$Q$33,17,FALSE)</f>
        <v>1.5838095238095231</v>
      </c>
      <c r="T157">
        <f>VLOOKUP(D157,MoneyLine!$A$1:$K$33,10,FALSE)</f>
        <v>-6.0107142857142861</v>
      </c>
      <c r="V157">
        <f>HomTotReg.!$B$17+(test!O157*HomTotReg.!$B$18+HomTotReg.!$B$19*test!P157+test!Q157*HomTotReg.!$B$20)</f>
        <v>3.9713631771480848</v>
      </c>
      <c r="W157">
        <f>VisTotReg.!$B$17+(VisTotReg.!$B$18*test!R157+test!S157*VisTotReg.!$B$19+test!T157*VisTotReg.!$B$20)</f>
        <v>3.5983435532445949</v>
      </c>
      <c r="Y157">
        <f>'MoneyLine Reg. 1'!$B$17+('MoneyLine Reg. 1'!$B$18*test!I157+test!J157*'MoneyLine Reg. 1'!$B$19+test!T157*'MoneyLine Reg. 1'!$B$20+test!Q157*'MoneyLine Reg. 1'!$B$21)</f>
        <v>0.329359303412458</v>
      </c>
      <c r="Z157">
        <f>'MoneyLine Reg. 2'!$B$17+('MoneyLine Reg. 2'!$B$18*test!M157+test!K157*'MoneyLine Reg. 2'!$B$19+'MoneyLine Reg. 2'!$B$20*test!L157+test!N157*'MoneyLine Reg. 2'!$B$21)</f>
        <v>1.2402390706433977</v>
      </c>
    </row>
    <row r="158" spans="1:26" x14ac:dyDescent="0.3">
      <c r="A158" s="8">
        <v>44866</v>
      </c>
      <c r="B158" s="6" t="s">
        <v>15</v>
      </c>
      <c r="C158" s="6">
        <v>5</v>
      </c>
      <c r="D158" s="6" t="s">
        <v>8</v>
      </c>
      <c r="E158" s="6">
        <v>2</v>
      </c>
      <c r="F158" s="6"/>
      <c r="G158" s="6">
        <f t="shared" si="2"/>
        <v>-3</v>
      </c>
      <c r="I158">
        <f>VLOOKUP(D158,MoneyLine!$A$1:$K$33,7,FALSE)</f>
        <v>158.14214285714286</v>
      </c>
      <c r="J158">
        <f>VLOOKUP(B158,MoneyLine!$A$1:$K$33,7,FALSE)</f>
        <v>101.46142857142856</v>
      </c>
      <c r="K158">
        <f>VLOOKUP(B158,MoneyLine!$A$1:$K$33,11,FALSE)</f>
        <v>16.143749999999997</v>
      </c>
      <c r="L158">
        <f>VLOOKUP(B158,MoneyLine!$A$1:$D$33,4,FALSE)</f>
        <v>52.539000000000001</v>
      </c>
      <c r="M158">
        <f>VLOOKUP(D158,MoneyLine!$A$1:$K$33,11,FALSE)</f>
        <v>11.611250000000004</v>
      </c>
      <c r="N158">
        <f>VLOOKUP(D158,MoneyLine!$A$1:$D$33,4,FALSE)</f>
        <v>49.862499999999997</v>
      </c>
      <c r="O158">
        <f>VLOOKUP(D158,MoneyLine!$A$1:$Q$33,14,FALSE)</f>
        <v>125.46428571428571</v>
      </c>
      <c r="P158">
        <f>VLOOKUP(B158,MoneyLine!$A$1:$Q$33,17,FALSE)</f>
        <v>16.578095238095237</v>
      </c>
      <c r="Q158">
        <f>VLOOKUP(B158,MoneyLine!$A$1:$K$33,10,FALSE)</f>
        <v>-8.7532142857142858</v>
      </c>
      <c r="R158">
        <f>VLOOKUP(B158,MoneyLine!$A$1:$Q$33,14,FALSE)</f>
        <v>76.89928571428571</v>
      </c>
      <c r="S158">
        <f>VLOOKUP(D158,MoneyLine!$A$1:$Q$33,17,FALSE)</f>
        <v>14.067142857142855</v>
      </c>
      <c r="T158">
        <f>VLOOKUP(D158,MoneyLine!$A$1:$K$33,10,FALSE)</f>
        <v>21.027261904761904</v>
      </c>
      <c r="V158">
        <f>HomTotReg.!$B$17+(test!O158*HomTotReg.!$B$18+HomTotReg.!$B$19*test!P158+test!Q158*HomTotReg.!$B$20)</f>
        <v>3.9935855416196393</v>
      </c>
      <c r="W158">
        <f>VisTotReg.!$B$17+(VisTotReg.!$B$18*test!R158+test!S158*VisTotReg.!$B$19+test!T158*VisTotReg.!$B$20)</f>
        <v>2.9882218837487553</v>
      </c>
      <c r="Y158">
        <f>'MoneyLine Reg. 1'!$B$17+('MoneyLine Reg. 1'!$B$18*test!I158+test!J158*'MoneyLine Reg. 1'!$B$19+test!T158*'MoneyLine Reg. 1'!$B$20+test!Q158*'MoneyLine Reg. 1'!$B$21)</f>
        <v>1.0241332174023126</v>
      </c>
      <c r="Z158">
        <f>'MoneyLine Reg. 2'!$B$17+('MoneyLine Reg. 2'!$B$18*test!M158+test!K158*'MoneyLine Reg. 2'!$B$19+'MoneyLine Reg. 2'!$B$20*test!L158+test!N158*'MoneyLine Reg. 2'!$B$21)</f>
        <v>-0.27218271684057482</v>
      </c>
    </row>
    <row r="159" spans="1:26" x14ac:dyDescent="0.3">
      <c r="A159" s="9">
        <v>44866</v>
      </c>
      <c r="B159" s="7" t="s">
        <v>27</v>
      </c>
      <c r="C159" s="7">
        <v>3</v>
      </c>
      <c r="D159" s="7" t="s">
        <v>12</v>
      </c>
      <c r="E159" s="7">
        <v>2</v>
      </c>
      <c r="F159" s="7" t="s">
        <v>36</v>
      </c>
      <c r="G159" s="6">
        <f t="shared" si="2"/>
        <v>-1</v>
      </c>
      <c r="I159">
        <f>VLOOKUP(D159,MoneyLine!$A$1:$K$33,7,FALSE)</f>
        <v>38.000238095238089</v>
      </c>
      <c r="J159">
        <f>VLOOKUP(B159,MoneyLine!$A$1:$K$33,7,FALSE)</f>
        <v>57.437380952380948</v>
      </c>
      <c r="K159">
        <f>VLOOKUP(B159,MoneyLine!$A$1:$K$33,11,FALSE)</f>
        <v>10.504999999999999</v>
      </c>
      <c r="L159">
        <f>VLOOKUP(B159,MoneyLine!$A$1:$D$33,4,FALSE)</f>
        <v>52.064499999999995</v>
      </c>
      <c r="M159">
        <f>VLOOKUP(D159,MoneyLine!$A$1:$K$33,11,FALSE)</f>
        <v>5.6062500000000011</v>
      </c>
      <c r="N159">
        <f>VLOOKUP(D159,MoneyLine!$A$1:$D$33,4,FALSE)</f>
        <v>46.611499999999999</v>
      </c>
      <c r="O159">
        <f>VLOOKUP(D159,MoneyLine!$A$1:$Q$33,14,FALSE)</f>
        <v>32.669761904761899</v>
      </c>
      <c r="P159">
        <f>VLOOKUP(B159,MoneyLine!$A$1:$Q$33,17,FALSE)</f>
        <v>0.65357142857142814</v>
      </c>
      <c r="Q159">
        <f>VLOOKUP(B159,MoneyLine!$A$1:$K$33,10,FALSE)</f>
        <v>23.449285714285718</v>
      </c>
      <c r="R159">
        <f>VLOOKUP(B159,MoneyLine!$A$1:$Q$33,14,FALSE)</f>
        <v>42.338571428571427</v>
      </c>
      <c r="S159">
        <f>VLOOKUP(D159,MoneyLine!$A$1:$Q$33,17,FALSE)</f>
        <v>-1.7361904761904778</v>
      </c>
      <c r="T159">
        <f>VLOOKUP(D159,MoneyLine!$A$1:$K$33,10,FALSE)</f>
        <v>20.738571428571433</v>
      </c>
      <c r="V159">
        <f>HomTotReg.!$B$17+(test!O159*HomTotReg.!$B$18+HomTotReg.!$B$19*test!P159+test!Q159*HomTotReg.!$B$20)</f>
        <v>2.8251398784913109</v>
      </c>
      <c r="W159">
        <f>VisTotReg.!$B$17+(VisTotReg.!$B$18*test!R159+test!S159*VisTotReg.!$B$19+test!T159*VisTotReg.!$B$20)</f>
        <v>2.7234098411635554</v>
      </c>
      <c r="Y159">
        <f>'MoneyLine Reg. 1'!$B$17+('MoneyLine Reg. 1'!$B$18*test!I159+test!J159*'MoneyLine Reg. 1'!$B$19+test!T159*'MoneyLine Reg. 1'!$B$20+test!Q159*'MoneyLine Reg. 1'!$B$21)</f>
        <v>2.7486191405767246E-2</v>
      </c>
      <c r="Z159">
        <f>'MoneyLine Reg. 2'!$B$17+('MoneyLine Reg. 2'!$B$18*test!M159+test!K159*'MoneyLine Reg. 2'!$B$19+'MoneyLine Reg. 2'!$B$20*test!L159+test!N159*'MoneyLine Reg. 2'!$B$21)</f>
        <v>-0.50278098323537046</v>
      </c>
    </row>
    <row r="160" spans="1:26" x14ac:dyDescent="0.3">
      <c r="A160" s="8">
        <v>44867</v>
      </c>
      <c r="B160" s="6" t="s">
        <v>3</v>
      </c>
      <c r="C160" s="6">
        <v>3</v>
      </c>
      <c r="D160" s="6" t="s">
        <v>13</v>
      </c>
      <c r="E160" s="6">
        <v>6</v>
      </c>
      <c r="F160" s="6"/>
      <c r="G160" s="6">
        <f t="shared" si="2"/>
        <v>3</v>
      </c>
      <c r="I160">
        <f>VLOOKUP(D160,MoneyLine!$A$1:$K$33,7,FALSE)</f>
        <v>52.757857142857148</v>
      </c>
      <c r="J160">
        <f>VLOOKUP(B160,MoneyLine!$A$1:$K$33,7,FALSE)</f>
        <v>103.61880952380953</v>
      </c>
      <c r="K160">
        <f>VLOOKUP(B160,MoneyLine!$A$1:$K$33,11,FALSE)</f>
        <v>6.7725000000000009</v>
      </c>
      <c r="L160">
        <f>VLOOKUP(B160,MoneyLine!$A$1:$D$33,4,FALSE)</f>
        <v>53.618500000000004</v>
      </c>
      <c r="M160">
        <f>VLOOKUP(D160,MoneyLine!$A$1:$K$33,11,FALSE)</f>
        <v>5.03125</v>
      </c>
      <c r="N160">
        <f>VLOOKUP(D160,MoneyLine!$A$1:$D$33,4,FALSE)</f>
        <v>47.964499999999994</v>
      </c>
      <c r="O160">
        <f>VLOOKUP(D160,MoneyLine!$A$1:$Q$33,14,FALSE)</f>
        <v>36.921904761904756</v>
      </c>
      <c r="P160">
        <f>VLOOKUP(B160,MoneyLine!$A$1:$Q$33,17,FALSE)</f>
        <v>15.725476190476186</v>
      </c>
      <c r="Q160">
        <f>VLOOKUP(B160,MoneyLine!$A$1:$K$33,10,FALSE)</f>
        <v>34.368214285714288</v>
      </c>
      <c r="R160">
        <f>VLOOKUP(B160,MoneyLine!$A$1:$Q$33,14,FALSE)</f>
        <v>76.556190476190451</v>
      </c>
      <c r="S160">
        <f>VLOOKUP(D160,MoneyLine!$A$1:$Q$33,17,FALSE)</f>
        <v>6.5440476190476176</v>
      </c>
      <c r="T160">
        <f>VLOOKUP(D160,MoneyLine!$A$1:$K$33,10,FALSE)</f>
        <v>-4.3963095238095242</v>
      </c>
      <c r="V160">
        <f>HomTotReg.!$B$17+(test!O160*HomTotReg.!$B$18+HomTotReg.!$B$19*test!P160+test!Q160*HomTotReg.!$B$20)</f>
        <v>2.5900543156258564</v>
      </c>
      <c r="W160">
        <f>VisTotReg.!$B$17+(VisTotReg.!$B$18*test!R160+test!S160*VisTotReg.!$B$19+test!T160*VisTotReg.!$B$20)</f>
        <v>3.4255624664732869</v>
      </c>
      <c r="Y160">
        <f>'MoneyLine Reg. 1'!$B$17+('MoneyLine Reg. 1'!$B$18*test!I160+test!J160*'MoneyLine Reg. 1'!$B$19+test!T160*'MoneyLine Reg. 1'!$B$20+test!Q160*'MoneyLine Reg. 1'!$B$21)</f>
        <v>-0.81676675348313887</v>
      </c>
      <c r="Z160">
        <f>'MoneyLine Reg. 2'!$B$17+('MoneyLine Reg. 2'!$B$18*test!M160+test!K160*'MoneyLine Reg. 2'!$B$19+'MoneyLine Reg. 2'!$B$20*test!L160+test!N160*'MoneyLine Reg. 2'!$B$21)</f>
        <v>-0.33917718333241442</v>
      </c>
    </row>
    <row r="161" spans="1:26" x14ac:dyDescent="0.3">
      <c r="A161" s="9">
        <v>44867</v>
      </c>
      <c r="B161" s="7" t="s">
        <v>4</v>
      </c>
      <c r="C161" s="7">
        <v>2</v>
      </c>
      <c r="D161" s="7" t="s">
        <v>5</v>
      </c>
      <c r="E161" s="7">
        <v>5</v>
      </c>
      <c r="F161" s="7"/>
      <c r="G161" s="6">
        <f t="shared" si="2"/>
        <v>3</v>
      </c>
      <c r="I161">
        <f>VLOOKUP(D161,MoneyLine!$A$1:$K$33,7,FALSE)</f>
        <v>92.519047619047612</v>
      </c>
      <c r="J161">
        <f>VLOOKUP(B161,MoneyLine!$A$1:$K$33,7,FALSE)</f>
        <v>71.288571428571402</v>
      </c>
      <c r="K161">
        <f>VLOOKUP(B161,MoneyLine!$A$1:$K$33,11,FALSE)</f>
        <v>4.0925000000000029</v>
      </c>
      <c r="L161">
        <f>VLOOKUP(B161,MoneyLine!$A$1:$D$33,4,FALSE)</f>
        <v>50.962499999999999</v>
      </c>
      <c r="M161">
        <f>VLOOKUP(D161,MoneyLine!$A$1:$K$33,11,FALSE)</f>
        <v>15.5725</v>
      </c>
      <c r="N161">
        <f>VLOOKUP(D161,MoneyLine!$A$1:$D$33,4,FALSE)</f>
        <v>52.448999999999998</v>
      </c>
      <c r="O161">
        <f>VLOOKUP(D161,MoneyLine!$A$1:$Q$33,14,FALSE)</f>
        <v>80.7392857142857</v>
      </c>
      <c r="P161">
        <f>VLOOKUP(B161,MoneyLine!$A$1:$Q$33,17,FALSE)</f>
        <v>33.857619047619039</v>
      </c>
      <c r="Q161">
        <f>VLOOKUP(B161,MoneyLine!$A$1:$K$33,10,FALSE)</f>
        <v>21.901309523809527</v>
      </c>
      <c r="R161">
        <f>VLOOKUP(B161,MoneyLine!$A$1:$Q$33,14,FALSE)</f>
        <v>28.298571428571432</v>
      </c>
      <c r="S161">
        <f>VLOOKUP(D161,MoneyLine!$A$1:$Q$33,17,FALSE)</f>
        <v>2.4073809523809526</v>
      </c>
      <c r="T161">
        <f>VLOOKUP(D161,MoneyLine!$A$1:$K$33,10,FALSE)</f>
        <v>7.11511904761905</v>
      </c>
      <c r="V161">
        <f>HomTotReg.!$B$17+(test!O161*HomTotReg.!$B$18+HomTotReg.!$B$19*test!P161+test!Q161*HomTotReg.!$B$20)</f>
        <v>2.9991353619480008</v>
      </c>
      <c r="W161">
        <f>VisTotReg.!$B$17+(VisTotReg.!$B$18*test!R161+test!S161*VisTotReg.!$B$19+test!T161*VisTotReg.!$B$20)</f>
        <v>2.7205356196026873</v>
      </c>
      <c r="Y161">
        <f>'MoneyLine Reg. 1'!$B$17+('MoneyLine Reg. 1'!$B$18*test!I161+test!J161*'MoneyLine Reg. 1'!$B$19+test!T161*'MoneyLine Reg. 1'!$B$20+test!Q161*'MoneyLine Reg. 1'!$B$21)</f>
        <v>0.2291173541241561</v>
      </c>
      <c r="Z161">
        <f>'MoneyLine Reg. 2'!$B$17+('MoneyLine Reg. 2'!$B$18*test!M161+test!K161*'MoneyLine Reg. 2'!$B$19+'MoneyLine Reg. 2'!$B$20*test!L161+test!N161*'MoneyLine Reg. 2'!$B$21)</f>
        <v>0.98040574902117728</v>
      </c>
    </row>
    <row r="162" spans="1:26" x14ac:dyDescent="0.3">
      <c r="A162" s="8">
        <v>44868</v>
      </c>
      <c r="B162" s="6" t="s">
        <v>30</v>
      </c>
      <c r="C162" s="6">
        <v>7</v>
      </c>
      <c r="D162" s="6" t="s">
        <v>25</v>
      </c>
      <c r="E162" s="6">
        <v>2</v>
      </c>
      <c r="F162" s="6"/>
      <c r="G162" s="6">
        <f t="shared" si="2"/>
        <v>-5</v>
      </c>
      <c r="I162">
        <f>VLOOKUP(D162,MoneyLine!$A$1:$K$33,7,FALSE)</f>
        <v>56.057857142857138</v>
      </c>
      <c r="J162">
        <f>VLOOKUP(B162,MoneyLine!$A$1:$K$33,7,FALSE)</f>
        <v>127.36857142857141</v>
      </c>
      <c r="K162">
        <f>VLOOKUP(B162,MoneyLine!$A$1:$K$33,11,FALSE)</f>
        <v>15.876249999999999</v>
      </c>
      <c r="L162">
        <f>VLOOKUP(B162,MoneyLine!$A$1:$D$33,4,FALSE)</f>
        <v>56.155499999999996</v>
      </c>
      <c r="M162">
        <f>VLOOKUP(D162,MoneyLine!$A$1:$K$33,11,FALSE)</f>
        <v>10.718750000000002</v>
      </c>
      <c r="N162">
        <f>VLOOKUP(D162,MoneyLine!$A$1:$D$33,4,FALSE)</f>
        <v>47.954500000000003</v>
      </c>
      <c r="O162">
        <f>VLOOKUP(D162,MoneyLine!$A$1:$Q$33,14,FALSE)</f>
        <v>60.674999999999997</v>
      </c>
      <c r="P162">
        <f>VLOOKUP(B162,MoneyLine!$A$1:$Q$33,17,FALSE)</f>
        <v>21.976904761904766</v>
      </c>
      <c r="Q162">
        <f>VLOOKUP(B162,MoneyLine!$A$1:$K$33,10,FALSE)</f>
        <v>-0.45761904761904759</v>
      </c>
      <c r="R162">
        <f>VLOOKUP(B162,MoneyLine!$A$1:$Q$33,14,FALSE)</f>
        <v>104.57619047619046</v>
      </c>
      <c r="S162">
        <f>VLOOKUP(D162,MoneyLine!$A$1:$Q$33,17,FALSE)</f>
        <v>-14.592857142857142</v>
      </c>
      <c r="T162">
        <f>VLOOKUP(D162,MoneyLine!$A$1:$K$33,10,FALSE)</f>
        <v>27.424404761904761</v>
      </c>
      <c r="V162">
        <f>HomTotReg.!$B$17+(test!O162*HomTotReg.!$B$18+HomTotReg.!$B$19*test!P162+test!Q162*HomTotReg.!$B$20)</f>
        <v>3.1591667349290202</v>
      </c>
      <c r="W162">
        <f>VisTotReg.!$B$17+(VisTotReg.!$B$18*test!R162+test!S162*VisTotReg.!$B$19+test!T162*VisTotReg.!$B$20)</f>
        <v>3.477799597069362</v>
      </c>
      <c r="Y162">
        <f>'MoneyLine Reg. 1'!$B$17+('MoneyLine Reg. 1'!$B$18*test!I162+test!J162*'MoneyLine Reg. 1'!$B$19+test!T162*'MoneyLine Reg. 1'!$B$20+test!Q162*'MoneyLine Reg. 1'!$B$21)</f>
        <v>-0.26880010208778093</v>
      </c>
      <c r="Z162">
        <f>'MoneyLine Reg. 2'!$B$17+('MoneyLine Reg. 2'!$B$18*test!M162+test!K162*'MoneyLine Reg. 2'!$B$19+'MoneyLine Reg. 2'!$B$20*test!L162+test!N162*'MoneyLine Reg. 2'!$B$21)</f>
        <v>-0.71954392067318906</v>
      </c>
    </row>
    <row r="163" spans="1:26" x14ac:dyDescent="0.3">
      <c r="A163" s="9">
        <v>44868</v>
      </c>
      <c r="B163" s="7" t="s">
        <v>21</v>
      </c>
      <c r="C163" s="7">
        <v>4</v>
      </c>
      <c r="D163" s="7" t="s">
        <v>22</v>
      </c>
      <c r="E163" s="7">
        <v>1</v>
      </c>
      <c r="F163" s="7"/>
      <c r="G163" s="6">
        <f t="shared" si="2"/>
        <v>-3</v>
      </c>
      <c r="I163">
        <f>VLOOKUP(D163,MoneyLine!$A$1:$K$33,7,FALSE)</f>
        <v>73.279761904761898</v>
      </c>
      <c r="J163">
        <f>VLOOKUP(B163,MoneyLine!$A$1:$K$33,7,FALSE)</f>
        <v>81.149285714285725</v>
      </c>
      <c r="K163">
        <f>VLOOKUP(B163,MoneyLine!$A$1:$K$33,11,FALSE)</f>
        <v>9.1225000000000005</v>
      </c>
      <c r="L163">
        <f>VLOOKUP(B163,MoneyLine!$A$1:$D$33,4,FALSE)</f>
        <v>51.807999999999993</v>
      </c>
      <c r="M163">
        <f>VLOOKUP(D163,MoneyLine!$A$1:$K$33,11,FALSE)</f>
        <v>6.432500000000001</v>
      </c>
      <c r="N163">
        <f>VLOOKUP(D163,MoneyLine!$A$1:$D$33,4,FALSE)</f>
        <v>50.885999999999996</v>
      </c>
      <c r="O163">
        <f>VLOOKUP(D163,MoneyLine!$A$1:$Q$33,14,FALSE)</f>
        <v>70.076904761904771</v>
      </c>
      <c r="P163">
        <f>VLOOKUP(B163,MoneyLine!$A$1:$Q$33,17,FALSE)</f>
        <v>7.3759523809523806</v>
      </c>
      <c r="Q163">
        <f>VLOOKUP(B163,MoneyLine!$A$1:$K$33,10,FALSE)</f>
        <v>8.0371428571428574</v>
      </c>
      <c r="R163">
        <f>VLOOKUP(B163,MoneyLine!$A$1:$Q$33,14,FALSE)</f>
        <v>65.387857142857143</v>
      </c>
      <c r="S163">
        <f>VLOOKUP(D163,MoneyLine!$A$1:$Q$33,17,FALSE)</f>
        <v>-0.22023809523809401</v>
      </c>
      <c r="T163">
        <f>VLOOKUP(D163,MoneyLine!$A$1:$K$33,10,FALSE)</f>
        <v>10.709166666666667</v>
      </c>
      <c r="V163">
        <f>HomTotReg.!$B$17+(test!O163*HomTotReg.!$B$18+HomTotReg.!$B$19*test!P163+test!Q163*HomTotReg.!$B$20)</f>
        <v>3.3197496685755654</v>
      </c>
      <c r="W163">
        <f>VisTotReg.!$B$17+(VisTotReg.!$B$18*test!R163+test!S163*VisTotReg.!$B$19+test!T163*VisTotReg.!$B$20)</f>
        <v>3.1309702211674066</v>
      </c>
      <c r="Y163">
        <f>'MoneyLine Reg. 1'!$B$17+('MoneyLine Reg. 1'!$B$18*test!I163+test!J163*'MoneyLine Reg. 1'!$B$19+test!T163*'MoneyLine Reg. 1'!$B$20+test!Q163*'MoneyLine Reg. 1'!$B$21)</f>
        <v>0.11561040746636325</v>
      </c>
      <c r="Z163">
        <f>'MoneyLine Reg. 2'!$B$17+('MoneyLine Reg. 2'!$B$18*test!M163+test!K163*'MoneyLine Reg. 2'!$B$19+'MoneyLine Reg. 2'!$B$20*test!L163+test!N163*'MoneyLine Reg. 2'!$B$21)</f>
        <v>-4.7031799363245863E-2</v>
      </c>
    </row>
    <row r="164" spans="1:26" x14ac:dyDescent="0.3">
      <c r="A164" s="8">
        <v>44868</v>
      </c>
      <c r="B164" s="6" t="s">
        <v>29</v>
      </c>
      <c r="C164" s="6">
        <v>1</v>
      </c>
      <c r="D164" s="6" t="s">
        <v>6</v>
      </c>
      <c r="E164" s="6">
        <v>2</v>
      </c>
      <c r="F164" s="6" t="s">
        <v>36</v>
      </c>
      <c r="G164" s="6">
        <f t="shared" si="2"/>
        <v>1</v>
      </c>
      <c r="I164">
        <f>VLOOKUP(D164,MoneyLine!$A$1:$K$33,7,FALSE)</f>
        <v>-14.717619047619038</v>
      </c>
      <c r="J164">
        <f>VLOOKUP(B164,MoneyLine!$A$1:$K$33,7,FALSE)</f>
        <v>120.64333333333332</v>
      </c>
      <c r="K164">
        <f>VLOOKUP(B164,MoneyLine!$A$1:$K$33,11,FALSE)</f>
        <v>13.331249999999997</v>
      </c>
      <c r="L164">
        <f>VLOOKUP(B164,MoneyLine!$A$1:$D$33,4,FALSE)</f>
        <v>55.3095</v>
      </c>
      <c r="M164">
        <f>VLOOKUP(D164,MoneyLine!$A$1:$K$33,11,FALSE)</f>
        <v>1.6887499999999989</v>
      </c>
      <c r="N164">
        <f>VLOOKUP(D164,MoneyLine!$A$1:$D$33,4,FALSE)</f>
        <v>38.247500000000002</v>
      </c>
      <c r="O164">
        <f>VLOOKUP(D164,MoneyLine!$A$1:$Q$33,14,FALSE)</f>
        <v>4.214999999999999</v>
      </c>
      <c r="P164">
        <f>VLOOKUP(B164,MoneyLine!$A$1:$Q$33,17,FALSE)</f>
        <v>28.97</v>
      </c>
      <c r="Q164">
        <f>VLOOKUP(B164,MoneyLine!$A$1:$K$33,10,FALSE)</f>
        <v>20.598452380952381</v>
      </c>
      <c r="R164">
        <f>VLOOKUP(B164,MoneyLine!$A$1:$Q$33,14,FALSE)</f>
        <v>76.355714285714271</v>
      </c>
      <c r="S164">
        <f>VLOOKUP(D164,MoneyLine!$A$1:$Q$33,17,FALSE)</f>
        <v>-23.022142857142857</v>
      </c>
      <c r="T164">
        <f>VLOOKUP(D164,MoneyLine!$A$1:$K$33,10,FALSE)</f>
        <v>2.2516666666666674</v>
      </c>
      <c r="V164">
        <f>HomTotReg.!$B$17+(test!O164*HomTotReg.!$B$18+HomTotReg.!$B$19*test!P164+test!Q164*HomTotReg.!$B$20)</f>
        <v>2.2553325715383741</v>
      </c>
      <c r="W164">
        <f>VisTotReg.!$B$17+(VisTotReg.!$B$18*test!R164+test!S164*VisTotReg.!$B$19+test!T164*VisTotReg.!$B$20)</f>
        <v>3.5888597525572865</v>
      </c>
      <c r="Y164">
        <f>'MoneyLine Reg. 1'!$B$17+('MoneyLine Reg. 1'!$B$18*test!I164+test!J164*'MoneyLine Reg. 1'!$B$19+test!T164*'MoneyLine Reg. 1'!$B$20+test!Q164*'MoneyLine Reg. 1'!$B$21)</f>
        <v>-1.4440291879929497</v>
      </c>
      <c r="Z164">
        <f>'MoneyLine Reg. 2'!$B$17+('MoneyLine Reg. 2'!$B$18*test!M164+test!K164*'MoneyLine Reg. 2'!$B$19+'MoneyLine Reg. 2'!$B$20*test!L164+test!N164*'MoneyLine Reg. 2'!$B$21)</f>
        <v>-1.7485977065503375</v>
      </c>
    </row>
    <row r="165" spans="1:26" x14ac:dyDescent="0.3">
      <c r="A165" s="9">
        <v>44868</v>
      </c>
      <c r="B165" s="7" t="s">
        <v>12</v>
      </c>
      <c r="C165" s="7">
        <v>1</v>
      </c>
      <c r="D165" s="7" t="s">
        <v>19</v>
      </c>
      <c r="E165" s="7">
        <v>3</v>
      </c>
      <c r="F165" s="7"/>
      <c r="G165" s="6">
        <f t="shared" si="2"/>
        <v>2</v>
      </c>
      <c r="I165">
        <f>VLOOKUP(D165,MoneyLine!$A$1:$K$33,7,FALSE)</f>
        <v>99.267142857142858</v>
      </c>
      <c r="J165">
        <f>VLOOKUP(B165,MoneyLine!$A$1:$K$33,7,FALSE)</f>
        <v>38.000238095238089</v>
      </c>
      <c r="K165">
        <f>VLOOKUP(B165,MoneyLine!$A$1:$K$33,11,FALSE)</f>
        <v>5.6062500000000011</v>
      </c>
      <c r="L165">
        <f>VLOOKUP(B165,MoneyLine!$A$1:$D$33,4,FALSE)</f>
        <v>46.611499999999999</v>
      </c>
      <c r="M165">
        <f>VLOOKUP(D165,MoneyLine!$A$1:$K$33,11,FALSE)</f>
        <v>11.873749999999998</v>
      </c>
      <c r="N165">
        <f>VLOOKUP(D165,MoneyLine!$A$1:$D$33,4,FALSE)</f>
        <v>44.580500000000001</v>
      </c>
      <c r="O165">
        <f>VLOOKUP(D165,MoneyLine!$A$1:$Q$33,14,FALSE)</f>
        <v>93.099761904761891</v>
      </c>
      <c r="P165">
        <f>VLOOKUP(B165,MoneyLine!$A$1:$Q$33,17,FALSE)</f>
        <v>-1.7361904761904778</v>
      </c>
      <c r="Q165">
        <f>VLOOKUP(B165,MoneyLine!$A$1:$K$33,10,FALSE)</f>
        <v>20.738571428571433</v>
      </c>
      <c r="R165">
        <f>VLOOKUP(B165,MoneyLine!$A$1:$Q$33,14,FALSE)</f>
        <v>32.669761904761899</v>
      </c>
      <c r="S165">
        <f>VLOOKUP(D165,MoneyLine!$A$1:$Q$33,17,FALSE)</f>
        <v>-14.223571428571427</v>
      </c>
      <c r="T165">
        <f>VLOOKUP(D165,MoneyLine!$A$1:$K$33,10,FALSE)</f>
        <v>-3.2023809523808761E-2</v>
      </c>
      <c r="V165">
        <f>HomTotReg.!$B$17+(test!O165*HomTotReg.!$B$18+HomTotReg.!$B$19*test!P165+test!Q165*HomTotReg.!$B$20)</f>
        <v>3.5199604372779625</v>
      </c>
      <c r="W165">
        <f>VisTotReg.!$B$17+(VisTotReg.!$B$18*test!R165+test!S165*VisTotReg.!$B$19+test!T165*VisTotReg.!$B$20)</f>
        <v>3.0258752528870425</v>
      </c>
      <c r="Y165">
        <f>'MoneyLine Reg. 1'!$B$17+('MoneyLine Reg. 1'!$B$18*test!I165+test!J165*'MoneyLine Reg. 1'!$B$19+test!T165*'MoneyLine Reg. 1'!$B$20+test!Q165*'MoneyLine Reg. 1'!$B$21)</f>
        <v>0.59115124218985937</v>
      </c>
      <c r="Z165">
        <f>'MoneyLine Reg. 2'!$B$17+('MoneyLine Reg. 2'!$B$18*test!M165+test!K165*'MoneyLine Reg. 2'!$B$19+'MoneyLine Reg. 2'!$B$20*test!L165+test!N165*'MoneyLine Reg. 2'!$B$21)</f>
        <v>0.43298755103488418</v>
      </c>
    </row>
    <row r="166" spans="1:26" x14ac:dyDescent="0.3">
      <c r="A166" s="8">
        <v>44868</v>
      </c>
      <c r="B166" s="6" t="s">
        <v>15</v>
      </c>
      <c r="C166" s="6">
        <v>4</v>
      </c>
      <c r="D166" s="6" t="s">
        <v>9</v>
      </c>
      <c r="E166" s="6">
        <v>3</v>
      </c>
      <c r="F166" s="6"/>
      <c r="G166" s="6">
        <f t="shared" si="2"/>
        <v>-1</v>
      </c>
      <c r="I166">
        <f>VLOOKUP(D166,MoneyLine!$A$1:$K$33,7,FALSE)</f>
        <v>154.76523809523809</v>
      </c>
      <c r="J166">
        <f>VLOOKUP(B166,MoneyLine!$A$1:$K$33,7,FALSE)</f>
        <v>101.46142857142856</v>
      </c>
      <c r="K166">
        <f>VLOOKUP(B166,MoneyLine!$A$1:$K$33,11,FALSE)</f>
        <v>16.143749999999997</v>
      </c>
      <c r="L166">
        <f>VLOOKUP(B166,MoneyLine!$A$1:$D$33,4,FALSE)</f>
        <v>52.539000000000001</v>
      </c>
      <c r="M166">
        <f>VLOOKUP(D166,MoneyLine!$A$1:$K$33,11,FALSE)</f>
        <v>17.220000000000002</v>
      </c>
      <c r="N166">
        <f>VLOOKUP(D166,MoneyLine!$A$1:$D$33,4,FALSE)</f>
        <v>58.933</v>
      </c>
      <c r="O166">
        <f>VLOOKUP(D166,MoneyLine!$A$1:$Q$33,14,FALSE)</f>
        <v>117.61833333333333</v>
      </c>
      <c r="P166">
        <f>VLOOKUP(B166,MoneyLine!$A$1:$Q$33,17,FALSE)</f>
        <v>16.578095238095237</v>
      </c>
      <c r="Q166">
        <f>VLOOKUP(B166,MoneyLine!$A$1:$K$33,10,FALSE)</f>
        <v>-8.7532142857142858</v>
      </c>
      <c r="R166">
        <f>VLOOKUP(B166,MoneyLine!$A$1:$Q$33,14,FALSE)</f>
        <v>76.89928571428571</v>
      </c>
      <c r="S166">
        <f>VLOOKUP(D166,MoneyLine!$A$1:$Q$33,17,FALSE)</f>
        <v>29.393333333333338</v>
      </c>
      <c r="T166">
        <f>VLOOKUP(D166,MoneyLine!$A$1:$K$33,10,FALSE)</f>
        <v>-2.4774999999999996</v>
      </c>
      <c r="V166">
        <f>HomTotReg.!$B$17+(test!O166*HomTotReg.!$B$18+HomTotReg.!$B$19*test!P166+test!Q166*HomTotReg.!$B$20)</f>
        <v>3.9105412849475001</v>
      </c>
      <c r="W166">
        <f>VisTotReg.!$B$17+(VisTotReg.!$B$18*test!R166+test!S166*VisTotReg.!$B$19+test!T166*VisTotReg.!$B$20)</f>
        <v>3.1976927432532749</v>
      </c>
      <c r="Y166">
        <f>'MoneyLine Reg. 1'!$B$17+('MoneyLine Reg. 1'!$B$18*test!I166+test!J166*'MoneyLine Reg. 1'!$B$19+test!T166*'MoneyLine Reg. 1'!$B$20+test!Q166*'MoneyLine Reg. 1'!$B$21)</f>
        <v>0.66568566025685638</v>
      </c>
      <c r="Z166">
        <f>'MoneyLine Reg. 2'!$B$17+('MoneyLine Reg. 2'!$B$18*test!M166+test!K166*'MoneyLine Reg. 2'!$B$19+'MoneyLine Reg. 2'!$B$20*test!L166+test!N166*'MoneyLine Reg. 2'!$B$21)</f>
        <v>0.71637521002358184</v>
      </c>
    </row>
    <row r="167" spans="1:26" x14ac:dyDescent="0.3">
      <c r="A167" s="9">
        <v>44868</v>
      </c>
      <c r="B167" s="7" t="s">
        <v>34</v>
      </c>
      <c r="C167" s="7">
        <v>4</v>
      </c>
      <c r="D167" s="7" t="s">
        <v>28</v>
      </c>
      <c r="E167" s="7">
        <v>0</v>
      </c>
      <c r="F167" s="7"/>
      <c r="G167" s="6">
        <f t="shared" si="2"/>
        <v>-4</v>
      </c>
      <c r="I167">
        <f>VLOOKUP(D167,MoneyLine!$A$1:$K$33,7,FALSE)</f>
        <v>60.434285714285707</v>
      </c>
      <c r="J167">
        <f>VLOOKUP(B167,MoneyLine!$A$1:$K$33,7,FALSE)</f>
        <v>70.167380952380938</v>
      </c>
      <c r="K167">
        <f>VLOOKUP(B167,MoneyLine!$A$1:$K$33,11,FALSE)</f>
        <v>10.367500000000003</v>
      </c>
      <c r="L167">
        <f>VLOOKUP(B167,MoneyLine!$A$1:$D$33,4,FALSE)</f>
        <v>52.325999999999993</v>
      </c>
      <c r="M167">
        <f>VLOOKUP(D167,MoneyLine!$A$1:$K$33,11,FALSE)</f>
        <v>6.9025000000000016</v>
      </c>
      <c r="N167">
        <f>VLOOKUP(D167,MoneyLine!$A$1:$D$33,4,FALSE)</f>
        <v>50.512499999999996</v>
      </c>
      <c r="O167">
        <f>VLOOKUP(D167,MoneyLine!$A$1:$Q$33,14,FALSE)</f>
        <v>47.296666666666667</v>
      </c>
      <c r="P167">
        <f>VLOOKUP(B167,MoneyLine!$A$1:$Q$33,17,FALSE)</f>
        <v>22.489285714285707</v>
      </c>
      <c r="Q167">
        <f>VLOOKUP(B167,MoneyLine!$A$1:$K$33,10,FALSE)</f>
        <v>29.06904761904762</v>
      </c>
      <c r="R167">
        <f>VLOOKUP(B167,MoneyLine!$A$1:$Q$33,14,FALSE)</f>
        <v>40.24047619047618</v>
      </c>
      <c r="S167">
        <f>VLOOKUP(D167,MoneyLine!$A$1:$Q$33,17,FALSE)</f>
        <v>10.998333333333333</v>
      </c>
      <c r="T167">
        <f>VLOOKUP(D167,MoneyLine!$A$1:$K$33,10,FALSE)</f>
        <v>5.5184523809523807</v>
      </c>
      <c r="V167">
        <f>HomTotReg.!$B$17+(test!O167*HomTotReg.!$B$18+HomTotReg.!$B$19*test!P167+test!Q167*HomTotReg.!$B$20)</f>
        <v>2.6866119927305996</v>
      </c>
      <c r="W167">
        <f>VisTotReg.!$B$17+(VisTotReg.!$B$18*test!R167+test!S167*VisTotReg.!$B$19+test!T167*VisTotReg.!$B$20)</f>
        <v>2.8091108898479868</v>
      </c>
      <c r="Y167">
        <f>'MoneyLine Reg. 1'!$B$17+('MoneyLine Reg. 1'!$B$18*test!I167+test!J167*'MoneyLine Reg. 1'!$B$19+test!T167*'MoneyLine Reg. 1'!$B$20+test!Q167*'MoneyLine Reg. 1'!$B$21)</f>
        <v>-0.16618217635170535</v>
      </c>
      <c r="Z167">
        <f>'MoneyLine Reg. 2'!$B$17+('MoneyLine Reg. 2'!$B$18*test!M167+test!K167*'MoneyLine Reg. 2'!$B$19+'MoneyLine Reg. 2'!$B$20*test!L167+test!N167*'MoneyLine Reg. 2'!$B$21)</f>
        <v>-0.15723379682055816</v>
      </c>
    </row>
    <row r="168" spans="1:26" x14ac:dyDescent="0.3">
      <c r="A168" s="8">
        <v>44868</v>
      </c>
      <c r="B168" s="6" t="s">
        <v>14</v>
      </c>
      <c r="C168" s="6">
        <v>5</v>
      </c>
      <c r="D168" s="6" t="s">
        <v>17</v>
      </c>
      <c r="E168" s="6">
        <v>2</v>
      </c>
      <c r="F168" s="6"/>
      <c r="G168" s="6">
        <f t="shared" si="2"/>
        <v>-3</v>
      </c>
      <c r="I168">
        <f>VLOOKUP(D168,MoneyLine!$A$1:$K$33,7,FALSE)</f>
        <v>126.67</v>
      </c>
      <c r="J168">
        <f>VLOOKUP(B168,MoneyLine!$A$1:$K$33,7,FALSE)</f>
        <v>85.562619047619037</v>
      </c>
      <c r="K168">
        <f>VLOOKUP(B168,MoneyLine!$A$1:$K$33,11,FALSE)</f>
        <v>19.403750000000002</v>
      </c>
      <c r="L168">
        <f>VLOOKUP(B168,MoneyLine!$A$1:$D$33,4,FALSE)</f>
        <v>49.788499999999999</v>
      </c>
      <c r="M168">
        <f>VLOOKUP(D168,MoneyLine!$A$1:$K$33,11,FALSE)</f>
        <v>19.922499999999999</v>
      </c>
      <c r="N168">
        <f>VLOOKUP(D168,MoneyLine!$A$1:$D$33,4,FALSE)</f>
        <v>49.902000000000001</v>
      </c>
      <c r="O168">
        <f>VLOOKUP(D168,MoneyLine!$A$1:$Q$33,14,FALSE)</f>
        <v>104.88261904761904</v>
      </c>
      <c r="P168">
        <f>VLOOKUP(B168,MoneyLine!$A$1:$Q$33,17,FALSE)</f>
        <v>-3.2247619047619036</v>
      </c>
      <c r="Q168">
        <f>VLOOKUP(B168,MoneyLine!$A$1:$K$33,10,FALSE)</f>
        <v>24.058452380952382</v>
      </c>
      <c r="R168">
        <f>VLOOKUP(B168,MoneyLine!$A$1:$Q$33,14,FALSE)</f>
        <v>87.124523809523808</v>
      </c>
      <c r="S168">
        <f>VLOOKUP(D168,MoneyLine!$A$1:$Q$33,17,FALSE)</f>
        <v>9.6223809523809507</v>
      </c>
      <c r="T168">
        <f>VLOOKUP(D168,MoneyLine!$A$1:$K$33,10,FALSE)</f>
        <v>23.209285714285713</v>
      </c>
      <c r="V168">
        <f>HomTotReg.!$B$17+(test!O168*HomTotReg.!$B$18+HomTotReg.!$B$19*test!P168+test!Q168*HomTotReg.!$B$20)</f>
        <v>3.6238473868880847</v>
      </c>
      <c r="W168">
        <f>VisTotReg.!$B$17+(VisTotReg.!$B$18*test!R168+test!S168*VisTotReg.!$B$19+test!T168*VisTotReg.!$B$20)</f>
        <v>3.1170007251744565</v>
      </c>
      <c r="Y168">
        <f>'MoneyLine Reg. 1'!$B$17+('MoneyLine Reg. 1'!$B$18*test!I168+test!J168*'MoneyLine Reg. 1'!$B$19+test!T168*'MoneyLine Reg. 1'!$B$20+test!Q168*'MoneyLine Reg. 1'!$B$21)</f>
        <v>0.60059517656674355</v>
      </c>
      <c r="Z168">
        <f>'MoneyLine Reg. 2'!$B$17+('MoneyLine Reg. 2'!$B$18*test!M168+test!K168*'MoneyLine Reg. 2'!$B$19+'MoneyLine Reg. 2'!$B$20*test!L168+test!N168*'MoneyLine Reg. 2'!$B$21)</f>
        <v>0.25270368347066618</v>
      </c>
    </row>
    <row r="169" spans="1:26" x14ac:dyDescent="0.3">
      <c r="A169" s="9">
        <v>44868</v>
      </c>
      <c r="B169" s="7" t="s">
        <v>27</v>
      </c>
      <c r="C169" s="7">
        <v>5</v>
      </c>
      <c r="D169" s="7" t="s">
        <v>32</v>
      </c>
      <c r="E169" s="7">
        <v>4</v>
      </c>
      <c r="F169" s="7"/>
      <c r="G169" s="6">
        <f t="shared" si="2"/>
        <v>-1</v>
      </c>
      <c r="I169">
        <f>VLOOKUP(D169,MoneyLine!$A$1:$K$33,7,FALSE)</f>
        <v>91.395238095238099</v>
      </c>
      <c r="J169">
        <f>VLOOKUP(B169,MoneyLine!$A$1:$K$33,7,FALSE)</f>
        <v>57.437380952380948</v>
      </c>
      <c r="K169">
        <f>VLOOKUP(B169,MoneyLine!$A$1:$K$33,11,FALSE)</f>
        <v>10.504999999999999</v>
      </c>
      <c r="L169">
        <f>VLOOKUP(B169,MoneyLine!$A$1:$D$33,4,FALSE)</f>
        <v>52.064499999999995</v>
      </c>
      <c r="M169">
        <f>VLOOKUP(D169,MoneyLine!$A$1:$K$33,11,FALSE)</f>
        <v>4.9549999999999983</v>
      </c>
      <c r="N169">
        <f>VLOOKUP(D169,MoneyLine!$A$1:$D$33,4,FALSE)</f>
        <v>47.241</v>
      </c>
      <c r="O169">
        <f>VLOOKUP(D169,MoneyLine!$A$1:$Q$33,14,FALSE)</f>
        <v>85.390952380952371</v>
      </c>
      <c r="P169">
        <f>VLOOKUP(B169,MoneyLine!$A$1:$Q$33,17,FALSE)</f>
        <v>0.65357142857142814</v>
      </c>
      <c r="Q169">
        <f>VLOOKUP(B169,MoneyLine!$A$1:$K$33,10,FALSE)</f>
        <v>23.449285714285718</v>
      </c>
      <c r="R169">
        <f>VLOOKUP(B169,MoneyLine!$A$1:$Q$33,14,FALSE)</f>
        <v>42.338571428571427</v>
      </c>
      <c r="S169">
        <f>VLOOKUP(D169,MoneyLine!$A$1:$Q$33,17,FALSE)</f>
        <v>-9.4788095238095256</v>
      </c>
      <c r="T169">
        <f>VLOOKUP(D169,MoneyLine!$A$1:$K$33,10,FALSE)</f>
        <v>-16.679047619047623</v>
      </c>
      <c r="V169">
        <f>HomTotReg.!$B$17+(test!O169*HomTotReg.!$B$18+HomTotReg.!$B$19*test!P169+test!Q169*HomTotReg.!$B$20)</f>
        <v>3.3831590788874868</v>
      </c>
      <c r="W169">
        <f>VisTotReg.!$B$17+(VisTotReg.!$B$18*test!R169+test!S169*VisTotReg.!$B$19+test!T169*VisTotReg.!$B$20)</f>
        <v>3.3433820862439489</v>
      </c>
      <c r="Y169">
        <f>'MoneyLine Reg. 1'!$B$17+('MoneyLine Reg. 1'!$B$18*test!I169+test!J169*'MoneyLine Reg. 1'!$B$19+test!T169*'MoneyLine Reg. 1'!$B$20+test!Q169*'MoneyLine Reg. 1'!$B$21)</f>
        <v>3.2699578851388772E-2</v>
      </c>
      <c r="Z169">
        <f>'MoneyLine Reg. 2'!$B$17+('MoneyLine Reg. 2'!$B$18*test!M169+test!K169*'MoneyLine Reg. 2'!$B$19+'MoneyLine Reg. 2'!$B$20*test!L169+test!N169*'MoneyLine Reg. 2'!$B$21)</f>
        <v>-0.49755150438856743</v>
      </c>
    </row>
    <row r="170" spans="1:26" x14ac:dyDescent="0.3">
      <c r="A170" s="8">
        <v>44868</v>
      </c>
      <c r="B170" s="6" t="s">
        <v>31</v>
      </c>
      <c r="C170" s="6">
        <v>4</v>
      </c>
      <c r="D170" s="6" t="s">
        <v>24</v>
      </c>
      <c r="E170" s="6">
        <v>3</v>
      </c>
      <c r="F170" s="6" t="s">
        <v>35</v>
      </c>
      <c r="G170" s="6">
        <f t="shared" si="2"/>
        <v>-1</v>
      </c>
      <c r="I170">
        <f>VLOOKUP(D170,MoneyLine!$A$1:$K$33,7,FALSE)</f>
        <v>-28.852380952380948</v>
      </c>
      <c r="J170">
        <f>VLOOKUP(B170,MoneyLine!$A$1:$K$33,7,FALSE)</f>
        <v>130.13119047619048</v>
      </c>
      <c r="K170">
        <f>VLOOKUP(B170,MoneyLine!$A$1:$K$33,11,FALSE)</f>
        <v>13.114999999999997</v>
      </c>
      <c r="L170">
        <f>VLOOKUP(B170,MoneyLine!$A$1:$D$33,4,FALSE)</f>
        <v>55.725999999999999</v>
      </c>
      <c r="M170">
        <f>VLOOKUP(D170,MoneyLine!$A$1:$K$33,11,FALSE)</f>
        <v>5.754999999999999</v>
      </c>
      <c r="N170">
        <f>VLOOKUP(D170,MoneyLine!$A$1:$D$33,4,FALSE)</f>
        <v>42.153999999999996</v>
      </c>
      <c r="O170">
        <f>VLOOKUP(D170,MoneyLine!$A$1:$Q$33,14,FALSE)</f>
        <v>7.490952380952379</v>
      </c>
      <c r="P170">
        <f>VLOOKUP(B170,MoneyLine!$A$1:$Q$33,17,FALSE)</f>
        <v>29.228333333333332</v>
      </c>
      <c r="Q170">
        <f>VLOOKUP(B170,MoneyLine!$A$1:$K$33,10,FALSE)</f>
        <v>31.447738095238101</v>
      </c>
      <c r="R170">
        <f>VLOOKUP(B170,MoneyLine!$A$1:$Q$33,14,FALSE)</f>
        <v>91.865476190476173</v>
      </c>
      <c r="S170">
        <f>VLOOKUP(D170,MoneyLine!$A$1:$Q$33,17,FALSE)</f>
        <v>-35.079523809523806</v>
      </c>
      <c r="T170">
        <f>VLOOKUP(D170,MoneyLine!$A$1:$K$33,10,FALSE)</f>
        <v>-0.52404761904761887</v>
      </c>
      <c r="V170">
        <f>HomTotReg.!$B$17+(test!O170*HomTotReg.!$B$18+HomTotReg.!$B$19*test!P170+test!Q170*HomTotReg.!$B$20)</f>
        <v>2.1676581576662168</v>
      </c>
      <c r="W170">
        <f>VisTotReg.!$B$17+(VisTotReg.!$B$18*test!R170+test!S170*VisTotReg.!$B$19+test!T170*VisTotReg.!$B$20)</f>
        <v>3.9211816091181873</v>
      </c>
      <c r="Y170">
        <f>'MoneyLine Reg. 1'!$B$17+('MoneyLine Reg. 1'!$B$18*test!I170+test!J170*'MoneyLine Reg. 1'!$B$19+test!T170*'MoneyLine Reg. 1'!$B$20+test!Q170*'MoneyLine Reg. 1'!$B$21)</f>
        <v>-1.8387548090253529</v>
      </c>
      <c r="Z170">
        <f>'MoneyLine Reg. 2'!$B$17+('MoneyLine Reg. 2'!$B$18*test!M170+test!K170*'MoneyLine Reg. 2'!$B$19+'MoneyLine Reg. 2'!$B$20*test!L170+test!N170*'MoneyLine Reg. 2'!$B$21)</f>
        <v>-1.2409951411858122</v>
      </c>
    </row>
    <row r="171" spans="1:26" x14ac:dyDescent="0.3">
      <c r="A171" s="9">
        <v>44868</v>
      </c>
      <c r="B171" s="7" t="s">
        <v>16</v>
      </c>
      <c r="C171" s="7">
        <v>5</v>
      </c>
      <c r="D171" s="7" t="s">
        <v>10</v>
      </c>
      <c r="E171" s="7">
        <v>2</v>
      </c>
      <c r="F171" s="7"/>
      <c r="G171" s="6">
        <f t="shared" si="2"/>
        <v>-3</v>
      </c>
      <c r="I171">
        <f>VLOOKUP(D171,MoneyLine!$A$1:$K$33,7,FALSE)</f>
        <v>43.783809523809516</v>
      </c>
      <c r="J171">
        <f>VLOOKUP(B171,MoneyLine!$A$1:$K$33,7,FALSE)</f>
        <v>64.561666666666639</v>
      </c>
      <c r="K171">
        <f>VLOOKUP(B171,MoneyLine!$A$1:$K$33,11,FALSE)</f>
        <v>10.3225</v>
      </c>
      <c r="L171">
        <f>VLOOKUP(B171,MoneyLine!$A$1:$D$33,4,FALSE)</f>
        <v>48.538999999999994</v>
      </c>
      <c r="M171">
        <f>VLOOKUP(D171,MoneyLine!$A$1:$K$33,11,FALSE)</f>
        <v>2.1412499999999977</v>
      </c>
      <c r="N171">
        <f>VLOOKUP(D171,MoneyLine!$A$1:$D$33,4,FALSE)</f>
        <v>45.351499999999994</v>
      </c>
      <c r="O171">
        <f>VLOOKUP(D171,MoneyLine!$A$1:$Q$33,14,FALSE)</f>
        <v>43.181904761904768</v>
      </c>
      <c r="P171">
        <f>VLOOKUP(B171,MoneyLine!$A$1:$Q$33,17,FALSE)</f>
        <v>-17.098809523809521</v>
      </c>
      <c r="Q171">
        <f>VLOOKUP(B171,MoneyLine!$A$1:$K$33,10,FALSE)</f>
        <v>17.131547619047623</v>
      </c>
      <c r="R171">
        <f>VLOOKUP(B171,MoneyLine!$A$1:$Q$33,14,FALSE)</f>
        <v>75.591190476190462</v>
      </c>
      <c r="S171">
        <f>VLOOKUP(D171,MoneyLine!$A$1:$Q$33,17,FALSE)</f>
        <v>-14.675714285714287</v>
      </c>
      <c r="T171">
        <f>VLOOKUP(D171,MoneyLine!$A$1:$K$33,10,FALSE)</f>
        <v>13.367738095238096</v>
      </c>
      <c r="V171">
        <f>HomTotReg.!$B$17+(test!O171*HomTotReg.!$B$18+HomTotReg.!$B$19*test!P171+test!Q171*HomTotReg.!$B$20)</f>
        <v>3.1941730458344875</v>
      </c>
      <c r="W171">
        <f>VisTotReg.!$B$17+(VisTotReg.!$B$18*test!R171+test!S171*VisTotReg.!$B$19+test!T171*VisTotReg.!$B$20)</f>
        <v>3.3417111407672708</v>
      </c>
      <c r="Y171">
        <f>'MoneyLine Reg. 1'!$B$17+('MoneyLine Reg. 1'!$B$18*test!I171+test!J171*'MoneyLine Reg. 1'!$B$19+test!T171*'MoneyLine Reg. 1'!$B$20+test!Q171*'MoneyLine Reg. 1'!$B$21)</f>
        <v>-3.6657330982603042E-2</v>
      </c>
      <c r="Z171">
        <f>'MoneyLine Reg. 2'!$B$17+('MoneyLine Reg. 2'!$B$18*test!M171+test!K171*'MoneyLine Reg. 2'!$B$19+'MoneyLine Reg. 2'!$B$20*test!L171+test!N171*'MoneyLine Reg. 2'!$B$21)</f>
        <v>-0.52720822891717756</v>
      </c>
    </row>
    <row r="172" spans="1:26" x14ac:dyDescent="0.3">
      <c r="A172" s="8">
        <v>44868</v>
      </c>
      <c r="B172" s="6" t="s">
        <v>18</v>
      </c>
      <c r="C172" s="6">
        <v>4</v>
      </c>
      <c r="D172" s="6" t="s">
        <v>7</v>
      </c>
      <c r="E172" s="6">
        <v>3</v>
      </c>
      <c r="F172" s="6" t="s">
        <v>35</v>
      </c>
      <c r="G172" s="6">
        <f t="shared" si="2"/>
        <v>-1</v>
      </c>
      <c r="I172">
        <f>VLOOKUP(D172,MoneyLine!$A$1:$K$33,7,FALSE)</f>
        <v>105.50714285714287</v>
      </c>
      <c r="J172">
        <f>VLOOKUP(B172,MoneyLine!$A$1:$K$33,7,FALSE)</f>
        <v>161.3661904761905</v>
      </c>
      <c r="K172">
        <f>VLOOKUP(B172,MoneyLine!$A$1:$K$33,11,FALSE)</f>
        <v>18.088749999999997</v>
      </c>
      <c r="L172">
        <f>VLOOKUP(B172,MoneyLine!$A$1:$D$33,4,FALSE)</f>
        <v>55.644500000000001</v>
      </c>
      <c r="M172">
        <f>VLOOKUP(D172,MoneyLine!$A$1:$K$33,11,FALSE)</f>
        <v>17.5075</v>
      </c>
      <c r="N172">
        <f>VLOOKUP(D172,MoneyLine!$A$1:$D$33,4,FALSE)</f>
        <v>51.216499999999996</v>
      </c>
      <c r="O172">
        <f>VLOOKUP(D172,MoneyLine!$A$1:$Q$33,14,FALSE)</f>
        <v>89.021666666666647</v>
      </c>
      <c r="P172">
        <f>VLOOKUP(B172,MoneyLine!$A$1:$Q$33,17,FALSE)</f>
        <v>63.627142857142857</v>
      </c>
      <c r="Q172">
        <f>VLOOKUP(B172,MoneyLine!$A$1:$K$33,10,FALSE)</f>
        <v>-8.5753571428571433</v>
      </c>
      <c r="R172">
        <f>VLOOKUP(B172,MoneyLine!$A$1:$Q$33,14,FALSE)</f>
        <v>80.616190476190468</v>
      </c>
      <c r="S172">
        <f>VLOOKUP(D172,MoneyLine!$A$1:$Q$33,17,FALSE)</f>
        <v>1.5838095238095231</v>
      </c>
      <c r="T172">
        <f>VLOOKUP(D172,MoneyLine!$A$1:$K$33,10,FALSE)</f>
        <v>-6.0107142857142861</v>
      </c>
      <c r="V172">
        <f>HomTotReg.!$B$17+(test!O172*HomTotReg.!$B$18+HomTotReg.!$B$19*test!P172+test!Q172*HomTotReg.!$B$20)</f>
        <v>3.107336585564421</v>
      </c>
      <c r="W172">
        <f>VisTotReg.!$B$17+(VisTotReg.!$B$18*test!R172+test!S172*VisTotReg.!$B$19+test!T172*VisTotReg.!$B$20)</f>
        <v>3.541708129306234</v>
      </c>
      <c r="Y172">
        <f>'MoneyLine Reg. 1'!$B$17+('MoneyLine Reg. 1'!$B$18*test!I172+test!J172*'MoneyLine Reg. 1'!$B$19+test!T172*'MoneyLine Reg. 1'!$B$20+test!Q172*'MoneyLine Reg. 1'!$B$21)</f>
        <v>-0.55724777631649813</v>
      </c>
      <c r="Z172">
        <f>'MoneyLine Reg. 2'!$B$17+('MoneyLine Reg. 2'!$B$18*test!M172+test!K172*'MoneyLine Reg. 2'!$B$19+'MoneyLine Reg. 2'!$B$20*test!L172+test!N172*'MoneyLine Reg. 2'!$B$21)</f>
        <v>-0.16484475300079637</v>
      </c>
    </row>
    <row r="173" spans="1:26" x14ac:dyDescent="0.3">
      <c r="A173" s="9">
        <v>44868</v>
      </c>
      <c r="B173" s="7" t="s">
        <v>26</v>
      </c>
      <c r="C173" s="7">
        <v>5</v>
      </c>
      <c r="D173" s="7" t="s">
        <v>8</v>
      </c>
      <c r="E173" s="7">
        <v>8</v>
      </c>
      <c r="F173" s="7"/>
      <c r="G173" s="6">
        <f t="shared" ref="G173:G236" si="3">E173-C173</f>
        <v>3</v>
      </c>
      <c r="I173">
        <f>VLOOKUP(D173,MoneyLine!$A$1:$K$33,7,FALSE)</f>
        <v>158.14214285714286</v>
      </c>
      <c r="J173">
        <f>VLOOKUP(B173,MoneyLine!$A$1:$K$33,7,FALSE)</f>
        <v>2.4278571428571381</v>
      </c>
      <c r="K173">
        <f>VLOOKUP(B173,MoneyLine!$A$1:$K$33,11,FALSE)</f>
        <v>7.2874999999999996</v>
      </c>
      <c r="L173">
        <f>VLOOKUP(B173,MoneyLine!$A$1:$D$33,4,FALSE)</f>
        <v>44.772500000000001</v>
      </c>
      <c r="M173">
        <f>VLOOKUP(D173,MoneyLine!$A$1:$K$33,11,FALSE)</f>
        <v>11.611250000000004</v>
      </c>
      <c r="N173">
        <f>VLOOKUP(D173,MoneyLine!$A$1:$D$33,4,FALSE)</f>
        <v>49.862499999999997</v>
      </c>
      <c r="O173">
        <f>VLOOKUP(D173,MoneyLine!$A$1:$Q$33,14,FALSE)</f>
        <v>125.46428571428571</v>
      </c>
      <c r="P173">
        <f>VLOOKUP(B173,MoneyLine!$A$1:$Q$33,17,FALSE)</f>
        <v>-8.321428571428573</v>
      </c>
      <c r="Q173">
        <f>VLOOKUP(B173,MoneyLine!$A$1:$K$33,10,FALSE)</f>
        <v>13.537738095238096</v>
      </c>
      <c r="R173">
        <f>VLOOKUP(B173,MoneyLine!$A$1:$Q$33,14,FALSE)</f>
        <v>21.040476190476188</v>
      </c>
      <c r="S173">
        <f>VLOOKUP(D173,MoneyLine!$A$1:$Q$33,17,FALSE)</f>
        <v>14.067142857142855</v>
      </c>
      <c r="T173">
        <f>VLOOKUP(D173,MoneyLine!$A$1:$K$33,10,FALSE)</f>
        <v>21.027261904761904</v>
      </c>
      <c r="V173">
        <f>HomTotReg.!$B$17+(test!O173*HomTotReg.!$B$18+HomTotReg.!$B$19*test!P173+test!Q173*HomTotReg.!$B$20)</f>
        <v>4.0116872217937161</v>
      </c>
      <c r="W173">
        <f>VisTotReg.!$B$17+(VisTotReg.!$B$18*test!R173+test!S173*VisTotReg.!$B$19+test!T173*VisTotReg.!$B$20)</f>
        <v>2.3256574624908017</v>
      </c>
      <c r="Y173">
        <f>'MoneyLine Reg. 1'!$B$17+('MoneyLine Reg. 1'!$B$18*test!I173+test!J173*'MoneyLine Reg. 1'!$B$19+test!T173*'MoneyLine Reg. 1'!$B$20+test!Q173*'MoneyLine Reg. 1'!$B$21)</f>
        <v>1.9410919750211584</v>
      </c>
      <c r="Z173">
        <f>'MoneyLine Reg. 2'!$B$17+('MoneyLine Reg. 2'!$B$18*test!M173+test!K173*'MoneyLine Reg. 2'!$B$19+'MoneyLine Reg. 2'!$B$20*test!L173+test!N173*'MoneyLine Reg. 2'!$B$21)</f>
        <v>0.83358566643564025</v>
      </c>
    </row>
    <row r="174" spans="1:26" x14ac:dyDescent="0.3">
      <c r="A174" s="8">
        <v>44868</v>
      </c>
      <c r="B174" s="6" t="s">
        <v>33</v>
      </c>
      <c r="C174" s="6">
        <v>2</v>
      </c>
      <c r="D174" s="6" t="s">
        <v>23</v>
      </c>
      <c r="E174" s="6">
        <v>3</v>
      </c>
      <c r="F174" s="6" t="s">
        <v>36</v>
      </c>
      <c r="G174" s="6">
        <f t="shared" si="3"/>
        <v>1</v>
      </c>
      <c r="I174">
        <f>VLOOKUP(D174,MoneyLine!$A$1:$K$33,7,FALSE)</f>
        <v>101.00309523809524</v>
      </c>
      <c r="J174">
        <f>VLOOKUP(B174,MoneyLine!$A$1:$K$33,7,FALSE)</f>
        <v>35.906904761904762</v>
      </c>
      <c r="K174">
        <f>VLOOKUP(B174,MoneyLine!$A$1:$K$33,11,FALSE)</f>
        <v>3.707499999999996</v>
      </c>
      <c r="L174">
        <f>VLOOKUP(B174,MoneyLine!$A$1:$D$33,4,FALSE)</f>
        <v>47.251999999999995</v>
      </c>
      <c r="M174">
        <f>VLOOKUP(D174,MoneyLine!$A$1:$K$33,11,FALSE)</f>
        <v>6.8149999999999995</v>
      </c>
      <c r="N174">
        <f>VLOOKUP(D174,MoneyLine!$A$1:$D$33,4,FALSE)</f>
        <v>52.277999999999999</v>
      </c>
      <c r="O174">
        <f>VLOOKUP(D174,MoneyLine!$A$1:$Q$33,14,FALSE)</f>
        <v>66.898333333333312</v>
      </c>
      <c r="P174">
        <f>VLOOKUP(B174,MoneyLine!$A$1:$Q$33,17,FALSE)</f>
        <v>-16.226190476190478</v>
      </c>
      <c r="Q174">
        <f>VLOOKUP(B174,MoneyLine!$A$1:$K$33,10,FALSE)</f>
        <v>29.473928571428576</v>
      </c>
      <c r="R174">
        <f>VLOOKUP(B174,MoneyLine!$A$1:$Q$33,14,FALSE)</f>
        <v>44.759523809523806</v>
      </c>
      <c r="S174">
        <f>VLOOKUP(D174,MoneyLine!$A$1:$Q$33,17,FALSE)</f>
        <v>22.973095238095237</v>
      </c>
      <c r="T174">
        <f>VLOOKUP(D174,MoneyLine!$A$1:$K$33,10,FALSE)</f>
        <v>43.088928571428575</v>
      </c>
      <c r="V174">
        <f>HomTotReg.!$B$17+(test!O174*HomTotReg.!$B$18+HomTotReg.!$B$19*test!P174+test!Q174*HomTotReg.!$B$20)</f>
        <v>3.2998772157464797</v>
      </c>
      <c r="W174">
        <f>VisTotReg.!$B$17+(VisTotReg.!$B$18*test!R174+test!S174*VisTotReg.!$B$19+test!T174*VisTotReg.!$B$20)</f>
        <v>2.2027635020467513</v>
      </c>
      <c r="Y174">
        <f>'MoneyLine Reg. 1'!$B$17+('MoneyLine Reg. 1'!$B$18*test!I174+test!J174*'MoneyLine Reg. 1'!$B$19+test!T174*'MoneyLine Reg. 1'!$B$20+test!Q174*'MoneyLine Reg. 1'!$B$21)</f>
        <v>1.1417224770389827</v>
      </c>
      <c r="Z174">
        <f>'MoneyLine Reg. 2'!$B$17+('MoneyLine Reg. 2'!$B$18*test!M174+test!K174*'MoneyLine Reg. 2'!$B$19+'MoneyLine Reg. 2'!$B$20*test!L174+test!N174*'MoneyLine Reg. 2'!$B$21)</f>
        <v>0.73712352951105009</v>
      </c>
    </row>
    <row r="175" spans="1:26" x14ac:dyDescent="0.3">
      <c r="A175" s="9">
        <v>44869</v>
      </c>
      <c r="B175" s="7" t="s">
        <v>13</v>
      </c>
      <c r="C175" s="7">
        <v>3</v>
      </c>
      <c r="D175" s="7" t="s">
        <v>18</v>
      </c>
      <c r="E175" s="7">
        <v>5</v>
      </c>
      <c r="F175" s="7"/>
      <c r="G175" s="6">
        <f t="shared" si="3"/>
        <v>2</v>
      </c>
      <c r="I175">
        <f>VLOOKUP(D175,MoneyLine!$A$1:$K$33,7,FALSE)</f>
        <v>161.3661904761905</v>
      </c>
      <c r="J175">
        <f>VLOOKUP(B175,MoneyLine!$A$1:$K$33,7,FALSE)</f>
        <v>52.757857142857148</v>
      </c>
      <c r="K175">
        <f>VLOOKUP(B175,MoneyLine!$A$1:$K$33,11,FALSE)</f>
        <v>5.03125</v>
      </c>
      <c r="L175">
        <f>VLOOKUP(B175,MoneyLine!$A$1:$D$33,4,FALSE)</f>
        <v>47.964499999999994</v>
      </c>
      <c r="M175">
        <f>VLOOKUP(D175,MoneyLine!$A$1:$K$33,11,FALSE)</f>
        <v>18.088749999999997</v>
      </c>
      <c r="N175">
        <f>VLOOKUP(D175,MoneyLine!$A$1:$D$33,4,FALSE)</f>
        <v>55.644500000000001</v>
      </c>
      <c r="O175">
        <f>VLOOKUP(D175,MoneyLine!$A$1:$Q$33,14,FALSE)</f>
        <v>80.616190476190468</v>
      </c>
      <c r="P175">
        <f>VLOOKUP(B175,MoneyLine!$A$1:$Q$33,17,FALSE)</f>
        <v>6.5440476190476176</v>
      </c>
      <c r="Q175">
        <f>VLOOKUP(B175,MoneyLine!$A$1:$K$33,10,FALSE)</f>
        <v>-4.3963095238095242</v>
      </c>
      <c r="R175">
        <f>VLOOKUP(B175,MoneyLine!$A$1:$Q$33,14,FALSE)</f>
        <v>36.921904761904756</v>
      </c>
      <c r="S175">
        <f>VLOOKUP(D175,MoneyLine!$A$1:$Q$33,17,FALSE)</f>
        <v>63.627142857142857</v>
      </c>
      <c r="T175">
        <f>VLOOKUP(D175,MoneyLine!$A$1:$K$33,10,FALSE)</f>
        <v>-8.5753571428571433</v>
      </c>
      <c r="V175">
        <f>HomTotReg.!$B$17+(test!O175*HomTotReg.!$B$18+HomTotReg.!$B$19*test!P175+test!Q175*HomTotReg.!$B$20)</f>
        <v>3.5771923536592007</v>
      </c>
      <c r="W175">
        <f>VisTotReg.!$B$17+(VisTotReg.!$B$18*test!R175+test!S175*VisTotReg.!$B$19+test!T175*VisTotReg.!$B$20)</f>
        <v>2.5081204373693171</v>
      </c>
      <c r="Y175">
        <f>'MoneyLine Reg. 1'!$B$17+('MoneyLine Reg. 1'!$B$18*test!I175+test!J175*'MoneyLine Reg. 1'!$B$19+test!T175*'MoneyLine Reg. 1'!$B$20+test!Q175*'MoneyLine Reg. 1'!$B$21)</f>
        <v>1.1630160480586045</v>
      </c>
      <c r="Z175">
        <f>'MoneyLine Reg. 2'!$B$17+('MoneyLine Reg. 2'!$B$18*test!M175+test!K175*'MoneyLine Reg. 2'!$B$19+'MoneyLine Reg. 2'!$B$20*test!L175+test!N175*'MoneyLine Reg. 2'!$B$21)</f>
        <v>1.5324367333036855</v>
      </c>
    </row>
    <row r="176" spans="1:26" x14ac:dyDescent="0.3">
      <c r="A176" s="8">
        <v>44869</v>
      </c>
      <c r="B176" s="6" t="s">
        <v>20</v>
      </c>
      <c r="C176" s="6">
        <v>3</v>
      </c>
      <c r="D176" s="6" t="s">
        <v>11</v>
      </c>
      <c r="E176" s="6">
        <v>6</v>
      </c>
      <c r="F176" s="6"/>
      <c r="G176" s="6">
        <f t="shared" si="3"/>
        <v>3</v>
      </c>
      <c r="I176">
        <f>VLOOKUP(D176,MoneyLine!$A$1:$K$33,7,FALSE)</f>
        <v>121.01880952380951</v>
      </c>
      <c r="J176">
        <f>VLOOKUP(B176,MoneyLine!$A$1:$K$33,7,FALSE)</f>
        <v>53.481666666666655</v>
      </c>
      <c r="K176">
        <f>VLOOKUP(B176,MoneyLine!$A$1:$K$33,11,FALSE)</f>
        <v>4.7974999999999994</v>
      </c>
      <c r="L176">
        <f>VLOOKUP(B176,MoneyLine!$A$1:$D$33,4,FALSE)</f>
        <v>46.0565</v>
      </c>
      <c r="M176">
        <f>VLOOKUP(D176,MoneyLine!$A$1:$K$33,11,FALSE)</f>
        <v>15.838749999999997</v>
      </c>
      <c r="N176">
        <f>VLOOKUP(D176,MoneyLine!$A$1:$D$33,4,FALSE)</f>
        <v>52.685499999999998</v>
      </c>
      <c r="O176">
        <f>VLOOKUP(D176,MoneyLine!$A$1:$Q$33,14,FALSE)</f>
        <v>85.286666666666662</v>
      </c>
      <c r="P176">
        <f>VLOOKUP(B176,MoneyLine!$A$1:$Q$33,17,FALSE)</f>
        <v>-10.467380952380953</v>
      </c>
      <c r="Q176">
        <f>VLOOKUP(B176,MoneyLine!$A$1:$K$33,10,FALSE)</f>
        <v>1.6524999999999999</v>
      </c>
      <c r="R176">
        <f>VLOOKUP(B176,MoneyLine!$A$1:$Q$33,14,FALSE)</f>
        <v>58.340238095238099</v>
      </c>
      <c r="S176">
        <f>VLOOKUP(D176,MoneyLine!$A$1:$Q$33,17,FALSE)</f>
        <v>15.627619047619051</v>
      </c>
      <c r="T176">
        <f>VLOOKUP(D176,MoneyLine!$A$1:$K$33,10,FALSE)</f>
        <v>10.4975</v>
      </c>
      <c r="V176">
        <f>HomTotReg.!$B$17+(test!O176*HomTotReg.!$B$18+HomTotReg.!$B$19*test!P176+test!Q176*HomTotReg.!$B$20)</f>
        <v>3.7402054586640734</v>
      </c>
      <c r="W176">
        <f>VisTotReg.!$B$17+(VisTotReg.!$B$18*test!R176+test!S176*VisTotReg.!$B$19+test!T176*VisTotReg.!$B$20)</f>
        <v>2.9092191882399283</v>
      </c>
      <c r="Y176">
        <f>'MoneyLine Reg. 1'!$B$17+('MoneyLine Reg. 1'!$B$18*test!I176+test!J176*'MoneyLine Reg. 1'!$B$19+test!T176*'MoneyLine Reg. 1'!$B$20+test!Q176*'MoneyLine Reg. 1'!$B$21)</f>
        <v>0.96283414451511107</v>
      </c>
      <c r="Z176">
        <f>'MoneyLine Reg. 2'!$B$17+('MoneyLine Reg. 2'!$B$18*test!M176+test!K176*'MoneyLine Reg. 2'!$B$19+'MoneyLine Reg. 2'!$B$20*test!L176+test!N176*'MoneyLine Reg. 2'!$B$21)</f>
        <v>1.3419141116559365</v>
      </c>
    </row>
    <row r="177" spans="1:26" x14ac:dyDescent="0.3">
      <c r="A177" s="9">
        <v>44870</v>
      </c>
      <c r="B177" s="7" t="s">
        <v>11</v>
      </c>
      <c r="C177" s="7">
        <v>5</v>
      </c>
      <c r="D177" s="7" t="s">
        <v>20</v>
      </c>
      <c r="E177" s="7">
        <v>1</v>
      </c>
      <c r="F177" s="7"/>
      <c r="G177" s="6">
        <f t="shared" si="3"/>
        <v>-4</v>
      </c>
      <c r="I177">
        <f>VLOOKUP(D177,MoneyLine!$A$1:$K$33,7,FALSE)</f>
        <v>53.481666666666655</v>
      </c>
      <c r="J177">
        <f>VLOOKUP(B177,MoneyLine!$A$1:$K$33,7,FALSE)</f>
        <v>121.01880952380951</v>
      </c>
      <c r="K177">
        <f>VLOOKUP(B177,MoneyLine!$A$1:$K$33,11,FALSE)</f>
        <v>15.838749999999997</v>
      </c>
      <c r="L177">
        <f>VLOOKUP(B177,MoneyLine!$A$1:$D$33,4,FALSE)</f>
        <v>52.685499999999998</v>
      </c>
      <c r="M177">
        <f>VLOOKUP(D177,MoneyLine!$A$1:$K$33,11,FALSE)</f>
        <v>4.7974999999999994</v>
      </c>
      <c r="N177">
        <f>VLOOKUP(D177,MoneyLine!$A$1:$D$33,4,FALSE)</f>
        <v>46.0565</v>
      </c>
      <c r="O177">
        <f>VLOOKUP(D177,MoneyLine!$A$1:$Q$33,14,FALSE)</f>
        <v>58.340238095238099</v>
      </c>
      <c r="P177">
        <f>VLOOKUP(B177,MoneyLine!$A$1:$Q$33,17,FALSE)</f>
        <v>15.627619047619051</v>
      </c>
      <c r="Q177">
        <f>VLOOKUP(B177,MoneyLine!$A$1:$K$33,10,FALSE)</f>
        <v>10.4975</v>
      </c>
      <c r="R177">
        <f>VLOOKUP(B177,MoneyLine!$A$1:$Q$33,14,FALSE)</f>
        <v>85.286666666666662</v>
      </c>
      <c r="S177">
        <f>VLOOKUP(D177,MoneyLine!$A$1:$Q$33,17,FALSE)</f>
        <v>-10.467380952380953</v>
      </c>
      <c r="T177">
        <f>VLOOKUP(D177,MoneyLine!$A$1:$K$33,10,FALSE)</f>
        <v>1.6524999999999999</v>
      </c>
      <c r="V177">
        <f>HomTotReg.!$B$17+(test!O177*HomTotReg.!$B$18+HomTotReg.!$B$19*test!P177+test!Q177*HomTotReg.!$B$20)</f>
        <v>3.0809590824047253</v>
      </c>
      <c r="W177">
        <f>VisTotReg.!$B$17+(VisTotReg.!$B$18*test!R177+test!S177*VisTotReg.!$B$19+test!T177*VisTotReg.!$B$20)</f>
        <v>3.5916985898714162</v>
      </c>
      <c r="Y177">
        <f>'MoneyLine Reg. 1'!$B$17+('MoneyLine Reg. 1'!$B$18*test!I177+test!J177*'MoneyLine Reg. 1'!$B$19+test!T177*'MoneyLine Reg. 1'!$B$20+test!Q177*'MoneyLine Reg. 1'!$B$21)</f>
        <v>-0.68733478948230109</v>
      </c>
      <c r="Z177">
        <f>'MoneyLine Reg. 2'!$B$17+('MoneyLine Reg. 2'!$B$18*test!M177+test!K177*'MoneyLine Reg. 2'!$B$19+'MoneyLine Reg. 2'!$B$20*test!L177+test!N177*'MoneyLine Reg. 2'!$B$21)</f>
        <v>-0.95178788991359298</v>
      </c>
    </row>
    <row r="178" spans="1:26" x14ac:dyDescent="0.3">
      <c r="A178" s="8">
        <v>44870</v>
      </c>
      <c r="B178" s="6" t="s">
        <v>15</v>
      </c>
      <c r="C178" s="6">
        <v>4</v>
      </c>
      <c r="D178" s="6" t="s">
        <v>22</v>
      </c>
      <c r="E178" s="6">
        <v>3</v>
      </c>
      <c r="F178" s="6" t="s">
        <v>36</v>
      </c>
      <c r="G178" s="6">
        <f t="shared" si="3"/>
        <v>-1</v>
      </c>
      <c r="I178">
        <f>VLOOKUP(D178,MoneyLine!$A$1:$K$33,7,FALSE)</f>
        <v>73.279761904761898</v>
      </c>
      <c r="J178">
        <f>VLOOKUP(B178,MoneyLine!$A$1:$K$33,7,FALSE)</f>
        <v>101.46142857142856</v>
      </c>
      <c r="K178">
        <f>VLOOKUP(B178,MoneyLine!$A$1:$K$33,11,FALSE)</f>
        <v>16.143749999999997</v>
      </c>
      <c r="L178">
        <f>VLOOKUP(B178,MoneyLine!$A$1:$D$33,4,FALSE)</f>
        <v>52.539000000000001</v>
      </c>
      <c r="M178">
        <f>VLOOKUP(D178,MoneyLine!$A$1:$K$33,11,FALSE)</f>
        <v>6.432500000000001</v>
      </c>
      <c r="N178">
        <f>VLOOKUP(D178,MoneyLine!$A$1:$D$33,4,FALSE)</f>
        <v>50.885999999999996</v>
      </c>
      <c r="O178">
        <f>VLOOKUP(D178,MoneyLine!$A$1:$Q$33,14,FALSE)</f>
        <v>70.076904761904771</v>
      </c>
      <c r="P178">
        <f>VLOOKUP(B178,MoneyLine!$A$1:$Q$33,17,FALSE)</f>
        <v>16.578095238095237</v>
      </c>
      <c r="Q178">
        <f>VLOOKUP(B178,MoneyLine!$A$1:$K$33,10,FALSE)</f>
        <v>-8.7532142857142858</v>
      </c>
      <c r="R178">
        <f>VLOOKUP(B178,MoneyLine!$A$1:$Q$33,14,FALSE)</f>
        <v>76.89928571428571</v>
      </c>
      <c r="S178">
        <f>VLOOKUP(D178,MoneyLine!$A$1:$Q$33,17,FALSE)</f>
        <v>-0.22023809523809401</v>
      </c>
      <c r="T178">
        <f>VLOOKUP(D178,MoneyLine!$A$1:$K$33,10,FALSE)</f>
        <v>10.709166666666667</v>
      </c>
      <c r="V178">
        <f>HomTotReg.!$B$17+(test!O178*HomTotReg.!$B$18+HomTotReg.!$B$19*test!P178+test!Q178*HomTotReg.!$B$20)</f>
        <v>3.4073464648475764</v>
      </c>
      <c r="W178">
        <f>VisTotReg.!$B$17+(VisTotReg.!$B$18*test!R178+test!S178*VisTotReg.!$B$19+test!T178*VisTotReg.!$B$20)</f>
        <v>3.2675120321064641</v>
      </c>
      <c r="Y178">
        <f>'MoneyLine Reg. 1'!$B$17+('MoneyLine Reg. 1'!$B$18*test!I178+test!J178*'MoneyLine Reg. 1'!$B$19+test!T178*'MoneyLine Reg. 1'!$B$20+test!Q178*'MoneyLine Reg. 1'!$B$21)</f>
        <v>4.9830580911390476E-2</v>
      </c>
      <c r="Z178">
        <f>'MoneyLine Reg. 2'!$B$17+('MoneyLine Reg. 2'!$B$18*test!M178+test!K178*'MoneyLine Reg. 2'!$B$19+'MoneyLine Reg. 2'!$B$20*test!L178+test!N178*'MoneyLine Reg. 2'!$B$21)</f>
        <v>-0.51462353334821165</v>
      </c>
    </row>
    <row r="179" spans="1:26" x14ac:dyDescent="0.3">
      <c r="A179" s="9">
        <v>44870</v>
      </c>
      <c r="B179" s="7" t="s">
        <v>16</v>
      </c>
      <c r="C179" s="7">
        <v>0</v>
      </c>
      <c r="D179" s="7" t="s">
        <v>19</v>
      </c>
      <c r="E179" s="7">
        <v>3</v>
      </c>
      <c r="F179" s="7"/>
      <c r="G179" s="6">
        <f t="shared" si="3"/>
        <v>3</v>
      </c>
      <c r="I179">
        <f>VLOOKUP(D179,MoneyLine!$A$1:$K$33,7,FALSE)</f>
        <v>99.267142857142858</v>
      </c>
      <c r="J179">
        <f>VLOOKUP(B179,MoneyLine!$A$1:$K$33,7,FALSE)</f>
        <v>64.561666666666639</v>
      </c>
      <c r="K179">
        <f>VLOOKUP(B179,MoneyLine!$A$1:$K$33,11,FALSE)</f>
        <v>10.3225</v>
      </c>
      <c r="L179">
        <f>VLOOKUP(B179,MoneyLine!$A$1:$D$33,4,FALSE)</f>
        <v>48.538999999999994</v>
      </c>
      <c r="M179">
        <f>VLOOKUP(D179,MoneyLine!$A$1:$K$33,11,FALSE)</f>
        <v>11.873749999999998</v>
      </c>
      <c r="N179">
        <f>VLOOKUP(D179,MoneyLine!$A$1:$D$33,4,FALSE)</f>
        <v>44.580500000000001</v>
      </c>
      <c r="O179">
        <f>VLOOKUP(D179,MoneyLine!$A$1:$Q$33,14,FALSE)</f>
        <v>93.099761904761891</v>
      </c>
      <c r="P179">
        <f>VLOOKUP(B179,MoneyLine!$A$1:$Q$33,17,FALSE)</f>
        <v>-17.098809523809521</v>
      </c>
      <c r="Q179">
        <f>VLOOKUP(B179,MoneyLine!$A$1:$K$33,10,FALSE)</f>
        <v>17.131547619047623</v>
      </c>
      <c r="R179">
        <f>VLOOKUP(B179,MoneyLine!$A$1:$Q$33,14,FALSE)</f>
        <v>75.591190476190462</v>
      </c>
      <c r="S179">
        <f>VLOOKUP(D179,MoneyLine!$A$1:$Q$33,17,FALSE)</f>
        <v>-14.223571428571427</v>
      </c>
      <c r="T179">
        <f>VLOOKUP(D179,MoneyLine!$A$1:$K$33,10,FALSE)</f>
        <v>-3.2023809523808761E-2</v>
      </c>
      <c r="V179">
        <f>HomTotReg.!$B$17+(test!O179*HomTotReg.!$B$18+HomTotReg.!$B$19*test!P179+test!Q179*HomTotReg.!$B$20)</f>
        <v>3.7225208027184555</v>
      </c>
      <c r="W179">
        <f>VisTotReg.!$B$17+(VisTotReg.!$B$18*test!R179+test!S179*VisTotReg.!$B$19+test!T179*VisTotReg.!$B$20)</f>
        <v>3.5349840527957035</v>
      </c>
      <c r="Y179">
        <f>'MoneyLine Reg. 1'!$B$17+('MoneyLine Reg. 1'!$B$18*test!I179+test!J179*'MoneyLine Reg. 1'!$B$19+test!T179*'MoneyLine Reg. 1'!$B$20+test!Q179*'MoneyLine Reg. 1'!$B$21)</f>
        <v>0.32148071265352562</v>
      </c>
      <c r="Z179">
        <f>'MoneyLine Reg. 2'!$B$17+('MoneyLine Reg. 2'!$B$18*test!M179+test!K179*'MoneyLine Reg. 2'!$B$19+'MoneyLine Reg. 2'!$B$20*test!L179+test!N179*'MoneyLine Reg. 2'!$B$21)</f>
        <v>1.0611541889270271E-2</v>
      </c>
    </row>
    <row r="180" spans="1:26" x14ac:dyDescent="0.3">
      <c r="A180" s="8">
        <v>44870</v>
      </c>
      <c r="B180" s="6" t="s">
        <v>30</v>
      </c>
      <c r="C180" s="6">
        <v>6</v>
      </c>
      <c r="D180" s="6" t="s">
        <v>9</v>
      </c>
      <c r="E180" s="6">
        <v>2</v>
      </c>
      <c r="F180" s="6"/>
      <c r="G180" s="6">
        <f t="shared" si="3"/>
        <v>-4</v>
      </c>
      <c r="I180">
        <f>VLOOKUP(D180,MoneyLine!$A$1:$K$33,7,FALSE)</f>
        <v>154.76523809523809</v>
      </c>
      <c r="J180">
        <f>VLOOKUP(B180,MoneyLine!$A$1:$K$33,7,FALSE)</f>
        <v>127.36857142857141</v>
      </c>
      <c r="K180">
        <f>VLOOKUP(B180,MoneyLine!$A$1:$K$33,11,FALSE)</f>
        <v>15.876249999999999</v>
      </c>
      <c r="L180">
        <f>VLOOKUP(B180,MoneyLine!$A$1:$D$33,4,FALSE)</f>
        <v>56.155499999999996</v>
      </c>
      <c r="M180">
        <f>VLOOKUP(D180,MoneyLine!$A$1:$K$33,11,FALSE)</f>
        <v>17.220000000000002</v>
      </c>
      <c r="N180">
        <f>VLOOKUP(D180,MoneyLine!$A$1:$D$33,4,FALSE)</f>
        <v>58.933</v>
      </c>
      <c r="O180">
        <f>VLOOKUP(D180,MoneyLine!$A$1:$Q$33,14,FALSE)</f>
        <v>117.61833333333333</v>
      </c>
      <c r="P180">
        <f>VLOOKUP(B180,MoneyLine!$A$1:$Q$33,17,FALSE)</f>
        <v>21.976904761904766</v>
      </c>
      <c r="Q180">
        <f>VLOOKUP(B180,MoneyLine!$A$1:$K$33,10,FALSE)</f>
        <v>-0.45761904761904759</v>
      </c>
      <c r="R180">
        <f>VLOOKUP(B180,MoneyLine!$A$1:$Q$33,14,FALSE)</f>
        <v>104.57619047619046</v>
      </c>
      <c r="S180">
        <f>VLOOKUP(D180,MoneyLine!$A$1:$Q$33,17,FALSE)</f>
        <v>29.393333333333338</v>
      </c>
      <c r="T180">
        <f>VLOOKUP(D180,MoneyLine!$A$1:$K$33,10,FALSE)</f>
        <v>-2.4774999999999996</v>
      </c>
      <c r="V180">
        <f>HomTotReg.!$B$17+(test!O180*HomTotReg.!$B$18+HomTotReg.!$B$19*test!P180+test!Q180*HomTotReg.!$B$20)</f>
        <v>3.7618745464855472</v>
      </c>
      <c r="W180">
        <f>VisTotReg.!$B$17+(VisTotReg.!$B$18*test!R180+test!S180*VisTotReg.!$B$19+test!T180*VisTotReg.!$B$20)</f>
        <v>3.5259799470463769</v>
      </c>
      <c r="Y180">
        <f>'MoneyLine Reg. 1'!$B$17+('MoneyLine Reg. 1'!$B$18*test!I180+test!J180*'MoneyLine Reg. 1'!$B$19+test!T180*'MoneyLine Reg. 1'!$B$20+test!Q180*'MoneyLine Reg. 1'!$B$21)</f>
        <v>0.28441609704631998</v>
      </c>
      <c r="Z180">
        <f>'MoneyLine Reg. 2'!$B$17+('MoneyLine Reg. 2'!$B$18*test!M180+test!K180*'MoneyLine Reg. 2'!$B$19+'MoneyLine Reg. 2'!$B$20*test!L180+test!N180*'MoneyLine Reg. 2'!$B$21)</f>
        <v>0.45945906269181869</v>
      </c>
    </row>
    <row r="181" spans="1:26" x14ac:dyDescent="0.3">
      <c r="A181" s="9">
        <v>44870</v>
      </c>
      <c r="B181" s="7" t="s">
        <v>31</v>
      </c>
      <c r="C181" s="7">
        <v>4</v>
      </c>
      <c r="D181" s="7" t="s">
        <v>29</v>
      </c>
      <c r="E181" s="7">
        <v>5</v>
      </c>
      <c r="F181" s="7"/>
      <c r="G181" s="6">
        <f t="shared" si="3"/>
        <v>1</v>
      </c>
      <c r="I181">
        <f>VLOOKUP(D181,MoneyLine!$A$1:$K$33,7,FALSE)</f>
        <v>120.64333333333332</v>
      </c>
      <c r="J181">
        <f>VLOOKUP(B181,MoneyLine!$A$1:$K$33,7,FALSE)</f>
        <v>130.13119047619048</v>
      </c>
      <c r="K181">
        <f>VLOOKUP(B181,MoneyLine!$A$1:$K$33,11,FALSE)</f>
        <v>13.114999999999997</v>
      </c>
      <c r="L181">
        <f>VLOOKUP(B181,MoneyLine!$A$1:$D$33,4,FALSE)</f>
        <v>55.725999999999999</v>
      </c>
      <c r="M181">
        <f>VLOOKUP(D181,MoneyLine!$A$1:$K$33,11,FALSE)</f>
        <v>13.331249999999997</v>
      </c>
      <c r="N181">
        <f>VLOOKUP(D181,MoneyLine!$A$1:$D$33,4,FALSE)</f>
        <v>55.3095</v>
      </c>
      <c r="O181">
        <f>VLOOKUP(D181,MoneyLine!$A$1:$Q$33,14,FALSE)</f>
        <v>76.355714285714271</v>
      </c>
      <c r="P181">
        <f>VLOOKUP(B181,MoneyLine!$A$1:$Q$33,17,FALSE)</f>
        <v>29.228333333333332</v>
      </c>
      <c r="Q181">
        <f>VLOOKUP(B181,MoneyLine!$A$1:$K$33,10,FALSE)</f>
        <v>31.447738095238101</v>
      </c>
      <c r="R181">
        <f>VLOOKUP(B181,MoneyLine!$A$1:$Q$33,14,FALSE)</f>
        <v>91.865476190476173</v>
      </c>
      <c r="S181">
        <f>VLOOKUP(D181,MoneyLine!$A$1:$Q$33,17,FALSE)</f>
        <v>28.97</v>
      </c>
      <c r="T181">
        <f>VLOOKUP(D181,MoneyLine!$A$1:$K$33,10,FALSE)</f>
        <v>20.598452380952381</v>
      </c>
      <c r="V181">
        <f>HomTotReg.!$B$17+(test!O181*HomTotReg.!$B$18+HomTotReg.!$B$19*test!P181+test!Q181*HomTotReg.!$B$20)</f>
        <v>2.8965464666455585</v>
      </c>
      <c r="W181">
        <f>VisTotReg.!$B$17+(VisTotReg.!$B$18*test!R181+test!S181*VisTotReg.!$B$19+test!T181*VisTotReg.!$B$20)</f>
        <v>3.0392070790677206</v>
      </c>
      <c r="Y181">
        <f>'MoneyLine Reg. 1'!$B$17+('MoneyLine Reg. 1'!$B$18*test!I181+test!J181*'MoneyLine Reg. 1'!$B$19+test!T181*'MoneyLine Reg. 1'!$B$20+test!Q181*'MoneyLine Reg. 1'!$B$21)</f>
        <v>-8.1620763961492426E-2</v>
      </c>
      <c r="Z181">
        <f>'MoneyLine Reg. 2'!$B$17+('MoneyLine Reg. 2'!$B$18*test!M181+test!K181*'MoneyLine Reg. 2'!$B$19+'MoneyLine Reg. 2'!$B$20*test!L181+test!N181*'MoneyLine Reg. 2'!$B$21)</f>
        <v>0.15875467789514941</v>
      </c>
    </row>
    <row r="182" spans="1:26" x14ac:dyDescent="0.3">
      <c r="A182" s="8">
        <v>44870</v>
      </c>
      <c r="B182" s="6" t="s">
        <v>27</v>
      </c>
      <c r="C182" s="6">
        <v>6</v>
      </c>
      <c r="D182" s="6" t="s">
        <v>33</v>
      </c>
      <c r="E182" s="6">
        <v>4</v>
      </c>
      <c r="F182" s="6"/>
      <c r="G182" s="6">
        <f t="shared" si="3"/>
        <v>-2</v>
      </c>
      <c r="I182">
        <f>VLOOKUP(D182,MoneyLine!$A$1:$K$33,7,FALSE)</f>
        <v>35.906904761904762</v>
      </c>
      <c r="J182">
        <f>VLOOKUP(B182,MoneyLine!$A$1:$K$33,7,FALSE)</f>
        <v>57.437380952380948</v>
      </c>
      <c r="K182">
        <f>VLOOKUP(B182,MoneyLine!$A$1:$K$33,11,FALSE)</f>
        <v>10.504999999999999</v>
      </c>
      <c r="L182">
        <f>VLOOKUP(B182,MoneyLine!$A$1:$D$33,4,FALSE)</f>
        <v>52.064499999999995</v>
      </c>
      <c r="M182">
        <f>VLOOKUP(D182,MoneyLine!$A$1:$K$33,11,FALSE)</f>
        <v>3.707499999999996</v>
      </c>
      <c r="N182">
        <f>VLOOKUP(D182,MoneyLine!$A$1:$D$33,4,FALSE)</f>
        <v>47.251999999999995</v>
      </c>
      <c r="O182">
        <f>VLOOKUP(D182,MoneyLine!$A$1:$Q$33,14,FALSE)</f>
        <v>44.759523809523806</v>
      </c>
      <c r="P182">
        <f>VLOOKUP(B182,MoneyLine!$A$1:$Q$33,17,FALSE)</f>
        <v>0.65357142857142814</v>
      </c>
      <c r="Q182">
        <f>VLOOKUP(B182,MoneyLine!$A$1:$K$33,10,FALSE)</f>
        <v>23.449285714285718</v>
      </c>
      <c r="R182">
        <f>VLOOKUP(B182,MoneyLine!$A$1:$Q$33,14,FALSE)</f>
        <v>42.338571428571427</v>
      </c>
      <c r="S182">
        <f>VLOOKUP(D182,MoneyLine!$A$1:$Q$33,17,FALSE)</f>
        <v>-16.226190476190478</v>
      </c>
      <c r="T182">
        <f>VLOOKUP(D182,MoneyLine!$A$1:$K$33,10,FALSE)</f>
        <v>29.473928571428576</v>
      </c>
      <c r="V182">
        <f>HomTotReg.!$B$17+(test!O182*HomTotReg.!$B$18+HomTotReg.!$B$19*test!P182+test!Q182*HomTotReg.!$B$20)</f>
        <v>2.9531020737706855</v>
      </c>
      <c r="W182">
        <f>VisTotReg.!$B$17+(VisTotReg.!$B$18*test!R182+test!S182*VisTotReg.!$B$19+test!T182*VisTotReg.!$B$20)</f>
        <v>2.7239555377431519</v>
      </c>
      <c r="Y182">
        <f>'MoneyLine Reg. 1'!$B$17+('MoneyLine Reg. 1'!$B$18*test!I182+test!J182*'MoneyLine Reg. 1'!$B$19+test!T182*'MoneyLine Reg. 1'!$B$20+test!Q182*'MoneyLine Reg. 1'!$B$21)</f>
        <v>0.12789361621475648</v>
      </c>
      <c r="Z182">
        <f>'MoneyLine Reg. 2'!$B$17+('MoneyLine Reg. 2'!$B$18*test!M182+test!K182*'MoneyLine Reg. 2'!$B$19+'MoneyLine Reg. 2'!$B$20*test!L182+test!N182*'MoneyLine Reg. 2'!$B$21)</f>
        <v>-0.57275251486015444</v>
      </c>
    </row>
    <row r="183" spans="1:26" x14ac:dyDescent="0.3">
      <c r="A183" s="9">
        <v>44870</v>
      </c>
      <c r="B183" s="7" t="s">
        <v>4</v>
      </c>
      <c r="C183" s="7">
        <v>2</v>
      </c>
      <c r="D183" s="7" t="s">
        <v>32</v>
      </c>
      <c r="E183" s="7">
        <v>1</v>
      </c>
      <c r="F183" s="7"/>
      <c r="G183" s="6">
        <f t="shared" si="3"/>
        <v>-1</v>
      </c>
      <c r="I183">
        <f>VLOOKUP(D183,MoneyLine!$A$1:$K$33,7,FALSE)</f>
        <v>91.395238095238099</v>
      </c>
      <c r="J183">
        <f>VLOOKUP(B183,MoneyLine!$A$1:$K$33,7,FALSE)</f>
        <v>71.288571428571402</v>
      </c>
      <c r="K183">
        <f>VLOOKUP(B183,MoneyLine!$A$1:$K$33,11,FALSE)</f>
        <v>4.0925000000000029</v>
      </c>
      <c r="L183">
        <f>VLOOKUP(B183,MoneyLine!$A$1:$D$33,4,FALSE)</f>
        <v>50.962499999999999</v>
      </c>
      <c r="M183">
        <f>VLOOKUP(D183,MoneyLine!$A$1:$K$33,11,FALSE)</f>
        <v>4.9549999999999983</v>
      </c>
      <c r="N183">
        <f>VLOOKUP(D183,MoneyLine!$A$1:$D$33,4,FALSE)</f>
        <v>47.241</v>
      </c>
      <c r="O183">
        <f>VLOOKUP(D183,MoneyLine!$A$1:$Q$33,14,FALSE)</f>
        <v>85.390952380952371</v>
      </c>
      <c r="P183">
        <f>VLOOKUP(B183,MoneyLine!$A$1:$Q$33,17,FALSE)</f>
        <v>33.857619047619039</v>
      </c>
      <c r="Q183">
        <f>VLOOKUP(B183,MoneyLine!$A$1:$K$33,10,FALSE)</f>
        <v>21.901309523809527</v>
      </c>
      <c r="R183">
        <f>VLOOKUP(B183,MoneyLine!$A$1:$Q$33,14,FALSE)</f>
        <v>28.298571428571432</v>
      </c>
      <c r="S183">
        <f>VLOOKUP(D183,MoneyLine!$A$1:$Q$33,17,FALSE)</f>
        <v>-9.4788095238095256</v>
      </c>
      <c r="T183">
        <f>VLOOKUP(D183,MoneyLine!$A$1:$K$33,10,FALSE)</f>
        <v>-16.679047619047623</v>
      </c>
      <c r="V183">
        <f>HomTotReg.!$B$17+(test!O183*HomTotReg.!$B$18+HomTotReg.!$B$19*test!P183+test!Q183*HomTotReg.!$B$20)</f>
        <v>3.0483702007366875</v>
      </c>
      <c r="W183">
        <f>VisTotReg.!$B$17+(VisTotReg.!$B$18*test!R183+test!S183*VisTotReg.!$B$19+test!T183*VisTotReg.!$B$20)</f>
        <v>3.1768478447561033</v>
      </c>
      <c r="Y183">
        <f>'MoneyLine Reg. 1'!$B$17+('MoneyLine Reg. 1'!$B$18*test!I183+test!J183*'MoneyLine Reg. 1'!$B$19+test!T183*'MoneyLine Reg. 1'!$B$20+test!Q183*'MoneyLine Reg. 1'!$B$21)</f>
        <v>-0.11126056147268842</v>
      </c>
      <c r="Z183">
        <f>'MoneyLine Reg. 2'!$B$17+('MoneyLine Reg. 2'!$B$18*test!M183+test!K183*'MoneyLine Reg. 2'!$B$19+'MoneyLine Reg. 2'!$B$20*test!L183+test!N183*'MoneyLine Reg. 2'!$B$21)</f>
        <v>-3.7754689613735959E-2</v>
      </c>
    </row>
    <row r="184" spans="1:26" x14ac:dyDescent="0.3">
      <c r="A184" s="8">
        <v>44870</v>
      </c>
      <c r="B184" s="6" t="s">
        <v>34</v>
      </c>
      <c r="C184" s="6">
        <v>3</v>
      </c>
      <c r="D184" s="6" t="s">
        <v>3</v>
      </c>
      <c r="E184" s="6">
        <v>2</v>
      </c>
      <c r="F184" s="6"/>
      <c r="G184" s="6">
        <f t="shared" si="3"/>
        <v>-1</v>
      </c>
      <c r="I184">
        <f>VLOOKUP(D184,MoneyLine!$A$1:$K$33,7,FALSE)</f>
        <v>103.61880952380953</v>
      </c>
      <c r="J184">
        <f>VLOOKUP(B184,MoneyLine!$A$1:$K$33,7,FALSE)</f>
        <v>70.167380952380938</v>
      </c>
      <c r="K184">
        <f>VLOOKUP(B184,MoneyLine!$A$1:$K$33,11,FALSE)</f>
        <v>10.367500000000003</v>
      </c>
      <c r="L184">
        <f>VLOOKUP(B184,MoneyLine!$A$1:$D$33,4,FALSE)</f>
        <v>52.325999999999993</v>
      </c>
      <c r="M184">
        <f>VLOOKUP(D184,MoneyLine!$A$1:$K$33,11,FALSE)</f>
        <v>6.7725000000000009</v>
      </c>
      <c r="N184">
        <f>VLOOKUP(D184,MoneyLine!$A$1:$D$33,4,FALSE)</f>
        <v>53.618500000000004</v>
      </c>
      <c r="O184">
        <f>VLOOKUP(D184,MoneyLine!$A$1:$Q$33,14,FALSE)</f>
        <v>76.556190476190451</v>
      </c>
      <c r="P184">
        <f>VLOOKUP(B184,MoneyLine!$A$1:$Q$33,17,FALSE)</f>
        <v>22.489285714285707</v>
      </c>
      <c r="Q184">
        <f>VLOOKUP(B184,MoneyLine!$A$1:$K$33,10,FALSE)</f>
        <v>29.06904761904762</v>
      </c>
      <c r="R184">
        <f>VLOOKUP(B184,MoneyLine!$A$1:$Q$33,14,FALSE)</f>
        <v>40.24047619047618</v>
      </c>
      <c r="S184">
        <f>VLOOKUP(D184,MoneyLine!$A$1:$Q$33,17,FALSE)</f>
        <v>15.725476190476186</v>
      </c>
      <c r="T184">
        <f>VLOOKUP(D184,MoneyLine!$A$1:$K$33,10,FALSE)</f>
        <v>34.368214285714288</v>
      </c>
      <c r="V184">
        <f>HomTotReg.!$B$17+(test!O184*HomTotReg.!$B$18+HomTotReg.!$B$19*test!P184+test!Q184*HomTotReg.!$B$20)</f>
        <v>2.9963048492972009</v>
      </c>
      <c r="W184">
        <f>VisTotReg.!$B$17+(VisTotReg.!$B$18*test!R184+test!S184*VisTotReg.!$B$19+test!T184*VisTotReg.!$B$20)</f>
        <v>2.3421761448551197</v>
      </c>
      <c r="Y184">
        <f>'MoneyLine Reg. 1'!$B$17+('MoneyLine Reg. 1'!$B$18*test!I184+test!J184*'MoneyLine Reg. 1'!$B$19+test!T184*'MoneyLine Reg. 1'!$B$20+test!Q184*'MoneyLine Reg. 1'!$B$21)</f>
        <v>0.65628513309688175</v>
      </c>
      <c r="Z184">
        <f>'MoneyLine Reg. 2'!$B$17+('MoneyLine Reg. 2'!$B$18*test!M184+test!K184*'MoneyLine Reg. 2'!$B$19+'MoneyLine Reg. 2'!$B$20*test!L184+test!N184*'MoneyLine Reg. 2'!$B$21)</f>
        <v>5.6374440588665031E-2</v>
      </c>
    </row>
    <row r="185" spans="1:26" x14ac:dyDescent="0.3">
      <c r="A185" s="9">
        <v>44870</v>
      </c>
      <c r="B185" s="7" t="s">
        <v>26</v>
      </c>
      <c r="C185" s="7">
        <v>5</v>
      </c>
      <c r="D185" s="7" t="s">
        <v>24</v>
      </c>
      <c r="E185" s="7">
        <v>4</v>
      </c>
      <c r="F185" s="7" t="s">
        <v>35</v>
      </c>
      <c r="G185" s="6">
        <f t="shared" si="3"/>
        <v>-1</v>
      </c>
      <c r="I185">
        <f>VLOOKUP(D185,MoneyLine!$A$1:$K$33,7,FALSE)</f>
        <v>-28.852380952380948</v>
      </c>
      <c r="J185">
        <f>VLOOKUP(B185,MoneyLine!$A$1:$K$33,7,FALSE)</f>
        <v>2.4278571428571381</v>
      </c>
      <c r="K185">
        <f>VLOOKUP(B185,MoneyLine!$A$1:$K$33,11,FALSE)</f>
        <v>7.2874999999999996</v>
      </c>
      <c r="L185">
        <f>VLOOKUP(B185,MoneyLine!$A$1:$D$33,4,FALSE)</f>
        <v>44.772500000000001</v>
      </c>
      <c r="M185">
        <f>VLOOKUP(D185,MoneyLine!$A$1:$K$33,11,FALSE)</f>
        <v>5.754999999999999</v>
      </c>
      <c r="N185">
        <f>VLOOKUP(D185,MoneyLine!$A$1:$D$33,4,FALSE)</f>
        <v>42.153999999999996</v>
      </c>
      <c r="O185">
        <f>VLOOKUP(D185,MoneyLine!$A$1:$Q$33,14,FALSE)</f>
        <v>7.490952380952379</v>
      </c>
      <c r="P185">
        <f>VLOOKUP(B185,MoneyLine!$A$1:$Q$33,17,FALSE)</f>
        <v>-8.321428571428573</v>
      </c>
      <c r="Q185">
        <f>VLOOKUP(B185,MoneyLine!$A$1:$K$33,10,FALSE)</f>
        <v>13.537738095238096</v>
      </c>
      <c r="R185">
        <f>VLOOKUP(B185,MoneyLine!$A$1:$Q$33,14,FALSE)</f>
        <v>21.040476190476188</v>
      </c>
      <c r="S185">
        <f>VLOOKUP(D185,MoneyLine!$A$1:$Q$33,17,FALSE)</f>
        <v>-35.079523809523806</v>
      </c>
      <c r="T185">
        <f>VLOOKUP(D185,MoneyLine!$A$1:$K$33,10,FALSE)</f>
        <v>-0.52404761904761887</v>
      </c>
      <c r="V185">
        <f>HomTotReg.!$B$17+(test!O185*HomTotReg.!$B$18+HomTotReg.!$B$19*test!P185+test!Q185*HomTotReg.!$B$20)</f>
        <v>2.7630169140837944</v>
      </c>
      <c r="W185">
        <f>VisTotReg.!$B$17+(VisTotReg.!$B$18*test!R185+test!S185*VisTotReg.!$B$19+test!T185*VisTotReg.!$B$20)</f>
        <v>3.0810970184218434</v>
      </c>
      <c r="Y185">
        <f>'MoneyLine Reg. 1'!$B$17+('MoneyLine Reg. 1'!$B$18*test!I185+test!J185*'MoneyLine Reg. 1'!$B$19+test!T185*'MoneyLine Reg. 1'!$B$20+test!Q185*'MoneyLine Reg. 1'!$B$21)</f>
        <v>-0.18938868582109136</v>
      </c>
      <c r="Z185">
        <f>'MoneyLine Reg. 2'!$B$17+('MoneyLine Reg. 2'!$B$18*test!M185+test!K185*'MoneyLine Reg. 2'!$B$19+'MoneyLine Reg. 2'!$B$20*test!L185+test!N185*'MoneyLine Reg. 2'!$B$21)</f>
        <v>-7.2906793897039801E-2</v>
      </c>
    </row>
    <row r="186" spans="1:26" x14ac:dyDescent="0.3">
      <c r="A186" s="8">
        <v>44870</v>
      </c>
      <c r="B186" s="6" t="s">
        <v>13</v>
      </c>
      <c r="C186" s="6">
        <v>3</v>
      </c>
      <c r="D186" s="6" t="s">
        <v>7</v>
      </c>
      <c r="E186" s="6">
        <v>5</v>
      </c>
      <c r="F186" s="6"/>
      <c r="G186" s="6">
        <f t="shared" si="3"/>
        <v>2</v>
      </c>
      <c r="I186">
        <f>VLOOKUP(D186,MoneyLine!$A$1:$K$33,7,FALSE)</f>
        <v>105.50714285714287</v>
      </c>
      <c r="J186">
        <f>VLOOKUP(B186,MoneyLine!$A$1:$K$33,7,FALSE)</f>
        <v>52.757857142857148</v>
      </c>
      <c r="K186">
        <f>VLOOKUP(B186,MoneyLine!$A$1:$K$33,11,FALSE)</f>
        <v>5.03125</v>
      </c>
      <c r="L186">
        <f>VLOOKUP(B186,MoneyLine!$A$1:$D$33,4,FALSE)</f>
        <v>47.964499999999994</v>
      </c>
      <c r="M186">
        <f>VLOOKUP(D186,MoneyLine!$A$1:$K$33,11,FALSE)</f>
        <v>17.5075</v>
      </c>
      <c r="N186">
        <f>VLOOKUP(D186,MoneyLine!$A$1:$D$33,4,FALSE)</f>
        <v>51.216499999999996</v>
      </c>
      <c r="O186">
        <f>VLOOKUP(D186,MoneyLine!$A$1:$Q$33,14,FALSE)</f>
        <v>89.021666666666647</v>
      </c>
      <c r="P186">
        <f>VLOOKUP(B186,MoneyLine!$A$1:$Q$33,17,FALSE)</f>
        <v>6.5440476190476176</v>
      </c>
      <c r="Q186">
        <f>VLOOKUP(B186,MoneyLine!$A$1:$K$33,10,FALSE)</f>
        <v>-4.3963095238095242</v>
      </c>
      <c r="R186">
        <f>VLOOKUP(B186,MoneyLine!$A$1:$Q$33,14,FALSE)</f>
        <v>36.921904761904756</v>
      </c>
      <c r="S186">
        <f>VLOOKUP(D186,MoneyLine!$A$1:$Q$33,17,FALSE)</f>
        <v>1.5838095238095231</v>
      </c>
      <c r="T186">
        <f>VLOOKUP(D186,MoneyLine!$A$1:$K$33,10,FALSE)</f>
        <v>-6.0107142857142861</v>
      </c>
      <c r="V186">
        <f>HomTotReg.!$B$17+(test!O186*HomTotReg.!$B$18+HomTotReg.!$B$19*test!P186+test!Q186*HomTotReg.!$B$20)</f>
        <v>3.6661588026409788</v>
      </c>
      <c r="W186">
        <f>VisTotReg.!$B$17+(VisTotReg.!$B$18*test!R186+test!S186*VisTotReg.!$B$19+test!T186*VisTotReg.!$B$20)</f>
        <v>3.0234321514727736</v>
      </c>
      <c r="Y186">
        <f>'MoneyLine Reg. 1'!$B$17+('MoneyLine Reg. 1'!$B$18*test!I186+test!J186*'MoneyLine Reg. 1'!$B$19+test!T186*'MoneyLine Reg. 1'!$B$20+test!Q186*'MoneyLine Reg. 1'!$B$21)</f>
        <v>0.6512133976071377</v>
      </c>
      <c r="Z186">
        <f>'MoneyLine Reg. 2'!$B$17+('MoneyLine Reg. 2'!$B$18*test!M186+test!K186*'MoneyLine Reg. 2'!$B$19+'MoneyLine Reg. 2'!$B$20*test!L186+test!N186*'MoneyLine Reg. 2'!$B$21)</f>
        <v>1.1812181996547118</v>
      </c>
    </row>
    <row r="187" spans="1:26" x14ac:dyDescent="0.3">
      <c r="A187" s="9">
        <v>44870</v>
      </c>
      <c r="B187" s="7" t="s">
        <v>14</v>
      </c>
      <c r="C187" s="7">
        <v>1</v>
      </c>
      <c r="D187" s="7" t="s">
        <v>5</v>
      </c>
      <c r="E187" s="7">
        <v>2</v>
      </c>
      <c r="F187" s="7"/>
      <c r="G187" s="6">
        <f t="shared" si="3"/>
        <v>1</v>
      </c>
      <c r="I187">
        <f>VLOOKUP(D187,MoneyLine!$A$1:$K$33,7,FALSE)</f>
        <v>92.519047619047612</v>
      </c>
      <c r="J187">
        <f>VLOOKUP(B187,MoneyLine!$A$1:$K$33,7,FALSE)</f>
        <v>85.562619047619037</v>
      </c>
      <c r="K187">
        <f>VLOOKUP(B187,MoneyLine!$A$1:$K$33,11,FALSE)</f>
        <v>19.403750000000002</v>
      </c>
      <c r="L187">
        <f>VLOOKUP(B187,MoneyLine!$A$1:$D$33,4,FALSE)</f>
        <v>49.788499999999999</v>
      </c>
      <c r="M187">
        <f>VLOOKUP(D187,MoneyLine!$A$1:$K$33,11,FALSE)</f>
        <v>15.5725</v>
      </c>
      <c r="N187">
        <f>VLOOKUP(D187,MoneyLine!$A$1:$D$33,4,FALSE)</f>
        <v>52.448999999999998</v>
      </c>
      <c r="O187">
        <f>VLOOKUP(D187,MoneyLine!$A$1:$Q$33,14,FALSE)</f>
        <v>80.7392857142857</v>
      </c>
      <c r="P187">
        <f>VLOOKUP(B187,MoneyLine!$A$1:$Q$33,17,FALSE)</f>
        <v>-3.2247619047619036</v>
      </c>
      <c r="Q187">
        <f>VLOOKUP(B187,MoneyLine!$A$1:$K$33,10,FALSE)</f>
        <v>24.058452380952382</v>
      </c>
      <c r="R187">
        <f>VLOOKUP(B187,MoneyLine!$A$1:$Q$33,14,FALSE)</f>
        <v>87.124523809523808</v>
      </c>
      <c r="S187">
        <f>VLOOKUP(D187,MoneyLine!$A$1:$Q$33,17,FALSE)</f>
        <v>2.4073809523809526</v>
      </c>
      <c r="T187">
        <f>VLOOKUP(D187,MoneyLine!$A$1:$K$33,10,FALSE)</f>
        <v>7.11511904761905</v>
      </c>
      <c r="V187">
        <f>HomTotReg.!$B$17+(test!O187*HomTotReg.!$B$18+HomTotReg.!$B$19*test!P187+test!Q187*HomTotReg.!$B$20)</f>
        <v>3.3683060487680869</v>
      </c>
      <c r="W187">
        <f>VisTotReg.!$B$17+(VisTotReg.!$B$18*test!R187+test!S187*VisTotReg.!$B$19+test!T187*VisTotReg.!$B$20)</f>
        <v>3.418294548346422</v>
      </c>
      <c r="Y187">
        <f>'MoneyLine Reg. 1'!$B$17+('MoneyLine Reg. 1'!$B$18*test!I187+test!J187*'MoneyLine Reg. 1'!$B$19+test!T187*'MoneyLine Reg. 1'!$B$20+test!Q187*'MoneyLine Reg. 1'!$B$21)</f>
        <v>4.3205474399677646E-2</v>
      </c>
      <c r="Z187">
        <f>'MoneyLine Reg. 2'!$B$17+('MoneyLine Reg. 2'!$B$18*test!M187+test!K187*'MoneyLine Reg. 2'!$B$19+'MoneyLine Reg. 2'!$B$20*test!L187+test!N187*'MoneyLine Reg. 2'!$B$21)</f>
        <v>0.16940153071854924</v>
      </c>
    </row>
    <row r="188" spans="1:26" x14ac:dyDescent="0.3">
      <c r="A188" s="8">
        <v>44870</v>
      </c>
      <c r="B188" s="6" t="s">
        <v>21</v>
      </c>
      <c r="C188" s="6">
        <v>4</v>
      </c>
      <c r="D188" s="6" t="s">
        <v>8</v>
      </c>
      <c r="E188" s="6">
        <v>3</v>
      </c>
      <c r="F188" s="6" t="s">
        <v>35</v>
      </c>
      <c r="G188" s="6">
        <f t="shared" si="3"/>
        <v>-1</v>
      </c>
      <c r="I188">
        <f>VLOOKUP(D188,MoneyLine!$A$1:$K$33,7,FALSE)</f>
        <v>158.14214285714286</v>
      </c>
      <c r="J188">
        <f>VLOOKUP(B188,MoneyLine!$A$1:$K$33,7,FALSE)</f>
        <v>81.149285714285725</v>
      </c>
      <c r="K188">
        <f>VLOOKUP(B188,MoneyLine!$A$1:$K$33,11,FALSE)</f>
        <v>9.1225000000000005</v>
      </c>
      <c r="L188">
        <f>VLOOKUP(B188,MoneyLine!$A$1:$D$33,4,FALSE)</f>
        <v>51.807999999999993</v>
      </c>
      <c r="M188">
        <f>VLOOKUP(D188,MoneyLine!$A$1:$K$33,11,FALSE)</f>
        <v>11.611250000000004</v>
      </c>
      <c r="N188">
        <f>VLOOKUP(D188,MoneyLine!$A$1:$D$33,4,FALSE)</f>
        <v>49.862499999999997</v>
      </c>
      <c r="O188">
        <f>VLOOKUP(D188,MoneyLine!$A$1:$Q$33,14,FALSE)</f>
        <v>125.46428571428571</v>
      </c>
      <c r="P188">
        <f>VLOOKUP(B188,MoneyLine!$A$1:$Q$33,17,FALSE)</f>
        <v>7.3759523809523806</v>
      </c>
      <c r="Q188">
        <f>VLOOKUP(B188,MoneyLine!$A$1:$K$33,10,FALSE)</f>
        <v>8.0371428571428574</v>
      </c>
      <c r="R188">
        <f>VLOOKUP(B188,MoneyLine!$A$1:$Q$33,14,FALSE)</f>
        <v>65.387857142857143</v>
      </c>
      <c r="S188">
        <f>VLOOKUP(D188,MoneyLine!$A$1:$Q$33,17,FALSE)</f>
        <v>14.067142857142855</v>
      </c>
      <c r="T188">
        <f>VLOOKUP(D188,MoneyLine!$A$1:$K$33,10,FALSE)</f>
        <v>21.027261904761904</v>
      </c>
      <c r="V188">
        <f>HomTotReg.!$B$17+(test!O188*HomTotReg.!$B$18+HomTotReg.!$B$19*test!P188+test!Q188*HomTotReg.!$B$20)</f>
        <v>3.9059887453476287</v>
      </c>
      <c r="W188">
        <f>VisTotReg.!$B$17+(VisTotReg.!$B$18*test!R188+test!S188*VisTotReg.!$B$19+test!T188*VisTotReg.!$B$20)</f>
        <v>2.8516800728096974</v>
      </c>
      <c r="Y188">
        <f>'MoneyLine Reg. 1'!$B$17+('MoneyLine Reg. 1'!$B$18*test!I188+test!J188*'MoneyLine Reg. 1'!$B$19+test!T188*'MoneyLine Reg. 1'!$B$20+test!Q188*'MoneyLine Reg. 1'!$B$21)</f>
        <v>1.0899130439572855</v>
      </c>
      <c r="Z188">
        <f>'MoneyLine Reg. 2'!$B$17+('MoneyLine Reg. 2'!$B$18*test!M188+test!K188*'MoneyLine Reg. 2'!$B$19+'MoneyLine Reg. 2'!$B$20*test!L188+test!N188*'MoneyLine Reg. 2'!$B$21)</f>
        <v>0.19540901714439096</v>
      </c>
    </row>
    <row r="189" spans="1:26" x14ac:dyDescent="0.3">
      <c r="A189" s="9">
        <v>44870</v>
      </c>
      <c r="B189" s="7" t="s">
        <v>6</v>
      </c>
      <c r="C189" s="7">
        <v>0</v>
      </c>
      <c r="D189" s="7" t="s">
        <v>23</v>
      </c>
      <c r="E189" s="7">
        <v>4</v>
      </c>
      <c r="F189" s="7"/>
      <c r="G189" s="6">
        <f t="shared" si="3"/>
        <v>4</v>
      </c>
      <c r="I189">
        <f>VLOOKUP(D189,MoneyLine!$A$1:$K$33,7,FALSE)</f>
        <v>101.00309523809524</v>
      </c>
      <c r="J189">
        <f>VLOOKUP(B189,MoneyLine!$A$1:$K$33,7,FALSE)</f>
        <v>-14.717619047619038</v>
      </c>
      <c r="K189">
        <f>VLOOKUP(B189,MoneyLine!$A$1:$K$33,11,FALSE)</f>
        <v>1.6887499999999989</v>
      </c>
      <c r="L189">
        <f>VLOOKUP(B189,MoneyLine!$A$1:$D$33,4,FALSE)</f>
        <v>38.247500000000002</v>
      </c>
      <c r="M189">
        <f>VLOOKUP(D189,MoneyLine!$A$1:$K$33,11,FALSE)</f>
        <v>6.8149999999999995</v>
      </c>
      <c r="N189">
        <f>VLOOKUP(D189,MoneyLine!$A$1:$D$33,4,FALSE)</f>
        <v>52.277999999999999</v>
      </c>
      <c r="O189">
        <f>VLOOKUP(D189,MoneyLine!$A$1:$Q$33,14,FALSE)</f>
        <v>66.898333333333312</v>
      </c>
      <c r="P189">
        <f>VLOOKUP(B189,MoneyLine!$A$1:$Q$33,17,FALSE)</f>
        <v>-23.022142857142857</v>
      </c>
      <c r="Q189">
        <f>VLOOKUP(B189,MoneyLine!$A$1:$K$33,10,FALSE)</f>
        <v>2.2516666666666674</v>
      </c>
      <c r="R189">
        <f>VLOOKUP(B189,MoneyLine!$A$1:$Q$33,14,FALSE)</f>
        <v>4.214999999999999</v>
      </c>
      <c r="S189">
        <f>VLOOKUP(D189,MoneyLine!$A$1:$Q$33,17,FALSE)</f>
        <v>22.973095238095237</v>
      </c>
      <c r="T189">
        <f>VLOOKUP(D189,MoneyLine!$A$1:$K$33,10,FALSE)</f>
        <v>43.088928571428575</v>
      </c>
      <c r="V189">
        <f>HomTotReg.!$B$17+(test!O189*HomTotReg.!$B$18+HomTotReg.!$B$19*test!P189+test!Q189*HomTotReg.!$B$20)</f>
        <v>3.6720110051732844</v>
      </c>
      <c r="W189">
        <f>VisTotReg.!$B$17+(VisTotReg.!$B$18*test!R189+test!S189*VisTotReg.!$B$19+test!T189*VisTotReg.!$B$20)</f>
        <v>1.7218481516831514</v>
      </c>
      <c r="Y189">
        <f>'MoneyLine Reg. 1'!$B$17+('MoneyLine Reg. 1'!$B$18*test!I189+test!J189*'MoneyLine Reg. 1'!$B$19+test!T189*'MoneyLine Reg. 1'!$B$20+test!Q189*'MoneyLine Reg. 1'!$B$21)</f>
        <v>1.9969696034144457</v>
      </c>
      <c r="Z189">
        <f>'MoneyLine Reg. 2'!$B$17+('MoneyLine Reg. 2'!$B$18*test!M189+test!K189*'MoneyLine Reg. 2'!$B$19+'MoneyLine Reg. 2'!$B$20*test!L189+test!N189*'MoneyLine Reg. 2'!$B$21)</f>
        <v>1.5345289718261048</v>
      </c>
    </row>
    <row r="190" spans="1:26" x14ac:dyDescent="0.3">
      <c r="A190" s="8">
        <v>44870</v>
      </c>
      <c r="B190" s="6" t="s">
        <v>25</v>
      </c>
      <c r="C190" s="6">
        <v>3</v>
      </c>
      <c r="D190" s="6" t="s">
        <v>12</v>
      </c>
      <c r="E190" s="6">
        <v>2</v>
      </c>
      <c r="F190" s="6"/>
      <c r="G190" s="6">
        <f t="shared" si="3"/>
        <v>-1</v>
      </c>
      <c r="I190">
        <f>VLOOKUP(D190,MoneyLine!$A$1:$K$33,7,FALSE)</f>
        <v>38.000238095238089</v>
      </c>
      <c r="J190">
        <f>VLOOKUP(B190,MoneyLine!$A$1:$K$33,7,FALSE)</f>
        <v>56.057857142857138</v>
      </c>
      <c r="K190">
        <f>VLOOKUP(B190,MoneyLine!$A$1:$K$33,11,FALSE)</f>
        <v>10.718750000000002</v>
      </c>
      <c r="L190">
        <f>VLOOKUP(B190,MoneyLine!$A$1:$D$33,4,FALSE)</f>
        <v>47.954500000000003</v>
      </c>
      <c r="M190">
        <f>VLOOKUP(D190,MoneyLine!$A$1:$K$33,11,FALSE)</f>
        <v>5.6062500000000011</v>
      </c>
      <c r="N190">
        <f>VLOOKUP(D190,MoneyLine!$A$1:$D$33,4,FALSE)</f>
        <v>46.611499999999999</v>
      </c>
      <c r="O190">
        <f>VLOOKUP(D190,MoneyLine!$A$1:$Q$33,14,FALSE)</f>
        <v>32.669761904761899</v>
      </c>
      <c r="P190">
        <f>VLOOKUP(B190,MoneyLine!$A$1:$Q$33,17,FALSE)</f>
        <v>-14.592857142857142</v>
      </c>
      <c r="Q190">
        <f>VLOOKUP(B190,MoneyLine!$A$1:$K$33,10,FALSE)</f>
        <v>27.424404761904761</v>
      </c>
      <c r="R190">
        <f>VLOOKUP(B190,MoneyLine!$A$1:$Q$33,14,FALSE)</f>
        <v>60.674999999999997</v>
      </c>
      <c r="S190">
        <f>VLOOKUP(D190,MoneyLine!$A$1:$Q$33,17,FALSE)</f>
        <v>-1.7361904761904778</v>
      </c>
      <c r="T190">
        <f>VLOOKUP(D190,MoneyLine!$A$1:$K$33,10,FALSE)</f>
        <v>20.738571428571433</v>
      </c>
      <c r="V190">
        <f>HomTotReg.!$B$17+(test!O190*HomTotReg.!$B$18+HomTotReg.!$B$19*test!P190+test!Q190*HomTotReg.!$B$20)</f>
        <v>2.9428777286295591</v>
      </c>
      <c r="W190">
        <f>VisTotReg.!$B$17+(VisTotReg.!$B$18*test!R190+test!S190*VisTotReg.!$B$19+test!T190*VisTotReg.!$B$20)</f>
        <v>2.9409057972703159</v>
      </c>
      <c r="Y190">
        <f>'MoneyLine Reg. 1'!$B$17+('MoneyLine Reg. 1'!$B$18*test!I190+test!J190*'MoneyLine Reg. 1'!$B$19+test!T190*'MoneyLine Reg. 1'!$B$20+test!Q190*'MoneyLine Reg. 1'!$B$21)</f>
        <v>3.5809049150869465E-3</v>
      </c>
      <c r="Z190">
        <f>'MoneyLine Reg. 2'!$B$17+('MoneyLine Reg. 2'!$B$18*test!M190+test!K190*'MoneyLine Reg. 2'!$B$19+'MoneyLine Reg. 2'!$B$20*test!L190+test!N190*'MoneyLine Reg. 2'!$B$21)</f>
        <v>-0.2055044364717582</v>
      </c>
    </row>
    <row r="191" spans="1:26" x14ac:dyDescent="0.3">
      <c r="A191" s="9">
        <v>44871</v>
      </c>
      <c r="B191" s="7" t="s">
        <v>31</v>
      </c>
      <c r="C191" s="7">
        <v>5</v>
      </c>
      <c r="D191" s="7" t="s">
        <v>26</v>
      </c>
      <c r="E191" s="7">
        <v>3</v>
      </c>
      <c r="F191" s="7"/>
      <c r="G191" s="6">
        <f t="shared" si="3"/>
        <v>-2</v>
      </c>
      <c r="I191">
        <f>VLOOKUP(D191,MoneyLine!$A$1:$K$33,7,FALSE)</f>
        <v>2.4278571428571381</v>
      </c>
      <c r="J191">
        <f>VLOOKUP(B191,MoneyLine!$A$1:$K$33,7,FALSE)</f>
        <v>130.13119047619048</v>
      </c>
      <c r="K191">
        <f>VLOOKUP(B191,MoneyLine!$A$1:$K$33,11,FALSE)</f>
        <v>13.114999999999997</v>
      </c>
      <c r="L191">
        <f>VLOOKUP(B191,MoneyLine!$A$1:$D$33,4,FALSE)</f>
        <v>55.725999999999999</v>
      </c>
      <c r="M191">
        <f>VLOOKUP(D191,MoneyLine!$A$1:$K$33,11,FALSE)</f>
        <v>7.2874999999999996</v>
      </c>
      <c r="N191">
        <f>VLOOKUP(D191,MoneyLine!$A$1:$D$33,4,FALSE)</f>
        <v>44.772500000000001</v>
      </c>
      <c r="O191">
        <f>VLOOKUP(D191,MoneyLine!$A$1:$Q$33,14,FALSE)</f>
        <v>21.040476190476188</v>
      </c>
      <c r="P191">
        <f>VLOOKUP(B191,MoneyLine!$A$1:$Q$33,17,FALSE)</f>
        <v>29.228333333333332</v>
      </c>
      <c r="Q191">
        <f>VLOOKUP(B191,MoneyLine!$A$1:$K$33,10,FALSE)</f>
        <v>31.447738095238101</v>
      </c>
      <c r="R191">
        <f>VLOOKUP(B191,MoneyLine!$A$1:$Q$33,14,FALSE)</f>
        <v>91.865476190476173</v>
      </c>
      <c r="S191">
        <f>VLOOKUP(D191,MoneyLine!$A$1:$Q$33,17,FALSE)</f>
        <v>-8.321428571428573</v>
      </c>
      <c r="T191">
        <f>VLOOKUP(D191,MoneyLine!$A$1:$K$33,10,FALSE)</f>
        <v>13.537738095238096</v>
      </c>
      <c r="V191">
        <f>HomTotReg.!$B$17+(test!O191*HomTotReg.!$B$18+HomTotReg.!$B$19*test!P191+test!Q191*HomTotReg.!$B$20)</f>
        <v>2.311070974669164</v>
      </c>
      <c r="W191">
        <f>VisTotReg.!$B$17+(VisTotReg.!$B$18*test!R191+test!S191*VisTotReg.!$B$19+test!T191*VisTotReg.!$B$20)</f>
        <v>3.4755998414706237</v>
      </c>
      <c r="Y191">
        <f>'MoneyLine Reg. 1'!$B$17+('MoneyLine Reg. 1'!$B$18*test!I191+test!J191*'MoneyLine Reg. 1'!$B$19+test!T191*'MoneyLine Reg. 1'!$B$20+test!Q191*'MoneyLine Reg. 1'!$B$21)</f>
        <v>-1.3376250827261151</v>
      </c>
      <c r="Z191">
        <f>'MoneyLine Reg. 2'!$B$17+('MoneyLine Reg. 2'!$B$18*test!M191+test!K191*'MoneyLine Reg. 2'!$B$19+'MoneyLine Reg. 2'!$B$20*test!L191+test!N191*'MoneyLine Reg. 2'!$B$21)</f>
        <v>-0.96089313430362511</v>
      </c>
    </row>
    <row r="192" spans="1:26" x14ac:dyDescent="0.3">
      <c r="A192" s="8">
        <v>44871</v>
      </c>
      <c r="B192" s="6" t="s">
        <v>5</v>
      </c>
      <c r="C192" s="6">
        <v>3</v>
      </c>
      <c r="D192" s="6" t="s">
        <v>18</v>
      </c>
      <c r="E192" s="6">
        <v>1</v>
      </c>
      <c r="F192" s="6"/>
      <c r="G192" s="6">
        <f t="shared" si="3"/>
        <v>-2</v>
      </c>
      <c r="I192">
        <f>VLOOKUP(D192,MoneyLine!$A$1:$K$33,7,FALSE)</f>
        <v>161.3661904761905</v>
      </c>
      <c r="J192">
        <f>VLOOKUP(B192,MoneyLine!$A$1:$K$33,7,FALSE)</f>
        <v>92.519047619047612</v>
      </c>
      <c r="K192">
        <f>VLOOKUP(B192,MoneyLine!$A$1:$K$33,11,FALSE)</f>
        <v>15.5725</v>
      </c>
      <c r="L192">
        <f>VLOOKUP(B192,MoneyLine!$A$1:$D$33,4,FALSE)</f>
        <v>52.448999999999998</v>
      </c>
      <c r="M192">
        <f>VLOOKUP(D192,MoneyLine!$A$1:$K$33,11,FALSE)</f>
        <v>18.088749999999997</v>
      </c>
      <c r="N192">
        <f>VLOOKUP(D192,MoneyLine!$A$1:$D$33,4,FALSE)</f>
        <v>55.644500000000001</v>
      </c>
      <c r="O192">
        <f>VLOOKUP(D192,MoneyLine!$A$1:$Q$33,14,FALSE)</f>
        <v>80.616190476190468</v>
      </c>
      <c r="P192">
        <f>VLOOKUP(B192,MoneyLine!$A$1:$Q$33,17,FALSE)</f>
        <v>2.4073809523809526</v>
      </c>
      <c r="Q192">
        <f>VLOOKUP(B192,MoneyLine!$A$1:$K$33,10,FALSE)</f>
        <v>7.11511904761905</v>
      </c>
      <c r="R192">
        <f>VLOOKUP(B192,MoneyLine!$A$1:$Q$33,14,FALSE)</f>
        <v>80.7392857142857</v>
      </c>
      <c r="S192">
        <f>VLOOKUP(D192,MoneyLine!$A$1:$Q$33,17,FALSE)</f>
        <v>63.627142857142857</v>
      </c>
      <c r="T192">
        <f>VLOOKUP(D192,MoneyLine!$A$1:$K$33,10,FALSE)</f>
        <v>-8.5753571428571433</v>
      </c>
      <c r="V192">
        <f>HomTotReg.!$B$17+(test!O192*HomTotReg.!$B$18+HomTotReg.!$B$19*test!P192+test!Q192*HomTotReg.!$B$20)</f>
        <v>3.4941168795984456</v>
      </c>
      <c r="W192">
        <f>VisTotReg.!$B$17+(VisTotReg.!$B$18*test!R192+test!S192*VisTotReg.!$B$19+test!T192*VisTotReg.!$B$20)</f>
        <v>3.0278564986861785</v>
      </c>
      <c r="Y192">
        <f>'MoneyLine Reg. 1'!$B$17+('MoneyLine Reg. 1'!$B$18*test!I192+test!J192*'MoneyLine Reg. 1'!$B$19+test!T192*'MoneyLine Reg. 1'!$B$20+test!Q192*'MoneyLine Reg. 1'!$B$21)</f>
        <v>0.59007336731180338</v>
      </c>
      <c r="Z192">
        <f>'MoneyLine Reg. 2'!$B$17+('MoneyLine Reg. 2'!$B$18*test!M192+test!K192*'MoneyLine Reg. 2'!$B$19+'MoneyLine Reg. 2'!$B$20*test!L192+test!N192*'MoneyLine Reg. 2'!$B$21)</f>
        <v>0.57509266956112848</v>
      </c>
    </row>
    <row r="193" spans="1:26" x14ac:dyDescent="0.3">
      <c r="A193" s="9">
        <v>44871</v>
      </c>
      <c r="B193" s="7" t="s">
        <v>19</v>
      </c>
      <c r="C193" s="7">
        <v>3</v>
      </c>
      <c r="D193" s="7" t="s">
        <v>17</v>
      </c>
      <c r="E193" s="7">
        <v>2</v>
      </c>
      <c r="F193" s="7" t="s">
        <v>36</v>
      </c>
      <c r="G193" s="6">
        <f t="shared" si="3"/>
        <v>-1</v>
      </c>
      <c r="I193">
        <f>VLOOKUP(D193,MoneyLine!$A$1:$K$33,7,FALSE)</f>
        <v>126.67</v>
      </c>
      <c r="J193">
        <f>VLOOKUP(B193,MoneyLine!$A$1:$K$33,7,FALSE)</f>
        <v>99.267142857142858</v>
      </c>
      <c r="K193">
        <f>VLOOKUP(B193,MoneyLine!$A$1:$K$33,11,FALSE)</f>
        <v>11.873749999999998</v>
      </c>
      <c r="L193">
        <f>VLOOKUP(B193,MoneyLine!$A$1:$D$33,4,FALSE)</f>
        <v>44.580500000000001</v>
      </c>
      <c r="M193">
        <f>VLOOKUP(D193,MoneyLine!$A$1:$K$33,11,FALSE)</f>
        <v>19.922499999999999</v>
      </c>
      <c r="N193">
        <f>VLOOKUP(D193,MoneyLine!$A$1:$D$33,4,FALSE)</f>
        <v>49.902000000000001</v>
      </c>
      <c r="O193">
        <f>VLOOKUP(D193,MoneyLine!$A$1:$Q$33,14,FALSE)</f>
        <v>104.88261904761904</v>
      </c>
      <c r="P193">
        <f>VLOOKUP(B193,MoneyLine!$A$1:$Q$33,17,FALSE)</f>
        <v>-14.223571428571427</v>
      </c>
      <c r="Q193">
        <f>VLOOKUP(B193,MoneyLine!$A$1:$K$33,10,FALSE)</f>
        <v>-3.2023809523808761E-2</v>
      </c>
      <c r="R193">
        <f>VLOOKUP(B193,MoneyLine!$A$1:$Q$33,14,FALSE)</f>
        <v>93.099761904761891</v>
      </c>
      <c r="S193">
        <f>VLOOKUP(D193,MoneyLine!$A$1:$Q$33,17,FALSE)</f>
        <v>9.6223809523809507</v>
      </c>
      <c r="T193">
        <f>VLOOKUP(D193,MoneyLine!$A$1:$K$33,10,FALSE)</f>
        <v>23.209285714285713</v>
      </c>
      <c r="V193">
        <f>HomTotReg.!$B$17+(test!O193*HomTotReg.!$B$18+HomTotReg.!$B$19*test!P193+test!Q193*HomTotReg.!$B$20)</f>
        <v>4.0059906229533198</v>
      </c>
      <c r="W193">
        <f>VisTotReg.!$B$17+(VisTotReg.!$B$18*test!R193+test!S193*VisTotReg.!$B$19+test!T193*VisTotReg.!$B$20)</f>
        <v>3.1878754932584847</v>
      </c>
      <c r="Y193">
        <f>'MoneyLine Reg. 1'!$B$17+('MoneyLine Reg. 1'!$B$18*test!I193+test!J193*'MoneyLine Reg. 1'!$B$19+test!T193*'MoneyLine Reg. 1'!$B$20+test!Q193*'MoneyLine Reg. 1'!$B$21)</f>
        <v>0.68394715047001964</v>
      </c>
      <c r="Z193">
        <f>'MoneyLine Reg. 2'!$B$17+('MoneyLine Reg. 2'!$B$18*test!M193+test!K193*'MoneyLine Reg. 2'!$B$19+'MoneyLine Reg. 2'!$B$20*test!L193+test!N193*'MoneyLine Reg. 2'!$B$21)</f>
        <v>1.0876838958726522</v>
      </c>
    </row>
    <row r="194" spans="1:26" x14ac:dyDescent="0.3">
      <c r="A194" s="8">
        <v>44872</v>
      </c>
      <c r="B194" s="6" t="s">
        <v>10</v>
      </c>
      <c r="C194" s="6">
        <v>1</v>
      </c>
      <c r="D194" s="6" t="s">
        <v>14</v>
      </c>
      <c r="E194" s="6">
        <v>3</v>
      </c>
      <c r="F194" s="6"/>
      <c r="G194" s="6">
        <f t="shared" si="3"/>
        <v>2</v>
      </c>
      <c r="I194">
        <f>VLOOKUP(D194,MoneyLine!$A$1:$K$33,7,FALSE)</f>
        <v>85.562619047619037</v>
      </c>
      <c r="J194">
        <f>VLOOKUP(B194,MoneyLine!$A$1:$K$33,7,FALSE)</f>
        <v>43.783809523809516</v>
      </c>
      <c r="K194">
        <f>VLOOKUP(B194,MoneyLine!$A$1:$K$33,11,FALSE)</f>
        <v>2.1412499999999977</v>
      </c>
      <c r="L194">
        <f>VLOOKUP(B194,MoneyLine!$A$1:$D$33,4,FALSE)</f>
        <v>45.351499999999994</v>
      </c>
      <c r="M194">
        <f>VLOOKUP(D194,MoneyLine!$A$1:$K$33,11,FALSE)</f>
        <v>19.403750000000002</v>
      </c>
      <c r="N194">
        <f>VLOOKUP(D194,MoneyLine!$A$1:$D$33,4,FALSE)</f>
        <v>49.788499999999999</v>
      </c>
      <c r="O194">
        <f>VLOOKUP(D194,MoneyLine!$A$1:$Q$33,14,FALSE)</f>
        <v>87.124523809523808</v>
      </c>
      <c r="P194">
        <f>VLOOKUP(B194,MoneyLine!$A$1:$Q$33,17,FALSE)</f>
        <v>-14.675714285714287</v>
      </c>
      <c r="Q194">
        <f>VLOOKUP(B194,MoneyLine!$A$1:$K$33,10,FALSE)</f>
        <v>13.367738095238096</v>
      </c>
      <c r="R194">
        <f>VLOOKUP(B194,MoneyLine!$A$1:$Q$33,14,FALSE)</f>
        <v>43.181904761904768</v>
      </c>
      <c r="S194">
        <f>VLOOKUP(D194,MoneyLine!$A$1:$Q$33,17,FALSE)</f>
        <v>-3.2247619047619036</v>
      </c>
      <c r="T194">
        <f>VLOOKUP(D194,MoneyLine!$A$1:$K$33,10,FALSE)</f>
        <v>24.058452380952382</v>
      </c>
      <c r="V194">
        <f>HomTotReg.!$B$17+(test!O194*HomTotReg.!$B$18+HomTotReg.!$B$19*test!P194+test!Q194*HomTotReg.!$B$20)</f>
        <v>3.6750949796664716</v>
      </c>
      <c r="W194">
        <f>VisTotReg.!$B$17+(VisTotReg.!$B$18*test!R194+test!S194*VisTotReg.!$B$19+test!T194*VisTotReg.!$B$20)</f>
        <v>2.6977993215070879</v>
      </c>
      <c r="Y194">
        <f>'MoneyLine Reg. 1'!$B$17+('MoneyLine Reg. 1'!$B$18*test!I194+test!J194*'MoneyLine Reg. 1'!$B$19+test!T194*'MoneyLine Reg. 1'!$B$20+test!Q194*'MoneyLine Reg. 1'!$B$21)</f>
        <v>0.79753712840218016</v>
      </c>
      <c r="Z194">
        <f>'MoneyLine Reg. 2'!$B$17+('MoneyLine Reg. 2'!$B$18*test!M194+test!K194*'MoneyLine Reg. 2'!$B$19+'MoneyLine Reg. 2'!$B$20*test!L194+test!N194*'MoneyLine Reg. 2'!$B$21)</f>
        <v>1.561635266666384</v>
      </c>
    </row>
    <row r="195" spans="1:26" x14ac:dyDescent="0.3">
      <c r="A195" s="9">
        <v>44872</v>
      </c>
      <c r="B195" s="7" t="s">
        <v>22</v>
      </c>
      <c r="C195" s="7">
        <v>3</v>
      </c>
      <c r="D195" s="7" t="s">
        <v>16</v>
      </c>
      <c r="E195" s="7">
        <v>4</v>
      </c>
      <c r="F195" s="7" t="s">
        <v>36</v>
      </c>
      <c r="G195" s="6">
        <f t="shared" si="3"/>
        <v>1</v>
      </c>
      <c r="I195">
        <f>VLOOKUP(D195,MoneyLine!$A$1:$K$33,7,FALSE)</f>
        <v>64.561666666666639</v>
      </c>
      <c r="J195">
        <f>VLOOKUP(B195,MoneyLine!$A$1:$K$33,7,FALSE)</f>
        <v>73.279761904761898</v>
      </c>
      <c r="K195">
        <f>VLOOKUP(B195,MoneyLine!$A$1:$K$33,11,FALSE)</f>
        <v>6.432500000000001</v>
      </c>
      <c r="L195">
        <f>VLOOKUP(B195,MoneyLine!$A$1:$D$33,4,FALSE)</f>
        <v>50.885999999999996</v>
      </c>
      <c r="M195">
        <f>VLOOKUP(D195,MoneyLine!$A$1:$K$33,11,FALSE)</f>
        <v>10.3225</v>
      </c>
      <c r="N195">
        <f>VLOOKUP(D195,MoneyLine!$A$1:$D$33,4,FALSE)</f>
        <v>48.538999999999994</v>
      </c>
      <c r="O195">
        <f>VLOOKUP(D195,MoneyLine!$A$1:$Q$33,14,FALSE)</f>
        <v>75.591190476190462</v>
      </c>
      <c r="P195">
        <f>VLOOKUP(B195,MoneyLine!$A$1:$Q$33,17,FALSE)</f>
        <v>-0.22023809523809401</v>
      </c>
      <c r="Q195">
        <f>VLOOKUP(B195,MoneyLine!$A$1:$K$33,10,FALSE)</f>
        <v>10.709166666666667</v>
      </c>
      <c r="R195">
        <f>VLOOKUP(B195,MoneyLine!$A$1:$Q$33,14,FALSE)</f>
        <v>70.076904761904771</v>
      </c>
      <c r="S195">
        <f>VLOOKUP(D195,MoneyLine!$A$1:$Q$33,17,FALSE)</f>
        <v>-17.098809523809521</v>
      </c>
      <c r="T195">
        <f>VLOOKUP(D195,MoneyLine!$A$1:$K$33,10,FALSE)</f>
        <v>17.131547619047623</v>
      </c>
      <c r="V195">
        <f>HomTotReg.!$B$17+(test!O195*HomTotReg.!$B$18+HomTotReg.!$B$19*test!P195+test!Q195*HomTotReg.!$B$20)</f>
        <v>3.4291512727478919</v>
      </c>
      <c r="W195">
        <f>VisTotReg.!$B$17+(VisTotReg.!$B$18*test!R195+test!S195*VisTotReg.!$B$19+test!T195*VisTotReg.!$B$20)</f>
        <v>3.2424843430025576</v>
      </c>
      <c r="Y195">
        <f>'MoneyLine Reg. 1'!$B$17+('MoneyLine Reg. 1'!$B$18*test!I195+test!J195*'MoneyLine Reg. 1'!$B$19+test!T195*'MoneyLine Reg. 1'!$B$20+test!Q195*'MoneyLine Reg. 1'!$B$21)</f>
        <v>0.18294124442826099</v>
      </c>
      <c r="Z195">
        <f>'MoneyLine Reg. 2'!$B$17+('MoneyLine Reg. 2'!$B$18*test!M195+test!K195*'MoneyLine Reg. 2'!$B$19+'MoneyLine Reg. 2'!$B$20*test!L195+test!N195*'MoneyLine Reg. 2'!$B$21)</f>
        <v>0.25005374671249703</v>
      </c>
    </row>
    <row r="196" spans="1:26" x14ac:dyDescent="0.3">
      <c r="A196" s="8">
        <v>44872</v>
      </c>
      <c r="B196" s="6" t="s">
        <v>9</v>
      </c>
      <c r="C196" s="6">
        <v>4</v>
      </c>
      <c r="D196" s="6" t="s">
        <v>12</v>
      </c>
      <c r="E196" s="6">
        <v>5</v>
      </c>
      <c r="F196" s="6"/>
      <c r="G196" s="6">
        <f t="shared" si="3"/>
        <v>1</v>
      </c>
      <c r="I196">
        <f>VLOOKUP(D196,MoneyLine!$A$1:$K$33,7,FALSE)</f>
        <v>38.000238095238089</v>
      </c>
      <c r="J196">
        <f>VLOOKUP(B196,MoneyLine!$A$1:$K$33,7,FALSE)</f>
        <v>154.76523809523809</v>
      </c>
      <c r="K196">
        <f>VLOOKUP(B196,MoneyLine!$A$1:$K$33,11,FALSE)</f>
        <v>17.220000000000002</v>
      </c>
      <c r="L196">
        <f>VLOOKUP(B196,MoneyLine!$A$1:$D$33,4,FALSE)</f>
        <v>58.933</v>
      </c>
      <c r="M196">
        <f>VLOOKUP(D196,MoneyLine!$A$1:$K$33,11,FALSE)</f>
        <v>5.6062500000000011</v>
      </c>
      <c r="N196">
        <f>VLOOKUP(D196,MoneyLine!$A$1:$D$33,4,FALSE)</f>
        <v>46.611499999999999</v>
      </c>
      <c r="O196">
        <f>VLOOKUP(D196,MoneyLine!$A$1:$Q$33,14,FALSE)</f>
        <v>32.669761904761899</v>
      </c>
      <c r="P196">
        <f>VLOOKUP(B196,MoneyLine!$A$1:$Q$33,17,FALSE)</f>
        <v>29.393333333333338</v>
      </c>
      <c r="Q196">
        <f>VLOOKUP(B196,MoneyLine!$A$1:$K$33,10,FALSE)</f>
        <v>-2.4774999999999996</v>
      </c>
      <c r="R196">
        <f>VLOOKUP(B196,MoneyLine!$A$1:$Q$33,14,FALSE)</f>
        <v>117.61833333333333</v>
      </c>
      <c r="S196">
        <f>VLOOKUP(D196,MoneyLine!$A$1:$Q$33,17,FALSE)</f>
        <v>-1.7361904761904778</v>
      </c>
      <c r="T196">
        <f>VLOOKUP(D196,MoneyLine!$A$1:$K$33,10,FALSE)</f>
        <v>20.738571428571433</v>
      </c>
      <c r="V196">
        <f>HomTotReg.!$B$17+(test!O196*HomTotReg.!$B$18+HomTotReg.!$B$19*test!P196+test!Q196*HomTotReg.!$B$20)</f>
        <v>2.8064283364365004</v>
      </c>
      <c r="W196">
        <f>VisTotReg.!$B$17+(VisTotReg.!$B$18*test!R196+test!S196*VisTotReg.!$B$19+test!T196*VisTotReg.!$B$20)</f>
        <v>3.6163342035706165</v>
      </c>
      <c r="Y196">
        <f>'MoneyLine Reg. 1'!$B$17+('MoneyLine Reg. 1'!$B$18*test!I196+test!J196*'MoneyLine Reg. 1'!$B$19+test!T196*'MoneyLine Reg. 1'!$B$20+test!Q196*'MoneyLine Reg. 1'!$B$21)</f>
        <v>-0.83344616900684998</v>
      </c>
      <c r="Z196">
        <f>'MoneyLine Reg. 2'!$B$17+('MoneyLine Reg. 2'!$B$18*test!M196+test!K196*'MoneyLine Reg. 2'!$B$19+'MoneyLine Reg. 2'!$B$20*test!L196+test!N196*'MoneyLine Reg. 2'!$B$21)</f>
        <v>-1.41505894292396</v>
      </c>
    </row>
    <row r="197" spans="1:26" x14ac:dyDescent="0.3">
      <c r="A197" s="9">
        <v>44873</v>
      </c>
      <c r="B197" s="7" t="s">
        <v>25</v>
      </c>
      <c r="C197" s="7">
        <v>4</v>
      </c>
      <c r="D197" s="7" t="s">
        <v>13</v>
      </c>
      <c r="E197" s="7">
        <v>1</v>
      </c>
      <c r="F197" s="7"/>
      <c r="G197" s="6">
        <f t="shared" si="3"/>
        <v>-3</v>
      </c>
      <c r="I197">
        <f>VLOOKUP(D197,MoneyLine!$A$1:$K$33,7,FALSE)</f>
        <v>52.757857142857148</v>
      </c>
      <c r="J197">
        <f>VLOOKUP(B197,MoneyLine!$A$1:$K$33,7,FALSE)</f>
        <v>56.057857142857138</v>
      </c>
      <c r="K197">
        <f>VLOOKUP(B197,MoneyLine!$A$1:$K$33,11,FALSE)</f>
        <v>10.718750000000002</v>
      </c>
      <c r="L197">
        <f>VLOOKUP(B197,MoneyLine!$A$1:$D$33,4,FALSE)</f>
        <v>47.954500000000003</v>
      </c>
      <c r="M197">
        <f>VLOOKUP(D197,MoneyLine!$A$1:$K$33,11,FALSE)</f>
        <v>5.03125</v>
      </c>
      <c r="N197">
        <f>VLOOKUP(D197,MoneyLine!$A$1:$D$33,4,FALSE)</f>
        <v>47.964499999999994</v>
      </c>
      <c r="O197">
        <f>VLOOKUP(D197,MoneyLine!$A$1:$Q$33,14,FALSE)</f>
        <v>36.921904761904756</v>
      </c>
      <c r="P197">
        <f>VLOOKUP(B197,MoneyLine!$A$1:$Q$33,17,FALSE)</f>
        <v>-14.592857142857142</v>
      </c>
      <c r="Q197">
        <f>VLOOKUP(B197,MoneyLine!$A$1:$K$33,10,FALSE)</f>
        <v>27.424404761904761</v>
      </c>
      <c r="R197">
        <f>VLOOKUP(B197,MoneyLine!$A$1:$Q$33,14,FALSE)</f>
        <v>60.674999999999997</v>
      </c>
      <c r="S197">
        <f>VLOOKUP(D197,MoneyLine!$A$1:$Q$33,17,FALSE)</f>
        <v>6.5440476190476176</v>
      </c>
      <c r="T197">
        <f>VLOOKUP(D197,MoneyLine!$A$1:$K$33,10,FALSE)</f>
        <v>-4.3963095238095242</v>
      </c>
      <c r="V197">
        <f>HomTotReg.!$B$17+(test!O197*HomTotReg.!$B$18+HomTotReg.!$B$19*test!P197+test!Q197*HomTotReg.!$B$20)</f>
        <v>2.9878838701009802</v>
      </c>
      <c r="W197">
        <f>VisTotReg.!$B$17+(VisTotReg.!$B$18*test!R197+test!S197*VisTotReg.!$B$19+test!T197*VisTotReg.!$B$20)</f>
        <v>3.2371891039464793</v>
      </c>
      <c r="Y197">
        <f>'MoneyLine Reg. 1'!$B$17+('MoneyLine Reg. 1'!$B$18*test!I197+test!J197*'MoneyLine Reg. 1'!$B$19+test!T197*'MoneyLine Reg. 1'!$B$20+test!Q197*'MoneyLine Reg. 1'!$B$21)</f>
        <v>-0.19975043026588629</v>
      </c>
      <c r="Z197">
        <f>'MoneyLine Reg. 2'!$B$17+('MoneyLine Reg. 2'!$B$18*test!M197+test!K197*'MoneyLine Reg. 2'!$B$19+'MoneyLine Reg. 2'!$B$20*test!L197+test!N197*'MoneyLine Reg. 2'!$B$21)</f>
        <v>-0.14402898059265423</v>
      </c>
    </row>
    <row r="198" spans="1:26" x14ac:dyDescent="0.3">
      <c r="A198" s="8">
        <v>44873</v>
      </c>
      <c r="B198" s="6" t="s">
        <v>33</v>
      </c>
      <c r="C198" s="6">
        <v>3</v>
      </c>
      <c r="D198" s="6" t="s">
        <v>19</v>
      </c>
      <c r="E198" s="6">
        <v>2</v>
      </c>
      <c r="F198" s="6" t="s">
        <v>35</v>
      </c>
      <c r="G198" s="6">
        <f t="shared" si="3"/>
        <v>-1</v>
      </c>
      <c r="I198">
        <f>VLOOKUP(D198,MoneyLine!$A$1:$K$33,7,FALSE)</f>
        <v>99.267142857142858</v>
      </c>
      <c r="J198">
        <f>VLOOKUP(B198,MoneyLine!$A$1:$K$33,7,FALSE)</f>
        <v>35.906904761904762</v>
      </c>
      <c r="K198">
        <f>VLOOKUP(B198,MoneyLine!$A$1:$K$33,11,FALSE)</f>
        <v>3.707499999999996</v>
      </c>
      <c r="L198">
        <f>VLOOKUP(B198,MoneyLine!$A$1:$D$33,4,FALSE)</f>
        <v>47.251999999999995</v>
      </c>
      <c r="M198">
        <f>VLOOKUP(D198,MoneyLine!$A$1:$K$33,11,FALSE)</f>
        <v>11.873749999999998</v>
      </c>
      <c r="N198">
        <f>VLOOKUP(D198,MoneyLine!$A$1:$D$33,4,FALSE)</f>
        <v>44.580500000000001</v>
      </c>
      <c r="O198">
        <f>VLOOKUP(D198,MoneyLine!$A$1:$Q$33,14,FALSE)</f>
        <v>93.099761904761891</v>
      </c>
      <c r="P198">
        <f>VLOOKUP(B198,MoneyLine!$A$1:$Q$33,17,FALSE)</f>
        <v>-16.226190476190478</v>
      </c>
      <c r="Q198">
        <f>VLOOKUP(B198,MoneyLine!$A$1:$K$33,10,FALSE)</f>
        <v>29.473928571428576</v>
      </c>
      <c r="R198">
        <f>VLOOKUP(B198,MoneyLine!$A$1:$Q$33,14,FALSE)</f>
        <v>44.759523809523806</v>
      </c>
      <c r="S198">
        <f>VLOOKUP(D198,MoneyLine!$A$1:$Q$33,17,FALSE)</f>
        <v>-14.223571428571427</v>
      </c>
      <c r="T198">
        <f>VLOOKUP(D198,MoneyLine!$A$1:$K$33,10,FALSE)</f>
        <v>-3.2023809523808761E-2</v>
      </c>
      <c r="V198">
        <f>HomTotReg.!$B$17+(test!O198*HomTotReg.!$B$18+HomTotReg.!$B$19*test!P198+test!Q198*HomTotReg.!$B$20)</f>
        <v>3.5772021412386126</v>
      </c>
      <c r="W198">
        <f>VisTotReg.!$B$17+(VisTotReg.!$B$18*test!R198+test!S198*VisTotReg.!$B$19+test!T198*VisTotReg.!$B$20)</f>
        <v>3.1692769144666846</v>
      </c>
      <c r="Y198">
        <f>'MoneyLine Reg. 1'!$B$17+('MoneyLine Reg. 1'!$B$18*test!I198+test!J198*'MoneyLine Reg. 1'!$B$19+test!T198*'MoneyLine Reg. 1'!$B$20+test!Q198*'MoneyLine Reg. 1'!$B$21)</f>
        <v>0.52781892066552571</v>
      </c>
      <c r="Z198">
        <f>'MoneyLine Reg. 2'!$B$17+('MoneyLine Reg. 2'!$B$18*test!M198+test!K198*'MoneyLine Reg. 2'!$B$19+'MoneyLine Reg. 2'!$B$20*test!L198+test!N198*'MoneyLine Reg. 2'!$B$21)</f>
        <v>0.49625114157261896</v>
      </c>
    </row>
    <row r="199" spans="1:26" x14ac:dyDescent="0.3">
      <c r="A199" s="9">
        <v>44873</v>
      </c>
      <c r="B199" s="7" t="s">
        <v>28</v>
      </c>
      <c r="C199" s="7">
        <v>0</v>
      </c>
      <c r="D199" s="7" t="s">
        <v>29</v>
      </c>
      <c r="E199" s="7">
        <v>1</v>
      </c>
      <c r="F199" s="7"/>
      <c r="G199" s="6">
        <f t="shared" si="3"/>
        <v>1</v>
      </c>
      <c r="I199">
        <f>VLOOKUP(D199,MoneyLine!$A$1:$K$33,7,FALSE)</f>
        <v>120.64333333333332</v>
      </c>
      <c r="J199">
        <f>VLOOKUP(B199,MoneyLine!$A$1:$K$33,7,FALSE)</f>
        <v>60.434285714285707</v>
      </c>
      <c r="K199">
        <f>VLOOKUP(B199,MoneyLine!$A$1:$K$33,11,FALSE)</f>
        <v>6.9025000000000016</v>
      </c>
      <c r="L199">
        <f>VLOOKUP(B199,MoneyLine!$A$1:$D$33,4,FALSE)</f>
        <v>50.512499999999996</v>
      </c>
      <c r="M199">
        <f>VLOOKUP(D199,MoneyLine!$A$1:$K$33,11,FALSE)</f>
        <v>13.331249999999997</v>
      </c>
      <c r="N199">
        <f>VLOOKUP(D199,MoneyLine!$A$1:$D$33,4,FALSE)</f>
        <v>55.3095</v>
      </c>
      <c r="O199">
        <f>VLOOKUP(D199,MoneyLine!$A$1:$Q$33,14,FALSE)</f>
        <v>76.355714285714271</v>
      </c>
      <c r="P199">
        <f>VLOOKUP(B199,MoneyLine!$A$1:$Q$33,17,FALSE)</f>
        <v>10.998333333333333</v>
      </c>
      <c r="Q199">
        <f>VLOOKUP(B199,MoneyLine!$A$1:$K$33,10,FALSE)</f>
        <v>5.5184523809523807</v>
      </c>
      <c r="R199">
        <f>VLOOKUP(B199,MoneyLine!$A$1:$Q$33,14,FALSE)</f>
        <v>47.296666666666667</v>
      </c>
      <c r="S199">
        <f>VLOOKUP(D199,MoneyLine!$A$1:$Q$33,17,FALSE)</f>
        <v>28.97</v>
      </c>
      <c r="T199">
        <f>VLOOKUP(D199,MoneyLine!$A$1:$K$33,10,FALSE)</f>
        <v>20.598452380952381</v>
      </c>
      <c r="V199">
        <f>HomTotReg.!$B$17+(test!O199*HomTotReg.!$B$18+HomTotReg.!$B$19*test!P199+test!Q199*HomTotReg.!$B$20)</f>
        <v>3.3755892347763314</v>
      </c>
      <c r="W199">
        <f>VisTotReg.!$B$17+(VisTotReg.!$B$18*test!R199+test!S199*VisTotReg.!$B$19+test!T199*VisTotReg.!$B$20)</f>
        <v>2.5105580129663041</v>
      </c>
      <c r="Y199">
        <f>'MoneyLine Reg. 1'!$B$17+('MoneyLine Reg. 1'!$B$18*test!I199+test!J199*'MoneyLine Reg. 1'!$B$19+test!T199*'MoneyLine Reg. 1'!$B$20+test!Q199*'MoneyLine Reg. 1'!$B$21)</f>
        <v>0.98024458337962794</v>
      </c>
      <c r="Z199">
        <f>'MoneyLine Reg. 2'!$B$17+('MoneyLine Reg. 2'!$B$18*test!M199+test!K199*'MoneyLine Reg. 2'!$B$19+'MoneyLine Reg. 2'!$B$20*test!L199+test!N199*'MoneyLine Reg. 2'!$B$21)</f>
        <v>0.91674890373056384</v>
      </c>
    </row>
    <row r="200" spans="1:26" x14ac:dyDescent="0.3">
      <c r="A200" s="8">
        <v>44873</v>
      </c>
      <c r="B200" s="6" t="s">
        <v>22</v>
      </c>
      <c r="C200" s="6">
        <v>2</v>
      </c>
      <c r="D200" s="6" t="s">
        <v>15</v>
      </c>
      <c r="E200" s="6">
        <v>3</v>
      </c>
      <c r="F200" s="6"/>
      <c r="G200" s="6">
        <f t="shared" si="3"/>
        <v>1</v>
      </c>
      <c r="I200">
        <f>VLOOKUP(D200,MoneyLine!$A$1:$K$33,7,FALSE)</f>
        <v>101.46142857142856</v>
      </c>
      <c r="J200">
        <f>VLOOKUP(B200,MoneyLine!$A$1:$K$33,7,FALSE)</f>
        <v>73.279761904761898</v>
      </c>
      <c r="K200">
        <f>VLOOKUP(B200,MoneyLine!$A$1:$K$33,11,FALSE)</f>
        <v>6.432500000000001</v>
      </c>
      <c r="L200">
        <f>VLOOKUP(B200,MoneyLine!$A$1:$D$33,4,FALSE)</f>
        <v>50.885999999999996</v>
      </c>
      <c r="M200">
        <f>VLOOKUP(D200,MoneyLine!$A$1:$K$33,11,FALSE)</f>
        <v>16.143749999999997</v>
      </c>
      <c r="N200">
        <f>VLOOKUP(D200,MoneyLine!$A$1:$D$33,4,FALSE)</f>
        <v>52.539000000000001</v>
      </c>
      <c r="O200">
        <f>VLOOKUP(D200,MoneyLine!$A$1:$Q$33,14,FALSE)</f>
        <v>76.89928571428571</v>
      </c>
      <c r="P200">
        <f>VLOOKUP(B200,MoneyLine!$A$1:$Q$33,17,FALSE)</f>
        <v>-0.22023809523809401</v>
      </c>
      <c r="Q200">
        <f>VLOOKUP(B200,MoneyLine!$A$1:$K$33,10,FALSE)</f>
        <v>10.709166666666667</v>
      </c>
      <c r="R200">
        <f>VLOOKUP(B200,MoneyLine!$A$1:$Q$33,14,FALSE)</f>
        <v>70.076904761904771</v>
      </c>
      <c r="S200">
        <f>VLOOKUP(D200,MoneyLine!$A$1:$Q$33,17,FALSE)</f>
        <v>16.578095238095237</v>
      </c>
      <c r="T200">
        <f>VLOOKUP(D200,MoneyLine!$A$1:$K$33,10,FALSE)</f>
        <v>-8.7532142857142858</v>
      </c>
      <c r="V200">
        <f>HomTotReg.!$B$17+(test!O200*HomTotReg.!$B$18+HomTotReg.!$B$19*test!P200+test!Q200*HomTotReg.!$B$20)</f>
        <v>3.4429966023432774</v>
      </c>
      <c r="W200">
        <f>VisTotReg.!$B$17+(VisTotReg.!$B$18*test!R200+test!S200*VisTotReg.!$B$19+test!T200*VisTotReg.!$B$20)</f>
        <v>3.3234150134745342</v>
      </c>
      <c r="Y200">
        <f>'MoneyLine Reg. 1'!$B$17+('MoneyLine Reg. 1'!$B$18*test!I200+test!J200*'MoneyLine Reg. 1'!$B$19+test!T200*'MoneyLine Reg. 1'!$B$20+test!Q200*'MoneyLine Reg. 1'!$B$21)</f>
        <v>0.18617707463326749</v>
      </c>
      <c r="Z200">
        <f>'MoneyLine Reg. 2'!$B$17+('MoneyLine Reg. 2'!$B$18*test!M200+test!K200*'MoneyLine Reg. 2'!$B$19+'MoneyLine Reg. 2'!$B$20*test!L200+test!N200*'MoneyLine Reg. 2'!$B$21)</f>
        <v>0.88991618582499932</v>
      </c>
    </row>
    <row r="201" spans="1:26" x14ac:dyDescent="0.3">
      <c r="A201" s="9">
        <v>44873</v>
      </c>
      <c r="B201" s="7" t="s">
        <v>16</v>
      </c>
      <c r="C201" s="7">
        <v>4</v>
      </c>
      <c r="D201" s="7" t="s">
        <v>17</v>
      </c>
      <c r="E201" s="7">
        <v>3</v>
      </c>
      <c r="F201" s="7"/>
      <c r="G201" s="6">
        <f t="shared" si="3"/>
        <v>-1</v>
      </c>
      <c r="I201">
        <f>VLOOKUP(D201,MoneyLine!$A$1:$K$33,7,FALSE)</f>
        <v>126.67</v>
      </c>
      <c r="J201">
        <f>VLOOKUP(B201,MoneyLine!$A$1:$K$33,7,FALSE)</f>
        <v>64.561666666666639</v>
      </c>
      <c r="K201">
        <f>VLOOKUP(B201,MoneyLine!$A$1:$K$33,11,FALSE)</f>
        <v>10.3225</v>
      </c>
      <c r="L201">
        <f>VLOOKUP(B201,MoneyLine!$A$1:$D$33,4,FALSE)</f>
        <v>48.538999999999994</v>
      </c>
      <c r="M201">
        <f>VLOOKUP(D201,MoneyLine!$A$1:$K$33,11,FALSE)</f>
        <v>19.922499999999999</v>
      </c>
      <c r="N201">
        <f>VLOOKUP(D201,MoneyLine!$A$1:$D$33,4,FALSE)</f>
        <v>49.902000000000001</v>
      </c>
      <c r="O201">
        <f>VLOOKUP(D201,MoneyLine!$A$1:$Q$33,14,FALSE)</f>
        <v>104.88261904761904</v>
      </c>
      <c r="P201">
        <f>VLOOKUP(B201,MoneyLine!$A$1:$Q$33,17,FALSE)</f>
        <v>-17.098809523809521</v>
      </c>
      <c r="Q201">
        <f>VLOOKUP(B201,MoneyLine!$A$1:$K$33,10,FALSE)</f>
        <v>17.131547619047623</v>
      </c>
      <c r="R201">
        <f>VLOOKUP(B201,MoneyLine!$A$1:$Q$33,14,FALSE)</f>
        <v>75.591190476190462</v>
      </c>
      <c r="S201">
        <f>VLOOKUP(D201,MoneyLine!$A$1:$Q$33,17,FALSE)</f>
        <v>9.6223809523809507</v>
      </c>
      <c r="T201">
        <f>VLOOKUP(D201,MoneyLine!$A$1:$K$33,10,FALSE)</f>
        <v>23.209285714285713</v>
      </c>
      <c r="V201">
        <f>HomTotReg.!$B$17+(test!O201*HomTotReg.!$B$18+HomTotReg.!$B$19*test!P201+test!Q201*HomTotReg.!$B$20)</f>
        <v>3.8472346125139474</v>
      </c>
      <c r="W201">
        <f>VisTotReg.!$B$17+(VisTotReg.!$B$18*test!R201+test!S201*VisTotReg.!$B$19+test!T201*VisTotReg.!$B$20)</f>
        <v>2.9801990928031494</v>
      </c>
      <c r="Y201">
        <f>'MoneyLine Reg. 1'!$B$17+('MoneyLine Reg. 1'!$B$18*test!I201+test!J201*'MoneyLine Reg. 1'!$B$19+test!T201*'MoneyLine Reg. 1'!$B$20+test!Q201*'MoneyLine Reg. 1'!$B$21)</f>
        <v>0.91168618681688052</v>
      </c>
      <c r="Z201">
        <f>'MoneyLine Reg. 2'!$B$17+('MoneyLine Reg. 2'!$B$18*test!M201+test!K201*'MoneyLine Reg. 2'!$B$19+'MoneyLine Reg. 2'!$B$20*test!L201+test!N201*'MoneyLine Reg. 2'!$B$21)</f>
        <v>0.88040380358248482</v>
      </c>
    </row>
    <row r="202" spans="1:26" x14ac:dyDescent="0.3">
      <c r="A202" s="8">
        <v>44873</v>
      </c>
      <c r="B202" s="6" t="s">
        <v>8</v>
      </c>
      <c r="C202" s="6">
        <v>6</v>
      </c>
      <c r="D202" s="6" t="s">
        <v>32</v>
      </c>
      <c r="E202" s="6">
        <v>4</v>
      </c>
      <c r="F202" s="6"/>
      <c r="G202" s="6">
        <f t="shared" si="3"/>
        <v>-2</v>
      </c>
      <c r="I202">
        <f>VLOOKUP(D202,MoneyLine!$A$1:$K$33,7,FALSE)</f>
        <v>91.395238095238099</v>
      </c>
      <c r="J202">
        <f>VLOOKUP(B202,MoneyLine!$A$1:$K$33,7,FALSE)</f>
        <v>158.14214285714286</v>
      </c>
      <c r="K202">
        <f>VLOOKUP(B202,MoneyLine!$A$1:$K$33,11,FALSE)</f>
        <v>11.611250000000004</v>
      </c>
      <c r="L202">
        <f>VLOOKUP(B202,MoneyLine!$A$1:$D$33,4,FALSE)</f>
        <v>49.862499999999997</v>
      </c>
      <c r="M202">
        <f>VLOOKUP(D202,MoneyLine!$A$1:$K$33,11,FALSE)</f>
        <v>4.9549999999999983</v>
      </c>
      <c r="N202">
        <f>VLOOKUP(D202,MoneyLine!$A$1:$D$33,4,FALSE)</f>
        <v>47.241</v>
      </c>
      <c r="O202">
        <f>VLOOKUP(D202,MoneyLine!$A$1:$Q$33,14,FALSE)</f>
        <v>85.390952380952371</v>
      </c>
      <c r="P202">
        <f>VLOOKUP(B202,MoneyLine!$A$1:$Q$33,17,FALSE)</f>
        <v>14.067142857142855</v>
      </c>
      <c r="Q202">
        <f>VLOOKUP(B202,MoneyLine!$A$1:$K$33,10,FALSE)</f>
        <v>21.027261904761904</v>
      </c>
      <c r="R202">
        <f>VLOOKUP(B202,MoneyLine!$A$1:$Q$33,14,FALSE)</f>
        <v>125.46428571428571</v>
      </c>
      <c r="S202">
        <f>VLOOKUP(D202,MoneyLine!$A$1:$Q$33,17,FALSE)</f>
        <v>-9.4788095238095256</v>
      </c>
      <c r="T202">
        <f>VLOOKUP(D202,MoneyLine!$A$1:$K$33,10,FALSE)</f>
        <v>-16.679047619047623</v>
      </c>
      <c r="V202">
        <f>HomTotReg.!$B$17+(test!O202*HomTotReg.!$B$18+HomTotReg.!$B$19*test!P202+test!Q202*HomTotReg.!$B$20)</f>
        <v>3.2677210588441374</v>
      </c>
      <c r="W202">
        <f>VisTotReg.!$B$17+(VisTotReg.!$B$18*test!R202+test!S202*VisTotReg.!$B$19+test!T202*VisTotReg.!$B$20)</f>
        <v>4.329370531878336</v>
      </c>
      <c r="Y202">
        <f>'MoneyLine Reg. 1'!$B$17+('MoneyLine Reg. 1'!$B$18*test!I202+test!J202*'MoneyLine Reg. 1'!$B$19+test!T202*'MoneyLine Reg. 1'!$B$20+test!Q202*'MoneyLine Reg. 1'!$B$21)</f>
        <v>-1.1023621810337367</v>
      </c>
      <c r="Z202">
        <f>'MoneyLine Reg. 2'!$B$17+('MoneyLine Reg. 2'!$B$18*test!M202+test!K202*'MoneyLine Reg. 2'!$B$19+'MoneyLine Reg. 2'!$B$20*test!L202+test!N202*'MoneyLine Reg. 2'!$B$21)</f>
        <v>-0.39654294940708956</v>
      </c>
    </row>
    <row r="203" spans="1:26" x14ac:dyDescent="0.3">
      <c r="A203" s="9">
        <v>44873</v>
      </c>
      <c r="B203" s="7" t="s">
        <v>10</v>
      </c>
      <c r="C203" s="7">
        <v>1</v>
      </c>
      <c r="D203" s="7" t="s">
        <v>4</v>
      </c>
      <c r="E203" s="7">
        <v>5</v>
      </c>
      <c r="F203" s="7"/>
      <c r="G203" s="6">
        <f t="shared" si="3"/>
        <v>4</v>
      </c>
      <c r="I203">
        <f>VLOOKUP(D203,MoneyLine!$A$1:$K$33,7,FALSE)</f>
        <v>71.288571428571402</v>
      </c>
      <c r="J203">
        <f>VLOOKUP(B203,MoneyLine!$A$1:$K$33,7,FALSE)</f>
        <v>43.783809523809516</v>
      </c>
      <c r="K203">
        <f>VLOOKUP(B203,MoneyLine!$A$1:$K$33,11,FALSE)</f>
        <v>2.1412499999999977</v>
      </c>
      <c r="L203">
        <f>VLOOKUP(B203,MoneyLine!$A$1:$D$33,4,FALSE)</f>
        <v>45.351499999999994</v>
      </c>
      <c r="M203">
        <f>VLOOKUP(D203,MoneyLine!$A$1:$K$33,11,FALSE)</f>
        <v>4.0925000000000029</v>
      </c>
      <c r="N203">
        <f>VLOOKUP(D203,MoneyLine!$A$1:$D$33,4,FALSE)</f>
        <v>50.962499999999999</v>
      </c>
      <c r="O203">
        <f>VLOOKUP(D203,MoneyLine!$A$1:$Q$33,14,FALSE)</f>
        <v>28.298571428571432</v>
      </c>
      <c r="P203">
        <f>VLOOKUP(B203,MoneyLine!$A$1:$Q$33,17,FALSE)</f>
        <v>-14.675714285714287</v>
      </c>
      <c r="Q203">
        <f>VLOOKUP(B203,MoneyLine!$A$1:$K$33,10,FALSE)</f>
        <v>13.367738095238096</v>
      </c>
      <c r="R203">
        <f>VLOOKUP(B203,MoneyLine!$A$1:$Q$33,14,FALSE)</f>
        <v>43.181904761904768</v>
      </c>
      <c r="S203">
        <f>VLOOKUP(D203,MoneyLine!$A$1:$Q$33,17,FALSE)</f>
        <v>33.857619047619039</v>
      </c>
      <c r="T203">
        <f>VLOOKUP(D203,MoneyLine!$A$1:$K$33,10,FALSE)</f>
        <v>21.901309523809527</v>
      </c>
      <c r="V203">
        <f>HomTotReg.!$B$17+(test!O203*HomTotReg.!$B$18+HomTotReg.!$B$19*test!P203+test!Q203*HomTotReg.!$B$20)</f>
        <v>3.0524608810493858</v>
      </c>
      <c r="W203">
        <f>VisTotReg.!$B$17+(VisTotReg.!$B$18*test!R203+test!S203*VisTotReg.!$B$19+test!T203*VisTotReg.!$B$20)</f>
        <v>2.3989974983918598</v>
      </c>
      <c r="Y203">
        <f>'MoneyLine Reg. 1'!$B$17+('MoneyLine Reg. 1'!$B$18*test!I203+test!J203*'MoneyLine Reg. 1'!$B$19+test!T203*'MoneyLine Reg. 1'!$B$20+test!Q203*'MoneyLine Reg. 1'!$B$21)</f>
        <v>0.62782103999738192</v>
      </c>
      <c r="Z203">
        <f>'MoneyLine Reg. 2'!$B$17+('MoneyLine Reg. 2'!$B$18*test!M203+test!K203*'MoneyLine Reg. 2'!$B$19+'MoneyLine Reg. 2'!$B$20*test!L203+test!N203*'MoneyLine Reg. 2'!$B$21)</f>
        <v>0.71275518501182367</v>
      </c>
    </row>
    <row r="204" spans="1:26" x14ac:dyDescent="0.3">
      <c r="A204" s="8">
        <v>44873</v>
      </c>
      <c r="B204" s="6" t="s">
        <v>21</v>
      </c>
      <c r="C204" s="6">
        <v>1</v>
      </c>
      <c r="D204" s="6" t="s">
        <v>34</v>
      </c>
      <c r="E204" s="6">
        <v>5</v>
      </c>
      <c r="F204" s="6"/>
      <c r="G204" s="6">
        <f t="shared" si="3"/>
        <v>4</v>
      </c>
      <c r="I204">
        <f>VLOOKUP(D204,MoneyLine!$A$1:$K$33,7,FALSE)</f>
        <v>70.167380952380938</v>
      </c>
      <c r="J204">
        <f>VLOOKUP(B204,MoneyLine!$A$1:$K$33,7,FALSE)</f>
        <v>81.149285714285725</v>
      </c>
      <c r="K204">
        <f>VLOOKUP(B204,MoneyLine!$A$1:$K$33,11,FALSE)</f>
        <v>9.1225000000000005</v>
      </c>
      <c r="L204">
        <f>VLOOKUP(B204,MoneyLine!$A$1:$D$33,4,FALSE)</f>
        <v>51.807999999999993</v>
      </c>
      <c r="M204">
        <f>VLOOKUP(D204,MoneyLine!$A$1:$K$33,11,FALSE)</f>
        <v>10.367500000000003</v>
      </c>
      <c r="N204">
        <f>VLOOKUP(D204,MoneyLine!$A$1:$D$33,4,FALSE)</f>
        <v>52.325999999999993</v>
      </c>
      <c r="O204">
        <f>VLOOKUP(D204,MoneyLine!$A$1:$Q$33,14,FALSE)</f>
        <v>40.24047619047618</v>
      </c>
      <c r="P204">
        <f>VLOOKUP(B204,MoneyLine!$A$1:$Q$33,17,FALSE)</f>
        <v>7.3759523809523806</v>
      </c>
      <c r="Q204">
        <f>VLOOKUP(B204,MoneyLine!$A$1:$K$33,10,FALSE)</f>
        <v>8.0371428571428574</v>
      </c>
      <c r="R204">
        <f>VLOOKUP(B204,MoneyLine!$A$1:$Q$33,14,FALSE)</f>
        <v>65.387857142857143</v>
      </c>
      <c r="S204">
        <f>VLOOKUP(D204,MoneyLine!$A$1:$Q$33,17,FALSE)</f>
        <v>22.489285714285707</v>
      </c>
      <c r="T204">
        <f>VLOOKUP(D204,MoneyLine!$A$1:$K$33,10,FALSE)</f>
        <v>29.06904761904762</v>
      </c>
      <c r="V204">
        <f>HomTotReg.!$B$17+(test!O204*HomTotReg.!$B$18+HomTotReg.!$B$19*test!P204+test!Q204*HomTotReg.!$B$20)</f>
        <v>3.0039506537254512</v>
      </c>
      <c r="W204">
        <f>VisTotReg.!$B$17+(VisTotReg.!$B$18*test!R204+test!S204*VisTotReg.!$B$19+test!T204*VisTotReg.!$B$20)</f>
        <v>2.6581918661288024</v>
      </c>
      <c r="Y204">
        <f>'MoneyLine Reg. 1'!$B$17+('MoneyLine Reg. 1'!$B$18*test!I204+test!J204*'MoneyLine Reg. 1'!$B$19+test!T204*'MoneyLine Reg. 1'!$B$20+test!Q204*'MoneyLine Reg. 1'!$B$21)</f>
        <v>0.33925918418097156</v>
      </c>
      <c r="Z204">
        <f>'MoneyLine Reg. 2'!$B$17+('MoneyLine Reg. 2'!$B$18*test!M204+test!K204*'MoneyLine Reg. 2'!$B$19+'MoneyLine Reg. 2'!$B$20*test!L204+test!N204*'MoneyLine Reg. 2'!$B$21)</f>
        <v>0.29535397234679461</v>
      </c>
    </row>
    <row r="205" spans="1:26" x14ac:dyDescent="0.3">
      <c r="A205" s="9">
        <v>44873</v>
      </c>
      <c r="B205" s="7" t="s">
        <v>9</v>
      </c>
      <c r="C205" s="7">
        <v>3</v>
      </c>
      <c r="D205" s="7" t="s">
        <v>7</v>
      </c>
      <c r="E205" s="7">
        <v>2</v>
      </c>
      <c r="F205" s="7"/>
      <c r="G205" s="6">
        <f t="shared" si="3"/>
        <v>-1</v>
      </c>
      <c r="I205">
        <f>VLOOKUP(D205,MoneyLine!$A$1:$K$33,7,FALSE)</f>
        <v>105.50714285714287</v>
      </c>
      <c r="J205">
        <f>VLOOKUP(B205,MoneyLine!$A$1:$K$33,7,FALSE)</f>
        <v>154.76523809523809</v>
      </c>
      <c r="K205">
        <f>VLOOKUP(B205,MoneyLine!$A$1:$K$33,11,FALSE)</f>
        <v>17.220000000000002</v>
      </c>
      <c r="L205">
        <f>VLOOKUP(B205,MoneyLine!$A$1:$D$33,4,FALSE)</f>
        <v>58.933</v>
      </c>
      <c r="M205">
        <f>VLOOKUP(D205,MoneyLine!$A$1:$K$33,11,FALSE)</f>
        <v>17.5075</v>
      </c>
      <c r="N205">
        <f>VLOOKUP(D205,MoneyLine!$A$1:$D$33,4,FALSE)</f>
        <v>51.216499999999996</v>
      </c>
      <c r="O205">
        <f>VLOOKUP(D205,MoneyLine!$A$1:$Q$33,14,FALSE)</f>
        <v>89.021666666666647</v>
      </c>
      <c r="P205">
        <f>VLOOKUP(B205,MoneyLine!$A$1:$Q$33,17,FALSE)</f>
        <v>29.393333333333338</v>
      </c>
      <c r="Q205">
        <f>VLOOKUP(B205,MoneyLine!$A$1:$K$33,10,FALSE)</f>
        <v>-2.4774999999999996</v>
      </c>
      <c r="R205">
        <f>VLOOKUP(B205,MoneyLine!$A$1:$Q$33,14,FALSE)</f>
        <v>117.61833333333333</v>
      </c>
      <c r="S205">
        <f>VLOOKUP(D205,MoneyLine!$A$1:$Q$33,17,FALSE)</f>
        <v>1.5838095238095231</v>
      </c>
      <c r="T205">
        <f>VLOOKUP(D205,MoneyLine!$A$1:$K$33,10,FALSE)</f>
        <v>-6.0107142857142861</v>
      </c>
      <c r="V205">
        <f>HomTotReg.!$B$17+(test!O205*HomTotReg.!$B$18+HomTotReg.!$B$19*test!P205+test!Q205*HomTotReg.!$B$20)</f>
        <v>3.4028762647176469</v>
      </c>
      <c r="W205">
        <f>VisTotReg.!$B$17+(VisTotReg.!$B$18*test!R205+test!S205*VisTotReg.!$B$19+test!T205*VisTotReg.!$B$20)</f>
        <v>3.9806058354415041</v>
      </c>
      <c r="Y205">
        <f>'MoneyLine Reg. 1'!$B$17+('MoneyLine Reg. 1'!$B$18*test!I205+test!J205*'MoneyLine Reg. 1'!$B$19+test!T205*'MoneyLine Reg. 1'!$B$20+test!Q205*'MoneyLine Reg. 1'!$B$21)</f>
        <v>-0.54229058087445992</v>
      </c>
      <c r="Z205">
        <f>'MoneyLine Reg. 2'!$B$17+('MoneyLine Reg. 2'!$B$18*test!M205+test!K205*'MoneyLine Reg. 2'!$B$19+'MoneyLine Reg. 2'!$B$20*test!L205+test!N205*'MoneyLine Reg. 2'!$B$21)</f>
        <v>-0.36171220456220254</v>
      </c>
    </row>
    <row r="206" spans="1:26" x14ac:dyDescent="0.3">
      <c r="A206" s="8">
        <v>44873</v>
      </c>
      <c r="B206" s="6" t="s">
        <v>27</v>
      </c>
      <c r="C206" s="6">
        <v>4</v>
      </c>
      <c r="D206" s="6" t="s">
        <v>5</v>
      </c>
      <c r="E206" s="6">
        <v>3</v>
      </c>
      <c r="F206" s="6" t="s">
        <v>36</v>
      </c>
      <c r="G206" s="6">
        <f t="shared" si="3"/>
        <v>-1</v>
      </c>
      <c r="I206">
        <f>VLOOKUP(D206,MoneyLine!$A$1:$K$33,7,FALSE)</f>
        <v>92.519047619047612</v>
      </c>
      <c r="J206">
        <f>VLOOKUP(B206,MoneyLine!$A$1:$K$33,7,FALSE)</f>
        <v>57.437380952380948</v>
      </c>
      <c r="K206">
        <f>VLOOKUP(B206,MoneyLine!$A$1:$K$33,11,FALSE)</f>
        <v>10.504999999999999</v>
      </c>
      <c r="L206">
        <f>VLOOKUP(B206,MoneyLine!$A$1:$D$33,4,FALSE)</f>
        <v>52.064499999999995</v>
      </c>
      <c r="M206">
        <f>VLOOKUP(D206,MoneyLine!$A$1:$K$33,11,FALSE)</f>
        <v>15.5725</v>
      </c>
      <c r="N206">
        <f>VLOOKUP(D206,MoneyLine!$A$1:$D$33,4,FALSE)</f>
        <v>52.448999999999998</v>
      </c>
      <c r="O206">
        <f>VLOOKUP(D206,MoneyLine!$A$1:$Q$33,14,FALSE)</f>
        <v>80.7392857142857</v>
      </c>
      <c r="P206">
        <f>VLOOKUP(B206,MoneyLine!$A$1:$Q$33,17,FALSE)</f>
        <v>0.65357142857142814</v>
      </c>
      <c r="Q206">
        <f>VLOOKUP(B206,MoneyLine!$A$1:$K$33,10,FALSE)</f>
        <v>23.449285714285718</v>
      </c>
      <c r="R206">
        <f>VLOOKUP(B206,MoneyLine!$A$1:$Q$33,14,FALSE)</f>
        <v>42.338571428571427</v>
      </c>
      <c r="S206">
        <f>VLOOKUP(D206,MoneyLine!$A$1:$Q$33,17,FALSE)</f>
        <v>2.4073809523809526</v>
      </c>
      <c r="T206">
        <f>VLOOKUP(D206,MoneyLine!$A$1:$K$33,10,FALSE)</f>
        <v>7.11511904761905</v>
      </c>
      <c r="V206">
        <f>HomTotReg.!$B$17+(test!O206*HomTotReg.!$B$18+HomTotReg.!$B$19*test!P206+test!Q206*HomTotReg.!$B$20)</f>
        <v>3.3339242400988001</v>
      </c>
      <c r="W206">
        <f>VisTotReg.!$B$17+(VisTotReg.!$B$18*test!R206+test!S206*VisTotReg.!$B$19+test!T206*VisTotReg.!$B$20)</f>
        <v>2.887069861090533</v>
      </c>
      <c r="Y206">
        <f>'MoneyLine Reg. 1'!$B$17+('MoneyLine Reg. 1'!$B$18*test!I206+test!J206*'MoneyLine Reg. 1'!$B$19+test!T206*'MoneyLine Reg. 1'!$B$20+test!Q206*'MoneyLine Reg. 1'!$B$21)</f>
        <v>0.37307749444823329</v>
      </c>
      <c r="Z206">
        <f>'MoneyLine Reg. 2'!$B$17+('MoneyLine Reg. 2'!$B$18*test!M206+test!K206*'MoneyLine Reg. 2'!$B$19+'MoneyLine Reg. 2'!$B$20*test!L206+test!N206*'MoneyLine Reg. 2'!$B$21)</f>
        <v>0.52060893424634624</v>
      </c>
    </row>
    <row r="207" spans="1:26" x14ac:dyDescent="0.3">
      <c r="A207" s="9">
        <v>44873</v>
      </c>
      <c r="B207" s="7" t="s">
        <v>30</v>
      </c>
      <c r="C207" s="7">
        <v>1</v>
      </c>
      <c r="D207" s="7" t="s">
        <v>23</v>
      </c>
      <c r="E207" s="7">
        <v>5</v>
      </c>
      <c r="F207" s="7"/>
      <c r="G207" s="6">
        <f t="shared" si="3"/>
        <v>4</v>
      </c>
      <c r="I207">
        <f>VLOOKUP(D207,MoneyLine!$A$1:$K$33,7,FALSE)</f>
        <v>101.00309523809524</v>
      </c>
      <c r="J207">
        <f>VLOOKUP(B207,MoneyLine!$A$1:$K$33,7,FALSE)</f>
        <v>127.36857142857141</v>
      </c>
      <c r="K207">
        <f>VLOOKUP(B207,MoneyLine!$A$1:$K$33,11,FALSE)</f>
        <v>15.876249999999999</v>
      </c>
      <c r="L207">
        <f>VLOOKUP(B207,MoneyLine!$A$1:$D$33,4,FALSE)</f>
        <v>56.155499999999996</v>
      </c>
      <c r="M207">
        <f>VLOOKUP(D207,MoneyLine!$A$1:$K$33,11,FALSE)</f>
        <v>6.8149999999999995</v>
      </c>
      <c r="N207">
        <f>VLOOKUP(D207,MoneyLine!$A$1:$D$33,4,FALSE)</f>
        <v>52.277999999999999</v>
      </c>
      <c r="O207">
        <f>VLOOKUP(D207,MoneyLine!$A$1:$Q$33,14,FALSE)</f>
        <v>66.898333333333312</v>
      </c>
      <c r="P207">
        <f>VLOOKUP(B207,MoneyLine!$A$1:$Q$33,17,FALSE)</f>
        <v>21.976904761904766</v>
      </c>
      <c r="Q207">
        <f>VLOOKUP(B207,MoneyLine!$A$1:$K$33,10,FALSE)</f>
        <v>-0.45761904761904759</v>
      </c>
      <c r="R207">
        <f>VLOOKUP(B207,MoneyLine!$A$1:$Q$33,14,FALSE)</f>
        <v>104.57619047619046</v>
      </c>
      <c r="S207">
        <f>VLOOKUP(D207,MoneyLine!$A$1:$Q$33,17,FALSE)</f>
        <v>22.973095238095237</v>
      </c>
      <c r="T207">
        <f>VLOOKUP(D207,MoneyLine!$A$1:$K$33,10,FALSE)</f>
        <v>43.088928571428575</v>
      </c>
      <c r="V207">
        <f>HomTotReg.!$B$17+(test!O207*HomTotReg.!$B$18+HomTotReg.!$B$19*test!P207+test!Q207*HomTotReg.!$B$20)</f>
        <v>3.2250366339032071</v>
      </c>
      <c r="W207">
        <f>VisTotReg.!$B$17+(VisTotReg.!$B$18*test!R207+test!S207*VisTotReg.!$B$19+test!T207*VisTotReg.!$B$20)</f>
        <v>2.9122737023077652</v>
      </c>
      <c r="Y207">
        <f>'MoneyLine Reg. 1'!$B$17+('MoneyLine Reg. 1'!$B$18*test!I207+test!J207*'MoneyLine Reg. 1'!$B$19+test!T207*'MoneyLine Reg. 1'!$B$20+test!Q207*'MoneyLine Reg. 1'!$B$21)</f>
        <v>0.38840404554126845</v>
      </c>
      <c r="Z207">
        <f>'MoneyLine Reg. 2'!$B$17+('MoneyLine Reg. 2'!$B$18*test!M207+test!K207*'MoneyLine Reg. 2'!$B$19+'MoneyLine Reg. 2'!$B$20*test!L207+test!N207*'MoneyLine Reg. 2'!$B$21)</f>
        <v>-0.64896108373875272</v>
      </c>
    </row>
    <row r="208" spans="1:26" x14ac:dyDescent="0.3">
      <c r="A208" s="8">
        <v>44874</v>
      </c>
      <c r="B208" s="6" t="s">
        <v>28</v>
      </c>
      <c r="C208" s="6">
        <v>4</v>
      </c>
      <c r="D208" s="6" t="s">
        <v>26</v>
      </c>
      <c r="E208" s="6">
        <v>1</v>
      </c>
      <c r="F208" s="6"/>
      <c r="G208" s="6">
        <f t="shared" si="3"/>
        <v>-3</v>
      </c>
      <c r="I208">
        <f>VLOOKUP(D208,MoneyLine!$A$1:$K$33,7,FALSE)</f>
        <v>2.4278571428571381</v>
      </c>
      <c r="J208">
        <f>VLOOKUP(B208,MoneyLine!$A$1:$K$33,7,FALSE)</f>
        <v>60.434285714285707</v>
      </c>
      <c r="K208">
        <f>VLOOKUP(B208,MoneyLine!$A$1:$K$33,11,FALSE)</f>
        <v>6.9025000000000016</v>
      </c>
      <c r="L208">
        <f>VLOOKUP(B208,MoneyLine!$A$1:$D$33,4,FALSE)</f>
        <v>50.512499999999996</v>
      </c>
      <c r="M208">
        <f>VLOOKUP(D208,MoneyLine!$A$1:$K$33,11,FALSE)</f>
        <v>7.2874999999999996</v>
      </c>
      <c r="N208">
        <f>VLOOKUP(D208,MoneyLine!$A$1:$D$33,4,FALSE)</f>
        <v>44.772500000000001</v>
      </c>
      <c r="O208">
        <f>VLOOKUP(D208,MoneyLine!$A$1:$Q$33,14,FALSE)</f>
        <v>21.040476190476188</v>
      </c>
      <c r="P208">
        <f>VLOOKUP(B208,MoneyLine!$A$1:$Q$33,17,FALSE)</f>
        <v>10.998333333333333</v>
      </c>
      <c r="Q208">
        <f>VLOOKUP(B208,MoneyLine!$A$1:$K$33,10,FALSE)</f>
        <v>5.5184523809523807</v>
      </c>
      <c r="R208">
        <f>VLOOKUP(B208,MoneyLine!$A$1:$Q$33,14,FALSE)</f>
        <v>47.296666666666667</v>
      </c>
      <c r="S208">
        <f>VLOOKUP(D208,MoneyLine!$A$1:$Q$33,17,FALSE)</f>
        <v>-8.321428571428573</v>
      </c>
      <c r="T208">
        <f>VLOOKUP(D208,MoneyLine!$A$1:$K$33,10,FALSE)</f>
        <v>13.537738095238096</v>
      </c>
      <c r="V208">
        <f>HomTotReg.!$B$17+(test!O208*HomTotReg.!$B$18+HomTotReg.!$B$19*test!P208+test!Q208*HomTotReg.!$B$20)</f>
        <v>2.7901137427999365</v>
      </c>
      <c r="W208">
        <f>VisTotReg.!$B$17+(VisTotReg.!$B$18*test!R208+test!S208*VisTotReg.!$B$19+test!T208*VisTotReg.!$B$20)</f>
        <v>2.9469507753692072</v>
      </c>
      <c r="Y208">
        <f>'MoneyLine Reg. 1'!$B$17+('MoneyLine Reg. 1'!$B$18*test!I208+test!J208*'MoneyLine Reg. 1'!$B$19+test!T208*'MoneyLine Reg. 1'!$B$20+test!Q208*'MoneyLine Reg. 1'!$B$21)</f>
        <v>-0.27575973538499476</v>
      </c>
      <c r="Z208">
        <f>'MoneyLine Reg. 2'!$B$17+('MoneyLine Reg. 2'!$B$18*test!M208+test!K208*'MoneyLine Reg. 2'!$B$19+'MoneyLine Reg. 2'!$B$20*test!L208+test!N208*'MoneyLine Reg. 2'!$B$21)</f>
        <v>-0.20289890846821068</v>
      </c>
    </row>
    <row r="209" spans="1:26" x14ac:dyDescent="0.3">
      <c r="A209" s="9">
        <v>44874</v>
      </c>
      <c r="B209" s="7" t="s">
        <v>18</v>
      </c>
      <c r="C209" s="7">
        <v>0</v>
      </c>
      <c r="D209" s="7" t="s">
        <v>31</v>
      </c>
      <c r="E209" s="7">
        <v>3</v>
      </c>
      <c r="F209" s="7"/>
      <c r="G209" s="6">
        <f t="shared" si="3"/>
        <v>3</v>
      </c>
      <c r="I209">
        <f>VLOOKUP(D209,MoneyLine!$A$1:$K$33,7,FALSE)</f>
        <v>130.13119047619048</v>
      </c>
      <c r="J209">
        <f>VLOOKUP(B209,MoneyLine!$A$1:$K$33,7,FALSE)</f>
        <v>161.3661904761905</v>
      </c>
      <c r="K209">
        <f>VLOOKUP(B209,MoneyLine!$A$1:$K$33,11,FALSE)</f>
        <v>18.088749999999997</v>
      </c>
      <c r="L209">
        <f>VLOOKUP(B209,MoneyLine!$A$1:$D$33,4,FALSE)</f>
        <v>55.644500000000001</v>
      </c>
      <c r="M209">
        <f>VLOOKUP(D209,MoneyLine!$A$1:$K$33,11,FALSE)</f>
        <v>13.114999999999997</v>
      </c>
      <c r="N209">
        <f>VLOOKUP(D209,MoneyLine!$A$1:$D$33,4,FALSE)</f>
        <v>55.725999999999999</v>
      </c>
      <c r="O209">
        <f>VLOOKUP(D209,MoneyLine!$A$1:$Q$33,14,FALSE)</f>
        <v>91.865476190476173</v>
      </c>
      <c r="P209">
        <f>VLOOKUP(B209,MoneyLine!$A$1:$Q$33,17,FALSE)</f>
        <v>63.627142857142857</v>
      </c>
      <c r="Q209">
        <f>VLOOKUP(B209,MoneyLine!$A$1:$K$33,10,FALSE)</f>
        <v>-8.5753571428571433</v>
      </c>
      <c r="R209">
        <f>VLOOKUP(B209,MoneyLine!$A$1:$Q$33,14,FALSE)</f>
        <v>80.616190476190468</v>
      </c>
      <c r="S209">
        <f>VLOOKUP(D209,MoneyLine!$A$1:$Q$33,17,FALSE)</f>
        <v>29.228333333333332</v>
      </c>
      <c r="T209">
        <f>VLOOKUP(D209,MoneyLine!$A$1:$K$33,10,FALSE)</f>
        <v>31.447738095238101</v>
      </c>
      <c r="V209">
        <f>HomTotReg.!$B$17+(test!O209*HomTotReg.!$B$18+HomTotReg.!$B$19*test!P209+test!Q209*HomTotReg.!$B$20)</f>
        <v>3.1374364429883896</v>
      </c>
      <c r="W209">
        <f>VisTotReg.!$B$17+(VisTotReg.!$B$18*test!R209+test!S209*VisTotReg.!$B$19+test!T209*VisTotReg.!$B$20)</f>
        <v>2.7437225569243076</v>
      </c>
      <c r="Y209">
        <f>'MoneyLine Reg. 1'!$B$17+('MoneyLine Reg. 1'!$B$18*test!I209+test!J209*'MoneyLine Reg. 1'!$B$19+test!T209*'MoneyLine Reg. 1'!$B$20+test!Q209*'MoneyLine Reg. 1'!$B$21)</f>
        <v>0.20252960369200471</v>
      </c>
      <c r="Z209">
        <f>'MoneyLine Reg. 2'!$B$17+('MoneyLine Reg. 2'!$B$18*test!M209+test!K209*'MoneyLine Reg. 2'!$B$19+'MoneyLine Reg. 2'!$B$20*test!L209+test!N209*'MoneyLine Reg. 2'!$B$21)</f>
        <v>-0.11076588914358698</v>
      </c>
    </row>
    <row r="210" spans="1:26" x14ac:dyDescent="0.3">
      <c r="A210" s="8">
        <v>44874</v>
      </c>
      <c r="B210" s="6" t="s">
        <v>8</v>
      </c>
      <c r="C210" s="6">
        <v>2</v>
      </c>
      <c r="D210" s="6" t="s">
        <v>33</v>
      </c>
      <c r="E210" s="6">
        <v>5</v>
      </c>
      <c r="F210" s="6"/>
      <c r="G210" s="6">
        <f t="shared" si="3"/>
        <v>3</v>
      </c>
      <c r="I210">
        <f>VLOOKUP(D210,MoneyLine!$A$1:$K$33,7,FALSE)</f>
        <v>35.906904761904762</v>
      </c>
      <c r="J210">
        <f>VLOOKUP(B210,MoneyLine!$A$1:$K$33,7,FALSE)</f>
        <v>158.14214285714286</v>
      </c>
      <c r="K210">
        <f>VLOOKUP(B210,MoneyLine!$A$1:$K$33,11,FALSE)</f>
        <v>11.611250000000004</v>
      </c>
      <c r="L210">
        <f>VLOOKUP(B210,MoneyLine!$A$1:$D$33,4,FALSE)</f>
        <v>49.862499999999997</v>
      </c>
      <c r="M210">
        <f>VLOOKUP(D210,MoneyLine!$A$1:$K$33,11,FALSE)</f>
        <v>3.707499999999996</v>
      </c>
      <c r="N210">
        <f>VLOOKUP(D210,MoneyLine!$A$1:$D$33,4,FALSE)</f>
        <v>47.251999999999995</v>
      </c>
      <c r="O210">
        <f>VLOOKUP(D210,MoneyLine!$A$1:$Q$33,14,FALSE)</f>
        <v>44.759523809523806</v>
      </c>
      <c r="P210">
        <f>VLOOKUP(B210,MoneyLine!$A$1:$Q$33,17,FALSE)</f>
        <v>14.067142857142855</v>
      </c>
      <c r="Q210">
        <f>VLOOKUP(B210,MoneyLine!$A$1:$K$33,10,FALSE)</f>
        <v>21.027261904761904</v>
      </c>
      <c r="R210">
        <f>VLOOKUP(B210,MoneyLine!$A$1:$Q$33,14,FALSE)</f>
        <v>125.46428571428571</v>
      </c>
      <c r="S210">
        <f>VLOOKUP(D210,MoneyLine!$A$1:$Q$33,17,FALSE)</f>
        <v>-16.226190476190478</v>
      </c>
      <c r="T210">
        <f>VLOOKUP(D210,MoneyLine!$A$1:$K$33,10,FALSE)</f>
        <v>29.473928571428576</v>
      </c>
      <c r="V210">
        <f>HomTotReg.!$B$17+(test!O210*HomTotReg.!$B$18+HomTotReg.!$B$19*test!P210+test!Q210*HomTotReg.!$B$20)</f>
        <v>2.8376640537273365</v>
      </c>
      <c r="W210">
        <f>VisTotReg.!$B$17+(VisTotReg.!$B$18*test!R210+test!S210*VisTotReg.!$B$19+test!T210*VisTotReg.!$B$20)</f>
        <v>3.7099439833775394</v>
      </c>
      <c r="Y210">
        <f>'MoneyLine Reg. 1'!$B$17+('MoneyLine Reg. 1'!$B$18*test!I210+test!J210*'MoneyLine Reg. 1'!$B$19+test!T210*'MoneyLine Reg. 1'!$B$20+test!Q210*'MoneyLine Reg. 1'!$B$21)</f>
        <v>-1.0071681436703692</v>
      </c>
      <c r="Z210">
        <f>'MoneyLine Reg. 2'!$B$17+('MoneyLine Reg. 2'!$B$18*test!M210+test!K210*'MoneyLine Reg. 2'!$B$19+'MoneyLine Reg. 2'!$B$20*test!L210+test!N210*'MoneyLine Reg. 2'!$B$21)</f>
        <v>-0.47174395987867745</v>
      </c>
    </row>
    <row r="211" spans="1:26" x14ac:dyDescent="0.3">
      <c r="A211" s="9">
        <v>44874</v>
      </c>
      <c r="B211" s="7" t="s">
        <v>3</v>
      </c>
      <c r="C211" s="7">
        <v>4</v>
      </c>
      <c r="D211" s="7" t="s">
        <v>12</v>
      </c>
      <c r="E211" s="7">
        <v>1</v>
      </c>
      <c r="F211" s="7"/>
      <c r="G211" s="6">
        <f t="shared" si="3"/>
        <v>-3</v>
      </c>
      <c r="I211">
        <f>VLOOKUP(D211,MoneyLine!$A$1:$K$33,7,FALSE)</f>
        <v>38.000238095238089</v>
      </c>
      <c r="J211">
        <f>VLOOKUP(B211,MoneyLine!$A$1:$K$33,7,FALSE)</f>
        <v>103.61880952380953</v>
      </c>
      <c r="K211">
        <f>VLOOKUP(B211,MoneyLine!$A$1:$K$33,11,FALSE)</f>
        <v>6.7725000000000009</v>
      </c>
      <c r="L211">
        <f>VLOOKUP(B211,MoneyLine!$A$1:$D$33,4,FALSE)</f>
        <v>53.618500000000004</v>
      </c>
      <c r="M211">
        <f>VLOOKUP(D211,MoneyLine!$A$1:$K$33,11,FALSE)</f>
        <v>5.6062500000000011</v>
      </c>
      <c r="N211">
        <f>VLOOKUP(D211,MoneyLine!$A$1:$D$33,4,FALSE)</f>
        <v>46.611499999999999</v>
      </c>
      <c r="O211">
        <f>VLOOKUP(D211,MoneyLine!$A$1:$Q$33,14,FALSE)</f>
        <v>32.669761904761899</v>
      </c>
      <c r="P211">
        <f>VLOOKUP(B211,MoneyLine!$A$1:$Q$33,17,FALSE)</f>
        <v>15.725476190476186</v>
      </c>
      <c r="Q211">
        <f>VLOOKUP(B211,MoneyLine!$A$1:$K$33,10,FALSE)</f>
        <v>34.368214285714288</v>
      </c>
      <c r="R211">
        <f>VLOOKUP(B211,MoneyLine!$A$1:$Q$33,14,FALSE)</f>
        <v>76.556190476190451</v>
      </c>
      <c r="S211">
        <f>VLOOKUP(D211,MoneyLine!$A$1:$Q$33,17,FALSE)</f>
        <v>-1.7361904761904778</v>
      </c>
      <c r="T211">
        <f>VLOOKUP(D211,MoneyLine!$A$1:$K$33,10,FALSE)</f>
        <v>20.738571428571433</v>
      </c>
      <c r="V211">
        <f>HomTotReg.!$B$17+(test!O211*HomTotReg.!$B$18+HomTotReg.!$B$19*test!P211+test!Q211*HomTotReg.!$B$20)</f>
        <v>2.5450481741544353</v>
      </c>
      <c r="W211">
        <f>VisTotReg.!$B$17+(VisTotReg.!$B$18*test!R211+test!S211*VisTotReg.!$B$19+test!T211*VisTotReg.!$B$20)</f>
        <v>3.1292791597971235</v>
      </c>
      <c r="Y211">
        <f>'MoneyLine Reg. 1'!$B$17+('MoneyLine Reg. 1'!$B$18*test!I211+test!J211*'MoneyLine Reg. 1'!$B$19+test!T211*'MoneyLine Reg. 1'!$B$20+test!Q211*'MoneyLine Reg. 1'!$B$21)</f>
        <v>-0.61343541830216552</v>
      </c>
      <c r="Z211">
        <f>'MoneyLine Reg. 2'!$B$17+('MoneyLine Reg. 2'!$B$18*test!M211+test!K211*'MoneyLine Reg. 2'!$B$19+'MoneyLine Reg. 2'!$B$20*test!L211+test!N211*'MoneyLine Reg. 2'!$B$21)</f>
        <v>-0.40065263921151795</v>
      </c>
    </row>
    <row r="212" spans="1:26" x14ac:dyDescent="0.3">
      <c r="A212" s="8">
        <v>44875</v>
      </c>
      <c r="B212" s="6" t="s">
        <v>22</v>
      </c>
      <c r="C212" s="6">
        <v>1</v>
      </c>
      <c r="D212" s="6" t="s">
        <v>14</v>
      </c>
      <c r="E212" s="6">
        <v>3</v>
      </c>
      <c r="F212" s="6"/>
      <c r="G212" s="6">
        <f t="shared" si="3"/>
        <v>2</v>
      </c>
      <c r="I212">
        <f>VLOOKUP(D212,MoneyLine!$A$1:$K$33,7,FALSE)</f>
        <v>85.562619047619037</v>
      </c>
      <c r="J212">
        <f>VLOOKUP(B212,MoneyLine!$A$1:$K$33,7,FALSE)</f>
        <v>73.279761904761898</v>
      </c>
      <c r="K212">
        <f>VLOOKUP(B212,MoneyLine!$A$1:$K$33,11,FALSE)</f>
        <v>6.432500000000001</v>
      </c>
      <c r="L212">
        <f>VLOOKUP(B212,MoneyLine!$A$1:$D$33,4,FALSE)</f>
        <v>50.885999999999996</v>
      </c>
      <c r="M212">
        <f>VLOOKUP(D212,MoneyLine!$A$1:$K$33,11,FALSE)</f>
        <v>19.403750000000002</v>
      </c>
      <c r="N212">
        <f>VLOOKUP(D212,MoneyLine!$A$1:$D$33,4,FALSE)</f>
        <v>49.788499999999999</v>
      </c>
      <c r="O212">
        <f>VLOOKUP(D212,MoneyLine!$A$1:$Q$33,14,FALSE)</f>
        <v>87.124523809523808</v>
      </c>
      <c r="P212">
        <f>VLOOKUP(B212,MoneyLine!$A$1:$Q$33,17,FALSE)</f>
        <v>-0.22023809523809401</v>
      </c>
      <c r="Q212">
        <f>VLOOKUP(B212,MoneyLine!$A$1:$K$33,10,FALSE)</f>
        <v>10.709166666666667</v>
      </c>
      <c r="R212">
        <f>VLOOKUP(B212,MoneyLine!$A$1:$Q$33,14,FALSE)</f>
        <v>70.076904761904771</v>
      </c>
      <c r="S212">
        <f>VLOOKUP(D212,MoneyLine!$A$1:$Q$33,17,FALSE)</f>
        <v>-3.2247619047619036</v>
      </c>
      <c r="T212">
        <f>VLOOKUP(D212,MoneyLine!$A$1:$K$33,10,FALSE)</f>
        <v>24.058452380952382</v>
      </c>
      <c r="V212">
        <f>HomTotReg.!$B$17+(test!O212*HomTotReg.!$B$18+HomTotReg.!$B$19*test!P212+test!Q212*HomTotReg.!$B$20)</f>
        <v>3.551224036781468</v>
      </c>
      <c r="W212">
        <f>VisTotReg.!$B$17+(VisTotReg.!$B$18*test!R212+test!S212*VisTotReg.!$B$19+test!T212*VisTotReg.!$B$20)</f>
        <v>3.016812029827288</v>
      </c>
      <c r="Y212">
        <f>'MoneyLine Reg. 1'!$B$17+('MoneyLine Reg. 1'!$B$18*test!I212+test!J212*'MoneyLine Reg. 1'!$B$19+test!T212*'MoneyLine Reg. 1'!$B$20+test!Q212*'MoneyLine Reg. 1'!$B$21)</f>
        <v>0.48459176445195212</v>
      </c>
      <c r="Z212">
        <f>'MoneyLine Reg. 2'!$B$17+('MoneyLine Reg. 2'!$B$18*test!M212+test!K212*'MoneyLine Reg. 2'!$B$19+'MoneyLine Reg. 2'!$B$20*test!L212+test!N212*'MoneyLine Reg. 2'!$B$21)</f>
        <v>0.89231209528082811</v>
      </c>
    </row>
    <row r="213" spans="1:26" x14ac:dyDescent="0.3">
      <c r="A213" s="9">
        <v>44875</v>
      </c>
      <c r="B213" s="7" t="s">
        <v>27</v>
      </c>
      <c r="C213" s="7">
        <v>7</v>
      </c>
      <c r="D213" s="7" t="s">
        <v>13</v>
      </c>
      <c r="E213" s="7">
        <v>4</v>
      </c>
      <c r="F213" s="7"/>
      <c r="G213" s="6">
        <f t="shared" si="3"/>
        <v>-3</v>
      </c>
      <c r="I213">
        <f>VLOOKUP(D213,MoneyLine!$A$1:$K$33,7,FALSE)</f>
        <v>52.757857142857148</v>
      </c>
      <c r="J213">
        <f>VLOOKUP(B213,MoneyLine!$A$1:$K$33,7,FALSE)</f>
        <v>57.437380952380948</v>
      </c>
      <c r="K213">
        <f>VLOOKUP(B213,MoneyLine!$A$1:$K$33,11,FALSE)</f>
        <v>10.504999999999999</v>
      </c>
      <c r="L213">
        <f>VLOOKUP(B213,MoneyLine!$A$1:$D$33,4,FALSE)</f>
        <v>52.064499999999995</v>
      </c>
      <c r="M213">
        <f>VLOOKUP(D213,MoneyLine!$A$1:$K$33,11,FALSE)</f>
        <v>5.03125</v>
      </c>
      <c r="N213">
        <f>VLOOKUP(D213,MoneyLine!$A$1:$D$33,4,FALSE)</f>
        <v>47.964499999999994</v>
      </c>
      <c r="O213">
        <f>VLOOKUP(D213,MoneyLine!$A$1:$Q$33,14,FALSE)</f>
        <v>36.921904761904756</v>
      </c>
      <c r="P213">
        <f>VLOOKUP(B213,MoneyLine!$A$1:$Q$33,17,FALSE)</f>
        <v>0.65357142857142814</v>
      </c>
      <c r="Q213">
        <f>VLOOKUP(B213,MoneyLine!$A$1:$K$33,10,FALSE)</f>
        <v>23.449285714285718</v>
      </c>
      <c r="R213">
        <f>VLOOKUP(B213,MoneyLine!$A$1:$Q$33,14,FALSE)</f>
        <v>42.338571428571427</v>
      </c>
      <c r="S213">
        <f>VLOOKUP(D213,MoneyLine!$A$1:$Q$33,17,FALSE)</f>
        <v>6.5440476190476176</v>
      </c>
      <c r="T213">
        <f>VLOOKUP(D213,MoneyLine!$A$1:$K$33,10,FALSE)</f>
        <v>-4.3963095238095242</v>
      </c>
      <c r="V213">
        <f>HomTotReg.!$B$17+(test!O213*HomTotReg.!$B$18+HomTotReg.!$B$19*test!P213+test!Q213*HomTotReg.!$B$20)</f>
        <v>2.870146019962732</v>
      </c>
      <c r="W213">
        <f>VisTotReg.!$B$17+(VisTotReg.!$B$18*test!R213+test!S213*VisTotReg.!$B$19+test!T213*VisTotReg.!$B$20)</f>
        <v>3.0196931478397189</v>
      </c>
      <c r="Y213">
        <f>'MoneyLine Reg. 1'!$B$17+('MoneyLine Reg. 1'!$B$18*test!I213+test!J213*'MoneyLine Reg. 1'!$B$19+test!T213*'MoneyLine Reg. 1'!$B$20+test!Q213*'MoneyLine Reg. 1'!$B$21)</f>
        <v>-0.17584514377520599</v>
      </c>
      <c r="Z213">
        <f>'MoneyLine Reg. 2'!$B$17+('MoneyLine Reg. 2'!$B$18*test!M213+test!K213*'MoneyLine Reg. 2'!$B$19+'MoneyLine Reg. 2'!$B$20*test!L213+test!N213*'MoneyLine Reg. 2'!$B$21)</f>
        <v>-0.44130552735626605</v>
      </c>
    </row>
    <row r="214" spans="1:26" x14ac:dyDescent="0.3">
      <c r="A214" s="8">
        <v>44875</v>
      </c>
      <c r="B214" s="6" t="s">
        <v>9</v>
      </c>
      <c r="C214" s="6">
        <v>2</v>
      </c>
      <c r="D214" s="6" t="s">
        <v>18</v>
      </c>
      <c r="E214" s="6">
        <v>7</v>
      </c>
      <c r="F214" s="6"/>
      <c r="G214" s="6">
        <f t="shared" si="3"/>
        <v>5</v>
      </c>
      <c r="I214">
        <f>VLOOKUP(D214,MoneyLine!$A$1:$K$33,7,FALSE)</f>
        <v>161.3661904761905</v>
      </c>
      <c r="J214">
        <f>VLOOKUP(B214,MoneyLine!$A$1:$K$33,7,FALSE)</f>
        <v>154.76523809523809</v>
      </c>
      <c r="K214">
        <f>VLOOKUP(B214,MoneyLine!$A$1:$K$33,11,FALSE)</f>
        <v>17.220000000000002</v>
      </c>
      <c r="L214">
        <f>VLOOKUP(B214,MoneyLine!$A$1:$D$33,4,FALSE)</f>
        <v>58.933</v>
      </c>
      <c r="M214">
        <f>VLOOKUP(D214,MoneyLine!$A$1:$K$33,11,FALSE)</f>
        <v>18.088749999999997</v>
      </c>
      <c r="N214">
        <f>VLOOKUP(D214,MoneyLine!$A$1:$D$33,4,FALSE)</f>
        <v>55.644500000000001</v>
      </c>
      <c r="O214">
        <f>VLOOKUP(D214,MoneyLine!$A$1:$Q$33,14,FALSE)</f>
        <v>80.616190476190468</v>
      </c>
      <c r="P214">
        <f>VLOOKUP(B214,MoneyLine!$A$1:$Q$33,17,FALSE)</f>
        <v>29.393333333333338</v>
      </c>
      <c r="Q214">
        <f>VLOOKUP(B214,MoneyLine!$A$1:$K$33,10,FALSE)</f>
        <v>-2.4774999999999996</v>
      </c>
      <c r="R214">
        <f>VLOOKUP(B214,MoneyLine!$A$1:$Q$33,14,FALSE)</f>
        <v>117.61833333333333</v>
      </c>
      <c r="S214">
        <f>VLOOKUP(D214,MoneyLine!$A$1:$Q$33,17,FALSE)</f>
        <v>63.627142857142857</v>
      </c>
      <c r="T214">
        <f>VLOOKUP(D214,MoneyLine!$A$1:$K$33,10,FALSE)</f>
        <v>-8.5753571428571433</v>
      </c>
      <c r="V214">
        <f>HomTotReg.!$B$17+(test!O214*HomTotReg.!$B$18+HomTotReg.!$B$19*test!P214+test!Q214*HomTotReg.!$B$20)</f>
        <v>3.3139098157358688</v>
      </c>
      <c r="W214">
        <f>VisTotReg.!$B$17+(VisTotReg.!$B$18*test!R214+test!S214*VisTotReg.!$B$19+test!T214*VisTotReg.!$B$20)</f>
        <v>3.4652941213380473</v>
      </c>
      <c r="Y214">
        <f>'MoneyLine Reg. 1'!$B$17+('MoneyLine Reg. 1'!$B$18*test!I214+test!J214*'MoneyLine Reg. 1'!$B$19+test!T214*'MoneyLine Reg. 1'!$B$20+test!Q214*'MoneyLine Reg. 1'!$B$21)</f>
        <v>-3.0487930422993359E-2</v>
      </c>
      <c r="Z214">
        <f>'MoneyLine Reg. 2'!$B$17+('MoneyLine Reg. 2'!$B$18*test!M214+test!K214*'MoneyLine Reg. 2'!$B$19+'MoneyLine Reg. 2'!$B$20*test!L214+test!N214*'MoneyLine Reg. 2'!$B$21)</f>
        <v>-1.0493670913227948E-2</v>
      </c>
    </row>
    <row r="215" spans="1:26" x14ac:dyDescent="0.3">
      <c r="A215" s="9">
        <v>44875</v>
      </c>
      <c r="B215" s="7" t="s">
        <v>4</v>
      </c>
      <c r="C215" s="7">
        <v>2</v>
      </c>
      <c r="D215" s="7" t="s">
        <v>20</v>
      </c>
      <c r="E215" s="7">
        <v>5</v>
      </c>
      <c r="F215" s="7"/>
      <c r="G215" s="6">
        <f t="shared" si="3"/>
        <v>3</v>
      </c>
      <c r="I215">
        <f>VLOOKUP(D215,MoneyLine!$A$1:$K$33,7,FALSE)</f>
        <v>53.481666666666655</v>
      </c>
      <c r="J215">
        <f>VLOOKUP(B215,MoneyLine!$A$1:$K$33,7,FALSE)</f>
        <v>71.288571428571402</v>
      </c>
      <c r="K215">
        <f>VLOOKUP(B215,MoneyLine!$A$1:$K$33,11,FALSE)</f>
        <v>4.0925000000000029</v>
      </c>
      <c r="L215">
        <f>VLOOKUP(B215,MoneyLine!$A$1:$D$33,4,FALSE)</f>
        <v>50.962499999999999</v>
      </c>
      <c r="M215">
        <f>VLOOKUP(D215,MoneyLine!$A$1:$K$33,11,FALSE)</f>
        <v>4.7974999999999994</v>
      </c>
      <c r="N215">
        <f>VLOOKUP(D215,MoneyLine!$A$1:$D$33,4,FALSE)</f>
        <v>46.0565</v>
      </c>
      <c r="O215">
        <f>VLOOKUP(D215,MoneyLine!$A$1:$Q$33,14,FALSE)</f>
        <v>58.340238095238099</v>
      </c>
      <c r="P215">
        <f>VLOOKUP(B215,MoneyLine!$A$1:$Q$33,17,FALSE)</f>
        <v>33.857619047619039</v>
      </c>
      <c r="Q215">
        <f>VLOOKUP(B215,MoneyLine!$A$1:$K$33,10,FALSE)</f>
        <v>21.901309523809527</v>
      </c>
      <c r="R215">
        <f>VLOOKUP(B215,MoneyLine!$A$1:$Q$33,14,FALSE)</f>
        <v>28.298571428571432</v>
      </c>
      <c r="S215">
        <f>VLOOKUP(D215,MoneyLine!$A$1:$Q$33,17,FALSE)</f>
        <v>-10.467380952380953</v>
      </c>
      <c r="T215">
        <f>VLOOKUP(D215,MoneyLine!$A$1:$K$33,10,FALSE)</f>
        <v>1.6524999999999999</v>
      </c>
      <c r="V215">
        <f>HomTotReg.!$B$17+(test!O215*HomTotReg.!$B$18+HomTotReg.!$B$19*test!P215+test!Q215*HomTotReg.!$B$20)</f>
        <v>2.7620561433430728</v>
      </c>
      <c r="W215">
        <f>VisTotReg.!$B$17+(VisTotReg.!$B$18*test!R215+test!S215*VisTotReg.!$B$19+test!T215*VisTotReg.!$B$20)</f>
        <v>2.915739244122606</v>
      </c>
      <c r="Y215">
        <f>'MoneyLine Reg. 1'!$B$17+('MoneyLine Reg. 1'!$B$18*test!I215+test!J215*'MoneyLine Reg. 1'!$B$19+test!T215*'MoneyLine Reg. 1'!$B$20+test!Q215*'MoneyLine Reg. 1'!$B$21)</f>
        <v>-0.22898377821273985</v>
      </c>
      <c r="Z215">
        <f>'MoneyLine Reg. 2'!$B$17+('MoneyLine Reg. 2'!$B$18*test!M215+test!K215*'MoneyLine Reg. 2'!$B$19+'MoneyLine Reg. 2'!$B$20*test!L215+test!N215*'MoneyLine Reg. 2'!$B$21)</f>
        <v>-0.13182913283662412</v>
      </c>
    </row>
    <row r="216" spans="1:26" x14ac:dyDescent="0.3">
      <c r="A216" s="8">
        <v>44875</v>
      </c>
      <c r="B216" s="6" t="s">
        <v>21</v>
      </c>
      <c r="C216" s="6">
        <v>3</v>
      </c>
      <c r="D216" s="6" t="s">
        <v>11</v>
      </c>
      <c r="E216" s="6">
        <v>5</v>
      </c>
      <c r="F216" s="6"/>
      <c r="G216" s="6">
        <f t="shared" si="3"/>
        <v>2</v>
      </c>
      <c r="I216">
        <f>VLOOKUP(D216,MoneyLine!$A$1:$K$33,7,FALSE)</f>
        <v>121.01880952380951</v>
      </c>
      <c r="J216">
        <f>VLOOKUP(B216,MoneyLine!$A$1:$K$33,7,FALSE)</f>
        <v>81.149285714285725</v>
      </c>
      <c r="K216">
        <f>VLOOKUP(B216,MoneyLine!$A$1:$K$33,11,FALSE)</f>
        <v>9.1225000000000005</v>
      </c>
      <c r="L216">
        <f>VLOOKUP(B216,MoneyLine!$A$1:$D$33,4,FALSE)</f>
        <v>51.807999999999993</v>
      </c>
      <c r="M216">
        <f>VLOOKUP(D216,MoneyLine!$A$1:$K$33,11,FALSE)</f>
        <v>15.838749999999997</v>
      </c>
      <c r="N216">
        <f>VLOOKUP(D216,MoneyLine!$A$1:$D$33,4,FALSE)</f>
        <v>52.685499999999998</v>
      </c>
      <c r="O216">
        <f>VLOOKUP(D216,MoneyLine!$A$1:$Q$33,14,FALSE)</f>
        <v>85.286666666666662</v>
      </c>
      <c r="P216">
        <f>VLOOKUP(B216,MoneyLine!$A$1:$Q$33,17,FALSE)</f>
        <v>7.3759523809523806</v>
      </c>
      <c r="Q216">
        <f>VLOOKUP(B216,MoneyLine!$A$1:$K$33,10,FALSE)</f>
        <v>8.0371428571428574</v>
      </c>
      <c r="R216">
        <f>VLOOKUP(B216,MoneyLine!$A$1:$Q$33,14,FALSE)</f>
        <v>65.387857142857143</v>
      </c>
      <c r="S216">
        <f>VLOOKUP(D216,MoneyLine!$A$1:$Q$33,17,FALSE)</f>
        <v>15.627619047619051</v>
      </c>
      <c r="T216">
        <f>VLOOKUP(D216,MoneyLine!$A$1:$K$33,10,FALSE)</f>
        <v>10.4975</v>
      </c>
      <c r="V216">
        <f>HomTotReg.!$B$17+(test!O216*HomTotReg.!$B$18+HomTotReg.!$B$19*test!P216+test!Q216*HomTotReg.!$B$20)</f>
        <v>3.4807350162062196</v>
      </c>
      <c r="W216">
        <f>VisTotReg.!$B$17+(VisTotReg.!$B$18*test!R216+test!S216*VisTotReg.!$B$19+test!T216*VisTotReg.!$B$20)</f>
        <v>2.9928139099201654</v>
      </c>
      <c r="Y216">
        <f>'MoneyLine Reg. 1'!$B$17+('MoneyLine Reg. 1'!$B$18*test!I216+test!J216*'MoneyLine Reg. 1'!$B$19+test!T216*'MoneyLine Reg. 1'!$B$20+test!Q216*'MoneyLine Reg. 1'!$B$21)</f>
        <v>0.580424519968331</v>
      </c>
      <c r="Z216">
        <f>'MoneyLine Reg. 2'!$B$17+('MoneyLine Reg. 2'!$B$18*test!M216+test!K216*'MoneyLine Reg. 2'!$B$19+'MoneyLine Reg. 2'!$B$20*test!L216+test!N216*'MoneyLine Reg. 2'!$B$21)</f>
        <v>0.6542495627840319</v>
      </c>
    </row>
    <row r="217" spans="1:26" x14ac:dyDescent="0.3">
      <c r="A217" s="9">
        <v>44875</v>
      </c>
      <c r="B217" s="7" t="s">
        <v>17</v>
      </c>
      <c r="C217" s="7">
        <v>8</v>
      </c>
      <c r="D217" s="7" t="s">
        <v>19</v>
      </c>
      <c r="E217" s="7">
        <v>2</v>
      </c>
      <c r="F217" s="7"/>
      <c r="G217" s="6">
        <f t="shared" si="3"/>
        <v>-6</v>
      </c>
      <c r="I217">
        <f>VLOOKUP(D217,MoneyLine!$A$1:$K$33,7,FALSE)</f>
        <v>99.267142857142858</v>
      </c>
      <c r="J217">
        <f>VLOOKUP(B217,MoneyLine!$A$1:$K$33,7,FALSE)</f>
        <v>126.67</v>
      </c>
      <c r="K217">
        <f>VLOOKUP(B217,MoneyLine!$A$1:$K$33,11,FALSE)</f>
        <v>19.922499999999999</v>
      </c>
      <c r="L217">
        <f>VLOOKUP(B217,MoneyLine!$A$1:$D$33,4,FALSE)</f>
        <v>49.902000000000001</v>
      </c>
      <c r="M217">
        <f>VLOOKUP(D217,MoneyLine!$A$1:$K$33,11,FALSE)</f>
        <v>11.873749999999998</v>
      </c>
      <c r="N217">
        <f>VLOOKUP(D217,MoneyLine!$A$1:$D$33,4,FALSE)</f>
        <v>44.580500000000001</v>
      </c>
      <c r="O217">
        <f>VLOOKUP(D217,MoneyLine!$A$1:$Q$33,14,FALSE)</f>
        <v>93.099761904761891</v>
      </c>
      <c r="P217">
        <f>VLOOKUP(B217,MoneyLine!$A$1:$Q$33,17,FALSE)</f>
        <v>9.6223809523809507</v>
      </c>
      <c r="Q217">
        <f>VLOOKUP(B217,MoneyLine!$A$1:$K$33,10,FALSE)</f>
        <v>23.209285714285713</v>
      </c>
      <c r="R217">
        <f>VLOOKUP(B217,MoneyLine!$A$1:$Q$33,14,FALSE)</f>
        <v>104.88261904761904</v>
      </c>
      <c r="S217">
        <f>VLOOKUP(D217,MoneyLine!$A$1:$Q$33,17,FALSE)</f>
        <v>-14.223571428571427</v>
      </c>
      <c r="T217">
        <f>VLOOKUP(D217,MoneyLine!$A$1:$K$33,10,FALSE)</f>
        <v>-3.2023809523808761E-2</v>
      </c>
      <c r="V217">
        <f>HomTotReg.!$B$17+(test!O217*HomTotReg.!$B$18+HomTotReg.!$B$19*test!P217+test!Q217*HomTotReg.!$B$20)</f>
        <v>3.3723574920577959</v>
      </c>
      <c r="W217">
        <f>VisTotReg.!$B$17+(VisTotReg.!$B$18*test!R217+test!S217*VisTotReg.!$B$19+test!T217*VisTotReg.!$B$20)</f>
        <v>3.8824217906331873</v>
      </c>
      <c r="Y217">
        <f>'MoneyLine Reg. 1'!$B$17+('MoneyLine Reg. 1'!$B$18*test!I217+test!J217*'MoneyLine Reg. 1'!$B$19+test!T217*'MoneyLine Reg. 1'!$B$20+test!Q217*'MoneyLine Reg. 1'!$B$21)</f>
        <v>-0.45433528570360504</v>
      </c>
      <c r="Z217">
        <f>'MoneyLine Reg. 2'!$B$17+('MoneyLine Reg. 2'!$B$18*test!M217+test!K217*'MoneyLine Reg. 2'!$B$19+'MoneyLine Reg. 2'!$B$20*test!L217+test!N217*'MoneyLine Reg. 2'!$B$21)</f>
        <v>-0.6561203906802322</v>
      </c>
    </row>
    <row r="218" spans="1:26" x14ac:dyDescent="0.3">
      <c r="A218" s="8">
        <v>44875</v>
      </c>
      <c r="B218" s="6" t="s">
        <v>6</v>
      </c>
      <c r="C218" s="6">
        <v>1</v>
      </c>
      <c r="D218" s="6" t="s">
        <v>29</v>
      </c>
      <c r="E218" s="6">
        <v>2</v>
      </c>
      <c r="F218" s="6" t="s">
        <v>36</v>
      </c>
      <c r="G218" s="6">
        <f t="shared" si="3"/>
        <v>1</v>
      </c>
      <c r="I218">
        <f>VLOOKUP(D218,MoneyLine!$A$1:$K$33,7,FALSE)</f>
        <v>120.64333333333332</v>
      </c>
      <c r="J218">
        <f>VLOOKUP(B218,MoneyLine!$A$1:$K$33,7,FALSE)</f>
        <v>-14.717619047619038</v>
      </c>
      <c r="K218">
        <f>VLOOKUP(B218,MoneyLine!$A$1:$K$33,11,FALSE)</f>
        <v>1.6887499999999989</v>
      </c>
      <c r="L218">
        <f>VLOOKUP(B218,MoneyLine!$A$1:$D$33,4,FALSE)</f>
        <v>38.247500000000002</v>
      </c>
      <c r="M218">
        <f>VLOOKUP(D218,MoneyLine!$A$1:$K$33,11,FALSE)</f>
        <v>13.331249999999997</v>
      </c>
      <c r="N218">
        <f>VLOOKUP(D218,MoneyLine!$A$1:$D$33,4,FALSE)</f>
        <v>55.3095</v>
      </c>
      <c r="O218">
        <f>VLOOKUP(D218,MoneyLine!$A$1:$Q$33,14,FALSE)</f>
        <v>76.355714285714271</v>
      </c>
      <c r="P218">
        <f>VLOOKUP(B218,MoneyLine!$A$1:$Q$33,17,FALSE)</f>
        <v>-23.022142857142857</v>
      </c>
      <c r="Q218">
        <f>VLOOKUP(B218,MoneyLine!$A$1:$K$33,10,FALSE)</f>
        <v>2.2516666666666674</v>
      </c>
      <c r="R218">
        <f>VLOOKUP(B218,MoneyLine!$A$1:$Q$33,14,FALSE)</f>
        <v>4.214999999999999</v>
      </c>
      <c r="S218">
        <f>VLOOKUP(D218,MoneyLine!$A$1:$Q$33,17,FALSE)</f>
        <v>28.97</v>
      </c>
      <c r="T218">
        <f>VLOOKUP(D218,MoneyLine!$A$1:$K$33,10,FALSE)</f>
        <v>20.598452380952381</v>
      </c>
      <c r="V218">
        <f>HomTotReg.!$B$17+(test!O218*HomTotReg.!$B$18+HomTotReg.!$B$19*test!P218+test!Q218*HomTotReg.!$B$20)</f>
        <v>3.7721111756971837</v>
      </c>
      <c r="W218">
        <f>VisTotReg.!$B$17+(VisTotReg.!$B$18*test!R218+test!S218*VisTotReg.!$B$19+test!T218*VisTotReg.!$B$20)</f>
        <v>1.9995485627978185</v>
      </c>
      <c r="Y218">
        <f>'MoneyLine Reg. 1'!$B$17+('MoneyLine Reg. 1'!$B$18*test!I218+test!J218*'MoneyLine Reg. 1'!$B$19+test!T218*'MoneyLine Reg. 1'!$B$20+test!Q218*'MoneyLine Reg. 1'!$B$21)</f>
        <v>1.8780825962865646</v>
      </c>
      <c r="Z218">
        <f>'MoneyLine Reg. 2'!$B$17+('MoneyLine Reg. 2'!$B$18*test!M218+test!K218*'MoneyLine Reg. 2'!$B$19+'MoneyLine Reg. 2'!$B$20*test!L218+test!N218*'MoneyLine Reg. 2'!$B$21)</f>
        <v>2.1476485501408011</v>
      </c>
    </row>
    <row r="219" spans="1:26" x14ac:dyDescent="0.3">
      <c r="A219" s="9">
        <v>44875</v>
      </c>
      <c r="B219" s="7" t="s">
        <v>32</v>
      </c>
      <c r="C219" s="7">
        <v>3</v>
      </c>
      <c r="D219" s="7" t="s">
        <v>15</v>
      </c>
      <c r="E219" s="7">
        <v>4</v>
      </c>
      <c r="F219" s="7" t="s">
        <v>36</v>
      </c>
      <c r="G219" s="6">
        <f t="shared" si="3"/>
        <v>1</v>
      </c>
      <c r="I219">
        <f>VLOOKUP(D219,MoneyLine!$A$1:$K$33,7,FALSE)</f>
        <v>101.46142857142856</v>
      </c>
      <c r="J219">
        <f>VLOOKUP(B219,MoneyLine!$A$1:$K$33,7,FALSE)</f>
        <v>91.395238095238099</v>
      </c>
      <c r="K219">
        <f>VLOOKUP(B219,MoneyLine!$A$1:$K$33,11,FALSE)</f>
        <v>4.9549999999999983</v>
      </c>
      <c r="L219">
        <f>VLOOKUP(B219,MoneyLine!$A$1:$D$33,4,FALSE)</f>
        <v>47.241</v>
      </c>
      <c r="M219">
        <f>VLOOKUP(D219,MoneyLine!$A$1:$K$33,11,FALSE)</f>
        <v>16.143749999999997</v>
      </c>
      <c r="N219">
        <f>VLOOKUP(D219,MoneyLine!$A$1:$D$33,4,FALSE)</f>
        <v>52.539000000000001</v>
      </c>
      <c r="O219">
        <f>VLOOKUP(D219,MoneyLine!$A$1:$Q$33,14,FALSE)</f>
        <v>76.89928571428571</v>
      </c>
      <c r="P219">
        <f>VLOOKUP(B219,MoneyLine!$A$1:$Q$33,17,FALSE)</f>
        <v>-9.4788095238095256</v>
      </c>
      <c r="Q219">
        <f>VLOOKUP(B219,MoneyLine!$A$1:$K$33,10,FALSE)</f>
        <v>-16.679047619047623</v>
      </c>
      <c r="R219">
        <f>VLOOKUP(B219,MoneyLine!$A$1:$Q$33,14,FALSE)</f>
        <v>85.390952380952371</v>
      </c>
      <c r="S219">
        <f>VLOOKUP(D219,MoneyLine!$A$1:$Q$33,17,FALSE)</f>
        <v>16.578095238095237</v>
      </c>
      <c r="T219">
        <f>VLOOKUP(D219,MoneyLine!$A$1:$K$33,10,FALSE)</f>
        <v>-8.7532142857142858</v>
      </c>
      <c r="V219">
        <f>HomTotReg.!$B$17+(test!O219*HomTotReg.!$B$18+HomTotReg.!$B$19*test!P219+test!Q219*HomTotReg.!$B$20)</f>
        <v>3.8430557306574675</v>
      </c>
      <c r="W219">
        <f>VisTotReg.!$B$17+(VisTotReg.!$B$18*test!R219+test!S219*VisTotReg.!$B$19+test!T219*VisTotReg.!$B$20)</f>
        <v>3.5050612602228846</v>
      </c>
      <c r="Y219">
        <f>'MoneyLine Reg. 1'!$B$17+('MoneyLine Reg. 1'!$B$18*test!I219+test!J219*'MoneyLine Reg. 1'!$B$19+test!T219*'MoneyLine Reg. 1'!$B$20+test!Q219*'MoneyLine Reg. 1'!$B$21)</f>
        <v>0.25175704615150685</v>
      </c>
      <c r="Z219">
        <f>'MoneyLine Reg. 2'!$B$17+('MoneyLine Reg. 2'!$B$18*test!M219+test!K219*'MoneyLine Reg. 2'!$B$19+'MoneyLine Reg. 2'!$B$20*test!L219+test!N219*'MoneyLine Reg. 2'!$B$21)</f>
        <v>1.2514962306715782</v>
      </c>
    </row>
    <row r="220" spans="1:26" x14ac:dyDescent="0.3">
      <c r="A220" s="8">
        <v>44875</v>
      </c>
      <c r="B220" s="6" t="s">
        <v>25</v>
      </c>
      <c r="C220" s="6">
        <v>2</v>
      </c>
      <c r="D220" s="6" t="s">
        <v>16</v>
      </c>
      <c r="E220" s="6">
        <v>0</v>
      </c>
      <c r="F220" s="6"/>
      <c r="G220" s="6">
        <f t="shared" si="3"/>
        <v>-2</v>
      </c>
      <c r="I220">
        <f>VLOOKUP(D220,MoneyLine!$A$1:$K$33,7,FALSE)</f>
        <v>64.561666666666639</v>
      </c>
      <c r="J220">
        <f>VLOOKUP(B220,MoneyLine!$A$1:$K$33,7,FALSE)</f>
        <v>56.057857142857138</v>
      </c>
      <c r="K220">
        <f>VLOOKUP(B220,MoneyLine!$A$1:$K$33,11,FALSE)</f>
        <v>10.718750000000002</v>
      </c>
      <c r="L220">
        <f>VLOOKUP(B220,MoneyLine!$A$1:$D$33,4,FALSE)</f>
        <v>47.954500000000003</v>
      </c>
      <c r="M220">
        <f>VLOOKUP(D220,MoneyLine!$A$1:$K$33,11,FALSE)</f>
        <v>10.3225</v>
      </c>
      <c r="N220">
        <f>VLOOKUP(D220,MoneyLine!$A$1:$D$33,4,FALSE)</f>
        <v>48.538999999999994</v>
      </c>
      <c r="O220">
        <f>VLOOKUP(D220,MoneyLine!$A$1:$Q$33,14,FALSE)</f>
        <v>75.591190476190462</v>
      </c>
      <c r="P220">
        <f>VLOOKUP(B220,MoneyLine!$A$1:$Q$33,17,FALSE)</f>
        <v>-14.592857142857142</v>
      </c>
      <c r="Q220">
        <f>VLOOKUP(B220,MoneyLine!$A$1:$K$33,10,FALSE)</f>
        <v>27.424404761904761</v>
      </c>
      <c r="R220">
        <f>VLOOKUP(B220,MoneyLine!$A$1:$Q$33,14,FALSE)</f>
        <v>60.674999999999997</v>
      </c>
      <c r="S220">
        <f>VLOOKUP(D220,MoneyLine!$A$1:$Q$33,17,FALSE)</f>
        <v>-17.098809523809521</v>
      </c>
      <c r="T220">
        <f>VLOOKUP(D220,MoneyLine!$A$1:$K$33,10,FALSE)</f>
        <v>17.131547619047623</v>
      </c>
      <c r="V220">
        <f>HomTotReg.!$B$17+(test!O220*HomTotReg.!$B$18+HomTotReg.!$B$19*test!P220+test!Q220*HomTotReg.!$B$20)</f>
        <v>3.3971728808247033</v>
      </c>
      <c r="W220">
        <f>VisTotReg.!$B$17+(VisTotReg.!$B$18*test!R220+test!S220*VisTotReg.!$B$19+test!T220*VisTotReg.!$B$20)</f>
        <v>3.1309644656475166</v>
      </c>
      <c r="Y220">
        <f>'MoneyLine Reg. 1'!$B$17+('MoneyLine Reg. 1'!$B$18*test!I220+test!J220*'MoneyLine Reg. 1'!$B$19+test!T220*'MoneyLine Reg. 1'!$B$20+test!Q220*'MoneyLine Reg. 1'!$B$21)</f>
        <v>0.21389840558151929</v>
      </c>
      <c r="Z220">
        <f>'MoneyLine Reg. 2'!$B$17+('MoneyLine Reg. 2'!$B$18*test!M220+test!K220*'MoneyLine Reg. 2'!$B$19+'MoneyLine Reg. 2'!$B$20*test!L220+test!N220*'MoneyLine Reg. 2'!$B$21)</f>
        <v>0.21923702280567836</v>
      </c>
    </row>
    <row r="221" spans="1:26" x14ac:dyDescent="0.3">
      <c r="A221" s="9">
        <v>44875</v>
      </c>
      <c r="B221" s="7" t="s">
        <v>24</v>
      </c>
      <c r="C221" s="7">
        <v>3</v>
      </c>
      <c r="D221" s="7" t="s">
        <v>10</v>
      </c>
      <c r="E221" s="7">
        <v>5</v>
      </c>
      <c r="F221" s="7"/>
      <c r="G221" s="6">
        <f t="shared" si="3"/>
        <v>2</v>
      </c>
      <c r="I221">
        <f>VLOOKUP(D221,MoneyLine!$A$1:$K$33,7,FALSE)</f>
        <v>43.783809523809516</v>
      </c>
      <c r="J221">
        <f>VLOOKUP(B221,MoneyLine!$A$1:$K$33,7,FALSE)</f>
        <v>-28.852380952380948</v>
      </c>
      <c r="K221">
        <f>VLOOKUP(B221,MoneyLine!$A$1:$K$33,11,FALSE)</f>
        <v>5.754999999999999</v>
      </c>
      <c r="L221">
        <f>VLOOKUP(B221,MoneyLine!$A$1:$D$33,4,FALSE)</f>
        <v>42.153999999999996</v>
      </c>
      <c r="M221">
        <f>VLOOKUP(D221,MoneyLine!$A$1:$K$33,11,FALSE)</f>
        <v>2.1412499999999977</v>
      </c>
      <c r="N221">
        <f>VLOOKUP(D221,MoneyLine!$A$1:$D$33,4,FALSE)</f>
        <v>45.351499999999994</v>
      </c>
      <c r="O221">
        <f>VLOOKUP(D221,MoneyLine!$A$1:$Q$33,14,FALSE)</f>
        <v>43.181904761904768</v>
      </c>
      <c r="P221">
        <f>VLOOKUP(B221,MoneyLine!$A$1:$Q$33,17,FALSE)</f>
        <v>-35.079523809523806</v>
      </c>
      <c r="Q221">
        <f>VLOOKUP(B221,MoneyLine!$A$1:$K$33,10,FALSE)</f>
        <v>-0.52404761904761887</v>
      </c>
      <c r="R221">
        <f>VLOOKUP(B221,MoneyLine!$A$1:$Q$33,14,FALSE)</f>
        <v>7.490952380952379</v>
      </c>
      <c r="S221">
        <f>VLOOKUP(D221,MoneyLine!$A$1:$Q$33,17,FALSE)</f>
        <v>-14.675714285714287</v>
      </c>
      <c r="T221">
        <f>VLOOKUP(D221,MoneyLine!$A$1:$K$33,10,FALSE)</f>
        <v>13.367738095238096</v>
      </c>
      <c r="V221">
        <f>HomTotReg.!$B$17+(test!O221*HomTotReg.!$B$18+HomTotReg.!$B$19*test!P221+test!Q221*HomTotReg.!$B$20)</f>
        <v>3.5793587782338174</v>
      </c>
      <c r="W221">
        <f>VisTotReg.!$B$17+(VisTotReg.!$B$18*test!R221+test!S221*VisTotReg.!$B$19+test!T221*VisTotReg.!$B$20)</f>
        <v>2.5339460769259485</v>
      </c>
      <c r="Y221">
        <f>'MoneyLine Reg. 1'!$B$17+('MoneyLine Reg. 1'!$B$18*test!I221+test!J221*'MoneyLine Reg. 1'!$B$19+test!T221*'MoneyLine Reg. 1'!$B$20+test!Q221*'MoneyLine Reg. 1'!$B$21)</f>
        <v>1.2154276063535601</v>
      </c>
      <c r="Z221">
        <f>'MoneyLine Reg. 2'!$B$17+('MoneyLine Reg. 2'!$B$18*test!M221+test!K221*'MoneyLine Reg. 2'!$B$19+'MoneyLine Reg. 2'!$B$20*test!L221+test!N221*'MoneyLine Reg. 2'!$B$21)</f>
        <v>0.22245937555728501</v>
      </c>
    </row>
    <row r="222" spans="1:26" x14ac:dyDescent="0.3">
      <c r="A222" s="8">
        <v>44876</v>
      </c>
      <c r="B222" s="6" t="s">
        <v>24</v>
      </c>
      <c r="C222" s="6">
        <v>5</v>
      </c>
      <c r="D222" s="6" t="s">
        <v>30</v>
      </c>
      <c r="E222" s="6">
        <v>4</v>
      </c>
      <c r="F222" s="6"/>
      <c r="G222" s="6">
        <f t="shared" si="3"/>
        <v>-1</v>
      </c>
      <c r="I222">
        <f>VLOOKUP(D222,MoneyLine!$A$1:$K$33,7,FALSE)</f>
        <v>127.36857142857141</v>
      </c>
      <c r="J222">
        <f>VLOOKUP(B222,MoneyLine!$A$1:$K$33,7,FALSE)</f>
        <v>-28.852380952380948</v>
      </c>
      <c r="K222">
        <f>VLOOKUP(B222,MoneyLine!$A$1:$K$33,11,FALSE)</f>
        <v>5.754999999999999</v>
      </c>
      <c r="L222">
        <f>VLOOKUP(B222,MoneyLine!$A$1:$D$33,4,FALSE)</f>
        <v>42.153999999999996</v>
      </c>
      <c r="M222">
        <f>VLOOKUP(D222,MoneyLine!$A$1:$K$33,11,FALSE)</f>
        <v>15.876249999999999</v>
      </c>
      <c r="N222">
        <f>VLOOKUP(D222,MoneyLine!$A$1:$D$33,4,FALSE)</f>
        <v>56.155499999999996</v>
      </c>
      <c r="O222">
        <f>VLOOKUP(D222,MoneyLine!$A$1:$Q$33,14,FALSE)</f>
        <v>104.57619047619046</v>
      </c>
      <c r="P222">
        <f>VLOOKUP(B222,MoneyLine!$A$1:$Q$33,17,FALSE)</f>
        <v>-35.079523809523806</v>
      </c>
      <c r="Q222">
        <f>VLOOKUP(B222,MoneyLine!$A$1:$K$33,10,FALSE)</f>
        <v>-0.52404761904761887</v>
      </c>
      <c r="R222">
        <f>VLOOKUP(B222,MoneyLine!$A$1:$Q$33,14,FALSE)</f>
        <v>7.490952380952379</v>
      </c>
      <c r="S222">
        <f>VLOOKUP(D222,MoneyLine!$A$1:$Q$33,17,FALSE)</f>
        <v>21.976904761904766</v>
      </c>
      <c r="T222">
        <f>VLOOKUP(D222,MoneyLine!$A$1:$K$33,10,FALSE)</f>
        <v>-0.45761904761904759</v>
      </c>
      <c r="V222">
        <f>HomTotReg.!$B$17+(test!O222*HomTotReg.!$B$18+HomTotReg.!$B$19*test!P222+test!Q222*HomTotReg.!$B$20)</f>
        <v>4.2291769995930624</v>
      </c>
      <c r="W222">
        <f>VisTotReg.!$B$17+(VisTotReg.!$B$18*test!R222+test!S222*VisTotReg.!$B$19+test!T222*VisTotReg.!$B$20)</f>
        <v>2.410782752338783</v>
      </c>
      <c r="Y222">
        <f>'MoneyLine Reg. 1'!$B$17+('MoneyLine Reg. 1'!$B$18*test!I222+test!J222*'MoneyLine Reg. 1'!$B$19+test!T222*'MoneyLine Reg. 1'!$B$20+test!Q222*'MoneyLine Reg. 1'!$B$21)</f>
        <v>1.8430103805673881</v>
      </c>
      <c r="Z222">
        <f>'MoneyLine Reg. 2'!$B$17+('MoneyLine Reg. 2'!$B$18*test!M222+test!K222*'MoneyLine Reg. 2'!$B$19+'MoneyLine Reg. 2'!$B$20*test!L222+test!N222*'MoneyLine Reg. 2'!$B$21)</f>
        <v>1.8296262656248352</v>
      </c>
    </row>
    <row r="223" spans="1:26" x14ac:dyDescent="0.3">
      <c r="A223" s="9">
        <v>44876</v>
      </c>
      <c r="B223" s="7" t="s">
        <v>28</v>
      </c>
      <c r="C223" s="7">
        <v>1</v>
      </c>
      <c r="D223" s="7" t="s">
        <v>34</v>
      </c>
      <c r="E223" s="7">
        <v>0</v>
      </c>
      <c r="F223" s="7"/>
      <c r="G223" s="6">
        <f t="shared" si="3"/>
        <v>-1</v>
      </c>
      <c r="I223">
        <f>VLOOKUP(D223,MoneyLine!$A$1:$K$33,7,FALSE)</f>
        <v>70.167380952380938</v>
      </c>
      <c r="J223">
        <f>VLOOKUP(B223,MoneyLine!$A$1:$K$33,7,FALSE)</f>
        <v>60.434285714285707</v>
      </c>
      <c r="K223">
        <f>VLOOKUP(B223,MoneyLine!$A$1:$K$33,11,FALSE)</f>
        <v>6.9025000000000016</v>
      </c>
      <c r="L223">
        <f>VLOOKUP(B223,MoneyLine!$A$1:$D$33,4,FALSE)</f>
        <v>50.512499999999996</v>
      </c>
      <c r="M223">
        <f>VLOOKUP(D223,MoneyLine!$A$1:$K$33,11,FALSE)</f>
        <v>10.367500000000003</v>
      </c>
      <c r="N223">
        <f>VLOOKUP(D223,MoneyLine!$A$1:$D$33,4,FALSE)</f>
        <v>52.325999999999993</v>
      </c>
      <c r="O223">
        <f>VLOOKUP(D223,MoneyLine!$A$1:$Q$33,14,FALSE)</f>
        <v>40.24047619047618</v>
      </c>
      <c r="P223">
        <f>VLOOKUP(B223,MoneyLine!$A$1:$Q$33,17,FALSE)</f>
        <v>10.998333333333333</v>
      </c>
      <c r="Q223">
        <f>VLOOKUP(B223,MoneyLine!$A$1:$K$33,10,FALSE)</f>
        <v>5.5184523809523807</v>
      </c>
      <c r="R223">
        <f>VLOOKUP(B223,MoneyLine!$A$1:$Q$33,14,FALSE)</f>
        <v>47.296666666666667</v>
      </c>
      <c r="S223">
        <f>VLOOKUP(D223,MoneyLine!$A$1:$Q$33,17,FALSE)</f>
        <v>22.489285714285707</v>
      </c>
      <c r="T223">
        <f>VLOOKUP(D223,MoneyLine!$A$1:$K$33,10,FALSE)</f>
        <v>29.06904761904762</v>
      </c>
      <c r="V223">
        <f>HomTotReg.!$B$17+(test!O223*HomTotReg.!$B$18+HomTotReg.!$B$19*test!P223+test!Q223*HomTotReg.!$B$20)</f>
        <v>2.993333141884734</v>
      </c>
      <c r="W223">
        <f>VisTotReg.!$B$17+(VisTotReg.!$B$18*test!R223+test!S223*VisTotReg.!$B$19+test!T223*VisTotReg.!$B$20)</f>
        <v>2.4436047804048342</v>
      </c>
      <c r="Y223">
        <f>'MoneyLine Reg. 1'!$B$17+('MoneyLine Reg. 1'!$B$18*test!I223+test!J223*'MoneyLine Reg. 1'!$B$19+test!T223*'MoneyLine Reg. 1'!$B$20+test!Q223*'MoneyLine Reg. 1'!$B$21)</f>
        <v>0.60293733938170302</v>
      </c>
      <c r="Z223">
        <f>'MoneyLine Reg. 2'!$B$17+('MoneyLine Reg. 2'!$B$18*test!M223+test!K223*'MoneyLine Reg. 2'!$B$19+'MoneyLine Reg. 2'!$B$20*test!L223+test!N223*'MoneyLine Reg. 2'!$B$21)</f>
        <v>0.52343650018468635</v>
      </c>
    </row>
    <row r="224" spans="1:26" x14ac:dyDescent="0.3">
      <c r="A224" s="8">
        <v>44876</v>
      </c>
      <c r="B224" s="6" t="s">
        <v>3</v>
      </c>
      <c r="C224" s="6">
        <v>4</v>
      </c>
      <c r="D224" s="6" t="s">
        <v>5</v>
      </c>
      <c r="E224" s="6">
        <v>2</v>
      </c>
      <c r="F224" s="6"/>
      <c r="G224" s="6">
        <f t="shared" si="3"/>
        <v>-2</v>
      </c>
      <c r="I224">
        <f>VLOOKUP(D224,MoneyLine!$A$1:$K$33,7,FALSE)</f>
        <v>92.519047619047612</v>
      </c>
      <c r="J224">
        <f>VLOOKUP(B224,MoneyLine!$A$1:$K$33,7,FALSE)</f>
        <v>103.61880952380953</v>
      </c>
      <c r="K224">
        <f>VLOOKUP(B224,MoneyLine!$A$1:$K$33,11,FALSE)</f>
        <v>6.7725000000000009</v>
      </c>
      <c r="L224">
        <f>VLOOKUP(B224,MoneyLine!$A$1:$D$33,4,FALSE)</f>
        <v>53.618500000000004</v>
      </c>
      <c r="M224">
        <f>VLOOKUP(D224,MoneyLine!$A$1:$K$33,11,FALSE)</f>
        <v>15.5725</v>
      </c>
      <c r="N224">
        <f>VLOOKUP(D224,MoneyLine!$A$1:$D$33,4,FALSE)</f>
        <v>52.448999999999998</v>
      </c>
      <c r="O224">
        <f>VLOOKUP(D224,MoneyLine!$A$1:$Q$33,14,FALSE)</f>
        <v>80.7392857142857</v>
      </c>
      <c r="P224">
        <f>VLOOKUP(B224,MoneyLine!$A$1:$Q$33,17,FALSE)</f>
        <v>15.725476190476186</v>
      </c>
      <c r="Q224">
        <f>VLOOKUP(B224,MoneyLine!$A$1:$K$33,10,FALSE)</f>
        <v>34.368214285714288</v>
      </c>
      <c r="R224">
        <f>VLOOKUP(B224,MoneyLine!$A$1:$Q$33,14,FALSE)</f>
        <v>76.556190476190451</v>
      </c>
      <c r="S224">
        <f>VLOOKUP(D224,MoneyLine!$A$1:$Q$33,17,FALSE)</f>
        <v>2.4073809523809526</v>
      </c>
      <c r="T224">
        <f>VLOOKUP(D224,MoneyLine!$A$1:$K$33,10,FALSE)</f>
        <v>7.11511904761905</v>
      </c>
      <c r="V224">
        <f>HomTotReg.!$B$17+(test!O224*HomTotReg.!$B$18+HomTotReg.!$B$19*test!P224+test!Q224*HomTotReg.!$B$20)</f>
        <v>3.0538325357619245</v>
      </c>
      <c r="W224">
        <f>VisTotReg.!$B$17+(VisTotReg.!$B$18*test!R224+test!S224*VisTotReg.!$B$19+test!T224*VisTotReg.!$B$20)</f>
        <v>3.292939179724101</v>
      </c>
      <c r="Y224">
        <f>'MoneyLine Reg. 1'!$B$17+('MoneyLine Reg. 1'!$B$18*test!I224+test!J224*'MoneyLine Reg. 1'!$B$19+test!T224*'MoneyLine Reg. 1'!$B$20+test!Q224*'MoneyLine Reg. 1'!$B$21)</f>
        <v>-0.26784411525969953</v>
      </c>
      <c r="Z224">
        <f>'MoneyLine Reg. 2'!$B$17+('MoneyLine Reg. 2'!$B$18*test!M224+test!K224*'MoneyLine Reg. 2'!$B$19+'MoneyLine Reg. 2'!$B$20*test!L224+test!N224*'MoneyLine Reg. 2'!$B$21)</f>
        <v>0.62273727827019787</v>
      </c>
    </row>
    <row r="225" spans="1:26" x14ac:dyDescent="0.3">
      <c r="A225" s="9">
        <v>44876</v>
      </c>
      <c r="B225" s="7" t="s">
        <v>7</v>
      </c>
      <c r="C225" s="7">
        <v>1</v>
      </c>
      <c r="D225" s="7" t="s">
        <v>12</v>
      </c>
      <c r="E225" s="7">
        <v>5</v>
      </c>
      <c r="F225" s="7"/>
      <c r="G225" s="6">
        <f t="shared" si="3"/>
        <v>4</v>
      </c>
      <c r="I225">
        <f>VLOOKUP(D225,MoneyLine!$A$1:$K$33,7,FALSE)</f>
        <v>38.000238095238089</v>
      </c>
      <c r="J225">
        <f>VLOOKUP(B225,MoneyLine!$A$1:$K$33,7,FALSE)</f>
        <v>105.50714285714287</v>
      </c>
      <c r="K225">
        <f>VLOOKUP(B225,MoneyLine!$A$1:$K$33,11,FALSE)</f>
        <v>17.5075</v>
      </c>
      <c r="L225">
        <f>VLOOKUP(B225,MoneyLine!$A$1:$D$33,4,FALSE)</f>
        <v>51.216499999999996</v>
      </c>
      <c r="M225">
        <f>VLOOKUP(D225,MoneyLine!$A$1:$K$33,11,FALSE)</f>
        <v>5.6062500000000011</v>
      </c>
      <c r="N225">
        <f>VLOOKUP(D225,MoneyLine!$A$1:$D$33,4,FALSE)</f>
        <v>46.611499999999999</v>
      </c>
      <c r="O225">
        <f>VLOOKUP(D225,MoneyLine!$A$1:$Q$33,14,FALSE)</f>
        <v>32.669761904761899</v>
      </c>
      <c r="P225">
        <f>VLOOKUP(B225,MoneyLine!$A$1:$Q$33,17,FALSE)</f>
        <v>1.5838095238095231</v>
      </c>
      <c r="Q225">
        <f>VLOOKUP(B225,MoneyLine!$A$1:$K$33,10,FALSE)</f>
        <v>-6.0107142857142861</v>
      </c>
      <c r="R225">
        <f>VLOOKUP(B225,MoneyLine!$A$1:$Q$33,14,FALSE)</f>
        <v>89.021666666666647</v>
      </c>
      <c r="S225">
        <f>VLOOKUP(D225,MoneyLine!$A$1:$Q$33,17,FALSE)</f>
        <v>-1.7361904761904778</v>
      </c>
      <c r="T225">
        <f>VLOOKUP(D225,MoneyLine!$A$1:$K$33,10,FALSE)</f>
        <v>20.738571428571433</v>
      </c>
      <c r="V225">
        <f>HomTotReg.!$B$17+(test!O225*HomTotReg.!$B$18+HomTotReg.!$B$19*test!P225+test!Q225*HomTotReg.!$B$20)</f>
        <v>3.1400716877464498</v>
      </c>
      <c r="W225">
        <f>VisTotReg.!$B$17+(VisTotReg.!$B$18*test!R225+test!S225*VisTotReg.!$B$19+test!T225*VisTotReg.!$B$20)</f>
        <v>3.2771373237690433</v>
      </c>
      <c r="Y225">
        <f>'MoneyLine Reg. 1'!$B$17+('MoneyLine Reg. 1'!$B$18*test!I225+test!J225*'MoneyLine Reg. 1'!$B$19+test!T225*'MoneyLine Reg. 1'!$B$20+test!Q225*'MoneyLine Reg. 1'!$B$21)</f>
        <v>-0.23102851882287412</v>
      </c>
      <c r="Z225">
        <f>'MoneyLine Reg. 2'!$B$17+('MoneyLine Reg. 2'!$B$18*test!M225+test!K225*'MoneyLine Reg. 2'!$B$19+'MoneyLine Reg. 2'!$B$20*test!L225+test!N225*'MoneyLine Reg. 2'!$B$21)</f>
        <v>-0.85023766063354023</v>
      </c>
    </row>
    <row r="226" spans="1:26" x14ac:dyDescent="0.3">
      <c r="A226" s="8">
        <v>44877</v>
      </c>
      <c r="B226" s="6" t="s">
        <v>6</v>
      </c>
      <c r="C226" s="6">
        <v>3</v>
      </c>
      <c r="D226" s="6" t="s">
        <v>26</v>
      </c>
      <c r="E226" s="6">
        <v>2</v>
      </c>
      <c r="F226" s="6"/>
      <c r="G226" s="6">
        <f t="shared" si="3"/>
        <v>-1</v>
      </c>
      <c r="I226">
        <f>VLOOKUP(D226,MoneyLine!$A$1:$K$33,7,FALSE)</f>
        <v>2.4278571428571381</v>
      </c>
      <c r="J226">
        <f>VLOOKUP(B226,MoneyLine!$A$1:$K$33,7,FALSE)</f>
        <v>-14.717619047619038</v>
      </c>
      <c r="K226">
        <f>VLOOKUP(B226,MoneyLine!$A$1:$K$33,11,FALSE)</f>
        <v>1.6887499999999989</v>
      </c>
      <c r="L226">
        <f>VLOOKUP(B226,MoneyLine!$A$1:$D$33,4,FALSE)</f>
        <v>38.247500000000002</v>
      </c>
      <c r="M226">
        <f>VLOOKUP(D226,MoneyLine!$A$1:$K$33,11,FALSE)</f>
        <v>7.2874999999999996</v>
      </c>
      <c r="N226">
        <f>VLOOKUP(D226,MoneyLine!$A$1:$D$33,4,FALSE)</f>
        <v>44.772500000000001</v>
      </c>
      <c r="O226">
        <f>VLOOKUP(D226,MoneyLine!$A$1:$Q$33,14,FALSE)</f>
        <v>21.040476190476188</v>
      </c>
      <c r="P226">
        <f>VLOOKUP(B226,MoneyLine!$A$1:$Q$33,17,FALSE)</f>
        <v>-23.022142857142857</v>
      </c>
      <c r="Q226">
        <f>VLOOKUP(B226,MoneyLine!$A$1:$K$33,10,FALSE)</f>
        <v>2.2516666666666674</v>
      </c>
      <c r="R226">
        <f>VLOOKUP(B226,MoneyLine!$A$1:$Q$33,14,FALSE)</f>
        <v>4.214999999999999</v>
      </c>
      <c r="S226">
        <f>VLOOKUP(D226,MoneyLine!$A$1:$Q$33,17,FALSE)</f>
        <v>-8.321428571428573</v>
      </c>
      <c r="T226">
        <f>VLOOKUP(D226,MoneyLine!$A$1:$K$33,10,FALSE)</f>
        <v>13.537738095238096</v>
      </c>
      <c r="V226">
        <f>HomTotReg.!$B$17+(test!O226*HomTotReg.!$B$18+HomTotReg.!$B$19*test!P226+test!Q226*HomTotReg.!$B$20)</f>
        <v>3.1866356837207888</v>
      </c>
      <c r="W226">
        <f>VisTotReg.!$B$17+(VisTotReg.!$B$18*test!R226+test!S226*VisTotReg.!$B$19+test!T226*VisTotReg.!$B$20)</f>
        <v>2.4359413252007216</v>
      </c>
      <c r="Y226">
        <f>'MoneyLine Reg. 1'!$B$17+('MoneyLine Reg. 1'!$B$18*test!I226+test!J226*'MoneyLine Reg. 1'!$B$19+test!T226*'MoneyLine Reg. 1'!$B$20+test!Q226*'MoneyLine Reg. 1'!$B$21)</f>
        <v>0.622078277521942</v>
      </c>
      <c r="Z226">
        <f>'MoneyLine Reg. 2'!$B$17+('MoneyLine Reg. 2'!$B$18*test!M226+test!K226*'MoneyLine Reg. 2'!$B$19+'MoneyLine Reg. 2'!$B$20*test!L226+test!N226*'MoneyLine Reg. 2'!$B$21)</f>
        <v>1.0280007379420266</v>
      </c>
    </row>
    <row r="227" spans="1:26" x14ac:dyDescent="0.3">
      <c r="A227" s="9">
        <v>44877</v>
      </c>
      <c r="B227" s="7" t="s">
        <v>14</v>
      </c>
      <c r="C227" s="7">
        <v>3</v>
      </c>
      <c r="D227" s="7" t="s">
        <v>13</v>
      </c>
      <c r="E227" s="7">
        <v>1</v>
      </c>
      <c r="F227" s="7"/>
      <c r="G227" s="6">
        <f t="shared" si="3"/>
        <v>-2</v>
      </c>
      <c r="I227">
        <f>VLOOKUP(D227,MoneyLine!$A$1:$K$33,7,FALSE)</f>
        <v>52.757857142857148</v>
      </c>
      <c r="J227">
        <f>VLOOKUP(B227,MoneyLine!$A$1:$K$33,7,FALSE)</f>
        <v>85.562619047619037</v>
      </c>
      <c r="K227">
        <f>VLOOKUP(B227,MoneyLine!$A$1:$K$33,11,FALSE)</f>
        <v>19.403750000000002</v>
      </c>
      <c r="L227">
        <f>VLOOKUP(B227,MoneyLine!$A$1:$D$33,4,FALSE)</f>
        <v>49.788499999999999</v>
      </c>
      <c r="M227">
        <f>VLOOKUP(D227,MoneyLine!$A$1:$K$33,11,FALSE)</f>
        <v>5.03125</v>
      </c>
      <c r="N227">
        <f>VLOOKUP(D227,MoneyLine!$A$1:$D$33,4,FALSE)</f>
        <v>47.964499999999994</v>
      </c>
      <c r="O227">
        <f>VLOOKUP(D227,MoneyLine!$A$1:$Q$33,14,FALSE)</f>
        <v>36.921904761904756</v>
      </c>
      <c r="P227">
        <f>VLOOKUP(B227,MoneyLine!$A$1:$Q$33,17,FALSE)</f>
        <v>-3.2247619047619036</v>
      </c>
      <c r="Q227">
        <f>VLOOKUP(B227,MoneyLine!$A$1:$K$33,10,FALSE)</f>
        <v>24.058452380952382</v>
      </c>
      <c r="R227">
        <f>VLOOKUP(B227,MoneyLine!$A$1:$Q$33,14,FALSE)</f>
        <v>87.124523809523808</v>
      </c>
      <c r="S227">
        <f>VLOOKUP(D227,MoneyLine!$A$1:$Q$33,17,FALSE)</f>
        <v>6.5440476190476176</v>
      </c>
      <c r="T227">
        <f>VLOOKUP(D227,MoneyLine!$A$1:$K$33,10,FALSE)</f>
        <v>-4.3963095238095242</v>
      </c>
      <c r="V227">
        <f>HomTotReg.!$B$17+(test!O227*HomTotReg.!$B$18+HomTotReg.!$B$19*test!P227+test!Q227*HomTotReg.!$B$20)</f>
        <v>2.9045278286320189</v>
      </c>
      <c r="W227">
        <f>VisTotReg.!$B$17+(VisTotReg.!$B$18*test!R227+test!S227*VisTotReg.!$B$19+test!T227*VisTotReg.!$B$20)</f>
        <v>3.5509178350956079</v>
      </c>
      <c r="Y227">
        <f>'MoneyLine Reg. 1'!$B$17+('MoneyLine Reg. 1'!$B$18*test!I227+test!J227*'MoneyLine Reg. 1'!$B$19+test!T227*'MoneyLine Reg. 1'!$B$20+test!Q227*'MoneyLine Reg. 1'!$B$21)</f>
        <v>-0.50571716382376164</v>
      </c>
      <c r="Z227">
        <f>'MoneyLine Reg. 2'!$B$17+('MoneyLine Reg. 2'!$B$18*test!M227+test!K227*'MoneyLine Reg. 2'!$B$19+'MoneyLine Reg. 2'!$B$20*test!L227+test!N227*'MoneyLine Reg. 2'!$B$21)</f>
        <v>-0.79251293088406349</v>
      </c>
    </row>
    <row r="228" spans="1:26" x14ac:dyDescent="0.3">
      <c r="A228" s="8">
        <v>44877</v>
      </c>
      <c r="B228" s="6" t="s">
        <v>23</v>
      </c>
      <c r="C228" s="6">
        <v>2</v>
      </c>
      <c r="D228" s="6" t="s">
        <v>22</v>
      </c>
      <c r="E228" s="6">
        <v>3</v>
      </c>
      <c r="F228" s="6"/>
      <c r="G228" s="6">
        <f t="shared" si="3"/>
        <v>1</v>
      </c>
      <c r="I228">
        <f>VLOOKUP(D228,MoneyLine!$A$1:$K$33,7,FALSE)</f>
        <v>73.279761904761898</v>
      </c>
      <c r="J228">
        <f>VLOOKUP(B228,MoneyLine!$A$1:$K$33,7,FALSE)</f>
        <v>101.00309523809524</v>
      </c>
      <c r="K228">
        <f>VLOOKUP(B228,MoneyLine!$A$1:$K$33,11,FALSE)</f>
        <v>6.8149999999999995</v>
      </c>
      <c r="L228">
        <f>VLOOKUP(B228,MoneyLine!$A$1:$D$33,4,FALSE)</f>
        <v>52.277999999999999</v>
      </c>
      <c r="M228">
        <f>VLOOKUP(D228,MoneyLine!$A$1:$K$33,11,FALSE)</f>
        <v>6.432500000000001</v>
      </c>
      <c r="N228">
        <f>VLOOKUP(D228,MoneyLine!$A$1:$D$33,4,FALSE)</f>
        <v>50.885999999999996</v>
      </c>
      <c r="O228">
        <f>VLOOKUP(D228,MoneyLine!$A$1:$Q$33,14,FALSE)</f>
        <v>70.076904761904771</v>
      </c>
      <c r="P228">
        <f>VLOOKUP(B228,MoneyLine!$A$1:$Q$33,17,FALSE)</f>
        <v>22.973095238095237</v>
      </c>
      <c r="Q228">
        <f>VLOOKUP(B228,MoneyLine!$A$1:$K$33,10,FALSE)</f>
        <v>43.088928571428575</v>
      </c>
      <c r="R228">
        <f>VLOOKUP(B228,MoneyLine!$A$1:$Q$33,14,FALSE)</f>
        <v>66.898333333333312</v>
      </c>
      <c r="S228">
        <f>VLOOKUP(D228,MoneyLine!$A$1:$Q$33,17,FALSE)</f>
        <v>-0.22023809523809401</v>
      </c>
      <c r="T228">
        <f>VLOOKUP(D228,MoneyLine!$A$1:$K$33,10,FALSE)</f>
        <v>10.709166666666667</v>
      </c>
      <c r="V228">
        <f>HomTotReg.!$B$17+(test!O228*HomTotReg.!$B$18+HomTotReg.!$B$19*test!P228+test!Q228*HomTotReg.!$B$20)</f>
        <v>2.7680332895706816</v>
      </c>
      <c r="W228">
        <f>VisTotReg.!$B$17+(VisTotReg.!$B$18*test!R228+test!S228*VisTotReg.!$B$19+test!T228*VisTotReg.!$B$20)</f>
        <v>3.1488866034086032</v>
      </c>
      <c r="Y228">
        <f>'MoneyLine Reg. 1'!$B$17+('MoneyLine Reg. 1'!$B$18*test!I228+test!J228*'MoneyLine Reg. 1'!$B$19+test!T228*'MoneyLine Reg. 1'!$B$20+test!Q228*'MoneyLine Reg. 1'!$B$21)</f>
        <v>-0.46377152429055024</v>
      </c>
      <c r="Z228">
        <f>'MoneyLine Reg. 2'!$B$17+('MoneyLine Reg. 2'!$B$18*test!M228+test!K228*'MoneyLine Reg. 2'!$B$19+'MoneyLine Reg. 2'!$B$20*test!L228+test!N228*'MoneyLine Reg. 2'!$B$21)</f>
        <v>5.3098281128093117E-2</v>
      </c>
    </row>
    <row r="229" spans="1:26" x14ac:dyDescent="0.3">
      <c r="A229" s="9">
        <v>44877</v>
      </c>
      <c r="B229" s="7" t="s">
        <v>18</v>
      </c>
      <c r="C229" s="7">
        <v>1</v>
      </c>
      <c r="D229" s="7" t="s">
        <v>11</v>
      </c>
      <c r="E229" s="7">
        <v>4</v>
      </c>
      <c r="F229" s="7"/>
      <c r="G229" s="6">
        <f t="shared" si="3"/>
        <v>3</v>
      </c>
      <c r="I229">
        <f>VLOOKUP(D229,MoneyLine!$A$1:$K$33,7,FALSE)</f>
        <v>121.01880952380951</v>
      </c>
      <c r="J229">
        <f>VLOOKUP(B229,MoneyLine!$A$1:$K$33,7,FALSE)</f>
        <v>161.3661904761905</v>
      </c>
      <c r="K229">
        <f>VLOOKUP(B229,MoneyLine!$A$1:$K$33,11,FALSE)</f>
        <v>18.088749999999997</v>
      </c>
      <c r="L229">
        <f>VLOOKUP(B229,MoneyLine!$A$1:$D$33,4,FALSE)</f>
        <v>55.644500000000001</v>
      </c>
      <c r="M229">
        <f>VLOOKUP(D229,MoneyLine!$A$1:$K$33,11,FALSE)</f>
        <v>15.838749999999997</v>
      </c>
      <c r="N229">
        <f>VLOOKUP(D229,MoneyLine!$A$1:$D$33,4,FALSE)</f>
        <v>52.685499999999998</v>
      </c>
      <c r="O229">
        <f>VLOOKUP(D229,MoneyLine!$A$1:$Q$33,14,FALSE)</f>
        <v>85.286666666666662</v>
      </c>
      <c r="P229">
        <f>VLOOKUP(B229,MoneyLine!$A$1:$Q$33,17,FALSE)</f>
        <v>63.627142857142857</v>
      </c>
      <c r="Q229">
        <f>VLOOKUP(B229,MoneyLine!$A$1:$K$33,10,FALSE)</f>
        <v>-8.5753571428571433</v>
      </c>
      <c r="R229">
        <f>VLOOKUP(B229,MoneyLine!$A$1:$Q$33,14,FALSE)</f>
        <v>80.616190476190468</v>
      </c>
      <c r="S229">
        <f>VLOOKUP(D229,MoneyLine!$A$1:$Q$33,17,FALSE)</f>
        <v>15.627619047619051</v>
      </c>
      <c r="T229">
        <f>VLOOKUP(D229,MoneyLine!$A$1:$K$33,10,FALSE)</f>
        <v>10.4975</v>
      </c>
      <c r="V229">
        <f>HomTotReg.!$B$17+(test!O229*HomTotReg.!$B$18+HomTotReg.!$B$19*test!P229+test!Q229*HomTotReg.!$B$20)</f>
        <v>3.0678040618362066</v>
      </c>
      <c r="W229">
        <f>VisTotReg.!$B$17+(VisTotReg.!$B$18*test!R229+test!S229*VisTotReg.!$B$19+test!T229*VisTotReg.!$B$20)</f>
        <v>3.1734434641075402</v>
      </c>
      <c r="Y229">
        <f>'MoneyLine Reg. 1'!$B$17+('MoneyLine Reg. 1'!$B$18*test!I229+test!J229*'MoneyLine Reg. 1'!$B$19+test!T229*'MoneyLine Reg. 1'!$B$20+test!Q229*'MoneyLine Reg. 1'!$B$21)</f>
        <v>-0.17675319236770093</v>
      </c>
      <c r="Z229">
        <f>'MoneyLine Reg. 2'!$B$17+('MoneyLine Reg. 2'!$B$18*test!M229+test!K229*'MoneyLine Reg. 2'!$B$19+'MoneyLine Reg. 2'!$B$20*test!L229+test!N229*'MoneyLine Reg. 2'!$B$21)</f>
        <v>-0.16171652967744832</v>
      </c>
    </row>
    <row r="230" spans="1:26" x14ac:dyDescent="0.3">
      <c r="A230" s="8">
        <v>44877</v>
      </c>
      <c r="B230" s="6" t="s">
        <v>9</v>
      </c>
      <c r="C230" s="6">
        <v>4</v>
      </c>
      <c r="D230" s="6" t="s">
        <v>31</v>
      </c>
      <c r="E230" s="6">
        <v>2</v>
      </c>
      <c r="F230" s="6"/>
      <c r="G230" s="6">
        <f t="shared" si="3"/>
        <v>-2</v>
      </c>
      <c r="I230">
        <f>VLOOKUP(D230,MoneyLine!$A$1:$K$33,7,FALSE)</f>
        <v>130.13119047619048</v>
      </c>
      <c r="J230">
        <f>VLOOKUP(B230,MoneyLine!$A$1:$K$33,7,FALSE)</f>
        <v>154.76523809523809</v>
      </c>
      <c r="K230">
        <f>VLOOKUP(B230,MoneyLine!$A$1:$K$33,11,FALSE)</f>
        <v>17.220000000000002</v>
      </c>
      <c r="L230">
        <f>VLOOKUP(B230,MoneyLine!$A$1:$D$33,4,FALSE)</f>
        <v>58.933</v>
      </c>
      <c r="M230">
        <f>VLOOKUP(D230,MoneyLine!$A$1:$K$33,11,FALSE)</f>
        <v>13.114999999999997</v>
      </c>
      <c r="N230">
        <f>VLOOKUP(D230,MoneyLine!$A$1:$D$33,4,FALSE)</f>
        <v>55.725999999999999</v>
      </c>
      <c r="O230">
        <f>VLOOKUP(D230,MoneyLine!$A$1:$Q$33,14,FALSE)</f>
        <v>91.865476190476173</v>
      </c>
      <c r="P230">
        <f>VLOOKUP(B230,MoneyLine!$A$1:$Q$33,17,FALSE)</f>
        <v>29.393333333333338</v>
      </c>
      <c r="Q230">
        <f>VLOOKUP(B230,MoneyLine!$A$1:$K$33,10,FALSE)</f>
        <v>-2.4774999999999996</v>
      </c>
      <c r="R230">
        <f>VLOOKUP(B230,MoneyLine!$A$1:$Q$33,14,FALSE)</f>
        <v>117.61833333333333</v>
      </c>
      <c r="S230">
        <f>VLOOKUP(D230,MoneyLine!$A$1:$Q$33,17,FALSE)</f>
        <v>29.228333333333332</v>
      </c>
      <c r="T230">
        <f>VLOOKUP(D230,MoneyLine!$A$1:$K$33,10,FALSE)</f>
        <v>31.447738095238101</v>
      </c>
      <c r="V230">
        <f>HomTotReg.!$B$17+(test!O230*HomTotReg.!$B$18+HomTotReg.!$B$19*test!P230+test!Q230*HomTotReg.!$B$20)</f>
        <v>3.432976122141616</v>
      </c>
      <c r="W230">
        <f>VisTotReg.!$B$17+(VisTotReg.!$B$18*test!R230+test!S230*VisTotReg.!$B$19+test!T230*VisTotReg.!$B$20)</f>
        <v>3.1826202630595777</v>
      </c>
      <c r="Y230">
        <f>'MoneyLine Reg. 1'!$B$17+('MoneyLine Reg. 1'!$B$18*test!I230+test!J230*'MoneyLine Reg. 1'!$B$19+test!T230*'MoneyLine Reg. 1'!$B$20+test!Q230*'MoneyLine Reg. 1'!$B$21)</f>
        <v>0.21748679913404287</v>
      </c>
      <c r="Z230">
        <f>'MoneyLine Reg. 2'!$B$17+('MoneyLine Reg. 2'!$B$18*test!M230+test!K230*'MoneyLine Reg. 2'!$B$19+'MoneyLine Reg. 2'!$B$20*test!L230+test!N230*'MoneyLine Reg. 2'!$B$21)</f>
        <v>-0.30763334070499315</v>
      </c>
    </row>
    <row r="231" spans="1:26" x14ac:dyDescent="0.3">
      <c r="A231" s="9">
        <v>44877</v>
      </c>
      <c r="B231" s="7" t="s">
        <v>19</v>
      </c>
      <c r="C231" s="7">
        <v>3</v>
      </c>
      <c r="D231" s="7" t="s">
        <v>29</v>
      </c>
      <c r="E231" s="7">
        <v>4</v>
      </c>
      <c r="F231" s="7"/>
      <c r="G231" s="6">
        <f t="shared" si="3"/>
        <v>1</v>
      </c>
      <c r="I231">
        <f>VLOOKUP(D231,MoneyLine!$A$1:$K$33,7,FALSE)</f>
        <v>120.64333333333332</v>
      </c>
      <c r="J231">
        <f>VLOOKUP(B231,MoneyLine!$A$1:$K$33,7,FALSE)</f>
        <v>99.267142857142858</v>
      </c>
      <c r="K231">
        <f>VLOOKUP(B231,MoneyLine!$A$1:$K$33,11,FALSE)</f>
        <v>11.873749999999998</v>
      </c>
      <c r="L231">
        <f>VLOOKUP(B231,MoneyLine!$A$1:$D$33,4,FALSE)</f>
        <v>44.580500000000001</v>
      </c>
      <c r="M231">
        <f>VLOOKUP(D231,MoneyLine!$A$1:$K$33,11,FALSE)</f>
        <v>13.331249999999997</v>
      </c>
      <c r="N231">
        <f>VLOOKUP(D231,MoneyLine!$A$1:$D$33,4,FALSE)</f>
        <v>55.3095</v>
      </c>
      <c r="O231">
        <f>VLOOKUP(D231,MoneyLine!$A$1:$Q$33,14,FALSE)</f>
        <v>76.355714285714271</v>
      </c>
      <c r="P231">
        <f>VLOOKUP(B231,MoneyLine!$A$1:$Q$33,17,FALSE)</f>
        <v>-14.223571428571427</v>
      </c>
      <c r="Q231">
        <f>VLOOKUP(B231,MoneyLine!$A$1:$K$33,10,FALSE)</f>
        <v>-3.2023809523808761E-2</v>
      </c>
      <c r="R231">
        <f>VLOOKUP(B231,MoneyLine!$A$1:$Q$33,14,FALSE)</f>
        <v>93.099761904761891</v>
      </c>
      <c r="S231">
        <f>VLOOKUP(D231,MoneyLine!$A$1:$Q$33,17,FALSE)</f>
        <v>28.97</v>
      </c>
      <c r="T231">
        <f>VLOOKUP(D231,MoneyLine!$A$1:$K$33,10,FALSE)</f>
        <v>20.598452380952381</v>
      </c>
      <c r="V231">
        <f>HomTotReg.!$B$17+(test!O231*HomTotReg.!$B$18+HomTotReg.!$B$19*test!P231+test!Q231*HomTotReg.!$B$20)</f>
        <v>3.7040520581895935</v>
      </c>
      <c r="W231">
        <f>VisTotReg.!$B$17+(VisTotReg.!$B$18*test!R231+test!S231*VisTotReg.!$B$19+test!T231*VisTotReg.!$B$20)</f>
        <v>3.0538474519457726</v>
      </c>
      <c r="Y231">
        <f>'MoneyLine Reg. 1'!$B$17+('MoneyLine Reg. 1'!$B$18*test!I231+test!J231*'MoneyLine Reg. 1'!$B$19+test!T231*'MoneyLine Reg. 1'!$B$20+test!Q231*'MoneyLine Reg. 1'!$B$21)</f>
        <v>0.58875822555224055</v>
      </c>
      <c r="Z231">
        <f>'MoneyLine Reg. 2'!$B$17+('MoneyLine Reg. 2'!$B$18*test!M231+test!K231*'MoneyLine Reg. 2'!$B$19+'MoneyLine Reg. 2'!$B$20*test!L231+test!N231*'MoneyLine Reg. 2'!$B$21)</f>
        <v>1.0718836004325656</v>
      </c>
    </row>
    <row r="232" spans="1:26" x14ac:dyDescent="0.3">
      <c r="A232" s="8">
        <v>44877</v>
      </c>
      <c r="B232" s="6" t="s">
        <v>3</v>
      </c>
      <c r="C232" s="6">
        <v>4</v>
      </c>
      <c r="D232" s="6" t="s">
        <v>33</v>
      </c>
      <c r="E232" s="6">
        <v>5</v>
      </c>
      <c r="F232" s="6" t="s">
        <v>36</v>
      </c>
      <c r="G232" s="6">
        <f t="shared" si="3"/>
        <v>1</v>
      </c>
      <c r="I232">
        <f>VLOOKUP(D232,MoneyLine!$A$1:$K$33,7,FALSE)</f>
        <v>35.906904761904762</v>
      </c>
      <c r="J232">
        <f>VLOOKUP(B232,MoneyLine!$A$1:$K$33,7,FALSE)</f>
        <v>103.61880952380953</v>
      </c>
      <c r="K232">
        <f>VLOOKUP(B232,MoneyLine!$A$1:$K$33,11,FALSE)</f>
        <v>6.7725000000000009</v>
      </c>
      <c r="L232">
        <f>VLOOKUP(B232,MoneyLine!$A$1:$D$33,4,FALSE)</f>
        <v>53.618500000000004</v>
      </c>
      <c r="M232">
        <f>VLOOKUP(D232,MoneyLine!$A$1:$K$33,11,FALSE)</f>
        <v>3.707499999999996</v>
      </c>
      <c r="N232">
        <f>VLOOKUP(D232,MoneyLine!$A$1:$D$33,4,FALSE)</f>
        <v>47.251999999999995</v>
      </c>
      <c r="O232">
        <f>VLOOKUP(D232,MoneyLine!$A$1:$Q$33,14,FALSE)</f>
        <v>44.759523809523806</v>
      </c>
      <c r="P232">
        <f>VLOOKUP(B232,MoneyLine!$A$1:$Q$33,17,FALSE)</f>
        <v>15.725476190476186</v>
      </c>
      <c r="Q232">
        <f>VLOOKUP(B232,MoneyLine!$A$1:$K$33,10,FALSE)</f>
        <v>34.368214285714288</v>
      </c>
      <c r="R232">
        <f>VLOOKUP(B232,MoneyLine!$A$1:$Q$33,14,FALSE)</f>
        <v>76.556190476190451</v>
      </c>
      <c r="S232">
        <f>VLOOKUP(D232,MoneyLine!$A$1:$Q$33,17,FALSE)</f>
        <v>-16.226190476190478</v>
      </c>
      <c r="T232">
        <f>VLOOKUP(D232,MoneyLine!$A$1:$K$33,10,FALSE)</f>
        <v>29.473928571428576</v>
      </c>
      <c r="V232">
        <f>HomTotReg.!$B$17+(test!O232*HomTotReg.!$B$18+HomTotReg.!$B$19*test!P232+test!Q232*HomTotReg.!$B$20)</f>
        <v>2.6730103694338094</v>
      </c>
      <c r="W232">
        <f>VisTotReg.!$B$17+(VisTotReg.!$B$18*test!R232+test!S232*VisTotReg.!$B$19+test!T232*VisTotReg.!$B$20)</f>
        <v>3.1298248563767195</v>
      </c>
      <c r="Y232">
        <f>'MoneyLine Reg. 1'!$B$17+('MoneyLine Reg. 1'!$B$18*test!I232+test!J232*'MoneyLine Reg. 1'!$B$19+test!T232*'MoneyLine Reg. 1'!$B$20+test!Q232*'MoneyLine Reg. 1'!$B$21)</f>
        <v>-0.5130279934931764</v>
      </c>
      <c r="Z232">
        <f>'MoneyLine Reg. 2'!$B$17+('MoneyLine Reg. 2'!$B$18*test!M232+test!K232*'MoneyLine Reg. 2'!$B$19+'MoneyLine Reg. 2'!$B$20*test!L232+test!N232*'MoneyLine Reg. 2'!$B$21)</f>
        <v>-0.47062417083630281</v>
      </c>
    </row>
    <row r="233" spans="1:26" x14ac:dyDescent="0.3">
      <c r="A233" s="9">
        <v>44877</v>
      </c>
      <c r="B233" s="7" t="s">
        <v>25</v>
      </c>
      <c r="C233" s="7">
        <v>2</v>
      </c>
      <c r="D233" s="7" t="s">
        <v>15</v>
      </c>
      <c r="E233" s="7">
        <v>4</v>
      </c>
      <c r="F233" s="7"/>
      <c r="G233" s="6">
        <f t="shared" si="3"/>
        <v>2</v>
      </c>
      <c r="I233">
        <f>VLOOKUP(D233,MoneyLine!$A$1:$K$33,7,FALSE)</f>
        <v>101.46142857142856</v>
      </c>
      <c r="J233">
        <f>VLOOKUP(B233,MoneyLine!$A$1:$K$33,7,FALSE)</f>
        <v>56.057857142857138</v>
      </c>
      <c r="K233">
        <f>VLOOKUP(B233,MoneyLine!$A$1:$K$33,11,FALSE)</f>
        <v>10.718750000000002</v>
      </c>
      <c r="L233">
        <f>VLOOKUP(B233,MoneyLine!$A$1:$D$33,4,FALSE)</f>
        <v>47.954500000000003</v>
      </c>
      <c r="M233">
        <f>VLOOKUP(D233,MoneyLine!$A$1:$K$33,11,FALSE)</f>
        <v>16.143749999999997</v>
      </c>
      <c r="N233">
        <f>VLOOKUP(D233,MoneyLine!$A$1:$D$33,4,FALSE)</f>
        <v>52.539000000000001</v>
      </c>
      <c r="O233">
        <f>VLOOKUP(D233,MoneyLine!$A$1:$Q$33,14,FALSE)</f>
        <v>76.89928571428571</v>
      </c>
      <c r="P233">
        <f>VLOOKUP(B233,MoneyLine!$A$1:$Q$33,17,FALSE)</f>
        <v>-14.592857142857142</v>
      </c>
      <c r="Q233">
        <f>VLOOKUP(B233,MoneyLine!$A$1:$K$33,10,FALSE)</f>
        <v>27.424404761904761</v>
      </c>
      <c r="R233">
        <f>VLOOKUP(B233,MoneyLine!$A$1:$Q$33,14,FALSE)</f>
        <v>60.674999999999997</v>
      </c>
      <c r="S233">
        <f>VLOOKUP(D233,MoneyLine!$A$1:$Q$33,17,FALSE)</f>
        <v>16.578095238095237</v>
      </c>
      <c r="T233">
        <f>VLOOKUP(D233,MoneyLine!$A$1:$K$33,10,FALSE)</f>
        <v>-8.7532142857142858</v>
      </c>
      <c r="V233">
        <f>HomTotReg.!$B$17+(test!O233*HomTotReg.!$B$18+HomTotReg.!$B$19*test!P233+test!Q233*HomTotReg.!$B$20)</f>
        <v>3.4110182104200888</v>
      </c>
      <c r="W233">
        <f>VisTotReg.!$B$17+(VisTotReg.!$B$18*test!R233+test!S233*VisTotReg.!$B$19+test!T233*VisTotReg.!$B$20)</f>
        <v>3.2118951361194927</v>
      </c>
      <c r="Y233">
        <f>'MoneyLine Reg. 1'!$B$17+('MoneyLine Reg. 1'!$B$18*test!I233+test!J233*'MoneyLine Reg. 1'!$B$19+test!T233*'MoneyLine Reg. 1'!$B$20+test!Q233*'MoneyLine Reg. 1'!$B$21)</f>
        <v>0.2171342357865258</v>
      </c>
      <c r="Z233">
        <f>'MoneyLine Reg. 2'!$B$17+('MoneyLine Reg. 2'!$B$18*test!M233+test!K233*'MoneyLine Reg. 2'!$B$19+'MoneyLine Reg. 2'!$B$20*test!L233+test!N233*'MoneyLine Reg. 2'!$B$21)</f>
        <v>0.85909946191818065</v>
      </c>
    </row>
    <row r="234" spans="1:26" x14ac:dyDescent="0.3">
      <c r="A234" s="8">
        <v>44877</v>
      </c>
      <c r="B234" s="6" t="s">
        <v>17</v>
      </c>
      <c r="C234" s="6">
        <v>1</v>
      </c>
      <c r="D234" s="6" t="s">
        <v>21</v>
      </c>
      <c r="E234" s="6">
        <v>2</v>
      </c>
      <c r="F234" s="6"/>
      <c r="G234" s="6">
        <f t="shared" si="3"/>
        <v>1</v>
      </c>
      <c r="I234">
        <f>VLOOKUP(D234,MoneyLine!$A$1:$K$33,7,FALSE)</f>
        <v>81.149285714285725</v>
      </c>
      <c r="J234">
        <f>VLOOKUP(B234,MoneyLine!$A$1:$K$33,7,FALSE)</f>
        <v>126.67</v>
      </c>
      <c r="K234">
        <f>VLOOKUP(B234,MoneyLine!$A$1:$K$33,11,FALSE)</f>
        <v>19.922499999999999</v>
      </c>
      <c r="L234">
        <f>VLOOKUP(B234,MoneyLine!$A$1:$D$33,4,FALSE)</f>
        <v>49.902000000000001</v>
      </c>
      <c r="M234">
        <f>VLOOKUP(D234,MoneyLine!$A$1:$K$33,11,FALSE)</f>
        <v>9.1225000000000005</v>
      </c>
      <c r="N234">
        <f>VLOOKUP(D234,MoneyLine!$A$1:$D$33,4,FALSE)</f>
        <v>51.807999999999993</v>
      </c>
      <c r="O234">
        <f>VLOOKUP(D234,MoneyLine!$A$1:$Q$33,14,FALSE)</f>
        <v>65.387857142857143</v>
      </c>
      <c r="P234">
        <f>VLOOKUP(B234,MoneyLine!$A$1:$Q$33,17,FALSE)</f>
        <v>9.6223809523809507</v>
      </c>
      <c r="Q234">
        <f>VLOOKUP(B234,MoneyLine!$A$1:$K$33,10,FALSE)</f>
        <v>23.209285714285713</v>
      </c>
      <c r="R234">
        <f>VLOOKUP(B234,MoneyLine!$A$1:$Q$33,14,FALSE)</f>
        <v>104.88261904761904</v>
      </c>
      <c r="S234">
        <f>VLOOKUP(D234,MoneyLine!$A$1:$Q$33,17,FALSE)</f>
        <v>7.3759523809523806</v>
      </c>
      <c r="T234">
        <f>VLOOKUP(D234,MoneyLine!$A$1:$K$33,10,FALSE)</f>
        <v>8.0371428571428574</v>
      </c>
      <c r="V234">
        <f>HomTotReg.!$B$17+(test!O234*HomTotReg.!$B$18+HomTotReg.!$B$19*test!P234+test!Q234*HomTotReg.!$B$20)</f>
        <v>3.0790451674114721</v>
      </c>
      <c r="W234">
        <f>VisTotReg.!$B$17+(VisTotReg.!$B$18*test!R234+test!S234*VisTotReg.!$B$19+test!T234*VisTotReg.!$B$20)</f>
        <v>3.5710629370179863</v>
      </c>
      <c r="Y234">
        <f>'MoneyLine Reg. 1'!$B$17+('MoneyLine Reg. 1'!$B$18*test!I234+test!J234*'MoneyLine Reg. 1'!$B$19+test!T234*'MoneyLine Reg. 1'!$B$20+test!Q234*'MoneyLine Reg. 1'!$B$21)</f>
        <v>-0.52015673365272574</v>
      </c>
      <c r="Z234">
        <f>'MoneyLine Reg. 2'!$B$17+('MoneyLine Reg. 2'!$B$18*test!M234+test!K234*'MoneyLine Reg. 2'!$B$19+'MoneyLine Reg. 2'!$B$20*test!L234+test!N234*'MoneyLine Reg. 2'!$B$21)</f>
        <v>-0.30821897567238032</v>
      </c>
    </row>
    <row r="235" spans="1:26" x14ac:dyDescent="0.3">
      <c r="A235" s="9">
        <v>44877</v>
      </c>
      <c r="B235" s="7" t="s">
        <v>20</v>
      </c>
      <c r="C235" s="7">
        <v>3</v>
      </c>
      <c r="D235" s="7" t="s">
        <v>16</v>
      </c>
      <c r="E235" s="7">
        <v>4</v>
      </c>
      <c r="F235" s="7" t="s">
        <v>36</v>
      </c>
      <c r="G235" s="6">
        <f t="shared" si="3"/>
        <v>1</v>
      </c>
      <c r="I235">
        <f>VLOOKUP(D235,MoneyLine!$A$1:$K$33,7,FALSE)</f>
        <v>64.561666666666639</v>
      </c>
      <c r="J235">
        <f>VLOOKUP(B235,MoneyLine!$A$1:$K$33,7,FALSE)</f>
        <v>53.481666666666655</v>
      </c>
      <c r="K235">
        <f>VLOOKUP(B235,MoneyLine!$A$1:$K$33,11,FALSE)</f>
        <v>4.7974999999999994</v>
      </c>
      <c r="L235">
        <f>VLOOKUP(B235,MoneyLine!$A$1:$D$33,4,FALSE)</f>
        <v>46.0565</v>
      </c>
      <c r="M235">
        <f>VLOOKUP(D235,MoneyLine!$A$1:$K$33,11,FALSE)</f>
        <v>10.3225</v>
      </c>
      <c r="N235">
        <f>VLOOKUP(D235,MoneyLine!$A$1:$D$33,4,FALSE)</f>
        <v>48.538999999999994</v>
      </c>
      <c r="O235">
        <f>VLOOKUP(D235,MoneyLine!$A$1:$Q$33,14,FALSE)</f>
        <v>75.591190476190462</v>
      </c>
      <c r="P235">
        <f>VLOOKUP(B235,MoneyLine!$A$1:$Q$33,17,FALSE)</f>
        <v>-10.467380952380953</v>
      </c>
      <c r="Q235">
        <f>VLOOKUP(B235,MoneyLine!$A$1:$K$33,10,FALSE)</f>
        <v>1.6524999999999999</v>
      </c>
      <c r="R235">
        <f>VLOOKUP(B235,MoneyLine!$A$1:$Q$33,14,FALSE)</f>
        <v>58.340238095238099</v>
      </c>
      <c r="S235">
        <f>VLOOKUP(D235,MoneyLine!$A$1:$Q$33,17,FALSE)</f>
        <v>-17.098809523809521</v>
      </c>
      <c r="T235">
        <f>VLOOKUP(D235,MoneyLine!$A$1:$K$33,10,FALSE)</f>
        <v>17.131547619047623</v>
      </c>
      <c r="V235">
        <f>HomTotReg.!$B$17+(test!O235*HomTotReg.!$B$18+HomTotReg.!$B$19*test!P235+test!Q235*HomTotReg.!$B$20)</f>
        <v>3.6375852063062855</v>
      </c>
      <c r="W235">
        <f>VisTotReg.!$B$17+(VisTotReg.!$B$18*test!R235+test!S235*VisTotReg.!$B$19+test!T235*VisTotReg.!$B$20)</f>
        <v>3.1032708899449353</v>
      </c>
      <c r="Y235">
        <f>'MoneyLine Reg. 1'!$B$17+('MoneyLine Reg. 1'!$B$18*test!I235+test!J235*'MoneyLine Reg. 1'!$B$19+test!T235*'MoneyLine Reg. 1'!$B$20+test!Q235*'MoneyLine Reg. 1'!$B$21)</f>
        <v>0.5015014731003562</v>
      </c>
      <c r="Z235">
        <f>'MoneyLine Reg. 2'!$B$17+('MoneyLine Reg. 2'!$B$18*test!M235+test!K235*'MoneyLine Reg. 2'!$B$19+'MoneyLine Reg. 2'!$B$20*test!L235+test!N235*'MoneyLine Reg. 2'!$B$21)</f>
        <v>0.71018060924826676</v>
      </c>
    </row>
    <row r="236" spans="1:26" x14ac:dyDescent="0.3">
      <c r="A236" s="8">
        <v>44877</v>
      </c>
      <c r="B236" s="6" t="s">
        <v>32</v>
      </c>
      <c r="C236" s="6">
        <v>4</v>
      </c>
      <c r="D236" s="6" t="s">
        <v>4</v>
      </c>
      <c r="E236" s="6">
        <v>1</v>
      </c>
      <c r="F236" s="6"/>
      <c r="G236" s="6">
        <f t="shared" si="3"/>
        <v>-3</v>
      </c>
      <c r="I236">
        <f>VLOOKUP(D236,MoneyLine!$A$1:$K$33,7,FALSE)</f>
        <v>71.288571428571402</v>
      </c>
      <c r="J236">
        <f>VLOOKUP(B236,MoneyLine!$A$1:$K$33,7,FALSE)</f>
        <v>91.395238095238099</v>
      </c>
      <c r="K236">
        <f>VLOOKUP(B236,MoneyLine!$A$1:$K$33,11,FALSE)</f>
        <v>4.9549999999999983</v>
      </c>
      <c r="L236">
        <f>VLOOKUP(B236,MoneyLine!$A$1:$D$33,4,FALSE)</f>
        <v>47.241</v>
      </c>
      <c r="M236">
        <f>VLOOKUP(D236,MoneyLine!$A$1:$K$33,11,FALSE)</f>
        <v>4.0925000000000029</v>
      </c>
      <c r="N236">
        <f>VLOOKUP(D236,MoneyLine!$A$1:$D$33,4,FALSE)</f>
        <v>50.962499999999999</v>
      </c>
      <c r="O236">
        <f>VLOOKUP(D236,MoneyLine!$A$1:$Q$33,14,FALSE)</f>
        <v>28.298571428571432</v>
      </c>
      <c r="P236">
        <f>VLOOKUP(B236,MoneyLine!$A$1:$Q$33,17,FALSE)</f>
        <v>-9.4788095238095256</v>
      </c>
      <c r="Q236">
        <f>VLOOKUP(B236,MoneyLine!$A$1:$K$33,10,FALSE)</f>
        <v>-16.679047619047623</v>
      </c>
      <c r="R236">
        <f>VLOOKUP(B236,MoneyLine!$A$1:$Q$33,14,FALSE)</f>
        <v>85.390952380952371</v>
      </c>
      <c r="S236">
        <f>VLOOKUP(D236,MoneyLine!$A$1:$Q$33,17,FALSE)</f>
        <v>33.857619047619039</v>
      </c>
      <c r="T236">
        <f>VLOOKUP(D236,MoneyLine!$A$1:$K$33,10,FALSE)</f>
        <v>21.901309523809527</v>
      </c>
      <c r="V236">
        <f>HomTotReg.!$B$17+(test!O236*HomTotReg.!$B$18+HomTotReg.!$B$19*test!P236+test!Q236*HomTotReg.!$B$20)</f>
        <v>3.3286490664785724</v>
      </c>
      <c r="W236">
        <f>VisTotReg.!$B$17+(VisTotReg.!$B$18*test!R236+test!S236*VisTotReg.!$B$19+test!T236*VisTotReg.!$B$20)</f>
        <v>2.8996564534604103</v>
      </c>
      <c r="Y236">
        <f>'MoneyLine Reg. 1'!$B$17+('MoneyLine Reg. 1'!$B$18*test!I236+test!J236*'MoneyLine Reg. 1'!$B$19+test!T236*'MoneyLine Reg. 1'!$B$20+test!Q236*'MoneyLine Reg. 1'!$B$21)</f>
        <v>0.38045564756539318</v>
      </c>
      <c r="Z236">
        <f>'MoneyLine Reg. 2'!$B$17+('MoneyLine Reg. 2'!$B$18*test!M236+test!K236*'MoneyLine Reg. 2'!$B$19+'MoneyLine Reg. 2'!$B$20*test!L236+test!N236*'MoneyLine Reg. 2'!$B$21)</f>
        <v>0.40501205847284671</v>
      </c>
    </row>
    <row r="237" spans="1:26" x14ac:dyDescent="0.3">
      <c r="A237" s="9">
        <v>44877</v>
      </c>
      <c r="B237" s="7" t="s">
        <v>8</v>
      </c>
      <c r="C237" s="7">
        <v>2</v>
      </c>
      <c r="D237" s="7" t="s">
        <v>5</v>
      </c>
      <c r="E237" s="7">
        <v>3</v>
      </c>
      <c r="F237" s="7"/>
      <c r="G237" s="6">
        <f t="shared" ref="G237:G300" si="4">E237-C237</f>
        <v>1</v>
      </c>
      <c r="I237">
        <f>VLOOKUP(D237,MoneyLine!$A$1:$K$33,7,FALSE)</f>
        <v>92.519047619047612</v>
      </c>
      <c r="J237">
        <f>VLOOKUP(B237,MoneyLine!$A$1:$K$33,7,FALSE)</f>
        <v>158.14214285714286</v>
      </c>
      <c r="K237">
        <f>VLOOKUP(B237,MoneyLine!$A$1:$K$33,11,FALSE)</f>
        <v>11.611250000000004</v>
      </c>
      <c r="L237">
        <f>VLOOKUP(B237,MoneyLine!$A$1:$D$33,4,FALSE)</f>
        <v>49.862499999999997</v>
      </c>
      <c r="M237">
        <f>VLOOKUP(D237,MoneyLine!$A$1:$K$33,11,FALSE)</f>
        <v>15.5725</v>
      </c>
      <c r="N237">
        <f>VLOOKUP(D237,MoneyLine!$A$1:$D$33,4,FALSE)</f>
        <v>52.448999999999998</v>
      </c>
      <c r="O237">
        <f>VLOOKUP(D237,MoneyLine!$A$1:$Q$33,14,FALSE)</f>
        <v>80.7392857142857</v>
      </c>
      <c r="P237">
        <f>VLOOKUP(B237,MoneyLine!$A$1:$Q$33,17,FALSE)</f>
        <v>14.067142857142855</v>
      </c>
      <c r="Q237">
        <f>VLOOKUP(B237,MoneyLine!$A$1:$K$33,10,FALSE)</f>
        <v>21.027261904761904</v>
      </c>
      <c r="R237">
        <f>VLOOKUP(B237,MoneyLine!$A$1:$Q$33,14,FALSE)</f>
        <v>125.46428571428571</v>
      </c>
      <c r="S237">
        <f>VLOOKUP(D237,MoneyLine!$A$1:$Q$33,17,FALSE)</f>
        <v>2.4073809523809526</v>
      </c>
      <c r="T237">
        <f>VLOOKUP(D237,MoneyLine!$A$1:$K$33,10,FALSE)</f>
        <v>7.11511904761905</v>
      </c>
      <c r="V237">
        <f>HomTotReg.!$B$17+(test!O237*HomTotReg.!$B$18+HomTotReg.!$B$19*test!P237+test!Q237*HomTotReg.!$B$20)</f>
        <v>3.2184862200554512</v>
      </c>
      <c r="W237">
        <f>VisTotReg.!$B$17+(VisTotReg.!$B$18*test!R237+test!S237*VisTotReg.!$B$19+test!T237*VisTotReg.!$B$20)</f>
        <v>3.8730583067249205</v>
      </c>
      <c r="Y237">
        <f>'MoneyLine Reg. 1'!$B$17+('MoneyLine Reg. 1'!$B$18*test!I237+test!J237*'MoneyLine Reg. 1'!$B$19+test!T237*'MoneyLine Reg. 1'!$B$20+test!Q237*'MoneyLine Reg. 1'!$B$21)</f>
        <v>-0.76198426543689224</v>
      </c>
      <c r="Z237">
        <f>'MoneyLine Reg. 2'!$B$17+('MoneyLine Reg. 2'!$B$18*test!M237+test!K237*'MoneyLine Reg. 2'!$B$19+'MoneyLine Reg. 2'!$B$20*test!L237+test!N237*'MoneyLine Reg. 2'!$B$21)</f>
        <v>0.62161748922782323</v>
      </c>
    </row>
    <row r="238" spans="1:26" x14ac:dyDescent="0.3">
      <c r="A238" s="8">
        <v>44877</v>
      </c>
      <c r="B238" s="6" t="s">
        <v>10</v>
      </c>
      <c r="C238" s="6">
        <v>3</v>
      </c>
      <c r="D238" s="6" t="s">
        <v>27</v>
      </c>
      <c r="E238" s="6">
        <v>2</v>
      </c>
      <c r="F238" s="6"/>
      <c r="G238" s="6">
        <f t="shared" si="4"/>
        <v>-1</v>
      </c>
      <c r="I238">
        <f>VLOOKUP(D238,MoneyLine!$A$1:$K$33,7,FALSE)</f>
        <v>57.437380952380948</v>
      </c>
      <c r="J238">
        <f>VLOOKUP(B238,MoneyLine!$A$1:$K$33,7,FALSE)</f>
        <v>43.783809523809516</v>
      </c>
      <c r="K238">
        <f>VLOOKUP(B238,MoneyLine!$A$1:$K$33,11,FALSE)</f>
        <v>2.1412499999999977</v>
      </c>
      <c r="L238">
        <f>VLOOKUP(B238,MoneyLine!$A$1:$D$33,4,FALSE)</f>
        <v>45.351499999999994</v>
      </c>
      <c r="M238">
        <f>VLOOKUP(D238,MoneyLine!$A$1:$K$33,11,FALSE)</f>
        <v>10.504999999999999</v>
      </c>
      <c r="N238">
        <f>VLOOKUP(D238,MoneyLine!$A$1:$D$33,4,FALSE)</f>
        <v>52.064499999999995</v>
      </c>
      <c r="O238">
        <f>VLOOKUP(D238,MoneyLine!$A$1:$Q$33,14,FALSE)</f>
        <v>42.338571428571427</v>
      </c>
      <c r="P238">
        <f>VLOOKUP(B238,MoneyLine!$A$1:$Q$33,17,FALSE)</f>
        <v>-14.675714285714287</v>
      </c>
      <c r="Q238">
        <f>VLOOKUP(B238,MoneyLine!$A$1:$K$33,10,FALSE)</f>
        <v>13.367738095238096</v>
      </c>
      <c r="R238">
        <f>VLOOKUP(B238,MoneyLine!$A$1:$Q$33,14,FALSE)</f>
        <v>43.181904761904768</v>
      </c>
      <c r="S238">
        <f>VLOOKUP(D238,MoneyLine!$A$1:$Q$33,17,FALSE)</f>
        <v>0.65357142857142814</v>
      </c>
      <c r="T238">
        <f>VLOOKUP(D238,MoneyLine!$A$1:$K$33,10,FALSE)</f>
        <v>23.449285714285718</v>
      </c>
      <c r="V238">
        <f>HomTotReg.!$B$17+(test!O238*HomTotReg.!$B$18+HomTotReg.!$B$19*test!P238+test!Q238*HomTotReg.!$B$20)</f>
        <v>3.2010650666301439</v>
      </c>
      <c r="W238">
        <f>VisTotReg.!$B$17+(VisTotReg.!$B$18*test!R238+test!S238*VisTotReg.!$B$19+test!T238*VisTotReg.!$B$20)</f>
        <v>2.6721962051165806</v>
      </c>
      <c r="Y238">
        <f>'MoneyLine Reg. 1'!$B$17+('MoneyLine Reg. 1'!$B$18*test!I238+test!J238*'MoneyLine Reg. 1'!$B$19+test!T238*'MoneyLine Reg. 1'!$B$20+test!Q238*'MoneyLine Reg. 1'!$B$21)</f>
        <v>0.51353558937730748</v>
      </c>
      <c r="Z238">
        <f>'MoneyLine Reg. 2'!$B$17+('MoneyLine Reg. 2'!$B$18*test!M238+test!K238*'MoneyLine Reg. 2'!$B$19+'MoneyLine Reg. 2'!$B$20*test!L238+test!N238*'MoneyLine Reg. 2'!$B$21)</f>
        <v>1.1819392513152804</v>
      </c>
    </row>
    <row r="239" spans="1:26" x14ac:dyDescent="0.3">
      <c r="A239" s="9">
        <v>44878</v>
      </c>
      <c r="B239" s="7" t="s">
        <v>8</v>
      </c>
      <c r="C239" s="7">
        <v>2</v>
      </c>
      <c r="D239" s="7" t="s">
        <v>14</v>
      </c>
      <c r="E239" s="7">
        <v>5</v>
      </c>
      <c r="F239" s="7"/>
      <c r="G239" s="6">
        <f t="shared" si="4"/>
        <v>3</v>
      </c>
      <c r="I239">
        <f>VLOOKUP(D239,MoneyLine!$A$1:$K$33,7,FALSE)</f>
        <v>85.562619047619037</v>
      </c>
      <c r="J239">
        <f>VLOOKUP(B239,MoneyLine!$A$1:$K$33,7,FALSE)</f>
        <v>158.14214285714286</v>
      </c>
      <c r="K239">
        <f>VLOOKUP(B239,MoneyLine!$A$1:$K$33,11,FALSE)</f>
        <v>11.611250000000004</v>
      </c>
      <c r="L239">
        <f>VLOOKUP(B239,MoneyLine!$A$1:$D$33,4,FALSE)</f>
        <v>49.862499999999997</v>
      </c>
      <c r="M239">
        <f>VLOOKUP(D239,MoneyLine!$A$1:$K$33,11,FALSE)</f>
        <v>19.403750000000002</v>
      </c>
      <c r="N239">
        <f>VLOOKUP(D239,MoneyLine!$A$1:$D$33,4,FALSE)</f>
        <v>49.788499999999999</v>
      </c>
      <c r="O239">
        <f>VLOOKUP(D239,MoneyLine!$A$1:$Q$33,14,FALSE)</f>
        <v>87.124523809523808</v>
      </c>
      <c r="P239">
        <f>VLOOKUP(B239,MoneyLine!$A$1:$Q$33,17,FALSE)</f>
        <v>14.067142857142855</v>
      </c>
      <c r="Q239">
        <f>VLOOKUP(B239,MoneyLine!$A$1:$K$33,10,FALSE)</f>
        <v>21.027261904761904</v>
      </c>
      <c r="R239">
        <f>VLOOKUP(B239,MoneyLine!$A$1:$Q$33,14,FALSE)</f>
        <v>125.46428571428571</v>
      </c>
      <c r="S239">
        <f>VLOOKUP(D239,MoneyLine!$A$1:$Q$33,17,FALSE)</f>
        <v>-3.2247619047619036</v>
      </c>
      <c r="T239">
        <f>VLOOKUP(D239,MoneyLine!$A$1:$K$33,10,FALSE)</f>
        <v>24.058452380952382</v>
      </c>
      <c r="V239">
        <f>HomTotReg.!$B$17+(test!O239*HomTotReg.!$B$18+HomTotReg.!$B$19*test!P239+test!Q239*HomTotReg.!$B$20)</f>
        <v>3.2860697746766823</v>
      </c>
      <c r="W239">
        <f>VisTotReg.!$B$17+(VisTotReg.!$B$18*test!R239+test!S239*VisTotReg.!$B$19+test!T239*VisTotReg.!$B$20)</f>
        <v>3.6737846419998741</v>
      </c>
      <c r="Y239">
        <f>'MoneyLine Reg. 1'!$B$17+('MoneyLine Reg. 1'!$B$18*test!I239+test!J239*'MoneyLine Reg. 1'!$B$19+test!T239*'MoneyLine Reg. 1'!$B$20+test!Q239*'MoneyLine Reg. 1'!$B$21)</f>
        <v>-0.59560754778923486</v>
      </c>
      <c r="Z239">
        <f>'MoneyLine Reg. 2'!$B$17+('MoneyLine Reg. 2'!$B$18*test!M239+test!K239*'MoneyLine Reg. 2'!$B$19+'MoneyLine Reg. 2'!$B$20*test!L239+test!N239*'MoneyLine Reg. 2'!$B$21)</f>
        <v>0.66522737959187461</v>
      </c>
    </row>
    <row r="240" spans="1:26" x14ac:dyDescent="0.3">
      <c r="A240" s="8">
        <v>44878</v>
      </c>
      <c r="B240" s="6" t="s">
        <v>24</v>
      </c>
      <c r="C240" s="6">
        <v>3</v>
      </c>
      <c r="D240" s="6" t="s">
        <v>28</v>
      </c>
      <c r="E240" s="6">
        <v>2</v>
      </c>
      <c r="F240" s="6" t="s">
        <v>35</v>
      </c>
      <c r="G240" s="6">
        <f t="shared" si="4"/>
        <v>-1</v>
      </c>
      <c r="I240">
        <f>VLOOKUP(D240,MoneyLine!$A$1:$K$33,7,FALSE)</f>
        <v>60.434285714285707</v>
      </c>
      <c r="J240">
        <f>VLOOKUP(B240,MoneyLine!$A$1:$K$33,7,FALSE)</f>
        <v>-28.852380952380948</v>
      </c>
      <c r="K240">
        <f>VLOOKUP(B240,MoneyLine!$A$1:$K$33,11,FALSE)</f>
        <v>5.754999999999999</v>
      </c>
      <c r="L240">
        <f>VLOOKUP(B240,MoneyLine!$A$1:$D$33,4,FALSE)</f>
        <v>42.153999999999996</v>
      </c>
      <c r="M240">
        <f>VLOOKUP(D240,MoneyLine!$A$1:$K$33,11,FALSE)</f>
        <v>6.9025000000000016</v>
      </c>
      <c r="N240">
        <f>VLOOKUP(D240,MoneyLine!$A$1:$D$33,4,FALSE)</f>
        <v>50.512499999999996</v>
      </c>
      <c r="O240">
        <f>VLOOKUP(D240,MoneyLine!$A$1:$Q$33,14,FALSE)</f>
        <v>47.296666666666667</v>
      </c>
      <c r="P240">
        <f>VLOOKUP(B240,MoneyLine!$A$1:$Q$33,17,FALSE)</f>
        <v>-35.079523809523806</v>
      </c>
      <c r="Q240">
        <f>VLOOKUP(B240,MoneyLine!$A$1:$K$33,10,FALSE)</f>
        <v>-0.52404761904761887</v>
      </c>
      <c r="R240">
        <f>VLOOKUP(B240,MoneyLine!$A$1:$Q$33,14,FALSE)</f>
        <v>7.490952380952379</v>
      </c>
      <c r="S240">
        <f>VLOOKUP(D240,MoneyLine!$A$1:$Q$33,17,FALSE)</f>
        <v>10.998333333333333</v>
      </c>
      <c r="T240">
        <f>VLOOKUP(D240,MoneyLine!$A$1:$K$33,10,FALSE)</f>
        <v>5.5184523809523807</v>
      </c>
      <c r="V240">
        <f>HomTotReg.!$B$17+(test!O240*HomTotReg.!$B$18+HomTotReg.!$B$19*test!P240+test!Q240*HomTotReg.!$B$20)</f>
        <v>3.6229108324870847</v>
      </c>
      <c r="W240">
        <f>VisTotReg.!$B$17+(VisTotReg.!$B$18*test!R240+test!S240*VisTotReg.!$B$19+test!T240*VisTotReg.!$B$20)</f>
        <v>2.4206552554671332</v>
      </c>
      <c r="Y240">
        <f>'MoneyLine Reg. 1'!$B$17+('MoneyLine Reg. 1'!$B$18*test!I240+test!J240*'MoneyLine Reg. 1'!$B$19+test!T240*'MoneyLine Reg. 1'!$B$20+test!Q240*'MoneyLine Reg. 1'!$B$21)</f>
        <v>1.2699154179784995</v>
      </c>
      <c r="Z240">
        <f>'MoneyLine Reg. 2'!$B$17+('MoneyLine Reg. 2'!$B$18*test!M240+test!K240*'MoneyLine Reg. 2'!$B$19+'MoneyLine Reg. 2'!$B$20*test!L240+test!N240*'MoneyLine Reg. 2'!$B$21)</f>
        <v>0.88056194144965749</v>
      </c>
    </row>
    <row r="241" spans="1:26" x14ac:dyDescent="0.3">
      <c r="A241" s="9">
        <v>44878</v>
      </c>
      <c r="B241" s="7" t="s">
        <v>25</v>
      </c>
      <c r="C241" s="7">
        <v>1</v>
      </c>
      <c r="D241" s="7" t="s">
        <v>17</v>
      </c>
      <c r="E241" s="7">
        <v>4</v>
      </c>
      <c r="F241" s="7"/>
      <c r="G241" s="6">
        <f t="shared" si="4"/>
        <v>3</v>
      </c>
      <c r="I241">
        <f>VLOOKUP(D241,MoneyLine!$A$1:$K$33,7,FALSE)</f>
        <v>126.67</v>
      </c>
      <c r="J241">
        <f>VLOOKUP(B241,MoneyLine!$A$1:$K$33,7,FALSE)</f>
        <v>56.057857142857138</v>
      </c>
      <c r="K241">
        <f>VLOOKUP(B241,MoneyLine!$A$1:$K$33,11,FALSE)</f>
        <v>10.718750000000002</v>
      </c>
      <c r="L241">
        <f>VLOOKUP(B241,MoneyLine!$A$1:$D$33,4,FALSE)</f>
        <v>47.954500000000003</v>
      </c>
      <c r="M241">
        <f>VLOOKUP(D241,MoneyLine!$A$1:$K$33,11,FALSE)</f>
        <v>19.922499999999999</v>
      </c>
      <c r="N241">
        <f>VLOOKUP(D241,MoneyLine!$A$1:$D$33,4,FALSE)</f>
        <v>49.902000000000001</v>
      </c>
      <c r="O241">
        <f>VLOOKUP(D241,MoneyLine!$A$1:$Q$33,14,FALSE)</f>
        <v>104.88261904761904</v>
      </c>
      <c r="P241">
        <f>VLOOKUP(B241,MoneyLine!$A$1:$Q$33,17,FALSE)</f>
        <v>-14.592857142857142</v>
      </c>
      <c r="Q241">
        <f>VLOOKUP(B241,MoneyLine!$A$1:$K$33,10,FALSE)</f>
        <v>27.424404761904761</v>
      </c>
      <c r="R241">
        <f>VLOOKUP(B241,MoneyLine!$A$1:$Q$33,14,FALSE)</f>
        <v>60.674999999999997</v>
      </c>
      <c r="S241">
        <f>VLOOKUP(D241,MoneyLine!$A$1:$Q$33,17,FALSE)</f>
        <v>9.6223809523809507</v>
      </c>
      <c r="T241">
        <f>VLOOKUP(D241,MoneyLine!$A$1:$K$33,10,FALSE)</f>
        <v>23.209285714285713</v>
      </c>
      <c r="V241">
        <f>HomTotReg.!$B$17+(test!O241*HomTotReg.!$B$18+HomTotReg.!$B$19*test!P241+test!Q241*HomTotReg.!$B$20)</f>
        <v>3.7072034283570461</v>
      </c>
      <c r="W241">
        <f>VisTotReg.!$B$17+(VisTotReg.!$B$18*test!R241+test!S241*VisTotReg.!$B$19+test!T241*VisTotReg.!$B$20)</f>
        <v>2.8032719940253283</v>
      </c>
      <c r="Y241">
        <f>'MoneyLine Reg. 1'!$B$17+('MoneyLine Reg. 1'!$B$18*test!I241+test!J241*'MoneyLine Reg. 1'!$B$19+test!T241*'MoneyLine Reg. 1'!$B$20+test!Q241*'MoneyLine Reg. 1'!$B$21)</f>
        <v>0.90656191012461895</v>
      </c>
      <c r="Z241">
        <f>'MoneyLine Reg. 2'!$B$17+('MoneyLine Reg. 2'!$B$18*test!M241+test!K241*'MoneyLine Reg. 2'!$B$19+'MoneyLine Reg. 2'!$B$20*test!L241+test!N241*'MoneyLine Reg. 2'!$B$21)</f>
        <v>0.90118763376207545</v>
      </c>
    </row>
    <row r="242" spans="1:26" x14ac:dyDescent="0.3">
      <c r="A242" s="8">
        <v>44878</v>
      </c>
      <c r="B242" s="6" t="s">
        <v>30</v>
      </c>
      <c r="C242" s="6">
        <v>5</v>
      </c>
      <c r="D242" s="6" t="s">
        <v>4</v>
      </c>
      <c r="E242" s="6">
        <v>1</v>
      </c>
      <c r="F242" s="6"/>
      <c r="G242" s="6">
        <f t="shared" si="4"/>
        <v>-4</v>
      </c>
      <c r="I242">
        <f>VLOOKUP(D242,MoneyLine!$A$1:$K$33,7,FALSE)</f>
        <v>71.288571428571402</v>
      </c>
      <c r="J242">
        <f>VLOOKUP(B242,MoneyLine!$A$1:$K$33,7,FALSE)</f>
        <v>127.36857142857141</v>
      </c>
      <c r="K242">
        <f>VLOOKUP(B242,MoneyLine!$A$1:$K$33,11,FALSE)</f>
        <v>15.876249999999999</v>
      </c>
      <c r="L242">
        <f>VLOOKUP(B242,MoneyLine!$A$1:$D$33,4,FALSE)</f>
        <v>56.155499999999996</v>
      </c>
      <c r="M242">
        <f>VLOOKUP(D242,MoneyLine!$A$1:$K$33,11,FALSE)</f>
        <v>4.0925000000000029</v>
      </c>
      <c r="N242">
        <f>VLOOKUP(D242,MoneyLine!$A$1:$D$33,4,FALSE)</f>
        <v>50.962499999999999</v>
      </c>
      <c r="O242">
        <f>VLOOKUP(D242,MoneyLine!$A$1:$Q$33,14,FALSE)</f>
        <v>28.298571428571432</v>
      </c>
      <c r="P242">
        <f>VLOOKUP(B242,MoneyLine!$A$1:$Q$33,17,FALSE)</f>
        <v>21.976904761904766</v>
      </c>
      <c r="Q242">
        <f>VLOOKUP(B242,MoneyLine!$A$1:$K$33,10,FALSE)</f>
        <v>-0.45761904761904759</v>
      </c>
      <c r="R242">
        <f>VLOOKUP(B242,MoneyLine!$A$1:$Q$33,14,FALSE)</f>
        <v>104.57619047619046</v>
      </c>
      <c r="S242">
        <f>VLOOKUP(D242,MoneyLine!$A$1:$Q$33,17,FALSE)</f>
        <v>33.857619047619039</v>
      </c>
      <c r="T242">
        <f>VLOOKUP(D242,MoneyLine!$A$1:$K$33,10,FALSE)</f>
        <v>21.901309523809527</v>
      </c>
      <c r="V242">
        <f>HomTotReg.!$B$17+(test!O242*HomTotReg.!$B$18+HomTotReg.!$B$19*test!P242+test!Q242*HomTotReg.!$B$20)</f>
        <v>2.8164834870749793</v>
      </c>
      <c r="W242">
        <f>VisTotReg.!$B$17+(VisTotReg.!$B$18*test!R242+test!S242*VisTotReg.!$B$19+test!T242*VisTotReg.!$B$20)</f>
        <v>3.1272204900668346</v>
      </c>
      <c r="Y242">
        <f>'MoneyLine Reg. 1'!$B$17+('MoneyLine Reg. 1'!$B$18*test!I242+test!J242*'MoneyLine Reg. 1'!$B$19+test!T242*'MoneyLine Reg. 1'!$B$20+test!Q242*'MoneyLine Reg. 1'!$B$21)</f>
        <v>-0.19602310959304009</v>
      </c>
      <c r="Z242">
        <f>'MoneyLine Reg. 2'!$B$17+('MoneyLine Reg. 2'!$B$18*test!M242+test!K242*'MoneyLine Reg. 2'!$B$19+'MoneyLine Reg. 2'!$B$20*test!L242+test!N242*'MoneyLine Reg. 2'!$B$21)</f>
        <v>-0.90861355402659649</v>
      </c>
    </row>
    <row r="243" spans="1:26" x14ac:dyDescent="0.3">
      <c r="A243" s="9">
        <v>44878</v>
      </c>
      <c r="B243" s="7" t="s">
        <v>23</v>
      </c>
      <c r="C243" s="7">
        <v>3</v>
      </c>
      <c r="D243" s="7" t="s">
        <v>34</v>
      </c>
      <c r="E243" s="7">
        <v>2</v>
      </c>
      <c r="F243" s="7" t="s">
        <v>36</v>
      </c>
      <c r="G243" s="6">
        <f t="shared" si="4"/>
        <v>-1</v>
      </c>
      <c r="I243">
        <f>VLOOKUP(D243,MoneyLine!$A$1:$K$33,7,FALSE)</f>
        <v>70.167380952380938</v>
      </c>
      <c r="J243">
        <f>VLOOKUP(B243,MoneyLine!$A$1:$K$33,7,FALSE)</f>
        <v>101.00309523809524</v>
      </c>
      <c r="K243">
        <f>VLOOKUP(B243,MoneyLine!$A$1:$K$33,11,FALSE)</f>
        <v>6.8149999999999995</v>
      </c>
      <c r="L243">
        <f>VLOOKUP(B243,MoneyLine!$A$1:$D$33,4,FALSE)</f>
        <v>52.277999999999999</v>
      </c>
      <c r="M243">
        <f>VLOOKUP(D243,MoneyLine!$A$1:$K$33,11,FALSE)</f>
        <v>10.367500000000003</v>
      </c>
      <c r="N243">
        <f>VLOOKUP(D243,MoneyLine!$A$1:$D$33,4,FALSE)</f>
        <v>52.325999999999993</v>
      </c>
      <c r="O243">
        <f>VLOOKUP(D243,MoneyLine!$A$1:$Q$33,14,FALSE)</f>
        <v>40.24047619047618</v>
      </c>
      <c r="P243">
        <f>VLOOKUP(B243,MoneyLine!$A$1:$Q$33,17,FALSE)</f>
        <v>22.973095238095237</v>
      </c>
      <c r="Q243">
        <f>VLOOKUP(B243,MoneyLine!$A$1:$K$33,10,FALSE)</f>
        <v>43.088928571428575</v>
      </c>
      <c r="R243">
        <f>VLOOKUP(B243,MoneyLine!$A$1:$Q$33,14,FALSE)</f>
        <v>66.898333333333312</v>
      </c>
      <c r="S243">
        <f>VLOOKUP(D243,MoneyLine!$A$1:$Q$33,17,FALSE)</f>
        <v>22.489285714285707</v>
      </c>
      <c r="T243">
        <f>VLOOKUP(D243,MoneyLine!$A$1:$K$33,10,FALSE)</f>
        <v>29.06904761904762</v>
      </c>
      <c r="V243">
        <f>HomTotReg.!$B$17+(test!O243*HomTotReg.!$B$18+HomTotReg.!$B$19*test!P243+test!Q243*HomTotReg.!$B$20)</f>
        <v>2.452234274720567</v>
      </c>
      <c r="W243">
        <f>VisTotReg.!$B$17+(VisTotReg.!$B$18*test!R243+test!S243*VisTotReg.!$B$19+test!T243*VisTotReg.!$B$20)</f>
        <v>2.6761082483699989</v>
      </c>
      <c r="Y243">
        <f>'MoneyLine Reg. 1'!$B$17+('MoneyLine Reg. 1'!$B$18*test!I243+test!J243*'MoneyLine Reg. 1'!$B$19+test!T243*'MoneyLine Reg. 1'!$B$20+test!Q243*'MoneyLine Reg. 1'!$B$21)</f>
        <v>-0.24012274757594199</v>
      </c>
      <c r="Z243">
        <f>'MoneyLine Reg. 2'!$B$17+('MoneyLine Reg. 2'!$B$18*test!M243+test!K243*'MoneyLine Reg. 2'!$B$19+'MoneyLine Reg. 2'!$B$20*test!L243+test!N243*'MoneyLine Reg. 2'!$B$21)</f>
        <v>0.39548405283813359</v>
      </c>
    </row>
    <row r="244" spans="1:26" x14ac:dyDescent="0.3">
      <c r="A244" s="8">
        <v>44878</v>
      </c>
      <c r="B244" s="6" t="s">
        <v>12</v>
      </c>
      <c r="C244" s="6">
        <v>3</v>
      </c>
      <c r="D244" s="6" t="s">
        <v>7</v>
      </c>
      <c r="E244" s="6">
        <v>6</v>
      </c>
      <c r="F244" s="6"/>
      <c r="G244" s="6">
        <f t="shared" si="4"/>
        <v>3</v>
      </c>
      <c r="I244">
        <f>VLOOKUP(D244,MoneyLine!$A$1:$K$33,7,FALSE)</f>
        <v>105.50714285714287</v>
      </c>
      <c r="J244">
        <f>VLOOKUP(B244,MoneyLine!$A$1:$K$33,7,FALSE)</f>
        <v>38.000238095238089</v>
      </c>
      <c r="K244">
        <f>VLOOKUP(B244,MoneyLine!$A$1:$K$33,11,FALSE)</f>
        <v>5.6062500000000011</v>
      </c>
      <c r="L244">
        <f>VLOOKUP(B244,MoneyLine!$A$1:$D$33,4,FALSE)</f>
        <v>46.611499999999999</v>
      </c>
      <c r="M244">
        <f>VLOOKUP(D244,MoneyLine!$A$1:$K$33,11,FALSE)</f>
        <v>17.5075</v>
      </c>
      <c r="N244">
        <f>VLOOKUP(D244,MoneyLine!$A$1:$D$33,4,FALSE)</f>
        <v>51.216499999999996</v>
      </c>
      <c r="O244">
        <f>VLOOKUP(D244,MoneyLine!$A$1:$Q$33,14,FALSE)</f>
        <v>89.021666666666647</v>
      </c>
      <c r="P244">
        <f>VLOOKUP(B244,MoneyLine!$A$1:$Q$33,17,FALSE)</f>
        <v>-1.7361904761904778</v>
      </c>
      <c r="Q244">
        <f>VLOOKUP(B244,MoneyLine!$A$1:$K$33,10,FALSE)</f>
        <v>20.738571428571433</v>
      </c>
      <c r="R244">
        <f>VLOOKUP(B244,MoneyLine!$A$1:$Q$33,14,FALSE)</f>
        <v>32.669761904761899</v>
      </c>
      <c r="S244">
        <f>VLOOKUP(D244,MoneyLine!$A$1:$Q$33,17,FALSE)</f>
        <v>1.5838095238095231</v>
      </c>
      <c r="T244">
        <f>VLOOKUP(D244,MoneyLine!$A$1:$K$33,10,FALSE)</f>
        <v>-6.0107142857142861</v>
      </c>
      <c r="V244">
        <f>HomTotReg.!$B$17+(test!O244*HomTotReg.!$B$18+HomTotReg.!$B$19*test!P244+test!Q244*HomTotReg.!$B$20)</f>
        <v>3.4767964756271139</v>
      </c>
      <c r="W244">
        <f>VisTotReg.!$B$17+(VisTotReg.!$B$18*test!R244+test!S244*VisTotReg.!$B$19+test!T244*VisTotReg.!$B$20)</f>
        <v>2.9729957280103632</v>
      </c>
      <c r="Y244">
        <f>'MoneyLine Reg. 1'!$B$17+('MoneyLine Reg. 1'!$B$18*test!I244+test!J244*'MoneyLine Reg. 1'!$B$19+test!T244*'MoneyLine Reg. 1'!$B$20+test!Q244*'MoneyLine Reg. 1'!$B$21)</f>
        <v>0.56953129927607238</v>
      </c>
      <c r="Z244">
        <f>'MoneyLine Reg. 2'!$B$17+('MoneyLine Reg. 2'!$B$18*test!M244+test!K244*'MoneyLine Reg. 2'!$B$19+'MoneyLine Reg. 2'!$B$20*test!L244+test!N244*'MoneyLine Reg. 2'!$B$21)</f>
        <v>1.2494344808560234</v>
      </c>
    </row>
    <row r="245" spans="1:26" x14ac:dyDescent="0.3">
      <c r="A245" s="9">
        <v>44879</v>
      </c>
      <c r="B245" s="7" t="s">
        <v>29</v>
      </c>
      <c r="C245" s="7">
        <v>5</v>
      </c>
      <c r="D245" s="7" t="s">
        <v>22</v>
      </c>
      <c r="E245" s="7">
        <v>6</v>
      </c>
      <c r="F245" s="7"/>
      <c r="G245" s="6">
        <f t="shared" si="4"/>
        <v>1</v>
      </c>
      <c r="I245">
        <f>VLOOKUP(D245,MoneyLine!$A$1:$K$33,7,FALSE)</f>
        <v>73.279761904761898</v>
      </c>
      <c r="J245">
        <f>VLOOKUP(B245,MoneyLine!$A$1:$K$33,7,FALSE)</f>
        <v>120.64333333333332</v>
      </c>
      <c r="K245">
        <f>VLOOKUP(B245,MoneyLine!$A$1:$K$33,11,FALSE)</f>
        <v>13.331249999999997</v>
      </c>
      <c r="L245">
        <f>VLOOKUP(B245,MoneyLine!$A$1:$D$33,4,FALSE)</f>
        <v>55.3095</v>
      </c>
      <c r="M245">
        <f>VLOOKUP(D245,MoneyLine!$A$1:$K$33,11,FALSE)</f>
        <v>6.432500000000001</v>
      </c>
      <c r="N245">
        <f>VLOOKUP(D245,MoneyLine!$A$1:$D$33,4,FALSE)</f>
        <v>50.885999999999996</v>
      </c>
      <c r="O245">
        <f>VLOOKUP(D245,MoneyLine!$A$1:$Q$33,14,FALSE)</f>
        <v>70.076904761904771</v>
      </c>
      <c r="P245">
        <f>VLOOKUP(B245,MoneyLine!$A$1:$Q$33,17,FALSE)</f>
        <v>28.97</v>
      </c>
      <c r="Q245">
        <f>VLOOKUP(B245,MoneyLine!$A$1:$K$33,10,FALSE)</f>
        <v>20.598452380952381</v>
      </c>
      <c r="R245">
        <f>VLOOKUP(B245,MoneyLine!$A$1:$Q$33,14,FALSE)</f>
        <v>76.355714285714271</v>
      </c>
      <c r="S245">
        <f>VLOOKUP(D245,MoneyLine!$A$1:$Q$33,17,FALSE)</f>
        <v>-0.22023809523809401</v>
      </c>
      <c r="T245">
        <f>VLOOKUP(D245,MoneyLine!$A$1:$K$33,10,FALSE)</f>
        <v>10.709166666666667</v>
      </c>
      <c r="V245">
        <f>HomTotReg.!$B$17+(test!O245*HomTotReg.!$B$18+HomTotReg.!$B$19*test!P245+test!Q245*HomTotReg.!$B$20)</f>
        <v>2.9524376084287098</v>
      </c>
      <c r="W245">
        <f>VisTotReg.!$B$17+(VisTotReg.!$B$18*test!R245+test!S245*VisTotReg.!$B$19+test!T245*VisTotReg.!$B$20)</f>
        <v>3.2610645067822759</v>
      </c>
      <c r="Y245">
        <f>'MoneyLine Reg. 1'!$B$17+('MoneyLine Reg. 1'!$B$18*test!I245+test!J245*'MoneyLine Reg. 1'!$B$19+test!T245*'MoneyLine Reg. 1'!$B$20+test!Q245*'MoneyLine Reg. 1'!$B$21)</f>
        <v>-0.46476501464624642</v>
      </c>
      <c r="Z245">
        <f>'MoneyLine Reg. 2'!$B$17+('MoneyLine Reg. 2'!$B$18*test!M245+test!K245*'MoneyLine Reg. 2'!$B$19+'MoneyLine Reg. 2'!$B$20*test!L245+test!N245*'MoneyLine Reg. 2'!$B$21)</f>
        <v>-0.5582497567311786</v>
      </c>
    </row>
    <row r="246" spans="1:26" x14ac:dyDescent="0.3">
      <c r="A246" s="8">
        <v>44879</v>
      </c>
      <c r="B246" s="6" t="s">
        <v>18</v>
      </c>
      <c r="C246" s="6">
        <v>3</v>
      </c>
      <c r="D246" s="6" t="s">
        <v>6</v>
      </c>
      <c r="E246" s="6">
        <v>0</v>
      </c>
      <c r="F246" s="6"/>
      <c r="G246" s="6">
        <f t="shared" si="4"/>
        <v>-3</v>
      </c>
      <c r="I246">
        <f>VLOOKUP(D246,MoneyLine!$A$1:$K$33,7,FALSE)</f>
        <v>-14.717619047619038</v>
      </c>
      <c r="J246">
        <f>VLOOKUP(B246,MoneyLine!$A$1:$K$33,7,FALSE)</f>
        <v>161.3661904761905</v>
      </c>
      <c r="K246">
        <f>VLOOKUP(B246,MoneyLine!$A$1:$K$33,11,FALSE)</f>
        <v>18.088749999999997</v>
      </c>
      <c r="L246">
        <f>VLOOKUP(B246,MoneyLine!$A$1:$D$33,4,FALSE)</f>
        <v>55.644500000000001</v>
      </c>
      <c r="M246">
        <f>VLOOKUP(D246,MoneyLine!$A$1:$K$33,11,FALSE)</f>
        <v>1.6887499999999989</v>
      </c>
      <c r="N246">
        <f>VLOOKUP(D246,MoneyLine!$A$1:$D$33,4,FALSE)</f>
        <v>38.247500000000002</v>
      </c>
      <c r="O246">
        <f>VLOOKUP(D246,MoneyLine!$A$1:$Q$33,14,FALSE)</f>
        <v>4.214999999999999</v>
      </c>
      <c r="P246">
        <f>VLOOKUP(B246,MoneyLine!$A$1:$Q$33,17,FALSE)</f>
        <v>63.627142857142857</v>
      </c>
      <c r="Q246">
        <f>VLOOKUP(B246,MoneyLine!$A$1:$K$33,10,FALSE)</f>
        <v>-8.5753571428571433</v>
      </c>
      <c r="R246">
        <f>VLOOKUP(B246,MoneyLine!$A$1:$Q$33,14,FALSE)</f>
        <v>80.616190476190468</v>
      </c>
      <c r="S246">
        <f>VLOOKUP(D246,MoneyLine!$A$1:$Q$33,17,FALSE)</f>
        <v>-23.022142857142857</v>
      </c>
      <c r="T246">
        <f>VLOOKUP(D246,MoneyLine!$A$1:$K$33,10,FALSE)</f>
        <v>2.2516666666666674</v>
      </c>
      <c r="V246">
        <f>HomTotReg.!$B$17+(test!O246*HomTotReg.!$B$18+HomTotReg.!$B$19*test!P246+test!Q246*HomTotReg.!$B$20)</f>
        <v>2.2097136773152171</v>
      </c>
      <c r="W246">
        <f>VisTotReg.!$B$17+(VisTotReg.!$B$18*test!R246+test!S246*VisTotReg.!$B$19+test!T246*VisTotReg.!$B$20)</f>
        <v>3.6393950211297921</v>
      </c>
      <c r="Y246">
        <f>'MoneyLine Reg. 1'!$B$17+('MoneyLine Reg. 1'!$B$18*test!I246+test!J246*'MoneyLine Reg. 1'!$B$19+test!T246*'MoneyLine Reg. 1'!$B$20+test!Q246*'MoneyLine Reg. 1'!$B$21)</f>
        <v>-1.6208314782163717</v>
      </c>
      <c r="Z246">
        <f>'MoneyLine Reg. 2'!$B$17+('MoneyLine Reg. 2'!$B$18*test!M246+test!K246*'MoneyLine Reg. 2'!$B$19+'MoneyLine Reg. 2'!$B$20*test!L246+test!N246*'MoneyLine Reg. 2'!$B$21)</f>
        <v>-2.0533458416438846</v>
      </c>
    </row>
    <row r="247" spans="1:26" x14ac:dyDescent="0.3">
      <c r="A247" s="9">
        <v>44879</v>
      </c>
      <c r="B247" s="7" t="s">
        <v>10</v>
      </c>
      <c r="C247" s="7">
        <v>3</v>
      </c>
      <c r="D247" s="7" t="s">
        <v>11</v>
      </c>
      <c r="E247" s="7">
        <v>2</v>
      </c>
      <c r="F247" s="7"/>
      <c r="G247" s="6">
        <f t="shared" si="4"/>
        <v>-1</v>
      </c>
      <c r="I247">
        <f>VLOOKUP(D247,MoneyLine!$A$1:$K$33,7,FALSE)</f>
        <v>121.01880952380951</v>
      </c>
      <c r="J247">
        <f>VLOOKUP(B247,MoneyLine!$A$1:$K$33,7,FALSE)</f>
        <v>43.783809523809516</v>
      </c>
      <c r="K247">
        <f>VLOOKUP(B247,MoneyLine!$A$1:$K$33,11,FALSE)</f>
        <v>2.1412499999999977</v>
      </c>
      <c r="L247">
        <f>VLOOKUP(B247,MoneyLine!$A$1:$D$33,4,FALSE)</f>
        <v>45.351499999999994</v>
      </c>
      <c r="M247">
        <f>VLOOKUP(D247,MoneyLine!$A$1:$K$33,11,FALSE)</f>
        <v>15.838749999999997</v>
      </c>
      <c r="N247">
        <f>VLOOKUP(D247,MoneyLine!$A$1:$D$33,4,FALSE)</f>
        <v>52.685499999999998</v>
      </c>
      <c r="O247">
        <f>VLOOKUP(D247,MoneyLine!$A$1:$Q$33,14,FALSE)</f>
        <v>85.286666666666662</v>
      </c>
      <c r="P247">
        <f>VLOOKUP(B247,MoneyLine!$A$1:$Q$33,17,FALSE)</f>
        <v>-14.675714285714287</v>
      </c>
      <c r="Q247">
        <f>VLOOKUP(B247,MoneyLine!$A$1:$K$33,10,FALSE)</f>
        <v>13.367738095238096</v>
      </c>
      <c r="R247">
        <f>VLOOKUP(B247,MoneyLine!$A$1:$Q$33,14,FALSE)</f>
        <v>43.181904761904768</v>
      </c>
      <c r="S247">
        <f>VLOOKUP(D247,MoneyLine!$A$1:$Q$33,17,FALSE)</f>
        <v>15.627619047619051</v>
      </c>
      <c r="T247">
        <f>VLOOKUP(D247,MoneyLine!$A$1:$K$33,10,FALSE)</f>
        <v>10.4975</v>
      </c>
      <c r="V247">
        <f>HomTotReg.!$B$17+(test!O247*HomTotReg.!$B$18+HomTotReg.!$B$19*test!P247+test!Q247*HomTotReg.!$B$20)</f>
        <v>3.6556424679906838</v>
      </c>
      <c r="W247">
        <f>VisTotReg.!$B$17+(VisTotReg.!$B$18*test!R247+test!S247*VisTotReg.!$B$19+test!T247*VisTotReg.!$B$20)</f>
        <v>2.7294199329773505</v>
      </c>
      <c r="Y247">
        <f>'MoneyLine Reg. 1'!$B$17+('MoneyLine Reg. 1'!$B$18*test!I247+test!J247*'MoneyLine Reg. 1'!$B$19+test!T247*'MoneyLine Reg. 1'!$B$20+test!Q247*'MoneyLine Reg. 1'!$B$21)</f>
        <v>0.95721927979324395</v>
      </c>
      <c r="Z247">
        <f>'MoneyLine Reg. 2'!$B$17+('MoneyLine Reg. 2'!$B$18*test!M247+test!K247*'MoneyLine Reg. 2'!$B$19+'MoneyLine Reg. 2'!$B$20*test!L247+test!N247*'MoneyLine Reg. 2'!$B$21)</f>
        <v>1.5511104205057222</v>
      </c>
    </row>
    <row r="248" spans="1:26" x14ac:dyDescent="0.3">
      <c r="A248" s="8">
        <v>44879</v>
      </c>
      <c r="B248" s="6" t="s">
        <v>16</v>
      </c>
      <c r="C248" s="6">
        <v>4</v>
      </c>
      <c r="D248" s="6" t="s">
        <v>32</v>
      </c>
      <c r="E248" s="6">
        <v>2</v>
      </c>
      <c r="F248" s="6"/>
      <c r="G248" s="6">
        <f t="shared" si="4"/>
        <v>-2</v>
      </c>
      <c r="I248">
        <f>VLOOKUP(D248,MoneyLine!$A$1:$K$33,7,FALSE)</f>
        <v>91.395238095238099</v>
      </c>
      <c r="J248">
        <f>VLOOKUP(B248,MoneyLine!$A$1:$K$33,7,FALSE)</f>
        <v>64.561666666666639</v>
      </c>
      <c r="K248">
        <f>VLOOKUP(B248,MoneyLine!$A$1:$K$33,11,FALSE)</f>
        <v>10.3225</v>
      </c>
      <c r="L248">
        <f>VLOOKUP(B248,MoneyLine!$A$1:$D$33,4,FALSE)</f>
        <v>48.538999999999994</v>
      </c>
      <c r="M248">
        <f>VLOOKUP(D248,MoneyLine!$A$1:$K$33,11,FALSE)</f>
        <v>4.9549999999999983</v>
      </c>
      <c r="N248">
        <f>VLOOKUP(D248,MoneyLine!$A$1:$D$33,4,FALSE)</f>
        <v>47.241</v>
      </c>
      <c r="O248">
        <f>VLOOKUP(D248,MoneyLine!$A$1:$Q$33,14,FALSE)</f>
        <v>85.390952380952371</v>
      </c>
      <c r="P248">
        <f>VLOOKUP(B248,MoneyLine!$A$1:$Q$33,17,FALSE)</f>
        <v>-17.098809523809521</v>
      </c>
      <c r="Q248">
        <f>VLOOKUP(B248,MoneyLine!$A$1:$K$33,10,FALSE)</f>
        <v>17.131547619047623</v>
      </c>
      <c r="R248">
        <f>VLOOKUP(B248,MoneyLine!$A$1:$Q$33,14,FALSE)</f>
        <v>75.591190476190462</v>
      </c>
      <c r="S248">
        <f>VLOOKUP(D248,MoneyLine!$A$1:$Q$33,17,FALSE)</f>
        <v>-9.4788095238095256</v>
      </c>
      <c r="T248">
        <f>VLOOKUP(D248,MoneyLine!$A$1:$K$33,10,FALSE)</f>
        <v>-16.679047619047623</v>
      </c>
      <c r="V248">
        <f>HomTotReg.!$B$17+(test!O248*HomTotReg.!$B$18+HomTotReg.!$B$19*test!P248+test!Q248*HomTotReg.!$B$20)</f>
        <v>3.6409281131826359</v>
      </c>
      <c r="W248">
        <f>VisTotReg.!$B$17+(VisTotReg.!$B$18*test!R248+test!S248*VisTotReg.!$B$19+test!T248*VisTotReg.!$B$20)</f>
        <v>3.7378051411285305</v>
      </c>
      <c r="Y248">
        <f>'MoneyLine Reg. 1'!$B$17+('MoneyLine Reg. 1'!$B$18*test!I248+test!J248*'MoneyLine Reg. 1'!$B$19+test!T248*'MoneyLine Reg. 1'!$B$20+test!Q248*'MoneyLine Reg. 1'!$B$21)</f>
        <v>1.391856905297012E-2</v>
      </c>
      <c r="Z248">
        <f>'MoneyLine Reg. 2'!$B$17+('MoneyLine Reg. 2'!$B$18*test!M248+test!K248*'MoneyLine Reg. 2'!$B$19+'MoneyLine Reg. 2'!$B$20*test!L248+test!N248*'MoneyLine Reg. 2'!$B$21)</f>
        <v>-0.2210587878045458</v>
      </c>
    </row>
    <row r="249" spans="1:26" x14ac:dyDescent="0.3">
      <c r="A249" s="9">
        <v>44880</v>
      </c>
      <c r="B249" s="7" t="s">
        <v>19</v>
      </c>
      <c r="C249" s="7">
        <v>2</v>
      </c>
      <c r="D249" s="7" t="s">
        <v>26</v>
      </c>
      <c r="E249" s="7">
        <v>3</v>
      </c>
      <c r="F249" s="7" t="s">
        <v>36</v>
      </c>
      <c r="G249" s="6">
        <f t="shared" si="4"/>
        <v>1</v>
      </c>
      <c r="I249">
        <f>VLOOKUP(D249,MoneyLine!$A$1:$K$33,7,FALSE)</f>
        <v>2.4278571428571381</v>
      </c>
      <c r="J249">
        <f>VLOOKUP(B249,MoneyLine!$A$1:$K$33,7,FALSE)</f>
        <v>99.267142857142858</v>
      </c>
      <c r="K249">
        <f>VLOOKUP(B249,MoneyLine!$A$1:$K$33,11,FALSE)</f>
        <v>11.873749999999998</v>
      </c>
      <c r="L249">
        <f>VLOOKUP(B249,MoneyLine!$A$1:$D$33,4,FALSE)</f>
        <v>44.580500000000001</v>
      </c>
      <c r="M249">
        <f>VLOOKUP(D249,MoneyLine!$A$1:$K$33,11,FALSE)</f>
        <v>7.2874999999999996</v>
      </c>
      <c r="N249">
        <f>VLOOKUP(D249,MoneyLine!$A$1:$D$33,4,FALSE)</f>
        <v>44.772500000000001</v>
      </c>
      <c r="O249">
        <f>VLOOKUP(D249,MoneyLine!$A$1:$Q$33,14,FALSE)</f>
        <v>21.040476190476188</v>
      </c>
      <c r="P249">
        <f>VLOOKUP(B249,MoneyLine!$A$1:$Q$33,17,FALSE)</f>
        <v>-14.223571428571427</v>
      </c>
      <c r="Q249">
        <f>VLOOKUP(B249,MoneyLine!$A$1:$K$33,10,FALSE)</f>
        <v>-3.2023809523808761E-2</v>
      </c>
      <c r="R249">
        <f>VLOOKUP(B249,MoneyLine!$A$1:$Q$33,14,FALSE)</f>
        <v>93.099761904761891</v>
      </c>
      <c r="S249">
        <f>VLOOKUP(D249,MoneyLine!$A$1:$Q$33,17,FALSE)</f>
        <v>-8.321428571428573</v>
      </c>
      <c r="T249">
        <f>VLOOKUP(D249,MoneyLine!$A$1:$K$33,10,FALSE)</f>
        <v>13.537738095238096</v>
      </c>
      <c r="V249">
        <f>HomTotReg.!$B$17+(test!O249*HomTotReg.!$B$18+HomTotReg.!$B$19*test!P249+test!Q249*HomTotReg.!$B$20)</f>
        <v>3.118576566213199</v>
      </c>
      <c r="W249">
        <f>VisTotReg.!$B$17+(VisTotReg.!$B$18*test!R249+test!S249*VisTotReg.!$B$19+test!T249*VisTotReg.!$B$20)</f>
        <v>3.4902402143486762</v>
      </c>
      <c r="Y249">
        <f>'MoneyLine Reg. 1'!$B$17+('MoneyLine Reg. 1'!$B$18*test!I249+test!J249*'MoneyLine Reg. 1'!$B$19+test!T249*'MoneyLine Reg. 1'!$B$20+test!Q249*'MoneyLine Reg. 1'!$B$21)</f>
        <v>-0.66724609321238226</v>
      </c>
      <c r="Z249">
        <f>'MoneyLine Reg. 2'!$B$17+('MoneyLine Reg. 2'!$B$18*test!M249+test!K249*'MoneyLine Reg. 2'!$B$19+'MoneyLine Reg. 2'!$B$20*test!L249+test!N249*'MoneyLine Reg. 2'!$B$21)</f>
        <v>-4.776421176620893E-2</v>
      </c>
    </row>
    <row r="250" spans="1:26" x14ac:dyDescent="0.3">
      <c r="A250" s="8">
        <v>44880</v>
      </c>
      <c r="B250" s="6" t="s">
        <v>8</v>
      </c>
      <c r="C250" s="6">
        <v>5</v>
      </c>
      <c r="D250" s="6" t="s">
        <v>13</v>
      </c>
      <c r="E250" s="6">
        <v>4</v>
      </c>
      <c r="F250" s="6"/>
      <c r="G250" s="6">
        <f t="shared" si="4"/>
        <v>-1</v>
      </c>
      <c r="I250">
        <f>VLOOKUP(D250,MoneyLine!$A$1:$K$33,7,FALSE)</f>
        <v>52.757857142857148</v>
      </c>
      <c r="J250">
        <f>VLOOKUP(B250,MoneyLine!$A$1:$K$33,7,FALSE)</f>
        <v>158.14214285714286</v>
      </c>
      <c r="K250">
        <f>VLOOKUP(B250,MoneyLine!$A$1:$K$33,11,FALSE)</f>
        <v>11.611250000000004</v>
      </c>
      <c r="L250">
        <f>VLOOKUP(B250,MoneyLine!$A$1:$D$33,4,FALSE)</f>
        <v>49.862499999999997</v>
      </c>
      <c r="M250">
        <f>VLOOKUP(D250,MoneyLine!$A$1:$K$33,11,FALSE)</f>
        <v>5.03125</v>
      </c>
      <c r="N250">
        <f>VLOOKUP(D250,MoneyLine!$A$1:$D$33,4,FALSE)</f>
        <v>47.964499999999994</v>
      </c>
      <c r="O250">
        <f>VLOOKUP(D250,MoneyLine!$A$1:$Q$33,14,FALSE)</f>
        <v>36.921904761904756</v>
      </c>
      <c r="P250">
        <f>VLOOKUP(B250,MoneyLine!$A$1:$Q$33,17,FALSE)</f>
        <v>14.067142857142855</v>
      </c>
      <c r="Q250">
        <f>VLOOKUP(B250,MoneyLine!$A$1:$K$33,10,FALSE)</f>
        <v>21.027261904761904</v>
      </c>
      <c r="R250">
        <f>VLOOKUP(B250,MoneyLine!$A$1:$Q$33,14,FALSE)</f>
        <v>125.46428571428571</v>
      </c>
      <c r="S250">
        <f>VLOOKUP(D250,MoneyLine!$A$1:$Q$33,17,FALSE)</f>
        <v>6.5440476190476176</v>
      </c>
      <c r="T250">
        <f>VLOOKUP(D250,MoneyLine!$A$1:$K$33,10,FALSE)</f>
        <v>-4.3963095238095242</v>
      </c>
      <c r="V250">
        <f>HomTotReg.!$B$17+(test!O250*HomTotReg.!$B$18+HomTotReg.!$B$19*test!P250+test!Q250*HomTotReg.!$B$20)</f>
        <v>2.7547079999193831</v>
      </c>
      <c r="W250">
        <f>VisTotReg.!$B$17+(VisTotReg.!$B$18*test!R250+test!S250*VisTotReg.!$B$19+test!T250*VisTotReg.!$B$20)</f>
        <v>4.0056815934741064</v>
      </c>
      <c r="Y250">
        <f>'MoneyLine Reg. 1'!$B$17+('MoneyLine Reg. 1'!$B$18*test!I250+test!J250*'MoneyLine Reg. 1'!$B$19+test!T250*'MoneyLine Reg. 1'!$B$20+test!Q250*'MoneyLine Reg. 1'!$B$21)</f>
        <v>-1.3109069036603316</v>
      </c>
      <c r="Z250">
        <f>'MoneyLine Reg. 2'!$B$17+('MoneyLine Reg. 2'!$B$18*test!M250+test!K250*'MoneyLine Reg. 2'!$B$19+'MoneyLine Reg. 2'!$B$20*test!L250+test!N250*'MoneyLine Reg. 2'!$B$21)</f>
        <v>-0.34029697237478906</v>
      </c>
    </row>
    <row r="251" spans="1:26" x14ac:dyDescent="0.3">
      <c r="A251" s="9">
        <v>44880</v>
      </c>
      <c r="B251" s="7" t="s">
        <v>4</v>
      </c>
      <c r="C251" s="7">
        <v>4</v>
      </c>
      <c r="D251" s="7" t="s">
        <v>20</v>
      </c>
      <c r="E251" s="7">
        <v>5</v>
      </c>
      <c r="F251" s="7" t="s">
        <v>36</v>
      </c>
      <c r="G251" s="6">
        <f t="shared" si="4"/>
        <v>1</v>
      </c>
      <c r="I251">
        <f>VLOOKUP(D251,MoneyLine!$A$1:$K$33,7,FALSE)</f>
        <v>53.481666666666655</v>
      </c>
      <c r="J251">
        <f>VLOOKUP(B251,MoneyLine!$A$1:$K$33,7,FALSE)</f>
        <v>71.288571428571402</v>
      </c>
      <c r="K251">
        <f>VLOOKUP(B251,MoneyLine!$A$1:$K$33,11,FALSE)</f>
        <v>4.0925000000000029</v>
      </c>
      <c r="L251">
        <f>VLOOKUP(B251,MoneyLine!$A$1:$D$33,4,FALSE)</f>
        <v>50.962499999999999</v>
      </c>
      <c r="M251">
        <f>VLOOKUP(D251,MoneyLine!$A$1:$K$33,11,FALSE)</f>
        <v>4.7974999999999994</v>
      </c>
      <c r="N251">
        <f>VLOOKUP(D251,MoneyLine!$A$1:$D$33,4,FALSE)</f>
        <v>46.0565</v>
      </c>
      <c r="O251">
        <f>VLOOKUP(D251,MoneyLine!$A$1:$Q$33,14,FALSE)</f>
        <v>58.340238095238099</v>
      </c>
      <c r="P251">
        <f>VLOOKUP(B251,MoneyLine!$A$1:$Q$33,17,FALSE)</f>
        <v>33.857619047619039</v>
      </c>
      <c r="Q251">
        <f>VLOOKUP(B251,MoneyLine!$A$1:$K$33,10,FALSE)</f>
        <v>21.901309523809527</v>
      </c>
      <c r="R251">
        <f>VLOOKUP(B251,MoneyLine!$A$1:$Q$33,14,FALSE)</f>
        <v>28.298571428571432</v>
      </c>
      <c r="S251">
        <f>VLOOKUP(D251,MoneyLine!$A$1:$Q$33,17,FALSE)</f>
        <v>-10.467380952380953</v>
      </c>
      <c r="T251">
        <f>VLOOKUP(D251,MoneyLine!$A$1:$K$33,10,FALSE)</f>
        <v>1.6524999999999999</v>
      </c>
      <c r="V251">
        <f>HomTotReg.!$B$17+(test!O251*HomTotReg.!$B$18+HomTotReg.!$B$19*test!P251+test!Q251*HomTotReg.!$B$20)</f>
        <v>2.7620561433430728</v>
      </c>
      <c r="W251">
        <f>VisTotReg.!$B$17+(VisTotReg.!$B$18*test!R251+test!S251*VisTotReg.!$B$19+test!T251*VisTotReg.!$B$20)</f>
        <v>2.915739244122606</v>
      </c>
      <c r="Y251">
        <f>'MoneyLine Reg. 1'!$B$17+('MoneyLine Reg. 1'!$B$18*test!I251+test!J251*'MoneyLine Reg. 1'!$B$19+test!T251*'MoneyLine Reg. 1'!$B$20+test!Q251*'MoneyLine Reg. 1'!$B$21)</f>
        <v>-0.22898377821273985</v>
      </c>
      <c r="Z251">
        <f>'MoneyLine Reg. 2'!$B$17+('MoneyLine Reg. 2'!$B$18*test!M251+test!K251*'MoneyLine Reg. 2'!$B$19+'MoneyLine Reg. 2'!$B$20*test!L251+test!N251*'MoneyLine Reg. 2'!$B$21)</f>
        <v>-0.13182913283662412</v>
      </c>
    </row>
    <row r="252" spans="1:26" x14ac:dyDescent="0.3">
      <c r="A252" s="8">
        <v>44880</v>
      </c>
      <c r="B252" s="6" t="s">
        <v>12</v>
      </c>
      <c r="C252" s="6">
        <v>2</v>
      </c>
      <c r="D252" s="6" t="s">
        <v>31</v>
      </c>
      <c r="E252" s="6">
        <v>5</v>
      </c>
      <c r="F252" s="6"/>
      <c r="G252" s="6">
        <f t="shared" si="4"/>
        <v>3</v>
      </c>
      <c r="I252">
        <f>VLOOKUP(D252,MoneyLine!$A$1:$K$33,7,FALSE)</f>
        <v>130.13119047619048</v>
      </c>
      <c r="J252">
        <f>VLOOKUP(B252,MoneyLine!$A$1:$K$33,7,FALSE)</f>
        <v>38.000238095238089</v>
      </c>
      <c r="K252">
        <f>VLOOKUP(B252,MoneyLine!$A$1:$K$33,11,FALSE)</f>
        <v>5.6062500000000011</v>
      </c>
      <c r="L252">
        <f>VLOOKUP(B252,MoneyLine!$A$1:$D$33,4,FALSE)</f>
        <v>46.611499999999999</v>
      </c>
      <c r="M252">
        <f>VLOOKUP(D252,MoneyLine!$A$1:$K$33,11,FALSE)</f>
        <v>13.114999999999997</v>
      </c>
      <c r="N252">
        <f>VLOOKUP(D252,MoneyLine!$A$1:$D$33,4,FALSE)</f>
        <v>55.725999999999999</v>
      </c>
      <c r="O252">
        <f>VLOOKUP(D252,MoneyLine!$A$1:$Q$33,14,FALSE)</f>
        <v>91.865476190476173</v>
      </c>
      <c r="P252">
        <f>VLOOKUP(B252,MoneyLine!$A$1:$Q$33,17,FALSE)</f>
        <v>-1.7361904761904778</v>
      </c>
      <c r="Q252">
        <f>VLOOKUP(B252,MoneyLine!$A$1:$K$33,10,FALSE)</f>
        <v>20.738571428571433</v>
      </c>
      <c r="R252">
        <f>VLOOKUP(B252,MoneyLine!$A$1:$Q$33,14,FALSE)</f>
        <v>32.669761904761899</v>
      </c>
      <c r="S252">
        <f>VLOOKUP(D252,MoneyLine!$A$1:$Q$33,17,FALSE)</f>
        <v>29.228333333333332</v>
      </c>
      <c r="T252">
        <f>VLOOKUP(D252,MoneyLine!$A$1:$K$33,10,FALSE)</f>
        <v>31.447738095238101</v>
      </c>
      <c r="V252">
        <f>HomTotReg.!$B$17+(test!O252*HomTotReg.!$B$18+HomTotReg.!$B$19*test!P252+test!Q252*HomTotReg.!$B$20)</f>
        <v>3.5068963330510829</v>
      </c>
      <c r="W252">
        <f>VisTotReg.!$B$17+(VisTotReg.!$B$18*test!R252+test!S252*VisTotReg.!$B$19+test!T252*VisTotReg.!$B$20)</f>
        <v>2.1750101556284367</v>
      </c>
      <c r="Y252">
        <f>'MoneyLine Reg. 1'!$B$17+('MoneyLine Reg. 1'!$B$18*test!I252+test!J252*'MoneyLine Reg. 1'!$B$19+test!T252*'MoneyLine Reg. 1'!$B$20+test!Q252*'MoneyLine Reg. 1'!$B$21)</f>
        <v>1.3293086792845752</v>
      </c>
      <c r="Z252">
        <f>'MoneyLine Reg. 2'!$B$17+('MoneyLine Reg. 2'!$B$18*test!M252+test!K252*'MoneyLine Reg. 2'!$B$19+'MoneyLine Reg. 2'!$B$20*test!L252+test!N252*'MoneyLine Reg. 2'!$B$21)</f>
        <v>1.3035133447132319</v>
      </c>
    </row>
    <row r="253" spans="1:26" x14ac:dyDescent="0.3">
      <c r="A253" s="9">
        <v>44880</v>
      </c>
      <c r="B253" s="7" t="s">
        <v>15</v>
      </c>
      <c r="C253" s="7">
        <v>5</v>
      </c>
      <c r="D253" s="7" t="s">
        <v>33</v>
      </c>
      <c r="E253" s="7">
        <v>1</v>
      </c>
      <c r="F253" s="7"/>
      <c r="G253" s="6">
        <f t="shared" si="4"/>
        <v>-4</v>
      </c>
      <c r="I253">
        <f>VLOOKUP(D253,MoneyLine!$A$1:$K$33,7,FALSE)</f>
        <v>35.906904761904762</v>
      </c>
      <c r="J253">
        <f>VLOOKUP(B253,MoneyLine!$A$1:$K$33,7,FALSE)</f>
        <v>101.46142857142856</v>
      </c>
      <c r="K253">
        <f>VLOOKUP(B253,MoneyLine!$A$1:$K$33,11,FALSE)</f>
        <v>16.143749999999997</v>
      </c>
      <c r="L253">
        <f>VLOOKUP(B253,MoneyLine!$A$1:$D$33,4,FALSE)</f>
        <v>52.539000000000001</v>
      </c>
      <c r="M253">
        <f>VLOOKUP(D253,MoneyLine!$A$1:$K$33,11,FALSE)</f>
        <v>3.707499999999996</v>
      </c>
      <c r="N253">
        <f>VLOOKUP(D253,MoneyLine!$A$1:$D$33,4,FALSE)</f>
        <v>47.251999999999995</v>
      </c>
      <c r="O253">
        <f>VLOOKUP(D253,MoneyLine!$A$1:$Q$33,14,FALSE)</f>
        <v>44.759523809523806</v>
      </c>
      <c r="P253">
        <f>VLOOKUP(B253,MoneyLine!$A$1:$Q$33,17,FALSE)</f>
        <v>16.578095238095237</v>
      </c>
      <c r="Q253">
        <f>VLOOKUP(B253,MoneyLine!$A$1:$K$33,10,FALSE)</f>
        <v>-8.7532142857142858</v>
      </c>
      <c r="R253">
        <f>VLOOKUP(B253,MoneyLine!$A$1:$Q$33,14,FALSE)</f>
        <v>76.89928571428571</v>
      </c>
      <c r="S253">
        <f>VLOOKUP(D253,MoneyLine!$A$1:$Q$33,17,FALSE)</f>
        <v>-16.226190476190478</v>
      </c>
      <c r="T253">
        <f>VLOOKUP(D253,MoneyLine!$A$1:$K$33,10,FALSE)</f>
        <v>29.473928571428576</v>
      </c>
      <c r="V253">
        <f>HomTotReg.!$B$17+(test!O253*HomTotReg.!$B$18+HomTotReg.!$B$19*test!P253+test!Q253*HomTotReg.!$B$20)</f>
        <v>3.1393786032046727</v>
      </c>
      <c r="W253">
        <f>VisTotReg.!$B$17+(VisTotReg.!$B$18*test!R253+test!S253*VisTotReg.!$B$19+test!T253*VisTotReg.!$B$20)</f>
        <v>3.133894450766626</v>
      </c>
      <c r="Y253">
        <f>'MoneyLine Reg. 1'!$B$17+('MoneyLine Reg. 1'!$B$18*test!I253+test!J253*'MoneyLine Reg. 1'!$B$19+test!T253*'MoneyLine Reg. 1'!$B$20+test!Q253*'MoneyLine Reg. 1'!$B$21)</f>
        <v>-5.6598053858839814E-2</v>
      </c>
      <c r="Z253">
        <f>'MoneyLine Reg. 2'!$B$17+('MoneyLine Reg. 2'!$B$18*test!M253+test!K253*'MoneyLine Reg. 2'!$B$19+'MoneyLine Reg. 2'!$B$20*test!L253+test!N253*'MoneyLine Reg. 2'!$B$21)</f>
        <v>-0.93978866451082466</v>
      </c>
    </row>
    <row r="254" spans="1:26" x14ac:dyDescent="0.3">
      <c r="A254" s="8">
        <v>44880</v>
      </c>
      <c r="B254" s="6" t="s">
        <v>28</v>
      </c>
      <c r="C254" s="6">
        <v>1</v>
      </c>
      <c r="D254" s="6" t="s">
        <v>21</v>
      </c>
      <c r="E254" s="6">
        <v>2</v>
      </c>
      <c r="F254" s="6"/>
      <c r="G254" s="6">
        <f t="shared" si="4"/>
        <v>1</v>
      </c>
      <c r="I254">
        <f>VLOOKUP(D254,MoneyLine!$A$1:$K$33,7,FALSE)</f>
        <v>81.149285714285725</v>
      </c>
      <c r="J254">
        <f>VLOOKUP(B254,MoneyLine!$A$1:$K$33,7,FALSE)</f>
        <v>60.434285714285707</v>
      </c>
      <c r="K254">
        <f>VLOOKUP(B254,MoneyLine!$A$1:$K$33,11,FALSE)</f>
        <v>6.9025000000000016</v>
      </c>
      <c r="L254">
        <f>VLOOKUP(B254,MoneyLine!$A$1:$D$33,4,FALSE)</f>
        <v>50.512499999999996</v>
      </c>
      <c r="M254">
        <f>VLOOKUP(D254,MoneyLine!$A$1:$K$33,11,FALSE)</f>
        <v>9.1225000000000005</v>
      </c>
      <c r="N254">
        <f>VLOOKUP(D254,MoneyLine!$A$1:$D$33,4,FALSE)</f>
        <v>51.807999999999993</v>
      </c>
      <c r="O254">
        <f>VLOOKUP(D254,MoneyLine!$A$1:$Q$33,14,FALSE)</f>
        <v>65.387857142857143</v>
      </c>
      <c r="P254">
        <f>VLOOKUP(B254,MoneyLine!$A$1:$Q$33,17,FALSE)</f>
        <v>10.998333333333333</v>
      </c>
      <c r="Q254">
        <f>VLOOKUP(B254,MoneyLine!$A$1:$K$33,10,FALSE)</f>
        <v>5.5184523809523807</v>
      </c>
      <c r="R254">
        <f>VLOOKUP(B254,MoneyLine!$A$1:$Q$33,14,FALSE)</f>
        <v>47.296666666666667</v>
      </c>
      <c r="S254">
        <f>VLOOKUP(D254,MoneyLine!$A$1:$Q$33,17,FALSE)</f>
        <v>7.3759523809523806</v>
      </c>
      <c r="T254">
        <f>VLOOKUP(D254,MoneyLine!$A$1:$K$33,10,FALSE)</f>
        <v>8.0371428571428574</v>
      </c>
      <c r="V254">
        <f>HomTotReg.!$B$17+(test!O254*HomTotReg.!$B$18+HomTotReg.!$B$19*test!P254+test!Q254*HomTotReg.!$B$20)</f>
        <v>3.2595016650982411</v>
      </c>
      <c r="W254">
        <f>VisTotReg.!$B$17+(VisTotReg.!$B$18*test!R254+test!S254*VisTotReg.!$B$19+test!T254*VisTotReg.!$B$20)</f>
        <v>2.8880121606563689</v>
      </c>
      <c r="Y254">
        <f>'MoneyLine Reg. 1'!$B$17+('MoneyLine Reg. 1'!$B$18*test!I254+test!J254*'MoneyLine Reg. 1'!$B$19+test!T254*'MoneyLine Reg. 1'!$B$20+test!Q254*'MoneyLine Reg. 1'!$B$21)</f>
        <v>0.41940658618493165</v>
      </c>
      <c r="Z254">
        <f>'MoneyLine Reg. 2'!$B$17+('MoneyLine Reg. 2'!$B$18*test!M254+test!K254*'MoneyLine Reg. 2'!$B$19+'MoneyLine Reg. 2'!$B$20*test!L254+test!N254*'MoneyLine Reg. 2'!$B$21)</f>
        <v>0.41065835248528781</v>
      </c>
    </row>
    <row r="255" spans="1:26" x14ac:dyDescent="0.3">
      <c r="A255" s="9">
        <v>44880</v>
      </c>
      <c r="B255" s="7" t="s">
        <v>5</v>
      </c>
      <c r="C255" s="7">
        <v>5</v>
      </c>
      <c r="D255" s="7" t="s">
        <v>3</v>
      </c>
      <c r="E255" s="7">
        <v>2</v>
      </c>
      <c r="F255" s="7"/>
      <c r="G255" s="6">
        <f t="shared" si="4"/>
        <v>-3</v>
      </c>
      <c r="I255">
        <f>VLOOKUP(D255,MoneyLine!$A$1:$K$33,7,FALSE)</f>
        <v>103.61880952380953</v>
      </c>
      <c r="J255">
        <f>VLOOKUP(B255,MoneyLine!$A$1:$K$33,7,FALSE)</f>
        <v>92.519047619047612</v>
      </c>
      <c r="K255">
        <f>VLOOKUP(B255,MoneyLine!$A$1:$K$33,11,FALSE)</f>
        <v>15.5725</v>
      </c>
      <c r="L255">
        <f>VLOOKUP(B255,MoneyLine!$A$1:$D$33,4,FALSE)</f>
        <v>52.448999999999998</v>
      </c>
      <c r="M255">
        <f>VLOOKUP(D255,MoneyLine!$A$1:$K$33,11,FALSE)</f>
        <v>6.7725000000000009</v>
      </c>
      <c r="N255">
        <f>VLOOKUP(D255,MoneyLine!$A$1:$D$33,4,FALSE)</f>
        <v>53.618500000000004</v>
      </c>
      <c r="O255">
        <f>VLOOKUP(D255,MoneyLine!$A$1:$Q$33,14,FALSE)</f>
        <v>76.556190476190451</v>
      </c>
      <c r="P255">
        <f>VLOOKUP(B255,MoneyLine!$A$1:$Q$33,17,FALSE)</f>
        <v>2.4073809523809526</v>
      </c>
      <c r="Q255">
        <f>VLOOKUP(B255,MoneyLine!$A$1:$K$33,10,FALSE)</f>
        <v>7.11511904761905</v>
      </c>
      <c r="R255">
        <f>VLOOKUP(B255,MoneyLine!$A$1:$Q$33,14,FALSE)</f>
        <v>80.7392857142857</v>
      </c>
      <c r="S255">
        <f>VLOOKUP(D255,MoneyLine!$A$1:$Q$33,17,FALSE)</f>
        <v>15.725476190476186</v>
      </c>
      <c r="T255">
        <f>VLOOKUP(D255,MoneyLine!$A$1:$K$33,10,FALSE)</f>
        <v>34.368214285714288</v>
      </c>
      <c r="V255">
        <f>HomTotReg.!$B$17+(test!O255*HomTotReg.!$B$18+HomTotReg.!$B$19*test!P255+test!Q255*HomTotReg.!$B$20)</f>
        <v>3.4511444441669727</v>
      </c>
      <c r="W255">
        <f>VisTotReg.!$B$17+(VisTotReg.!$B$18*test!R255+test!S255*VisTotReg.!$B$19+test!T255*VisTotReg.!$B$20)</f>
        <v>2.8225492591861991</v>
      </c>
      <c r="Y255">
        <f>'MoneyLine Reg. 1'!$B$17+('MoneyLine Reg. 1'!$B$18*test!I255+test!J255*'MoneyLine Reg. 1'!$B$19+test!T255*'MoneyLine Reg. 1'!$B$20+test!Q255*'MoneyLine Reg. 1'!$B$21)</f>
        <v>0.6187077372115215</v>
      </c>
      <c r="Z255">
        <f>'MoneyLine Reg. 2'!$B$17+('MoneyLine Reg. 2'!$B$18*test!M255+test!K255*'MoneyLine Reg. 2'!$B$19+'MoneyLine Reg. 2'!$B$20*test!L255+test!N255*'MoneyLine Reg. 2'!$B$21)</f>
        <v>-0.25868176141383614</v>
      </c>
    </row>
    <row r="256" spans="1:26" x14ac:dyDescent="0.3">
      <c r="A256" s="8">
        <v>44880</v>
      </c>
      <c r="B256" s="6" t="s">
        <v>30</v>
      </c>
      <c r="C256" s="6">
        <v>4</v>
      </c>
      <c r="D256" s="6" t="s">
        <v>7</v>
      </c>
      <c r="E256" s="6">
        <v>5</v>
      </c>
      <c r="F256" s="6" t="s">
        <v>36</v>
      </c>
      <c r="G256" s="6">
        <f t="shared" si="4"/>
        <v>1</v>
      </c>
      <c r="I256">
        <f>VLOOKUP(D256,MoneyLine!$A$1:$K$33,7,FALSE)</f>
        <v>105.50714285714287</v>
      </c>
      <c r="J256">
        <f>VLOOKUP(B256,MoneyLine!$A$1:$K$33,7,FALSE)</f>
        <v>127.36857142857141</v>
      </c>
      <c r="K256">
        <f>VLOOKUP(B256,MoneyLine!$A$1:$K$33,11,FALSE)</f>
        <v>15.876249999999999</v>
      </c>
      <c r="L256">
        <f>VLOOKUP(B256,MoneyLine!$A$1:$D$33,4,FALSE)</f>
        <v>56.155499999999996</v>
      </c>
      <c r="M256">
        <f>VLOOKUP(D256,MoneyLine!$A$1:$K$33,11,FALSE)</f>
        <v>17.5075</v>
      </c>
      <c r="N256">
        <f>VLOOKUP(D256,MoneyLine!$A$1:$D$33,4,FALSE)</f>
        <v>51.216499999999996</v>
      </c>
      <c r="O256">
        <f>VLOOKUP(D256,MoneyLine!$A$1:$Q$33,14,FALSE)</f>
        <v>89.021666666666647</v>
      </c>
      <c r="P256">
        <f>VLOOKUP(B256,MoneyLine!$A$1:$Q$33,17,FALSE)</f>
        <v>21.976904761904766</v>
      </c>
      <c r="Q256">
        <f>VLOOKUP(B256,MoneyLine!$A$1:$K$33,10,FALSE)</f>
        <v>-0.45761904761904759</v>
      </c>
      <c r="R256">
        <f>VLOOKUP(B256,MoneyLine!$A$1:$Q$33,14,FALSE)</f>
        <v>104.57619047619046</v>
      </c>
      <c r="S256">
        <f>VLOOKUP(D256,MoneyLine!$A$1:$Q$33,17,FALSE)</f>
        <v>1.5838095238095231</v>
      </c>
      <c r="T256">
        <f>VLOOKUP(D256,MoneyLine!$A$1:$K$33,10,FALSE)</f>
        <v>-6.0107142857142861</v>
      </c>
      <c r="V256">
        <f>HomTotReg.!$B$17+(test!O256*HomTotReg.!$B$18+HomTotReg.!$B$19*test!P256+test!Q256*HomTotReg.!$B$20)</f>
        <v>3.4591975977444918</v>
      </c>
      <c r="W256">
        <f>VisTotReg.!$B$17+(VisTotReg.!$B$18*test!R256+test!S256*VisTotReg.!$B$19+test!T256*VisTotReg.!$B$20)</f>
        <v>3.8259075898510186</v>
      </c>
      <c r="Y256">
        <f>'MoneyLine Reg. 1'!$B$17+('MoneyLine Reg. 1'!$B$18*test!I256+test!J256*'MoneyLine Reg. 1'!$B$19+test!T256*'MoneyLine Reg. 1'!$B$20+test!Q256*'MoneyLine Reg. 1'!$B$21)</f>
        <v>-0.24711945374597521</v>
      </c>
      <c r="Z256">
        <f>'MoneyLine Reg. 2'!$B$17+('MoneyLine Reg. 2'!$B$18*test!M256+test!K256*'MoneyLine Reg. 2'!$B$19+'MoneyLine Reg. 2'!$B$20*test!L256+test!N256*'MoneyLine Reg. 2'!$B$21)</f>
        <v>-7.338654185604554E-2</v>
      </c>
    </row>
    <row r="257" spans="1:26" x14ac:dyDescent="0.3">
      <c r="A257" s="9">
        <v>44880</v>
      </c>
      <c r="B257" s="7" t="s">
        <v>24</v>
      </c>
      <c r="C257" s="7">
        <v>5</v>
      </c>
      <c r="D257" s="7" t="s">
        <v>27</v>
      </c>
      <c r="E257" s="7">
        <v>2</v>
      </c>
      <c r="F257" s="7"/>
      <c r="G257" s="6">
        <f t="shared" si="4"/>
        <v>-3</v>
      </c>
      <c r="I257">
        <f>VLOOKUP(D257,MoneyLine!$A$1:$K$33,7,FALSE)</f>
        <v>57.437380952380948</v>
      </c>
      <c r="J257">
        <f>VLOOKUP(B257,MoneyLine!$A$1:$K$33,7,FALSE)</f>
        <v>-28.852380952380948</v>
      </c>
      <c r="K257">
        <f>VLOOKUP(B257,MoneyLine!$A$1:$K$33,11,FALSE)</f>
        <v>5.754999999999999</v>
      </c>
      <c r="L257">
        <f>VLOOKUP(B257,MoneyLine!$A$1:$D$33,4,FALSE)</f>
        <v>42.153999999999996</v>
      </c>
      <c r="M257">
        <f>VLOOKUP(D257,MoneyLine!$A$1:$K$33,11,FALSE)</f>
        <v>10.504999999999999</v>
      </c>
      <c r="N257">
        <f>VLOOKUP(D257,MoneyLine!$A$1:$D$33,4,FALSE)</f>
        <v>52.064499999999995</v>
      </c>
      <c r="O257">
        <f>VLOOKUP(D257,MoneyLine!$A$1:$Q$33,14,FALSE)</f>
        <v>42.338571428571427</v>
      </c>
      <c r="P257">
        <f>VLOOKUP(B257,MoneyLine!$A$1:$Q$33,17,FALSE)</f>
        <v>-35.079523809523806</v>
      </c>
      <c r="Q257">
        <f>VLOOKUP(B257,MoneyLine!$A$1:$K$33,10,FALSE)</f>
        <v>-0.52404761904761887</v>
      </c>
      <c r="R257">
        <f>VLOOKUP(B257,MoneyLine!$A$1:$Q$33,14,FALSE)</f>
        <v>7.490952380952379</v>
      </c>
      <c r="S257">
        <f>VLOOKUP(D257,MoneyLine!$A$1:$Q$33,17,FALSE)</f>
        <v>0.65357142857142814</v>
      </c>
      <c r="T257">
        <f>VLOOKUP(D257,MoneyLine!$A$1:$K$33,10,FALSE)</f>
        <v>23.449285714285718</v>
      </c>
      <c r="V257">
        <f>HomTotReg.!$B$17+(test!O257*HomTotReg.!$B$18+HomTotReg.!$B$19*test!P257+test!Q257*HomTotReg.!$B$20)</f>
        <v>3.570432648378183</v>
      </c>
      <c r="W257">
        <f>VisTotReg.!$B$17+(VisTotReg.!$B$18*test!R257+test!S257*VisTotReg.!$B$19+test!T257*VisTotReg.!$B$20)</f>
        <v>2.2488510710182386</v>
      </c>
      <c r="Y257">
        <f>'MoneyLine Reg. 1'!$B$17+('MoneyLine Reg. 1'!$B$18*test!I257+test!J257*'MoneyLine Reg. 1'!$B$19+test!T257*'MoneyLine Reg. 1'!$B$20+test!Q257*'MoneyLine Reg. 1'!$B$21)</f>
        <v>1.4887566006087625</v>
      </c>
      <c r="Z257">
        <f>'MoneyLine Reg. 2'!$B$17+('MoneyLine Reg. 2'!$B$18*test!M257+test!K257*'MoneyLine Reg. 2'!$B$19+'MoneyLine Reg. 2'!$B$20*test!L257+test!N257*'MoneyLine Reg. 2'!$B$21)</f>
        <v>1.2106831303177783</v>
      </c>
    </row>
    <row r="258" spans="1:26" x14ac:dyDescent="0.3">
      <c r="A258" s="8">
        <v>44881</v>
      </c>
      <c r="B258" s="6" t="s">
        <v>10</v>
      </c>
      <c r="C258" s="6">
        <v>5</v>
      </c>
      <c r="D258" s="6" t="s">
        <v>6</v>
      </c>
      <c r="E258" s="6">
        <v>2</v>
      </c>
      <c r="F258" s="6"/>
      <c r="G258" s="6">
        <f t="shared" si="4"/>
        <v>-3</v>
      </c>
      <c r="I258">
        <f>VLOOKUP(D258,MoneyLine!$A$1:$K$33,7,FALSE)</f>
        <v>-14.717619047619038</v>
      </c>
      <c r="J258">
        <f>VLOOKUP(B258,MoneyLine!$A$1:$K$33,7,FALSE)</f>
        <v>43.783809523809516</v>
      </c>
      <c r="K258">
        <f>VLOOKUP(B258,MoneyLine!$A$1:$K$33,11,FALSE)</f>
        <v>2.1412499999999977</v>
      </c>
      <c r="L258">
        <f>VLOOKUP(B258,MoneyLine!$A$1:$D$33,4,FALSE)</f>
        <v>45.351499999999994</v>
      </c>
      <c r="M258">
        <f>VLOOKUP(D258,MoneyLine!$A$1:$K$33,11,FALSE)</f>
        <v>1.6887499999999989</v>
      </c>
      <c r="N258">
        <f>VLOOKUP(D258,MoneyLine!$A$1:$D$33,4,FALSE)</f>
        <v>38.247500000000002</v>
      </c>
      <c r="O258">
        <f>VLOOKUP(D258,MoneyLine!$A$1:$Q$33,14,FALSE)</f>
        <v>4.214999999999999</v>
      </c>
      <c r="P258">
        <f>VLOOKUP(B258,MoneyLine!$A$1:$Q$33,17,FALSE)</f>
        <v>-14.675714285714287</v>
      </c>
      <c r="Q258">
        <f>VLOOKUP(B258,MoneyLine!$A$1:$K$33,10,FALSE)</f>
        <v>13.367738095238096</v>
      </c>
      <c r="R258">
        <f>VLOOKUP(B258,MoneyLine!$A$1:$Q$33,14,FALSE)</f>
        <v>43.181904761904768</v>
      </c>
      <c r="S258">
        <f>VLOOKUP(D258,MoneyLine!$A$1:$Q$33,17,FALSE)</f>
        <v>-23.022142857142857</v>
      </c>
      <c r="T258">
        <f>VLOOKUP(D258,MoneyLine!$A$1:$K$33,10,FALSE)</f>
        <v>2.2516666666666674</v>
      </c>
      <c r="V258">
        <f>HomTotReg.!$B$17+(test!O258*HomTotReg.!$B$18+HomTotReg.!$B$19*test!P258+test!Q258*HomTotReg.!$B$20)</f>
        <v>2.7975520834696939</v>
      </c>
      <c r="W258">
        <f>VisTotReg.!$B$17+(VisTotReg.!$B$18*test!R258+test!S258*VisTotReg.!$B$19+test!T258*VisTotReg.!$B$20)</f>
        <v>3.1953714899996024</v>
      </c>
      <c r="Y258">
        <f>'MoneyLine Reg. 1'!$B$17+('MoneyLine Reg. 1'!$B$18*test!I258+test!J258*'MoneyLine Reg. 1'!$B$19+test!T258*'MoneyLine Reg. 1'!$B$20+test!Q258*'MoneyLine Reg. 1'!$B$21)</f>
        <v>-0.48685900605542731</v>
      </c>
      <c r="Z258">
        <f>'MoneyLine Reg. 2'!$B$17+('MoneyLine Reg. 2'!$B$18*test!M258+test!K258*'MoneyLine Reg. 2'!$B$19+'MoneyLine Reg. 2'!$B$20*test!L258+test!N258*'MoneyLine Reg. 2'!$B$21)</f>
        <v>-0.34051889146071401</v>
      </c>
    </row>
    <row r="259" spans="1:26" x14ac:dyDescent="0.3">
      <c r="A259" s="9">
        <v>44881</v>
      </c>
      <c r="B259" s="7" t="s">
        <v>29</v>
      </c>
      <c r="C259" s="7">
        <v>3</v>
      </c>
      <c r="D259" s="7" t="s">
        <v>9</v>
      </c>
      <c r="E259" s="7">
        <v>1</v>
      </c>
      <c r="F259" s="7"/>
      <c r="G259" s="6">
        <f t="shared" si="4"/>
        <v>-2</v>
      </c>
      <c r="I259">
        <f>VLOOKUP(D259,MoneyLine!$A$1:$K$33,7,FALSE)</f>
        <v>154.76523809523809</v>
      </c>
      <c r="J259">
        <f>VLOOKUP(B259,MoneyLine!$A$1:$K$33,7,FALSE)</f>
        <v>120.64333333333332</v>
      </c>
      <c r="K259">
        <f>VLOOKUP(B259,MoneyLine!$A$1:$K$33,11,FALSE)</f>
        <v>13.331249999999997</v>
      </c>
      <c r="L259">
        <f>VLOOKUP(B259,MoneyLine!$A$1:$D$33,4,FALSE)</f>
        <v>55.3095</v>
      </c>
      <c r="M259">
        <f>VLOOKUP(D259,MoneyLine!$A$1:$K$33,11,FALSE)</f>
        <v>17.220000000000002</v>
      </c>
      <c r="N259">
        <f>VLOOKUP(D259,MoneyLine!$A$1:$D$33,4,FALSE)</f>
        <v>58.933</v>
      </c>
      <c r="O259">
        <f>VLOOKUP(D259,MoneyLine!$A$1:$Q$33,14,FALSE)</f>
        <v>117.61833333333333</v>
      </c>
      <c r="P259">
        <f>VLOOKUP(B259,MoneyLine!$A$1:$Q$33,17,FALSE)</f>
        <v>28.97</v>
      </c>
      <c r="Q259">
        <f>VLOOKUP(B259,MoneyLine!$A$1:$K$33,10,FALSE)</f>
        <v>20.598452380952381</v>
      </c>
      <c r="R259">
        <f>VLOOKUP(B259,MoneyLine!$A$1:$Q$33,14,FALSE)</f>
        <v>76.355714285714271</v>
      </c>
      <c r="S259">
        <f>VLOOKUP(D259,MoneyLine!$A$1:$Q$33,17,FALSE)</f>
        <v>29.393333333333338</v>
      </c>
      <c r="T259">
        <f>VLOOKUP(D259,MoneyLine!$A$1:$K$33,10,FALSE)</f>
        <v>-2.4774999999999996</v>
      </c>
      <c r="V259">
        <f>HomTotReg.!$B$17+(test!O259*HomTotReg.!$B$18+HomTotReg.!$B$19*test!P259+test!Q259*HomTotReg.!$B$20)</f>
        <v>3.4556324285286335</v>
      </c>
      <c r="W259">
        <f>VisTotReg.!$B$17+(VisTotReg.!$B$18*test!R259+test!S259*VisTotReg.!$B$19+test!T259*VisTotReg.!$B$20)</f>
        <v>3.1912452179290862</v>
      </c>
      <c r="Y259">
        <f>'MoneyLine Reg. 1'!$B$17+('MoneyLine Reg. 1'!$B$18*test!I259+test!J259*'MoneyLine Reg. 1'!$B$19+test!T259*'MoneyLine Reg. 1'!$B$20+test!Q259*'MoneyLine Reg. 1'!$B$21)</f>
        <v>0.15109006469921946</v>
      </c>
      <c r="Z259">
        <f>'MoneyLine Reg. 2'!$B$17+('MoneyLine Reg. 2'!$B$18*test!M259+test!K259*'MoneyLine Reg. 2'!$B$19+'MoneyLine Reg. 2'!$B$20*test!L259+test!N259*'MoneyLine Reg. 2'!$B$21)</f>
        <v>0.67274898664061444</v>
      </c>
    </row>
    <row r="260" spans="1:26" x14ac:dyDescent="0.3">
      <c r="A260" s="8">
        <v>44881</v>
      </c>
      <c r="B260" s="6" t="s">
        <v>13</v>
      </c>
      <c r="C260" s="6">
        <v>1</v>
      </c>
      <c r="D260" s="6" t="s">
        <v>32</v>
      </c>
      <c r="E260" s="6">
        <v>4</v>
      </c>
      <c r="F260" s="6"/>
      <c r="G260" s="6">
        <f t="shared" si="4"/>
        <v>3</v>
      </c>
      <c r="I260">
        <f>VLOOKUP(D260,MoneyLine!$A$1:$K$33,7,FALSE)</f>
        <v>91.395238095238099</v>
      </c>
      <c r="J260">
        <f>VLOOKUP(B260,MoneyLine!$A$1:$K$33,7,FALSE)</f>
        <v>52.757857142857148</v>
      </c>
      <c r="K260">
        <f>VLOOKUP(B260,MoneyLine!$A$1:$K$33,11,FALSE)</f>
        <v>5.03125</v>
      </c>
      <c r="L260">
        <f>VLOOKUP(B260,MoneyLine!$A$1:$D$33,4,FALSE)</f>
        <v>47.964499999999994</v>
      </c>
      <c r="M260">
        <f>VLOOKUP(D260,MoneyLine!$A$1:$K$33,11,FALSE)</f>
        <v>4.9549999999999983</v>
      </c>
      <c r="N260">
        <f>VLOOKUP(D260,MoneyLine!$A$1:$D$33,4,FALSE)</f>
        <v>47.241</v>
      </c>
      <c r="O260">
        <f>VLOOKUP(D260,MoneyLine!$A$1:$Q$33,14,FALSE)</f>
        <v>85.390952380952371</v>
      </c>
      <c r="P260">
        <f>VLOOKUP(B260,MoneyLine!$A$1:$Q$33,17,FALSE)</f>
        <v>6.5440476190476176</v>
      </c>
      <c r="Q260">
        <f>VLOOKUP(B260,MoneyLine!$A$1:$K$33,10,FALSE)</f>
        <v>-4.3963095238095242</v>
      </c>
      <c r="R260">
        <f>VLOOKUP(B260,MoneyLine!$A$1:$Q$33,14,FALSE)</f>
        <v>36.921904761904756</v>
      </c>
      <c r="S260">
        <f>VLOOKUP(D260,MoneyLine!$A$1:$Q$33,17,FALSE)</f>
        <v>-9.4788095238095256</v>
      </c>
      <c r="T260">
        <f>VLOOKUP(D260,MoneyLine!$A$1:$K$33,10,FALSE)</f>
        <v>-16.679047619047623</v>
      </c>
      <c r="V260">
        <f>HomTotReg.!$B$17+(test!O260*HomTotReg.!$B$18+HomTotReg.!$B$19*test!P260+test!Q260*HomTotReg.!$B$20)</f>
        <v>3.6277300747560077</v>
      </c>
      <c r="W260">
        <f>VisTotReg.!$B$17+(VisTotReg.!$B$18*test!R260+test!S260*VisTotReg.!$B$19+test!T260*VisTotReg.!$B$20)</f>
        <v>3.2791327646822799</v>
      </c>
      <c r="Y260">
        <f>'MoneyLine Reg. 1'!$B$17+('MoneyLine Reg. 1'!$B$18*test!I260+test!J260*'MoneyLine Reg. 1'!$B$19+test!T260*'MoneyLine Reg. 1'!$B$20+test!Q260*'MoneyLine Reg. 1'!$B$21)</f>
        <v>0.36527119692036925</v>
      </c>
      <c r="Z260">
        <f>'MoneyLine Reg. 2'!$B$17+('MoneyLine Reg. 2'!$B$18*test!M260+test!K260*'MoneyLine Reg. 2'!$B$19+'MoneyLine Reg. 2'!$B$20*test!L260+test!N260*'MoneyLine Reg. 2'!$B$21)</f>
        <v>0.13310094013975693</v>
      </c>
    </row>
    <row r="261" spans="1:26" x14ac:dyDescent="0.3">
      <c r="A261" s="9">
        <v>44882</v>
      </c>
      <c r="B261" s="7" t="s">
        <v>4</v>
      </c>
      <c r="C261" s="7">
        <v>1</v>
      </c>
      <c r="D261" s="7" t="s">
        <v>14</v>
      </c>
      <c r="E261" s="7">
        <v>4</v>
      </c>
      <c r="F261" s="7"/>
      <c r="G261" s="6">
        <f t="shared" si="4"/>
        <v>3</v>
      </c>
      <c r="I261">
        <f>VLOOKUP(D261,MoneyLine!$A$1:$K$33,7,FALSE)</f>
        <v>85.562619047619037</v>
      </c>
      <c r="J261">
        <f>VLOOKUP(B261,MoneyLine!$A$1:$K$33,7,FALSE)</f>
        <v>71.288571428571402</v>
      </c>
      <c r="K261">
        <f>VLOOKUP(B261,MoneyLine!$A$1:$K$33,11,FALSE)</f>
        <v>4.0925000000000029</v>
      </c>
      <c r="L261">
        <f>VLOOKUP(B261,MoneyLine!$A$1:$D$33,4,FALSE)</f>
        <v>50.962499999999999</v>
      </c>
      <c r="M261">
        <f>VLOOKUP(D261,MoneyLine!$A$1:$K$33,11,FALSE)</f>
        <v>19.403750000000002</v>
      </c>
      <c r="N261">
        <f>VLOOKUP(D261,MoneyLine!$A$1:$D$33,4,FALSE)</f>
        <v>49.788499999999999</v>
      </c>
      <c r="O261">
        <f>VLOOKUP(D261,MoneyLine!$A$1:$Q$33,14,FALSE)</f>
        <v>87.124523809523808</v>
      </c>
      <c r="P261">
        <f>VLOOKUP(B261,MoneyLine!$A$1:$Q$33,17,FALSE)</f>
        <v>33.857619047619039</v>
      </c>
      <c r="Q261">
        <f>VLOOKUP(B261,MoneyLine!$A$1:$K$33,10,FALSE)</f>
        <v>21.901309523809527</v>
      </c>
      <c r="R261">
        <f>VLOOKUP(B261,MoneyLine!$A$1:$Q$33,14,FALSE)</f>
        <v>28.298571428571432</v>
      </c>
      <c r="S261">
        <f>VLOOKUP(D261,MoneyLine!$A$1:$Q$33,17,FALSE)</f>
        <v>-3.2247619047619036</v>
      </c>
      <c r="T261">
        <f>VLOOKUP(D261,MoneyLine!$A$1:$K$33,10,FALSE)</f>
        <v>24.058452380952382</v>
      </c>
      <c r="V261">
        <f>HomTotReg.!$B$17+(test!O261*HomTotReg.!$B$18+HomTotReg.!$B$19*test!P261+test!Q261*HomTotReg.!$B$20)</f>
        <v>3.0667189165692323</v>
      </c>
      <c r="W261">
        <f>VisTotReg.!$B$17+(VisTotReg.!$B$18*test!R261+test!S261*VisTotReg.!$B$19+test!T261*VisTotReg.!$B$20)</f>
        <v>2.5212619548776409</v>
      </c>
      <c r="Y261">
        <f>'MoneyLine Reg. 1'!$B$17+('MoneyLine Reg. 1'!$B$18*test!I261+test!J261*'MoneyLine Reg. 1'!$B$19+test!T261*'MoneyLine Reg. 1'!$B$20+test!Q261*'MoneyLine Reg. 1'!$B$21)</f>
        <v>0.3954940717718135</v>
      </c>
      <c r="Z261">
        <f>'MoneyLine Reg. 2'!$B$17+('MoneyLine Reg. 2'!$B$18*test!M261+test!K261*'MoneyLine Reg. 2'!$B$19+'MoneyLine Reg. 2'!$B$20*test!L261+test!N261*'MoneyLine Reg. 2'!$B$21)</f>
        <v>1.0240156393852287</v>
      </c>
    </row>
    <row r="262" spans="1:26" x14ac:dyDescent="0.3">
      <c r="A262" s="8">
        <v>44882</v>
      </c>
      <c r="B262" s="6" t="s">
        <v>11</v>
      </c>
      <c r="C262" s="6">
        <v>3</v>
      </c>
      <c r="D262" s="6" t="s">
        <v>18</v>
      </c>
      <c r="E262" s="6">
        <v>2</v>
      </c>
      <c r="F262" s="6" t="s">
        <v>36</v>
      </c>
      <c r="G262" s="6">
        <f t="shared" si="4"/>
        <v>-1</v>
      </c>
      <c r="I262">
        <f>VLOOKUP(D262,MoneyLine!$A$1:$K$33,7,FALSE)</f>
        <v>161.3661904761905</v>
      </c>
      <c r="J262">
        <f>VLOOKUP(B262,MoneyLine!$A$1:$K$33,7,FALSE)</f>
        <v>121.01880952380951</v>
      </c>
      <c r="K262">
        <f>VLOOKUP(B262,MoneyLine!$A$1:$K$33,11,FALSE)</f>
        <v>15.838749999999997</v>
      </c>
      <c r="L262">
        <f>VLOOKUP(B262,MoneyLine!$A$1:$D$33,4,FALSE)</f>
        <v>52.685499999999998</v>
      </c>
      <c r="M262">
        <f>VLOOKUP(D262,MoneyLine!$A$1:$K$33,11,FALSE)</f>
        <v>18.088749999999997</v>
      </c>
      <c r="N262">
        <f>VLOOKUP(D262,MoneyLine!$A$1:$D$33,4,FALSE)</f>
        <v>55.644500000000001</v>
      </c>
      <c r="O262">
        <f>VLOOKUP(D262,MoneyLine!$A$1:$Q$33,14,FALSE)</f>
        <v>80.616190476190468</v>
      </c>
      <c r="P262">
        <f>VLOOKUP(B262,MoneyLine!$A$1:$Q$33,17,FALSE)</f>
        <v>15.627619047619051</v>
      </c>
      <c r="Q262">
        <f>VLOOKUP(B262,MoneyLine!$A$1:$K$33,10,FALSE)</f>
        <v>10.4975</v>
      </c>
      <c r="R262">
        <f>VLOOKUP(B262,MoneyLine!$A$1:$Q$33,14,FALSE)</f>
        <v>85.286666666666662</v>
      </c>
      <c r="S262">
        <f>VLOOKUP(D262,MoneyLine!$A$1:$Q$33,17,FALSE)</f>
        <v>63.627142857142857</v>
      </c>
      <c r="T262">
        <f>VLOOKUP(D262,MoneyLine!$A$1:$K$33,10,FALSE)</f>
        <v>-8.5753571428571433</v>
      </c>
      <c r="V262">
        <f>HomTotReg.!$B$17+(test!O262*HomTotReg.!$B$18+HomTotReg.!$B$19*test!P262+test!Q262*HomTotReg.!$B$20)</f>
        <v>3.3167354187015325</v>
      </c>
      <c r="W262">
        <f>VisTotReg.!$B$17+(VisTotReg.!$B$18*test!R262+test!S262*VisTotReg.!$B$19+test!T262*VisTotReg.!$B$20)</f>
        <v>3.0817948631919507</v>
      </c>
      <c r="Y262">
        <f>'MoneyLine Reg. 1'!$B$17+('MoneyLine Reg. 1'!$B$18*test!I262+test!J262*'MoneyLine Reg. 1'!$B$19+test!T262*'MoneyLine Reg. 1'!$B$20+test!Q262*'MoneyLine Reg. 1'!$B$21)</f>
        <v>0.22813327839598546</v>
      </c>
      <c r="Z262">
        <f>'MoneyLine Reg. 2'!$B$17+('MoneyLine Reg. 2'!$B$18*test!M262+test!K262*'MoneyLine Reg. 2'!$B$19+'MoneyLine Reg. 2'!$B$20*test!L262+test!N262*'MoneyLine Reg. 2'!$B$21)</f>
        <v>0.54162234647322416</v>
      </c>
    </row>
    <row r="263" spans="1:26" x14ac:dyDescent="0.3">
      <c r="A263" s="9">
        <v>44882</v>
      </c>
      <c r="B263" s="7" t="s">
        <v>33</v>
      </c>
      <c r="C263" s="7">
        <v>4</v>
      </c>
      <c r="D263" s="7" t="s">
        <v>20</v>
      </c>
      <c r="E263" s="7">
        <v>6</v>
      </c>
      <c r="F263" s="7"/>
      <c r="G263" s="6">
        <f t="shared" si="4"/>
        <v>2</v>
      </c>
      <c r="I263">
        <f>VLOOKUP(D263,MoneyLine!$A$1:$K$33,7,FALSE)</f>
        <v>53.481666666666655</v>
      </c>
      <c r="J263">
        <f>VLOOKUP(B263,MoneyLine!$A$1:$K$33,7,FALSE)</f>
        <v>35.906904761904762</v>
      </c>
      <c r="K263">
        <f>VLOOKUP(B263,MoneyLine!$A$1:$K$33,11,FALSE)</f>
        <v>3.707499999999996</v>
      </c>
      <c r="L263">
        <f>VLOOKUP(B263,MoneyLine!$A$1:$D$33,4,FALSE)</f>
        <v>47.251999999999995</v>
      </c>
      <c r="M263">
        <f>VLOOKUP(D263,MoneyLine!$A$1:$K$33,11,FALSE)</f>
        <v>4.7974999999999994</v>
      </c>
      <c r="N263">
        <f>VLOOKUP(D263,MoneyLine!$A$1:$D$33,4,FALSE)</f>
        <v>46.0565</v>
      </c>
      <c r="O263">
        <f>VLOOKUP(D263,MoneyLine!$A$1:$Q$33,14,FALSE)</f>
        <v>58.340238095238099</v>
      </c>
      <c r="P263">
        <f>VLOOKUP(B263,MoneyLine!$A$1:$Q$33,17,FALSE)</f>
        <v>-16.226190476190478</v>
      </c>
      <c r="Q263">
        <f>VLOOKUP(B263,MoneyLine!$A$1:$K$33,10,FALSE)</f>
        <v>29.473928571428576</v>
      </c>
      <c r="R263">
        <f>VLOOKUP(B263,MoneyLine!$A$1:$Q$33,14,FALSE)</f>
        <v>44.759523809523806</v>
      </c>
      <c r="S263">
        <f>VLOOKUP(D263,MoneyLine!$A$1:$Q$33,17,FALSE)</f>
        <v>-10.467380952380953</v>
      </c>
      <c r="T263">
        <f>VLOOKUP(D263,MoneyLine!$A$1:$K$33,10,FALSE)</f>
        <v>1.6524999999999999</v>
      </c>
      <c r="V263">
        <f>HomTotReg.!$B$17+(test!O263*HomTotReg.!$B$18+HomTotReg.!$B$19*test!P263+test!Q263*HomTotReg.!$B$20)</f>
        <v>3.2092953943091787</v>
      </c>
      <c r="W263">
        <f>VisTotReg.!$B$17+(VisTotReg.!$B$18*test!R263+test!S263*VisTotReg.!$B$19+test!T263*VisTotReg.!$B$20)</f>
        <v>3.1109894021660143</v>
      </c>
      <c r="Y263">
        <f>'MoneyLine Reg. 1'!$B$17+('MoneyLine Reg. 1'!$B$18*test!I263+test!J263*'MoneyLine Reg. 1'!$B$19+test!T263*'MoneyLine Reg. 1'!$B$20+test!Q263*'MoneyLine Reg. 1'!$B$21)</f>
        <v>0.10253356032491884</v>
      </c>
      <c r="Z263">
        <f>'MoneyLine Reg. 2'!$B$17+('MoneyLine Reg. 2'!$B$18*test!M263+test!K263*'MoneyLine Reg. 2'!$B$19+'MoneyLine Reg. 2'!$B$20*test!L263+test!N263*'MoneyLine Reg. 2'!$B$21)</f>
        <v>0.17050636865591473</v>
      </c>
    </row>
    <row r="264" spans="1:26" x14ac:dyDescent="0.3">
      <c r="A264" s="8">
        <v>44882</v>
      </c>
      <c r="B264" s="6" t="s">
        <v>30</v>
      </c>
      <c r="C264" s="6">
        <v>6</v>
      </c>
      <c r="D264" s="6" t="s">
        <v>31</v>
      </c>
      <c r="E264" s="6">
        <v>4</v>
      </c>
      <c r="F264" s="6"/>
      <c r="G264" s="6">
        <f t="shared" si="4"/>
        <v>-2</v>
      </c>
      <c r="I264">
        <f>VLOOKUP(D264,MoneyLine!$A$1:$K$33,7,FALSE)</f>
        <v>130.13119047619048</v>
      </c>
      <c r="J264">
        <f>VLOOKUP(B264,MoneyLine!$A$1:$K$33,7,FALSE)</f>
        <v>127.36857142857141</v>
      </c>
      <c r="K264">
        <f>VLOOKUP(B264,MoneyLine!$A$1:$K$33,11,FALSE)</f>
        <v>15.876249999999999</v>
      </c>
      <c r="L264">
        <f>VLOOKUP(B264,MoneyLine!$A$1:$D$33,4,FALSE)</f>
        <v>56.155499999999996</v>
      </c>
      <c r="M264">
        <f>VLOOKUP(D264,MoneyLine!$A$1:$K$33,11,FALSE)</f>
        <v>13.114999999999997</v>
      </c>
      <c r="N264">
        <f>VLOOKUP(D264,MoneyLine!$A$1:$D$33,4,FALSE)</f>
        <v>55.725999999999999</v>
      </c>
      <c r="O264">
        <f>VLOOKUP(D264,MoneyLine!$A$1:$Q$33,14,FALSE)</f>
        <v>91.865476190476173</v>
      </c>
      <c r="P264">
        <f>VLOOKUP(B264,MoneyLine!$A$1:$Q$33,17,FALSE)</f>
        <v>21.976904761904766</v>
      </c>
      <c r="Q264">
        <f>VLOOKUP(B264,MoneyLine!$A$1:$K$33,10,FALSE)</f>
        <v>-0.45761904761904759</v>
      </c>
      <c r="R264">
        <f>VLOOKUP(B264,MoneyLine!$A$1:$Q$33,14,FALSE)</f>
        <v>104.57619047619046</v>
      </c>
      <c r="S264">
        <f>VLOOKUP(D264,MoneyLine!$A$1:$Q$33,17,FALSE)</f>
        <v>29.228333333333332</v>
      </c>
      <c r="T264">
        <f>VLOOKUP(D264,MoneyLine!$A$1:$K$33,10,FALSE)</f>
        <v>31.447738095238101</v>
      </c>
      <c r="V264">
        <f>HomTotReg.!$B$17+(test!O264*HomTotReg.!$B$18+HomTotReg.!$B$19*test!P264+test!Q264*HomTotReg.!$B$20)</f>
        <v>3.4892974551684603</v>
      </c>
      <c r="W264">
        <f>VisTotReg.!$B$17+(VisTotReg.!$B$18*test!R264+test!S264*VisTotReg.!$B$19+test!T264*VisTotReg.!$B$20)</f>
        <v>3.0279220174690922</v>
      </c>
      <c r="Y264">
        <f>'MoneyLine Reg. 1'!$B$17+('MoneyLine Reg. 1'!$B$18*test!I264+test!J264*'MoneyLine Reg. 1'!$B$19+test!T264*'MoneyLine Reg. 1'!$B$20+test!Q264*'MoneyLine Reg. 1'!$B$21)</f>
        <v>0.5126579262625276</v>
      </c>
      <c r="Z264">
        <f>'MoneyLine Reg. 2'!$B$17+('MoneyLine Reg. 2'!$B$18*test!M264+test!K264*'MoneyLine Reg. 2'!$B$19+'MoneyLine Reg. 2'!$B$20*test!L264+test!N264*'MoneyLine Reg. 2'!$B$21)</f>
        <v>-1.9307677998836148E-2</v>
      </c>
    </row>
    <row r="265" spans="1:26" x14ac:dyDescent="0.3">
      <c r="A265" s="9">
        <v>44882</v>
      </c>
      <c r="B265" s="7" t="s">
        <v>3</v>
      </c>
      <c r="C265" s="7">
        <v>6</v>
      </c>
      <c r="D265" s="7" t="s">
        <v>28</v>
      </c>
      <c r="E265" s="7">
        <v>4</v>
      </c>
      <c r="F265" s="7"/>
      <c r="G265" s="6">
        <f t="shared" si="4"/>
        <v>-2</v>
      </c>
      <c r="I265">
        <f>VLOOKUP(D265,MoneyLine!$A$1:$K$33,7,FALSE)</f>
        <v>60.434285714285707</v>
      </c>
      <c r="J265">
        <f>VLOOKUP(B265,MoneyLine!$A$1:$K$33,7,FALSE)</f>
        <v>103.61880952380953</v>
      </c>
      <c r="K265">
        <f>VLOOKUP(B265,MoneyLine!$A$1:$K$33,11,FALSE)</f>
        <v>6.7725000000000009</v>
      </c>
      <c r="L265">
        <f>VLOOKUP(B265,MoneyLine!$A$1:$D$33,4,FALSE)</f>
        <v>53.618500000000004</v>
      </c>
      <c r="M265">
        <f>VLOOKUP(D265,MoneyLine!$A$1:$K$33,11,FALSE)</f>
        <v>6.9025000000000016</v>
      </c>
      <c r="N265">
        <f>VLOOKUP(D265,MoneyLine!$A$1:$D$33,4,FALSE)</f>
        <v>50.512499999999996</v>
      </c>
      <c r="O265">
        <f>VLOOKUP(D265,MoneyLine!$A$1:$Q$33,14,FALSE)</f>
        <v>47.296666666666667</v>
      </c>
      <c r="P265">
        <f>VLOOKUP(B265,MoneyLine!$A$1:$Q$33,17,FALSE)</f>
        <v>15.725476190476186</v>
      </c>
      <c r="Q265">
        <f>VLOOKUP(B265,MoneyLine!$A$1:$K$33,10,FALSE)</f>
        <v>34.368214285714288</v>
      </c>
      <c r="R265">
        <f>VLOOKUP(B265,MoneyLine!$A$1:$Q$33,14,FALSE)</f>
        <v>76.556190476190451</v>
      </c>
      <c r="S265">
        <f>VLOOKUP(D265,MoneyLine!$A$1:$Q$33,17,FALSE)</f>
        <v>10.998333333333333</v>
      </c>
      <c r="T265">
        <f>VLOOKUP(D265,MoneyLine!$A$1:$K$33,10,FALSE)</f>
        <v>5.5184523809523807</v>
      </c>
      <c r="V265">
        <f>HomTotReg.!$B$17+(test!O265*HomTotReg.!$B$18+HomTotReg.!$B$19*test!P265+test!Q265*HomTotReg.!$B$20)</f>
        <v>2.6998643614557292</v>
      </c>
      <c r="W265">
        <f>VisTotReg.!$B$17+(VisTotReg.!$B$18*test!R265+test!S265*VisTotReg.!$B$19+test!T265*VisTotReg.!$B$20)</f>
        <v>3.2398665830574416</v>
      </c>
      <c r="Y265">
        <f>'MoneyLine Reg. 1'!$B$17+('MoneyLine Reg. 1'!$B$18*test!I265+test!J265*'MoneyLine Reg. 1'!$B$19+test!T265*'MoneyLine Reg. 1'!$B$20+test!Q265*'MoneyLine Reg. 1'!$B$21)</f>
        <v>-0.60431011926717804</v>
      </c>
      <c r="Z265">
        <f>'MoneyLine Reg. 2'!$B$17+('MoneyLine Reg. 2'!$B$18*test!M265+test!K265*'MoneyLine Reg. 2'!$B$19+'MoneyLine Reg. 2'!$B$20*test!L265+test!N265*'MoneyLine Reg. 2'!$B$21)</f>
        <v>-4.3470035584974642E-2</v>
      </c>
    </row>
    <row r="266" spans="1:26" x14ac:dyDescent="0.3">
      <c r="A266" s="8">
        <v>44882</v>
      </c>
      <c r="B266" s="6" t="s">
        <v>16</v>
      </c>
      <c r="C266" s="6">
        <v>4</v>
      </c>
      <c r="D266" s="6" t="s">
        <v>21</v>
      </c>
      <c r="E266" s="6">
        <v>5</v>
      </c>
      <c r="F266" s="6"/>
      <c r="G266" s="6">
        <f t="shared" si="4"/>
        <v>1</v>
      </c>
      <c r="I266">
        <f>VLOOKUP(D266,MoneyLine!$A$1:$K$33,7,FALSE)</f>
        <v>81.149285714285725</v>
      </c>
      <c r="J266">
        <f>VLOOKUP(B266,MoneyLine!$A$1:$K$33,7,FALSE)</f>
        <v>64.561666666666639</v>
      </c>
      <c r="K266">
        <f>VLOOKUP(B266,MoneyLine!$A$1:$K$33,11,FALSE)</f>
        <v>10.3225</v>
      </c>
      <c r="L266">
        <f>VLOOKUP(B266,MoneyLine!$A$1:$D$33,4,FALSE)</f>
        <v>48.538999999999994</v>
      </c>
      <c r="M266">
        <f>VLOOKUP(D266,MoneyLine!$A$1:$K$33,11,FALSE)</f>
        <v>9.1225000000000005</v>
      </c>
      <c r="N266">
        <f>VLOOKUP(D266,MoneyLine!$A$1:$D$33,4,FALSE)</f>
        <v>51.807999999999993</v>
      </c>
      <c r="O266">
        <f>VLOOKUP(D266,MoneyLine!$A$1:$Q$33,14,FALSE)</f>
        <v>65.387857142857143</v>
      </c>
      <c r="P266">
        <f>VLOOKUP(B266,MoneyLine!$A$1:$Q$33,17,FALSE)</f>
        <v>-17.098809523809521</v>
      </c>
      <c r="Q266">
        <f>VLOOKUP(B266,MoneyLine!$A$1:$K$33,10,FALSE)</f>
        <v>17.131547619047623</v>
      </c>
      <c r="R266">
        <f>VLOOKUP(B266,MoneyLine!$A$1:$Q$33,14,FALSE)</f>
        <v>75.591190476190462</v>
      </c>
      <c r="S266">
        <f>VLOOKUP(D266,MoneyLine!$A$1:$Q$33,17,FALSE)</f>
        <v>7.3759523809523806</v>
      </c>
      <c r="T266">
        <f>VLOOKUP(D266,MoneyLine!$A$1:$K$33,10,FALSE)</f>
        <v>8.0371428571428574</v>
      </c>
      <c r="V266">
        <f>HomTotReg.!$B$17+(test!O266*HomTotReg.!$B$18+HomTotReg.!$B$19*test!P266+test!Q266*HomTotReg.!$B$20)</f>
        <v>3.4292084780721317</v>
      </c>
      <c r="W266">
        <f>VisTotReg.!$B$17+(VisTotReg.!$B$18*test!R266+test!S266*VisTotReg.!$B$19+test!T266*VisTotReg.!$B$20)</f>
        <v>3.2236251991805025</v>
      </c>
      <c r="Y266">
        <f>'MoneyLine Reg. 1'!$B$17+('MoneyLine Reg. 1'!$B$18*test!I266+test!J266*'MoneyLine Reg. 1'!$B$19+test!T266*'MoneyLine Reg. 1'!$B$20+test!Q266*'MoneyLine Reg. 1'!$B$21)</f>
        <v>0.25565926470440503</v>
      </c>
      <c r="Z266">
        <f>'MoneyLine Reg. 2'!$B$17+('MoneyLine Reg. 2'!$B$18*test!M266+test!K266*'MoneyLine Reg. 2'!$B$19+'MoneyLine Reg. 2'!$B$20*test!L266+test!N266*'MoneyLine Reg. 2'!$B$21)</f>
        <v>0.3585129568971217</v>
      </c>
    </row>
    <row r="267" spans="1:26" x14ac:dyDescent="0.3">
      <c r="A267" s="9">
        <v>44882</v>
      </c>
      <c r="B267" s="7" t="s">
        <v>17</v>
      </c>
      <c r="C267" s="7">
        <v>2</v>
      </c>
      <c r="D267" s="7" t="s">
        <v>34</v>
      </c>
      <c r="E267" s="7">
        <v>3</v>
      </c>
      <c r="F267" s="7" t="s">
        <v>36</v>
      </c>
      <c r="G267" s="6">
        <f t="shared" si="4"/>
        <v>1</v>
      </c>
      <c r="I267">
        <f>VLOOKUP(D267,MoneyLine!$A$1:$K$33,7,FALSE)</f>
        <v>70.167380952380938</v>
      </c>
      <c r="J267">
        <f>VLOOKUP(B267,MoneyLine!$A$1:$K$33,7,FALSE)</f>
        <v>126.67</v>
      </c>
      <c r="K267">
        <f>VLOOKUP(B267,MoneyLine!$A$1:$K$33,11,FALSE)</f>
        <v>19.922499999999999</v>
      </c>
      <c r="L267">
        <f>VLOOKUP(B267,MoneyLine!$A$1:$D$33,4,FALSE)</f>
        <v>49.902000000000001</v>
      </c>
      <c r="M267">
        <f>VLOOKUP(D267,MoneyLine!$A$1:$K$33,11,FALSE)</f>
        <v>10.367500000000003</v>
      </c>
      <c r="N267">
        <f>VLOOKUP(D267,MoneyLine!$A$1:$D$33,4,FALSE)</f>
        <v>52.325999999999993</v>
      </c>
      <c r="O267">
        <f>VLOOKUP(D267,MoneyLine!$A$1:$Q$33,14,FALSE)</f>
        <v>40.24047619047618</v>
      </c>
      <c r="P267">
        <f>VLOOKUP(B267,MoneyLine!$A$1:$Q$33,17,FALSE)</f>
        <v>9.6223809523809507</v>
      </c>
      <c r="Q267">
        <f>VLOOKUP(B267,MoneyLine!$A$1:$K$33,10,FALSE)</f>
        <v>23.209285714285713</v>
      </c>
      <c r="R267">
        <f>VLOOKUP(B267,MoneyLine!$A$1:$Q$33,14,FALSE)</f>
        <v>104.88261904761904</v>
      </c>
      <c r="S267">
        <f>VLOOKUP(D267,MoneyLine!$A$1:$Q$33,17,FALSE)</f>
        <v>22.489285714285707</v>
      </c>
      <c r="T267">
        <f>VLOOKUP(D267,MoneyLine!$A$1:$K$33,10,FALSE)</f>
        <v>29.06904761904762</v>
      </c>
      <c r="V267">
        <f>HomTotReg.!$B$17+(test!O267*HomTotReg.!$B$18+HomTotReg.!$B$19*test!P267+test!Q267*HomTotReg.!$B$20)</f>
        <v>2.8128766441979645</v>
      </c>
      <c r="W267">
        <f>VisTotReg.!$B$17+(VisTotReg.!$B$18*test!R267+test!S267*VisTotReg.!$B$19+test!T267*VisTotReg.!$B$20)</f>
        <v>3.1266555567664511</v>
      </c>
      <c r="Y267">
        <f>'MoneyLine Reg. 1'!$B$17+('MoneyLine Reg. 1'!$B$18*test!I267+test!J267*'MoneyLine Reg. 1'!$B$19+test!T267*'MoneyLine Reg. 1'!$B$20+test!Q267*'MoneyLine Reg. 1'!$B$21)</f>
        <v>-0.33662598045595438</v>
      </c>
      <c r="Z267">
        <f>'MoneyLine Reg. 2'!$B$17+('MoneyLine Reg. 2'!$B$18*test!M267+test!K267*'MoneyLine Reg. 2'!$B$19+'MoneyLine Reg. 2'!$B$20*test!L267+test!N267*'MoneyLine Reg. 2'!$B$21)</f>
        <v>-0.19544082797298223</v>
      </c>
    </row>
    <row r="268" spans="1:26" x14ac:dyDescent="0.3">
      <c r="A268" s="8">
        <v>44882</v>
      </c>
      <c r="B268" s="6" t="s">
        <v>19</v>
      </c>
      <c r="C268" s="6">
        <v>7</v>
      </c>
      <c r="D268" s="6" t="s">
        <v>24</v>
      </c>
      <c r="E268" s="6">
        <v>4</v>
      </c>
      <c r="F268" s="6"/>
      <c r="G268" s="6">
        <f t="shared" si="4"/>
        <v>-3</v>
      </c>
      <c r="I268">
        <f>VLOOKUP(D268,MoneyLine!$A$1:$K$33,7,FALSE)</f>
        <v>-28.852380952380948</v>
      </c>
      <c r="J268">
        <f>VLOOKUP(B268,MoneyLine!$A$1:$K$33,7,FALSE)</f>
        <v>99.267142857142858</v>
      </c>
      <c r="K268">
        <f>VLOOKUP(B268,MoneyLine!$A$1:$K$33,11,FALSE)</f>
        <v>11.873749999999998</v>
      </c>
      <c r="L268">
        <f>VLOOKUP(B268,MoneyLine!$A$1:$D$33,4,FALSE)</f>
        <v>44.580500000000001</v>
      </c>
      <c r="M268">
        <f>VLOOKUP(D268,MoneyLine!$A$1:$K$33,11,FALSE)</f>
        <v>5.754999999999999</v>
      </c>
      <c r="N268">
        <f>VLOOKUP(D268,MoneyLine!$A$1:$D$33,4,FALSE)</f>
        <v>42.153999999999996</v>
      </c>
      <c r="O268">
        <f>VLOOKUP(D268,MoneyLine!$A$1:$Q$33,14,FALSE)</f>
        <v>7.490952380952379</v>
      </c>
      <c r="P268">
        <f>VLOOKUP(B268,MoneyLine!$A$1:$Q$33,17,FALSE)</f>
        <v>-14.223571428571427</v>
      </c>
      <c r="Q268">
        <f>VLOOKUP(B268,MoneyLine!$A$1:$K$33,10,FALSE)</f>
        <v>-3.2023809523808761E-2</v>
      </c>
      <c r="R268">
        <f>VLOOKUP(B268,MoneyLine!$A$1:$Q$33,14,FALSE)</f>
        <v>93.099761904761891</v>
      </c>
      <c r="S268">
        <f>VLOOKUP(D268,MoneyLine!$A$1:$Q$33,17,FALSE)</f>
        <v>-35.079523809523806</v>
      </c>
      <c r="T268">
        <f>VLOOKUP(D268,MoneyLine!$A$1:$K$33,10,FALSE)</f>
        <v>-0.52404761904761887</v>
      </c>
      <c r="V268">
        <f>HomTotReg.!$B$17+(test!O268*HomTotReg.!$B$18+HomTotReg.!$B$19*test!P268+test!Q268*HomTotReg.!$B$20)</f>
        <v>2.9751637492102518</v>
      </c>
      <c r="W268">
        <f>VisTotReg.!$B$17+(VisTotReg.!$B$18*test!R268+test!S268*VisTotReg.!$B$19+test!T268*VisTotReg.!$B$20)</f>
        <v>3.9358219819962397</v>
      </c>
      <c r="Y268">
        <f>'MoneyLine Reg. 1'!$B$17+('MoneyLine Reg. 1'!$B$18*test!I268+test!J268*'MoneyLine Reg. 1'!$B$19+test!T268*'MoneyLine Reg. 1'!$B$20+test!Q268*'MoneyLine Reg. 1'!$B$21)</f>
        <v>-1.1683758195116203</v>
      </c>
      <c r="Z268">
        <f>'MoneyLine Reg. 2'!$B$17+('MoneyLine Reg. 2'!$B$18*test!M268+test!K268*'MoneyLine Reg. 2'!$B$19+'MoneyLine Reg. 2'!$B$20*test!L268+test!N268*'MoneyLine Reg. 2'!$B$21)</f>
        <v>-0.32786621864839605</v>
      </c>
    </row>
    <row r="269" spans="1:26" x14ac:dyDescent="0.3">
      <c r="A269" s="9">
        <v>44882</v>
      </c>
      <c r="B269" s="7" t="s">
        <v>12</v>
      </c>
      <c r="C269" s="7">
        <v>4</v>
      </c>
      <c r="D269" s="7" t="s">
        <v>10</v>
      </c>
      <c r="E269" s="7">
        <v>5</v>
      </c>
      <c r="F269" s="7" t="s">
        <v>35</v>
      </c>
      <c r="G269" s="6">
        <f t="shared" si="4"/>
        <v>1</v>
      </c>
      <c r="I269">
        <f>VLOOKUP(D269,MoneyLine!$A$1:$K$33,7,FALSE)</f>
        <v>43.783809523809516</v>
      </c>
      <c r="J269">
        <f>VLOOKUP(B269,MoneyLine!$A$1:$K$33,7,FALSE)</f>
        <v>38.000238095238089</v>
      </c>
      <c r="K269">
        <f>VLOOKUP(B269,MoneyLine!$A$1:$K$33,11,FALSE)</f>
        <v>5.6062500000000011</v>
      </c>
      <c r="L269">
        <f>VLOOKUP(B269,MoneyLine!$A$1:$D$33,4,FALSE)</f>
        <v>46.611499999999999</v>
      </c>
      <c r="M269">
        <f>VLOOKUP(D269,MoneyLine!$A$1:$K$33,11,FALSE)</f>
        <v>2.1412499999999977</v>
      </c>
      <c r="N269">
        <f>VLOOKUP(D269,MoneyLine!$A$1:$D$33,4,FALSE)</f>
        <v>45.351499999999994</v>
      </c>
      <c r="O269">
        <f>VLOOKUP(D269,MoneyLine!$A$1:$Q$33,14,FALSE)</f>
        <v>43.181904761904768</v>
      </c>
      <c r="P269">
        <f>VLOOKUP(B269,MoneyLine!$A$1:$Q$33,17,FALSE)</f>
        <v>-1.7361904761904778</v>
      </c>
      <c r="Q269">
        <f>VLOOKUP(B269,MoneyLine!$A$1:$K$33,10,FALSE)</f>
        <v>20.738571428571433</v>
      </c>
      <c r="R269">
        <f>VLOOKUP(B269,MoneyLine!$A$1:$Q$33,14,FALSE)</f>
        <v>32.669761904761899</v>
      </c>
      <c r="S269">
        <f>VLOOKUP(D269,MoneyLine!$A$1:$Q$33,17,FALSE)</f>
        <v>-14.675714285714287</v>
      </c>
      <c r="T269">
        <f>VLOOKUP(D269,MoneyLine!$A$1:$K$33,10,FALSE)</f>
        <v>13.367738095238096</v>
      </c>
      <c r="V269">
        <f>HomTotReg.!$B$17+(test!O269*HomTotReg.!$B$18+HomTotReg.!$B$19*test!P269+test!Q269*HomTotReg.!$B$20)</f>
        <v>2.9916126803939944</v>
      </c>
      <c r="W269">
        <f>VisTotReg.!$B$17+(VisTotReg.!$B$18*test!R269+test!S269*VisTotReg.!$B$19+test!T269*VisTotReg.!$B$20)</f>
        <v>2.8326023408586094</v>
      </c>
      <c r="Y269">
        <f>'MoneyLine Reg. 1'!$B$17+('MoneyLine Reg. 1'!$B$18*test!I269+test!J269*'MoneyLine Reg. 1'!$B$19+test!T269*'MoneyLine Reg. 1'!$B$20+test!Q269*'MoneyLine Reg. 1'!$B$21)</f>
        <v>0.23301319855373073</v>
      </c>
      <c r="Z269">
        <f>'MoneyLine Reg. 2'!$B$17+('MoneyLine Reg. 2'!$B$18*test!M269+test!K269*'MoneyLine Reg. 2'!$B$19+'MoneyLine Reg. 2'!$B$20*test!L269+test!N269*'MoneyLine Reg. 2'!$B$21)</f>
        <v>-0.10483221977156365</v>
      </c>
    </row>
    <row r="270" spans="1:26" x14ac:dyDescent="0.3">
      <c r="A270" s="8">
        <v>44882</v>
      </c>
      <c r="B270" s="6" t="s">
        <v>22</v>
      </c>
      <c r="C270" s="6">
        <v>1</v>
      </c>
      <c r="D270" s="6" t="s">
        <v>7</v>
      </c>
      <c r="E270" s="6">
        <v>4</v>
      </c>
      <c r="F270" s="6"/>
      <c r="G270" s="6">
        <f t="shared" si="4"/>
        <v>3</v>
      </c>
      <c r="I270">
        <f>VLOOKUP(D270,MoneyLine!$A$1:$K$33,7,FALSE)</f>
        <v>105.50714285714287</v>
      </c>
      <c r="J270">
        <f>VLOOKUP(B270,MoneyLine!$A$1:$K$33,7,FALSE)</f>
        <v>73.279761904761898</v>
      </c>
      <c r="K270">
        <f>VLOOKUP(B270,MoneyLine!$A$1:$K$33,11,FALSE)</f>
        <v>6.432500000000001</v>
      </c>
      <c r="L270">
        <f>VLOOKUP(B270,MoneyLine!$A$1:$D$33,4,FALSE)</f>
        <v>50.885999999999996</v>
      </c>
      <c r="M270">
        <f>VLOOKUP(D270,MoneyLine!$A$1:$K$33,11,FALSE)</f>
        <v>17.5075</v>
      </c>
      <c r="N270">
        <f>VLOOKUP(D270,MoneyLine!$A$1:$D$33,4,FALSE)</f>
        <v>51.216499999999996</v>
      </c>
      <c r="O270">
        <f>VLOOKUP(D270,MoneyLine!$A$1:$Q$33,14,FALSE)</f>
        <v>89.021666666666647</v>
      </c>
      <c r="P270">
        <f>VLOOKUP(B270,MoneyLine!$A$1:$Q$33,17,FALSE)</f>
        <v>-0.22023809523809401</v>
      </c>
      <c r="Q270">
        <f>VLOOKUP(B270,MoneyLine!$A$1:$K$33,10,FALSE)</f>
        <v>10.709166666666667</v>
      </c>
      <c r="R270">
        <f>VLOOKUP(B270,MoneyLine!$A$1:$Q$33,14,FALSE)</f>
        <v>70.076904761904771</v>
      </c>
      <c r="S270">
        <f>VLOOKUP(D270,MoneyLine!$A$1:$Q$33,17,FALSE)</f>
        <v>1.5838095238095231</v>
      </c>
      <c r="T270">
        <f>VLOOKUP(D270,MoneyLine!$A$1:$K$33,10,FALSE)</f>
        <v>-6.0107142857142861</v>
      </c>
      <c r="V270">
        <f>HomTotReg.!$B$17+(test!O270*HomTotReg.!$B$18+HomTotReg.!$B$19*test!P270+test!Q270*HomTotReg.!$B$20)</f>
        <v>3.5713040488338943</v>
      </c>
      <c r="W270">
        <f>VisTotReg.!$B$17+(VisTotReg.!$B$18*test!R270+test!S270*VisTotReg.!$B$19+test!T270*VisTotReg.!$B$20)</f>
        <v>3.4166973064962445</v>
      </c>
      <c r="Y270">
        <f>'MoneyLine Reg. 1'!$B$17+('MoneyLine Reg. 1'!$B$18*test!I270+test!J270*'MoneyLine Reg. 1'!$B$19+test!T270*'MoneyLine Reg. 1'!$B$20+test!Q270*'MoneyLine Reg. 1'!$B$21)</f>
        <v>0.26377933189421865</v>
      </c>
      <c r="Z270">
        <f>'MoneyLine Reg. 2'!$B$17+('MoneyLine Reg. 2'!$B$18*test!M270+test!K270*'MoneyLine Reg. 2'!$B$19+'MoneyLine Reg. 2'!$B$20*test!L270+test!N270*'MoneyLine Reg. 2'!$B$21)</f>
        <v>0.87865902579681876</v>
      </c>
    </row>
    <row r="271" spans="1:26" x14ac:dyDescent="0.3">
      <c r="A271" s="9">
        <v>44882</v>
      </c>
      <c r="B271" s="7" t="s">
        <v>15</v>
      </c>
      <c r="C271" s="7">
        <v>3</v>
      </c>
      <c r="D271" s="7" t="s">
        <v>5</v>
      </c>
      <c r="E271" s="7">
        <v>2</v>
      </c>
      <c r="F271" s="7" t="s">
        <v>36</v>
      </c>
      <c r="G271" s="6">
        <f t="shared" si="4"/>
        <v>-1</v>
      </c>
      <c r="I271">
        <f>VLOOKUP(D271,MoneyLine!$A$1:$K$33,7,FALSE)</f>
        <v>92.519047619047612</v>
      </c>
      <c r="J271">
        <f>VLOOKUP(B271,MoneyLine!$A$1:$K$33,7,FALSE)</f>
        <v>101.46142857142856</v>
      </c>
      <c r="K271">
        <f>VLOOKUP(B271,MoneyLine!$A$1:$K$33,11,FALSE)</f>
        <v>16.143749999999997</v>
      </c>
      <c r="L271">
        <f>VLOOKUP(B271,MoneyLine!$A$1:$D$33,4,FALSE)</f>
        <v>52.539000000000001</v>
      </c>
      <c r="M271">
        <f>VLOOKUP(D271,MoneyLine!$A$1:$K$33,11,FALSE)</f>
        <v>15.5725</v>
      </c>
      <c r="N271">
        <f>VLOOKUP(D271,MoneyLine!$A$1:$D$33,4,FALSE)</f>
        <v>52.448999999999998</v>
      </c>
      <c r="O271">
        <f>VLOOKUP(D271,MoneyLine!$A$1:$Q$33,14,FALSE)</f>
        <v>80.7392857142857</v>
      </c>
      <c r="P271">
        <f>VLOOKUP(B271,MoneyLine!$A$1:$Q$33,17,FALSE)</f>
        <v>16.578095238095237</v>
      </c>
      <c r="Q271">
        <f>VLOOKUP(B271,MoneyLine!$A$1:$K$33,10,FALSE)</f>
        <v>-8.7532142857142858</v>
      </c>
      <c r="R271">
        <f>VLOOKUP(B271,MoneyLine!$A$1:$Q$33,14,FALSE)</f>
        <v>76.89928571428571</v>
      </c>
      <c r="S271">
        <f>VLOOKUP(D271,MoneyLine!$A$1:$Q$33,17,FALSE)</f>
        <v>2.4073809523809526</v>
      </c>
      <c r="T271">
        <f>VLOOKUP(D271,MoneyLine!$A$1:$K$33,10,FALSE)</f>
        <v>7.11511904761905</v>
      </c>
      <c r="V271">
        <f>HomTotReg.!$B$17+(test!O271*HomTotReg.!$B$18+HomTotReg.!$B$19*test!P271+test!Q271*HomTotReg.!$B$20)</f>
        <v>3.5202007695327868</v>
      </c>
      <c r="W271">
        <f>VisTotReg.!$B$17+(VisTotReg.!$B$18*test!R271+test!S271*VisTotReg.!$B$19+test!T271*VisTotReg.!$B$20)</f>
        <v>3.2970087741140071</v>
      </c>
      <c r="Y271">
        <f>'MoneyLine Reg. 1'!$B$17+('MoneyLine Reg. 1'!$B$18*test!I271+test!J271*'MoneyLine Reg. 1'!$B$19+test!T271*'MoneyLine Reg. 1'!$B$20+test!Q271*'MoneyLine Reg. 1'!$B$21)</f>
        <v>0.18858582437463706</v>
      </c>
      <c r="Z271">
        <f>'MoneyLine Reg. 2'!$B$17+('MoneyLine Reg. 2'!$B$18*test!M271+test!K271*'MoneyLine Reg. 2'!$B$19+'MoneyLine Reg. 2'!$B$20*test!L271+test!N271*'MoneyLine Reg. 2'!$B$21)</f>
        <v>0.15357278459567647</v>
      </c>
    </row>
    <row r="272" spans="1:26" x14ac:dyDescent="0.3">
      <c r="A272" s="8">
        <v>44882</v>
      </c>
      <c r="B272" s="6" t="s">
        <v>25</v>
      </c>
      <c r="C272" s="6">
        <v>1</v>
      </c>
      <c r="D272" s="6" t="s">
        <v>27</v>
      </c>
      <c r="E272" s="6">
        <v>4</v>
      </c>
      <c r="F272" s="6"/>
      <c r="G272" s="6">
        <f t="shared" si="4"/>
        <v>3</v>
      </c>
      <c r="I272">
        <f>VLOOKUP(D272,MoneyLine!$A$1:$K$33,7,FALSE)</f>
        <v>57.437380952380948</v>
      </c>
      <c r="J272">
        <f>VLOOKUP(B272,MoneyLine!$A$1:$K$33,7,FALSE)</f>
        <v>56.057857142857138</v>
      </c>
      <c r="K272">
        <f>VLOOKUP(B272,MoneyLine!$A$1:$K$33,11,FALSE)</f>
        <v>10.718750000000002</v>
      </c>
      <c r="L272">
        <f>VLOOKUP(B272,MoneyLine!$A$1:$D$33,4,FALSE)</f>
        <v>47.954500000000003</v>
      </c>
      <c r="M272">
        <f>VLOOKUP(D272,MoneyLine!$A$1:$K$33,11,FALSE)</f>
        <v>10.504999999999999</v>
      </c>
      <c r="N272">
        <f>VLOOKUP(D272,MoneyLine!$A$1:$D$33,4,FALSE)</f>
        <v>52.064499999999995</v>
      </c>
      <c r="O272">
        <f>VLOOKUP(D272,MoneyLine!$A$1:$Q$33,14,FALSE)</f>
        <v>42.338571428571427</v>
      </c>
      <c r="P272">
        <f>VLOOKUP(B272,MoneyLine!$A$1:$Q$33,17,FALSE)</f>
        <v>-14.592857142857142</v>
      </c>
      <c r="Q272">
        <f>VLOOKUP(B272,MoneyLine!$A$1:$K$33,10,FALSE)</f>
        <v>27.424404761904761</v>
      </c>
      <c r="R272">
        <f>VLOOKUP(B272,MoneyLine!$A$1:$Q$33,14,FALSE)</f>
        <v>60.674999999999997</v>
      </c>
      <c r="S272">
        <f>VLOOKUP(D272,MoneyLine!$A$1:$Q$33,17,FALSE)</f>
        <v>0.65357142857142814</v>
      </c>
      <c r="T272">
        <f>VLOOKUP(D272,MoneyLine!$A$1:$K$33,10,FALSE)</f>
        <v>23.449285714285718</v>
      </c>
      <c r="V272">
        <f>HomTotReg.!$B$17+(test!O272*HomTotReg.!$B$18+HomTotReg.!$B$19*test!P272+test!Q272*HomTotReg.!$B$20)</f>
        <v>3.0452157318219517</v>
      </c>
      <c r="W272">
        <f>VisTotReg.!$B$17+(VisTotReg.!$B$18*test!R272+test!S272*VisTotReg.!$B$19+test!T272*VisTotReg.!$B$20)</f>
        <v>2.8796890360817398</v>
      </c>
      <c r="Y272">
        <f>'MoneyLine Reg. 1'!$B$17+('MoneyLine Reg. 1'!$B$18*test!I272+test!J272*'MoneyLine Reg. 1'!$B$19+test!T272*'MoneyLine Reg. 1'!$B$20+test!Q272*'MoneyLine Reg. 1'!$B$21)</f>
        <v>0.23154738658033769</v>
      </c>
      <c r="Z272">
        <f>'MoneyLine Reg. 2'!$B$17+('MoneyLine Reg. 2'!$B$18*test!M272+test!K272*'MoneyLine Reg. 2'!$B$19+'MoneyLine Reg. 2'!$B$20*test!L272+test!N272*'MoneyLine Reg. 2'!$B$21)</f>
        <v>0.48179935602290636</v>
      </c>
    </row>
    <row r="273" spans="1:26" x14ac:dyDescent="0.3">
      <c r="A273" s="9">
        <v>44882</v>
      </c>
      <c r="B273" s="7" t="s">
        <v>26</v>
      </c>
      <c r="C273" s="7">
        <v>2</v>
      </c>
      <c r="D273" s="7" t="s">
        <v>23</v>
      </c>
      <c r="E273" s="7">
        <v>3</v>
      </c>
      <c r="F273" s="7"/>
      <c r="G273" s="6">
        <f t="shared" si="4"/>
        <v>1</v>
      </c>
      <c r="I273">
        <f>VLOOKUP(D273,MoneyLine!$A$1:$K$33,7,FALSE)</f>
        <v>101.00309523809524</v>
      </c>
      <c r="J273">
        <f>VLOOKUP(B273,MoneyLine!$A$1:$K$33,7,FALSE)</f>
        <v>2.4278571428571381</v>
      </c>
      <c r="K273">
        <f>VLOOKUP(B273,MoneyLine!$A$1:$K$33,11,FALSE)</f>
        <v>7.2874999999999996</v>
      </c>
      <c r="L273">
        <f>VLOOKUP(B273,MoneyLine!$A$1:$D$33,4,FALSE)</f>
        <v>44.772500000000001</v>
      </c>
      <c r="M273">
        <f>VLOOKUP(D273,MoneyLine!$A$1:$K$33,11,FALSE)</f>
        <v>6.8149999999999995</v>
      </c>
      <c r="N273">
        <f>VLOOKUP(D273,MoneyLine!$A$1:$D$33,4,FALSE)</f>
        <v>52.277999999999999</v>
      </c>
      <c r="O273">
        <f>VLOOKUP(D273,MoneyLine!$A$1:$Q$33,14,FALSE)</f>
        <v>66.898333333333312</v>
      </c>
      <c r="P273">
        <f>VLOOKUP(B273,MoneyLine!$A$1:$Q$33,17,FALSE)</f>
        <v>-8.321428571428573</v>
      </c>
      <c r="Q273">
        <f>VLOOKUP(B273,MoneyLine!$A$1:$K$33,10,FALSE)</f>
        <v>13.537738095238096</v>
      </c>
      <c r="R273">
        <f>VLOOKUP(B273,MoneyLine!$A$1:$Q$33,14,FALSE)</f>
        <v>21.040476190476188</v>
      </c>
      <c r="S273">
        <f>VLOOKUP(D273,MoneyLine!$A$1:$Q$33,17,FALSE)</f>
        <v>22.973095238095237</v>
      </c>
      <c r="T273">
        <f>VLOOKUP(D273,MoneyLine!$A$1:$K$33,10,FALSE)</f>
        <v>43.088928571428575</v>
      </c>
      <c r="V273">
        <f>HomTotReg.!$B$17+(test!O273*HomTotReg.!$B$18+HomTotReg.!$B$19*test!P273+test!Q273*HomTotReg.!$B$20)</f>
        <v>3.3918050525392367</v>
      </c>
      <c r="W273">
        <f>VisTotReg.!$B$17+(VisTotReg.!$B$18*test!R273+test!S273*VisTotReg.!$B$19+test!T273*VisTotReg.!$B$20)</f>
        <v>1.9214220772567097</v>
      </c>
      <c r="Y273">
        <f>'MoneyLine Reg. 1'!$B$17+('MoneyLine Reg. 1'!$B$18*test!I273+test!J273*'MoneyLine Reg. 1'!$B$19+test!T273*'MoneyLine Reg. 1'!$B$20+test!Q273*'MoneyLine Reg. 1'!$B$21)</f>
        <v>1.6866323663706506</v>
      </c>
      <c r="Z273">
        <f>'MoneyLine Reg. 2'!$B$17+('MoneyLine Reg. 2'!$B$18*test!M273+test!K273*'MoneyLine Reg. 2'!$B$19+'MoneyLine Reg. 2'!$B$20*test!L273+test!N273*'MoneyLine Reg. 2'!$B$21)</f>
        <v>0.71372344686922506</v>
      </c>
    </row>
    <row r="274" spans="1:26" x14ac:dyDescent="0.3">
      <c r="A274" s="8">
        <v>44883</v>
      </c>
      <c r="B274" s="6" t="s">
        <v>29</v>
      </c>
      <c r="C274" s="6">
        <v>1</v>
      </c>
      <c r="D274" s="6" t="s">
        <v>8</v>
      </c>
      <c r="E274" s="6">
        <v>4</v>
      </c>
      <c r="F274" s="6"/>
      <c r="G274" s="6">
        <f t="shared" si="4"/>
        <v>3</v>
      </c>
      <c r="I274">
        <f>VLOOKUP(D274,MoneyLine!$A$1:$K$33,7,FALSE)</f>
        <v>158.14214285714286</v>
      </c>
      <c r="J274">
        <f>VLOOKUP(B274,MoneyLine!$A$1:$K$33,7,FALSE)</f>
        <v>120.64333333333332</v>
      </c>
      <c r="K274">
        <f>VLOOKUP(B274,MoneyLine!$A$1:$K$33,11,FALSE)</f>
        <v>13.331249999999997</v>
      </c>
      <c r="L274">
        <f>VLOOKUP(B274,MoneyLine!$A$1:$D$33,4,FALSE)</f>
        <v>55.3095</v>
      </c>
      <c r="M274">
        <f>VLOOKUP(D274,MoneyLine!$A$1:$K$33,11,FALSE)</f>
        <v>11.611250000000004</v>
      </c>
      <c r="N274">
        <f>VLOOKUP(D274,MoneyLine!$A$1:$D$33,4,FALSE)</f>
        <v>49.862499999999997</v>
      </c>
      <c r="O274">
        <f>VLOOKUP(D274,MoneyLine!$A$1:$Q$33,14,FALSE)</f>
        <v>125.46428571428571</v>
      </c>
      <c r="P274">
        <f>VLOOKUP(B274,MoneyLine!$A$1:$Q$33,17,FALSE)</f>
        <v>28.97</v>
      </c>
      <c r="Q274">
        <f>VLOOKUP(B274,MoneyLine!$A$1:$K$33,10,FALSE)</f>
        <v>20.598452380952381</v>
      </c>
      <c r="R274">
        <f>VLOOKUP(B274,MoneyLine!$A$1:$Q$33,14,FALSE)</f>
        <v>76.355714285714271</v>
      </c>
      <c r="S274">
        <f>VLOOKUP(D274,MoneyLine!$A$1:$Q$33,17,FALSE)</f>
        <v>14.067142857142855</v>
      </c>
      <c r="T274">
        <f>VLOOKUP(D274,MoneyLine!$A$1:$K$33,10,FALSE)</f>
        <v>21.027261904761904</v>
      </c>
      <c r="V274">
        <f>HomTotReg.!$B$17+(test!O274*HomTotReg.!$B$18+HomTotReg.!$B$19*test!P274+test!Q274*HomTotReg.!$B$20)</f>
        <v>3.5386766852007727</v>
      </c>
      <c r="W274">
        <f>VisTotReg.!$B$17+(VisTotReg.!$B$18*test!R274+test!S274*VisTotReg.!$B$19+test!T274*VisTotReg.!$B$20)</f>
        <v>2.9817743584245666</v>
      </c>
      <c r="Y274">
        <f>'MoneyLine Reg. 1'!$B$17+('MoneyLine Reg. 1'!$B$18*test!I274+test!J274*'MoneyLine Reg. 1'!$B$19+test!T274*'MoneyLine Reg. 1'!$B$20+test!Q274*'MoneyLine Reg. 1'!$B$21)</f>
        <v>0.50953762184467577</v>
      </c>
      <c r="Z274">
        <f>'MoneyLine Reg. 2'!$B$17+('MoneyLine Reg. 2'!$B$18*test!M274+test!K274*'MoneyLine Reg. 2'!$B$19+'MoneyLine Reg. 2'!$B$20*test!L274+test!N274*'MoneyLine Reg. 2'!$B$21)</f>
        <v>-0.31580894022354178</v>
      </c>
    </row>
    <row r="275" spans="1:26" x14ac:dyDescent="0.3">
      <c r="A275" s="9">
        <v>44884</v>
      </c>
      <c r="B275" s="7" t="s">
        <v>6</v>
      </c>
      <c r="C275" s="7">
        <v>1</v>
      </c>
      <c r="D275" s="7" t="s">
        <v>14</v>
      </c>
      <c r="E275" s="7">
        <v>6</v>
      </c>
      <c r="F275" s="7"/>
      <c r="G275" s="6">
        <f t="shared" si="4"/>
        <v>5</v>
      </c>
      <c r="I275">
        <f>VLOOKUP(D275,MoneyLine!$A$1:$K$33,7,FALSE)</f>
        <v>85.562619047619037</v>
      </c>
      <c r="J275">
        <f>VLOOKUP(B275,MoneyLine!$A$1:$K$33,7,FALSE)</f>
        <v>-14.717619047619038</v>
      </c>
      <c r="K275">
        <f>VLOOKUP(B275,MoneyLine!$A$1:$K$33,11,FALSE)</f>
        <v>1.6887499999999989</v>
      </c>
      <c r="L275">
        <f>VLOOKUP(B275,MoneyLine!$A$1:$D$33,4,FALSE)</f>
        <v>38.247500000000002</v>
      </c>
      <c r="M275">
        <f>VLOOKUP(D275,MoneyLine!$A$1:$K$33,11,FALSE)</f>
        <v>19.403750000000002</v>
      </c>
      <c r="N275">
        <f>VLOOKUP(D275,MoneyLine!$A$1:$D$33,4,FALSE)</f>
        <v>49.788499999999999</v>
      </c>
      <c r="O275">
        <f>VLOOKUP(D275,MoneyLine!$A$1:$Q$33,14,FALSE)</f>
        <v>87.124523809523808</v>
      </c>
      <c r="P275">
        <f>VLOOKUP(B275,MoneyLine!$A$1:$Q$33,17,FALSE)</f>
        <v>-23.022142857142857</v>
      </c>
      <c r="Q275">
        <f>VLOOKUP(B275,MoneyLine!$A$1:$K$33,10,FALSE)</f>
        <v>2.2516666666666674</v>
      </c>
      <c r="R275">
        <f>VLOOKUP(B275,MoneyLine!$A$1:$Q$33,14,FALSE)</f>
        <v>4.214999999999999</v>
      </c>
      <c r="S275">
        <f>VLOOKUP(D275,MoneyLine!$A$1:$Q$33,17,FALSE)</f>
        <v>-3.2247619047619036</v>
      </c>
      <c r="T275">
        <f>VLOOKUP(D275,MoneyLine!$A$1:$K$33,10,FALSE)</f>
        <v>24.058452380952382</v>
      </c>
      <c r="V275">
        <f>HomTotReg.!$B$17+(test!O275*HomTotReg.!$B$18+HomTotReg.!$B$19*test!P275+test!Q275*HomTotReg.!$B$20)</f>
        <v>3.8860919569621428</v>
      </c>
      <c r="W275">
        <f>VisTotReg.!$B$17+(VisTotReg.!$B$18*test!R275+test!S275*VisTotReg.!$B$19+test!T275*VisTotReg.!$B$20)</f>
        <v>2.2355967625574489</v>
      </c>
      <c r="Y275">
        <f>'MoneyLine Reg. 1'!$B$17+('MoneyLine Reg. 1'!$B$18*test!I275+test!J275*'MoneyLine Reg. 1'!$B$19+test!T275*'MoneyLine Reg. 1'!$B$20+test!Q275*'MoneyLine Reg. 1'!$B$21)</f>
        <v>1.5822585366849355</v>
      </c>
      <c r="Z275">
        <f>'MoneyLine Reg. 2'!$B$17+('MoneyLine Reg. 2'!$B$18*test!M275+test!K275*'MoneyLine Reg. 2'!$B$19+'MoneyLine Reg. 2'!$B$20*test!L275+test!N275*'MoneyLine Reg. 2'!$B$21)</f>
        <v>2.1237565831928218</v>
      </c>
    </row>
    <row r="276" spans="1:26" x14ac:dyDescent="0.3">
      <c r="A276" s="8">
        <v>44884</v>
      </c>
      <c r="B276" s="6" t="s">
        <v>19</v>
      </c>
      <c r="C276" s="6">
        <v>6</v>
      </c>
      <c r="D276" s="6" t="s">
        <v>20</v>
      </c>
      <c r="E276" s="6">
        <v>1</v>
      </c>
      <c r="F276" s="6"/>
      <c r="G276" s="6">
        <f t="shared" si="4"/>
        <v>-5</v>
      </c>
      <c r="I276">
        <f>VLOOKUP(D276,MoneyLine!$A$1:$K$33,7,FALSE)</f>
        <v>53.481666666666655</v>
      </c>
      <c r="J276">
        <f>VLOOKUP(B276,MoneyLine!$A$1:$K$33,7,FALSE)</f>
        <v>99.267142857142858</v>
      </c>
      <c r="K276">
        <f>VLOOKUP(B276,MoneyLine!$A$1:$K$33,11,FALSE)</f>
        <v>11.873749999999998</v>
      </c>
      <c r="L276">
        <f>VLOOKUP(B276,MoneyLine!$A$1:$D$33,4,FALSE)</f>
        <v>44.580500000000001</v>
      </c>
      <c r="M276">
        <f>VLOOKUP(D276,MoneyLine!$A$1:$K$33,11,FALSE)</f>
        <v>4.7974999999999994</v>
      </c>
      <c r="N276">
        <f>VLOOKUP(D276,MoneyLine!$A$1:$D$33,4,FALSE)</f>
        <v>46.0565</v>
      </c>
      <c r="O276">
        <f>VLOOKUP(D276,MoneyLine!$A$1:$Q$33,14,FALSE)</f>
        <v>58.340238095238099</v>
      </c>
      <c r="P276">
        <f>VLOOKUP(B276,MoneyLine!$A$1:$Q$33,17,FALSE)</f>
        <v>-14.223571428571427</v>
      </c>
      <c r="Q276">
        <f>VLOOKUP(B276,MoneyLine!$A$1:$K$33,10,FALSE)</f>
        <v>-3.2023809523808761E-2</v>
      </c>
      <c r="R276">
        <f>VLOOKUP(B276,MoneyLine!$A$1:$Q$33,14,FALSE)</f>
        <v>93.099761904761891</v>
      </c>
      <c r="S276">
        <f>VLOOKUP(D276,MoneyLine!$A$1:$Q$33,17,FALSE)</f>
        <v>-10.467380952380953</v>
      </c>
      <c r="T276">
        <f>VLOOKUP(D276,MoneyLine!$A$1:$K$33,10,FALSE)</f>
        <v>1.6524999999999999</v>
      </c>
      <c r="V276">
        <f>HomTotReg.!$B$17+(test!O276*HomTotReg.!$B$18+HomTotReg.!$B$19*test!P276+test!Q276*HomTotReg.!$B$20)</f>
        <v>3.5133700662283935</v>
      </c>
      <c r="W276">
        <f>VisTotReg.!$B$17+(VisTotReg.!$B$18*test!R276+test!S276*VisTotReg.!$B$19+test!T276*VisTotReg.!$B$20)</f>
        <v>3.684372940950368</v>
      </c>
      <c r="Y276">
        <f>'MoneyLine Reg. 1'!$B$17+('MoneyLine Reg. 1'!$B$18*test!I276+test!J276*'MoneyLine Reg. 1'!$B$19+test!T276*'MoneyLine Reg. 1'!$B$20+test!Q276*'MoneyLine Reg. 1'!$B$21)</f>
        <v>-0.3315436840339423</v>
      </c>
      <c r="Z276">
        <f>'MoneyLine Reg. 2'!$B$17+('MoneyLine Reg. 2'!$B$18*test!M276+test!K276*'MoneyLine Reg. 2'!$B$19+'MoneyLine Reg. 2'!$B$20*test!L276+test!N276*'MoneyLine Reg. 2'!$B$21)</f>
        <v>-0.1078531387372661</v>
      </c>
    </row>
    <row r="277" spans="1:26" x14ac:dyDescent="0.3">
      <c r="A277" s="9">
        <v>44884</v>
      </c>
      <c r="B277" s="7" t="s">
        <v>16</v>
      </c>
      <c r="C277" s="7">
        <v>2</v>
      </c>
      <c r="D277" s="7" t="s">
        <v>30</v>
      </c>
      <c r="E277" s="7">
        <v>5</v>
      </c>
      <c r="F277" s="7"/>
      <c r="G277" s="6">
        <f t="shared" si="4"/>
        <v>3</v>
      </c>
      <c r="I277">
        <f>VLOOKUP(D277,MoneyLine!$A$1:$K$33,7,FALSE)</f>
        <v>127.36857142857141</v>
      </c>
      <c r="J277">
        <f>VLOOKUP(B277,MoneyLine!$A$1:$K$33,7,FALSE)</f>
        <v>64.561666666666639</v>
      </c>
      <c r="K277">
        <f>VLOOKUP(B277,MoneyLine!$A$1:$K$33,11,FALSE)</f>
        <v>10.3225</v>
      </c>
      <c r="L277">
        <f>VLOOKUP(B277,MoneyLine!$A$1:$D$33,4,FALSE)</f>
        <v>48.538999999999994</v>
      </c>
      <c r="M277">
        <f>VLOOKUP(D277,MoneyLine!$A$1:$K$33,11,FALSE)</f>
        <v>15.876249999999999</v>
      </c>
      <c r="N277">
        <f>VLOOKUP(D277,MoneyLine!$A$1:$D$33,4,FALSE)</f>
        <v>56.155499999999996</v>
      </c>
      <c r="O277">
        <f>VLOOKUP(D277,MoneyLine!$A$1:$Q$33,14,FALSE)</f>
        <v>104.57619047619046</v>
      </c>
      <c r="P277">
        <f>VLOOKUP(B277,MoneyLine!$A$1:$Q$33,17,FALSE)</f>
        <v>-17.098809523809521</v>
      </c>
      <c r="Q277">
        <f>VLOOKUP(B277,MoneyLine!$A$1:$K$33,10,FALSE)</f>
        <v>17.131547619047623</v>
      </c>
      <c r="R277">
        <f>VLOOKUP(B277,MoneyLine!$A$1:$Q$33,14,FALSE)</f>
        <v>75.591190476190462</v>
      </c>
      <c r="S277">
        <f>VLOOKUP(D277,MoneyLine!$A$1:$Q$33,17,FALSE)</f>
        <v>21.976904761904766</v>
      </c>
      <c r="T277">
        <f>VLOOKUP(D277,MoneyLine!$A$1:$K$33,10,FALSE)</f>
        <v>-0.45761904761904759</v>
      </c>
      <c r="V277">
        <f>HomTotReg.!$B$17+(test!O277*HomTotReg.!$B$18+HomTotReg.!$B$19*test!P277+test!Q277*HomTotReg.!$B$20)</f>
        <v>3.8439912671937324</v>
      </c>
      <c r="W277">
        <f>VisTotReg.!$B$17+(VisTotReg.!$B$18*test!R277+test!S277*VisTotReg.!$B$19+test!T277*VisTotReg.!$B$20)</f>
        <v>3.2185478161801053</v>
      </c>
      <c r="Y277">
        <f>'MoneyLine Reg. 1'!$B$17+('MoneyLine Reg. 1'!$B$18*test!I277+test!J277*'MoneyLine Reg. 1'!$B$19+test!T277*'MoneyLine Reg. 1'!$B$20+test!Q277*'MoneyLine Reg. 1'!$B$21)</f>
        <v>0.59092544323122487</v>
      </c>
      <c r="Z277">
        <f>'MoneyLine Reg. 2'!$B$17+('MoneyLine Reg. 2'!$B$18*test!M277+test!K277*'MoneyLine Reg. 2'!$B$19+'MoneyLine Reg. 2'!$B$20*test!L277+test!N277*'MoneyLine Reg. 2'!$B$21)</f>
        <v>1.0799586611503731</v>
      </c>
    </row>
    <row r="278" spans="1:26" x14ac:dyDescent="0.3">
      <c r="A278" s="8">
        <v>44884</v>
      </c>
      <c r="B278" s="6" t="s">
        <v>27</v>
      </c>
      <c r="C278" s="6">
        <v>3</v>
      </c>
      <c r="D278" s="6" t="s">
        <v>9</v>
      </c>
      <c r="E278" s="6">
        <v>4</v>
      </c>
      <c r="F278" s="6" t="s">
        <v>36</v>
      </c>
      <c r="G278" s="6">
        <f t="shared" si="4"/>
        <v>1</v>
      </c>
      <c r="I278">
        <f>VLOOKUP(D278,MoneyLine!$A$1:$K$33,7,FALSE)</f>
        <v>154.76523809523809</v>
      </c>
      <c r="J278">
        <f>VLOOKUP(B278,MoneyLine!$A$1:$K$33,7,FALSE)</f>
        <v>57.437380952380948</v>
      </c>
      <c r="K278">
        <f>VLOOKUP(B278,MoneyLine!$A$1:$K$33,11,FALSE)</f>
        <v>10.504999999999999</v>
      </c>
      <c r="L278">
        <f>VLOOKUP(B278,MoneyLine!$A$1:$D$33,4,FALSE)</f>
        <v>52.064499999999995</v>
      </c>
      <c r="M278">
        <f>VLOOKUP(D278,MoneyLine!$A$1:$K$33,11,FALSE)</f>
        <v>17.220000000000002</v>
      </c>
      <c r="N278">
        <f>VLOOKUP(D278,MoneyLine!$A$1:$D$33,4,FALSE)</f>
        <v>58.933</v>
      </c>
      <c r="O278">
        <f>VLOOKUP(D278,MoneyLine!$A$1:$Q$33,14,FALSE)</f>
        <v>117.61833333333333</v>
      </c>
      <c r="P278">
        <f>VLOOKUP(B278,MoneyLine!$A$1:$Q$33,17,FALSE)</f>
        <v>0.65357142857142814</v>
      </c>
      <c r="Q278">
        <f>VLOOKUP(B278,MoneyLine!$A$1:$K$33,10,FALSE)</f>
        <v>23.449285714285718</v>
      </c>
      <c r="R278">
        <f>VLOOKUP(B278,MoneyLine!$A$1:$Q$33,14,FALSE)</f>
        <v>42.338571428571427</v>
      </c>
      <c r="S278">
        <f>VLOOKUP(D278,MoneyLine!$A$1:$Q$33,17,FALSE)</f>
        <v>29.393333333333338</v>
      </c>
      <c r="T278">
        <f>VLOOKUP(D278,MoneyLine!$A$1:$K$33,10,FALSE)</f>
        <v>-2.4774999999999996</v>
      </c>
      <c r="V278">
        <f>HomTotReg.!$B$17+(test!O278*HomTotReg.!$B$18+HomTotReg.!$B$19*test!P278+test!Q278*HomTotReg.!$B$20)</f>
        <v>3.7242647555135129</v>
      </c>
      <c r="W278">
        <f>VisTotReg.!$B$17+(VisTotReg.!$B$18*test!R278+test!S278*VisTotReg.!$B$19+test!T278*VisTotReg.!$B$20)</f>
        <v>2.7877538302298004</v>
      </c>
      <c r="Y278">
        <f>'MoneyLine Reg. 1'!$B$17+('MoneyLine Reg. 1'!$B$18*test!I278+test!J278*'MoneyLine Reg. 1'!$B$19+test!T278*'MoneyLine Reg. 1'!$B$20+test!Q278*'MoneyLine Reg. 1'!$B$21)</f>
        <v>0.85017733033045251</v>
      </c>
      <c r="Z278">
        <f>'MoneyLine Reg. 2'!$B$17+('MoneyLine Reg. 2'!$B$18*test!M278+test!K278*'MoneyLine Reg. 2'!$B$19+'MoneyLine Reg. 2'!$B$20*test!L278+test!N278*'MoneyLine Reg. 2'!$B$21)</f>
        <v>1.0834113596742512</v>
      </c>
    </row>
    <row r="279" spans="1:26" x14ac:dyDescent="0.3">
      <c r="A279" s="9">
        <v>44884</v>
      </c>
      <c r="B279" s="7" t="s">
        <v>22</v>
      </c>
      <c r="C279" s="7">
        <v>5</v>
      </c>
      <c r="D279" s="7" t="s">
        <v>31</v>
      </c>
      <c r="E279" s="7">
        <v>4</v>
      </c>
      <c r="F279" s="7" t="s">
        <v>35</v>
      </c>
      <c r="G279" s="6">
        <f t="shared" si="4"/>
        <v>-1</v>
      </c>
      <c r="I279">
        <f>VLOOKUP(D279,MoneyLine!$A$1:$K$33,7,FALSE)</f>
        <v>130.13119047619048</v>
      </c>
      <c r="J279">
        <f>VLOOKUP(B279,MoneyLine!$A$1:$K$33,7,FALSE)</f>
        <v>73.279761904761898</v>
      </c>
      <c r="K279">
        <f>VLOOKUP(B279,MoneyLine!$A$1:$K$33,11,FALSE)</f>
        <v>6.432500000000001</v>
      </c>
      <c r="L279">
        <f>VLOOKUP(B279,MoneyLine!$A$1:$D$33,4,FALSE)</f>
        <v>50.885999999999996</v>
      </c>
      <c r="M279">
        <f>VLOOKUP(D279,MoneyLine!$A$1:$K$33,11,FALSE)</f>
        <v>13.114999999999997</v>
      </c>
      <c r="N279">
        <f>VLOOKUP(D279,MoneyLine!$A$1:$D$33,4,FALSE)</f>
        <v>55.725999999999999</v>
      </c>
      <c r="O279">
        <f>VLOOKUP(D279,MoneyLine!$A$1:$Q$33,14,FALSE)</f>
        <v>91.865476190476173</v>
      </c>
      <c r="P279">
        <f>VLOOKUP(B279,MoneyLine!$A$1:$Q$33,17,FALSE)</f>
        <v>-0.22023809523809401</v>
      </c>
      <c r="Q279">
        <f>VLOOKUP(B279,MoneyLine!$A$1:$K$33,10,FALSE)</f>
        <v>10.709166666666667</v>
      </c>
      <c r="R279">
        <f>VLOOKUP(B279,MoneyLine!$A$1:$Q$33,14,FALSE)</f>
        <v>70.076904761904771</v>
      </c>
      <c r="S279">
        <f>VLOOKUP(D279,MoneyLine!$A$1:$Q$33,17,FALSE)</f>
        <v>29.228333333333332</v>
      </c>
      <c r="T279">
        <f>VLOOKUP(D279,MoneyLine!$A$1:$K$33,10,FALSE)</f>
        <v>31.447738095238101</v>
      </c>
      <c r="V279">
        <f>HomTotReg.!$B$17+(test!O279*HomTotReg.!$B$18+HomTotReg.!$B$19*test!P279+test!Q279*HomTotReg.!$B$20)</f>
        <v>3.6014039062578629</v>
      </c>
      <c r="W279">
        <f>VisTotReg.!$B$17+(VisTotReg.!$B$18*test!R279+test!S279*VisTotReg.!$B$19+test!T279*VisTotReg.!$B$20)</f>
        <v>2.618711734114318</v>
      </c>
      <c r="Y279">
        <f>'MoneyLine Reg. 1'!$B$17+('MoneyLine Reg. 1'!$B$18*test!I279+test!J279*'MoneyLine Reg. 1'!$B$19+test!T279*'MoneyLine Reg. 1'!$B$20+test!Q279*'MoneyLine Reg. 1'!$B$21)</f>
        <v>1.0235567119027216</v>
      </c>
      <c r="Z279">
        <f>'MoneyLine Reg. 2'!$B$17+('MoneyLine Reg. 2'!$B$18*test!M279+test!K279*'MoneyLine Reg. 2'!$B$19+'MoneyLine Reg. 2'!$B$20*test!L279+test!N279*'MoneyLine Reg. 2'!$B$21)</f>
        <v>0.93273788965402771</v>
      </c>
    </row>
    <row r="280" spans="1:26" x14ac:dyDescent="0.3">
      <c r="A280" s="8">
        <v>44884</v>
      </c>
      <c r="B280" s="6" t="s">
        <v>18</v>
      </c>
      <c r="C280" s="6">
        <v>1</v>
      </c>
      <c r="D280" s="6" t="s">
        <v>28</v>
      </c>
      <c r="E280" s="6">
        <v>2</v>
      </c>
      <c r="F280" s="6" t="s">
        <v>36</v>
      </c>
      <c r="G280" s="6">
        <f t="shared" si="4"/>
        <v>1</v>
      </c>
      <c r="I280">
        <f>VLOOKUP(D280,MoneyLine!$A$1:$K$33,7,FALSE)</f>
        <v>60.434285714285707</v>
      </c>
      <c r="J280">
        <f>VLOOKUP(B280,MoneyLine!$A$1:$K$33,7,FALSE)</f>
        <v>161.3661904761905</v>
      </c>
      <c r="K280">
        <f>VLOOKUP(B280,MoneyLine!$A$1:$K$33,11,FALSE)</f>
        <v>18.088749999999997</v>
      </c>
      <c r="L280">
        <f>VLOOKUP(B280,MoneyLine!$A$1:$D$33,4,FALSE)</f>
        <v>55.644500000000001</v>
      </c>
      <c r="M280">
        <f>VLOOKUP(D280,MoneyLine!$A$1:$K$33,11,FALSE)</f>
        <v>6.9025000000000016</v>
      </c>
      <c r="N280">
        <f>VLOOKUP(D280,MoneyLine!$A$1:$D$33,4,FALSE)</f>
        <v>50.512499999999996</v>
      </c>
      <c r="O280">
        <f>VLOOKUP(D280,MoneyLine!$A$1:$Q$33,14,FALSE)</f>
        <v>47.296666666666667</v>
      </c>
      <c r="P280">
        <f>VLOOKUP(B280,MoneyLine!$A$1:$Q$33,17,FALSE)</f>
        <v>63.627142857142857</v>
      </c>
      <c r="Q280">
        <f>VLOOKUP(B280,MoneyLine!$A$1:$K$33,10,FALSE)</f>
        <v>-8.5753571428571433</v>
      </c>
      <c r="R280">
        <f>VLOOKUP(B280,MoneyLine!$A$1:$Q$33,14,FALSE)</f>
        <v>80.616190476190468</v>
      </c>
      <c r="S280">
        <f>VLOOKUP(D280,MoneyLine!$A$1:$Q$33,17,FALSE)</f>
        <v>10.998333333333333</v>
      </c>
      <c r="T280">
        <f>VLOOKUP(D280,MoneyLine!$A$1:$K$33,10,FALSE)</f>
        <v>5.5184523809523807</v>
      </c>
      <c r="V280">
        <f>HomTotReg.!$B$17+(test!O280*HomTotReg.!$B$18+HomTotReg.!$B$19*test!P280+test!Q280*HomTotReg.!$B$20)</f>
        <v>2.6657048445845684</v>
      </c>
      <c r="W280">
        <f>VisTotReg.!$B$17+(VisTotReg.!$B$18*test!R280+test!S280*VisTotReg.!$B$19+test!T280*VisTotReg.!$B$20)</f>
        <v>3.2880239206956654</v>
      </c>
      <c r="Y280">
        <f>'MoneyLine Reg. 1'!$B$17+('MoneyLine Reg. 1'!$B$18*test!I280+test!J280*'MoneyLine Reg. 1'!$B$19+test!T280*'MoneyLine Reg. 1'!$B$20+test!Q280*'MoneyLine Reg. 1'!$B$21)</f>
        <v>-0.83927806541390026</v>
      </c>
      <c r="Z280">
        <f>'MoneyLine Reg. 2'!$B$17+('MoneyLine Reg. 2'!$B$18*test!M280+test!K280*'MoneyLine Reg. 2'!$B$19+'MoneyLine Reg. 2'!$B$20*test!L280+test!N280*'MoneyLine Reg. 2'!$B$21)</f>
        <v>-0.86100888773601048</v>
      </c>
    </row>
    <row r="281" spans="1:26" x14ac:dyDescent="0.3">
      <c r="A281" s="9">
        <v>44884</v>
      </c>
      <c r="B281" s="7" t="s">
        <v>4</v>
      </c>
      <c r="C281" s="7">
        <v>4</v>
      </c>
      <c r="D281" s="7" t="s">
        <v>33</v>
      </c>
      <c r="E281" s="7">
        <v>5</v>
      </c>
      <c r="F281" s="7" t="s">
        <v>35</v>
      </c>
      <c r="G281" s="6">
        <f t="shared" si="4"/>
        <v>1</v>
      </c>
      <c r="I281">
        <f>VLOOKUP(D281,MoneyLine!$A$1:$K$33,7,FALSE)</f>
        <v>35.906904761904762</v>
      </c>
      <c r="J281">
        <f>VLOOKUP(B281,MoneyLine!$A$1:$K$33,7,FALSE)</f>
        <v>71.288571428571402</v>
      </c>
      <c r="K281">
        <f>VLOOKUP(B281,MoneyLine!$A$1:$K$33,11,FALSE)</f>
        <v>4.0925000000000029</v>
      </c>
      <c r="L281">
        <f>VLOOKUP(B281,MoneyLine!$A$1:$D$33,4,FALSE)</f>
        <v>50.962499999999999</v>
      </c>
      <c r="M281">
        <f>VLOOKUP(D281,MoneyLine!$A$1:$K$33,11,FALSE)</f>
        <v>3.707499999999996</v>
      </c>
      <c r="N281">
        <f>VLOOKUP(D281,MoneyLine!$A$1:$D$33,4,FALSE)</f>
        <v>47.251999999999995</v>
      </c>
      <c r="O281">
        <f>VLOOKUP(D281,MoneyLine!$A$1:$Q$33,14,FALSE)</f>
        <v>44.759523809523806</v>
      </c>
      <c r="P281">
        <f>VLOOKUP(B281,MoneyLine!$A$1:$Q$33,17,FALSE)</f>
        <v>33.857619047619039</v>
      </c>
      <c r="Q281">
        <f>VLOOKUP(B281,MoneyLine!$A$1:$K$33,10,FALSE)</f>
        <v>21.901309523809527</v>
      </c>
      <c r="R281">
        <f>VLOOKUP(B281,MoneyLine!$A$1:$Q$33,14,FALSE)</f>
        <v>28.298571428571432</v>
      </c>
      <c r="S281">
        <f>VLOOKUP(D281,MoneyLine!$A$1:$Q$33,17,FALSE)</f>
        <v>-16.226190476190478</v>
      </c>
      <c r="T281">
        <f>VLOOKUP(D281,MoneyLine!$A$1:$K$33,10,FALSE)</f>
        <v>29.473928571428576</v>
      </c>
      <c r="V281">
        <f>HomTotReg.!$B$17+(test!O281*HomTotReg.!$B$18+HomTotReg.!$B$19*test!P281+test!Q281*HomTotReg.!$B$20)</f>
        <v>2.6183131956198862</v>
      </c>
      <c r="W281">
        <f>VisTotReg.!$B$17+(VisTotReg.!$B$18*test!R281+test!S281*VisTotReg.!$B$19+test!T281*VisTotReg.!$B$20)</f>
        <v>2.5574212962553062</v>
      </c>
      <c r="Y281">
        <f>'MoneyLine Reg. 1'!$B$17+('MoneyLine Reg. 1'!$B$18*test!I281+test!J281*'MoneyLine Reg. 1'!$B$19+test!T281*'MoneyLine Reg. 1'!$B$20+test!Q281*'MoneyLine Reg. 1'!$B$21)</f>
        <v>-1.6066524109320746E-2</v>
      </c>
      <c r="Z281">
        <f>'MoneyLine Reg. 2'!$B$17+('MoneyLine Reg. 2'!$B$18*test!M281+test!K281*'MoneyLine Reg. 2'!$B$19+'MoneyLine Reg. 2'!$B$20*test!L281+test!N281*'MoneyLine Reg. 2'!$B$21)</f>
        <v>-0.11295570008532341</v>
      </c>
    </row>
    <row r="282" spans="1:26" x14ac:dyDescent="0.3">
      <c r="A282" s="8">
        <v>44884</v>
      </c>
      <c r="B282" s="6" t="s">
        <v>7</v>
      </c>
      <c r="C282" s="6">
        <v>3</v>
      </c>
      <c r="D282" s="6" t="s">
        <v>21</v>
      </c>
      <c r="E282" s="6">
        <v>2</v>
      </c>
      <c r="F282" s="6" t="s">
        <v>36</v>
      </c>
      <c r="G282" s="6">
        <f t="shared" si="4"/>
        <v>-1</v>
      </c>
      <c r="I282">
        <f>VLOOKUP(D282,MoneyLine!$A$1:$K$33,7,FALSE)</f>
        <v>81.149285714285725</v>
      </c>
      <c r="J282">
        <f>VLOOKUP(B282,MoneyLine!$A$1:$K$33,7,FALSE)</f>
        <v>105.50714285714287</v>
      </c>
      <c r="K282">
        <f>VLOOKUP(B282,MoneyLine!$A$1:$K$33,11,FALSE)</f>
        <v>17.5075</v>
      </c>
      <c r="L282">
        <f>VLOOKUP(B282,MoneyLine!$A$1:$D$33,4,FALSE)</f>
        <v>51.216499999999996</v>
      </c>
      <c r="M282">
        <f>VLOOKUP(D282,MoneyLine!$A$1:$K$33,11,FALSE)</f>
        <v>9.1225000000000005</v>
      </c>
      <c r="N282">
        <f>VLOOKUP(D282,MoneyLine!$A$1:$D$33,4,FALSE)</f>
        <v>51.807999999999993</v>
      </c>
      <c r="O282">
        <f>VLOOKUP(D282,MoneyLine!$A$1:$Q$33,14,FALSE)</f>
        <v>65.387857142857143</v>
      </c>
      <c r="P282">
        <f>VLOOKUP(B282,MoneyLine!$A$1:$Q$33,17,FALSE)</f>
        <v>1.5838095238095231</v>
      </c>
      <c r="Q282">
        <f>VLOOKUP(B282,MoneyLine!$A$1:$K$33,10,FALSE)</f>
        <v>-6.0107142857142861</v>
      </c>
      <c r="R282">
        <f>VLOOKUP(B282,MoneyLine!$A$1:$Q$33,14,FALSE)</f>
        <v>89.021666666666647</v>
      </c>
      <c r="S282">
        <f>VLOOKUP(D282,MoneyLine!$A$1:$Q$33,17,FALSE)</f>
        <v>7.3759523809523806</v>
      </c>
      <c r="T282">
        <f>VLOOKUP(D282,MoneyLine!$A$1:$K$33,10,FALSE)</f>
        <v>8.0371428571428574</v>
      </c>
      <c r="V282">
        <f>HomTotReg.!$B$17+(test!O282*HomTotReg.!$B$18+HomTotReg.!$B$19*test!P282+test!Q282*HomTotReg.!$B$20)</f>
        <v>3.4863712530321211</v>
      </c>
      <c r="W282">
        <f>VisTotReg.!$B$17+(VisTotReg.!$B$18*test!R282+test!S282*VisTotReg.!$B$19+test!T282*VisTotReg.!$B$20)</f>
        <v>3.3829296269014089</v>
      </c>
      <c r="Y282">
        <f>'MoneyLine Reg. 1'!$B$17+('MoneyLine Reg. 1'!$B$18*test!I282+test!J282*'MoneyLine Reg. 1'!$B$19+test!T282*'MoneyLine Reg. 1'!$B$20+test!Q282*'MoneyLine Reg. 1'!$B$21)</f>
        <v>1.5925564274182152E-2</v>
      </c>
      <c r="Z282">
        <f>'MoneyLine Reg. 2'!$B$17+('MoneyLine Reg. 2'!$B$18*test!M282+test!K282*'MoneyLine Reg. 2'!$B$19+'MoneyLine Reg. 2'!$B$20*test!L282+test!N282*'MoneyLine Reg. 2'!$B$21)</f>
        <v>-0.2654364370850697</v>
      </c>
    </row>
    <row r="283" spans="1:26" x14ac:dyDescent="0.3">
      <c r="A283" s="9">
        <v>44884</v>
      </c>
      <c r="B283" s="7" t="s">
        <v>15</v>
      </c>
      <c r="C283" s="7">
        <v>5</v>
      </c>
      <c r="D283" s="7" t="s">
        <v>32</v>
      </c>
      <c r="E283" s="7">
        <v>1</v>
      </c>
      <c r="F283" s="7"/>
      <c r="G283" s="6">
        <f t="shared" si="4"/>
        <v>-4</v>
      </c>
      <c r="I283">
        <f>VLOOKUP(D283,MoneyLine!$A$1:$K$33,7,FALSE)</f>
        <v>91.395238095238099</v>
      </c>
      <c r="J283">
        <f>VLOOKUP(B283,MoneyLine!$A$1:$K$33,7,FALSE)</f>
        <v>101.46142857142856</v>
      </c>
      <c r="K283">
        <f>VLOOKUP(B283,MoneyLine!$A$1:$K$33,11,FALSE)</f>
        <v>16.143749999999997</v>
      </c>
      <c r="L283">
        <f>VLOOKUP(B283,MoneyLine!$A$1:$D$33,4,FALSE)</f>
        <v>52.539000000000001</v>
      </c>
      <c r="M283">
        <f>VLOOKUP(D283,MoneyLine!$A$1:$K$33,11,FALSE)</f>
        <v>4.9549999999999983</v>
      </c>
      <c r="N283">
        <f>VLOOKUP(D283,MoneyLine!$A$1:$D$33,4,FALSE)</f>
        <v>47.241</v>
      </c>
      <c r="O283">
        <f>VLOOKUP(D283,MoneyLine!$A$1:$Q$33,14,FALSE)</f>
        <v>85.390952380952371</v>
      </c>
      <c r="P283">
        <f>VLOOKUP(B283,MoneyLine!$A$1:$Q$33,17,FALSE)</f>
        <v>16.578095238095237</v>
      </c>
      <c r="Q283">
        <f>VLOOKUP(B283,MoneyLine!$A$1:$K$33,10,FALSE)</f>
        <v>-8.7532142857142858</v>
      </c>
      <c r="R283">
        <f>VLOOKUP(B283,MoneyLine!$A$1:$Q$33,14,FALSE)</f>
        <v>76.89928571428571</v>
      </c>
      <c r="S283">
        <f>VLOOKUP(D283,MoneyLine!$A$1:$Q$33,17,FALSE)</f>
        <v>-9.4788095238095256</v>
      </c>
      <c r="T283">
        <f>VLOOKUP(D283,MoneyLine!$A$1:$K$33,10,FALSE)</f>
        <v>-16.679047619047623</v>
      </c>
      <c r="V283">
        <f>HomTotReg.!$B$17+(test!O283*HomTotReg.!$B$18+HomTotReg.!$B$19*test!P283+test!Q283*HomTotReg.!$B$20)</f>
        <v>3.5694356083214736</v>
      </c>
      <c r="W283">
        <f>VisTotReg.!$B$17+(VisTotReg.!$B$18*test!R283+test!S283*VisTotReg.!$B$19+test!T283*VisTotReg.!$B$20)</f>
        <v>3.753320999267423</v>
      </c>
      <c r="Y283">
        <f>'MoneyLine Reg. 1'!$B$17+('MoneyLine Reg. 1'!$B$18*test!I283+test!J283*'MoneyLine Reg. 1'!$B$19+test!T283*'MoneyLine Reg. 1'!$B$20+test!Q283*'MoneyLine Reg. 1'!$B$21)</f>
        <v>-0.15179209122220749</v>
      </c>
      <c r="Z283">
        <f>'MoneyLine Reg. 2'!$B$17+('MoneyLine Reg. 2'!$B$18*test!M283+test!K283*'MoneyLine Reg. 2'!$B$19+'MoneyLine Reg. 2'!$B$20*test!L283+test!N283*'MoneyLine Reg. 2'!$B$21)</f>
        <v>-0.86458765403923676</v>
      </c>
    </row>
    <row r="284" spans="1:26" x14ac:dyDescent="0.3">
      <c r="A284" s="8">
        <v>44884</v>
      </c>
      <c r="B284" s="6" t="s">
        <v>29</v>
      </c>
      <c r="C284" s="6">
        <v>2</v>
      </c>
      <c r="D284" s="6" t="s">
        <v>34</v>
      </c>
      <c r="E284" s="6">
        <v>3</v>
      </c>
      <c r="F284" s="6" t="s">
        <v>36</v>
      </c>
      <c r="G284" s="6">
        <f t="shared" si="4"/>
        <v>1</v>
      </c>
      <c r="I284">
        <f>VLOOKUP(D284,MoneyLine!$A$1:$K$33,7,FALSE)</f>
        <v>70.167380952380938</v>
      </c>
      <c r="J284">
        <f>VLOOKUP(B284,MoneyLine!$A$1:$K$33,7,FALSE)</f>
        <v>120.64333333333332</v>
      </c>
      <c r="K284">
        <f>VLOOKUP(B284,MoneyLine!$A$1:$K$33,11,FALSE)</f>
        <v>13.331249999999997</v>
      </c>
      <c r="L284">
        <f>VLOOKUP(B284,MoneyLine!$A$1:$D$33,4,FALSE)</f>
        <v>55.3095</v>
      </c>
      <c r="M284">
        <f>VLOOKUP(D284,MoneyLine!$A$1:$K$33,11,FALSE)</f>
        <v>10.367500000000003</v>
      </c>
      <c r="N284">
        <f>VLOOKUP(D284,MoneyLine!$A$1:$D$33,4,FALSE)</f>
        <v>52.325999999999993</v>
      </c>
      <c r="O284">
        <f>VLOOKUP(D284,MoneyLine!$A$1:$Q$33,14,FALSE)</f>
        <v>40.24047619047618</v>
      </c>
      <c r="P284">
        <f>VLOOKUP(B284,MoneyLine!$A$1:$Q$33,17,FALSE)</f>
        <v>28.97</v>
      </c>
      <c r="Q284">
        <f>VLOOKUP(B284,MoneyLine!$A$1:$K$33,10,FALSE)</f>
        <v>20.598452380952381</v>
      </c>
      <c r="R284">
        <f>VLOOKUP(B284,MoneyLine!$A$1:$Q$33,14,FALSE)</f>
        <v>76.355714285714271</v>
      </c>
      <c r="S284">
        <f>VLOOKUP(D284,MoneyLine!$A$1:$Q$33,17,FALSE)</f>
        <v>22.489285714285707</v>
      </c>
      <c r="T284">
        <f>VLOOKUP(D284,MoneyLine!$A$1:$K$33,10,FALSE)</f>
        <v>29.06904761904762</v>
      </c>
      <c r="V284">
        <f>HomTotReg.!$B$17+(test!O284*HomTotReg.!$B$18+HomTotReg.!$B$19*test!P284+test!Q284*HomTotReg.!$B$20)</f>
        <v>2.6366385935785952</v>
      </c>
      <c r="W284">
        <f>VisTotReg.!$B$17+(VisTotReg.!$B$18*test!R284+test!S284*VisTotReg.!$B$19+test!T284*VisTotReg.!$B$20)</f>
        <v>2.7882861517436717</v>
      </c>
      <c r="Y284">
        <f>'MoneyLine Reg. 1'!$B$17+('MoneyLine Reg. 1'!$B$18*test!I284+test!J284*'MoneyLine Reg. 1'!$B$19+test!T284*'MoneyLine Reg. 1'!$B$20+test!Q284*'MoneyLine Reg. 1'!$B$21)</f>
        <v>-0.24111623793163806</v>
      </c>
      <c r="Z284">
        <f>'MoneyLine Reg. 2'!$B$17+('MoneyLine Reg. 2'!$B$18*test!M284+test!K284*'MoneyLine Reg. 2'!$B$19+'MoneyLine Reg. 2'!$B$20*test!L284+test!N284*'MoneyLine Reg. 2'!$B$21)</f>
        <v>-0.21586398502113813</v>
      </c>
    </row>
    <row r="285" spans="1:26" x14ac:dyDescent="0.3">
      <c r="A285" s="9">
        <v>44884</v>
      </c>
      <c r="B285" s="7" t="s">
        <v>17</v>
      </c>
      <c r="C285" s="7">
        <v>2</v>
      </c>
      <c r="D285" s="7" t="s">
        <v>24</v>
      </c>
      <c r="E285" s="7">
        <v>1</v>
      </c>
      <c r="F285" s="7"/>
      <c r="G285" s="6">
        <f t="shared" si="4"/>
        <v>-1</v>
      </c>
      <c r="I285">
        <f>VLOOKUP(D285,MoneyLine!$A$1:$K$33,7,FALSE)</f>
        <v>-28.852380952380948</v>
      </c>
      <c r="J285">
        <f>VLOOKUP(B285,MoneyLine!$A$1:$K$33,7,FALSE)</f>
        <v>126.67</v>
      </c>
      <c r="K285">
        <f>VLOOKUP(B285,MoneyLine!$A$1:$K$33,11,FALSE)</f>
        <v>19.922499999999999</v>
      </c>
      <c r="L285">
        <f>VLOOKUP(B285,MoneyLine!$A$1:$D$33,4,FALSE)</f>
        <v>49.902000000000001</v>
      </c>
      <c r="M285">
        <f>VLOOKUP(D285,MoneyLine!$A$1:$K$33,11,FALSE)</f>
        <v>5.754999999999999</v>
      </c>
      <c r="N285">
        <f>VLOOKUP(D285,MoneyLine!$A$1:$D$33,4,FALSE)</f>
        <v>42.153999999999996</v>
      </c>
      <c r="O285">
        <f>VLOOKUP(D285,MoneyLine!$A$1:$Q$33,14,FALSE)</f>
        <v>7.490952380952379</v>
      </c>
      <c r="P285">
        <f>VLOOKUP(B285,MoneyLine!$A$1:$Q$33,17,FALSE)</f>
        <v>9.6223809523809507</v>
      </c>
      <c r="Q285">
        <f>VLOOKUP(B285,MoneyLine!$A$1:$K$33,10,FALSE)</f>
        <v>23.209285714285713</v>
      </c>
      <c r="R285">
        <f>VLOOKUP(B285,MoneyLine!$A$1:$Q$33,14,FALSE)</f>
        <v>104.88261904761904</v>
      </c>
      <c r="S285">
        <f>VLOOKUP(D285,MoneyLine!$A$1:$Q$33,17,FALSE)</f>
        <v>-35.079523809523806</v>
      </c>
      <c r="T285">
        <f>VLOOKUP(D285,MoneyLine!$A$1:$K$33,10,FALSE)</f>
        <v>-0.52404761904761887</v>
      </c>
      <c r="V285">
        <f>HomTotReg.!$B$17+(test!O285*HomTotReg.!$B$18+HomTotReg.!$B$19*test!P285+test!Q285*HomTotReg.!$B$20)</f>
        <v>2.4662444281102203</v>
      </c>
      <c r="W285">
        <f>VisTotReg.!$B$17+(VisTotReg.!$B$18*test!R285+test!S285*VisTotReg.!$B$19+test!T285*VisTotReg.!$B$20)</f>
        <v>4.0755833193783886</v>
      </c>
      <c r="Y285">
        <f>'MoneyLine Reg. 1'!$B$17+('MoneyLine Reg. 1'!$B$18*test!I285+test!J285*'MoneyLine Reg. 1'!$B$19+test!T285*'MoneyLine Reg. 1'!$B$20+test!Q285*'MoneyLine Reg. 1'!$B$21)</f>
        <v>-1.7164527815218902</v>
      </c>
      <c r="Z285">
        <f>'MoneyLine Reg. 2'!$B$17+('MoneyLine Reg. 2'!$B$18*test!M285+test!K285*'MoneyLine Reg. 2'!$B$19+'MoneyLine Reg. 2'!$B$20*test!L285+test!N285*'MoneyLine Reg. 2'!$B$21)</f>
        <v>-1.2018782435080659</v>
      </c>
    </row>
    <row r="286" spans="1:26" x14ac:dyDescent="0.3">
      <c r="A286" s="8">
        <v>44884</v>
      </c>
      <c r="B286" s="6" t="s">
        <v>26</v>
      </c>
      <c r="C286" s="6">
        <v>2</v>
      </c>
      <c r="D286" s="6" t="s">
        <v>10</v>
      </c>
      <c r="E286" s="6">
        <v>6</v>
      </c>
      <c r="F286" s="6"/>
      <c r="G286" s="6">
        <f t="shared" si="4"/>
        <v>4</v>
      </c>
      <c r="I286">
        <f>VLOOKUP(D286,MoneyLine!$A$1:$K$33,7,FALSE)</f>
        <v>43.783809523809516</v>
      </c>
      <c r="J286">
        <f>VLOOKUP(B286,MoneyLine!$A$1:$K$33,7,FALSE)</f>
        <v>2.4278571428571381</v>
      </c>
      <c r="K286">
        <f>VLOOKUP(B286,MoneyLine!$A$1:$K$33,11,FALSE)</f>
        <v>7.2874999999999996</v>
      </c>
      <c r="L286">
        <f>VLOOKUP(B286,MoneyLine!$A$1:$D$33,4,FALSE)</f>
        <v>44.772500000000001</v>
      </c>
      <c r="M286">
        <f>VLOOKUP(D286,MoneyLine!$A$1:$K$33,11,FALSE)</f>
        <v>2.1412499999999977</v>
      </c>
      <c r="N286">
        <f>VLOOKUP(D286,MoneyLine!$A$1:$D$33,4,FALSE)</f>
        <v>45.351499999999994</v>
      </c>
      <c r="O286">
        <f>VLOOKUP(D286,MoneyLine!$A$1:$Q$33,14,FALSE)</f>
        <v>43.181904761904768</v>
      </c>
      <c r="P286">
        <f>VLOOKUP(B286,MoneyLine!$A$1:$Q$33,17,FALSE)</f>
        <v>-8.321428571428573</v>
      </c>
      <c r="Q286">
        <f>VLOOKUP(B286,MoneyLine!$A$1:$K$33,10,FALSE)</f>
        <v>13.537738095238096</v>
      </c>
      <c r="R286">
        <f>VLOOKUP(B286,MoneyLine!$A$1:$Q$33,14,FALSE)</f>
        <v>21.040476190476188</v>
      </c>
      <c r="S286">
        <f>VLOOKUP(D286,MoneyLine!$A$1:$Q$33,17,FALSE)</f>
        <v>-14.675714285714287</v>
      </c>
      <c r="T286">
        <f>VLOOKUP(D286,MoneyLine!$A$1:$K$33,10,FALSE)</f>
        <v>13.367738095238096</v>
      </c>
      <c r="V286">
        <f>HomTotReg.!$B$17+(test!O286*HomTotReg.!$B$18+HomTotReg.!$B$19*test!P286+test!Q286*HomTotReg.!$B$20)</f>
        <v>3.1407822211474019</v>
      </c>
      <c r="W286">
        <f>VisTotReg.!$B$17+(VisTotReg.!$B$18*test!R286+test!S286*VisTotReg.!$B$19+test!T286*VisTotReg.!$B$20)</f>
        <v>2.6946625776482098</v>
      </c>
      <c r="Y286">
        <f>'MoneyLine Reg. 1'!$B$17+('MoneyLine Reg. 1'!$B$18*test!I286+test!J286*'MoneyLine Reg. 1'!$B$19+test!T286*'MoneyLine Reg. 1'!$B$20+test!Q286*'MoneyLine Reg. 1'!$B$21)</f>
        <v>0.714590766361065</v>
      </c>
      <c r="Z286">
        <f>'MoneyLine Reg. 2'!$B$17+('MoneyLine Reg. 2'!$B$18*test!M286+test!K286*'MoneyLine Reg. 2'!$B$19+'MoneyLine Reg. 2'!$B$20*test!L286+test!N286*'MoneyLine Reg. 2'!$B$21)</f>
        <v>-6.4968711875653451E-2</v>
      </c>
    </row>
    <row r="287" spans="1:26" x14ac:dyDescent="0.3">
      <c r="A287" s="9">
        <v>44884</v>
      </c>
      <c r="B287" s="7" t="s">
        <v>13</v>
      </c>
      <c r="C287" s="7">
        <v>2</v>
      </c>
      <c r="D287" s="7" t="s">
        <v>5</v>
      </c>
      <c r="E287" s="7">
        <v>5</v>
      </c>
      <c r="F287" s="7"/>
      <c r="G287" s="6">
        <f t="shared" si="4"/>
        <v>3</v>
      </c>
      <c r="I287">
        <f>VLOOKUP(D287,MoneyLine!$A$1:$K$33,7,FALSE)</f>
        <v>92.519047619047612</v>
      </c>
      <c r="J287">
        <f>VLOOKUP(B287,MoneyLine!$A$1:$K$33,7,FALSE)</f>
        <v>52.757857142857148</v>
      </c>
      <c r="K287">
        <f>VLOOKUP(B287,MoneyLine!$A$1:$K$33,11,FALSE)</f>
        <v>5.03125</v>
      </c>
      <c r="L287">
        <f>VLOOKUP(B287,MoneyLine!$A$1:$D$33,4,FALSE)</f>
        <v>47.964499999999994</v>
      </c>
      <c r="M287">
        <f>VLOOKUP(D287,MoneyLine!$A$1:$K$33,11,FALSE)</f>
        <v>15.5725</v>
      </c>
      <c r="N287">
        <f>VLOOKUP(D287,MoneyLine!$A$1:$D$33,4,FALSE)</f>
        <v>52.448999999999998</v>
      </c>
      <c r="O287">
        <f>VLOOKUP(D287,MoneyLine!$A$1:$Q$33,14,FALSE)</f>
        <v>80.7392857142857</v>
      </c>
      <c r="P287">
        <f>VLOOKUP(B287,MoneyLine!$A$1:$Q$33,17,FALSE)</f>
        <v>6.5440476190476176</v>
      </c>
      <c r="Q287">
        <f>VLOOKUP(B287,MoneyLine!$A$1:$K$33,10,FALSE)</f>
        <v>-4.3963095238095242</v>
      </c>
      <c r="R287">
        <f>VLOOKUP(B287,MoneyLine!$A$1:$Q$33,14,FALSE)</f>
        <v>36.921904761904756</v>
      </c>
      <c r="S287">
        <f>VLOOKUP(D287,MoneyLine!$A$1:$Q$33,17,FALSE)</f>
        <v>2.4073809523809526</v>
      </c>
      <c r="T287">
        <f>VLOOKUP(D287,MoneyLine!$A$1:$K$33,10,FALSE)</f>
        <v>7.11511904761905</v>
      </c>
      <c r="V287">
        <f>HomTotReg.!$B$17+(test!O287*HomTotReg.!$B$18+HomTotReg.!$B$19*test!P287+test!Q287*HomTotReg.!$B$20)</f>
        <v>3.578495235967321</v>
      </c>
      <c r="W287">
        <f>VisTotReg.!$B$17+(VisTotReg.!$B$18*test!R287+test!S287*VisTotReg.!$B$19+test!T287*VisTotReg.!$B$20)</f>
        <v>2.8228205395288639</v>
      </c>
      <c r="Y287">
        <f>'MoneyLine Reg. 1'!$B$17+('MoneyLine Reg. 1'!$B$18*test!I287+test!J287*'MoneyLine Reg. 1'!$B$19+test!T287*'MoneyLine Reg. 1'!$B$20+test!Q287*'MoneyLine Reg. 1'!$B$21)</f>
        <v>0.70564911251721374</v>
      </c>
      <c r="Z287">
        <f>'MoneyLine Reg. 2'!$B$17+('MoneyLine Reg. 2'!$B$18*test!M287+test!K287*'MoneyLine Reg. 2'!$B$19+'MoneyLine Reg. 2'!$B$20*test!L287+test!N287*'MoneyLine Reg. 2'!$B$21)</f>
        <v>1.1512613787746702</v>
      </c>
    </row>
    <row r="288" spans="1:26" x14ac:dyDescent="0.3">
      <c r="A288" s="8">
        <v>44884</v>
      </c>
      <c r="B288" s="6" t="s">
        <v>3</v>
      </c>
      <c r="C288" s="6">
        <v>3</v>
      </c>
      <c r="D288" s="6" t="s">
        <v>23</v>
      </c>
      <c r="E288" s="6">
        <v>0</v>
      </c>
      <c r="F288" s="6"/>
      <c r="G288" s="6">
        <f t="shared" si="4"/>
        <v>-3</v>
      </c>
      <c r="I288">
        <f>VLOOKUP(D288,MoneyLine!$A$1:$K$33,7,FALSE)</f>
        <v>101.00309523809524</v>
      </c>
      <c r="J288">
        <f>VLOOKUP(B288,MoneyLine!$A$1:$K$33,7,FALSE)</f>
        <v>103.61880952380953</v>
      </c>
      <c r="K288">
        <f>VLOOKUP(B288,MoneyLine!$A$1:$K$33,11,FALSE)</f>
        <v>6.7725000000000009</v>
      </c>
      <c r="L288">
        <f>VLOOKUP(B288,MoneyLine!$A$1:$D$33,4,FALSE)</f>
        <v>53.618500000000004</v>
      </c>
      <c r="M288">
        <f>VLOOKUP(D288,MoneyLine!$A$1:$K$33,11,FALSE)</f>
        <v>6.8149999999999995</v>
      </c>
      <c r="N288">
        <f>VLOOKUP(D288,MoneyLine!$A$1:$D$33,4,FALSE)</f>
        <v>52.277999999999999</v>
      </c>
      <c r="O288">
        <f>VLOOKUP(D288,MoneyLine!$A$1:$Q$33,14,FALSE)</f>
        <v>66.898333333333312</v>
      </c>
      <c r="P288">
        <f>VLOOKUP(B288,MoneyLine!$A$1:$Q$33,17,FALSE)</f>
        <v>15.725476190476186</v>
      </c>
      <c r="Q288">
        <f>VLOOKUP(B288,MoneyLine!$A$1:$K$33,10,FALSE)</f>
        <v>34.368214285714288</v>
      </c>
      <c r="R288">
        <f>VLOOKUP(B288,MoneyLine!$A$1:$Q$33,14,FALSE)</f>
        <v>76.556190476190451</v>
      </c>
      <c r="S288">
        <f>VLOOKUP(D288,MoneyLine!$A$1:$Q$33,17,FALSE)</f>
        <v>22.973095238095237</v>
      </c>
      <c r="T288">
        <f>VLOOKUP(D288,MoneyLine!$A$1:$K$33,10,FALSE)</f>
        <v>43.088928571428575</v>
      </c>
      <c r="V288">
        <f>HomTotReg.!$B$17+(test!O288*HomTotReg.!$B$18+HomTotReg.!$B$19*test!P288+test!Q288*HomTotReg.!$B$20)</f>
        <v>2.9073351385942972</v>
      </c>
      <c r="W288">
        <f>VisTotReg.!$B$17+(VisTotReg.!$B$18*test!R288+test!S288*VisTotReg.!$B$19+test!T288*VisTotReg.!$B$20)</f>
        <v>2.5799169041247567</v>
      </c>
      <c r="Y288">
        <f>'MoneyLine Reg. 1'!$B$17+('MoneyLine Reg. 1'!$B$18*test!I288+test!J288*'MoneyLine Reg. 1'!$B$19+test!T288*'MoneyLine Reg. 1'!$B$20+test!Q288*'MoneyLine Reg. 1'!$B$21)</f>
        <v>0.3132436691174682</v>
      </c>
      <c r="Z288">
        <f>'MoneyLine Reg. 2'!$B$17+('MoneyLine Reg. 2'!$B$18*test!M288+test!K288*'MoneyLine Reg. 2'!$B$19+'MoneyLine Reg. 2'!$B$20*test!L288+test!N288*'MoneyLine Reg. 2'!$B$21)</f>
        <v>7.7119557267532279E-2</v>
      </c>
    </row>
    <row r="289" spans="1:26" x14ac:dyDescent="0.3">
      <c r="A289" s="9">
        <v>44884</v>
      </c>
      <c r="B289" s="7" t="s">
        <v>11</v>
      </c>
      <c r="C289" s="7">
        <v>4</v>
      </c>
      <c r="D289" s="7" t="s">
        <v>12</v>
      </c>
      <c r="E289" s="7">
        <v>0</v>
      </c>
      <c r="F289" s="7"/>
      <c r="G289" s="6">
        <f t="shared" si="4"/>
        <v>-4</v>
      </c>
      <c r="I289">
        <f>VLOOKUP(D289,MoneyLine!$A$1:$K$33,7,FALSE)</f>
        <v>38.000238095238089</v>
      </c>
      <c r="J289">
        <f>VLOOKUP(B289,MoneyLine!$A$1:$K$33,7,FALSE)</f>
        <v>121.01880952380951</v>
      </c>
      <c r="K289">
        <f>VLOOKUP(B289,MoneyLine!$A$1:$K$33,11,FALSE)</f>
        <v>15.838749999999997</v>
      </c>
      <c r="L289">
        <f>VLOOKUP(B289,MoneyLine!$A$1:$D$33,4,FALSE)</f>
        <v>52.685499999999998</v>
      </c>
      <c r="M289">
        <f>VLOOKUP(D289,MoneyLine!$A$1:$K$33,11,FALSE)</f>
        <v>5.6062500000000011</v>
      </c>
      <c r="N289">
        <f>VLOOKUP(D289,MoneyLine!$A$1:$D$33,4,FALSE)</f>
        <v>46.611499999999999</v>
      </c>
      <c r="O289">
        <f>VLOOKUP(D289,MoneyLine!$A$1:$Q$33,14,FALSE)</f>
        <v>32.669761904761899</v>
      </c>
      <c r="P289">
        <f>VLOOKUP(B289,MoneyLine!$A$1:$Q$33,17,FALSE)</f>
        <v>15.627619047619051</v>
      </c>
      <c r="Q289">
        <f>VLOOKUP(B289,MoneyLine!$A$1:$K$33,10,FALSE)</f>
        <v>10.4975</v>
      </c>
      <c r="R289">
        <f>VLOOKUP(B289,MoneyLine!$A$1:$Q$33,14,FALSE)</f>
        <v>85.286666666666662</v>
      </c>
      <c r="S289">
        <f>VLOOKUP(D289,MoneyLine!$A$1:$Q$33,17,FALSE)</f>
        <v>-1.7361904761904778</v>
      </c>
      <c r="T289">
        <f>VLOOKUP(D289,MoneyLine!$A$1:$K$33,10,FALSE)</f>
        <v>20.738571428571433</v>
      </c>
      <c r="V289">
        <f>HomTotReg.!$B$17+(test!O289*HomTotReg.!$B$18+HomTotReg.!$B$19*test!P289+test!Q289*HomTotReg.!$B$20)</f>
        <v>2.8092539394021641</v>
      </c>
      <c r="W289">
        <f>VisTotReg.!$B$17+(VisTotReg.!$B$18*test!R289+test!S289*VisTotReg.!$B$19+test!T289*VisTotReg.!$B$20)</f>
        <v>3.2328349454245204</v>
      </c>
      <c r="Y289">
        <f>'MoneyLine Reg. 1'!$B$17+('MoneyLine Reg. 1'!$B$18*test!I289+test!J289*'MoneyLine Reg. 1'!$B$19+test!T289*'MoneyLine Reg. 1'!$B$20+test!Q289*'MoneyLine Reg. 1'!$B$21)</f>
        <v>-0.57482496018787099</v>
      </c>
      <c r="Z289">
        <f>'MoneyLine Reg. 2'!$B$17+('MoneyLine Reg. 2'!$B$18*test!M289+test!K289*'MoneyLine Reg. 2'!$B$19+'MoneyLine Reg. 2'!$B$20*test!L289+test!N289*'MoneyLine Reg. 2'!$B$21)</f>
        <v>-0.86294292553750784</v>
      </c>
    </row>
    <row r="290" spans="1:26" x14ac:dyDescent="0.3">
      <c r="A290" s="8">
        <v>44885</v>
      </c>
      <c r="B290" s="6" t="s">
        <v>31</v>
      </c>
      <c r="C290" s="6">
        <v>3</v>
      </c>
      <c r="D290" s="6" t="s">
        <v>20</v>
      </c>
      <c r="E290" s="6">
        <v>5</v>
      </c>
      <c r="F290" s="6"/>
      <c r="G290" s="6">
        <f t="shared" si="4"/>
        <v>2</v>
      </c>
      <c r="I290">
        <f>VLOOKUP(D290,MoneyLine!$A$1:$K$33,7,FALSE)</f>
        <v>53.481666666666655</v>
      </c>
      <c r="J290">
        <f>VLOOKUP(B290,MoneyLine!$A$1:$K$33,7,FALSE)</f>
        <v>130.13119047619048</v>
      </c>
      <c r="K290">
        <f>VLOOKUP(B290,MoneyLine!$A$1:$K$33,11,FALSE)</f>
        <v>13.114999999999997</v>
      </c>
      <c r="L290">
        <f>VLOOKUP(B290,MoneyLine!$A$1:$D$33,4,FALSE)</f>
        <v>55.725999999999999</v>
      </c>
      <c r="M290">
        <f>VLOOKUP(D290,MoneyLine!$A$1:$K$33,11,FALSE)</f>
        <v>4.7974999999999994</v>
      </c>
      <c r="N290">
        <f>VLOOKUP(D290,MoneyLine!$A$1:$D$33,4,FALSE)</f>
        <v>46.0565</v>
      </c>
      <c r="O290">
        <f>VLOOKUP(D290,MoneyLine!$A$1:$Q$33,14,FALSE)</f>
        <v>58.340238095238099</v>
      </c>
      <c r="P290">
        <f>VLOOKUP(B290,MoneyLine!$A$1:$Q$33,17,FALSE)</f>
        <v>29.228333333333332</v>
      </c>
      <c r="Q290">
        <f>VLOOKUP(B290,MoneyLine!$A$1:$K$33,10,FALSE)</f>
        <v>31.447738095238101</v>
      </c>
      <c r="R290">
        <f>VLOOKUP(B290,MoneyLine!$A$1:$Q$33,14,FALSE)</f>
        <v>91.865476190476173</v>
      </c>
      <c r="S290">
        <f>VLOOKUP(D290,MoneyLine!$A$1:$Q$33,17,FALSE)</f>
        <v>-10.467380952380953</v>
      </c>
      <c r="T290">
        <f>VLOOKUP(D290,MoneyLine!$A$1:$K$33,10,FALSE)</f>
        <v>1.6524999999999999</v>
      </c>
      <c r="V290">
        <f>HomTotReg.!$B$17+(test!O290*HomTotReg.!$B$18+HomTotReg.!$B$19*test!P290+test!Q290*HomTotReg.!$B$20)</f>
        <v>2.7058644746843581</v>
      </c>
      <c r="W290">
        <f>VisTotReg.!$B$17+(VisTotReg.!$B$18*test!R290+test!S290*VisTotReg.!$B$19+test!T290*VisTotReg.!$B$20)</f>
        <v>3.6697325680723161</v>
      </c>
      <c r="Y290">
        <f>'MoneyLine Reg. 1'!$B$17+('MoneyLine Reg. 1'!$B$18*test!I290+test!J290*'MoneyLine Reg. 1'!$B$19+test!T290*'MoneyLine Reg. 1'!$B$20+test!Q290*'MoneyLine Reg. 1'!$B$21)</f>
        <v>-1.0019226735476752</v>
      </c>
      <c r="Z290">
        <f>'MoneyLine Reg. 2'!$B$17+('MoneyLine Reg. 2'!$B$18*test!M290+test!K290*'MoneyLine Reg. 2'!$B$19+'MoneyLine Reg. 2'!$B$20*test!L290+test!N290*'MoneyLine Reg. 2'!$B$21)</f>
        <v>-1.0209820612746823</v>
      </c>
    </row>
    <row r="291" spans="1:26" x14ac:dyDescent="0.3">
      <c r="A291" s="9">
        <v>44885</v>
      </c>
      <c r="B291" s="7" t="s">
        <v>3</v>
      </c>
      <c r="C291" s="7">
        <v>5</v>
      </c>
      <c r="D291" s="7" t="s">
        <v>6</v>
      </c>
      <c r="E291" s="7">
        <v>3</v>
      </c>
      <c r="F291" s="7"/>
      <c r="G291" s="6">
        <f t="shared" si="4"/>
        <v>-2</v>
      </c>
      <c r="I291">
        <f>VLOOKUP(D291,MoneyLine!$A$1:$K$33,7,FALSE)</f>
        <v>-14.717619047619038</v>
      </c>
      <c r="J291">
        <f>VLOOKUP(B291,MoneyLine!$A$1:$K$33,7,FALSE)</f>
        <v>103.61880952380953</v>
      </c>
      <c r="K291">
        <f>VLOOKUP(B291,MoneyLine!$A$1:$K$33,11,FALSE)</f>
        <v>6.7725000000000009</v>
      </c>
      <c r="L291">
        <f>VLOOKUP(B291,MoneyLine!$A$1:$D$33,4,FALSE)</f>
        <v>53.618500000000004</v>
      </c>
      <c r="M291">
        <f>VLOOKUP(D291,MoneyLine!$A$1:$K$33,11,FALSE)</f>
        <v>1.6887499999999989</v>
      </c>
      <c r="N291">
        <f>VLOOKUP(D291,MoneyLine!$A$1:$D$33,4,FALSE)</f>
        <v>38.247500000000002</v>
      </c>
      <c r="O291">
        <f>VLOOKUP(D291,MoneyLine!$A$1:$Q$33,14,FALSE)</f>
        <v>4.214999999999999</v>
      </c>
      <c r="P291">
        <f>VLOOKUP(B291,MoneyLine!$A$1:$Q$33,17,FALSE)</f>
        <v>15.725476190476186</v>
      </c>
      <c r="Q291">
        <f>VLOOKUP(B291,MoneyLine!$A$1:$K$33,10,FALSE)</f>
        <v>34.368214285714288</v>
      </c>
      <c r="R291">
        <f>VLOOKUP(B291,MoneyLine!$A$1:$Q$33,14,FALSE)</f>
        <v>76.556190476190451</v>
      </c>
      <c r="S291">
        <f>VLOOKUP(D291,MoneyLine!$A$1:$Q$33,17,FALSE)</f>
        <v>-23.022142857142857</v>
      </c>
      <c r="T291">
        <f>VLOOKUP(D291,MoneyLine!$A$1:$K$33,10,FALSE)</f>
        <v>2.2516666666666674</v>
      </c>
      <c r="V291">
        <f>HomTotReg.!$B$17+(test!O291*HomTotReg.!$B$18+HomTotReg.!$B$19*test!P291+test!Q291*HomTotReg.!$B$20)</f>
        <v>2.2438731941863779</v>
      </c>
      <c r="W291">
        <f>VisTotReg.!$B$17+(VisTotReg.!$B$18*test!R291+test!S291*VisTotReg.!$B$19+test!T291*VisTotReg.!$B$20)</f>
        <v>3.5912376834915687</v>
      </c>
      <c r="Y291">
        <f>'MoneyLine Reg. 1'!$B$17+('MoneyLine Reg. 1'!$B$18*test!I291+test!J291*'MoneyLine Reg. 1'!$B$19+test!T291*'MoneyLine Reg. 1'!$B$20+test!Q291*'MoneyLine Reg. 1'!$B$21)</f>
        <v>-1.3858635320696495</v>
      </c>
      <c r="Z291">
        <f>'MoneyLine Reg. 2'!$B$17+('MoneyLine Reg. 2'!$B$18*test!M291+test!K291*'MoneyLine Reg. 2'!$B$19+'MoneyLine Reg. 2'!$B$20*test!L291+test!N291*'MoneyLine Reg. 2'!$B$21)</f>
        <v>-1.2358069894928487</v>
      </c>
    </row>
    <row r="292" spans="1:26" x14ac:dyDescent="0.3">
      <c r="A292" s="8">
        <v>44886</v>
      </c>
      <c r="B292" s="6" t="s">
        <v>11</v>
      </c>
      <c r="C292" s="6">
        <v>3</v>
      </c>
      <c r="D292" s="6" t="s">
        <v>30</v>
      </c>
      <c r="E292" s="6">
        <v>2</v>
      </c>
      <c r="F292" s="6" t="s">
        <v>35</v>
      </c>
      <c r="G292" s="6">
        <f t="shared" si="4"/>
        <v>-1</v>
      </c>
      <c r="I292">
        <f>VLOOKUP(D292,MoneyLine!$A$1:$K$33,7,FALSE)</f>
        <v>127.36857142857141</v>
      </c>
      <c r="J292">
        <f>VLOOKUP(B292,MoneyLine!$A$1:$K$33,7,FALSE)</f>
        <v>121.01880952380951</v>
      </c>
      <c r="K292">
        <f>VLOOKUP(B292,MoneyLine!$A$1:$K$33,11,FALSE)</f>
        <v>15.838749999999997</v>
      </c>
      <c r="L292">
        <f>VLOOKUP(B292,MoneyLine!$A$1:$D$33,4,FALSE)</f>
        <v>52.685499999999998</v>
      </c>
      <c r="M292">
        <f>VLOOKUP(D292,MoneyLine!$A$1:$K$33,11,FALSE)</f>
        <v>15.876249999999999</v>
      </c>
      <c r="N292">
        <f>VLOOKUP(D292,MoneyLine!$A$1:$D$33,4,FALSE)</f>
        <v>56.155499999999996</v>
      </c>
      <c r="O292">
        <f>VLOOKUP(D292,MoneyLine!$A$1:$Q$33,14,FALSE)</f>
        <v>104.57619047619046</v>
      </c>
      <c r="P292">
        <f>VLOOKUP(B292,MoneyLine!$A$1:$Q$33,17,FALSE)</f>
        <v>15.627619047619051</v>
      </c>
      <c r="Q292">
        <f>VLOOKUP(B292,MoneyLine!$A$1:$K$33,10,FALSE)</f>
        <v>10.4975</v>
      </c>
      <c r="R292">
        <f>VLOOKUP(B292,MoneyLine!$A$1:$Q$33,14,FALSE)</f>
        <v>85.286666666666662</v>
      </c>
      <c r="S292">
        <f>VLOOKUP(D292,MoneyLine!$A$1:$Q$33,17,FALSE)</f>
        <v>21.976904761904766</v>
      </c>
      <c r="T292">
        <f>VLOOKUP(D292,MoneyLine!$A$1:$K$33,10,FALSE)</f>
        <v>-0.45761904761904759</v>
      </c>
      <c r="V292">
        <f>HomTotReg.!$B$17+(test!O292*HomTotReg.!$B$18+HomTotReg.!$B$19*test!P292+test!Q292*HomTotReg.!$B$20)</f>
        <v>3.5703362938094361</v>
      </c>
      <c r="W292">
        <f>VisTotReg.!$B$17+(VisTotReg.!$B$18*test!R292+test!S292*VisTotReg.!$B$19+test!T292*VisTotReg.!$B$20)</f>
        <v>3.3335498655564888</v>
      </c>
      <c r="Y292">
        <f>'MoneyLine Reg. 1'!$B$17+('MoneyLine Reg. 1'!$B$18*test!I292+test!J292*'MoneyLine Reg. 1'!$B$19+test!T292*'MoneyLine Reg. 1'!$B$20+test!Q292*'MoneyLine Reg. 1'!$B$21)</f>
        <v>7.3953014360051417E-3</v>
      </c>
      <c r="Z292">
        <f>'MoneyLine Reg. 2'!$B$17+('MoneyLine Reg. 2'!$B$18*test!M292+test!K292*'MoneyLine Reg. 2'!$B$19+'MoneyLine Reg. 2'!$B$20*test!L292+test!N292*'MoneyLine Reg. 2'!$B$21)</f>
        <v>0.44330400226421407</v>
      </c>
    </row>
    <row r="293" spans="1:26" x14ac:dyDescent="0.3">
      <c r="A293" s="9">
        <v>44886</v>
      </c>
      <c r="B293" s="7" t="s">
        <v>9</v>
      </c>
      <c r="C293" s="7">
        <v>2</v>
      </c>
      <c r="D293" s="7" t="s">
        <v>15</v>
      </c>
      <c r="E293" s="7">
        <v>5</v>
      </c>
      <c r="F293" s="7"/>
      <c r="G293" s="6">
        <f t="shared" si="4"/>
        <v>3</v>
      </c>
      <c r="I293">
        <f>VLOOKUP(D293,MoneyLine!$A$1:$K$33,7,FALSE)</f>
        <v>101.46142857142856</v>
      </c>
      <c r="J293">
        <f>VLOOKUP(B293,MoneyLine!$A$1:$K$33,7,FALSE)</f>
        <v>154.76523809523809</v>
      </c>
      <c r="K293">
        <f>VLOOKUP(B293,MoneyLine!$A$1:$K$33,11,FALSE)</f>
        <v>17.220000000000002</v>
      </c>
      <c r="L293">
        <f>VLOOKUP(B293,MoneyLine!$A$1:$D$33,4,FALSE)</f>
        <v>58.933</v>
      </c>
      <c r="M293">
        <f>VLOOKUP(D293,MoneyLine!$A$1:$K$33,11,FALSE)</f>
        <v>16.143749999999997</v>
      </c>
      <c r="N293">
        <f>VLOOKUP(D293,MoneyLine!$A$1:$D$33,4,FALSE)</f>
        <v>52.539000000000001</v>
      </c>
      <c r="O293">
        <f>VLOOKUP(D293,MoneyLine!$A$1:$Q$33,14,FALSE)</f>
        <v>76.89928571428571</v>
      </c>
      <c r="P293">
        <f>VLOOKUP(B293,MoneyLine!$A$1:$Q$33,17,FALSE)</f>
        <v>29.393333333333338</v>
      </c>
      <c r="Q293">
        <f>VLOOKUP(B293,MoneyLine!$A$1:$K$33,10,FALSE)</f>
        <v>-2.4774999999999996</v>
      </c>
      <c r="R293">
        <f>VLOOKUP(B293,MoneyLine!$A$1:$Q$33,14,FALSE)</f>
        <v>117.61833333333333</v>
      </c>
      <c r="S293">
        <f>VLOOKUP(D293,MoneyLine!$A$1:$Q$33,17,FALSE)</f>
        <v>16.578095238095237</v>
      </c>
      <c r="T293">
        <f>VLOOKUP(D293,MoneyLine!$A$1:$K$33,10,FALSE)</f>
        <v>-8.7532142857142858</v>
      </c>
      <c r="V293">
        <f>HomTotReg.!$B$17+(test!O293*HomTotReg.!$B$18+HomTotReg.!$B$19*test!P293+test!Q293*HomTotReg.!$B$20)</f>
        <v>3.2745688182270301</v>
      </c>
      <c r="W293">
        <f>VisTotReg.!$B$17+(VisTotReg.!$B$18*test!R293+test!S293*VisTotReg.!$B$19+test!T293*VisTotReg.!$B$20)</f>
        <v>3.8873235424197938</v>
      </c>
      <c r="Y293">
        <f>'MoneyLine Reg. 1'!$B$17+('MoneyLine Reg. 1'!$B$18*test!I293+test!J293*'MoneyLine Reg. 1'!$B$19+test!T293*'MoneyLine Reg. 1'!$B$20+test!Q293*'MoneyLine Reg. 1'!$B$21)</f>
        <v>-0.61989283813541107</v>
      </c>
      <c r="Z293">
        <f>'MoneyLine Reg. 2'!$B$17+('MoneyLine Reg. 2'!$B$18*test!M293+test!K293*'MoneyLine Reg. 2'!$B$19+'MoneyLine Reg. 2'!$B$20*test!L293+test!N293*'MoneyLine Reg. 2'!$B$21)</f>
        <v>-0.35045504453402199</v>
      </c>
    </row>
    <row r="294" spans="1:26" x14ac:dyDescent="0.3">
      <c r="A294" s="8">
        <v>44886</v>
      </c>
      <c r="B294" s="6" t="s">
        <v>25</v>
      </c>
      <c r="C294" s="6">
        <v>3</v>
      </c>
      <c r="D294" s="6" t="s">
        <v>21</v>
      </c>
      <c r="E294" s="6">
        <v>4</v>
      </c>
      <c r="F294" s="6" t="s">
        <v>35</v>
      </c>
      <c r="G294" s="6">
        <f t="shared" si="4"/>
        <v>1</v>
      </c>
      <c r="I294">
        <f>VLOOKUP(D294,MoneyLine!$A$1:$K$33,7,FALSE)</f>
        <v>81.149285714285725</v>
      </c>
      <c r="J294">
        <f>VLOOKUP(B294,MoneyLine!$A$1:$K$33,7,FALSE)</f>
        <v>56.057857142857138</v>
      </c>
      <c r="K294">
        <f>VLOOKUP(B294,MoneyLine!$A$1:$K$33,11,FALSE)</f>
        <v>10.718750000000002</v>
      </c>
      <c r="L294">
        <f>VLOOKUP(B294,MoneyLine!$A$1:$D$33,4,FALSE)</f>
        <v>47.954500000000003</v>
      </c>
      <c r="M294">
        <f>VLOOKUP(D294,MoneyLine!$A$1:$K$33,11,FALSE)</f>
        <v>9.1225000000000005</v>
      </c>
      <c r="N294">
        <f>VLOOKUP(D294,MoneyLine!$A$1:$D$33,4,FALSE)</f>
        <v>51.807999999999993</v>
      </c>
      <c r="O294">
        <f>VLOOKUP(D294,MoneyLine!$A$1:$Q$33,14,FALSE)</f>
        <v>65.387857142857143</v>
      </c>
      <c r="P294">
        <f>VLOOKUP(B294,MoneyLine!$A$1:$Q$33,17,FALSE)</f>
        <v>-14.592857142857142</v>
      </c>
      <c r="Q294">
        <f>VLOOKUP(B294,MoneyLine!$A$1:$K$33,10,FALSE)</f>
        <v>27.424404761904761</v>
      </c>
      <c r="R294">
        <f>VLOOKUP(B294,MoneyLine!$A$1:$Q$33,14,FALSE)</f>
        <v>60.674999999999997</v>
      </c>
      <c r="S294">
        <f>VLOOKUP(D294,MoneyLine!$A$1:$Q$33,17,FALSE)</f>
        <v>7.3759523809523806</v>
      </c>
      <c r="T294">
        <f>VLOOKUP(D294,MoneyLine!$A$1:$K$33,10,FALSE)</f>
        <v>8.0371428571428574</v>
      </c>
      <c r="V294">
        <f>HomTotReg.!$B$17+(test!O294*HomTotReg.!$B$18+HomTotReg.!$B$19*test!P294+test!Q294*HomTotReg.!$B$20)</f>
        <v>3.2891772939152304</v>
      </c>
      <c r="W294">
        <f>VisTotReg.!$B$17+(VisTotReg.!$B$18*test!R294+test!S294*VisTotReg.!$B$19+test!T294*VisTotReg.!$B$20)</f>
        <v>3.0466981004026819</v>
      </c>
      <c r="Y294">
        <f>'MoneyLine Reg. 1'!$B$17+('MoneyLine Reg. 1'!$B$18*test!I294+test!J294*'MoneyLine Reg. 1'!$B$19+test!T294*'MoneyLine Reg. 1'!$B$20+test!Q294*'MoneyLine Reg. 1'!$B$21)</f>
        <v>0.25053498801214336</v>
      </c>
      <c r="Z294">
        <f>'MoneyLine Reg. 2'!$B$17+('MoneyLine Reg. 2'!$B$18*test!M294+test!K294*'MoneyLine Reg. 2'!$B$19+'MoneyLine Reg. 2'!$B$20*test!L294+test!N294*'MoneyLine Reg. 2'!$B$21)</f>
        <v>0.37929678707671233</v>
      </c>
    </row>
    <row r="295" spans="1:26" x14ac:dyDescent="0.3">
      <c r="A295" s="9">
        <v>44886</v>
      </c>
      <c r="B295" s="7" t="s">
        <v>22</v>
      </c>
      <c r="C295" s="7">
        <v>5</v>
      </c>
      <c r="D295" s="7" t="s">
        <v>4</v>
      </c>
      <c r="E295" s="7">
        <v>2</v>
      </c>
      <c r="F295" s="7"/>
      <c r="G295" s="6">
        <f t="shared" si="4"/>
        <v>-3</v>
      </c>
      <c r="I295">
        <f>VLOOKUP(D295,MoneyLine!$A$1:$K$33,7,FALSE)</f>
        <v>71.288571428571402</v>
      </c>
      <c r="J295">
        <f>VLOOKUP(B295,MoneyLine!$A$1:$K$33,7,FALSE)</f>
        <v>73.279761904761898</v>
      </c>
      <c r="K295">
        <f>VLOOKUP(B295,MoneyLine!$A$1:$K$33,11,FALSE)</f>
        <v>6.432500000000001</v>
      </c>
      <c r="L295">
        <f>VLOOKUP(B295,MoneyLine!$A$1:$D$33,4,FALSE)</f>
        <v>50.885999999999996</v>
      </c>
      <c r="M295">
        <f>VLOOKUP(D295,MoneyLine!$A$1:$K$33,11,FALSE)</f>
        <v>4.0925000000000029</v>
      </c>
      <c r="N295">
        <f>VLOOKUP(D295,MoneyLine!$A$1:$D$33,4,FALSE)</f>
        <v>50.962499999999999</v>
      </c>
      <c r="O295">
        <f>VLOOKUP(D295,MoneyLine!$A$1:$Q$33,14,FALSE)</f>
        <v>28.298571428571432</v>
      </c>
      <c r="P295">
        <f>VLOOKUP(B295,MoneyLine!$A$1:$Q$33,17,FALSE)</f>
        <v>-0.22023809523809401</v>
      </c>
      <c r="Q295">
        <f>VLOOKUP(B295,MoneyLine!$A$1:$K$33,10,FALSE)</f>
        <v>10.709166666666667</v>
      </c>
      <c r="R295">
        <f>VLOOKUP(B295,MoneyLine!$A$1:$Q$33,14,FALSE)</f>
        <v>70.076904761904771</v>
      </c>
      <c r="S295">
        <f>VLOOKUP(D295,MoneyLine!$A$1:$Q$33,17,FALSE)</f>
        <v>33.857619047619039</v>
      </c>
      <c r="T295">
        <f>VLOOKUP(D295,MoneyLine!$A$1:$K$33,10,FALSE)</f>
        <v>21.901309523809527</v>
      </c>
      <c r="V295">
        <f>HomTotReg.!$B$17+(test!O295*HomTotReg.!$B$18+HomTotReg.!$B$19*test!P295+test!Q295*HomTotReg.!$B$20)</f>
        <v>2.9285899381643823</v>
      </c>
      <c r="W295">
        <f>VisTotReg.!$B$17+(VisTotReg.!$B$18*test!R295+test!S295*VisTotReg.!$B$19+test!T295*VisTotReg.!$B$20)</f>
        <v>2.71801020671206</v>
      </c>
      <c r="Y295">
        <f>'MoneyLine Reg. 1'!$B$17+('MoneyLine Reg. 1'!$B$18*test!I295+test!J295*'MoneyLine Reg. 1'!$B$19+test!T295*'MoneyLine Reg. 1'!$B$20+test!Q295*'MoneyLine Reg. 1'!$B$21)</f>
        <v>0.31487567604715389</v>
      </c>
      <c r="Z295">
        <f>'MoneyLine Reg. 2'!$B$17+('MoneyLine Reg. 2'!$B$18*test!M295+test!K295*'MoneyLine Reg. 2'!$B$19+'MoneyLine Reg. 2'!$B$20*test!L295+test!N295*'MoneyLine Reg. 2'!$B$21)</f>
        <v>4.3432013626268251E-2</v>
      </c>
    </row>
    <row r="296" spans="1:26" x14ac:dyDescent="0.3">
      <c r="A296" s="8">
        <v>44886</v>
      </c>
      <c r="B296" s="6" t="s">
        <v>32</v>
      </c>
      <c r="C296" s="6">
        <v>1</v>
      </c>
      <c r="D296" s="6" t="s">
        <v>24</v>
      </c>
      <c r="E296" s="6">
        <v>5</v>
      </c>
      <c r="F296" s="6"/>
      <c r="G296" s="6">
        <f t="shared" si="4"/>
        <v>4</v>
      </c>
      <c r="I296">
        <f>VLOOKUP(D296,MoneyLine!$A$1:$K$33,7,FALSE)</f>
        <v>-28.852380952380948</v>
      </c>
      <c r="J296">
        <f>VLOOKUP(B296,MoneyLine!$A$1:$K$33,7,FALSE)</f>
        <v>91.395238095238099</v>
      </c>
      <c r="K296">
        <f>VLOOKUP(B296,MoneyLine!$A$1:$K$33,11,FALSE)</f>
        <v>4.9549999999999983</v>
      </c>
      <c r="L296">
        <f>VLOOKUP(B296,MoneyLine!$A$1:$D$33,4,FALSE)</f>
        <v>47.241</v>
      </c>
      <c r="M296">
        <f>VLOOKUP(D296,MoneyLine!$A$1:$K$33,11,FALSE)</f>
        <v>5.754999999999999</v>
      </c>
      <c r="N296">
        <f>VLOOKUP(D296,MoneyLine!$A$1:$D$33,4,FALSE)</f>
        <v>42.153999999999996</v>
      </c>
      <c r="O296">
        <f>VLOOKUP(D296,MoneyLine!$A$1:$Q$33,14,FALSE)</f>
        <v>7.490952380952379</v>
      </c>
      <c r="P296">
        <f>VLOOKUP(B296,MoneyLine!$A$1:$Q$33,17,FALSE)</f>
        <v>-9.4788095238095256</v>
      </c>
      <c r="Q296">
        <f>VLOOKUP(B296,MoneyLine!$A$1:$K$33,10,FALSE)</f>
        <v>-16.679047619047623</v>
      </c>
      <c r="R296">
        <f>VLOOKUP(B296,MoneyLine!$A$1:$Q$33,14,FALSE)</f>
        <v>85.390952380952371</v>
      </c>
      <c r="S296">
        <f>VLOOKUP(D296,MoneyLine!$A$1:$Q$33,17,FALSE)</f>
        <v>-35.079523809523806</v>
      </c>
      <c r="T296">
        <f>VLOOKUP(D296,MoneyLine!$A$1:$K$33,10,FALSE)</f>
        <v>-0.52404761904761887</v>
      </c>
      <c r="V296">
        <f>HomTotReg.!$B$17+(test!O296*HomTotReg.!$B$18+HomTotReg.!$B$19*test!P296+test!Q296*HomTotReg.!$B$20)</f>
        <v>3.1084140748513573</v>
      </c>
      <c r="W296">
        <f>VisTotReg.!$B$17+(VisTotReg.!$B$18*test!R296+test!S296*VisTotReg.!$B$19+test!T296*VisTotReg.!$B$20)</f>
        <v>3.8443846068664751</v>
      </c>
      <c r="Y296">
        <f>'MoneyLine Reg. 1'!$B$17+('MoneyLine Reg. 1'!$B$18*test!I296+test!J296*'MoneyLine Reg. 1'!$B$19+test!T296*'MoneyLine Reg. 1'!$B$20+test!Q296*'MoneyLine Reg. 1'!$B$21)</f>
        <v>-0.91113824949203992</v>
      </c>
      <c r="Z296">
        <f>'MoneyLine Reg. 2'!$B$17+('MoneyLine Reg. 2'!$B$18*test!M296+test!K296*'MoneyLine Reg. 2'!$B$19+'MoneyLine Reg. 2'!$B$20*test!L296+test!N296*'MoneyLine Reg. 2'!$B$21)</f>
        <v>-0.12196571200557527</v>
      </c>
    </row>
    <row r="297" spans="1:26" x14ac:dyDescent="0.3">
      <c r="A297" s="9">
        <v>44886</v>
      </c>
      <c r="B297" s="7" t="s">
        <v>26</v>
      </c>
      <c r="C297" s="7">
        <v>1</v>
      </c>
      <c r="D297" s="7" t="s">
        <v>10</v>
      </c>
      <c r="E297" s="7">
        <v>3</v>
      </c>
      <c r="F297" s="7"/>
      <c r="G297" s="6">
        <f t="shared" si="4"/>
        <v>2</v>
      </c>
      <c r="I297">
        <f>VLOOKUP(D297,MoneyLine!$A$1:$K$33,7,FALSE)</f>
        <v>43.783809523809516</v>
      </c>
      <c r="J297">
        <f>VLOOKUP(B297,MoneyLine!$A$1:$K$33,7,FALSE)</f>
        <v>2.4278571428571381</v>
      </c>
      <c r="K297">
        <f>VLOOKUP(B297,MoneyLine!$A$1:$K$33,11,FALSE)</f>
        <v>7.2874999999999996</v>
      </c>
      <c r="L297">
        <f>VLOOKUP(B297,MoneyLine!$A$1:$D$33,4,FALSE)</f>
        <v>44.772500000000001</v>
      </c>
      <c r="M297">
        <f>VLOOKUP(D297,MoneyLine!$A$1:$K$33,11,FALSE)</f>
        <v>2.1412499999999977</v>
      </c>
      <c r="N297">
        <f>VLOOKUP(D297,MoneyLine!$A$1:$D$33,4,FALSE)</f>
        <v>45.351499999999994</v>
      </c>
      <c r="O297">
        <f>VLOOKUP(D297,MoneyLine!$A$1:$Q$33,14,FALSE)</f>
        <v>43.181904761904768</v>
      </c>
      <c r="P297">
        <f>VLOOKUP(B297,MoneyLine!$A$1:$Q$33,17,FALSE)</f>
        <v>-8.321428571428573</v>
      </c>
      <c r="Q297">
        <f>VLOOKUP(B297,MoneyLine!$A$1:$K$33,10,FALSE)</f>
        <v>13.537738095238096</v>
      </c>
      <c r="R297">
        <f>VLOOKUP(B297,MoneyLine!$A$1:$Q$33,14,FALSE)</f>
        <v>21.040476190476188</v>
      </c>
      <c r="S297">
        <f>VLOOKUP(D297,MoneyLine!$A$1:$Q$33,17,FALSE)</f>
        <v>-14.675714285714287</v>
      </c>
      <c r="T297">
        <f>VLOOKUP(D297,MoneyLine!$A$1:$K$33,10,FALSE)</f>
        <v>13.367738095238096</v>
      </c>
      <c r="V297">
        <f>HomTotReg.!$B$17+(test!O297*HomTotReg.!$B$18+HomTotReg.!$B$19*test!P297+test!Q297*HomTotReg.!$B$20)</f>
        <v>3.1407822211474019</v>
      </c>
      <c r="W297">
        <f>VisTotReg.!$B$17+(VisTotReg.!$B$18*test!R297+test!S297*VisTotReg.!$B$19+test!T297*VisTotReg.!$B$20)</f>
        <v>2.6946625776482098</v>
      </c>
      <c r="Y297">
        <f>'MoneyLine Reg. 1'!$B$17+('MoneyLine Reg. 1'!$B$18*test!I297+test!J297*'MoneyLine Reg. 1'!$B$19+test!T297*'MoneyLine Reg. 1'!$B$20+test!Q297*'MoneyLine Reg. 1'!$B$21)</f>
        <v>0.714590766361065</v>
      </c>
      <c r="Z297">
        <f>'MoneyLine Reg. 2'!$B$17+('MoneyLine Reg. 2'!$B$18*test!M297+test!K297*'MoneyLine Reg. 2'!$B$19+'MoneyLine Reg. 2'!$B$20*test!L297+test!N297*'MoneyLine Reg. 2'!$B$21)</f>
        <v>-6.4968711875653451E-2</v>
      </c>
    </row>
    <row r="298" spans="1:26" x14ac:dyDescent="0.3">
      <c r="A298" s="8">
        <v>44886</v>
      </c>
      <c r="B298" s="6" t="s">
        <v>14</v>
      </c>
      <c r="C298" s="6">
        <v>5</v>
      </c>
      <c r="D298" s="6" t="s">
        <v>7</v>
      </c>
      <c r="E298" s="6">
        <v>3</v>
      </c>
      <c r="F298" s="6"/>
      <c r="G298" s="6">
        <f t="shared" si="4"/>
        <v>-2</v>
      </c>
      <c r="I298">
        <f>VLOOKUP(D298,MoneyLine!$A$1:$K$33,7,FALSE)</f>
        <v>105.50714285714287</v>
      </c>
      <c r="J298">
        <f>VLOOKUP(B298,MoneyLine!$A$1:$K$33,7,FALSE)</f>
        <v>85.562619047619037</v>
      </c>
      <c r="K298">
        <f>VLOOKUP(B298,MoneyLine!$A$1:$K$33,11,FALSE)</f>
        <v>19.403750000000002</v>
      </c>
      <c r="L298">
        <f>VLOOKUP(B298,MoneyLine!$A$1:$D$33,4,FALSE)</f>
        <v>49.788499999999999</v>
      </c>
      <c r="M298">
        <f>VLOOKUP(D298,MoneyLine!$A$1:$K$33,11,FALSE)</f>
        <v>17.5075</v>
      </c>
      <c r="N298">
        <f>VLOOKUP(D298,MoneyLine!$A$1:$D$33,4,FALSE)</f>
        <v>51.216499999999996</v>
      </c>
      <c r="O298">
        <f>VLOOKUP(D298,MoneyLine!$A$1:$Q$33,14,FALSE)</f>
        <v>89.021666666666647</v>
      </c>
      <c r="P298">
        <f>VLOOKUP(B298,MoneyLine!$A$1:$Q$33,17,FALSE)</f>
        <v>-3.2247619047619036</v>
      </c>
      <c r="Q298">
        <f>VLOOKUP(B298,MoneyLine!$A$1:$K$33,10,FALSE)</f>
        <v>24.058452380952382</v>
      </c>
      <c r="R298">
        <f>VLOOKUP(B298,MoneyLine!$A$1:$Q$33,14,FALSE)</f>
        <v>87.124523809523808</v>
      </c>
      <c r="S298">
        <f>VLOOKUP(D298,MoneyLine!$A$1:$Q$33,17,FALSE)</f>
        <v>1.5838095238095231</v>
      </c>
      <c r="T298">
        <f>VLOOKUP(D298,MoneyLine!$A$1:$K$33,10,FALSE)</f>
        <v>-6.0107142857142861</v>
      </c>
      <c r="V298">
        <f>HomTotReg.!$B$17+(test!O298*HomTotReg.!$B$18+HomTotReg.!$B$19*test!P298+test!Q298*HomTotReg.!$B$20)</f>
        <v>3.4559696154417443</v>
      </c>
      <c r="W298">
        <f>VisTotReg.!$B$17+(VisTotReg.!$B$18*test!R298+test!S298*VisTotReg.!$B$19+test!T298*VisTotReg.!$B$20)</f>
        <v>3.6189061602903312</v>
      </c>
      <c r="Y298">
        <f>'MoneyLine Reg. 1'!$B$17+('MoneyLine Reg. 1'!$B$18*test!I298+test!J298*'MoneyLine Reg. 1'!$B$19+test!T298*'MoneyLine Reg. 1'!$B$20+test!Q298*'MoneyLine Reg. 1'!$B$21)</f>
        <v>-1.1230240510398337E-2</v>
      </c>
      <c r="Z298">
        <f>'MoneyLine Reg. 2'!$B$17+('MoneyLine Reg. 2'!$B$18*test!M298+test!K298*'MoneyLine Reg. 2'!$B$19+'MoneyLine Reg. 2'!$B$20*test!L298+test!N298*'MoneyLine Reg. 2'!$B$21)</f>
        <v>0.19935835159859128</v>
      </c>
    </row>
    <row r="299" spans="1:26" x14ac:dyDescent="0.3">
      <c r="A299" s="9">
        <v>44886</v>
      </c>
      <c r="B299" s="7" t="s">
        <v>16</v>
      </c>
      <c r="C299" s="7">
        <v>3</v>
      </c>
      <c r="D299" s="7" t="s">
        <v>5</v>
      </c>
      <c r="E299" s="7">
        <v>2</v>
      </c>
      <c r="F299" s="7" t="s">
        <v>36</v>
      </c>
      <c r="G299" s="6">
        <f t="shared" si="4"/>
        <v>-1</v>
      </c>
      <c r="I299">
        <f>VLOOKUP(D299,MoneyLine!$A$1:$K$33,7,FALSE)</f>
        <v>92.519047619047612</v>
      </c>
      <c r="J299">
        <f>VLOOKUP(B299,MoneyLine!$A$1:$K$33,7,FALSE)</f>
        <v>64.561666666666639</v>
      </c>
      <c r="K299">
        <f>VLOOKUP(B299,MoneyLine!$A$1:$K$33,11,FALSE)</f>
        <v>10.3225</v>
      </c>
      <c r="L299">
        <f>VLOOKUP(B299,MoneyLine!$A$1:$D$33,4,FALSE)</f>
        <v>48.538999999999994</v>
      </c>
      <c r="M299">
        <f>VLOOKUP(D299,MoneyLine!$A$1:$K$33,11,FALSE)</f>
        <v>15.5725</v>
      </c>
      <c r="N299">
        <f>VLOOKUP(D299,MoneyLine!$A$1:$D$33,4,FALSE)</f>
        <v>52.448999999999998</v>
      </c>
      <c r="O299">
        <f>VLOOKUP(D299,MoneyLine!$A$1:$Q$33,14,FALSE)</f>
        <v>80.7392857142857</v>
      </c>
      <c r="P299">
        <f>VLOOKUP(B299,MoneyLine!$A$1:$Q$33,17,FALSE)</f>
        <v>-17.098809523809521</v>
      </c>
      <c r="Q299">
        <f>VLOOKUP(B299,MoneyLine!$A$1:$K$33,10,FALSE)</f>
        <v>17.131547619047623</v>
      </c>
      <c r="R299">
        <f>VLOOKUP(B299,MoneyLine!$A$1:$Q$33,14,FALSE)</f>
        <v>75.591190476190462</v>
      </c>
      <c r="S299">
        <f>VLOOKUP(D299,MoneyLine!$A$1:$Q$33,17,FALSE)</f>
        <v>2.4073809523809526</v>
      </c>
      <c r="T299">
        <f>VLOOKUP(D299,MoneyLine!$A$1:$K$33,10,FALSE)</f>
        <v>7.11511904761905</v>
      </c>
      <c r="V299">
        <f>HomTotReg.!$B$17+(test!O299*HomTotReg.!$B$18+HomTotReg.!$B$19*test!P299+test!Q299*HomTotReg.!$B$20)</f>
        <v>3.5916932743939496</v>
      </c>
      <c r="W299">
        <f>VisTotReg.!$B$17+(VisTotReg.!$B$18*test!R299+test!S299*VisTotReg.!$B$19+test!T299*VisTotReg.!$B$20)</f>
        <v>3.2814929159751145</v>
      </c>
      <c r="Y299">
        <f>'MoneyLine Reg. 1'!$B$17+('MoneyLine Reg. 1'!$B$18*test!I299+test!J299*'MoneyLine Reg. 1'!$B$19+test!T299*'MoneyLine Reg. 1'!$B$20+test!Q299*'MoneyLine Reg. 1'!$B$21)</f>
        <v>0.35429648464981467</v>
      </c>
      <c r="Z299">
        <f>'MoneyLine Reg. 2'!$B$17+('MoneyLine Reg. 2'!$B$18*test!M299+test!K299*'MoneyLine Reg. 2'!$B$19+'MoneyLine Reg. 2'!$B$20*test!L299+test!N299*'MoneyLine Reg. 2'!$B$21)</f>
        <v>0.79710165083036788</v>
      </c>
    </row>
    <row r="300" spans="1:26" x14ac:dyDescent="0.3">
      <c r="A300" s="8">
        <v>44886</v>
      </c>
      <c r="B300" s="6" t="s">
        <v>27</v>
      </c>
      <c r="C300" s="6">
        <v>5</v>
      </c>
      <c r="D300" s="6" t="s">
        <v>8</v>
      </c>
      <c r="E300" s="6">
        <v>4</v>
      </c>
      <c r="F300" s="6"/>
      <c r="G300" s="6">
        <f t="shared" si="4"/>
        <v>-1</v>
      </c>
      <c r="I300">
        <f>VLOOKUP(D300,MoneyLine!$A$1:$K$33,7,FALSE)</f>
        <v>158.14214285714286</v>
      </c>
      <c r="J300">
        <f>VLOOKUP(B300,MoneyLine!$A$1:$K$33,7,FALSE)</f>
        <v>57.437380952380948</v>
      </c>
      <c r="K300">
        <f>VLOOKUP(B300,MoneyLine!$A$1:$K$33,11,FALSE)</f>
        <v>10.504999999999999</v>
      </c>
      <c r="L300">
        <f>VLOOKUP(B300,MoneyLine!$A$1:$D$33,4,FALSE)</f>
        <v>52.064499999999995</v>
      </c>
      <c r="M300">
        <f>VLOOKUP(D300,MoneyLine!$A$1:$K$33,11,FALSE)</f>
        <v>11.611250000000004</v>
      </c>
      <c r="N300">
        <f>VLOOKUP(D300,MoneyLine!$A$1:$D$33,4,FALSE)</f>
        <v>49.862499999999997</v>
      </c>
      <c r="O300">
        <f>VLOOKUP(D300,MoneyLine!$A$1:$Q$33,14,FALSE)</f>
        <v>125.46428571428571</v>
      </c>
      <c r="P300">
        <f>VLOOKUP(B300,MoneyLine!$A$1:$Q$33,17,FALSE)</f>
        <v>0.65357142857142814</v>
      </c>
      <c r="Q300">
        <f>VLOOKUP(B300,MoneyLine!$A$1:$K$33,10,FALSE)</f>
        <v>23.449285714285718</v>
      </c>
      <c r="R300">
        <f>VLOOKUP(B300,MoneyLine!$A$1:$Q$33,14,FALSE)</f>
        <v>42.338571428571427</v>
      </c>
      <c r="S300">
        <f>VLOOKUP(D300,MoneyLine!$A$1:$Q$33,17,FALSE)</f>
        <v>14.067142857142855</v>
      </c>
      <c r="T300">
        <f>VLOOKUP(D300,MoneyLine!$A$1:$K$33,10,FALSE)</f>
        <v>21.027261904761904</v>
      </c>
      <c r="V300">
        <f>HomTotReg.!$B$17+(test!O300*HomTotReg.!$B$18+HomTotReg.!$B$19*test!P300+test!Q300*HomTotReg.!$B$20)</f>
        <v>3.8073090121856525</v>
      </c>
      <c r="W300">
        <f>VisTotReg.!$B$17+(VisTotReg.!$B$18*test!R300+test!S300*VisTotReg.!$B$19+test!T300*VisTotReg.!$B$20)</f>
        <v>2.5782829707252808</v>
      </c>
      <c r="Y300">
        <f>'MoneyLine Reg. 1'!$B$17+('MoneyLine Reg. 1'!$B$18*test!I300+test!J300*'MoneyLine Reg. 1'!$B$19+test!T300*'MoneyLine Reg. 1'!$B$20+test!Q300*'MoneyLine Reg. 1'!$B$21)</f>
        <v>1.2086248874759089</v>
      </c>
      <c r="Z300">
        <f>'MoneyLine Reg. 2'!$B$17+('MoneyLine Reg. 2'!$B$18*test!M300+test!K300*'MoneyLine Reg. 2'!$B$19+'MoneyLine Reg. 2'!$B$20*test!L300+test!N300*'MoneyLine Reg. 2'!$B$21)</f>
        <v>9.4853432810094951E-2</v>
      </c>
    </row>
    <row r="301" spans="1:26" x14ac:dyDescent="0.3">
      <c r="A301" s="9">
        <v>44886</v>
      </c>
      <c r="B301" s="7" t="s">
        <v>18</v>
      </c>
      <c r="C301" s="7">
        <v>3</v>
      </c>
      <c r="D301" s="7" t="s">
        <v>23</v>
      </c>
      <c r="E301" s="7">
        <v>4</v>
      </c>
      <c r="F301" s="7" t="s">
        <v>36</v>
      </c>
      <c r="G301" s="6">
        <f t="shared" ref="G301:G364" si="5">E301-C301</f>
        <v>1</v>
      </c>
      <c r="I301">
        <f>VLOOKUP(D301,MoneyLine!$A$1:$K$33,7,FALSE)</f>
        <v>101.00309523809524</v>
      </c>
      <c r="J301">
        <f>VLOOKUP(B301,MoneyLine!$A$1:$K$33,7,FALSE)</f>
        <v>161.3661904761905</v>
      </c>
      <c r="K301">
        <f>VLOOKUP(B301,MoneyLine!$A$1:$K$33,11,FALSE)</f>
        <v>18.088749999999997</v>
      </c>
      <c r="L301">
        <f>VLOOKUP(B301,MoneyLine!$A$1:$D$33,4,FALSE)</f>
        <v>55.644500000000001</v>
      </c>
      <c r="M301">
        <f>VLOOKUP(D301,MoneyLine!$A$1:$K$33,11,FALSE)</f>
        <v>6.8149999999999995</v>
      </c>
      <c r="N301">
        <f>VLOOKUP(D301,MoneyLine!$A$1:$D$33,4,FALSE)</f>
        <v>52.277999999999999</v>
      </c>
      <c r="O301">
        <f>VLOOKUP(D301,MoneyLine!$A$1:$Q$33,14,FALSE)</f>
        <v>66.898333333333312</v>
      </c>
      <c r="P301">
        <f>VLOOKUP(B301,MoneyLine!$A$1:$Q$33,17,FALSE)</f>
        <v>63.627142857142857</v>
      </c>
      <c r="Q301">
        <f>VLOOKUP(B301,MoneyLine!$A$1:$K$33,10,FALSE)</f>
        <v>-8.5753571428571433</v>
      </c>
      <c r="R301">
        <f>VLOOKUP(B301,MoneyLine!$A$1:$Q$33,14,FALSE)</f>
        <v>80.616190476190468</v>
      </c>
      <c r="S301">
        <f>VLOOKUP(D301,MoneyLine!$A$1:$Q$33,17,FALSE)</f>
        <v>22.973095238095237</v>
      </c>
      <c r="T301">
        <f>VLOOKUP(D301,MoneyLine!$A$1:$K$33,10,FALSE)</f>
        <v>43.088928571428575</v>
      </c>
      <c r="V301">
        <f>HomTotReg.!$B$17+(test!O301*HomTotReg.!$B$18+HomTotReg.!$B$19*test!P301+test!Q301*HomTotReg.!$B$20)</f>
        <v>2.8731756217231363</v>
      </c>
      <c r="W301">
        <f>VisTotReg.!$B$17+(VisTotReg.!$B$18*test!R301+test!S301*VisTotReg.!$B$19+test!T301*VisTotReg.!$B$20)</f>
        <v>2.6280742417629801</v>
      </c>
      <c r="Y301">
        <f>'MoneyLine Reg. 1'!$B$17+('MoneyLine Reg. 1'!$B$18*test!I301+test!J301*'MoneyLine Reg. 1'!$B$19+test!T301*'MoneyLine Reg. 1'!$B$20+test!Q301*'MoneyLine Reg. 1'!$B$21)</f>
        <v>7.8275722970745615E-2</v>
      </c>
      <c r="Z301">
        <f>'MoneyLine Reg. 2'!$B$17+('MoneyLine Reg. 2'!$B$18*test!M301+test!K301*'MoneyLine Reg. 2'!$B$19+'MoneyLine Reg. 2'!$B$20*test!L301+test!N301*'MoneyLine Reg. 2'!$B$21)</f>
        <v>-0.74041929488350355</v>
      </c>
    </row>
    <row r="302" spans="1:26" x14ac:dyDescent="0.3">
      <c r="A302" s="8">
        <v>44887</v>
      </c>
      <c r="B302" s="6" t="s">
        <v>17</v>
      </c>
      <c r="C302" s="6">
        <v>5</v>
      </c>
      <c r="D302" s="6" t="s">
        <v>29</v>
      </c>
      <c r="E302" s="6">
        <v>3</v>
      </c>
      <c r="F302" s="6"/>
      <c r="G302" s="6">
        <f t="shared" si="5"/>
        <v>-2</v>
      </c>
      <c r="I302">
        <f>VLOOKUP(D302,MoneyLine!$A$1:$K$33,7,FALSE)</f>
        <v>120.64333333333332</v>
      </c>
      <c r="J302">
        <f>VLOOKUP(B302,MoneyLine!$A$1:$K$33,7,FALSE)</f>
        <v>126.67</v>
      </c>
      <c r="K302">
        <f>VLOOKUP(B302,MoneyLine!$A$1:$K$33,11,FALSE)</f>
        <v>19.922499999999999</v>
      </c>
      <c r="L302">
        <f>VLOOKUP(B302,MoneyLine!$A$1:$D$33,4,FALSE)</f>
        <v>49.902000000000001</v>
      </c>
      <c r="M302">
        <f>VLOOKUP(D302,MoneyLine!$A$1:$K$33,11,FALSE)</f>
        <v>13.331249999999997</v>
      </c>
      <c r="N302">
        <f>VLOOKUP(D302,MoneyLine!$A$1:$D$33,4,FALSE)</f>
        <v>55.3095</v>
      </c>
      <c r="O302">
        <f>VLOOKUP(D302,MoneyLine!$A$1:$Q$33,14,FALSE)</f>
        <v>76.355714285714271</v>
      </c>
      <c r="P302">
        <f>VLOOKUP(B302,MoneyLine!$A$1:$Q$33,17,FALSE)</f>
        <v>9.6223809523809507</v>
      </c>
      <c r="Q302">
        <f>VLOOKUP(B302,MoneyLine!$A$1:$K$33,10,FALSE)</f>
        <v>23.209285714285713</v>
      </c>
      <c r="R302">
        <f>VLOOKUP(B302,MoneyLine!$A$1:$Q$33,14,FALSE)</f>
        <v>104.88261904761904</v>
      </c>
      <c r="S302">
        <f>VLOOKUP(D302,MoneyLine!$A$1:$Q$33,17,FALSE)</f>
        <v>28.97</v>
      </c>
      <c r="T302">
        <f>VLOOKUP(D302,MoneyLine!$A$1:$K$33,10,FALSE)</f>
        <v>20.598452380952381</v>
      </c>
      <c r="V302">
        <f>HomTotReg.!$B$17+(test!O302*HomTotReg.!$B$18+HomTotReg.!$B$19*test!P302+test!Q302*HomTotReg.!$B$20)</f>
        <v>3.1951327370895619</v>
      </c>
      <c r="W302">
        <f>VisTotReg.!$B$17+(VisTotReg.!$B$18*test!R302+test!S302*VisTotReg.!$B$19+test!T302*VisTotReg.!$B$20)</f>
        <v>3.193608789327921</v>
      </c>
      <c r="Y302">
        <f>'MoneyLine Reg. 1'!$B$17+('MoneyLine Reg. 1'!$B$18*test!I302+test!J302*'MoneyLine Reg. 1'!$B$19+test!T302*'MoneyLine Reg. 1'!$B$20+test!Q302*'MoneyLine Reg. 1'!$B$21)</f>
        <v>4.0681263541970686E-2</v>
      </c>
      <c r="Z302">
        <f>'MoneyLine Reg. 2'!$B$17+('MoneyLine Reg. 2'!$B$18*test!M302+test!K302*'MoneyLine Reg. 2'!$B$19+'MoneyLine Reg. 2'!$B$20*test!L302+test!N302*'MoneyLine Reg. 2'!$B$21)</f>
        <v>0.1978715755728957</v>
      </c>
    </row>
    <row r="303" spans="1:26" x14ac:dyDescent="0.3">
      <c r="A303" s="9">
        <v>44887</v>
      </c>
      <c r="B303" s="7" t="s">
        <v>13</v>
      </c>
      <c r="C303" s="7">
        <v>7</v>
      </c>
      <c r="D303" s="7" t="s">
        <v>33</v>
      </c>
      <c r="E303" s="7">
        <v>2</v>
      </c>
      <c r="F303" s="7"/>
      <c r="G303" s="6">
        <f t="shared" si="5"/>
        <v>-5</v>
      </c>
      <c r="I303">
        <f>VLOOKUP(D303,MoneyLine!$A$1:$K$33,7,FALSE)</f>
        <v>35.906904761904762</v>
      </c>
      <c r="J303">
        <f>VLOOKUP(B303,MoneyLine!$A$1:$K$33,7,FALSE)</f>
        <v>52.757857142857148</v>
      </c>
      <c r="K303">
        <f>VLOOKUP(B303,MoneyLine!$A$1:$K$33,11,FALSE)</f>
        <v>5.03125</v>
      </c>
      <c r="L303">
        <f>VLOOKUP(B303,MoneyLine!$A$1:$D$33,4,FALSE)</f>
        <v>47.964499999999994</v>
      </c>
      <c r="M303">
        <f>VLOOKUP(D303,MoneyLine!$A$1:$K$33,11,FALSE)</f>
        <v>3.707499999999996</v>
      </c>
      <c r="N303">
        <f>VLOOKUP(D303,MoneyLine!$A$1:$D$33,4,FALSE)</f>
        <v>47.251999999999995</v>
      </c>
      <c r="O303">
        <f>VLOOKUP(D303,MoneyLine!$A$1:$Q$33,14,FALSE)</f>
        <v>44.759523809523806</v>
      </c>
      <c r="P303">
        <f>VLOOKUP(B303,MoneyLine!$A$1:$Q$33,17,FALSE)</f>
        <v>6.5440476190476176</v>
      </c>
      <c r="Q303">
        <f>VLOOKUP(B303,MoneyLine!$A$1:$K$33,10,FALSE)</f>
        <v>-4.3963095238095242</v>
      </c>
      <c r="R303">
        <f>VLOOKUP(B303,MoneyLine!$A$1:$Q$33,14,FALSE)</f>
        <v>36.921904761904756</v>
      </c>
      <c r="S303">
        <f>VLOOKUP(D303,MoneyLine!$A$1:$Q$33,17,FALSE)</f>
        <v>-16.226190476190478</v>
      </c>
      <c r="T303">
        <f>VLOOKUP(D303,MoneyLine!$A$1:$K$33,10,FALSE)</f>
        <v>29.473928571428576</v>
      </c>
      <c r="V303">
        <f>HomTotReg.!$B$17+(test!O303*HomTotReg.!$B$18+HomTotReg.!$B$19*test!P303+test!Q303*HomTotReg.!$B$20)</f>
        <v>3.1976730696392064</v>
      </c>
      <c r="W303">
        <f>VisTotReg.!$B$17+(VisTotReg.!$B$18*test!R303+test!S303*VisTotReg.!$B$19+test!T303*VisTotReg.!$B$20)</f>
        <v>2.6597062161814828</v>
      </c>
      <c r="Y303">
        <f>'MoneyLine Reg. 1'!$B$17+('MoneyLine Reg. 1'!$B$18*test!I303+test!J303*'MoneyLine Reg. 1'!$B$19+test!T303*'MoneyLine Reg. 1'!$B$20+test!Q303*'MoneyLine Reg. 1'!$B$21)</f>
        <v>0.46046523428373698</v>
      </c>
      <c r="Z303">
        <f>'MoneyLine Reg. 2'!$B$17+('MoneyLine Reg. 2'!$B$18*test!M303+test!K303*'MoneyLine Reg. 2'!$B$19+'MoneyLine Reg. 2'!$B$20*test!L303+test!N303*'MoneyLine Reg. 2'!$B$21)</f>
        <v>5.7899929668169481E-2</v>
      </c>
    </row>
    <row r="304" spans="1:26" x14ac:dyDescent="0.3">
      <c r="A304" s="8">
        <v>44888</v>
      </c>
      <c r="B304" s="6" t="s">
        <v>17</v>
      </c>
      <c r="C304" s="6">
        <v>2</v>
      </c>
      <c r="D304" s="6" t="s">
        <v>26</v>
      </c>
      <c r="E304" s="6">
        <v>3</v>
      </c>
      <c r="F304" s="6"/>
      <c r="G304" s="6">
        <f t="shared" si="5"/>
        <v>1</v>
      </c>
      <c r="I304">
        <f>VLOOKUP(D304,MoneyLine!$A$1:$K$33,7,FALSE)</f>
        <v>2.4278571428571381</v>
      </c>
      <c r="J304">
        <f>VLOOKUP(B304,MoneyLine!$A$1:$K$33,7,FALSE)</f>
        <v>126.67</v>
      </c>
      <c r="K304">
        <f>VLOOKUP(B304,MoneyLine!$A$1:$K$33,11,FALSE)</f>
        <v>19.922499999999999</v>
      </c>
      <c r="L304">
        <f>VLOOKUP(B304,MoneyLine!$A$1:$D$33,4,FALSE)</f>
        <v>49.902000000000001</v>
      </c>
      <c r="M304">
        <f>VLOOKUP(D304,MoneyLine!$A$1:$K$33,11,FALSE)</f>
        <v>7.2874999999999996</v>
      </c>
      <c r="N304">
        <f>VLOOKUP(D304,MoneyLine!$A$1:$D$33,4,FALSE)</f>
        <v>44.772500000000001</v>
      </c>
      <c r="O304">
        <f>VLOOKUP(D304,MoneyLine!$A$1:$Q$33,14,FALSE)</f>
        <v>21.040476190476188</v>
      </c>
      <c r="P304">
        <f>VLOOKUP(B304,MoneyLine!$A$1:$Q$33,17,FALSE)</f>
        <v>9.6223809523809507</v>
      </c>
      <c r="Q304">
        <f>VLOOKUP(B304,MoneyLine!$A$1:$K$33,10,FALSE)</f>
        <v>23.209285714285713</v>
      </c>
      <c r="R304">
        <f>VLOOKUP(B304,MoneyLine!$A$1:$Q$33,14,FALSE)</f>
        <v>104.88261904761904</v>
      </c>
      <c r="S304">
        <f>VLOOKUP(D304,MoneyLine!$A$1:$Q$33,17,FALSE)</f>
        <v>-8.321428571428573</v>
      </c>
      <c r="T304">
        <f>VLOOKUP(D304,MoneyLine!$A$1:$K$33,10,FALSE)</f>
        <v>13.537738095238096</v>
      </c>
      <c r="V304">
        <f>HomTotReg.!$B$17+(test!O304*HomTotReg.!$B$18+HomTotReg.!$B$19*test!P304+test!Q304*HomTotReg.!$B$20)</f>
        <v>2.6096572451131674</v>
      </c>
      <c r="W304">
        <f>VisTotReg.!$B$17+(VisTotReg.!$B$18*test!R304+test!S304*VisTotReg.!$B$19+test!T304*VisTotReg.!$B$20)</f>
        <v>3.6300015517308237</v>
      </c>
      <c r="Y304">
        <f>'MoneyLine Reg. 1'!$B$17+('MoneyLine Reg. 1'!$B$18*test!I304+test!J304*'MoneyLine Reg. 1'!$B$19+test!T304*'MoneyLine Reg. 1'!$B$20+test!Q304*'MoneyLine Reg. 1'!$B$21)</f>
        <v>-1.2153230552226519</v>
      </c>
      <c r="Z304">
        <f>'MoneyLine Reg. 2'!$B$17+('MoneyLine Reg. 2'!$B$18*test!M304+test!K304*'MoneyLine Reg. 2'!$B$19+'MoneyLine Reg. 2'!$B$20*test!L304+test!N304*'MoneyLine Reg. 2'!$B$21)</f>
        <v>-0.92177623662587882</v>
      </c>
    </row>
    <row r="305" spans="1:26" x14ac:dyDescent="0.3">
      <c r="A305" s="9">
        <v>44888</v>
      </c>
      <c r="B305" s="7" t="s">
        <v>10</v>
      </c>
      <c r="C305" s="7">
        <v>2</v>
      </c>
      <c r="D305" s="7" t="s">
        <v>13</v>
      </c>
      <c r="E305" s="7">
        <v>6</v>
      </c>
      <c r="F305" s="7"/>
      <c r="G305" s="6">
        <f t="shared" si="5"/>
        <v>4</v>
      </c>
      <c r="I305">
        <f>VLOOKUP(D305,MoneyLine!$A$1:$K$33,7,FALSE)</f>
        <v>52.757857142857148</v>
      </c>
      <c r="J305">
        <f>VLOOKUP(B305,MoneyLine!$A$1:$K$33,7,FALSE)</f>
        <v>43.783809523809516</v>
      </c>
      <c r="K305">
        <f>VLOOKUP(B305,MoneyLine!$A$1:$K$33,11,FALSE)</f>
        <v>2.1412499999999977</v>
      </c>
      <c r="L305">
        <f>VLOOKUP(B305,MoneyLine!$A$1:$D$33,4,FALSE)</f>
        <v>45.351499999999994</v>
      </c>
      <c r="M305">
        <f>VLOOKUP(D305,MoneyLine!$A$1:$K$33,11,FALSE)</f>
        <v>5.03125</v>
      </c>
      <c r="N305">
        <f>VLOOKUP(D305,MoneyLine!$A$1:$D$33,4,FALSE)</f>
        <v>47.964499999999994</v>
      </c>
      <c r="O305">
        <f>VLOOKUP(D305,MoneyLine!$A$1:$Q$33,14,FALSE)</f>
        <v>36.921904761904756</v>
      </c>
      <c r="P305">
        <f>VLOOKUP(B305,MoneyLine!$A$1:$Q$33,17,FALSE)</f>
        <v>-14.675714285714287</v>
      </c>
      <c r="Q305">
        <f>VLOOKUP(B305,MoneyLine!$A$1:$K$33,10,FALSE)</f>
        <v>13.367738095238096</v>
      </c>
      <c r="R305">
        <f>VLOOKUP(B305,MoneyLine!$A$1:$Q$33,14,FALSE)</f>
        <v>43.181904761904768</v>
      </c>
      <c r="S305">
        <f>VLOOKUP(D305,MoneyLine!$A$1:$Q$33,17,FALSE)</f>
        <v>6.5440476190476176</v>
      </c>
      <c r="T305">
        <f>VLOOKUP(D305,MoneyLine!$A$1:$K$33,10,FALSE)</f>
        <v>-4.3963095238095242</v>
      </c>
      <c r="V305">
        <f>HomTotReg.!$B$17+(test!O305*HomTotReg.!$B$18+HomTotReg.!$B$19*test!P305+test!Q305*HomTotReg.!$B$20)</f>
        <v>3.1437332049091724</v>
      </c>
      <c r="W305">
        <f>VisTotReg.!$B$17+(VisTotReg.!$B$18*test!R305+test!S305*VisTotReg.!$B$19+test!T305*VisTotReg.!$B$20)</f>
        <v>3.0296962729813202</v>
      </c>
      <c r="Y305">
        <f>'MoneyLine Reg. 1'!$B$17+('MoneyLine Reg. 1'!$B$18*test!I305+test!J305*'MoneyLine Reg. 1'!$B$19+test!T305*'MoneyLine Reg. 1'!$B$20+test!Q305*'MoneyLine Reg. 1'!$B$21)</f>
        <v>8.223777253108347E-2</v>
      </c>
      <c r="Z305">
        <f>'MoneyLine Reg. 2'!$B$17+('MoneyLine Reg. 2'!$B$18*test!M305+test!K305*'MoneyLine Reg. 2'!$B$19+'MoneyLine Reg. 2'!$B$20*test!L305+test!N305*'MoneyLine Reg. 2'!$B$21)</f>
        <v>0.55611091469972029</v>
      </c>
    </row>
    <row r="306" spans="1:26" x14ac:dyDescent="0.3">
      <c r="A306" s="8">
        <v>44888</v>
      </c>
      <c r="B306" s="6" t="s">
        <v>25</v>
      </c>
      <c r="C306" s="6">
        <v>4</v>
      </c>
      <c r="D306" s="6" t="s">
        <v>18</v>
      </c>
      <c r="E306" s="6">
        <v>0</v>
      </c>
      <c r="F306" s="6"/>
      <c r="G306" s="6">
        <f t="shared" si="5"/>
        <v>-4</v>
      </c>
      <c r="I306">
        <f>VLOOKUP(D306,MoneyLine!$A$1:$K$33,7,FALSE)</f>
        <v>161.3661904761905</v>
      </c>
      <c r="J306">
        <f>VLOOKUP(B306,MoneyLine!$A$1:$K$33,7,FALSE)</f>
        <v>56.057857142857138</v>
      </c>
      <c r="K306">
        <f>VLOOKUP(B306,MoneyLine!$A$1:$K$33,11,FALSE)</f>
        <v>10.718750000000002</v>
      </c>
      <c r="L306">
        <f>VLOOKUP(B306,MoneyLine!$A$1:$D$33,4,FALSE)</f>
        <v>47.954500000000003</v>
      </c>
      <c r="M306">
        <f>VLOOKUP(D306,MoneyLine!$A$1:$K$33,11,FALSE)</f>
        <v>18.088749999999997</v>
      </c>
      <c r="N306">
        <f>VLOOKUP(D306,MoneyLine!$A$1:$D$33,4,FALSE)</f>
        <v>55.644500000000001</v>
      </c>
      <c r="O306">
        <f>VLOOKUP(D306,MoneyLine!$A$1:$Q$33,14,FALSE)</f>
        <v>80.616190476190468</v>
      </c>
      <c r="P306">
        <f>VLOOKUP(B306,MoneyLine!$A$1:$Q$33,17,FALSE)</f>
        <v>-14.592857142857142</v>
      </c>
      <c r="Q306">
        <f>VLOOKUP(B306,MoneyLine!$A$1:$K$33,10,FALSE)</f>
        <v>27.424404761904761</v>
      </c>
      <c r="R306">
        <f>VLOOKUP(B306,MoneyLine!$A$1:$Q$33,14,FALSE)</f>
        <v>60.674999999999997</v>
      </c>
      <c r="S306">
        <f>VLOOKUP(D306,MoneyLine!$A$1:$Q$33,17,FALSE)</f>
        <v>63.627142857142857</v>
      </c>
      <c r="T306">
        <f>VLOOKUP(D306,MoneyLine!$A$1:$K$33,10,FALSE)</f>
        <v>-8.5753571428571433</v>
      </c>
      <c r="V306">
        <f>HomTotReg.!$B$17+(test!O306*HomTotReg.!$B$18+HomTotReg.!$B$19*test!P306+test!Q306*HomTotReg.!$B$20)</f>
        <v>3.450359207928928</v>
      </c>
      <c r="W306">
        <f>VisTotReg.!$B$17+(VisTotReg.!$B$18*test!R306+test!S306*VisTotReg.!$B$19+test!T306*VisTotReg.!$B$20)</f>
        <v>2.7898657150377466</v>
      </c>
      <c r="Y306">
        <f>'MoneyLine Reg. 1'!$B$17+('MoneyLine Reg. 1'!$B$18*test!I306+test!J306*'MoneyLine Reg. 1'!$B$19+test!T306*'MoneyLine Reg. 1'!$B$20+test!Q306*'MoneyLine Reg. 1'!$B$21)</f>
        <v>0.80653914349894351</v>
      </c>
      <c r="Z306">
        <f>'MoneyLine Reg. 2'!$B$17+('MoneyLine Reg. 2'!$B$18*test!M306+test!K306*'MoneyLine Reg. 2'!$B$19+'MoneyLine Reg. 2'!$B$20*test!L306+test!N306*'MoneyLine Reg. 2'!$B$21)</f>
        <v>1.1990608355389738</v>
      </c>
    </row>
    <row r="307" spans="1:26" x14ac:dyDescent="0.3">
      <c r="A307" s="9">
        <v>44888</v>
      </c>
      <c r="B307" s="7" t="s">
        <v>33</v>
      </c>
      <c r="C307" s="7">
        <v>3</v>
      </c>
      <c r="D307" s="7" t="s">
        <v>20</v>
      </c>
      <c r="E307" s="7">
        <v>1</v>
      </c>
      <c r="F307" s="7"/>
      <c r="G307" s="6">
        <f t="shared" si="5"/>
        <v>-2</v>
      </c>
      <c r="I307">
        <f>VLOOKUP(D307,MoneyLine!$A$1:$K$33,7,FALSE)</f>
        <v>53.481666666666655</v>
      </c>
      <c r="J307">
        <f>VLOOKUP(B307,MoneyLine!$A$1:$K$33,7,FALSE)</f>
        <v>35.906904761904762</v>
      </c>
      <c r="K307">
        <f>VLOOKUP(B307,MoneyLine!$A$1:$K$33,11,FALSE)</f>
        <v>3.707499999999996</v>
      </c>
      <c r="L307">
        <f>VLOOKUP(B307,MoneyLine!$A$1:$D$33,4,FALSE)</f>
        <v>47.251999999999995</v>
      </c>
      <c r="M307">
        <f>VLOOKUP(D307,MoneyLine!$A$1:$K$33,11,FALSE)</f>
        <v>4.7974999999999994</v>
      </c>
      <c r="N307">
        <f>VLOOKUP(D307,MoneyLine!$A$1:$D$33,4,FALSE)</f>
        <v>46.0565</v>
      </c>
      <c r="O307">
        <f>VLOOKUP(D307,MoneyLine!$A$1:$Q$33,14,FALSE)</f>
        <v>58.340238095238099</v>
      </c>
      <c r="P307">
        <f>VLOOKUP(B307,MoneyLine!$A$1:$Q$33,17,FALSE)</f>
        <v>-16.226190476190478</v>
      </c>
      <c r="Q307">
        <f>VLOOKUP(B307,MoneyLine!$A$1:$K$33,10,FALSE)</f>
        <v>29.473928571428576</v>
      </c>
      <c r="R307">
        <f>VLOOKUP(B307,MoneyLine!$A$1:$Q$33,14,FALSE)</f>
        <v>44.759523809523806</v>
      </c>
      <c r="S307">
        <f>VLOOKUP(D307,MoneyLine!$A$1:$Q$33,17,FALSE)</f>
        <v>-10.467380952380953</v>
      </c>
      <c r="T307">
        <f>VLOOKUP(D307,MoneyLine!$A$1:$K$33,10,FALSE)</f>
        <v>1.6524999999999999</v>
      </c>
      <c r="V307">
        <f>HomTotReg.!$B$17+(test!O307*HomTotReg.!$B$18+HomTotReg.!$B$19*test!P307+test!Q307*HomTotReg.!$B$20)</f>
        <v>3.2092953943091787</v>
      </c>
      <c r="W307">
        <f>VisTotReg.!$B$17+(VisTotReg.!$B$18*test!R307+test!S307*VisTotReg.!$B$19+test!T307*VisTotReg.!$B$20)</f>
        <v>3.1109894021660143</v>
      </c>
      <c r="Y307">
        <f>'MoneyLine Reg. 1'!$B$17+('MoneyLine Reg. 1'!$B$18*test!I307+test!J307*'MoneyLine Reg. 1'!$B$19+test!T307*'MoneyLine Reg. 1'!$B$20+test!Q307*'MoneyLine Reg. 1'!$B$21)</f>
        <v>0.10253356032491884</v>
      </c>
      <c r="Z307">
        <f>'MoneyLine Reg. 2'!$B$17+('MoneyLine Reg. 2'!$B$18*test!M307+test!K307*'MoneyLine Reg. 2'!$B$19+'MoneyLine Reg. 2'!$B$20*test!L307+test!N307*'MoneyLine Reg. 2'!$B$21)</f>
        <v>0.17050636865591473</v>
      </c>
    </row>
    <row r="308" spans="1:26" x14ac:dyDescent="0.3">
      <c r="A308" s="8">
        <v>44888</v>
      </c>
      <c r="B308" s="6" t="s">
        <v>8</v>
      </c>
      <c r="C308" s="6">
        <v>4</v>
      </c>
      <c r="D308" s="6" t="s">
        <v>11</v>
      </c>
      <c r="E308" s="6">
        <v>3</v>
      </c>
      <c r="F308" s="6"/>
      <c r="G308" s="6">
        <f t="shared" si="5"/>
        <v>-1</v>
      </c>
      <c r="I308">
        <f>VLOOKUP(D308,MoneyLine!$A$1:$K$33,7,FALSE)</f>
        <v>121.01880952380951</v>
      </c>
      <c r="J308">
        <f>VLOOKUP(B308,MoneyLine!$A$1:$K$33,7,FALSE)</f>
        <v>158.14214285714286</v>
      </c>
      <c r="K308">
        <f>VLOOKUP(B308,MoneyLine!$A$1:$K$33,11,FALSE)</f>
        <v>11.611250000000004</v>
      </c>
      <c r="L308">
        <f>VLOOKUP(B308,MoneyLine!$A$1:$D$33,4,FALSE)</f>
        <v>49.862499999999997</v>
      </c>
      <c r="M308">
        <f>VLOOKUP(D308,MoneyLine!$A$1:$K$33,11,FALSE)</f>
        <v>15.838749999999997</v>
      </c>
      <c r="N308">
        <f>VLOOKUP(D308,MoneyLine!$A$1:$D$33,4,FALSE)</f>
        <v>52.685499999999998</v>
      </c>
      <c r="O308">
        <f>VLOOKUP(D308,MoneyLine!$A$1:$Q$33,14,FALSE)</f>
        <v>85.286666666666662</v>
      </c>
      <c r="P308">
        <f>VLOOKUP(B308,MoneyLine!$A$1:$Q$33,17,FALSE)</f>
        <v>14.067142857142855</v>
      </c>
      <c r="Q308">
        <f>VLOOKUP(B308,MoneyLine!$A$1:$K$33,10,FALSE)</f>
        <v>21.027261904761904</v>
      </c>
      <c r="R308">
        <f>VLOOKUP(B308,MoneyLine!$A$1:$Q$33,14,FALSE)</f>
        <v>125.46428571428571</v>
      </c>
      <c r="S308">
        <f>VLOOKUP(D308,MoneyLine!$A$1:$Q$33,17,FALSE)</f>
        <v>15.627619047619051</v>
      </c>
      <c r="T308">
        <f>VLOOKUP(D308,MoneyLine!$A$1:$K$33,10,FALSE)</f>
        <v>10.4975</v>
      </c>
      <c r="V308">
        <f>HomTotReg.!$B$17+(test!O308*HomTotReg.!$B$18+HomTotReg.!$B$19*test!P308+test!Q308*HomTotReg.!$B$20)</f>
        <v>3.2666172630008945</v>
      </c>
      <c r="W308">
        <f>VisTotReg.!$B$17+(VisTotReg.!$B$18*test!R308+test!S308*VisTotReg.!$B$19+test!T308*VisTotReg.!$B$20)</f>
        <v>3.7054052534701372</v>
      </c>
      <c r="Y308">
        <f>'MoneyLine Reg. 1'!$B$17+('MoneyLine Reg. 1'!$B$18*test!I308+test!J308*'MoneyLine Reg. 1'!$B$19+test!T308*'MoneyLine Reg. 1'!$B$20+test!Q308*'MoneyLine Reg. 1'!$B$21)</f>
        <v>-0.43592539639817107</v>
      </c>
      <c r="Z308">
        <f>'MoneyLine Reg. 2'!$B$17+('MoneyLine Reg. 2'!$B$18*test!M308+test!K308*'MoneyLine Reg. 2'!$B$19+'MoneyLine Reg. 2'!$B$20*test!L308+test!N308*'MoneyLine Reg. 2'!$B$21)</f>
        <v>0.65470253343121287</v>
      </c>
    </row>
    <row r="309" spans="1:26" x14ac:dyDescent="0.3">
      <c r="A309" s="9">
        <v>44888</v>
      </c>
      <c r="B309" s="7" t="s">
        <v>6</v>
      </c>
      <c r="C309" s="7">
        <v>4</v>
      </c>
      <c r="D309" s="7" t="s">
        <v>30</v>
      </c>
      <c r="E309" s="7">
        <v>6</v>
      </c>
      <c r="F309" s="7"/>
      <c r="G309" s="6">
        <f t="shared" si="5"/>
        <v>2</v>
      </c>
      <c r="I309">
        <f>VLOOKUP(D309,MoneyLine!$A$1:$K$33,7,FALSE)</f>
        <v>127.36857142857141</v>
      </c>
      <c r="J309">
        <f>VLOOKUP(B309,MoneyLine!$A$1:$K$33,7,FALSE)</f>
        <v>-14.717619047619038</v>
      </c>
      <c r="K309">
        <f>VLOOKUP(B309,MoneyLine!$A$1:$K$33,11,FALSE)</f>
        <v>1.6887499999999989</v>
      </c>
      <c r="L309">
        <f>VLOOKUP(B309,MoneyLine!$A$1:$D$33,4,FALSE)</f>
        <v>38.247500000000002</v>
      </c>
      <c r="M309">
        <f>VLOOKUP(D309,MoneyLine!$A$1:$K$33,11,FALSE)</f>
        <v>15.876249999999999</v>
      </c>
      <c r="N309">
        <f>VLOOKUP(D309,MoneyLine!$A$1:$D$33,4,FALSE)</f>
        <v>56.155499999999996</v>
      </c>
      <c r="O309">
        <f>VLOOKUP(D309,MoneyLine!$A$1:$Q$33,14,FALSE)</f>
        <v>104.57619047619046</v>
      </c>
      <c r="P309">
        <f>VLOOKUP(B309,MoneyLine!$A$1:$Q$33,17,FALSE)</f>
        <v>-23.022142857142857</v>
      </c>
      <c r="Q309">
        <f>VLOOKUP(B309,MoneyLine!$A$1:$K$33,10,FALSE)</f>
        <v>2.2516666666666674</v>
      </c>
      <c r="R309">
        <f>VLOOKUP(B309,MoneyLine!$A$1:$Q$33,14,FALSE)</f>
        <v>4.214999999999999</v>
      </c>
      <c r="S309">
        <f>VLOOKUP(D309,MoneyLine!$A$1:$Q$33,17,FALSE)</f>
        <v>21.976904761904766</v>
      </c>
      <c r="T309">
        <f>VLOOKUP(D309,MoneyLine!$A$1:$K$33,10,FALSE)</f>
        <v>-0.45761904761904759</v>
      </c>
      <c r="V309">
        <f>HomTotReg.!$B$17+(test!O309*HomTotReg.!$B$18+HomTotReg.!$B$19*test!P309+test!Q309*HomTotReg.!$B$20)</f>
        <v>4.0708063951406945</v>
      </c>
      <c r="W309">
        <f>VisTotReg.!$B$17+(VisTotReg.!$B$18*test!R309+test!S309*VisTotReg.!$B$19+test!T309*VisTotReg.!$B$20)</f>
        <v>2.3719253274874861</v>
      </c>
      <c r="Y309">
        <f>'MoneyLine Reg. 1'!$B$17+('MoneyLine Reg. 1'!$B$18*test!I309+test!J309*'MoneyLine Reg. 1'!$B$19+test!T309*'MoneyLine Reg. 1'!$B$20+test!Q309*'MoneyLine Reg. 1'!$B$21)</f>
        <v>1.6525107776186883</v>
      </c>
      <c r="Z309">
        <f>'MoneyLine Reg. 2'!$B$17+('MoneyLine Reg. 2'!$B$18*test!M309+test!K309*'MoneyLine Reg. 2'!$B$19+'MoneyLine Reg. 2'!$B$20*test!L309+test!N309*'MoneyLine Reg. 2'!$B$21)</f>
        <v>2.3630037031487761</v>
      </c>
    </row>
    <row r="310" spans="1:26" x14ac:dyDescent="0.3">
      <c r="A310" s="8">
        <v>44888</v>
      </c>
      <c r="B310" s="6" t="s">
        <v>21</v>
      </c>
      <c r="C310" s="6">
        <v>0</v>
      </c>
      <c r="D310" s="6" t="s">
        <v>19</v>
      </c>
      <c r="E310" s="6">
        <v>3</v>
      </c>
      <c r="F310" s="6"/>
      <c r="G310" s="6">
        <f t="shared" si="5"/>
        <v>3</v>
      </c>
      <c r="I310">
        <f>VLOOKUP(D310,MoneyLine!$A$1:$K$33,7,FALSE)</f>
        <v>99.267142857142858</v>
      </c>
      <c r="J310">
        <f>VLOOKUP(B310,MoneyLine!$A$1:$K$33,7,FALSE)</f>
        <v>81.149285714285725</v>
      </c>
      <c r="K310">
        <f>VLOOKUP(B310,MoneyLine!$A$1:$K$33,11,FALSE)</f>
        <v>9.1225000000000005</v>
      </c>
      <c r="L310">
        <f>VLOOKUP(B310,MoneyLine!$A$1:$D$33,4,FALSE)</f>
        <v>51.807999999999993</v>
      </c>
      <c r="M310">
        <f>VLOOKUP(D310,MoneyLine!$A$1:$K$33,11,FALSE)</f>
        <v>11.873749999999998</v>
      </c>
      <c r="N310">
        <f>VLOOKUP(D310,MoneyLine!$A$1:$D$33,4,FALSE)</f>
        <v>44.580500000000001</v>
      </c>
      <c r="O310">
        <f>VLOOKUP(D310,MoneyLine!$A$1:$Q$33,14,FALSE)</f>
        <v>93.099761904761891</v>
      </c>
      <c r="P310">
        <f>VLOOKUP(B310,MoneyLine!$A$1:$Q$33,17,FALSE)</f>
        <v>7.3759523809523806</v>
      </c>
      <c r="Q310">
        <f>VLOOKUP(B310,MoneyLine!$A$1:$K$33,10,FALSE)</f>
        <v>8.0371428571428574</v>
      </c>
      <c r="R310">
        <f>VLOOKUP(B310,MoneyLine!$A$1:$Q$33,14,FALSE)</f>
        <v>65.387857142857143</v>
      </c>
      <c r="S310">
        <f>VLOOKUP(D310,MoneyLine!$A$1:$Q$33,17,FALSE)</f>
        <v>-14.223571428571427</v>
      </c>
      <c r="T310">
        <f>VLOOKUP(D310,MoneyLine!$A$1:$K$33,10,FALSE)</f>
        <v>-3.2023809523808761E-2</v>
      </c>
      <c r="V310">
        <f>HomTotReg.!$B$17+(test!O310*HomTotReg.!$B$18+HomTotReg.!$B$19*test!P310+test!Q310*HomTotReg.!$B$20)</f>
        <v>3.5634315015852822</v>
      </c>
      <c r="W310">
        <f>VisTotReg.!$B$17+(VisTotReg.!$B$18*test!R310+test!S310*VisTotReg.!$B$19+test!T310*VisTotReg.!$B$20)</f>
        <v>3.4139580999955386</v>
      </c>
      <c r="Y310">
        <f>'MoneyLine Reg. 1'!$B$17+('MoneyLine Reg. 1'!$B$18*test!I310+test!J310*'MoneyLine Reg. 1'!$B$19+test!T310*'MoneyLine Reg. 1'!$B$20+test!Q310*'MoneyLine Reg. 1'!$B$21)</f>
        <v>0.22154987893332079</v>
      </c>
      <c r="Z310">
        <f>'MoneyLine Reg. 2'!$B$17+('MoneyLine Reg. 2'!$B$18*test!M310+test!K310*'MoneyLine Reg. 2'!$B$19+'MoneyLine Reg. 2'!$B$20*test!L310+test!N310*'MoneyLine Reg. 2'!$B$21)</f>
        <v>-0.16532559036045491</v>
      </c>
    </row>
    <row r="311" spans="1:26" x14ac:dyDescent="0.3">
      <c r="A311" s="9">
        <v>44888</v>
      </c>
      <c r="B311" s="7" t="s">
        <v>14</v>
      </c>
      <c r="C311" s="7">
        <v>2</v>
      </c>
      <c r="D311" s="7" t="s">
        <v>31</v>
      </c>
      <c r="E311" s="7">
        <v>5</v>
      </c>
      <c r="F311" s="7"/>
      <c r="G311" s="6">
        <f t="shared" si="5"/>
        <v>3</v>
      </c>
      <c r="I311">
        <f>VLOOKUP(D311,MoneyLine!$A$1:$K$33,7,FALSE)</f>
        <v>130.13119047619048</v>
      </c>
      <c r="J311">
        <f>VLOOKUP(B311,MoneyLine!$A$1:$K$33,7,FALSE)</f>
        <v>85.562619047619037</v>
      </c>
      <c r="K311">
        <f>VLOOKUP(B311,MoneyLine!$A$1:$K$33,11,FALSE)</f>
        <v>19.403750000000002</v>
      </c>
      <c r="L311">
        <f>VLOOKUP(B311,MoneyLine!$A$1:$D$33,4,FALSE)</f>
        <v>49.788499999999999</v>
      </c>
      <c r="M311">
        <f>VLOOKUP(D311,MoneyLine!$A$1:$K$33,11,FALSE)</f>
        <v>13.114999999999997</v>
      </c>
      <c r="N311">
        <f>VLOOKUP(D311,MoneyLine!$A$1:$D$33,4,FALSE)</f>
        <v>55.725999999999999</v>
      </c>
      <c r="O311">
        <f>VLOOKUP(D311,MoneyLine!$A$1:$Q$33,14,FALSE)</f>
        <v>91.865476190476173</v>
      </c>
      <c r="P311">
        <f>VLOOKUP(B311,MoneyLine!$A$1:$Q$33,17,FALSE)</f>
        <v>-3.2247619047619036</v>
      </c>
      <c r="Q311">
        <f>VLOOKUP(B311,MoneyLine!$A$1:$K$33,10,FALSE)</f>
        <v>24.058452380952382</v>
      </c>
      <c r="R311">
        <f>VLOOKUP(B311,MoneyLine!$A$1:$Q$33,14,FALSE)</f>
        <v>87.124523809523808</v>
      </c>
      <c r="S311">
        <f>VLOOKUP(D311,MoneyLine!$A$1:$Q$33,17,FALSE)</f>
        <v>29.228333333333332</v>
      </c>
      <c r="T311">
        <f>VLOOKUP(D311,MoneyLine!$A$1:$K$33,10,FALSE)</f>
        <v>31.447738095238101</v>
      </c>
      <c r="V311">
        <f>HomTotReg.!$B$17+(test!O311*HomTotReg.!$B$18+HomTotReg.!$B$19*test!P311+test!Q311*HomTotReg.!$B$20)</f>
        <v>3.4860694728657129</v>
      </c>
      <c r="W311">
        <f>VisTotReg.!$B$17+(VisTotReg.!$B$18*test!R311+test!S311*VisTotReg.!$B$19+test!T311*VisTotReg.!$B$20)</f>
        <v>2.8209205879084047</v>
      </c>
      <c r="Y311">
        <f>'MoneyLine Reg. 1'!$B$17+('MoneyLine Reg. 1'!$B$18*test!I311+test!J311*'MoneyLine Reg. 1'!$B$19+test!T311*'MoneyLine Reg. 1'!$B$20+test!Q311*'MoneyLine Reg. 1'!$B$21)</f>
        <v>0.74854713949810447</v>
      </c>
      <c r="Z311">
        <f>'MoneyLine Reg. 2'!$B$17+('MoneyLine Reg. 2'!$B$18*test!M311+test!K311*'MoneyLine Reg. 2'!$B$19+'MoneyLine Reg. 2'!$B$20*test!L311+test!N311*'MoneyLine Reg. 2'!$B$21)</f>
        <v>0.25343721545579978</v>
      </c>
    </row>
    <row r="312" spans="1:26" x14ac:dyDescent="0.3">
      <c r="A312" s="8">
        <v>44888</v>
      </c>
      <c r="B312" s="6" t="s">
        <v>23</v>
      </c>
      <c r="C312" s="6">
        <v>1</v>
      </c>
      <c r="D312" s="6" t="s">
        <v>28</v>
      </c>
      <c r="E312" s="6">
        <v>6</v>
      </c>
      <c r="F312" s="6"/>
      <c r="G312" s="6">
        <f t="shared" si="5"/>
        <v>5</v>
      </c>
      <c r="I312">
        <f>VLOOKUP(D312,MoneyLine!$A$1:$K$33,7,FALSE)</f>
        <v>60.434285714285707</v>
      </c>
      <c r="J312">
        <f>VLOOKUP(B312,MoneyLine!$A$1:$K$33,7,FALSE)</f>
        <v>101.00309523809524</v>
      </c>
      <c r="K312">
        <f>VLOOKUP(B312,MoneyLine!$A$1:$K$33,11,FALSE)</f>
        <v>6.8149999999999995</v>
      </c>
      <c r="L312">
        <f>VLOOKUP(B312,MoneyLine!$A$1:$D$33,4,FALSE)</f>
        <v>52.277999999999999</v>
      </c>
      <c r="M312">
        <f>VLOOKUP(D312,MoneyLine!$A$1:$K$33,11,FALSE)</f>
        <v>6.9025000000000016</v>
      </c>
      <c r="N312">
        <f>VLOOKUP(D312,MoneyLine!$A$1:$D$33,4,FALSE)</f>
        <v>50.512499999999996</v>
      </c>
      <c r="O312">
        <f>VLOOKUP(D312,MoneyLine!$A$1:$Q$33,14,FALSE)</f>
        <v>47.296666666666667</v>
      </c>
      <c r="P312">
        <f>VLOOKUP(B312,MoneyLine!$A$1:$Q$33,17,FALSE)</f>
        <v>22.973095238095237</v>
      </c>
      <c r="Q312">
        <f>VLOOKUP(B312,MoneyLine!$A$1:$K$33,10,FALSE)</f>
        <v>43.088928571428575</v>
      </c>
      <c r="R312">
        <f>VLOOKUP(B312,MoneyLine!$A$1:$Q$33,14,FALSE)</f>
        <v>66.898333333333312</v>
      </c>
      <c r="S312">
        <f>VLOOKUP(D312,MoneyLine!$A$1:$Q$33,17,FALSE)</f>
        <v>10.998333333333333</v>
      </c>
      <c r="T312">
        <f>VLOOKUP(D312,MoneyLine!$A$1:$K$33,10,FALSE)</f>
        <v>5.5184523809523807</v>
      </c>
      <c r="V312">
        <f>HomTotReg.!$B$17+(test!O312*HomTotReg.!$B$18+HomTotReg.!$B$19*test!P312+test!Q312*HomTotReg.!$B$20)</f>
        <v>2.5269194199496972</v>
      </c>
      <c r="W312">
        <f>VisTotReg.!$B$17+(VisTotReg.!$B$18*test!R312+test!S312*VisTotReg.!$B$19+test!T312*VisTotReg.!$B$20)</f>
        <v>3.1253107487494871</v>
      </c>
      <c r="Y312">
        <f>'MoneyLine Reg. 1'!$B$17+('MoneyLine Reg. 1'!$B$18*test!I312+test!J312*'MoneyLine Reg. 1'!$B$19+test!T312*'MoneyLine Reg. 1'!$B$20+test!Q312*'MoneyLine Reg. 1'!$B$21)</f>
        <v>-0.66148228483478211</v>
      </c>
      <c r="Z312">
        <f>'MoneyLine Reg. 2'!$B$17+('MoneyLine Reg. 2'!$B$18*test!M312+test!K312*'MoneyLine Reg. 2'!$B$19+'MoneyLine Reg. 2'!$B$20*test!L312+test!N312*'MoneyLine Reg. 2'!$B$21)</f>
        <v>5.5087285216808279E-2</v>
      </c>
    </row>
    <row r="313" spans="1:26" x14ac:dyDescent="0.3">
      <c r="A313" s="9">
        <v>44888</v>
      </c>
      <c r="B313" s="7" t="s">
        <v>5</v>
      </c>
      <c r="C313" s="7">
        <v>2</v>
      </c>
      <c r="D313" s="7" t="s">
        <v>15</v>
      </c>
      <c r="E313" s="7">
        <v>1</v>
      </c>
      <c r="F313" s="7"/>
      <c r="G313" s="6">
        <f t="shared" si="5"/>
        <v>-1</v>
      </c>
      <c r="I313">
        <f>VLOOKUP(D313,MoneyLine!$A$1:$K$33,7,FALSE)</f>
        <v>101.46142857142856</v>
      </c>
      <c r="J313">
        <f>VLOOKUP(B313,MoneyLine!$A$1:$K$33,7,FALSE)</f>
        <v>92.519047619047612</v>
      </c>
      <c r="K313">
        <f>VLOOKUP(B313,MoneyLine!$A$1:$K$33,11,FALSE)</f>
        <v>15.5725</v>
      </c>
      <c r="L313">
        <f>VLOOKUP(B313,MoneyLine!$A$1:$D$33,4,FALSE)</f>
        <v>52.448999999999998</v>
      </c>
      <c r="M313">
        <f>VLOOKUP(D313,MoneyLine!$A$1:$K$33,11,FALSE)</f>
        <v>16.143749999999997</v>
      </c>
      <c r="N313">
        <f>VLOOKUP(D313,MoneyLine!$A$1:$D$33,4,FALSE)</f>
        <v>52.539000000000001</v>
      </c>
      <c r="O313">
        <f>VLOOKUP(D313,MoneyLine!$A$1:$Q$33,14,FALSE)</f>
        <v>76.89928571428571</v>
      </c>
      <c r="P313">
        <f>VLOOKUP(B313,MoneyLine!$A$1:$Q$33,17,FALSE)</f>
        <v>2.4073809523809526</v>
      </c>
      <c r="Q313">
        <f>VLOOKUP(B313,MoneyLine!$A$1:$K$33,10,FALSE)</f>
        <v>7.11511904761905</v>
      </c>
      <c r="R313">
        <f>VLOOKUP(B313,MoneyLine!$A$1:$Q$33,14,FALSE)</f>
        <v>80.7392857142857</v>
      </c>
      <c r="S313">
        <f>VLOOKUP(D313,MoneyLine!$A$1:$Q$33,17,FALSE)</f>
        <v>16.578095238095237</v>
      </c>
      <c r="T313">
        <f>VLOOKUP(D313,MoneyLine!$A$1:$K$33,10,FALSE)</f>
        <v>-8.7532142857142858</v>
      </c>
      <c r="V313">
        <f>HomTotReg.!$B$17+(test!O313*HomTotReg.!$B$18+HomTotReg.!$B$19*test!P313+test!Q313*HomTotReg.!$B$20)</f>
        <v>3.4547758820896068</v>
      </c>
      <c r="W313">
        <f>VisTotReg.!$B$17+(VisTotReg.!$B$18*test!R313+test!S313*VisTotReg.!$B$19+test!T313*VisTotReg.!$B$20)</f>
        <v>3.449885919767925</v>
      </c>
      <c r="Y313">
        <f>'MoneyLine Reg. 1'!$B$17+('MoneyLine Reg. 1'!$B$18*test!I313+test!J313*'MoneyLine Reg. 1'!$B$19+test!T313*'MoneyLine Reg. 1'!$B$20+test!Q313*'MoneyLine Reg. 1'!$B$21)</f>
        <v>6.6845959938555133E-4</v>
      </c>
      <c r="Z313">
        <f>'MoneyLine Reg. 2'!$B$17+('MoneyLine Reg. 2'!$B$18*test!M313+test!K313*'MoneyLine Reg. 2'!$B$19+'MoneyLine Reg. 2'!$B$20*test!L313+test!N313*'MoneyLine Reg. 2'!$B$21)</f>
        <v>0.23513129594033533</v>
      </c>
    </row>
    <row r="314" spans="1:26" x14ac:dyDescent="0.3">
      <c r="A314" s="8">
        <v>44888</v>
      </c>
      <c r="B314" s="6" t="s">
        <v>9</v>
      </c>
      <c r="C314" s="6">
        <v>0</v>
      </c>
      <c r="D314" s="6" t="s">
        <v>16</v>
      </c>
      <c r="E314" s="6">
        <v>3</v>
      </c>
      <c r="F314" s="6"/>
      <c r="G314" s="6">
        <f t="shared" si="5"/>
        <v>3</v>
      </c>
      <c r="I314">
        <f>VLOOKUP(D314,MoneyLine!$A$1:$K$33,7,FALSE)</f>
        <v>64.561666666666639</v>
      </c>
      <c r="J314">
        <f>VLOOKUP(B314,MoneyLine!$A$1:$K$33,7,FALSE)</f>
        <v>154.76523809523809</v>
      </c>
      <c r="K314">
        <f>VLOOKUP(B314,MoneyLine!$A$1:$K$33,11,FALSE)</f>
        <v>17.220000000000002</v>
      </c>
      <c r="L314">
        <f>VLOOKUP(B314,MoneyLine!$A$1:$D$33,4,FALSE)</f>
        <v>58.933</v>
      </c>
      <c r="M314">
        <f>VLOOKUP(D314,MoneyLine!$A$1:$K$33,11,FALSE)</f>
        <v>10.3225</v>
      </c>
      <c r="N314">
        <f>VLOOKUP(D314,MoneyLine!$A$1:$D$33,4,FALSE)</f>
        <v>48.538999999999994</v>
      </c>
      <c r="O314">
        <f>VLOOKUP(D314,MoneyLine!$A$1:$Q$33,14,FALSE)</f>
        <v>75.591190476190462</v>
      </c>
      <c r="P314">
        <f>VLOOKUP(B314,MoneyLine!$A$1:$Q$33,17,FALSE)</f>
        <v>29.393333333333338</v>
      </c>
      <c r="Q314">
        <f>VLOOKUP(B314,MoneyLine!$A$1:$K$33,10,FALSE)</f>
        <v>-2.4774999999999996</v>
      </c>
      <c r="R314">
        <f>VLOOKUP(B314,MoneyLine!$A$1:$Q$33,14,FALSE)</f>
        <v>117.61833333333333</v>
      </c>
      <c r="S314">
        <f>VLOOKUP(D314,MoneyLine!$A$1:$Q$33,17,FALSE)</f>
        <v>-17.098809523809521</v>
      </c>
      <c r="T314">
        <f>VLOOKUP(D314,MoneyLine!$A$1:$K$33,10,FALSE)</f>
        <v>17.131547619047623</v>
      </c>
      <c r="V314">
        <f>HomTotReg.!$B$17+(test!O314*HomTotReg.!$B$18+HomTotReg.!$B$19*test!P314+test!Q314*HomTotReg.!$B$20)</f>
        <v>3.2607234886316445</v>
      </c>
      <c r="W314">
        <f>VisTotReg.!$B$17+(VisTotReg.!$B$18*test!R314+test!S314*VisTotReg.!$B$19+test!T314*VisTotReg.!$B$20)</f>
        <v>3.8063928719478173</v>
      </c>
      <c r="Y314">
        <f>'MoneyLine Reg. 1'!$B$17+('MoneyLine Reg. 1'!$B$18*test!I314+test!J314*'MoneyLine Reg. 1'!$B$19+test!T314*'MoneyLine Reg. 1'!$B$20+test!Q314*'MoneyLine Reg. 1'!$B$21)</f>
        <v>-0.62312866834041769</v>
      </c>
      <c r="Z314">
        <f>'MoneyLine Reg. 2'!$B$17+('MoneyLine Reg. 2'!$B$18*test!M314+test!K314*'MoneyLine Reg. 2'!$B$19+'MoneyLine Reg. 2'!$B$20*test!L314+test!N314*'MoneyLine Reg. 2'!$B$21)</f>
        <v>-0.99031748364652383</v>
      </c>
    </row>
    <row r="315" spans="1:26" x14ac:dyDescent="0.3">
      <c r="A315" s="9">
        <v>44888</v>
      </c>
      <c r="B315" s="7" t="s">
        <v>22</v>
      </c>
      <c r="C315" s="7">
        <v>1</v>
      </c>
      <c r="D315" s="7" t="s">
        <v>3</v>
      </c>
      <c r="E315" s="7">
        <v>2</v>
      </c>
      <c r="F315" s="7" t="s">
        <v>35</v>
      </c>
      <c r="G315" s="6">
        <f t="shared" si="5"/>
        <v>1</v>
      </c>
      <c r="I315">
        <f>VLOOKUP(D315,MoneyLine!$A$1:$K$33,7,FALSE)</f>
        <v>103.61880952380953</v>
      </c>
      <c r="J315">
        <f>VLOOKUP(B315,MoneyLine!$A$1:$K$33,7,FALSE)</f>
        <v>73.279761904761898</v>
      </c>
      <c r="K315">
        <f>VLOOKUP(B315,MoneyLine!$A$1:$K$33,11,FALSE)</f>
        <v>6.432500000000001</v>
      </c>
      <c r="L315">
        <f>VLOOKUP(B315,MoneyLine!$A$1:$D$33,4,FALSE)</f>
        <v>50.885999999999996</v>
      </c>
      <c r="M315">
        <f>VLOOKUP(D315,MoneyLine!$A$1:$K$33,11,FALSE)</f>
        <v>6.7725000000000009</v>
      </c>
      <c r="N315">
        <f>VLOOKUP(D315,MoneyLine!$A$1:$D$33,4,FALSE)</f>
        <v>53.618500000000004</v>
      </c>
      <c r="O315">
        <f>VLOOKUP(D315,MoneyLine!$A$1:$Q$33,14,FALSE)</f>
        <v>76.556190476190451</v>
      </c>
      <c r="P315">
        <f>VLOOKUP(B315,MoneyLine!$A$1:$Q$33,17,FALSE)</f>
        <v>-0.22023809523809401</v>
      </c>
      <c r="Q315">
        <f>VLOOKUP(B315,MoneyLine!$A$1:$K$33,10,FALSE)</f>
        <v>10.709166666666667</v>
      </c>
      <c r="R315">
        <f>VLOOKUP(B315,MoneyLine!$A$1:$Q$33,14,FALSE)</f>
        <v>70.076904761904771</v>
      </c>
      <c r="S315">
        <f>VLOOKUP(D315,MoneyLine!$A$1:$Q$33,17,FALSE)</f>
        <v>15.725476190476186</v>
      </c>
      <c r="T315">
        <f>VLOOKUP(D315,MoneyLine!$A$1:$K$33,10,FALSE)</f>
        <v>34.368214285714288</v>
      </c>
      <c r="V315">
        <f>HomTotReg.!$B$17+(test!O315*HomTotReg.!$B$18+HomTotReg.!$B$19*test!P315+test!Q315*HomTotReg.!$B$20)</f>
        <v>3.4393651644206429</v>
      </c>
      <c r="W315">
        <f>VisTotReg.!$B$17+(VisTotReg.!$B$18*test!R315+test!S315*VisTotReg.!$B$19+test!T315*VisTotReg.!$B$20)</f>
        <v>2.6960783528928083</v>
      </c>
      <c r="Y315">
        <f>'MoneyLine Reg. 1'!$B$17+('MoneyLine Reg. 1'!$B$18*test!I315+test!J315*'MoneyLine Reg. 1'!$B$19+test!T315*'MoneyLine Reg. 1'!$B$20+test!Q315*'MoneyLine Reg. 1'!$B$21)</f>
        <v>0.80421635224540344</v>
      </c>
      <c r="Z315">
        <f>'MoneyLine Reg. 2'!$B$17+('MoneyLine Reg. 2'!$B$18*test!M315+test!K315*'MoneyLine Reg. 2'!$B$19+'MoneyLine Reg. 2'!$B$20*test!L315+test!N315*'MoneyLine Reg. 2'!$B$21)</f>
        <v>0.39610312847082785</v>
      </c>
    </row>
    <row r="316" spans="1:26" x14ac:dyDescent="0.3">
      <c r="A316" s="8">
        <v>44888</v>
      </c>
      <c r="B316" s="6" t="s">
        <v>24</v>
      </c>
      <c r="C316" s="6">
        <v>5</v>
      </c>
      <c r="D316" s="6" t="s">
        <v>34</v>
      </c>
      <c r="E316" s="6">
        <v>8</v>
      </c>
      <c r="F316" s="6"/>
      <c r="G316" s="6">
        <f t="shared" si="5"/>
        <v>3</v>
      </c>
      <c r="I316">
        <f>VLOOKUP(D316,MoneyLine!$A$1:$K$33,7,FALSE)</f>
        <v>70.167380952380938</v>
      </c>
      <c r="J316">
        <f>VLOOKUP(B316,MoneyLine!$A$1:$K$33,7,FALSE)</f>
        <v>-28.852380952380948</v>
      </c>
      <c r="K316">
        <f>VLOOKUP(B316,MoneyLine!$A$1:$K$33,11,FALSE)</f>
        <v>5.754999999999999</v>
      </c>
      <c r="L316">
        <f>VLOOKUP(B316,MoneyLine!$A$1:$D$33,4,FALSE)</f>
        <v>42.153999999999996</v>
      </c>
      <c r="M316">
        <f>VLOOKUP(D316,MoneyLine!$A$1:$K$33,11,FALSE)</f>
        <v>10.367500000000003</v>
      </c>
      <c r="N316">
        <f>VLOOKUP(D316,MoneyLine!$A$1:$D$33,4,FALSE)</f>
        <v>52.325999999999993</v>
      </c>
      <c r="O316">
        <f>VLOOKUP(D316,MoneyLine!$A$1:$Q$33,14,FALSE)</f>
        <v>40.24047619047618</v>
      </c>
      <c r="P316">
        <f>VLOOKUP(B316,MoneyLine!$A$1:$Q$33,17,FALSE)</f>
        <v>-35.079523809523806</v>
      </c>
      <c r="Q316">
        <f>VLOOKUP(B316,MoneyLine!$A$1:$K$33,10,FALSE)</f>
        <v>-0.52404761904761887</v>
      </c>
      <c r="R316">
        <f>VLOOKUP(B316,MoneyLine!$A$1:$Q$33,14,FALSE)</f>
        <v>7.490952380952379</v>
      </c>
      <c r="S316">
        <f>VLOOKUP(D316,MoneyLine!$A$1:$Q$33,17,FALSE)</f>
        <v>22.489285714285707</v>
      </c>
      <c r="T316">
        <f>VLOOKUP(D316,MoneyLine!$A$1:$K$33,10,FALSE)</f>
        <v>29.06904761904762</v>
      </c>
      <c r="V316">
        <f>HomTotReg.!$B$17+(test!O316*HomTotReg.!$B$18+HomTotReg.!$B$19*test!P316+test!Q316*HomTotReg.!$B$20)</f>
        <v>3.5482256872579541</v>
      </c>
      <c r="W316">
        <f>VisTotReg.!$B$17+(VisTotReg.!$B$18*test!R316+test!S316*VisTotReg.!$B$19+test!T316*VisTotReg.!$B$20)</f>
        <v>1.9714527550876451</v>
      </c>
      <c r="Y316">
        <f>'MoneyLine Reg. 1'!$B$17+('MoneyLine Reg. 1'!$B$18*test!I316+test!J316*'MoneyLine Reg. 1'!$B$19+test!T316*'MoneyLine Reg. 1'!$B$20+test!Q316*'MoneyLine Reg. 1'!$B$21)</f>
        <v>1.6912749552373394</v>
      </c>
      <c r="Z316">
        <f>'MoneyLine Reg. 2'!$B$17+('MoneyLine Reg. 2'!$B$18*test!M316+test!K316*'MoneyLine Reg. 2'!$B$19+'MoneyLine Reg. 2'!$B$20*test!L316+test!N316*'MoneyLine Reg. 2'!$B$21)</f>
        <v>1.2209587090709828</v>
      </c>
    </row>
    <row r="317" spans="1:26" x14ac:dyDescent="0.3">
      <c r="A317" s="9">
        <v>44888</v>
      </c>
      <c r="B317" s="7" t="s">
        <v>32</v>
      </c>
      <c r="C317" s="7">
        <v>1</v>
      </c>
      <c r="D317" s="7" t="s">
        <v>27</v>
      </c>
      <c r="E317" s="7">
        <v>4</v>
      </c>
      <c r="F317" s="7"/>
      <c r="G317" s="6">
        <f t="shared" si="5"/>
        <v>3</v>
      </c>
      <c r="I317">
        <f>VLOOKUP(D317,MoneyLine!$A$1:$K$33,7,FALSE)</f>
        <v>57.437380952380948</v>
      </c>
      <c r="J317">
        <f>VLOOKUP(B317,MoneyLine!$A$1:$K$33,7,FALSE)</f>
        <v>91.395238095238099</v>
      </c>
      <c r="K317">
        <f>VLOOKUP(B317,MoneyLine!$A$1:$K$33,11,FALSE)</f>
        <v>4.9549999999999983</v>
      </c>
      <c r="L317">
        <f>VLOOKUP(B317,MoneyLine!$A$1:$D$33,4,FALSE)</f>
        <v>47.241</v>
      </c>
      <c r="M317">
        <f>VLOOKUP(D317,MoneyLine!$A$1:$K$33,11,FALSE)</f>
        <v>10.504999999999999</v>
      </c>
      <c r="N317">
        <f>VLOOKUP(D317,MoneyLine!$A$1:$D$33,4,FALSE)</f>
        <v>52.064499999999995</v>
      </c>
      <c r="O317">
        <f>VLOOKUP(D317,MoneyLine!$A$1:$Q$33,14,FALSE)</f>
        <v>42.338571428571427</v>
      </c>
      <c r="P317">
        <f>VLOOKUP(B317,MoneyLine!$A$1:$Q$33,17,FALSE)</f>
        <v>-9.4788095238095256</v>
      </c>
      <c r="Q317">
        <f>VLOOKUP(B317,MoneyLine!$A$1:$K$33,10,FALSE)</f>
        <v>-16.679047619047623</v>
      </c>
      <c r="R317">
        <f>VLOOKUP(B317,MoneyLine!$A$1:$Q$33,14,FALSE)</f>
        <v>85.390952380952371</v>
      </c>
      <c r="S317">
        <f>VLOOKUP(D317,MoneyLine!$A$1:$Q$33,17,FALSE)</f>
        <v>0.65357142857142814</v>
      </c>
      <c r="T317">
        <f>VLOOKUP(D317,MoneyLine!$A$1:$K$33,10,FALSE)</f>
        <v>23.449285714285718</v>
      </c>
      <c r="V317">
        <f>HomTotReg.!$B$17+(test!O317*HomTotReg.!$B$18+HomTotReg.!$B$19*test!P317+test!Q317*HomTotReg.!$B$20)</f>
        <v>3.4772532520593304</v>
      </c>
      <c r="W317">
        <f>VisTotReg.!$B$17+(VisTotReg.!$B$18*test!R317+test!S317*VisTotReg.!$B$19+test!T317*VisTotReg.!$B$20)</f>
        <v>3.1728551601851311</v>
      </c>
      <c r="Y317">
        <f>'MoneyLine Reg. 1'!$B$17+('MoneyLine Reg. 1'!$B$18*test!I317+test!J317*'MoneyLine Reg. 1'!$B$19+test!T317*'MoneyLine Reg. 1'!$B$20+test!Q317*'MoneyLine Reg. 1'!$B$21)</f>
        <v>0.26617019694531874</v>
      </c>
      <c r="Z317">
        <f>'MoneyLine Reg. 2'!$B$17+('MoneyLine Reg. 2'!$B$18*test!M317+test!K317*'MoneyLine Reg. 2'!$B$19+'MoneyLine Reg. 2'!$B$20*test!L317+test!N317*'MoneyLine Reg. 2'!$B$21)</f>
        <v>0.87419612477630393</v>
      </c>
    </row>
    <row r="318" spans="1:26" x14ac:dyDescent="0.3">
      <c r="A318" s="8">
        <v>44888</v>
      </c>
      <c r="B318" s="6" t="s">
        <v>4</v>
      </c>
      <c r="C318" s="6">
        <v>2</v>
      </c>
      <c r="D318" s="6" t="s">
        <v>12</v>
      </c>
      <c r="E318" s="6">
        <v>3</v>
      </c>
      <c r="F318" s="6" t="s">
        <v>36</v>
      </c>
      <c r="G318" s="6">
        <f t="shared" si="5"/>
        <v>1</v>
      </c>
      <c r="I318">
        <f>VLOOKUP(D318,MoneyLine!$A$1:$K$33,7,FALSE)</f>
        <v>38.000238095238089</v>
      </c>
      <c r="J318">
        <f>VLOOKUP(B318,MoneyLine!$A$1:$K$33,7,FALSE)</f>
        <v>71.288571428571402</v>
      </c>
      <c r="K318">
        <f>VLOOKUP(B318,MoneyLine!$A$1:$K$33,11,FALSE)</f>
        <v>4.0925000000000029</v>
      </c>
      <c r="L318">
        <f>VLOOKUP(B318,MoneyLine!$A$1:$D$33,4,FALSE)</f>
        <v>50.962499999999999</v>
      </c>
      <c r="M318">
        <f>VLOOKUP(D318,MoneyLine!$A$1:$K$33,11,FALSE)</f>
        <v>5.6062500000000011</v>
      </c>
      <c r="N318">
        <f>VLOOKUP(D318,MoneyLine!$A$1:$D$33,4,FALSE)</f>
        <v>46.611499999999999</v>
      </c>
      <c r="O318">
        <f>VLOOKUP(D318,MoneyLine!$A$1:$Q$33,14,FALSE)</f>
        <v>32.669761904761899</v>
      </c>
      <c r="P318">
        <f>VLOOKUP(B318,MoneyLine!$A$1:$Q$33,17,FALSE)</f>
        <v>33.857619047619039</v>
      </c>
      <c r="Q318">
        <f>VLOOKUP(B318,MoneyLine!$A$1:$K$33,10,FALSE)</f>
        <v>21.901309523809527</v>
      </c>
      <c r="R318">
        <f>VLOOKUP(B318,MoneyLine!$A$1:$Q$33,14,FALSE)</f>
        <v>28.298571428571432</v>
      </c>
      <c r="S318">
        <f>VLOOKUP(D318,MoneyLine!$A$1:$Q$33,17,FALSE)</f>
        <v>-1.7361904761904778</v>
      </c>
      <c r="T318">
        <f>VLOOKUP(D318,MoneyLine!$A$1:$K$33,10,FALSE)</f>
        <v>20.738571428571433</v>
      </c>
      <c r="V318">
        <f>HomTotReg.!$B$17+(test!O318*HomTotReg.!$B$18+HomTotReg.!$B$19*test!P318+test!Q318*HomTotReg.!$B$20)</f>
        <v>2.490351000340512</v>
      </c>
      <c r="W318">
        <f>VisTotReg.!$B$17+(VisTotReg.!$B$18*test!R318+test!S318*VisTotReg.!$B$19+test!T318*VisTotReg.!$B$20)</f>
        <v>2.5568755996757098</v>
      </c>
      <c r="Y318">
        <f>'MoneyLine Reg. 1'!$B$17+('MoneyLine Reg. 1'!$B$18*test!I318+test!J318*'MoneyLine Reg. 1'!$B$19+test!T318*'MoneyLine Reg. 1'!$B$20+test!Q318*'MoneyLine Reg. 1'!$B$21)</f>
        <v>-0.11647394891830998</v>
      </c>
      <c r="Z318">
        <f>'MoneyLine Reg. 2'!$B$17+('MoneyLine Reg. 2'!$B$18*test!M318+test!K318*'MoneyLine Reg. 2'!$B$19+'MoneyLine Reg. 2'!$B$20*test!L318+test!N318*'MoneyLine Reg. 2'!$B$21)</f>
        <v>-4.2984168460538985E-2</v>
      </c>
    </row>
    <row r="319" spans="1:26" x14ac:dyDescent="0.3">
      <c r="A319" s="9">
        <v>44890</v>
      </c>
      <c r="B319" s="7" t="s">
        <v>32</v>
      </c>
      <c r="C319" s="7">
        <v>5</v>
      </c>
      <c r="D319" s="7" t="s">
        <v>26</v>
      </c>
      <c r="E319" s="7">
        <v>1</v>
      </c>
      <c r="F319" s="7"/>
      <c r="G319" s="6">
        <f t="shared" si="5"/>
        <v>-4</v>
      </c>
      <c r="I319">
        <f>VLOOKUP(D319,MoneyLine!$A$1:$K$33,7,FALSE)</f>
        <v>2.4278571428571381</v>
      </c>
      <c r="J319">
        <f>VLOOKUP(B319,MoneyLine!$A$1:$K$33,7,FALSE)</f>
        <v>91.395238095238099</v>
      </c>
      <c r="K319">
        <f>VLOOKUP(B319,MoneyLine!$A$1:$K$33,11,FALSE)</f>
        <v>4.9549999999999983</v>
      </c>
      <c r="L319">
        <f>VLOOKUP(B319,MoneyLine!$A$1:$D$33,4,FALSE)</f>
        <v>47.241</v>
      </c>
      <c r="M319">
        <f>VLOOKUP(D319,MoneyLine!$A$1:$K$33,11,FALSE)</f>
        <v>7.2874999999999996</v>
      </c>
      <c r="N319">
        <f>VLOOKUP(D319,MoneyLine!$A$1:$D$33,4,FALSE)</f>
        <v>44.772500000000001</v>
      </c>
      <c r="O319">
        <f>VLOOKUP(D319,MoneyLine!$A$1:$Q$33,14,FALSE)</f>
        <v>21.040476190476188</v>
      </c>
      <c r="P319">
        <f>VLOOKUP(B319,MoneyLine!$A$1:$Q$33,17,FALSE)</f>
        <v>-9.4788095238095256</v>
      </c>
      <c r="Q319">
        <f>VLOOKUP(B319,MoneyLine!$A$1:$K$33,10,FALSE)</f>
        <v>-16.679047619047623</v>
      </c>
      <c r="R319">
        <f>VLOOKUP(B319,MoneyLine!$A$1:$Q$33,14,FALSE)</f>
        <v>85.390952380952371</v>
      </c>
      <c r="S319">
        <f>VLOOKUP(D319,MoneyLine!$A$1:$Q$33,17,FALSE)</f>
        <v>-8.321428571428573</v>
      </c>
      <c r="T319">
        <f>VLOOKUP(D319,MoneyLine!$A$1:$K$33,10,FALSE)</f>
        <v>13.537738095238096</v>
      </c>
      <c r="V319">
        <f>HomTotReg.!$B$17+(test!O319*HomTotReg.!$B$18+HomTotReg.!$B$19*test!P319+test!Q319*HomTotReg.!$B$20)</f>
        <v>3.2518268918543045</v>
      </c>
      <c r="W319">
        <f>VisTotReg.!$B$17+(VisTotReg.!$B$18*test!R319+test!S319*VisTotReg.!$B$19+test!T319*VisTotReg.!$B$20)</f>
        <v>3.3988028392189111</v>
      </c>
      <c r="Y319">
        <f>'MoneyLine Reg. 1'!$B$17+('MoneyLine Reg. 1'!$B$18*test!I319+test!J319*'MoneyLine Reg. 1'!$B$19+test!T319*'MoneyLine Reg. 1'!$B$20+test!Q319*'MoneyLine Reg. 1'!$B$21)</f>
        <v>-0.41000852319280201</v>
      </c>
      <c r="Z319">
        <f>'MoneyLine Reg. 2'!$B$17+('MoneyLine Reg. 2'!$B$18*test!M319+test!K319*'MoneyLine Reg. 2'!$B$19+'MoneyLine Reg. 2'!$B$20*test!L319+test!N319*'MoneyLine Reg. 2'!$B$21)</f>
        <v>0.15813629487661141</v>
      </c>
    </row>
    <row r="320" spans="1:26" x14ac:dyDescent="0.3">
      <c r="A320" s="8">
        <v>44890</v>
      </c>
      <c r="B320" s="6" t="s">
        <v>18</v>
      </c>
      <c r="C320" s="6">
        <v>2</v>
      </c>
      <c r="D320" s="6" t="s">
        <v>14</v>
      </c>
      <c r="E320" s="6">
        <v>3</v>
      </c>
      <c r="F320" s="6" t="s">
        <v>36</v>
      </c>
      <c r="G320" s="6">
        <f t="shared" si="5"/>
        <v>1</v>
      </c>
      <c r="I320">
        <f>VLOOKUP(D320,MoneyLine!$A$1:$K$33,7,FALSE)</f>
        <v>85.562619047619037</v>
      </c>
      <c r="J320">
        <f>VLOOKUP(B320,MoneyLine!$A$1:$K$33,7,FALSE)</f>
        <v>161.3661904761905</v>
      </c>
      <c r="K320">
        <f>VLOOKUP(B320,MoneyLine!$A$1:$K$33,11,FALSE)</f>
        <v>18.088749999999997</v>
      </c>
      <c r="L320">
        <f>VLOOKUP(B320,MoneyLine!$A$1:$D$33,4,FALSE)</f>
        <v>55.644500000000001</v>
      </c>
      <c r="M320">
        <f>VLOOKUP(D320,MoneyLine!$A$1:$K$33,11,FALSE)</f>
        <v>19.403750000000002</v>
      </c>
      <c r="N320">
        <f>VLOOKUP(D320,MoneyLine!$A$1:$D$33,4,FALSE)</f>
        <v>49.788499999999999</v>
      </c>
      <c r="O320">
        <f>VLOOKUP(D320,MoneyLine!$A$1:$Q$33,14,FALSE)</f>
        <v>87.124523809523808</v>
      </c>
      <c r="P320">
        <f>VLOOKUP(B320,MoneyLine!$A$1:$Q$33,17,FALSE)</f>
        <v>63.627142857142857</v>
      </c>
      <c r="Q320">
        <f>VLOOKUP(B320,MoneyLine!$A$1:$K$33,10,FALSE)</f>
        <v>-8.5753571428571433</v>
      </c>
      <c r="R320">
        <f>VLOOKUP(B320,MoneyLine!$A$1:$Q$33,14,FALSE)</f>
        <v>80.616190476190468</v>
      </c>
      <c r="S320">
        <f>VLOOKUP(D320,MoneyLine!$A$1:$Q$33,17,FALSE)</f>
        <v>-3.2247619047619036</v>
      </c>
      <c r="T320">
        <f>VLOOKUP(D320,MoneyLine!$A$1:$K$33,10,FALSE)</f>
        <v>24.058452380952382</v>
      </c>
      <c r="V320">
        <f>HomTotReg.!$B$17+(test!O320*HomTotReg.!$B$18+HomTotReg.!$B$19*test!P320+test!Q320*HomTotReg.!$B$20)</f>
        <v>3.0872565735119948</v>
      </c>
      <c r="W320">
        <f>VisTotReg.!$B$17+(VisTotReg.!$B$18*test!R320+test!S320*VisTotReg.!$B$19+test!T320*VisTotReg.!$B$20)</f>
        <v>3.1418228526372776</v>
      </c>
      <c r="Y320">
        <f>'MoneyLine Reg. 1'!$B$17+('MoneyLine Reg. 1'!$B$18*test!I320+test!J320*'MoneyLine Reg. 1'!$B$19+test!T320*'MoneyLine Reg. 1'!$B$20+test!Q320*'MoneyLine Reg. 1'!$B$21)</f>
        <v>-0.33643534375876472</v>
      </c>
      <c r="Z320">
        <f>'MoneyLine Reg. 2'!$B$17+('MoneyLine Reg. 2'!$B$18*test!M320+test!K320*'MoneyLine Reg. 2'!$B$19+'MoneyLine Reg. 2'!$B$20*test!L320+test!N320*'MoneyLine Reg. 2'!$B$21)</f>
        <v>-0.15119168351678702</v>
      </c>
    </row>
    <row r="321" spans="1:26" x14ac:dyDescent="0.3">
      <c r="A321" s="9">
        <v>44890</v>
      </c>
      <c r="B321" s="7" t="s">
        <v>15</v>
      </c>
      <c r="C321" s="7">
        <v>3</v>
      </c>
      <c r="D321" s="7" t="s">
        <v>13</v>
      </c>
      <c r="E321" s="7">
        <v>1</v>
      </c>
      <c r="F321" s="7"/>
      <c r="G321" s="6">
        <f t="shared" si="5"/>
        <v>-2</v>
      </c>
      <c r="I321">
        <f>VLOOKUP(D321,MoneyLine!$A$1:$K$33,7,FALSE)</f>
        <v>52.757857142857148</v>
      </c>
      <c r="J321">
        <f>VLOOKUP(B321,MoneyLine!$A$1:$K$33,7,FALSE)</f>
        <v>101.46142857142856</v>
      </c>
      <c r="K321">
        <f>VLOOKUP(B321,MoneyLine!$A$1:$K$33,11,FALSE)</f>
        <v>16.143749999999997</v>
      </c>
      <c r="L321">
        <f>VLOOKUP(B321,MoneyLine!$A$1:$D$33,4,FALSE)</f>
        <v>52.539000000000001</v>
      </c>
      <c r="M321">
        <f>VLOOKUP(D321,MoneyLine!$A$1:$K$33,11,FALSE)</f>
        <v>5.03125</v>
      </c>
      <c r="N321">
        <f>VLOOKUP(D321,MoneyLine!$A$1:$D$33,4,FALSE)</f>
        <v>47.964499999999994</v>
      </c>
      <c r="O321">
        <f>VLOOKUP(D321,MoneyLine!$A$1:$Q$33,14,FALSE)</f>
        <v>36.921904761904756</v>
      </c>
      <c r="P321">
        <f>VLOOKUP(B321,MoneyLine!$A$1:$Q$33,17,FALSE)</f>
        <v>16.578095238095237</v>
      </c>
      <c r="Q321">
        <f>VLOOKUP(B321,MoneyLine!$A$1:$K$33,10,FALSE)</f>
        <v>-8.7532142857142858</v>
      </c>
      <c r="R321">
        <f>VLOOKUP(B321,MoneyLine!$A$1:$Q$33,14,FALSE)</f>
        <v>76.89928571428571</v>
      </c>
      <c r="S321">
        <f>VLOOKUP(D321,MoneyLine!$A$1:$Q$33,17,FALSE)</f>
        <v>6.5440476190476176</v>
      </c>
      <c r="T321">
        <f>VLOOKUP(D321,MoneyLine!$A$1:$K$33,10,FALSE)</f>
        <v>-4.3963095238095242</v>
      </c>
      <c r="V321">
        <f>HomTotReg.!$B$17+(test!O321*HomTotReg.!$B$18+HomTotReg.!$B$19*test!P321+test!Q321*HomTotReg.!$B$20)</f>
        <v>3.0564225493967192</v>
      </c>
      <c r="W321">
        <f>VisTotReg.!$B$17+(VisTotReg.!$B$18*test!R321+test!S321*VisTotReg.!$B$19+test!T321*VisTotReg.!$B$20)</f>
        <v>3.4296320608631929</v>
      </c>
      <c r="Y321">
        <f>'MoneyLine Reg. 1'!$B$17+('MoneyLine Reg. 1'!$B$18*test!I321+test!J321*'MoneyLine Reg. 1'!$B$19+test!T321*'MoneyLine Reg. 1'!$B$20+test!Q321*'MoneyLine Reg. 1'!$B$21)</f>
        <v>-0.36033681384880223</v>
      </c>
      <c r="Z321">
        <f>'MoneyLine Reg. 2'!$B$17+('MoneyLine Reg. 2'!$B$18*test!M321+test!K321*'MoneyLine Reg. 2'!$B$19+'MoneyLine Reg. 2'!$B$20*test!L321+test!N321*'MoneyLine Reg. 2'!$B$21)</f>
        <v>-0.80834167700693627</v>
      </c>
    </row>
    <row r="322" spans="1:26" x14ac:dyDescent="0.3">
      <c r="A322" s="8">
        <v>44890</v>
      </c>
      <c r="B322" s="6" t="s">
        <v>16</v>
      </c>
      <c r="C322" s="6">
        <v>3</v>
      </c>
      <c r="D322" s="6" t="s">
        <v>20</v>
      </c>
      <c r="E322" s="6">
        <v>2</v>
      </c>
      <c r="F322" s="6"/>
      <c r="G322" s="6">
        <f t="shared" si="5"/>
        <v>-1</v>
      </c>
      <c r="I322">
        <f>VLOOKUP(D322,MoneyLine!$A$1:$K$33,7,FALSE)</f>
        <v>53.481666666666655</v>
      </c>
      <c r="J322">
        <f>VLOOKUP(B322,MoneyLine!$A$1:$K$33,7,FALSE)</f>
        <v>64.561666666666639</v>
      </c>
      <c r="K322">
        <f>VLOOKUP(B322,MoneyLine!$A$1:$K$33,11,FALSE)</f>
        <v>10.3225</v>
      </c>
      <c r="L322">
        <f>VLOOKUP(B322,MoneyLine!$A$1:$D$33,4,FALSE)</f>
        <v>48.538999999999994</v>
      </c>
      <c r="M322">
        <f>VLOOKUP(D322,MoneyLine!$A$1:$K$33,11,FALSE)</f>
        <v>4.7974999999999994</v>
      </c>
      <c r="N322">
        <f>VLOOKUP(D322,MoneyLine!$A$1:$D$33,4,FALSE)</f>
        <v>46.0565</v>
      </c>
      <c r="O322">
        <f>VLOOKUP(D322,MoneyLine!$A$1:$Q$33,14,FALSE)</f>
        <v>58.340238095238099</v>
      </c>
      <c r="P322">
        <f>VLOOKUP(B322,MoneyLine!$A$1:$Q$33,17,FALSE)</f>
        <v>-17.098809523809521</v>
      </c>
      <c r="Q322">
        <f>VLOOKUP(B322,MoneyLine!$A$1:$K$33,10,FALSE)</f>
        <v>17.131547619047623</v>
      </c>
      <c r="R322">
        <f>VLOOKUP(B322,MoneyLine!$A$1:$Q$33,14,FALSE)</f>
        <v>75.591190476190462</v>
      </c>
      <c r="S322">
        <f>VLOOKUP(D322,MoneyLine!$A$1:$Q$33,17,FALSE)</f>
        <v>-10.467380952380953</v>
      </c>
      <c r="T322">
        <f>VLOOKUP(D322,MoneyLine!$A$1:$K$33,10,FALSE)</f>
        <v>1.6524999999999999</v>
      </c>
      <c r="V322">
        <f>HomTotReg.!$B$17+(test!O322*HomTotReg.!$B$18+HomTotReg.!$B$19*test!P322+test!Q322*HomTotReg.!$B$20)</f>
        <v>3.3546140557890212</v>
      </c>
      <c r="W322">
        <f>VisTotReg.!$B$17+(VisTotReg.!$B$18*test!R322+test!S322*VisTotReg.!$B$19+test!T322*VisTotReg.!$B$20)</f>
        <v>3.4766965404950332</v>
      </c>
      <c r="Y322">
        <f>'MoneyLine Reg. 1'!$B$17+('MoneyLine Reg. 1'!$B$18*test!I322+test!J322*'MoneyLine Reg. 1'!$B$19+test!T322*'MoneyLine Reg. 1'!$B$20+test!Q322*'MoneyLine Reg. 1'!$B$21)</f>
        <v>-0.10380464768708131</v>
      </c>
      <c r="Z322">
        <f>'MoneyLine Reg. 2'!$B$17+('MoneyLine Reg. 2'!$B$18*test!M322+test!K322*'MoneyLine Reg. 2'!$B$19+'MoneyLine Reg. 2'!$B$20*test!L322+test!N322*'MoneyLine Reg. 2'!$B$21)</f>
        <v>-0.31513323102743396</v>
      </c>
    </row>
    <row r="323" spans="1:26" x14ac:dyDescent="0.3">
      <c r="A323" s="9">
        <v>44890</v>
      </c>
      <c r="B323" s="7" t="s">
        <v>33</v>
      </c>
      <c r="C323" s="7">
        <v>3</v>
      </c>
      <c r="D323" s="7" t="s">
        <v>6</v>
      </c>
      <c r="E323" s="7">
        <v>2</v>
      </c>
      <c r="F323" s="7" t="s">
        <v>35</v>
      </c>
      <c r="G323" s="6">
        <f t="shared" si="5"/>
        <v>-1</v>
      </c>
      <c r="I323">
        <f>VLOOKUP(D323,MoneyLine!$A$1:$K$33,7,FALSE)</f>
        <v>-14.717619047619038</v>
      </c>
      <c r="J323">
        <f>VLOOKUP(B323,MoneyLine!$A$1:$K$33,7,FALSE)</f>
        <v>35.906904761904762</v>
      </c>
      <c r="K323">
        <f>VLOOKUP(B323,MoneyLine!$A$1:$K$33,11,FALSE)</f>
        <v>3.707499999999996</v>
      </c>
      <c r="L323">
        <f>VLOOKUP(B323,MoneyLine!$A$1:$D$33,4,FALSE)</f>
        <v>47.251999999999995</v>
      </c>
      <c r="M323">
        <f>VLOOKUP(D323,MoneyLine!$A$1:$K$33,11,FALSE)</f>
        <v>1.6887499999999989</v>
      </c>
      <c r="N323">
        <f>VLOOKUP(D323,MoneyLine!$A$1:$D$33,4,FALSE)</f>
        <v>38.247500000000002</v>
      </c>
      <c r="O323">
        <f>VLOOKUP(D323,MoneyLine!$A$1:$Q$33,14,FALSE)</f>
        <v>4.214999999999999</v>
      </c>
      <c r="P323">
        <f>VLOOKUP(B323,MoneyLine!$A$1:$Q$33,17,FALSE)</f>
        <v>-16.226190476190478</v>
      </c>
      <c r="Q323">
        <f>VLOOKUP(B323,MoneyLine!$A$1:$K$33,10,FALSE)</f>
        <v>29.473928571428576</v>
      </c>
      <c r="R323">
        <f>VLOOKUP(B323,MoneyLine!$A$1:$Q$33,14,FALSE)</f>
        <v>44.759523809523806</v>
      </c>
      <c r="S323">
        <f>VLOOKUP(D323,MoneyLine!$A$1:$Q$33,17,FALSE)</f>
        <v>-23.022142857142857</v>
      </c>
      <c r="T323">
        <f>VLOOKUP(D323,MoneyLine!$A$1:$K$33,10,FALSE)</f>
        <v>2.2516666666666674</v>
      </c>
      <c r="V323">
        <f>HomTotReg.!$B$17+(test!O323*HomTotReg.!$B$18+HomTotReg.!$B$19*test!P323+test!Q323*HomTotReg.!$B$20)</f>
        <v>2.6364152713385605</v>
      </c>
      <c r="W323">
        <f>VisTotReg.!$B$17+(VisTotReg.!$B$18*test!R323+test!S323*VisTotReg.!$B$19+test!T323*VisTotReg.!$B$20)</f>
        <v>3.2140842814135633</v>
      </c>
      <c r="Y323">
        <f>'MoneyLine Reg. 1'!$B$17+('MoneyLine Reg. 1'!$B$18*test!I323+test!J323*'MoneyLine Reg. 1'!$B$19+test!T323*'MoneyLine Reg. 1'!$B$20+test!Q323*'MoneyLine Reg. 1'!$B$21)</f>
        <v>-0.55738472414813511</v>
      </c>
      <c r="Z323">
        <f>'MoneyLine Reg. 2'!$B$17+('MoneyLine Reg. 2'!$B$18*test!M323+test!K323*'MoneyLine Reg. 2'!$B$19+'MoneyLine Reg. 2'!$B$20*test!L323+test!N323*'MoneyLine Reg. 2'!$B$21)</f>
        <v>-0.57580301724933047</v>
      </c>
    </row>
    <row r="324" spans="1:26" x14ac:dyDescent="0.3">
      <c r="A324" s="8">
        <v>44890</v>
      </c>
      <c r="B324" s="6" t="s">
        <v>23</v>
      </c>
      <c r="C324" s="6">
        <v>5</v>
      </c>
      <c r="D324" s="6" t="s">
        <v>30</v>
      </c>
      <c r="E324" s="6">
        <v>4</v>
      </c>
      <c r="F324" s="6" t="s">
        <v>36</v>
      </c>
      <c r="G324" s="6">
        <f t="shared" si="5"/>
        <v>-1</v>
      </c>
      <c r="I324">
        <f>VLOOKUP(D324,MoneyLine!$A$1:$K$33,7,FALSE)</f>
        <v>127.36857142857141</v>
      </c>
      <c r="J324">
        <f>VLOOKUP(B324,MoneyLine!$A$1:$K$33,7,FALSE)</f>
        <v>101.00309523809524</v>
      </c>
      <c r="K324">
        <f>VLOOKUP(B324,MoneyLine!$A$1:$K$33,11,FALSE)</f>
        <v>6.8149999999999995</v>
      </c>
      <c r="L324">
        <f>VLOOKUP(B324,MoneyLine!$A$1:$D$33,4,FALSE)</f>
        <v>52.277999999999999</v>
      </c>
      <c r="M324">
        <f>VLOOKUP(D324,MoneyLine!$A$1:$K$33,11,FALSE)</f>
        <v>15.876249999999999</v>
      </c>
      <c r="N324">
        <f>VLOOKUP(D324,MoneyLine!$A$1:$D$33,4,FALSE)</f>
        <v>56.155499999999996</v>
      </c>
      <c r="O324">
        <f>VLOOKUP(D324,MoneyLine!$A$1:$Q$33,14,FALSE)</f>
        <v>104.57619047619046</v>
      </c>
      <c r="P324">
        <f>VLOOKUP(B324,MoneyLine!$A$1:$Q$33,17,FALSE)</f>
        <v>22.973095238095237</v>
      </c>
      <c r="Q324">
        <f>VLOOKUP(B324,MoneyLine!$A$1:$K$33,10,FALSE)</f>
        <v>43.088928571428575</v>
      </c>
      <c r="R324">
        <f>VLOOKUP(B324,MoneyLine!$A$1:$Q$33,14,FALSE)</f>
        <v>66.898333333333312</v>
      </c>
      <c r="S324">
        <f>VLOOKUP(D324,MoneyLine!$A$1:$Q$33,17,FALSE)</f>
        <v>21.976904761904766</v>
      </c>
      <c r="T324">
        <f>VLOOKUP(D324,MoneyLine!$A$1:$K$33,10,FALSE)</f>
        <v>-0.45761904761904759</v>
      </c>
      <c r="V324">
        <f>HomTotReg.!$B$17+(test!O324*HomTotReg.!$B$18+HomTotReg.!$B$19*test!P324+test!Q324*HomTotReg.!$B$20)</f>
        <v>3.1331855870556748</v>
      </c>
      <c r="W324">
        <f>VisTotReg.!$B$17+(VisTotReg.!$B$18*test!R324+test!S324*VisTotReg.!$B$19+test!T324*VisTotReg.!$B$20)</f>
        <v>3.1154382456211369</v>
      </c>
      <c r="Y324">
        <f>'MoneyLine Reg. 1'!$B$17+('MoneyLine Reg. 1'!$B$18*test!I324+test!J324*'MoneyLine Reg. 1'!$B$19+test!T324*'MoneyLine Reg. 1'!$B$20+test!Q324*'MoneyLine Reg. 1'!$B$21)</f>
        <v>-8.8387322245893463E-2</v>
      </c>
      <c r="Z324">
        <f>'MoneyLine Reg. 2'!$B$17+('MoneyLine Reg. 2'!$B$18*test!M324+test!K324*'MoneyLine Reg. 2'!$B$19+'MoneyLine Reg. 2'!$B$20*test!L324+test!N324*'MoneyLine Reg. 2'!$B$21)</f>
        <v>1.004151609391986</v>
      </c>
    </row>
    <row r="325" spans="1:26" x14ac:dyDescent="0.3">
      <c r="A325" s="9">
        <v>44890</v>
      </c>
      <c r="B325" s="7" t="s">
        <v>25</v>
      </c>
      <c r="C325" s="7">
        <v>3</v>
      </c>
      <c r="D325" s="7" t="s">
        <v>19</v>
      </c>
      <c r="E325" s="7">
        <v>4</v>
      </c>
      <c r="F325" s="7" t="s">
        <v>35</v>
      </c>
      <c r="G325" s="6">
        <f t="shared" si="5"/>
        <v>1</v>
      </c>
      <c r="I325">
        <f>VLOOKUP(D325,MoneyLine!$A$1:$K$33,7,FALSE)</f>
        <v>99.267142857142858</v>
      </c>
      <c r="J325">
        <f>VLOOKUP(B325,MoneyLine!$A$1:$K$33,7,FALSE)</f>
        <v>56.057857142857138</v>
      </c>
      <c r="K325">
        <f>VLOOKUP(B325,MoneyLine!$A$1:$K$33,11,FALSE)</f>
        <v>10.718750000000002</v>
      </c>
      <c r="L325">
        <f>VLOOKUP(B325,MoneyLine!$A$1:$D$33,4,FALSE)</f>
        <v>47.954500000000003</v>
      </c>
      <c r="M325">
        <f>VLOOKUP(D325,MoneyLine!$A$1:$K$33,11,FALSE)</f>
        <v>11.873749999999998</v>
      </c>
      <c r="N325">
        <f>VLOOKUP(D325,MoneyLine!$A$1:$D$33,4,FALSE)</f>
        <v>44.580500000000001</v>
      </c>
      <c r="O325">
        <f>VLOOKUP(D325,MoneyLine!$A$1:$Q$33,14,FALSE)</f>
        <v>93.099761904761891</v>
      </c>
      <c r="P325">
        <f>VLOOKUP(B325,MoneyLine!$A$1:$Q$33,17,FALSE)</f>
        <v>-14.592857142857142</v>
      </c>
      <c r="Q325">
        <f>VLOOKUP(B325,MoneyLine!$A$1:$K$33,10,FALSE)</f>
        <v>27.424404761904761</v>
      </c>
      <c r="R325">
        <f>VLOOKUP(B325,MoneyLine!$A$1:$Q$33,14,FALSE)</f>
        <v>60.674999999999997</v>
      </c>
      <c r="S325">
        <f>VLOOKUP(D325,MoneyLine!$A$1:$Q$33,17,FALSE)</f>
        <v>-14.223571428571427</v>
      </c>
      <c r="T325">
        <f>VLOOKUP(D325,MoneyLine!$A$1:$K$33,10,FALSE)</f>
        <v>-3.2023809523808761E-2</v>
      </c>
      <c r="V325">
        <f>HomTotReg.!$B$17+(test!O325*HomTotReg.!$B$18+HomTotReg.!$B$19*test!P325+test!Q325*HomTotReg.!$B$20)</f>
        <v>3.5824896185615547</v>
      </c>
      <c r="W325">
        <f>VisTotReg.!$B$17+(VisTotReg.!$B$18*test!R325+test!S325*VisTotReg.!$B$19+test!T325*VisTotReg.!$B$20)</f>
        <v>3.3580569540178828</v>
      </c>
      <c r="Y325">
        <f>'MoneyLine Reg. 1'!$B$17+('MoneyLine Reg. 1'!$B$18*test!I325+test!J325*'MoneyLine Reg. 1'!$B$19+test!T325*'MoneyLine Reg. 1'!$B$20+test!Q325*'MoneyLine Reg. 1'!$B$21)</f>
        <v>0.316356435961264</v>
      </c>
      <c r="Z325">
        <f>'MoneyLine Reg. 2'!$B$17+('MoneyLine Reg. 2'!$B$18*test!M325+test!K325*'MoneyLine Reg. 2'!$B$19+'MoneyLine Reg. 2'!$B$20*test!L325+test!N325*'MoneyLine Reg. 2'!$B$21)</f>
        <v>3.1395372068860894E-2</v>
      </c>
    </row>
    <row r="326" spans="1:26" x14ac:dyDescent="0.3">
      <c r="A326" s="8">
        <v>44890</v>
      </c>
      <c r="B326" s="6" t="s">
        <v>5</v>
      </c>
      <c r="C326" s="6">
        <v>4</v>
      </c>
      <c r="D326" s="6" t="s">
        <v>28</v>
      </c>
      <c r="E326" s="6">
        <v>3</v>
      </c>
      <c r="F326" s="6"/>
      <c r="G326" s="6">
        <f t="shared" si="5"/>
        <v>-1</v>
      </c>
      <c r="I326">
        <f>VLOOKUP(D326,MoneyLine!$A$1:$K$33,7,FALSE)</f>
        <v>60.434285714285707</v>
      </c>
      <c r="J326">
        <f>VLOOKUP(B326,MoneyLine!$A$1:$K$33,7,FALSE)</f>
        <v>92.519047619047612</v>
      </c>
      <c r="K326">
        <f>VLOOKUP(B326,MoneyLine!$A$1:$K$33,11,FALSE)</f>
        <v>15.5725</v>
      </c>
      <c r="L326">
        <f>VLOOKUP(B326,MoneyLine!$A$1:$D$33,4,FALSE)</f>
        <v>52.448999999999998</v>
      </c>
      <c r="M326">
        <f>VLOOKUP(D326,MoneyLine!$A$1:$K$33,11,FALSE)</f>
        <v>6.9025000000000016</v>
      </c>
      <c r="N326">
        <f>VLOOKUP(D326,MoneyLine!$A$1:$D$33,4,FALSE)</f>
        <v>50.512499999999996</v>
      </c>
      <c r="O326">
        <f>VLOOKUP(D326,MoneyLine!$A$1:$Q$33,14,FALSE)</f>
        <v>47.296666666666667</v>
      </c>
      <c r="P326">
        <f>VLOOKUP(B326,MoneyLine!$A$1:$Q$33,17,FALSE)</f>
        <v>2.4073809523809526</v>
      </c>
      <c r="Q326">
        <f>VLOOKUP(B326,MoneyLine!$A$1:$K$33,10,FALSE)</f>
        <v>7.11511904761905</v>
      </c>
      <c r="R326">
        <f>VLOOKUP(B326,MoneyLine!$A$1:$Q$33,14,FALSE)</f>
        <v>80.7392857142857</v>
      </c>
      <c r="S326">
        <f>VLOOKUP(D326,MoneyLine!$A$1:$Q$33,17,FALSE)</f>
        <v>10.998333333333333</v>
      </c>
      <c r="T326">
        <f>VLOOKUP(D326,MoneyLine!$A$1:$K$33,10,FALSE)</f>
        <v>5.5184523809523807</v>
      </c>
      <c r="V326">
        <f>HomTotReg.!$B$17+(test!O326*HomTotReg.!$B$18+HomTotReg.!$B$19*test!P326+test!Q326*HomTotReg.!$B$20)</f>
        <v>3.1414515876003715</v>
      </c>
      <c r="W326">
        <f>VisTotReg.!$B$17+(VisTotReg.!$B$18*test!R326+test!S326*VisTotReg.!$B$19+test!T326*VisTotReg.!$B$20)</f>
        <v>3.2894840041790667</v>
      </c>
      <c r="Y326">
        <f>'MoneyLine Reg. 1'!$B$17+('MoneyLine Reg. 1'!$B$18*test!I326+test!J326*'MoneyLine Reg. 1'!$B$19+test!T326*'MoneyLine Reg. 1'!$B$20+test!Q326*'MoneyLine Reg. 1'!$B$21)</f>
        <v>-0.20375957223706564</v>
      </c>
      <c r="Z326">
        <f>'MoneyLine Reg. 2'!$B$17+('MoneyLine Reg. 2'!$B$18*test!M326+test!K326*'MoneyLine Reg. 2'!$B$19+'MoneyLine Reg. 2'!$B$20*test!L326+test!N326*'MoneyLine Reg. 2'!$B$21)</f>
        <v>-0.47228999882305933</v>
      </c>
    </row>
    <row r="327" spans="1:26" x14ac:dyDescent="0.3">
      <c r="A327" s="9">
        <v>44890</v>
      </c>
      <c r="B327" s="7" t="s">
        <v>3</v>
      </c>
      <c r="C327" s="7">
        <v>4</v>
      </c>
      <c r="D327" s="7" t="s">
        <v>4</v>
      </c>
      <c r="E327" s="7">
        <v>1</v>
      </c>
      <c r="F327" s="7"/>
      <c r="G327" s="6">
        <f t="shared" si="5"/>
        <v>-3</v>
      </c>
      <c r="I327">
        <f>VLOOKUP(D327,MoneyLine!$A$1:$K$33,7,FALSE)</f>
        <v>71.288571428571402</v>
      </c>
      <c r="J327">
        <f>VLOOKUP(B327,MoneyLine!$A$1:$K$33,7,FALSE)</f>
        <v>103.61880952380953</v>
      </c>
      <c r="K327">
        <f>VLOOKUP(B327,MoneyLine!$A$1:$K$33,11,FALSE)</f>
        <v>6.7725000000000009</v>
      </c>
      <c r="L327">
        <f>VLOOKUP(B327,MoneyLine!$A$1:$D$33,4,FALSE)</f>
        <v>53.618500000000004</v>
      </c>
      <c r="M327">
        <f>VLOOKUP(D327,MoneyLine!$A$1:$K$33,11,FALSE)</f>
        <v>4.0925000000000029</v>
      </c>
      <c r="N327">
        <f>VLOOKUP(D327,MoneyLine!$A$1:$D$33,4,FALSE)</f>
        <v>50.962499999999999</v>
      </c>
      <c r="O327">
        <f>VLOOKUP(D327,MoneyLine!$A$1:$Q$33,14,FALSE)</f>
        <v>28.298571428571432</v>
      </c>
      <c r="P327">
        <f>VLOOKUP(B327,MoneyLine!$A$1:$Q$33,17,FALSE)</f>
        <v>15.725476190476186</v>
      </c>
      <c r="Q327">
        <f>VLOOKUP(B327,MoneyLine!$A$1:$K$33,10,FALSE)</f>
        <v>34.368214285714288</v>
      </c>
      <c r="R327">
        <f>VLOOKUP(B327,MoneyLine!$A$1:$Q$33,14,FALSE)</f>
        <v>76.556190476190451</v>
      </c>
      <c r="S327">
        <f>VLOOKUP(D327,MoneyLine!$A$1:$Q$33,17,FALSE)</f>
        <v>33.857619047619039</v>
      </c>
      <c r="T327">
        <f>VLOOKUP(D327,MoneyLine!$A$1:$K$33,10,FALSE)</f>
        <v>21.901309523809527</v>
      </c>
      <c r="V327">
        <f>HomTotReg.!$B$17+(test!O327*HomTotReg.!$B$18+HomTotReg.!$B$19*test!P327+test!Q327*HomTotReg.!$B$20)</f>
        <v>2.4987819917660699</v>
      </c>
      <c r="W327">
        <f>VisTotReg.!$B$17+(VisTotReg.!$B$18*test!R327+test!S327*VisTotReg.!$B$19+test!T327*VisTotReg.!$B$20)</f>
        <v>2.7948636918838261</v>
      </c>
      <c r="Y327">
        <f>'MoneyLine Reg. 1'!$B$17+('MoneyLine Reg. 1'!$B$18*test!I327+test!J327*'MoneyLine Reg. 1'!$B$19+test!T327*'MoneyLine Reg. 1'!$B$20+test!Q327*'MoneyLine Reg. 1'!$B$21)</f>
        <v>-0.27118348601684028</v>
      </c>
      <c r="Z327">
        <f>'MoneyLine Reg. 2'!$B$17+('MoneyLine Reg. 2'!$B$18*test!M327+test!K327*'MoneyLine Reg. 2'!$B$19+'MoneyLine Reg. 2'!$B$20*test!L327+test!N327*'MoneyLine Reg. 2'!$B$21)</f>
        <v>-0.18253291302031061</v>
      </c>
    </row>
    <row r="328" spans="1:26" x14ac:dyDescent="0.3">
      <c r="A328" s="8">
        <v>44890</v>
      </c>
      <c r="B328" s="6" t="s">
        <v>29</v>
      </c>
      <c r="C328" s="6">
        <v>5</v>
      </c>
      <c r="D328" s="6" t="s">
        <v>24</v>
      </c>
      <c r="E328" s="6">
        <v>2</v>
      </c>
      <c r="F328" s="6"/>
      <c r="G328" s="6">
        <f t="shared" si="5"/>
        <v>-3</v>
      </c>
      <c r="I328">
        <f>VLOOKUP(D328,MoneyLine!$A$1:$K$33,7,FALSE)</f>
        <v>-28.852380952380948</v>
      </c>
      <c r="J328">
        <f>VLOOKUP(B328,MoneyLine!$A$1:$K$33,7,FALSE)</f>
        <v>120.64333333333332</v>
      </c>
      <c r="K328">
        <f>VLOOKUP(B328,MoneyLine!$A$1:$K$33,11,FALSE)</f>
        <v>13.331249999999997</v>
      </c>
      <c r="L328">
        <f>VLOOKUP(B328,MoneyLine!$A$1:$D$33,4,FALSE)</f>
        <v>55.3095</v>
      </c>
      <c r="M328">
        <f>VLOOKUP(D328,MoneyLine!$A$1:$K$33,11,FALSE)</f>
        <v>5.754999999999999</v>
      </c>
      <c r="N328">
        <f>VLOOKUP(D328,MoneyLine!$A$1:$D$33,4,FALSE)</f>
        <v>42.153999999999996</v>
      </c>
      <c r="O328">
        <f>VLOOKUP(D328,MoneyLine!$A$1:$Q$33,14,FALSE)</f>
        <v>7.490952380952379</v>
      </c>
      <c r="P328">
        <f>VLOOKUP(B328,MoneyLine!$A$1:$Q$33,17,FALSE)</f>
        <v>28.97</v>
      </c>
      <c r="Q328">
        <f>VLOOKUP(B328,MoneyLine!$A$1:$K$33,10,FALSE)</f>
        <v>20.598452380952381</v>
      </c>
      <c r="R328">
        <f>VLOOKUP(B328,MoneyLine!$A$1:$Q$33,14,FALSE)</f>
        <v>76.355714285714271</v>
      </c>
      <c r="S328">
        <f>VLOOKUP(D328,MoneyLine!$A$1:$Q$33,17,FALSE)</f>
        <v>-35.079523809523806</v>
      </c>
      <c r="T328">
        <f>VLOOKUP(D328,MoneyLine!$A$1:$K$33,10,FALSE)</f>
        <v>-0.52404761904761887</v>
      </c>
      <c r="V328">
        <f>HomTotReg.!$B$17+(test!O328*HomTotReg.!$B$18+HomTotReg.!$B$19*test!P328+test!Q328*HomTotReg.!$B$20)</f>
        <v>2.290006377490851</v>
      </c>
      <c r="W328">
        <f>VisTotReg.!$B$17+(VisTotReg.!$B$18*test!R328+test!S328*VisTotReg.!$B$19+test!T328*VisTotReg.!$B$20)</f>
        <v>3.7372139143556087</v>
      </c>
      <c r="Y328">
        <f>'MoneyLine Reg. 1'!$B$17+('MoneyLine Reg. 1'!$B$18*test!I328+test!J328*'MoneyLine Reg. 1'!$B$19+test!T328*'MoneyLine Reg. 1'!$B$20+test!Q328*'MoneyLine Reg. 1'!$B$21)</f>
        <v>-1.6209430389975736</v>
      </c>
      <c r="Z328">
        <f>'MoneyLine Reg. 2'!$B$17+('MoneyLine Reg. 2'!$B$18*test!M328+test!K328*'MoneyLine Reg. 2'!$B$19+'MoneyLine Reg. 2'!$B$20*test!L328+test!N328*'MoneyLine Reg. 2'!$B$21)</f>
        <v>-1.2223014005562218</v>
      </c>
    </row>
    <row r="329" spans="1:26" x14ac:dyDescent="0.3">
      <c r="A329" s="9">
        <v>44890</v>
      </c>
      <c r="B329" s="7" t="s">
        <v>10</v>
      </c>
      <c r="C329" s="7">
        <v>2</v>
      </c>
      <c r="D329" s="7" t="s">
        <v>7</v>
      </c>
      <c r="E329" s="7">
        <v>5</v>
      </c>
      <c r="F329" s="7"/>
      <c r="G329" s="6">
        <f t="shared" si="5"/>
        <v>3</v>
      </c>
      <c r="I329">
        <f>VLOOKUP(D329,MoneyLine!$A$1:$K$33,7,FALSE)</f>
        <v>105.50714285714287</v>
      </c>
      <c r="J329">
        <f>VLOOKUP(B329,MoneyLine!$A$1:$K$33,7,FALSE)</f>
        <v>43.783809523809516</v>
      </c>
      <c r="K329">
        <f>VLOOKUP(B329,MoneyLine!$A$1:$K$33,11,FALSE)</f>
        <v>2.1412499999999977</v>
      </c>
      <c r="L329">
        <f>VLOOKUP(B329,MoneyLine!$A$1:$D$33,4,FALSE)</f>
        <v>45.351499999999994</v>
      </c>
      <c r="M329">
        <f>VLOOKUP(D329,MoneyLine!$A$1:$K$33,11,FALSE)</f>
        <v>17.5075</v>
      </c>
      <c r="N329">
        <f>VLOOKUP(D329,MoneyLine!$A$1:$D$33,4,FALSE)</f>
        <v>51.216499999999996</v>
      </c>
      <c r="O329">
        <f>VLOOKUP(D329,MoneyLine!$A$1:$Q$33,14,FALSE)</f>
        <v>89.021666666666647</v>
      </c>
      <c r="P329">
        <f>VLOOKUP(B329,MoneyLine!$A$1:$Q$33,17,FALSE)</f>
        <v>-14.675714285714287</v>
      </c>
      <c r="Q329">
        <f>VLOOKUP(B329,MoneyLine!$A$1:$K$33,10,FALSE)</f>
        <v>13.367738095238096</v>
      </c>
      <c r="R329">
        <f>VLOOKUP(B329,MoneyLine!$A$1:$Q$33,14,FALSE)</f>
        <v>43.181904761904768</v>
      </c>
      <c r="S329">
        <f>VLOOKUP(D329,MoneyLine!$A$1:$Q$33,17,FALSE)</f>
        <v>1.5838095238095231</v>
      </c>
      <c r="T329">
        <f>VLOOKUP(D329,MoneyLine!$A$1:$K$33,10,FALSE)</f>
        <v>-6.0107142857142861</v>
      </c>
      <c r="V329">
        <f>HomTotReg.!$B$17+(test!O329*HomTotReg.!$B$18+HomTotReg.!$B$19*test!P329+test!Q329*HomTotReg.!$B$20)</f>
        <v>3.6951749917188979</v>
      </c>
      <c r="W329">
        <f>VisTotReg.!$B$17+(VisTotReg.!$B$18*test!R329+test!S329*VisTotReg.!$B$19+test!T329*VisTotReg.!$B$20)</f>
        <v>3.0976845981760439</v>
      </c>
      <c r="Y329">
        <f>'MoneyLine Reg. 1'!$B$17+('MoneyLine Reg. 1'!$B$18*test!I329+test!J329*'MoneyLine Reg. 1'!$B$19+test!T329*'MoneyLine Reg. 1'!$B$20+test!Q329*'MoneyLine Reg. 1'!$B$21)</f>
        <v>0.57672469584444674</v>
      </c>
      <c r="Z329">
        <f>'MoneyLine Reg. 2'!$B$17+('MoneyLine Reg. 2'!$B$18*test!M329+test!K329*'MoneyLine Reg. 2'!$B$19+'MoneyLine Reg. 2'!$B$20*test!L329+test!N329*'MoneyLine Reg. 2'!$B$21)</f>
        <v>1.5479821971823746</v>
      </c>
    </row>
    <row r="330" spans="1:26" x14ac:dyDescent="0.3">
      <c r="A330" s="8">
        <v>44890</v>
      </c>
      <c r="B330" s="6" t="s">
        <v>34</v>
      </c>
      <c r="C330" s="6">
        <v>4</v>
      </c>
      <c r="D330" s="6" t="s">
        <v>27</v>
      </c>
      <c r="E330" s="6">
        <v>2</v>
      </c>
      <c r="F330" s="6"/>
      <c r="G330" s="6">
        <f t="shared" si="5"/>
        <v>-2</v>
      </c>
      <c r="I330">
        <f>VLOOKUP(D330,MoneyLine!$A$1:$K$33,7,FALSE)</f>
        <v>57.437380952380948</v>
      </c>
      <c r="J330">
        <f>VLOOKUP(B330,MoneyLine!$A$1:$K$33,7,FALSE)</f>
        <v>70.167380952380938</v>
      </c>
      <c r="K330">
        <f>VLOOKUP(B330,MoneyLine!$A$1:$K$33,11,FALSE)</f>
        <v>10.367500000000003</v>
      </c>
      <c r="L330">
        <f>VLOOKUP(B330,MoneyLine!$A$1:$D$33,4,FALSE)</f>
        <v>52.325999999999993</v>
      </c>
      <c r="M330">
        <f>VLOOKUP(D330,MoneyLine!$A$1:$K$33,11,FALSE)</f>
        <v>10.504999999999999</v>
      </c>
      <c r="N330">
        <f>VLOOKUP(D330,MoneyLine!$A$1:$D$33,4,FALSE)</f>
        <v>52.064499999999995</v>
      </c>
      <c r="O330">
        <f>VLOOKUP(D330,MoneyLine!$A$1:$Q$33,14,FALSE)</f>
        <v>42.338571428571427</v>
      </c>
      <c r="P330">
        <f>VLOOKUP(B330,MoneyLine!$A$1:$Q$33,17,FALSE)</f>
        <v>22.489285714285707</v>
      </c>
      <c r="Q330">
        <f>VLOOKUP(B330,MoneyLine!$A$1:$K$33,10,FALSE)</f>
        <v>29.06904761904762</v>
      </c>
      <c r="R330">
        <f>VLOOKUP(B330,MoneyLine!$A$1:$Q$33,14,FALSE)</f>
        <v>40.24047619047618</v>
      </c>
      <c r="S330">
        <f>VLOOKUP(D330,MoneyLine!$A$1:$Q$33,17,FALSE)</f>
        <v>0.65357142857142814</v>
      </c>
      <c r="T330">
        <f>VLOOKUP(D330,MoneyLine!$A$1:$K$33,10,FALSE)</f>
        <v>23.449285714285718</v>
      </c>
      <c r="V330">
        <f>HomTotReg.!$B$17+(test!O330*HomTotReg.!$B$18+HomTotReg.!$B$19*test!P330+test!Q330*HomTotReg.!$B$20)</f>
        <v>2.6341338086216979</v>
      </c>
      <c r="W330">
        <f>VisTotReg.!$B$17+(VisTotReg.!$B$18*test!R330+test!S330*VisTotReg.!$B$19+test!T330*VisTotReg.!$B$20)</f>
        <v>2.6373067053990922</v>
      </c>
      <c r="Y330">
        <f>'MoneyLine Reg. 1'!$B$17+('MoneyLine Reg. 1'!$B$18*test!I330+test!J330*'MoneyLine Reg. 1'!$B$19+test!T330*'MoneyLine Reg. 1'!$B$20+test!Q330*'MoneyLine Reg. 1'!$B$21)</f>
        <v>5.2659006278557741E-2</v>
      </c>
      <c r="Z330">
        <f>'MoneyLine Reg. 2'!$B$17+('MoneyLine Reg. 2'!$B$18*test!M330+test!K330*'MoneyLine Reg. 2'!$B$19+'MoneyLine Reg. 2'!$B$20*test!L330+test!N330*'MoneyLine Reg. 2'!$B$21)</f>
        <v>0.17288739204756265</v>
      </c>
    </row>
    <row r="331" spans="1:26" x14ac:dyDescent="0.3">
      <c r="A331" s="9">
        <v>44890</v>
      </c>
      <c r="B331" s="7" t="s">
        <v>22</v>
      </c>
      <c r="C331" s="7">
        <v>0</v>
      </c>
      <c r="D331" s="7" t="s">
        <v>12</v>
      </c>
      <c r="E331" s="7">
        <v>3</v>
      </c>
      <c r="F331" s="7"/>
      <c r="G331" s="6">
        <f t="shared" si="5"/>
        <v>3</v>
      </c>
      <c r="I331">
        <f>VLOOKUP(D331,MoneyLine!$A$1:$K$33,7,FALSE)</f>
        <v>38.000238095238089</v>
      </c>
      <c r="J331">
        <f>VLOOKUP(B331,MoneyLine!$A$1:$K$33,7,FALSE)</f>
        <v>73.279761904761898</v>
      </c>
      <c r="K331">
        <f>VLOOKUP(B331,MoneyLine!$A$1:$K$33,11,FALSE)</f>
        <v>6.432500000000001</v>
      </c>
      <c r="L331">
        <f>VLOOKUP(B331,MoneyLine!$A$1:$D$33,4,FALSE)</f>
        <v>50.885999999999996</v>
      </c>
      <c r="M331">
        <f>VLOOKUP(D331,MoneyLine!$A$1:$K$33,11,FALSE)</f>
        <v>5.6062500000000011</v>
      </c>
      <c r="N331">
        <f>VLOOKUP(D331,MoneyLine!$A$1:$D$33,4,FALSE)</f>
        <v>46.611499999999999</v>
      </c>
      <c r="O331">
        <f>VLOOKUP(D331,MoneyLine!$A$1:$Q$33,14,FALSE)</f>
        <v>32.669761904761899</v>
      </c>
      <c r="P331">
        <f>VLOOKUP(B331,MoneyLine!$A$1:$Q$33,17,FALSE)</f>
        <v>-0.22023809523809401</v>
      </c>
      <c r="Q331">
        <f>VLOOKUP(B331,MoneyLine!$A$1:$K$33,10,FALSE)</f>
        <v>10.709166666666667</v>
      </c>
      <c r="R331">
        <f>VLOOKUP(B331,MoneyLine!$A$1:$Q$33,14,FALSE)</f>
        <v>70.076904761904771</v>
      </c>
      <c r="S331">
        <f>VLOOKUP(D331,MoneyLine!$A$1:$Q$33,17,FALSE)</f>
        <v>-1.7361904761904778</v>
      </c>
      <c r="T331">
        <f>VLOOKUP(D331,MoneyLine!$A$1:$K$33,10,FALSE)</f>
        <v>20.738571428571433</v>
      </c>
      <c r="V331">
        <f>HomTotReg.!$B$17+(test!O331*HomTotReg.!$B$18+HomTotReg.!$B$19*test!P331+test!Q331*HomTotReg.!$B$20)</f>
        <v>2.9748561205527477</v>
      </c>
      <c r="W331">
        <f>VisTotReg.!$B$17+(VisTotReg.!$B$18*test!R331+test!S331*VisTotReg.!$B$19+test!T331*VisTotReg.!$B$20)</f>
        <v>3.0524256746253569</v>
      </c>
      <c r="Y331">
        <f>'MoneyLine Reg. 1'!$B$17+('MoneyLine Reg. 1'!$B$18*test!I331+test!J331*'MoneyLine Reg. 1'!$B$19+test!T331*'MoneyLine Reg. 1'!$B$20+test!Q331*'MoneyLine Reg. 1'!$B$21)</f>
        <v>-2.7376256238171359E-2</v>
      </c>
      <c r="Z331">
        <f>'MoneyLine Reg. 2'!$B$17+('MoneyLine Reg. 2'!$B$18*test!M331+test!K331*'MoneyLine Reg. 2'!$B$19+'MoneyLine Reg. 2'!$B$20*test!L331+test!N331*'MoneyLine Reg. 2'!$B$21)</f>
        <v>-0.17468771256493909</v>
      </c>
    </row>
    <row r="332" spans="1:26" x14ac:dyDescent="0.3">
      <c r="A332" s="8">
        <v>44891</v>
      </c>
      <c r="B332" s="6" t="s">
        <v>22</v>
      </c>
      <c r="C332" s="6">
        <v>2</v>
      </c>
      <c r="D332" s="6" t="s">
        <v>18</v>
      </c>
      <c r="E332" s="6">
        <v>3</v>
      </c>
      <c r="F332" s="6"/>
      <c r="G332" s="6">
        <f t="shared" si="5"/>
        <v>1</v>
      </c>
      <c r="I332">
        <f>VLOOKUP(D332,MoneyLine!$A$1:$K$33,7,FALSE)</f>
        <v>161.3661904761905</v>
      </c>
      <c r="J332">
        <f>VLOOKUP(B332,MoneyLine!$A$1:$K$33,7,FALSE)</f>
        <v>73.279761904761898</v>
      </c>
      <c r="K332">
        <f>VLOOKUP(B332,MoneyLine!$A$1:$K$33,11,FALSE)</f>
        <v>6.432500000000001</v>
      </c>
      <c r="L332">
        <f>VLOOKUP(B332,MoneyLine!$A$1:$D$33,4,FALSE)</f>
        <v>50.885999999999996</v>
      </c>
      <c r="M332">
        <f>VLOOKUP(D332,MoneyLine!$A$1:$K$33,11,FALSE)</f>
        <v>18.088749999999997</v>
      </c>
      <c r="N332">
        <f>VLOOKUP(D332,MoneyLine!$A$1:$D$33,4,FALSE)</f>
        <v>55.644500000000001</v>
      </c>
      <c r="O332">
        <f>VLOOKUP(D332,MoneyLine!$A$1:$Q$33,14,FALSE)</f>
        <v>80.616190476190468</v>
      </c>
      <c r="P332">
        <f>VLOOKUP(B332,MoneyLine!$A$1:$Q$33,17,FALSE)</f>
        <v>-0.22023809523809401</v>
      </c>
      <c r="Q332">
        <f>VLOOKUP(B332,MoneyLine!$A$1:$K$33,10,FALSE)</f>
        <v>10.709166666666667</v>
      </c>
      <c r="R332">
        <f>VLOOKUP(B332,MoneyLine!$A$1:$Q$33,14,FALSE)</f>
        <v>70.076904761904771</v>
      </c>
      <c r="S332">
        <f>VLOOKUP(D332,MoneyLine!$A$1:$Q$33,17,FALSE)</f>
        <v>63.627142857142857</v>
      </c>
      <c r="T332">
        <f>VLOOKUP(D332,MoneyLine!$A$1:$K$33,10,FALSE)</f>
        <v>-8.5753571428571433</v>
      </c>
      <c r="V332">
        <f>HomTotReg.!$B$17+(test!O332*HomTotReg.!$B$18+HomTotReg.!$B$19*test!P332+test!Q332*HomTotReg.!$B$20)</f>
        <v>3.4823375998521162</v>
      </c>
      <c r="W332">
        <f>VisTotReg.!$B$17+(VisTotReg.!$B$18*test!R332+test!S332*VisTotReg.!$B$19+test!T332*VisTotReg.!$B$20)</f>
        <v>2.9013855923927876</v>
      </c>
      <c r="Y332">
        <f>'MoneyLine Reg. 1'!$B$17+('MoneyLine Reg. 1'!$B$18*test!I332+test!J332*'MoneyLine Reg. 1'!$B$19+test!T332*'MoneyLine Reg. 1'!$B$20+test!Q332*'MoneyLine Reg. 1'!$B$21)</f>
        <v>0.77558198234568532</v>
      </c>
      <c r="Z332">
        <f>'MoneyLine Reg. 2'!$B$17+('MoneyLine Reg. 2'!$B$18*test!M332+test!K332*'MoneyLine Reg. 2'!$B$19+'MoneyLine Reg. 2'!$B$20*test!L332+test!N332*'MoneyLine Reg. 2'!$B$21)</f>
        <v>1.2298775594457925</v>
      </c>
    </row>
    <row r="333" spans="1:26" x14ac:dyDescent="0.3">
      <c r="A333" s="9">
        <v>44891</v>
      </c>
      <c r="B333" s="7" t="s">
        <v>30</v>
      </c>
      <c r="C333" s="7">
        <v>1</v>
      </c>
      <c r="D333" s="7" t="s">
        <v>11</v>
      </c>
      <c r="E333" s="7">
        <v>4</v>
      </c>
      <c r="F333" s="7"/>
      <c r="G333" s="6">
        <f t="shared" si="5"/>
        <v>3</v>
      </c>
      <c r="I333">
        <f>VLOOKUP(D333,MoneyLine!$A$1:$K$33,7,FALSE)</f>
        <v>121.01880952380951</v>
      </c>
      <c r="J333">
        <f>VLOOKUP(B333,MoneyLine!$A$1:$K$33,7,FALSE)</f>
        <v>127.36857142857141</v>
      </c>
      <c r="K333">
        <f>VLOOKUP(B333,MoneyLine!$A$1:$K$33,11,FALSE)</f>
        <v>15.876249999999999</v>
      </c>
      <c r="L333">
        <f>VLOOKUP(B333,MoneyLine!$A$1:$D$33,4,FALSE)</f>
        <v>56.155499999999996</v>
      </c>
      <c r="M333">
        <f>VLOOKUP(D333,MoneyLine!$A$1:$K$33,11,FALSE)</f>
        <v>15.838749999999997</v>
      </c>
      <c r="N333">
        <f>VLOOKUP(D333,MoneyLine!$A$1:$D$33,4,FALSE)</f>
        <v>52.685499999999998</v>
      </c>
      <c r="O333">
        <f>VLOOKUP(D333,MoneyLine!$A$1:$Q$33,14,FALSE)</f>
        <v>85.286666666666662</v>
      </c>
      <c r="P333">
        <f>VLOOKUP(B333,MoneyLine!$A$1:$Q$33,17,FALSE)</f>
        <v>21.976904761904766</v>
      </c>
      <c r="Q333">
        <f>VLOOKUP(B333,MoneyLine!$A$1:$K$33,10,FALSE)</f>
        <v>-0.45761904761904759</v>
      </c>
      <c r="R333">
        <f>VLOOKUP(B333,MoneyLine!$A$1:$Q$33,14,FALSE)</f>
        <v>104.57619047619046</v>
      </c>
      <c r="S333">
        <f>VLOOKUP(D333,MoneyLine!$A$1:$Q$33,17,FALSE)</f>
        <v>15.627619047619051</v>
      </c>
      <c r="T333">
        <f>VLOOKUP(D333,MoneyLine!$A$1:$K$33,10,FALSE)</f>
        <v>10.4975</v>
      </c>
      <c r="V333">
        <f>HomTotReg.!$B$17+(test!O333*HomTotReg.!$B$18+HomTotReg.!$B$19*test!P333+test!Q333*HomTotReg.!$B$20)</f>
        <v>3.4196650740162773</v>
      </c>
      <c r="W333">
        <f>VisTotReg.!$B$17+(VisTotReg.!$B$18*test!R333+test!S333*VisTotReg.!$B$19+test!T333*VisTotReg.!$B$20)</f>
        <v>3.4576429246523253</v>
      </c>
      <c r="Y333">
        <f>'MoneyLine Reg. 1'!$B$17+('MoneyLine Reg. 1'!$B$18*test!I333+test!J333*'MoneyLine Reg. 1'!$B$19+test!T333*'MoneyLine Reg. 1'!$B$20+test!Q333*'MoneyLine Reg. 1'!$B$21)</f>
        <v>0.13337513020282191</v>
      </c>
      <c r="Z333">
        <f>'MoneyLine Reg. 2'!$B$17+('MoneyLine Reg. 2'!$B$18*test!M333+test!K333*'MoneyLine Reg. 2'!$B$19+'MoneyLine Reg. 2'!$B$20*test!L333+test!N333*'MoneyLine Reg. 2'!$B$21)</f>
        <v>-7.0258318532697484E-2</v>
      </c>
    </row>
    <row r="334" spans="1:26" x14ac:dyDescent="0.3">
      <c r="A334" s="8">
        <v>44891</v>
      </c>
      <c r="B334" s="6" t="s">
        <v>10</v>
      </c>
      <c r="C334" s="6">
        <v>5</v>
      </c>
      <c r="D334" s="6" t="s">
        <v>31</v>
      </c>
      <c r="E334" s="6">
        <v>4</v>
      </c>
      <c r="F334" s="6" t="s">
        <v>36</v>
      </c>
      <c r="G334" s="6">
        <f t="shared" si="5"/>
        <v>-1</v>
      </c>
      <c r="I334">
        <f>VLOOKUP(D334,MoneyLine!$A$1:$K$33,7,FALSE)</f>
        <v>130.13119047619048</v>
      </c>
      <c r="J334">
        <f>VLOOKUP(B334,MoneyLine!$A$1:$K$33,7,FALSE)</f>
        <v>43.783809523809516</v>
      </c>
      <c r="K334">
        <f>VLOOKUP(B334,MoneyLine!$A$1:$K$33,11,FALSE)</f>
        <v>2.1412499999999977</v>
      </c>
      <c r="L334">
        <f>VLOOKUP(B334,MoneyLine!$A$1:$D$33,4,FALSE)</f>
        <v>45.351499999999994</v>
      </c>
      <c r="M334">
        <f>VLOOKUP(D334,MoneyLine!$A$1:$K$33,11,FALSE)</f>
        <v>13.114999999999997</v>
      </c>
      <c r="N334">
        <f>VLOOKUP(D334,MoneyLine!$A$1:$D$33,4,FALSE)</f>
        <v>55.725999999999999</v>
      </c>
      <c r="O334">
        <f>VLOOKUP(D334,MoneyLine!$A$1:$Q$33,14,FALSE)</f>
        <v>91.865476190476173</v>
      </c>
      <c r="P334">
        <f>VLOOKUP(B334,MoneyLine!$A$1:$Q$33,17,FALSE)</f>
        <v>-14.675714285714287</v>
      </c>
      <c r="Q334">
        <f>VLOOKUP(B334,MoneyLine!$A$1:$K$33,10,FALSE)</f>
        <v>13.367738095238096</v>
      </c>
      <c r="R334">
        <f>VLOOKUP(B334,MoneyLine!$A$1:$Q$33,14,FALSE)</f>
        <v>43.181904761904768</v>
      </c>
      <c r="S334">
        <f>VLOOKUP(D334,MoneyLine!$A$1:$Q$33,17,FALSE)</f>
        <v>29.228333333333332</v>
      </c>
      <c r="T334">
        <f>VLOOKUP(D334,MoneyLine!$A$1:$K$33,10,FALSE)</f>
        <v>31.447738095238101</v>
      </c>
      <c r="V334">
        <f>HomTotReg.!$B$17+(test!O334*HomTotReg.!$B$18+HomTotReg.!$B$19*test!P334+test!Q334*HomTotReg.!$B$20)</f>
        <v>3.7252748491428664</v>
      </c>
      <c r="W334">
        <f>VisTotReg.!$B$17+(VisTotReg.!$B$18*test!R334+test!S334*VisTotReg.!$B$19+test!T334*VisTotReg.!$B$20)</f>
        <v>2.2996990257941174</v>
      </c>
      <c r="Y334">
        <f>'MoneyLine Reg. 1'!$B$17+('MoneyLine Reg. 1'!$B$18*test!I334+test!J334*'MoneyLine Reg. 1'!$B$19+test!T334*'MoneyLine Reg. 1'!$B$20+test!Q334*'MoneyLine Reg. 1'!$B$21)</f>
        <v>1.3365020758529496</v>
      </c>
      <c r="Z334">
        <f>'MoneyLine Reg. 2'!$B$17+('MoneyLine Reg. 2'!$B$18*test!M334+test!K334*'MoneyLine Reg. 2'!$B$19+'MoneyLine Reg. 2'!$B$20*test!L334+test!N334*'MoneyLine Reg. 2'!$B$21)</f>
        <v>1.6020610610395831</v>
      </c>
    </row>
    <row r="335" spans="1:26" x14ac:dyDescent="0.3">
      <c r="A335" s="9">
        <v>44891</v>
      </c>
      <c r="B335" s="7" t="s">
        <v>12</v>
      </c>
      <c r="C335" s="7">
        <v>1</v>
      </c>
      <c r="D335" s="7" t="s">
        <v>15</v>
      </c>
      <c r="E335" s="7">
        <v>5</v>
      </c>
      <c r="F335" s="7"/>
      <c r="G335" s="6">
        <f t="shared" si="5"/>
        <v>4</v>
      </c>
      <c r="I335">
        <f>VLOOKUP(D335,MoneyLine!$A$1:$K$33,7,FALSE)</f>
        <v>101.46142857142856</v>
      </c>
      <c r="J335">
        <f>VLOOKUP(B335,MoneyLine!$A$1:$K$33,7,FALSE)</f>
        <v>38.000238095238089</v>
      </c>
      <c r="K335">
        <f>VLOOKUP(B335,MoneyLine!$A$1:$K$33,11,FALSE)</f>
        <v>5.6062500000000011</v>
      </c>
      <c r="L335">
        <f>VLOOKUP(B335,MoneyLine!$A$1:$D$33,4,FALSE)</f>
        <v>46.611499999999999</v>
      </c>
      <c r="M335">
        <f>VLOOKUP(D335,MoneyLine!$A$1:$K$33,11,FALSE)</f>
        <v>16.143749999999997</v>
      </c>
      <c r="N335">
        <f>VLOOKUP(D335,MoneyLine!$A$1:$D$33,4,FALSE)</f>
        <v>52.539000000000001</v>
      </c>
      <c r="O335">
        <f>VLOOKUP(D335,MoneyLine!$A$1:$Q$33,14,FALSE)</f>
        <v>76.89928571428571</v>
      </c>
      <c r="P335">
        <f>VLOOKUP(B335,MoneyLine!$A$1:$Q$33,17,FALSE)</f>
        <v>-1.7361904761904778</v>
      </c>
      <c r="Q335">
        <f>VLOOKUP(B335,MoneyLine!$A$1:$K$33,10,FALSE)</f>
        <v>20.738571428571433</v>
      </c>
      <c r="R335">
        <f>VLOOKUP(B335,MoneyLine!$A$1:$Q$33,14,FALSE)</f>
        <v>32.669761904761899</v>
      </c>
      <c r="S335">
        <f>VLOOKUP(D335,MoneyLine!$A$1:$Q$33,17,FALSE)</f>
        <v>16.578095238095237</v>
      </c>
      <c r="T335">
        <f>VLOOKUP(D335,MoneyLine!$A$1:$K$33,10,FALSE)</f>
        <v>-8.7532142857142858</v>
      </c>
      <c r="V335">
        <f>HomTotReg.!$B$17+(test!O335*HomTotReg.!$B$18+HomTotReg.!$B$19*test!P335+test!Q335*HomTotReg.!$B$20)</f>
        <v>3.348489029136497</v>
      </c>
      <c r="W335">
        <f>VisTotReg.!$B$17+(VisTotReg.!$B$18*test!R335+test!S335*VisTotReg.!$B$19+test!T335*VisTotReg.!$B$20)</f>
        <v>2.8797134349886528</v>
      </c>
      <c r="Y335">
        <f>'MoneyLine Reg. 1'!$B$17+('MoneyLine Reg. 1'!$B$18*test!I335+test!J335*'MoneyLine Reg. 1'!$B$19+test!T335*'MoneyLine Reg. 1'!$B$20+test!Q335*'MoneyLine Reg. 1'!$B$21)</f>
        <v>0.49192904201512111</v>
      </c>
      <c r="Z335">
        <f>'MoneyLine Reg. 2'!$B$17+('MoneyLine Reg. 2'!$B$18*test!M335+test!K335*'MoneyLine Reg. 2'!$B$19+'MoneyLine Reg. 2'!$B$20*test!L335+test!N335*'MoneyLine Reg. 2'!$B$21)</f>
        <v>1.2606916408842039</v>
      </c>
    </row>
    <row r="336" spans="1:26" x14ac:dyDescent="0.3">
      <c r="A336" s="8">
        <v>44891</v>
      </c>
      <c r="B336" s="6" t="s">
        <v>4</v>
      </c>
      <c r="C336" s="6">
        <v>2</v>
      </c>
      <c r="D336" s="6" t="s">
        <v>16</v>
      </c>
      <c r="E336" s="6">
        <v>5</v>
      </c>
      <c r="F336" s="6"/>
      <c r="G336" s="6">
        <f t="shared" si="5"/>
        <v>3</v>
      </c>
      <c r="I336">
        <f>VLOOKUP(D336,MoneyLine!$A$1:$K$33,7,FALSE)</f>
        <v>64.561666666666639</v>
      </c>
      <c r="J336">
        <f>VLOOKUP(B336,MoneyLine!$A$1:$K$33,7,FALSE)</f>
        <v>71.288571428571402</v>
      </c>
      <c r="K336">
        <f>VLOOKUP(B336,MoneyLine!$A$1:$K$33,11,FALSE)</f>
        <v>4.0925000000000029</v>
      </c>
      <c r="L336">
        <f>VLOOKUP(B336,MoneyLine!$A$1:$D$33,4,FALSE)</f>
        <v>50.962499999999999</v>
      </c>
      <c r="M336">
        <f>VLOOKUP(D336,MoneyLine!$A$1:$K$33,11,FALSE)</f>
        <v>10.3225</v>
      </c>
      <c r="N336">
        <f>VLOOKUP(D336,MoneyLine!$A$1:$D$33,4,FALSE)</f>
        <v>48.538999999999994</v>
      </c>
      <c r="O336">
        <f>VLOOKUP(D336,MoneyLine!$A$1:$Q$33,14,FALSE)</f>
        <v>75.591190476190462</v>
      </c>
      <c r="P336">
        <f>VLOOKUP(B336,MoneyLine!$A$1:$Q$33,17,FALSE)</f>
        <v>33.857619047619039</v>
      </c>
      <c r="Q336">
        <f>VLOOKUP(B336,MoneyLine!$A$1:$K$33,10,FALSE)</f>
        <v>21.901309523809527</v>
      </c>
      <c r="R336">
        <f>VLOOKUP(B336,MoneyLine!$A$1:$Q$33,14,FALSE)</f>
        <v>28.298571428571432</v>
      </c>
      <c r="S336">
        <f>VLOOKUP(D336,MoneyLine!$A$1:$Q$33,17,FALSE)</f>
        <v>-17.098809523809521</v>
      </c>
      <c r="T336">
        <f>VLOOKUP(D336,MoneyLine!$A$1:$K$33,10,FALSE)</f>
        <v>17.131547619047623</v>
      </c>
      <c r="V336">
        <f>HomTotReg.!$B$17+(test!O336*HomTotReg.!$B$18+HomTotReg.!$B$19*test!P336+test!Q336*HomTotReg.!$B$20)</f>
        <v>2.9446461525356558</v>
      </c>
      <c r="W336">
        <f>VisTotReg.!$B$17+(VisTotReg.!$B$18*test!R336+test!S336*VisTotReg.!$B$19+test!T336*VisTotReg.!$B$20)</f>
        <v>2.7469342680529101</v>
      </c>
      <c r="Y336">
        <f>'MoneyLine Reg. 1'!$B$17+('MoneyLine Reg. 1'!$B$18*test!I336+test!J336*'MoneyLine Reg. 1'!$B$19+test!T336*'MoneyLine Reg. 1'!$B$20+test!Q336*'MoneyLine Reg. 1'!$B$21)</f>
        <v>9.3843551748122395E-2</v>
      </c>
      <c r="Z336">
        <f>'MoneyLine Reg. 2'!$B$17+('MoneyLine Reg. 2'!$B$18*test!M336+test!K336*'MoneyLine Reg. 2'!$B$19+'MoneyLine Reg. 2'!$B$20*test!L336+test!N336*'MoneyLine Reg. 2'!$B$21)</f>
        <v>0.38175729081689713</v>
      </c>
    </row>
    <row r="337" spans="1:26" x14ac:dyDescent="0.3">
      <c r="A337" s="9">
        <v>44891</v>
      </c>
      <c r="B337" s="7" t="s">
        <v>9</v>
      </c>
      <c r="C337" s="7">
        <v>4</v>
      </c>
      <c r="D337" s="7" t="s">
        <v>17</v>
      </c>
      <c r="E337" s="7">
        <v>3</v>
      </c>
      <c r="F337" s="7"/>
      <c r="G337" s="6">
        <f t="shared" si="5"/>
        <v>-1</v>
      </c>
      <c r="I337">
        <f>VLOOKUP(D337,MoneyLine!$A$1:$K$33,7,FALSE)</f>
        <v>126.67</v>
      </c>
      <c r="J337">
        <f>VLOOKUP(B337,MoneyLine!$A$1:$K$33,7,FALSE)</f>
        <v>154.76523809523809</v>
      </c>
      <c r="K337">
        <f>VLOOKUP(B337,MoneyLine!$A$1:$K$33,11,FALSE)</f>
        <v>17.220000000000002</v>
      </c>
      <c r="L337">
        <f>VLOOKUP(B337,MoneyLine!$A$1:$D$33,4,FALSE)</f>
        <v>58.933</v>
      </c>
      <c r="M337">
        <f>VLOOKUP(D337,MoneyLine!$A$1:$K$33,11,FALSE)</f>
        <v>19.922499999999999</v>
      </c>
      <c r="N337">
        <f>VLOOKUP(D337,MoneyLine!$A$1:$D$33,4,FALSE)</f>
        <v>49.902000000000001</v>
      </c>
      <c r="O337">
        <f>VLOOKUP(D337,MoneyLine!$A$1:$Q$33,14,FALSE)</f>
        <v>104.88261904761904</v>
      </c>
      <c r="P337">
        <f>VLOOKUP(B337,MoneyLine!$A$1:$Q$33,17,FALSE)</f>
        <v>29.393333333333338</v>
      </c>
      <c r="Q337">
        <f>VLOOKUP(B337,MoneyLine!$A$1:$K$33,10,FALSE)</f>
        <v>-2.4774999999999996</v>
      </c>
      <c r="R337">
        <f>VLOOKUP(B337,MoneyLine!$A$1:$Q$33,14,FALSE)</f>
        <v>117.61833333333333</v>
      </c>
      <c r="S337">
        <f>VLOOKUP(D337,MoneyLine!$A$1:$Q$33,17,FALSE)</f>
        <v>9.6223809523809507</v>
      </c>
      <c r="T337">
        <f>VLOOKUP(D337,MoneyLine!$A$1:$K$33,10,FALSE)</f>
        <v>23.209285714285713</v>
      </c>
      <c r="V337">
        <f>HomTotReg.!$B$17+(test!O337*HomTotReg.!$B$18+HomTotReg.!$B$19*test!P337+test!Q337*HomTotReg.!$B$20)</f>
        <v>3.5707540361639873</v>
      </c>
      <c r="W337">
        <f>VisTotReg.!$B$17+(VisTotReg.!$B$18*test!R337+test!S337*VisTotReg.!$B$19+test!T337*VisTotReg.!$B$20)</f>
        <v>3.4787004003256294</v>
      </c>
      <c r="Y337">
        <f>'MoneyLine Reg. 1'!$B$17+('MoneyLine Reg. 1'!$B$18*test!I337+test!J337*'MoneyLine Reg. 1'!$B$19+test!T337*'MoneyLine Reg. 1'!$B$20+test!Q337*'MoneyLine Reg. 1'!$B$21)</f>
        <v>6.9534836202681943E-2</v>
      </c>
      <c r="Z337">
        <f>'MoneyLine Reg. 2'!$B$17+('MoneyLine Reg. 2'!$B$18*test!M337+test!K337*'MoneyLine Reg. 2'!$B$19+'MoneyLine Reg. 2'!$B$20*test!L337+test!N337*'MoneyLine Reg. 2'!$B$21)</f>
        <v>-0.30836687269012719</v>
      </c>
    </row>
    <row r="338" spans="1:26" x14ac:dyDescent="0.3">
      <c r="A338" s="8">
        <v>44891</v>
      </c>
      <c r="B338" s="6" t="s">
        <v>5</v>
      </c>
      <c r="C338" s="6">
        <v>4</v>
      </c>
      <c r="D338" s="6" t="s">
        <v>3</v>
      </c>
      <c r="E338" s="6">
        <v>1</v>
      </c>
      <c r="F338" s="6"/>
      <c r="G338" s="6">
        <f t="shared" si="5"/>
        <v>-3</v>
      </c>
      <c r="I338">
        <f>VLOOKUP(D338,MoneyLine!$A$1:$K$33,7,FALSE)</f>
        <v>103.61880952380953</v>
      </c>
      <c r="J338">
        <f>VLOOKUP(B338,MoneyLine!$A$1:$K$33,7,FALSE)</f>
        <v>92.519047619047612</v>
      </c>
      <c r="K338">
        <f>VLOOKUP(B338,MoneyLine!$A$1:$K$33,11,FALSE)</f>
        <v>15.5725</v>
      </c>
      <c r="L338">
        <f>VLOOKUP(B338,MoneyLine!$A$1:$D$33,4,FALSE)</f>
        <v>52.448999999999998</v>
      </c>
      <c r="M338">
        <f>VLOOKUP(D338,MoneyLine!$A$1:$K$33,11,FALSE)</f>
        <v>6.7725000000000009</v>
      </c>
      <c r="N338">
        <f>VLOOKUP(D338,MoneyLine!$A$1:$D$33,4,FALSE)</f>
        <v>53.618500000000004</v>
      </c>
      <c r="O338">
        <f>VLOOKUP(D338,MoneyLine!$A$1:$Q$33,14,FALSE)</f>
        <v>76.556190476190451</v>
      </c>
      <c r="P338">
        <f>VLOOKUP(B338,MoneyLine!$A$1:$Q$33,17,FALSE)</f>
        <v>2.4073809523809526</v>
      </c>
      <c r="Q338">
        <f>VLOOKUP(B338,MoneyLine!$A$1:$K$33,10,FALSE)</f>
        <v>7.11511904761905</v>
      </c>
      <c r="R338">
        <f>VLOOKUP(B338,MoneyLine!$A$1:$Q$33,14,FALSE)</f>
        <v>80.7392857142857</v>
      </c>
      <c r="S338">
        <f>VLOOKUP(D338,MoneyLine!$A$1:$Q$33,17,FALSE)</f>
        <v>15.725476190476186</v>
      </c>
      <c r="T338">
        <f>VLOOKUP(D338,MoneyLine!$A$1:$K$33,10,FALSE)</f>
        <v>34.368214285714288</v>
      </c>
      <c r="V338">
        <f>HomTotReg.!$B$17+(test!O338*HomTotReg.!$B$18+HomTotReg.!$B$19*test!P338+test!Q338*HomTotReg.!$B$20)</f>
        <v>3.4511444441669727</v>
      </c>
      <c r="W338">
        <f>VisTotReg.!$B$17+(VisTotReg.!$B$18*test!R338+test!S338*VisTotReg.!$B$19+test!T338*VisTotReg.!$B$20)</f>
        <v>2.8225492591861991</v>
      </c>
      <c r="Y338">
        <f>'MoneyLine Reg. 1'!$B$17+('MoneyLine Reg. 1'!$B$18*test!I338+test!J338*'MoneyLine Reg. 1'!$B$19+test!T338*'MoneyLine Reg. 1'!$B$20+test!Q338*'MoneyLine Reg. 1'!$B$21)</f>
        <v>0.6187077372115215</v>
      </c>
      <c r="Z338">
        <f>'MoneyLine Reg. 2'!$B$17+('MoneyLine Reg. 2'!$B$18*test!M338+test!K338*'MoneyLine Reg. 2'!$B$19+'MoneyLine Reg. 2'!$B$20*test!L338+test!N338*'MoneyLine Reg. 2'!$B$21)</f>
        <v>-0.25868176141383614</v>
      </c>
    </row>
    <row r="339" spans="1:26" x14ac:dyDescent="0.3">
      <c r="A339" s="9">
        <v>44891</v>
      </c>
      <c r="B339" s="7" t="s">
        <v>8</v>
      </c>
      <c r="C339" s="7">
        <v>5</v>
      </c>
      <c r="D339" s="7" t="s">
        <v>27</v>
      </c>
      <c r="E339" s="7">
        <v>1</v>
      </c>
      <c r="F339" s="7"/>
      <c r="G339" s="6">
        <f t="shared" si="5"/>
        <v>-4</v>
      </c>
      <c r="I339">
        <f>VLOOKUP(D339,MoneyLine!$A$1:$K$33,7,FALSE)</f>
        <v>57.437380952380948</v>
      </c>
      <c r="J339">
        <f>VLOOKUP(B339,MoneyLine!$A$1:$K$33,7,FALSE)</f>
        <v>158.14214285714286</v>
      </c>
      <c r="K339">
        <f>VLOOKUP(B339,MoneyLine!$A$1:$K$33,11,FALSE)</f>
        <v>11.611250000000004</v>
      </c>
      <c r="L339">
        <f>VLOOKUP(B339,MoneyLine!$A$1:$D$33,4,FALSE)</f>
        <v>49.862499999999997</v>
      </c>
      <c r="M339">
        <f>VLOOKUP(D339,MoneyLine!$A$1:$K$33,11,FALSE)</f>
        <v>10.504999999999999</v>
      </c>
      <c r="N339">
        <f>VLOOKUP(D339,MoneyLine!$A$1:$D$33,4,FALSE)</f>
        <v>52.064499999999995</v>
      </c>
      <c r="O339">
        <f>VLOOKUP(D339,MoneyLine!$A$1:$Q$33,14,FALSE)</f>
        <v>42.338571428571427</v>
      </c>
      <c r="P339">
        <f>VLOOKUP(B339,MoneyLine!$A$1:$Q$33,17,FALSE)</f>
        <v>14.067142857142855</v>
      </c>
      <c r="Q339">
        <f>VLOOKUP(B339,MoneyLine!$A$1:$K$33,10,FALSE)</f>
        <v>21.027261904761904</v>
      </c>
      <c r="R339">
        <f>VLOOKUP(B339,MoneyLine!$A$1:$Q$33,14,FALSE)</f>
        <v>125.46428571428571</v>
      </c>
      <c r="S339">
        <f>VLOOKUP(D339,MoneyLine!$A$1:$Q$33,17,FALSE)</f>
        <v>0.65357142857142814</v>
      </c>
      <c r="T339">
        <f>VLOOKUP(D339,MoneyLine!$A$1:$K$33,10,FALSE)</f>
        <v>23.449285714285718</v>
      </c>
      <c r="V339">
        <f>HomTotReg.!$B$17+(test!O339*HomTotReg.!$B$18+HomTotReg.!$B$19*test!P339+test!Q339*HomTotReg.!$B$20)</f>
        <v>2.8120398616403546</v>
      </c>
      <c r="W339">
        <f>VisTotReg.!$B$17+(VisTotReg.!$B$18*test!R339+test!S339*VisTotReg.!$B$19+test!T339*VisTotReg.!$B$20)</f>
        <v>3.6481815256093668</v>
      </c>
      <c r="Y339">
        <f>'MoneyLine Reg. 1'!$B$17+('MoneyLine Reg. 1'!$B$18*test!I339+test!J339*'MoneyLine Reg. 1'!$B$19+test!T339*'MoneyLine Reg. 1'!$B$20+test!Q339*'MoneyLine Reg. 1'!$B$21)</f>
        <v>-0.87960908681410754</v>
      </c>
      <c r="Z339">
        <f>'MoneyLine Reg. 2'!$B$17+('MoneyLine Reg. 2'!$B$18*test!M339+test!K339*'MoneyLine Reg. 2'!$B$19+'MoneyLine Reg. 2'!$B$20*test!L339+test!N339*'MoneyLine Reg. 2'!$B$21)</f>
        <v>0.28553136424077152</v>
      </c>
    </row>
    <row r="340" spans="1:26" x14ac:dyDescent="0.3">
      <c r="A340" s="8">
        <v>44892</v>
      </c>
      <c r="B340" s="6" t="s">
        <v>34</v>
      </c>
      <c r="C340" s="6">
        <v>5</v>
      </c>
      <c r="D340" s="6" t="s">
        <v>26</v>
      </c>
      <c r="E340" s="6">
        <v>4</v>
      </c>
      <c r="F340" s="6"/>
      <c r="G340" s="6">
        <f t="shared" si="5"/>
        <v>-1</v>
      </c>
      <c r="I340">
        <f>VLOOKUP(D340,MoneyLine!$A$1:$K$33,7,FALSE)</f>
        <v>2.4278571428571381</v>
      </c>
      <c r="J340">
        <f>VLOOKUP(B340,MoneyLine!$A$1:$K$33,7,FALSE)</f>
        <v>70.167380952380938</v>
      </c>
      <c r="K340">
        <f>VLOOKUP(B340,MoneyLine!$A$1:$K$33,11,FALSE)</f>
        <v>10.367500000000003</v>
      </c>
      <c r="L340">
        <f>VLOOKUP(B340,MoneyLine!$A$1:$D$33,4,FALSE)</f>
        <v>52.325999999999993</v>
      </c>
      <c r="M340">
        <f>VLOOKUP(D340,MoneyLine!$A$1:$K$33,11,FALSE)</f>
        <v>7.2874999999999996</v>
      </c>
      <c r="N340">
        <f>VLOOKUP(D340,MoneyLine!$A$1:$D$33,4,FALSE)</f>
        <v>44.772500000000001</v>
      </c>
      <c r="O340">
        <f>VLOOKUP(D340,MoneyLine!$A$1:$Q$33,14,FALSE)</f>
        <v>21.040476190476188</v>
      </c>
      <c r="P340">
        <f>VLOOKUP(B340,MoneyLine!$A$1:$Q$33,17,FALSE)</f>
        <v>22.489285714285707</v>
      </c>
      <c r="Q340">
        <f>VLOOKUP(B340,MoneyLine!$A$1:$K$33,10,FALSE)</f>
        <v>29.06904761904762</v>
      </c>
      <c r="R340">
        <f>VLOOKUP(B340,MoneyLine!$A$1:$Q$33,14,FALSE)</f>
        <v>40.24047619047618</v>
      </c>
      <c r="S340">
        <f>VLOOKUP(D340,MoneyLine!$A$1:$Q$33,17,FALSE)</f>
        <v>-8.321428571428573</v>
      </c>
      <c r="T340">
        <f>VLOOKUP(D340,MoneyLine!$A$1:$K$33,10,FALSE)</f>
        <v>13.537738095238096</v>
      </c>
      <c r="V340">
        <f>HomTotReg.!$B$17+(test!O340*HomTotReg.!$B$18+HomTotReg.!$B$19*test!P340+test!Q340*HomTotReg.!$B$20)</f>
        <v>2.4087074484166719</v>
      </c>
      <c r="W340">
        <f>VisTotReg.!$B$17+(VisTotReg.!$B$18*test!R340+test!S340*VisTotReg.!$B$19+test!T340*VisTotReg.!$B$20)</f>
        <v>2.8632543844328722</v>
      </c>
      <c r="Y340">
        <f>'MoneyLine Reg. 1'!$B$17+('MoneyLine Reg. 1'!$B$18*test!I340+test!J340*'MoneyLine Reg. 1'!$B$19+test!T340*'MoneyLine Reg. 1'!$B$20+test!Q340*'MoneyLine Reg. 1'!$B$21)</f>
        <v>-0.62351971385956295</v>
      </c>
      <c r="Z340">
        <f>'MoneyLine Reg. 2'!$B$17+('MoneyLine Reg. 2'!$B$18*test!M340+test!K340*'MoneyLine Reg. 2'!$B$19+'MoneyLine Reg. 2'!$B$20*test!L340+test!N340*'MoneyLine Reg. 2'!$B$21)</f>
        <v>-0.54317243785212943</v>
      </c>
    </row>
    <row r="341" spans="1:26" x14ac:dyDescent="0.3">
      <c r="A341" s="9">
        <v>44892</v>
      </c>
      <c r="B341" s="7" t="s">
        <v>23</v>
      </c>
      <c r="C341" s="7">
        <v>7</v>
      </c>
      <c r="D341" s="7" t="s">
        <v>6</v>
      </c>
      <c r="E341" s="7">
        <v>2</v>
      </c>
      <c r="F341" s="7"/>
      <c r="G341" s="6">
        <f t="shared" si="5"/>
        <v>-5</v>
      </c>
      <c r="I341">
        <f>VLOOKUP(D341,MoneyLine!$A$1:$K$33,7,FALSE)</f>
        <v>-14.717619047619038</v>
      </c>
      <c r="J341">
        <f>VLOOKUP(B341,MoneyLine!$A$1:$K$33,7,FALSE)</f>
        <v>101.00309523809524</v>
      </c>
      <c r="K341">
        <f>VLOOKUP(B341,MoneyLine!$A$1:$K$33,11,FALSE)</f>
        <v>6.8149999999999995</v>
      </c>
      <c r="L341">
        <f>VLOOKUP(B341,MoneyLine!$A$1:$D$33,4,FALSE)</f>
        <v>52.277999999999999</v>
      </c>
      <c r="M341">
        <f>VLOOKUP(D341,MoneyLine!$A$1:$K$33,11,FALSE)</f>
        <v>1.6887499999999989</v>
      </c>
      <c r="N341">
        <f>VLOOKUP(D341,MoneyLine!$A$1:$D$33,4,FALSE)</f>
        <v>38.247500000000002</v>
      </c>
      <c r="O341">
        <f>VLOOKUP(D341,MoneyLine!$A$1:$Q$33,14,FALSE)</f>
        <v>4.214999999999999</v>
      </c>
      <c r="P341">
        <f>VLOOKUP(B341,MoneyLine!$A$1:$Q$33,17,FALSE)</f>
        <v>22.973095238095237</v>
      </c>
      <c r="Q341">
        <f>VLOOKUP(B341,MoneyLine!$A$1:$K$33,10,FALSE)</f>
        <v>43.088928571428575</v>
      </c>
      <c r="R341">
        <f>VLOOKUP(B341,MoneyLine!$A$1:$Q$33,14,FALSE)</f>
        <v>66.898333333333312</v>
      </c>
      <c r="S341">
        <f>VLOOKUP(D341,MoneyLine!$A$1:$Q$33,17,FALSE)</f>
        <v>-23.022142857142857</v>
      </c>
      <c r="T341">
        <f>VLOOKUP(D341,MoneyLine!$A$1:$K$33,10,FALSE)</f>
        <v>2.2516666666666674</v>
      </c>
      <c r="V341">
        <f>HomTotReg.!$B$17+(test!O341*HomTotReg.!$B$18+HomTotReg.!$B$19*test!P341+test!Q341*HomTotReg.!$B$20)</f>
        <v>2.0709282526803454</v>
      </c>
      <c r="W341">
        <f>VisTotReg.!$B$17+(VisTotReg.!$B$18*test!R341+test!S341*VisTotReg.!$B$19+test!T341*VisTotReg.!$B$20)</f>
        <v>3.4766818491836142</v>
      </c>
      <c r="Y341">
        <f>'MoneyLine Reg. 1'!$B$17+('MoneyLine Reg. 1'!$B$18*test!I341+test!J341*'MoneyLine Reg. 1'!$B$19+test!T341*'MoneyLine Reg. 1'!$B$20+test!Q341*'MoneyLine Reg. 1'!$B$21)</f>
        <v>-1.4430356976372536</v>
      </c>
      <c r="Z341">
        <f>'MoneyLine Reg. 2'!$B$17+('MoneyLine Reg. 2'!$B$18*test!M341+test!K341*'MoneyLine Reg. 2'!$B$19+'MoneyLine Reg. 2'!$B$20*test!L341+test!N341*'MoneyLine Reg. 2'!$B$21)</f>
        <v>-1.1372496686910658</v>
      </c>
    </row>
    <row r="342" spans="1:26" x14ac:dyDescent="0.3">
      <c r="A342" s="8">
        <v>44892</v>
      </c>
      <c r="B342" s="6" t="s">
        <v>32</v>
      </c>
      <c r="C342" s="6">
        <v>3</v>
      </c>
      <c r="D342" s="6" t="s">
        <v>29</v>
      </c>
      <c r="E342" s="6">
        <v>2</v>
      </c>
      <c r="F342" s="6" t="s">
        <v>36</v>
      </c>
      <c r="G342" s="6">
        <f t="shared" si="5"/>
        <v>-1</v>
      </c>
      <c r="I342">
        <f>VLOOKUP(D342,MoneyLine!$A$1:$K$33,7,FALSE)</f>
        <v>120.64333333333332</v>
      </c>
      <c r="J342">
        <f>VLOOKUP(B342,MoneyLine!$A$1:$K$33,7,FALSE)</f>
        <v>91.395238095238099</v>
      </c>
      <c r="K342">
        <f>VLOOKUP(B342,MoneyLine!$A$1:$K$33,11,FALSE)</f>
        <v>4.9549999999999983</v>
      </c>
      <c r="L342">
        <f>VLOOKUP(B342,MoneyLine!$A$1:$D$33,4,FALSE)</f>
        <v>47.241</v>
      </c>
      <c r="M342">
        <f>VLOOKUP(D342,MoneyLine!$A$1:$K$33,11,FALSE)</f>
        <v>13.331249999999997</v>
      </c>
      <c r="N342">
        <f>VLOOKUP(D342,MoneyLine!$A$1:$D$33,4,FALSE)</f>
        <v>55.3095</v>
      </c>
      <c r="O342">
        <f>VLOOKUP(D342,MoneyLine!$A$1:$Q$33,14,FALSE)</f>
        <v>76.355714285714271</v>
      </c>
      <c r="P342">
        <f>VLOOKUP(B342,MoneyLine!$A$1:$Q$33,17,FALSE)</f>
        <v>-9.4788095238095256</v>
      </c>
      <c r="Q342">
        <f>VLOOKUP(B342,MoneyLine!$A$1:$K$33,10,FALSE)</f>
        <v>-16.679047619047623</v>
      </c>
      <c r="R342">
        <f>VLOOKUP(B342,MoneyLine!$A$1:$Q$33,14,FALSE)</f>
        <v>85.390952380952371</v>
      </c>
      <c r="S342">
        <f>VLOOKUP(D342,MoneyLine!$A$1:$Q$33,17,FALSE)</f>
        <v>28.97</v>
      </c>
      <c r="T342">
        <f>VLOOKUP(D342,MoneyLine!$A$1:$K$33,10,FALSE)</f>
        <v>20.598452380952381</v>
      </c>
      <c r="V342">
        <f>HomTotReg.!$B$17+(test!O342*HomTotReg.!$B$18+HomTotReg.!$B$19*test!P342+test!Q342*HomTotReg.!$B$20)</f>
        <v>3.837302383830699</v>
      </c>
      <c r="W342">
        <f>VisTotReg.!$B$17+(VisTotReg.!$B$18*test!R342+test!S342*VisTotReg.!$B$19+test!T342*VisTotReg.!$B$20)</f>
        <v>2.962410076816008</v>
      </c>
      <c r="Y342">
        <f>'MoneyLine Reg. 1'!$B$17+('MoneyLine Reg. 1'!$B$18*test!I342+test!J342*'MoneyLine Reg. 1'!$B$19+test!T342*'MoneyLine Reg. 1'!$B$20+test!Q342*'MoneyLine Reg. 1'!$B$21)</f>
        <v>0.84599579557182081</v>
      </c>
      <c r="Z342">
        <f>'MoneyLine Reg. 2'!$B$17+('MoneyLine Reg. 2'!$B$18*test!M342+test!K342*'MoneyLine Reg. 2'!$B$19+'MoneyLine Reg. 2'!$B$20*test!L342+test!N342*'MoneyLine Reg. 2'!$B$21)</f>
        <v>1.2777841070753859</v>
      </c>
    </row>
    <row r="343" spans="1:26" x14ac:dyDescent="0.3">
      <c r="A343" s="9">
        <v>44892</v>
      </c>
      <c r="B343" s="7" t="s">
        <v>25</v>
      </c>
      <c r="C343" s="7">
        <v>3</v>
      </c>
      <c r="D343" s="7" t="s">
        <v>28</v>
      </c>
      <c r="E343" s="7">
        <v>4</v>
      </c>
      <c r="F343" s="7"/>
      <c r="G343" s="6">
        <f t="shared" si="5"/>
        <v>1</v>
      </c>
      <c r="I343">
        <f>VLOOKUP(D343,MoneyLine!$A$1:$K$33,7,FALSE)</f>
        <v>60.434285714285707</v>
      </c>
      <c r="J343">
        <f>VLOOKUP(B343,MoneyLine!$A$1:$K$33,7,FALSE)</f>
        <v>56.057857142857138</v>
      </c>
      <c r="K343">
        <f>VLOOKUP(B343,MoneyLine!$A$1:$K$33,11,FALSE)</f>
        <v>10.718750000000002</v>
      </c>
      <c r="L343">
        <f>VLOOKUP(B343,MoneyLine!$A$1:$D$33,4,FALSE)</f>
        <v>47.954500000000003</v>
      </c>
      <c r="M343">
        <f>VLOOKUP(D343,MoneyLine!$A$1:$K$33,11,FALSE)</f>
        <v>6.9025000000000016</v>
      </c>
      <c r="N343">
        <f>VLOOKUP(D343,MoneyLine!$A$1:$D$33,4,FALSE)</f>
        <v>50.512499999999996</v>
      </c>
      <c r="O343">
        <f>VLOOKUP(D343,MoneyLine!$A$1:$Q$33,14,FALSE)</f>
        <v>47.296666666666667</v>
      </c>
      <c r="P343">
        <f>VLOOKUP(B343,MoneyLine!$A$1:$Q$33,17,FALSE)</f>
        <v>-14.592857142857142</v>
      </c>
      <c r="Q343">
        <f>VLOOKUP(B343,MoneyLine!$A$1:$K$33,10,FALSE)</f>
        <v>27.424404761904761</v>
      </c>
      <c r="R343">
        <f>VLOOKUP(B343,MoneyLine!$A$1:$Q$33,14,FALSE)</f>
        <v>60.674999999999997</v>
      </c>
      <c r="S343">
        <f>VLOOKUP(D343,MoneyLine!$A$1:$Q$33,17,FALSE)</f>
        <v>10.998333333333333</v>
      </c>
      <c r="T343">
        <f>VLOOKUP(D343,MoneyLine!$A$1:$K$33,10,FALSE)</f>
        <v>5.5184523809523807</v>
      </c>
      <c r="V343">
        <f>HomTotReg.!$B$17+(test!O343*HomTotReg.!$B$18+HomTotReg.!$B$19*test!P343+test!Q343*HomTotReg.!$B$20)</f>
        <v>3.0976939159308534</v>
      </c>
      <c r="W343">
        <f>VisTotReg.!$B$17+(VisTotReg.!$B$18*test!R343+test!S343*VisTotReg.!$B$19+test!T343*VisTotReg.!$B$20)</f>
        <v>3.0514932205306344</v>
      </c>
      <c r="Y343">
        <f>'MoneyLine Reg. 1'!$B$17+('MoneyLine Reg. 1'!$B$18*test!I343+test!J343*'MoneyLine Reg. 1'!$B$19+test!T343*'MoneyLine Reg. 1'!$B$20+test!Q343*'MoneyLine Reg. 1'!$B$21)</f>
        <v>1.2706203950074602E-2</v>
      </c>
      <c r="Z343">
        <f>'MoneyLine Reg. 2'!$B$17+('MoneyLine Reg. 2'!$B$18*test!M343+test!K343*'MoneyLine Reg. 2'!$B$19+'MoneyLine Reg. 2'!$B$20*test!L343+test!N343*'MoneyLine Reg. 2'!$B$21)</f>
        <v>0.15167816715478555</v>
      </c>
    </row>
    <row r="344" spans="1:26" x14ac:dyDescent="0.3">
      <c r="A344" s="8">
        <v>44892</v>
      </c>
      <c r="B344" s="6" t="s">
        <v>8</v>
      </c>
      <c r="C344" s="6">
        <v>4</v>
      </c>
      <c r="D344" s="6" t="s">
        <v>24</v>
      </c>
      <c r="E344" s="6">
        <v>3</v>
      </c>
      <c r="F344" s="6" t="s">
        <v>36</v>
      </c>
      <c r="G344" s="6">
        <f t="shared" si="5"/>
        <v>-1</v>
      </c>
      <c r="I344">
        <f>VLOOKUP(D344,MoneyLine!$A$1:$K$33,7,FALSE)</f>
        <v>-28.852380952380948</v>
      </c>
      <c r="J344">
        <f>VLOOKUP(B344,MoneyLine!$A$1:$K$33,7,FALSE)</f>
        <v>158.14214285714286</v>
      </c>
      <c r="K344">
        <f>VLOOKUP(B344,MoneyLine!$A$1:$K$33,11,FALSE)</f>
        <v>11.611250000000004</v>
      </c>
      <c r="L344">
        <f>VLOOKUP(B344,MoneyLine!$A$1:$D$33,4,FALSE)</f>
        <v>49.862499999999997</v>
      </c>
      <c r="M344">
        <f>VLOOKUP(D344,MoneyLine!$A$1:$K$33,11,FALSE)</f>
        <v>5.754999999999999</v>
      </c>
      <c r="N344">
        <f>VLOOKUP(D344,MoneyLine!$A$1:$D$33,4,FALSE)</f>
        <v>42.153999999999996</v>
      </c>
      <c r="O344">
        <f>VLOOKUP(D344,MoneyLine!$A$1:$Q$33,14,FALSE)</f>
        <v>7.490952380952379</v>
      </c>
      <c r="P344">
        <f>VLOOKUP(B344,MoneyLine!$A$1:$Q$33,17,FALSE)</f>
        <v>14.067142857142855</v>
      </c>
      <c r="Q344">
        <f>VLOOKUP(B344,MoneyLine!$A$1:$K$33,10,FALSE)</f>
        <v>21.027261904761904</v>
      </c>
      <c r="R344">
        <f>VLOOKUP(B344,MoneyLine!$A$1:$Q$33,14,FALSE)</f>
        <v>125.46428571428571</v>
      </c>
      <c r="S344">
        <f>VLOOKUP(D344,MoneyLine!$A$1:$Q$33,17,FALSE)</f>
        <v>-35.079523809523806</v>
      </c>
      <c r="T344">
        <f>VLOOKUP(D344,MoneyLine!$A$1:$K$33,10,FALSE)</f>
        <v>-0.52404761904761887</v>
      </c>
      <c r="V344">
        <f>HomTotReg.!$B$17+(test!O344*HomTotReg.!$B$18+HomTotReg.!$B$19*test!P344+test!Q344*HomTotReg.!$B$20)</f>
        <v>2.4432006844323815</v>
      </c>
      <c r="W344">
        <f>VisTotReg.!$B$17+(VisTotReg.!$B$18*test!R344+test!S344*VisTotReg.!$B$19+test!T344*VisTotReg.!$B$20)</f>
        <v>4.3197109722907108</v>
      </c>
      <c r="Y344">
        <f>'MoneyLine Reg. 1'!$B$17+('MoneyLine Reg. 1'!$B$18*test!I344+test!J344*'MoneyLine Reg. 1'!$B$19+test!T344*'MoneyLine Reg. 1'!$B$20+test!Q344*'MoneyLine Reg. 1'!$B$21)</f>
        <v>-2.0569175332514664</v>
      </c>
      <c r="Z344">
        <f>'MoneyLine Reg. 2'!$B$17+('MoneyLine Reg. 2'!$B$18*test!M344+test!K344*'MoneyLine Reg. 2'!$B$19+'MoneyLine Reg. 2'!$B$20*test!L344+test!N344*'MoneyLine Reg. 2'!$B$21)</f>
        <v>-0.71063047254110767</v>
      </c>
    </row>
    <row r="345" spans="1:26" x14ac:dyDescent="0.3">
      <c r="A345" s="9">
        <v>44893</v>
      </c>
      <c r="B345" s="7" t="s">
        <v>7</v>
      </c>
      <c r="C345" s="7">
        <v>6</v>
      </c>
      <c r="D345" s="7" t="s">
        <v>13</v>
      </c>
      <c r="E345" s="7">
        <v>5</v>
      </c>
      <c r="F345" s="7" t="s">
        <v>36</v>
      </c>
      <c r="G345" s="6">
        <f t="shared" si="5"/>
        <v>-1</v>
      </c>
      <c r="I345">
        <f>VLOOKUP(D345,MoneyLine!$A$1:$K$33,7,FALSE)</f>
        <v>52.757857142857148</v>
      </c>
      <c r="J345">
        <f>VLOOKUP(B345,MoneyLine!$A$1:$K$33,7,FALSE)</f>
        <v>105.50714285714287</v>
      </c>
      <c r="K345">
        <f>VLOOKUP(B345,MoneyLine!$A$1:$K$33,11,FALSE)</f>
        <v>17.5075</v>
      </c>
      <c r="L345">
        <f>VLOOKUP(B345,MoneyLine!$A$1:$D$33,4,FALSE)</f>
        <v>51.216499999999996</v>
      </c>
      <c r="M345">
        <f>VLOOKUP(D345,MoneyLine!$A$1:$K$33,11,FALSE)</f>
        <v>5.03125</v>
      </c>
      <c r="N345">
        <f>VLOOKUP(D345,MoneyLine!$A$1:$D$33,4,FALSE)</f>
        <v>47.964499999999994</v>
      </c>
      <c r="O345">
        <f>VLOOKUP(D345,MoneyLine!$A$1:$Q$33,14,FALSE)</f>
        <v>36.921904761904756</v>
      </c>
      <c r="P345">
        <f>VLOOKUP(B345,MoneyLine!$A$1:$Q$33,17,FALSE)</f>
        <v>1.5838095238095231</v>
      </c>
      <c r="Q345">
        <f>VLOOKUP(B345,MoneyLine!$A$1:$K$33,10,FALSE)</f>
        <v>-6.0107142857142861</v>
      </c>
      <c r="R345">
        <f>VLOOKUP(B345,MoneyLine!$A$1:$Q$33,14,FALSE)</f>
        <v>89.021666666666647</v>
      </c>
      <c r="S345">
        <f>VLOOKUP(D345,MoneyLine!$A$1:$Q$33,17,FALSE)</f>
        <v>6.5440476190476176</v>
      </c>
      <c r="T345">
        <f>VLOOKUP(D345,MoneyLine!$A$1:$K$33,10,FALSE)</f>
        <v>-4.3963095238095242</v>
      </c>
      <c r="V345">
        <f>HomTotReg.!$B$17+(test!O345*HomTotReg.!$B$18+HomTotReg.!$B$19*test!P345+test!Q345*HomTotReg.!$B$20)</f>
        <v>3.185077829217871</v>
      </c>
      <c r="W345">
        <f>VisTotReg.!$B$17+(VisTotReg.!$B$18*test!R345+test!S345*VisTotReg.!$B$19+test!T345*VisTotReg.!$B$20)</f>
        <v>3.5734206304452067</v>
      </c>
      <c r="Y345">
        <f>'MoneyLine Reg. 1'!$B$17+('MoneyLine Reg. 1'!$B$18*test!I345+test!J345*'MoneyLine Reg. 1'!$B$19+test!T345*'MoneyLine Reg. 1'!$B$20+test!Q345*'MoneyLine Reg. 1'!$B$21)</f>
        <v>-0.43435985400384747</v>
      </c>
      <c r="Z345">
        <f>'MoneyLine Reg. 2'!$B$17+('MoneyLine Reg. 2'!$B$18*test!M345+test!K345*'MoneyLine Reg. 2'!$B$19+'MoneyLine Reg. 2'!$B$20*test!L345+test!N345*'MoneyLine Reg. 2'!$B$21)</f>
        <v>-0.7887622047544367</v>
      </c>
    </row>
    <row r="346" spans="1:26" x14ac:dyDescent="0.3">
      <c r="A346" s="8">
        <v>44893</v>
      </c>
      <c r="B346" s="6" t="s">
        <v>27</v>
      </c>
      <c r="C346" s="6">
        <v>3</v>
      </c>
      <c r="D346" s="6" t="s">
        <v>20</v>
      </c>
      <c r="E346" s="6">
        <v>2</v>
      </c>
      <c r="F346" s="6" t="s">
        <v>35</v>
      </c>
      <c r="G346" s="6">
        <f t="shared" si="5"/>
        <v>-1</v>
      </c>
      <c r="I346">
        <f>VLOOKUP(D346,MoneyLine!$A$1:$K$33,7,FALSE)</f>
        <v>53.481666666666655</v>
      </c>
      <c r="J346">
        <f>VLOOKUP(B346,MoneyLine!$A$1:$K$33,7,FALSE)</f>
        <v>57.437380952380948</v>
      </c>
      <c r="K346">
        <f>VLOOKUP(B346,MoneyLine!$A$1:$K$33,11,FALSE)</f>
        <v>10.504999999999999</v>
      </c>
      <c r="L346">
        <f>VLOOKUP(B346,MoneyLine!$A$1:$D$33,4,FALSE)</f>
        <v>52.064499999999995</v>
      </c>
      <c r="M346">
        <f>VLOOKUP(D346,MoneyLine!$A$1:$K$33,11,FALSE)</f>
        <v>4.7974999999999994</v>
      </c>
      <c r="N346">
        <f>VLOOKUP(D346,MoneyLine!$A$1:$D$33,4,FALSE)</f>
        <v>46.0565</v>
      </c>
      <c r="O346">
        <f>VLOOKUP(D346,MoneyLine!$A$1:$Q$33,14,FALSE)</f>
        <v>58.340238095238099</v>
      </c>
      <c r="P346">
        <f>VLOOKUP(B346,MoneyLine!$A$1:$Q$33,17,FALSE)</f>
        <v>0.65357142857142814</v>
      </c>
      <c r="Q346">
        <f>VLOOKUP(B346,MoneyLine!$A$1:$K$33,10,FALSE)</f>
        <v>23.449285714285718</v>
      </c>
      <c r="R346">
        <f>VLOOKUP(B346,MoneyLine!$A$1:$Q$33,14,FALSE)</f>
        <v>42.338571428571427</v>
      </c>
      <c r="S346">
        <f>VLOOKUP(D346,MoneyLine!$A$1:$Q$33,17,FALSE)</f>
        <v>-10.467380952380953</v>
      </c>
      <c r="T346">
        <f>VLOOKUP(D346,MoneyLine!$A$1:$K$33,10,FALSE)</f>
        <v>1.6524999999999999</v>
      </c>
      <c r="V346">
        <f>HomTotReg.!$B$17+(test!O346*HomTotReg.!$B$18+HomTotReg.!$B$19*test!P346+test!Q346*HomTotReg.!$B$20)</f>
        <v>3.0968450214938721</v>
      </c>
      <c r="W346">
        <f>VisTotReg.!$B$17+(VisTotReg.!$B$18*test!R346+test!S346*VisTotReg.!$B$19+test!T346*VisTotReg.!$B$20)</f>
        <v>3.0822734856104517</v>
      </c>
      <c r="Y346">
        <f>'MoneyLine Reg. 1'!$B$17+('MoneyLine Reg. 1'!$B$18*test!I346+test!J346*'MoneyLine Reg. 1'!$B$19+test!T346*'MoneyLine Reg. 1'!$B$20+test!Q346*'MoneyLine Reg. 1'!$B$21)</f>
        <v>-8.5023637888662684E-2</v>
      </c>
      <c r="Z346">
        <f>'MoneyLine Reg. 2'!$B$17+('MoneyLine Reg. 2'!$B$18*test!M346+test!K346*'MoneyLine Reg. 2'!$B$19+'MoneyLine Reg. 2'!$B$20*test!L346+test!N346*'MoneyLine Reg. 2'!$B$21)</f>
        <v>-0.59162594761145559</v>
      </c>
    </row>
    <row r="347" spans="1:26" x14ac:dyDescent="0.3">
      <c r="A347" s="9">
        <v>44893</v>
      </c>
      <c r="B347" s="7" t="s">
        <v>5</v>
      </c>
      <c r="C347" s="7">
        <v>4</v>
      </c>
      <c r="D347" s="7" t="s">
        <v>19</v>
      </c>
      <c r="E347" s="7">
        <v>2</v>
      </c>
      <c r="F347" s="7"/>
      <c r="G347" s="6">
        <f t="shared" si="5"/>
        <v>-2</v>
      </c>
      <c r="I347">
        <f>VLOOKUP(D347,MoneyLine!$A$1:$K$33,7,FALSE)</f>
        <v>99.267142857142858</v>
      </c>
      <c r="J347">
        <f>VLOOKUP(B347,MoneyLine!$A$1:$K$33,7,FALSE)</f>
        <v>92.519047619047612</v>
      </c>
      <c r="K347">
        <f>VLOOKUP(B347,MoneyLine!$A$1:$K$33,11,FALSE)</f>
        <v>15.5725</v>
      </c>
      <c r="L347">
        <f>VLOOKUP(B347,MoneyLine!$A$1:$D$33,4,FALSE)</f>
        <v>52.448999999999998</v>
      </c>
      <c r="M347">
        <f>VLOOKUP(D347,MoneyLine!$A$1:$K$33,11,FALSE)</f>
        <v>11.873749999999998</v>
      </c>
      <c r="N347">
        <f>VLOOKUP(D347,MoneyLine!$A$1:$D$33,4,FALSE)</f>
        <v>44.580500000000001</v>
      </c>
      <c r="O347">
        <f>VLOOKUP(D347,MoneyLine!$A$1:$Q$33,14,FALSE)</f>
        <v>93.099761904761891</v>
      </c>
      <c r="P347">
        <f>VLOOKUP(B347,MoneyLine!$A$1:$Q$33,17,FALSE)</f>
        <v>2.4073809523809526</v>
      </c>
      <c r="Q347">
        <f>VLOOKUP(B347,MoneyLine!$A$1:$K$33,10,FALSE)</f>
        <v>7.11511904761905</v>
      </c>
      <c r="R347">
        <f>VLOOKUP(B347,MoneyLine!$A$1:$Q$33,14,FALSE)</f>
        <v>80.7392857142857</v>
      </c>
      <c r="S347">
        <f>VLOOKUP(D347,MoneyLine!$A$1:$Q$33,17,FALSE)</f>
        <v>-14.223571428571427</v>
      </c>
      <c r="T347">
        <f>VLOOKUP(D347,MoneyLine!$A$1:$K$33,10,FALSE)</f>
        <v>-3.2023809523808761E-2</v>
      </c>
      <c r="V347">
        <f>HomTotReg.!$B$17+(test!O347*HomTotReg.!$B$18+HomTotReg.!$B$19*test!P347+test!Q347*HomTotReg.!$B$20)</f>
        <v>3.6262472902310723</v>
      </c>
      <c r="W347">
        <f>VisTotReg.!$B$17+(VisTotReg.!$B$18*test!R347+test!S347*VisTotReg.!$B$19+test!T347*VisTotReg.!$B$20)</f>
        <v>3.5960477376663147</v>
      </c>
      <c r="Y347">
        <f>'MoneyLine Reg. 1'!$B$17+('MoneyLine Reg. 1'!$B$18*test!I347+test!J347*'MoneyLine Reg. 1'!$B$19+test!T347*'MoneyLine Reg. 1'!$B$20+test!Q347*'MoneyLine Reg. 1'!$B$21)</f>
        <v>9.9890659774123758E-2</v>
      </c>
      <c r="Z347">
        <f>'MoneyLine Reg. 2'!$B$17+('MoneyLine Reg. 2'!$B$18*test!M347+test!K347*'MoneyLine Reg. 2'!$B$19+'MoneyLine Reg. 2'!$B$20*test!L347+test!N347*'MoneyLine Reg. 2'!$B$21)</f>
        <v>-0.59257279390898399</v>
      </c>
    </row>
    <row r="348" spans="1:26" x14ac:dyDescent="0.3">
      <c r="A348" s="8">
        <v>44893</v>
      </c>
      <c r="B348" s="6" t="s">
        <v>31</v>
      </c>
      <c r="C348" s="6">
        <v>3</v>
      </c>
      <c r="D348" s="6" t="s">
        <v>9</v>
      </c>
      <c r="E348" s="6">
        <v>4</v>
      </c>
      <c r="F348" s="6" t="s">
        <v>36</v>
      </c>
      <c r="G348" s="6">
        <f t="shared" si="5"/>
        <v>1</v>
      </c>
      <c r="I348">
        <f>VLOOKUP(D348,MoneyLine!$A$1:$K$33,7,FALSE)</f>
        <v>154.76523809523809</v>
      </c>
      <c r="J348">
        <f>VLOOKUP(B348,MoneyLine!$A$1:$K$33,7,FALSE)</f>
        <v>130.13119047619048</v>
      </c>
      <c r="K348">
        <f>VLOOKUP(B348,MoneyLine!$A$1:$K$33,11,FALSE)</f>
        <v>13.114999999999997</v>
      </c>
      <c r="L348">
        <f>VLOOKUP(B348,MoneyLine!$A$1:$D$33,4,FALSE)</f>
        <v>55.725999999999999</v>
      </c>
      <c r="M348">
        <f>VLOOKUP(D348,MoneyLine!$A$1:$K$33,11,FALSE)</f>
        <v>17.220000000000002</v>
      </c>
      <c r="N348">
        <f>VLOOKUP(D348,MoneyLine!$A$1:$D$33,4,FALSE)</f>
        <v>58.933</v>
      </c>
      <c r="O348">
        <f>VLOOKUP(D348,MoneyLine!$A$1:$Q$33,14,FALSE)</f>
        <v>117.61833333333333</v>
      </c>
      <c r="P348">
        <f>VLOOKUP(B348,MoneyLine!$A$1:$Q$33,17,FALSE)</f>
        <v>29.228333333333332</v>
      </c>
      <c r="Q348">
        <f>VLOOKUP(B348,MoneyLine!$A$1:$K$33,10,FALSE)</f>
        <v>31.447738095238101</v>
      </c>
      <c r="R348">
        <f>VLOOKUP(B348,MoneyLine!$A$1:$Q$33,14,FALSE)</f>
        <v>91.865476190476173</v>
      </c>
      <c r="S348">
        <f>VLOOKUP(D348,MoneyLine!$A$1:$Q$33,17,FALSE)</f>
        <v>29.393333333333338</v>
      </c>
      <c r="T348">
        <f>VLOOKUP(D348,MoneyLine!$A$1:$K$33,10,FALSE)</f>
        <v>-2.4774999999999996</v>
      </c>
      <c r="V348">
        <f>HomTotReg.!$B$17+(test!O348*HomTotReg.!$B$18+HomTotReg.!$B$19*test!P348+test!Q348*HomTotReg.!$B$20)</f>
        <v>3.3332842087039989</v>
      </c>
      <c r="W348">
        <f>VisTotReg.!$B$17+(VisTotReg.!$B$18*test!R348+test!S348*VisTotReg.!$B$19+test!T348*VisTotReg.!$B$20)</f>
        <v>3.3752129126916648</v>
      </c>
      <c r="Y348">
        <f>'MoneyLine Reg. 1'!$B$17+('MoneyLine Reg. 1'!$B$18*test!I348+test!J348*'MoneyLine Reg. 1'!$B$19+test!T348*'MoneyLine Reg. 1'!$B$20+test!Q348*'MoneyLine Reg. 1'!$B$21)</f>
        <v>-6.6721705328559922E-2</v>
      </c>
      <c r="Z348">
        <f>'MoneyLine Reg. 2'!$B$17+('MoneyLine Reg. 2'!$B$18*test!M348+test!K348*'MoneyLine Reg. 2'!$B$19+'MoneyLine Reg. 2'!$B$20*test!L348+test!N348*'MoneyLine Reg. 2'!$B$21)</f>
        <v>0.65405524601102449</v>
      </c>
    </row>
    <row r="349" spans="1:26" x14ac:dyDescent="0.3">
      <c r="A349" s="9">
        <v>44893</v>
      </c>
      <c r="B349" s="7" t="s">
        <v>15</v>
      </c>
      <c r="C349" s="7">
        <v>5</v>
      </c>
      <c r="D349" s="7" t="s">
        <v>17</v>
      </c>
      <c r="E349" s="7">
        <v>3</v>
      </c>
      <c r="F349" s="7"/>
      <c r="G349" s="6">
        <f t="shared" si="5"/>
        <v>-2</v>
      </c>
      <c r="I349">
        <f>VLOOKUP(D349,MoneyLine!$A$1:$K$33,7,FALSE)</f>
        <v>126.67</v>
      </c>
      <c r="J349">
        <f>VLOOKUP(B349,MoneyLine!$A$1:$K$33,7,FALSE)</f>
        <v>101.46142857142856</v>
      </c>
      <c r="K349">
        <f>VLOOKUP(B349,MoneyLine!$A$1:$K$33,11,FALSE)</f>
        <v>16.143749999999997</v>
      </c>
      <c r="L349">
        <f>VLOOKUP(B349,MoneyLine!$A$1:$D$33,4,FALSE)</f>
        <v>52.539000000000001</v>
      </c>
      <c r="M349">
        <f>VLOOKUP(D349,MoneyLine!$A$1:$K$33,11,FALSE)</f>
        <v>19.922499999999999</v>
      </c>
      <c r="N349">
        <f>VLOOKUP(D349,MoneyLine!$A$1:$D$33,4,FALSE)</f>
        <v>49.902000000000001</v>
      </c>
      <c r="O349">
        <f>VLOOKUP(D349,MoneyLine!$A$1:$Q$33,14,FALSE)</f>
        <v>104.88261904761904</v>
      </c>
      <c r="P349">
        <f>VLOOKUP(B349,MoneyLine!$A$1:$Q$33,17,FALSE)</f>
        <v>16.578095238095237</v>
      </c>
      <c r="Q349">
        <f>VLOOKUP(B349,MoneyLine!$A$1:$K$33,10,FALSE)</f>
        <v>-8.7532142857142858</v>
      </c>
      <c r="R349">
        <f>VLOOKUP(B349,MoneyLine!$A$1:$Q$33,14,FALSE)</f>
        <v>76.89928571428571</v>
      </c>
      <c r="S349">
        <f>VLOOKUP(D349,MoneyLine!$A$1:$Q$33,17,FALSE)</f>
        <v>9.6223809523809507</v>
      </c>
      <c r="T349">
        <f>VLOOKUP(D349,MoneyLine!$A$1:$K$33,10,FALSE)</f>
        <v>23.209285714285713</v>
      </c>
      <c r="V349">
        <f>HomTotReg.!$B$17+(test!O349*HomTotReg.!$B$18+HomTotReg.!$B$19*test!P349+test!Q349*HomTotReg.!$B$20)</f>
        <v>3.7757421076527851</v>
      </c>
      <c r="W349">
        <f>VisTotReg.!$B$17+(VisTotReg.!$B$18*test!R349+test!S349*VisTotReg.!$B$19+test!T349*VisTotReg.!$B$20)</f>
        <v>2.9957149509420424</v>
      </c>
      <c r="Y349">
        <f>'MoneyLine Reg. 1'!$B$17+('MoneyLine Reg. 1'!$B$18*test!I349+test!J349*'MoneyLine Reg. 1'!$B$19+test!T349*'MoneyLine Reg. 1'!$B$20+test!Q349*'MoneyLine Reg. 1'!$B$21)</f>
        <v>0.74597552654170296</v>
      </c>
      <c r="Z349">
        <f>'MoneyLine Reg. 2'!$B$17+('MoneyLine Reg. 2'!$B$18*test!M349+test!K349*'MoneyLine Reg. 2'!$B$19+'MoneyLine Reg. 2'!$B$20*test!L349+test!N349*'MoneyLine Reg. 2'!$B$21)</f>
        <v>0.23687493734779341</v>
      </c>
    </row>
    <row r="350" spans="1:26" x14ac:dyDescent="0.3">
      <c r="A350" s="8">
        <v>44893</v>
      </c>
      <c r="B350" s="6" t="s">
        <v>30</v>
      </c>
      <c r="C350" s="6">
        <v>4</v>
      </c>
      <c r="D350" s="6" t="s">
        <v>10</v>
      </c>
      <c r="E350" s="6">
        <v>1</v>
      </c>
      <c r="F350" s="6"/>
      <c r="G350" s="6">
        <f t="shared" si="5"/>
        <v>-3</v>
      </c>
      <c r="I350">
        <f>VLOOKUP(D350,MoneyLine!$A$1:$K$33,7,FALSE)</f>
        <v>43.783809523809516</v>
      </c>
      <c r="J350">
        <f>VLOOKUP(B350,MoneyLine!$A$1:$K$33,7,FALSE)</f>
        <v>127.36857142857141</v>
      </c>
      <c r="K350">
        <f>VLOOKUP(B350,MoneyLine!$A$1:$K$33,11,FALSE)</f>
        <v>15.876249999999999</v>
      </c>
      <c r="L350">
        <f>VLOOKUP(B350,MoneyLine!$A$1:$D$33,4,FALSE)</f>
        <v>56.155499999999996</v>
      </c>
      <c r="M350">
        <f>VLOOKUP(D350,MoneyLine!$A$1:$K$33,11,FALSE)</f>
        <v>2.1412499999999977</v>
      </c>
      <c r="N350">
        <f>VLOOKUP(D350,MoneyLine!$A$1:$D$33,4,FALSE)</f>
        <v>45.351499999999994</v>
      </c>
      <c r="O350">
        <f>VLOOKUP(D350,MoneyLine!$A$1:$Q$33,14,FALSE)</f>
        <v>43.181904761904768</v>
      </c>
      <c r="P350">
        <f>VLOOKUP(B350,MoneyLine!$A$1:$Q$33,17,FALSE)</f>
        <v>21.976904761904766</v>
      </c>
      <c r="Q350">
        <f>VLOOKUP(B350,MoneyLine!$A$1:$K$33,10,FALSE)</f>
        <v>-0.45761904761904759</v>
      </c>
      <c r="R350">
        <f>VLOOKUP(B350,MoneyLine!$A$1:$Q$33,14,FALSE)</f>
        <v>104.57619047619046</v>
      </c>
      <c r="S350">
        <f>VLOOKUP(D350,MoneyLine!$A$1:$Q$33,17,FALSE)</f>
        <v>-14.675714285714287</v>
      </c>
      <c r="T350">
        <f>VLOOKUP(D350,MoneyLine!$A$1:$K$33,10,FALSE)</f>
        <v>13.367738095238096</v>
      </c>
      <c r="V350">
        <f>HomTotReg.!$B$17+(test!O350*HomTotReg.!$B$18+HomTotReg.!$B$19*test!P350+test!Q350*HomTotReg.!$B$20)</f>
        <v>2.9740138025113718</v>
      </c>
      <c r="W350">
        <f>VisTotReg.!$B$17+(VisTotReg.!$B$18*test!R350+test!S350*VisTotReg.!$B$19+test!T350*VisTotReg.!$B$20)</f>
        <v>3.6855142026992658</v>
      </c>
      <c r="Y350">
        <f>'MoneyLine Reg. 1'!$B$17+('MoneyLine Reg. 1'!$B$18*test!I350+test!J350*'MoneyLine Reg. 1'!$B$19+test!T350*'MoneyLine Reg. 1'!$B$20+test!Q350*'MoneyLine Reg. 1'!$B$21)</f>
        <v>-0.58363755446831689</v>
      </c>
      <c r="Z350">
        <f>'MoneyLine Reg. 2'!$B$17+('MoneyLine Reg. 2'!$B$18*test!M350+test!K350*'MoneyLine Reg. 2'!$B$19+'MoneyLine Reg. 2'!$B$20*test!L350+test!N350*'MoneyLine Reg. 2'!$B$21)</f>
        <v>-1.4276532424836317</v>
      </c>
    </row>
    <row r="351" spans="1:26" x14ac:dyDescent="0.3">
      <c r="A351" s="9">
        <v>44894</v>
      </c>
      <c r="B351" s="7" t="s">
        <v>7</v>
      </c>
      <c r="C351" s="7">
        <v>1</v>
      </c>
      <c r="D351" s="7" t="s">
        <v>14</v>
      </c>
      <c r="E351" s="7">
        <v>3</v>
      </c>
      <c r="F351" s="7"/>
      <c r="G351" s="6">
        <f t="shared" si="5"/>
        <v>2</v>
      </c>
      <c r="I351">
        <f>VLOOKUP(D351,MoneyLine!$A$1:$K$33,7,FALSE)</f>
        <v>85.562619047619037</v>
      </c>
      <c r="J351">
        <f>VLOOKUP(B351,MoneyLine!$A$1:$K$33,7,FALSE)</f>
        <v>105.50714285714287</v>
      </c>
      <c r="K351">
        <f>VLOOKUP(B351,MoneyLine!$A$1:$K$33,11,FALSE)</f>
        <v>17.5075</v>
      </c>
      <c r="L351">
        <f>VLOOKUP(B351,MoneyLine!$A$1:$D$33,4,FALSE)</f>
        <v>51.216499999999996</v>
      </c>
      <c r="M351">
        <f>VLOOKUP(D351,MoneyLine!$A$1:$K$33,11,FALSE)</f>
        <v>19.403750000000002</v>
      </c>
      <c r="N351">
        <f>VLOOKUP(D351,MoneyLine!$A$1:$D$33,4,FALSE)</f>
        <v>49.788499999999999</v>
      </c>
      <c r="O351">
        <f>VLOOKUP(D351,MoneyLine!$A$1:$Q$33,14,FALSE)</f>
        <v>87.124523809523808</v>
      </c>
      <c r="P351">
        <f>VLOOKUP(B351,MoneyLine!$A$1:$Q$33,17,FALSE)</f>
        <v>1.5838095238095231</v>
      </c>
      <c r="Q351">
        <f>VLOOKUP(B351,MoneyLine!$A$1:$K$33,10,FALSE)</f>
        <v>-6.0107142857142861</v>
      </c>
      <c r="R351">
        <f>VLOOKUP(B351,MoneyLine!$A$1:$Q$33,14,FALSE)</f>
        <v>89.021666666666647</v>
      </c>
      <c r="S351">
        <f>VLOOKUP(D351,MoneyLine!$A$1:$Q$33,17,FALSE)</f>
        <v>-3.2247619047619036</v>
      </c>
      <c r="T351">
        <f>VLOOKUP(D351,MoneyLine!$A$1:$K$33,10,FALSE)</f>
        <v>24.058452380952382</v>
      </c>
      <c r="V351">
        <f>HomTotReg.!$B$17+(test!O351*HomTotReg.!$B$18+HomTotReg.!$B$19*test!P351+test!Q351*HomTotReg.!$B$20)</f>
        <v>3.7164396039751706</v>
      </c>
      <c r="W351">
        <f>VisTotReg.!$B$17+(VisTotReg.!$B$18*test!R351+test!S351*VisTotReg.!$B$19+test!T351*VisTotReg.!$B$20)</f>
        <v>3.241523678970974</v>
      </c>
      <c r="Y351">
        <f>'MoneyLine Reg. 1'!$B$17+('MoneyLine Reg. 1'!$B$18*test!I351+test!J351*'MoneyLine Reg. 1'!$B$19+test!T351*'MoneyLine Reg. 1'!$B$20+test!Q351*'MoneyLine Reg. 1'!$B$21)</f>
        <v>0.28093950186724925</v>
      </c>
      <c r="Z351">
        <f>'MoneyLine Reg. 2'!$B$17+('MoneyLine Reg. 2'!$B$18*test!M351+test!K351*'MoneyLine Reg. 2'!$B$19+'MoneyLine Reg. 2'!$B$20*test!L351+test!N351*'MoneyLine Reg. 2'!$B$21)</f>
        <v>0.21676214721222742</v>
      </c>
    </row>
    <row r="352" spans="1:26" x14ac:dyDescent="0.3">
      <c r="A352" s="8">
        <v>44894</v>
      </c>
      <c r="B352" s="6" t="s">
        <v>31</v>
      </c>
      <c r="C352" s="6">
        <v>2</v>
      </c>
      <c r="D352" s="6" t="s">
        <v>22</v>
      </c>
      <c r="E352" s="6">
        <v>6</v>
      </c>
      <c r="F352" s="6"/>
      <c r="G352" s="6">
        <f t="shared" si="5"/>
        <v>4</v>
      </c>
      <c r="I352">
        <f>VLOOKUP(D352,MoneyLine!$A$1:$K$33,7,FALSE)</f>
        <v>73.279761904761898</v>
      </c>
      <c r="J352">
        <f>VLOOKUP(B352,MoneyLine!$A$1:$K$33,7,FALSE)</f>
        <v>130.13119047619048</v>
      </c>
      <c r="K352">
        <f>VLOOKUP(B352,MoneyLine!$A$1:$K$33,11,FALSE)</f>
        <v>13.114999999999997</v>
      </c>
      <c r="L352">
        <f>VLOOKUP(B352,MoneyLine!$A$1:$D$33,4,FALSE)</f>
        <v>55.725999999999999</v>
      </c>
      <c r="M352">
        <f>VLOOKUP(D352,MoneyLine!$A$1:$K$33,11,FALSE)</f>
        <v>6.432500000000001</v>
      </c>
      <c r="N352">
        <f>VLOOKUP(D352,MoneyLine!$A$1:$D$33,4,FALSE)</f>
        <v>50.885999999999996</v>
      </c>
      <c r="O352">
        <f>VLOOKUP(D352,MoneyLine!$A$1:$Q$33,14,FALSE)</f>
        <v>70.076904761904771</v>
      </c>
      <c r="P352">
        <f>VLOOKUP(B352,MoneyLine!$A$1:$Q$33,17,FALSE)</f>
        <v>29.228333333333332</v>
      </c>
      <c r="Q352">
        <f>VLOOKUP(B352,MoneyLine!$A$1:$K$33,10,FALSE)</f>
        <v>31.447738095238101</v>
      </c>
      <c r="R352">
        <f>VLOOKUP(B352,MoneyLine!$A$1:$Q$33,14,FALSE)</f>
        <v>91.865476190476173</v>
      </c>
      <c r="S352">
        <f>VLOOKUP(D352,MoneyLine!$A$1:$Q$33,17,FALSE)</f>
        <v>-0.22023809523809401</v>
      </c>
      <c r="T352">
        <f>VLOOKUP(D352,MoneyLine!$A$1:$K$33,10,FALSE)</f>
        <v>10.709166666666667</v>
      </c>
      <c r="V352">
        <f>HomTotReg.!$B$17+(test!O352*HomTotReg.!$B$18+HomTotReg.!$B$19*test!P352+test!Q352*HomTotReg.!$B$20)</f>
        <v>2.8300893886040757</v>
      </c>
      <c r="W352">
        <f>VisTotReg.!$B$17+(VisTotReg.!$B$18*test!R352+test!S352*VisTotReg.!$B$19+test!T352*VisTotReg.!$B$20)</f>
        <v>3.4450322015448545</v>
      </c>
      <c r="Y352">
        <f>'MoneyLine Reg. 1'!$B$17+('MoneyLine Reg. 1'!$B$18*test!I352+test!J352*'MoneyLine Reg. 1'!$B$19+test!T352*'MoneyLine Reg. 1'!$B$20+test!Q352*'MoneyLine Reg. 1'!$B$21)</f>
        <v>-0.68257678467402583</v>
      </c>
      <c r="Z352">
        <f>'MoneyLine Reg. 2'!$B$17+('MoneyLine Reg. 2'!$B$18*test!M352+test!K352*'MoneyLine Reg. 2'!$B$19+'MoneyLine Reg. 2'!$B$20*test!L352+test!N352*'MoneyLine Reg. 2'!$B$21)</f>
        <v>-0.576943497360769</v>
      </c>
    </row>
    <row r="353" spans="1:26" x14ac:dyDescent="0.3">
      <c r="A353" s="9">
        <v>44894</v>
      </c>
      <c r="B353" s="7" t="s">
        <v>34</v>
      </c>
      <c r="C353" s="7">
        <v>9</v>
      </c>
      <c r="D353" s="7" t="s">
        <v>29</v>
      </c>
      <c r="E353" s="7">
        <v>8</v>
      </c>
      <c r="F353" s="7" t="s">
        <v>36</v>
      </c>
      <c r="G353" s="6">
        <f t="shared" si="5"/>
        <v>-1</v>
      </c>
      <c r="I353">
        <f>VLOOKUP(D353,MoneyLine!$A$1:$K$33,7,FALSE)</f>
        <v>120.64333333333332</v>
      </c>
      <c r="J353">
        <f>VLOOKUP(B353,MoneyLine!$A$1:$K$33,7,FALSE)</f>
        <v>70.167380952380938</v>
      </c>
      <c r="K353">
        <f>VLOOKUP(B353,MoneyLine!$A$1:$K$33,11,FALSE)</f>
        <v>10.367500000000003</v>
      </c>
      <c r="L353">
        <f>VLOOKUP(B353,MoneyLine!$A$1:$D$33,4,FALSE)</f>
        <v>52.325999999999993</v>
      </c>
      <c r="M353">
        <f>VLOOKUP(D353,MoneyLine!$A$1:$K$33,11,FALSE)</f>
        <v>13.331249999999997</v>
      </c>
      <c r="N353">
        <f>VLOOKUP(D353,MoneyLine!$A$1:$D$33,4,FALSE)</f>
        <v>55.3095</v>
      </c>
      <c r="O353">
        <f>VLOOKUP(D353,MoneyLine!$A$1:$Q$33,14,FALSE)</f>
        <v>76.355714285714271</v>
      </c>
      <c r="P353">
        <f>VLOOKUP(B353,MoneyLine!$A$1:$Q$33,17,FALSE)</f>
        <v>22.489285714285707</v>
      </c>
      <c r="Q353">
        <f>VLOOKUP(B353,MoneyLine!$A$1:$K$33,10,FALSE)</f>
        <v>29.06904761904762</v>
      </c>
      <c r="R353">
        <f>VLOOKUP(B353,MoneyLine!$A$1:$Q$33,14,FALSE)</f>
        <v>40.24047619047618</v>
      </c>
      <c r="S353">
        <f>VLOOKUP(D353,MoneyLine!$A$1:$Q$33,17,FALSE)</f>
        <v>28.97</v>
      </c>
      <c r="T353">
        <f>VLOOKUP(D353,MoneyLine!$A$1:$K$33,10,FALSE)</f>
        <v>20.598452380952381</v>
      </c>
      <c r="V353">
        <f>HomTotReg.!$B$17+(test!O353*HomTotReg.!$B$18+HomTotReg.!$B$19*test!P353+test!Q353*HomTotReg.!$B$20)</f>
        <v>2.9941829403930669</v>
      </c>
      <c r="W353">
        <f>VisTotReg.!$B$17+(VisTotReg.!$B$18*test!R353+test!S353*VisTotReg.!$B$19+test!T353*VisTotReg.!$B$20)</f>
        <v>2.426861622029969</v>
      </c>
      <c r="Y353">
        <f>'MoneyLine Reg. 1'!$B$17+('MoneyLine Reg. 1'!$B$18*test!I353+test!J353*'MoneyLine Reg. 1'!$B$19+test!T353*'MoneyLine Reg. 1'!$B$20+test!Q353*'MoneyLine Reg. 1'!$B$21)</f>
        <v>0.63248460490505987</v>
      </c>
      <c r="Z353">
        <f>'MoneyLine Reg. 2'!$B$17+('MoneyLine Reg. 2'!$B$18*test!M353+test!K353*'MoneyLine Reg. 2'!$B$19+'MoneyLine Reg. 2'!$B$20*test!L353+test!N353*'MoneyLine Reg. 2'!$B$21)</f>
        <v>0.57647537434664509</v>
      </c>
    </row>
    <row r="354" spans="1:26" x14ac:dyDescent="0.3">
      <c r="A354" s="8">
        <v>44894</v>
      </c>
      <c r="B354" s="6" t="s">
        <v>24</v>
      </c>
      <c r="C354" s="6">
        <v>4</v>
      </c>
      <c r="D354" s="6" t="s">
        <v>33</v>
      </c>
      <c r="E354" s="6">
        <v>0</v>
      </c>
      <c r="F354" s="6"/>
      <c r="G354" s="6">
        <f t="shared" si="5"/>
        <v>-4</v>
      </c>
      <c r="I354">
        <f>VLOOKUP(D354,MoneyLine!$A$1:$K$33,7,FALSE)</f>
        <v>35.906904761904762</v>
      </c>
      <c r="J354">
        <f>VLOOKUP(B354,MoneyLine!$A$1:$K$33,7,FALSE)</f>
        <v>-28.852380952380948</v>
      </c>
      <c r="K354">
        <f>VLOOKUP(B354,MoneyLine!$A$1:$K$33,11,FALSE)</f>
        <v>5.754999999999999</v>
      </c>
      <c r="L354">
        <f>VLOOKUP(B354,MoneyLine!$A$1:$D$33,4,FALSE)</f>
        <v>42.153999999999996</v>
      </c>
      <c r="M354">
        <f>VLOOKUP(D354,MoneyLine!$A$1:$K$33,11,FALSE)</f>
        <v>3.707499999999996</v>
      </c>
      <c r="N354">
        <f>VLOOKUP(D354,MoneyLine!$A$1:$D$33,4,FALSE)</f>
        <v>47.251999999999995</v>
      </c>
      <c r="O354">
        <f>VLOOKUP(D354,MoneyLine!$A$1:$Q$33,14,FALSE)</f>
        <v>44.759523809523806</v>
      </c>
      <c r="P354">
        <f>VLOOKUP(B354,MoneyLine!$A$1:$Q$33,17,FALSE)</f>
        <v>-35.079523809523806</v>
      </c>
      <c r="Q354">
        <f>VLOOKUP(B354,MoneyLine!$A$1:$K$33,10,FALSE)</f>
        <v>-0.52404761904761887</v>
      </c>
      <c r="R354">
        <f>VLOOKUP(B354,MoneyLine!$A$1:$Q$33,14,FALSE)</f>
        <v>7.490952380952379</v>
      </c>
      <c r="S354">
        <f>VLOOKUP(D354,MoneyLine!$A$1:$Q$33,17,FALSE)</f>
        <v>-16.226190476190478</v>
      </c>
      <c r="T354">
        <f>VLOOKUP(D354,MoneyLine!$A$1:$K$33,10,FALSE)</f>
        <v>29.473928571428576</v>
      </c>
      <c r="V354">
        <f>HomTotReg.!$B$17+(test!O354*HomTotReg.!$B$18+HomTotReg.!$B$19*test!P354+test!Q354*HomTotReg.!$B$20)</f>
        <v>3.5960568404651649</v>
      </c>
      <c r="W354">
        <f>VisTotReg.!$B$17+(VisTotReg.!$B$18*test!R354+test!S354*VisTotReg.!$B$19+test!T354*VisTotReg.!$B$20)</f>
        <v>2.3106135287864107</v>
      </c>
      <c r="Y354">
        <f>'MoneyLine Reg. 1'!$B$17+('MoneyLine Reg. 1'!$B$18*test!I354+test!J354*'MoneyLine Reg. 1'!$B$19+test!T354*'MoneyLine Reg. 1'!$B$20+test!Q354*'MoneyLine Reg. 1'!$B$21)</f>
        <v>1.361197543752501</v>
      </c>
      <c r="Z354">
        <f>'MoneyLine Reg. 2'!$B$17+('MoneyLine Reg. 2'!$B$18*test!M354+test!K354*'MoneyLine Reg. 2'!$B$19+'MoneyLine Reg. 2'!$B$20*test!L354+test!N354*'MoneyLine Reg. 2'!$B$21)</f>
        <v>0.45340780619832932</v>
      </c>
    </row>
    <row r="355" spans="1:26" x14ac:dyDescent="0.3">
      <c r="A355" s="9">
        <v>44894</v>
      </c>
      <c r="B355" s="7" t="s">
        <v>26</v>
      </c>
      <c r="C355" s="7">
        <v>1</v>
      </c>
      <c r="D355" s="7" t="s">
        <v>21</v>
      </c>
      <c r="E355" s="7">
        <v>2</v>
      </c>
      <c r="F355" s="7" t="s">
        <v>36</v>
      </c>
      <c r="G355" s="6">
        <f t="shared" si="5"/>
        <v>1</v>
      </c>
      <c r="I355">
        <f>VLOOKUP(D355,MoneyLine!$A$1:$K$33,7,FALSE)</f>
        <v>81.149285714285725</v>
      </c>
      <c r="J355">
        <f>VLOOKUP(B355,MoneyLine!$A$1:$K$33,7,FALSE)</f>
        <v>2.4278571428571381</v>
      </c>
      <c r="K355">
        <f>VLOOKUP(B355,MoneyLine!$A$1:$K$33,11,FALSE)</f>
        <v>7.2874999999999996</v>
      </c>
      <c r="L355">
        <f>VLOOKUP(B355,MoneyLine!$A$1:$D$33,4,FALSE)</f>
        <v>44.772500000000001</v>
      </c>
      <c r="M355">
        <f>VLOOKUP(D355,MoneyLine!$A$1:$K$33,11,FALSE)</f>
        <v>9.1225000000000005</v>
      </c>
      <c r="N355">
        <f>VLOOKUP(D355,MoneyLine!$A$1:$D$33,4,FALSE)</f>
        <v>51.807999999999993</v>
      </c>
      <c r="O355">
        <f>VLOOKUP(D355,MoneyLine!$A$1:$Q$33,14,FALSE)</f>
        <v>65.387857142857143</v>
      </c>
      <c r="P355">
        <f>VLOOKUP(B355,MoneyLine!$A$1:$Q$33,17,FALSE)</f>
        <v>-8.321428571428573</v>
      </c>
      <c r="Q355">
        <f>VLOOKUP(B355,MoneyLine!$A$1:$K$33,10,FALSE)</f>
        <v>13.537738095238096</v>
      </c>
      <c r="R355">
        <f>VLOOKUP(B355,MoneyLine!$A$1:$Q$33,14,FALSE)</f>
        <v>21.040476190476188</v>
      </c>
      <c r="S355">
        <f>VLOOKUP(D355,MoneyLine!$A$1:$Q$33,17,FALSE)</f>
        <v>7.3759523809523806</v>
      </c>
      <c r="T355">
        <f>VLOOKUP(D355,MoneyLine!$A$1:$K$33,10,FALSE)</f>
        <v>8.0371428571428574</v>
      </c>
      <c r="V355">
        <f>HomTotReg.!$B$17+(test!O355*HomTotReg.!$B$18+HomTotReg.!$B$19*test!P355+test!Q355*HomTotReg.!$B$20)</f>
        <v>3.3758176533850461</v>
      </c>
      <c r="W355">
        <f>VisTotReg.!$B$17+(VisTotReg.!$B$18*test!R355+test!S355*VisTotReg.!$B$19+test!T355*VisTotReg.!$B$20)</f>
        <v>2.5765766360614419</v>
      </c>
      <c r="Y355">
        <f>'MoneyLine Reg. 1'!$B$17+('MoneyLine Reg. 1'!$B$18*test!I355+test!J355*'MoneyLine Reg. 1'!$B$19+test!T355*'MoneyLine Reg. 1'!$B$20+test!Q355*'MoneyLine Reg. 1'!$B$21)</f>
        <v>1.0069073620480733</v>
      </c>
      <c r="Z355">
        <f>'MoneyLine Reg. 2'!$B$17+('MoneyLine Reg. 2'!$B$18*test!M355+test!K355*'MoneyLine Reg. 2'!$B$19+'MoneyLine Reg. 2'!$B$20*test!L355+test!N355*'MoneyLine Reg. 2'!$B$21)</f>
        <v>0.82075247393864537</v>
      </c>
    </row>
    <row r="356" spans="1:26" x14ac:dyDescent="0.3">
      <c r="A356" s="8">
        <v>44894</v>
      </c>
      <c r="B356" s="6" t="s">
        <v>16</v>
      </c>
      <c r="C356" s="6">
        <v>1</v>
      </c>
      <c r="D356" s="6" t="s">
        <v>4</v>
      </c>
      <c r="E356" s="6">
        <v>3</v>
      </c>
      <c r="F356" s="6"/>
      <c r="G356" s="6">
        <f t="shared" si="5"/>
        <v>2</v>
      </c>
      <c r="I356">
        <f>VLOOKUP(D356,MoneyLine!$A$1:$K$33,7,FALSE)</f>
        <v>71.288571428571402</v>
      </c>
      <c r="J356">
        <f>VLOOKUP(B356,MoneyLine!$A$1:$K$33,7,FALSE)</f>
        <v>64.561666666666639</v>
      </c>
      <c r="K356">
        <f>VLOOKUP(B356,MoneyLine!$A$1:$K$33,11,FALSE)</f>
        <v>10.3225</v>
      </c>
      <c r="L356">
        <f>VLOOKUP(B356,MoneyLine!$A$1:$D$33,4,FALSE)</f>
        <v>48.538999999999994</v>
      </c>
      <c r="M356">
        <f>VLOOKUP(D356,MoneyLine!$A$1:$K$33,11,FALSE)</f>
        <v>4.0925000000000029</v>
      </c>
      <c r="N356">
        <f>VLOOKUP(D356,MoneyLine!$A$1:$D$33,4,FALSE)</f>
        <v>50.962499999999999</v>
      </c>
      <c r="O356">
        <f>VLOOKUP(D356,MoneyLine!$A$1:$Q$33,14,FALSE)</f>
        <v>28.298571428571432</v>
      </c>
      <c r="P356">
        <f>VLOOKUP(B356,MoneyLine!$A$1:$Q$33,17,FALSE)</f>
        <v>-17.098809523809521</v>
      </c>
      <c r="Q356">
        <f>VLOOKUP(B356,MoneyLine!$A$1:$K$33,10,FALSE)</f>
        <v>17.131547619047623</v>
      </c>
      <c r="R356">
        <f>VLOOKUP(B356,MoneyLine!$A$1:$Q$33,14,FALSE)</f>
        <v>75.591190476190462</v>
      </c>
      <c r="S356">
        <f>VLOOKUP(D356,MoneyLine!$A$1:$Q$33,17,FALSE)</f>
        <v>33.857619047619039</v>
      </c>
      <c r="T356">
        <f>VLOOKUP(D356,MoneyLine!$A$1:$K$33,10,FALSE)</f>
        <v>21.901309523809527</v>
      </c>
      <c r="V356">
        <f>HomTotReg.!$B$17+(test!O356*HomTotReg.!$B$18+HomTotReg.!$B$19*test!P356+test!Q356*HomTotReg.!$B$20)</f>
        <v>3.036642730398095</v>
      </c>
      <c r="W356">
        <f>VisTotReg.!$B$17+(VisTotReg.!$B$18*test!R356+test!S356*VisTotReg.!$B$19+test!T356*VisTotReg.!$B$20)</f>
        <v>2.7834174281348401</v>
      </c>
      <c r="Y356">
        <f>'MoneyLine Reg. 1'!$B$17+('MoneyLine Reg. 1'!$B$18*test!I356+test!J356*'MoneyLine Reg. 1'!$B$19+test!T356*'MoneyLine Reg. 1'!$B$20+test!Q356*'MoneyLine Reg. 1'!$B$21)</f>
        <v>0.35095711389267381</v>
      </c>
      <c r="Z356">
        <f>'MoneyLine Reg. 2'!$B$17+('MoneyLine Reg. 2'!$B$18*test!M356+test!K356*'MoneyLine Reg. 2'!$B$19+'MoneyLine Reg. 2'!$B$20*test!L356+test!N356*'MoneyLine Reg. 2'!$B$21)</f>
        <v>-8.1685404601414824E-3</v>
      </c>
    </row>
    <row r="357" spans="1:26" x14ac:dyDescent="0.3">
      <c r="A357" s="9">
        <v>44894</v>
      </c>
      <c r="B357" s="7" t="s">
        <v>18</v>
      </c>
      <c r="C357" s="7">
        <v>3</v>
      </c>
      <c r="D357" s="7" t="s">
        <v>3</v>
      </c>
      <c r="E357" s="7">
        <v>2</v>
      </c>
      <c r="F357" s="7" t="s">
        <v>36</v>
      </c>
      <c r="G357" s="6">
        <f t="shared" si="5"/>
        <v>-1</v>
      </c>
      <c r="I357">
        <f>VLOOKUP(D357,MoneyLine!$A$1:$K$33,7,FALSE)</f>
        <v>103.61880952380953</v>
      </c>
      <c r="J357">
        <f>VLOOKUP(B357,MoneyLine!$A$1:$K$33,7,FALSE)</f>
        <v>161.3661904761905</v>
      </c>
      <c r="K357">
        <f>VLOOKUP(B357,MoneyLine!$A$1:$K$33,11,FALSE)</f>
        <v>18.088749999999997</v>
      </c>
      <c r="L357">
        <f>VLOOKUP(B357,MoneyLine!$A$1:$D$33,4,FALSE)</f>
        <v>55.644500000000001</v>
      </c>
      <c r="M357">
        <f>VLOOKUP(D357,MoneyLine!$A$1:$K$33,11,FALSE)</f>
        <v>6.7725000000000009</v>
      </c>
      <c r="N357">
        <f>VLOOKUP(D357,MoneyLine!$A$1:$D$33,4,FALSE)</f>
        <v>53.618500000000004</v>
      </c>
      <c r="O357">
        <f>VLOOKUP(D357,MoneyLine!$A$1:$Q$33,14,FALSE)</f>
        <v>76.556190476190451</v>
      </c>
      <c r="P357">
        <f>VLOOKUP(B357,MoneyLine!$A$1:$Q$33,17,FALSE)</f>
        <v>63.627142857142857</v>
      </c>
      <c r="Q357">
        <f>VLOOKUP(B357,MoneyLine!$A$1:$K$33,10,FALSE)</f>
        <v>-8.5753571428571433</v>
      </c>
      <c r="R357">
        <f>VLOOKUP(B357,MoneyLine!$A$1:$Q$33,14,FALSE)</f>
        <v>80.616190476190468</v>
      </c>
      <c r="S357">
        <f>VLOOKUP(D357,MoneyLine!$A$1:$Q$33,17,FALSE)</f>
        <v>15.725476190476186</v>
      </c>
      <c r="T357">
        <f>VLOOKUP(D357,MoneyLine!$A$1:$K$33,10,FALSE)</f>
        <v>34.368214285714288</v>
      </c>
      <c r="V357">
        <f>HomTotReg.!$B$17+(test!O357*HomTotReg.!$B$18+HomTotReg.!$B$19*test!P357+test!Q357*HomTotReg.!$B$20)</f>
        <v>2.9753977011511696</v>
      </c>
      <c r="W357">
        <f>VisTotReg.!$B$17+(VisTotReg.!$B$18*test!R357+test!S357*VisTotReg.!$B$19+test!T357*VisTotReg.!$B$20)</f>
        <v>2.8210891757027978</v>
      </c>
      <c r="Y357">
        <f>'MoneyLine Reg. 1'!$B$17+('MoneyLine Reg. 1'!$B$18*test!I357+test!J357*'MoneyLine Reg. 1'!$B$19+test!T357*'MoneyLine Reg. 1'!$B$20+test!Q357*'MoneyLine Reg. 1'!$B$21)</f>
        <v>-1.681075596531334E-2</v>
      </c>
      <c r="Z357">
        <f>'MoneyLine Reg. 2'!$B$17+('MoneyLine Reg. 2'!$B$18*test!M357+test!K357*'MoneyLine Reg. 2'!$B$19+'MoneyLine Reg. 2'!$B$20*test!L357+test!N357*'MoneyLine Reg. 2'!$B$21)</f>
        <v>-0.64740065032678729</v>
      </c>
    </row>
    <row r="358" spans="1:26" x14ac:dyDescent="0.3">
      <c r="A358" s="8">
        <v>44894</v>
      </c>
      <c r="B358" s="6" t="s">
        <v>12</v>
      </c>
      <c r="C358" s="6">
        <v>5</v>
      </c>
      <c r="D358" s="6" t="s">
        <v>8</v>
      </c>
      <c r="E358" s="6">
        <v>1</v>
      </c>
      <c r="F358" s="6"/>
      <c r="G358" s="6">
        <f t="shared" si="5"/>
        <v>-4</v>
      </c>
      <c r="I358">
        <f>VLOOKUP(D358,MoneyLine!$A$1:$K$33,7,FALSE)</f>
        <v>158.14214285714286</v>
      </c>
      <c r="J358">
        <f>VLOOKUP(B358,MoneyLine!$A$1:$K$33,7,FALSE)</f>
        <v>38.000238095238089</v>
      </c>
      <c r="K358">
        <f>VLOOKUP(B358,MoneyLine!$A$1:$K$33,11,FALSE)</f>
        <v>5.6062500000000011</v>
      </c>
      <c r="L358">
        <f>VLOOKUP(B358,MoneyLine!$A$1:$D$33,4,FALSE)</f>
        <v>46.611499999999999</v>
      </c>
      <c r="M358">
        <f>VLOOKUP(D358,MoneyLine!$A$1:$K$33,11,FALSE)</f>
        <v>11.611250000000004</v>
      </c>
      <c r="N358">
        <f>VLOOKUP(D358,MoneyLine!$A$1:$D$33,4,FALSE)</f>
        <v>49.862499999999997</v>
      </c>
      <c r="O358">
        <f>VLOOKUP(D358,MoneyLine!$A$1:$Q$33,14,FALSE)</f>
        <v>125.46428571428571</v>
      </c>
      <c r="P358">
        <f>VLOOKUP(B358,MoneyLine!$A$1:$Q$33,17,FALSE)</f>
        <v>-1.7361904761904778</v>
      </c>
      <c r="Q358">
        <f>VLOOKUP(B358,MoneyLine!$A$1:$K$33,10,FALSE)</f>
        <v>20.738571428571433</v>
      </c>
      <c r="R358">
        <f>VLOOKUP(B358,MoneyLine!$A$1:$Q$33,14,FALSE)</f>
        <v>32.669761904761899</v>
      </c>
      <c r="S358">
        <f>VLOOKUP(D358,MoneyLine!$A$1:$Q$33,17,FALSE)</f>
        <v>14.067142857142855</v>
      </c>
      <c r="T358">
        <f>VLOOKUP(D358,MoneyLine!$A$1:$K$33,10,FALSE)</f>
        <v>21.027261904761904</v>
      </c>
      <c r="V358">
        <f>HomTotReg.!$B$17+(test!O358*HomTotReg.!$B$18+HomTotReg.!$B$19*test!P358+test!Q358*HomTotReg.!$B$20)</f>
        <v>3.862517681040309</v>
      </c>
      <c r="W358">
        <f>VisTotReg.!$B$17+(VisTotReg.!$B$18*test!R358+test!S358*VisTotReg.!$B$19+test!T358*VisTotReg.!$B$20)</f>
        <v>2.4635972257012013</v>
      </c>
      <c r="Y358">
        <f>'MoneyLine Reg. 1'!$B$17+('MoneyLine Reg. 1'!$B$18*test!I358+test!J358*'MoneyLine Reg. 1'!$B$19+test!T358*'MoneyLine Reg. 1'!$B$20+test!Q358*'MoneyLine Reg. 1'!$B$21)</f>
        <v>1.459514407213824</v>
      </c>
      <c r="Z358">
        <f>'MoneyLine Reg. 2'!$B$17+('MoneyLine Reg. 2'!$B$18*test!M358+test!K358*'MoneyLine Reg. 2'!$B$19+'MoneyLine Reg. 2'!$B$20*test!L358+test!N358*'MoneyLine Reg. 2'!$B$21)</f>
        <v>0.79372215853973005</v>
      </c>
    </row>
    <row r="359" spans="1:26" x14ac:dyDescent="0.3">
      <c r="A359" s="9">
        <v>44894</v>
      </c>
      <c r="B359" s="7" t="s">
        <v>11</v>
      </c>
      <c r="C359" s="7">
        <v>0</v>
      </c>
      <c r="D359" s="7" t="s">
        <v>23</v>
      </c>
      <c r="E359" s="7">
        <v>5</v>
      </c>
      <c r="F359" s="7"/>
      <c r="G359" s="6">
        <f t="shared" si="5"/>
        <v>5</v>
      </c>
      <c r="I359">
        <f>VLOOKUP(D359,MoneyLine!$A$1:$K$33,7,FALSE)</f>
        <v>101.00309523809524</v>
      </c>
      <c r="J359">
        <f>VLOOKUP(B359,MoneyLine!$A$1:$K$33,7,FALSE)</f>
        <v>121.01880952380951</v>
      </c>
      <c r="K359">
        <f>VLOOKUP(B359,MoneyLine!$A$1:$K$33,11,FALSE)</f>
        <v>15.838749999999997</v>
      </c>
      <c r="L359">
        <f>VLOOKUP(B359,MoneyLine!$A$1:$D$33,4,FALSE)</f>
        <v>52.685499999999998</v>
      </c>
      <c r="M359">
        <f>VLOOKUP(D359,MoneyLine!$A$1:$K$33,11,FALSE)</f>
        <v>6.8149999999999995</v>
      </c>
      <c r="N359">
        <f>VLOOKUP(D359,MoneyLine!$A$1:$D$33,4,FALSE)</f>
        <v>52.277999999999999</v>
      </c>
      <c r="O359">
        <f>VLOOKUP(D359,MoneyLine!$A$1:$Q$33,14,FALSE)</f>
        <v>66.898333333333312</v>
      </c>
      <c r="P359">
        <f>VLOOKUP(B359,MoneyLine!$A$1:$Q$33,17,FALSE)</f>
        <v>15.627619047619051</v>
      </c>
      <c r="Q359">
        <f>VLOOKUP(B359,MoneyLine!$A$1:$K$33,10,FALSE)</f>
        <v>10.4975</v>
      </c>
      <c r="R359">
        <f>VLOOKUP(B359,MoneyLine!$A$1:$Q$33,14,FALSE)</f>
        <v>85.286666666666662</v>
      </c>
      <c r="S359">
        <f>VLOOKUP(D359,MoneyLine!$A$1:$Q$33,17,FALSE)</f>
        <v>22.973095238095237</v>
      </c>
      <c r="T359">
        <f>VLOOKUP(D359,MoneyLine!$A$1:$K$33,10,FALSE)</f>
        <v>43.088928571428575</v>
      </c>
      <c r="V359">
        <f>HomTotReg.!$B$17+(test!O359*HomTotReg.!$B$18+HomTotReg.!$B$19*test!P359+test!Q359*HomTotReg.!$B$20)</f>
        <v>3.1715409038420264</v>
      </c>
      <c r="W359">
        <f>VisTotReg.!$B$17+(VisTotReg.!$B$18*test!R359+test!S359*VisTotReg.!$B$19+test!T359*VisTotReg.!$B$20)</f>
        <v>2.6834726897521537</v>
      </c>
      <c r="Y359">
        <f>'MoneyLine Reg. 1'!$B$17+('MoneyLine Reg. 1'!$B$18*test!I359+test!J359*'MoneyLine Reg. 1'!$B$19+test!T359*'MoneyLine Reg. 1'!$B$20+test!Q359*'MoneyLine Reg. 1'!$B$21)</f>
        <v>0.35185412723176263</v>
      </c>
      <c r="Z359">
        <f>'MoneyLine Reg. 2'!$B$17+('MoneyLine Reg. 2'!$B$18*test!M359+test!K359*'MoneyLine Reg. 2'!$B$19+'MoneyLine Reg. 2'!$B$20*test!L359+test!N359*'MoneyLine Reg. 2'!$B$21)</f>
        <v>-0.38517072905845673</v>
      </c>
    </row>
    <row r="360" spans="1:26" x14ac:dyDescent="0.3">
      <c r="A360" s="8">
        <v>44895</v>
      </c>
      <c r="B360" s="6" t="s">
        <v>9</v>
      </c>
      <c r="C360" s="6">
        <v>5</v>
      </c>
      <c r="D360" s="6" t="s">
        <v>6</v>
      </c>
      <c r="E360" s="6">
        <v>4</v>
      </c>
      <c r="F360" s="6"/>
      <c r="G360" s="6">
        <f t="shared" si="5"/>
        <v>-1</v>
      </c>
      <c r="I360">
        <f>VLOOKUP(D360,MoneyLine!$A$1:$K$33,7,FALSE)</f>
        <v>-14.717619047619038</v>
      </c>
      <c r="J360">
        <f>VLOOKUP(B360,MoneyLine!$A$1:$K$33,7,FALSE)</f>
        <v>154.76523809523809</v>
      </c>
      <c r="K360">
        <f>VLOOKUP(B360,MoneyLine!$A$1:$K$33,11,FALSE)</f>
        <v>17.220000000000002</v>
      </c>
      <c r="L360">
        <f>VLOOKUP(B360,MoneyLine!$A$1:$D$33,4,FALSE)</f>
        <v>58.933</v>
      </c>
      <c r="M360">
        <f>VLOOKUP(D360,MoneyLine!$A$1:$K$33,11,FALSE)</f>
        <v>1.6887499999999989</v>
      </c>
      <c r="N360">
        <f>VLOOKUP(D360,MoneyLine!$A$1:$D$33,4,FALSE)</f>
        <v>38.247500000000002</v>
      </c>
      <c r="O360">
        <f>VLOOKUP(D360,MoneyLine!$A$1:$Q$33,14,FALSE)</f>
        <v>4.214999999999999</v>
      </c>
      <c r="P360">
        <f>VLOOKUP(B360,MoneyLine!$A$1:$Q$33,17,FALSE)</f>
        <v>29.393333333333338</v>
      </c>
      <c r="Q360">
        <f>VLOOKUP(B360,MoneyLine!$A$1:$K$33,10,FALSE)</f>
        <v>-2.4774999999999996</v>
      </c>
      <c r="R360">
        <f>VLOOKUP(B360,MoneyLine!$A$1:$Q$33,14,FALSE)</f>
        <v>117.61833333333333</v>
      </c>
      <c r="S360">
        <f>VLOOKUP(D360,MoneyLine!$A$1:$Q$33,17,FALSE)</f>
        <v>-23.022142857142857</v>
      </c>
      <c r="T360">
        <f>VLOOKUP(D360,MoneyLine!$A$1:$K$33,10,FALSE)</f>
        <v>2.2516666666666674</v>
      </c>
      <c r="V360">
        <f>HomTotReg.!$B$17+(test!O360*HomTotReg.!$B$18+HomTotReg.!$B$19*test!P360+test!Q360*HomTotReg.!$B$20)</f>
        <v>2.5052533564684429</v>
      </c>
      <c r="W360">
        <f>VisTotReg.!$B$17+(VisTotReg.!$B$18*test!R360+test!S360*VisTotReg.!$B$19+test!T360*VisTotReg.!$B$20)</f>
        <v>4.0782927272650618</v>
      </c>
      <c r="Y360">
        <f>'MoneyLine Reg. 1'!$B$17+('MoneyLine Reg. 1'!$B$18*test!I360+test!J360*'MoneyLine Reg. 1'!$B$19+test!T360*'MoneyLine Reg. 1'!$B$20+test!Q360*'MoneyLine Reg. 1'!$B$21)</f>
        <v>-1.605874282774334</v>
      </c>
      <c r="Z360">
        <f>'MoneyLine Reg. 2'!$B$17+('MoneyLine Reg. 2'!$B$18*test!M360+test!K360*'MoneyLine Reg. 2'!$B$19+'MoneyLine Reg. 2'!$B$20*test!L360+test!N360*'MoneyLine Reg. 2'!$B$21)</f>
        <v>-2.2502132932052907</v>
      </c>
    </row>
    <row r="361" spans="1:26" x14ac:dyDescent="0.3">
      <c r="A361" s="9">
        <v>44895</v>
      </c>
      <c r="B361" s="7" t="s">
        <v>13</v>
      </c>
      <c r="C361" s="7">
        <v>5</v>
      </c>
      <c r="D361" s="7" t="s">
        <v>19</v>
      </c>
      <c r="E361" s="7">
        <v>4</v>
      </c>
      <c r="F361" s="7" t="s">
        <v>35</v>
      </c>
      <c r="G361" s="6">
        <f t="shared" si="5"/>
        <v>-1</v>
      </c>
      <c r="I361">
        <f>VLOOKUP(D361,MoneyLine!$A$1:$K$33,7,FALSE)</f>
        <v>99.267142857142858</v>
      </c>
      <c r="J361">
        <f>VLOOKUP(B361,MoneyLine!$A$1:$K$33,7,FALSE)</f>
        <v>52.757857142857148</v>
      </c>
      <c r="K361">
        <f>VLOOKUP(B361,MoneyLine!$A$1:$K$33,11,FALSE)</f>
        <v>5.03125</v>
      </c>
      <c r="L361">
        <f>VLOOKUP(B361,MoneyLine!$A$1:$D$33,4,FALSE)</f>
        <v>47.964499999999994</v>
      </c>
      <c r="M361">
        <f>VLOOKUP(D361,MoneyLine!$A$1:$K$33,11,FALSE)</f>
        <v>11.873749999999998</v>
      </c>
      <c r="N361">
        <f>VLOOKUP(D361,MoneyLine!$A$1:$D$33,4,FALSE)</f>
        <v>44.580500000000001</v>
      </c>
      <c r="O361">
        <f>VLOOKUP(D361,MoneyLine!$A$1:$Q$33,14,FALSE)</f>
        <v>93.099761904761891</v>
      </c>
      <c r="P361">
        <f>VLOOKUP(B361,MoneyLine!$A$1:$Q$33,17,FALSE)</f>
        <v>6.5440476190476176</v>
      </c>
      <c r="Q361">
        <f>VLOOKUP(B361,MoneyLine!$A$1:$K$33,10,FALSE)</f>
        <v>-4.3963095238095242</v>
      </c>
      <c r="R361">
        <f>VLOOKUP(B361,MoneyLine!$A$1:$Q$33,14,FALSE)</f>
        <v>36.921904761904756</v>
      </c>
      <c r="S361">
        <f>VLOOKUP(D361,MoneyLine!$A$1:$Q$33,17,FALSE)</f>
        <v>-14.223571428571427</v>
      </c>
      <c r="T361">
        <f>VLOOKUP(D361,MoneyLine!$A$1:$K$33,10,FALSE)</f>
        <v>-3.2023809523808761E-2</v>
      </c>
      <c r="V361">
        <f>HomTotReg.!$B$17+(test!O361*HomTotReg.!$B$18+HomTotReg.!$B$19*test!P361+test!Q361*HomTotReg.!$B$20)</f>
        <v>3.7093227642918274</v>
      </c>
      <c r="W361">
        <f>VisTotReg.!$B$17+(VisTotReg.!$B$18*test!R361+test!S361*VisTotReg.!$B$19+test!T361*VisTotReg.!$B$20)</f>
        <v>3.0763116763494534</v>
      </c>
      <c r="Y361">
        <f>'MoneyLine Reg. 1'!$B$17+('MoneyLine Reg. 1'!$B$18*test!I361+test!J361*'MoneyLine Reg. 1'!$B$19+test!T361*'MoneyLine Reg. 1'!$B$20+test!Q361*'MoneyLine Reg. 1'!$B$21)</f>
        <v>0.67283334052092481</v>
      </c>
      <c r="Z361">
        <f>'MoneyLine Reg. 2'!$B$17+('MoneyLine Reg. 2'!$B$18*test!M361+test!K361*'MoneyLine Reg. 2'!$B$19+'MoneyLine Reg. 2'!$B$20*test!L361+test!N361*'MoneyLine Reg. 2'!$B$21)</f>
        <v>0.364771269833573</v>
      </c>
    </row>
    <row r="362" spans="1:26" x14ac:dyDescent="0.3">
      <c r="A362" s="8">
        <v>44895</v>
      </c>
      <c r="B362" s="6" t="s">
        <v>17</v>
      </c>
      <c r="C362" s="6">
        <v>3</v>
      </c>
      <c r="D362" s="6" t="s">
        <v>32</v>
      </c>
      <c r="E362" s="6">
        <v>1</v>
      </c>
      <c r="F362" s="6"/>
      <c r="G362" s="6">
        <f t="shared" si="5"/>
        <v>-2</v>
      </c>
      <c r="I362">
        <f>VLOOKUP(D362,MoneyLine!$A$1:$K$33,7,FALSE)</f>
        <v>91.395238095238099</v>
      </c>
      <c r="J362">
        <f>VLOOKUP(B362,MoneyLine!$A$1:$K$33,7,FALSE)</f>
        <v>126.67</v>
      </c>
      <c r="K362">
        <f>VLOOKUP(B362,MoneyLine!$A$1:$K$33,11,FALSE)</f>
        <v>19.922499999999999</v>
      </c>
      <c r="L362">
        <f>VLOOKUP(B362,MoneyLine!$A$1:$D$33,4,FALSE)</f>
        <v>49.902000000000001</v>
      </c>
      <c r="M362">
        <f>VLOOKUP(D362,MoneyLine!$A$1:$K$33,11,FALSE)</f>
        <v>4.9549999999999983</v>
      </c>
      <c r="N362">
        <f>VLOOKUP(D362,MoneyLine!$A$1:$D$33,4,FALSE)</f>
        <v>47.241</v>
      </c>
      <c r="O362">
        <f>VLOOKUP(D362,MoneyLine!$A$1:$Q$33,14,FALSE)</f>
        <v>85.390952380952371</v>
      </c>
      <c r="P362">
        <f>VLOOKUP(B362,MoneyLine!$A$1:$Q$33,17,FALSE)</f>
        <v>9.6223809523809507</v>
      </c>
      <c r="Q362">
        <f>VLOOKUP(B362,MoneyLine!$A$1:$K$33,10,FALSE)</f>
        <v>23.209285714285713</v>
      </c>
      <c r="R362">
        <f>VLOOKUP(B362,MoneyLine!$A$1:$Q$33,14,FALSE)</f>
        <v>104.88261904761904</v>
      </c>
      <c r="S362">
        <f>VLOOKUP(D362,MoneyLine!$A$1:$Q$33,17,FALSE)</f>
        <v>-9.4788095238095256</v>
      </c>
      <c r="T362">
        <f>VLOOKUP(D362,MoneyLine!$A$1:$K$33,10,FALSE)</f>
        <v>-16.679047619047623</v>
      </c>
      <c r="V362">
        <f>HomTotReg.!$B$17+(test!O362*HomTotReg.!$B$18+HomTotReg.!$B$19*test!P362+test!Q362*HomTotReg.!$B$20)</f>
        <v>3.2907648025219762</v>
      </c>
      <c r="W362">
        <f>VisTotReg.!$B$17+(VisTotReg.!$B$18*test!R362+test!S362*VisTotReg.!$B$19+test!T362*VisTotReg.!$B$20)</f>
        <v>4.0852428789660138</v>
      </c>
      <c r="Y362">
        <f>'MoneyLine Reg. 1'!$B$17+('MoneyLine Reg. 1'!$B$18*test!I362+test!J362*'MoneyLine Reg. 1'!$B$19+test!T362*'MoneyLine Reg. 1'!$B$20+test!Q362*'MoneyLine Reg. 1'!$B$21)</f>
        <v>-0.76189742930416071</v>
      </c>
      <c r="Z362">
        <f>'MoneyLine Reg. 2'!$B$17+('MoneyLine Reg. 2'!$B$18*test!M362+test!K362*'MoneyLine Reg. 2'!$B$19+'MoneyLine Reg. 2'!$B$20*test!L362+test!N362*'MoneyLine Reg. 2'!$B$21)</f>
        <v>-0.88779072037404783</v>
      </c>
    </row>
    <row r="363" spans="1:26" x14ac:dyDescent="0.3">
      <c r="A363" s="9">
        <v>44895</v>
      </c>
      <c r="B363" s="7" t="s">
        <v>24</v>
      </c>
      <c r="C363" s="7">
        <v>1</v>
      </c>
      <c r="D363" s="7" t="s">
        <v>5</v>
      </c>
      <c r="E363" s="7">
        <v>3</v>
      </c>
      <c r="F363" s="7"/>
      <c r="G363" s="6">
        <f t="shared" si="5"/>
        <v>2</v>
      </c>
      <c r="I363">
        <f>VLOOKUP(D363,MoneyLine!$A$1:$K$33,7,FALSE)</f>
        <v>92.519047619047612</v>
      </c>
      <c r="J363">
        <f>VLOOKUP(B363,MoneyLine!$A$1:$K$33,7,FALSE)</f>
        <v>-28.852380952380948</v>
      </c>
      <c r="K363">
        <f>VLOOKUP(B363,MoneyLine!$A$1:$K$33,11,FALSE)</f>
        <v>5.754999999999999</v>
      </c>
      <c r="L363">
        <f>VLOOKUP(B363,MoneyLine!$A$1:$D$33,4,FALSE)</f>
        <v>42.153999999999996</v>
      </c>
      <c r="M363">
        <f>VLOOKUP(D363,MoneyLine!$A$1:$K$33,11,FALSE)</f>
        <v>15.5725</v>
      </c>
      <c r="N363">
        <f>VLOOKUP(D363,MoneyLine!$A$1:$D$33,4,FALSE)</f>
        <v>52.448999999999998</v>
      </c>
      <c r="O363">
        <f>VLOOKUP(D363,MoneyLine!$A$1:$Q$33,14,FALSE)</f>
        <v>80.7392857142857</v>
      </c>
      <c r="P363">
        <f>VLOOKUP(B363,MoneyLine!$A$1:$Q$33,17,FALSE)</f>
        <v>-35.079523809523806</v>
      </c>
      <c r="Q363">
        <f>VLOOKUP(B363,MoneyLine!$A$1:$K$33,10,FALSE)</f>
        <v>-0.52404761904761887</v>
      </c>
      <c r="R363">
        <f>VLOOKUP(B363,MoneyLine!$A$1:$Q$33,14,FALSE)</f>
        <v>7.490952380952379</v>
      </c>
      <c r="S363">
        <f>VLOOKUP(D363,MoneyLine!$A$1:$Q$33,17,FALSE)</f>
        <v>2.4073809523809526</v>
      </c>
      <c r="T363">
        <f>VLOOKUP(D363,MoneyLine!$A$1:$K$33,10,FALSE)</f>
        <v>7.11511904761905</v>
      </c>
      <c r="V363">
        <f>HomTotReg.!$B$17+(test!O363*HomTotReg.!$B$18+HomTotReg.!$B$19*test!P363+test!Q363*HomTotReg.!$B$20)</f>
        <v>3.9768790067932791</v>
      </c>
      <c r="W363">
        <f>VisTotReg.!$B$17+(VisTotReg.!$B$18*test!R363+test!S363*VisTotReg.!$B$19+test!T363*VisTotReg.!$B$20)</f>
        <v>2.4737278521337922</v>
      </c>
      <c r="Y363">
        <f>'MoneyLine Reg. 1'!$B$17+('MoneyLine Reg. 1'!$B$18*test!I363+test!J363*'MoneyLine Reg. 1'!$B$19+test!T363*'MoneyLine Reg. 1'!$B$20+test!Q363*'MoneyLine Reg. 1'!$B$21)</f>
        <v>1.6063814219859778</v>
      </c>
      <c r="Z363">
        <f>'MoneyLine Reg. 2'!$B$17+('MoneyLine Reg. 2'!$B$18*test!M363+test!K363*'MoneyLine Reg. 2'!$B$19+'MoneyLine Reg. 2'!$B$20*test!L363+test!N363*'MoneyLine Reg. 2'!$B$21)</f>
        <v>1.54676925530483</v>
      </c>
    </row>
    <row r="364" spans="1:26" x14ac:dyDescent="0.3">
      <c r="A364" s="8">
        <v>44896</v>
      </c>
      <c r="B364" s="6" t="s">
        <v>11</v>
      </c>
      <c r="C364" s="6">
        <v>6</v>
      </c>
      <c r="D364" s="6" t="s">
        <v>13</v>
      </c>
      <c r="E364" s="6">
        <v>4</v>
      </c>
      <c r="F364" s="6"/>
      <c r="G364" s="6">
        <f t="shared" si="5"/>
        <v>-2</v>
      </c>
      <c r="I364">
        <f>VLOOKUP(D364,MoneyLine!$A$1:$K$33,7,FALSE)</f>
        <v>52.757857142857148</v>
      </c>
      <c r="J364">
        <f>VLOOKUP(B364,MoneyLine!$A$1:$K$33,7,FALSE)</f>
        <v>121.01880952380951</v>
      </c>
      <c r="K364">
        <f>VLOOKUP(B364,MoneyLine!$A$1:$K$33,11,FALSE)</f>
        <v>15.838749999999997</v>
      </c>
      <c r="L364">
        <f>VLOOKUP(B364,MoneyLine!$A$1:$D$33,4,FALSE)</f>
        <v>52.685499999999998</v>
      </c>
      <c r="M364">
        <f>VLOOKUP(D364,MoneyLine!$A$1:$K$33,11,FALSE)</f>
        <v>5.03125</v>
      </c>
      <c r="N364">
        <f>VLOOKUP(D364,MoneyLine!$A$1:$D$33,4,FALSE)</f>
        <v>47.964499999999994</v>
      </c>
      <c r="O364">
        <f>VLOOKUP(D364,MoneyLine!$A$1:$Q$33,14,FALSE)</f>
        <v>36.921904761904756</v>
      </c>
      <c r="P364">
        <f>VLOOKUP(B364,MoneyLine!$A$1:$Q$33,17,FALSE)</f>
        <v>15.627619047619051</v>
      </c>
      <c r="Q364">
        <f>VLOOKUP(B364,MoneyLine!$A$1:$K$33,10,FALSE)</f>
        <v>10.4975</v>
      </c>
      <c r="R364">
        <f>VLOOKUP(B364,MoneyLine!$A$1:$Q$33,14,FALSE)</f>
        <v>85.286666666666662</v>
      </c>
      <c r="S364">
        <f>VLOOKUP(D364,MoneyLine!$A$1:$Q$33,17,FALSE)</f>
        <v>6.5440476190476176</v>
      </c>
      <c r="T364">
        <f>VLOOKUP(D364,MoneyLine!$A$1:$K$33,10,FALSE)</f>
        <v>-4.3963095238095242</v>
      </c>
      <c r="V364">
        <f>HomTotReg.!$B$17+(test!O364*HomTotReg.!$B$18+HomTotReg.!$B$19*test!P364+test!Q364*HomTotReg.!$B$20)</f>
        <v>2.8542600808735852</v>
      </c>
      <c r="W364">
        <f>VisTotReg.!$B$17+(VisTotReg.!$B$18*test!R364+test!S364*VisTotReg.!$B$19+test!T364*VisTotReg.!$B$20)</f>
        <v>3.5291182521006839</v>
      </c>
      <c r="Y364">
        <f>'MoneyLine Reg. 1'!$B$17+('MoneyLine Reg. 1'!$B$18*test!I364+test!J364*'MoneyLine Reg. 1'!$B$19+test!T364*'MoneyLine Reg. 1'!$B$20+test!Q364*'MoneyLine Reg. 1'!$B$21)</f>
        <v>-0.77815629536884434</v>
      </c>
      <c r="Z364">
        <f>'MoneyLine Reg. 2'!$B$17+('MoneyLine Reg. 2'!$B$18*test!M364+test!K364*'MoneyLine Reg. 2'!$B$19+'MoneyLine Reg. 2'!$B$20*test!L364+test!N364*'MoneyLine Reg. 2'!$B$21)</f>
        <v>-0.80146746965840343</v>
      </c>
    </row>
    <row r="365" spans="1:26" x14ac:dyDescent="0.3">
      <c r="A365" s="9">
        <v>44896</v>
      </c>
      <c r="B365" s="7" t="s">
        <v>33</v>
      </c>
      <c r="C365" s="7">
        <v>2</v>
      </c>
      <c r="D365" s="7" t="s">
        <v>22</v>
      </c>
      <c r="E365" s="7">
        <v>1</v>
      </c>
      <c r="F365" s="7"/>
      <c r="G365" s="6">
        <f t="shared" ref="G365:G428" si="6">E365-C365</f>
        <v>-1</v>
      </c>
      <c r="I365">
        <f>VLOOKUP(D365,MoneyLine!$A$1:$K$33,7,FALSE)</f>
        <v>73.279761904761898</v>
      </c>
      <c r="J365">
        <f>VLOOKUP(B365,MoneyLine!$A$1:$K$33,7,FALSE)</f>
        <v>35.906904761904762</v>
      </c>
      <c r="K365">
        <f>VLOOKUP(B365,MoneyLine!$A$1:$K$33,11,FALSE)</f>
        <v>3.707499999999996</v>
      </c>
      <c r="L365">
        <f>VLOOKUP(B365,MoneyLine!$A$1:$D$33,4,FALSE)</f>
        <v>47.251999999999995</v>
      </c>
      <c r="M365">
        <f>VLOOKUP(D365,MoneyLine!$A$1:$K$33,11,FALSE)</f>
        <v>6.432500000000001</v>
      </c>
      <c r="N365">
        <f>VLOOKUP(D365,MoneyLine!$A$1:$D$33,4,FALSE)</f>
        <v>50.885999999999996</v>
      </c>
      <c r="O365">
        <f>VLOOKUP(D365,MoneyLine!$A$1:$Q$33,14,FALSE)</f>
        <v>70.076904761904771</v>
      </c>
      <c r="P365">
        <f>VLOOKUP(B365,MoneyLine!$A$1:$Q$33,17,FALSE)</f>
        <v>-16.226190476190478</v>
      </c>
      <c r="Q365">
        <f>VLOOKUP(B365,MoneyLine!$A$1:$K$33,10,FALSE)</f>
        <v>29.473928571428576</v>
      </c>
      <c r="R365">
        <f>VLOOKUP(B365,MoneyLine!$A$1:$Q$33,14,FALSE)</f>
        <v>44.759523809523806</v>
      </c>
      <c r="S365">
        <f>VLOOKUP(D365,MoneyLine!$A$1:$Q$33,17,FALSE)</f>
        <v>-0.22023809523809401</v>
      </c>
      <c r="T365">
        <f>VLOOKUP(D365,MoneyLine!$A$1:$K$33,10,FALSE)</f>
        <v>10.709166666666667</v>
      </c>
      <c r="V365">
        <f>HomTotReg.!$B$17+(test!O365*HomTotReg.!$B$18+HomTotReg.!$B$19*test!P365+test!Q365*HomTotReg.!$B$20)</f>
        <v>3.3335203082288962</v>
      </c>
      <c r="W365">
        <f>VisTotReg.!$B$17+(VisTotReg.!$B$18*test!R365+test!S365*VisTotReg.!$B$19+test!T365*VisTotReg.!$B$20)</f>
        <v>2.8862890356385527</v>
      </c>
      <c r="Y365">
        <f>'MoneyLine Reg. 1'!$B$17+('MoneyLine Reg. 1'!$B$18*test!I365+test!J365*'MoneyLine Reg. 1'!$B$19+test!T365*'MoneyLine Reg. 1'!$B$20+test!Q365*'MoneyLine Reg. 1'!$B$21)</f>
        <v>0.42187944919856829</v>
      </c>
      <c r="Z365">
        <f>'MoneyLine Reg. 2'!$B$17+('MoneyLine Reg. 2'!$B$18*test!M365+test!K365*'MoneyLine Reg. 2'!$B$19+'MoneyLine Reg. 2'!$B$20*test!L365+test!N365*'MoneyLine Reg. 2'!$B$21)</f>
        <v>0.61454493256982845</v>
      </c>
    </row>
    <row r="366" spans="1:26" x14ac:dyDescent="0.3">
      <c r="A366" s="8">
        <v>44896</v>
      </c>
      <c r="B366" s="6" t="s">
        <v>26</v>
      </c>
      <c r="C366" s="6">
        <v>0</v>
      </c>
      <c r="D366" s="6" t="s">
        <v>30</v>
      </c>
      <c r="E366" s="6">
        <v>5</v>
      </c>
      <c r="F366" s="6"/>
      <c r="G366" s="6">
        <f t="shared" si="6"/>
        <v>5</v>
      </c>
      <c r="I366">
        <f>VLOOKUP(D366,MoneyLine!$A$1:$K$33,7,FALSE)</f>
        <v>127.36857142857141</v>
      </c>
      <c r="J366">
        <f>VLOOKUP(B366,MoneyLine!$A$1:$K$33,7,FALSE)</f>
        <v>2.4278571428571381</v>
      </c>
      <c r="K366">
        <f>VLOOKUP(B366,MoneyLine!$A$1:$K$33,11,FALSE)</f>
        <v>7.2874999999999996</v>
      </c>
      <c r="L366">
        <f>VLOOKUP(B366,MoneyLine!$A$1:$D$33,4,FALSE)</f>
        <v>44.772500000000001</v>
      </c>
      <c r="M366">
        <f>VLOOKUP(D366,MoneyLine!$A$1:$K$33,11,FALSE)</f>
        <v>15.876249999999999</v>
      </c>
      <c r="N366">
        <f>VLOOKUP(D366,MoneyLine!$A$1:$D$33,4,FALSE)</f>
        <v>56.155499999999996</v>
      </c>
      <c r="O366">
        <f>VLOOKUP(D366,MoneyLine!$A$1:$Q$33,14,FALSE)</f>
        <v>104.57619047619046</v>
      </c>
      <c r="P366">
        <f>VLOOKUP(B366,MoneyLine!$A$1:$Q$33,17,FALSE)</f>
        <v>-8.321428571428573</v>
      </c>
      <c r="Q366">
        <f>VLOOKUP(B366,MoneyLine!$A$1:$K$33,10,FALSE)</f>
        <v>13.537738095238096</v>
      </c>
      <c r="R366">
        <f>VLOOKUP(B366,MoneyLine!$A$1:$Q$33,14,FALSE)</f>
        <v>21.040476190476188</v>
      </c>
      <c r="S366">
        <f>VLOOKUP(D366,MoneyLine!$A$1:$Q$33,17,FALSE)</f>
        <v>21.976904761904766</v>
      </c>
      <c r="T366">
        <f>VLOOKUP(D366,MoneyLine!$A$1:$K$33,10,FALSE)</f>
        <v>-0.45761904761904759</v>
      </c>
      <c r="V366">
        <f>HomTotReg.!$B$17+(test!O366*HomTotReg.!$B$18+HomTotReg.!$B$19*test!P366+test!Q366*HomTotReg.!$B$20)</f>
        <v>3.7906004425066468</v>
      </c>
      <c r="W366">
        <f>VisTotReg.!$B$17+(VisTotReg.!$B$18*test!R366+test!S366*VisTotReg.!$B$19+test!T366*VisTotReg.!$B$20)</f>
        <v>2.5714992530610448</v>
      </c>
      <c r="Y366">
        <f>'MoneyLine Reg. 1'!$B$17+('MoneyLine Reg. 1'!$B$18*test!I366+test!J366*'MoneyLine Reg. 1'!$B$19+test!T366*'MoneyLine Reg. 1'!$B$20+test!Q366*'MoneyLine Reg. 1'!$B$21)</f>
        <v>1.3421735405748931</v>
      </c>
      <c r="Z366">
        <f>'MoneyLine Reg. 2'!$B$17+('MoneyLine Reg. 2'!$B$18*test!M366+test!K366*'MoneyLine Reg. 2'!$B$19+'MoneyLine Reg. 2'!$B$20*test!L366+test!N366*'MoneyLine Reg. 2'!$B$21)</f>
        <v>1.5421981781918968</v>
      </c>
    </row>
    <row r="367" spans="1:26" x14ac:dyDescent="0.3">
      <c r="A367" s="9">
        <v>44896</v>
      </c>
      <c r="B367" s="7" t="s">
        <v>25</v>
      </c>
      <c r="C367" s="7">
        <v>3</v>
      </c>
      <c r="D367" s="7" t="s">
        <v>29</v>
      </c>
      <c r="E367" s="7">
        <v>5</v>
      </c>
      <c r="F367" s="7"/>
      <c r="G367" s="6">
        <f t="shared" si="6"/>
        <v>2</v>
      </c>
      <c r="I367">
        <f>VLOOKUP(D367,MoneyLine!$A$1:$K$33,7,FALSE)</f>
        <v>120.64333333333332</v>
      </c>
      <c r="J367">
        <f>VLOOKUP(B367,MoneyLine!$A$1:$K$33,7,FALSE)</f>
        <v>56.057857142857138</v>
      </c>
      <c r="K367">
        <f>VLOOKUP(B367,MoneyLine!$A$1:$K$33,11,FALSE)</f>
        <v>10.718750000000002</v>
      </c>
      <c r="L367">
        <f>VLOOKUP(B367,MoneyLine!$A$1:$D$33,4,FALSE)</f>
        <v>47.954500000000003</v>
      </c>
      <c r="M367">
        <f>VLOOKUP(D367,MoneyLine!$A$1:$K$33,11,FALSE)</f>
        <v>13.331249999999997</v>
      </c>
      <c r="N367">
        <f>VLOOKUP(D367,MoneyLine!$A$1:$D$33,4,FALSE)</f>
        <v>55.3095</v>
      </c>
      <c r="O367">
        <f>VLOOKUP(D367,MoneyLine!$A$1:$Q$33,14,FALSE)</f>
        <v>76.355714285714271</v>
      </c>
      <c r="P367">
        <f>VLOOKUP(B367,MoneyLine!$A$1:$Q$33,17,FALSE)</f>
        <v>-14.592857142857142</v>
      </c>
      <c r="Q367">
        <f>VLOOKUP(B367,MoneyLine!$A$1:$K$33,10,FALSE)</f>
        <v>27.424404761904761</v>
      </c>
      <c r="R367">
        <f>VLOOKUP(B367,MoneyLine!$A$1:$Q$33,14,FALSE)</f>
        <v>60.674999999999997</v>
      </c>
      <c r="S367">
        <f>VLOOKUP(D367,MoneyLine!$A$1:$Q$33,17,FALSE)</f>
        <v>28.97</v>
      </c>
      <c r="T367">
        <f>VLOOKUP(D367,MoneyLine!$A$1:$K$33,10,FALSE)</f>
        <v>20.598452380952381</v>
      </c>
      <c r="V367">
        <f>HomTotReg.!$B$17+(test!O367*HomTotReg.!$B$18+HomTotReg.!$B$19*test!P367+test!Q367*HomTotReg.!$B$20)</f>
        <v>3.4052648635933203</v>
      </c>
      <c r="W367">
        <f>VisTotReg.!$B$17+(VisTotReg.!$B$18*test!R367+test!S367*VisTotReg.!$B$19+test!T367*VisTotReg.!$B$20)</f>
        <v>2.6692439527126166</v>
      </c>
      <c r="Y367">
        <f>'MoneyLine Reg. 1'!$B$17+('MoneyLine Reg. 1'!$B$18*test!I367+test!J367*'MoneyLine Reg. 1'!$B$19+test!T367*'MoneyLine Reg. 1'!$B$20+test!Q367*'MoneyLine Reg. 1'!$B$21)</f>
        <v>0.81137298520683987</v>
      </c>
      <c r="Z367">
        <f>'MoneyLine Reg. 2'!$B$17+('MoneyLine Reg. 2'!$B$18*test!M367+test!K367*'MoneyLine Reg. 2'!$B$19+'MoneyLine Reg. 2'!$B$20*test!L367+test!N367*'MoneyLine Reg. 2'!$B$21)</f>
        <v>0.88538733832198835</v>
      </c>
    </row>
    <row r="368" spans="1:26" x14ac:dyDescent="0.3">
      <c r="A368" s="8">
        <v>44896</v>
      </c>
      <c r="B368" s="6" t="s">
        <v>9</v>
      </c>
      <c r="C368" s="6">
        <v>3</v>
      </c>
      <c r="D368" s="6" t="s">
        <v>28</v>
      </c>
      <c r="E368" s="6">
        <v>5</v>
      </c>
      <c r="F368" s="6"/>
      <c r="G368" s="6">
        <f t="shared" si="6"/>
        <v>2</v>
      </c>
      <c r="I368">
        <f>VLOOKUP(D368,MoneyLine!$A$1:$K$33,7,FALSE)</f>
        <v>60.434285714285707</v>
      </c>
      <c r="J368">
        <f>VLOOKUP(B368,MoneyLine!$A$1:$K$33,7,FALSE)</f>
        <v>154.76523809523809</v>
      </c>
      <c r="K368">
        <f>VLOOKUP(B368,MoneyLine!$A$1:$K$33,11,FALSE)</f>
        <v>17.220000000000002</v>
      </c>
      <c r="L368">
        <f>VLOOKUP(B368,MoneyLine!$A$1:$D$33,4,FALSE)</f>
        <v>58.933</v>
      </c>
      <c r="M368">
        <f>VLOOKUP(D368,MoneyLine!$A$1:$K$33,11,FALSE)</f>
        <v>6.9025000000000016</v>
      </c>
      <c r="N368">
        <f>VLOOKUP(D368,MoneyLine!$A$1:$D$33,4,FALSE)</f>
        <v>50.512499999999996</v>
      </c>
      <c r="O368">
        <f>VLOOKUP(D368,MoneyLine!$A$1:$Q$33,14,FALSE)</f>
        <v>47.296666666666667</v>
      </c>
      <c r="P368">
        <f>VLOOKUP(B368,MoneyLine!$A$1:$Q$33,17,FALSE)</f>
        <v>29.393333333333338</v>
      </c>
      <c r="Q368">
        <f>VLOOKUP(B368,MoneyLine!$A$1:$K$33,10,FALSE)</f>
        <v>-2.4774999999999996</v>
      </c>
      <c r="R368">
        <f>VLOOKUP(B368,MoneyLine!$A$1:$Q$33,14,FALSE)</f>
        <v>117.61833333333333</v>
      </c>
      <c r="S368">
        <f>VLOOKUP(D368,MoneyLine!$A$1:$Q$33,17,FALSE)</f>
        <v>10.998333333333333</v>
      </c>
      <c r="T368">
        <f>VLOOKUP(D368,MoneyLine!$A$1:$K$33,10,FALSE)</f>
        <v>5.5184523809523807</v>
      </c>
      <c r="V368">
        <f>HomTotReg.!$B$17+(test!O368*HomTotReg.!$B$18+HomTotReg.!$B$19*test!P368+test!Q368*HomTotReg.!$B$20)</f>
        <v>2.9612445237377947</v>
      </c>
      <c r="W368">
        <f>VisTotReg.!$B$17+(VisTotReg.!$B$18*test!R368+test!S368*VisTotReg.!$B$19+test!T368*VisTotReg.!$B$20)</f>
        <v>3.7269216268309351</v>
      </c>
      <c r="Y368">
        <f>'MoneyLine Reg. 1'!$B$17+('MoneyLine Reg. 1'!$B$18*test!I368+test!J368*'MoneyLine Reg. 1'!$B$19+test!T368*'MoneyLine Reg. 1'!$B$20+test!Q368*'MoneyLine Reg. 1'!$B$21)</f>
        <v>-0.82432086997186227</v>
      </c>
      <c r="Z368">
        <f>'MoneyLine Reg. 2'!$B$17+('MoneyLine Reg. 2'!$B$18*test!M368+test!K368*'MoneyLine Reg. 2'!$B$19+'MoneyLine Reg. 2'!$B$20*test!L368+test!N368*'MoneyLine Reg. 2'!$B$21)</f>
        <v>-1.0578763392974166</v>
      </c>
    </row>
    <row r="369" spans="1:26" x14ac:dyDescent="0.3">
      <c r="A369" s="9">
        <v>44896</v>
      </c>
      <c r="B369" s="7" t="s">
        <v>21</v>
      </c>
      <c r="C369" s="7">
        <v>4</v>
      </c>
      <c r="D369" s="7" t="s">
        <v>15</v>
      </c>
      <c r="E369" s="7">
        <v>3</v>
      </c>
      <c r="F369" s="7" t="s">
        <v>36</v>
      </c>
      <c r="G369" s="6">
        <f t="shared" si="6"/>
        <v>-1</v>
      </c>
      <c r="I369">
        <f>VLOOKUP(D369,MoneyLine!$A$1:$K$33,7,FALSE)</f>
        <v>101.46142857142856</v>
      </c>
      <c r="J369">
        <f>VLOOKUP(B369,MoneyLine!$A$1:$K$33,7,FALSE)</f>
        <v>81.149285714285725</v>
      </c>
      <c r="K369">
        <f>VLOOKUP(B369,MoneyLine!$A$1:$K$33,11,FALSE)</f>
        <v>9.1225000000000005</v>
      </c>
      <c r="L369">
        <f>VLOOKUP(B369,MoneyLine!$A$1:$D$33,4,FALSE)</f>
        <v>51.807999999999993</v>
      </c>
      <c r="M369">
        <f>VLOOKUP(D369,MoneyLine!$A$1:$K$33,11,FALSE)</f>
        <v>16.143749999999997</v>
      </c>
      <c r="N369">
        <f>VLOOKUP(D369,MoneyLine!$A$1:$D$33,4,FALSE)</f>
        <v>52.539000000000001</v>
      </c>
      <c r="O369">
        <f>VLOOKUP(D369,MoneyLine!$A$1:$Q$33,14,FALSE)</f>
        <v>76.89928571428571</v>
      </c>
      <c r="P369">
        <f>VLOOKUP(B369,MoneyLine!$A$1:$Q$33,17,FALSE)</f>
        <v>7.3759523809523806</v>
      </c>
      <c r="Q369">
        <f>VLOOKUP(B369,MoneyLine!$A$1:$K$33,10,FALSE)</f>
        <v>8.0371428571428574</v>
      </c>
      <c r="R369">
        <f>VLOOKUP(B369,MoneyLine!$A$1:$Q$33,14,FALSE)</f>
        <v>65.387857142857143</v>
      </c>
      <c r="S369">
        <f>VLOOKUP(D369,MoneyLine!$A$1:$Q$33,17,FALSE)</f>
        <v>16.578095238095237</v>
      </c>
      <c r="T369">
        <f>VLOOKUP(D369,MoneyLine!$A$1:$K$33,10,FALSE)</f>
        <v>-8.7532142857142858</v>
      </c>
      <c r="V369">
        <f>HomTotReg.!$B$17+(test!O369*HomTotReg.!$B$18+HomTotReg.!$B$19*test!P369+test!Q369*HomTotReg.!$B$20)</f>
        <v>3.3919600934438168</v>
      </c>
      <c r="W369">
        <f>VisTotReg.!$B$17+(VisTotReg.!$B$18*test!R369+test!S369*VisTotReg.!$B$19+test!T369*VisTotReg.!$B$20)</f>
        <v>3.2677962820971489</v>
      </c>
      <c r="Y369">
        <f>'MoneyLine Reg. 1'!$B$17+('MoneyLine Reg. 1'!$B$18*test!I369+test!J369*'MoneyLine Reg. 1'!$B$19+test!T369*'MoneyLine Reg. 1'!$B$20+test!Q369*'MoneyLine Reg. 1'!$B$21)</f>
        <v>0.12232767875858261</v>
      </c>
      <c r="Z369">
        <f>'MoneyLine Reg. 2'!$B$17+('MoneyLine Reg. 2'!$B$18*test!M369+test!K369*'MoneyLine Reg. 2'!$B$19+'MoneyLine Reg. 2'!$B$20*test!L369+test!N369*'MoneyLine Reg. 2'!$B$21)</f>
        <v>0.66237849948886485</v>
      </c>
    </row>
    <row r="370" spans="1:26" x14ac:dyDescent="0.3">
      <c r="A370" s="8">
        <v>44896</v>
      </c>
      <c r="B370" s="6" t="s">
        <v>7</v>
      </c>
      <c r="C370" s="6">
        <v>4</v>
      </c>
      <c r="D370" s="6" t="s">
        <v>4</v>
      </c>
      <c r="E370" s="6">
        <v>1</v>
      </c>
      <c r="F370" s="6"/>
      <c r="G370" s="6">
        <f t="shared" si="6"/>
        <v>-3</v>
      </c>
      <c r="I370">
        <f>VLOOKUP(D370,MoneyLine!$A$1:$K$33,7,FALSE)</f>
        <v>71.288571428571402</v>
      </c>
      <c r="J370">
        <f>VLOOKUP(B370,MoneyLine!$A$1:$K$33,7,FALSE)</f>
        <v>105.50714285714287</v>
      </c>
      <c r="K370">
        <f>VLOOKUP(B370,MoneyLine!$A$1:$K$33,11,FALSE)</f>
        <v>17.5075</v>
      </c>
      <c r="L370">
        <f>VLOOKUP(B370,MoneyLine!$A$1:$D$33,4,FALSE)</f>
        <v>51.216499999999996</v>
      </c>
      <c r="M370">
        <f>VLOOKUP(D370,MoneyLine!$A$1:$K$33,11,FALSE)</f>
        <v>4.0925000000000029</v>
      </c>
      <c r="N370">
        <f>VLOOKUP(D370,MoneyLine!$A$1:$D$33,4,FALSE)</f>
        <v>50.962499999999999</v>
      </c>
      <c r="O370">
        <f>VLOOKUP(D370,MoneyLine!$A$1:$Q$33,14,FALSE)</f>
        <v>28.298571428571432</v>
      </c>
      <c r="P370">
        <f>VLOOKUP(B370,MoneyLine!$A$1:$Q$33,17,FALSE)</f>
        <v>1.5838095238095231</v>
      </c>
      <c r="Q370">
        <f>VLOOKUP(B370,MoneyLine!$A$1:$K$33,10,FALSE)</f>
        <v>-6.0107142857142861</v>
      </c>
      <c r="R370">
        <f>VLOOKUP(B370,MoneyLine!$A$1:$Q$33,14,FALSE)</f>
        <v>89.021666666666647</v>
      </c>
      <c r="S370">
        <f>VLOOKUP(D370,MoneyLine!$A$1:$Q$33,17,FALSE)</f>
        <v>33.857619047619039</v>
      </c>
      <c r="T370">
        <f>VLOOKUP(D370,MoneyLine!$A$1:$K$33,10,FALSE)</f>
        <v>21.901309523809527</v>
      </c>
      <c r="V370">
        <f>HomTotReg.!$B$17+(test!O370*HomTotReg.!$B$18+HomTotReg.!$B$19*test!P370+test!Q370*HomTotReg.!$B$20)</f>
        <v>3.0938055053580844</v>
      </c>
      <c r="W370">
        <f>VisTotReg.!$B$17+(VisTotReg.!$B$18*test!R370+test!S370*VisTotReg.!$B$19+test!T370*VisTotReg.!$B$20)</f>
        <v>2.942721855855746</v>
      </c>
      <c r="Y370">
        <f>'MoneyLine Reg. 1'!$B$17+('MoneyLine Reg. 1'!$B$18*test!I370+test!J370*'MoneyLine Reg. 1'!$B$19+test!T370*'MoneyLine Reg. 1'!$B$20+test!Q370*'MoneyLine Reg. 1'!$B$21)</f>
        <v>0.11122341346245099</v>
      </c>
      <c r="Z370">
        <f>'MoneyLine Reg. 2'!$B$17+('MoneyLine Reg. 2'!$B$18*test!M370+test!K370*'MoneyLine Reg. 2'!$B$19+'MoneyLine Reg. 2'!$B$20*test!L370+test!N370*'MoneyLine Reg. 2'!$B$21)</f>
        <v>-0.63211793444233288</v>
      </c>
    </row>
    <row r="371" spans="1:26" x14ac:dyDescent="0.3">
      <c r="A371" s="9">
        <v>44896</v>
      </c>
      <c r="B371" s="7" t="s">
        <v>27</v>
      </c>
      <c r="C371" s="7">
        <v>3</v>
      </c>
      <c r="D371" s="7" t="s">
        <v>3</v>
      </c>
      <c r="E371" s="7">
        <v>4</v>
      </c>
      <c r="F371" s="7"/>
      <c r="G371" s="6">
        <f t="shared" si="6"/>
        <v>1</v>
      </c>
      <c r="I371">
        <f>VLOOKUP(D371,MoneyLine!$A$1:$K$33,7,FALSE)</f>
        <v>103.61880952380953</v>
      </c>
      <c r="J371">
        <f>VLOOKUP(B371,MoneyLine!$A$1:$K$33,7,FALSE)</f>
        <v>57.437380952380948</v>
      </c>
      <c r="K371">
        <f>VLOOKUP(B371,MoneyLine!$A$1:$K$33,11,FALSE)</f>
        <v>10.504999999999999</v>
      </c>
      <c r="L371">
        <f>VLOOKUP(B371,MoneyLine!$A$1:$D$33,4,FALSE)</f>
        <v>52.064499999999995</v>
      </c>
      <c r="M371">
        <f>VLOOKUP(D371,MoneyLine!$A$1:$K$33,11,FALSE)</f>
        <v>6.7725000000000009</v>
      </c>
      <c r="N371">
        <f>VLOOKUP(D371,MoneyLine!$A$1:$D$33,4,FALSE)</f>
        <v>53.618500000000004</v>
      </c>
      <c r="O371">
        <f>VLOOKUP(D371,MoneyLine!$A$1:$Q$33,14,FALSE)</f>
        <v>76.556190476190451</v>
      </c>
      <c r="P371">
        <f>VLOOKUP(B371,MoneyLine!$A$1:$Q$33,17,FALSE)</f>
        <v>0.65357142857142814</v>
      </c>
      <c r="Q371">
        <f>VLOOKUP(B371,MoneyLine!$A$1:$K$33,10,FALSE)</f>
        <v>23.449285714285718</v>
      </c>
      <c r="R371">
        <f>VLOOKUP(B371,MoneyLine!$A$1:$Q$33,14,FALSE)</f>
        <v>42.338571428571427</v>
      </c>
      <c r="S371">
        <f>VLOOKUP(D371,MoneyLine!$A$1:$Q$33,17,FALSE)</f>
        <v>15.725476190476186</v>
      </c>
      <c r="T371">
        <f>VLOOKUP(D371,MoneyLine!$A$1:$K$33,10,FALSE)</f>
        <v>34.368214285714288</v>
      </c>
      <c r="V371">
        <f>HomTotReg.!$B$17+(test!O371*HomTotReg.!$B$18+HomTotReg.!$B$19*test!P371+test!Q371*HomTotReg.!$B$20)</f>
        <v>3.2896489223592065</v>
      </c>
      <c r="W371">
        <f>VisTotReg.!$B$17+(VisTotReg.!$B$18*test!R371+test!S371*VisTotReg.!$B$19+test!T371*VisTotReg.!$B$20)</f>
        <v>2.3670625194310064</v>
      </c>
      <c r="Y371">
        <f>'MoneyLine Reg. 1'!$B$17+('MoneyLine Reg. 1'!$B$18*test!I371+test!J371*'MoneyLine Reg. 1'!$B$19+test!T371*'MoneyLine Reg. 1'!$B$20+test!Q371*'MoneyLine Reg. 1'!$B$21)</f>
        <v>0.8590787998893421</v>
      </c>
      <c r="Z371">
        <f>'MoneyLine Reg. 2'!$B$17+('MoneyLine Reg. 2'!$B$18*test!M371+test!K371*'MoneyLine Reg. 2'!$B$19+'MoneyLine Reg. 2'!$B$20*test!L371+test!N371*'MoneyLine Reg. 2'!$B$21)</f>
        <v>6.8009857800396922E-2</v>
      </c>
    </row>
    <row r="372" spans="1:26" x14ac:dyDescent="0.3">
      <c r="A372" s="8">
        <v>44896</v>
      </c>
      <c r="B372" s="6" t="s">
        <v>12</v>
      </c>
      <c r="C372" s="6">
        <v>2</v>
      </c>
      <c r="D372" s="6" t="s">
        <v>34</v>
      </c>
      <c r="E372" s="6">
        <v>3</v>
      </c>
      <c r="F372" s="6" t="s">
        <v>36</v>
      </c>
      <c r="G372" s="6">
        <f t="shared" si="6"/>
        <v>1</v>
      </c>
      <c r="I372">
        <f>VLOOKUP(D372,MoneyLine!$A$1:$K$33,7,FALSE)</f>
        <v>70.167380952380938</v>
      </c>
      <c r="J372">
        <f>VLOOKUP(B372,MoneyLine!$A$1:$K$33,7,FALSE)</f>
        <v>38.000238095238089</v>
      </c>
      <c r="K372">
        <f>VLOOKUP(B372,MoneyLine!$A$1:$K$33,11,FALSE)</f>
        <v>5.6062500000000011</v>
      </c>
      <c r="L372">
        <f>VLOOKUP(B372,MoneyLine!$A$1:$D$33,4,FALSE)</f>
        <v>46.611499999999999</v>
      </c>
      <c r="M372">
        <f>VLOOKUP(D372,MoneyLine!$A$1:$K$33,11,FALSE)</f>
        <v>10.367500000000003</v>
      </c>
      <c r="N372">
        <f>VLOOKUP(D372,MoneyLine!$A$1:$D$33,4,FALSE)</f>
        <v>52.325999999999993</v>
      </c>
      <c r="O372">
        <f>VLOOKUP(D372,MoneyLine!$A$1:$Q$33,14,FALSE)</f>
        <v>40.24047619047618</v>
      </c>
      <c r="P372">
        <f>VLOOKUP(B372,MoneyLine!$A$1:$Q$33,17,FALSE)</f>
        <v>-1.7361904761904778</v>
      </c>
      <c r="Q372">
        <f>VLOOKUP(B372,MoneyLine!$A$1:$K$33,10,FALSE)</f>
        <v>20.738571428571433</v>
      </c>
      <c r="R372">
        <f>VLOOKUP(B372,MoneyLine!$A$1:$Q$33,14,FALSE)</f>
        <v>32.669761904761899</v>
      </c>
      <c r="S372">
        <f>VLOOKUP(D372,MoneyLine!$A$1:$Q$33,17,FALSE)</f>
        <v>22.489285714285707</v>
      </c>
      <c r="T372">
        <f>VLOOKUP(D372,MoneyLine!$A$1:$K$33,10,FALSE)</f>
        <v>29.06904761904762</v>
      </c>
      <c r="V372">
        <f>HomTotReg.!$B$17+(test!O372*HomTotReg.!$B$18+HomTotReg.!$B$19*test!P372+test!Q372*HomTotReg.!$B$20)</f>
        <v>2.9604795894181311</v>
      </c>
      <c r="W372">
        <f>VisTotReg.!$B$17+(VisTotReg.!$B$18*test!R372+test!S372*VisTotReg.!$B$19+test!T372*VisTotReg.!$B$20)</f>
        <v>2.2701090190203064</v>
      </c>
      <c r="Y372">
        <f>'MoneyLine Reg. 1'!$B$17+('MoneyLine Reg. 1'!$B$18*test!I372+test!J372*'MoneyLine Reg. 1'!$B$19+test!T372*'MoneyLine Reg. 1'!$B$20+test!Q372*'MoneyLine Reg. 1'!$B$21)</f>
        <v>0.70886054743751015</v>
      </c>
      <c r="Z372">
        <f>'MoneyLine Reg. 2'!$B$17+('MoneyLine Reg. 2'!$B$18*test!M372+test!K372*'MoneyLine Reg. 2'!$B$19+'MoneyLine Reg. 2'!$B$20*test!L372+test!N372*'MoneyLine Reg. 2'!$B$21)</f>
        <v>0.8936671137421337</v>
      </c>
    </row>
    <row r="373" spans="1:26" x14ac:dyDescent="0.3">
      <c r="A373" s="9">
        <v>44896</v>
      </c>
      <c r="B373" s="7" t="s">
        <v>18</v>
      </c>
      <c r="C373" s="7">
        <v>6</v>
      </c>
      <c r="D373" s="7" t="s">
        <v>10</v>
      </c>
      <c r="E373" s="7">
        <v>4</v>
      </c>
      <c r="F373" s="7"/>
      <c r="G373" s="6">
        <f t="shared" si="6"/>
        <v>-2</v>
      </c>
      <c r="I373">
        <f>VLOOKUP(D373,MoneyLine!$A$1:$K$33,7,FALSE)</f>
        <v>43.783809523809516</v>
      </c>
      <c r="J373">
        <f>VLOOKUP(B373,MoneyLine!$A$1:$K$33,7,FALSE)</f>
        <v>161.3661904761905</v>
      </c>
      <c r="K373">
        <f>VLOOKUP(B373,MoneyLine!$A$1:$K$33,11,FALSE)</f>
        <v>18.088749999999997</v>
      </c>
      <c r="L373">
        <f>VLOOKUP(B373,MoneyLine!$A$1:$D$33,4,FALSE)</f>
        <v>55.644500000000001</v>
      </c>
      <c r="M373">
        <f>VLOOKUP(D373,MoneyLine!$A$1:$K$33,11,FALSE)</f>
        <v>2.1412499999999977</v>
      </c>
      <c r="N373">
        <f>VLOOKUP(D373,MoneyLine!$A$1:$D$33,4,FALSE)</f>
        <v>45.351499999999994</v>
      </c>
      <c r="O373">
        <f>VLOOKUP(D373,MoneyLine!$A$1:$Q$33,14,FALSE)</f>
        <v>43.181904761904768</v>
      </c>
      <c r="P373">
        <f>VLOOKUP(B373,MoneyLine!$A$1:$Q$33,17,FALSE)</f>
        <v>63.627142857142857</v>
      </c>
      <c r="Q373">
        <f>VLOOKUP(B373,MoneyLine!$A$1:$K$33,10,FALSE)</f>
        <v>-8.5753571428571433</v>
      </c>
      <c r="R373">
        <f>VLOOKUP(B373,MoneyLine!$A$1:$Q$33,14,FALSE)</f>
        <v>80.616190476190468</v>
      </c>
      <c r="S373">
        <f>VLOOKUP(D373,MoneyLine!$A$1:$Q$33,17,FALSE)</f>
        <v>-14.675714285714287</v>
      </c>
      <c r="T373">
        <f>VLOOKUP(D373,MoneyLine!$A$1:$K$33,10,FALSE)</f>
        <v>13.367738095238096</v>
      </c>
      <c r="V373">
        <f>HomTotReg.!$B$17+(test!O373*HomTotReg.!$B$18+HomTotReg.!$B$19*test!P373+test!Q373*HomTotReg.!$B$20)</f>
        <v>2.6221527903313011</v>
      </c>
      <c r="W373">
        <f>VisTotReg.!$B$17+(VisTotReg.!$B$18*test!R373+test!S373*VisTotReg.!$B$19+test!T373*VisTotReg.!$B$20)</f>
        <v>3.4013147421544803</v>
      </c>
      <c r="Y373">
        <f>'MoneyLine Reg. 1'!$B$17+('MoneyLine Reg. 1'!$B$18*test!I373+test!J373*'MoneyLine Reg. 1'!$B$19+test!T373*'MoneyLine Reg. 1'!$B$20+test!Q373*'MoneyLine Reg. 1'!$B$21)</f>
        <v>-0.8937658770388397</v>
      </c>
      <c r="Z373">
        <f>'MoneyLine Reg. 2'!$B$17+('MoneyLine Reg. 2'!$B$18*test!M373+test!K373*'MoneyLine Reg. 2'!$B$19+'MoneyLine Reg. 2'!$B$20*test!L373+test!N373*'MoneyLine Reg. 2'!$B$21)</f>
        <v>-1.5191114536283825</v>
      </c>
    </row>
    <row r="374" spans="1:26" x14ac:dyDescent="0.3">
      <c r="A374" s="8">
        <v>44896</v>
      </c>
      <c r="B374" s="6" t="s">
        <v>31</v>
      </c>
      <c r="C374" s="6">
        <v>5</v>
      </c>
      <c r="D374" s="6" t="s">
        <v>8</v>
      </c>
      <c r="E374" s="6">
        <v>1</v>
      </c>
      <c r="F374" s="6"/>
      <c r="G374" s="6">
        <f t="shared" si="6"/>
        <v>-4</v>
      </c>
      <c r="I374">
        <f>VLOOKUP(D374,MoneyLine!$A$1:$K$33,7,FALSE)</f>
        <v>158.14214285714286</v>
      </c>
      <c r="J374">
        <f>VLOOKUP(B374,MoneyLine!$A$1:$K$33,7,FALSE)</f>
        <v>130.13119047619048</v>
      </c>
      <c r="K374">
        <f>VLOOKUP(B374,MoneyLine!$A$1:$K$33,11,FALSE)</f>
        <v>13.114999999999997</v>
      </c>
      <c r="L374">
        <f>VLOOKUP(B374,MoneyLine!$A$1:$D$33,4,FALSE)</f>
        <v>55.725999999999999</v>
      </c>
      <c r="M374">
        <f>VLOOKUP(D374,MoneyLine!$A$1:$K$33,11,FALSE)</f>
        <v>11.611250000000004</v>
      </c>
      <c r="N374">
        <f>VLOOKUP(D374,MoneyLine!$A$1:$D$33,4,FALSE)</f>
        <v>49.862499999999997</v>
      </c>
      <c r="O374">
        <f>VLOOKUP(D374,MoneyLine!$A$1:$Q$33,14,FALSE)</f>
        <v>125.46428571428571</v>
      </c>
      <c r="P374">
        <f>VLOOKUP(B374,MoneyLine!$A$1:$Q$33,17,FALSE)</f>
        <v>29.228333333333332</v>
      </c>
      <c r="Q374">
        <f>VLOOKUP(B374,MoneyLine!$A$1:$K$33,10,FALSE)</f>
        <v>31.447738095238101</v>
      </c>
      <c r="R374">
        <f>VLOOKUP(B374,MoneyLine!$A$1:$Q$33,14,FALSE)</f>
        <v>91.865476190476173</v>
      </c>
      <c r="S374">
        <f>VLOOKUP(D374,MoneyLine!$A$1:$Q$33,17,FALSE)</f>
        <v>14.067142857142855</v>
      </c>
      <c r="T374">
        <f>VLOOKUP(D374,MoneyLine!$A$1:$K$33,10,FALSE)</f>
        <v>21.027261904761904</v>
      </c>
      <c r="V374">
        <f>HomTotReg.!$B$17+(test!O374*HomTotReg.!$B$18+HomTotReg.!$B$19*test!P374+test!Q374*HomTotReg.!$B$20)</f>
        <v>3.4163284653761385</v>
      </c>
      <c r="W374">
        <f>VisTotReg.!$B$17+(VisTotReg.!$B$18*test!R374+test!S374*VisTotReg.!$B$19+test!T374*VisTotReg.!$B$20)</f>
        <v>3.1657420531871452</v>
      </c>
      <c r="Y374">
        <f>'MoneyLine Reg. 1'!$B$17+('MoneyLine Reg. 1'!$B$18*test!I374+test!J374*'MoneyLine Reg. 1'!$B$19+test!T374*'MoneyLine Reg. 1'!$B$20+test!Q374*'MoneyLine Reg. 1'!$B$21)</f>
        <v>0.29172585181689636</v>
      </c>
      <c r="Z374">
        <f>'MoneyLine Reg. 2'!$B$17+('MoneyLine Reg. 2'!$B$18*test!M374+test!K374*'MoneyLine Reg. 2'!$B$19+'MoneyLine Reg. 2'!$B$20*test!L374+test!N374*'MoneyLine Reg. 2'!$B$21)</f>
        <v>-0.33450268085313217</v>
      </c>
    </row>
    <row r="375" spans="1:26" x14ac:dyDescent="0.3">
      <c r="A375" s="9">
        <v>44897</v>
      </c>
      <c r="B375" s="7" t="s">
        <v>21</v>
      </c>
      <c r="C375" s="7">
        <v>4</v>
      </c>
      <c r="D375" s="7" t="s">
        <v>16</v>
      </c>
      <c r="E375" s="7">
        <v>1</v>
      </c>
      <c r="F375" s="7"/>
      <c r="G375" s="6">
        <f t="shared" si="6"/>
        <v>-3</v>
      </c>
      <c r="I375">
        <f>VLOOKUP(D375,MoneyLine!$A$1:$K$33,7,FALSE)</f>
        <v>64.561666666666639</v>
      </c>
      <c r="J375">
        <f>VLOOKUP(B375,MoneyLine!$A$1:$K$33,7,FALSE)</f>
        <v>81.149285714285725</v>
      </c>
      <c r="K375">
        <f>VLOOKUP(B375,MoneyLine!$A$1:$K$33,11,FALSE)</f>
        <v>9.1225000000000005</v>
      </c>
      <c r="L375">
        <f>VLOOKUP(B375,MoneyLine!$A$1:$D$33,4,FALSE)</f>
        <v>51.807999999999993</v>
      </c>
      <c r="M375">
        <f>VLOOKUP(D375,MoneyLine!$A$1:$K$33,11,FALSE)</f>
        <v>10.3225</v>
      </c>
      <c r="N375">
        <f>VLOOKUP(D375,MoneyLine!$A$1:$D$33,4,FALSE)</f>
        <v>48.538999999999994</v>
      </c>
      <c r="O375">
        <f>VLOOKUP(D375,MoneyLine!$A$1:$Q$33,14,FALSE)</f>
        <v>75.591190476190462</v>
      </c>
      <c r="P375">
        <f>VLOOKUP(B375,MoneyLine!$A$1:$Q$33,17,FALSE)</f>
        <v>7.3759523809523806</v>
      </c>
      <c r="Q375">
        <f>VLOOKUP(B375,MoneyLine!$A$1:$K$33,10,FALSE)</f>
        <v>8.0371428571428574</v>
      </c>
      <c r="R375">
        <f>VLOOKUP(B375,MoneyLine!$A$1:$Q$33,14,FALSE)</f>
        <v>65.387857142857143</v>
      </c>
      <c r="S375">
        <f>VLOOKUP(D375,MoneyLine!$A$1:$Q$33,17,FALSE)</f>
        <v>-17.098809523809521</v>
      </c>
      <c r="T375">
        <f>VLOOKUP(D375,MoneyLine!$A$1:$K$33,10,FALSE)</f>
        <v>17.131547619047623</v>
      </c>
      <c r="V375">
        <f>HomTotReg.!$B$17+(test!O375*HomTotReg.!$B$18+HomTotReg.!$B$19*test!P375+test!Q375*HomTotReg.!$B$20)</f>
        <v>3.3781147638484312</v>
      </c>
      <c r="W375">
        <f>VisTotReg.!$B$17+(VisTotReg.!$B$18*test!R375+test!S375*VisTotReg.!$B$19+test!T375*VisTotReg.!$B$20)</f>
        <v>3.1868656116251723</v>
      </c>
      <c r="Y375">
        <f>'MoneyLine Reg. 1'!$B$17+('MoneyLine Reg. 1'!$B$18*test!I375+test!J375*'MoneyLine Reg. 1'!$B$19+test!T375*'MoneyLine Reg. 1'!$B$20+test!Q375*'MoneyLine Reg. 1'!$B$21)</f>
        <v>0.1190918485535761</v>
      </c>
      <c r="Z375">
        <f>'MoneyLine Reg. 2'!$B$17+('MoneyLine Reg. 2'!$B$18*test!M375+test!K375*'MoneyLine Reg. 2'!$B$19+'MoneyLine Reg. 2'!$B$20*test!L375+test!N375*'MoneyLine Reg. 2'!$B$21)</f>
        <v>2.2516060376362113E-2</v>
      </c>
    </row>
    <row r="376" spans="1:26" x14ac:dyDescent="0.3">
      <c r="A376" s="8">
        <v>44897</v>
      </c>
      <c r="B376" s="6" t="s">
        <v>32</v>
      </c>
      <c r="C376" s="6">
        <v>3</v>
      </c>
      <c r="D376" s="6" t="s">
        <v>17</v>
      </c>
      <c r="E376" s="6">
        <v>2</v>
      </c>
      <c r="F376" s="6" t="s">
        <v>36</v>
      </c>
      <c r="G376" s="6">
        <f t="shared" si="6"/>
        <v>-1</v>
      </c>
      <c r="I376">
        <f>VLOOKUP(D376,MoneyLine!$A$1:$K$33,7,FALSE)</f>
        <v>126.67</v>
      </c>
      <c r="J376">
        <f>VLOOKUP(B376,MoneyLine!$A$1:$K$33,7,FALSE)</f>
        <v>91.395238095238099</v>
      </c>
      <c r="K376">
        <f>VLOOKUP(B376,MoneyLine!$A$1:$K$33,11,FALSE)</f>
        <v>4.9549999999999983</v>
      </c>
      <c r="L376">
        <f>VLOOKUP(B376,MoneyLine!$A$1:$D$33,4,FALSE)</f>
        <v>47.241</v>
      </c>
      <c r="M376">
        <f>VLOOKUP(D376,MoneyLine!$A$1:$K$33,11,FALSE)</f>
        <v>19.922499999999999</v>
      </c>
      <c r="N376">
        <f>VLOOKUP(D376,MoneyLine!$A$1:$D$33,4,FALSE)</f>
        <v>49.902000000000001</v>
      </c>
      <c r="O376">
        <f>VLOOKUP(D376,MoneyLine!$A$1:$Q$33,14,FALSE)</f>
        <v>104.88261904761904</v>
      </c>
      <c r="P376">
        <f>VLOOKUP(B376,MoneyLine!$A$1:$Q$33,17,FALSE)</f>
        <v>-9.4788095238095256</v>
      </c>
      <c r="Q376">
        <f>VLOOKUP(B376,MoneyLine!$A$1:$K$33,10,FALSE)</f>
        <v>-16.679047619047623</v>
      </c>
      <c r="R376">
        <f>VLOOKUP(B376,MoneyLine!$A$1:$Q$33,14,FALSE)</f>
        <v>85.390952380952371</v>
      </c>
      <c r="S376">
        <f>VLOOKUP(D376,MoneyLine!$A$1:$Q$33,17,FALSE)</f>
        <v>9.6223809523809507</v>
      </c>
      <c r="T376">
        <f>VLOOKUP(D376,MoneyLine!$A$1:$K$33,10,FALSE)</f>
        <v>23.209285714285713</v>
      </c>
      <c r="V376">
        <f>HomTotReg.!$B$17+(test!O376*HomTotReg.!$B$18+HomTotReg.!$B$19*test!P376+test!Q376*HomTotReg.!$B$20)</f>
        <v>4.1392409485944244</v>
      </c>
      <c r="W376">
        <f>VisTotReg.!$B$17+(VisTotReg.!$B$18*test!R376+test!S376*VisTotReg.!$B$19+test!T376*VisTotReg.!$B$20)</f>
        <v>3.0964381181287202</v>
      </c>
      <c r="Y376">
        <f>'MoneyLine Reg. 1'!$B$17+('MoneyLine Reg. 1'!$B$18*test!I376+test!J376*'MoneyLine Reg. 1'!$B$19+test!T376*'MoneyLine Reg. 1'!$B$20+test!Q376*'MoneyLine Reg. 1'!$B$21)</f>
        <v>0.94118472048959989</v>
      </c>
      <c r="Z376">
        <f>'MoneyLine Reg. 2'!$B$17+('MoneyLine Reg. 2'!$B$18*test!M376+test!K376*'MoneyLine Reg. 2'!$B$19+'MoneyLine Reg. 2'!$B$20*test!L376+test!N376*'MoneyLine Reg. 2'!$B$21)</f>
        <v>1.293584402515473</v>
      </c>
    </row>
    <row r="377" spans="1:26" x14ac:dyDescent="0.3">
      <c r="A377" s="9">
        <v>44897</v>
      </c>
      <c r="B377" s="7" t="s">
        <v>20</v>
      </c>
      <c r="C377" s="7">
        <v>4</v>
      </c>
      <c r="D377" s="7" t="s">
        <v>23</v>
      </c>
      <c r="E377" s="7">
        <v>1</v>
      </c>
      <c r="F377" s="7"/>
      <c r="G377" s="6">
        <f t="shared" si="6"/>
        <v>-3</v>
      </c>
      <c r="I377">
        <f>VLOOKUP(D377,MoneyLine!$A$1:$K$33,7,FALSE)</f>
        <v>101.00309523809524</v>
      </c>
      <c r="J377">
        <f>VLOOKUP(B377,MoneyLine!$A$1:$K$33,7,FALSE)</f>
        <v>53.481666666666655</v>
      </c>
      <c r="K377">
        <f>VLOOKUP(B377,MoneyLine!$A$1:$K$33,11,FALSE)</f>
        <v>4.7974999999999994</v>
      </c>
      <c r="L377">
        <f>VLOOKUP(B377,MoneyLine!$A$1:$D$33,4,FALSE)</f>
        <v>46.0565</v>
      </c>
      <c r="M377">
        <f>VLOOKUP(D377,MoneyLine!$A$1:$K$33,11,FALSE)</f>
        <v>6.8149999999999995</v>
      </c>
      <c r="N377">
        <f>VLOOKUP(D377,MoneyLine!$A$1:$D$33,4,FALSE)</f>
        <v>52.277999999999999</v>
      </c>
      <c r="O377">
        <f>VLOOKUP(D377,MoneyLine!$A$1:$Q$33,14,FALSE)</f>
        <v>66.898333333333312</v>
      </c>
      <c r="P377">
        <f>VLOOKUP(B377,MoneyLine!$A$1:$Q$33,17,FALSE)</f>
        <v>-10.467380952380953</v>
      </c>
      <c r="Q377">
        <f>VLOOKUP(B377,MoneyLine!$A$1:$K$33,10,FALSE)</f>
        <v>1.6524999999999999</v>
      </c>
      <c r="R377">
        <f>VLOOKUP(B377,MoneyLine!$A$1:$Q$33,14,FALSE)</f>
        <v>58.340238095238099</v>
      </c>
      <c r="S377">
        <f>VLOOKUP(D377,MoneyLine!$A$1:$Q$33,17,FALSE)</f>
        <v>22.973095238095237</v>
      </c>
      <c r="T377">
        <f>VLOOKUP(D377,MoneyLine!$A$1:$K$33,10,FALSE)</f>
        <v>43.088928571428575</v>
      </c>
      <c r="V377">
        <f>HomTotReg.!$B$17+(test!O377*HomTotReg.!$B$18+HomTotReg.!$B$19*test!P377+test!Q377*HomTotReg.!$B$20)</f>
        <v>3.5455770185510032</v>
      </c>
      <c r="W377">
        <f>VisTotReg.!$B$17+(VisTotReg.!$B$18*test!R377+test!S377*VisTotReg.!$B$19+test!T377*VisTotReg.!$B$20)</f>
        <v>2.3638499658953682</v>
      </c>
      <c r="Y377">
        <f>'MoneyLine Reg. 1'!$B$17+('MoneyLine Reg. 1'!$B$18*test!I377+test!J377*'MoneyLine Reg. 1'!$B$19+test!T377*'MoneyLine Reg. 1'!$B$20+test!Q377*'MoneyLine Reg. 1'!$B$21)</f>
        <v>1.2178630598535576</v>
      </c>
      <c r="Z377">
        <f>'MoneyLine Reg. 2'!$B$17+('MoneyLine Reg. 2'!$B$18*test!M377+test!K377*'MoneyLine Reg. 2'!$B$19+'MoneyLine Reg. 2'!$B$20*test!L377+test!N377*'MoneyLine Reg. 2'!$B$21)</f>
        <v>0.76321134644988087</v>
      </c>
    </row>
    <row r="378" spans="1:26" x14ac:dyDescent="0.3">
      <c r="A378" s="8">
        <v>44898</v>
      </c>
      <c r="B378" s="6" t="s">
        <v>11</v>
      </c>
      <c r="C378" s="6">
        <v>1</v>
      </c>
      <c r="D378" s="6" t="s">
        <v>14</v>
      </c>
      <c r="E378" s="6">
        <v>5</v>
      </c>
      <c r="F378" s="6"/>
      <c r="G378" s="6">
        <f t="shared" si="6"/>
        <v>4</v>
      </c>
      <c r="I378">
        <f>VLOOKUP(D378,MoneyLine!$A$1:$K$33,7,FALSE)</f>
        <v>85.562619047619037</v>
      </c>
      <c r="J378">
        <f>VLOOKUP(B378,MoneyLine!$A$1:$K$33,7,FALSE)</f>
        <v>121.01880952380951</v>
      </c>
      <c r="K378">
        <f>VLOOKUP(B378,MoneyLine!$A$1:$K$33,11,FALSE)</f>
        <v>15.838749999999997</v>
      </c>
      <c r="L378">
        <f>VLOOKUP(B378,MoneyLine!$A$1:$D$33,4,FALSE)</f>
        <v>52.685499999999998</v>
      </c>
      <c r="M378">
        <f>VLOOKUP(D378,MoneyLine!$A$1:$K$33,11,FALSE)</f>
        <v>19.403750000000002</v>
      </c>
      <c r="N378">
        <f>VLOOKUP(D378,MoneyLine!$A$1:$D$33,4,FALSE)</f>
        <v>49.788499999999999</v>
      </c>
      <c r="O378">
        <f>VLOOKUP(D378,MoneyLine!$A$1:$Q$33,14,FALSE)</f>
        <v>87.124523809523808</v>
      </c>
      <c r="P378">
        <f>VLOOKUP(B378,MoneyLine!$A$1:$Q$33,17,FALSE)</f>
        <v>15.627619047619051</v>
      </c>
      <c r="Q378">
        <f>VLOOKUP(B378,MoneyLine!$A$1:$K$33,10,FALSE)</f>
        <v>10.4975</v>
      </c>
      <c r="R378">
        <f>VLOOKUP(B378,MoneyLine!$A$1:$Q$33,14,FALSE)</f>
        <v>85.286666666666662</v>
      </c>
      <c r="S378">
        <f>VLOOKUP(D378,MoneyLine!$A$1:$Q$33,17,FALSE)</f>
        <v>-3.2247619047619036</v>
      </c>
      <c r="T378">
        <f>VLOOKUP(D378,MoneyLine!$A$1:$K$33,10,FALSE)</f>
        <v>24.058452380952382</v>
      </c>
      <c r="V378">
        <f>HomTotReg.!$B$17+(test!O378*HomTotReg.!$B$18+HomTotReg.!$B$19*test!P378+test!Q378*HomTotReg.!$B$20)</f>
        <v>3.3856218556308848</v>
      </c>
      <c r="W378">
        <f>VisTotReg.!$B$17+(VisTotReg.!$B$18*test!R378+test!S378*VisTotReg.!$B$19+test!T378*VisTotReg.!$B$20)</f>
        <v>3.1972213006264512</v>
      </c>
      <c r="Y378">
        <f>'MoneyLine Reg. 1'!$B$17+('MoneyLine Reg. 1'!$B$18*test!I378+test!J378*'MoneyLine Reg. 1'!$B$19+test!T378*'MoneyLine Reg. 1'!$B$20+test!Q378*'MoneyLine Reg. 1'!$B$21)</f>
        <v>-6.2856939497747677E-2</v>
      </c>
      <c r="Z378">
        <f>'MoneyLine Reg. 2'!$B$17+('MoneyLine Reg. 2'!$B$18*test!M378+test!K378*'MoneyLine Reg. 2'!$B$19+'MoneyLine Reg. 2'!$B$20*test!L378+test!N378*'MoneyLine Reg. 2'!$B$21)</f>
        <v>0.2040568823082598</v>
      </c>
    </row>
    <row r="379" spans="1:26" x14ac:dyDescent="0.3">
      <c r="A379" s="9">
        <v>44898</v>
      </c>
      <c r="B379" s="7" t="s">
        <v>12</v>
      </c>
      <c r="C379" s="7">
        <v>2</v>
      </c>
      <c r="D379" s="7" t="s">
        <v>22</v>
      </c>
      <c r="E379" s="7">
        <v>5</v>
      </c>
      <c r="F379" s="7"/>
      <c r="G379" s="6">
        <f t="shared" si="6"/>
        <v>3</v>
      </c>
      <c r="I379">
        <f>VLOOKUP(D379,MoneyLine!$A$1:$K$33,7,FALSE)</f>
        <v>73.279761904761898</v>
      </c>
      <c r="J379">
        <f>VLOOKUP(B379,MoneyLine!$A$1:$K$33,7,FALSE)</f>
        <v>38.000238095238089</v>
      </c>
      <c r="K379">
        <f>VLOOKUP(B379,MoneyLine!$A$1:$K$33,11,FALSE)</f>
        <v>5.6062500000000011</v>
      </c>
      <c r="L379">
        <f>VLOOKUP(B379,MoneyLine!$A$1:$D$33,4,FALSE)</f>
        <v>46.611499999999999</v>
      </c>
      <c r="M379">
        <f>VLOOKUP(D379,MoneyLine!$A$1:$K$33,11,FALSE)</f>
        <v>6.432500000000001</v>
      </c>
      <c r="N379">
        <f>VLOOKUP(D379,MoneyLine!$A$1:$D$33,4,FALSE)</f>
        <v>50.885999999999996</v>
      </c>
      <c r="O379">
        <f>VLOOKUP(D379,MoneyLine!$A$1:$Q$33,14,FALSE)</f>
        <v>70.076904761904771</v>
      </c>
      <c r="P379">
        <f>VLOOKUP(B379,MoneyLine!$A$1:$Q$33,17,FALSE)</f>
        <v>-1.7361904761904778</v>
      </c>
      <c r="Q379">
        <f>VLOOKUP(B379,MoneyLine!$A$1:$K$33,10,FALSE)</f>
        <v>20.738571428571433</v>
      </c>
      <c r="R379">
        <f>VLOOKUP(B379,MoneyLine!$A$1:$Q$33,14,FALSE)</f>
        <v>32.669761904761899</v>
      </c>
      <c r="S379">
        <f>VLOOKUP(D379,MoneyLine!$A$1:$Q$33,17,FALSE)</f>
        <v>-0.22023809523809401</v>
      </c>
      <c r="T379">
        <f>VLOOKUP(D379,MoneyLine!$A$1:$K$33,10,FALSE)</f>
        <v>10.709166666666667</v>
      </c>
      <c r="V379">
        <f>HomTotReg.!$B$17+(test!O379*HomTotReg.!$B$18+HomTotReg.!$B$19*test!P379+test!Q379*HomTotReg.!$B$20)</f>
        <v>3.2762786042682457</v>
      </c>
      <c r="W379">
        <f>VisTotReg.!$B$17+(VisTotReg.!$B$18*test!R379+test!S379*VisTotReg.!$B$19+test!T379*VisTotReg.!$B$20)</f>
        <v>2.7428873740589106</v>
      </c>
      <c r="Y379">
        <f>'MoneyLine Reg. 1'!$B$17+('MoneyLine Reg. 1'!$B$18*test!I379+test!J379*'MoneyLine Reg. 1'!$B$19+test!T379*'MoneyLine Reg. 1'!$B$20+test!Q379*'MoneyLine Reg. 1'!$B$21)</f>
        <v>0.48521177072290189</v>
      </c>
      <c r="Z379">
        <f>'MoneyLine Reg. 2'!$B$17+('MoneyLine Reg. 2'!$B$18*test!M379+test!K379*'MoneyLine Reg. 2'!$B$19+'MoneyLine Reg. 2'!$B$20*test!L379+test!N379*'MoneyLine Reg. 2'!$B$21)</f>
        <v>0.55128134203209367</v>
      </c>
    </row>
    <row r="380" spans="1:26" x14ac:dyDescent="0.3">
      <c r="A380" s="8">
        <v>44898</v>
      </c>
      <c r="B380" s="6" t="s">
        <v>27</v>
      </c>
      <c r="C380" s="6">
        <v>4</v>
      </c>
      <c r="D380" s="6" t="s">
        <v>19</v>
      </c>
      <c r="E380" s="6">
        <v>1</v>
      </c>
      <c r="F380" s="6"/>
      <c r="G380" s="6">
        <f t="shared" si="6"/>
        <v>-3</v>
      </c>
      <c r="I380">
        <f>VLOOKUP(D380,MoneyLine!$A$1:$K$33,7,FALSE)</f>
        <v>99.267142857142858</v>
      </c>
      <c r="J380">
        <f>VLOOKUP(B380,MoneyLine!$A$1:$K$33,7,FALSE)</f>
        <v>57.437380952380948</v>
      </c>
      <c r="K380">
        <f>VLOOKUP(B380,MoneyLine!$A$1:$K$33,11,FALSE)</f>
        <v>10.504999999999999</v>
      </c>
      <c r="L380">
        <f>VLOOKUP(B380,MoneyLine!$A$1:$D$33,4,FALSE)</f>
        <v>52.064499999999995</v>
      </c>
      <c r="M380">
        <f>VLOOKUP(D380,MoneyLine!$A$1:$K$33,11,FALSE)</f>
        <v>11.873749999999998</v>
      </c>
      <c r="N380">
        <f>VLOOKUP(D380,MoneyLine!$A$1:$D$33,4,FALSE)</f>
        <v>44.580500000000001</v>
      </c>
      <c r="O380">
        <f>VLOOKUP(D380,MoneyLine!$A$1:$Q$33,14,FALSE)</f>
        <v>93.099761904761891</v>
      </c>
      <c r="P380">
        <f>VLOOKUP(B380,MoneyLine!$A$1:$Q$33,17,FALSE)</f>
        <v>0.65357142857142814</v>
      </c>
      <c r="Q380">
        <f>VLOOKUP(B380,MoneyLine!$A$1:$K$33,10,FALSE)</f>
        <v>23.449285714285718</v>
      </c>
      <c r="R380">
        <f>VLOOKUP(B380,MoneyLine!$A$1:$Q$33,14,FALSE)</f>
        <v>42.338571428571427</v>
      </c>
      <c r="S380">
        <f>VLOOKUP(D380,MoneyLine!$A$1:$Q$33,17,FALSE)</f>
        <v>-14.223571428571427</v>
      </c>
      <c r="T380">
        <f>VLOOKUP(D380,MoneyLine!$A$1:$K$33,10,FALSE)</f>
        <v>-3.2023809523808761E-2</v>
      </c>
      <c r="V380">
        <f>HomTotReg.!$B$17+(test!O380*HomTotReg.!$B$18+HomTotReg.!$B$19*test!P380+test!Q380*HomTotReg.!$B$20)</f>
        <v>3.464751768423306</v>
      </c>
      <c r="W380">
        <f>VisTotReg.!$B$17+(VisTotReg.!$B$18*test!R380+test!S380*VisTotReg.!$B$19+test!T380*VisTotReg.!$B$20)</f>
        <v>3.140560997911122</v>
      </c>
      <c r="Y380">
        <f>'MoneyLine Reg. 1'!$B$17+('MoneyLine Reg. 1'!$B$18*test!I380+test!J380*'MoneyLine Reg. 1'!$B$19+test!T380*'MoneyLine Reg. 1'!$B$20+test!Q380*'MoneyLine Reg. 1'!$B$21)</f>
        <v>0.3402617224519443</v>
      </c>
      <c r="Z380">
        <f>'MoneyLine Reg. 2'!$B$17+('MoneyLine Reg. 2'!$B$18*test!M380+test!K380*'MoneyLine Reg. 2'!$B$19+'MoneyLine Reg. 2'!$B$20*test!L380+test!N380*'MoneyLine Reg. 2'!$B$21)</f>
        <v>-0.26588117469475137</v>
      </c>
    </row>
    <row r="381" spans="1:26" x14ac:dyDescent="0.3">
      <c r="A381" s="9">
        <v>44898</v>
      </c>
      <c r="B381" s="7" t="s">
        <v>33</v>
      </c>
      <c r="C381" s="7">
        <v>3</v>
      </c>
      <c r="D381" s="7" t="s">
        <v>9</v>
      </c>
      <c r="E381" s="7">
        <v>5</v>
      </c>
      <c r="F381" s="7"/>
      <c r="G381" s="6">
        <f t="shared" si="6"/>
        <v>2</v>
      </c>
      <c r="I381">
        <f>VLOOKUP(D381,MoneyLine!$A$1:$K$33,7,FALSE)</f>
        <v>154.76523809523809</v>
      </c>
      <c r="J381">
        <f>VLOOKUP(B381,MoneyLine!$A$1:$K$33,7,FALSE)</f>
        <v>35.906904761904762</v>
      </c>
      <c r="K381">
        <f>VLOOKUP(B381,MoneyLine!$A$1:$K$33,11,FALSE)</f>
        <v>3.707499999999996</v>
      </c>
      <c r="L381">
        <f>VLOOKUP(B381,MoneyLine!$A$1:$D$33,4,FALSE)</f>
        <v>47.251999999999995</v>
      </c>
      <c r="M381">
        <f>VLOOKUP(D381,MoneyLine!$A$1:$K$33,11,FALSE)</f>
        <v>17.220000000000002</v>
      </c>
      <c r="N381">
        <f>VLOOKUP(D381,MoneyLine!$A$1:$D$33,4,FALSE)</f>
        <v>58.933</v>
      </c>
      <c r="O381">
        <f>VLOOKUP(D381,MoneyLine!$A$1:$Q$33,14,FALSE)</f>
        <v>117.61833333333333</v>
      </c>
      <c r="P381">
        <f>VLOOKUP(B381,MoneyLine!$A$1:$Q$33,17,FALSE)</f>
        <v>-16.226190476190478</v>
      </c>
      <c r="Q381">
        <f>VLOOKUP(B381,MoneyLine!$A$1:$K$33,10,FALSE)</f>
        <v>29.473928571428576</v>
      </c>
      <c r="R381">
        <f>VLOOKUP(B381,MoneyLine!$A$1:$Q$33,14,FALSE)</f>
        <v>44.759523809523806</v>
      </c>
      <c r="S381">
        <f>VLOOKUP(D381,MoneyLine!$A$1:$Q$33,17,FALSE)</f>
        <v>29.393333333333338</v>
      </c>
      <c r="T381">
        <f>VLOOKUP(D381,MoneyLine!$A$1:$K$33,10,FALSE)</f>
        <v>-2.4774999999999996</v>
      </c>
      <c r="V381">
        <f>HomTotReg.!$B$17+(test!O381*HomTotReg.!$B$18+HomTotReg.!$B$19*test!P381+test!Q381*HomTotReg.!$B$20)</f>
        <v>3.8367151283288194</v>
      </c>
      <c r="W381">
        <f>VisTotReg.!$B$17+(VisTotReg.!$B$18*test!R381+test!S381*VisTotReg.!$B$19+test!T381*VisTotReg.!$B$20)</f>
        <v>2.816469746785363</v>
      </c>
      <c r="Y381">
        <f>'MoneyLine Reg. 1'!$B$17+('MoneyLine Reg. 1'!$B$18*test!I381+test!J381*'MoneyLine Reg. 1'!$B$19+test!T381*'MoneyLine Reg. 1'!$B$20+test!Q381*'MoneyLine Reg. 1'!$B$21)</f>
        <v>1.037734528544034</v>
      </c>
      <c r="Z381">
        <f>'MoneyLine Reg. 2'!$B$17+('MoneyLine Reg. 2'!$B$18*test!M381+test!K381*'MoneyLine Reg. 2'!$B$19+'MoneyLine Reg. 2'!$B$20*test!L381+test!N381*'MoneyLine Reg. 2'!$B$21)</f>
        <v>1.8455436759416215</v>
      </c>
    </row>
    <row r="382" spans="1:26" x14ac:dyDescent="0.3">
      <c r="A382" s="8">
        <v>44898</v>
      </c>
      <c r="B382" s="6" t="s">
        <v>18</v>
      </c>
      <c r="C382" s="6">
        <v>4</v>
      </c>
      <c r="D382" s="6" t="s">
        <v>29</v>
      </c>
      <c r="E382" s="6">
        <v>2</v>
      </c>
      <c r="F382" s="6"/>
      <c r="G382" s="6">
        <f t="shared" si="6"/>
        <v>-2</v>
      </c>
      <c r="I382">
        <f>VLOOKUP(D382,MoneyLine!$A$1:$K$33,7,FALSE)</f>
        <v>120.64333333333332</v>
      </c>
      <c r="J382">
        <f>VLOOKUP(B382,MoneyLine!$A$1:$K$33,7,FALSE)</f>
        <v>161.3661904761905</v>
      </c>
      <c r="K382">
        <f>VLOOKUP(B382,MoneyLine!$A$1:$K$33,11,FALSE)</f>
        <v>18.088749999999997</v>
      </c>
      <c r="L382">
        <f>VLOOKUP(B382,MoneyLine!$A$1:$D$33,4,FALSE)</f>
        <v>55.644500000000001</v>
      </c>
      <c r="M382">
        <f>VLOOKUP(D382,MoneyLine!$A$1:$K$33,11,FALSE)</f>
        <v>13.331249999999997</v>
      </c>
      <c r="N382">
        <f>VLOOKUP(D382,MoneyLine!$A$1:$D$33,4,FALSE)</f>
        <v>55.3095</v>
      </c>
      <c r="O382">
        <f>VLOOKUP(D382,MoneyLine!$A$1:$Q$33,14,FALSE)</f>
        <v>76.355714285714271</v>
      </c>
      <c r="P382">
        <f>VLOOKUP(B382,MoneyLine!$A$1:$Q$33,17,FALSE)</f>
        <v>63.627142857142857</v>
      </c>
      <c r="Q382">
        <f>VLOOKUP(B382,MoneyLine!$A$1:$K$33,10,FALSE)</f>
        <v>-8.5753571428571433</v>
      </c>
      <c r="R382">
        <f>VLOOKUP(B382,MoneyLine!$A$1:$Q$33,14,FALSE)</f>
        <v>80.616190476190468</v>
      </c>
      <c r="S382">
        <f>VLOOKUP(D382,MoneyLine!$A$1:$Q$33,17,FALSE)</f>
        <v>28.97</v>
      </c>
      <c r="T382">
        <f>VLOOKUP(D382,MoneyLine!$A$1:$K$33,10,FALSE)</f>
        <v>20.598452380952381</v>
      </c>
      <c r="V382">
        <f>HomTotReg.!$B$17+(test!O382*HomTotReg.!$B$18+HomTotReg.!$B$19*test!P382+test!Q382*HomTotReg.!$B$20)</f>
        <v>2.9732757922470356</v>
      </c>
      <c r="W382">
        <f>VisTotReg.!$B$17+(VisTotReg.!$B$18*test!R382+test!S382*VisTotReg.!$B$19+test!T382*VisTotReg.!$B$20)</f>
        <v>2.9057746528776471</v>
      </c>
      <c r="Y382">
        <f>'MoneyLine Reg. 1'!$B$17+('MoneyLine Reg. 1'!$B$18*test!I382+test!J382*'MoneyLine Reg. 1'!$B$19+test!T382*'MoneyLine Reg. 1'!$B$20+test!Q382*'MoneyLine Reg. 1'!$B$21)</f>
        <v>-4.061128415713533E-2</v>
      </c>
      <c r="Z382">
        <f>'MoneyLine Reg. 2'!$B$17+('MoneyLine Reg. 2'!$B$18*test!M382+test!K382*'MoneyLine Reg. 2'!$B$19+'MoneyLine Reg. 2'!$B$20*test!L382+test!N382*'MoneyLine Reg. 2'!$B$21)</f>
        <v>-0.12729971656880723</v>
      </c>
    </row>
    <row r="383" spans="1:26" x14ac:dyDescent="0.3">
      <c r="A383" s="9">
        <v>44898</v>
      </c>
      <c r="B383" s="7" t="s">
        <v>26</v>
      </c>
      <c r="C383" s="7">
        <v>4</v>
      </c>
      <c r="D383" s="7" t="s">
        <v>28</v>
      </c>
      <c r="E383" s="7">
        <v>5</v>
      </c>
      <c r="F383" s="7" t="s">
        <v>35</v>
      </c>
      <c r="G383" s="6">
        <f t="shared" si="6"/>
        <v>1</v>
      </c>
      <c r="I383">
        <f>VLOOKUP(D383,MoneyLine!$A$1:$K$33,7,FALSE)</f>
        <v>60.434285714285707</v>
      </c>
      <c r="J383">
        <f>VLOOKUP(B383,MoneyLine!$A$1:$K$33,7,FALSE)</f>
        <v>2.4278571428571381</v>
      </c>
      <c r="K383">
        <f>VLOOKUP(B383,MoneyLine!$A$1:$K$33,11,FALSE)</f>
        <v>7.2874999999999996</v>
      </c>
      <c r="L383">
        <f>VLOOKUP(B383,MoneyLine!$A$1:$D$33,4,FALSE)</f>
        <v>44.772500000000001</v>
      </c>
      <c r="M383">
        <f>VLOOKUP(D383,MoneyLine!$A$1:$K$33,11,FALSE)</f>
        <v>6.9025000000000016</v>
      </c>
      <c r="N383">
        <f>VLOOKUP(D383,MoneyLine!$A$1:$D$33,4,FALSE)</f>
        <v>50.512499999999996</v>
      </c>
      <c r="O383">
        <f>VLOOKUP(D383,MoneyLine!$A$1:$Q$33,14,FALSE)</f>
        <v>47.296666666666667</v>
      </c>
      <c r="P383">
        <f>VLOOKUP(B383,MoneyLine!$A$1:$Q$33,17,FALSE)</f>
        <v>-8.321428571428573</v>
      </c>
      <c r="Q383">
        <f>VLOOKUP(B383,MoneyLine!$A$1:$K$33,10,FALSE)</f>
        <v>13.537738095238096</v>
      </c>
      <c r="R383">
        <f>VLOOKUP(B383,MoneyLine!$A$1:$Q$33,14,FALSE)</f>
        <v>21.040476190476188</v>
      </c>
      <c r="S383">
        <f>VLOOKUP(D383,MoneyLine!$A$1:$Q$33,17,FALSE)</f>
        <v>10.998333333333333</v>
      </c>
      <c r="T383">
        <f>VLOOKUP(D383,MoneyLine!$A$1:$K$33,10,FALSE)</f>
        <v>5.5184523809523807</v>
      </c>
      <c r="V383">
        <f>HomTotReg.!$B$17+(test!O383*HomTotReg.!$B$18+HomTotReg.!$B$19*test!P383+test!Q383*HomTotReg.!$B$20)</f>
        <v>3.1843342754006692</v>
      </c>
      <c r="W383">
        <f>VisTotReg.!$B$17+(VisTotReg.!$B$18*test!R383+test!S383*VisTotReg.!$B$19+test!T383*VisTotReg.!$B$20)</f>
        <v>2.5813717561893945</v>
      </c>
      <c r="Y383">
        <f>'MoneyLine Reg. 1'!$B$17+('MoneyLine Reg. 1'!$B$18*test!I383+test!J383*'MoneyLine Reg. 1'!$B$19+test!T383*'MoneyLine Reg. 1'!$B$20+test!Q383*'MoneyLine Reg. 1'!$B$21)</f>
        <v>0.76907857798600432</v>
      </c>
      <c r="Z383">
        <f>'MoneyLine Reg. 2'!$B$17+('MoneyLine Reg. 2'!$B$18*test!M383+test!K383*'MoneyLine Reg. 2'!$B$19+'MoneyLine Reg. 2'!$B$20*test!L383+test!N383*'MoneyLine Reg. 2'!$B$21)</f>
        <v>0.59313385401671859</v>
      </c>
    </row>
    <row r="384" spans="1:26" x14ac:dyDescent="0.3">
      <c r="A384" s="8">
        <v>44898</v>
      </c>
      <c r="B384" s="6" t="s">
        <v>6</v>
      </c>
      <c r="C384" s="6">
        <v>5</v>
      </c>
      <c r="D384" s="6" t="s">
        <v>17</v>
      </c>
      <c r="E384" s="6">
        <v>2</v>
      </c>
      <c r="F384" s="6"/>
      <c r="G384" s="6">
        <f t="shared" si="6"/>
        <v>-3</v>
      </c>
      <c r="I384">
        <f>VLOOKUP(D384,MoneyLine!$A$1:$K$33,7,FALSE)</f>
        <v>126.67</v>
      </c>
      <c r="J384">
        <f>VLOOKUP(B384,MoneyLine!$A$1:$K$33,7,FALSE)</f>
        <v>-14.717619047619038</v>
      </c>
      <c r="K384">
        <f>VLOOKUP(B384,MoneyLine!$A$1:$K$33,11,FALSE)</f>
        <v>1.6887499999999989</v>
      </c>
      <c r="L384">
        <f>VLOOKUP(B384,MoneyLine!$A$1:$D$33,4,FALSE)</f>
        <v>38.247500000000002</v>
      </c>
      <c r="M384">
        <f>VLOOKUP(D384,MoneyLine!$A$1:$K$33,11,FALSE)</f>
        <v>19.922499999999999</v>
      </c>
      <c r="N384">
        <f>VLOOKUP(D384,MoneyLine!$A$1:$D$33,4,FALSE)</f>
        <v>49.902000000000001</v>
      </c>
      <c r="O384">
        <f>VLOOKUP(D384,MoneyLine!$A$1:$Q$33,14,FALSE)</f>
        <v>104.88261904761904</v>
      </c>
      <c r="P384">
        <f>VLOOKUP(B384,MoneyLine!$A$1:$Q$33,17,FALSE)</f>
        <v>-23.022142857142857</v>
      </c>
      <c r="Q384">
        <f>VLOOKUP(B384,MoneyLine!$A$1:$K$33,10,FALSE)</f>
        <v>2.2516666666666674</v>
      </c>
      <c r="R384">
        <f>VLOOKUP(B384,MoneyLine!$A$1:$Q$33,14,FALSE)</f>
        <v>4.214999999999999</v>
      </c>
      <c r="S384">
        <f>VLOOKUP(D384,MoneyLine!$A$1:$Q$33,17,FALSE)</f>
        <v>9.6223809523809507</v>
      </c>
      <c r="T384">
        <f>VLOOKUP(D384,MoneyLine!$A$1:$K$33,10,FALSE)</f>
        <v>23.209285714285713</v>
      </c>
      <c r="V384">
        <f>HomTotReg.!$B$17+(test!O384*HomTotReg.!$B$18+HomTotReg.!$B$19*test!P384+test!Q384*HomTotReg.!$B$20)</f>
        <v>4.0740497404609091</v>
      </c>
      <c r="W384">
        <f>VisTotReg.!$B$17+(VisTotReg.!$B$18*test!R384+test!S384*VisTotReg.!$B$19+test!T384*VisTotReg.!$B$20)</f>
        <v>2.1335766041105302</v>
      </c>
      <c r="Y384">
        <f>'MoneyLine Reg. 1'!$B$17+('MoneyLine Reg. 1'!$B$18*test!I384+test!J384*'MoneyLine Reg. 1'!$B$19+test!T384*'MoneyLine Reg. 1'!$B$20+test!Q384*'MoneyLine Reg. 1'!$B$21)</f>
        <v>1.9732715212043439</v>
      </c>
      <c r="Z384">
        <f>'MoneyLine Reg. 2'!$B$17+('MoneyLine Reg. 2'!$B$18*test!M384+test!K384*'MoneyLine Reg. 2'!$B$19+'MoneyLine Reg. 2'!$B$20*test!L384+test!N384*'MoneyLine Reg. 2'!$B$21)</f>
        <v>2.1634488455808878</v>
      </c>
    </row>
    <row r="385" spans="1:26" x14ac:dyDescent="0.3">
      <c r="A385" s="9">
        <v>44898</v>
      </c>
      <c r="B385" s="7" t="s">
        <v>24</v>
      </c>
      <c r="C385" s="7">
        <v>2</v>
      </c>
      <c r="D385" s="7" t="s">
        <v>32</v>
      </c>
      <c r="E385" s="7">
        <v>5</v>
      </c>
      <c r="F385" s="7"/>
      <c r="G385" s="6">
        <f t="shared" si="6"/>
        <v>3</v>
      </c>
      <c r="I385">
        <f>VLOOKUP(D385,MoneyLine!$A$1:$K$33,7,FALSE)</f>
        <v>91.395238095238099</v>
      </c>
      <c r="J385">
        <f>VLOOKUP(B385,MoneyLine!$A$1:$K$33,7,FALSE)</f>
        <v>-28.852380952380948</v>
      </c>
      <c r="K385">
        <f>VLOOKUP(B385,MoneyLine!$A$1:$K$33,11,FALSE)</f>
        <v>5.754999999999999</v>
      </c>
      <c r="L385">
        <f>VLOOKUP(B385,MoneyLine!$A$1:$D$33,4,FALSE)</f>
        <v>42.153999999999996</v>
      </c>
      <c r="M385">
        <f>VLOOKUP(D385,MoneyLine!$A$1:$K$33,11,FALSE)</f>
        <v>4.9549999999999983</v>
      </c>
      <c r="N385">
        <f>VLOOKUP(D385,MoneyLine!$A$1:$D$33,4,FALSE)</f>
        <v>47.241</v>
      </c>
      <c r="O385">
        <f>VLOOKUP(D385,MoneyLine!$A$1:$Q$33,14,FALSE)</f>
        <v>85.390952380952371</v>
      </c>
      <c r="P385">
        <f>VLOOKUP(B385,MoneyLine!$A$1:$Q$33,17,FALSE)</f>
        <v>-35.079523809523806</v>
      </c>
      <c r="Q385">
        <f>VLOOKUP(B385,MoneyLine!$A$1:$K$33,10,FALSE)</f>
        <v>-0.52404761904761887</v>
      </c>
      <c r="R385">
        <f>VLOOKUP(B385,MoneyLine!$A$1:$Q$33,14,FALSE)</f>
        <v>7.490952380952379</v>
      </c>
      <c r="S385">
        <f>VLOOKUP(D385,MoneyLine!$A$1:$Q$33,17,FALSE)</f>
        <v>-9.4788095238095256</v>
      </c>
      <c r="T385">
        <f>VLOOKUP(D385,MoneyLine!$A$1:$K$33,10,FALSE)</f>
        <v>-16.679047619047623</v>
      </c>
      <c r="V385">
        <f>HomTotReg.!$B$17+(test!O385*HomTotReg.!$B$18+HomTotReg.!$B$19*test!P385+test!Q385*HomTotReg.!$B$20)</f>
        <v>4.0261138455819658</v>
      </c>
      <c r="W385">
        <f>VisTotReg.!$B$17+(VisTotReg.!$B$18*test!R385+test!S385*VisTotReg.!$B$19+test!T385*VisTotReg.!$B$20)</f>
        <v>2.9300400772872077</v>
      </c>
      <c r="Y385">
        <f>'MoneyLine Reg. 1'!$B$17+('MoneyLine Reg. 1'!$B$18*test!I385+test!J385*'MoneyLine Reg. 1'!$B$19+test!T385*'MoneyLine Reg. 1'!$B$20+test!Q385*'MoneyLine Reg. 1'!$B$21)</f>
        <v>1.2660035063891333</v>
      </c>
      <c r="Z385">
        <f>'MoneyLine Reg. 2'!$B$17+('MoneyLine Reg. 2'!$B$18*test!M385+test!K385*'MoneyLine Reg. 2'!$B$19+'MoneyLine Reg. 2'!$B$20*test!L385+test!N385*'MoneyLine Reg. 2'!$B$21)</f>
        <v>0.52860881666991677</v>
      </c>
    </row>
    <row r="386" spans="1:26" x14ac:dyDescent="0.3">
      <c r="A386" s="8">
        <v>44898</v>
      </c>
      <c r="B386" s="6" t="s">
        <v>15</v>
      </c>
      <c r="C386" s="6">
        <v>3</v>
      </c>
      <c r="D386" s="6" t="s">
        <v>4</v>
      </c>
      <c r="E386" s="6">
        <v>2</v>
      </c>
      <c r="F386" s="6"/>
      <c r="G386" s="6">
        <f t="shared" si="6"/>
        <v>-1</v>
      </c>
      <c r="I386">
        <f>VLOOKUP(D386,MoneyLine!$A$1:$K$33,7,FALSE)</f>
        <v>71.288571428571402</v>
      </c>
      <c r="J386">
        <f>VLOOKUP(B386,MoneyLine!$A$1:$K$33,7,FALSE)</f>
        <v>101.46142857142856</v>
      </c>
      <c r="K386">
        <f>VLOOKUP(B386,MoneyLine!$A$1:$K$33,11,FALSE)</f>
        <v>16.143749999999997</v>
      </c>
      <c r="L386">
        <f>VLOOKUP(B386,MoneyLine!$A$1:$D$33,4,FALSE)</f>
        <v>52.539000000000001</v>
      </c>
      <c r="M386">
        <f>VLOOKUP(D386,MoneyLine!$A$1:$K$33,11,FALSE)</f>
        <v>4.0925000000000029</v>
      </c>
      <c r="N386">
        <f>VLOOKUP(D386,MoneyLine!$A$1:$D$33,4,FALSE)</f>
        <v>50.962499999999999</v>
      </c>
      <c r="O386">
        <f>VLOOKUP(D386,MoneyLine!$A$1:$Q$33,14,FALSE)</f>
        <v>28.298571428571432</v>
      </c>
      <c r="P386">
        <f>VLOOKUP(B386,MoneyLine!$A$1:$Q$33,17,FALSE)</f>
        <v>16.578095238095237</v>
      </c>
      <c r="Q386">
        <f>VLOOKUP(B386,MoneyLine!$A$1:$K$33,10,FALSE)</f>
        <v>-8.7532142857142858</v>
      </c>
      <c r="R386">
        <f>VLOOKUP(B386,MoneyLine!$A$1:$Q$33,14,FALSE)</f>
        <v>76.89928571428571</v>
      </c>
      <c r="S386">
        <f>VLOOKUP(D386,MoneyLine!$A$1:$Q$33,17,FALSE)</f>
        <v>33.857619047619039</v>
      </c>
      <c r="T386">
        <f>VLOOKUP(D386,MoneyLine!$A$1:$K$33,10,FALSE)</f>
        <v>21.901309523809527</v>
      </c>
      <c r="V386">
        <f>HomTotReg.!$B$17+(test!O386*HomTotReg.!$B$18+HomTotReg.!$B$19*test!P386+test!Q386*HomTotReg.!$B$20)</f>
        <v>2.9651502255369326</v>
      </c>
      <c r="W386">
        <f>VisTotReg.!$B$17+(VisTotReg.!$B$18*test!R386+test!S386*VisTotReg.!$B$19+test!T386*VisTotReg.!$B$20)</f>
        <v>2.7989332862737326</v>
      </c>
      <c r="Y386">
        <f>'MoneyLine Reg. 1'!$B$17+('MoneyLine Reg. 1'!$B$18*test!I386+test!J386*'MoneyLine Reg. 1'!$B$19+test!T386*'MoneyLine Reg. 1'!$B$20+test!Q386*'MoneyLine Reg. 1'!$B$21)</f>
        <v>0.18524645361749625</v>
      </c>
      <c r="Z386">
        <f>'MoneyLine Reg. 2'!$B$17+('MoneyLine Reg. 2'!$B$18*test!M386+test!K386*'MoneyLine Reg. 2'!$B$19+'MoneyLine Reg. 2'!$B$20*test!L386+test!N386*'MoneyLine Reg. 2'!$B$21)</f>
        <v>-0.65169740669483245</v>
      </c>
    </row>
    <row r="387" spans="1:26" x14ac:dyDescent="0.3">
      <c r="A387" s="9">
        <v>44898</v>
      </c>
      <c r="B387" s="7" t="s">
        <v>10</v>
      </c>
      <c r="C387" s="7">
        <v>2</v>
      </c>
      <c r="D387" s="7" t="s">
        <v>3</v>
      </c>
      <c r="E387" s="7">
        <v>6</v>
      </c>
      <c r="F387" s="7"/>
      <c r="G387" s="6">
        <f t="shared" si="6"/>
        <v>4</v>
      </c>
      <c r="I387">
        <f>VLOOKUP(D387,MoneyLine!$A$1:$K$33,7,FALSE)</f>
        <v>103.61880952380953</v>
      </c>
      <c r="J387">
        <f>VLOOKUP(B387,MoneyLine!$A$1:$K$33,7,FALSE)</f>
        <v>43.783809523809516</v>
      </c>
      <c r="K387">
        <f>VLOOKUP(B387,MoneyLine!$A$1:$K$33,11,FALSE)</f>
        <v>2.1412499999999977</v>
      </c>
      <c r="L387">
        <f>VLOOKUP(B387,MoneyLine!$A$1:$D$33,4,FALSE)</f>
        <v>45.351499999999994</v>
      </c>
      <c r="M387">
        <f>VLOOKUP(D387,MoneyLine!$A$1:$K$33,11,FALSE)</f>
        <v>6.7725000000000009</v>
      </c>
      <c r="N387">
        <f>VLOOKUP(D387,MoneyLine!$A$1:$D$33,4,FALSE)</f>
        <v>53.618500000000004</v>
      </c>
      <c r="O387">
        <f>VLOOKUP(D387,MoneyLine!$A$1:$Q$33,14,FALSE)</f>
        <v>76.556190476190451</v>
      </c>
      <c r="P387">
        <f>VLOOKUP(B387,MoneyLine!$A$1:$Q$33,17,FALSE)</f>
        <v>-14.675714285714287</v>
      </c>
      <c r="Q387">
        <f>VLOOKUP(B387,MoneyLine!$A$1:$K$33,10,FALSE)</f>
        <v>13.367738095238096</v>
      </c>
      <c r="R387">
        <f>VLOOKUP(B387,MoneyLine!$A$1:$Q$33,14,FALSE)</f>
        <v>43.181904761904768</v>
      </c>
      <c r="S387">
        <f>VLOOKUP(D387,MoneyLine!$A$1:$Q$33,17,FALSE)</f>
        <v>15.725476190476186</v>
      </c>
      <c r="T387">
        <f>VLOOKUP(D387,MoneyLine!$A$1:$K$33,10,FALSE)</f>
        <v>34.368214285714288</v>
      </c>
      <c r="V387">
        <f>HomTotReg.!$B$17+(test!O387*HomTotReg.!$B$18+HomTotReg.!$B$19*test!P387+test!Q387*HomTotReg.!$B$20)</f>
        <v>3.5632361073056469</v>
      </c>
      <c r="W387">
        <f>VisTotReg.!$B$17+(VisTotReg.!$B$18*test!R387+test!S387*VisTotReg.!$B$19+test!T387*VisTotReg.!$B$20)</f>
        <v>2.3770656445726082</v>
      </c>
      <c r="Y387">
        <f>'MoneyLine Reg. 1'!$B$17+('MoneyLine Reg. 1'!$B$18*test!I387+test!J387*'MoneyLine Reg. 1'!$B$19+test!T387*'MoneyLine Reg. 1'!$B$20+test!Q387*'MoneyLine Reg. 1'!$B$21)</f>
        <v>1.1171617161956315</v>
      </c>
      <c r="Z387">
        <f>'MoneyLine Reg. 2'!$B$17+('MoneyLine Reg. 2'!$B$18*test!M387+test!K387*'MoneyLine Reg. 2'!$B$19+'MoneyLine Reg. 2'!$B$20*test!L387+test!N387*'MoneyLine Reg. 2'!$B$21)</f>
        <v>1.0654262998563833</v>
      </c>
    </row>
    <row r="388" spans="1:26" x14ac:dyDescent="0.3">
      <c r="A388" s="8">
        <v>44898</v>
      </c>
      <c r="B388" s="6" t="s">
        <v>31</v>
      </c>
      <c r="C388" s="6">
        <v>5</v>
      </c>
      <c r="D388" s="6" t="s">
        <v>34</v>
      </c>
      <c r="E388" s="6">
        <v>1</v>
      </c>
      <c r="F388" s="6"/>
      <c r="G388" s="6">
        <f t="shared" si="6"/>
        <v>-4</v>
      </c>
      <c r="I388">
        <f>VLOOKUP(D388,MoneyLine!$A$1:$K$33,7,FALSE)</f>
        <v>70.167380952380938</v>
      </c>
      <c r="J388">
        <f>VLOOKUP(B388,MoneyLine!$A$1:$K$33,7,FALSE)</f>
        <v>130.13119047619048</v>
      </c>
      <c r="K388">
        <f>VLOOKUP(B388,MoneyLine!$A$1:$K$33,11,FALSE)</f>
        <v>13.114999999999997</v>
      </c>
      <c r="L388">
        <f>VLOOKUP(B388,MoneyLine!$A$1:$D$33,4,FALSE)</f>
        <v>55.725999999999999</v>
      </c>
      <c r="M388">
        <f>VLOOKUP(D388,MoneyLine!$A$1:$K$33,11,FALSE)</f>
        <v>10.367500000000003</v>
      </c>
      <c r="N388">
        <f>VLOOKUP(D388,MoneyLine!$A$1:$D$33,4,FALSE)</f>
        <v>52.325999999999993</v>
      </c>
      <c r="O388">
        <f>VLOOKUP(D388,MoneyLine!$A$1:$Q$33,14,FALSE)</f>
        <v>40.24047619047618</v>
      </c>
      <c r="P388">
        <f>VLOOKUP(B388,MoneyLine!$A$1:$Q$33,17,FALSE)</f>
        <v>29.228333333333332</v>
      </c>
      <c r="Q388">
        <f>VLOOKUP(B388,MoneyLine!$A$1:$K$33,10,FALSE)</f>
        <v>31.447738095238101</v>
      </c>
      <c r="R388">
        <f>VLOOKUP(B388,MoneyLine!$A$1:$Q$33,14,FALSE)</f>
        <v>91.865476190476173</v>
      </c>
      <c r="S388">
        <f>VLOOKUP(D388,MoneyLine!$A$1:$Q$33,17,FALSE)</f>
        <v>22.489285714285707</v>
      </c>
      <c r="T388">
        <f>VLOOKUP(D388,MoneyLine!$A$1:$K$33,10,FALSE)</f>
        <v>29.06904761904762</v>
      </c>
      <c r="V388">
        <f>HomTotReg.!$B$17+(test!O388*HomTotReg.!$B$18+HomTotReg.!$B$19*test!P388+test!Q388*HomTotReg.!$B$20)</f>
        <v>2.514290373753961</v>
      </c>
      <c r="W388">
        <f>VisTotReg.!$B$17+(VisTotReg.!$B$18*test!R388+test!S388*VisTotReg.!$B$19+test!T388*VisTotReg.!$B$20)</f>
        <v>2.9722538465062502</v>
      </c>
      <c r="Y388">
        <f>'MoneyLine Reg. 1'!$B$17+('MoneyLine Reg. 1'!$B$18*test!I388+test!J388*'MoneyLine Reg. 1'!$B$19+test!T388*'MoneyLine Reg. 1'!$B$20+test!Q388*'MoneyLine Reg. 1'!$B$21)</f>
        <v>-0.45892800795941746</v>
      </c>
      <c r="Z388">
        <f>'MoneyLine Reg. 2'!$B$17+('MoneyLine Reg. 2'!$B$18*test!M388+test!K388*'MoneyLine Reg. 2'!$B$19+'MoneyLine Reg. 2'!$B$20*test!L388+test!N388*'MoneyLine Reg. 2'!$B$21)</f>
        <v>-0.23455772565072852</v>
      </c>
    </row>
    <row r="389" spans="1:26" x14ac:dyDescent="0.3">
      <c r="A389" s="9">
        <v>44898</v>
      </c>
      <c r="B389" s="7" t="s">
        <v>5</v>
      </c>
      <c r="C389" s="7">
        <v>3</v>
      </c>
      <c r="D389" s="7" t="s">
        <v>7</v>
      </c>
      <c r="E389" s="7">
        <v>4</v>
      </c>
      <c r="F389" s="7" t="s">
        <v>36</v>
      </c>
      <c r="G389" s="6">
        <f t="shared" si="6"/>
        <v>1</v>
      </c>
      <c r="I389">
        <f>VLOOKUP(D389,MoneyLine!$A$1:$K$33,7,FALSE)</f>
        <v>105.50714285714287</v>
      </c>
      <c r="J389">
        <f>VLOOKUP(B389,MoneyLine!$A$1:$K$33,7,FALSE)</f>
        <v>92.519047619047612</v>
      </c>
      <c r="K389">
        <f>VLOOKUP(B389,MoneyLine!$A$1:$K$33,11,FALSE)</f>
        <v>15.5725</v>
      </c>
      <c r="L389">
        <f>VLOOKUP(B389,MoneyLine!$A$1:$D$33,4,FALSE)</f>
        <v>52.448999999999998</v>
      </c>
      <c r="M389">
        <f>VLOOKUP(D389,MoneyLine!$A$1:$K$33,11,FALSE)</f>
        <v>17.5075</v>
      </c>
      <c r="N389">
        <f>VLOOKUP(D389,MoneyLine!$A$1:$D$33,4,FALSE)</f>
        <v>51.216499999999996</v>
      </c>
      <c r="O389">
        <f>VLOOKUP(D389,MoneyLine!$A$1:$Q$33,14,FALSE)</f>
        <v>89.021666666666647</v>
      </c>
      <c r="P389">
        <f>VLOOKUP(B389,MoneyLine!$A$1:$Q$33,17,FALSE)</f>
        <v>2.4073809523809526</v>
      </c>
      <c r="Q389">
        <f>VLOOKUP(B389,MoneyLine!$A$1:$K$33,10,FALSE)</f>
        <v>7.11511904761905</v>
      </c>
      <c r="R389">
        <f>VLOOKUP(B389,MoneyLine!$A$1:$Q$33,14,FALSE)</f>
        <v>80.7392857142857</v>
      </c>
      <c r="S389">
        <f>VLOOKUP(D389,MoneyLine!$A$1:$Q$33,17,FALSE)</f>
        <v>1.5838095238095231</v>
      </c>
      <c r="T389">
        <f>VLOOKUP(D389,MoneyLine!$A$1:$K$33,10,FALSE)</f>
        <v>-6.0107142857142861</v>
      </c>
      <c r="V389">
        <f>HomTotReg.!$B$17+(test!O389*HomTotReg.!$B$18+HomTotReg.!$B$19*test!P389+test!Q389*HomTotReg.!$B$20)</f>
        <v>3.5830833285802237</v>
      </c>
      <c r="W389">
        <f>VisTotReg.!$B$17+(VisTotReg.!$B$18*test!R389+test!S389*VisTotReg.!$B$19+test!T389*VisTotReg.!$B$20)</f>
        <v>3.5431682127896353</v>
      </c>
      <c r="Y389">
        <f>'MoneyLine Reg. 1'!$B$17+('MoneyLine Reg. 1'!$B$18*test!I389+test!J389*'MoneyLine Reg. 1'!$B$19+test!T389*'MoneyLine Reg. 1'!$B$20+test!Q389*'MoneyLine Reg. 1'!$B$21)</f>
        <v>7.8270716860336736E-2</v>
      </c>
      <c r="Z389">
        <f>'MoneyLine Reg. 2'!$B$17+('MoneyLine Reg. 2'!$B$18*test!M389+test!K389*'MoneyLine Reg. 2'!$B$19+'MoneyLine Reg. 2'!$B$20*test!L389+test!N389*'MoneyLine Reg. 2'!$B$21)</f>
        <v>0.22387413591215477</v>
      </c>
    </row>
    <row r="390" spans="1:26" x14ac:dyDescent="0.3">
      <c r="A390" s="8">
        <v>44898</v>
      </c>
      <c r="B390" s="6" t="s">
        <v>25</v>
      </c>
      <c r="C390" s="6">
        <v>2</v>
      </c>
      <c r="D390" s="6" t="s">
        <v>8</v>
      </c>
      <c r="E390" s="6">
        <v>3</v>
      </c>
      <c r="F390" s="6" t="s">
        <v>36</v>
      </c>
      <c r="G390" s="6">
        <f t="shared" si="6"/>
        <v>1</v>
      </c>
      <c r="I390">
        <f>VLOOKUP(D390,MoneyLine!$A$1:$K$33,7,FALSE)</f>
        <v>158.14214285714286</v>
      </c>
      <c r="J390">
        <f>VLOOKUP(B390,MoneyLine!$A$1:$K$33,7,FALSE)</f>
        <v>56.057857142857138</v>
      </c>
      <c r="K390">
        <f>VLOOKUP(B390,MoneyLine!$A$1:$K$33,11,FALSE)</f>
        <v>10.718750000000002</v>
      </c>
      <c r="L390">
        <f>VLOOKUP(B390,MoneyLine!$A$1:$D$33,4,FALSE)</f>
        <v>47.954500000000003</v>
      </c>
      <c r="M390">
        <f>VLOOKUP(D390,MoneyLine!$A$1:$K$33,11,FALSE)</f>
        <v>11.611250000000004</v>
      </c>
      <c r="N390">
        <f>VLOOKUP(D390,MoneyLine!$A$1:$D$33,4,FALSE)</f>
        <v>49.862499999999997</v>
      </c>
      <c r="O390">
        <f>VLOOKUP(D390,MoneyLine!$A$1:$Q$33,14,FALSE)</f>
        <v>125.46428571428571</v>
      </c>
      <c r="P390">
        <f>VLOOKUP(B390,MoneyLine!$A$1:$Q$33,17,FALSE)</f>
        <v>-14.592857142857142</v>
      </c>
      <c r="Q390">
        <f>VLOOKUP(B390,MoneyLine!$A$1:$K$33,10,FALSE)</f>
        <v>27.424404761904761</v>
      </c>
      <c r="R390">
        <f>VLOOKUP(B390,MoneyLine!$A$1:$Q$33,14,FALSE)</f>
        <v>60.674999999999997</v>
      </c>
      <c r="S390">
        <f>VLOOKUP(D390,MoneyLine!$A$1:$Q$33,17,FALSE)</f>
        <v>14.067142857142855</v>
      </c>
      <c r="T390">
        <f>VLOOKUP(D390,MoneyLine!$A$1:$K$33,10,FALSE)</f>
        <v>21.027261904761904</v>
      </c>
      <c r="V390">
        <f>HomTotReg.!$B$17+(test!O390*HomTotReg.!$B$18+HomTotReg.!$B$19*test!P390+test!Q390*HomTotReg.!$B$20)</f>
        <v>3.9250468623239003</v>
      </c>
      <c r="W390">
        <f>VisTotReg.!$B$17+(VisTotReg.!$B$18*test!R390+test!S390*VisTotReg.!$B$19+test!T390*VisTotReg.!$B$20)</f>
        <v>2.7957789268320417</v>
      </c>
      <c r="Y390">
        <f>'MoneyLine Reg. 1'!$B$17+('MoneyLine Reg. 1'!$B$18*test!I390+test!J390*'MoneyLine Reg. 1'!$B$19+test!T390*'MoneyLine Reg. 1'!$B$20+test!Q390*'MoneyLine Reg. 1'!$B$21)</f>
        <v>1.1847196009852285</v>
      </c>
      <c r="Z390">
        <f>'MoneyLine Reg. 2'!$B$17+('MoneyLine Reg. 2'!$B$18*test!M390+test!K390*'MoneyLine Reg. 2'!$B$19+'MoneyLine Reg. 2'!$B$20*test!L390+test!N390*'MoneyLine Reg. 2'!$B$21)</f>
        <v>0.39212997957370721</v>
      </c>
    </row>
    <row r="391" spans="1:26" x14ac:dyDescent="0.3">
      <c r="A391" s="9">
        <v>44899</v>
      </c>
      <c r="B391" s="7" t="s">
        <v>24</v>
      </c>
      <c r="C391" s="7">
        <v>3</v>
      </c>
      <c r="D391" s="7" t="s">
        <v>13</v>
      </c>
      <c r="E391" s="7">
        <v>6</v>
      </c>
      <c r="F391" s="7"/>
      <c r="G391" s="6">
        <f t="shared" si="6"/>
        <v>3</v>
      </c>
      <c r="I391">
        <f>VLOOKUP(D391,MoneyLine!$A$1:$K$33,7,FALSE)</f>
        <v>52.757857142857148</v>
      </c>
      <c r="J391">
        <f>VLOOKUP(B391,MoneyLine!$A$1:$K$33,7,FALSE)</f>
        <v>-28.852380952380948</v>
      </c>
      <c r="K391">
        <f>VLOOKUP(B391,MoneyLine!$A$1:$K$33,11,FALSE)</f>
        <v>5.754999999999999</v>
      </c>
      <c r="L391">
        <f>VLOOKUP(B391,MoneyLine!$A$1:$D$33,4,FALSE)</f>
        <v>42.153999999999996</v>
      </c>
      <c r="M391">
        <f>VLOOKUP(D391,MoneyLine!$A$1:$K$33,11,FALSE)</f>
        <v>5.03125</v>
      </c>
      <c r="N391">
        <f>VLOOKUP(D391,MoneyLine!$A$1:$D$33,4,FALSE)</f>
        <v>47.964499999999994</v>
      </c>
      <c r="O391">
        <f>VLOOKUP(D391,MoneyLine!$A$1:$Q$33,14,FALSE)</f>
        <v>36.921904761904756</v>
      </c>
      <c r="P391">
        <f>VLOOKUP(B391,MoneyLine!$A$1:$Q$33,17,FALSE)</f>
        <v>-35.079523809523806</v>
      </c>
      <c r="Q391">
        <f>VLOOKUP(B391,MoneyLine!$A$1:$K$33,10,FALSE)</f>
        <v>-0.52404761904761887</v>
      </c>
      <c r="R391">
        <f>VLOOKUP(B391,MoneyLine!$A$1:$Q$33,14,FALSE)</f>
        <v>7.490952380952379</v>
      </c>
      <c r="S391">
        <f>VLOOKUP(D391,MoneyLine!$A$1:$Q$33,17,FALSE)</f>
        <v>6.5440476190476176</v>
      </c>
      <c r="T391">
        <f>VLOOKUP(D391,MoneyLine!$A$1:$K$33,10,FALSE)</f>
        <v>-4.3963095238095242</v>
      </c>
      <c r="V391">
        <f>HomTotReg.!$B$17+(test!O391*HomTotReg.!$B$18+HomTotReg.!$B$19*test!P391+test!Q391*HomTotReg.!$B$20)</f>
        <v>3.5131007866572115</v>
      </c>
      <c r="W391">
        <f>VisTotReg.!$B$17+(VisTotReg.!$B$18*test!R391+test!S391*VisTotReg.!$B$19+test!T391*VisTotReg.!$B$20)</f>
        <v>2.6063511388829781</v>
      </c>
      <c r="Y391">
        <f>'MoneyLine Reg. 1'!$B$17+('MoneyLine Reg. 1'!$B$18*test!I391+test!J391*'MoneyLine Reg. 1'!$B$19+test!T391*'MoneyLine Reg. 1'!$B$20+test!Q391*'MoneyLine Reg. 1'!$B$21)</f>
        <v>1.0574587837625384</v>
      </c>
      <c r="Z391">
        <f>'MoneyLine Reg. 2'!$B$17+('MoneyLine Reg. 2'!$B$18*test!M391+test!K391*'MoneyLine Reg. 2'!$B$19+'MoneyLine Reg. 2'!$B$20*test!L391+test!N391*'MoneyLine Reg. 2'!$B$21)</f>
        <v>0.58485479370221771</v>
      </c>
    </row>
    <row r="392" spans="1:26" x14ac:dyDescent="0.3">
      <c r="A392" s="8">
        <v>44899</v>
      </c>
      <c r="B392" s="6" t="s">
        <v>19</v>
      </c>
      <c r="C392" s="6">
        <v>4</v>
      </c>
      <c r="D392" s="6" t="s">
        <v>20</v>
      </c>
      <c r="E392" s="6">
        <v>2</v>
      </c>
      <c r="F392" s="6"/>
      <c r="G392" s="6">
        <f t="shared" si="6"/>
        <v>-2</v>
      </c>
      <c r="I392">
        <f>VLOOKUP(D392,MoneyLine!$A$1:$K$33,7,FALSE)</f>
        <v>53.481666666666655</v>
      </c>
      <c r="J392">
        <f>VLOOKUP(B392,MoneyLine!$A$1:$K$33,7,FALSE)</f>
        <v>99.267142857142858</v>
      </c>
      <c r="K392">
        <f>VLOOKUP(B392,MoneyLine!$A$1:$K$33,11,FALSE)</f>
        <v>11.873749999999998</v>
      </c>
      <c r="L392">
        <f>VLOOKUP(B392,MoneyLine!$A$1:$D$33,4,FALSE)</f>
        <v>44.580500000000001</v>
      </c>
      <c r="M392">
        <f>VLOOKUP(D392,MoneyLine!$A$1:$K$33,11,FALSE)</f>
        <v>4.7974999999999994</v>
      </c>
      <c r="N392">
        <f>VLOOKUP(D392,MoneyLine!$A$1:$D$33,4,FALSE)</f>
        <v>46.0565</v>
      </c>
      <c r="O392">
        <f>VLOOKUP(D392,MoneyLine!$A$1:$Q$33,14,FALSE)</f>
        <v>58.340238095238099</v>
      </c>
      <c r="P392">
        <f>VLOOKUP(B392,MoneyLine!$A$1:$Q$33,17,FALSE)</f>
        <v>-14.223571428571427</v>
      </c>
      <c r="Q392">
        <f>VLOOKUP(B392,MoneyLine!$A$1:$K$33,10,FALSE)</f>
        <v>-3.2023809523808761E-2</v>
      </c>
      <c r="R392">
        <f>VLOOKUP(B392,MoneyLine!$A$1:$Q$33,14,FALSE)</f>
        <v>93.099761904761891</v>
      </c>
      <c r="S392">
        <f>VLOOKUP(D392,MoneyLine!$A$1:$Q$33,17,FALSE)</f>
        <v>-10.467380952380953</v>
      </c>
      <c r="T392">
        <f>VLOOKUP(D392,MoneyLine!$A$1:$K$33,10,FALSE)</f>
        <v>1.6524999999999999</v>
      </c>
      <c r="V392">
        <f>HomTotReg.!$B$17+(test!O392*HomTotReg.!$B$18+HomTotReg.!$B$19*test!P392+test!Q392*HomTotReg.!$B$20)</f>
        <v>3.5133700662283935</v>
      </c>
      <c r="W392">
        <f>VisTotReg.!$B$17+(VisTotReg.!$B$18*test!R392+test!S392*VisTotReg.!$B$19+test!T392*VisTotReg.!$B$20)</f>
        <v>3.684372940950368</v>
      </c>
      <c r="Y392">
        <f>'MoneyLine Reg. 1'!$B$17+('MoneyLine Reg. 1'!$B$18*test!I392+test!J392*'MoneyLine Reg. 1'!$B$19+test!T392*'MoneyLine Reg. 1'!$B$20+test!Q392*'MoneyLine Reg. 1'!$B$21)</f>
        <v>-0.3315436840339423</v>
      </c>
      <c r="Z392">
        <f>'MoneyLine Reg. 2'!$B$17+('MoneyLine Reg. 2'!$B$18*test!M392+test!K392*'MoneyLine Reg. 2'!$B$19+'MoneyLine Reg. 2'!$B$20*test!L392+test!N392*'MoneyLine Reg. 2'!$B$21)</f>
        <v>-0.1078531387372661</v>
      </c>
    </row>
    <row r="393" spans="1:26" x14ac:dyDescent="0.3">
      <c r="A393" s="9">
        <v>44899</v>
      </c>
      <c r="B393" s="7" t="s">
        <v>28</v>
      </c>
      <c r="C393" s="7">
        <v>6</v>
      </c>
      <c r="D393" s="7" t="s">
        <v>30</v>
      </c>
      <c r="E393" s="7">
        <v>5</v>
      </c>
      <c r="F393" s="7" t="s">
        <v>35</v>
      </c>
      <c r="G393" s="6">
        <f t="shared" si="6"/>
        <v>-1</v>
      </c>
      <c r="I393">
        <f>VLOOKUP(D393,MoneyLine!$A$1:$K$33,7,FALSE)</f>
        <v>127.36857142857141</v>
      </c>
      <c r="J393">
        <f>VLOOKUP(B393,MoneyLine!$A$1:$K$33,7,FALSE)</f>
        <v>60.434285714285707</v>
      </c>
      <c r="K393">
        <f>VLOOKUP(B393,MoneyLine!$A$1:$K$33,11,FALSE)</f>
        <v>6.9025000000000016</v>
      </c>
      <c r="L393">
        <f>VLOOKUP(B393,MoneyLine!$A$1:$D$33,4,FALSE)</f>
        <v>50.512499999999996</v>
      </c>
      <c r="M393">
        <f>VLOOKUP(D393,MoneyLine!$A$1:$K$33,11,FALSE)</f>
        <v>15.876249999999999</v>
      </c>
      <c r="N393">
        <f>VLOOKUP(D393,MoneyLine!$A$1:$D$33,4,FALSE)</f>
        <v>56.155499999999996</v>
      </c>
      <c r="O393">
        <f>VLOOKUP(D393,MoneyLine!$A$1:$Q$33,14,FALSE)</f>
        <v>104.57619047619046</v>
      </c>
      <c r="P393">
        <f>VLOOKUP(B393,MoneyLine!$A$1:$Q$33,17,FALSE)</f>
        <v>10.998333333333333</v>
      </c>
      <c r="Q393">
        <f>VLOOKUP(B393,MoneyLine!$A$1:$K$33,10,FALSE)</f>
        <v>5.5184523809523807</v>
      </c>
      <c r="R393">
        <f>VLOOKUP(B393,MoneyLine!$A$1:$Q$33,14,FALSE)</f>
        <v>47.296666666666667</v>
      </c>
      <c r="S393">
        <f>VLOOKUP(D393,MoneyLine!$A$1:$Q$33,17,FALSE)</f>
        <v>21.976904761904766</v>
      </c>
      <c r="T393">
        <f>VLOOKUP(D393,MoneyLine!$A$1:$K$33,10,FALSE)</f>
        <v>-0.45761904761904759</v>
      </c>
      <c r="V393">
        <f>HomTotReg.!$B$17+(test!O393*HomTotReg.!$B$18+HomTotReg.!$B$19*test!P393+test!Q393*HomTotReg.!$B$20)</f>
        <v>3.6742844542198418</v>
      </c>
      <c r="W393">
        <f>VisTotReg.!$B$17+(VisTotReg.!$B$18*test!R393+test!S393*VisTotReg.!$B$19+test!T393*VisTotReg.!$B$20)</f>
        <v>2.8829347776559722</v>
      </c>
      <c r="Y393">
        <f>'MoneyLine Reg. 1'!$B$17+('MoneyLine Reg. 1'!$B$18*test!I393+test!J393*'MoneyLine Reg. 1'!$B$19+test!T393*'MoneyLine Reg. 1'!$B$20+test!Q393*'MoneyLine Reg. 1'!$B$21)</f>
        <v>0.75467276471175149</v>
      </c>
      <c r="Z393">
        <f>'MoneyLine Reg. 2'!$B$17+('MoneyLine Reg. 2'!$B$18*test!M393+test!K393*'MoneyLine Reg. 2'!$B$19+'MoneyLine Reg. 2'!$B$20*test!L393+test!N393*'MoneyLine Reg. 2'!$B$21)</f>
        <v>1.1321040567385392</v>
      </c>
    </row>
    <row r="394" spans="1:26" x14ac:dyDescent="0.3">
      <c r="A394" s="8">
        <v>44899</v>
      </c>
      <c r="B394" s="6" t="s">
        <v>6</v>
      </c>
      <c r="C394" s="6">
        <v>0</v>
      </c>
      <c r="D394" s="6" t="s">
        <v>16</v>
      </c>
      <c r="E394" s="6">
        <v>3</v>
      </c>
      <c r="F394" s="6"/>
      <c r="G394" s="6">
        <f t="shared" si="6"/>
        <v>3</v>
      </c>
      <c r="I394">
        <f>VLOOKUP(D394,MoneyLine!$A$1:$K$33,7,FALSE)</f>
        <v>64.561666666666639</v>
      </c>
      <c r="J394">
        <f>VLOOKUP(B394,MoneyLine!$A$1:$K$33,7,FALSE)</f>
        <v>-14.717619047619038</v>
      </c>
      <c r="K394">
        <f>VLOOKUP(B394,MoneyLine!$A$1:$K$33,11,FALSE)</f>
        <v>1.6887499999999989</v>
      </c>
      <c r="L394">
        <f>VLOOKUP(B394,MoneyLine!$A$1:$D$33,4,FALSE)</f>
        <v>38.247500000000002</v>
      </c>
      <c r="M394">
        <f>VLOOKUP(D394,MoneyLine!$A$1:$K$33,11,FALSE)</f>
        <v>10.3225</v>
      </c>
      <c r="N394">
        <f>VLOOKUP(D394,MoneyLine!$A$1:$D$33,4,FALSE)</f>
        <v>48.538999999999994</v>
      </c>
      <c r="O394">
        <f>VLOOKUP(D394,MoneyLine!$A$1:$Q$33,14,FALSE)</f>
        <v>75.591190476190462</v>
      </c>
      <c r="P394">
        <f>VLOOKUP(B394,MoneyLine!$A$1:$Q$33,17,FALSE)</f>
        <v>-23.022142857142857</v>
      </c>
      <c r="Q394">
        <f>VLOOKUP(B394,MoneyLine!$A$1:$K$33,10,FALSE)</f>
        <v>2.2516666666666674</v>
      </c>
      <c r="R394">
        <f>VLOOKUP(B394,MoneyLine!$A$1:$Q$33,14,FALSE)</f>
        <v>4.214999999999999</v>
      </c>
      <c r="S394">
        <f>VLOOKUP(D394,MoneyLine!$A$1:$Q$33,17,FALSE)</f>
        <v>-17.098809523809521</v>
      </c>
      <c r="T394">
        <f>VLOOKUP(D394,MoneyLine!$A$1:$K$33,10,FALSE)</f>
        <v>17.131547619047623</v>
      </c>
      <c r="V394">
        <f>HomTotReg.!$B$17+(test!O394*HomTotReg.!$B$18+HomTotReg.!$B$19*test!P394+test!Q394*HomTotReg.!$B$20)</f>
        <v>3.7640191929285667</v>
      </c>
      <c r="W394">
        <f>VisTotReg.!$B$17+(VisTotReg.!$B$18*test!R394+test!S394*VisTotReg.!$B$19+test!T394*VisTotReg.!$B$20)</f>
        <v>2.4612690757327185</v>
      </c>
      <c r="Y394">
        <f>'MoneyLine Reg. 1'!$B$17+('MoneyLine Reg. 1'!$B$18*test!I394+test!J394*'MoneyLine Reg. 1'!$B$19+test!T394*'MoneyLine Reg. 1'!$B$20+test!Q394*'MoneyLine Reg. 1'!$B$21)</f>
        <v>1.2806080166612444</v>
      </c>
      <c r="Z394">
        <f>'MoneyLine Reg. 2'!$B$17+('MoneyLine Reg. 2'!$B$18*test!M394+test!K394*'MoneyLine Reg. 2'!$B$19+'MoneyLine Reg. 2'!$B$20*test!L394+test!N394*'MoneyLine Reg. 2'!$B$21)</f>
        <v>1.4814982346244907</v>
      </c>
    </row>
    <row r="395" spans="1:26" x14ac:dyDescent="0.3">
      <c r="A395" s="9">
        <v>44899</v>
      </c>
      <c r="B395" s="7" t="s">
        <v>26</v>
      </c>
      <c r="C395" s="7">
        <v>2</v>
      </c>
      <c r="D395" s="7" t="s">
        <v>23</v>
      </c>
      <c r="E395" s="7">
        <v>5</v>
      </c>
      <c r="F395" s="7"/>
      <c r="G395" s="6">
        <f t="shared" si="6"/>
        <v>3</v>
      </c>
      <c r="I395">
        <f>VLOOKUP(D395,MoneyLine!$A$1:$K$33,7,FALSE)</f>
        <v>101.00309523809524</v>
      </c>
      <c r="J395">
        <f>VLOOKUP(B395,MoneyLine!$A$1:$K$33,7,FALSE)</f>
        <v>2.4278571428571381</v>
      </c>
      <c r="K395">
        <f>VLOOKUP(B395,MoneyLine!$A$1:$K$33,11,FALSE)</f>
        <v>7.2874999999999996</v>
      </c>
      <c r="L395">
        <f>VLOOKUP(B395,MoneyLine!$A$1:$D$33,4,FALSE)</f>
        <v>44.772500000000001</v>
      </c>
      <c r="M395">
        <f>VLOOKUP(D395,MoneyLine!$A$1:$K$33,11,FALSE)</f>
        <v>6.8149999999999995</v>
      </c>
      <c r="N395">
        <f>VLOOKUP(D395,MoneyLine!$A$1:$D$33,4,FALSE)</f>
        <v>52.277999999999999</v>
      </c>
      <c r="O395">
        <f>VLOOKUP(D395,MoneyLine!$A$1:$Q$33,14,FALSE)</f>
        <v>66.898333333333312</v>
      </c>
      <c r="P395">
        <f>VLOOKUP(B395,MoneyLine!$A$1:$Q$33,17,FALSE)</f>
        <v>-8.321428571428573</v>
      </c>
      <c r="Q395">
        <f>VLOOKUP(B395,MoneyLine!$A$1:$K$33,10,FALSE)</f>
        <v>13.537738095238096</v>
      </c>
      <c r="R395">
        <f>VLOOKUP(B395,MoneyLine!$A$1:$Q$33,14,FALSE)</f>
        <v>21.040476190476188</v>
      </c>
      <c r="S395">
        <f>VLOOKUP(D395,MoneyLine!$A$1:$Q$33,17,FALSE)</f>
        <v>22.973095238095237</v>
      </c>
      <c r="T395">
        <f>VLOOKUP(D395,MoneyLine!$A$1:$K$33,10,FALSE)</f>
        <v>43.088928571428575</v>
      </c>
      <c r="V395">
        <f>HomTotReg.!$B$17+(test!O395*HomTotReg.!$B$18+HomTotReg.!$B$19*test!P395+test!Q395*HomTotReg.!$B$20)</f>
        <v>3.3918050525392367</v>
      </c>
      <c r="W395">
        <f>VisTotReg.!$B$17+(VisTotReg.!$B$18*test!R395+test!S395*VisTotReg.!$B$19+test!T395*VisTotReg.!$B$20)</f>
        <v>1.9214220772567097</v>
      </c>
      <c r="Y395">
        <f>'MoneyLine Reg. 1'!$B$17+('MoneyLine Reg. 1'!$B$18*test!I395+test!J395*'MoneyLine Reg. 1'!$B$19+test!T395*'MoneyLine Reg. 1'!$B$20+test!Q395*'MoneyLine Reg. 1'!$B$21)</f>
        <v>1.6866323663706506</v>
      </c>
      <c r="Z395">
        <f>'MoneyLine Reg. 2'!$B$17+('MoneyLine Reg. 2'!$B$18*test!M395+test!K395*'MoneyLine Reg. 2'!$B$19+'MoneyLine Reg. 2'!$B$20*test!L395+test!N395*'MoneyLine Reg. 2'!$B$21)</f>
        <v>0.71372344686922506</v>
      </c>
    </row>
    <row r="396" spans="1:26" x14ac:dyDescent="0.3">
      <c r="A396" s="8">
        <v>44900</v>
      </c>
      <c r="B396" s="6" t="s">
        <v>27</v>
      </c>
      <c r="C396" s="6">
        <v>4</v>
      </c>
      <c r="D396" s="6" t="s">
        <v>14</v>
      </c>
      <c r="E396" s="6">
        <v>3</v>
      </c>
      <c r="F396" s="6" t="s">
        <v>35</v>
      </c>
      <c r="G396" s="6">
        <f t="shared" si="6"/>
        <v>-1</v>
      </c>
      <c r="I396">
        <f>VLOOKUP(D396,MoneyLine!$A$1:$K$33,7,FALSE)</f>
        <v>85.562619047619037</v>
      </c>
      <c r="J396">
        <f>VLOOKUP(B396,MoneyLine!$A$1:$K$33,7,FALSE)</f>
        <v>57.437380952380948</v>
      </c>
      <c r="K396">
        <f>VLOOKUP(B396,MoneyLine!$A$1:$K$33,11,FALSE)</f>
        <v>10.504999999999999</v>
      </c>
      <c r="L396">
        <f>VLOOKUP(B396,MoneyLine!$A$1:$D$33,4,FALSE)</f>
        <v>52.064499999999995</v>
      </c>
      <c r="M396">
        <f>VLOOKUP(D396,MoneyLine!$A$1:$K$33,11,FALSE)</f>
        <v>19.403750000000002</v>
      </c>
      <c r="N396">
        <f>VLOOKUP(D396,MoneyLine!$A$1:$D$33,4,FALSE)</f>
        <v>49.788499999999999</v>
      </c>
      <c r="O396">
        <f>VLOOKUP(D396,MoneyLine!$A$1:$Q$33,14,FALSE)</f>
        <v>87.124523809523808</v>
      </c>
      <c r="P396">
        <f>VLOOKUP(B396,MoneyLine!$A$1:$Q$33,17,FALSE)</f>
        <v>0.65357142857142814</v>
      </c>
      <c r="Q396">
        <f>VLOOKUP(B396,MoneyLine!$A$1:$K$33,10,FALSE)</f>
        <v>23.449285714285718</v>
      </c>
      <c r="R396">
        <f>VLOOKUP(B396,MoneyLine!$A$1:$Q$33,14,FALSE)</f>
        <v>42.338571428571427</v>
      </c>
      <c r="S396">
        <f>VLOOKUP(D396,MoneyLine!$A$1:$Q$33,17,FALSE)</f>
        <v>-3.2247619047619036</v>
      </c>
      <c r="T396">
        <f>VLOOKUP(D396,MoneyLine!$A$1:$K$33,10,FALSE)</f>
        <v>24.058452380952382</v>
      </c>
      <c r="V396">
        <f>HomTotReg.!$B$17+(test!O396*HomTotReg.!$B$18+HomTotReg.!$B$19*test!P396+test!Q396*HomTotReg.!$B$20)</f>
        <v>3.4015077947200316</v>
      </c>
      <c r="W396">
        <f>VisTotReg.!$B$17+(VisTotReg.!$B$18*test!R396+test!S396*VisTotReg.!$B$19+test!T396*VisTotReg.!$B$20)</f>
        <v>2.6877961963654862</v>
      </c>
      <c r="Y396">
        <f>'MoneyLine Reg. 1'!$B$17+('MoneyLine Reg. 1'!$B$18*test!I396+test!J396*'MoneyLine Reg. 1'!$B$19+test!T396*'MoneyLine Reg. 1'!$B$20+test!Q396*'MoneyLine Reg. 1'!$B$21)</f>
        <v>0.53945421209589073</v>
      </c>
      <c r="Z396">
        <f>'MoneyLine Reg. 2'!$B$17+('MoneyLine Reg. 2'!$B$18*test!M396+test!K396*'MoneyLine Reg. 2'!$B$19+'MoneyLine Reg. 2'!$B$20*test!L396+test!N396*'MoneyLine Reg. 2'!$B$21)</f>
        <v>0.56421882461039718</v>
      </c>
    </row>
    <row r="397" spans="1:26" x14ac:dyDescent="0.3">
      <c r="A397" s="9">
        <v>44900</v>
      </c>
      <c r="B397" s="7" t="s">
        <v>25</v>
      </c>
      <c r="C397" s="7">
        <v>2</v>
      </c>
      <c r="D397" s="7" t="s">
        <v>22</v>
      </c>
      <c r="E397" s="7">
        <v>3</v>
      </c>
      <c r="F397" s="7"/>
      <c r="G397" s="6">
        <f t="shared" si="6"/>
        <v>1</v>
      </c>
      <c r="I397">
        <f>VLOOKUP(D397,MoneyLine!$A$1:$K$33,7,FALSE)</f>
        <v>73.279761904761898</v>
      </c>
      <c r="J397">
        <f>VLOOKUP(B397,MoneyLine!$A$1:$K$33,7,FALSE)</f>
        <v>56.057857142857138</v>
      </c>
      <c r="K397">
        <f>VLOOKUP(B397,MoneyLine!$A$1:$K$33,11,FALSE)</f>
        <v>10.718750000000002</v>
      </c>
      <c r="L397">
        <f>VLOOKUP(B397,MoneyLine!$A$1:$D$33,4,FALSE)</f>
        <v>47.954500000000003</v>
      </c>
      <c r="M397">
        <f>VLOOKUP(D397,MoneyLine!$A$1:$K$33,11,FALSE)</f>
        <v>6.432500000000001</v>
      </c>
      <c r="N397">
        <f>VLOOKUP(D397,MoneyLine!$A$1:$D$33,4,FALSE)</f>
        <v>50.885999999999996</v>
      </c>
      <c r="O397">
        <f>VLOOKUP(D397,MoneyLine!$A$1:$Q$33,14,FALSE)</f>
        <v>70.076904761904771</v>
      </c>
      <c r="P397">
        <f>VLOOKUP(B397,MoneyLine!$A$1:$Q$33,17,FALSE)</f>
        <v>-14.592857142857142</v>
      </c>
      <c r="Q397">
        <f>VLOOKUP(B397,MoneyLine!$A$1:$K$33,10,FALSE)</f>
        <v>27.424404761904761</v>
      </c>
      <c r="R397">
        <f>VLOOKUP(B397,MoneyLine!$A$1:$Q$33,14,FALSE)</f>
        <v>60.674999999999997</v>
      </c>
      <c r="S397">
        <f>VLOOKUP(D397,MoneyLine!$A$1:$Q$33,17,FALSE)</f>
        <v>-0.22023809523809401</v>
      </c>
      <c r="T397">
        <f>VLOOKUP(D397,MoneyLine!$A$1:$K$33,10,FALSE)</f>
        <v>10.709166666666667</v>
      </c>
      <c r="V397">
        <f>HomTotReg.!$B$17+(test!O397*HomTotReg.!$B$18+HomTotReg.!$B$19*test!P397+test!Q397*HomTotReg.!$B$20)</f>
        <v>3.3388077855518379</v>
      </c>
      <c r="W397">
        <f>VisTotReg.!$B$17+(VisTotReg.!$B$18*test!R397+test!S397*VisTotReg.!$B$19+test!T397*VisTotReg.!$B$20)</f>
        <v>3.0750690751897505</v>
      </c>
      <c r="Y397">
        <f>'MoneyLine Reg. 1'!$B$17+('MoneyLine Reg. 1'!$B$18*test!I397+test!J397*'MoneyLine Reg. 1'!$B$19+test!T397*'MoneyLine Reg. 1'!$B$20+test!Q397*'MoneyLine Reg. 1'!$B$21)</f>
        <v>0.21041696449430644</v>
      </c>
      <c r="Z397">
        <f>'MoneyLine Reg. 2'!$B$17+('MoneyLine Reg. 2'!$B$18*test!M397+test!K397*'MoneyLine Reg. 2'!$B$19+'MoneyLine Reg. 2'!$B$20*test!L397+test!N397*'MoneyLine Reg. 2'!$B$21)</f>
        <v>0.14968916306607039</v>
      </c>
    </row>
    <row r="398" spans="1:26" x14ac:dyDescent="0.3">
      <c r="A398" s="8">
        <v>44900</v>
      </c>
      <c r="B398" s="6" t="s">
        <v>12</v>
      </c>
      <c r="C398" s="6">
        <v>3</v>
      </c>
      <c r="D398" s="6" t="s">
        <v>9</v>
      </c>
      <c r="E398" s="6">
        <v>2</v>
      </c>
      <c r="F398" s="6"/>
      <c r="G398" s="6">
        <f t="shared" si="6"/>
        <v>-1</v>
      </c>
      <c r="I398">
        <f>VLOOKUP(D398,MoneyLine!$A$1:$K$33,7,FALSE)</f>
        <v>154.76523809523809</v>
      </c>
      <c r="J398">
        <f>VLOOKUP(B398,MoneyLine!$A$1:$K$33,7,FALSE)</f>
        <v>38.000238095238089</v>
      </c>
      <c r="K398">
        <f>VLOOKUP(B398,MoneyLine!$A$1:$K$33,11,FALSE)</f>
        <v>5.6062500000000011</v>
      </c>
      <c r="L398">
        <f>VLOOKUP(B398,MoneyLine!$A$1:$D$33,4,FALSE)</f>
        <v>46.611499999999999</v>
      </c>
      <c r="M398">
        <f>VLOOKUP(D398,MoneyLine!$A$1:$K$33,11,FALSE)</f>
        <v>17.220000000000002</v>
      </c>
      <c r="N398">
        <f>VLOOKUP(D398,MoneyLine!$A$1:$D$33,4,FALSE)</f>
        <v>58.933</v>
      </c>
      <c r="O398">
        <f>VLOOKUP(D398,MoneyLine!$A$1:$Q$33,14,FALSE)</f>
        <v>117.61833333333333</v>
      </c>
      <c r="P398">
        <f>VLOOKUP(B398,MoneyLine!$A$1:$Q$33,17,FALSE)</f>
        <v>-1.7361904761904778</v>
      </c>
      <c r="Q398">
        <f>VLOOKUP(B398,MoneyLine!$A$1:$K$33,10,FALSE)</f>
        <v>20.738571428571433</v>
      </c>
      <c r="R398">
        <f>VLOOKUP(B398,MoneyLine!$A$1:$Q$33,14,FALSE)</f>
        <v>32.669761904761899</v>
      </c>
      <c r="S398">
        <f>VLOOKUP(D398,MoneyLine!$A$1:$Q$33,17,FALSE)</f>
        <v>29.393333333333338</v>
      </c>
      <c r="T398">
        <f>VLOOKUP(D398,MoneyLine!$A$1:$K$33,10,FALSE)</f>
        <v>-2.4774999999999996</v>
      </c>
      <c r="V398">
        <f>HomTotReg.!$B$17+(test!O398*HomTotReg.!$B$18+HomTotReg.!$B$19*test!P398+test!Q398*HomTotReg.!$B$20)</f>
        <v>3.7794734243681694</v>
      </c>
      <c r="W398">
        <f>VisTotReg.!$B$17+(VisTotReg.!$B$18*test!R398+test!S398*VisTotReg.!$B$19+test!T398*VisTotReg.!$B$20)</f>
        <v>2.6730680852057209</v>
      </c>
      <c r="Y398">
        <f>'MoneyLine Reg. 1'!$B$17+('MoneyLine Reg. 1'!$B$18*test!I398+test!J398*'MoneyLine Reg. 1'!$B$19+test!T398*'MoneyLine Reg. 1'!$B$20+test!Q398*'MoneyLine Reg. 1'!$B$21)</f>
        <v>1.1010668500683676</v>
      </c>
      <c r="Z398">
        <f>'MoneyLine Reg. 2'!$B$17+('MoneyLine Reg. 2'!$B$18*test!M398+test!K398*'MoneyLine Reg. 2'!$B$19+'MoneyLine Reg. 2'!$B$20*test!L398+test!N398*'MoneyLine Reg. 2'!$B$21)</f>
        <v>1.7822800854038867</v>
      </c>
    </row>
    <row r="399" spans="1:26" x14ac:dyDescent="0.3">
      <c r="A399" s="9">
        <v>44900</v>
      </c>
      <c r="B399" s="7" t="s">
        <v>10</v>
      </c>
      <c r="C399" s="7">
        <v>4</v>
      </c>
      <c r="D399" s="7" t="s">
        <v>17</v>
      </c>
      <c r="E399" s="7">
        <v>6</v>
      </c>
      <c r="F399" s="7"/>
      <c r="G399" s="6">
        <f t="shared" si="6"/>
        <v>2</v>
      </c>
      <c r="I399">
        <f>VLOOKUP(D399,MoneyLine!$A$1:$K$33,7,FALSE)</f>
        <v>126.67</v>
      </c>
      <c r="J399">
        <f>VLOOKUP(B399,MoneyLine!$A$1:$K$33,7,FALSE)</f>
        <v>43.783809523809516</v>
      </c>
      <c r="K399">
        <f>VLOOKUP(B399,MoneyLine!$A$1:$K$33,11,FALSE)</f>
        <v>2.1412499999999977</v>
      </c>
      <c r="L399">
        <f>VLOOKUP(B399,MoneyLine!$A$1:$D$33,4,FALSE)</f>
        <v>45.351499999999994</v>
      </c>
      <c r="M399">
        <f>VLOOKUP(D399,MoneyLine!$A$1:$K$33,11,FALSE)</f>
        <v>19.922499999999999</v>
      </c>
      <c r="N399">
        <f>VLOOKUP(D399,MoneyLine!$A$1:$D$33,4,FALSE)</f>
        <v>49.902000000000001</v>
      </c>
      <c r="O399">
        <f>VLOOKUP(D399,MoneyLine!$A$1:$Q$33,14,FALSE)</f>
        <v>104.88261904761904</v>
      </c>
      <c r="P399">
        <f>VLOOKUP(B399,MoneyLine!$A$1:$Q$33,17,FALSE)</f>
        <v>-14.675714285714287</v>
      </c>
      <c r="Q399">
        <f>VLOOKUP(B399,MoneyLine!$A$1:$K$33,10,FALSE)</f>
        <v>13.367738095238096</v>
      </c>
      <c r="R399">
        <f>VLOOKUP(B399,MoneyLine!$A$1:$Q$33,14,FALSE)</f>
        <v>43.181904761904768</v>
      </c>
      <c r="S399">
        <f>VLOOKUP(D399,MoneyLine!$A$1:$Q$33,17,FALSE)</f>
        <v>9.6223809523809507</v>
      </c>
      <c r="T399">
        <f>VLOOKUP(D399,MoneyLine!$A$1:$K$33,10,FALSE)</f>
        <v>23.209285714285713</v>
      </c>
      <c r="V399">
        <f>HomTotReg.!$B$17+(test!O399*HomTotReg.!$B$18+HomTotReg.!$B$19*test!P399+test!Q399*HomTotReg.!$B$20)</f>
        <v>3.8630527631652383</v>
      </c>
      <c r="W399">
        <f>VisTotReg.!$B$17+(VisTotReg.!$B$18*test!R399+test!S399*VisTotReg.!$B$19+test!T399*VisTotReg.!$B$20)</f>
        <v>2.5957791630601692</v>
      </c>
      <c r="Y399">
        <f>'MoneyLine Reg. 1'!$B$17+('MoneyLine Reg. 1'!$B$18*test!I399+test!J399*'MoneyLine Reg. 1'!$B$19+test!T399*'MoneyLine Reg. 1'!$B$20+test!Q399*'MoneyLine Reg. 1'!$B$21)</f>
        <v>1.1885501129215885</v>
      </c>
      <c r="Z399">
        <f>'MoneyLine Reg. 2'!$B$17+('MoneyLine Reg. 2'!$B$18*test!M399+test!K399*'MoneyLine Reg. 2'!$B$19+'MoneyLine Reg. 2'!$B$20*test!L399+test!N399*'MoneyLine Reg. 2'!$B$21)</f>
        <v>1.6013275290544495</v>
      </c>
    </row>
    <row r="400" spans="1:26" x14ac:dyDescent="0.3">
      <c r="A400" s="8">
        <v>44900</v>
      </c>
      <c r="B400" s="6" t="s">
        <v>11</v>
      </c>
      <c r="C400" s="6">
        <v>3</v>
      </c>
      <c r="D400" s="6" t="s">
        <v>4</v>
      </c>
      <c r="E400" s="6">
        <v>5</v>
      </c>
      <c r="F400" s="6"/>
      <c r="G400" s="6">
        <f t="shared" si="6"/>
        <v>2</v>
      </c>
      <c r="I400">
        <f>VLOOKUP(D400,MoneyLine!$A$1:$K$33,7,FALSE)</f>
        <v>71.288571428571402</v>
      </c>
      <c r="J400">
        <f>VLOOKUP(B400,MoneyLine!$A$1:$K$33,7,FALSE)</f>
        <v>121.01880952380951</v>
      </c>
      <c r="K400">
        <f>VLOOKUP(B400,MoneyLine!$A$1:$K$33,11,FALSE)</f>
        <v>15.838749999999997</v>
      </c>
      <c r="L400">
        <f>VLOOKUP(B400,MoneyLine!$A$1:$D$33,4,FALSE)</f>
        <v>52.685499999999998</v>
      </c>
      <c r="M400">
        <f>VLOOKUP(D400,MoneyLine!$A$1:$K$33,11,FALSE)</f>
        <v>4.0925000000000029</v>
      </c>
      <c r="N400">
        <f>VLOOKUP(D400,MoneyLine!$A$1:$D$33,4,FALSE)</f>
        <v>50.962499999999999</v>
      </c>
      <c r="O400">
        <f>VLOOKUP(D400,MoneyLine!$A$1:$Q$33,14,FALSE)</f>
        <v>28.298571428571432</v>
      </c>
      <c r="P400">
        <f>VLOOKUP(B400,MoneyLine!$A$1:$Q$33,17,FALSE)</f>
        <v>15.627619047619051</v>
      </c>
      <c r="Q400">
        <f>VLOOKUP(B400,MoneyLine!$A$1:$K$33,10,FALSE)</f>
        <v>10.4975</v>
      </c>
      <c r="R400">
        <f>VLOOKUP(B400,MoneyLine!$A$1:$Q$33,14,FALSE)</f>
        <v>85.286666666666662</v>
      </c>
      <c r="S400">
        <f>VLOOKUP(D400,MoneyLine!$A$1:$Q$33,17,FALSE)</f>
        <v>33.857619047619039</v>
      </c>
      <c r="T400">
        <f>VLOOKUP(D400,MoneyLine!$A$1:$K$33,10,FALSE)</f>
        <v>21.901309523809527</v>
      </c>
      <c r="V400">
        <f>HomTotReg.!$B$17+(test!O400*HomTotReg.!$B$18+HomTotReg.!$B$19*test!P400+test!Q400*HomTotReg.!$B$20)</f>
        <v>2.7629877570137986</v>
      </c>
      <c r="W400">
        <f>VisTotReg.!$B$17+(VisTotReg.!$B$18*test!R400+test!S400*VisTotReg.!$B$19+test!T400*VisTotReg.!$B$20)</f>
        <v>2.8984194775112231</v>
      </c>
      <c r="Y400">
        <f>'MoneyLine Reg. 1'!$B$17+('MoneyLine Reg. 1'!$B$18*test!I400+test!J400*'MoneyLine Reg. 1'!$B$19+test!T400*'MoneyLine Reg. 1'!$B$20+test!Q400*'MoneyLine Reg. 1'!$B$21)</f>
        <v>-0.23257302790254591</v>
      </c>
      <c r="Z400">
        <f>'MoneyLine Reg. 2'!$B$17+('MoneyLine Reg. 2'!$B$18*test!M400+test!K400*'MoneyLine Reg. 2'!$B$19+'MoneyLine Reg. 2'!$B$20*test!L400+test!N400*'MoneyLine Reg. 2'!$B$21)</f>
        <v>-0.6448231993463005</v>
      </c>
    </row>
    <row r="401" spans="1:26" x14ac:dyDescent="0.3">
      <c r="A401" s="9">
        <v>44900</v>
      </c>
      <c r="B401" s="7" t="s">
        <v>33</v>
      </c>
      <c r="C401" s="7">
        <v>6</v>
      </c>
      <c r="D401" s="7" t="s">
        <v>8</v>
      </c>
      <c r="E401" s="7">
        <v>7</v>
      </c>
      <c r="F401" s="7" t="s">
        <v>36</v>
      </c>
      <c r="G401" s="6">
        <f t="shared" si="6"/>
        <v>1</v>
      </c>
      <c r="I401">
        <f>VLOOKUP(D401,MoneyLine!$A$1:$K$33,7,FALSE)</f>
        <v>158.14214285714286</v>
      </c>
      <c r="J401">
        <f>VLOOKUP(B401,MoneyLine!$A$1:$K$33,7,FALSE)</f>
        <v>35.906904761904762</v>
      </c>
      <c r="K401">
        <f>VLOOKUP(B401,MoneyLine!$A$1:$K$33,11,FALSE)</f>
        <v>3.707499999999996</v>
      </c>
      <c r="L401">
        <f>VLOOKUP(B401,MoneyLine!$A$1:$D$33,4,FALSE)</f>
        <v>47.251999999999995</v>
      </c>
      <c r="M401">
        <f>VLOOKUP(D401,MoneyLine!$A$1:$K$33,11,FALSE)</f>
        <v>11.611250000000004</v>
      </c>
      <c r="N401">
        <f>VLOOKUP(D401,MoneyLine!$A$1:$D$33,4,FALSE)</f>
        <v>49.862499999999997</v>
      </c>
      <c r="O401">
        <f>VLOOKUP(D401,MoneyLine!$A$1:$Q$33,14,FALSE)</f>
        <v>125.46428571428571</v>
      </c>
      <c r="P401">
        <f>VLOOKUP(B401,MoneyLine!$A$1:$Q$33,17,FALSE)</f>
        <v>-16.226190476190478</v>
      </c>
      <c r="Q401">
        <f>VLOOKUP(B401,MoneyLine!$A$1:$K$33,10,FALSE)</f>
        <v>29.473928571428576</v>
      </c>
      <c r="R401">
        <f>VLOOKUP(B401,MoneyLine!$A$1:$Q$33,14,FALSE)</f>
        <v>44.759523809523806</v>
      </c>
      <c r="S401">
        <f>VLOOKUP(D401,MoneyLine!$A$1:$Q$33,17,FALSE)</f>
        <v>14.067142857142855</v>
      </c>
      <c r="T401">
        <f>VLOOKUP(D401,MoneyLine!$A$1:$K$33,10,FALSE)</f>
        <v>21.027261904761904</v>
      </c>
      <c r="V401">
        <f>HomTotReg.!$B$17+(test!O401*HomTotReg.!$B$18+HomTotReg.!$B$19*test!P401+test!Q401*HomTotReg.!$B$20)</f>
        <v>3.9197593850009591</v>
      </c>
      <c r="W401">
        <f>VisTotReg.!$B$17+(VisTotReg.!$B$18*test!R401+test!S401*VisTotReg.!$B$19+test!T401*VisTotReg.!$B$20)</f>
        <v>2.6069988872808434</v>
      </c>
      <c r="Y401">
        <f>'MoneyLine Reg. 1'!$B$17+('MoneyLine Reg. 1'!$B$18*test!I401+test!J401*'MoneyLine Reg. 1'!$B$19+test!T401*'MoneyLine Reg. 1'!$B$20+test!Q401*'MoneyLine Reg. 1'!$B$21)</f>
        <v>1.3961820856894904</v>
      </c>
      <c r="Z401">
        <f>'MoneyLine Reg. 2'!$B$17+('MoneyLine Reg. 2'!$B$18*test!M401+test!K401*'MoneyLine Reg. 2'!$B$19+'MoneyLine Reg. 2'!$B$20*test!L401+test!N401*'MoneyLine Reg. 2'!$B$21)</f>
        <v>0.85698574907746483</v>
      </c>
    </row>
    <row r="402" spans="1:26" x14ac:dyDescent="0.3">
      <c r="A402" s="8">
        <v>44901</v>
      </c>
      <c r="B402" s="6" t="s">
        <v>18</v>
      </c>
      <c r="C402" s="6">
        <v>3</v>
      </c>
      <c r="D402" s="6" t="s">
        <v>26</v>
      </c>
      <c r="E402" s="6">
        <v>4</v>
      </c>
      <c r="F402" s="6" t="s">
        <v>36</v>
      </c>
      <c r="G402" s="6">
        <f t="shared" si="6"/>
        <v>1</v>
      </c>
      <c r="I402">
        <f>VLOOKUP(D402,MoneyLine!$A$1:$K$33,7,FALSE)</f>
        <v>2.4278571428571381</v>
      </c>
      <c r="J402">
        <f>VLOOKUP(B402,MoneyLine!$A$1:$K$33,7,FALSE)</f>
        <v>161.3661904761905</v>
      </c>
      <c r="K402">
        <f>VLOOKUP(B402,MoneyLine!$A$1:$K$33,11,FALSE)</f>
        <v>18.088749999999997</v>
      </c>
      <c r="L402">
        <f>VLOOKUP(B402,MoneyLine!$A$1:$D$33,4,FALSE)</f>
        <v>55.644500000000001</v>
      </c>
      <c r="M402">
        <f>VLOOKUP(D402,MoneyLine!$A$1:$K$33,11,FALSE)</f>
        <v>7.2874999999999996</v>
      </c>
      <c r="N402">
        <f>VLOOKUP(D402,MoneyLine!$A$1:$D$33,4,FALSE)</f>
        <v>44.772500000000001</v>
      </c>
      <c r="O402">
        <f>VLOOKUP(D402,MoneyLine!$A$1:$Q$33,14,FALSE)</f>
        <v>21.040476190476188</v>
      </c>
      <c r="P402">
        <f>VLOOKUP(B402,MoneyLine!$A$1:$Q$33,17,FALSE)</f>
        <v>63.627142857142857</v>
      </c>
      <c r="Q402">
        <f>VLOOKUP(B402,MoneyLine!$A$1:$K$33,10,FALSE)</f>
        <v>-8.5753571428571433</v>
      </c>
      <c r="R402">
        <f>VLOOKUP(B402,MoneyLine!$A$1:$Q$33,14,FALSE)</f>
        <v>80.616190476190468</v>
      </c>
      <c r="S402">
        <f>VLOOKUP(D402,MoneyLine!$A$1:$Q$33,17,FALSE)</f>
        <v>-8.321428571428573</v>
      </c>
      <c r="T402">
        <f>VLOOKUP(D402,MoneyLine!$A$1:$K$33,10,FALSE)</f>
        <v>13.537738095238096</v>
      </c>
      <c r="V402">
        <f>HomTotReg.!$B$17+(test!O402*HomTotReg.!$B$18+HomTotReg.!$B$19*test!P402+test!Q402*HomTotReg.!$B$20)</f>
        <v>2.3878003002706407</v>
      </c>
      <c r="W402">
        <f>VisTotReg.!$B$17+(VisTotReg.!$B$18*test!R402+test!S402*VisTotReg.!$B$19+test!T402*VisTotReg.!$B$20)</f>
        <v>3.3421674152805503</v>
      </c>
      <c r="Y402">
        <f>'MoneyLine Reg. 1'!$B$17+('MoneyLine Reg. 1'!$B$18*test!I402+test!J402*'MoneyLine Reg. 1'!$B$19+test!T402*'MoneyLine Reg. 1'!$B$20+test!Q402*'MoneyLine Reg. 1'!$B$21)</f>
        <v>-1.2966156029217579</v>
      </c>
      <c r="Z402">
        <f>'MoneyLine Reg. 2'!$B$17+('MoneyLine Reg. 2'!$B$18*test!M402+test!K402*'MoneyLine Reg. 2'!$B$19+'MoneyLine Reg. 2'!$B$20*test!L402+test!N402*'MoneyLine Reg. 2'!$B$21)</f>
        <v>-1.2469475287675817</v>
      </c>
    </row>
    <row r="403" spans="1:26" x14ac:dyDescent="0.3">
      <c r="A403" s="9">
        <v>44901</v>
      </c>
      <c r="B403" s="7" t="s">
        <v>5</v>
      </c>
      <c r="C403" s="7">
        <v>4</v>
      </c>
      <c r="D403" s="7" t="s">
        <v>30</v>
      </c>
      <c r="E403" s="7">
        <v>0</v>
      </c>
      <c r="F403" s="7"/>
      <c r="G403" s="6">
        <f t="shared" si="6"/>
        <v>-4</v>
      </c>
      <c r="I403">
        <f>VLOOKUP(D403,MoneyLine!$A$1:$K$33,7,FALSE)</f>
        <v>127.36857142857141</v>
      </c>
      <c r="J403">
        <f>VLOOKUP(B403,MoneyLine!$A$1:$K$33,7,FALSE)</f>
        <v>92.519047619047612</v>
      </c>
      <c r="K403">
        <f>VLOOKUP(B403,MoneyLine!$A$1:$K$33,11,FALSE)</f>
        <v>15.5725</v>
      </c>
      <c r="L403">
        <f>VLOOKUP(B403,MoneyLine!$A$1:$D$33,4,FALSE)</f>
        <v>52.448999999999998</v>
      </c>
      <c r="M403">
        <f>VLOOKUP(D403,MoneyLine!$A$1:$K$33,11,FALSE)</f>
        <v>15.876249999999999</v>
      </c>
      <c r="N403">
        <f>VLOOKUP(D403,MoneyLine!$A$1:$D$33,4,FALSE)</f>
        <v>56.155499999999996</v>
      </c>
      <c r="O403">
        <f>VLOOKUP(D403,MoneyLine!$A$1:$Q$33,14,FALSE)</f>
        <v>104.57619047619046</v>
      </c>
      <c r="P403">
        <f>VLOOKUP(B403,MoneyLine!$A$1:$Q$33,17,FALSE)</f>
        <v>2.4073809523809526</v>
      </c>
      <c r="Q403">
        <f>VLOOKUP(B403,MoneyLine!$A$1:$K$33,10,FALSE)</f>
        <v>7.11511904761905</v>
      </c>
      <c r="R403">
        <f>VLOOKUP(B403,MoneyLine!$A$1:$Q$33,14,FALSE)</f>
        <v>80.7392857142857</v>
      </c>
      <c r="S403">
        <f>VLOOKUP(D403,MoneyLine!$A$1:$Q$33,17,FALSE)</f>
        <v>21.976904761904766</v>
      </c>
      <c r="T403">
        <f>VLOOKUP(D403,MoneyLine!$A$1:$K$33,10,FALSE)</f>
        <v>-0.45761904761904759</v>
      </c>
      <c r="V403">
        <f>HomTotReg.!$B$17+(test!O403*HomTotReg.!$B$18+HomTotReg.!$B$19*test!P403+test!Q403*HomTotReg.!$B$20)</f>
        <v>3.7477177547063492</v>
      </c>
      <c r="W403">
        <f>VisTotReg.!$B$17+(VisTotReg.!$B$18*test!R403+test!S403*VisTotReg.!$B$19+test!T403*VisTotReg.!$B$20)</f>
        <v>3.2796115010507165</v>
      </c>
      <c r="Y403">
        <f>'MoneyLine Reg. 1'!$B$17+('MoneyLine Reg. 1'!$B$18*test!I403+test!J403*'MoneyLine Reg. 1'!$B$19+test!T403*'MoneyLine Reg. 1'!$B$20+test!Q403*'MoneyLine Reg. 1'!$B$21)</f>
        <v>0.36933539035182306</v>
      </c>
      <c r="Z403">
        <f>'MoneyLine Reg. 2'!$B$17+('MoneyLine Reg. 2'!$B$18*test!M403+test!K403*'MoneyLine Reg. 2'!$B$19+'MoneyLine Reg. 2'!$B$20*test!L403+test!N403*'MoneyLine Reg. 2'!$B$21)</f>
        <v>0.47677432535211839</v>
      </c>
    </row>
    <row r="404" spans="1:26" x14ac:dyDescent="0.3">
      <c r="A404" s="8">
        <v>44901</v>
      </c>
      <c r="B404" s="6" t="s">
        <v>6</v>
      </c>
      <c r="C404" s="6">
        <v>0</v>
      </c>
      <c r="D404" s="6" t="s">
        <v>15</v>
      </c>
      <c r="E404" s="6">
        <v>3</v>
      </c>
      <c r="F404" s="6"/>
      <c r="G404" s="6">
        <f t="shared" si="6"/>
        <v>3</v>
      </c>
      <c r="I404">
        <f>VLOOKUP(D404,MoneyLine!$A$1:$K$33,7,FALSE)</f>
        <v>101.46142857142856</v>
      </c>
      <c r="J404">
        <f>VLOOKUP(B404,MoneyLine!$A$1:$K$33,7,FALSE)</f>
        <v>-14.717619047619038</v>
      </c>
      <c r="K404">
        <f>VLOOKUP(B404,MoneyLine!$A$1:$K$33,11,FALSE)</f>
        <v>1.6887499999999989</v>
      </c>
      <c r="L404">
        <f>VLOOKUP(B404,MoneyLine!$A$1:$D$33,4,FALSE)</f>
        <v>38.247500000000002</v>
      </c>
      <c r="M404">
        <f>VLOOKUP(D404,MoneyLine!$A$1:$K$33,11,FALSE)</f>
        <v>16.143749999999997</v>
      </c>
      <c r="N404">
        <f>VLOOKUP(D404,MoneyLine!$A$1:$D$33,4,FALSE)</f>
        <v>52.539000000000001</v>
      </c>
      <c r="O404">
        <f>VLOOKUP(D404,MoneyLine!$A$1:$Q$33,14,FALSE)</f>
        <v>76.89928571428571</v>
      </c>
      <c r="P404">
        <f>VLOOKUP(B404,MoneyLine!$A$1:$Q$33,17,FALSE)</f>
        <v>-23.022142857142857</v>
      </c>
      <c r="Q404">
        <f>VLOOKUP(B404,MoneyLine!$A$1:$K$33,10,FALSE)</f>
        <v>2.2516666666666674</v>
      </c>
      <c r="R404">
        <f>VLOOKUP(B404,MoneyLine!$A$1:$Q$33,14,FALSE)</f>
        <v>4.214999999999999</v>
      </c>
      <c r="S404">
        <f>VLOOKUP(D404,MoneyLine!$A$1:$Q$33,17,FALSE)</f>
        <v>16.578095238095237</v>
      </c>
      <c r="T404">
        <f>VLOOKUP(D404,MoneyLine!$A$1:$K$33,10,FALSE)</f>
        <v>-8.7532142857142858</v>
      </c>
      <c r="V404">
        <f>HomTotReg.!$B$17+(test!O404*HomTotReg.!$B$18+HomTotReg.!$B$19*test!P404+test!Q404*HomTotReg.!$B$20)</f>
        <v>3.7778645225239522</v>
      </c>
      <c r="W404">
        <f>VisTotReg.!$B$17+(VisTotReg.!$B$18*test!R404+test!S404*VisTotReg.!$B$19+test!T404*VisTotReg.!$B$20)</f>
        <v>2.5421997462046946</v>
      </c>
      <c r="Y404">
        <f>'MoneyLine Reg. 1'!$B$17+('MoneyLine Reg. 1'!$B$18*test!I404+test!J404*'MoneyLine Reg. 1'!$B$19+test!T404*'MoneyLine Reg. 1'!$B$20+test!Q404*'MoneyLine Reg. 1'!$B$21)</f>
        <v>1.2838438468662507</v>
      </c>
      <c r="Z404">
        <f>'MoneyLine Reg. 2'!$B$17+('MoneyLine Reg. 2'!$B$18*test!M404+test!K404*'MoneyLine Reg. 2'!$B$19+'MoneyLine Reg. 2'!$B$20*test!L404+test!N404*'MoneyLine Reg. 2'!$B$21)</f>
        <v>2.121360673736993</v>
      </c>
    </row>
    <row r="405" spans="1:26" x14ac:dyDescent="0.3">
      <c r="A405" s="9">
        <v>44901</v>
      </c>
      <c r="B405" s="7" t="s">
        <v>10</v>
      </c>
      <c r="C405" s="7">
        <v>7</v>
      </c>
      <c r="D405" s="7" t="s">
        <v>16</v>
      </c>
      <c r="E405" s="7">
        <v>4</v>
      </c>
      <c r="F405" s="7"/>
      <c r="G405" s="6">
        <f t="shared" si="6"/>
        <v>-3</v>
      </c>
      <c r="I405">
        <f>VLOOKUP(D405,MoneyLine!$A$1:$K$33,7,FALSE)</f>
        <v>64.561666666666639</v>
      </c>
      <c r="J405">
        <f>VLOOKUP(B405,MoneyLine!$A$1:$K$33,7,FALSE)</f>
        <v>43.783809523809516</v>
      </c>
      <c r="K405">
        <f>VLOOKUP(B405,MoneyLine!$A$1:$K$33,11,FALSE)</f>
        <v>2.1412499999999977</v>
      </c>
      <c r="L405">
        <f>VLOOKUP(B405,MoneyLine!$A$1:$D$33,4,FALSE)</f>
        <v>45.351499999999994</v>
      </c>
      <c r="M405">
        <f>VLOOKUP(D405,MoneyLine!$A$1:$K$33,11,FALSE)</f>
        <v>10.3225</v>
      </c>
      <c r="N405">
        <f>VLOOKUP(D405,MoneyLine!$A$1:$D$33,4,FALSE)</f>
        <v>48.538999999999994</v>
      </c>
      <c r="O405">
        <f>VLOOKUP(D405,MoneyLine!$A$1:$Q$33,14,FALSE)</f>
        <v>75.591190476190462</v>
      </c>
      <c r="P405">
        <f>VLOOKUP(B405,MoneyLine!$A$1:$Q$33,17,FALSE)</f>
        <v>-14.675714285714287</v>
      </c>
      <c r="Q405">
        <f>VLOOKUP(B405,MoneyLine!$A$1:$K$33,10,FALSE)</f>
        <v>13.367738095238096</v>
      </c>
      <c r="R405">
        <f>VLOOKUP(B405,MoneyLine!$A$1:$Q$33,14,FALSE)</f>
        <v>43.181904761904768</v>
      </c>
      <c r="S405">
        <f>VLOOKUP(D405,MoneyLine!$A$1:$Q$33,17,FALSE)</f>
        <v>-17.098809523809521</v>
      </c>
      <c r="T405">
        <f>VLOOKUP(D405,MoneyLine!$A$1:$K$33,10,FALSE)</f>
        <v>17.131547619047623</v>
      </c>
      <c r="V405">
        <f>HomTotReg.!$B$17+(test!O405*HomTotReg.!$B$18+HomTotReg.!$B$19*test!P405+test!Q405*HomTotReg.!$B$20)</f>
        <v>3.5530222156328954</v>
      </c>
      <c r="W405">
        <f>VisTotReg.!$B$17+(VisTotReg.!$B$18*test!R405+test!S405*VisTotReg.!$B$19+test!T405*VisTotReg.!$B$20)</f>
        <v>2.9234716346823575</v>
      </c>
      <c r="Y405">
        <f>'MoneyLine Reg. 1'!$B$17+('MoneyLine Reg. 1'!$B$18*test!I405+test!J405*'MoneyLine Reg. 1'!$B$19+test!T405*'MoneyLine Reg. 1'!$B$20+test!Q405*'MoneyLine Reg. 1'!$B$21)</f>
        <v>0.49588660837848908</v>
      </c>
      <c r="Z405">
        <f>'MoneyLine Reg. 2'!$B$17+('MoneyLine Reg. 2'!$B$18*test!M405+test!K405*'MoneyLine Reg. 2'!$B$19+'MoneyLine Reg. 2'!$B$20*test!L405+test!N405*'MoneyLine Reg. 2'!$B$21)</f>
        <v>0.91937691809805244</v>
      </c>
    </row>
    <row r="406" spans="1:26" x14ac:dyDescent="0.3">
      <c r="A406" s="8">
        <v>44901</v>
      </c>
      <c r="B406" s="6" t="s">
        <v>29</v>
      </c>
      <c r="C406" s="6">
        <v>5</v>
      </c>
      <c r="D406" s="6" t="s">
        <v>32</v>
      </c>
      <c r="E406" s="6">
        <v>2</v>
      </c>
      <c r="F406" s="6"/>
      <c r="G406" s="6">
        <f t="shared" si="6"/>
        <v>-3</v>
      </c>
      <c r="I406">
        <f>VLOOKUP(D406,MoneyLine!$A$1:$K$33,7,FALSE)</f>
        <v>91.395238095238099</v>
      </c>
      <c r="J406">
        <f>VLOOKUP(B406,MoneyLine!$A$1:$K$33,7,FALSE)</f>
        <v>120.64333333333332</v>
      </c>
      <c r="K406">
        <f>VLOOKUP(B406,MoneyLine!$A$1:$K$33,11,FALSE)</f>
        <v>13.331249999999997</v>
      </c>
      <c r="L406">
        <f>VLOOKUP(B406,MoneyLine!$A$1:$D$33,4,FALSE)</f>
        <v>55.3095</v>
      </c>
      <c r="M406">
        <f>VLOOKUP(D406,MoneyLine!$A$1:$K$33,11,FALSE)</f>
        <v>4.9549999999999983</v>
      </c>
      <c r="N406">
        <f>VLOOKUP(D406,MoneyLine!$A$1:$D$33,4,FALSE)</f>
        <v>47.241</v>
      </c>
      <c r="O406">
        <f>VLOOKUP(D406,MoneyLine!$A$1:$Q$33,14,FALSE)</f>
        <v>85.390952380952371</v>
      </c>
      <c r="P406">
        <f>VLOOKUP(B406,MoneyLine!$A$1:$Q$33,17,FALSE)</f>
        <v>28.97</v>
      </c>
      <c r="Q406">
        <f>VLOOKUP(B406,MoneyLine!$A$1:$K$33,10,FALSE)</f>
        <v>20.598452380952381</v>
      </c>
      <c r="R406">
        <f>VLOOKUP(B406,MoneyLine!$A$1:$Q$33,14,FALSE)</f>
        <v>76.355714285714271</v>
      </c>
      <c r="S406">
        <f>VLOOKUP(D406,MoneyLine!$A$1:$Q$33,17,FALSE)</f>
        <v>-9.4788095238095256</v>
      </c>
      <c r="T406">
        <f>VLOOKUP(D406,MoneyLine!$A$1:$K$33,10,FALSE)</f>
        <v>-16.679047619047623</v>
      </c>
      <c r="V406">
        <f>HomTotReg.!$B$17+(test!O406*HomTotReg.!$B$18+HomTotReg.!$B$19*test!P406+test!Q406*HomTotReg.!$B$20)</f>
        <v>3.114526751902607</v>
      </c>
      <c r="W406">
        <f>VisTotReg.!$B$17+(VisTotReg.!$B$18*test!R406+test!S406*VisTotReg.!$B$19+test!T406*VisTotReg.!$B$20)</f>
        <v>3.7468734739432343</v>
      </c>
      <c r="Y406">
        <f>'MoneyLine Reg. 1'!$B$17+('MoneyLine Reg. 1'!$B$18*test!I406+test!J406*'MoneyLine Reg. 1'!$B$19+test!T406*'MoneyLine Reg. 1'!$B$20+test!Q406*'MoneyLine Reg. 1'!$B$21)</f>
        <v>-0.66638768677984439</v>
      </c>
      <c r="Z406">
        <f>'MoneyLine Reg. 2'!$B$17+('MoneyLine Reg. 2'!$B$18*test!M406+test!K406*'MoneyLine Reg. 2'!$B$19+'MoneyLine Reg. 2'!$B$20*test!L406+test!N406*'MoneyLine Reg. 2'!$B$21)</f>
        <v>-0.90821387742220461</v>
      </c>
    </row>
    <row r="407" spans="1:26" x14ac:dyDescent="0.3">
      <c r="A407" s="9">
        <v>44901</v>
      </c>
      <c r="B407" s="7" t="s">
        <v>20</v>
      </c>
      <c r="C407" s="7">
        <v>1</v>
      </c>
      <c r="D407" s="7" t="s">
        <v>3</v>
      </c>
      <c r="E407" s="7">
        <v>4</v>
      </c>
      <c r="F407" s="7"/>
      <c r="G407" s="6">
        <f t="shared" si="6"/>
        <v>3</v>
      </c>
      <c r="I407">
        <f>VLOOKUP(D407,MoneyLine!$A$1:$K$33,7,FALSE)</f>
        <v>103.61880952380953</v>
      </c>
      <c r="J407">
        <f>VLOOKUP(B407,MoneyLine!$A$1:$K$33,7,FALSE)</f>
        <v>53.481666666666655</v>
      </c>
      <c r="K407">
        <f>VLOOKUP(B407,MoneyLine!$A$1:$K$33,11,FALSE)</f>
        <v>4.7974999999999994</v>
      </c>
      <c r="L407">
        <f>VLOOKUP(B407,MoneyLine!$A$1:$D$33,4,FALSE)</f>
        <v>46.0565</v>
      </c>
      <c r="M407">
        <f>VLOOKUP(D407,MoneyLine!$A$1:$K$33,11,FALSE)</f>
        <v>6.7725000000000009</v>
      </c>
      <c r="N407">
        <f>VLOOKUP(D407,MoneyLine!$A$1:$D$33,4,FALSE)</f>
        <v>53.618500000000004</v>
      </c>
      <c r="O407">
        <f>VLOOKUP(D407,MoneyLine!$A$1:$Q$33,14,FALSE)</f>
        <v>76.556190476190451</v>
      </c>
      <c r="P407">
        <f>VLOOKUP(B407,MoneyLine!$A$1:$Q$33,17,FALSE)</f>
        <v>-10.467380952380953</v>
      </c>
      <c r="Q407">
        <f>VLOOKUP(B407,MoneyLine!$A$1:$K$33,10,FALSE)</f>
        <v>1.6524999999999999</v>
      </c>
      <c r="R407">
        <f>VLOOKUP(B407,MoneyLine!$A$1:$Q$33,14,FALSE)</f>
        <v>58.340238095238099</v>
      </c>
      <c r="S407">
        <f>VLOOKUP(D407,MoneyLine!$A$1:$Q$33,17,FALSE)</f>
        <v>15.725476190476186</v>
      </c>
      <c r="T407">
        <f>VLOOKUP(D407,MoneyLine!$A$1:$K$33,10,FALSE)</f>
        <v>34.368214285714288</v>
      </c>
      <c r="V407">
        <f>HomTotReg.!$B$17+(test!O407*HomTotReg.!$B$18+HomTotReg.!$B$19*test!P407+test!Q407*HomTotReg.!$B$20)</f>
        <v>3.6477990979790365</v>
      </c>
      <c r="W407">
        <f>VisTotReg.!$B$17+(VisTotReg.!$B$18*test!R407+test!S407*VisTotReg.!$B$19+test!T407*VisTotReg.!$B$20)</f>
        <v>2.5568648998351859</v>
      </c>
      <c r="Y407">
        <f>'MoneyLine Reg. 1'!$B$17+('MoneyLine Reg. 1'!$B$18*test!I407+test!J407*'MoneyLine Reg. 1'!$B$19+test!T407*'MoneyLine Reg. 1'!$B$20+test!Q407*'MoneyLine Reg. 1'!$B$21)</f>
        <v>1.1227765809174985</v>
      </c>
      <c r="Z407">
        <f>'MoneyLine Reg. 2'!$B$17+('MoneyLine Reg. 2'!$B$18*test!M407+test!K407*'MoneyLine Reg. 2'!$B$19+'MoneyLine Reg. 2'!$B$20*test!L407+test!N407*'MoneyLine Reg. 2'!$B$21)</f>
        <v>0.85622999100659758</v>
      </c>
    </row>
    <row r="408" spans="1:26" x14ac:dyDescent="0.3">
      <c r="A408" s="8">
        <v>44901</v>
      </c>
      <c r="B408" s="6" t="s">
        <v>33</v>
      </c>
      <c r="C408" s="6">
        <v>4</v>
      </c>
      <c r="D408" s="6" t="s">
        <v>34</v>
      </c>
      <c r="E408" s="6">
        <v>2</v>
      </c>
      <c r="F408" s="6"/>
      <c r="G408" s="6">
        <f t="shared" si="6"/>
        <v>-2</v>
      </c>
      <c r="I408">
        <f>VLOOKUP(D408,MoneyLine!$A$1:$K$33,7,FALSE)</f>
        <v>70.167380952380938</v>
      </c>
      <c r="J408">
        <f>VLOOKUP(B408,MoneyLine!$A$1:$K$33,7,FALSE)</f>
        <v>35.906904761904762</v>
      </c>
      <c r="K408">
        <f>VLOOKUP(B408,MoneyLine!$A$1:$K$33,11,FALSE)</f>
        <v>3.707499999999996</v>
      </c>
      <c r="L408">
        <f>VLOOKUP(B408,MoneyLine!$A$1:$D$33,4,FALSE)</f>
        <v>47.251999999999995</v>
      </c>
      <c r="M408">
        <f>VLOOKUP(D408,MoneyLine!$A$1:$K$33,11,FALSE)</f>
        <v>10.367500000000003</v>
      </c>
      <c r="N408">
        <f>VLOOKUP(D408,MoneyLine!$A$1:$D$33,4,FALSE)</f>
        <v>52.325999999999993</v>
      </c>
      <c r="O408">
        <f>VLOOKUP(D408,MoneyLine!$A$1:$Q$33,14,FALSE)</f>
        <v>40.24047619047618</v>
      </c>
      <c r="P408">
        <f>VLOOKUP(B408,MoneyLine!$A$1:$Q$33,17,FALSE)</f>
        <v>-16.226190476190478</v>
      </c>
      <c r="Q408">
        <f>VLOOKUP(B408,MoneyLine!$A$1:$K$33,10,FALSE)</f>
        <v>29.473928571428576</v>
      </c>
      <c r="R408">
        <f>VLOOKUP(B408,MoneyLine!$A$1:$Q$33,14,FALSE)</f>
        <v>44.759523809523806</v>
      </c>
      <c r="S408">
        <f>VLOOKUP(D408,MoneyLine!$A$1:$Q$33,17,FALSE)</f>
        <v>22.489285714285707</v>
      </c>
      <c r="T408">
        <f>VLOOKUP(D408,MoneyLine!$A$1:$K$33,10,FALSE)</f>
        <v>29.06904761904762</v>
      </c>
      <c r="V408">
        <f>HomTotReg.!$B$17+(test!O408*HomTotReg.!$B$18+HomTotReg.!$B$19*test!P408+test!Q408*HomTotReg.!$B$20)</f>
        <v>3.0177212933787816</v>
      </c>
      <c r="W408">
        <f>VisTotReg.!$B$17+(VisTotReg.!$B$18*test!R408+test!S408*VisTotReg.!$B$19+test!T408*VisTotReg.!$B$20)</f>
        <v>2.4135106805999484</v>
      </c>
      <c r="Y408">
        <f>'MoneyLine Reg. 1'!$B$17+('MoneyLine Reg. 1'!$B$18*test!I408+test!J408*'MoneyLine Reg. 1'!$B$19+test!T408*'MoneyLine Reg. 1'!$B$20+test!Q408*'MoneyLine Reg. 1'!$B$21)</f>
        <v>0.64552822591317649</v>
      </c>
      <c r="Z408">
        <f>'MoneyLine Reg. 2'!$B$17+('MoneyLine Reg. 2'!$B$18*test!M408+test!K408*'MoneyLine Reg. 2'!$B$19+'MoneyLine Reg. 2'!$B$20*test!L408+test!N408*'MoneyLine Reg. 2'!$B$21)</f>
        <v>0.95693070427986848</v>
      </c>
    </row>
    <row r="409" spans="1:26" x14ac:dyDescent="0.3">
      <c r="A409" s="9">
        <v>44901</v>
      </c>
      <c r="B409" s="7" t="s">
        <v>19</v>
      </c>
      <c r="C409" s="7">
        <v>4</v>
      </c>
      <c r="D409" s="7" t="s">
        <v>7</v>
      </c>
      <c r="E409" s="7">
        <v>2</v>
      </c>
      <c r="F409" s="7"/>
      <c r="G409" s="6">
        <f t="shared" si="6"/>
        <v>-2</v>
      </c>
      <c r="I409">
        <f>VLOOKUP(D409,MoneyLine!$A$1:$K$33,7,FALSE)</f>
        <v>105.50714285714287</v>
      </c>
      <c r="J409">
        <f>VLOOKUP(B409,MoneyLine!$A$1:$K$33,7,FALSE)</f>
        <v>99.267142857142858</v>
      </c>
      <c r="K409">
        <f>VLOOKUP(B409,MoneyLine!$A$1:$K$33,11,FALSE)</f>
        <v>11.873749999999998</v>
      </c>
      <c r="L409">
        <f>VLOOKUP(B409,MoneyLine!$A$1:$D$33,4,FALSE)</f>
        <v>44.580500000000001</v>
      </c>
      <c r="M409">
        <f>VLOOKUP(D409,MoneyLine!$A$1:$K$33,11,FALSE)</f>
        <v>17.5075</v>
      </c>
      <c r="N409">
        <f>VLOOKUP(D409,MoneyLine!$A$1:$D$33,4,FALSE)</f>
        <v>51.216499999999996</v>
      </c>
      <c r="O409">
        <f>VLOOKUP(D409,MoneyLine!$A$1:$Q$33,14,FALSE)</f>
        <v>89.021666666666647</v>
      </c>
      <c r="P409">
        <f>VLOOKUP(B409,MoneyLine!$A$1:$Q$33,17,FALSE)</f>
        <v>-14.223571428571427</v>
      </c>
      <c r="Q409">
        <f>VLOOKUP(B409,MoneyLine!$A$1:$K$33,10,FALSE)</f>
        <v>-3.2023809523808761E-2</v>
      </c>
      <c r="R409">
        <f>VLOOKUP(B409,MoneyLine!$A$1:$Q$33,14,FALSE)</f>
        <v>93.099761904761891</v>
      </c>
      <c r="S409">
        <f>VLOOKUP(D409,MoneyLine!$A$1:$Q$33,17,FALSE)</f>
        <v>1.5838095238095231</v>
      </c>
      <c r="T409">
        <f>VLOOKUP(D409,MoneyLine!$A$1:$K$33,10,FALSE)</f>
        <v>-6.0107142857142861</v>
      </c>
      <c r="V409">
        <f>HomTotReg.!$B$17+(test!O409*HomTotReg.!$B$18+HomTotReg.!$B$19*test!P409+test!Q409*HomTotReg.!$B$20)</f>
        <v>3.8381128515069793</v>
      </c>
      <c r="W409">
        <f>VisTotReg.!$B$17+(VisTotReg.!$B$18*test!R409+test!S409*VisTotReg.!$B$19+test!T409*VisTotReg.!$B$20)</f>
        <v>3.6897809283743594</v>
      </c>
      <c r="Y409">
        <f>'MoneyLine Reg. 1'!$B$17+('MoneyLine Reg. 1'!$B$18*test!I409+test!J409*'MoneyLine Reg. 1'!$B$19+test!T409*'MoneyLine Reg. 1'!$B$20+test!Q409*'MoneyLine Reg. 1'!$B$21)</f>
        <v>7.2121733392877696E-2</v>
      </c>
      <c r="Z409">
        <f>'MoneyLine Reg. 2'!$B$17+('MoneyLine Reg. 2'!$B$18*test!M409+test!K409*'MoneyLine Reg. 2'!$B$19+'MoneyLine Reg. 2'!$B$20*test!L409+test!N409*'MoneyLine Reg. 2'!$B$21)</f>
        <v>1.0343385640005769</v>
      </c>
    </row>
    <row r="410" spans="1:26" x14ac:dyDescent="0.3">
      <c r="A410" s="8">
        <v>44901</v>
      </c>
      <c r="B410" s="6" t="s">
        <v>31</v>
      </c>
      <c r="C410" s="6">
        <v>2</v>
      </c>
      <c r="D410" s="6" t="s">
        <v>23</v>
      </c>
      <c r="E410" s="6">
        <v>5</v>
      </c>
      <c r="F410" s="6"/>
      <c r="G410" s="6">
        <f t="shared" si="6"/>
        <v>3</v>
      </c>
      <c r="I410">
        <f>VLOOKUP(D410,MoneyLine!$A$1:$K$33,7,FALSE)</f>
        <v>101.00309523809524</v>
      </c>
      <c r="J410">
        <f>VLOOKUP(B410,MoneyLine!$A$1:$K$33,7,FALSE)</f>
        <v>130.13119047619048</v>
      </c>
      <c r="K410">
        <f>VLOOKUP(B410,MoneyLine!$A$1:$K$33,11,FALSE)</f>
        <v>13.114999999999997</v>
      </c>
      <c r="L410">
        <f>VLOOKUP(B410,MoneyLine!$A$1:$D$33,4,FALSE)</f>
        <v>55.725999999999999</v>
      </c>
      <c r="M410">
        <f>VLOOKUP(D410,MoneyLine!$A$1:$K$33,11,FALSE)</f>
        <v>6.8149999999999995</v>
      </c>
      <c r="N410">
        <f>VLOOKUP(D410,MoneyLine!$A$1:$D$33,4,FALSE)</f>
        <v>52.277999999999999</v>
      </c>
      <c r="O410">
        <f>VLOOKUP(D410,MoneyLine!$A$1:$Q$33,14,FALSE)</f>
        <v>66.898333333333312</v>
      </c>
      <c r="P410">
        <f>VLOOKUP(B410,MoneyLine!$A$1:$Q$33,17,FALSE)</f>
        <v>29.228333333333332</v>
      </c>
      <c r="Q410">
        <f>VLOOKUP(B410,MoneyLine!$A$1:$K$33,10,FALSE)</f>
        <v>31.447738095238101</v>
      </c>
      <c r="R410">
        <f>VLOOKUP(B410,MoneyLine!$A$1:$Q$33,14,FALSE)</f>
        <v>91.865476190476173</v>
      </c>
      <c r="S410">
        <f>VLOOKUP(D410,MoneyLine!$A$1:$Q$33,17,FALSE)</f>
        <v>22.973095238095237</v>
      </c>
      <c r="T410">
        <f>VLOOKUP(D410,MoneyLine!$A$1:$K$33,10,FALSE)</f>
        <v>43.088928571428575</v>
      </c>
      <c r="V410">
        <f>HomTotReg.!$B$17+(test!O410*HomTotReg.!$B$18+HomTotReg.!$B$19*test!P410+test!Q410*HomTotReg.!$B$20)</f>
        <v>2.7964462961216592</v>
      </c>
      <c r="W410">
        <f>VisTotReg.!$B$17+(VisTotReg.!$B$18*test!R410+test!S410*VisTotReg.!$B$19+test!T410*VisTotReg.!$B$20)</f>
        <v>2.7615066679530536</v>
      </c>
      <c r="Y410">
        <f>'MoneyLine Reg. 1'!$B$17+('MoneyLine Reg. 1'!$B$18*test!I410+test!J410*'MoneyLine Reg. 1'!$B$19+test!T410*'MoneyLine Reg. 1'!$B$20+test!Q410*'MoneyLine Reg. 1'!$B$21)</f>
        <v>3.7266243166388546E-2</v>
      </c>
      <c r="Z410">
        <f>'MoneyLine Reg. 2'!$B$17+('MoneyLine Reg. 2'!$B$18*test!M410+test!K410*'MoneyLine Reg. 2'!$B$19+'MoneyLine Reg. 2'!$B$20*test!L410+test!N410*'MoneyLine Reg. 2'!$B$21)</f>
        <v>-0.45436490041954691</v>
      </c>
    </row>
    <row r="411" spans="1:26" x14ac:dyDescent="0.3">
      <c r="A411" s="9">
        <v>44902</v>
      </c>
      <c r="B411" s="7" t="s">
        <v>13</v>
      </c>
      <c r="C411" s="7">
        <v>9</v>
      </c>
      <c r="D411" s="7" t="s">
        <v>20</v>
      </c>
      <c r="E411" s="7">
        <v>4</v>
      </c>
      <c r="F411" s="7"/>
      <c r="G411" s="6">
        <f t="shared" si="6"/>
        <v>-5</v>
      </c>
      <c r="I411">
        <f>VLOOKUP(D411,MoneyLine!$A$1:$K$33,7,FALSE)</f>
        <v>53.481666666666655</v>
      </c>
      <c r="J411">
        <f>VLOOKUP(B411,MoneyLine!$A$1:$K$33,7,FALSE)</f>
        <v>52.757857142857148</v>
      </c>
      <c r="K411">
        <f>VLOOKUP(B411,MoneyLine!$A$1:$K$33,11,FALSE)</f>
        <v>5.03125</v>
      </c>
      <c r="L411">
        <f>VLOOKUP(B411,MoneyLine!$A$1:$D$33,4,FALSE)</f>
        <v>47.964499999999994</v>
      </c>
      <c r="M411">
        <f>VLOOKUP(D411,MoneyLine!$A$1:$K$33,11,FALSE)</f>
        <v>4.7974999999999994</v>
      </c>
      <c r="N411">
        <f>VLOOKUP(D411,MoneyLine!$A$1:$D$33,4,FALSE)</f>
        <v>46.0565</v>
      </c>
      <c r="O411">
        <f>VLOOKUP(D411,MoneyLine!$A$1:$Q$33,14,FALSE)</f>
        <v>58.340238095238099</v>
      </c>
      <c r="P411">
        <f>VLOOKUP(B411,MoneyLine!$A$1:$Q$33,17,FALSE)</f>
        <v>6.5440476190476176</v>
      </c>
      <c r="Q411">
        <f>VLOOKUP(B411,MoneyLine!$A$1:$K$33,10,FALSE)</f>
        <v>-4.3963095238095242</v>
      </c>
      <c r="R411">
        <f>VLOOKUP(B411,MoneyLine!$A$1:$Q$33,14,FALSE)</f>
        <v>36.921904761904756</v>
      </c>
      <c r="S411">
        <f>VLOOKUP(D411,MoneyLine!$A$1:$Q$33,17,FALSE)</f>
        <v>-10.467380952380953</v>
      </c>
      <c r="T411">
        <f>VLOOKUP(D411,MoneyLine!$A$1:$K$33,10,FALSE)</f>
        <v>1.6524999999999999</v>
      </c>
      <c r="V411">
        <f>HomTotReg.!$B$17+(test!O411*HomTotReg.!$B$18+HomTotReg.!$B$19*test!P411+test!Q411*HomTotReg.!$B$20)</f>
        <v>3.341416017362393</v>
      </c>
      <c r="W411">
        <f>VisTotReg.!$B$17+(VisTotReg.!$B$18*test!R411+test!S411*VisTotReg.!$B$19+test!T411*VisTotReg.!$B$20)</f>
        <v>3.0180241640487826</v>
      </c>
      <c r="Y411">
        <f>'MoneyLine Reg. 1'!$B$17+('MoneyLine Reg. 1'!$B$18*test!I411+test!J411*'MoneyLine Reg. 1'!$B$19+test!T411*'MoneyLine Reg. 1'!$B$20+test!Q411*'MoneyLine Reg. 1'!$B$21)</f>
        <v>0.24754798018031782</v>
      </c>
      <c r="Z411">
        <f>'MoneyLine Reg. 2'!$B$17+('MoneyLine Reg. 2'!$B$18*test!M411+test!K411*'MoneyLine Reg. 2'!$B$19+'MoneyLine Reg. 2'!$B$20*test!L411+test!N411*'MoneyLine Reg. 2'!$B$21)</f>
        <v>3.9026496916868769E-2</v>
      </c>
    </row>
    <row r="412" spans="1:26" x14ac:dyDescent="0.3">
      <c r="A412" s="8">
        <v>44902</v>
      </c>
      <c r="B412" s="6" t="s">
        <v>28</v>
      </c>
      <c r="C412" s="6">
        <v>3</v>
      </c>
      <c r="D412" s="6" t="s">
        <v>22</v>
      </c>
      <c r="E412" s="6">
        <v>5</v>
      </c>
      <c r="F412" s="6"/>
      <c r="G412" s="6">
        <f t="shared" si="6"/>
        <v>2</v>
      </c>
      <c r="I412">
        <f>VLOOKUP(D412,MoneyLine!$A$1:$K$33,7,FALSE)</f>
        <v>73.279761904761898</v>
      </c>
      <c r="J412">
        <f>VLOOKUP(B412,MoneyLine!$A$1:$K$33,7,FALSE)</f>
        <v>60.434285714285707</v>
      </c>
      <c r="K412">
        <f>VLOOKUP(B412,MoneyLine!$A$1:$K$33,11,FALSE)</f>
        <v>6.9025000000000016</v>
      </c>
      <c r="L412">
        <f>VLOOKUP(B412,MoneyLine!$A$1:$D$33,4,FALSE)</f>
        <v>50.512499999999996</v>
      </c>
      <c r="M412">
        <f>VLOOKUP(D412,MoneyLine!$A$1:$K$33,11,FALSE)</f>
        <v>6.432500000000001</v>
      </c>
      <c r="N412">
        <f>VLOOKUP(D412,MoneyLine!$A$1:$D$33,4,FALSE)</f>
        <v>50.885999999999996</v>
      </c>
      <c r="O412">
        <f>VLOOKUP(D412,MoneyLine!$A$1:$Q$33,14,FALSE)</f>
        <v>70.076904761904771</v>
      </c>
      <c r="P412">
        <f>VLOOKUP(B412,MoneyLine!$A$1:$Q$33,17,FALSE)</f>
        <v>10.998333333333333</v>
      </c>
      <c r="Q412">
        <f>VLOOKUP(B412,MoneyLine!$A$1:$K$33,10,FALSE)</f>
        <v>5.5184523809523807</v>
      </c>
      <c r="R412">
        <f>VLOOKUP(B412,MoneyLine!$A$1:$Q$33,14,FALSE)</f>
        <v>47.296666666666667</v>
      </c>
      <c r="S412">
        <f>VLOOKUP(D412,MoneyLine!$A$1:$Q$33,17,FALSE)</f>
        <v>-0.22023809523809401</v>
      </c>
      <c r="T412">
        <f>VLOOKUP(D412,MoneyLine!$A$1:$K$33,10,FALSE)</f>
        <v>10.709166666666667</v>
      </c>
      <c r="V412">
        <f>HomTotReg.!$B$17+(test!O412*HomTotReg.!$B$18+HomTotReg.!$B$19*test!P412+test!Q412*HomTotReg.!$B$20)</f>
        <v>3.3091321567348486</v>
      </c>
      <c r="W412">
        <f>VisTotReg.!$B$17+(VisTotReg.!$B$18*test!R412+test!S412*VisTotReg.!$B$19+test!T412*VisTotReg.!$B$20)</f>
        <v>2.916383135443438</v>
      </c>
      <c r="Y412">
        <f>'MoneyLine Reg. 1'!$B$17+('MoneyLine Reg. 1'!$B$18*test!I412+test!J412*'MoneyLine Reg. 1'!$B$19+test!T412*'MoneyLine Reg. 1'!$B$20+test!Q412*'MoneyLine Reg. 1'!$B$21)</f>
        <v>0.37928856266709471</v>
      </c>
      <c r="Z412">
        <f>'MoneyLine Reg. 2'!$B$17+('MoneyLine Reg. 2'!$B$18*test!M412+test!K412*'MoneyLine Reg. 2'!$B$19+'MoneyLine Reg. 2'!$B$20*test!L412+test!N412*'MoneyLine Reg. 2'!$B$21)</f>
        <v>0.18105072847464587</v>
      </c>
    </row>
    <row r="413" spans="1:26" x14ac:dyDescent="0.3">
      <c r="A413" s="9">
        <v>44902</v>
      </c>
      <c r="B413" s="7" t="s">
        <v>14</v>
      </c>
      <c r="C413" s="7">
        <v>4</v>
      </c>
      <c r="D413" s="7" t="s">
        <v>11</v>
      </c>
      <c r="E413" s="7">
        <v>0</v>
      </c>
      <c r="F413" s="7"/>
      <c r="G413" s="6">
        <f t="shared" si="6"/>
        <v>-4</v>
      </c>
      <c r="I413">
        <f>VLOOKUP(D413,MoneyLine!$A$1:$K$33,7,FALSE)</f>
        <v>121.01880952380951</v>
      </c>
      <c r="J413">
        <f>VLOOKUP(B413,MoneyLine!$A$1:$K$33,7,FALSE)</f>
        <v>85.562619047619037</v>
      </c>
      <c r="K413">
        <f>VLOOKUP(B413,MoneyLine!$A$1:$K$33,11,FALSE)</f>
        <v>19.403750000000002</v>
      </c>
      <c r="L413">
        <f>VLOOKUP(B413,MoneyLine!$A$1:$D$33,4,FALSE)</f>
        <v>49.788499999999999</v>
      </c>
      <c r="M413">
        <f>VLOOKUP(D413,MoneyLine!$A$1:$K$33,11,FALSE)</f>
        <v>15.838749999999997</v>
      </c>
      <c r="N413">
        <f>VLOOKUP(D413,MoneyLine!$A$1:$D$33,4,FALSE)</f>
        <v>52.685499999999998</v>
      </c>
      <c r="O413">
        <f>VLOOKUP(D413,MoneyLine!$A$1:$Q$33,14,FALSE)</f>
        <v>85.286666666666662</v>
      </c>
      <c r="P413">
        <f>VLOOKUP(B413,MoneyLine!$A$1:$Q$33,17,FALSE)</f>
        <v>-3.2247619047619036</v>
      </c>
      <c r="Q413">
        <f>VLOOKUP(B413,MoneyLine!$A$1:$K$33,10,FALSE)</f>
        <v>24.058452380952382</v>
      </c>
      <c r="R413">
        <f>VLOOKUP(B413,MoneyLine!$A$1:$Q$33,14,FALSE)</f>
        <v>87.124523809523808</v>
      </c>
      <c r="S413">
        <f>VLOOKUP(D413,MoneyLine!$A$1:$Q$33,17,FALSE)</f>
        <v>15.627619047619051</v>
      </c>
      <c r="T413">
        <f>VLOOKUP(D413,MoneyLine!$A$1:$K$33,10,FALSE)</f>
        <v>10.4975</v>
      </c>
      <c r="V413">
        <f>HomTotReg.!$B$17+(test!O413*HomTotReg.!$B$18+HomTotReg.!$B$19*test!P413+test!Q413*HomTotReg.!$B$20)</f>
        <v>3.4164370917135303</v>
      </c>
      <c r="W413">
        <f>VisTotReg.!$B$17+(VisTotReg.!$B$18*test!R413+test!S413*VisTotReg.!$B$19+test!T413*VisTotReg.!$B$20)</f>
        <v>3.2506414950916378</v>
      </c>
      <c r="Y413">
        <f>'MoneyLine Reg. 1'!$B$17+('MoneyLine Reg. 1'!$B$18*test!I413+test!J413*'MoneyLine Reg. 1'!$B$19+test!T413*'MoneyLine Reg. 1'!$B$20+test!Q413*'MoneyLine Reg. 1'!$B$21)</f>
        <v>0.36926434343839887</v>
      </c>
      <c r="Z413">
        <f>'MoneyLine Reg. 2'!$B$17+('MoneyLine Reg. 2'!$B$18*test!M413+test!K413*'MoneyLine Reg. 2'!$B$19+'MoneyLine Reg. 2'!$B$20*test!L413+test!N413*'MoneyLine Reg. 2'!$B$21)</f>
        <v>0.20248657492193889</v>
      </c>
    </row>
    <row r="414" spans="1:26" x14ac:dyDescent="0.3">
      <c r="A414" s="8">
        <v>44902</v>
      </c>
      <c r="B414" s="6" t="s">
        <v>25</v>
      </c>
      <c r="C414" s="6">
        <v>2</v>
      </c>
      <c r="D414" s="6" t="s">
        <v>9</v>
      </c>
      <c r="E414" s="6">
        <v>8</v>
      </c>
      <c r="F414" s="6"/>
      <c r="G414" s="6">
        <f t="shared" si="6"/>
        <v>6</v>
      </c>
      <c r="I414">
        <f>VLOOKUP(D414,MoneyLine!$A$1:$K$33,7,FALSE)</f>
        <v>154.76523809523809</v>
      </c>
      <c r="J414">
        <f>VLOOKUP(B414,MoneyLine!$A$1:$K$33,7,FALSE)</f>
        <v>56.057857142857138</v>
      </c>
      <c r="K414">
        <f>VLOOKUP(B414,MoneyLine!$A$1:$K$33,11,FALSE)</f>
        <v>10.718750000000002</v>
      </c>
      <c r="L414">
        <f>VLOOKUP(B414,MoneyLine!$A$1:$D$33,4,FALSE)</f>
        <v>47.954500000000003</v>
      </c>
      <c r="M414">
        <f>VLOOKUP(D414,MoneyLine!$A$1:$K$33,11,FALSE)</f>
        <v>17.220000000000002</v>
      </c>
      <c r="N414">
        <f>VLOOKUP(D414,MoneyLine!$A$1:$D$33,4,FALSE)</f>
        <v>58.933</v>
      </c>
      <c r="O414">
        <f>VLOOKUP(D414,MoneyLine!$A$1:$Q$33,14,FALSE)</f>
        <v>117.61833333333333</v>
      </c>
      <c r="P414">
        <f>VLOOKUP(B414,MoneyLine!$A$1:$Q$33,17,FALSE)</f>
        <v>-14.592857142857142</v>
      </c>
      <c r="Q414">
        <f>VLOOKUP(B414,MoneyLine!$A$1:$K$33,10,FALSE)</f>
        <v>27.424404761904761</v>
      </c>
      <c r="R414">
        <f>VLOOKUP(B414,MoneyLine!$A$1:$Q$33,14,FALSE)</f>
        <v>60.674999999999997</v>
      </c>
      <c r="S414">
        <f>VLOOKUP(D414,MoneyLine!$A$1:$Q$33,17,FALSE)</f>
        <v>29.393333333333338</v>
      </c>
      <c r="T414">
        <f>VLOOKUP(D414,MoneyLine!$A$1:$K$33,10,FALSE)</f>
        <v>-2.4774999999999996</v>
      </c>
      <c r="V414">
        <f>HomTotReg.!$B$17+(test!O414*HomTotReg.!$B$18+HomTotReg.!$B$19*test!P414+test!Q414*HomTotReg.!$B$20)</f>
        <v>3.8420026056517611</v>
      </c>
      <c r="W414">
        <f>VisTotReg.!$B$17+(VisTotReg.!$B$18*test!R414+test!S414*VisTotReg.!$B$19+test!T414*VisTotReg.!$B$20)</f>
        <v>3.0052497863365608</v>
      </c>
      <c r="Y414">
        <f>'MoneyLine Reg. 1'!$B$17+('MoneyLine Reg. 1'!$B$18*test!I414+test!J414*'MoneyLine Reg. 1'!$B$19+test!T414*'MoneyLine Reg. 1'!$B$20+test!Q414*'MoneyLine Reg. 1'!$B$21)</f>
        <v>0.82627204383977237</v>
      </c>
      <c r="Z414">
        <f>'MoneyLine Reg. 2'!$B$17+('MoneyLine Reg. 2'!$B$18*test!M414+test!K414*'MoneyLine Reg. 2'!$B$19+'MoneyLine Reg. 2'!$B$20*test!L414+test!N414*'MoneyLine Reg. 2'!$B$21)</f>
        <v>1.3806879064378634</v>
      </c>
    </row>
    <row r="415" spans="1:26" x14ac:dyDescent="0.3">
      <c r="A415" s="9">
        <v>44902</v>
      </c>
      <c r="B415" s="7" t="s">
        <v>12</v>
      </c>
      <c r="C415" s="7">
        <v>4</v>
      </c>
      <c r="D415" s="7" t="s">
        <v>4</v>
      </c>
      <c r="E415" s="7">
        <v>1</v>
      </c>
      <c r="F415" s="7"/>
      <c r="G415" s="6">
        <f t="shared" si="6"/>
        <v>-3</v>
      </c>
      <c r="I415">
        <f>VLOOKUP(D415,MoneyLine!$A$1:$K$33,7,FALSE)</f>
        <v>71.288571428571402</v>
      </c>
      <c r="J415">
        <f>VLOOKUP(B415,MoneyLine!$A$1:$K$33,7,FALSE)</f>
        <v>38.000238095238089</v>
      </c>
      <c r="K415">
        <f>VLOOKUP(B415,MoneyLine!$A$1:$K$33,11,FALSE)</f>
        <v>5.6062500000000011</v>
      </c>
      <c r="L415">
        <f>VLOOKUP(B415,MoneyLine!$A$1:$D$33,4,FALSE)</f>
        <v>46.611499999999999</v>
      </c>
      <c r="M415">
        <f>VLOOKUP(D415,MoneyLine!$A$1:$K$33,11,FALSE)</f>
        <v>4.0925000000000029</v>
      </c>
      <c r="N415">
        <f>VLOOKUP(D415,MoneyLine!$A$1:$D$33,4,FALSE)</f>
        <v>50.962499999999999</v>
      </c>
      <c r="O415">
        <f>VLOOKUP(D415,MoneyLine!$A$1:$Q$33,14,FALSE)</f>
        <v>28.298571428571432</v>
      </c>
      <c r="P415">
        <f>VLOOKUP(B415,MoneyLine!$A$1:$Q$33,17,FALSE)</f>
        <v>-1.7361904761904778</v>
      </c>
      <c r="Q415">
        <f>VLOOKUP(B415,MoneyLine!$A$1:$K$33,10,FALSE)</f>
        <v>20.738571428571433</v>
      </c>
      <c r="R415">
        <f>VLOOKUP(B415,MoneyLine!$A$1:$Q$33,14,FALSE)</f>
        <v>32.669761904761899</v>
      </c>
      <c r="S415">
        <f>VLOOKUP(D415,MoneyLine!$A$1:$Q$33,17,FALSE)</f>
        <v>33.857619047619039</v>
      </c>
      <c r="T415">
        <f>VLOOKUP(D415,MoneyLine!$A$1:$K$33,10,FALSE)</f>
        <v>21.901309523809527</v>
      </c>
      <c r="V415">
        <f>HomTotReg.!$B$17+(test!O415*HomTotReg.!$B$18+HomTotReg.!$B$19*test!P415+test!Q415*HomTotReg.!$B$20)</f>
        <v>2.8340823649576019</v>
      </c>
      <c r="W415">
        <f>VisTotReg.!$B$17+(VisTotReg.!$B$18*test!R415+test!S415*VisTotReg.!$B$19+test!T415*VisTotReg.!$B$20)</f>
        <v>2.2743086282261786</v>
      </c>
      <c r="Y415">
        <f>'MoneyLine Reg. 1'!$B$17+('MoneyLine Reg. 1'!$B$18*test!I415+test!J415*'MoneyLine Reg. 1'!$B$19+test!T415*'MoneyLine Reg. 1'!$B$20+test!Q415*'MoneyLine Reg. 1'!$B$21)</f>
        <v>0.62062764342900767</v>
      </c>
      <c r="Z415">
        <f>'MoneyLine Reg. 2'!$B$17+('MoneyLine Reg. 2'!$B$18*test!M415+test!K415*'MoneyLine Reg. 2'!$B$19+'MoneyLine Reg. 2'!$B$20*test!L415+test!N415*'MoneyLine Reg. 2'!$B$21)</f>
        <v>0.41420746868547242</v>
      </c>
    </row>
    <row r="416" spans="1:26" x14ac:dyDescent="0.3">
      <c r="A416" s="8">
        <v>44902</v>
      </c>
      <c r="B416" s="6" t="s">
        <v>8</v>
      </c>
      <c r="C416" s="6">
        <v>6</v>
      </c>
      <c r="D416" s="6" t="s">
        <v>24</v>
      </c>
      <c r="E416" s="6">
        <v>5</v>
      </c>
      <c r="F416" s="6" t="s">
        <v>36</v>
      </c>
      <c r="G416" s="6">
        <f t="shared" si="6"/>
        <v>-1</v>
      </c>
      <c r="I416">
        <f>VLOOKUP(D416,MoneyLine!$A$1:$K$33,7,FALSE)</f>
        <v>-28.852380952380948</v>
      </c>
      <c r="J416">
        <f>VLOOKUP(B416,MoneyLine!$A$1:$K$33,7,FALSE)</f>
        <v>158.14214285714286</v>
      </c>
      <c r="K416">
        <f>VLOOKUP(B416,MoneyLine!$A$1:$K$33,11,FALSE)</f>
        <v>11.611250000000004</v>
      </c>
      <c r="L416">
        <f>VLOOKUP(B416,MoneyLine!$A$1:$D$33,4,FALSE)</f>
        <v>49.862499999999997</v>
      </c>
      <c r="M416">
        <f>VLOOKUP(D416,MoneyLine!$A$1:$K$33,11,FALSE)</f>
        <v>5.754999999999999</v>
      </c>
      <c r="N416">
        <f>VLOOKUP(D416,MoneyLine!$A$1:$D$33,4,FALSE)</f>
        <v>42.153999999999996</v>
      </c>
      <c r="O416">
        <f>VLOOKUP(D416,MoneyLine!$A$1:$Q$33,14,FALSE)</f>
        <v>7.490952380952379</v>
      </c>
      <c r="P416">
        <f>VLOOKUP(B416,MoneyLine!$A$1:$Q$33,17,FALSE)</f>
        <v>14.067142857142855</v>
      </c>
      <c r="Q416">
        <f>VLOOKUP(B416,MoneyLine!$A$1:$K$33,10,FALSE)</f>
        <v>21.027261904761904</v>
      </c>
      <c r="R416">
        <f>VLOOKUP(B416,MoneyLine!$A$1:$Q$33,14,FALSE)</f>
        <v>125.46428571428571</v>
      </c>
      <c r="S416">
        <f>VLOOKUP(D416,MoneyLine!$A$1:$Q$33,17,FALSE)</f>
        <v>-35.079523809523806</v>
      </c>
      <c r="T416">
        <f>VLOOKUP(D416,MoneyLine!$A$1:$K$33,10,FALSE)</f>
        <v>-0.52404761904761887</v>
      </c>
      <c r="V416">
        <f>HomTotReg.!$B$17+(test!O416*HomTotReg.!$B$18+HomTotReg.!$B$19*test!P416+test!Q416*HomTotReg.!$B$20)</f>
        <v>2.4432006844323815</v>
      </c>
      <c r="W416">
        <f>VisTotReg.!$B$17+(VisTotReg.!$B$18*test!R416+test!S416*VisTotReg.!$B$19+test!T416*VisTotReg.!$B$20)</f>
        <v>4.3197109722907108</v>
      </c>
      <c r="Y416">
        <f>'MoneyLine Reg. 1'!$B$17+('MoneyLine Reg. 1'!$B$18*test!I416+test!J416*'MoneyLine Reg. 1'!$B$19+test!T416*'MoneyLine Reg. 1'!$B$20+test!Q416*'MoneyLine Reg. 1'!$B$21)</f>
        <v>-2.0569175332514664</v>
      </c>
      <c r="Z416">
        <f>'MoneyLine Reg. 2'!$B$17+('MoneyLine Reg. 2'!$B$18*test!M416+test!K416*'MoneyLine Reg. 2'!$B$19+'MoneyLine Reg. 2'!$B$20*test!L416+test!N416*'MoneyLine Reg. 2'!$B$21)</f>
        <v>-0.71063047254110767</v>
      </c>
    </row>
    <row r="417" spans="1:26" x14ac:dyDescent="0.3">
      <c r="A417" s="9">
        <v>44902</v>
      </c>
      <c r="B417" s="7" t="s">
        <v>17</v>
      </c>
      <c r="C417" s="7">
        <v>5</v>
      </c>
      <c r="D417" s="7" t="s">
        <v>27</v>
      </c>
      <c r="E417" s="7">
        <v>1</v>
      </c>
      <c r="F417" s="7"/>
      <c r="G417" s="6">
        <f t="shared" si="6"/>
        <v>-4</v>
      </c>
      <c r="I417">
        <f>VLOOKUP(D417,MoneyLine!$A$1:$K$33,7,FALSE)</f>
        <v>57.437380952380948</v>
      </c>
      <c r="J417">
        <f>VLOOKUP(B417,MoneyLine!$A$1:$K$33,7,FALSE)</f>
        <v>126.67</v>
      </c>
      <c r="K417">
        <f>VLOOKUP(B417,MoneyLine!$A$1:$K$33,11,FALSE)</f>
        <v>19.922499999999999</v>
      </c>
      <c r="L417">
        <f>VLOOKUP(B417,MoneyLine!$A$1:$D$33,4,FALSE)</f>
        <v>49.902000000000001</v>
      </c>
      <c r="M417">
        <f>VLOOKUP(D417,MoneyLine!$A$1:$K$33,11,FALSE)</f>
        <v>10.504999999999999</v>
      </c>
      <c r="N417">
        <f>VLOOKUP(D417,MoneyLine!$A$1:$D$33,4,FALSE)</f>
        <v>52.064499999999995</v>
      </c>
      <c r="O417">
        <f>VLOOKUP(D417,MoneyLine!$A$1:$Q$33,14,FALSE)</f>
        <v>42.338571428571427</v>
      </c>
      <c r="P417">
        <f>VLOOKUP(B417,MoneyLine!$A$1:$Q$33,17,FALSE)</f>
        <v>9.6223809523809507</v>
      </c>
      <c r="Q417">
        <f>VLOOKUP(B417,MoneyLine!$A$1:$K$33,10,FALSE)</f>
        <v>23.209285714285713</v>
      </c>
      <c r="R417">
        <f>VLOOKUP(B417,MoneyLine!$A$1:$Q$33,14,FALSE)</f>
        <v>104.88261904761904</v>
      </c>
      <c r="S417">
        <f>VLOOKUP(D417,MoneyLine!$A$1:$Q$33,17,FALSE)</f>
        <v>0.65357142857142814</v>
      </c>
      <c r="T417">
        <f>VLOOKUP(D417,MoneyLine!$A$1:$K$33,10,FALSE)</f>
        <v>23.449285714285718</v>
      </c>
      <c r="V417">
        <f>HomTotReg.!$B$17+(test!O417*HomTotReg.!$B$18+HomTotReg.!$B$19*test!P417+test!Q417*HomTotReg.!$B$20)</f>
        <v>2.8350836053181934</v>
      </c>
      <c r="W417">
        <f>VisTotReg.!$B$17+(VisTotReg.!$B$18*test!R417+test!S417*VisTotReg.!$B$19+test!T417*VisTotReg.!$B$20)</f>
        <v>3.4040538726970446</v>
      </c>
      <c r="Y417">
        <f>'MoneyLine Reg. 1'!$B$17+('MoneyLine Reg. 1'!$B$18*test!I417+test!J417*'MoneyLine Reg. 1'!$B$19+test!T417*'MoneyLine Reg. 1'!$B$20+test!Q417*'MoneyLine Reg. 1'!$B$21)</f>
        <v>-0.5391443350845313</v>
      </c>
      <c r="Z417">
        <f>'MoneyLine Reg. 2'!$B$17+('MoneyLine Reg. 2'!$B$18*test!M417+test!K417*'MoneyLine Reg. 2'!$B$19+'MoneyLine Reg. 2'!$B$20*test!L417+test!N417*'MoneyLine Reg. 2'!$B$21)</f>
        <v>-0.20571640672618674</v>
      </c>
    </row>
    <row r="418" spans="1:26" x14ac:dyDescent="0.3">
      <c r="A418" s="8">
        <v>44903</v>
      </c>
      <c r="B418" s="6" t="s">
        <v>32</v>
      </c>
      <c r="C418" s="6">
        <v>3</v>
      </c>
      <c r="D418" s="6" t="s">
        <v>30</v>
      </c>
      <c r="E418" s="6">
        <v>4</v>
      </c>
      <c r="F418" s="6" t="s">
        <v>36</v>
      </c>
      <c r="G418" s="6">
        <f t="shared" si="6"/>
        <v>1</v>
      </c>
      <c r="I418">
        <f>VLOOKUP(D418,MoneyLine!$A$1:$K$33,7,FALSE)</f>
        <v>127.36857142857141</v>
      </c>
      <c r="J418">
        <f>VLOOKUP(B418,MoneyLine!$A$1:$K$33,7,FALSE)</f>
        <v>91.395238095238099</v>
      </c>
      <c r="K418">
        <f>VLOOKUP(B418,MoneyLine!$A$1:$K$33,11,FALSE)</f>
        <v>4.9549999999999983</v>
      </c>
      <c r="L418">
        <f>VLOOKUP(B418,MoneyLine!$A$1:$D$33,4,FALSE)</f>
        <v>47.241</v>
      </c>
      <c r="M418">
        <f>VLOOKUP(D418,MoneyLine!$A$1:$K$33,11,FALSE)</f>
        <v>15.876249999999999</v>
      </c>
      <c r="N418">
        <f>VLOOKUP(D418,MoneyLine!$A$1:$D$33,4,FALSE)</f>
        <v>56.155499999999996</v>
      </c>
      <c r="O418">
        <f>VLOOKUP(D418,MoneyLine!$A$1:$Q$33,14,FALSE)</f>
        <v>104.57619047619046</v>
      </c>
      <c r="P418">
        <f>VLOOKUP(B418,MoneyLine!$A$1:$Q$33,17,FALSE)</f>
        <v>-9.4788095238095256</v>
      </c>
      <c r="Q418">
        <f>VLOOKUP(B418,MoneyLine!$A$1:$K$33,10,FALSE)</f>
        <v>-16.679047619047623</v>
      </c>
      <c r="R418">
        <f>VLOOKUP(B418,MoneyLine!$A$1:$Q$33,14,FALSE)</f>
        <v>85.390952380952371</v>
      </c>
      <c r="S418">
        <f>VLOOKUP(D418,MoneyLine!$A$1:$Q$33,17,FALSE)</f>
        <v>21.976904761904766</v>
      </c>
      <c r="T418">
        <f>VLOOKUP(D418,MoneyLine!$A$1:$K$33,10,FALSE)</f>
        <v>-0.45761904761904759</v>
      </c>
      <c r="V418">
        <f>HomTotReg.!$B$17+(test!O418*HomTotReg.!$B$18+HomTotReg.!$B$19*test!P418+test!Q418*HomTotReg.!$B$20)</f>
        <v>4.1359976032742098</v>
      </c>
      <c r="W418">
        <f>VisTotReg.!$B$17+(VisTotReg.!$B$18*test!R418+test!S418*VisTotReg.!$B$19+test!T418*VisTotReg.!$B$20)</f>
        <v>3.3347868415056761</v>
      </c>
      <c r="Y418">
        <f>'MoneyLine Reg. 1'!$B$17+('MoneyLine Reg. 1'!$B$18*test!I418+test!J418*'MoneyLine Reg. 1'!$B$19+test!T418*'MoneyLine Reg. 1'!$B$20+test!Q418*'MoneyLine Reg. 1'!$B$21)</f>
        <v>0.62042397690394424</v>
      </c>
      <c r="Z418">
        <f>'MoneyLine Reg. 2'!$B$17+('MoneyLine Reg. 2'!$B$18*test!M418+test!K418*'MoneyLine Reg. 2'!$B$19+'MoneyLine Reg. 2'!$B$20*test!L418+test!N418*'MoneyLine Reg. 2'!$B$21)</f>
        <v>1.4931392600833613</v>
      </c>
    </row>
    <row r="419" spans="1:26" x14ac:dyDescent="0.3">
      <c r="A419" s="9">
        <v>44903</v>
      </c>
      <c r="B419" s="7" t="s">
        <v>19</v>
      </c>
      <c r="C419" s="7">
        <v>1</v>
      </c>
      <c r="D419" s="7" t="s">
        <v>31</v>
      </c>
      <c r="E419" s="7">
        <v>5</v>
      </c>
      <c r="F419" s="7"/>
      <c r="G419" s="6">
        <f t="shared" si="6"/>
        <v>4</v>
      </c>
      <c r="I419">
        <f>VLOOKUP(D419,MoneyLine!$A$1:$K$33,7,FALSE)</f>
        <v>130.13119047619048</v>
      </c>
      <c r="J419">
        <f>VLOOKUP(B419,MoneyLine!$A$1:$K$33,7,FALSE)</f>
        <v>99.267142857142858</v>
      </c>
      <c r="K419">
        <f>VLOOKUP(B419,MoneyLine!$A$1:$K$33,11,FALSE)</f>
        <v>11.873749999999998</v>
      </c>
      <c r="L419">
        <f>VLOOKUP(B419,MoneyLine!$A$1:$D$33,4,FALSE)</f>
        <v>44.580500000000001</v>
      </c>
      <c r="M419">
        <f>VLOOKUP(D419,MoneyLine!$A$1:$K$33,11,FALSE)</f>
        <v>13.114999999999997</v>
      </c>
      <c r="N419">
        <f>VLOOKUP(D419,MoneyLine!$A$1:$D$33,4,FALSE)</f>
        <v>55.725999999999999</v>
      </c>
      <c r="O419">
        <f>VLOOKUP(D419,MoneyLine!$A$1:$Q$33,14,FALSE)</f>
        <v>91.865476190476173</v>
      </c>
      <c r="P419">
        <f>VLOOKUP(B419,MoneyLine!$A$1:$Q$33,17,FALSE)</f>
        <v>-14.223571428571427</v>
      </c>
      <c r="Q419">
        <f>VLOOKUP(B419,MoneyLine!$A$1:$K$33,10,FALSE)</f>
        <v>-3.2023809523808761E-2</v>
      </c>
      <c r="R419">
        <f>VLOOKUP(B419,MoneyLine!$A$1:$Q$33,14,FALSE)</f>
        <v>93.099761904761891</v>
      </c>
      <c r="S419">
        <f>VLOOKUP(D419,MoneyLine!$A$1:$Q$33,17,FALSE)</f>
        <v>29.228333333333332</v>
      </c>
      <c r="T419">
        <f>VLOOKUP(D419,MoneyLine!$A$1:$K$33,10,FALSE)</f>
        <v>31.447738095238101</v>
      </c>
      <c r="V419">
        <f>HomTotReg.!$B$17+(test!O419*HomTotReg.!$B$18+HomTotReg.!$B$19*test!P419+test!Q419*HomTotReg.!$B$20)</f>
        <v>3.8682127089309475</v>
      </c>
      <c r="W419">
        <f>VisTotReg.!$B$17+(VisTotReg.!$B$18*test!R419+test!S419*VisTotReg.!$B$19+test!T419*VisTotReg.!$B$20)</f>
        <v>2.891795355992433</v>
      </c>
      <c r="Y419">
        <f>'MoneyLine Reg. 1'!$B$17+('MoneyLine Reg. 1'!$B$18*test!I419+test!J419*'MoneyLine Reg. 1'!$B$19+test!T419*'MoneyLine Reg. 1'!$B$20+test!Q419*'MoneyLine Reg. 1'!$B$21)</f>
        <v>0.83189911340138056</v>
      </c>
      <c r="Z419">
        <f>'MoneyLine Reg. 2'!$B$17+('MoneyLine Reg. 2'!$B$18*test!M419+test!K419*'MoneyLine Reg. 2'!$B$19+'MoneyLine Reg. 2'!$B$20*test!L419+test!N419*'MoneyLine Reg. 2'!$B$21)</f>
        <v>1.0884174278577858</v>
      </c>
    </row>
    <row r="420" spans="1:26" x14ac:dyDescent="0.3">
      <c r="A420" s="8">
        <v>44903</v>
      </c>
      <c r="B420" s="6" t="s">
        <v>23</v>
      </c>
      <c r="C420" s="6">
        <v>5</v>
      </c>
      <c r="D420" s="6" t="s">
        <v>10</v>
      </c>
      <c r="E420" s="6">
        <v>2</v>
      </c>
      <c r="F420" s="6"/>
      <c r="G420" s="6">
        <f t="shared" si="6"/>
        <v>-3</v>
      </c>
      <c r="I420">
        <f>VLOOKUP(D420,MoneyLine!$A$1:$K$33,7,FALSE)</f>
        <v>43.783809523809516</v>
      </c>
      <c r="J420">
        <f>VLOOKUP(B420,MoneyLine!$A$1:$K$33,7,FALSE)</f>
        <v>101.00309523809524</v>
      </c>
      <c r="K420">
        <f>VLOOKUP(B420,MoneyLine!$A$1:$K$33,11,FALSE)</f>
        <v>6.8149999999999995</v>
      </c>
      <c r="L420">
        <f>VLOOKUP(B420,MoneyLine!$A$1:$D$33,4,FALSE)</f>
        <v>52.277999999999999</v>
      </c>
      <c r="M420">
        <f>VLOOKUP(D420,MoneyLine!$A$1:$K$33,11,FALSE)</f>
        <v>2.1412499999999977</v>
      </c>
      <c r="N420">
        <f>VLOOKUP(D420,MoneyLine!$A$1:$D$33,4,FALSE)</f>
        <v>45.351499999999994</v>
      </c>
      <c r="O420">
        <f>VLOOKUP(D420,MoneyLine!$A$1:$Q$33,14,FALSE)</f>
        <v>43.181904761904768</v>
      </c>
      <c r="P420">
        <f>VLOOKUP(B420,MoneyLine!$A$1:$Q$33,17,FALSE)</f>
        <v>22.973095238095237</v>
      </c>
      <c r="Q420">
        <f>VLOOKUP(B420,MoneyLine!$A$1:$K$33,10,FALSE)</f>
        <v>43.088928571428575</v>
      </c>
      <c r="R420">
        <f>VLOOKUP(B420,MoneyLine!$A$1:$Q$33,14,FALSE)</f>
        <v>66.898333333333312</v>
      </c>
      <c r="S420">
        <f>VLOOKUP(D420,MoneyLine!$A$1:$Q$33,17,FALSE)</f>
        <v>-14.675714285714287</v>
      </c>
      <c r="T420">
        <f>VLOOKUP(D420,MoneyLine!$A$1:$K$33,10,FALSE)</f>
        <v>13.367738095238096</v>
      </c>
      <c r="V420">
        <f>HomTotReg.!$B$17+(test!O420*HomTotReg.!$B$18+HomTotReg.!$B$19*test!P420+test!Q420*HomTotReg.!$B$20)</f>
        <v>2.4833673656964299</v>
      </c>
      <c r="W420">
        <f>VisTotReg.!$B$17+(VisTotReg.!$B$18*test!R420+test!S420*VisTotReg.!$B$19+test!T420*VisTotReg.!$B$20)</f>
        <v>3.2386015702083024</v>
      </c>
      <c r="Y420">
        <f>'MoneyLine Reg. 1'!$B$17+('MoneyLine Reg. 1'!$B$18*test!I420+test!J420*'MoneyLine Reg. 1'!$B$19+test!T420*'MoneyLine Reg. 1'!$B$20+test!Q420*'MoneyLine Reg. 1'!$B$21)</f>
        <v>-0.71597009645972132</v>
      </c>
      <c r="Z420">
        <f>'MoneyLine Reg. 2'!$B$17+('MoneyLine Reg. 2'!$B$18*test!M420+test!K420*'MoneyLine Reg. 2'!$B$19+'MoneyLine Reg. 2'!$B$20*test!L420+test!N420*'MoneyLine Reg. 2'!$B$21)</f>
        <v>-0.60301528067556376</v>
      </c>
    </row>
    <row r="421" spans="1:26" x14ac:dyDescent="0.3">
      <c r="A421" s="9">
        <v>44903</v>
      </c>
      <c r="B421" s="7" t="s">
        <v>21</v>
      </c>
      <c r="C421" s="7">
        <v>2</v>
      </c>
      <c r="D421" s="7" t="s">
        <v>7</v>
      </c>
      <c r="E421" s="7">
        <v>5</v>
      </c>
      <c r="F421" s="7"/>
      <c r="G421" s="6">
        <f t="shared" si="6"/>
        <v>3</v>
      </c>
      <c r="I421">
        <f>VLOOKUP(D421,MoneyLine!$A$1:$K$33,7,FALSE)</f>
        <v>105.50714285714287</v>
      </c>
      <c r="J421">
        <f>VLOOKUP(B421,MoneyLine!$A$1:$K$33,7,FALSE)</f>
        <v>81.149285714285725</v>
      </c>
      <c r="K421">
        <f>VLOOKUP(B421,MoneyLine!$A$1:$K$33,11,FALSE)</f>
        <v>9.1225000000000005</v>
      </c>
      <c r="L421">
        <f>VLOOKUP(B421,MoneyLine!$A$1:$D$33,4,FALSE)</f>
        <v>51.807999999999993</v>
      </c>
      <c r="M421">
        <f>VLOOKUP(D421,MoneyLine!$A$1:$K$33,11,FALSE)</f>
        <v>17.5075</v>
      </c>
      <c r="N421">
        <f>VLOOKUP(D421,MoneyLine!$A$1:$D$33,4,FALSE)</f>
        <v>51.216499999999996</v>
      </c>
      <c r="O421">
        <f>VLOOKUP(D421,MoneyLine!$A$1:$Q$33,14,FALSE)</f>
        <v>89.021666666666647</v>
      </c>
      <c r="P421">
        <f>VLOOKUP(B421,MoneyLine!$A$1:$Q$33,17,FALSE)</f>
        <v>7.3759523809523806</v>
      </c>
      <c r="Q421">
        <f>VLOOKUP(B421,MoneyLine!$A$1:$K$33,10,FALSE)</f>
        <v>8.0371428571428574</v>
      </c>
      <c r="R421">
        <f>VLOOKUP(B421,MoneyLine!$A$1:$Q$33,14,FALSE)</f>
        <v>65.387857142857143</v>
      </c>
      <c r="S421">
        <f>VLOOKUP(D421,MoneyLine!$A$1:$Q$33,17,FALSE)</f>
        <v>1.5838095238095231</v>
      </c>
      <c r="T421">
        <f>VLOOKUP(D421,MoneyLine!$A$1:$K$33,10,FALSE)</f>
        <v>-6.0107142857142861</v>
      </c>
      <c r="V421">
        <f>HomTotReg.!$B$17+(test!O421*HomTotReg.!$B$18+HomTotReg.!$B$19*test!P421+test!Q421*HomTotReg.!$B$20)</f>
        <v>3.5202675399344336</v>
      </c>
      <c r="W421">
        <f>VisTotReg.!$B$17+(VisTotReg.!$B$18*test!R421+test!S421*VisTotReg.!$B$19+test!T421*VisTotReg.!$B$20)</f>
        <v>3.3610785751188592</v>
      </c>
      <c r="Y421">
        <f>'MoneyLine Reg. 1'!$B$17+('MoneyLine Reg. 1'!$B$18*test!I421+test!J421*'MoneyLine Reg. 1'!$B$19+test!T421*'MoneyLine Reg. 1'!$B$20+test!Q421*'MoneyLine Reg. 1'!$B$21)</f>
        <v>0.19992993601953377</v>
      </c>
      <c r="Z421">
        <f>'MoneyLine Reg. 2'!$B$17+('MoneyLine Reg. 2'!$B$18*test!M421+test!K421*'MoneyLine Reg. 2'!$B$19+'MoneyLine Reg. 2'!$B$20*test!L421+test!N421*'MoneyLine Reg. 2'!$B$21)</f>
        <v>0.65112133946068429</v>
      </c>
    </row>
    <row r="422" spans="1:26" x14ac:dyDescent="0.3">
      <c r="A422" s="8">
        <v>44903</v>
      </c>
      <c r="B422" s="6" t="s">
        <v>29</v>
      </c>
      <c r="C422" s="6">
        <v>0</v>
      </c>
      <c r="D422" s="6" t="s">
        <v>5</v>
      </c>
      <c r="E422" s="6">
        <v>5</v>
      </c>
      <c r="F422" s="6"/>
      <c r="G422" s="6">
        <f t="shared" si="6"/>
        <v>5</v>
      </c>
      <c r="I422">
        <f>VLOOKUP(D422,MoneyLine!$A$1:$K$33,7,FALSE)</f>
        <v>92.519047619047612</v>
      </c>
      <c r="J422">
        <f>VLOOKUP(B422,MoneyLine!$A$1:$K$33,7,FALSE)</f>
        <v>120.64333333333332</v>
      </c>
      <c r="K422">
        <f>VLOOKUP(B422,MoneyLine!$A$1:$K$33,11,FALSE)</f>
        <v>13.331249999999997</v>
      </c>
      <c r="L422">
        <f>VLOOKUP(B422,MoneyLine!$A$1:$D$33,4,FALSE)</f>
        <v>55.3095</v>
      </c>
      <c r="M422">
        <f>VLOOKUP(D422,MoneyLine!$A$1:$K$33,11,FALSE)</f>
        <v>15.5725</v>
      </c>
      <c r="N422">
        <f>VLOOKUP(D422,MoneyLine!$A$1:$D$33,4,FALSE)</f>
        <v>52.448999999999998</v>
      </c>
      <c r="O422">
        <f>VLOOKUP(D422,MoneyLine!$A$1:$Q$33,14,FALSE)</f>
        <v>80.7392857142857</v>
      </c>
      <c r="P422">
        <f>VLOOKUP(B422,MoneyLine!$A$1:$Q$33,17,FALSE)</f>
        <v>28.97</v>
      </c>
      <c r="Q422">
        <f>VLOOKUP(B422,MoneyLine!$A$1:$K$33,10,FALSE)</f>
        <v>20.598452380952381</v>
      </c>
      <c r="R422">
        <f>VLOOKUP(B422,MoneyLine!$A$1:$Q$33,14,FALSE)</f>
        <v>76.355714285714271</v>
      </c>
      <c r="S422">
        <f>VLOOKUP(D422,MoneyLine!$A$1:$Q$33,17,FALSE)</f>
        <v>2.4073809523809526</v>
      </c>
      <c r="T422">
        <f>VLOOKUP(D422,MoneyLine!$A$1:$K$33,10,FALSE)</f>
        <v>7.11511904761905</v>
      </c>
      <c r="V422">
        <f>HomTotReg.!$B$17+(test!O422*HomTotReg.!$B$18+HomTotReg.!$B$19*test!P422+test!Q422*HomTotReg.!$B$20)</f>
        <v>3.0652919131139202</v>
      </c>
      <c r="W422">
        <f>VisTotReg.!$B$17+(VisTotReg.!$B$18*test!R422+test!S422*VisTotReg.!$B$19+test!T422*VisTotReg.!$B$20)</f>
        <v>3.2905612487898184</v>
      </c>
      <c r="Y422">
        <f>'MoneyLine Reg. 1'!$B$17+('MoneyLine Reg. 1'!$B$18*test!I422+test!J422*'MoneyLine Reg. 1'!$B$19+test!T422*'MoneyLine Reg. 1'!$B$20+test!Q422*'MoneyLine Reg. 1'!$B$21)</f>
        <v>-0.32600977118299979</v>
      </c>
      <c r="Z422">
        <f>'MoneyLine Reg. 2'!$B$17+('MoneyLine Reg. 2'!$B$18*test!M422+test!K422*'MoneyLine Reg. 2'!$B$19+'MoneyLine Reg. 2'!$B$20*test!L422+test!N422*'MoneyLine Reg. 2'!$B$21)</f>
        <v>0.10994656121270907</v>
      </c>
    </row>
    <row r="423" spans="1:26" x14ac:dyDescent="0.3">
      <c r="A423" s="9">
        <v>44904</v>
      </c>
      <c r="B423" s="7" t="s">
        <v>24</v>
      </c>
      <c r="C423" s="7">
        <v>6</v>
      </c>
      <c r="D423" s="7" t="s">
        <v>26</v>
      </c>
      <c r="E423" s="7">
        <v>1</v>
      </c>
      <c r="F423" s="7"/>
      <c r="G423" s="6">
        <f t="shared" si="6"/>
        <v>-5</v>
      </c>
      <c r="I423">
        <f>VLOOKUP(D423,MoneyLine!$A$1:$K$33,7,FALSE)</f>
        <v>2.4278571428571381</v>
      </c>
      <c r="J423">
        <f>VLOOKUP(B423,MoneyLine!$A$1:$K$33,7,FALSE)</f>
        <v>-28.852380952380948</v>
      </c>
      <c r="K423">
        <f>VLOOKUP(B423,MoneyLine!$A$1:$K$33,11,FALSE)</f>
        <v>5.754999999999999</v>
      </c>
      <c r="L423">
        <f>VLOOKUP(B423,MoneyLine!$A$1:$D$33,4,FALSE)</f>
        <v>42.153999999999996</v>
      </c>
      <c r="M423">
        <f>VLOOKUP(D423,MoneyLine!$A$1:$K$33,11,FALSE)</f>
        <v>7.2874999999999996</v>
      </c>
      <c r="N423">
        <f>VLOOKUP(D423,MoneyLine!$A$1:$D$33,4,FALSE)</f>
        <v>44.772500000000001</v>
      </c>
      <c r="O423">
        <f>VLOOKUP(D423,MoneyLine!$A$1:$Q$33,14,FALSE)</f>
        <v>21.040476190476188</v>
      </c>
      <c r="P423">
        <f>VLOOKUP(B423,MoneyLine!$A$1:$Q$33,17,FALSE)</f>
        <v>-35.079523809523806</v>
      </c>
      <c r="Q423">
        <f>VLOOKUP(B423,MoneyLine!$A$1:$K$33,10,FALSE)</f>
        <v>-0.52404761904761887</v>
      </c>
      <c r="R423">
        <f>VLOOKUP(B423,MoneyLine!$A$1:$Q$33,14,FALSE)</f>
        <v>7.490952380952379</v>
      </c>
      <c r="S423">
        <f>VLOOKUP(D423,MoneyLine!$A$1:$Q$33,17,FALSE)</f>
        <v>-8.321428571428573</v>
      </c>
      <c r="T423">
        <f>VLOOKUP(D423,MoneyLine!$A$1:$K$33,10,FALSE)</f>
        <v>13.537738095238096</v>
      </c>
      <c r="V423">
        <f>HomTotReg.!$B$17+(test!O423*HomTotReg.!$B$18+HomTotReg.!$B$19*test!P423+test!Q423*HomTotReg.!$B$20)</f>
        <v>3.345006288173157</v>
      </c>
      <c r="W423">
        <f>VisTotReg.!$B$17+(VisTotReg.!$B$18*test!R423+test!S423*VisTotReg.!$B$19+test!T423*VisTotReg.!$B$20)</f>
        <v>2.4747987500520181</v>
      </c>
      <c r="Y423">
        <f>'MoneyLine Reg. 1'!$B$17+('MoneyLine Reg. 1'!$B$18*test!I423+test!J423*'MoneyLine Reg. 1'!$B$19+test!T423*'MoneyLine Reg. 1'!$B$20+test!Q423*'MoneyLine Reg. 1'!$B$21)</f>
        <v>0.81257788047064172</v>
      </c>
      <c r="Z423">
        <f>'MoneyLine Reg. 2'!$B$17+('MoneyLine Reg. 2'!$B$18*test!M423+test!K423*'MoneyLine Reg. 2'!$B$19+'MoneyLine Reg. 2'!$B$20*test!L423+test!N423*'MoneyLine Reg. 2'!$B$21)</f>
        <v>0.49462330041808578</v>
      </c>
    </row>
    <row r="424" spans="1:26" x14ac:dyDescent="0.3">
      <c r="A424" s="8">
        <v>44904</v>
      </c>
      <c r="B424" s="6" t="s">
        <v>14</v>
      </c>
      <c r="C424" s="6">
        <v>3</v>
      </c>
      <c r="D424" s="6" t="s">
        <v>25</v>
      </c>
      <c r="E424" s="6">
        <v>4</v>
      </c>
      <c r="F424" s="6"/>
      <c r="G424" s="6">
        <f t="shared" si="6"/>
        <v>1</v>
      </c>
      <c r="I424">
        <f>VLOOKUP(D424,MoneyLine!$A$1:$K$33,7,FALSE)</f>
        <v>56.057857142857138</v>
      </c>
      <c r="J424">
        <f>VLOOKUP(B424,MoneyLine!$A$1:$K$33,7,FALSE)</f>
        <v>85.562619047619037</v>
      </c>
      <c r="K424">
        <f>VLOOKUP(B424,MoneyLine!$A$1:$K$33,11,FALSE)</f>
        <v>19.403750000000002</v>
      </c>
      <c r="L424">
        <f>VLOOKUP(B424,MoneyLine!$A$1:$D$33,4,FALSE)</f>
        <v>49.788499999999999</v>
      </c>
      <c r="M424">
        <f>VLOOKUP(D424,MoneyLine!$A$1:$K$33,11,FALSE)</f>
        <v>10.718750000000002</v>
      </c>
      <c r="N424">
        <f>VLOOKUP(D424,MoneyLine!$A$1:$D$33,4,FALSE)</f>
        <v>47.954500000000003</v>
      </c>
      <c r="O424">
        <f>VLOOKUP(D424,MoneyLine!$A$1:$Q$33,14,FALSE)</f>
        <v>60.674999999999997</v>
      </c>
      <c r="P424">
        <f>VLOOKUP(B424,MoneyLine!$A$1:$Q$33,17,FALSE)</f>
        <v>-3.2247619047619036</v>
      </c>
      <c r="Q424">
        <f>VLOOKUP(B424,MoneyLine!$A$1:$K$33,10,FALSE)</f>
        <v>24.058452380952382</v>
      </c>
      <c r="R424">
        <f>VLOOKUP(B424,MoneyLine!$A$1:$Q$33,14,FALSE)</f>
        <v>87.124523809523808</v>
      </c>
      <c r="S424">
        <f>VLOOKUP(D424,MoneyLine!$A$1:$Q$33,17,FALSE)</f>
        <v>-14.592857142857142</v>
      </c>
      <c r="T424">
        <f>VLOOKUP(D424,MoneyLine!$A$1:$K$33,10,FALSE)</f>
        <v>27.424404761904761</v>
      </c>
      <c r="V424">
        <f>HomTotReg.!$B$17+(test!O424*HomTotReg.!$B$18+HomTotReg.!$B$19*test!P424+test!Q424*HomTotReg.!$B$20)</f>
        <v>3.1559387526262728</v>
      </c>
      <c r="W424">
        <f>VisTotReg.!$B$17+(VisTotReg.!$B$18*test!R424+test!S424*VisTotReg.!$B$19+test!T424*VisTotReg.!$B$20)</f>
        <v>3.2707981675086746</v>
      </c>
      <c r="Y424">
        <f>'MoneyLine Reg. 1'!$B$17+('MoneyLine Reg. 1'!$B$18*test!I424+test!J424*'MoneyLine Reg. 1'!$B$19+test!T424*'MoneyLine Reg. 1'!$B$20+test!Q424*'MoneyLine Reg. 1'!$B$21)</f>
        <v>-3.2910888852203946E-2</v>
      </c>
      <c r="Z424">
        <f>'MoneyLine Reg. 2'!$B$17+('MoneyLine Reg. 2'!$B$18*test!M424+test!K424*'MoneyLine Reg. 2'!$B$19+'MoneyLine Reg. 2'!$B$20*test!L424+test!N424*'MoneyLine Reg. 2'!$B$21)</f>
        <v>-0.44679902721855314</v>
      </c>
    </row>
    <row r="425" spans="1:26" x14ac:dyDescent="0.3">
      <c r="A425" s="9">
        <v>44904</v>
      </c>
      <c r="B425" s="7" t="s">
        <v>3</v>
      </c>
      <c r="C425" s="7">
        <v>4</v>
      </c>
      <c r="D425" s="7" t="s">
        <v>13</v>
      </c>
      <c r="E425" s="7">
        <v>3</v>
      </c>
      <c r="F425" s="7" t="s">
        <v>36</v>
      </c>
      <c r="G425" s="6">
        <f t="shared" si="6"/>
        <v>-1</v>
      </c>
      <c r="I425">
        <f>VLOOKUP(D425,MoneyLine!$A$1:$K$33,7,FALSE)</f>
        <v>52.757857142857148</v>
      </c>
      <c r="J425">
        <f>VLOOKUP(B425,MoneyLine!$A$1:$K$33,7,FALSE)</f>
        <v>103.61880952380953</v>
      </c>
      <c r="K425">
        <f>VLOOKUP(B425,MoneyLine!$A$1:$K$33,11,FALSE)</f>
        <v>6.7725000000000009</v>
      </c>
      <c r="L425">
        <f>VLOOKUP(B425,MoneyLine!$A$1:$D$33,4,FALSE)</f>
        <v>53.618500000000004</v>
      </c>
      <c r="M425">
        <f>VLOOKUP(D425,MoneyLine!$A$1:$K$33,11,FALSE)</f>
        <v>5.03125</v>
      </c>
      <c r="N425">
        <f>VLOOKUP(D425,MoneyLine!$A$1:$D$33,4,FALSE)</f>
        <v>47.964499999999994</v>
      </c>
      <c r="O425">
        <f>VLOOKUP(D425,MoneyLine!$A$1:$Q$33,14,FALSE)</f>
        <v>36.921904761904756</v>
      </c>
      <c r="P425">
        <f>VLOOKUP(B425,MoneyLine!$A$1:$Q$33,17,FALSE)</f>
        <v>15.725476190476186</v>
      </c>
      <c r="Q425">
        <f>VLOOKUP(B425,MoneyLine!$A$1:$K$33,10,FALSE)</f>
        <v>34.368214285714288</v>
      </c>
      <c r="R425">
        <f>VLOOKUP(B425,MoneyLine!$A$1:$Q$33,14,FALSE)</f>
        <v>76.556190476190451</v>
      </c>
      <c r="S425">
        <f>VLOOKUP(D425,MoneyLine!$A$1:$Q$33,17,FALSE)</f>
        <v>6.5440476190476176</v>
      </c>
      <c r="T425">
        <f>VLOOKUP(D425,MoneyLine!$A$1:$K$33,10,FALSE)</f>
        <v>-4.3963095238095242</v>
      </c>
      <c r="V425">
        <f>HomTotReg.!$B$17+(test!O425*HomTotReg.!$B$18+HomTotReg.!$B$19*test!P425+test!Q425*HomTotReg.!$B$20)</f>
        <v>2.5900543156258564</v>
      </c>
      <c r="W425">
        <f>VisTotReg.!$B$17+(VisTotReg.!$B$18*test!R425+test!S425*VisTotReg.!$B$19+test!T425*VisTotReg.!$B$20)</f>
        <v>3.4255624664732869</v>
      </c>
      <c r="Y425">
        <f>'MoneyLine Reg. 1'!$B$17+('MoneyLine Reg. 1'!$B$18*test!I425+test!J425*'MoneyLine Reg. 1'!$B$19+test!T425*'MoneyLine Reg. 1'!$B$20+test!Q425*'MoneyLine Reg. 1'!$B$21)</f>
        <v>-0.81676675348313887</v>
      </c>
      <c r="Z425">
        <f>'MoneyLine Reg. 2'!$B$17+('MoneyLine Reg. 2'!$B$18*test!M425+test!K425*'MoneyLine Reg. 2'!$B$19+'MoneyLine Reg. 2'!$B$20*test!L425+test!N425*'MoneyLine Reg. 2'!$B$21)</f>
        <v>-0.33917718333241442</v>
      </c>
    </row>
    <row r="426" spans="1:26" x14ac:dyDescent="0.3">
      <c r="A426" s="8">
        <v>44904</v>
      </c>
      <c r="B426" s="6" t="s">
        <v>22</v>
      </c>
      <c r="C426" s="6">
        <v>1</v>
      </c>
      <c r="D426" s="6" t="s">
        <v>20</v>
      </c>
      <c r="E426" s="6">
        <v>3</v>
      </c>
      <c r="F426" s="6"/>
      <c r="G426" s="6">
        <f t="shared" si="6"/>
        <v>2</v>
      </c>
      <c r="I426">
        <f>VLOOKUP(D426,MoneyLine!$A$1:$K$33,7,FALSE)</f>
        <v>53.481666666666655</v>
      </c>
      <c r="J426">
        <f>VLOOKUP(B426,MoneyLine!$A$1:$K$33,7,FALSE)</f>
        <v>73.279761904761898</v>
      </c>
      <c r="K426">
        <f>VLOOKUP(B426,MoneyLine!$A$1:$K$33,11,FALSE)</f>
        <v>6.432500000000001</v>
      </c>
      <c r="L426">
        <f>VLOOKUP(B426,MoneyLine!$A$1:$D$33,4,FALSE)</f>
        <v>50.885999999999996</v>
      </c>
      <c r="M426">
        <f>VLOOKUP(D426,MoneyLine!$A$1:$K$33,11,FALSE)</f>
        <v>4.7974999999999994</v>
      </c>
      <c r="N426">
        <f>VLOOKUP(D426,MoneyLine!$A$1:$D$33,4,FALSE)</f>
        <v>46.0565</v>
      </c>
      <c r="O426">
        <f>VLOOKUP(D426,MoneyLine!$A$1:$Q$33,14,FALSE)</f>
        <v>58.340238095238099</v>
      </c>
      <c r="P426">
        <f>VLOOKUP(B426,MoneyLine!$A$1:$Q$33,17,FALSE)</f>
        <v>-0.22023809523809401</v>
      </c>
      <c r="Q426">
        <f>VLOOKUP(B426,MoneyLine!$A$1:$K$33,10,FALSE)</f>
        <v>10.709166666666667</v>
      </c>
      <c r="R426">
        <f>VLOOKUP(B426,MoneyLine!$A$1:$Q$33,14,FALSE)</f>
        <v>70.076904761904771</v>
      </c>
      <c r="S426">
        <f>VLOOKUP(D426,MoneyLine!$A$1:$Q$33,17,FALSE)</f>
        <v>-10.467380952380953</v>
      </c>
      <c r="T426">
        <f>VLOOKUP(D426,MoneyLine!$A$1:$K$33,10,FALSE)</f>
        <v>1.6524999999999999</v>
      </c>
      <c r="V426">
        <f>HomTotReg.!$B$17+(test!O426*HomTotReg.!$B$18+HomTotReg.!$B$19*test!P426+test!Q426*HomTotReg.!$B$20)</f>
        <v>3.2465612635553085</v>
      </c>
      <c r="W426">
        <f>VisTotReg.!$B$17+(VisTotReg.!$B$18*test!R426+test!S426*VisTotReg.!$B$19+test!T426*VisTotReg.!$B$20)</f>
        <v>3.4112893190722531</v>
      </c>
      <c r="Y426">
        <f>'MoneyLine Reg. 1'!$B$17+('MoneyLine Reg. 1'!$B$18*test!I426+test!J426*'MoneyLine Reg. 1'!$B$19+test!T426*'MoneyLine Reg. 1'!$B$20+test!Q426*'MoneyLine Reg. 1'!$B$21)</f>
        <v>-0.13988608553260129</v>
      </c>
      <c r="Z426">
        <f>'MoneyLine Reg. 2'!$B$17+('MoneyLine Reg. 2'!$B$18*test!M426+test!K426*'MoneyLine Reg. 2'!$B$19+'MoneyLine Reg. 2'!$B$20*test!L426+test!N426*'MoneyLine Reg. 2'!$B$21)</f>
        <v>-0.26353267694102422</v>
      </c>
    </row>
    <row r="427" spans="1:26" x14ac:dyDescent="0.3">
      <c r="A427" s="9">
        <v>44904</v>
      </c>
      <c r="B427" s="7" t="s">
        <v>23</v>
      </c>
      <c r="C427" s="7">
        <v>3</v>
      </c>
      <c r="D427" s="7" t="s">
        <v>6</v>
      </c>
      <c r="E427" s="7">
        <v>1</v>
      </c>
      <c r="F427" s="7"/>
      <c r="G427" s="6">
        <f t="shared" si="6"/>
        <v>-2</v>
      </c>
      <c r="I427">
        <f>VLOOKUP(D427,MoneyLine!$A$1:$K$33,7,FALSE)</f>
        <v>-14.717619047619038</v>
      </c>
      <c r="J427">
        <f>VLOOKUP(B427,MoneyLine!$A$1:$K$33,7,FALSE)</f>
        <v>101.00309523809524</v>
      </c>
      <c r="K427">
        <f>VLOOKUP(B427,MoneyLine!$A$1:$K$33,11,FALSE)</f>
        <v>6.8149999999999995</v>
      </c>
      <c r="L427">
        <f>VLOOKUP(B427,MoneyLine!$A$1:$D$33,4,FALSE)</f>
        <v>52.277999999999999</v>
      </c>
      <c r="M427">
        <f>VLOOKUP(D427,MoneyLine!$A$1:$K$33,11,FALSE)</f>
        <v>1.6887499999999989</v>
      </c>
      <c r="N427">
        <f>VLOOKUP(D427,MoneyLine!$A$1:$D$33,4,FALSE)</f>
        <v>38.247500000000002</v>
      </c>
      <c r="O427">
        <f>VLOOKUP(D427,MoneyLine!$A$1:$Q$33,14,FALSE)</f>
        <v>4.214999999999999</v>
      </c>
      <c r="P427">
        <f>VLOOKUP(B427,MoneyLine!$A$1:$Q$33,17,FALSE)</f>
        <v>22.973095238095237</v>
      </c>
      <c r="Q427">
        <f>VLOOKUP(B427,MoneyLine!$A$1:$K$33,10,FALSE)</f>
        <v>43.088928571428575</v>
      </c>
      <c r="R427">
        <f>VLOOKUP(B427,MoneyLine!$A$1:$Q$33,14,FALSE)</f>
        <v>66.898333333333312</v>
      </c>
      <c r="S427">
        <f>VLOOKUP(D427,MoneyLine!$A$1:$Q$33,17,FALSE)</f>
        <v>-23.022142857142857</v>
      </c>
      <c r="T427">
        <f>VLOOKUP(D427,MoneyLine!$A$1:$K$33,10,FALSE)</f>
        <v>2.2516666666666674</v>
      </c>
      <c r="V427">
        <f>HomTotReg.!$B$17+(test!O427*HomTotReg.!$B$18+HomTotReg.!$B$19*test!P427+test!Q427*HomTotReg.!$B$20)</f>
        <v>2.0709282526803454</v>
      </c>
      <c r="W427">
        <f>VisTotReg.!$B$17+(VisTotReg.!$B$18*test!R427+test!S427*VisTotReg.!$B$19+test!T427*VisTotReg.!$B$20)</f>
        <v>3.4766818491836142</v>
      </c>
      <c r="Y427">
        <f>'MoneyLine Reg. 1'!$B$17+('MoneyLine Reg. 1'!$B$18*test!I427+test!J427*'MoneyLine Reg. 1'!$B$19+test!T427*'MoneyLine Reg. 1'!$B$20+test!Q427*'MoneyLine Reg. 1'!$B$21)</f>
        <v>-1.4430356976372536</v>
      </c>
      <c r="Z427">
        <f>'MoneyLine Reg. 2'!$B$17+('MoneyLine Reg. 2'!$B$18*test!M427+test!K427*'MoneyLine Reg. 2'!$B$19+'MoneyLine Reg. 2'!$B$20*test!L427+test!N427*'MoneyLine Reg. 2'!$B$21)</f>
        <v>-1.1372496686910658</v>
      </c>
    </row>
    <row r="428" spans="1:26" x14ac:dyDescent="0.3">
      <c r="A428" s="8">
        <v>44904</v>
      </c>
      <c r="B428" s="6" t="s">
        <v>17</v>
      </c>
      <c r="C428" s="6">
        <v>2</v>
      </c>
      <c r="D428" s="6" t="s">
        <v>11</v>
      </c>
      <c r="E428" s="6">
        <v>1</v>
      </c>
      <c r="F428" s="6" t="s">
        <v>35</v>
      </c>
      <c r="G428" s="6">
        <f t="shared" si="6"/>
        <v>-1</v>
      </c>
      <c r="I428">
        <f>VLOOKUP(D428,MoneyLine!$A$1:$K$33,7,FALSE)</f>
        <v>121.01880952380951</v>
      </c>
      <c r="J428">
        <f>VLOOKUP(B428,MoneyLine!$A$1:$K$33,7,FALSE)</f>
        <v>126.67</v>
      </c>
      <c r="K428">
        <f>VLOOKUP(B428,MoneyLine!$A$1:$K$33,11,FALSE)</f>
        <v>19.922499999999999</v>
      </c>
      <c r="L428">
        <f>VLOOKUP(B428,MoneyLine!$A$1:$D$33,4,FALSE)</f>
        <v>49.902000000000001</v>
      </c>
      <c r="M428">
        <f>VLOOKUP(D428,MoneyLine!$A$1:$K$33,11,FALSE)</f>
        <v>15.838749999999997</v>
      </c>
      <c r="N428">
        <f>VLOOKUP(D428,MoneyLine!$A$1:$D$33,4,FALSE)</f>
        <v>52.685499999999998</v>
      </c>
      <c r="O428">
        <f>VLOOKUP(D428,MoneyLine!$A$1:$Q$33,14,FALSE)</f>
        <v>85.286666666666662</v>
      </c>
      <c r="P428">
        <f>VLOOKUP(B428,MoneyLine!$A$1:$Q$33,17,FALSE)</f>
        <v>9.6223809523809507</v>
      </c>
      <c r="Q428">
        <f>VLOOKUP(B428,MoneyLine!$A$1:$K$33,10,FALSE)</f>
        <v>23.209285714285713</v>
      </c>
      <c r="R428">
        <f>VLOOKUP(B428,MoneyLine!$A$1:$Q$33,14,FALSE)</f>
        <v>104.88261904761904</v>
      </c>
      <c r="S428">
        <f>VLOOKUP(D428,MoneyLine!$A$1:$Q$33,17,FALSE)</f>
        <v>15.627619047619051</v>
      </c>
      <c r="T428">
        <f>VLOOKUP(D428,MoneyLine!$A$1:$K$33,10,FALSE)</f>
        <v>10.4975</v>
      </c>
      <c r="V428">
        <f>HomTotReg.!$B$17+(test!O428*HomTotReg.!$B$18+HomTotReg.!$B$19*test!P428+test!Q428*HomTotReg.!$B$20)</f>
        <v>3.2896610066787328</v>
      </c>
      <c r="W428">
        <f>VisTotReg.!$B$17+(VisTotReg.!$B$18*test!R428+test!S428*VisTotReg.!$B$19+test!T428*VisTotReg.!$B$20)</f>
        <v>3.4612776005578141</v>
      </c>
      <c r="Y428">
        <f>'MoneyLine Reg. 1'!$B$17+('MoneyLine Reg. 1'!$B$18*test!I428+test!J428*'MoneyLine Reg. 1'!$B$19+test!T428*'MoneyLine Reg. 1'!$B$20+test!Q428*'MoneyLine Reg. 1'!$B$21)</f>
        <v>-9.5460644668594941E-2</v>
      </c>
      <c r="Z428">
        <f>'MoneyLine Reg. 2'!$B$17+('MoneyLine Reg. 2'!$B$18*test!M428+test!K428*'MoneyLine Reg. 2'!$B$19+'MoneyLine Reg. 2'!$B$20*test!L428+test!N428*'MoneyLine Reg. 2'!$B$21)</f>
        <v>0.16345476246425461</v>
      </c>
    </row>
    <row r="429" spans="1:26" x14ac:dyDescent="0.3">
      <c r="A429" s="9">
        <v>44904</v>
      </c>
      <c r="B429" s="7" t="s">
        <v>28</v>
      </c>
      <c r="C429" s="7">
        <v>2</v>
      </c>
      <c r="D429" s="7" t="s">
        <v>9</v>
      </c>
      <c r="E429" s="7">
        <v>5</v>
      </c>
      <c r="F429" s="7"/>
      <c r="G429" s="6">
        <f t="shared" ref="G429:G492" si="7">E429-C429</f>
        <v>3</v>
      </c>
      <c r="I429">
        <f>VLOOKUP(D429,MoneyLine!$A$1:$K$33,7,FALSE)</f>
        <v>154.76523809523809</v>
      </c>
      <c r="J429">
        <f>VLOOKUP(B429,MoneyLine!$A$1:$K$33,7,FALSE)</f>
        <v>60.434285714285707</v>
      </c>
      <c r="K429">
        <f>VLOOKUP(B429,MoneyLine!$A$1:$K$33,11,FALSE)</f>
        <v>6.9025000000000016</v>
      </c>
      <c r="L429">
        <f>VLOOKUP(B429,MoneyLine!$A$1:$D$33,4,FALSE)</f>
        <v>50.512499999999996</v>
      </c>
      <c r="M429">
        <f>VLOOKUP(D429,MoneyLine!$A$1:$K$33,11,FALSE)</f>
        <v>17.220000000000002</v>
      </c>
      <c r="N429">
        <f>VLOOKUP(D429,MoneyLine!$A$1:$D$33,4,FALSE)</f>
        <v>58.933</v>
      </c>
      <c r="O429">
        <f>VLOOKUP(D429,MoneyLine!$A$1:$Q$33,14,FALSE)</f>
        <v>117.61833333333333</v>
      </c>
      <c r="P429">
        <f>VLOOKUP(B429,MoneyLine!$A$1:$Q$33,17,FALSE)</f>
        <v>10.998333333333333</v>
      </c>
      <c r="Q429">
        <f>VLOOKUP(B429,MoneyLine!$A$1:$K$33,10,FALSE)</f>
        <v>5.5184523809523807</v>
      </c>
      <c r="R429">
        <f>VLOOKUP(B429,MoneyLine!$A$1:$Q$33,14,FALSE)</f>
        <v>47.296666666666667</v>
      </c>
      <c r="S429">
        <f>VLOOKUP(D429,MoneyLine!$A$1:$Q$33,17,FALSE)</f>
        <v>29.393333333333338</v>
      </c>
      <c r="T429">
        <f>VLOOKUP(D429,MoneyLine!$A$1:$K$33,10,FALSE)</f>
        <v>-2.4774999999999996</v>
      </c>
      <c r="V429">
        <f>HomTotReg.!$B$17+(test!O429*HomTotReg.!$B$18+HomTotReg.!$B$19*test!P429+test!Q429*HomTotReg.!$B$20)</f>
        <v>3.8123269768347718</v>
      </c>
      <c r="W429">
        <f>VisTotReg.!$B$17+(VisTotReg.!$B$18*test!R429+test!S429*VisTotReg.!$B$19+test!T429*VisTotReg.!$B$20)</f>
        <v>2.8465638465902483</v>
      </c>
      <c r="Y429">
        <f>'MoneyLine Reg. 1'!$B$17+('MoneyLine Reg. 1'!$B$18*test!I429+test!J429*'MoneyLine Reg. 1'!$B$19+test!T429*'MoneyLine Reg. 1'!$B$20+test!Q429*'MoneyLine Reg. 1'!$B$21)</f>
        <v>0.99514364201256045</v>
      </c>
      <c r="Z429">
        <f>'MoneyLine Reg. 2'!$B$17+('MoneyLine Reg. 2'!$B$18*test!M429+test!K429*'MoneyLine Reg. 2'!$B$19+'MoneyLine Reg. 2'!$B$20*test!L429+test!N429*'MoneyLine Reg. 2'!$B$21)</f>
        <v>1.4120494718464389</v>
      </c>
    </row>
    <row r="430" spans="1:26" x14ac:dyDescent="0.3">
      <c r="A430" s="8">
        <v>44904</v>
      </c>
      <c r="B430" s="6" t="s">
        <v>16</v>
      </c>
      <c r="C430" s="6">
        <v>6</v>
      </c>
      <c r="D430" s="6" t="s">
        <v>15</v>
      </c>
      <c r="E430" s="6">
        <v>4</v>
      </c>
      <c r="F430" s="6"/>
      <c r="G430" s="6">
        <f t="shared" si="7"/>
        <v>-2</v>
      </c>
      <c r="I430">
        <f>VLOOKUP(D430,MoneyLine!$A$1:$K$33,7,FALSE)</f>
        <v>101.46142857142856</v>
      </c>
      <c r="J430">
        <f>VLOOKUP(B430,MoneyLine!$A$1:$K$33,7,FALSE)</f>
        <v>64.561666666666639</v>
      </c>
      <c r="K430">
        <f>VLOOKUP(B430,MoneyLine!$A$1:$K$33,11,FALSE)</f>
        <v>10.3225</v>
      </c>
      <c r="L430">
        <f>VLOOKUP(B430,MoneyLine!$A$1:$D$33,4,FALSE)</f>
        <v>48.538999999999994</v>
      </c>
      <c r="M430">
        <f>VLOOKUP(D430,MoneyLine!$A$1:$K$33,11,FALSE)</f>
        <v>16.143749999999997</v>
      </c>
      <c r="N430">
        <f>VLOOKUP(D430,MoneyLine!$A$1:$D$33,4,FALSE)</f>
        <v>52.539000000000001</v>
      </c>
      <c r="O430">
        <f>VLOOKUP(D430,MoneyLine!$A$1:$Q$33,14,FALSE)</f>
        <v>76.89928571428571</v>
      </c>
      <c r="P430">
        <f>VLOOKUP(B430,MoneyLine!$A$1:$Q$33,17,FALSE)</f>
        <v>-17.098809523809521</v>
      </c>
      <c r="Q430">
        <f>VLOOKUP(B430,MoneyLine!$A$1:$K$33,10,FALSE)</f>
        <v>17.131547619047623</v>
      </c>
      <c r="R430">
        <f>VLOOKUP(B430,MoneyLine!$A$1:$Q$33,14,FALSE)</f>
        <v>75.591190476190462</v>
      </c>
      <c r="S430">
        <f>VLOOKUP(D430,MoneyLine!$A$1:$Q$33,17,FALSE)</f>
        <v>16.578095238095237</v>
      </c>
      <c r="T430">
        <f>VLOOKUP(D430,MoneyLine!$A$1:$K$33,10,FALSE)</f>
        <v>-8.7532142857142858</v>
      </c>
      <c r="V430">
        <f>HomTotReg.!$B$17+(test!O430*HomTotReg.!$B$18+HomTotReg.!$B$19*test!P430+test!Q430*HomTotReg.!$B$20)</f>
        <v>3.5510493945769901</v>
      </c>
      <c r="W430">
        <f>VisTotReg.!$B$17+(VisTotReg.!$B$18*test!R430+test!S430*VisTotReg.!$B$19+test!T430*VisTotReg.!$B$20)</f>
        <v>3.3888222348973138</v>
      </c>
      <c r="Y430">
        <f>'MoneyLine Reg. 1'!$B$17+('MoneyLine Reg. 1'!$B$18*test!I430+test!J430*'MoneyLine Reg. 1'!$B$19+test!T430*'MoneyLine Reg. 1'!$B$20+test!Q430*'MoneyLine Reg. 1'!$B$21)</f>
        <v>0.22225851247878745</v>
      </c>
      <c r="Z430">
        <f>'MoneyLine Reg. 2'!$B$17+('MoneyLine Reg. 2'!$B$18*test!M430+test!K430*'MoneyLine Reg. 2'!$B$19+'MoneyLine Reg. 2'!$B$20*test!L430+test!N430*'MoneyLine Reg. 2'!$B$21)</f>
        <v>0.83831563173859003</v>
      </c>
    </row>
    <row r="431" spans="1:26" x14ac:dyDescent="0.3">
      <c r="A431" s="9">
        <v>44904</v>
      </c>
      <c r="B431" s="7" t="s">
        <v>4</v>
      </c>
      <c r="C431" s="7">
        <v>1</v>
      </c>
      <c r="D431" s="7" t="s">
        <v>27</v>
      </c>
      <c r="E431" s="7">
        <v>2</v>
      </c>
      <c r="F431" s="7" t="s">
        <v>36</v>
      </c>
      <c r="G431" s="6">
        <f t="shared" si="7"/>
        <v>1</v>
      </c>
      <c r="I431">
        <f>VLOOKUP(D431,MoneyLine!$A$1:$K$33,7,FALSE)</f>
        <v>57.437380952380948</v>
      </c>
      <c r="J431">
        <f>VLOOKUP(B431,MoneyLine!$A$1:$K$33,7,FALSE)</f>
        <v>71.288571428571402</v>
      </c>
      <c r="K431">
        <f>VLOOKUP(B431,MoneyLine!$A$1:$K$33,11,FALSE)</f>
        <v>4.0925000000000029</v>
      </c>
      <c r="L431">
        <f>VLOOKUP(B431,MoneyLine!$A$1:$D$33,4,FALSE)</f>
        <v>50.962499999999999</v>
      </c>
      <c r="M431">
        <f>VLOOKUP(D431,MoneyLine!$A$1:$K$33,11,FALSE)</f>
        <v>10.504999999999999</v>
      </c>
      <c r="N431">
        <f>VLOOKUP(D431,MoneyLine!$A$1:$D$33,4,FALSE)</f>
        <v>52.064499999999995</v>
      </c>
      <c r="O431">
        <f>VLOOKUP(D431,MoneyLine!$A$1:$Q$33,14,FALSE)</f>
        <v>42.338571428571427</v>
      </c>
      <c r="P431">
        <f>VLOOKUP(B431,MoneyLine!$A$1:$Q$33,17,FALSE)</f>
        <v>33.857619047619039</v>
      </c>
      <c r="Q431">
        <f>VLOOKUP(B431,MoneyLine!$A$1:$K$33,10,FALSE)</f>
        <v>21.901309523809527</v>
      </c>
      <c r="R431">
        <f>VLOOKUP(B431,MoneyLine!$A$1:$Q$33,14,FALSE)</f>
        <v>28.298571428571432</v>
      </c>
      <c r="S431">
        <f>VLOOKUP(D431,MoneyLine!$A$1:$Q$33,17,FALSE)</f>
        <v>0.65357142857142814</v>
      </c>
      <c r="T431">
        <f>VLOOKUP(D431,MoneyLine!$A$1:$K$33,10,FALSE)</f>
        <v>23.449285714285718</v>
      </c>
      <c r="V431">
        <f>HomTotReg.!$B$17+(test!O431*HomTotReg.!$B$18+HomTotReg.!$B$19*test!P431+test!Q431*HomTotReg.!$B$20)</f>
        <v>2.5926890035329047</v>
      </c>
      <c r="W431">
        <f>VisTotReg.!$B$17+(VisTotReg.!$B$18*test!R431+test!S431*VisTotReg.!$B$19+test!T431*VisTotReg.!$B$20)</f>
        <v>2.4956588384871337</v>
      </c>
      <c r="Y431">
        <f>'MoneyLine Reg. 1'!$B$17+('MoneyLine Reg. 1'!$B$18*test!I431+test!J431*'MoneyLine Reg. 1'!$B$19+test!T431*'MoneyLine Reg. 1'!$B$20+test!Q431*'MoneyLine Reg. 1'!$B$21)</f>
        <v>0.11149253274694079</v>
      </c>
      <c r="Z431">
        <f>'MoneyLine Reg. 2'!$B$17+('MoneyLine Reg. 2'!$B$18*test!M431+test!K431*'MoneyLine Reg. 2'!$B$19+'MoneyLine Reg. 2'!$B$20*test!L431+test!N431*'MoneyLine Reg. 2'!$B$21)</f>
        <v>0.64431962403412513</v>
      </c>
    </row>
    <row r="432" spans="1:26" x14ac:dyDescent="0.3">
      <c r="A432" s="8">
        <v>44904</v>
      </c>
      <c r="B432" s="6" t="s">
        <v>34</v>
      </c>
      <c r="C432" s="6">
        <v>1</v>
      </c>
      <c r="D432" s="6" t="s">
        <v>12</v>
      </c>
      <c r="E432" s="6">
        <v>4</v>
      </c>
      <c r="F432" s="6"/>
      <c r="G432" s="6">
        <f t="shared" si="7"/>
        <v>3</v>
      </c>
      <c r="I432">
        <f>VLOOKUP(D432,MoneyLine!$A$1:$K$33,7,FALSE)</f>
        <v>38.000238095238089</v>
      </c>
      <c r="J432">
        <f>VLOOKUP(B432,MoneyLine!$A$1:$K$33,7,FALSE)</f>
        <v>70.167380952380938</v>
      </c>
      <c r="K432">
        <f>VLOOKUP(B432,MoneyLine!$A$1:$K$33,11,FALSE)</f>
        <v>10.367500000000003</v>
      </c>
      <c r="L432">
        <f>VLOOKUP(B432,MoneyLine!$A$1:$D$33,4,FALSE)</f>
        <v>52.325999999999993</v>
      </c>
      <c r="M432">
        <f>VLOOKUP(D432,MoneyLine!$A$1:$K$33,11,FALSE)</f>
        <v>5.6062500000000011</v>
      </c>
      <c r="N432">
        <f>VLOOKUP(D432,MoneyLine!$A$1:$D$33,4,FALSE)</f>
        <v>46.611499999999999</v>
      </c>
      <c r="O432">
        <f>VLOOKUP(D432,MoneyLine!$A$1:$Q$33,14,FALSE)</f>
        <v>32.669761904761899</v>
      </c>
      <c r="P432">
        <f>VLOOKUP(B432,MoneyLine!$A$1:$Q$33,17,FALSE)</f>
        <v>22.489285714285707</v>
      </c>
      <c r="Q432">
        <f>VLOOKUP(B432,MoneyLine!$A$1:$K$33,10,FALSE)</f>
        <v>29.06904761904762</v>
      </c>
      <c r="R432">
        <f>VLOOKUP(B432,MoneyLine!$A$1:$Q$33,14,FALSE)</f>
        <v>40.24047619047618</v>
      </c>
      <c r="S432">
        <f>VLOOKUP(D432,MoneyLine!$A$1:$Q$33,17,FALSE)</f>
        <v>-1.7361904761904778</v>
      </c>
      <c r="T432">
        <f>VLOOKUP(D432,MoneyLine!$A$1:$K$33,10,FALSE)</f>
        <v>20.738571428571433</v>
      </c>
      <c r="V432">
        <f>HomTotReg.!$B$17+(test!O432*HomTotReg.!$B$18+HomTotReg.!$B$19*test!P432+test!Q432*HomTotReg.!$B$20)</f>
        <v>2.5317958054293053</v>
      </c>
      <c r="W432">
        <f>VisTotReg.!$B$17+(VisTotReg.!$B$18*test!R432+test!S432*VisTotReg.!$B$19+test!T432*VisTotReg.!$B$20)</f>
        <v>2.6985234665876683</v>
      </c>
      <c r="Y432">
        <f>'MoneyLine Reg. 1'!$B$17+('MoneyLine Reg. 1'!$B$18*test!I432+test!J432*'MoneyLine Reg. 1'!$B$19+test!T432*'MoneyLine Reg. 1'!$B$20+test!Q432*'MoneyLine Reg. 1'!$B$21)</f>
        <v>-0.175307475386693</v>
      </c>
      <c r="Z432">
        <f>'MoneyLine Reg. 2'!$B$17+('MoneyLine Reg. 2'!$B$18*test!M432+test!K432*'MoneyLine Reg. 2'!$B$19+'MoneyLine Reg. 2'!$B$20*test!L432+test!N432*'MoneyLine Reg. 2'!$B$21)</f>
        <v>-0.51441640044710146</v>
      </c>
    </row>
    <row r="433" spans="1:26" x14ac:dyDescent="0.3">
      <c r="A433" s="9">
        <v>44905</v>
      </c>
      <c r="B433" s="7" t="s">
        <v>19</v>
      </c>
      <c r="C433" s="7">
        <v>2</v>
      </c>
      <c r="D433" s="7" t="s">
        <v>30</v>
      </c>
      <c r="E433" s="7">
        <v>3</v>
      </c>
      <c r="F433" s="7" t="s">
        <v>36</v>
      </c>
      <c r="G433" s="6">
        <f t="shared" si="7"/>
        <v>1</v>
      </c>
      <c r="I433">
        <f>VLOOKUP(D433,MoneyLine!$A$1:$K$33,7,FALSE)</f>
        <v>127.36857142857141</v>
      </c>
      <c r="J433">
        <f>VLOOKUP(B433,MoneyLine!$A$1:$K$33,7,FALSE)</f>
        <v>99.267142857142858</v>
      </c>
      <c r="K433">
        <f>VLOOKUP(B433,MoneyLine!$A$1:$K$33,11,FALSE)</f>
        <v>11.873749999999998</v>
      </c>
      <c r="L433">
        <f>VLOOKUP(B433,MoneyLine!$A$1:$D$33,4,FALSE)</f>
        <v>44.580500000000001</v>
      </c>
      <c r="M433">
        <f>VLOOKUP(D433,MoneyLine!$A$1:$K$33,11,FALSE)</f>
        <v>15.876249999999999</v>
      </c>
      <c r="N433">
        <f>VLOOKUP(D433,MoneyLine!$A$1:$D$33,4,FALSE)</f>
        <v>56.155499999999996</v>
      </c>
      <c r="O433">
        <f>VLOOKUP(D433,MoneyLine!$A$1:$Q$33,14,FALSE)</f>
        <v>104.57619047619046</v>
      </c>
      <c r="P433">
        <f>VLOOKUP(B433,MoneyLine!$A$1:$Q$33,17,FALSE)</f>
        <v>-14.223571428571427</v>
      </c>
      <c r="Q433">
        <f>VLOOKUP(B433,MoneyLine!$A$1:$K$33,10,FALSE)</f>
        <v>-3.2023809523808761E-2</v>
      </c>
      <c r="R433">
        <f>VLOOKUP(B433,MoneyLine!$A$1:$Q$33,14,FALSE)</f>
        <v>93.099761904761891</v>
      </c>
      <c r="S433">
        <f>VLOOKUP(D433,MoneyLine!$A$1:$Q$33,17,FALSE)</f>
        <v>21.976904761904766</v>
      </c>
      <c r="T433">
        <f>VLOOKUP(D433,MoneyLine!$A$1:$K$33,10,FALSE)</f>
        <v>-0.45761904761904759</v>
      </c>
      <c r="V433">
        <f>HomTotReg.!$B$17+(test!O433*HomTotReg.!$B$18+HomTotReg.!$B$19*test!P433+test!Q433*HomTotReg.!$B$20)</f>
        <v>4.0027472776331043</v>
      </c>
      <c r="W433">
        <f>VisTotReg.!$B$17+(VisTotReg.!$B$18*test!R433+test!S433*VisTotReg.!$B$19+test!T433*VisTotReg.!$B$20)</f>
        <v>3.4262242166354406</v>
      </c>
      <c r="Y433">
        <f>'MoneyLine Reg. 1'!$B$17+('MoneyLine Reg. 1'!$B$18*test!I433+test!J433*'MoneyLine Reg. 1'!$B$19+test!T433*'MoneyLine Reg. 1'!$B$20+test!Q433*'MoneyLine Reg. 1'!$B$21)</f>
        <v>0.36318640688436399</v>
      </c>
      <c r="Z433">
        <f>'MoneyLine Reg. 2'!$B$17+('MoneyLine Reg. 2'!$B$18*test!M433+test!K433*'MoneyLine Reg. 2'!$B$19+'MoneyLine Reg. 2'!$B$20*test!L433+test!N433*'MoneyLine Reg. 2'!$B$21)</f>
        <v>1.2872387534405405</v>
      </c>
    </row>
    <row r="434" spans="1:26" x14ac:dyDescent="0.3">
      <c r="A434" s="8">
        <v>44905</v>
      </c>
      <c r="B434" s="6" t="s">
        <v>29</v>
      </c>
      <c r="C434" s="6">
        <v>4</v>
      </c>
      <c r="D434" s="6" t="s">
        <v>33</v>
      </c>
      <c r="E434" s="6">
        <v>2</v>
      </c>
      <c r="F434" s="6"/>
      <c r="G434" s="6">
        <f t="shared" si="7"/>
        <v>-2</v>
      </c>
      <c r="I434">
        <f>VLOOKUP(D434,MoneyLine!$A$1:$K$33,7,FALSE)</f>
        <v>35.906904761904762</v>
      </c>
      <c r="J434">
        <f>VLOOKUP(B434,MoneyLine!$A$1:$K$33,7,FALSE)</f>
        <v>120.64333333333332</v>
      </c>
      <c r="K434">
        <f>VLOOKUP(B434,MoneyLine!$A$1:$K$33,11,FALSE)</f>
        <v>13.331249999999997</v>
      </c>
      <c r="L434">
        <f>VLOOKUP(B434,MoneyLine!$A$1:$D$33,4,FALSE)</f>
        <v>55.3095</v>
      </c>
      <c r="M434">
        <f>VLOOKUP(D434,MoneyLine!$A$1:$K$33,11,FALSE)</f>
        <v>3.707499999999996</v>
      </c>
      <c r="N434">
        <f>VLOOKUP(D434,MoneyLine!$A$1:$D$33,4,FALSE)</f>
        <v>47.251999999999995</v>
      </c>
      <c r="O434">
        <f>VLOOKUP(D434,MoneyLine!$A$1:$Q$33,14,FALSE)</f>
        <v>44.759523809523806</v>
      </c>
      <c r="P434">
        <f>VLOOKUP(B434,MoneyLine!$A$1:$Q$33,17,FALSE)</f>
        <v>28.97</v>
      </c>
      <c r="Q434">
        <f>VLOOKUP(B434,MoneyLine!$A$1:$K$33,10,FALSE)</f>
        <v>20.598452380952381</v>
      </c>
      <c r="R434">
        <f>VLOOKUP(B434,MoneyLine!$A$1:$Q$33,14,FALSE)</f>
        <v>76.355714285714271</v>
      </c>
      <c r="S434">
        <f>VLOOKUP(D434,MoneyLine!$A$1:$Q$33,17,FALSE)</f>
        <v>-16.226190476190478</v>
      </c>
      <c r="T434">
        <f>VLOOKUP(D434,MoneyLine!$A$1:$K$33,10,FALSE)</f>
        <v>29.473928571428576</v>
      </c>
      <c r="V434">
        <f>HomTotReg.!$B$17+(test!O434*HomTotReg.!$B$18+HomTotReg.!$B$19*test!P434+test!Q434*HomTotReg.!$B$20)</f>
        <v>2.6844697467858056</v>
      </c>
      <c r="W434">
        <f>VisTotReg.!$B$17+(VisTotReg.!$B$18*test!R434+test!S434*VisTotReg.!$B$19+test!T434*VisTotReg.!$B$20)</f>
        <v>3.1274469254424373</v>
      </c>
      <c r="Y434">
        <f>'MoneyLine Reg. 1'!$B$17+('MoneyLine Reg. 1'!$B$18*test!I434+test!J434*'MoneyLine Reg. 1'!$B$19+test!T434*'MoneyLine Reg. 1'!$B$20+test!Q434*'MoneyLine Reg. 1'!$B$21)</f>
        <v>-0.57119364941647677</v>
      </c>
      <c r="Z434">
        <f>'MoneyLine Reg. 2'!$B$17+('MoneyLine Reg. 2'!$B$18*test!M434+test!K434*'MoneyLine Reg. 2'!$B$19+'MoneyLine Reg. 2'!$B$20*test!L434+test!N434*'MoneyLine Reg. 2'!$B$21)</f>
        <v>-0.98341488789379161</v>
      </c>
    </row>
    <row r="435" spans="1:26" x14ac:dyDescent="0.3">
      <c r="A435" s="9">
        <v>44905</v>
      </c>
      <c r="B435" s="7" t="s">
        <v>32</v>
      </c>
      <c r="C435" s="7">
        <v>3</v>
      </c>
      <c r="D435" s="7" t="s">
        <v>21</v>
      </c>
      <c r="E435" s="7">
        <v>2</v>
      </c>
      <c r="F435" s="7"/>
      <c r="G435" s="6">
        <f t="shared" si="7"/>
        <v>-1</v>
      </c>
      <c r="I435">
        <f>VLOOKUP(D435,MoneyLine!$A$1:$K$33,7,FALSE)</f>
        <v>81.149285714285725</v>
      </c>
      <c r="J435">
        <f>VLOOKUP(B435,MoneyLine!$A$1:$K$33,7,FALSE)</f>
        <v>91.395238095238099</v>
      </c>
      <c r="K435">
        <f>VLOOKUP(B435,MoneyLine!$A$1:$K$33,11,FALSE)</f>
        <v>4.9549999999999983</v>
      </c>
      <c r="L435">
        <f>VLOOKUP(B435,MoneyLine!$A$1:$D$33,4,FALSE)</f>
        <v>47.241</v>
      </c>
      <c r="M435">
        <f>VLOOKUP(D435,MoneyLine!$A$1:$K$33,11,FALSE)</f>
        <v>9.1225000000000005</v>
      </c>
      <c r="N435">
        <f>VLOOKUP(D435,MoneyLine!$A$1:$D$33,4,FALSE)</f>
        <v>51.807999999999993</v>
      </c>
      <c r="O435">
        <f>VLOOKUP(D435,MoneyLine!$A$1:$Q$33,14,FALSE)</f>
        <v>65.387857142857143</v>
      </c>
      <c r="P435">
        <f>VLOOKUP(B435,MoneyLine!$A$1:$Q$33,17,FALSE)</f>
        <v>-9.4788095238095256</v>
      </c>
      <c r="Q435">
        <f>VLOOKUP(B435,MoneyLine!$A$1:$K$33,10,FALSE)</f>
        <v>-16.679047619047623</v>
      </c>
      <c r="R435">
        <f>VLOOKUP(B435,MoneyLine!$A$1:$Q$33,14,FALSE)</f>
        <v>85.390952380952371</v>
      </c>
      <c r="S435">
        <f>VLOOKUP(D435,MoneyLine!$A$1:$Q$33,17,FALSE)</f>
        <v>7.3759523809523806</v>
      </c>
      <c r="T435">
        <f>VLOOKUP(D435,MoneyLine!$A$1:$K$33,10,FALSE)</f>
        <v>8.0371428571428574</v>
      </c>
      <c r="V435">
        <f>HomTotReg.!$B$17+(test!O435*HomTotReg.!$B$18+HomTotReg.!$B$19*test!P435+test!Q435*HomTotReg.!$B$20)</f>
        <v>3.7212148141526091</v>
      </c>
      <c r="W435">
        <f>VisTotReg.!$B$17+(VisTotReg.!$B$18*test!R435+test!S435*VisTotReg.!$B$19+test!T435*VisTotReg.!$B$20)</f>
        <v>3.3398642245060728</v>
      </c>
      <c r="Y435">
        <f>'MoneyLine Reg. 1'!$B$17+('MoneyLine Reg. 1'!$B$18*test!I435+test!J435*'MoneyLine Reg. 1'!$B$19+test!T435*'MoneyLine Reg. 1'!$B$20+test!Q435*'MoneyLine Reg. 1'!$B$21)</f>
        <v>0.28515779837712441</v>
      </c>
      <c r="Z435">
        <f>'MoneyLine Reg. 2'!$B$17+('MoneyLine Reg. 2'!$B$18*test!M435+test!K435*'MoneyLine Reg. 2'!$B$19+'MoneyLine Reg. 2'!$B$20*test!L435+test!N435*'MoneyLine Reg. 2'!$B$21)</f>
        <v>0.7716935558301099</v>
      </c>
    </row>
    <row r="436" spans="1:26" x14ac:dyDescent="0.3">
      <c r="A436" s="8">
        <v>44905</v>
      </c>
      <c r="B436" s="6" t="s">
        <v>18</v>
      </c>
      <c r="C436" s="6">
        <v>3</v>
      </c>
      <c r="D436" s="6" t="s">
        <v>16</v>
      </c>
      <c r="E436" s="6">
        <v>0</v>
      </c>
      <c r="F436" s="6"/>
      <c r="G436" s="6">
        <f t="shared" si="7"/>
        <v>-3</v>
      </c>
      <c r="I436">
        <f>VLOOKUP(D436,MoneyLine!$A$1:$K$33,7,FALSE)</f>
        <v>64.561666666666639</v>
      </c>
      <c r="J436">
        <f>VLOOKUP(B436,MoneyLine!$A$1:$K$33,7,FALSE)</f>
        <v>161.3661904761905</v>
      </c>
      <c r="K436">
        <f>VLOOKUP(B436,MoneyLine!$A$1:$K$33,11,FALSE)</f>
        <v>18.088749999999997</v>
      </c>
      <c r="L436">
        <f>VLOOKUP(B436,MoneyLine!$A$1:$D$33,4,FALSE)</f>
        <v>55.644500000000001</v>
      </c>
      <c r="M436">
        <f>VLOOKUP(D436,MoneyLine!$A$1:$K$33,11,FALSE)</f>
        <v>10.3225</v>
      </c>
      <c r="N436">
        <f>VLOOKUP(D436,MoneyLine!$A$1:$D$33,4,FALSE)</f>
        <v>48.538999999999994</v>
      </c>
      <c r="O436">
        <f>VLOOKUP(D436,MoneyLine!$A$1:$Q$33,14,FALSE)</f>
        <v>75.591190476190462</v>
      </c>
      <c r="P436">
        <f>VLOOKUP(B436,MoneyLine!$A$1:$Q$33,17,FALSE)</f>
        <v>63.627142857142857</v>
      </c>
      <c r="Q436">
        <f>VLOOKUP(B436,MoneyLine!$A$1:$K$33,10,FALSE)</f>
        <v>-8.5753571428571433</v>
      </c>
      <c r="R436">
        <f>VLOOKUP(B436,MoneyLine!$A$1:$Q$33,14,FALSE)</f>
        <v>80.616190476190468</v>
      </c>
      <c r="S436">
        <f>VLOOKUP(D436,MoneyLine!$A$1:$Q$33,17,FALSE)</f>
        <v>-17.098809523809521</v>
      </c>
      <c r="T436">
        <f>VLOOKUP(D436,MoneyLine!$A$1:$K$33,10,FALSE)</f>
        <v>17.131547619047623</v>
      </c>
      <c r="V436">
        <f>HomTotReg.!$B$17+(test!O436*HomTotReg.!$B$18+HomTotReg.!$B$19*test!P436+test!Q436*HomTotReg.!$B$20)</f>
        <v>2.9651838094784182</v>
      </c>
      <c r="W436">
        <f>VisTotReg.!$B$17+(VisTotReg.!$B$18*test!R436+test!S436*VisTotReg.!$B$19+test!T436*VisTotReg.!$B$20)</f>
        <v>3.3674951658125472</v>
      </c>
      <c r="Y436">
        <f>'MoneyLine Reg. 1'!$B$17+('MoneyLine Reg. 1'!$B$18*test!I436+test!J436*'MoneyLine Reg. 1'!$B$19+test!T436*'MoneyLine Reg. 1'!$B$20+test!Q436*'MoneyLine Reg. 1'!$B$21)</f>
        <v>-0.63808586378245591</v>
      </c>
      <c r="Z436">
        <f>'MoneyLine Reg. 2'!$B$17+('MoneyLine Reg. 2'!$B$18*test!M436+test!K436*'MoneyLine Reg. 2'!$B$19+'MoneyLine Reg. 2'!$B$20*test!L436+test!N436*'MoneyLine Reg. 2'!$B$21)</f>
        <v>-0.79345003208511766</v>
      </c>
    </row>
    <row r="437" spans="1:26" x14ac:dyDescent="0.3">
      <c r="A437" s="9">
        <v>44905</v>
      </c>
      <c r="B437" s="7" t="s">
        <v>13</v>
      </c>
      <c r="C437" s="7">
        <v>1</v>
      </c>
      <c r="D437" s="7" t="s">
        <v>3</v>
      </c>
      <c r="E437" s="7">
        <v>3</v>
      </c>
      <c r="F437" s="7"/>
      <c r="G437" s="6">
        <f t="shared" si="7"/>
        <v>2</v>
      </c>
      <c r="I437">
        <f>VLOOKUP(D437,MoneyLine!$A$1:$K$33,7,FALSE)</f>
        <v>103.61880952380953</v>
      </c>
      <c r="J437">
        <f>VLOOKUP(B437,MoneyLine!$A$1:$K$33,7,FALSE)</f>
        <v>52.757857142857148</v>
      </c>
      <c r="K437">
        <f>VLOOKUP(B437,MoneyLine!$A$1:$K$33,11,FALSE)</f>
        <v>5.03125</v>
      </c>
      <c r="L437">
        <f>VLOOKUP(B437,MoneyLine!$A$1:$D$33,4,FALSE)</f>
        <v>47.964499999999994</v>
      </c>
      <c r="M437">
        <f>VLOOKUP(D437,MoneyLine!$A$1:$K$33,11,FALSE)</f>
        <v>6.7725000000000009</v>
      </c>
      <c r="N437">
        <f>VLOOKUP(D437,MoneyLine!$A$1:$D$33,4,FALSE)</f>
        <v>53.618500000000004</v>
      </c>
      <c r="O437">
        <f>VLOOKUP(D437,MoneyLine!$A$1:$Q$33,14,FALSE)</f>
        <v>76.556190476190451</v>
      </c>
      <c r="P437">
        <f>VLOOKUP(B437,MoneyLine!$A$1:$Q$33,17,FALSE)</f>
        <v>6.5440476190476176</v>
      </c>
      <c r="Q437">
        <f>VLOOKUP(B437,MoneyLine!$A$1:$K$33,10,FALSE)</f>
        <v>-4.3963095238095242</v>
      </c>
      <c r="R437">
        <f>VLOOKUP(B437,MoneyLine!$A$1:$Q$33,14,FALSE)</f>
        <v>36.921904761904756</v>
      </c>
      <c r="S437">
        <f>VLOOKUP(D437,MoneyLine!$A$1:$Q$33,17,FALSE)</f>
        <v>15.725476190476186</v>
      </c>
      <c r="T437">
        <f>VLOOKUP(D437,MoneyLine!$A$1:$K$33,10,FALSE)</f>
        <v>34.368214285714288</v>
      </c>
      <c r="V437">
        <f>HomTotReg.!$B$17+(test!O437*HomTotReg.!$B$18+HomTotReg.!$B$19*test!P437+test!Q437*HomTotReg.!$B$20)</f>
        <v>3.5342199182277274</v>
      </c>
      <c r="W437">
        <f>VisTotReg.!$B$17+(VisTotReg.!$B$18*test!R437+test!S437*VisTotReg.!$B$19+test!T437*VisTotReg.!$B$20)</f>
        <v>2.3028131978693378</v>
      </c>
      <c r="Y437">
        <f>'MoneyLine Reg. 1'!$B$17+('MoneyLine Reg. 1'!$B$18*test!I437+test!J437*'MoneyLine Reg. 1'!$B$19+test!T437*'MoneyLine Reg. 1'!$B$20+test!Q437*'MoneyLine Reg. 1'!$B$21)</f>
        <v>1.1916504179583225</v>
      </c>
      <c r="Z437">
        <f>'MoneyLine Reg. 2'!$B$17+('MoneyLine Reg. 2'!$B$18*test!M437+test!K437*'MoneyLine Reg. 2'!$B$19+'MoneyLine Reg. 2'!$B$20*test!L437+test!N437*'MoneyLine Reg. 2'!$B$21)</f>
        <v>0.69866230232872084</v>
      </c>
    </row>
    <row r="438" spans="1:26" x14ac:dyDescent="0.3">
      <c r="A438" s="8">
        <v>44905</v>
      </c>
      <c r="B438" s="6" t="s">
        <v>31</v>
      </c>
      <c r="C438" s="6">
        <v>1</v>
      </c>
      <c r="D438" s="6" t="s">
        <v>7</v>
      </c>
      <c r="E438" s="6">
        <v>4</v>
      </c>
      <c r="F438" s="6"/>
      <c r="G438" s="6">
        <f t="shared" si="7"/>
        <v>3</v>
      </c>
      <c r="I438">
        <f>VLOOKUP(D438,MoneyLine!$A$1:$K$33,7,FALSE)</f>
        <v>105.50714285714287</v>
      </c>
      <c r="J438">
        <f>VLOOKUP(B438,MoneyLine!$A$1:$K$33,7,FALSE)</f>
        <v>130.13119047619048</v>
      </c>
      <c r="K438">
        <f>VLOOKUP(B438,MoneyLine!$A$1:$K$33,11,FALSE)</f>
        <v>13.114999999999997</v>
      </c>
      <c r="L438">
        <f>VLOOKUP(B438,MoneyLine!$A$1:$D$33,4,FALSE)</f>
        <v>55.725999999999999</v>
      </c>
      <c r="M438">
        <f>VLOOKUP(D438,MoneyLine!$A$1:$K$33,11,FALSE)</f>
        <v>17.5075</v>
      </c>
      <c r="N438">
        <f>VLOOKUP(D438,MoneyLine!$A$1:$D$33,4,FALSE)</f>
        <v>51.216499999999996</v>
      </c>
      <c r="O438">
        <f>VLOOKUP(D438,MoneyLine!$A$1:$Q$33,14,FALSE)</f>
        <v>89.021666666666647</v>
      </c>
      <c r="P438">
        <f>VLOOKUP(B438,MoneyLine!$A$1:$Q$33,17,FALSE)</f>
        <v>29.228333333333332</v>
      </c>
      <c r="Q438">
        <f>VLOOKUP(B438,MoneyLine!$A$1:$K$33,10,FALSE)</f>
        <v>31.447738095238101</v>
      </c>
      <c r="R438">
        <f>VLOOKUP(B438,MoneyLine!$A$1:$Q$33,14,FALSE)</f>
        <v>91.865476190476173</v>
      </c>
      <c r="S438">
        <f>VLOOKUP(D438,MoneyLine!$A$1:$Q$33,17,FALSE)</f>
        <v>1.5838095238095231</v>
      </c>
      <c r="T438">
        <f>VLOOKUP(D438,MoneyLine!$A$1:$K$33,10,FALSE)</f>
        <v>-6.0107142857142861</v>
      </c>
      <c r="V438">
        <f>HomTotReg.!$B$17+(test!O438*HomTotReg.!$B$18+HomTotReg.!$B$19*test!P438+test!Q438*HomTotReg.!$B$20)</f>
        <v>3.0306072599629439</v>
      </c>
      <c r="W438">
        <f>VisTotReg.!$B$17+(VisTotReg.!$B$18*test!R438+test!S438*VisTotReg.!$B$19+test!T438*VisTotReg.!$B$20)</f>
        <v>3.675140555496307</v>
      </c>
      <c r="Y438">
        <f>'MoneyLine Reg. 1'!$B$17+('MoneyLine Reg. 1'!$B$18*test!I438+test!J438*'MoneyLine Reg. 1'!$B$19+test!T438*'MoneyLine Reg. 1'!$B$20+test!Q438*'MoneyLine Reg. 1'!$B$21)</f>
        <v>-0.59825725612085523</v>
      </c>
      <c r="Z438">
        <f>'MoneyLine Reg. 2'!$B$17+('MoneyLine Reg. 2'!$B$18*test!M438+test!K438*'MoneyLine Reg. 2'!$B$19+'MoneyLine Reg. 2'!$B$20*test!L438+test!N438*'MoneyLine Reg. 2'!$B$21)</f>
        <v>0.12120964146316116</v>
      </c>
    </row>
    <row r="439" spans="1:26" x14ac:dyDescent="0.3">
      <c r="A439" s="9">
        <v>44905</v>
      </c>
      <c r="B439" s="7" t="s">
        <v>22</v>
      </c>
      <c r="C439" s="7">
        <v>4</v>
      </c>
      <c r="D439" s="7" t="s">
        <v>5</v>
      </c>
      <c r="E439" s="7">
        <v>5</v>
      </c>
      <c r="F439" s="7" t="s">
        <v>36</v>
      </c>
      <c r="G439" s="6">
        <f t="shared" si="7"/>
        <v>1</v>
      </c>
      <c r="I439">
        <f>VLOOKUP(D439,MoneyLine!$A$1:$K$33,7,FALSE)</f>
        <v>92.519047619047612</v>
      </c>
      <c r="J439">
        <f>VLOOKUP(B439,MoneyLine!$A$1:$K$33,7,FALSE)</f>
        <v>73.279761904761898</v>
      </c>
      <c r="K439">
        <f>VLOOKUP(B439,MoneyLine!$A$1:$K$33,11,FALSE)</f>
        <v>6.432500000000001</v>
      </c>
      <c r="L439">
        <f>VLOOKUP(B439,MoneyLine!$A$1:$D$33,4,FALSE)</f>
        <v>50.885999999999996</v>
      </c>
      <c r="M439">
        <f>VLOOKUP(D439,MoneyLine!$A$1:$K$33,11,FALSE)</f>
        <v>15.5725</v>
      </c>
      <c r="N439">
        <f>VLOOKUP(D439,MoneyLine!$A$1:$D$33,4,FALSE)</f>
        <v>52.448999999999998</v>
      </c>
      <c r="O439">
        <f>VLOOKUP(D439,MoneyLine!$A$1:$Q$33,14,FALSE)</f>
        <v>80.7392857142857</v>
      </c>
      <c r="P439">
        <f>VLOOKUP(B439,MoneyLine!$A$1:$Q$33,17,FALSE)</f>
        <v>-0.22023809523809401</v>
      </c>
      <c r="Q439">
        <f>VLOOKUP(B439,MoneyLine!$A$1:$K$33,10,FALSE)</f>
        <v>10.709166666666667</v>
      </c>
      <c r="R439">
        <f>VLOOKUP(B439,MoneyLine!$A$1:$Q$33,14,FALSE)</f>
        <v>70.076904761904771</v>
      </c>
      <c r="S439">
        <f>VLOOKUP(D439,MoneyLine!$A$1:$Q$33,17,FALSE)</f>
        <v>2.4073809523809526</v>
      </c>
      <c r="T439">
        <f>VLOOKUP(D439,MoneyLine!$A$1:$K$33,10,FALSE)</f>
        <v>7.11511904761905</v>
      </c>
      <c r="V439">
        <f>HomTotReg.!$B$17+(test!O439*HomTotReg.!$B$18+HomTotReg.!$B$19*test!P439+test!Q439*HomTotReg.!$B$20)</f>
        <v>3.4836404821602365</v>
      </c>
      <c r="W439">
        <f>VisTotReg.!$B$17+(VisTotReg.!$B$18*test!R439+test!S439*VisTotReg.!$B$19+test!T439*VisTotReg.!$B$20)</f>
        <v>3.2160856945523344</v>
      </c>
      <c r="Y439">
        <f>'MoneyLine Reg. 1'!$B$17+('MoneyLine Reg. 1'!$B$18*test!I439+test!J439*'MoneyLine Reg. 1'!$B$19+test!T439*'MoneyLine Reg. 1'!$B$20+test!Q439*'MoneyLine Reg. 1'!$B$21)</f>
        <v>0.31821504680429469</v>
      </c>
      <c r="Z439">
        <f>'MoneyLine Reg. 2'!$B$17+('MoneyLine Reg. 2'!$B$18*test!M439+test!K439*'MoneyLine Reg. 2'!$B$19+'MoneyLine Reg. 2'!$B$20*test!L439+test!N439*'MoneyLine Reg. 2'!$B$21)</f>
        <v>0.84870220491677717</v>
      </c>
    </row>
    <row r="440" spans="1:26" x14ac:dyDescent="0.3">
      <c r="A440" s="8">
        <v>44905</v>
      </c>
      <c r="B440" s="6" t="s">
        <v>28</v>
      </c>
      <c r="C440" s="6">
        <v>3</v>
      </c>
      <c r="D440" s="6" t="s">
        <v>8</v>
      </c>
      <c r="E440" s="6">
        <v>0</v>
      </c>
      <c r="F440" s="6"/>
      <c r="G440" s="6">
        <f t="shared" si="7"/>
        <v>-3</v>
      </c>
      <c r="I440">
        <f>VLOOKUP(D440,MoneyLine!$A$1:$K$33,7,FALSE)</f>
        <v>158.14214285714286</v>
      </c>
      <c r="J440">
        <f>VLOOKUP(B440,MoneyLine!$A$1:$K$33,7,FALSE)</f>
        <v>60.434285714285707</v>
      </c>
      <c r="K440">
        <f>VLOOKUP(B440,MoneyLine!$A$1:$K$33,11,FALSE)</f>
        <v>6.9025000000000016</v>
      </c>
      <c r="L440">
        <f>VLOOKUP(B440,MoneyLine!$A$1:$D$33,4,FALSE)</f>
        <v>50.512499999999996</v>
      </c>
      <c r="M440">
        <f>VLOOKUP(D440,MoneyLine!$A$1:$K$33,11,FALSE)</f>
        <v>11.611250000000004</v>
      </c>
      <c r="N440">
        <f>VLOOKUP(D440,MoneyLine!$A$1:$D$33,4,FALSE)</f>
        <v>49.862499999999997</v>
      </c>
      <c r="O440">
        <f>VLOOKUP(D440,MoneyLine!$A$1:$Q$33,14,FALSE)</f>
        <v>125.46428571428571</v>
      </c>
      <c r="P440">
        <f>VLOOKUP(B440,MoneyLine!$A$1:$Q$33,17,FALSE)</f>
        <v>10.998333333333333</v>
      </c>
      <c r="Q440">
        <f>VLOOKUP(B440,MoneyLine!$A$1:$K$33,10,FALSE)</f>
        <v>5.5184523809523807</v>
      </c>
      <c r="R440">
        <f>VLOOKUP(B440,MoneyLine!$A$1:$Q$33,14,FALSE)</f>
        <v>47.296666666666667</v>
      </c>
      <c r="S440">
        <f>VLOOKUP(D440,MoneyLine!$A$1:$Q$33,17,FALSE)</f>
        <v>14.067142857142855</v>
      </c>
      <c r="T440">
        <f>VLOOKUP(D440,MoneyLine!$A$1:$K$33,10,FALSE)</f>
        <v>21.027261904761904</v>
      </c>
      <c r="V440">
        <f>HomTotReg.!$B$17+(test!O440*HomTotReg.!$B$18+HomTotReg.!$B$19*test!P440+test!Q440*HomTotReg.!$B$20)</f>
        <v>3.8953712335069115</v>
      </c>
      <c r="W440">
        <f>VisTotReg.!$B$17+(VisTotReg.!$B$18*test!R440+test!S440*VisTotReg.!$B$19+test!T440*VisTotReg.!$B$20)</f>
        <v>2.6370929870857291</v>
      </c>
      <c r="Y440">
        <f>'MoneyLine Reg. 1'!$B$17+('MoneyLine Reg. 1'!$B$18*test!I440+test!J440*'MoneyLine Reg. 1'!$B$19+test!T440*'MoneyLine Reg. 1'!$B$20+test!Q440*'MoneyLine Reg. 1'!$B$21)</f>
        <v>1.353591199158017</v>
      </c>
      <c r="Z440">
        <f>'MoneyLine Reg. 2'!$B$17+('MoneyLine Reg. 2'!$B$18*test!M440+test!K440*'MoneyLine Reg. 2'!$B$19+'MoneyLine Reg. 2'!$B$20*test!L440+test!N440*'MoneyLine Reg. 2'!$B$21)</f>
        <v>0.4234915449822827</v>
      </c>
    </row>
    <row r="441" spans="1:26" x14ac:dyDescent="0.3">
      <c r="A441" s="9">
        <v>44906</v>
      </c>
      <c r="B441" s="7" t="s">
        <v>4</v>
      </c>
      <c r="C441" s="7">
        <v>4</v>
      </c>
      <c r="D441" s="7" t="s">
        <v>25</v>
      </c>
      <c r="E441" s="7">
        <v>5</v>
      </c>
      <c r="F441" s="7" t="s">
        <v>36</v>
      </c>
      <c r="G441" s="6">
        <f t="shared" si="7"/>
        <v>1</v>
      </c>
      <c r="I441">
        <f>VLOOKUP(D441,MoneyLine!$A$1:$K$33,7,FALSE)</f>
        <v>56.057857142857138</v>
      </c>
      <c r="J441">
        <f>VLOOKUP(B441,MoneyLine!$A$1:$K$33,7,FALSE)</f>
        <v>71.288571428571402</v>
      </c>
      <c r="K441">
        <f>VLOOKUP(B441,MoneyLine!$A$1:$K$33,11,FALSE)</f>
        <v>4.0925000000000029</v>
      </c>
      <c r="L441">
        <f>VLOOKUP(B441,MoneyLine!$A$1:$D$33,4,FALSE)</f>
        <v>50.962499999999999</v>
      </c>
      <c r="M441">
        <f>VLOOKUP(D441,MoneyLine!$A$1:$K$33,11,FALSE)</f>
        <v>10.718750000000002</v>
      </c>
      <c r="N441">
        <f>VLOOKUP(D441,MoneyLine!$A$1:$D$33,4,FALSE)</f>
        <v>47.954500000000003</v>
      </c>
      <c r="O441">
        <f>VLOOKUP(D441,MoneyLine!$A$1:$Q$33,14,FALSE)</f>
        <v>60.674999999999997</v>
      </c>
      <c r="P441">
        <f>VLOOKUP(B441,MoneyLine!$A$1:$Q$33,17,FALSE)</f>
        <v>33.857619047619039</v>
      </c>
      <c r="Q441">
        <f>VLOOKUP(B441,MoneyLine!$A$1:$K$33,10,FALSE)</f>
        <v>21.901309523809527</v>
      </c>
      <c r="R441">
        <f>VLOOKUP(B441,MoneyLine!$A$1:$Q$33,14,FALSE)</f>
        <v>28.298571428571432</v>
      </c>
      <c r="S441">
        <f>VLOOKUP(D441,MoneyLine!$A$1:$Q$33,17,FALSE)</f>
        <v>-14.592857142857142</v>
      </c>
      <c r="T441">
        <f>VLOOKUP(D441,MoneyLine!$A$1:$K$33,10,FALSE)</f>
        <v>27.424404761904761</v>
      </c>
      <c r="V441">
        <f>HomTotReg.!$B$17+(test!O441*HomTotReg.!$B$18+HomTotReg.!$B$19*test!P441+test!Q441*HomTotReg.!$B$20)</f>
        <v>2.7867680658061871</v>
      </c>
      <c r="W441">
        <f>VisTotReg.!$B$17+(VisTotReg.!$B$18*test!R441+test!S441*VisTotReg.!$B$19+test!T441*VisTotReg.!$B$20)</f>
        <v>2.5730392387649403</v>
      </c>
      <c r="Y441">
        <f>'MoneyLine Reg. 1'!$B$17+('MoneyLine Reg. 1'!$B$18*test!I441+test!J441*'MoneyLine Reg. 1'!$B$19+test!T441*'MoneyLine Reg. 1'!$B$20+test!Q441*'MoneyLine Reg. 1'!$B$21)</f>
        <v>0.15300099087227445</v>
      </c>
      <c r="Z441">
        <f>'MoneyLine Reg. 2'!$B$17+('MoneyLine Reg. 2'!$B$18*test!M441+test!K441*'MoneyLine Reg. 2'!$B$19+'MoneyLine Reg. 2'!$B$20*test!L441+test!N441*'MoneyLine Reg. 2'!$B$21)</f>
        <v>0.3642051910840749</v>
      </c>
    </row>
    <row r="442" spans="1:26" x14ac:dyDescent="0.3">
      <c r="A442" s="8">
        <v>44906</v>
      </c>
      <c r="B442" s="6" t="s">
        <v>29</v>
      </c>
      <c r="C442" s="6">
        <v>5</v>
      </c>
      <c r="D442" s="6" t="s">
        <v>20</v>
      </c>
      <c r="E442" s="6">
        <v>6</v>
      </c>
      <c r="F442" s="6" t="s">
        <v>36</v>
      </c>
      <c r="G442" s="6">
        <f t="shared" si="7"/>
        <v>1</v>
      </c>
      <c r="I442">
        <f>VLOOKUP(D442,MoneyLine!$A$1:$K$33,7,FALSE)</f>
        <v>53.481666666666655</v>
      </c>
      <c r="J442">
        <f>VLOOKUP(B442,MoneyLine!$A$1:$K$33,7,FALSE)</f>
        <v>120.64333333333332</v>
      </c>
      <c r="K442">
        <f>VLOOKUP(B442,MoneyLine!$A$1:$K$33,11,FALSE)</f>
        <v>13.331249999999997</v>
      </c>
      <c r="L442">
        <f>VLOOKUP(B442,MoneyLine!$A$1:$D$33,4,FALSE)</f>
        <v>55.3095</v>
      </c>
      <c r="M442">
        <f>VLOOKUP(D442,MoneyLine!$A$1:$K$33,11,FALSE)</f>
        <v>4.7974999999999994</v>
      </c>
      <c r="N442">
        <f>VLOOKUP(D442,MoneyLine!$A$1:$D$33,4,FALSE)</f>
        <v>46.0565</v>
      </c>
      <c r="O442">
        <f>VLOOKUP(D442,MoneyLine!$A$1:$Q$33,14,FALSE)</f>
        <v>58.340238095238099</v>
      </c>
      <c r="P442">
        <f>VLOOKUP(B442,MoneyLine!$A$1:$Q$33,17,FALSE)</f>
        <v>28.97</v>
      </c>
      <c r="Q442">
        <f>VLOOKUP(B442,MoneyLine!$A$1:$K$33,10,FALSE)</f>
        <v>20.598452380952381</v>
      </c>
      <c r="R442">
        <f>VLOOKUP(B442,MoneyLine!$A$1:$Q$33,14,FALSE)</f>
        <v>76.355714285714271</v>
      </c>
      <c r="S442">
        <f>VLOOKUP(D442,MoneyLine!$A$1:$Q$33,17,FALSE)</f>
        <v>-10.467380952380953</v>
      </c>
      <c r="T442">
        <f>VLOOKUP(D442,MoneyLine!$A$1:$K$33,10,FALSE)</f>
        <v>1.6524999999999999</v>
      </c>
      <c r="V442">
        <f>HomTotReg.!$B$17+(test!O442*HomTotReg.!$B$18+HomTotReg.!$B$19*test!P442+test!Q442*HomTotReg.!$B$20)</f>
        <v>2.8282126945089923</v>
      </c>
      <c r="W442">
        <f>VisTotReg.!$B$17+(VisTotReg.!$B$18*test!R442+test!S442*VisTotReg.!$B$19+test!T442*VisTotReg.!$B$20)</f>
        <v>3.4857648733097371</v>
      </c>
      <c r="Y442">
        <f>'MoneyLine Reg. 1'!$B$17+('MoneyLine Reg. 1'!$B$18*test!I442+test!J442*'MoneyLine Reg. 1'!$B$19+test!T442*'MoneyLine Reg. 1'!$B$20+test!Q442*'MoneyLine Reg. 1'!$B$21)</f>
        <v>-0.78411090351989587</v>
      </c>
      <c r="Z442">
        <f>'MoneyLine Reg. 2'!$B$17+('MoneyLine Reg. 2'!$B$18*test!M442+test!K442*'MoneyLine Reg. 2'!$B$19+'MoneyLine Reg. 2'!$B$20*test!L442+test!N442*'MoneyLine Reg. 2'!$B$21)</f>
        <v>-1.0022883206450928</v>
      </c>
    </row>
    <row r="443" spans="1:26" x14ac:dyDescent="0.3">
      <c r="A443" s="9">
        <v>44906</v>
      </c>
      <c r="B443" s="7" t="s">
        <v>34</v>
      </c>
      <c r="C443" s="7">
        <v>5</v>
      </c>
      <c r="D443" s="7" t="s">
        <v>31</v>
      </c>
      <c r="E443" s="7">
        <v>2</v>
      </c>
      <c r="F443" s="7"/>
      <c r="G443" s="6">
        <f t="shared" si="7"/>
        <v>-3</v>
      </c>
      <c r="I443">
        <f>VLOOKUP(D443,MoneyLine!$A$1:$K$33,7,FALSE)</f>
        <v>130.13119047619048</v>
      </c>
      <c r="J443">
        <f>VLOOKUP(B443,MoneyLine!$A$1:$K$33,7,FALSE)</f>
        <v>70.167380952380938</v>
      </c>
      <c r="K443">
        <f>VLOOKUP(B443,MoneyLine!$A$1:$K$33,11,FALSE)</f>
        <v>10.367500000000003</v>
      </c>
      <c r="L443">
        <f>VLOOKUP(B443,MoneyLine!$A$1:$D$33,4,FALSE)</f>
        <v>52.325999999999993</v>
      </c>
      <c r="M443">
        <f>VLOOKUP(D443,MoneyLine!$A$1:$K$33,11,FALSE)</f>
        <v>13.114999999999997</v>
      </c>
      <c r="N443">
        <f>VLOOKUP(D443,MoneyLine!$A$1:$D$33,4,FALSE)</f>
        <v>55.725999999999999</v>
      </c>
      <c r="O443">
        <f>VLOOKUP(D443,MoneyLine!$A$1:$Q$33,14,FALSE)</f>
        <v>91.865476190476173</v>
      </c>
      <c r="P443">
        <f>VLOOKUP(B443,MoneyLine!$A$1:$Q$33,17,FALSE)</f>
        <v>22.489285714285707</v>
      </c>
      <c r="Q443">
        <f>VLOOKUP(B443,MoneyLine!$A$1:$K$33,10,FALSE)</f>
        <v>29.06904761904762</v>
      </c>
      <c r="R443">
        <f>VLOOKUP(B443,MoneyLine!$A$1:$Q$33,14,FALSE)</f>
        <v>40.24047619047618</v>
      </c>
      <c r="S443">
        <f>VLOOKUP(D443,MoneyLine!$A$1:$Q$33,17,FALSE)</f>
        <v>29.228333333333332</v>
      </c>
      <c r="T443">
        <f>VLOOKUP(D443,MoneyLine!$A$1:$K$33,10,FALSE)</f>
        <v>31.447738095238101</v>
      </c>
      <c r="V443">
        <f>HomTotReg.!$B$17+(test!O443*HomTotReg.!$B$18+HomTotReg.!$B$19*test!P443+test!Q443*HomTotReg.!$B$20)</f>
        <v>3.1583435911344209</v>
      </c>
      <c r="W443">
        <f>VisTotReg.!$B$17+(VisTotReg.!$B$18*test!R443+test!S443*VisTotReg.!$B$19+test!T443*VisTotReg.!$B$20)</f>
        <v>2.264809526076629</v>
      </c>
      <c r="Y443">
        <f>'MoneyLine Reg. 1'!$B$17+('MoneyLine Reg. 1'!$B$18*test!I443+test!J443*'MoneyLine Reg. 1'!$B$19+test!T443*'MoneyLine Reg. 1'!$B$20+test!Q443*'MoneyLine Reg. 1'!$B$21)</f>
        <v>0.87562549275419987</v>
      </c>
      <c r="Z443">
        <f>'MoneyLine Reg. 2'!$B$17+('MoneyLine Reg. 2'!$B$18*test!M443+test!K443*'MoneyLine Reg. 2'!$B$19+'MoneyLine Reg. 2'!$B$20*test!L443+test!N443*'MoneyLine Reg. 2'!$B$21)</f>
        <v>0.59300920177186534</v>
      </c>
    </row>
    <row r="444" spans="1:26" x14ac:dyDescent="0.3">
      <c r="A444" s="8">
        <v>44906</v>
      </c>
      <c r="B444" s="6" t="s">
        <v>11</v>
      </c>
      <c r="C444" s="6">
        <v>3</v>
      </c>
      <c r="D444" s="6" t="s">
        <v>10</v>
      </c>
      <c r="E444" s="6">
        <v>2</v>
      </c>
      <c r="F444" s="6" t="s">
        <v>36</v>
      </c>
      <c r="G444" s="6">
        <f t="shared" si="7"/>
        <v>-1</v>
      </c>
      <c r="I444">
        <f>VLOOKUP(D444,MoneyLine!$A$1:$K$33,7,FALSE)</f>
        <v>43.783809523809516</v>
      </c>
      <c r="J444">
        <f>VLOOKUP(B444,MoneyLine!$A$1:$K$33,7,FALSE)</f>
        <v>121.01880952380951</v>
      </c>
      <c r="K444">
        <f>VLOOKUP(B444,MoneyLine!$A$1:$K$33,11,FALSE)</f>
        <v>15.838749999999997</v>
      </c>
      <c r="L444">
        <f>VLOOKUP(B444,MoneyLine!$A$1:$D$33,4,FALSE)</f>
        <v>52.685499999999998</v>
      </c>
      <c r="M444">
        <f>VLOOKUP(D444,MoneyLine!$A$1:$K$33,11,FALSE)</f>
        <v>2.1412499999999977</v>
      </c>
      <c r="N444">
        <f>VLOOKUP(D444,MoneyLine!$A$1:$D$33,4,FALSE)</f>
        <v>45.351499999999994</v>
      </c>
      <c r="O444">
        <f>VLOOKUP(D444,MoneyLine!$A$1:$Q$33,14,FALSE)</f>
        <v>43.181904761904768</v>
      </c>
      <c r="P444">
        <f>VLOOKUP(B444,MoneyLine!$A$1:$Q$33,17,FALSE)</f>
        <v>15.627619047619051</v>
      </c>
      <c r="Q444">
        <f>VLOOKUP(B444,MoneyLine!$A$1:$K$33,10,FALSE)</f>
        <v>10.4975</v>
      </c>
      <c r="R444">
        <f>VLOOKUP(B444,MoneyLine!$A$1:$Q$33,14,FALSE)</f>
        <v>85.286666666666662</v>
      </c>
      <c r="S444">
        <f>VLOOKUP(D444,MoneyLine!$A$1:$Q$33,17,FALSE)</f>
        <v>-14.675714285714287</v>
      </c>
      <c r="T444">
        <f>VLOOKUP(D444,MoneyLine!$A$1:$K$33,10,FALSE)</f>
        <v>13.367738095238096</v>
      </c>
      <c r="V444">
        <f>HomTotReg.!$B$17+(test!O444*HomTotReg.!$B$18+HomTotReg.!$B$19*test!P444+test!Q444*HomTotReg.!$B$20)</f>
        <v>2.9205180724501911</v>
      </c>
      <c r="W444">
        <f>VisTotReg.!$B$17+(VisTotReg.!$B$18*test!R444+test!S444*VisTotReg.!$B$19+test!T444*VisTotReg.!$B$20)</f>
        <v>3.4567131901436543</v>
      </c>
      <c r="Y444">
        <f>'MoneyLine Reg. 1'!$B$17+('MoneyLine Reg. 1'!$B$18*test!I444+test!J444*'MoneyLine Reg. 1'!$B$19+test!T444*'MoneyLine Reg. 1'!$B$20+test!Q444*'MoneyLine Reg. 1'!$B$21)</f>
        <v>-0.62018747277782271</v>
      </c>
      <c r="Z444">
        <f>'MoneyLine Reg. 2'!$B$17+('MoneyLine Reg. 2'!$B$18*test!M444+test!K444*'MoneyLine Reg. 2'!$B$19+'MoneyLine Reg. 2'!$B$20*test!L444+test!N444*'MoneyLine Reg. 2'!$B$21)</f>
        <v>-1.1638628878033357</v>
      </c>
    </row>
    <row r="445" spans="1:26" x14ac:dyDescent="0.3">
      <c r="A445" s="9">
        <v>44906</v>
      </c>
      <c r="B445" s="7" t="s">
        <v>14</v>
      </c>
      <c r="C445" s="7">
        <v>3</v>
      </c>
      <c r="D445" s="7" t="s">
        <v>27</v>
      </c>
      <c r="E445" s="7">
        <v>1</v>
      </c>
      <c r="F445" s="7"/>
      <c r="G445" s="6">
        <f t="shared" si="7"/>
        <v>-2</v>
      </c>
      <c r="I445">
        <f>VLOOKUP(D445,MoneyLine!$A$1:$K$33,7,FALSE)</f>
        <v>57.437380952380948</v>
      </c>
      <c r="J445">
        <f>VLOOKUP(B445,MoneyLine!$A$1:$K$33,7,FALSE)</f>
        <v>85.562619047619037</v>
      </c>
      <c r="K445">
        <f>VLOOKUP(B445,MoneyLine!$A$1:$K$33,11,FALSE)</f>
        <v>19.403750000000002</v>
      </c>
      <c r="L445">
        <f>VLOOKUP(B445,MoneyLine!$A$1:$D$33,4,FALSE)</f>
        <v>49.788499999999999</v>
      </c>
      <c r="M445">
        <f>VLOOKUP(D445,MoneyLine!$A$1:$K$33,11,FALSE)</f>
        <v>10.504999999999999</v>
      </c>
      <c r="N445">
        <f>VLOOKUP(D445,MoneyLine!$A$1:$D$33,4,FALSE)</f>
        <v>52.064499999999995</v>
      </c>
      <c r="O445">
        <f>VLOOKUP(D445,MoneyLine!$A$1:$Q$33,14,FALSE)</f>
        <v>42.338571428571427</v>
      </c>
      <c r="P445">
        <f>VLOOKUP(B445,MoneyLine!$A$1:$Q$33,17,FALSE)</f>
        <v>-3.2247619047619036</v>
      </c>
      <c r="Q445">
        <f>VLOOKUP(B445,MoneyLine!$A$1:$K$33,10,FALSE)</f>
        <v>24.058452380952382</v>
      </c>
      <c r="R445">
        <f>VLOOKUP(B445,MoneyLine!$A$1:$Q$33,14,FALSE)</f>
        <v>87.124523809523808</v>
      </c>
      <c r="S445">
        <f>VLOOKUP(D445,MoneyLine!$A$1:$Q$33,17,FALSE)</f>
        <v>0.65357142857142814</v>
      </c>
      <c r="T445">
        <f>VLOOKUP(D445,MoneyLine!$A$1:$K$33,10,FALSE)</f>
        <v>23.449285714285718</v>
      </c>
      <c r="V445">
        <f>HomTotReg.!$B$17+(test!O445*HomTotReg.!$B$18+HomTotReg.!$B$19*test!P445+test!Q445*HomTotReg.!$B$20)</f>
        <v>2.9618596903529903</v>
      </c>
      <c r="W445">
        <f>VisTotReg.!$B$17+(VisTotReg.!$B$18*test!R445+test!S445*VisTotReg.!$B$19+test!T445*VisTotReg.!$B$20)</f>
        <v>3.1934177672308683</v>
      </c>
      <c r="Y445">
        <f>'MoneyLine Reg. 1'!$B$17+('MoneyLine Reg. 1'!$B$18*test!I445+test!J445*'MoneyLine Reg. 1'!$B$19+test!T445*'MoneyLine Reg. 1'!$B$20+test!Q445*'MoneyLine Reg. 1'!$B$21)</f>
        <v>-7.4419346977537604E-2</v>
      </c>
      <c r="Z445">
        <f>'MoneyLine Reg. 2'!$B$17+('MoneyLine Reg. 2'!$B$18*test!M445+test!K445*'MoneyLine Reg. 2'!$B$19+'MoneyLine Reg. 2'!$B$20*test!L445+test!N445*'MoneyLine Reg. 2'!$B$21)</f>
        <v>-0.16668459426850291</v>
      </c>
    </row>
    <row r="446" spans="1:26" x14ac:dyDescent="0.3">
      <c r="A446" s="8">
        <v>44906</v>
      </c>
      <c r="B446" s="6" t="s">
        <v>12</v>
      </c>
      <c r="C446" s="6">
        <v>5</v>
      </c>
      <c r="D446" s="6" t="s">
        <v>23</v>
      </c>
      <c r="E446" s="6">
        <v>2</v>
      </c>
      <c r="F446" s="6"/>
      <c r="G446" s="6">
        <f t="shared" si="7"/>
        <v>-3</v>
      </c>
      <c r="I446">
        <f>VLOOKUP(D446,MoneyLine!$A$1:$K$33,7,FALSE)</f>
        <v>101.00309523809524</v>
      </c>
      <c r="J446">
        <f>VLOOKUP(B446,MoneyLine!$A$1:$K$33,7,FALSE)</f>
        <v>38.000238095238089</v>
      </c>
      <c r="K446">
        <f>VLOOKUP(B446,MoneyLine!$A$1:$K$33,11,FALSE)</f>
        <v>5.6062500000000011</v>
      </c>
      <c r="L446">
        <f>VLOOKUP(B446,MoneyLine!$A$1:$D$33,4,FALSE)</f>
        <v>46.611499999999999</v>
      </c>
      <c r="M446">
        <f>VLOOKUP(D446,MoneyLine!$A$1:$K$33,11,FALSE)</f>
        <v>6.8149999999999995</v>
      </c>
      <c r="N446">
        <f>VLOOKUP(D446,MoneyLine!$A$1:$D$33,4,FALSE)</f>
        <v>52.277999999999999</v>
      </c>
      <c r="O446">
        <f>VLOOKUP(D446,MoneyLine!$A$1:$Q$33,14,FALSE)</f>
        <v>66.898333333333312</v>
      </c>
      <c r="P446">
        <f>VLOOKUP(B446,MoneyLine!$A$1:$Q$33,17,FALSE)</f>
        <v>-1.7361904761904778</v>
      </c>
      <c r="Q446">
        <f>VLOOKUP(B446,MoneyLine!$A$1:$K$33,10,FALSE)</f>
        <v>20.738571428571433</v>
      </c>
      <c r="R446">
        <f>VLOOKUP(B446,MoneyLine!$A$1:$Q$33,14,FALSE)</f>
        <v>32.669761904761899</v>
      </c>
      <c r="S446">
        <f>VLOOKUP(D446,MoneyLine!$A$1:$Q$33,17,FALSE)</f>
        <v>22.973095238095237</v>
      </c>
      <c r="T446">
        <f>VLOOKUP(D446,MoneyLine!$A$1:$K$33,10,FALSE)</f>
        <v>43.088928571428575</v>
      </c>
      <c r="V446">
        <f>HomTotReg.!$B$17+(test!O446*HomTotReg.!$B$18+HomTotReg.!$B$19*test!P446+test!Q446*HomTotReg.!$B$20)</f>
        <v>3.2426355117858292</v>
      </c>
      <c r="W446">
        <f>VisTotReg.!$B$17+(VisTotReg.!$B$18*test!R446+test!S446*VisTotReg.!$B$19+test!T446*VisTotReg.!$B$20)</f>
        <v>2.0593618404671092</v>
      </c>
      <c r="Y446">
        <f>'MoneyLine Reg. 1'!$B$17+('MoneyLine Reg. 1'!$B$18*test!I446+test!J446*'MoneyLine Reg. 1'!$B$19+test!T446*'MoneyLine Reg. 1'!$B$20+test!Q446*'MoneyLine Reg. 1'!$B$21)</f>
        <v>1.2050547985633162</v>
      </c>
      <c r="Z446">
        <f>'MoneyLine Reg. 2'!$B$17+('MoneyLine Reg. 2'!$B$18*test!M446+test!K446*'MoneyLine Reg. 2'!$B$19+'MoneyLine Reg. 2'!$B$20*test!L446+test!N446*'MoneyLine Reg. 2'!$B$21)</f>
        <v>0.67385993897331531</v>
      </c>
    </row>
    <row r="447" spans="1:26" x14ac:dyDescent="0.3">
      <c r="A447" s="9">
        <v>44907</v>
      </c>
      <c r="B447" s="7" t="s">
        <v>9</v>
      </c>
      <c r="C447" s="7">
        <v>1</v>
      </c>
      <c r="D447" s="7" t="s">
        <v>28</v>
      </c>
      <c r="E447" s="7">
        <v>2</v>
      </c>
      <c r="F447" s="7"/>
      <c r="G447" s="6">
        <f t="shared" si="7"/>
        <v>1</v>
      </c>
      <c r="I447">
        <f>VLOOKUP(D447,MoneyLine!$A$1:$K$33,7,FALSE)</f>
        <v>60.434285714285707</v>
      </c>
      <c r="J447">
        <f>VLOOKUP(B447,MoneyLine!$A$1:$K$33,7,FALSE)</f>
        <v>154.76523809523809</v>
      </c>
      <c r="K447">
        <f>VLOOKUP(B447,MoneyLine!$A$1:$K$33,11,FALSE)</f>
        <v>17.220000000000002</v>
      </c>
      <c r="L447">
        <f>VLOOKUP(B447,MoneyLine!$A$1:$D$33,4,FALSE)</f>
        <v>58.933</v>
      </c>
      <c r="M447">
        <f>VLOOKUP(D447,MoneyLine!$A$1:$K$33,11,FALSE)</f>
        <v>6.9025000000000016</v>
      </c>
      <c r="N447">
        <f>VLOOKUP(D447,MoneyLine!$A$1:$D$33,4,FALSE)</f>
        <v>50.512499999999996</v>
      </c>
      <c r="O447">
        <f>VLOOKUP(D447,MoneyLine!$A$1:$Q$33,14,FALSE)</f>
        <v>47.296666666666667</v>
      </c>
      <c r="P447">
        <f>VLOOKUP(B447,MoneyLine!$A$1:$Q$33,17,FALSE)</f>
        <v>29.393333333333338</v>
      </c>
      <c r="Q447">
        <f>VLOOKUP(B447,MoneyLine!$A$1:$K$33,10,FALSE)</f>
        <v>-2.4774999999999996</v>
      </c>
      <c r="R447">
        <f>VLOOKUP(B447,MoneyLine!$A$1:$Q$33,14,FALSE)</f>
        <v>117.61833333333333</v>
      </c>
      <c r="S447">
        <f>VLOOKUP(D447,MoneyLine!$A$1:$Q$33,17,FALSE)</f>
        <v>10.998333333333333</v>
      </c>
      <c r="T447">
        <f>VLOOKUP(D447,MoneyLine!$A$1:$K$33,10,FALSE)</f>
        <v>5.5184523809523807</v>
      </c>
      <c r="V447">
        <f>HomTotReg.!$B$17+(test!O447*HomTotReg.!$B$18+HomTotReg.!$B$19*test!P447+test!Q447*HomTotReg.!$B$20)</f>
        <v>2.9612445237377947</v>
      </c>
      <c r="W447">
        <f>VisTotReg.!$B$17+(VisTotReg.!$B$18*test!R447+test!S447*VisTotReg.!$B$19+test!T447*VisTotReg.!$B$20)</f>
        <v>3.7269216268309351</v>
      </c>
      <c r="Y447">
        <f>'MoneyLine Reg. 1'!$B$17+('MoneyLine Reg. 1'!$B$18*test!I447+test!J447*'MoneyLine Reg. 1'!$B$19+test!T447*'MoneyLine Reg. 1'!$B$20+test!Q447*'MoneyLine Reg. 1'!$B$21)</f>
        <v>-0.82432086997186227</v>
      </c>
      <c r="Z447">
        <f>'MoneyLine Reg. 2'!$B$17+('MoneyLine Reg. 2'!$B$18*test!M447+test!K447*'MoneyLine Reg. 2'!$B$19+'MoneyLine Reg. 2'!$B$20*test!L447+test!N447*'MoneyLine Reg. 2'!$B$21)</f>
        <v>-1.0578763392974166</v>
      </c>
    </row>
    <row r="448" spans="1:26" x14ac:dyDescent="0.3">
      <c r="A448" s="8">
        <v>44907</v>
      </c>
      <c r="B448" s="6" t="s">
        <v>22</v>
      </c>
      <c r="C448" s="6">
        <v>1</v>
      </c>
      <c r="D448" s="6" t="s">
        <v>33</v>
      </c>
      <c r="E448" s="6">
        <v>2</v>
      </c>
      <c r="F448" s="6" t="s">
        <v>35</v>
      </c>
      <c r="G448" s="6">
        <f t="shared" si="7"/>
        <v>1</v>
      </c>
      <c r="I448">
        <f>VLOOKUP(D448,MoneyLine!$A$1:$K$33,7,FALSE)</f>
        <v>35.906904761904762</v>
      </c>
      <c r="J448">
        <f>VLOOKUP(B448,MoneyLine!$A$1:$K$33,7,FALSE)</f>
        <v>73.279761904761898</v>
      </c>
      <c r="K448">
        <f>VLOOKUP(B448,MoneyLine!$A$1:$K$33,11,FALSE)</f>
        <v>6.432500000000001</v>
      </c>
      <c r="L448">
        <f>VLOOKUP(B448,MoneyLine!$A$1:$D$33,4,FALSE)</f>
        <v>50.885999999999996</v>
      </c>
      <c r="M448">
        <f>VLOOKUP(D448,MoneyLine!$A$1:$K$33,11,FALSE)</f>
        <v>3.707499999999996</v>
      </c>
      <c r="N448">
        <f>VLOOKUP(D448,MoneyLine!$A$1:$D$33,4,FALSE)</f>
        <v>47.251999999999995</v>
      </c>
      <c r="O448">
        <f>VLOOKUP(D448,MoneyLine!$A$1:$Q$33,14,FALSE)</f>
        <v>44.759523809523806</v>
      </c>
      <c r="P448">
        <f>VLOOKUP(B448,MoneyLine!$A$1:$Q$33,17,FALSE)</f>
        <v>-0.22023809523809401</v>
      </c>
      <c r="Q448">
        <f>VLOOKUP(B448,MoneyLine!$A$1:$K$33,10,FALSE)</f>
        <v>10.709166666666667</v>
      </c>
      <c r="R448">
        <f>VLOOKUP(B448,MoneyLine!$A$1:$Q$33,14,FALSE)</f>
        <v>70.076904761904771</v>
      </c>
      <c r="S448">
        <f>VLOOKUP(D448,MoneyLine!$A$1:$Q$33,17,FALSE)</f>
        <v>-16.226190476190478</v>
      </c>
      <c r="T448">
        <f>VLOOKUP(D448,MoneyLine!$A$1:$K$33,10,FALSE)</f>
        <v>29.473928571428576</v>
      </c>
      <c r="V448">
        <f>HomTotReg.!$B$17+(test!O448*HomTotReg.!$B$18+HomTotReg.!$B$19*test!P448+test!Q448*HomTotReg.!$B$20)</f>
        <v>3.1028183158321223</v>
      </c>
      <c r="W448">
        <f>VisTotReg.!$B$17+(VisTotReg.!$B$18*test!R448+test!S448*VisTotReg.!$B$19+test!T448*VisTotReg.!$B$20)</f>
        <v>3.0529713712049533</v>
      </c>
      <c r="Y448">
        <f>'MoneyLine Reg. 1'!$B$17+('MoneyLine Reg. 1'!$B$18*test!I448+test!J448*'MoneyLine Reg. 1'!$B$19+test!T448*'MoneyLine Reg. 1'!$B$20+test!Q448*'MoneyLine Reg. 1'!$B$21)</f>
        <v>7.3031168570817873E-2</v>
      </c>
      <c r="Z448">
        <f>'MoneyLine Reg. 2'!$B$17+('MoneyLine Reg. 2'!$B$18*test!M448+test!K448*'MoneyLine Reg. 2'!$B$19+'MoneyLine Reg. 2'!$B$20*test!L448+test!N448*'MoneyLine Reg. 2'!$B$21)</f>
        <v>-0.24465924418972351</v>
      </c>
    </row>
    <row r="449" spans="1:26" x14ac:dyDescent="0.3">
      <c r="A449" s="9">
        <v>44907</v>
      </c>
      <c r="B449" s="7" t="s">
        <v>15</v>
      </c>
      <c r="C449" s="7">
        <v>3</v>
      </c>
      <c r="D449" s="7" t="s">
        <v>17</v>
      </c>
      <c r="E449" s="7">
        <v>4</v>
      </c>
      <c r="F449" s="7" t="s">
        <v>36</v>
      </c>
      <c r="G449" s="6">
        <f t="shared" si="7"/>
        <v>1</v>
      </c>
      <c r="I449">
        <f>VLOOKUP(D449,MoneyLine!$A$1:$K$33,7,FALSE)</f>
        <v>126.67</v>
      </c>
      <c r="J449">
        <f>VLOOKUP(B449,MoneyLine!$A$1:$K$33,7,FALSE)</f>
        <v>101.46142857142856</v>
      </c>
      <c r="K449">
        <f>VLOOKUP(B449,MoneyLine!$A$1:$K$33,11,FALSE)</f>
        <v>16.143749999999997</v>
      </c>
      <c r="L449">
        <f>VLOOKUP(B449,MoneyLine!$A$1:$D$33,4,FALSE)</f>
        <v>52.539000000000001</v>
      </c>
      <c r="M449">
        <f>VLOOKUP(D449,MoneyLine!$A$1:$K$33,11,FALSE)</f>
        <v>19.922499999999999</v>
      </c>
      <c r="N449">
        <f>VLOOKUP(D449,MoneyLine!$A$1:$D$33,4,FALSE)</f>
        <v>49.902000000000001</v>
      </c>
      <c r="O449">
        <f>VLOOKUP(D449,MoneyLine!$A$1:$Q$33,14,FALSE)</f>
        <v>104.88261904761904</v>
      </c>
      <c r="P449">
        <f>VLOOKUP(B449,MoneyLine!$A$1:$Q$33,17,FALSE)</f>
        <v>16.578095238095237</v>
      </c>
      <c r="Q449">
        <f>VLOOKUP(B449,MoneyLine!$A$1:$K$33,10,FALSE)</f>
        <v>-8.7532142857142858</v>
      </c>
      <c r="R449">
        <f>VLOOKUP(B449,MoneyLine!$A$1:$Q$33,14,FALSE)</f>
        <v>76.89928571428571</v>
      </c>
      <c r="S449">
        <f>VLOOKUP(D449,MoneyLine!$A$1:$Q$33,17,FALSE)</f>
        <v>9.6223809523809507</v>
      </c>
      <c r="T449">
        <f>VLOOKUP(D449,MoneyLine!$A$1:$K$33,10,FALSE)</f>
        <v>23.209285714285713</v>
      </c>
      <c r="V449">
        <f>HomTotReg.!$B$17+(test!O449*HomTotReg.!$B$18+HomTotReg.!$B$19*test!P449+test!Q449*HomTotReg.!$B$20)</f>
        <v>3.7757421076527851</v>
      </c>
      <c r="W449">
        <f>VisTotReg.!$B$17+(VisTotReg.!$B$18*test!R449+test!S449*VisTotReg.!$B$19+test!T449*VisTotReg.!$B$20)</f>
        <v>2.9957149509420424</v>
      </c>
      <c r="Y449">
        <f>'MoneyLine Reg. 1'!$B$17+('MoneyLine Reg. 1'!$B$18*test!I449+test!J449*'MoneyLine Reg. 1'!$B$19+test!T449*'MoneyLine Reg. 1'!$B$20+test!Q449*'MoneyLine Reg. 1'!$B$21)</f>
        <v>0.74597552654170296</v>
      </c>
      <c r="Z449">
        <f>'MoneyLine Reg. 2'!$B$17+('MoneyLine Reg. 2'!$B$18*test!M449+test!K449*'MoneyLine Reg. 2'!$B$19+'MoneyLine Reg. 2'!$B$20*test!L449+test!N449*'MoneyLine Reg. 2'!$B$21)</f>
        <v>0.23687493734779341</v>
      </c>
    </row>
    <row r="450" spans="1:26" x14ac:dyDescent="0.3">
      <c r="A450" s="8">
        <v>44907</v>
      </c>
      <c r="B450" s="6" t="s">
        <v>26</v>
      </c>
      <c r="C450" s="6">
        <v>0</v>
      </c>
      <c r="D450" s="6" t="s">
        <v>32</v>
      </c>
      <c r="E450" s="6">
        <v>3</v>
      </c>
      <c r="F450" s="6"/>
      <c r="G450" s="6">
        <f t="shared" si="7"/>
        <v>3</v>
      </c>
      <c r="I450">
        <f>VLOOKUP(D450,MoneyLine!$A$1:$K$33,7,FALSE)</f>
        <v>91.395238095238099</v>
      </c>
      <c r="J450">
        <f>VLOOKUP(B450,MoneyLine!$A$1:$K$33,7,FALSE)</f>
        <v>2.4278571428571381</v>
      </c>
      <c r="K450">
        <f>VLOOKUP(B450,MoneyLine!$A$1:$K$33,11,FALSE)</f>
        <v>7.2874999999999996</v>
      </c>
      <c r="L450">
        <f>VLOOKUP(B450,MoneyLine!$A$1:$D$33,4,FALSE)</f>
        <v>44.772500000000001</v>
      </c>
      <c r="M450">
        <f>VLOOKUP(D450,MoneyLine!$A$1:$K$33,11,FALSE)</f>
        <v>4.9549999999999983</v>
      </c>
      <c r="N450">
        <f>VLOOKUP(D450,MoneyLine!$A$1:$D$33,4,FALSE)</f>
        <v>47.241</v>
      </c>
      <c r="O450">
        <f>VLOOKUP(D450,MoneyLine!$A$1:$Q$33,14,FALSE)</f>
        <v>85.390952380952371</v>
      </c>
      <c r="P450">
        <f>VLOOKUP(B450,MoneyLine!$A$1:$Q$33,17,FALSE)</f>
        <v>-8.321428571428573</v>
      </c>
      <c r="Q450">
        <f>VLOOKUP(B450,MoneyLine!$A$1:$K$33,10,FALSE)</f>
        <v>13.537738095238096</v>
      </c>
      <c r="R450">
        <f>VLOOKUP(B450,MoneyLine!$A$1:$Q$33,14,FALSE)</f>
        <v>21.040476190476188</v>
      </c>
      <c r="S450">
        <f>VLOOKUP(D450,MoneyLine!$A$1:$Q$33,17,FALSE)</f>
        <v>-9.4788095238095256</v>
      </c>
      <c r="T450">
        <f>VLOOKUP(D450,MoneyLine!$A$1:$K$33,10,FALSE)</f>
        <v>-16.679047619047623</v>
      </c>
      <c r="V450">
        <f>HomTotReg.!$B$17+(test!O450*HomTotReg.!$B$18+HomTotReg.!$B$19*test!P450+test!Q450*HomTotReg.!$B$20)</f>
        <v>3.5875372884955508</v>
      </c>
      <c r="W450">
        <f>VisTotReg.!$B$17+(VisTotReg.!$B$18*test!R450+test!S450*VisTotReg.!$B$19+test!T450*VisTotReg.!$B$20)</f>
        <v>3.0907565780094695</v>
      </c>
      <c r="Y450">
        <f>'MoneyLine Reg. 1'!$B$17+('MoneyLine Reg. 1'!$B$18*test!I450+test!J450*'MoneyLine Reg. 1'!$B$19+test!T450*'MoneyLine Reg. 1'!$B$20+test!Q450*'MoneyLine Reg. 1'!$B$21)</f>
        <v>0.76516666639663822</v>
      </c>
      <c r="Z450">
        <f>'MoneyLine Reg. 2'!$B$17+('MoneyLine Reg. 2'!$B$18*test!M450+test!K450*'MoneyLine Reg. 2'!$B$19+'MoneyLine Reg. 2'!$B$20*test!L450+test!N450*'MoneyLine Reg. 2'!$B$21)</f>
        <v>0.24118072923697786</v>
      </c>
    </row>
    <row r="451" spans="1:26" x14ac:dyDescent="0.3">
      <c r="A451" s="9">
        <v>44907</v>
      </c>
      <c r="B451" s="7" t="s">
        <v>30</v>
      </c>
      <c r="C451" s="7">
        <v>1</v>
      </c>
      <c r="D451" s="7" t="s">
        <v>3</v>
      </c>
      <c r="E451" s="7">
        <v>2</v>
      </c>
      <c r="F451" s="7"/>
      <c r="G451" s="6">
        <f t="shared" si="7"/>
        <v>1</v>
      </c>
      <c r="I451">
        <f>VLOOKUP(D451,MoneyLine!$A$1:$K$33,7,FALSE)</f>
        <v>103.61880952380953</v>
      </c>
      <c r="J451">
        <f>VLOOKUP(B451,MoneyLine!$A$1:$K$33,7,FALSE)</f>
        <v>127.36857142857141</v>
      </c>
      <c r="K451">
        <f>VLOOKUP(B451,MoneyLine!$A$1:$K$33,11,FALSE)</f>
        <v>15.876249999999999</v>
      </c>
      <c r="L451">
        <f>VLOOKUP(B451,MoneyLine!$A$1:$D$33,4,FALSE)</f>
        <v>56.155499999999996</v>
      </c>
      <c r="M451">
        <f>VLOOKUP(D451,MoneyLine!$A$1:$K$33,11,FALSE)</f>
        <v>6.7725000000000009</v>
      </c>
      <c r="N451">
        <f>VLOOKUP(D451,MoneyLine!$A$1:$D$33,4,FALSE)</f>
        <v>53.618500000000004</v>
      </c>
      <c r="O451">
        <f>VLOOKUP(D451,MoneyLine!$A$1:$Q$33,14,FALSE)</f>
        <v>76.556190476190451</v>
      </c>
      <c r="P451">
        <f>VLOOKUP(B451,MoneyLine!$A$1:$Q$33,17,FALSE)</f>
        <v>21.976904761904766</v>
      </c>
      <c r="Q451">
        <f>VLOOKUP(B451,MoneyLine!$A$1:$K$33,10,FALSE)</f>
        <v>-0.45761904761904759</v>
      </c>
      <c r="R451">
        <f>VLOOKUP(B451,MoneyLine!$A$1:$Q$33,14,FALSE)</f>
        <v>104.57619047619046</v>
      </c>
      <c r="S451">
        <f>VLOOKUP(D451,MoneyLine!$A$1:$Q$33,17,FALSE)</f>
        <v>15.725476190476186</v>
      </c>
      <c r="T451">
        <f>VLOOKUP(D451,MoneyLine!$A$1:$K$33,10,FALSE)</f>
        <v>34.368214285714288</v>
      </c>
      <c r="V451">
        <f>HomTotReg.!$B$17+(test!O451*HomTotReg.!$B$18+HomTotReg.!$B$19*test!P451+test!Q451*HomTotReg.!$B$20)</f>
        <v>3.3272587133312403</v>
      </c>
      <c r="W451">
        <f>VisTotReg.!$B$17+(VisTotReg.!$B$18*test!R451+test!S451*VisTotReg.!$B$19+test!T451*VisTotReg.!$B$20)</f>
        <v>3.1052886362475829</v>
      </c>
      <c r="Y451">
        <f>'MoneyLine Reg. 1'!$B$17+('MoneyLine Reg. 1'!$B$18*test!I451+test!J451*'MoneyLine Reg. 1'!$B$19+test!T451*'MoneyLine Reg. 1'!$B$20+test!Q451*'MoneyLine Reg. 1'!$B$21)</f>
        <v>0.29331756660520947</v>
      </c>
      <c r="Z451">
        <f>'MoneyLine Reg. 2'!$B$17+('MoneyLine Reg. 2'!$B$18*test!M451+test!K451*'MoneyLine Reg. 2'!$B$19+'MoneyLine Reg. 2'!$B$20*test!L451+test!N451*'MoneyLine Reg. 2'!$B$21)</f>
        <v>-0.55594243918203645</v>
      </c>
    </row>
    <row r="452" spans="1:26" x14ac:dyDescent="0.3">
      <c r="A452" s="8">
        <v>44907</v>
      </c>
      <c r="B452" s="6" t="s">
        <v>21</v>
      </c>
      <c r="C452" s="6">
        <v>0</v>
      </c>
      <c r="D452" s="6" t="s">
        <v>10</v>
      </c>
      <c r="E452" s="6">
        <v>1</v>
      </c>
      <c r="F452" s="6" t="s">
        <v>36</v>
      </c>
      <c r="G452" s="6">
        <f t="shared" si="7"/>
        <v>1</v>
      </c>
      <c r="I452">
        <f>VLOOKUP(D452,MoneyLine!$A$1:$K$33,7,FALSE)</f>
        <v>43.783809523809516</v>
      </c>
      <c r="J452">
        <f>VLOOKUP(B452,MoneyLine!$A$1:$K$33,7,FALSE)</f>
        <v>81.149285714285725</v>
      </c>
      <c r="K452">
        <f>VLOOKUP(B452,MoneyLine!$A$1:$K$33,11,FALSE)</f>
        <v>9.1225000000000005</v>
      </c>
      <c r="L452">
        <f>VLOOKUP(B452,MoneyLine!$A$1:$D$33,4,FALSE)</f>
        <v>51.807999999999993</v>
      </c>
      <c r="M452">
        <f>VLOOKUP(D452,MoneyLine!$A$1:$K$33,11,FALSE)</f>
        <v>2.1412499999999977</v>
      </c>
      <c r="N452">
        <f>VLOOKUP(D452,MoneyLine!$A$1:$D$33,4,FALSE)</f>
        <v>45.351499999999994</v>
      </c>
      <c r="O452">
        <f>VLOOKUP(D452,MoneyLine!$A$1:$Q$33,14,FALSE)</f>
        <v>43.181904761904768</v>
      </c>
      <c r="P452">
        <f>VLOOKUP(B452,MoneyLine!$A$1:$Q$33,17,FALSE)</f>
        <v>7.3759523809523806</v>
      </c>
      <c r="Q452">
        <f>VLOOKUP(B452,MoneyLine!$A$1:$K$33,10,FALSE)</f>
        <v>8.0371428571428574</v>
      </c>
      <c r="R452">
        <f>VLOOKUP(B452,MoneyLine!$A$1:$Q$33,14,FALSE)</f>
        <v>65.387857142857143</v>
      </c>
      <c r="S452">
        <f>VLOOKUP(D452,MoneyLine!$A$1:$Q$33,17,FALSE)</f>
        <v>-14.675714285714287</v>
      </c>
      <c r="T452">
        <f>VLOOKUP(D452,MoneyLine!$A$1:$K$33,10,FALSE)</f>
        <v>13.367738095238096</v>
      </c>
      <c r="V452">
        <f>HomTotReg.!$B$17+(test!O452*HomTotReg.!$B$18+HomTotReg.!$B$19*test!P452+test!Q452*HomTotReg.!$B$20)</f>
        <v>3.0350837447013141</v>
      </c>
      <c r="W452">
        <f>VisTotReg.!$B$17+(VisTotReg.!$B$18*test!R452+test!S452*VisTotReg.!$B$19+test!T452*VisTotReg.!$B$20)</f>
        <v>3.2206851879671055</v>
      </c>
      <c r="Y452">
        <f>'MoneyLine Reg. 1'!$B$17+('MoneyLine Reg. 1'!$B$18*test!I452+test!J452*'MoneyLine Reg. 1'!$B$19+test!T452*'MoneyLine Reg. 1'!$B$20+test!Q452*'MoneyLine Reg. 1'!$B$21)</f>
        <v>-0.13658816470280788</v>
      </c>
      <c r="Z452">
        <f>'MoneyLine Reg. 2'!$B$17+('MoneyLine Reg. 2'!$B$18*test!M452+test!K452*'MoneyLine Reg. 2'!$B$19+'MoneyLine Reg. 2'!$B$20*test!L452+test!N452*'MoneyLine Reg. 2'!$B$21)</f>
        <v>-0.70314536116690274</v>
      </c>
    </row>
    <row r="453" spans="1:26" x14ac:dyDescent="0.3">
      <c r="A453" s="9">
        <v>44908</v>
      </c>
      <c r="B453" s="7" t="s">
        <v>16</v>
      </c>
      <c r="C453" s="7">
        <v>3</v>
      </c>
      <c r="D453" s="7" t="s">
        <v>14</v>
      </c>
      <c r="E453" s="7">
        <v>4</v>
      </c>
      <c r="F453" s="7" t="s">
        <v>35</v>
      </c>
      <c r="G453" s="6">
        <f t="shared" si="7"/>
        <v>1</v>
      </c>
      <c r="I453">
        <f>VLOOKUP(D453,MoneyLine!$A$1:$K$33,7,FALSE)</f>
        <v>85.562619047619037</v>
      </c>
      <c r="J453">
        <f>VLOOKUP(B453,MoneyLine!$A$1:$K$33,7,FALSE)</f>
        <v>64.561666666666639</v>
      </c>
      <c r="K453">
        <f>VLOOKUP(B453,MoneyLine!$A$1:$K$33,11,FALSE)</f>
        <v>10.3225</v>
      </c>
      <c r="L453">
        <f>VLOOKUP(B453,MoneyLine!$A$1:$D$33,4,FALSE)</f>
        <v>48.538999999999994</v>
      </c>
      <c r="M453">
        <f>VLOOKUP(D453,MoneyLine!$A$1:$K$33,11,FALSE)</f>
        <v>19.403750000000002</v>
      </c>
      <c r="N453">
        <f>VLOOKUP(D453,MoneyLine!$A$1:$D$33,4,FALSE)</f>
        <v>49.788499999999999</v>
      </c>
      <c r="O453">
        <f>VLOOKUP(D453,MoneyLine!$A$1:$Q$33,14,FALSE)</f>
        <v>87.124523809523808</v>
      </c>
      <c r="P453">
        <f>VLOOKUP(B453,MoneyLine!$A$1:$Q$33,17,FALSE)</f>
        <v>-17.098809523809521</v>
      </c>
      <c r="Q453">
        <f>VLOOKUP(B453,MoneyLine!$A$1:$K$33,10,FALSE)</f>
        <v>17.131547619047623</v>
      </c>
      <c r="R453">
        <f>VLOOKUP(B453,MoneyLine!$A$1:$Q$33,14,FALSE)</f>
        <v>75.591190476190462</v>
      </c>
      <c r="S453">
        <f>VLOOKUP(D453,MoneyLine!$A$1:$Q$33,17,FALSE)</f>
        <v>-3.2247619047619036</v>
      </c>
      <c r="T453">
        <f>VLOOKUP(D453,MoneyLine!$A$1:$K$33,10,FALSE)</f>
        <v>24.058452380952382</v>
      </c>
      <c r="V453">
        <f>HomTotReg.!$B$17+(test!O453*HomTotReg.!$B$18+HomTotReg.!$B$19*test!P453+test!Q453*HomTotReg.!$B$20)</f>
        <v>3.6592768290151807</v>
      </c>
      <c r="W453">
        <f>VisTotReg.!$B$17+(VisTotReg.!$B$18*test!R453+test!S453*VisTotReg.!$B$19+test!T453*VisTotReg.!$B$20)</f>
        <v>3.0822192512500681</v>
      </c>
      <c r="Y453">
        <f>'MoneyLine Reg. 1'!$B$17+('MoneyLine Reg. 1'!$B$18*test!I453+test!J453*'MoneyLine Reg. 1'!$B$19+test!T453*'MoneyLine Reg. 1'!$B$20+test!Q453*'MoneyLine Reg. 1'!$B$21)</f>
        <v>0.52067320229747205</v>
      </c>
      <c r="Z453">
        <f>'MoneyLine Reg. 2'!$B$17+('MoneyLine Reg. 2'!$B$18*test!M453+test!K453*'MoneyLine Reg. 2'!$B$19+'MoneyLine Reg. 2'!$B$20*test!L453+test!N453*'MoneyLine Reg. 2'!$B$21)</f>
        <v>0.84071154119441882</v>
      </c>
    </row>
    <row r="454" spans="1:26" x14ac:dyDescent="0.3">
      <c r="A454" s="8">
        <v>44908</v>
      </c>
      <c r="B454" s="6" t="s">
        <v>29</v>
      </c>
      <c r="C454" s="6">
        <v>0</v>
      </c>
      <c r="D454" s="6" t="s">
        <v>13</v>
      </c>
      <c r="E454" s="6">
        <v>6</v>
      </c>
      <c r="F454" s="6"/>
      <c r="G454" s="6">
        <f t="shared" si="7"/>
        <v>6</v>
      </c>
      <c r="I454">
        <f>VLOOKUP(D454,MoneyLine!$A$1:$K$33,7,FALSE)</f>
        <v>52.757857142857148</v>
      </c>
      <c r="J454">
        <f>VLOOKUP(B454,MoneyLine!$A$1:$K$33,7,FALSE)</f>
        <v>120.64333333333332</v>
      </c>
      <c r="K454">
        <f>VLOOKUP(B454,MoneyLine!$A$1:$K$33,11,FALSE)</f>
        <v>13.331249999999997</v>
      </c>
      <c r="L454">
        <f>VLOOKUP(B454,MoneyLine!$A$1:$D$33,4,FALSE)</f>
        <v>55.3095</v>
      </c>
      <c r="M454">
        <f>VLOOKUP(D454,MoneyLine!$A$1:$K$33,11,FALSE)</f>
        <v>5.03125</v>
      </c>
      <c r="N454">
        <f>VLOOKUP(D454,MoneyLine!$A$1:$D$33,4,FALSE)</f>
        <v>47.964499999999994</v>
      </c>
      <c r="O454">
        <f>VLOOKUP(D454,MoneyLine!$A$1:$Q$33,14,FALSE)</f>
        <v>36.921904761904756</v>
      </c>
      <c r="P454">
        <f>VLOOKUP(B454,MoneyLine!$A$1:$Q$33,17,FALSE)</f>
        <v>28.97</v>
      </c>
      <c r="Q454">
        <f>VLOOKUP(B454,MoneyLine!$A$1:$K$33,10,FALSE)</f>
        <v>20.598452380952381</v>
      </c>
      <c r="R454">
        <f>VLOOKUP(B454,MoneyLine!$A$1:$Q$33,14,FALSE)</f>
        <v>76.355714285714271</v>
      </c>
      <c r="S454">
        <f>VLOOKUP(D454,MoneyLine!$A$1:$Q$33,17,FALSE)</f>
        <v>6.5440476190476176</v>
      </c>
      <c r="T454">
        <f>VLOOKUP(D454,MoneyLine!$A$1:$K$33,10,FALSE)</f>
        <v>-4.3963095238095242</v>
      </c>
      <c r="V454">
        <f>HomTotReg.!$B$17+(test!O454*HomTotReg.!$B$18+HomTotReg.!$B$19*test!P454+test!Q454*HomTotReg.!$B$20)</f>
        <v>2.6015136929778526</v>
      </c>
      <c r="W454">
        <f>VisTotReg.!$B$17+(VisTotReg.!$B$18*test!R454+test!S454*VisTotReg.!$B$19+test!T454*VisTotReg.!$B$20)</f>
        <v>3.4231845355390043</v>
      </c>
      <c r="Y454">
        <f>'MoneyLine Reg. 1'!$B$17+('MoneyLine Reg. 1'!$B$18*test!I454+test!J454*'MoneyLine Reg. 1'!$B$19+test!T454*'MoneyLine Reg. 1'!$B$20+test!Q454*'MoneyLine Reg. 1'!$B$21)</f>
        <v>-0.87493240940643902</v>
      </c>
      <c r="Z454">
        <f>'MoneyLine Reg. 2'!$B$17+('MoneyLine Reg. 2'!$B$18*test!M454+test!K454*'MoneyLine Reg. 2'!$B$19+'MoneyLine Reg. 2'!$B$20*test!L454+test!N454*'MoneyLine Reg. 2'!$B$21)</f>
        <v>-0.85196790038990322</v>
      </c>
    </row>
    <row r="455" spans="1:26" x14ac:dyDescent="0.3">
      <c r="A455" s="9">
        <v>44908</v>
      </c>
      <c r="B455" s="7" t="s">
        <v>12</v>
      </c>
      <c r="C455" s="7">
        <v>7</v>
      </c>
      <c r="D455" s="7" t="s">
        <v>6</v>
      </c>
      <c r="E455" s="7">
        <v>3</v>
      </c>
      <c r="F455" s="7"/>
      <c r="G455" s="6">
        <f t="shared" si="7"/>
        <v>-4</v>
      </c>
      <c r="I455">
        <f>VLOOKUP(D455,MoneyLine!$A$1:$K$33,7,FALSE)</f>
        <v>-14.717619047619038</v>
      </c>
      <c r="J455">
        <f>VLOOKUP(B455,MoneyLine!$A$1:$K$33,7,FALSE)</f>
        <v>38.000238095238089</v>
      </c>
      <c r="K455">
        <f>VLOOKUP(B455,MoneyLine!$A$1:$K$33,11,FALSE)</f>
        <v>5.6062500000000011</v>
      </c>
      <c r="L455">
        <f>VLOOKUP(B455,MoneyLine!$A$1:$D$33,4,FALSE)</f>
        <v>46.611499999999999</v>
      </c>
      <c r="M455">
        <f>VLOOKUP(D455,MoneyLine!$A$1:$K$33,11,FALSE)</f>
        <v>1.6887499999999989</v>
      </c>
      <c r="N455">
        <f>VLOOKUP(D455,MoneyLine!$A$1:$D$33,4,FALSE)</f>
        <v>38.247500000000002</v>
      </c>
      <c r="O455">
        <f>VLOOKUP(D455,MoneyLine!$A$1:$Q$33,14,FALSE)</f>
        <v>4.214999999999999</v>
      </c>
      <c r="P455">
        <f>VLOOKUP(B455,MoneyLine!$A$1:$Q$33,17,FALSE)</f>
        <v>-1.7361904761904778</v>
      </c>
      <c r="Q455">
        <f>VLOOKUP(B455,MoneyLine!$A$1:$K$33,10,FALSE)</f>
        <v>20.738571428571433</v>
      </c>
      <c r="R455">
        <f>VLOOKUP(B455,MoneyLine!$A$1:$Q$33,14,FALSE)</f>
        <v>32.669761904761899</v>
      </c>
      <c r="S455">
        <f>VLOOKUP(D455,MoneyLine!$A$1:$Q$33,17,FALSE)</f>
        <v>-23.022142857142857</v>
      </c>
      <c r="T455">
        <f>VLOOKUP(D455,MoneyLine!$A$1:$K$33,10,FALSE)</f>
        <v>2.2516666666666674</v>
      </c>
      <c r="V455">
        <f>HomTotReg.!$B$17+(test!O455*HomTotReg.!$B$18+HomTotReg.!$B$19*test!P455+test!Q455*HomTotReg.!$B$20)</f>
        <v>2.5791735673779099</v>
      </c>
      <c r="W455">
        <f>VisTotReg.!$B$17+(VisTotReg.!$B$18*test!R455+test!S455*VisTotReg.!$B$19+test!T455*VisTotReg.!$B$20)</f>
        <v>3.0706826198339212</v>
      </c>
      <c r="Y455">
        <f>'MoneyLine Reg. 1'!$B$17+('MoneyLine Reg. 1'!$B$18*test!I455+test!J455*'MoneyLine Reg. 1'!$B$19+test!T455*'MoneyLine Reg. 1'!$B$20+test!Q455*'MoneyLine Reg. 1'!$B$21)</f>
        <v>-0.49405240262380157</v>
      </c>
      <c r="Z455">
        <f>'MoneyLine Reg. 2'!$B$17+('MoneyLine Reg. 2'!$B$18*test!M455+test!K455*'MoneyLine Reg. 2'!$B$19+'MoneyLine Reg. 2'!$B$20*test!L455+test!N455*'MoneyLine Reg. 2'!$B$21)</f>
        <v>-0.63906660778706481</v>
      </c>
    </row>
    <row r="456" spans="1:26" x14ac:dyDescent="0.3">
      <c r="A456" s="8">
        <v>44908</v>
      </c>
      <c r="B456" s="6" t="s">
        <v>4</v>
      </c>
      <c r="C456" s="6">
        <v>2</v>
      </c>
      <c r="D456" s="6" t="s">
        <v>11</v>
      </c>
      <c r="E456" s="6">
        <v>3</v>
      </c>
      <c r="F456" s="6"/>
      <c r="G456" s="6">
        <f t="shared" si="7"/>
        <v>1</v>
      </c>
      <c r="I456">
        <f>VLOOKUP(D456,MoneyLine!$A$1:$K$33,7,FALSE)</f>
        <v>121.01880952380951</v>
      </c>
      <c r="J456">
        <f>VLOOKUP(B456,MoneyLine!$A$1:$K$33,7,FALSE)</f>
        <v>71.288571428571402</v>
      </c>
      <c r="K456">
        <f>VLOOKUP(B456,MoneyLine!$A$1:$K$33,11,FALSE)</f>
        <v>4.0925000000000029</v>
      </c>
      <c r="L456">
        <f>VLOOKUP(B456,MoneyLine!$A$1:$D$33,4,FALSE)</f>
        <v>50.962499999999999</v>
      </c>
      <c r="M456">
        <f>VLOOKUP(D456,MoneyLine!$A$1:$K$33,11,FALSE)</f>
        <v>15.838749999999997</v>
      </c>
      <c r="N456">
        <f>VLOOKUP(D456,MoneyLine!$A$1:$D$33,4,FALSE)</f>
        <v>52.685499999999998</v>
      </c>
      <c r="O456">
        <f>VLOOKUP(D456,MoneyLine!$A$1:$Q$33,14,FALSE)</f>
        <v>85.286666666666662</v>
      </c>
      <c r="P456">
        <f>VLOOKUP(B456,MoneyLine!$A$1:$Q$33,17,FALSE)</f>
        <v>33.857619047619039</v>
      </c>
      <c r="Q456">
        <f>VLOOKUP(B456,MoneyLine!$A$1:$K$33,10,FALSE)</f>
        <v>21.901309523809527</v>
      </c>
      <c r="R456">
        <f>VLOOKUP(B456,MoneyLine!$A$1:$Q$33,14,FALSE)</f>
        <v>28.298571428571432</v>
      </c>
      <c r="S456">
        <f>VLOOKUP(D456,MoneyLine!$A$1:$Q$33,17,FALSE)</f>
        <v>15.627619047619051</v>
      </c>
      <c r="T456">
        <f>VLOOKUP(D456,MoneyLine!$A$1:$K$33,10,FALSE)</f>
        <v>10.4975</v>
      </c>
      <c r="V456">
        <f>HomTotReg.!$B$17+(test!O456*HomTotReg.!$B$18+HomTotReg.!$B$19*test!P456+test!Q456*HomTotReg.!$B$20)</f>
        <v>3.0472664048934441</v>
      </c>
      <c r="W456">
        <f>VisTotReg.!$B$17+(VisTotReg.!$B$18*test!R456+test!S456*VisTotReg.!$B$19+test!T456*VisTotReg.!$B$20)</f>
        <v>2.5528825663479036</v>
      </c>
      <c r="Y456">
        <f>'MoneyLine Reg. 1'!$B$17+('MoneyLine Reg. 1'!$B$18*test!I456+test!J456*'MoneyLine Reg. 1'!$B$19+test!T456*'MoneyLine Reg. 1'!$B$20+test!Q456*'MoneyLine Reg. 1'!$B$21)</f>
        <v>0.55517622316287729</v>
      </c>
      <c r="Z456">
        <f>'MoneyLine Reg. 2'!$B$17+('MoneyLine Reg. 2'!$B$18*test!M456+test!K456*'MoneyLine Reg. 2'!$B$19+'MoneyLine Reg. 2'!$B$20*test!L456+test!N456*'MoneyLine Reg. 2'!$B$21)</f>
        <v>1.0134907932245669</v>
      </c>
    </row>
    <row r="457" spans="1:26" x14ac:dyDescent="0.3">
      <c r="A457" s="9">
        <v>44908</v>
      </c>
      <c r="B457" s="7" t="s">
        <v>18</v>
      </c>
      <c r="C457" s="7">
        <v>1</v>
      </c>
      <c r="D457" s="7" t="s">
        <v>19</v>
      </c>
      <c r="E457" s="7">
        <v>0</v>
      </c>
      <c r="F457" s="7"/>
      <c r="G457" s="6">
        <f t="shared" si="7"/>
        <v>-1</v>
      </c>
      <c r="I457">
        <f>VLOOKUP(D457,MoneyLine!$A$1:$K$33,7,FALSE)</f>
        <v>99.267142857142858</v>
      </c>
      <c r="J457">
        <f>VLOOKUP(B457,MoneyLine!$A$1:$K$33,7,FALSE)</f>
        <v>161.3661904761905</v>
      </c>
      <c r="K457">
        <f>VLOOKUP(B457,MoneyLine!$A$1:$K$33,11,FALSE)</f>
        <v>18.088749999999997</v>
      </c>
      <c r="L457">
        <f>VLOOKUP(B457,MoneyLine!$A$1:$D$33,4,FALSE)</f>
        <v>55.644500000000001</v>
      </c>
      <c r="M457">
        <f>VLOOKUP(D457,MoneyLine!$A$1:$K$33,11,FALSE)</f>
        <v>11.873749999999998</v>
      </c>
      <c r="N457">
        <f>VLOOKUP(D457,MoneyLine!$A$1:$D$33,4,FALSE)</f>
        <v>44.580500000000001</v>
      </c>
      <c r="O457">
        <f>VLOOKUP(D457,MoneyLine!$A$1:$Q$33,14,FALSE)</f>
        <v>93.099761904761891</v>
      </c>
      <c r="P457">
        <f>VLOOKUP(B457,MoneyLine!$A$1:$Q$33,17,FALSE)</f>
        <v>63.627142857142857</v>
      </c>
      <c r="Q457">
        <f>VLOOKUP(B457,MoneyLine!$A$1:$K$33,10,FALSE)</f>
        <v>-8.5753571428571433</v>
      </c>
      <c r="R457">
        <f>VLOOKUP(B457,MoneyLine!$A$1:$Q$33,14,FALSE)</f>
        <v>80.616190476190468</v>
      </c>
      <c r="S457">
        <f>VLOOKUP(D457,MoneyLine!$A$1:$Q$33,17,FALSE)</f>
        <v>-14.223571428571427</v>
      </c>
      <c r="T457">
        <f>VLOOKUP(D457,MoneyLine!$A$1:$K$33,10,FALSE)</f>
        <v>-3.2023809523808761E-2</v>
      </c>
      <c r="V457">
        <f>HomTotReg.!$B$17+(test!O457*HomTotReg.!$B$18+HomTotReg.!$B$19*test!P457+test!Q457*HomTotReg.!$B$20)</f>
        <v>3.1505005472152696</v>
      </c>
      <c r="W457">
        <f>VisTotReg.!$B$17+(VisTotReg.!$B$18*test!R457+test!S457*VisTotReg.!$B$19+test!T457*VisTotReg.!$B$20)</f>
        <v>3.5945876541829134</v>
      </c>
      <c r="Y457">
        <f>'MoneyLine Reg. 1'!$B$17+('MoneyLine Reg. 1'!$B$18*test!I457+test!J457*'MoneyLine Reg. 1'!$B$19+test!T457*'MoneyLine Reg. 1'!$B$20+test!Q457*'MoneyLine Reg. 1'!$B$21)</f>
        <v>-0.53562783340271114</v>
      </c>
      <c r="Z457">
        <f>'MoneyLine Reg. 2'!$B$17+('MoneyLine Reg. 2'!$B$18*test!M457+test!K457*'MoneyLine Reg. 2'!$B$19+'MoneyLine Reg. 2'!$B$20*test!L457+test!N457*'MoneyLine Reg. 2'!$B$21)</f>
        <v>-0.98129168282193513</v>
      </c>
    </row>
    <row r="458" spans="1:26" x14ac:dyDescent="0.3">
      <c r="A458" s="8">
        <v>44908</v>
      </c>
      <c r="B458" s="6" t="s">
        <v>20</v>
      </c>
      <c r="C458" s="6">
        <v>0</v>
      </c>
      <c r="D458" s="6" t="s">
        <v>31</v>
      </c>
      <c r="E458" s="6">
        <v>4</v>
      </c>
      <c r="F458" s="6"/>
      <c r="G458" s="6">
        <f t="shared" si="7"/>
        <v>4</v>
      </c>
      <c r="I458">
        <f>VLOOKUP(D458,MoneyLine!$A$1:$K$33,7,FALSE)</f>
        <v>130.13119047619048</v>
      </c>
      <c r="J458">
        <f>VLOOKUP(B458,MoneyLine!$A$1:$K$33,7,FALSE)</f>
        <v>53.481666666666655</v>
      </c>
      <c r="K458">
        <f>VLOOKUP(B458,MoneyLine!$A$1:$K$33,11,FALSE)</f>
        <v>4.7974999999999994</v>
      </c>
      <c r="L458">
        <f>VLOOKUP(B458,MoneyLine!$A$1:$D$33,4,FALSE)</f>
        <v>46.0565</v>
      </c>
      <c r="M458">
        <f>VLOOKUP(D458,MoneyLine!$A$1:$K$33,11,FALSE)</f>
        <v>13.114999999999997</v>
      </c>
      <c r="N458">
        <f>VLOOKUP(D458,MoneyLine!$A$1:$D$33,4,FALSE)</f>
        <v>55.725999999999999</v>
      </c>
      <c r="O458">
        <f>VLOOKUP(D458,MoneyLine!$A$1:$Q$33,14,FALSE)</f>
        <v>91.865476190476173</v>
      </c>
      <c r="P458">
        <f>VLOOKUP(B458,MoneyLine!$A$1:$Q$33,17,FALSE)</f>
        <v>-10.467380952380953</v>
      </c>
      <c r="Q458">
        <f>VLOOKUP(B458,MoneyLine!$A$1:$K$33,10,FALSE)</f>
        <v>1.6524999999999999</v>
      </c>
      <c r="R458">
        <f>VLOOKUP(B458,MoneyLine!$A$1:$Q$33,14,FALSE)</f>
        <v>58.340238095238099</v>
      </c>
      <c r="S458">
        <f>VLOOKUP(D458,MoneyLine!$A$1:$Q$33,17,FALSE)</f>
        <v>29.228333333333332</v>
      </c>
      <c r="T458">
        <f>VLOOKUP(D458,MoneyLine!$A$1:$K$33,10,FALSE)</f>
        <v>31.447738095238101</v>
      </c>
      <c r="V458">
        <f>HomTotReg.!$B$17+(test!O458*HomTotReg.!$B$18+HomTotReg.!$B$19*test!P458+test!Q458*HomTotReg.!$B$20)</f>
        <v>3.8098378398162565</v>
      </c>
      <c r="W458">
        <f>VisTotReg.!$B$17+(VisTotReg.!$B$18*test!R458+test!S458*VisTotReg.!$B$19+test!T458*VisTotReg.!$B$20)</f>
        <v>2.4794982810566957</v>
      </c>
      <c r="Y458">
        <f>'MoneyLine Reg. 1'!$B$17+('MoneyLine Reg. 1'!$B$18*test!I458+test!J458*'MoneyLine Reg. 1'!$B$19+test!T458*'MoneyLine Reg. 1'!$B$20+test!Q458*'MoneyLine Reg. 1'!$B$21)</f>
        <v>1.3421169405748168</v>
      </c>
      <c r="Z458">
        <f>'MoneyLine Reg. 2'!$B$17+('MoneyLine Reg. 2'!$B$18*test!M458+test!K458*'MoneyLine Reg. 2'!$B$19+'MoneyLine Reg. 2'!$B$20*test!L458+test!N458*'MoneyLine Reg. 2'!$B$21)</f>
        <v>1.3928647521897974</v>
      </c>
    </row>
    <row r="459" spans="1:26" x14ac:dyDescent="0.3">
      <c r="A459" s="9">
        <v>44908</v>
      </c>
      <c r="B459" s="7" t="s">
        <v>30</v>
      </c>
      <c r="C459" s="7">
        <v>4</v>
      </c>
      <c r="D459" s="7" t="s">
        <v>15</v>
      </c>
      <c r="E459" s="7">
        <v>1</v>
      </c>
      <c r="F459" s="7"/>
      <c r="G459" s="6">
        <f t="shared" si="7"/>
        <v>-3</v>
      </c>
      <c r="I459">
        <f>VLOOKUP(D459,MoneyLine!$A$1:$K$33,7,FALSE)</f>
        <v>101.46142857142856</v>
      </c>
      <c r="J459">
        <f>VLOOKUP(B459,MoneyLine!$A$1:$K$33,7,FALSE)</f>
        <v>127.36857142857141</v>
      </c>
      <c r="K459">
        <f>VLOOKUP(B459,MoneyLine!$A$1:$K$33,11,FALSE)</f>
        <v>15.876249999999999</v>
      </c>
      <c r="L459">
        <f>VLOOKUP(B459,MoneyLine!$A$1:$D$33,4,FALSE)</f>
        <v>56.155499999999996</v>
      </c>
      <c r="M459">
        <f>VLOOKUP(D459,MoneyLine!$A$1:$K$33,11,FALSE)</f>
        <v>16.143749999999997</v>
      </c>
      <c r="N459">
        <f>VLOOKUP(D459,MoneyLine!$A$1:$D$33,4,FALSE)</f>
        <v>52.539000000000001</v>
      </c>
      <c r="O459">
        <f>VLOOKUP(D459,MoneyLine!$A$1:$Q$33,14,FALSE)</f>
        <v>76.89928571428571</v>
      </c>
      <c r="P459">
        <f>VLOOKUP(B459,MoneyLine!$A$1:$Q$33,17,FALSE)</f>
        <v>21.976904761904766</v>
      </c>
      <c r="Q459">
        <f>VLOOKUP(B459,MoneyLine!$A$1:$K$33,10,FALSE)</f>
        <v>-0.45761904761904759</v>
      </c>
      <c r="R459">
        <f>VLOOKUP(B459,MoneyLine!$A$1:$Q$33,14,FALSE)</f>
        <v>104.57619047619046</v>
      </c>
      <c r="S459">
        <f>VLOOKUP(D459,MoneyLine!$A$1:$Q$33,17,FALSE)</f>
        <v>16.578095238095237</v>
      </c>
      <c r="T459">
        <f>VLOOKUP(D459,MoneyLine!$A$1:$K$33,10,FALSE)</f>
        <v>-8.7532142857142858</v>
      </c>
      <c r="V459">
        <f>HomTotReg.!$B$17+(test!O459*HomTotReg.!$B$18+HomTotReg.!$B$19*test!P459+test!Q459*HomTotReg.!$B$20)</f>
        <v>3.3308901512538744</v>
      </c>
      <c r="W459">
        <f>VisTotReg.!$B$17+(VisTotReg.!$B$18*test!R459+test!S459*VisTotReg.!$B$19+test!T459*VisTotReg.!$B$20)</f>
        <v>3.7326252968293083</v>
      </c>
      <c r="Y459">
        <f>'MoneyLine Reg. 1'!$B$17+('MoneyLine Reg. 1'!$B$18*test!I459+test!J459*'MoneyLine Reg. 1'!$B$19+test!T459*'MoneyLine Reg. 1'!$B$20+test!Q459*'MoneyLine Reg. 1'!$B$21)</f>
        <v>-0.32472171100692637</v>
      </c>
      <c r="Z459">
        <f>'MoneyLine Reg. 2'!$B$17+('MoneyLine Reg. 2'!$B$18*test!M459+test!K459*'MoneyLine Reg. 2'!$B$19+'MoneyLine Reg. 2'!$B$20*test!L459+test!N459*'MoneyLine Reg. 2'!$B$21)</f>
        <v>-6.2129381827864982E-2</v>
      </c>
    </row>
    <row r="460" spans="1:26" x14ac:dyDescent="0.3">
      <c r="A460" s="8">
        <v>44908</v>
      </c>
      <c r="B460" s="6" t="s">
        <v>9</v>
      </c>
      <c r="C460" s="6">
        <v>6</v>
      </c>
      <c r="D460" s="6" t="s">
        <v>21</v>
      </c>
      <c r="E460" s="6">
        <v>3</v>
      </c>
      <c r="F460" s="6"/>
      <c r="G460" s="6">
        <f t="shared" si="7"/>
        <v>-3</v>
      </c>
      <c r="I460">
        <f>VLOOKUP(D460,MoneyLine!$A$1:$K$33,7,FALSE)</f>
        <v>81.149285714285725</v>
      </c>
      <c r="J460">
        <f>VLOOKUP(B460,MoneyLine!$A$1:$K$33,7,FALSE)</f>
        <v>154.76523809523809</v>
      </c>
      <c r="K460">
        <f>VLOOKUP(B460,MoneyLine!$A$1:$K$33,11,FALSE)</f>
        <v>17.220000000000002</v>
      </c>
      <c r="L460">
        <f>VLOOKUP(B460,MoneyLine!$A$1:$D$33,4,FALSE)</f>
        <v>58.933</v>
      </c>
      <c r="M460">
        <f>VLOOKUP(D460,MoneyLine!$A$1:$K$33,11,FALSE)</f>
        <v>9.1225000000000005</v>
      </c>
      <c r="N460">
        <f>VLOOKUP(D460,MoneyLine!$A$1:$D$33,4,FALSE)</f>
        <v>51.807999999999993</v>
      </c>
      <c r="O460">
        <f>VLOOKUP(D460,MoneyLine!$A$1:$Q$33,14,FALSE)</f>
        <v>65.387857142857143</v>
      </c>
      <c r="P460">
        <f>VLOOKUP(B460,MoneyLine!$A$1:$Q$33,17,FALSE)</f>
        <v>29.393333333333338</v>
      </c>
      <c r="Q460">
        <f>VLOOKUP(B460,MoneyLine!$A$1:$K$33,10,FALSE)</f>
        <v>-2.4774999999999996</v>
      </c>
      <c r="R460">
        <f>VLOOKUP(B460,MoneyLine!$A$1:$Q$33,14,FALSE)</f>
        <v>117.61833333333333</v>
      </c>
      <c r="S460">
        <f>VLOOKUP(D460,MoneyLine!$A$1:$Q$33,17,FALSE)</f>
        <v>7.3759523809523806</v>
      </c>
      <c r="T460">
        <f>VLOOKUP(D460,MoneyLine!$A$1:$K$33,10,FALSE)</f>
        <v>8.0371428571428574</v>
      </c>
      <c r="V460">
        <f>HomTotReg.!$B$17+(test!O460*HomTotReg.!$B$18+HomTotReg.!$B$19*test!P460+test!Q460*HomTotReg.!$B$20)</f>
        <v>3.1527279017221717</v>
      </c>
      <c r="W460">
        <f>VisTotReg.!$B$17+(VisTotReg.!$B$18*test!R460+test!S460*VisTotReg.!$B$19+test!T460*VisTotReg.!$B$20)</f>
        <v>3.7221265067029821</v>
      </c>
      <c r="Y460">
        <f>'MoneyLine Reg. 1'!$B$17+('MoneyLine Reg. 1'!$B$18*test!I460+test!J460*'MoneyLine Reg. 1'!$B$19+test!T460*'MoneyLine Reg. 1'!$B$20+test!Q460*'MoneyLine Reg. 1'!$B$21)</f>
        <v>-0.58649208590979363</v>
      </c>
      <c r="Z460">
        <f>'MoneyLine Reg. 2'!$B$17+('MoneyLine Reg. 2'!$B$18*test!M460+test!K460*'MoneyLine Reg. 2'!$B$19+'MoneyLine Reg. 2'!$B$20*test!L460+test!N460*'MoneyLine Reg. 2'!$B$21)</f>
        <v>-0.83025771937548942</v>
      </c>
    </row>
    <row r="461" spans="1:26" x14ac:dyDescent="0.3">
      <c r="A461" s="9">
        <v>44908</v>
      </c>
      <c r="B461" s="7" t="s">
        <v>25</v>
      </c>
      <c r="C461" s="7">
        <v>2</v>
      </c>
      <c r="D461" s="7" t="s">
        <v>24</v>
      </c>
      <c r="E461" s="7">
        <v>3</v>
      </c>
      <c r="F461" s="7"/>
      <c r="G461" s="6">
        <f t="shared" si="7"/>
        <v>1</v>
      </c>
      <c r="I461">
        <f>VLOOKUP(D461,MoneyLine!$A$1:$K$33,7,FALSE)</f>
        <v>-28.852380952380948</v>
      </c>
      <c r="J461">
        <f>VLOOKUP(B461,MoneyLine!$A$1:$K$33,7,FALSE)</f>
        <v>56.057857142857138</v>
      </c>
      <c r="K461">
        <f>VLOOKUP(B461,MoneyLine!$A$1:$K$33,11,FALSE)</f>
        <v>10.718750000000002</v>
      </c>
      <c r="L461">
        <f>VLOOKUP(B461,MoneyLine!$A$1:$D$33,4,FALSE)</f>
        <v>47.954500000000003</v>
      </c>
      <c r="M461">
        <f>VLOOKUP(D461,MoneyLine!$A$1:$K$33,11,FALSE)</f>
        <v>5.754999999999999</v>
      </c>
      <c r="N461">
        <f>VLOOKUP(D461,MoneyLine!$A$1:$D$33,4,FALSE)</f>
        <v>42.153999999999996</v>
      </c>
      <c r="O461">
        <f>VLOOKUP(D461,MoneyLine!$A$1:$Q$33,14,FALSE)</f>
        <v>7.490952380952379</v>
      </c>
      <c r="P461">
        <f>VLOOKUP(B461,MoneyLine!$A$1:$Q$33,17,FALSE)</f>
        <v>-14.592857142857142</v>
      </c>
      <c r="Q461">
        <f>VLOOKUP(B461,MoneyLine!$A$1:$K$33,10,FALSE)</f>
        <v>27.424404761904761</v>
      </c>
      <c r="R461">
        <f>VLOOKUP(B461,MoneyLine!$A$1:$Q$33,14,FALSE)</f>
        <v>60.674999999999997</v>
      </c>
      <c r="S461">
        <f>VLOOKUP(D461,MoneyLine!$A$1:$Q$33,17,FALSE)</f>
        <v>-35.079523809523806</v>
      </c>
      <c r="T461">
        <f>VLOOKUP(D461,MoneyLine!$A$1:$K$33,10,FALSE)</f>
        <v>-0.52404761904761887</v>
      </c>
      <c r="V461">
        <f>HomTotReg.!$B$17+(test!O461*HomTotReg.!$B$18+HomTotReg.!$B$19*test!P461+test!Q461*HomTotReg.!$B$20)</f>
        <v>2.6763765546139786</v>
      </c>
      <c r="W461">
        <f>VisTotReg.!$B$17+(VisTotReg.!$B$18*test!R461+test!S461*VisTotReg.!$B$19+test!T461*VisTotReg.!$B$20)</f>
        <v>3.5512184827630833</v>
      </c>
      <c r="Y461">
        <f>'MoneyLine Reg. 1'!$B$17+('MoneyLine Reg. 1'!$B$18*test!I461+test!J461*'MoneyLine Reg. 1'!$B$19+test!T461*'MoneyLine Reg. 1'!$B$20+test!Q461*'MoneyLine Reg. 1'!$B$21)</f>
        <v>-0.94576105985702119</v>
      </c>
      <c r="Z461">
        <f>'MoneyLine Reg. 2'!$B$17+('MoneyLine Reg. 2'!$B$18*test!M461+test!K461*'MoneyLine Reg. 2'!$B$19+'MoneyLine Reg. 2'!$B$20*test!L461+test!N461*'MoneyLine Reg. 2'!$B$21)</f>
        <v>-0.51436248075897284</v>
      </c>
    </row>
    <row r="462" spans="1:26" x14ac:dyDescent="0.3">
      <c r="A462" s="8">
        <v>44908</v>
      </c>
      <c r="B462" s="6" t="s">
        <v>34</v>
      </c>
      <c r="C462" s="6">
        <v>2</v>
      </c>
      <c r="D462" s="6" t="s">
        <v>7</v>
      </c>
      <c r="E462" s="6">
        <v>6</v>
      </c>
      <c r="F462" s="6"/>
      <c r="G462" s="6">
        <f t="shared" si="7"/>
        <v>4</v>
      </c>
      <c r="I462">
        <f>VLOOKUP(D462,MoneyLine!$A$1:$K$33,7,FALSE)</f>
        <v>105.50714285714287</v>
      </c>
      <c r="J462">
        <f>VLOOKUP(B462,MoneyLine!$A$1:$K$33,7,FALSE)</f>
        <v>70.167380952380938</v>
      </c>
      <c r="K462">
        <f>VLOOKUP(B462,MoneyLine!$A$1:$K$33,11,FALSE)</f>
        <v>10.367500000000003</v>
      </c>
      <c r="L462">
        <f>VLOOKUP(B462,MoneyLine!$A$1:$D$33,4,FALSE)</f>
        <v>52.325999999999993</v>
      </c>
      <c r="M462">
        <f>VLOOKUP(D462,MoneyLine!$A$1:$K$33,11,FALSE)</f>
        <v>17.5075</v>
      </c>
      <c r="N462">
        <f>VLOOKUP(D462,MoneyLine!$A$1:$D$33,4,FALSE)</f>
        <v>51.216499999999996</v>
      </c>
      <c r="O462">
        <f>VLOOKUP(D462,MoneyLine!$A$1:$Q$33,14,FALSE)</f>
        <v>89.021666666666647</v>
      </c>
      <c r="P462">
        <f>VLOOKUP(B462,MoneyLine!$A$1:$Q$33,17,FALSE)</f>
        <v>22.489285714285707</v>
      </c>
      <c r="Q462">
        <f>VLOOKUP(B462,MoneyLine!$A$1:$K$33,10,FALSE)</f>
        <v>29.06904761904762</v>
      </c>
      <c r="R462">
        <f>VLOOKUP(B462,MoneyLine!$A$1:$Q$33,14,FALSE)</f>
        <v>40.24047619047618</v>
      </c>
      <c r="S462">
        <f>VLOOKUP(D462,MoneyLine!$A$1:$Q$33,17,FALSE)</f>
        <v>1.5838095238095231</v>
      </c>
      <c r="T462">
        <f>VLOOKUP(D462,MoneyLine!$A$1:$K$33,10,FALSE)</f>
        <v>-6.0107142857142861</v>
      </c>
      <c r="V462">
        <f>HomTotReg.!$B$17+(test!O462*HomTotReg.!$B$18+HomTotReg.!$B$19*test!P462+test!Q462*HomTotReg.!$B$20)</f>
        <v>3.1282437337104523</v>
      </c>
      <c r="W462">
        <f>VisTotReg.!$B$17+(VisTotReg.!$B$18*test!R462+test!S462*VisTotReg.!$B$19+test!T462*VisTotReg.!$B$20)</f>
        <v>3.0627950984585555</v>
      </c>
      <c r="Y462">
        <f>'MoneyLine Reg. 1'!$B$17+('MoneyLine Reg. 1'!$B$18*test!I462+test!J462*'MoneyLine Reg. 1'!$B$19+test!T462*'MoneyLine Reg. 1'!$B$20+test!Q462*'MoneyLine Reg. 1'!$B$21)</f>
        <v>0.11584811274569701</v>
      </c>
      <c r="Z462">
        <f>'MoneyLine Reg. 2'!$B$17+('MoneyLine Reg. 2'!$B$18*test!M462+test!K462*'MoneyLine Reg. 2'!$B$19+'MoneyLine Reg. 2'!$B$20*test!L462+test!N462*'MoneyLine Reg. 2'!$B$21)</f>
        <v>0.53893033791465639</v>
      </c>
    </row>
    <row r="463" spans="1:26" x14ac:dyDescent="0.3">
      <c r="A463" s="9">
        <v>44908</v>
      </c>
      <c r="B463" s="7" t="s">
        <v>26</v>
      </c>
      <c r="C463" s="7">
        <v>0</v>
      </c>
      <c r="D463" s="7" t="s">
        <v>5</v>
      </c>
      <c r="E463" s="7">
        <v>7</v>
      </c>
      <c r="F463" s="7"/>
      <c r="G463" s="6">
        <f t="shared" si="7"/>
        <v>7</v>
      </c>
      <c r="I463">
        <f>VLOOKUP(D463,MoneyLine!$A$1:$K$33,7,FALSE)</f>
        <v>92.519047619047612</v>
      </c>
      <c r="J463">
        <f>VLOOKUP(B463,MoneyLine!$A$1:$K$33,7,FALSE)</f>
        <v>2.4278571428571381</v>
      </c>
      <c r="K463">
        <f>VLOOKUP(B463,MoneyLine!$A$1:$K$33,11,FALSE)</f>
        <v>7.2874999999999996</v>
      </c>
      <c r="L463">
        <f>VLOOKUP(B463,MoneyLine!$A$1:$D$33,4,FALSE)</f>
        <v>44.772500000000001</v>
      </c>
      <c r="M463">
        <f>VLOOKUP(D463,MoneyLine!$A$1:$K$33,11,FALSE)</f>
        <v>15.5725</v>
      </c>
      <c r="N463">
        <f>VLOOKUP(D463,MoneyLine!$A$1:$D$33,4,FALSE)</f>
        <v>52.448999999999998</v>
      </c>
      <c r="O463">
        <f>VLOOKUP(D463,MoneyLine!$A$1:$Q$33,14,FALSE)</f>
        <v>80.7392857142857</v>
      </c>
      <c r="P463">
        <f>VLOOKUP(B463,MoneyLine!$A$1:$Q$33,17,FALSE)</f>
        <v>-8.321428571428573</v>
      </c>
      <c r="Q463">
        <f>VLOOKUP(B463,MoneyLine!$A$1:$K$33,10,FALSE)</f>
        <v>13.537738095238096</v>
      </c>
      <c r="R463">
        <f>VLOOKUP(B463,MoneyLine!$A$1:$Q$33,14,FALSE)</f>
        <v>21.040476190476188</v>
      </c>
      <c r="S463">
        <f>VLOOKUP(D463,MoneyLine!$A$1:$Q$33,17,FALSE)</f>
        <v>2.4073809523809526</v>
      </c>
      <c r="T463">
        <f>VLOOKUP(D463,MoneyLine!$A$1:$K$33,10,FALSE)</f>
        <v>7.11511904761905</v>
      </c>
      <c r="V463">
        <f>HomTotReg.!$B$17+(test!O463*HomTotReg.!$B$18+HomTotReg.!$B$19*test!P463+test!Q463*HomTotReg.!$B$20)</f>
        <v>3.538302449706864</v>
      </c>
      <c r="W463">
        <f>VisTotReg.!$B$17+(VisTotReg.!$B$18*test!R463+test!S463*VisTotReg.!$B$19+test!T463*VisTotReg.!$B$20)</f>
        <v>2.6344443528560535</v>
      </c>
      <c r="Y463">
        <f>'MoneyLine Reg. 1'!$B$17+('MoneyLine Reg. 1'!$B$18*test!I463+test!J463*'MoneyLine Reg. 1'!$B$19+test!T463*'MoneyLine Reg. 1'!$B$20+test!Q463*'MoneyLine Reg. 1'!$B$21)</f>
        <v>1.1055445819934828</v>
      </c>
      <c r="Z463">
        <f>'MoneyLine Reg. 2'!$B$17+('MoneyLine Reg. 2'!$B$18*test!M463+test!K463*'MoneyLine Reg. 2'!$B$19+'MoneyLine Reg. 2'!$B$20*test!L463+test!N463*'MoneyLine Reg. 2'!$B$21)</f>
        <v>1.2593411678718915</v>
      </c>
    </row>
    <row r="464" spans="1:26" x14ac:dyDescent="0.3">
      <c r="A464" s="8">
        <v>44908</v>
      </c>
      <c r="B464" s="6" t="s">
        <v>27</v>
      </c>
      <c r="C464" s="6">
        <v>6</v>
      </c>
      <c r="D464" s="6" t="s">
        <v>23</v>
      </c>
      <c r="E464" s="6">
        <v>5</v>
      </c>
      <c r="F464" s="6"/>
      <c r="G464" s="6">
        <f t="shared" si="7"/>
        <v>-1</v>
      </c>
      <c r="I464">
        <f>VLOOKUP(D464,MoneyLine!$A$1:$K$33,7,FALSE)</f>
        <v>101.00309523809524</v>
      </c>
      <c r="J464">
        <f>VLOOKUP(B464,MoneyLine!$A$1:$K$33,7,FALSE)</f>
        <v>57.437380952380948</v>
      </c>
      <c r="K464">
        <f>VLOOKUP(B464,MoneyLine!$A$1:$K$33,11,FALSE)</f>
        <v>10.504999999999999</v>
      </c>
      <c r="L464">
        <f>VLOOKUP(B464,MoneyLine!$A$1:$D$33,4,FALSE)</f>
        <v>52.064499999999995</v>
      </c>
      <c r="M464">
        <f>VLOOKUP(D464,MoneyLine!$A$1:$K$33,11,FALSE)</f>
        <v>6.8149999999999995</v>
      </c>
      <c r="N464">
        <f>VLOOKUP(D464,MoneyLine!$A$1:$D$33,4,FALSE)</f>
        <v>52.277999999999999</v>
      </c>
      <c r="O464">
        <f>VLOOKUP(D464,MoneyLine!$A$1:$Q$33,14,FALSE)</f>
        <v>66.898333333333312</v>
      </c>
      <c r="P464">
        <f>VLOOKUP(B464,MoneyLine!$A$1:$Q$33,17,FALSE)</f>
        <v>0.65357142857142814</v>
      </c>
      <c r="Q464">
        <f>VLOOKUP(B464,MoneyLine!$A$1:$K$33,10,FALSE)</f>
        <v>23.449285714285718</v>
      </c>
      <c r="R464">
        <f>VLOOKUP(B464,MoneyLine!$A$1:$Q$33,14,FALSE)</f>
        <v>42.338571428571427</v>
      </c>
      <c r="S464">
        <f>VLOOKUP(D464,MoneyLine!$A$1:$Q$33,17,FALSE)</f>
        <v>22.973095238095237</v>
      </c>
      <c r="T464">
        <f>VLOOKUP(D464,MoneyLine!$A$1:$K$33,10,FALSE)</f>
        <v>43.088928571428575</v>
      </c>
      <c r="V464">
        <f>HomTotReg.!$B$17+(test!O464*HomTotReg.!$B$18+HomTotReg.!$B$19*test!P464+test!Q464*HomTotReg.!$B$20)</f>
        <v>3.1874268429311727</v>
      </c>
      <c r="W464">
        <f>VisTotReg.!$B$17+(VisTotReg.!$B$18*test!R464+test!S464*VisTotReg.!$B$19+test!T464*VisTotReg.!$B$20)</f>
        <v>2.1740475854911887</v>
      </c>
      <c r="Y464">
        <f>'MoneyLine Reg. 1'!$B$17+('MoneyLine Reg. 1'!$B$18*test!I464+test!J464*'MoneyLine Reg. 1'!$B$19+test!T464*'MoneyLine Reg. 1'!$B$20+test!Q464*'MoneyLine Reg. 1'!$B$21)</f>
        <v>0.95416527882540103</v>
      </c>
      <c r="Z464">
        <f>'MoneyLine Reg. 2'!$B$17+('MoneyLine Reg. 2'!$B$18*test!M464+test!K464*'MoneyLine Reg. 2'!$B$19+'MoneyLine Reg. 2'!$B$20*test!L464+test!N464*'MoneyLine Reg. 2'!$B$21)</f>
        <v>-2.5008786756320234E-2</v>
      </c>
    </row>
    <row r="465" spans="1:26" x14ac:dyDescent="0.3">
      <c r="A465" s="9">
        <v>44909</v>
      </c>
      <c r="B465" s="7" t="s">
        <v>8</v>
      </c>
      <c r="C465" s="7">
        <v>4</v>
      </c>
      <c r="D465" s="7" t="s">
        <v>22</v>
      </c>
      <c r="E465" s="7">
        <v>3</v>
      </c>
      <c r="F465" s="7" t="s">
        <v>35</v>
      </c>
      <c r="G465" s="6">
        <f t="shared" si="7"/>
        <v>-1</v>
      </c>
      <c r="I465">
        <f>VLOOKUP(D465,MoneyLine!$A$1:$K$33,7,FALSE)</f>
        <v>73.279761904761898</v>
      </c>
      <c r="J465">
        <f>VLOOKUP(B465,MoneyLine!$A$1:$K$33,7,FALSE)</f>
        <v>158.14214285714286</v>
      </c>
      <c r="K465">
        <f>VLOOKUP(B465,MoneyLine!$A$1:$K$33,11,FALSE)</f>
        <v>11.611250000000004</v>
      </c>
      <c r="L465">
        <f>VLOOKUP(B465,MoneyLine!$A$1:$D$33,4,FALSE)</f>
        <v>49.862499999999997</v>
      </c>
      <c r="M465">
        <f>VLOOKUP(D465,MoneyLine!$A$1:$K$33,11,FALSE)</f>
        <v>6.432500000000001</v>
      </c>
      <c r="N465">
        <f>VLOOKUP(D465,MoneyLine!$A$1:$D$33,4,FALSE)</f>
        <v>50.885999999999996</v>
      </c>
      <c r="O465">
        <f>VLOOKUP(D465,MoneyLine!$A$1:$Q$33,14,FALSE)</f>
        <v>70.076904761904771</v>
      </c>
      <c r="P465">
        <f>VLOOKUP(B465,MoneyLine!$A$1:$Q$33,17,FALSE)</f>
        <v>14.067142857142855</v>
      </c>
      <c r="Q465">
        <f>VLOOKUP(B465,MoneyLine!$A$1:$K$33,10,FALSE)</f>
        <v>21.027261904761904</v>
      </c>
      <c r="R465">
        <f>VLOOKUP(B465,MoneyLine!$A$1:$Q$33,14,FALSE)</f>
        <v>125.46428571428571</v>
      </c>
      <c r="S465">
        <f>VLOOKUP(D465,MoneyLine!$A$1:$Q$33,17,FALSE)</f>
        <v>-0.22023809523809401</v>
      </c>
      <c r="T465">
        <f>VLOOKUP(D465,MoneyLine!$A$1:$K$33,10,FALSE)</f>
        <v>10.709166666666667</v>
      </c>
      <c r="V465">
        <f>HomTotReg.!$B$17+(test!O465*HomTotReg.!$B$18+HomTotReg.!$B$19*test!P465+test!Q465*HomTotReg.!$B$20)</f>
        <v>3.1056319153702407</v>
      </c>
      <c r="W465">
        <f>VisTotReg.!$B$17+(VisTotReg.!$B$18*test!R465+test!S465*VisTotReg.!$B$19+test!T465*VisTotReg.!$B$20)</f>
        <v>3.843561564717378</v>
      </c>
      <c r="Y465">
        <f>'MoneyLine Reg. 1'!$B$17+('MoneyLine Reg. 1'!$B$18*test!I465+test!J465*'MoneyLine Reg. 1'!$B$19+test!T465*'MoneyLine Reg. 1'!$B$20+test!Q465*'MoneyLine Reg. 1'!$B$21)</f>
        <v>-0.90073950890013887</v>
      </c>
      <c r="Z465">
        <f>'MoneyLine Reg. 2'!$B$17+('MoneyLine Reg. 2'!$B$18*test!M465+test!K465*'MoneyLine Reg. 2'!$B$19+'MoneyLine Reg. 2'!$B$20*test!L465+test!N465*'MoneyLine Reg. 2'!$B$21)</f>
        <v>-4.6578828716064447E-2</v>
      </c>
    </row>
    <row r="466" spans="1:26" x14ac:dyDescent="0.3">
      <c r="A466" s="8">
        <v>44909</v>
      </c>
      <c r="B466" s="6" t="s">
        <v>19</v>
      </c>
      <c r="C466" s="6">
        <v>1</v>
      </c>
      <c r="D466" s="6" t="s">
        <v>28</v>
      </c>
      <c r="E466" s="6">
        <v>4</v>
      </c>
      <c r="F466" s="6"/>
      <c r="G466" s="6">
        <f t="shared" si="7"/>
        <v>3</v>
      </c>
      <c r="I466">
        <f>VLOOKUP(D466,MoneyLine!$A$1:$K$33,7,FALSE)</f>
        <v>60.434285714285707</v>
      </c>
      <c r="J466">
        <f>VLOOKUP(B466,MoneyLine!$A$1:$K$33,7,FALSE)</f>
        <v>99.267142857142858</v>
      </c>
      <c r="K466">
        <f>VLOOKUP(B466,MoneyLine!$A$1:$K$33,11,FALSE)</f>
        <v>11.873749999999998</v>
      </c>
      <c r="L466">
        <f>VLOOKUP(B466,MoneyLine!$A$1:$D$33,4,FALSE)</f>
        <v>44.580500000000001</v>
      </c>
      <c r="M466">
        <f>VLOOKUP(D466,MoneyLine!$A$1:$K$33,11,FALSE)</f>
        <v>6.9025000000000016</v>
      </c>
      <c r="N466">
        <f>VLOOKUP(D466,MoneyLine!$A$1:$D$33,4,FALSE)</f>
        <v>50.512499999999996</v>
      </c>
      <c r="O466">
        <f>VLOOKUP(D466,MoneyLine!$A$1:$Q$33,14,FALSE)</f>
        <v>47.296666666666667</v>
      </c>
      <c r="P466">
        <f>VLOOKUP(B466,MoneyLine!$A$1:$Q$33,17,FALSE)</f>
        <v>-14.223571428571427</v>
      </c>
      <c r="Q466">
        <f>VLOOKUP(B466,MoneyLine!$A$1:$K$33,10,FALSE)</f>
        <v>-3.2023809523808761E-2</v>
      </c>
      <c r="R466">
        <f>VLOOKUP(B466,MoneyLine!$A$1:$Q$33,14,FALSE)</f>
        <v>93.099761904761891</v>
      </c>
      <c r="S466">
        <f>VLOOKUP(D466,MoneyLine!$A$1:$Q$33,17,FALSE)</f>
        <v>10.998333333333333</v>
      </c>
      <c r="T466">
        <f>VLOOKUP(D466,MoneyLine!$A$1:$K$33,10,FALSE)</f>
        <v>5.5184523809523807</v>
      </c>
      <c r="V466">
        <f>HomTotReg.!$B$17+(test!O466*HomTotReg.!$B$18+HomTotReg.!$B$19*test!P466+test!Q466*HomTotReg.!$B$20)</f>
        <v>3.3964811105271266</v>
      </c>
      <c r="W466">
        <f>VisTotReg.!$B$17+(VisTotReg.!$B$18*test!R466+test!S466*VisTotReg.!$B$19+test!T466*VisTotReg.!$B$20)</f>
        <v>3.4360967197637908</v>
      </c>
      <c r="Y466">
        <f>'MoneyLine Reg. 1'!$B$17+('MoneyLine Reg. 1'!$B$18*test!I466+test!J466*'MoneyLine Reg. 1'!$B$19+test!T466*'MoneyLine Reg. 1'!$B$20+test!Q466*'MoneyLine Reg. 1'!$B$21)</f>
        <v>-0.20990855570452466</v>
      </c>
      <c r="Z466">
        <f>'MoneyLine Reg. 2'!$B$17+('MoneyLine Reg. 2'!$B$18*test!M466+test!K466*'MoneyLine Reg. 2'!$B$19+'MoneyLine Reg. 2'!$B$20*test!L466+test!N466*'MoneyLine Reg. 2'!$B$21)</f>
        <v>0.33817442926536279</v>
      </c>
    </row>
    <row r="467" spans="1:26" x14ac:dyDescent="0.3">
      <c r="A467" s="9">
        <v>44909</v>
      </c>
      <c r="B467" s="7" t="s">
        <v>33</v>
      </c>
      <c r="C467" s="7">
        <v>2</v>
      </c>
      <c r="D467" s="7" t="s">
        <v>32</v>
      </c>
      <c r="E467" s="7">
        <v>3</v>
      </c>
      <c r="F467" s="7"/>
      <c r="G467" s="6">
        <f t="shared" si="7"/>
        <v>1</v>
      </c>
      <c r="I467">
        <f>VLOOKUP(D467,MoneyLine!$A$1:$K$33,7,FALSE)</f>
        <v>91.395238095238099</v>
      </c>
      <c r="J467">
        <f>VLOOKUP(B467,MoneyLine!$A$1:$K$33,7,FALSE)</f>
        <v>35.906904761904762</v>
      </c>
      <c r="K467">
        <f>VLOOKUP(B467,MoneyLine!$A$1:$K$33,11,FALSE)</f>
        <v>3.707499999999996</v>
      </c>
      <c r="L467">
        <f>VLOOKUP(B467,MoneyLine!$A$1:$D$33,4,FALSE)</f>
        <v>47.251999999999995</v>
      </c>
      <c r="M467">
        <f>VLOOKUP(D467,MoneyLine!$A$1:$K$33,11,FALSE)</f>
        <v>4.9549999999999983</v>
      </c>
      <c r="N467">
        <f>VLOOKUP(D467,MoneyLine!$A$1:$D$33,4,FALSE)</f>
        <v>47.241</v>
      </c>
      <c r="O467">
        <f>VLOOKUP(D467,MoneyLine!$A$1:$Q$33,14,FALSE)</f>
        <v>85.390952380952371</v>
      </c>
      <c r="P467">
        <f>VLOOKUP(B467,MoneyLine!$A$1:$Q$33,17,FALSE)</f>
        <v>-16.226190476190478</v>
      </c>
      <c r="Q467">
        <f>VLOOKUP(B467,MoneyLine!$A$1:$K$33,10,FALSE)</f>
        <v>29.473928571428576</v>
      </c>
      <c r="R467">
        <f>VLOOKUP(B467,MoneyLine!$A$1:$Q$33,14,FALSE)</f>
        <v>44.759523809523806</v>
      </c>
      <c r="S467">
        <f>VLOOKUP(D467,MoneyLine!$A$1:$Q$33,17,FALSE)</f>
        <v>-9.4788095238095256</v>
      </c>
      <c r="T467">
        <f>VLOOKUP(D467,MoneyLine!$A$1:$K$33,10,FALSE)</f>
        <v>-16.679047619047623</v>
      </c>
      <c r="V467">
        <f>HomTotReg.!$B$17+(test!O467*HomTotReg.!$B$18+HomTotReg.!$B$19*test!P467+test!Q467*HomTotReg.!$B$20)</f>
        <v>3.4956094517027934</v>
      </c>
      <c r="W467">
        <f>VisTotReg.!$B$17+(VisTotReg.!$B$18*test!R467+test!S467*VisTotReg.!$B$19+test!T467*VisTotReg.!$B$20)</f>
        <v>3.3720980027995111</v>
      </c>
      <c r="Y467">
        <f>'MoneyLine Reg. 1'!$B$17+('MoneyLine Reg. 1'!$B$18*test!I467+test!J467*'MoneyLine Reg. 1'!$B$19+test!T467*'MoneyLine Reg. 1'!$B$20+test!Q467*'MoneyLine Reg. 1'!$B$21)</f>
        <v>0.22025677706497032</v>
      </c>
      <c r="Z467">
        <f>'MoneyLine Reg. 2'!$B$17+('MoneyLine Reg. 2'!$B$18*test!M467+test!K467*'MoneyLine Reg. 2'!$B$19+'MoneyLine Reg. 2'!$B$20*test!L467+test!N467*'MoneyLine Reg. 2'!$B$21)</f>
        <v>0.26458081187880289</v>
      </c>
    </row>
    <row r="468" spans="1:26" x14ac:dyDescent="0.3">
      <c r="A468" s="8">
        <v>44910</v>
      </c>
      <c r="B468" s="6" t="s">
        <v>29</v>
      </c>
      <c r="C468" s="6">
        <v>3</v>
      </c>
      <c r="D468" s="6" t="s">
        <v>14</v>
      </c>
      <c r="E468" s="6">
        <v>2</v>
      </c>
      <c r="F468" s="6" t="s">
        <v>35</v>
      </c>
      <c r="G468" s="6">
        <f t="shared" si="7"/>
        <v>-1</v>
      </c>
      <c r="I468">
        <f>VLOOKUP(D468,MoneyLine!$A$1:$K$33,7,FALSE)</f>
        <v>85.562619047619037</v>
      </c>
      <c r="J468">
        <f>VLOOKUP(B468,MoneyLine!$A$1:$K$33,7,FALSE)</f>
        <v>120.64333333333332</v>
      </c>
      <c r="K468">
        <f>VLOOKUP(B468,MoneyLine!$A$1:$K$33,11,FALSE)</f>
        <v>13.331249999999997</v>
      </c>
      <c r="L468">
        <f>VLOOKUP(B468,MoneyLine!$A$1:$D$33,4,FALSE)</f>
        <v>55.3095</v>
      </c>
      <c r="M468">
        <f>VLOOKUP(D468,MoneyLine!$A$1:$K$33,11,FALSE)</f>
        <v>19.403750000000002</v>
      </c>
      <c r="N468">
        <f>VLOOKUP(D468,MoneyLine!$A$1:$D$33,4,FALSE)</f>
        <v>49.788499999999999</v>
      </c>
      <c r="O468">
        <f>VLOOKUP(D468,MoneyLine!$A$1:$Q$33,14,FALSE)</f>
        <v>87.124523809523808</v>
      </c>
      <c r="P468">
        <f>VLOOKUP(B468,MoneyLine!$A$1:$Q$33,17,FALSE)</f>
        <v>28.97</v>
      </c>
      <c r="Q468">
        <f>VLOOKUP(B468,MoneyLine!$A$1:$K$33,10,FALSE)</f>
        <v>20.598452380952381</v>
      </c>
      <c r="R468">
        <f>VLOOKUP(B468,MoneyLine!$A$1:$Q$33,14,FALSE)</f>
        <v>76.355714285714271</v>
      </c>
      <c r="S468">
        <f>VLOOKUP(D468,MoneyLine!$A$1:$Q$33,17,FALSE)</f>
        <v>-3.2247619047619036</v>
      </c>
      <c r="T468">
        <f>VLOOKUP(D468,MoneyLine!$A$1:$K$33,10,FALSE)</f>
        <v>24.058452380952382</v>
      </c>
      <c r="V468">
        <f>HomTotReg.!$B$17+(test!O468*HomTotReg.!$B$18+HomTotReg.!$B$19*test!P468+test!Q468*HomTotReg.!$B$20)</f>
        <v>3.1328754677351518</v>
      </c>
      <c r="W468">
        <f>VisTotReg.!$B$17+(VisTotReg.!$B$18*test!R468+test!S468*VisTotReg.!$B$19+test!T468*VisTotReg.!$B$20)</f>
        <v>3.091287584064772</v>
      </c>
      <c r="Y468">
        <f>'MoneyLine Reg. 1'!$B$17+('MoneyLine Reg. 1'!$B$18*test!I468+test!J468*'MoneyLine Reg. 1'!$B$19+test!T468*'MoneyLine Reg. 1'!$B$20+test!Q468*'MoneyLine Reg. 1'!$B$21)</f>
        <v>-0.15963305353534241</v>
      </c>
      <c r="Z468">
        <f>'MoneyLine Reg. 2'!$B$17+('MoneyLine Reg. 2'!$B$18*test!M468+test!K468*'MoneyLine Reg. 2'!$B$19+'MoneyLine Reg. 2'!$B$20*test!L468+test!N468*'MoneyLine Reg. 2'!$B$21)</f>
        <v>0.15355645157676001</v>
      </c>
    </row>
    <row r="469" spans="1:26" x14ac:dyDescent="0.3">
      <c r="A469" s="9">
        <v>44910</v>
      </c>
      <c r="B469" s="7" t="s">
        <v>34</v>
      </c>
      <c r="C469" s="7">
        <v>2</v>
      </c>
      <c r="D469" s="7" t="s">
        <v>18</v>
      </c>
      <c r="E469" s="7">
        <v>3</v>
      </c>
      <c r="F469" s="7"/>
      <c r="G469" s="6">
        <f t="shared" si="7"/>
        <v>1</v>
      </c>
      <c r="I469">
        <f>VLOOKUP(D469,MoneyLine!$A$1:$K$33,7,FALSE)</f>
        <v>161.3661904761905</v>
      </c>
      <c r="J469">
        <f>VLOOKUP(B469,MoneyLine!$A$1:$K$33,7,FALSE)</f>
        <v>70.167380952380938</v>
      </c>
      <c r="K469">
        <f>VLOOKUP(B469,MoneyLine!$A$1:$K$33,11,FALSE)</f>
        <v>10.367500000000003</v>
      </c>
      <c r="L469">
        <f>VLOOKUP(B469,MoneyLine!$A$1:$D$33,4,FALSE)</f>
        <v>52.325999999999993</v>
      </c>
      <c r="M469">
        <f>VLOOKUP(D469,MoneyLine!$A$1:$K$33,11,FALSE)</f>
        <v>18.088749999999997</v>
      </c>
      <c r="N469">
        <f>VLOOKUP(D469,MoneyLine!$A$1:$D$33,4,FALSE)</f>
        <v>55.644500000000001</v>
      </c>
      <c r="O469">
        <f>VLOOKUP(D469,MoneyLine!$A$1:$Q$33,14,FALSE)</f>
        <v>80.616190476190468</v>
      </c>
      <c r="P469">
        <f>VLOOKUP(B469,MoneyLine!$A$1:$Q$33,17,FALSE)</f>
        <v>22.489285714285707</v>
      </c>
      <c r="Q469">
        <f>VLOOKUP(B469,MoneyLine!$A$1:$K$33,10,FALSE)</f>
        <v>29.06904761904762</v>
      </c>
      <c r="R469">
        <f>VLOOKUP(B469,MoneyLine!$A$1:$Q$33,14,FALSE)</f>
        <v>40.24047619047618</v>
      </c>
      <c r="S469">
        <f>VLOOKUP(D469,MoneyLine!$A$1:$Q$33,17,FALSE)</f>
        <v>63.627142857142857</v>
      </c>
      <c r="T469">
        <f>VLOOKUP(D469,MoneyLine!$A$1:$K$33,10,FALSE)</f>
        <v>-8.5753571428571433</v>
      </c>
      <c r="V469">
        <f>HomTotReg.!$B$17+(test!O469*HomTotReg.!$B$18+HomTotReg.!$B$19*test!P469+test!Q469*HomTotReg.!$B$20)</f>
        <v>3.0392772847286742</v>
      </c>
      <c r="W469">
        <f>VisTotReg.!$B$17+(VisTotReg.!$B$18*test!R469+test!S469*VisTotReg.!$B$19+test!T469*VisTotReg.!$B$20)</f>
        <v>2.547483384355099</v>
      </c>
      <c r="Y469">
        <f>'MoneyLine Reg. 1'!$B$17+('MoneyLine Reg. 1'!$B$18*test!I469+test!J469*'MoneyLine Reg. 1'!$B$19+test!T469*'MoneyLine Reg. 1'!$B$20+test!Q469*'MoneyLine Reg. 1'!$B$21)</f>
        <v>0.62765076319716362</v>
      </c>
      <c r="Z469">
        <f>'MoneyLine Reg. 2'!$B$17+('MoneyLine Reg. 2'!$B$18*test!M469+test!K469*'MoneyLine Reg. 2'!$B$19+'MoneyLine Reg. 2'!$B$20*test!L469+test!N469*'MoneyLine Reg. 2'!$B$21)</f>
        <v>0.8901488715636301</v>
      </c>
    </row>
    <row r="470" spans="1:26" x14ac:dyDescent="0.3">
      <c r="A470" s="8">
        <v>44910</v>
      </c>
      <c r="B470" s="6" t="s">
        <v>27</v>
      </c>
      <c r="C470" s="6">
        <v>4</v>
      </c>
      <c r="D470" s="6" t="s">
        <v>6</v>
      </c>
      <c r="E470" s="6">
        <v>1</v>
      </c>
      <c r="F470" s="6"/>
      <c r="G470" s="6">
        <f t="shared" si="7"/>
        <v>-3</v>
      </c>
      <c r="I470">
        <f>VLOOKUP(D470,MoneyLine!$A$1:$K$33,7,FALSE)</f>
        <v>-14.717619047619038</v>
      </c>
      <c r="J470">
        <f>VLOOKUP(B470,MoneyLine!$A$1:$K$33,7,FALSE)</f>
        <v>57.437380952380948</v>
      </c>
      <c r="K470">
        <f>VLOOKUP(B470,MoneyLine!$A$1:$K$33,11,FALSE)</f>
        <v>10.504999999999999</v>
      </c>
      <c r="L470">
        <f>VLOOKUP(B470,MoneyLine!$A$1:$D$33,4,FALSE)</f>
        <v>52.064499999999995</v>
      </c>
      <c r="M470">
        <f>VLOOKUP(D470,MoneyLine!$A$1:$K$33,11,FALSE)</f>
        <v>1.6887499999999989</v>
      </c>
      <c r="N470">
        <f>VLOOKUP(D470,MoneyLine!$A$1:$D$33,4,FALSE)</f>
        <v>38.247500000000002</v>
      </c>
      <c r="O470">
        <f>VLOOKUP(D470,MoneyLine!$A$1:$Q$33,14,FALSE)</f>
        <v>4.214999999999999</v>
      </c>
      <c r="P470">
        <f>VLOOKUP(B470,MoneyLine!$A$1:$Q$33,17,FALSE)</f>
        <v>0.65357142857142814</v>
      </c>
      <c r="Q470">
        <f>VLOOKUP(B470,MoneyLine!$A$1:$K$33,10,FALSE)</f>
        <v>23.449285714285718</v>
      </c>
      <c r="R470">
        <f>VLOOKUP(B470,MoneyLine!$A$1:$Q$33,14,FALSE)</f>
        <v>42.338571428571427</v>
      </c>
      <c r="S470">
        <f>VLOOKUP(D470,MoneyLine!$A$1:$Q$33,17,FALSE)</f>
        <v>-23.022142857142857</v>
      </c>
      <c r="T470">
        <f>VLOOKUP(D470,MoneyLine!$A$1:$K$33,10,FALSE)</f>
        <v>2.2516666666666674</v>
      </c>
      <c r="V470">
        <f>HomTotReg.!$B$17+(test!O470*HomTotReg.!$B$18+HomTotReg.!$B$19*test!P470+test!Q470*HomTotReg.!$B$20)</f>
        <v>2.5239648985232535</v>
      </c>
      <c r="W470">
        <f>VisTotReg.!$B$17+(VisTotReg.!$B$18*test!R470+test!S470*VisTotReg.!$B$19+test!T470*VisTotReg.!$B$20)</f>
        <v>3.1853683648580011</v>
      </c>
      <c r="Y470">
        <f>'MoneyLine Reg. 1'!$B$17+('MoneyLine Reg. 1'!$B$18*test!I470+test!J470*'MoneyLine Reg. 1'!$B$19+test!T470*'MoneyLine Reg. 1'!$B$20+test!Q470*'MoneyLine Reg. 1'!$B$21)</f>
        <v>-0.74494192236171686</v>
      </c>
      <c r="Z470">
        <f>'MoneyLine Reg. 2'!$B$17+('MoneyLine Reg. 2'!$B$18*test!M470+test!K470*'MoneyLine Reg. 2'!$B$19+'MoneyLine Reg. 2'!$B$20*test!L470+test!N470*'MoneyLine Reg. 2'!$B$21)</f>
        <v>-1.3379353335167004</v>
      </c>
    </row>
    <row r="471" spans="1:26" x14ac:dyDescent="0.3">
      <c r="A471" s="9">
        <v>44910</v>
      </c>
      <c r="B471" s="7" t="s">
        <v>13</v>
      </c>
      <c r="C471" s="7">
        <v>4</v>
      </c>
      <c r="D471" s="7" t="s">
        <v>11</v>
      </c>
      <c r="E471" s="7">
        <v>2</v>
      </c>
      <c r="F471" s="7"/>
      <c r="G471" s="6">
        <f t="shared" si="7"/>
        <v>-2</v>
      </c>
      <c r="I471">
        <f>VLOOKUP(D471,MoneyLine!$A$1:$K$33,7,FALSE)</f>
        <v>121.01880952380951</v>
      </c>
      <c r="J471">
        <f>VLOOKUP(B471,MoneyLine!$A$1:$K$33,7,FALSE)</f>
        <v>52.757857142857148</v>
      </c>
      <c r="K471">
        <f>VLOOKUP(B471,MoneyLine!$A$1:$K$33,11,FALSE)</f>
        <v>5.03125</v>
      </c>
      <c r="L471">
        <f>VLOOKUP(B471,MoneyLine!$A$1:$D$33,4,FALSE)</f>
        <v>47.964499999999994</v>
      </c>
      <c r="M471">
        <f>VLOOKUP(D471,MoneyLine!$A$1:$K$33,11,FALSE)</f>
        <v>15.838749999999997</v>
      </c>
      <c r="N471">
        <f>VLOOKUP(D471,MoneyLine!$A$1:$D$33,4,FALSE)</f>
        <v>52.685499999999998</v>
      </c>
      <c r="O471">
        <f>VLOOKUP(D471,MoneyLine!$A$1:$Q$33,14,FALSE)</f>
        <v>85.286666666666662</v>
      </c>
      <c r="P471">
        <f>VLOOKUP(B471,MoneyLine!$A$1:$Q$33,17,FALSE)</f>
        <v>6.5440476190476176</v>
      </c>
      <c r="Q471">
        <f>VLOOKUP(B471,MoneyLine!$A$1:$K$33,10,FALSE)</f>
        <v>-4.3963095238095242</v>
      </c>
      <c r="R471">
        <f>VLOOKUP(B471,MoneyLine!$A$1:$Q$33,14,FALSE)</f>
        <v>36.921904761904756</v>
      </c>
      <c r="S471">
        <f>VLOOKUP(D471,MoneyLine!$A$1:$Q$33,17,FALSE)</f>
        <v>15.627619047619051</v>
      </c>
      <c r="T471">
        <f>VLOOKUP(D471,MoneyLine!$A$1:$K$33,10,FALSE)</f>
        <v>10.4975</v>
      </c>
      <c r="V471">
        <f>HomTotReg.!$B$17+(test!O471*HomTotReg.!$B$18+HomTotReg.!$B$19*test!P471+test!Q471*HomTotReg.!$B$20)</f>
        <v>3.6266262789127643</v>
      </c>
      <c r="W471">
        <f>VisTotReg.!$B$17+(VisTotReg.!$B$18*test!R471+test!S471*VisTotReg.!$B$19+test!T471*VisTotReg.!$B$20)</f>
        <v>2.6551674862740802</v>
      </c>
      <c r="Y471">
        <f>'MoneyLine Reg. 1'!$B$17+('MoneyLine Reg. 1'!$B$18*test!I471+test!J471*'MoneyLine Reg. 1'!$B$19+test!T471*'MoneyLine Reg. 1'!$B$20+test!Q471*'MoneyLine Reg. 1'!$B$21)</f>
        <v>1.0317079815559349</v>
      </c>
      <c r="Z471">
        <f>'MoneyLine Reg. 2'!$B$17+('MoneyLine Reg. 2'!$B$18*test!M471+test!K471*'MoneyLine Reg. 2'!$B$19+'MoneyLine Reg. 2'!$B$20*test!L471+test!N471*'MoneyLine Reg. 2'!$B$21)</f>
        <v>1.1843464229780598</v>
      </c>
    </row>
    <row r="472" spans="1:26" x14ac:dyDescent="0.3">
      <c r="A472" s="8">
        <v>44910</v>
      </c>
      <c r="B472" s="6" t="s">
        <v>10</v>
      </c>
      <c r="C472" s="6">
        <v>4</v>
      </c>
      <c r="D472" s="6" t="s">
        <v>9</v>
      </c>
      <c r="E472" s="6">
        <v>3</v>
      </c>
      <c r="F472" s="6" t="s">
        <v>35</v>
      </c>
      <c r="G472" s="6">
        <f t="shared" si="7"/>
        <v>-1</v>
      </c>
      <c r="I472">
        <f>VLOOKUP(D472,MoneyLine!$A$1:$K$33,7,FALSE)</f>
        <v>154.76523809523809</v>
      </c>
      <c r="J472">
        <f>VLOOKUP(B472,MoneyLine!$A$1:$K$33,7,FALSE)</f>
        <v>43.783809523809516</v>
      </c>
      <c r="K472">
        <f>VLOOKUP(B472,MoneyLine!$A$1:$K$33,11,FALSE)</f>
        <v>2.1412499999999977</v>
      </c>
      <c r="L472">
        <f>VLOOKUP(B472,MoneyLine!$A$1:$D$33,4,FALSE)</f>
        <v>45.351499999999994</v>
      </c>
      <c r="M472">
        <f>VLOOKUP(D472,MoneyLine!$A$1:$K$33,11,FALSE)</f>
        <v>17.220000000000002</v>
      </c>
      <c r="N472">
        <f>VLOOKUP(D472,MoneyLine!$A$1:$D$33,4,FALSE)</f>
        <v>58.933</v>
      </c>
      <c r="O472">
        <f>VLOOKUP(D472,MoneyLine!$A$1:$Q$33,14,FALSE)</f>
        <v>117.61833333333333</v>
      </c>
      <c r="P472">
        <f>VLOOKUP(B472,MoneyLine!$A$1:$Q$33,17,FALSE)</f>
        <v>-14.675714285714287</v>
      </c>
      <c r="Q472">
        <f>VLOOKUP(B472,MoneyLine!$A$1:$K$33,10,FALSE)</f>
        <v>13.367738095238096</v>
      </c>
      <c r="R472">
        <f>VLOOKUP(B472,MoneyLine!$A$1:$Q$33,14,FALSE)</f>
        <v>43.181904761904768</v>
      </c>
      <c r="S472">
        <f>VLOOKUP(D472,MoneyLine!$A$1:$Q$33,17,FALSE)</f>
        <v>29.393333333333338</v>
      </c>
      <c r="T472">
        <f>VLOOKUP(D472,MoneyLine!$A$1:$K$33,10,FALSE)</f>
        <v>-2.4774999999999996</v>
      </c>
      <c r="V472">
        <f>HomTotReg.!$B$17+(test!O472*HomTotReg.!$B$18+HomTotReg.!$B$19*test!P472+test!Q472*HomTotReg.!$B$20)</f>
        <v>3.9978519404599533</v>
      </c>
      <c r="W472">
        <f>VisTotReg.!$B$17+(VisTotReg.!$B$18*test!R472+test!S472*VisTotReg.!$B$19+test!T472*VisTotReg.!$B$20)</f>
        <v>2.7977569553714017</v>
      </c>
      <c r="Y472">
        <f>'MoneyLine Reg. 1'!$B$17+('MoneyLine Reg. 1'!$B$18*test!I472+test!J472*'MoneyLine Reg. 1'!$B$19+test!T472*'MoneyLine Reg. 1'!$B$20+test!Q472*'MoneyLine Reg. 1'!$B$21)</f>
        <v>1.1082602466367419</v>
      </c>
      <c r="Z472">
        <f>'MoneyLine Reg. 2'!$B$17+('MoneyLine Reg. 2'!$B$18*test!M472+test!K472*'MoneyLine Reg. 2'!$B$19+'MoneyLine Reg. 2'!$B$20*test!L472+test!N472*'MoneyLine Reg. 2'!$B$21)</f>
        <v>2.080827801730238</v>
      </c>
    </row>
    <row r="473" spans="1:26" x14ac:dyDescent="0.3">
      <c r="A473" s="9">
        <v>44910</v>
      </c>
      <c r="B473" s="7" t="s">
        <v>3</v>
      </c>
      <c r="C473" s="7">
        <v>4</v>
      </c>
      <c r="D473" s="7" t="s">
        <v>31</v>
      </c>
      <c r="E473" s="7">
        <v>2</v>
      </c>
      <c r="F473" s="7"/>
      <c r="G473" s="6">
        <f t="shared" si="7"/>
        <v>-2</v>
      </c>
      <c r="I473">
        <f>VLOOKUP(D473,MoneyLine!$A$1:$K$33,7,FALSE)</f>
        <v>130.13119047619048</v>
      </c>
      <c r="J473">
        <f>VLOOKUP(B473,MoneyLine!$A$1:$K$33,7,FALSE)</f>
        <v>103.61880952380953</v>
      </c>
      <c r="K473">
        <f>VLOOKUP(B473,MoneyLine!$A$1:$K$33,11,FALSE)</f>
        <v>6.7725000000000009</v>
      </c>
      <c r="L473">
        <f>VLOOKUP(B473,MoneyLine!$A$1:$D$33,4,FALSE)</f>
        <v>53.618500000000004</v>
      </c>
      <c r="M473">
        <f>VLOOKUP(D473,MoneyLine!$A$1:$K$33,11,FALSE)</f>
        <v>13.114999999999997</v>
      </c>
      <c r="N473">
        <f>VLOOKUP(D473,MoneyLine!$A$1:$D$33,4,FALSE)</f>
        <v>55.725999999999999</v>
      </c>
      <c r="O473">
        <f>VLOOKUP(D473,MoneyLine!$A$1:$Q$33,14,FALSE)</f>
        <v>91.865476190476173</v>
      </c>
      <c r="P473">
        <f>VLOOKUP(B473,MoneyLine!$A$1:$Q$33,17,FALSE)</f>
        <v>15.725476190476186</v>
      </c>
      <c r="Q473">
        <f>VLOOKUP(B473,MoneyLine!$A$1:$K$33,10,FALSE)</f>
        <v>34.368214285714288</v>
      </c>
      <c r="R473">
        <f>VLOOKUP(B473,MoneyLine!$A$1:$Q$33,14,FALSE)</f>
        <v>76.556190476190451</v>
      </c>
      <c r="S473">
        <f>VLOOKUP(D473,MoneyLine!$A$1:$Q$33,17,FALSE)</f>
        <v>29.228333333333332</v>
      </c>
      <c r="T473">
        <f>VLOOKUP(D473,MoneyLine!$A$1:$K$33,10,FALSE)</f>
        <v>31.447738095238101</v>
      </c>
      <c r="V473">
        <f>HomTotReg.!$B$17+(test!O473*HomTotReg.!$B$18+HomTotReg.!$B$19*test!P473+test!Q473*HomTotReg.!$B$20)</f>
        <v>3.1715959598595505</v>
      </c>
      <c r="W473">
        <f>VisTotReg.!$B$17+(VisTotReg.!$B$18*test!R473+test!S473*VisTotReg.!$B$19+test!T473*VisTotReg.!$B$20)</f>
        <v>2.6955652192860842</v>
      </c>
      <c r="Y473">
        <f>'MoneyLine Reg. 1'!$B$17+('MoneyLine Reg. 1'!$B$18*test!I473+test!J473*'MoneyLine Reg. 1'!$B$19+test!T473*'MoneyLine Reg. 1'!$B$20+test!Q473*'MoneyLine Reg. 1'!$B$21)</f>
        <v>0.4374975498387273</v>
      </c>
      <c r="Z473">
        <f>'MoneyLine Reg. 2'!$B$17+('MoneyLine Reg. 2'!$B$18*test!M473+test!K473*'MoneyLine Reg. 2'!$B$19+'MoneyLine Reg. 2'!$B$20*test!L473+test!N473*'MoneyLine Reg. 2'!$B$21)</f>
        <v>0.70677296300744841</v>
      </c>
    </row>
    <row r="474" spans="1:26" x14ac:dyDescent="0.3">
      <c r="A474" s="8">
        <v>44910</v>
      </c>
      <c r="B474" s="6" t="s">
        <v>26</v>
      </c>
      <c r="C474" s="6">
        <v>5</v>
      </c>
      <c r="D474" s="6" t="s">
        <v>33</v>
      </c>
      <c r="E474" s="6">
        <v>2</v>
      </c>
      <c r="F474" s="6"/>
      <c r="G474" s="6">
        <f t="shared" si="7"/>
        <v>-3</v>
      </c>
      <c r="I474">
        <f>VLOOKUP(D474,MoneyLine!$A$1:$K$33,7,FALSE)</f>
        <v>35.906904761904762</v>
      </c>
      <c r="J474">
        <f>VLOOKUP(B474,MoneyLine!$A$1:$K$33,7,FALSE)</f>
        <v>2.4278571428571381</v>
      </c>
      <c r="K474">
        <f>VLOOKUP(B474,MoneyLine!$A$1:$K$33,11,FALSE)</f>
        <v>7.2874999999999996</v>
      </c>
      <c r="L474">
        <f>VLOOKUP(B474,MoneyLine!$A$1:$D$33,4,FALSE)</f>
        <v>44.772500000000001</v>
      </c>
      <c r="M474">
        <f>VLOOKUP(D474,MoneyLine!$A$1:$K$33,11,FALSE)</f>
        <v>3.707499999999996</v>
      </c>
      <c r="N474">
        <f>VLOOKUP(D474,MoneyLine!$A$1:$D$33,4,FALSE)</f>
        <v>47.251999999999995</v>
      </c>
      <c r="O474">
        <f>VLOOKUP(D474,MoneyLine!$A$1:$Q$33,14,FALSE)</f>
        <v>44.759523809523806</v>
      </c>
      <c r="P474">
        <f>VLOOKUP(B474,MoneyLine!$A$1:$Q$33,17,FALSE)</f>
        <v>-8.321428571428573</v>
      </c>
      <c r="Q474">
        <f>VLOOKUP(B474,MoneyLine!$A$1:$K$33,10,FALSE)</f>
        <v>13.537738095238096</v>
      </c>
      <c r="R474">
        <f>VLOOKUP(B474,MoneyLine!$A$1:$Q$33,14,FALSE)</f>
        <v>21.040476190476188</v>
      </c>
      <c r="S474">
        <f>VLOOKUP(D474,MoneyLine!$A$1:$Q$33,17,FALSE)</f>
        <v>-16.226190476190478</v>
      </c>
      <c r="T474">
        <f>VLOOKUP(D474,MoneyLine!$A$1:$K$33,10,FALSE)</f>
        <v>29.473928571428576</v>
      </c>
      <c r="V474">
        <f>HomTotReg.!$B$17+(test!O474*HomTotReg.!$B$18+HomTotReg.!$B$19*test!P474+test!Q474*HomTotReg.!$B$20)</f>
        <v>3.1574802833787494</v>
      </c>
      <c r="W474">
        <f>VisTotReg.!$B$17+(VisTotReg.!$B$18*test!R474+test!S474*VisTotReg.!$B$19+test!T474*VisTotReg.!$B$20)</f>
        <v>2.4713300295086724</v>
      </c>
      <c r="Y474">
        <f>'MoneyLine Reg. 1'!$B$17+('MoneyLine Reg. 1'!$B$18*test!I474+test!J474*'MoneyLine Reg. 1'!$B$19+test!T474*'MoneyLine Reg. 1'!$B$20+test!Q474*'MoneyLine Reg. 1'!$B$21)</f>
        <v>0.86036070376000595</v>
      </c>
      <c r="Z474">
        <f>'MoneyLine Reg. 2'!$B$17+('MoneyLine Reg. 2'!$B$18*test!M474+test!K474*'MoneyLine Reg. 2'!$B$19+'MoneyLine Reg. 2'!$B$20*test!L474+test!N474*'MoneyLine Reg. 2'!$B$21)</f>
        <v>0.16597971876539086</v>
      </c>
    </row>
    <row r="475" spans="1:26" x14ac:dyDescent="0.3">
      <c r="A475" s="9">
        <v>44910</v>
      </c>
      <c r="B475" s="7" t="s">
        <v>4</v>
      </c>
      <c r="C475" s="7">
        <v>2</v>
      </c>
      <c r="D475" s="7" t="s">
        <v>15</v>
      </c>
      <c r="E475" s="7">
        <v>1</v>
      </c>
      <c r="F475" s="7"/>
      <c r="G475" s="6">
        <f t="shared" si="7"/>
        <v>-1</v>
      </c>
      <c r="I475">
        <f>VLOOKUP(D475,MoneyLine!$A$1:$K$33,7,FALSE)</f>
        <v>101.46142857142856</v>
      </c>
      <c r="J475">
        <f>VLOOKUP(B475,MoneyLine!$A$1:$K$33,7,FALSE)</f>
        <v>71.288571428571402</v>
      </c>
      <c r="K475">
        <f>VLOOKUP(B475,MoneyLine!$A$1:$K$33,11,FALSE)</f>
        <v>4.0925000000000029</v>
      </c>
      <c r="L475">
        <f>VLOOKUP(B475,MoneyLine!$A$1:$D$33,4,FALSE)</f>
        <v>50.962499999999999</v>
      </c>
      <c r="M475">
        <f>VLOOKUP(D475,MoneyLine!$A$1:$K$33,11,FALSE)</f>
        <v>16.143749999999997</v>
      </c>
      <c r="N475">
        <f>VLOOKUP(D475,MoneyLine!$A$1:$D$33,4,FALSE)</f>
        <v>52.539000000000001</v>
      </c>
      <c r="O475">
        <f>VLOOKUP(D475,MoneyLine!$A$1:$Q$33,14,FALSE)</f>
        <v>76.89928571428571</v>
      </c>
      <c r="P475">
        <f>VLOOKUP(B475,MoneyLine!$A$1:$Q$33,17,FALSE)</f>
        <v>33.857619047619039</v>
      </c>
      <c r="Q475">
        <f>VLOOKUP(B475,MoneyLine!$A$1:$K$33,10,FALSE)</f>
        <v>21.901309523809527</v>
      </c>
      <c r="R475">
        <f>VLOOKUP(B475,MoneyLine!$A$1:$Q$33,14,FALSE)</f>
        <v>28.298571428571432</v>
      </c>
      <c r="S475">
        <f>VLOOKUP(D475,MoneyLine!$A$1:$Q$33,17,FALSE)</f>
        <v>16.578095238095237</v>
      </c>
      <c r="T475">
        <f>VLOOKUP(D475,MoneyLine!$A$1:$K$33,10,FALSE)</f>
        <v>-8.7532142857142858</v>
      </c>
      <c r="V475">
        <f>HomTotReg.!$B$17+(test!O475*HomTotReg.!$B$18+HomTotReg.!$B$19*test!P475+test!Q475*HomTotReg.!$B$20)</f>
        <v>2.9584914821310413</v>
      </c>
      <c r="W475">
        <f>VisTotReg.!$B$17+(VisTotReg.!$B$18*test!R475+test!S475*VisTotReg.!$B$19+test!T475*VisTotReg.!$B$20)</f>
        <v>2.8278649385248866</v>
      </c>
      <c r="Y475">
        <f>'MoneyLine Reg. 1'!$B$17+('MoneyLine Reg. 1'!$B$18*test!I475+test!J475*'MoneyLine Reg. 1'!$B$19+test!T475*'MoneyLine Reg. 1'!$B$20+test!Q475*'MoneyLine Reg. 1'!$B$21)</f>
        <v>9.7079381953128902E-2</v>
      </c>
      <c r="Z475">
        <f>'MoneyLine Reg. 2'!$B$17+('MoneyLine Reg. 2'!$B$18*test!M475+test!K475*'MoneyLine Reg. 2'!$B$19+'MoneyLine Reg. 2'!$B$20*test!L475+test!N475*'MoneyLine Reg. 2'!$B$21)</f>
        <v>1.0216197299293999</v>
      </c>
    </row>
    <row r="476" spans="1:26" x14ac:dyDescent="0.3">
      <c r="A476" s="8">
        <v>44910</v>
      </c>
      <c r="B476" s="6" t="s">
        <v>5</v>
      </c>
      <c r="C476" s="6">
        <v>1</v>
      </c>
      <c r="D476" s="6" t="s">
        <v>17</v>
      </c>
      <c r="E476" s="6">
        <v>3</v>
      </c>
      <c r="F476" s="6"/>
      <c r="G476" s="6">
        <f t="shared" si="7"/>
        <v>2</v>
      </c>
      <c r="I476">
        <f>VLOOKUP(D476,MoneyLine!$A$1:$K$33,7,FALSE)</f>
        <v>126.67</v>
      </c>
      <c r="J476">
        <f>VLOOKUP(B476,MoneyLine!$A$1:$K$33,7,FALSE)</f>
        <v>92.519047619047612</v>
      </c>
      <c r="K476">
        <f>VLOOKUP(B476,MoneyLine!$A$1:$K$33,11,FALSE)</f>
        <v>15.5725</v>
      </c>
      <c r="L476">
        <f>VLOOKUP(B476,MoneyLine!$A$1:$D$33,4,FALSE)</f>
        <v>52.448999999999998</v>
      </c>
      <c r="M476">
        <f>VLOOKUP(D476,MoneyLine!$A$1:$K$33,11,FALSE)</f>
        <v>19.922499999999999</v>
      </c>
      <c r="N476">
        <f>VLOOKUP(D476,MoneyLine!$A$1:$D$33,4,FALSE)</f>
        <v>49.902000000000001</v>
      </c>
      <c r="O476">
        <f>VLOOKUP(D476,MoneyLine!$A$1:$Q$33,14,FALSE)</f>
        <v>104.88261904761904</v>
      </c>
      <c r="P476">
        <f>VLOOKUP(B476,MoneyLine!$A$1:$Q$33,17,FALSE)</f>
        <v>2.4073809523809526</v>
      </c>
      <c r="Q476">
        <f>VLOOKUP(B476,MoneyLine!$A$1:$K$33,10,FALSE)</f>
        <v>7.11511904761905</v>
      </c>
      <c r="R476">
        <f>VLOOKUP(B476,MoneyLine!$A$1:$Q$33,14,FALSE)</f>
        <v>80.7392857142857</v>
      </c>
      <c r="S476">
        <f>VLOOKUP(D476,MoneyLine!$A$1:$Q$33,17,FALSE)</f>
        <v>9.6223809523809507</v>
      </c>
      <c r="T476">
        <f>VLOOKUP(D476,MoneyLine!$A$1:$K$33,10,FALSE)</f>
        <v>23.209285714285713</v>
      </c>
      <c r="V476">
        <f>HomTotReg.!$B$17+(test!O476*HomTotReg.!$B$18+HomTotReg.!$B$19*test!P476+test!Q476*HomTotReg.!$B$20)</f>
        <v>3.7509611000265641</v>
      </c>
      <c r="W476">
        <f>VisTotReg.!$B$17+(VisTotReg.!$B$18*test!R476+test!S476*VisTotReg.!$B$19+test!T476*VisTotReg.!$B$20)</f>
        <v>3.0412627776737606</v>
      </c>
      <c r="Y476">
        <f>'MoneyLine Reg. 1'!$B$17+('MoneyLine Reg. 1'!$B$18*test!I476+test!J476*'MoneyLine Reg. 1'!$B$19+test!T476*'MoneyLine Reg. 1'!$B$20+test!Q476*'MoneyLine Reg. 1'!$B$21)</f>
        <v>0.69009613393747871</v>
      </c>
      <c r="Z476">
        <f>'MoneyLine Reg. 2'!$B$17+('MoneyLine Reg. 2'!$B$18*test!M476+test!K476*'MoneyLine Reg. 2'!$B$19+'MoneyLine Reg. 2'!$B$20*test!L476+test!N476*'MoneyLine Reg. 2'!$B$21)</f>
        <v>0.27721946778423012</v>
      </c>
    </row>
    <row r="477" spans="1:26" x14ac:dyDescent="0.3">
      <c r="A477" s="9">
        <v>44910</v>
      </c>
      <c r="B477" s="7" t="s">
        <v>20</v>
      </c>
      <c r="C477" s="7">
        <v>1</v>
      </c>
      <c r="D477" s="7" t="s">
        <v>7</v>
      </c>
      <c r="E477" s="7">
        <v>4</v>
      </c>
      <c r="F477" s="7"/>
      <c r="G477" s="6">
        <f t="shared" si="7"/>
        <v>3</v>
      </c>
      <c r="I477">
        <f>VLOOKUP(D477,MoneyLine!$A$1:$K$33,7,FALSE)</f>
        <v>105.50714285714287</v>
      </c>
      <c r="J477">
        <f>VLOOKUP(B477,MoneyLine!$A$1:$K$33,7,FALSE)</f>
        <v>53.481666666666655</v>
      </c>
      <c r="K477">
        <f>VLOOKUP(B477,MoneyLine!$A$1:$K$33,11,FALSE)</f>
        <v>4.7974999999999994</v>
      </c>
      <c r="L477">
        <f>VLOOKUP(B477,MoneyLine!$A$1:$D$33,4,FALSE)</f>
        <v>46.0565</v>
      </c>
      <c r="M477">
        <f>VLOOKUP(D477,MoneyLine!$A$1:$K$33,11,FALSE)</f>
        <v>17.5075</v>
      </c>
      <c r="N477">
        <f>VLOOKUP(D477,MoneyLine!$A$1:$D$33,4,FALSE)</f>
        <v>51.216499999999996</v>
      </c>
      <c r="O477">
        <f>VLOOKUP(D477,MoneyLine!$A$1:$Q$33,14,FALSE)</f>
        <v>89.021666666666647</v>
      </c>
      <c r="P477">
        <f>VLOOKUP(B477,MoneyLine!$A$1:$Q$33,17,FALSE)</f>
        <v>-10.467380952380953</v>
      </c>
      <c r="Q477">
        <f>VLOOKUP(B477,MoneyLine!$A$1:$K$33,10,FALSE)</f>
        <v>1.6524999999999999</v>
      </c>
      <c r="R477">
        <f>VLOOKUP(B477,MoneyLine!$A$1:$Q$33,14,FALSE)</f>
        <v>58.340238095238099</v>
      </c>
      <c r="S477">
        <f>VLOOKUP(D477,MoneyLine!$A$1:$Q$33,17,FALSE)</f>
        <v>1.5838095238095231</v>
      </c>
      <c r="T477">
        <f>VLOOKUP(D477,MoneyLine!$A$1:$K$33,10,FALSE)</f>
        <v>-6.0107142857142861</v>
      </c>
      <c r="V477">
        <f>HomTotReg.!$B$17+(test!O477*HomTotReg.!$B$18+HomTotReg.!$B$19*test!P477+test!Q477*HomTotReg.!$B$20)</f>
        <v>3.7797379823922879</v>
      </c>
      <c r="W477">
        <f>VisTotReg.!$B$17+(VisTotReg.!$B$18*test!R477+test!S477*VisTotReg.!$B$19+test!T477*VisTotReg.!$B$20)</f>
        <v>3.2774838534386221</v>
      </c>
      <c r="Y477">
        <f>'MoneyLine Reg. 1'!$B$17+('MoneyLine Reg. 1'!$B$18*test!I477+test!J477*'MoneyLine Reg. 1'!$B$19+test!T477*'MoneyLine Reg. 1'!$B$20+test!Q477*'MoneyLine Reg. 1'!$B$21)</f>
        <v>0.58233956056631386</v>
      </c>
      <c r="Z477">
        <f>'MoneyLine Reg. 2'!$B$17+('MoneyLine Reg. 2'!$B$18*test!M477+test!K477*'MoneyLine Reg. 2'!$B$19+'MoneyLine Reg. 2'!$B$20*test!L477+test!N477*'MoneyLine Reg. 2'!$B$21)</f>
        <v>1.3387858883325885</v>
      </c>
    </row>
    <row r="478" spans="1:26" x14ac:dyDescent="0.3">
      <c r="A478" s="8">
        <v>44910</v>
      </c>
      <c r="B478" s="6" t="s">
        <v>21</v>
      </c>
      <c r="C478" s="6">
        <v>1</v>
      </c>
      <c r="D478" s="6" t="s">
        <v>23</v>
      </c>
      <c r="E478" s="6">
        <v>2</v>
      </c>
      <c r="F478" s="6" t="s">
        <v>36</v>
      </c>
      <c r="G478" s="6">
        <f t="shared" si="7"/>
        <v>1</v>
      </c>
      <c r="I478">
        <f>VLOOKUP(D478,MoneyLine!$A$1:$K$33,7,FALSE)</f>
        <v>101.00309523809524</v>
      </c>
      <c r="J478">
        <f>VLOOKUP(B478,MoneyLine!$A$1:$K$33,7,FALSE)</f>
        <v>81.149285714285725</v>
      </c>
      <c r="K478">
        <f>VLOOKUP(B478,MoneyLine!$A$1:$K$33,11,FALSE)</f>
        <v>9.1225000000000005</v>
      </c>
      <c r="L478">
        <f>VLOOKUP(B478,MoneyLine!$A$1:$D$33,4,FALSE)</f>
        <v>51.807999999999993</v>
      </c>
      <c r="M478">
        <f>VLOOKUP(D478,MoneyLine!$A$1:$K$33,11,FALSE)</f>
        <v>6.8149999999999995</v>
      </c>
      <c r="N478">
        <f>VLOOKUP(D478,MoneyLine!$A$1:$D$33,4,FALSE)</f>
        <v>52.277999999999999</v>
      </c>
      <c r="O478">
        <f>VLOOKUP(D478,MoneyLine!$A$1:$Q$33,14,FALSE)</f>
        <v>66.898333333333312</v>
      </c>
      <c r="P478">
        <f>VLOOKUP(B478,MoneyLine!$A$1:$Q$33,17,FALSE)</f>
        <v>7.3759523809523806</v>
      </c>
      <c r="Q478">
        <f>VLOOKUP(B478,MoneyLine!$A$1:$K$33,10,FALSE)</f>
        <v>8.0371428571428574</v>
      </c>
      <c r="R478">
        <f>VLOOKUP(B478,MoneyLine!$A$1:$Q$33,14,FALSE)</f>
        <v>65.387857142857143</v>
      </c>
      <c r="S478">
        <f>VLOOKUP(D478,MoneyLine!$A$1:$Q$33,17,FALSE)</f>
        <v>22.973095238095237</v>
      </c>
      <c r="T478">
        <f>VLOOKUP(D478,MoneyLine!$A$1:$K$33,10,FALSE)</f>
        <v>43.088928571428575</v>
      </c>
      <c r="V478">
        <f>HomTotReg.!$B$17+(test!O478*HomTotReg.!$B$18+HomTotReg.!$B$19*test!P478+test!Q478*HomTotReg.!$B$20)</f>
        <v>3.2861065760931489</v>
      </c>
      <c r="W478">
        <f>VisTotReg.!$B$17+(VisTotReg.!$B$18*test!R478+test!S478*VisTotReg.!$B$19+test!T478*VisTotReg.!$B$20)</f>
        <v>2.4474446875756053</v>
      </c>
      <c r="Y478">
        <f>'MoneyLine Reg. 1'!$B$17+('MoneyLine Reg. 1'!$B$18*test!I478+test!J478*'MoneyLine Reg. 1'!$B$19+test!T478*'MoneyLine Reg. 1'!$B$20+test!Q478*'MoneyLine Reg. 1'!$B$21)</f>
        <v>0.83545343530677751</v>
      </c>
      <c r="Z478">
        <f>'MoneyLine Reg. 2'!$B$17+('MoneyLine Reg. 2'!$B$18*test!M478+test!K478*'MoneyLine Reg. 2'!$B$19+'MoneyLine Reg. 2'!$B$20*test!L478+test!N478*'MoneyLine Reg. 2'!$B$21)</f>
        <v>7.5546797577976221E-2</v>
      </c>
    </row>
    <row r="479" spans="1:26" x14ac:dyDescent="0.3">
      <c r="A479" s="9">
        <v>44910</v>
      </c>
      <c r="B479" s="7" t="s">
        <v>30</v>
      </c>
      <c r="C479" s="7">
        <v>2</v>
      </c>
      <c r="D479" s="7" t="s">
        <v>12</v>
      </c>
      <c r="E479" s="7">
        <v>1</v>
      </c>
      <c r="F479" s="7"/>
      <c r="G479" s="6">
        <f t="shared" si="7"/>
        <v>-1</v>
      </c>
      <c r="I479">
        <f>VLOOKUP(D479,MoneyLine!$A$1:$K$33,7,FALSE)</f>
        <v>38.000238095238089</v>
      </c>
      <c r="J479">
        <f>VLOOKUP(B479,MoneyLine!$A$1:$K$33,7,FALSE)</f>
        <v>127.36857142857141</v>
      </c>
      <c r="K479">
        <f>VLOOKUP(B479,MoneyLine!$A$1:$K$33,11,FALSE)</f>
        <v>15.876249999999999</v>
      </c>
      <c r="L479">
        <f>VLOOKUP(B479,MoneyLine!$A$1:$D$33,4,FALSE)</f>
        <v>56.155499999999996</v>
      </c>
      <c r="M479">
        <f>VLOOKUP(D479,MoneyLine!$A$1:$K$33,11,FALSE)</f>
        <v>5.6062500000000011</v>
      </c>
      <c r="N479">
        <f>VLOOKUP(D479,MoneyLine!$A$1:$D$33,4,FALSE)</f>
        <v>46.611499999999999</v>
      </c>
      <c r="O479">
        <f>VLOOKUP(D479,MoneyLine!$A$1:$Q$33,14,FALSE)</f>
        <v>32.669761904761899</v>
      </c>
      <c r="P479">
        <f>VLOOKUP(B479,MoneyLine!$A$1:$Q$33,17,FALSE)</f>
        <v>21.976904761904766</v>
      </c>
      <c r="Q479">
        <f>VLOOKUP(B479,MoneyLine!$A$1:$K$33,10,FALSE)</f>
        <v>-0.45761904761904759</v>
      </c>
      <c r="R479">
        <f>VLOOKUP(B479,MoneyLine!$A$1:$Q$33,14,FALSE)</f>
        <v>104.57619047619046</v>
      </c>
      <c r="S479">
        <f>VLOOKUP(D479,MoneyLine!$A$1:$Q$33,17,FALSE)</f>
        <v>-1.7361904761904778</v>
      </c>
      <c r="T479">
        <f>VLOOKUP(D479,MoneyLine!$A$1:$K$33,10,FALSE)</f>
        <v>20.738571428571433</v>
      </c>
      <c r="V479">
        <f>HomTotReg.!$B$17+(test!O479*HomTotReg.!$B$18+HomTotReg.!$B$19*test!P479+test!Q479*HomTotReg.!$B$20)</f>
        <v>2.8627496694633447</v>
      </c>
      <c r="W479">
        <f>VisTotReg.!$B$17+(VisTotReg.!$B$18*test!R479+test!S479*VisTotReg.!$B$19+test!T479*VisTotReg.!$B$20)</f>
        <v>3.4616359579801319</v>
      </c>
      <c r="Y479">
        <f>'MoneyLine Reg. 1'!$B$17+('MoneyLine Reg. 1'!$B$18*test!I479+test!J479*'MoneyLine Reg. 1'!$B$19+test!T479*'MoneyLine Reg. 1'!$B$20+test!Q479*'MoneyLine Reg. 1'!$B$21)</f>
        <v>-0.53827504187836517</v>
      </c>
      <c r="Z479">
        <f>'MoneyLine Reg. 2'!$B$17+('MoneyLine Reg. 2'!$B$18*test!M479+test!K479*'MoneyLine Reg. 2'!$B$19+'MoneyLine Reg. 2'!$B$20*test!L479+test!N479*'MoneyLine Reg. 2'!$B$21)</f>
        <v>-1.1267332802178029</v>
      </c>
    </row>
    <row r="480" spans="1:26" x14ac:dyDescent="0.3">
      <c r="A480" s="8">
        <v>44911</v>
      </c>
      <c r="B480" s="6" t="s">
        <v>16</v>
      </c>
      <c r="C480" s="6">
        <v>4</v>
      </c>
      <c r="D480" s="6" t="s">
        <v>25</v>
      </c>
      <c r="E480" s="6">
        <v>5</v>
      </c>
      <c r="F480" s="6"/>
      <c r="G480" s="6">
        <f t="shared" si="7"/>
        <v>1</v>
      </c>
      <c r="I480">
        <f>VLOOKUP(D480,MoneyLine!$A$1:$K$33,7,FALSE)</f>
        <v>56.057857142857138</v>
      </c>
      <c r="J480">
        <f>VLOOKUP(B480,MoneyLine!$A$1:$K$33,7,FALSE)</f>
        <v>64.561666666666639</v>
      </c>
      <c r="K480">
        <f>VLOOKUP(B480,MoneyLine!$A$1:$K$33,11,FALSE)</f>
        <v>10.3225</v>
      </c>
      <c r="L480">
        <f>VLOOKUP(B480,MoneyLine!$A$1:$D$33,4,FALSE)</f>
        <v>48.538999999999994</v>
      </c>
      <c r="M480">
        <f>VLOOKUP(D480,MoneyLine!$A$1:$K$33,11,FALSE)</f>
        <v>10.718750000000002</v>
      </c>
      <c r="N480">
        <f>VLOOKUP(D480,MoneyLine!$A$1:$D$33,4,FALSE)</f>
        <v>47.954500000000003</v>
      </c>
      <c r="O480">
        <f>VLOOKUP(D480,MoneyLine!$A$1:$Q$33,14,FALSE)</f>
        <v>60.674999999999997</v>
      </c>
      <c r="P480">
        <f>VLOOKUP(B480,MoneyLine!$A$1:$Q$33,17,FALSE)</f>
        <v>-17.098809523809521</v>
      </c>
      <c r="Q480">
        <f>VLOOKUP(B480,MoneyLine!$A$1:$K$33,10,FALSE)</f>
        <v>17.131547619047623</v>
      </c>
      <c r="R480">
        <f>VLOOKUP(B480,MoneyLine!$A$1:$Q$33,14,FALSE)</f>
        <v>75.591190476190462</v>
      </c>
      <c r="S480">
        <f>VLOOKUP(D480,MoneyLine!$A$1:$Q$33,17,FALSE)</f>
        <v>-14.592857142857142</v>
      </c>
      <c r="T480">
        <f>VLOOKUP(D480,MoneyLine!$A$1:$K$33,10,FALSE)</f>
        <v>27.424404761904761</v>
      </c>
      <c r="V480">
        <f>HomTotReg.!$B$17+(test!O480*HomTotReg.!$B$18+HomTotReg.!$B$19*test!P480+test!Q480*HomTotReg.!$B$20)</f>
        <v>3.3793259782521354</v>
      </c>
      <c r="W480">
        <f>VisTotReg.!$B$17+(VisTotReg.!$B$18*test!R480+test!S480*VisTotReg.!$B$19+test!T480*VisTotReg.!$B$20)</f>
        <v>3.1339965351373675</v>
      </c>
      <c r="Y480">
        <f>'MoneyLine Reg. 1'!$B$17+('MoneyLine Reg. 1'!$B$18*test!I480+test!J480*'MoneyLine Reg. 1'!$B$19+test!T480*'MoneyLine Reg. 1'!$B$20+test!Q480*'MoneyLine Reg. 1'!$B$21)</f>
        <v>0.27818012139793302</v>
      </c>
      <c r="Z480">
        <f>'MoneyLine Reg. 2'!$B$17+('MoneyLine Reg. 2'!$B$18*test!M480+test!K480*'MoneyLine Reg. 2'!$B$19+'MoneyLine Reg. 2'!$B$20*test!L480+test!N480*'MoneyLine Reg. 2'!$B$21)</f>
        <v>0.1809010928932655</v>
      </c>
    </row>
    <row r="481" spans="1:26" x14ac:dyDescent="0.3">
      <c r="A481" s="9">
        <v>44911</v>
      </c>
      <c r="B481" s="7" t="s">
        <v>10</v>
      </c>
      <c r="C481" s="7">
        <v>5</v>
      </c>
      <c r="D481" s="7" t="s">
        <v>22</v>
      </c>
      <c r="E481" s="7">
        <v>2</v>
      </c>
      <c r="F481" s="7"/>
      <c r="G481" s="6">
        <f t="shared" si="7"/>
        <v>-3</v>
      </c>
      <c r="I481">
        <f>VLOOKUP(D481,MoneyLine!$A$1:$K$33,7,FALSE)</f>
        <v>73.279761904761898</v>
      </c>
      <c r="J481">
        <f>VLOOKUP(B481,MoneyLine!$A$1:$K$33,7,FALSE)</f>
        <v>43.783809523809516</v>
      </c>
      <c r="K481">
        <f>VLOOKUP(B481,MoneyLine!$A$1:$K$33,11,FALSE)</f>
        <v>2.1412499999999977</v>
      </c>
      <c r="L481">
        <f>VLOOKUP(B481,MoneyLine!$A$1:$D$33,4,FALSE)</f>
        <v>45.351499999999994</v>
      </c>
      <c r="M481">
        <f>VLOOKUP(D481,MoneyLine!$A$1:$K$33,11,FALSE)</f>
        <v>6.432500000000001</v>
      </c>
      <c r="N481">
        <f>VLOOKUP(D481,MoneyLine!$A$1:$D$33,4,FALSE)</f>
        <v>50.885999999999996</v>
      </c>
      <c r="O481">
        <f>VLOOKUP(D481,MoneyLine!$A$1:$Q$33,14,FALSE)</f>
        <v>70.076904761904771</v>
      </c>
      <c r="P481">
        <f>VLOOKUP(B481,MoneyLine!$A$1:$Q$33,17,FALSE)</f>
        <v>-14.675714285714287</v>
      </c>
      <c r="Q481">
        <f>VLOOKUP(B481,MoneyLine!$A$1:$K$33,10,FALSE)</f>
        <v>13.367738095238096</v>
      </c>
      <c r="R481">
        <f>VLOOKUP(B481,MoneyLine!$A$1:$Q$33,14,FALSE)</f>
        <v>43.181904761904768</v>
      </c>
      <c r="S481">
        <f>VLOOKUP(D481,MoneyLine!$A$1:$Q$33,17,FALSE)</f>
        <v>-0.22023809523809401</v>
      </c>
      <c r="T481">
        <f>VLOOKUP(D481,MoneyLine!$A$1:$K$33,10,FALSE)</f>
        <v>10.709166666666667</v>
      </c>
      <c r="V481">
        <f>HomTotReg.!$B$17+(test!O481*HomTotReg.!$B$18+HomTotReg.!$B$19*test!P481+test!Q481*HomTotReg.!$B$20)</f>
        <v>3.4946571203600296</v>
      </c>
      <c r="W481">
        <f>VisTotReg.!$B$17+(VisTotReg.!$B$18*test!R481+test!S481*VisTotReg.!$B$19+test!T481*VisTotReg.!$B$20)</f>
        <v>2.8675762442245913</v>
      </c>
      <c r="Y481">
        <f>'MoneyLine Reg. 1'!$B$17+('MoneyLine Reg. 1'!$B$18*test!I481+test!J481*'MoneyLine Reg. 1'!$B$19+test!T481*'MoneyLine Reg. 1'!$B$20+test!Q481*'MoneyLine Reg. 1'!$B$21)</f>
        <v>0.49240516729127615</v>
      </c>
      <c r="Z481">
        <f>'MoneyLine Reg. 2'!$B$17+('MoneyLine Reg. 2'!$B$18*test!M481+test!K481*'MoneyLine Reg. 2'!$B$19+'MoneyLine Reg. 2'!$B$20*test!L481+test!N481*'MoneyLine Reg. 2'!$B$21)</f>
        <v>0.84982905835844491</v>
      </c>
    </row>
    <row r="482" spans="1:26" x14ac:dyDescent="0.3">
      <c r="A482" s="8">
        <v>44911</v>
      </c>
      <c r="B482" s="6" t="s">
        <v>6</v>
      </c>
      <c r="C482" s="6">
        <v>1</v>
      </c>
      <c r="D482" s="6" t="s">
        <v>28</v>
      </c>
      <c r="E482" s="6">
        <v>4</v>
      </c>
      <c r="F482" s="6"/>
      <c r="G482" s="6">
        <f t="shared" si="7"/>
        <v>3</v>
      </c>
      <c r="I482">
        <f>VLOOKUP(D482,MoneyLine!$A$1:$K$33,7,FALSE)</f>
        <v>60.434285714285707</v>
      </c>
      <c r="J482">
        <f>VLOOKUP(B482,MoneyLine!$A$1:$K$33,7,FALSE)</f>
        <v>-14.717619047619038</v>
      </c>
      <c r="K482">
        <f>VLOOKUP(B482,MoneyLine!$A$1:$K$33,11,FALSE)</f>
        <v>1.6887499999999989</v>
      </c>
      <c r="L482">
        <f>VLOOKUP(B482,MoneyLine!$A$1:$D$33,4,FALSE)</f>
        <v>38.247500000000002</v>
      </c>
      <c r="M482">
        <f>VLOOKUP(D482,MoneyLine!$A$1:$K$33,11,FALSE)</f>
        <v>6.9025000000000016</v>
      </c>
      <c r="N482">
        <f>VLOOKUP(D482,MoneyLine!$A$1:$D$33,4,FALSE)</f>
        <v>50.512499999999996</v>
      </c>
      <c r="O482">
        <f>VLOOKUP(D482,MoneyLine!$A$1:$Q$33,14,FALSE)</f>
        <v>47.296666666666667</v>
      </c>
      <c r="P482">
        <f>VLOOKUP(B482,MoneyLine!$A$1:$Q$33,17,FALSE)</f>
        <v>-23.022142857142857</v>
      </c>
      <c r="Q482">
        <f>VLOOKUP(B482,MoneyLine!$A$1:$K$33,10,FALSE)</f>
        <v>2.2516666666666674</v>
      </c>
      <c r="R482">
        <f>VLOOKUP(B482,MoneyLine!$A$1:$Q$33,14,FALSE)</f>
        <v>4.214999999999999</v>
      </c>
      <c r="S482">
        <f>VLOOKUP(D482,MoneyLine!$A$1:$Q$33,17,FALSE)</f>
        <v>10.998333333333333</v>
      </c>
      <c r="T482">
        <f>VLOOKUP(D482,MoneyLine!$A$1:$K$33,10,FALSE)</f>
        <v>5.5184523809523807</v>
      </c>
      <c r="V482">
        <f>HomTotReg.!$B$17+(test!O482*HomTotReg.!$B$18+HomTotReg.!$B$19*test!P482+test!Q482*HomTotReg.!$B$20)</f>
        <v>3.4645402280347164</v>
      </c>
      <c r="W482">
        <f>VisTotReg.!$B$17+(VisTotReg.!$B$18*test!R482+test!S482*VisTotReg.!$B$19+test!T482*VisTotReg.!$B$20)</f>
        <v>2.3817978306158363</v>
      </c>
      <c r="Y482">
        <f>'MoneyLine Reg. 1'!$B$17+('MoneyLine Reg. 1'!$B$18*test!I482+test!J482*'MoneyLine Reg. 1'!$B$19+test!T482*'MoneyLine Reg. 1'!$B$20+test!Q482*'MoneyLine Reg. 1'!$B$21)</f>
        <v>1.0794158150297997</v>
      </c>
      <c r="Z482">
        <f>'MoneyLine Reg. 2'!$B$17+('MoneyLine Reg. 2'!$B$18*test!M482+test!K482*'MoneyLine Reg. 2'!$B$19+'MoneyLine Reg. 2'!$B$20*test!L482+test!N482*'MoneyLine Reg. 2'!$B$21)</f>
        <v>1.4139393789735979</v>
      </c>
    </row>
    <row r="483" spans="1:26" x14ac:dyDescent="0.3">
      <c r="A483" s="9">
        <v>44912</v>
      </c>
      <c r="B483" s="7" t="s">
        <v>13</v>
      </c>
      <c r="C483" s="7">
        <v>5</v>
      </c>
      <c r="D483" s="7" t="s">
        <v>25</v>
      </c>
      <c r="E483" s="7">
        <v>2</v>
      </c>
      <c r="F483" s="7"/>
      <c r="G483" s="6">
        <f t="shared" si="7"/>
        <v>-3</v>
      </c>
      <c r="I483">
        <f>VLOOKUP(D483,MoneyLine!$A$1:$K$33,7,FALSE)</f>
        <v>56.057857142857138</v>
      </c>
      <c r="J483">
        <f>VLOOKUP(B483,MoneyLine!$A$1:$K$33,7,FALSE)</f>
        <v>52.757857142857148</v>
      </c>
      <c r="K483">
        <f>VLOOKUP(B483,MoneyLine!$A$1:$K$33,11,FALSE)</f>
        <v>5.03125</v>
      </c>
      <c r="L483">
        <f>VLOOKUP(B483,MoneyLine!$A$1:$D$33,4,FALSE)</f>
        <v>47.964499999999994</v>
      </c>
      <c r="M483">
        <f>VLOOKUP(D483,MoneyLine!$A$1:$K$33,11,FALSE)</f>
        <v>10.718750000000002</v>
      </c>
      <c r="N483">
        <f>VLOOKUP(D483,MoneyLine!$A$1:$D$33,4,FALSE)</f>
        <v>47.954500000000003</v>
      </c>
      <c r="O483">
        <f>VLOOKUP(D483,MoneyLine!$A$1:$Q$33,14,FALSE)</f>
        <v>60.674999999999997</v>
      </c>
      <c r="P483">
        <f>VLOOKUP(B483,MoneyLine!$A$1:$Q$33,17,FALSE)</f>
        <v>6.5440476190476176</v>
      </c>
      <c r="Q483">
        <f>VLOOKUP(B483,MoneyLine!$A$1:$K$33,10,FALSE)</f>
        <v>-4.3963095238095242</v>
      </c>
      <c r="R483">
        <f>VLOOKUP(B483,MoneyLine!$A$1:$Q$33,14,FALSE)</f>
        <v>36.921904761904756</v>
      </c>
      <c r="S483">
        <f>VLOOKUP(D483,MoneyLine!$A$1:$Q$33,17,FALSE)</f>
        <v>-14.592857142857142</v>
      </c>
      <c r="T483">
        <f>VLOOKUP(D483,MoneyLine!$A$1:$K$33,10,FALSE)</f>
        <v>27.424404761904761</v>
      </c>
      <c r="V483">
        <f>HomTotReg.!$B$17+(test!O483*HomTotReg.!$B$18+HomTotReg.!$B$19*test!P483+test!Q483*HomTotReg.!$B$20)</f>
        <v>3.3661279398255073</v>
      </c>
      <c r="W483">
        <f>VisTotReg.!$B$17+(VisTotReg.!$B$18*test!R483+test!S483*VisTotReg.!$B$19+test!T483*VisTotReg.!$B$20)</f>
        <v>2.6753241586911169</v>
      </c>
      <c r="Y483">
        <f>'MoneyLine Reg. 1'!$B$17+('MoneyLine Reg. 1'!$B$18*test!I483+test!J483*'MoneyLine Reg. 1'!$B$19+test!T483*'MoneyLine Reg. 1'!$B$20+test!Q483*'MoneyLine Reg. 1'!$B$21)</f>
        <v>0.6295327492653322</v>
      </c>
      <c r="Z483">
        <f>'MoneyLine Reg. 2'!$B$17+('MoneyLine Reg. 2'!$B$18*test!M483+test!K483*'MoneyLine Reg. 2'!$B$19+'MoneyLine Reg. 2'!$B$20*test!L483+test!N483*'MoneyLine Reg. 2'!$B$21)</f>
        <v>0.53506082083756779</v>
      </c>
    </row>
    <row r="484" spans="1:26" x14ac:dyDescent="0.3">
      <c r="A484" s="8">
        <v>44912</v>
      </c>
      <c r="B484" s="6" t="s">
        <v>20</v>
      </c>
      <c r="C484" s="6">
        <v>2</v>
      </c>
      <c r="D484" s="6" t="s">
        <v>14</v>
      </c>
      <c r="E484" s="6">
        <v>4</v>
      </c>
      <c r="F484" s="6"/>
      <c r="G484" s="6">
        <f t="shared" si="7"/>
        <v>2</v>
      </c>
      <c r="I484">
        <f>VLOOKUP(D484,MoneyLine!$A$1:$K$33,7,FALSE)</f>
        <v>85.562619047619037</v>
      </c>
      <c r="J484">
        <f>VLOOKUP(B484,MoneyLine!$A$1:$K$33,7,FALSE)</f>
        <v>53.481666666666655</v>
      </c>
      <c r="K484">
        <f>VLOOKUP(B484,MoneyLine!$A$1:$K$33,11,FALSE)</f>
        <v>4.7974999999999994</v>
      </c>
      <c r="L484">
        <f>VLOOKUP(B484,MoneyLine!$A$1:$D$33,4,FALSE)</f>
        <v>46.0565</v>
      </c>
      <c r="M484">
        <f>VLOOKUP(D484,MoneyLine!$A$1:$K$33,11,FALSE)</f>
        <v>19.403750000000002</v>
      </c>
      <c r="N484">
        <f>VLOOKUP(D484,MoneyLine!$A$1:$D$33,4,FALSE)</f>
        <v>49.788499999999999</v>
      </c>
      <c r="O484">
        <f>VLOOKUP(D484,MoneyLine!$A$1:$Q$33,14,FALSE)</f>
        <v>87.124523809523808</v>
      </c>
      <c r="P484">
        <f>VLOOKUP(B484,MoneyLine!$A$1:$Q$33,17,FALSE)</f>
        <v>-10.467380952380953</v>
      </c>
      <c r="Q484">
        <f>VLOOKUP(B484,MoneyLine!$A$1:$K$33,10,FALSE)</f>
        <v>1.6524999999999999</v>
      </c>
      <c r="R484">
        <f>VLOOKUP(B484,MoneyLine!$A$1:$Q$33,14,FALSE)</f>
        <v>58.340238095238099</v>
      </c>
      <c r="S484">
        <f>VLOOKUP(D484,MoneyLine!$A$1:$Q$33,17,FALSE)</f>
        <v>-3.2247619047619036</v>
      </c>
      <c r="T484">
        <f>VLOOKUP(D484,MoneyLine!$A$1:$K$33,10,FALSE)</f>
        <v>24.058452380952382</v>
      </c>
      <c r="V484">
        <f>HomTotReg.!$B$17+(test!O484*HomTotReg.!$B$18+HomTotReg.!$B$19*test!P484+test!Q484*HomTotReg.!$B$20)</f>
        <v>3.7596579703398616</v>
      </c>
      <c r="W484">
        <f>VisTotReg.!$B$17+(VisTotReg.!$B$18*test!R484+test!S484*VisTotReg.!$B$19+test!T484*VisTotReg.!$B$20)</f>
        <v>2.8775985767696657</v>
      </c>
      <c r="Y484">
        <f>'MoneyLine Reg. 1'!$B$17+('MoneyLine Reg. 1'!$B$18*test!I484+test!J484*'MoneyLine Reg. 1'!$B$19+test!T484*'MoneyLine Reg. 1'!$B$20+test!Q484*'MoneyLine Reg. 1'!$B$21)</f>
        <v>0.80315199312404728</v>
      </c>
      <c r="Z484">
        <f>'MoneyLine Reg. 2'!$B$17+('MoneyLine Reg. 2'!$B$18*test!M484+test!K484*'MoneyLine Reg. 2'!$B$19+'MoneyLine Reg. 2'!$B$20*test!L484+test!N484*'MoneyLine Reg. 2'!$B$21)</f>
        <v>1.3524389578165978</v>
      </c>
    </row>
    <row r="485" spans="1:26" x14ac:dyDescent="0.3">
      <c r="A485" s="9">
        <v>44912</v>
      </c>
      <c r="B485" s="7" t="s">
        <v>30</v>
      </c>
      <c r="C485" s="7">
        <v>4</v>
      </c>
      <c r="D485" s="7" t="s">
        <v>18</v>
      </c>
      <c r="E485" s="7">
        <v>5</v>
      </c>
      <c r="F485" s="7" t="s">
        <v>36</v>
      </c>
      <c r="G485" s="6">
        <f t="shared" si="7"/>
        <v>1</v>
      </c>
      <c r="I485">
        <f>VLOOKUP(D485,MoneyLine!$A$1:$K$33,7,FALSE)</f>
        <v>161.3661904761905</v>
      </c>
      <c r="J485">
        <f>VLOOKUP(B485,MoneyLine!$A$1:$K$33,7,FALSE)</f>
        <v>127.36857142857141</v>
      </c>
      <c r="K485">
        <f>VLOOKUP(B485,MoneyLine!$A$1:$K$33,11,FALSE)</f>
        <v>15.876249999999999</v>
      </c>
      <c r="L485">
        <f>VLOOKUP(B485,MoneyLine!$A$1:$D$33,4,FALSE)</f>
        <v>56.155499999999996</v>
      </c>
      <c r="M485">
        <f>VLOOKUP(D485,MoneyLine!$A$1:$K$33,11,FALSE)</f>
        <v>18.088749999999997</v>
      </c>
      <c r="N485">
        <f>VLOOKUP(D485,MoneyLine!$A$1:$D$33,4,FALSE)</f>
        <v>55.644500000000001</v>
      </c>
      <c r="O485">
        <f>VLOOKUP(D485,MoneyLine!$A$1:$Q$33,14,FALSE)</f>
        <v>80.616190476190468</v>
      </c>
      <c r="P485">
        <f>VLOOKUP(B485,MoneyLine!$A$1:$Q$33,17,FALSE)</f>
        <v>21.976904761904766</v>
      </c>
      <c r="Q485">
        <f>VLOOKUP(B485,MoneyLine!$A$1:$K$33,10,FALSE)</f>
        <v>-0.45761904761904759</v>
      </c>
      <c r="R485">
        <f>VLOOKUP(B485,MoneyLine!$A$1:$Q$33,14,FALSE)</f>
        <v>104.57619047619046</v>
      </c>
      <c r="S485">
        <f>VLOOKUP(D485,MoneyLine!$A$1:$Q$33,17,FALSE)</f>
        <v>63.627142857142857</v>
      </c>
      <c r="T485">
        <f>VLOOKUP(D485,MoneyLine!$A$1:$K$33,10,FALSE)</f>
        <v>-8.5753571428571433</v>
      </c>
      <c r="V485">
        <f>HomTotReg.!$B$17+(test!O485*HomTotReg.!$B$18+HomTotReg.!$B$19*test!P485+test!Q485*HomTotReg.!$B$20)</f>
        <v>3.3702311487627137</v>
      </c>
      <c r="W485">
        <f>VisTotReg.!$B$17+(VisTotReg.!$B$18*test!R485+test!S485*VisTotReg.!$B$19+test!T485*VisTotReg.!$B$20)</f>
        <v>3.3105958757475622</v>
      </c>
      <c r="Y485">
        <f>'MoneyLine Reg. 1'!$B$17+('MoneyLine Reg. 1'!$B$18*test!I485+test!J485*'MoneyLine Reg. 1'!$B$19+test!T485*'MoneyLine Reg. 1'!$B$20+test!Q485*'MoneyLine Reg. 1'!$B$21)</f>
        <v>0.26468319670549129</v>
      </c>
      <c r="Z485">
        <f>'MoneyLine Reg. 2'!$B$17+('MoneyLine Reg. 2'!$B$18*test!M485+test!K485*'MoneyLine Reg. 2'!$B$19+'MoneyLine Reg. 2'!$B$20*test!L485+test!N485*'MoneyLine Reg. 2'!$B$21)</f>
        <v>0.27783199179292817</v>
      </c>
    </row>
    <row r="486" spans="1:26" x14ac:dyDescent="0.3">
      <c r="A486" s="8">
        <v>44912</v>
      </c>
      <c r="B486" s="6" t="s">
        <v>21</v>
      </c>
      <c r="C486" s="6">
        <v>1</v>
      </c>
      <c r="D486" s="6" t="s">
        <v>11</v>
      </c>
      <c r="E486" s="6">
        <v>3</v>
      </c>
      <c r="F486" s="6"/>
      <c r="G486" s="6">
        <f t="shared" si="7"/>
        <v>2</v>
      </c>
      <c r="I486">
        <f>VLOOKUP(D486,MoneyLine!$A$1:$K$33,7,FALSE)</f>
        <v>121.01880952380951</v>
      </c>
      <c r="J486">
        <f>VLOOKUP(B486,MoneyLine!$A$1:$K$33,7,FALSE)</f>
        <v>81.149285714285725</v>
      </c>
      <c r="K486">
        <f>VLOOKUP(B486,MoneyLine!$A$1:$K$33,11,FALSE)</f>
        <v>9.1225000000000005</v>
      </c>
      <c r="L486">
        <f>VLOOKUP(B486,MoneyLine!$A$1:$D$33,4,FALSE)</f>
        <v>51.807999999999993</v>
      </c>
      <c r="M486">
        <f>VLOOKUP(D486,MoneyLine!$A$1:$K$33,11,FALSE)</f>
        <v>15.838749999999997</v>
      </c>
      <c r="N486">
        <f>VLOOKUP(D486,MoneyLine!$A$1:$D$33,4,FALSE)</f>
        <v>52.685499999999998</v>
      </c>
      <c r="O486">
        <f>VLOOKUP(D486,MoneyLine!$A$1:$Q$33,14,FALSE)</f>
        <v>85.286666666666662</v>
      </c>
      <c r="P486">
        <f>VLOOKUP(B486,MoneyLine!$A$1:$Q$33,17,FALSE)</f>
        <v>7.3759523809523806</v>
      </c>
      <c r="Q486">
        <f>VLOOKUP(B486,MoneyLine!$A$1:$K$33,10,FALSE)</f>
        <v>8.0371428571428574</v>
      </c>
      <c r="R486">
        <f>VLOOKUP(B486,MoneyLine!$A$1:$Q$33,14,FALSE)</f>
        <v>65.387857142857143</v>
      </c>
      <c r="S486">
        <f>VLOOKUP(D486,MoneyLine!$A$1:$Q$33,17,FALSE)</f>
        <v>15.627619047619051</v>
      </c>
      <c r="T486">
        <f>VLOOKUP(D486,MoneyLine!$A$1:$K$33,10,FALSE)</f>
        <v>10.4975</v>
      </c>
      <c r="V486">
        <f>HomTotReg.!$B$17+(test!O486*HomTotReg.!$B$18+HomTotReg.!$B$19*test!P486+test!Q486*HomTotReg.!$B$20)</f>
        <v>3.4807350162062196</v>
      </c>
      <c r="W486">
        <f>VisTotReg.!$B$17+(VisTotReg.!$B$18*test!R486+test!S486*VisTotReg.!$B$19+test!T486*VisTotReg.!$B$20)</f>
        <v>2.9928139099201654</v>
      </c>
      <c r="Y486">
        <f>'MoneyLine Reg. 1'!$B$17+('MoneyLine Reg. 1'!$B$18*test!I486+test!J486*'MoneyLine Reg. 1'!$B$19+test!T486*'MoneyLine Reg. 1'!$B$20+test!Q486*'MoneyLine Reg. 1'!$B$21)</f>
        <v>0.580424519968331</v>
      </c>
      <c r="Z486">
        <f>'MoneyLine Reg. 2'!$B$17+('MoneyLine Reg. 2'!$B$18*test!M486+test!K486*'MoneyLine Reg. 2'!$B$19+'MoneyLine Reg. 2'!$B$20*test!L486+test!N486*'MoneyLine Reg. 2'!$B$21)</f>
        <v>0.6542495627840319</v>
      </c>
    </row>
    <row r="487" spans="1:26" x14ac:dyDescent="0.3">
      <c r="A487" s="9">
        <v>44912</v>
      </c>
      <c r="B487" s="7" t="s">
        <v>32</v>
      </c>
      <c r="C487" s="7">
        <v>6</v>
      </c>
      <c r="D487" s="7" t="s">
        <v>19</v>
      </c>
      <c r="E487" s="7">
        <v>3</v>
      </c>
      <c r="F487" s="7"/>
      <c r="G487" s="6">
        <f t="shared" si="7"/>
        <v>-3</v>
      </c>
      <c r="I487">
        <f>VLOOKUP(D487,MoneyLine!$A$1:$K$33,7,FALSE)</f>
        <v>99.267142857142858</v>
      </c>
      <c r="J487">
        <f>VLOOKUP(B487,MoneyLine!$A$1:$K$33,7,FALSE)</f>
        <v>91.395238095238099</v>
      </c>
      <c r="K487">
        <f>VLOOKUP(B487,MoneyLine!$A$1:$K$33,11,FALSE)</f>
        <v>4.9549999999999983</v>
      </c>
      <c r="L487">
        <f>VLOOKUP(B487,MoneyLine!$A$1:$D$33,4,FALSE)</f>
        <v>47.241</v>
      </c>
      <c r="M487">
        <f>VLOOKUP(D487,MoneyLine!$A$1:$K$33,11,FALSE)</f>
        <v>11.873749999999998</v>
      </c>
      <c r="N487">
        <f>VLOOKUP(D487,MoneyLine!$A$1:$D$33,4,FALSE)</f>
        <v>44.580500000000001</v>
      </c>
      <c r="O487">
        <f>VLOOKUP(D487,MoneyLine!$A$1:$Q$33,14,FALSE)</f>
        <v>93.099761904761891</v>
      </c>
      <c r="P487">
        <f>VLOOKUP(B487,MoneyLine!$A$1:$Q$33,17,FALSE)</f>
        <v>-9.4788095238095256</v>
      </c>
      <c r="Q487">
        <f>VLOOKUP(B487,MoneyLine!$A$1:$K$33,10,FALSE)</f>
        <v>-16.679047619047623</v>
      </c>
      <c r="R487">
        <f>VLOOKUP(B487,MoneyLine!$A$1:$Q$33,14,FALSE)</f>
        <v>85.390952380952371</v>
      </c>
      <c r="S487">
        <f>VLOOKUP(D487,MoneyLine!$A$1:$Q$33,17,FALSE)</f>
        <v>-14.223571428571427</v>
      </c>
      <c r="T487">
        <f>VLOOKUP(D487,MoneyLine!$A$1:$K$33,10,FALSE)</f>
        <v>-3.2023809523808761E-2</v>
      </c>
      <c r="V487">
        <f>HomTotReg.!$B$17+(test!O487*HomTotReg.!$B$18+HomTotReg.!$B$19*test!P487+test!Q487*HomTotReg.!$B$20)</f>
        <v>4.0145271387989325</v>
      </c>
      <c r="W487">
        <f>VisTotReg.!$B$17+(VisTotReg.!$B$18*test!R487+test!S487*VisTotReg.!$B$19+test!T487*VisTotReg.!$B$20)</f>
        <v>3.6512230781212738</v>
      </c>
      <c r="Y487">
        <f>'MoneyLine Reg. 1'!$B$17+('MoneyLine Reg. 1'!$B$18*test!I487+test!J487*'MoneyLine Reg. 1'!$B$19+test!T487*'MoneyLine Reg. 1'!$B$20+test!Q487*'MoneyLine Reg. 1'!$B$21)</f>
        <v>0.350979246326245</v>
      </c>
      <c r="Z487">
        <f>'MoneyLine Reg. 2'!$B$17+('MoneyLine Reg. 2'!$B$18*test!M487+test!K487*'MoneyLine Reg. 2'!$B$19+'MoneyLine Reg. 2'!$B$20*test!L487+test!N487*'MoneyLine Reg. 2'!$B$21)</f>
        <v>0.42379214082225847</v>
      </c>
    </row>
    <row r="488" spans="1:26" x14ac:dyDescent="0.3">
      <c r="A488" s="8">
        <v>44912</v>
      </c>
      <c r="B488" s="6" t="s">
        <v>26</v>
      </c>
      <c r="C488" s="6">
        <v>4</v>
      </c>
      <c r="D488" s="6" t="s">
        <v>9</v>
      </c>
      <c r="E488" s="6">
        <v>3</v>
      </c>
      <c r="F488" s="6"/>
      <c r="G488" s="6">
        <f t="shared" si="7"/>
        <v>-1</v>
      </c>
      <c r="I488">
        <f>VLOOKUP(D488,MoneyLine!$A$1:$K$33,7,FALSE)</f>
        <v>154.76523809523809</v>
      </c>
      <c r="J488">
        <f>VLOOKUP(B488,MoneyLine!$A$1:$K$33,7,FALSE)</f>
        <v>2.4278571428571381</v>
      </c>
      <c r="K488">
        <f>VLOOKUP(B488,MoneyLine!$A$1:$K$33,11,FALSE)</f>
        <v>7.2874999999999996</v>
      </c>
      <c r="L488">
        <f>VLOOKUP(B488,MoneyLine!$A$1:$D$33,4,FALSE)</f>
        <v>44.772500000000001</v>
      </c>
      <c r="M488">
        <f>VLOOKUP(D488,MoneyLine!$A$1:$K$33,11,FALSE)</f>
        <v>17.220000000000002</v>
      </c>
      <c r="N488">
        <f>VLOOKUP(D488,MoneyLine!$A$1:$D$33,4,FALSE)</f>
        <v>58.933</v>
      </c>
      <c r="O488">
        <f>VLOOKUP(D488,MoneyLine!$A$1:$Q$33,14,FALSE)</f>
        <v>117.61833333333333</v>
      </c>
      <c r="P488">
        <f>VLOOKUP(B488,MoneyLine!$A$1:$Q$33,17,FALSE)</f>
        <v>-8.321428571428573</v>
      </c>
      <c r="Q488">
        <f>VLOOKUP(B488,MoneyLine!$A$1:$K$33,10,FALSE)</f>
        <v>13.537738095238096</v>
      </c>
      <c r="R488">
        <f>VLOOKUP(B488,MoneyLine!$A$1:$Q$33,14,FALSE)</f>
        <v>21.040476190476188</v>
      </c>
      <c r="S488">
        <f>VLOOKUP(D488,MoneyLine!$A$1:$Q$33,17,FALSE)</f>
        <v>29.393333333333338</v>
      </c>
      <c r="T488">
        <f>VLOOKUP(D488,MoneyLine!$A$1:$K$33,10,FALSE)</f>
        <v>-2.4774999999999996</v>
      </c>
      <c r="V488">
        <f>HomTotReg.!$B$17+(test!O488*HomTotReg.!$B$18+HomTotReg.!$B$19*test!P488+test!Q488*HomTotReg.!$B$20)</f>
        <v>3.9286429651215773</v>
      </c>
      <c r="W488">
        <f>VisTotReg.!$B$17+(VisTotReg.!$B$18*test!R488+test!S488*VisTotReg.!$B$19+test!T488*VisTotReg.!$B$20)</f>
        <v>2.5351283219953213</v>
      </c>
      <c r="Y488">
        <f>'MoneyLine Reg. 1'!$B$17+('MoneyLine Reg. 1'!$B$18*test!I488+test!J488*'MoneyLine Reg. 1'!$B$19+test!T488*'MoneyLine Reg. 1'!$B$20+test!Q488*'MoneyLine Reg. 1'!$B$21)</f>
        <v>1.582644417875702</v>
      </c>
      <c r="Z488">
        <f>'MoneyLine Reg. 2'!$B$17+('MoneyLine Reg. 2'!$B$18*test!M488+test!K488*'MoneyLine Reg. 2'!$B$19+'MoneyLine Reg. 2'!$B$20*test!L488+test!N488*'MoneyLine Reg. 2'!$B$21)</f>
        <v>1.8221435932997965</v>
      </c>
    </row>
    <row r="489" spans="1:26" x14ac:dyDescent="0.3">
      <c r="A489" s="9">
        <v>44912</v>
      </c>
      <c r="B489" s="7" t="s">
        <v>24</v>
      </c>
      <c r="C489" s="7">
        <v>2</v>
      </c>
      <c r="D489" s="7" t="s">
        <v>29</v>
      </c>
      <c r="E489" s="7">
        <v>3</v>
      </c>
      <c r="F489" s="7" t="s">
        <v>35</v>
      </c>
      <c r="G489" s="6">
        <f t="shared" si="7"/>
        <v>1</v>
      </c>
      <c r="I489">
        <f>VLOOKUP(D489,MoneyLine!$A$1:$K$33,7,FALSE)</f>
        <v>120.64333333333332</v>
      </c>
      <c r="J489">
        <f>VLOOKUP(B489,MoneyLine!$A$1:$K$33,7,FALSE)</f>
        <v>-28.852380952380948</v>
      </c>
      <c r="K489">
        <f>VLOOKUP(B489,MoneyLine!$A$1:$K$33,11,FALSE)</f>
        <v>5.754999999999999</v>
      </c>
      <c r="L489">
        <f>VLOOKUP(B489,MoneyLine!$A$1:$D$33,4,FALSE)</f>
        <v>42.153999999999996</v>
      </c>
      <c r="M489">
        <f>VLOOKUP(D489,MoneyLine!$A$1:$K$33,11,FALSE)</f>
        <v>13.331249999999997</v>
      </c>
      <c r="N489">
        <f>VLOOKUP(D489,MoneyLine!$A$1:$D$33,4,FALSE)</f>
        <v>55.3095</v>
      </c>
      <c r="O489">
        <f>VLOOKUP(D489,MoneyLine!$A$1:$Q$33,14,FALSE)</f>
        <v>76.355714285714271</v>
      </c>
      <c r="P489">
        <f>VLOOKUP(B489,MoneyLine!$A$1:$Q$33,17,FALSE)</f>
        <v>-35.079523809523806</v>
      </c>
      <c r="Q489">
        <f>VLOOKUP(B489,MoneyLine!$A$1:$K$33,10,FALSE)</f>
        <v>-0.52404761904761887</v>
      </c>
      <c r="R489">
        <f>VLOOKUP(B489,MoneyLine!$A$1:$Q$33,14,FALSE)</f>
        <v>7.490952380952379</v>
      </c>
      <c r="S489">
        <f>VLOOKUP(D489,MoneyLine!$A$1:$Q$33,17,FALSE)</f>
        <v>28.97</v>
      </c>
      <c r="T489">
        <f>VLOOKUP(D489,MoneyLine!$A$1:$K$33,10,FALSE)</f>
        <v>20.598452380952381</v>
      </c>
      <c r="V489">
        <f>HomTotReg.!$B$17+(test!O489*HomTotReg.!$B$18+HomTotReg.!$B$19*test!P489+test!Q489*HomTotReg.!$B$20)</f>
        <v>3.9304817801495515</v>
      </c>
      <c r="W489">
        <f>VisTotReg.!$B$17+(VisTotReg.!$B$18*test!R489+test!S489*VisTotReg.!$B$19+test!T489*VisTotReg.!$B$20)</f>
        <v>2.038405987649115</v>
      </c>
      <c r="Y489">
        <f>'MoneyLine Reg. 1'!$B$17+('MoneyLine Reg. 1'!$B$18*test!I489+test!J489*'MoneyLine Reg. 1'!$B$19+test!T489*'MoneyLine Reg. 1'!$B$20+test!Q489*'MoneyLine Reg. 1'!$B$21)</f>
        <v>2.0685821992352644</v>
      </c>
      <c r="Z489">
        <f>'MoneyLine Reg. 2'!$B$17+('MoneyLine Reg. 2'!$B$18*test!M489+test!K489*'MoneyLine Reg. 2'!$B$19+'MoneyLine Reg. 2'!$B$20*test!L489+test!N489*'MoneyLine Reg. 2'!$B$21)</f>
        <v>1.6142711126168603</v>
      </c>
    </row>
    <row r="490" spans="1:26" x14ac:dyDescent="0.3">
      <c r="A490" s="8">
        <v>44912</v>
      </c>
      <c r="B490" s="6" t="s">
        <v>7</v>
      </c>
      <c r="C490" s="6">
        <v>5</v>
      </c>
      <c r="D490" s="6" t="s">
        <v>33</v>
      </c>
      <c r="E490" s="6">
        <v>1</v>
      </c>
      <c r="F490" s="6"/>
      <c r="G490" s="6">
        <f t="shared" si="7"/>
        <v>-4</v>
      </c>
      <c r="I490">
        <f>VLOOKUP(D490,MoneyLine!$A$1:$K$33,7,FALSE)</f>
        <v>35.906904761904762</v>
      </c>
      <c r="J490">
        <f>VLOOKUP(B490,MoneyLine!$A$1:$K$33,7,FALSE)</f>
        <v>105.50714285714287</v>
      </c>
      <c r="K490">
        <f>VLOOKUP(B490,MoneyLine!$A$1:$K$33,11,FALSE)</f>
        <v>17.5075</v>
      </c>
      <c r="L490">
        <f>VLOOKUP(B490,MoneyLine!$A$1:$D$33,4,FALSE)</f>
        <v>51.216499999999996</v>
      </c>
      <c r="M490">
        <f>VLOOKUP(D490,MoneyLine!$A$1:$K$33,11,FALSE)</f>
        <v>3.707499999999996</v>
      </c>
      <c r="N490">
        <f>VLOOKUP(D490,MoneyLine!$A$1:$D$33,4,FALSE)</f>
        <v>47.251999999999995</v>
      </c>
      <c r="O490">
        <f>VLOOKUP(D490,MoneyLine!$A$1:$Q$33,14,FALSE)</f>
        <v>44.759523809523806</v>
      </c>
      <c r="P490">
        <f>VLOOKUP(B490,MoneyLine!$A$1:$Q$33,17,FALSE)</f>
        <v>1.5838095238095231</v>
      </c>
      <c r="Q490">
        <f>VLOOKUP(B490,MoneyLine!$A$1:$K$33,10,FALSE)</f>
        <v>-6.0107142857142861</v>
      </c>
      <c r="R490">
        <f>VLOOKUP(B490,MoneyLine!$A$1:$Q$33,14,FALSE)</f>
        <v>89.021666666666647</v>
      </c>
      <c r="S490">
        <f>VLOOKUP(D490,MoneyLine!$A$1:$Q$33,17,FALSE)</f>
        <v>-16.226190476190478</v>
      </c>
      <c r="T490">
        <f>VLOOKUP(D490,MoneyLine!$A$1:$K$33,10,FALSE)</f>
        <v>29.473928571428576</v>
      </c>
      <c r="V490">
        <f>HomTotReg.!$B$17+(test!O490*HomTotReg.!$B$18+HomTotReg.!$B$19*test!P490+test!Q490*HomTotReg.!$B$20)</f>
        <v>3.2680338830258244</v>
      </c>
      <c r="W490">
        <f>VisTotReg.!$B$17+(VisTotReg.!$B$18*test!R490+test!S490*VisTotReg.!$B$19+test!T490*VisTotReg.!$B$20)</f>
        <v>3.2776830203486393</v>
      </c>
      <c r="Y490">
        <f>'MoneyLine Reg. 1'!$B$17+('MoneyLine Reg. 1'!$B$18*test!I490+test!J490*'MoneyLine Reg. 1'!$B$19+test!T490*'MoneyLine Reg. 1'!$B$20+test!Q490*'MoneyLine Reg. 1'!$B$21)</f>
        <v>-0.13062109401388505</v>
      </c>
      <c r="Z490">
        <f>'MoneyLine Reg. 2'!$B$17+('MoneyLine Reg. 2'!$B$18*test!M490+test!K490*'MoneyLine Reg. 2'!$B$19+'MoneyLine Reg. 2'!$B$20*test!L490+test!N490*'MoneyLine Reg. 2'!$B$21)</f>
        <v>-0.9202091922583242</v>
      </c>
    </row>
    <row r="491" spans="1:26" x14ac:dyDescent="0.3">
      <c r="A491" s="9">
        <v>44912</v>
      </c>
      <c r="B491" s="7" t="s">
        <v>31</v>
      </c>
      <c r="C491" s="7">
        <v>4</v>
      </c>
      <c r="D491" s="7" t="s">
        <v>15</v>
      </c>
      <c r="E491" s="7">
        <v>2</v>
      </c>
      <c r="F491" s="7"/>
      <c r="G491" s="6">
        <f t="shared" si="7"/>
        <v>-2</v>
      </c>
      <c r="I491">
        <f>VLOOKUP(D491,MoneyLine!$A$1:$K$33,7,FALSE)</f>
        <v>101.46142857142856</v>
      </c>
      <c r="J491">
        <f>VLOOKUP(B491,MoneyLine!$A$1:$K$33,7,FALSE)</f>
        <v>130.13119047619048</v>
      </c>
      <c r="K491">
        <f>VLOOKUP(B491,MoneyLine!$A$1:$K$33,11,FALSE)</f>
        <v>13.114999999999997</v>
      </c>
      <c r="L491">
        <f>VLOOKUP(B491,MoneyLine!$A$1:$D$33,4,FALSE)</f>
        <v>55.725999999999999</v>
      </c>
      <c r="M491">
        <f>VLOOKUP(D491,MoneyLine!$A$1:$K$33,11,FALSE)</f>
        <v>16.143749999999997</v>
      </c>
      <c r="N491">
        <f>VLOOKUP(D491,MoneyLine!$A$1:$D$33,4,FALSE)</f>
        <v>52.539000000000001</v>
      </c>
      <c r="O491">
        <f>VLOOKUP(D491,MoneyLine!$A$1:$Q$33,14,FALSE)</f>
        <v>76.89928571428571</v>
      </c>
      <c r="P491">
        <f>VLOOKUP(B491,MoneyLine!$A$1:$Q$33,17,FALSE)</f>
        <v>29.228333333333332</v>
      </c>
      <c r="Q491">
        <f>VLOOKUP(B491,MoneyLine!$A$1:$K$33,10,FALSE)</f>
        <v>31.447738095238101</v>
      </c>
      <c r="R491">
        <f>VLOOKUP(B491,MoneyLine!$A$1:$Q$33,14,FALSE)</f>
        <v>91.865476190476173</v>
      </c>
      <c r="S491">
        <f>VLOOKUP(D491,MoneyLine!$A$1:$Q$33,17,FALSE)</f>
        <v>16.578095238095237</v>
      </c>
      <c r="T491">
        <f>VLOOKUP(D491,MoneyLine!$A$1:$K$33,10,FALSE)</f>
        <v>-8.7532142857142858</v>
      </c>
      <c r="V491">
        <f>HomTotReg.!$B$17+(test!O491*HomTotReg.!$B$18+HomTotReg.!$B$19*test!P491+test!Q491*HomTotReg.!$B$20)</f>
        <v>2.902299813472327</v>
      </c>
      <c r="W491">
        <f>VisTotReg.!$B$17+(VisTotReg.!$B$18*test!R491+test!S491*VisTotReg.!$B$19+test!T491*VisTotReg.!$B$20)</f>
        <v>3.5818582624745967</v>
      </c>
      <c r="Y491">
        <f>'MoneyLine Reg. 1'!$B$17+('MoneyLine Reg. 1'!$B$18*test!I491+test!J491*'MoneyLine Reg. 1'!$B$19+test!T491*'MoneyLine Reg. 1'!$B$20+test!Q491*'MoneyLine Reg. 1'!$B$21)</f>
        <v>-0.67585951338180639</v>
      </c>
      <c r="Z491">
        <f>'MoneyLine Reg. 2'!$B$17+('MoneyLine Reg. 2'!$B$18*test!M491+test!K491*'MoneyLine Reg. 2'!$B$19+'MoneyLine Reg. 2'!$B$20*test!L491+test!N491*'MoneyLine Reg. 2'!$B$21)</f>
        <v>0.13246680149134171</v>
      </c>
    </row>
    <row r="492" spans="1:26" x14ac:dyDescent="0.3">
      <c r="A492" s="8">
        <v>44912</v>
      </c>
      <c r="B492" s="6" t="s">
        <v>17</v>
      </c>
      <c r="C492" s="6">
        <v>6</v>
      </c>
      <c r="D492" s="6" t="s">
        <v>4</v>
      </c>
      <c r="E492" s="6">
        <v>3</v>
      </c>
      <c r="F492" s="6"/>
      <c r="G492" s="6">
        <f t="shared" si="7"/>
        <v>-3</v>
      </c>
      <c r="I492">
        <f>VLOOKUP(D492,MoneyLine!$A$1:$K$33,7,FALSE)</f>
        <v>71.288571428571402</v>
      </c>
      <c r="J492">
        <f>VLOOKUP(B492,MoneyLine!$A$1:$K$33,7,FALSE)</f>
        <v>126.67</v>
      </c>
      <c r="K492">
        <f>VLOOKUP(B492,MoneyLine!$A$1:$K$33,11,FALSE)</f>
        <v>19.922499999999999</v>
      </c>
      <c r="L492">
        <f>VLOOKUP(B492,MoneyLine!$A$1:$D$33,4,FALSE)</f>
        <v>49.902000000000001</v>
      </c>
      <c r="M492">
        <f>VLOOKUP(D492,MoneyLine!$A$1:$K$33,11,FALSE)</f>
        <v>4.0925000000000029</v>
      </c>
      <c r="N492">
        <f>VLOOKUP(D492,MoneyLine!$A$1:$D$33,4,FALSE)</f>
        <v>50.962499999999999</v>
      </c>
      <c r="O492">
        <f>VLOOKUP(D492,MoneyLine!$A$1:$Q$33,14,FALSE)</f>
        <v>28.298571428571432</v>
      </c>
      <c r="P492">
        <f>VLOOKUP(B492,MoneyLine!$A$1:$Q$33,17,FALSE)</f>
        <v>9.6223809523809507</v>
      </c>
      <c r="Q492">
        <f>VLOOKUP(B492,MoneyLine!$A$1:$K$33,10,FALSE)</f>
        <v>23.209285714285713</v>
      </c>
      <c r="R492">
        <f>VLOOKUP(B492,MoneyLine!$A$1:$Q$33,14,FALSE)</f>
        <v>104.88261904761904</v>
      </c>
      <c r="S492">
        <f>VLOOKUP(D492,MoneyLine!$A$1:$Q$33,17,FALSE)</f>
        <v>33.857619047619039</v>
      </c>
      <c r="T492">
        <f>VLOOKUP(D492,MoneyLine!$A$1:$K$33,10,FALSE)</f>
        <v>21.901309523809527</v>
      </c>
      <c r="V492">
        <f>HomTotReg.!$B$17+(test!O492*HomTotReg.!$B$18+HomTotReg.!$B$19*test!P492+test!Q492*HomTotReg.!$B$20)</f>
        <v>2.6864794197374353</v>
      </c>
      <c r="W492">
        <f>VisTotReg.!$B$17+(VisTotReg.!$B$18*test!R492+test!S492*VisTotReg.!$B$19+test!T492*VisTotReg.!$B$20)</f>
        <v>3.1308551659723234</v>
      </c>
      <c r="Y492">
        <f>'MoneyLine Reg. 1'!$B$17+('MoneyLine Reg. 1'!$B$18*test!I492+test!J492*'MoneyLine Reg. 1'!$B$19+test!T492*'MoneyLine Reg. 1'!$B$20+test!Q492*'MoneyLine Reg. 1'!$B$21)</f>
        <v>-0.42485888446445685</v>
      </c>
      <c r="Z492">
        <f>'MoneyLine Reg. 2'!$B$17+('MoneyLine Reg. 2'!$B$18*test!M492+test!K492*'MoneyLine Reg. 2'!$B$19+'MoneyLine Reg. 2'!$B$20*test!L492+test!N492*'MoneyLine Reg. 2'!$B$21)</f>
        <v>-0.67490047302964351</v>
      </c>
    </row>
    <row r="493" spans="1:26" x14ac:dyDescent="0.3">
      <c r="A493" s="9">
        <v>44912</v>
      </c>
      <c r="B493" s="7" t="s">
        <v>23</v>
      </c>
      <c r="C493" s="7">
        <v>5</v>
      </c>
      <c r="D493" s="7" t="s">
        <v>8</v>
      </c>
      <c r="E493" s="7">
        <v>1</v>
      </c>
      <c r="F493" s="7"/>
      <c r="G493" s="6">
        <f t="shared" ref="G493:G556" si="8">E493-C493</f>
        <v>-4</v>
      </c>
      <c r="I493">
        <f>VLOOKUP(D493,MoneyLine!$A$1:$K$33,7,FALSE)</f>
        <v>158.14214285714286</v>
      </c>
      <c r="J493">
        <f>VLOOKUP(B493,MoneyLine!$A$1:$K$33,7,FALSE)</f>
        <v>101.00309523809524</v>
      </c>
      <c r="K493">
        <f>VLOOKUP(B493,MoneyLine!$A$1:$K$33,11,FALSE)</f>
        <v>6.8149999999999995</v>
      </c>
      <c r="L493">
        <f>VLOOKUP(B493,MoneyLine!$A$1:$D$33,4,FALSE)</f>
        <v>52.277999999999999</v>
      </c>
      <c r="M493">
        <f>VLOOKUP(D493,MoneyLine!$A$1:$K$33,11,FALSE)</f>
        <v>11.611250000000004</v>
      </c>
      <c r="N493">
        <f>VLOOKUP(D493,MoneyLine!$A$1:$D$33,4,FALSE)</f>
        <v>49.862499999999997</v>
      </c>
      <c r="O493">
        <f>VLOOKUP(D493,MoneyLine!$A$1:$Q$33,14,FALSE)</f>
        <v>125.46428571428571</v>
      </c>
      <c r="P493">
        <f>VLOOKUP(B493,MoneyLine!$A$1:$Q$33,17,FALSE)</f>
        <v>22.973095238095237</v>
      </c>
      <c r="Q493">
        <f>VLOOKUP(B493,MoneyLine!$A$1:$K$33,10,FALSE)</f>
        <v>43.088928571428575</v>
      </c>
      <c r="R493">
        <f>VLOOKUP(B493,MoneyLine!$A$1:$Q$33,14,FALSE)</f>
        <v>66.898333333333312</v>
      </c>
      <c r="S493">
        <f>VLOOKUP(D493,MoneyLine!$A$1:$Q$33,17,FALSE)</f>
        <v>14.067142857142855</v>
      </c>
      <c r="T493">
        <f>VLOOKUP(D493,MoneyLine!$A$1:$K$33,10,FALSE)</f>
        <v>21.027261904761904</v>
      </c>
      <c r="V493">
        <f>HomTotReg.!$B$17+(test!O493*HomTotReg.!$B$18+HomTotReg.!$B$19*test!P493+test!Q493*HomTotReg.!$B$20)</f>
        <v>3.3542723663427445</v>
      </c>
      <c r="W493">
        <f>VisTotReg.!$B$17+(VisTotReg.!$B$18*test!R493+test!S493*VisTotReg.!$B$19+test!T493*VisTotReg.!$B$20)</f>
        <v>2.8695964550508939</v>
      </c>
      <c r="Y493">
        <f>'MoneyLine Reg. 1'!$B$17+('MoneyLine Reg. 1'!$B$18*test!I493+test!J493*'MoneyLine Reg. 1'!$B$19+test!T493*'MoneyLine Reg. 1'!$B$20+test!Q493*'MoneyLine Reg. 1'!$B$21)</f>
        <v>0.51053111220037195</v>
      </c>
      <c r="Z493">
        <f>'MoneyLine Reg. 2'!$B$17+('MoneyLine Reg. 2'!$B$18*test!M493+test!K493*'MoneyLine Reg. 2'!$B$19+'MoneyLine Reg. 2'!$B$20*test!L493+test!N493*'MoneyLine Reg. 2'!$B$21)</f>
        <v>0.29553909763572994</v>
      </c>
    </row>
    <row r="494" spans="1:26" x14ac:dyDescent="0.3">
      <c r="A494" s="8">
        <v>44912</v>
      </c>
      <c r="B494" s="6" t="s">
        <v>16</v>
      </c>
      <c r="C494" s="6">
        <v>5</v>
      </c>
      <c r="D494" s="6" t="s">
        <v>27</v>
      </c>
      <c r="E494" s="6">
        <v>2</v>
      </c>
      <c r="F494" s="6"/>
      <c r="G494" s="6">
        <f t="shared" si="8"/>
        <v>-3</v>
      </c>
      <c r="I494">
        <f>VLOOKUP(D494,MoneyLine!$A$1:$K$33,7,FALSE)</f>
        <v>57.437380952380948</v>
      </c>
      <c r="J494">
        <f>VLOOKUP(B494,MoneyLine!$A$1:$K$33,7,FALSE)</f>
        <v>64.561666666666639</v>
      </c>
      <c r="K494">
        <f>VLOOKUP(B494,MoneyLine!$A$1:$K$33,11,FALSE)</f>
        <v>10.3225</v>
      </c>
      <c r="L494">
        <f>VLOOKUP(B494,MoneyLine!$A$1:$D$33,4,FALSE)</f>
        <v>48.538999999999994</v>
      </c>
      <c r="M494">
        <f>VLOOKUP(D494,MoneyLine!$A$1:$K$33,11,FALSE)</f>
        <v>10.504999999999999</v>
      </c>
      <c r="N494">
        <f>VLOOKUP(D494,MoneyLine!$A$1:$D$33,4,FALSE)</f>
        <v>52.064499999999995</v>
      </c>
      <c r="O494">
        <f>VLOOKUP(D494,MoneyLine!$A$1:$Q$33,14,FALSE)</f>
        <v>42.338571428571427</v>
      </c>
      <c r="P494">
        <f>VLOOKUP(B494,MoneyLine!$A$1:$Q$33,17,FALSE)</f>
        <v>-17.098809523809521</v>
      </c>
      <c r="Q494">
        <f>VLOOKUP(B494,MoneyLine!$A$1:$K$33,10,FALSE)</f>
        <v>17.131547619047623</v>
      </c>
      <c r="R494">
        <f>VLOOKUP(B494,MoneyLine!$A$1:$Q$33,14,FALSE)</f>
        <v>75.591190476190462</v>
      </c>
      <c r="S494">
        <f>VLOOKUP(D494,MoneyLine!$A$1:$Q$33,17,FALSE)</f>
        <v>0.65357142857142814</v>
      </c>
      <c r="T494">
        <f>VLOOKUP(D494,MoneyLine!$A$1:$K$33,10,FALSE)</f>
        <v>23.449285714285718</v>
      </c>
      <c r="V494">
        <f>HomTotReg.!$B$17+(test!O494*HomTotReg.!$B$18+HomTotReg.!$B$19*test!P494+test!Q494*HomTotReg.!$B$20)</f>
        <v>3.185246915978853</v>
      </c>
      <c r="W494">
        <f>VisTotReg.!$B$17+(VisTotReg.!$B$18*test!R494+test!S494*VisTotReg.!$B$19+test!T494*VisTotReg.!$B$20)</f>
        <v>3.0566161348595609</v>
      </c>
      <c r="Y494">
        <f>'MoneyLine Reg. 1'!$B$17+('MoneyLine Reg. 1'!$B$18*test!I494+test!J494*'MoneyLine Reg. 1'!$B$19+test!T494*'MoneyLine Reg. 1'!$B$20+test!Q494*'MoneyLine Reg. 1'!$B$21)</f>
        <v>0.23667166327259934</v>
      </c>
      <c r="Z494">
        <f>'MoneyLine Reg. 2'!$B$17+('MoneyLine Reg. 2'!$B$18*test!M494+test!K494*'MoneyLine Reg. 2'!$B$19+'MoneyLine Reg. 2'!$B$20*test!L494+test!N494*'MoneyLine Reg. 2'!$B$21)</f>
        <v>0.46101552584331573</v>
      </c>
    </row>
    <row r="495" spans="1:26" x14ac:dyDescent="0.3">
      <c r="A495" s="9">
        <v>44912</v>
      </c>
      <c r="B495" s="7" t="s">
        <v>5</v>
      </c>
      <c r="C495" s="7">
        <v>2</v>
      </c>
      <c r="D495" s="7" t="s">
        <v>12</v>
      </c>
      <c r="E495" s="7">
        <v>5</v>
      </c>
      <c r="F495" s="7"/>
      <c r="G495" s="6">
        <f t="shared" si="8"/>
        <v>3</v>
      </c>
      <c r="I495">
        <f>VLOOKUP(D495,MoneyLine!$A$1:$K$33,7,FALSE)</f>
        <v>38.000238095238089</v>
      </c>
      <c r="J495">
        <f>VLOOKUP(B495,MoneyLine!$A$1:$K$33,7,FALSE)</f>
        <v>92.519047619047612</v>
      </c>
      <c r="K495">
        <f>VLOOKUP(B495,MoneyLine!$A$1:$K$33,11,FALSE)</f>
        <v>15.5725</v>
      </c>
      <c r="L495">
        <f>VLOOKUP(B495,MoneyLine!$A$1:$D$33,4,FALSE)</f>
        <v>52.448999999999998</v>
      </c>
      <c r="M495">
        <f>VLOOKUP(D495,MoneyLine!$A$1:$K$33,11,FALSE)</f>
        <v>5.6062500000000011</v>
      </c>
      <c r="N495">
        <f>VLOOKUP(D495,MoneyLine!$A$1:$D$33,4,FALSE)</f>
        <v>46.611499999999999</v>
      </c>
      <c r="O495">
        <f>VLOOKUP(D495,MoneyLine!$A$1:$Q$33,14,FALSE)</f>
        <v>32.669761904761899</v>
      </c>
      <c r="P495">
        <f>VLOOKUP(B495,MoneyLine!$A$1:$Q$33,17,FALSE)</f>
        <v>2.4073809523809526</v>
      </c>
      <c r="Q495">
        <f>VLOOKUP(B495,MoneyLine!$A$1:$K$33,10,FALSE)</f>
        <v>7.11511904761905</v>
      </c>
      <c r="R495">
        <f>VLOOKUP(B495,MoneyLine!$A$1:$Q$33,14,FALSE)</f>
        <v>80.7392857142857</v>
      </c>
      <c r="S495">
        <f>VLOOKUP(D495,MoneyLine!$A$1:$Q$33,17,FALSE)</f>
        <v>-1.7361904761904778</v>
      </c>
      <c r="T495">
        <f>VLOOKUP(D495,MoneyLine!$A$1:$K$33,10,FALSE)</f>
        <v>20.738571428571433</v>
      </c>
      <c r="V495">
        <f>HomTotReg.!$B$17+(test!O495*HomTotReg.!$B$18+HomTotReg.!$B$19*test!P495+test!Q495*HomTotReg.!$B$20)</f>
        <v>2.9866354002990771</v>
      </c>
      <c r="W495">
        <f>VisTotReg.!$B$17+(VisTotReg.!$B$18*test!R495+test!S495*VisTotReg.!$B$19+test!T495*VisTotReg.!$B$20)</f>
        <v>3.1788965809187482</v>
      </c>
      <c r="Y495">
        <f>'MoneyLine Reg. 1'!$B$17+('MoneyLine Reg. 1'!$B$18*test!I495+test!J495*'MoneyLine Reg. 1'!$B$19+test!T495*'MoneyLine Reg. 1'!$B$20+test!Q495*'MoneyLine Reg. 1'!$B$21)</f>
        <v>-0.21288487127205324</v>
      </c>
      <c r="Z495">
        <f>'MoneyLine Reg. 2'!$B$17+('MoneyLine Reg. 2'!$B$18*test!M495+test!K495*'MoneyLine Reg. 2'!$B$19+'MoneyLine Reg. 2'!$B$20*test!L495+test!N495*'MoneyLine Reg. 2'!$B$21)</f>
        <v>-0.82947260244960352</v>
      </c>
    </row>
    <row r="496" spans="1:26" x14ac:dyDescent="0.3">
      <c r="A496" s="8">
        <v>44913</v>
      </c>
      <c r="B496" s="6" t="s">
        <v>3</v>
      </c>
      <c r="C496" s="6">
        <v>2</v>
      </c>
      <c r="D496" s="6" t="s">
        <v>18</v>
      </c>
      <c r="E496" s="6">
        <v>3</v>
      </c>
      <c r="F496" s="6"/>
      <c r="G496" s="6">
        <f t="shared" si="8"/>
        <v>1</v>
      </c>
      <c r="I496">
        <f>VLOOKUP(D496,MoneyLine!$A$1:$K$33,7,FALSE)</f>
        <v>161.3661904761905</v>
      </c>
      <c r="J496">
        <f>VLOOKUP(B496,MoneyLine!$A$1:$K$33,7,FALSE)</f>
        <v>103.61880952380953</v>
      </c>
      <c r="K496">
        <f>VLOOKUP(B496,MoneyLine!$A$1:$K$33,11,FALSE)</f>
        <v>6.7725000000000009</v>
      </c>
      <c r="L496">
        <f>VLOOKUP(B496,MoneyLine!$A$1:$D$33,4,FALSE)</f>
        <v>53.618500000000004</v>
      </c>
      <c r="M496">
        <f>VLOOKUP(D496,MoneyLine!$A$1:$K$33,11,FALSE)</f>
        <v>18.088749999999997</v>
      </c>
      <c r="N496">
        <f>VLOOKUP(D496,MoneyLine!$A$1:$D$33,4,FALSE)</f>
        <v>55.644500000000001</v>
      </c>
      <c r="O496">
        <f>VLOOKUP(D496,MoneyLine!$A$1:$Q$33,14,FALSE)</f>
        <v>80.616190476190468</v>
      </c>
      <c r="P496">
        <f>VLOOKUP(B496,MoneyLine!$A$1:$Q$33,17,FALSE)</f>
        <v>15.725476190476186</v>
      </c>
      <c r="Q496">
        <f>VLOOKUP(B496,MoneyLine!$A$1:$K$33,10,FALSE)</f>
        <v>34.368214285714288</v>
      </c>
      <c r="R496">
        <f>VLOOKUP(B496,MoneyLine!$A$1:$Q$33,14,FALSE)</f>
        <v>76.556190476190451</v>
      </c>
      <c r="S496">
        <f>VLOOKUP(D496,MoneyLine!$A$1:$Q$33,17,FALSE)</f>
        <v>63.627142857142857</v>
      </c>
      <c r="T496">
        <f>VLOOKUP(D496,MoneyLine!$A$1:$K$33,10,FALSE)</f>
        <v>-8.5753571428571433</v>
      </c>
      <c r="V496">
        <f>HomTotReg.!$B$17+(test!O496*HomTotReg.!$B$18+HomTotReg.!$B$19*test!P496+test!Q496*HomTotReg.!$B$20)</f>
        <v>3.0525296534538038</v>
      </c>
      <c r="W496">
        <f>VisTotReg.!$B$17+(VisTotReg.!$B$18*test!R496+test!S496*VisTotReg.!$B$19+test!T496*VisTotReg.!$B$20)</f>
        <v>2.9782390775645542</v>
      </c>
      <c r="Y496">
        <f>'MoneyLine Reg. 1'!$B$17+('MoneyLine Reg. 1'!$B$18*test!I496+test!J496*'MoneyLine Reg. 1'!$B$19+test!T496*'MoneyLine Reg. 1'!$B$20+test!Q496*'MoneyLine Reg. 1'!$B$21)</f>
        <v>0.18952282028169104</v>
      </c>
      <c r="Z496">
        <f>'MoneyLine Reg. 2'!$B$17+('MoneyLine Reg. 2'!$B$18*test!M496+test!K496*'MoneyLine Reg. 2'!$B$19+'MoneyLine Reg. 2'!$B$20*test!L496+test!N496*'MoneyLine Reg. 2'!$B$21)</f>
        <v>1.0039126327992136</v>
      </c>
    </row>
    <row r="497" spans="1:26" x14ac:dyDescent="0.3">
      <c r="A497" s="9">
        <v>44913</v>
      </c>
      <c r="B497" s="7" t="s">
        <v>17</v>
      </c>
      <c r="C497" s="7">
        <v>7</v>
      </c>
      <c r="D497" s="7" t="s">
        <v>6</v>
      </c>
      <c r="E497" s="7">
        <v>1</v>
      </c>
      <c r="F497" s="7"/>
      <c r="G497" s="6">
        <f t="shared" si="8"/>
        <v>-6</v>
      </c>
      <c r="I497">
        <f>VLOOKUP(D497,MoneyLine!$A$1:$K$33,7,FALSE)</f>
        <v>-14.717619047619038</v>
      </c>
      <c r="J497">
        <f>VLOOKUP(B497,MoneyLine!$A$1:$K$33,7,FALSE)</f>
        <v>126.67</v>
      </c>
      <c r="K497">
        <f>VLOOKUP(B497,MoneyLine!$A$1:$K$33,11,FALSE)</f>
        <v>19.922499999999999</v>
      </c>
      <c r="L497">
        <f>VLOOKUP(B497,MoneyLine!$A$1:$D$33,4,FALSE)</f>
        <v>49.902000000000001</v>
      </c>
      <c r="M497">
        <f>VLOOKUP(D497,MoneyLine!$A$1:$K$33,11,FALSE)</f>
        <v>1.6887499999999989</v>
      </c>
      <c r="N497">
        <f>VLOOKUP(D497,MoneyLine!$A$1:$D$33,4,FALSE)</f>
        <v>38.247500000000002</v>
      </c>
      <c r="O497">
        <f>VLOOKUP(D497,MoneyLine!$A$1:$Q$33,14,FALSE)</f>
        <v>4.214999999999999</v>
      </c>
      <c r="P497">
        <f>VLOOKUP(B497,MoneyLine!$A$1:$Q$33,17,FALSE)</f>
        <v>9.6223809523809507</v>
      </c>
      <c r="Q497">
        <f>VLOOKUP(B497,MoneyLine!$A$1:$K$33,10,FALSE)</f>
        <v>23.209285714285713</v>
      </c>
      <c r="R497">
        <f>VLOOKUP(B497,MoneyLine!$A$1:$Q$33,14,FALSE)</f>
        <v>104.88261904761904</v>
      </c>
      <c r="S497">
        <f>VLOOKUP(D497,MoneyLine!$A$1:$Q$33,17,FALSE)</f>
        <v>-23.022142857142857</v>
      </c>
      <c r="T497">
        <f>VLOOKUP(D497,MoneyLine!$A$1:$K$33,10,FALSE)</f>
        <v>2.2516666666666674</v>
      </c>
      <c r="V497">
        <f>HomTotReg.!$B$17+(test!O497*HomTotReg.!$B$18+HomTotReg.!$B$19*test!P497+test!Q497*HomTotReg.!$B$20)</f>
        <v>2.4315706221577433</v>
      </c>
      <c r="W497">
        <f>VisTotReg.!$B$17+(VisTotReg.!$B$18*test!R497+test!S497*VisTotReg.!$B$19+test!T497*VisTotReg.!$B$20)</f>
        <v>3.927229157580066</v>
      </c>
      <c r="Y497">
        <f>'MoneyLine Reg. 1'!$B$17+('MoneyLine Reg. 1'!$B$18*test!I497+test!J497*'MoneyLine Reg. 1'!$B$19+test!T497*'MoneyLine Reg. 1'!$B$20+test!Q497*'MoneyLine Reg. 1'!$B$21)</f>
        <v>-1.539538930517266</v>
      </c>
      <c r="Z497">
        <f>'MoneyLine Reg. 2'!$B$17+('MoneyLine Reg. 2'!$B$18*test!M497+test!K497*'MoneyLine Reg. 2'!$B$19+'MoneyLine Reg. 2'!$B$20*test!L497+test!N497*'MoneyLine Reg. 2'!$B$21)</f>
        <v>-1.7281745495021807</v>
      </c>
    </row>
    <row r="498" spans="1:26" x14ac:dyDescent="0.3">
      <c r="A498" s="8">
        <v>44913</v>
      </c>
      <c r="B498" s="6" t="s">
        <v>32</v>
      </c>
      <c r="C498" s="6">
        <v>2</v>
      </c>
      <c r="D498" s="6" t="s">
        <v>28</v>
      </c>
      <c r="E498" s="6">
        <v>4</v>
      </c>
      <c r="F498" s="6"/>
      <c r="G498" s="6">
        <f t="shared" si="8"/>
        <v>2</v>
      </c>
      <c r="I498">
        <f>VLOOKUP(D498,MoneyLine!$A$1:$K$33,7,FALSE)</f>
        <v>60.434285714285707</v>
      </c>
      <c r="J498">
        <f>VLOOKUP(B498,MoneyLine!$A$1:$K$33,7,FALSE)</f>
        <v>91.395238095238099</v>
      </c>
      <c r="K498">
        <f>VLOOKUP(B498,MoneyLine!$A$1:$K$33,11,FALSE)</f>
        <v>4.9549999999999983</v>
      </c>
      <c r="L498">
        <f>VLOOKUP(B498,MoneyLine!$A$1:$D$33,4,FALSE)</f>
        <v>47.241</v>
      </c>
      <c r="M498">
        <f>VLOOKUP(D498,MoneyLine!$A$1:$K$33,11,FALSE)</f>
        <v>6.9025000000000016</v>
      </c>
      <c r="N498">
        <f>VLOOKUP(D498,MoneyLine!$A$1:$D$33,4,FALSE)</f>
        <v>50.512499999999996</v>
      </c>
      <c r="O498">
        <f>VLOOKUP(D498,MoneyLine!$A$1:$Q$33,14,FALSE)</f>
        <v>47.296666666666667</v>
      </c>
      <c r="P498">
        <f>VLOOKUP(B498,MoneyLine!$A$1:$Q$33,17,FALSE)</f>
        <v>-9.4788095238095256</v>
      </c>
      <c r="Q498">
        <f>VLOOKUP(B498,MoneyLine!$A$1:$K$33,10,FALSE)</f>
        <v>-16.679047619047623</v>
      </c>
      <c r="R498">
        <f>VLOOKUP(B498,MoneyLine!$A$1:$Q$33,14,FALSE)</f>
        <v>85.390952380952371</v>
      </c>
      <c r="S498">
        <f>VLOOKUP(D498,MoneyLine!$A$1:$Q$33,17,FALSE)</f>
        <v>10.998333333333333</v>
      </c>
      <c r="T498">
        <f>VLOOKUP(D498,MoneyLine!$A$1:$K$33,10,FALSE)</f>
        <v>5.5184523809523807</v>
      </c>
      <c r="V498">
        <f>HomTotReg.!$B$17+(test!O498*HomTotReg.!$B$18+HomTotReg.!$B$19*test!P498+test!Q498*HomTotReg.!$B$20)</f>
        <v>3.5297314361682322</v>
      </c>
      <c r="W498">
        <f>VisTotReg.!$B$17+(VisTotReg.!$B$18*test!R498+test!S498*VisTotReg.!$B$19+test!T498*VisTotReg.!$B$20)</f>
        <v>3.3446593446340258</v>
      </c>
      <c r="Y498">
        <f>'MoneyLine Reg. 1'!$B$17+('MoneyLine Reg. 1'!$B$18*test!I498+test!J498*'MoneyLine Reg. 1'!$B$19+test!T498*'MoneyLine Reg. 1'!$B$20+test!Q498*'MoneyLine Reg. 1'!$B$21)</f>
        <v>4.7329014315055623E-2</v>
      </c>
      <c r="Z498">
        <f>'MoneyLine Reg. 2'!$B$17+('MoneyLine Reg. 2'!$B$18*test!M498+test!K498*'MoneyLine Reg. 2'!$B$19+'MoneyLine Reg. 2'!$B$20*test!L498+test!N498*'MoneyLine Reg. 2'!$B$21)</f>
        <v>0.54407493590818312</v>
      </c>
    </row>
    <row r="499" spans="1:26" x14ac:dyDescent="0.3">
      <c r="A499" s="9">
        <v>44913</v>
      </c>
      <c r="B499" s="7" t="s">
        <v>23</v>
      </c>
      <c r="C499" s="7">
        <v>2</v>
      </c>
      <c r="D499" s="7" t="s">
        <v>34</v>
      </c>
      <c r="E499" s="7">
        <v>3</v>
      </c>
      <c r="F499" s="7"/>
      <c r="G499" s="6">
        <f t="shared" si="8"/>
        <v>1</v>
      </c>
      <c r="I499">
        <f>VLOOKUP(D499,MoneyLine!$A$1:$K$33,7,FALSE)</f>
        <v>70.167380952380938</v>
      </c>
      <c r="J499">
        <f>VLOOKUP(B499,MoneyLine!$A$1:$K$33,7,FALSE)</f>
        <v>101.00309523809524</v>
      </c>
      <c r="K499">
        <f>VLOOKUP(B499,MoneyLine!$A$1:$K$33,11,FALSE)</f>
        <v>6.8149999999999995</v>
      </c>
      <c r="L499">
        <f>VLOOKUP(B499,MoneyLine!$A$1:$D$33,4,FALSE)</f>
        <v>52.277999999999999</v>
      </c>
      <c r="M499">
        <f>VLOOKUP(D499,MoneyLine!$A$1:$K$33,11,FALSE)</f>
        <v>10.367500000000003</v>
      </c>
      <c r="N499">
        <f>VLOOKUP(D499,MoneyLine!$A$1:$D$33,4,FALSE)</f>
        <v>52.325999999999993</v>
      </c>
      <c r="O499">
        <f>VLOOKUP(D499,MoneyLine!$A$1:$Q$33,14,FALSE)</f>
        <v>40.24047619047618</v>
      </c>
      <c r="P499">
        <f>VLOOKUP(B499,MoneyLine!$A$1:$Q$33,17,FALSE)</f>
        <v>22.973095238095237</v>
      </c>
      <c r="Q499">
        <f>VLOOKUP(B499,MoneyLine!$A$1:$K$33,10,FALSE)</f>
        <v>43.088928571428575</v>
      </c>
      <c r="R499">
        <f>VLOOKUP(B499,MoneyLine!$A$1:$Q$33,14,FALSE)</f>
        <v>66.898333333333312</v>
      </c>
      <c r="S499">
        <f>VLOOKUP(D499,MoneyLine!$A$1:$Q$33,17,FALSE)</f>
        <v>22.489285714285707</v>
      </c>
      <c r="T499">
        <f>VLOOKUP(D499,MoneyLine!$A$1:$K$33,10,FALSE)</f>
        <v>29.06904761904762</v>
      </c>
      <c r="V499">
        <f>HomTotReg.!$B$17+(test!O499*HomTotReg.!$B$18+HomTotReg.!$B$19*test!P499+test!Q499*HomTotReg.!$B$20)</f>
        <v>2.452234274720567</v>
      </c>
      <c r="W499">
        <f>VisTotReg.!$B$17+(VisTotReg.!$B$18*test!R499+test!S499*VisTotReg.!$B$19+test!T499*VisTotReg.!$B$20)</f>
        <v>2.6761082483699989</v>
      </c>
      <c r="Y499">
        <f>'MoneyLine Reg. 1'!$B$17+('MoneyLine Reg. 1'!$B$18*test!I499+test!J499*'MoneyLine Reg. 1'!$B$19+test!T499*'MoneyLine Reg. 1'!$B$20+test!Q499*'MoneyLine Reg. 1'!$B$21)</f>
        <v>-0.24012274757594199</v>
      </c>
      <c r="Z499">
        <f>'MoneyLine Reg. 2'!$B$17+('MoneyLine Reg. 2'!$B$18*test!M499+test!K499*'MoneyLine Reg. 2'!$B$19+'MoneyLine Reg. 2'!$B$20*test!L499+test!N499*'MoneyLine Reg. 2'!$B$21)</f>
        <v>0.39548405283813359</v>
      </c>
    </row>
    <row r="500" spans="1:26" x14ac:dyDescent="0.3">
      <c r="A500" s="8">
        <v>44913</v>
      </c>
      <c r="B500" s="6" t="s">
        <v>22</v>
      </c>
      <c r="C500" s="6">
        <v>5</v>
      </c>
      <c r="D500" s="6" t="s">
        <v>24</v>
      </c>
      <c r="E500" s="6">
        <v>2</v>
      </c>
      <c r="F500" s="6"/>
      <c r="G500" s="6">
        <f t="shared" si="8"/>
        <v>-3</v>
      </c>
      <c r="I500">
        <f>VLOOKUP(D500,MoneyLine!$A$1:$K$33,7,FALSE)</f>
        <v>-28.852380952380948</v>
      </c>
      <c r="J500">
        <f>VLOOKUP(B500,MoneyLine!$A$1:$K$33,7,FALSE)</f>
        <v>73.279761904761898</v>
      </c>
      <c r="K500">
        <f>VLOOKUP(B500,MoneyLine!$A$1:$K$33,11,FALSE)</f>
        <v>6.432500000000001</v>
      </c>
      <c r="L500">
        <f>VLOOKUP(B500,MoneyLine!$A$1:$D$33,4,FALSE)</f>
        <v>50.885999999999996</v>
      </c>
      <c r="M500">
        <f>VLOOKUP(D500,MoneyLine!$A$1:$K$33,11,FALSE)</f>
        <v>5.754999999999999</v>
      </c>
      <c r="N500">
        <f>VLOOKUP(D500,MoneyLine!$A$1:$D$33,4,FALSE)</f>
        <v>42.153999999999996</v>
      </c>
      <c r="O500">
        <f>VLOOKUP(D500,MoneyLine!$A$1:$Q$33,14,FALSE)</f>
        <v>7.490952380952379</v>
      </c>
      <c r="P500">
        <f>VLOOKUP(B500,MoneyLine!$A$1:$Q$33,17,FALSE)</f>
        <v>-0.22023809523809401</v>
      </c>
      <c r="Q500">
        <f>VLOOKUP(B500,MoneyLine!$A$1:$K$33,10,FALSE)</f>
        <v>10.709166666666667</v>
      </c>
      <c r="R500">
        <f>VLOOKUP(B500,MoneyLine!$A$1:$Q$33,14,FALSE)</f>
        <v>70.076904761904771</v>
      </c>
      <c r="S500">
        <f>VLOOKUP(D500,MoneyLine!$A$1:$Q$33,17,FALSE)</f>
        <v>-35.079523809523806</v>
      </c>
      <c r="T500">
        <f>VLOOKUP(D500,MoneyLine!$A$1:$K$33,10,FALSE)</f>
        <v>-0.52404761904761887</v>
      </c>
      <c r="V500">
        <f>HomTotReg.!$B$17+(test!O500*HomTotReg.!$B$18+HomTotReg.!$B$19*test!P500+test!Q500*HomTotReg.!$B$20)</f>
        <v>2.7083549465371672</v>
      </c>
      <c r="W500">
        <f>VisTotReg.!$B$17+(VisTotReg.!$B$18*test!R500+test!S500*VisTotReg.!$B$19+test!T500*VisTotReg.!$B$20)</f>
        <v>3.6627383601181247</v>
      </c>
      <c r="Y500">
        <f>'MoneyLine Reg. 1'!$B$17+('MoneyLine Reg. 1'!$B$18*test!I500+test!J500*'MoneyLine Reg. 1'!$B$19+test!T500*'MoneyLine Reg. 1'!$B$20+test!Q500*'MoneyLine Reg. 1'!$B$21)</f>
        <v>-0.97671822101027939</v>
      </c>
      <c r="Z500">
        <f>'MoneyLine Reg. 2'!$B$17+('MoneyLine Reg. 2'!$B$18*test!M500+test!K500*'MoneyLine Reg. 2'!$B$19+'MoneyLine Reg. 2'!$B$20*test!L500+test!N500*'MoneyLine Reg. 2'!$B$21)</f>
        <v>-0.48354575685215417</v>
      </c>
    </row>
    <row r="501" spans="1:26" x14ac:dyDescent="0.3">
      <c r="A501" s="9">
        <v>44914</v>
      </c>
      <c r="B501" s="7" t="s">
        <v>33</v>
      </c>
      <c r="C501" s="7">
        <v>3</v>
      </c>
      <c r="D501" s="7" t="s">
        <v>25</v>
      </c>
      <c r="E501" s="7">
        <v>2</v>
      </c>
      <c r="F501" s="7" t="s">
        <v>36</v>
      </c>
      <c r="G501" s="6">
        <f t="shared" si="8"/>
        <v>-1</v>
      </c>
      <c r="I501">
        <f>VLOOKUP(D501,MoneyLine!$A$1:$K$33,7,FALSE)</f>
        <v>56.057857142857138</v>
      </c>
      <c r="J501">
        <f>VLOOKUP(B501,MoneyLine!$A$1:$K$33,7,FALSE)</f>
        <v>35.906904761904762</v>
      </c>
      <c r="K501">
        <f>VLOOKUP(B501,MoneyLine!$A$1:$K$33,11,FALSE)</f>
        <v>3.707499999999996</v>
      </c>
      <c r="L501">
        <f>VLOOKUP(B501,MoneyLine!$A$1:$D$33,4,FALSE)</f>
        <v>47.251999999999995</v>
      </c>
      <c r="M501">
        <f>VLOOKUP(D501,MoneyLine!$A$1:$K$33,11,FALSE)</f>
        <v>10.718750000000002</v>
      </c>
      <c r="N501">
        <f>VLOOKUP(D501,MoneyLine!$A$1:$D$33,4,FALSE)</f>
        <v>47.954500000000003</v>
      </c>
      <c r="O501">
        <f>VLOOKUP(D501,MoneyLine!$A$1:$Q$33,14,FALSE)</f>
        <v>60.674999999999997</v>
      </c>
      <c r="P501">
        <f>VLOOKUP(B501,MoneyLine!$A$1:$Q$33,17,FALSE)</f>
        <v>-16.226190476190478</v>
      </c>
      <c r="Q501">
        <f>VLOOKUP(B501,MoneyLine!$A$1:$K$33,10,FALSE)</f>
        <v>29.473928571428576</v>
      </c>
      <c r="R501">
        <f>VLOOKUP(B501,MoneyLine!$A$1:$Q$33,14,FALSE)</f>
        <v>44.759523809523806</v>
      </c>
      <c r="S501">
        <f>VLOOKUP(D501,MoneyLine!$A$1:$Q$33,17,FALSE)</f>
        <v>-14.592857142857142</v>
      </c>
      <c r="T501">
        <f>VLOOKUP(D501,MoneyLine!$A$1:$K$33,10,FALSE)</f>
        <v>27.424404761904761</v>
      </c>
      <c r="V501">
        <f>HomTotReg.!$B$17+(test!O501*HomTotReg.!$B$18+HomTotReg.!$B$19*test!P501+test!Q501*HomTotReg.!$B$20)</f>
        <v>3.2340073167722929</v>
      </c>
      <c r="W501">
        <f>VisTotReg.!$B$17+(VisTotReg.!$B$18*test!R501+test!S501*VisTotReg.!$B$19+test!T501*VisTotReg.!$B$20)</f>
        <v>2.7682893968083482</v>
      </c>
      <c r="Y501">
        <f>'MoneyLine Reg. 1'!$B$17+('MoneyLine Reg. 1'!$B$18*test!I501+test!J501*'MoneyLine Reg. 1'!$B$19+test!T501*'MoneyLine Reg. 1'!$B$20+test!Q501*'MoneyLine Reg. 1'!$B$21)</f>
        <v>0.48451832940993317</v>
      </c>
      <c r="Z501">
        <f>'MoneyLine Reg. 2'!$B$17+('MoneyLine Reg. 2'!$B$18*test!M501+test!K501*'MoneyLine Reg. 2'!$B$19+'MoneyLine Reg. 2'!$B$20*test!L501+test!N501*'MoneyLine Reg. 2'!$B$21)</f>
        <v>0.66654069257661375</v>
      </c>
    </row>
    <row r="502" spans="1:26" x14ac:dyDescent="0.3">
      <c r="A502" s="8">
        <v>44914</v>
      </c>
      <c r="B502" s="6" t="s">
        <v>31</v>
      </c>
      <c r="C502" s="6">
        <v>3</v>
      </c>
      <c r="D502" s="6" t="s">
        <v>14</v>
      </c>
      <c r="E502" s="6">
        <v>7</v>
      </c>
      <c r="F502" s="6"/>
      <c r="G502" s="6">
        <f t="shared" si="8"/>
        <v>4</v>
      </c>
      <c r="I502">
        <f>VLOOKUP(D502,MoneyLine!$A$1:$K$33,7,FALSE)</f>
        <v>85.562619047619037</v>
      </c>
      <c r="J502">
        <f>VLOOKUP(B502,MoneyLine!$A$1:$K$33,7,FALSE)</f>
        <v>130.13119047619048</v>
      </c>
      <c r="K502">
        <f>VLOOKUP(B502,MoneyLine!$A$1:$K$33,11,FALSE)</f>
        <v>13.114999999999997</v>
      </c>
      <c r="L502">
        <f>VLOOKUP(B502,MoneyLine!$A$1:$D$33,4,FALSE)</f>
        <v>55.725999999999999</v>
      </c>
      <c r="M502">
        <f>VLOOKUP(D502,MoneyLine!$A$1:$K$33,11,FALSE)</f>
        <v>19.403750000000002</v>
      </c>
      <c r="N502">
        <f>VLOOKUP(D502,MoneyLine!$A$1:$D$33,4,FALSE)</f>
        <v>49.788499999999999</v>
      </c>
      <c r="O502">
        <f>VLOOKUP(D502,MoneyLine!$A$1:$Q$33,14,FALSE)</f>
        <v>87.124523809523808</v>
      </c>
      <c r="P502">
        <f>VLOOKUP(B502,MoneyLine!$A$1:$Q$33,17,FALSE)</f>
        <v>29.228333333333332</v>
      </c>
      <c r="Q502">
        <f>VLOOKUP(B502,MoneyLine!$A$1:$K$33,10,FALSE)</f>
        <v>31.447738095238101</v>
      </c>
      <c r="R502">
        <f>VLOOKUP(B502,MoneyLine!$A$1:$Q$33,14,FALSE)</f>
        <v>91.865476190476173</v>
      </c>
      <c r="S502">
        <f>VLOOKUP(D502,MoneyLine!$A$1:$Q$33,17,FALSE)</f>
        <v>-3.2247619047619036</v>
      </c>
      <c r="T502">
        <f>VLOOKUP(D502,MoneyLine!$A$1:$K$33,10,FALSE)</f>
        <v>24.058452380952382</v>
      </c>
      <c r="V502">
        <f>HomTotReg.!$B$17+(test!O502*HomTotReg.!$B$18+HomTotReg.!$B$19*test!P502+test!Q502*HomTotReg.!$B$20)</f>
        <v>3.0105272479105176</v>
      </c>
      <c r="W502">
        <f>VisTotReg.!$B$17+(VisTotReg.!$B$18*test!R502+test!S502*VisTotReg.!$B$19+test!T502*VisTotReg.!$B$20)</f>
        <v>3.275255278827351</v>
      </c>
      <c r="Y502">
        <f>'MoneyLine Reg. 1'!$B$17+('MoneyLine Reg. 1'!$B$18*test!I502+test!J502*'MoneyLine Reg. 1'!$B$19+test!T502*'MoneyLine Reg. 1'!$B$20+test!Q502*'MoneyLine Reg. 1'!$B$21)</f>
        <v>-0.37744482356312181</v>
      </c>
      <c r="Z502">
        <f>'MoneyLine Reg. 2'!$B$17+('MoneyLine Reg. 2'!$B$18*test!M502+test!K502*'MoneyLine Reg. 2'!$B$19+'MoneyLine Reg. 2'!$B$20*test!L502+test!N502*'MoneyLine Reg. 2'!$B$21)</f>
        <v>0.13486271094717051</v>
      </c>
    </row>
    <row r="503" spans="1:26" x14ac:dyDescent="0.3">
      <c r="A503" s="9">
        <v>44914</v>
      </c>
      <c r="B503" s="7" t="s">
        <v>30</v>
      </c>
      <c r="C503" s="7">
        <v>2</v>
      </c>
      <c r="D503" s="7" t="s">
        <v>20</v>
      </c>
      <c r="E503" s="7">
        <v>1</v>
      </c>
      <c r="F503" s="7"/>
      <c r="G503" s="6">
        <f t="shared" si="8"/>
        <v>-1</v>
      </c>
      <c r="I503">
        <f>VLOOKUP(D503,MoneyLine!$A$1:$K$33,7,FALSE)</f>
        <v>53.481666666666655</v>
      </c>
      <c r="J503">
        <f>VLOOKUP(B503,MoneyLine!$A$1:$K$33,7,FALSE)</f>
        <v>127.36857142857141</v>
      </c>
      <c r="K503">
        <f>VLOOKUP(B503,MoneyLine!$A$1:$K$33,11,FALSE)</f>
        <v>15.876249999999999</v>
      </c>
      <c r="L503">
        <f>VLOOKUP(B503,MoneyLine!$A$1:$D$33,4,FALSE)</f>
        <v>56.155499999999996</v>
      </c>
      <c r="M503">
        <f>VLOOKUP(D503,MoneyLine!$A$1:$K$33,11,FALSE)</f>
        <v>4.7974999999999994</v>
      </c>
      <c r="N503">
        <f>VLOOKUP(D503,MoneyLine!$A$1:$D$33,4,FALSE)</f>
        <v>46.0565</v>
      </c>
      <c r="O503">
        <f>VLOOKUP(D503,MoneyLine!$A$1:$Q$33,14,FALSE)</f>
        <v>58.340238095238099</v>
      </c>
      <c r="P503">
        <f>VLOOKUP(B503,MoneyLine!$A$1:$Q$33,17,FALSE)</f>
        <v>21.976904761904766</v>
      </c>
      <c r="Q503">
        <f>VLOOKUP(B503,MoneyLine!$A$1:$K$33,10,FALSE)</f>
        <v>-0.45761904761904759</v>
      </c>
      <c r="R503">
        <f>VLOOKUP(B503,MoneyLine!$A$1:$Q$33,14,FALSE)</f>
        <v>104.57619047619046</v>
      </c>
      <c r="S503">
        <f>VLOOKUP(D503,MoneyLine!$A$1:$Q$33,17,FALSE)</f>
        <v>-10.467380952380953</v>
      </c>
      <c r="T503">
        <f>VLOOKUP(D503,MoneyLine!$A$1:$K$33,10,FALSE)</f>
        <v>1.6524999999999999</v>
      </c>
      <c r="V503">
        <f>HomTotReg.!$B$17+(test!O503*HomTotReg.!$B$18+HomTotReg.!$B$19*test!P503+test!Q503*HomTotReg.!$B$20)</f>
        <v>3.134454812465906</v>
      </c>
      <c r="W503">
        <f>VisTotReg.!$B$17+(VisTotReg.!$B$18*test!R503+test!S503*VisTotReg.!$B$19+test!T503*VisTotReg.!$B$20)</f>
        <v>3.8204996024270277</v>
      </c>
      <c r="Y503">
        <f>'MoneyLine Reg. 1'!$B$17+('MoneyLine Reg. 1'!$B$18*test!I503+test!J503*'MoneyLine Reg. 1'!$B$19+test!T503*'MoneyLine Reg. 1'!$B$20+test!Q503*'MoneyLine Reg. 1'!$B$21)</f>
        <v>-0.65078487117279527</v>
      </c>
      <c r="Z503">
        <f>'MoneyLine Reg. 2'!$B$17+('MoneyLine Reg. 2'!$B$18*test!M503+test!K503*'MoneyLine Reg. 2'!$B$19+'MoneyLine Reg. 2'!$B$20*test!L503+test!N503*'MoneyLine Reg. 2'!$B$21)</f>
        <v>-1.215578244593889</v>
      </c>
    </row>
    <row r="504" spans="1:26" x14ac:dyDescent="0.3">
      <c r="A504" s="8">
        <v>44914</v>
      </c>
      <c r="B504" s="6" t="s">
        <v>16</v>
      </c>
      <c r="C504" s="6">
        <v>0</v>
      </c>
      <c r="D504" s="6" t="s">
        <v>11</v>
      </c>
      <c r="E504" s="6">
        <v>1</v>
      </c>
      <c r="F504" s="6" t="s">
        <v>35</v>
      </c>
      <c r="G504" s="6">
        <f t="shared" si="8"/>
        <v>1</v>
      </c>
      <c r="I504">
        <f>VLOOKUP(D504,MoneyLine!$A$1:$K$33,7,FALSE)</f>
        <v>121.01880952380951</v>
      </c>
      <c r="J504">
        <f>VLOOKUP(B504,MoneyLine!$A$1:$K$33,7,FALSE)</f>
        <v>64.561666666666639</v>
      </c>
      <c r="K504">
        <f>VLOOKUP(B504,MoneyLine!$A$1:$K$33,11,FALSE)</f>
        <v>10.3225</v>
      </c>
      <c r="L504">
        <f>VLOOKUP(B504,MoneyLine!$A$1:$D$33,4,FALSE)</f>
        <v>48.538999999999994</v>
      </c>
      <c r="M504">
        <f>VLOOKUP(D504,MoneyLine!$A$1:$K$33,11,FALSE)</f>
        <v>15.838749999999997</v>
      </c>
      <c r="N504">
        <f>VLOOKUP(D504,MoneyLine!$A$1:$D$33,4,FALSE)</f>
        <v>52.685499999999998</v>
      </c>
      <c r="O504">
        <f>VLOOKUP(D504,MoneyLine!$A$1:$Q$33,14,FALSE)</f>
        <v>85.286666666666662</v>
      </c>
      <c r="P504">
        <f>VLOOKUP(B504,MoneyLine!$A$1:$Q$33,17,FALSE)</f>
        <v>-17.098809523809521</v>
      </c>
      <c r="Q504">
        <f>VLOOKUP(B504,MoneyLine!$A$1:$K$33,10,FALSE)</f>
        <v>17.131547619047623</v>
      </c>
      <c r="R504">
        <f>VLOOKUP(B504,MoneyLine!$A$1:$Q$33,14,FALSE)</f>
        <v>75.591190476190462</v>
      </c>
      <c r="S504">
        <f>VLOOKUP(D504,MoneyLine!$A$1:$Q$33,17,FALSE)</f>
        <v>15.627619047619051</v>
      </c>
      <c r="T504">
        <f>VLOOKUP(D504,MoneyLine!$A$1:$K$33,10,FALSE)</f>
        <v>10.4975</v>
      </c>
      <c r="V504">
        <f>HomTotReg.!$B$17+(test!O504*HomTotReg.!$B$18+HomTotReg.!$B$19*test!P504+test!Q504*HomTotReg.!$B$20)</f>
        <v>3.6398243173393929</v>
      </c>
      <c r="W504">
        <f>VisTotReg.!$B$17+(VisTotReg.!$B$18*test!R504+test!S504*VisTotReg.!$B$19+test!T504*VisTotReg.!$B$20)</f>
        <v>3.1138398627203308</v>
      </c>
      <c r="Y504">
        <f>'MoneyLine Reg. 1'!$B$17+('MoneyLine Reg. 1'!$B$18*test!I504+test!J504*'MoneyLine Reg. 1'!$B$19+test!T504*'MoneyLine Reg. 1'!$B$20+test!Q504*'MoneyLine Reg. 1'!$B$21)</f>
        <v>0.68035535368853572</v>
      </c>
      <c r="Z504">
        <f>'MoneyLine Reg. 2'!$B$17+('MoneyLine Reg. 2'!$B$18*test!M504+test!K504*'MoneyLine Reg. 2'!$B$19+'MoneyLine Reg. 2'!$B$20*test!L504+test!N504*'MoneyLine Reg. 2'!$B$21)</f>
        <v>0.83018669503375753</v>
      </c>
    </row>
    <row r="505" spans="1:26" x14ac:dyDescent="0.3">
      <c r="A505" s="9">
        <v>44914</v>
      </c>
      <c r="B505" s="7" t="s">
        <v>9</v>
      </c>
      <c r="C505" s="7">
        <v>3</v>
      </c>
      <c r="D505" s="7" t="s">
        <v>21</v>
      </c>
      <c r="E505" s="7">
        <v>4</v>
      </c>
      <c r="F505" s="7" t="s">
        <v>36</v>
      </c>
      <c r="G505" s="6">
        <f t="shared" si="8"/>
        <v>1</v>
      </c>
      <c r="I505">
        <f>VLOOKUP(D505,MoneyLine!$A$1:$K$33,7,FALSE)</f>
        <v>81.149285714285725</v>
      </c>
      <c r="J505">
        <f>VLOOKUP(B505,MoneyLine!$A$1:$K$33,7,FALSE)</f>
        <v>154.76523809523809</v>
      </c>
      <c r="K505">
        <f>VLOOKUP(B505,MoneyLine!$A$1:$K$33,11,FALSE)</f>
        <v>17.220000000000002</v>
      </c>
      <c r="L505">
        <f>VLOOKUP(B505,MoneyLine!$A$1:$D$33,4,FALSE)</f>
        <v>58.933</v>
      </c>
      <c r="M505">
        <f>VLOOKUP(D505,MoneyLine!$A$1:$K$33,11,FALSE)</f>
        <v>9.1225000000000005</v>
      </c>
      <c r="N505">
        <f>VLOOKUP(D505,MoneyLine!$A$1:$D$33,4,FALSE)</f>
        <v>51.807999999999993</v>
      </c>
      <c r="O505">
        <f>VLOOKUP(D505,MoneyLine!$A$1:$Q$33,14,FALSE)</f>
        <v>65.387857142857143</v>
      </c>
      <c r="P505">
        <f>VLOOKUP(B505,MoneyLine!$A$1:$Q$33,17,FALSE)</f>
        <v>29.393333333333338</v>
      </c>
      <c r="Q505">
        <f>VLOOKUP(B505,MoneyLine!$A$1:$K$33,10,FALSE)</f>
        <v>-2.4774999999999996</v>
      </c>
      <c r="R505">
        <f>VLOOKUP(B505,MoneyLine!$A$1:$Q$33,14,FALSE)</f>
        <v>117.61833333333333</v>
      </c>
      <c r="S505">
        <f>VLOOKUP(D505,MoneyLine!$A$1:$Q$33,17,FALSE)</f>
        <v>7.3759523809523806</v>
      </c>
      <c r="T505">
        <f>VLOOKUP(D505,MoneyLine!$A$1:$K$33,10,FALSE)</f>
        <v>8.0371428571428574</v>
      </c>
      <c r="V505">
        <f>HomTotReg.!$B$17+(test!O505*HomTotReg.!$B$18+HomTotReg.!$B$19*test!P505+test!Q505*HomTotReg.!$B$20)</f>
        <v>3.1527279017221717</v>
      </c>
      <c r="W505">
        <f>VisTotReg.!$B$17+(VisTotReg.!$B$18*test!R505+test!S505*VisTotReg.!$B$19+test!T505*VisTotReg.!$B$20)</f>
        <v>3.7221265067029821</v>
      </c>
      <c r="Y505">
        <f>'MoneyLine Reg. 1'!$B$17+('MoneyLine Reg. 1'!$B$18*test!I505+test!J505*'MoneyLine Reg. 1'!$B$19+test!T505*'MoneyLine Reg. 1'!$B$20+test!Q505*'MoneyLine Reg. 1'!$B$21)</f>
        <v>-0.58649208590979363</v>
      </c>
      <c r="Z505">
        <f>'MoneyLine Reg. 2'!$B$17+('MoneyLine Reg. 2'!$B$18*test!M505+test!K505*'MoneyLine Reg. 2'!$B$19+'MoneyLine Reg. 2'!$B$20*test!L505+test!N505*'MoneyLine Reg. 2'!$B$21)</f>
        <v>-0.83025771937548942</v>
      </c>
    </row>
    <row r="506" spans="1:26" x14ac:dyDescent="0.3">
      <c r="A506" s="8">
        <v>44914</v>
      </c>
      <c r="B506" s="6" t="s">
        <v>10</v>
      </c>
      <c r="C506" s="6">
        <v>5</v>
      </c>
      <c r="D506" s="6" t="s">
        <v>8</v>
      </c>
      <c r="E506" s="6">
        <v>1</v>
      </c>
      <c r="F506" s="6"/>
      <c r="G506" s="6">
        <f t="shared" si="8"/>
        <v>-4</v>
      </c>
      <c r="I506">
        <f>VLOOKUP(D506,MoneyLine!$A$1:$K$33,7,FALSE)</f>
        <v>158.14214285714286</v>
      </c>
      <c r="J506">
        <f>VLOOKUP(B506,MoneyLine!$A$1:$K$33,7,FALSE)</f>
        <v>43.783809523809516</v>
      </c>
      <c r="K506">
        <f>VLOOKUP(B506,MoneyLine!$A$1:$K$33,11,FALSE)</f>
        <v>2.1412499999999977</v>
      </c>
      <c r="L506">
        <f>VLOOKUP(B506,MoneyLine!$A$1:$D$33,4,FALSE)</f>
        <v>45.351499999999994</v>
      </c>
      <c r="M506">
        <f>VLOOKUP(D506,MoneyLine!$A$1:$K$33,11,FALSE)</f>
        <v>11.611250000000004</v>
      </c>
      <c r="N506">
        <f>VLOOKUP(D506,MoneyLine!$A$1:$D$33,4,FALSE)</f>
        <v>49.862499999999997</v>
      </c>
      <c r="O506">
        <f>VLOOKUP(D506,MoneyLine!$A$1:$Q$33,14,FALSE)</f>
        <v>125.46428571428571</v>
      </c>
      <c r="P506">
        <f>VLOOKUP(B506,MoneyLine!$A$1:$Q$33,17,FALSE)</f>
        <v>-14.675714285714287</v>
      </c>
      <c r="Q506">
        <f>VLOOKUP(B506,MoneyLine!$A$1:$K$33,10,FALSE)</f>
        <v>13.367738095238096</v>
      </c>
      <c r="R506">
        <f>VLOOKUP(B506,MoneyLine!$A$1:$Q$33,14,FALSE)</f>
        <v>43.181904761904768</v>
      </c>
      <c r="S506">
        <f>VLOOKUP(D506,MoneyLine!$A$1:$Q$33,17,FALSE)</f>
        <v>14.067142857142855</v>
      </c>
      <c r="T506">
        <f>VLOOKUP(D506,MoneyLine!$A$1:$K$33,10,FALSE)</f>
        <v>21.027261904761904</v>
      </c>
      <c r="V506">
        <f>HomTotReg.!$B$17+(test!O506*HomTotReg.!$B$18+HomTotReg.!$B$19*test!P506+test!Q506*HomTotReg.!$B$20)</f>
        <v>4.080896197132093</v>
      </c>
      <c r="W506">
        <f>VisTotReg.!$B$17+(VisTotReg.!$B$18*test!R506+test!S506*VisTotReg.!$B$19+test!T506*VisTotReg.!$B$20)</f>
        <v>2.5882860958668825</v>
      </c>
      <c r="Y506">
        <f>'MoneyLine Reg. 1'!$B$17+('MoneyLine Reg. 1'!$B$18*test!I506+test!J506*'MoneyLine Reg. 1'!$B$19+test!T506*'MoneyLine Reg. 1'!$B$20+test!Q506*'MoneyLine Reg. 1'!$B$21)</f>
        <v>1.4667078037821983</v>
      </c>
      <c r="Z506">
        <f>'MoneyLine Reg. 2'!$B$17+('MoneyLine Reg. 2'!$B$18*test!M506+test!K506*'MoneyLine Reg. 2'!$B$19+'MoneyLine Reg. 2'!$B$20*test!L506+test!N506*'MoneyLine Reg. 2'!$B$21)</f>
        <v>1.0922698748660813</v>
      </c>
    </row>
    <row r="507" spans="1:26" x14ac:dyDescent="0.3">
      <c r="A507" s="9">
        <v>44914</v>
      </c>
      <c r="B507" s="7" t="s">
        <v>13</v>
      </c>
      <c r="C507" s="7">
        <v>3</v>
      </c>
      <c r="D507" s="7" t="s">
        <v>27</v>
      </c>
      <c r="E507" s="7">
        <v>2</v>
      </c>
      <c r="F507" s="7"/>
      <c r="G507" s="6">
        <f t="shared" si="8"/>
        <v>-1</v>
      </c>
      <c r="I507">
        <f>VLOOKUP(D507,MoneyLine!$A$1:$K$33,7,FALSE)</f>
        <v>57.437380952380948</v>
      </c>
      <c r="J507">
        <f>VLOOKUP(B507,MoneyLine!$A$1:$K$33,7,FALSE)</f>
        <v>52.757857142857148</v>
      </c>
      <c r="K507">
        <f>VLOOKUP(B507,MoneyLine!$A$1:$K$33,11,FALSE)</f>
        <v>5.03125</v>
      </c>
      <c r="L507">
        <f>VLOOKUP(B507,MoneyLine!$A$1:$D$33,4,FALSE)</f>
        <v>47.964499999999994</v>
      </c>
      <c r="M507">
        <f>VLOOKUP(D507,MoneyLine!$A$1:$K$33,11,FALSE)</f>
        <v>10.504999999999999</v>
      </c>
      <c r="N507">
        <f>VLOOKUP(D507,MoneyLine!$A$1:$D$33,4,FALSE)</f>
        <v>52.064499999999995</v>
      </c>
      <c r="O507">
        <f>VLOOKUP(D507,MoneyLine!$A$1:$Q$33,14,FALSE)</f>
        <v>42.338571428571427</v>
      </c>
      <c r="P507">
        <f>VLOOKUP(B507,MoneyLine!$A$1:$Q$33,17,FALSE)</f>
        <v>6.5440476190476176</v>
      </c>
      <c r="Q507">
        <f>VLOOKUP(B507,MoneyLine!$A$1:$K$33,10,FALSE)</f>
        <v>-4.3963095238095242</v>
      </c>
      <c r="R507">
        <f>VLOOKUP(B507,MoneyLine!$A$1:$Q$33,14,FALSE)</f>
        <v>36.921904761904756</v>
      </c>
      <c r="S507">
        <f>VLOOKUP(D507,MoneyLine!$A$1:$Q$33,17,FALSE)</f>
        <v>0.65357142857142814</v>
      </c>
      <c r="T507">
        <f>VLOOKUP(D507,MoneyLine!$A$1:$K$33,10,FALSE)</f>
        <v>23.449285714285718</v>
      </c>
      <c r="V507">
        <f>HomTotReg.!$B$17+(test!O507*HomTotReg.!$B$18+HomTotReg.!$B$19*test!P507+test!Q507*HomTotReg.!$B$20)</f>
        <v>3.1720488775522249</v>
      </c>
      <c r="W507">
        <f>VisTotReg.!$B$17+(VisTotReg.!$B$18*test!R507+test!S507*VisTotReg.!$B$19+test!T507*VisTotReg.!$B$20)</f>
        <v>2.5979437584133103</v>
      </c>
      <c r="Y507">
        <f>'MoneyLine Reg. 1'!$B$17+('MoneyLine Reg. 1'!$B$18*test!I507+test!J507*'MoneyLine Reg. 1'!$B$19+test!T507*'MoneyLine Reg. 1'!$B$20+test!Q507*'MoneyLine Reg. 1'!$B$21)</f>
        <v>0.58802429113999843</v>
      </c>
      <c r="Z507">
        <f>'MoneyLine Reg. 2'!$B$17+('MoneyLine Reg. 2'!$B$18*test!M507+test!K507*'MoneyLine Reg. 2'!$B$19+'MoneyLine Reg. 2'!$B$20*test!L507+test!N507*'MoneyLine Reg. 2'!$B$21)</f>
        <v>0.81517525378761846</v>
      </c>
    </row>
    <row r="508" spans="1:26" x14ac:dyDescent="0.3">
      <c r="A508" s="8">
        <v>44914</v>
      </c>
      <c r="B508" s="6" t="s">
        <v>19</v>
      </c>
      <c r="C508" s="6">
        <v>3</v>
      </c>
      <c r="D508" s="6" t="s">
        <v>12</v>
      </c>
      <c r="E508" s="6">
        <v>4</v>
      </c>
      <c r="F508" s="6" t="s">
        <v>36</v>
      </c>
      <c r="G508" s="6">
        <f t="shared" si="8"/>
        <v>1</v>
      </c>
      <c r="I508">
        <f>VLOOKUP(D508,MoneyLine!$A$1:$K$33,7,FALSE)</f>
        <v>38.000238095238089</v>
      </c>
      <c r="J508">
        <f>VLOOKUP(B508,MoneyLine!$A$1:$K$33,7,FALSE)</f>
        <v>99.267142857142858</v>
      </c>
      <c r="K508">
        <f>VLOOKUP(B508,MoneyLine!$A$1:$K$33,11,FALSE)</f>
        <v>11.873749999999998</v>
      </c>
      <c r="L508">
        <f>VLOOKUP(B508,MoneyLine!$A$1:$D$33,4,FALSE)</f>
        <v>44.580500000000001</v>
      </c>
      <c r="M508">
        <f>VLOOKUP(D508,MoneyLine!$A$1:$K$33,11,FALSE)</f>
        <v>5.6062500000000011</v>
      </c>
      <c r="N508">
        <f>VLOOKUP(D508,MoneyLine!$A$1:$D$33,4,FALSE)</f>
        <v>46.611499999999999</v>
      </c>
      <c r="O508">
        <f>VLOOKUP(D508,MoneyLine!$A$1:$Q$33,14,FALSE)</f>
        <v>32.669761904761899</v>
      </c>
      <c r="P508">
        <f>VLOOKUP(B508,MoneyLine!$A$1:$Q$33,17,FALSE)</f>
        <v>-14.223571428571427</v>
      </c>
      <c r="Q508">
        <f>VLOOKUP(B508,MoneyLine!$A$1:$K$33,10,FALSE)</f>
        <v>-3.2023809523808761E-2</v>
      </c>
      <c r="R508">
        <f>VLOOKUP(B508,MoneyLine!$A$1:$Q$33,14,FALSE)</f>
        <v>93.099761904761891</v>
      </c>
      <c r="S508">
        <f>VLOOKUP(D508,MoneyLine!$A$1:$Q$33,17,FALSE)</f>
        <v>-1.7361904761904778</v>
      </c>
      <c r="T508">
        <f>VLOOKUP(D508,MoneyLine!$A$1:$K$33,10,FALSE)</f>
        <v>20.738571428571433</v>
      </c>
      <c r="V508">
        <f>HomTotReg.!$B$17+(test!O508*HomTotReg.!$B$18+HomTotReg.!$B$19*test!P508+test!Q508*HomTotReg.!$B$20)</f>
        <v>3.2416649232258323</v>
      </c>
      <c r="W508">
        <f>VisTotReg.!$B$17+(VisTotReg.!$B$18*test!R508+test!S508*VisTotReg.!$B$19+test!T508*VisTotReg.!$B$20)</f>
        <v>3.3255092965034723</v>
      </c>
      <c r="Y508">
        <f>'MoneyLine Reg. 1'!$B$17+('MoneyLine Reg. 1'!$B$18*test!I508+test!J508*'MoneyLine Reg. 1'!$B$19+test!T508*'MoneyLine Reg. 1'!$B$20+test!Q508*'MoneyLine Reg. 1'!$B$21)</f>
        <v>-0.21903385473951226</v>
      </c>
      <c r="Z508">
        <f>'MoneyLine Reg. 2'!$B$17+('MoneyLine Reg. 2'!$B$18*test!M508+test!K508*'MoneyLine Reg. 2'!$B$19+'MoneyLine Reg. 2'!$B$20*test!L508+test!N508*'MoneyLine Reg. 2'!$B$21)</f>
        <v>-1.9008174361180963E-2</v>
      </c>
    </row>
    <row r="509" spans="1:26" x14ac:dyDescent="0.3">
      <c r="A509" s="9">
        <v>44915</v>
      </c>
      <c r="B509" s="7" t="s">
        <v>15</v>
      </c>
      <c r="C509" s="7">
        <v>1</v>
      </c>
      <c r="D509" s="7" t="s">
        <v>18</v>
      </c>
      <c r="E509" s="7">
        <v>4</v>
      </c>
      <c r="F509" s="7"/>
      <c r="G509" s="6">
        <f t="shared" si="8"/>
        <v>3</v>
      </c>
      <c r="I509">
        <f>VLOOKUP(D509,MoneyLine!$A$1:$K$33,7,FALSE)</f>
        <v>161.3661904761905</v>
      </c>
      <c r="J509">
        <f>VLOOKUP(B509,MoneyLine!$A$1:$K$33,7,FALSE)</f>
        <v>101.46142857142856</v>
      </c>
      <c r="K509">
        <f>VLOOKUP(B509,MoneyLine!$A$1:$K$33,11,FALSE)</f>
        <v>16.143749999999997</v>
      </c>
      <c r="L509">
        <f>VLOOKUP(B509,MoneyLine!$A$1:$D$33,4,FALSE)</f>
        <v>52.539000000000001</v>
      </c>
      <c r="M509">
        <f>VLOOKUP(D509,MoneyLine!$A$1:$K$33,11,FALSE)</f>
        <v>18.088749999999997</v>
      </c>
      <c r="N509">
        <f>VLOOKUP(D509,MoneyLine!$A$1:$D$33,4,FALSE)</f>
        <v>55.644500000000001</v>
      </c>
      <c r="O509">
        <f>VLOOKUP(D509,MoneyLine!$A$1:$Q$33,14,FALSE)</f>
        <v>80.616190476190468</v>
      </c>
      <c r="P509">
        <f>VLOOKUP(B509,MoneyLine!$A$1:$Q$33,17,FALSE)</f>
        <v>16.578095238095237</v>
      </c>
      <c r="Q509">
        <f>VLOOKUP(B509,MoneyLine!$A$1:$K$33,10,FALSE)</f>
        <v>-8.7532142857142858</v>
      </c>
      <c r="R509">
        <f>VLOOKUP(B509,MoneyLine!$A$1:$Q$33,14,FALSE)</f>
        <v>76.89928571428571</v>
      </c>
      <c r="S509">
        <f>VLOOKUP(D509,MoneyLine!$A$1:$Q$33,17,FALSE)</f>
        <v>63.627142857142857</v>
      </c>
      <c r="T509">
        <f>VLOOKUP(D509,MoneyLine!$A$1:$K$33,10,FALSE)</f>
        <v>-8.5753571428571433</v>
      </c>
      <c r="V509">
        <f>HomTotReg.!$B$17+(test!O509*HomTotReg.!$B$18+HomTotReg.!$B$19*test!P509+test!Q509*HomTotReg.!$B$20)</f>
        <v>3.5188978872246666</v>
      </c>
      <c r="W509">
        <f>VisTotReg.!$B$17+(VisTotReg.!$B$18*test!R509+test!S509*VisTotReg.!$B$19+test!T509*VisTotReg.!$B$20)</f>
        <v>2.9823086719544603</v>
      </c>
      <c r="Y509">
        <f>'MoneyLine Reg. 1'!$B$17+('MoneyLine Reg. 1'!$B$18*test!I509+test!J509*'MoneyLine Reg. 1'!$B$19+test!T509*'MoneyLine Reg. 1'!$B$20+test!Q509*'MoneyLine Reg. 1'!$B$21)</f>
        <v>0.64595275991602763</v>
      </c>
      <c r="Z509">
        <f>'MoneyLine Reg. 2'!$B$17+('MoneyLine Reg. 2'!$B$18*test!M509+test!K509*'MoneyLine Reg. 2'!$B$19+'MoneyLine Reg. 2'!$B$20*test!L509+test!N509*'MoneyLine Reg. 2'!$B$21)</f>
        <v>0.53474813912469221</v>
      </c>
    </row>
    <row r="510" spans="1:26" x14ac:dyDescent="0.3">
      <c r="A510" s="8">
        <v>44915</v>
      </c>
      <c r="B510" s="6" t="s">
        <v>26</v>
      </c>
      <c r="C510" s="6">
        <v>1</v>
      </c>
      <c r="D510" s="6" t="s">
        <v>29</v>
      </c>
      <c r="E510" s="6">
        <v>4</v>
      </c>
      <c r="F510" s="6"/>
      <c r="G510" s="6">
        <f t="shared" si="8"/>
        <v>3</v>
      </c>
      <c r="I510">
        <f>VLOOKUP(D510,MoneyLine!$A$1:$K$33,7,FALSE)</f>
        <v>120.64333333333332</v>
      </c>
      <c r="J510">
        <f>VLOOKUP(B510,MoneyLine!$A$1:$K$33,7,FALSE)</f>
        <v>2.4278571428571381</v>
      </c>
      <c r="K510">
        <f>VLOOKUP(B510,MoneyLine!$A$1:$K$33,11,FALSE)</f>
        <v>7.2874999999999996</v>
      </c>
      <c r="L510">
        <f>VLOOKUP(B510,MoneyLine!$A$1:$D$33,4,FALSE)</f>
        <v>44.772500000000001</v>
      </c>
      <c r="M510">
        <f>VLOOKUP(D510,MoneyLine!$A$1:$K$33,11,FALSE)</f>
        <v>13.331249999999997</v>
      </c>
      <c r="N510">
        <f>VLOOKUP(D510,MoneyLine!$A$1:$D$33,4,FALSE)</f>
        <v>55.3095</v>
      </c>
      <c r="O510">
        <f>VLOOKUP(D510,MoneyLine!$A$1:$Q$33,14,FALSE)</f>
        <v>76.355714285714271</v>
      </c>
      <c r="P510">
        <f>VLOOKUP(B510,MoneyLine!$A$1:$Q$33,17,FALSE)</f>
        <v>-8.321428571428573</v>
      </c>
      <c r="Q510">
        <f>VLOOKUP(B510,MoneyLine!$A$1:$K$33,10,FALSE)</f>
        <v>13.537738095238096</v>
      </c>
      <c r="R510">
        <f>VLOOKUP(B510,MoneyLine!$A$1:$Q$33,14,FALSE)</f>
        <v>21.040476190476188</v>
      </c>
      <c r="S510">
        <f>VLOOKUP(D510,MoneyLine!$A$1:$Q$33,17,FALSE)</f>
        <v>28.97</v>
      </c>
      <c r="T510">
        <f>VLOOKUP(D510,MoneyLine!$A$1:$K$33,10,FALSE)</f>
        <v>20.598452380952381</v>
      </c>
      <c r="V510">
        <f>HomTotReg.!$B$17+(test!O510*HomTotReg.!$B$18+HomTotReg.!$B$19*test!P510+test!Q510*HomTotReg.!$B$20)</f>
        <v>3.491905223063136</v>
      </c>
      <c r="W510">
        <f>VisTotReg.!$B$17+(VisTotReg.!$B$18*test!R510+test!S510*VisTotReg.!$B$19+test!T510*VisTotReg.!$B$20)</f>
        <v>2.1991224883713767</v>
      </c>
      <c r="Y510">
        <f>'MoneyLine Reg. 1'!$B$17+('MoneyLine Reg. 1'!$B$18*test!I510+test!J510*'MoneyLine Reg. 1'!$B$19+test!T510*'MoneyLine Reg. 1'!$B$20+test!Q510*'MoneyLine Reg. 1'!$B$21)</f>
        <v>1.5677453592427695</v>
      </c>
      <c r="Z510">
        <f>'MoneyLine Reg. 2'!$B$17+('MoneyLine Reg. 2'!$B$18*test!M510+test!K510*'MoneyLine Reg. 2'!$B$19+'MoneyLine Reg. 2'!$B$20*test!L510+test!N510*'MoneyLine Reg. 2'!$B$21)</f>
        <v>1.3268430251839218</v>
      </c>
    </row>
    <row r="511" spans="1:26" x14ac:dyDescent="0.3">
      <c r="A511" s="9">
        <v>44915</v>
      </c>
      <c r="B511" s="7" t="s">
        <v>20</v>
      </c>
      <c r="C511" s="7">
        <v>3</v>
      </c>
      <c r="D511" s="7" t="s">
        <v>4</v>
      </c>
      <c r="E511" s="7">
        <v>5</v>
      </c>
      <c r="F511" s="7"/>
      <c r="G511" s="6">
        <f t="shared" si="8"/>
        <v>2</v>
      </c>
      <c r="I511">
        <f>VLOOKUP(D511,MoneyLine!$A$1:$K$33,7,FALSE)</f>
        <v>71.288571428571402</v>
      </c>
      <c r="J511">
        <f>VLOOKUP(B511,MoneyLine!$A$1:$K$33,7,FALSE)</f>
        <v>53.481666666666655</v>
      </c>
      <c r="K511">
        <f>VLOOKUP(B511,MoneyLine!$A$1:$K$33,11,FALSE)</f>
        <v>4.7974999999999994</v>
      </c>
      <c r="L511">
        <f>VLOOKUP(B511,MoneyLine!$A$1:$D$33,4,FALSE)</f>
        <v>46.0565</v>
      </c>
      <c r="M511">
        <f>VLOOKUP(D511,MoneyLine!$A$1:$K$33,11,FALSE)</f>
        <v>4.0925000000000029</v>
      </c>
      <c r="N511">
        <f>VLOOKUP(D511,MoneyLine!$A$1:$D$33,4,FALSE)</f>
        <v>50.962499999999999</v>
      </c>
      <c r="O511">
        <f>VLOOKUP(D511,MoneyLine!$A$1:$Q$33,14,FALSE)</f>
        <v>28.298571428571432</v>
      </c>
      <c r="P511">
        <f>VLOOKUP(B511,MoneyLine!$A$1:$Q$33,17,FALSE)</f>
        <v>-10.467380952380953</v>
      </c>
      <c r="Q511">
        <f>VLOOKUP(B511,MoneyLine!$A$1:$K$33,10,FALSE)</f>
        <v>1.6524999999999999</v>
      </c>
      <c r="R511">
        <f>VLOOKUP(B511,MoneyLine!$A$1:$Q$33,14,FALSE)</f>
        <v>58.340238095238099</v>
      </c>
      <c r="S511">
        <f>VLOOKUP(D511,MoneyLine!$A$1:$Q$33,17,FALSE)</f>
        <v>33.857619047619039</v>
      </c>
      <c r="T511">
        <f>VLOOKUP(D511,MoneyLine!$A$1:$K$33,10,FALSE)</f>
        <v>21.901309523809527</v>
      </c>
      <c r="V511">
        <f>HomTotReg.!$B$17+(test!O511*HomTotReg.!$B$18+HomTotReg.!$B$19*test!P511+test!Q511*HomTotReg.!$B$20)</f>
        <v>3.1370238717227759</v>
      </c>
      <c r="W511">
        <f>VisTotReg.!$B$17+(VisTotReg.!$B$18*test!R511+test!S511*VisTotReg.!$B$19+test!T511*VisTotReg.!$B$20)</f>
        <v>2.5787967536544376</v>
      </c>
      <c r="Y511">
        <f>'MoneyLine Reg. 1'!$B$17+('MoneyLine Reg. 1'!$B$18*test!I511+test!J511*'MoneyLine Reg. 1'!$B$19+test!T511*'MoneyLine Reg. 1'!$B$20+test!Q511*'MoneyLine Reg. 1'!$B$21)</f>
        <v>0.63343590471924904</v>
      </c>
      <c r="Z511">
        <f>'MoneyLine Reg. 2'!$B$17+('MoneyLine Reg. 2'!$B$18*test!M511+test!K511*'MoneyLine Reg. 2'!$B$19+'MoneyLine Reg. 2'!$B$20*test!L511+test!N511*'MoneyLine Reg. 2'!$B$21)</f>
        <v>0.50355887616203754</v>
      </c>
    </row>
    <row r="512" spans="1:26" x14ac:dyDescent="0.3">
      <c r="A512" s="8">
        <v>44915</v>
      </c>
      <c r="B512" s="6" t="s">
        <v>17</v>
      </c>
      <c r="C512" s="6">
        <v>2</v>
      </c>
      <c r="D512" s="6" t="s">
        <v>3</v>
      </c>
      <c r="E512" s="6">
        <v>3</v>
      </c>
      <c r="F512" s="6"/>
      <c r="G512" s="6">
        <f t="shared" si="8"/>
        <v>1</v>
      </c>
      <c r="I512">
        <f>VLOOKUP(D512,MoneyLine!$A$1:$K$33,7,FALSE)</f>
        <v>103.61880952380953</v>
      </c>
      <c r="J512">
        <f>VLOOKUP(B512,MoneyLine!$A$1:$K$33,7,FALSE)</f>
        <v>126.67</v>
      </c>
      <c r="K512">
        <f>VLOOKUP(B512,MoneyLine!$A$1:$K$33,11,FALSE)</f>
        <v>19.922499999999999</v>
      </c>
      <c r="L512">
        <f>VLOOKUP(B512,MoneyLine!$A$1:$D$33,4,FALSE)</f>
        <v>49.902000000000001</v>
      </c>
      <c r="M512">
        <f>VLOOKUP(D512,MoneyLine!$A$1:$K$33,11,FALSE)</f>
        <v>6.7725000000000009</v>
      </c>
      <c r="N512">
        <f>VLOOKUP(D512,MoneyLine!$A$1:$D$33,4,FALSE)</f>
        <v>53.618500000000004</v>
      </c>
      <c r="O512">
        <f>VLOOKUP(D512,MoneyLine!$A$1:$Q$33,14,FALSE)</f>
        <v>76.556190476190451</v>
      </c>
      <c r="P512">
        <f>VLOOKUP(B512,MoneyLine!$A$1:$Q$33,17,FALSE)</f>
        <v>9.6223809523809507</v>
      </c>
      <c r="Q512">
        <f>VLOOKUP(B512,MoneyLine!$A$1:$K$33,10,FALSE)</f>
        <v>23.209285714285713</v>
      </c>
      <c r="R512">
        <f>VLOOKUP(B512,MoneyLine!$A$1:$Q$33,14,FALSE)</f>
        <v>104.88261904761904</v>
      </c>
      <c r="S512">
        <f>VLOOKUP(D512,MoneyLine!$A$1:$Q$33,17,FALSE)</f>
        <v>15.725476190476186</v>
      </c>
      <c r="T512">
        <f>VLOOKUP(D512,MoneyLine!$A$1:$K$33,10,FALSE)</f>
        <v>34.368214285714288</v>
      </c>
      <c r="V512">
        <f>HomTotReg.!$B$17+(test!O512*HomTotReg.!$B$18+HomTotReg.!$B$19*test!P512+test!Q512*HomTotReg.!$B$20)</f>
        <v>3.1972546459936964</v>
      </c>
      <c r="W512">
        <f>VisTotReg.!$B$17+(VisTotReg.!$B$18*test!R512+test!S512*VisTotReg.!$B$19+test!T512*VisTotReg.!$B$20)</f>
        <v>3.1089233121530717</v>
      </c>
      <c r="Y512">
        <f>'MoneyLine Reg. 1'!$B$17+('MoneyLine Reg. 1'!$B$18*test!I512+test!J512*'MoneyLine Reg. 1'!$B$19+test!T512*'MoneyLine Reg. 1'!$B$20+test!Q512*'MoneyLine Reg. 1'!$B$21)</f>
        <v>6.4481791733792676E-2</v>
      </c>
      <c r="Z512">
        <f>'MoneyLine Reg. 2'!$B$17+('MoneyLine Reg. 2'!$B$18*test!M512+test!K512*'MoneyLine Reg. 2'!$B$19+'MoneyLine Reg. 2'!$B$20*test!L512+test!N512*'MoneyLine Reg. 2'!$B$21)</f>
        <v>-0.32222935818508436</v>
      </c>
    </row>
    <row r="513" spans="1:26" x14ac:dyDescent="0.3">
      <c r="A513" s="9">
        <v>44915</v>
      </c>
      <c r="B513" s="7" t="s">
        <v>10</v>
      </c>
      <c r="C513" s="7">
        <v>2</v>
      </c>
      <c r="D513" s="7" t="s">
        <v>34</v>
      </c>
      <c r="E513" s="7">
        <v>5</v>
      </c>
      <c r="F513" s="7"/>
      <c r="G513" s="6">
        <f t="shared" si="8"/>
        <v>3</v>
      </c>
      <c r="I513">
        <f>VLOOKUP(D513,MoneyLine!$A$1:$K$33,7,FALSE)</f>
        <v>70.167380952380938</v>
      </c>
      <c r="J513">
        <f>VLOOKUP(B513,MoneyLine!$A$1:$K$33,7,FALSE)</f>
        <v>43.783809523809516</v>
      </c>
      <c r="K513">
        <f>VLOOKUP(B513,MoneyLine!$A$1:$K$33,11,FALSE)</f>
        <v>2.1412499999999977</v>
      </c>
      <c r="L513">
        <f>VLOOKUP(B513,MoneyLine!$A$1:$D$33,4,FALSE)</f>
        <v>45.351499999999994</v>
      </c>
      <c r="M513">
        <f>VLOOKUP(D513,MoneyLine!$A$1:$K$33,11,FALSE)</f>
        <v>10.367500000000003</v>
      </c>
      <c r="N513">
        <f>VLOOKUP(D513,MoneyLine!$A$1:$D$33,4,FALSE)</f>
        <v>52.325999999999993</v>
      </c>
      <c r="O513">
        <f>VLOOKUP(D513,MoneyLine!$A$1:$Q$33,14,FALSE)</f>
        <v>40.24047619047618</v>
      </c>
      <c r="P513">
        <f>VLOOKUP(B513,MoneyLine!$A$1:$Q$33,17,FALSE)</f>
        <v>-14.675714285714287</v>
      </c>
      <c r="Q513">
        <f>VLOOKUP(B513,MoneyLine!$A$1:$K$33,10,FALSE)</f>
        <v>13.367738095238096</v>
      </c>
      <c r="R513">
        <f>VLOOKUP(B513,MoneyLine!$A$1:$Q$33,14,FALSE)</f>
        <v>43.181904761904768</v>
      </c>
      <c r="S513">
        <f>VLOOKUP(D513,MoneyLine!$A$1:$Q$33,17,FALSE)</f>
        <v>22.489285714285707</v>
      </c>
      <c r="T513">
        <f>VLOOKUP(D513,MoneyLine!$A$1:$K$33,10,FALSE)</f>
        <v>29.06904761904762</v>
      </c>
      <c r="V513">
        <f>HomTotReg.!$B$17+(test!O513*HomTotReg.!$B$18+HomTotReg.!$B$19*test!P513+test!Q513*HomTotReg.!$B$20)</f>
        <v>3.1788581055099154</v>
      </c>
      <c r="W513">
        <f>VisTotReg.!$B$17+(VisTotReg.!$B$18*test!R513+test!S513*VisTotReg.!$B$19+test!T513*VisTotReg.!$B$20)</f>
        <v>2.3947978891859876</v>
      </c>
      <c r="Y513">
        <f>'MoneyLine Reg. 1'!$B$17+('MoneyLine Reg. 1'!$B$18*test!I513+test!J513*'MoneyLine Reg. 1'!$B$19+test!T513*'MoneyLine Reg. 1'!$B$20+test!Q513*'MoneyLine Reg. 1'!$B$21)</f>
        <v>0.7160539440058844</v>
      </c>
      <c r="Z513">
        <f>'MoneyLine Reg. 2'!$B$17+('MoneyLine Reg. 2'!$B$18*test!M513+test!K513*'MoneyLine Reg. 2'!$B$19+'MoneyLine Reg. 2'!$B$20*test!L513+test!N513*'MoneyLine Reg. 2'!$B$21)</f>
        <v>1.1922148300684849</v>
      </c>
    </row>
    <row r="514" spans="1:26" x14ac:dyDescent="0.3">
      <c r="A514" s="8">
        <v>44915</v>
      </c>
      <c r="B514" s="6" t="s">
        <v>22</v>
      </c>
      <c r="C514" s="6">
        <v>7</v>
      </c>
      <c r="D514" s="6" t="s">
        <v>24</v>
      </c>
      <c r="E514" s="6">
        <v>3</v>
      </c>
      <c r="F514" s="6"/>
      <c r="G514" s="6">
        <f t="shared" si="8"/>
        <v>-4</v>
      </c>
      <c r="I514">
        <f>VLOOKUP(D514,MoneyLine!$A$1:$K$33,7,FALSE)</f>
        <v>-28.852380952380948</v>
      </c>
      <c r="J514">
        <f>VLOOKUP(B514,MoneyLine!$A$1:$K$33,7,FALSE)</f>
        <v>73.279761904761898</v>
      </c>
      <c r="K514">
        <f>VLOOKUP(B514,MoneyLine!$A$1:$K$33,11,FALSE)</f>
        <v>6.432500000000001</v>
      </c>
      <c r="L514">
        <f>VLOOKUP(B514,MoneyLine!$A$1:$D$33,4,FALSE)</f>
        <v>50.885999999999996</v>
      </c>
      <c r="M514">
        <f>VLOOKUP(D514,MoneyLine!$A$1:$K$33,11,FALSE)</f>
        <v>5.754999999999999</v>
      </c>
      <c r="N514">
        <f>VLOOKUP(D514,MoneyLine!$A$1:$D$33,4,FALSE)</f>
        <v>42.153999999999996</v>
      </c>
      <c r="O514">
        <f>VLOOKUP(D514,MoneyLine!$A$1:$Q$33,14,FALSE)</f>
        <v>7.490952380952379</v>
      </c>
      <c r="P514">
        <f>VLOOKUP(B514,MoneyLine!$A$1:$Q$33,17,FALSE)</f>
        <v>-0.22023809523809401</v>
      </c>
      <c r="Q514">
        <f>VLOOKUP(B514,MoneyLine!$A$1:$K$33,10,FALSE)</f>
        <v>10.709166666666667</v>
      </c>
      <c r="R514">
        <f>VLOOKUP(B514,MoneyLine!$A$1:$Q$33,14,FALSE)</f>
        <v>70.076904761904771</v>
      </c>
      <c r="S514">
        <f>VLOOKUP(D514,MoneyLine!$A$1:$Q$33,17,FALSE)</f>
        <v>-35.079523809523806</v>
      </c>
      <c r="T514">
        <f>VLOOKUP(D514,MoneyLine!$A$1:$K$33,10,FALSE)</f>
        <v>-0.52404761904761887</v>
      </c>
      <c r="V514">
        <f>HomTotReg.!$B$17+(test!O514*HomTotReg.!$B$18+HomTotReg.!$B$19*test!P514+test!Q514*HomTotReg.!$B$20)</f>
        <v>2.7083549465371672</v>
      </c>
      <c r="W514">
        <f>VisTotReg.!$B$17+(VisTotReg.!$B$18*test!R514+test!S514*VisTotReg.!$B$19+test!T514*VisTotReg.!$B$20)</f>
        <v>3.6627383601181247</v>
      </c>
      <c r="Y514">
        <f>'MoneyLine Reg. 1'!$B$17+('MoneyLine Reg. 1'!$B$18*test!I514+test!J514*'MoneyLine Reg. 1'!$B$19+test!T514*'MoneyLine Reg. 1'!$B$20+test!Q514*'MoneyLine Reg. 1'!$B$21)</f>
        <v>-0.97671822101027939</v>
      </c>
      <c r="Z514">
        <f>'MoneyLine Reg. 2'!$B$17+('MoneyLine Reg. 2'!$B$18*test!M514+test!K514*'MoneyLine Reg. 2'!$B$19+'MoneyLine Reg. 2'!$B$20*test!L514+test!N514*'MoneyLine Reg. 2'!$B$21)</f>
        <v>-0.48354575685215417</v>
      </c>
    </row>
    <row r="515" spans="1:26" x14ac:dyDescent="0.3">
      <c r="A515" s="9">
        <v>44915</v>
      </c>
      <c r="B515" s="7" t="s">
        <v>7</v>
      </c>
      <c r="C515" s="7">
        <v>1</v>
      </c>
      <c r="D515" s="7" t="s">
        <v>5</v>
      </c>
      <c r="E515" s="7">
        <v>4</v>
      </c>
      <c r="F515" s="7"/>
      <c r="G515" s="6">
        <f t="shared" si="8"/>
        <v>3</v>
      </c>
      <c r="I515">
        <f>VLOOKUP(D515,MoneyLine!$A$1:$K$33,7,FALSE)</f>
        <v>92.519047619047612</v>
      </c>
      <c r="J515">
        <f>VLOOKUP(B515,MoneyLine!$A$1:$K$33,7,FALSE)</f>
        <v>105.50714285714287</v>
      </c>
      <c r="K515">
        <f>VLOOKUP(B515,MoneyLine!$A$1:$K$33,11,FALSE)</f>
        <v>17.5075</v>
      </c>
      <c r="L515">
        <f>VLOOKUP(B515,MoneyLine!$A$1:$D$33,4,FALSE)</f>
        <v>51.216499999999996</v>
      </c>
      <c r="M515">
        <f>VLOOKUP(D515,MoneyLine!$A$1:$K$33,11,FALSE)</f>
        <v>15.5725</v>
      </c>
      <c r="N515">
        <f>VLOOKUP(D515,MoneyLine!$A$1:$D$33,4,FALSE)</f>
        <v>52.448999999999998</v>
      </c>
      <c r="O515">
        <f>VLOOKUP(D515,MoneyLine!$A$1:$Q$33,14,FALSE)</f>
        <v>80.7392857142857</v>
      </c>
      <c r="P515">
        <f>VLOOKUP(B515,MoneyLine!$A$1:$Q$33,17,FALSE)</f>
        <v>1.5838095238095231</v>
      </c>
      <c r="Q515">
        <f>VLOOKUP(B515,MoneyLine!$A$1:$K$33,10,FALSE)</f>
        <v>-6.0107142857142861</v>
      </c>
      <c r="R515">
        <f>VLOOKUP(B515,MoneyLine!$A$1:$Q$33,14,FALSE)</f>
        <v>89.021666666666647</v>
      </c>
      <c r="S515">
        <f>VLOOKUP(D515,MoneyLine!$A$1:$Q$33,17,FALSE)</f>
        <v>2.4073809523809526</v>
      </c>
      <c r="T515">
        <f>VLOOKUP(D515,MoneyLine!$A$1:$K$33,10,FALSE)</f>
        <v>7.11511904761905</v>
      </c>
      <c r="V515">
        <f>HomTotReg.!$B$17+(test!O515*HomTotReg.!$B$18+HomTotReg.!$B$19*test!P515+test!Q515*HomTotReg.!$B$20)</f>
        <v>3.648856049353939</v>
      </c>
      <c r="W515">
        <f>VisTotReg.!$B$17+(VisTotReg.!$B$18*test!R515+test!S515*VisTotReg.!$B$19+test!T515*VisTotReg.!$B$20)</f>
        <v>3.4407973436960209</v>
      </c>
      <c r="Y515">
        <f>'MoneyLine Reg. 1'!$B$17+('MoneyLine Reg. 1'!$B$18*test!I515+test!J515*'MoneyLine Reg. 1'!$B$19+test!T515*'MoneyLine Reg. 1'!$B$20+test!Q515*'MoneyLine Reg. 1'!$B$21)</f>
        <v>0.11456278421959179</v>
      </c>
      <c r="Z515">
        <f>'MoneyLine Reg. 2'!$B$17+('MoneyLine Reg. 2'!$B$18*test!M515+test!K515*'MoneyLine Reg. 2'!$B$19+'MoneyLine Reg. 2'!$B$20*test!L515+test!N515*'MoneyLine Reg. 2'!$B$21)</f>
        <v>0.17315225684817603</v>
      </c>
    </row>
    <row r="516" spans="1:26" x14ac:dyDescent="0.3">
      <c r="A516" s="8">
        <v>44915</v>
      </c>
      <c r="B516" s="6" t="s">
        <v>32</v>
      </c>
      <c r="C516" s="6">
        <v>1</v>
      </c>
      <c r="D516" s="6" t="s">
        <v>23</v>
      </c>
      <c r="E516" s="6">
        <v>5</v>
      </c>
      <c r="F516" s="6"/>
      <c r="G516" s="6">
        <f t="shared" si="8"/>
        <v>4</v>
      </c>
      <c r="I516">
        <f>VLOOKUP(D516,MoneyLine!$A$1:$K$33,7,FALSE)</f>
        <v>101.00309523809524</v>
      </c>
      <c r="J516">
        <f>VLOOKUP(B516,MoneyLine!$A$1:$K$33,7,FALSE)</f>
        <v>91.395238095238099</v>
      </c>
      <c r="K516">
        <f>VLOOKUP(B516,MoneyLine!$A$1:$K$33,11,FALSE)</f>
        <v>4.9549999999999983</v>
      </c>
      <c r="L516">
        <f>VLOOKUP(B516,MoneyLine!$A$1:$D$33,4,FALSE)</f>
        <v>47.241</v>
      </c>
      <c r="M516">
        <f>VLOOKUP(D516,MoneyLine!$A$1:$K$33,11,FALSE)</f>
        <v>6.8149999999999995</v>
      </c>
      <c r="N516">
        <f>VLOOKUP(D516,MoneyLine!$A$1:$D$33,4,FALSE)</f>
        <v>52.277999999999999</v>
      </c>
      <c r="O516">
        <f>VLOOKUP(D516,MoneyLine!$A$1:$Q$33,14,FALSE)</f>
        <v>66.898333333333312</v>
      </c>
      <c r="P516">
        <f>VLOOKUP(B516,MoneyLine!$A$1:$Q$33,17,FALSE)</f>
        <v>-9.4788095238095256</v>
      </c>
      <c r="Q516">
        <f>VLOOKUP(B516,MoneyLine!$A$1:$K$33,10,FALSE)</f>
        <v>-16.679047619047623</v>
      </c>
      <c r="R516">
        <f>VLOOKUP(B516,MoneyLine!$A$1:$Q$33,14,FALSE)</f>
        <v>85.390952380952371</v>
      </c>
      <c r="S516">
        <f>VLOOKUP(D516,MoneyLine!$A$1:$Q$33,17,FALSE)</f>
        <v>22.973095238095237</v>
      </c>
      <c r="T516">
        <f>VLOOKUP(D516,MoneyLine!$A$1:$K$33,10,FALSE)</f>
        <v>43.088928571428575</v>
      </c>
      <c r="V516">
        <f>HomTotReg.!$B$17+(test!O516*HomTotReg.!$B$18+HomTotReg.!$B$19*test!P516+test!Q516*HomTotReg.!$B$20)</f>
        <v>3.7372022133067997</v>
      </c>
      <c r="W516">
        <f>VisTotReg.!$B$17+(VisTotReg.!$B$18*test!R516+test!S516*VisTotReg.!$B$19+test!T516*VisTotReg.!$B$20)</f>
        <v>2.684709665701341</v>
      </c>
      <c r="Y516">
        <f>'MoneyLine Reg. 1'!$B$17+('MoneyLine Reg. 1'!$B$18*test!I516+test!J516*'MoneyLine Reg. 1'!$B$19+test!T516*'MoneyLine Reg. 1'!$B$20+test!Q516*'MoneyLine Reg. 1'!$B$21)</f>
        <v>0.96488280269970172</v>
      </c>
      <c r="Z516">
        <f>'MoneyLine Reg. 2'!$B$17+('MoneyLine Reg. 2'!$B$18*test!M516+test!K516*'MoneyLine Reg. 2'!$B$19+'MoneyLine Reg. 2'!$B$20*test!L516+test!N516*'MoneyLine Reg. 2'!$B$21)</f>
        <v>0.6646645287606896</v>
      </c>
    </row>
    <row r="517" spans="1:26" x14ac:dyDescent="0.3">
      <c r="A517" s="9">
        <v>44916</v>
      </c>
      <c r="B517" s="7" t="s">
        <v>28</v>
      </c>
      <c r="C517" s="7">
        <v>4</v>
      </c>
      <c r="D517" s="7" t="s">
        <v>26</v>
      </c>
      <c r="E517" s="7">
        <v>1</v>
      </c>
      <c r="F517" s="7"/>
      <c r="G517" s="6">
        <f t="shared" si="8"/>
        <v>-3</v>
      </c>
      <c r="I517">
        <f>VLOOKUP(D517,MoneyLine!$A$1:$K$33,7,FALSE)</f>
        <v>2.4278571428571381</v>
      </c>
      <c r="J517">
        <f>VLOOKUP(B517,MoneyLine!$A$1:$K$33,7,FALSE)</f>
        <v>60.434285714285707</v>
      </c>
      <c r="K517">
        <f>VLOOKUP(B517,MoneyLine!$A$1:$K$33,11,FALSE)</f>
        <v>6.9025000000000016</v>
      </c>
      <c r="L517">
        <f>VLOOKUP(B517,MoneyLine!$A$1:$D$33,4,FALSE)</f>
        <v>50.512499999999996</v>
      </c>
      <c r="M517">
        <f>VLOOKUP(D517,MoneyLine!$A$1:$K$33,11,FALSE)</f>
        <v>7.2874999999999996</v>
      </c>
      <c r="N517">
        <f>VLOOKUP(D517,MoneyLine!$A$1:$D$33,4,FALSE)</f>
        <v>44.772500000000001</v>
      </c>
      <c r="O517">
        <f>VLOOKUP(D517,MoneyLine!$A$1:$Q$33,14,FALSE)</f>
        <v>21.040476190476188</v>
      </c>
      <c r="P517">
        <f>VLOOKUP(B517,MoneyLine!$A$1:$Q$33,17,FALSE)</f>
        <v>10.998333333333333</v>
      </c>
      <c r="Q517">
        <f>VLOOKUP(B517,MoneyLine!$A$1:$K$33,10,FALSE)</f>
        <v>5.5184523809523807</v>
      </c>
      <c r="R517">
        <f>VLOOKUP(B517,MoneyLine!$A$1:$Q$33,14,FALSE)</f>
        <v>47.296666666666667</v>
      </c>
      <c r="S517">
        <f>VLOOKUP(D517,MoneyLine!$A$1:$Q$33,17,FALSE)</f>
        <v>-8.321428571428573</v>
      </c>
      <c r="T517">
        <f>VLOOKUP(D517,MoneyLine!$A$1:$K$33,10,FALSE)</f>
        <v>13.537738095238096</v>
      </c>
      <c r="V517">
        <f>HomTotReg.!$B$17+(test!O517*HomTotReg.!$B$18+HomTotReg.!$B$19*test!P517+test!Q517*HomTotReg.!$B$20)</f>
        <v>2.7901137427999365</v>
      </c>
      <c r="W517">
        <f>VisTotReg.!$B$17+(VisTotReg.!$B$18*test!R517+test!S517*VisTotReg.!$B$19+test!T517*VisTotReg.!$B$20)</f>
        <v>2.9469507753692072</v>
      </c>
      <c r="Y517">
        <f>'MoneyLine Reg. 1'!$B$17+('MoneyLine Reg. 1'!$B$18*test!I517+test!J517*'MoneyLine Reg. 1'!$B$19+test!T517*'MoneyLine Reg. 1'!$B$20+test!Q517*'MoneyLine Reg. 1'!$B$21)</f>
        <v>-0.27575973538499476</v>
      </c>
      <c r="Z517">
        <f>'MoneyLine Reg. 2'!$B$17+('MoneyLine Reg. 2'!$B$18*test!M517+test!K517*'MoneyLine Reg. 2'!$B$19+'MoneyLine Reg. 2'!$B$20*test!L517+test!N517*'MoneyLine Reg. 2'!$B$21)</f>
        <v>-0.20289890846821068</v>
      </c>
    </row>
    <row r="518" spans="1:26" x14ac:dyDescent="0.3">
      <c r="A518" s="8">
        <v>44916</v>
      </c>
      <c r="B518" s="6" t="s">
        <v>21</v>
      </c>
      <c r="C518" s="6">
        <v>4</v>
      </c>
      <c r="D518" s="6" t="s">
        <v>6</v>
      </c>
      <c r="E518" s="6">
        <v>2</v>
      </c>
      <c r="F518" s="6"/>
      <c r="G518" s="6">
        <f t="shared" si="8"/>
        <v>-2</v>
      </c>
      <c r="I518">
        <f>VLOOKUP(D518,MoneyLine!$A$1:$K$33,7,FALSE)</f>
        <v>-14.717619047619038</v>
      </c>
      <c r="J518">
        <f>VLOOKUP(B518,MoneyLine!$A$1:$K$33,7,FALSE)</f>
        <v>81.149285714285725</v>
      </c>
      <c r="K518">
        <f>VLOOKUP(B518,MoneyLine!$A$1:$K$33,11,FALSE)</f>
        <v>9.1225000000000005</v>
      </c>
      <c r="L518">
        <f>VLOOKUP(B518,MoneyLine!$A$1:$D$33,4,FALSE)</f>
        <v>51.807999999999993</v>
      </c>
      <c r="M518">
        <f>VLOOKUP(D518,MoneyLine!$A$1:$K$33,11,FALSE)</f>
        <v>1.6887499999999989</v>
      </c>
      <c r="N518">
        <f>VLOOKUP(D518,MoneyLine!$A$1:$D$33,4,FALSE)</f>
        <v>38.247500000000002</v>
      </c>
      <c r="O518">
        <f>VLOOKUP(D518,MoneyLine!$A$1:$Q$33,14,FALSE)</f>
        <v>4.214999999999999</v>
      </c>
      <c r="P518">
        <f>VLOOKUP(B518,MoneyLine!$A$1:$Q$33,17,FALSE)</f>
        <v>7.3759523809523806</v>
      </c>
      <c r="Q518">
        <f>VLOOKUP(B518,MoneyLine!$A$1:$K$33,10,FALSE)</f>
        <v>8.0371428571428574</v>
      </c>
      <c r="R518">
        <f>VLOOKUP(B518,MoneyLine!$A$1:$Q$33,14,FALSE)</f>
        <v>65.387857142857143</v>
      </c>
      <c r="S518">
        <f>VLOOKUP(D518,MoneyLine!$A$1:$Q$33,17,FALSE)</f>
        <v>-23.022142857142857</v>
      </c>
      <c r="T518">
        <f>VLOOKUP(D518,MoneyLine!$A$1:$K$33,10,FALSE)</f>
        <v>2.2516666666666674</v>
      </c>
      <c r="V518">
        <f>HomTotReg.!$B$17+(test!O518*HomTotReg.!$B$18+HomTotReg.!$B$19*test!P518+test!Q518*HomTotReg.!$B$20)</f>
        <v>2.6226446316852297</v>
      </c>
      <c r="W518">
        <f>VisTotReg.!$B$17+(VisTotReg.!$B$18*test!R518+test!S518*VisTotReg.!$B$19+test!T518*VisTotReg.!$B$20)</f>
        <v>3.4587654669424177</v>
      </c>
      <c r="Y518">
        <f>'MoneyLine Reg. 1'!$B$17+('MoneyLine Reg. 1'!$B$18*test!I518+test!J518*'MoneyLine Reg. 1'!$B$19+test!T518*'MoneyLine Reg. 1'!$B$20+test!Q518*'MoneyLine Reg. 1'!$B$21)</f>
        <v>-0.86365376588034004</v>
      </c>
      <c r="Z518">
        <f>'MoneyLine Reg. 2'!$B$17+('MoneyLine Reg. 2'!$B$18*test!M518+test!K518*'MoneyLine Reg. 2'!$B$19+'MoneyLine Reg. 2'!$B$20*test!L518+test!N518*'MoneyLine Reg. 2'!$B$21)</f>
        <v>-1.2373797491824039</v>
      </c>
    </row>
    <row r="519" spans="1:26" x14ac:dyDescent="0.3">
      <c r="A519" s="9">
        <v>44916</v>
      </c>
      <c r="B519" s="7" t="s">
        <v>33</v>
      </c>
      <c r="C519" s="7">
        <v>1</v>
      </c>
      <c r="D519" s="7" t="s">
        <v>11</v>
      </c>
      <c r="E519" s="7">
        <v>2</v>
      </c>
      <c r="F519" s="7" t="s">
        <v>36</v>
      </c>
      <c r="G519" s="6">
        <f t="shared" si="8"/>
        <v>1</v>
      </c>
      <c r="I519">
        <f>VLOOKUP(D519,MoneyLine!$A$1:$K$33,7,FALSE)</f>
        <v>121.01880952380951</v>
      </c>
      <c r="J519">
        <f>VLOOKUP(B519,MoneyLine!$A$1:$K$33,7,FALSE)</f>
        <v>35.906904761904762</v>
      </c>
      <c r="K519">
        <f>VLOOKUP(B519,MoneyLine!$A$1:$K$33,11,FALSE)</f>
        <v>3.707499999999996</v>
      </c>
      <c r="L519">
        <f>VLOOKUP(B519,MoneyLine!$A$1:$D$33,4,FALSE)</f>
        <v>47.251999999999995</v>
      </c>
      <c r="M519">
        <f>VLOOKUP(D519,MoneyLine!$A$1:$K$33,11,FALSE)</f>
        <v>15.838749999999997</v>
      </c>
      <c r="N519">
        <f>VLOOKUP(D519,MoneyLine!$A$1:$D$33,4,FALSE)</f>
        <v>52.685499999999998</v>
      </c>
      <c r="O519">
        <f>VLOOKUP(D519,MoneyLine!$A$1:$Q$33,14,FALSE)</f>
        <v>85.286666666666662</v>
      </c>
      <c r="P519">
        <f>VLOOKUP(B519,MoneyLine!$A$1:$Q$33,17,FALSE)</f>
        <v>-16.226190476190478</v>
      </c>
      <c r="Q519">
        <f>VLOOKUP(B519,MoneyLine!$A$1:$K$33,10,FALSE)</f>
        <v>29.473928571428576</v>
      </c>
      <c r="R519">
        <f>VLOOKUP(B519,MoneyLine!$A$1:$Q$33,14,FALSE)</f>
        <v>44.759523809523806</v>
      </c>
      <c r="S519">
        <f>VLOOKUP(D519,MoneyLine!$A$1:$Q$33,17,FALSE)</f>
        <v>15.627619047619051</v>
      </c>
      <c r="T519">
        <f>VLOOKUP(D519,MoneyLine!$A$1:$K$33,10,FALSE)</f>
        <v>10.4975</v>
      </c>
      <c r="V519">
        <f>HomTotReg.!$B$17+(test!O519*HomTotReg.!$B$18+HomTotReg.!$B$19*test!P519+test!Q519*HomTotReg.!$B$20)</f>
        <v>3.49450565585955</v>
      </c>
      <c r="W519">
        <f>VisTotReg.!$B$17+(VisTotReg.!$B$18*test!R519+test!S519*VisTotReg.!$B$19+test!T519*VisTotReg.!$B$20)</f>
        <v>2.7481327243913114</v>
      </c>
      <c r="Y519">
        <f>'MoneyLine Reg. 1'!$B$17+('MoneyLine Reg. 1'!$B$18*test!I519+test!J519*'MoneyLine Reg. 1'!$B$19+test!T519*'MoneyLine Reg. 1'!$B$20+test!Q519*'MoneyLine Reg. 1'!$B$21)</f>
        <v>0.88669356170053604</v>
      </c>
      <c r="Z519">
        <f>'MoneyLine Reg. 2'!$B$17+('MoneyLine Reg. 2'!$B$18*test!M519+test!K519*'MoneyLine Reg. 2'!$B$19+'MoneyLine Reg. 2'!$B$20*test!L519+test!N519*'MoneyLine Reg. 2'!$B$21)</f>
        <v>1.3158262947171058</v>
      </c>
    </row>
    <row r="520" spans="1:26" x14ac:dyDescent="0.3">
      <c r="A520" s="8">
        <v>44916</v>
      </c>
      <c r="B520" s="6" t="s">
        <v>9</v>
      </c>
      <c r="C520" s="6">
        <v>6</v>
      </c>
      <c r="D520" s="6" t="s">
        <v>30</v>
      </c>
      <c r="E520" s="6">
        <v>3</v>
      </c>
      <c r="F520" s="6"/>
      <c r="G520" s="6">
        <f t="shared" si="8"/>
        <v>-3</v>
      </c>
      <c r="I520">
        <f>VLOOKUP(D520,MoneyLine!$A$1:$K$33,7,FALSE)</f>
        <v>127.36857142857141</v>
      </c>
      <c r="J520">
        <f>VLOOKUP(B520,MoneyLine!$A$1:$K$33,7,FALSE)</f>
        <v>154.76523809523809</v>
      </c>
      <c r="K520">
        <f>VLOOKUP(B520,MoneyLine!$A$1:$K$33,11,FALSE)</f>
        <v>17.220000000000002</v>
      </c>
      <c r="L520">
        <f>VLOOKUP(B520,MoneyLine!$A$1:$D$33,4,FALSE)</f>
        <v>58.933</v>
      </c>
      <c r="M520">
        <f>VLOOKUP(D520,MoneyLine!$A$1:$K$33,11,FALSE)</f>
        <v>15.876249999999999</v>
      </c>
      <c r="N520">
        <f>VLOOKUP(D520,MoneyLine!$A$1:$D$33,4,FALSE)</f>
        <v>56.155499999999996</v>
      </c>
      <c r="O520">
        <f>VLOOKUP(D520,MoneyLine!$A$1:$Q$33,14,FALSE)</f>
        <v>104.57619047619046</v>
      </c>
      <c r="P520">
        <f>VLOOKUP(B520,MoneyLine!$A$1:$Q$33,17,FALSE)</f>
        <v>29.393333333333338</v>
      </c>
      <c r="Q520">
        <f>VLOOKUP(B520,MoneyLine!$A$1:$K$33,10,FALSE)</f>
        <v>-2.4774999999999996</v>
      </c>
      <c r="R520">
        <f>VLOOKUP(B520,MoneyLine!$A$1:$Q$33,14,FALSE)</f>
        <v>117.61833333333333</v>
      </c>
      <c r="S520">
        <f>VLOOKUP(D520,MoneyLine!$A$1:$Q$33,17,FALSE)</f>
        <v>21.976904761904766</v>
      </c>
      <c r="T520">
        <f>VLOOKUP(D520,MoneyLine!$A$1:$K$33,10,FALSE)</f>
        <v>-0.45761904761904759</v>
      </c>
      <c r="V520">
        <f>HomTotReg.!$B$17+(test!O520*HomTotReg.!$B$18+HomTotReg.!$B$19*test!P520+test!Q520*HomTotReg.!$B$20)</f>
        <v>3.5675106908437724</v>
      </c>
      <c r="W520">
        <f>VisTotReg.!$B$17+(VisTotReg.!$B$18*test!R520+test!S520*VisTotReg.!$B$19+test!T520*VisTotReg.!$B$20)</f>
        <v>3.7170491237025853</v>
      </c>
      <c r="Y520">
        <f>'MoneyLine Reg. 1'!$B$17+('MoneyLine Reg. 1'!$B$18*test!I520+test!J520*'MoneyLine Reg. 1'!$B$19+test!T520*'MoneyLine Reg. 1'!$B$20+test!Q520*'MoneyLine Reg. 1'!$B$21)</f>
        <v>-0.25122590738297368</v>
      </c>
      <c r="Z520">
        <f>'MoneyLine Reg. 2'!$B$17+('MoneyLine Reg. 2'!$B$18*test!M520+test!K520*'MoneyLine Reg. 2'!$B$19+'MoneyLine Reg. 2'!$B$20*test!L520+test!N520*'MoneyLine Reg. 2'!$B$21)</f>
        <v>-0.10881201512223893</v>
      </c>
    </row>
    <row r="521" spans="1:26" x14ac:dyDescent="0.3">
      <c r="A521" s="9">
        <v>44916</v>
      </c>
      <c r="B521" s="7" t="s">
        <v>7</v>
      </c>
      <c r="C521" s="7">
        <v>4</v>
      </c>
      <c r="D521" s="7" t="s">
        <v>19</v>
      </c>
      <c r="E521" s="7">
        <v>7</v>
      </c>
      <c r="F521" s="7"/>
      <c r="G521" s="6">
        <f t="shared" si="8"/>
        <v>3</v>
      </c>
      <c r="I521">
        <f>VLOOKUP(D521,MoneyLine!$A$1:$K$33,7,FALSE)</f>
        <v>99.267142857142858</v>
      </c>
      <c r="J521">
        <f>VLOOKUP(B521,MoneyLine!$A$1:$K$33,7,FALSE)</f>
        <v>105.50714285714287</v>
      </c>
      <c r="K521">
        <f>VLOOKUP(B521,MoneyLine!$A$1:$K$33,11,FALSE)</f>
        <v>17.5075</v>
      </c>
      <c r="L521">
        <f>VLOOKUP(B521,MoneyLine!$A$1:$D$33,4,FALSE)</f>
        <v>51.216499999999996</v>
      </c>
      <c r="M521">
        <f>VLOOKUP(D521,MoneyLine!$A$1:$K$33,11,FALSE)</f>
        <v>11.873749999999998</v>
      </c>
      <c r="N521">
        <f>VLOOKUP(D521,MoneyLine!$A$1:$D$33,4,FALSE)</f>
        <v>44.580500000000001</v>
      </c>
      <c r="O521">
        <f>VLOOKUP(D521,MoneyLine!$A$1:$Q$33,14,FALSE)</f>
        <v>93.099761904761891</v>
      </c>
      <c r="P521">
        <f>VLOOKUP(B521,MoneyLine!$A$1:$Q$33,17,FALSE)</f>
        <v>1.5838095238095231</v>
      </c>
      <c r="Q521">
        <f>VLOOKUP(B521,MoneyLine!$A$1:$K$33,10,FALSE)</f>
        <v>-6.0107142857142861</v>
      </c>
      <c r="R521">
        <f>VLOOKUP(B521,MoneyLine!$A$1:$Q$33,14,FALSE)</f>
        <v>89.021666666666647</v>
      </c>
      <c r="S521">
        <f>VLOOKUP(D521,MoneyLine!$A$1:$Q$33,17,FALSE)</f>
        <v>-14.223571428571427</v>
      </c>
      <c r="T521">
        <f>VLOOKUP(D521,MoneyLine!$A$1:$K$33,10,FALSE)</f>
        <v>-3.2023809523808761E-2</v>
      </c>
      <c r="V521">
        <f>HomTotReg.!$B$17+(test!O521*HomTotReg.!$B$18+HomTotReg.!$B$19*test!P521+test!Q521*HomTotReg.!$B$20)</f>
        <v>3.779683577678445</v>
      </c>
      <c r="W521">
        <f>VisTotReg.!$B$17+(VisTotReg.!$B$18*test!R521+test!S521*VisTotReg.!$B$19+test!T521*VisTotReg.!$B$20)</f>
        <v>3.6942884805166099</v>
      </c>
      <c r="Y521">
        <f>'MoneyLine Reg. 1'!$B$17+('MoneyLine Reg. 1'!$B$18*test!I521+test!J521*'MoneyLine Reg. 1'!$B$19+test!T521*'MoneyLine Reg. 1'!$B$20+test!Q521*'MoneyLine Reg. 1'!$B$21)</f>
        <v>8.1747012223302773E-2</v>
      </c>
      <c r="Z521">
        <f>'MoneyLine Reg. 2'!$B$17+('MoneyLine Reg. 2'!$B$18*test!M521+test!K521*'MoneyLine Reg. 2'!$B$19+'MoneyLine Reg. 2'!$B$20*test!L521+test!N521*'MoneyLine Reg. 2'!$B$21)</f>
        <v>-0.61333785209292158</v>
      </c>
    </row>
    <row r="522" spans="1:26" x14ac:dyDescent="0.3">
      <c r="A522" s="8">
        <v>44916</v>
      </c>
      <c r="B522" s="6" t="s">
        <v>15</v>
      </c>
      <c r="C522" s="6">
        <v>4</v>
      </c>
      <c r="D522" s="6" t="s">
        <v>31</v>
      </c>
      <c r="E522" s="6">
        <v>2</v>
      </c>
      <c r="F522" s="6"/>
      <c r="G522" s="6">
        <f t="shared" si="8"/>
        <v>-2</v>
      </c>
      <c r="I522">
        <f>VLOOKUP(D522,MoneyLine!$A$1:$K$33,7,FALSE)</f>
        <v>130.13119047619048</v>
      </c>
      <c r="J522">
        <f>VLOOKUP(B522,MoneyLine!$A$1:$K$33,7,FALSE)</f>
        <v>101.46142857142856</v>
      </c>
      <c r="K522">
        <f>VLOOKUP(B522,MoneyLine!$A$1:$K$33,11,FALSE)</f>
        <v>16.143749999999997</v>
      </c>
      <c r="L522">
        <f>VLOOKUP(B522,MoneyLine!$A$1:$D$33,4,FALSE)</f>
        <v>52.539000000000001</v>
      </c>
      <c r="M522">
        <f>VLOOKUP(D522,MoneyLine!$A$1:$K$33,11,FALSE)</f>
        <v>13.114999999999997</v>
      </c>
      <c r="N522">
        <f>VLOOKUP(D522,MoneyLine!$A$1:$D$33,4,FALSE)</f>
        <v>55.725999999999999</v>
      </c>
      <c r="O522">
        <f>VLOOKUP(D522,MoneyLine!$A$1:$Q$33,14,FALSE)</f>
        <v>91.865476190476173</v>
      </c>
      <c r="P522">
        <f>VLOOKUP(B522,MoneyLine!$A$1:$Q$33,17,FALSE)</f>
        <v>16.578095238095237</v>
      </c>
      <c r="Q522">
        <f>VLOOKUP(B522,MoneyLine!$A$1:$K$33,10,FALSE)</f>
        <v>-8.7532142857142858</v>
      </c>
      <c r="R522">
        <f>VLOOKUP(B522,MoneyLine!$A$1:$Q$33,14,FALSE)</f>
        <v>76.89928571428571</v>
      </c>
      <c r="S522">
        <f>VLOOKUP(D522,MoneyLine!$A$1:$Q$33,17,FALSE)</f>
        <v>29.228333333333332</v>
      </c>
      <c r="T522">
        <f>VLOOKUP(D522,MoneyLine!$A$1:$K$33,10,FALSE)</f>
        <v>31.447738095238101</v>
      </c>
      <c r="V522">
        <f>HomTotReg.!$B$17+(test!O522*HomTotReg.!$B$18+HomTotReg.!$B$19*test!P522+test!Q522*HomTotReg.!$B$20)</f>
        <v>3.6379641936304132</v>
      </c>
      <c r="W522">
        <f>VisTotReg.!$B$17+(VisTotReg.!$B$18*test!R522+test!S522*VisTotReg.!$B$19+test!T522*VisTotReg.!$B$20)</f>
        <v>2.6996348136759902</v>
      </c>
      <c r="Y522">
        <f>'MoneyLine Reg. 1'!$B$17+('MoneyLine Reg. 1'!$B$18*test!I522+test!J522*'MoneyLine Reg. 1'!$B$19+test!T522*'MoneyLine Reg. 1'!$B$20+test!Q522*'MoneyLine Reg. 1'!$B$21)</f>
        <v>0.89392748947306389</v>
      </c>
      <c r="Z522">
        <f>'MoneyLine Reg. 2'!$B$17+('MoneyLine Reg. 2'!$B$18*test!M522+test!K522*'MoneyLine Reg. 2'!$B$19+'MoneyLine Reg. 2'!$B$20*test!L522+test!N522*'MoneyLine Reg. 2'!$B$21)</f>
        <v>0.23760846933292701</v>
      </c>
    </row>
    <row r="523" spans="1:26" x14ac:dyDescent="0.3">
      <c r="A523" s="9">
        <v>44916</v>
      </c>
      <c r="B523" s="7" t="s">
        <v>25</v>
      </c>
      <c r="C523" s="7">
        <v>2</v>
      </c>
      <c r="D523" s="7" t="s">
        <v>27</v>
      </c>
      <c r="E523" s="7">
        <v>5</v>
      </c>
      <c r="F523" s="7"/>
      <c r="G523" s="6">
        <f t="shared" si="8"/>
        <v>3</v>
      </c>
      <c r="I523">
        <f>VLOOKUP(D523,MoneyLine!$A$1:$K$33,7,FALSE)</f>
        <v>57.437380952380948</v>
      </c>
      <c r="J523">
        <f>VLOOKUP(B523,MoneyLine!$A$1:$K$33,7,FALSE)</f>
        <v>56.057857142857138</v>
      </c>
      <c r="K523">
        <f>VLOOKUP(B523,MoneyLine!$A$1:$K$33,11,FALSE)</f>
        <v>10.718750000000002</v>
      </c>
      <c r="L523">
        <f>VLOOKUP(B523,MoneyLine!$A$1:$D$33,4,FALSE)</f>
        <v>47.954500000000003</v>
      </c>
      <c r="M523">
        <f>VLOOKUP(D523,MoneyLine!$A$1:$K$33,11,FALSE)</f>
        <v>10.504999999999999</v>
      </c>
      <c r="N523">
        <f>VLOOKUP(D523,MoneyLine!$A$1:$D$33,4,FALSE)</f>
        <v>52.064499999999995</v>
      </c>
      <c r="O523">
        <f>VLOOKUP(D523,MoneyLine!$A$1:$Q$33,14,FALSE)</f>
        <v>42.338571428571427</v>
      </c>
      <c r="P523">
        <f>VLOOKUP(B523,MoneyLine!$A$1:$Q$33,17,FALSE)</f>
        <v>-14.592857142857142</v>
      </c>
      <c r="Q523">
        <f>VLOOKUP(B523,MoneyLine!$A$1:$K$33,10,FALSE)</f>
        <v>27.424404761904761</v>
      </c>
      <c r="R523">
        <f>VLOOKUP(B523,MoneyLine!$A$1:$Q$33,14,FALSE)</f>
        <v>60.674999999999997</v>
      </c>
      <c r="S523">
        <f>VLOOKUP(D523,MoneyLine!$A$1:$Q$33,17,FALSE)</f>
        <v>0.65357142857142814</v>
      </c>
      <c r="T523">
        <f>VLOOKUP(D523,MoneyLine!$A$1:$K$33,10,FALSE)</f>
        <v>23.449285714285718</v>
      </c>
      <c r="V523">
        <f>HomTotReg.!$B$17+(test!O523*HomTotReg.!$B$18+HomTotReg.!$B$19*test!P523+test!Q523*HomTotReg.!$B$20)</f>
        <v>3.0452157318219517</v>
      </c>
      <c r="W523">
        <f>VisTotReg.!$B$17+(VisTotReg.!$B$18*test!R523+test!S523*VisTotReg.!$B$19+test!T523*VisTotReg.!$B$20)</f>
        <v>2.8796890360817398</v>
      </c>
      <c r="Y523">
        <f>'MoneyLine Reg. 1'!$B$17+('MoneyLine Reg. 1'!$B$18*test!I523+test!J523*'MoneyLine Reg. 1'!$B$19+test!T523*'MoneyLine Reg. 1'!$B$20+test!Q523*'MoneyLine Reg. 1'!$B$21)</f>
        <v>0.23154738658033769</v>
      </c>
      <c r="Z523">
        <f>'MoneyLine Reg. 2'!$B$17+('MoneyLine Reg. 2'!$B$18*test!M523+test!K523*'MoneyLine Reg. 2'!$B$19+'MoneyLine Reg. 2'!$B$20*test!L523+test!N523*'MoneyLine Reg. 2'!$B$21)</f>
        <v>0.48179935602290636</v>
      </c>
    </row>
    <row r="524" spans="1:26" x14ac:dyDescent="0.3">
      <c r="A524" s="8">
        <v>44917</v>
      </c>
      <c r="B524" s="6" t="s">
        <v>23</v>
      </c>
      <c r="C524" s="6">
        <v>2</v>
      </c>
      <c r="D524" s="6" t="s">
        <v>14</v>
      </c>
      <c r="E524" s="6">
        <v>3</v>
      </c>
      <c r="F524" s="6"/>
      <c r="G524" s="6">
        <f t="shared" si="8"/>
        <v>1</v>
      </c>
      <c r="I524">
        <f>VLOOKUP(D524,MoneyLine!$A$1:$K$33,7,FALSE)</f>
        <v>85.562619047619037</v>
      </c>
      <c r="J524">
        <f>VLOOKUP(B524,MoneyLine!$A$1:$K$33,7,FALSE)</f>
        <v>101.00309523809524</v>
      </c>
      <c r="K524">
        <f>VLOOKUP(B524,MoneyLine!$A$1:$K$33,11,FALSE)</f>
        <v>6.8149999999999995</v>
      </c>
      <c r="L524">
        <f>VLOOKUP(B524,MoneyLine!$A$1:$D$33,4,FALSE)</f>
        <v>52.277999999999999</v>
      </c>
      <c r="M524">
        <f>VLOOKUP(D524,MoneyLine!$A$1:$K$33,11,FALSE)</f>
        <v>19.403750000000002</v>
      </c>
      <c r="N524">
        <f>VLOOKUP(D524,MoneyLine!$A$1:$D$33,4,FALSE)</f>
        <v>49.788499999999999</v>
      </c>
      <c r="O524">
        <f>VLOOKUP(D524,MoneyLine!$A$1:$Q$33,14,FALSE)</f>
        <v>87.124523809523808</v>
      </c>
      <c r="P524">
        <f>VLOOKUP(B524,MoneyLine!$A$1:$Q$33,17,FALSE)</f>
        <v>22.973095238095237</v>
      </c>
      <c r="Q524">
        <f>VLOOKUP(B524,MoneyLine!$A$1:$K$33,10,FALSE)</f>
        <v>43.088928571428575</v>
      </c>
      <c r="R524">
        <f>VLOOKUP(B524,MoneyLine!$A$1:$Q$33,14,FALSE)</f>
        <v>66.898333333333312</v>
      </c>
      <c r="S524">
        <f>VLOOKUP(D524,MoneyLine!$A$1:$Q$33,17,FALSE)</f>
        <v>-3.2247619047619036</v>
      </c>
      <c r="T524">
        <f>VLOOKUP(D524,MoneyLine!$A$1:$K$33,10,FALSE)</f>
        <v>24.058452380952382</v>
      </c>
      <c r="V524">
        <f>HomTotReg.!$B$17+(test!O524*HomTotReg.!$B$18+HomTotReg.!$B$19*test!P524+test!Q524*HomTotReg.!$B$20)</f>
        <v>2.9484711488771236</v>
      </c>
      <c r="W524">
        <f>VisTotReg.!$B$17+(VisTotReg.!$B$18*test!R524+test!S524*VisTotReg.!$B$19+test!T524*VisTotReg.!$B$20)</f>
        <v>2.9791096806910993</v>
      </c>
      <c r="Y524">
        <f>'MoneyLine Reg. 1'!$B$17+('MoneyLine Reg. 1'!$B$18*test!I524+test!J524*'MoneyLine Reg. 1'!$B$19+test!T524*'MoneyLine Reg. 1'!$B$20+test!Q524*'MoneyLine Reg. 1'!$B$21)</f>
        <v>-0.15863956317964628</v>
      </c>
      <c r="Z524">
        <f>'MoneyLine Reg. 2'!$B$17+('MoneyLine Reg. 2'!$B$18*test!M524+test!K524*'MoneyLine Reg. 2'!$B$19+'MoneyLine Reg. 2'!$B$20*test!L524+test!N524*'MoneyLine Reg. 2'!$B$21)</f>
        <v>0.76490448943603218</v>
      </c>
    </row>
    <row r="525" spans="1:26" x14ac:dyDescent="0.3">
      <c r="A525" s="9">
        <v>44917</v>
      </c>
      <c r="B525" s="7" t="s">
        <v>22</v>
      </c>
      <c r="C525" s="7">
        <v>3</v>
      </c>
      <c r="D525" s="7" t="s">
        <v>29</v>
      </c>
      <c r="E525" s="7">
        <v>4</v>
      </c>
      <c r="F525" s="7" t="s">
        <v>36</v>
      </c>
      <c r="G525" s="6">
        <f t="shared" si="8"/>
        <v>1</v>
      </c>
      <c r="I525">
        <f>VLOOKUP(D525,MoneyLine!$A$1:$K$33,7,FALSE)</f>
        <v>120.64333333333332</v>
      </c>
      <c r="J525">
        <f>VLOOKUP(B525,MoneyLine!$A$1:$K$33,7,FALSE)</f>
        <v>73.279761904761898</v>
      </c>
      <c r="K525">
        <f>VLOOKUP(B525,MoneyLine!$A$1:$K$33,11,FALSE)</f>
        <v>6.432500000000001</v>
      </c>
      <c r="L525">
        <f>VLOOKUP(B525,MoneyLine!$A$1:$D$33,4,FALSE)</f>
        <v>50.885999999999996</v>
      </c>
      <c r="M525">
        <f>VLOOKUP(D525,MoneyLine!$A$1:$K$33,11,FALSE)</f>
        <v>13.331249999999997</v>
      </c>
      <c r="N525">
        <f>VLOOKUP(D525,MoneyLine!$A$1:$D$33,4,FALSE)</f>
        <v>55.3095</v>
      </c>
      <c r="O525">
        <f>VLOOKUP(D525,MoneyLine!$A$1:$Q$33,14,FALSE)</f>
        <v>76.355714285714271</v>
      </c>
      <c r="P525">
        <f>VLOOKUP(B525,MoneyLine!$A$1:$Q$33,17,FALSE)</f>
        <v>-0.22023809523809401</v>
      </c>
      <c r="Q525">
        <f>VLOOKUP(B525,MoneyLine!$A$1:$K$33,10,FALSE)</f>
        <v>10.709166666666667</v>
      </c>
      <c r="R525">
        <f>VLOOKUP(B525,MoneyLine!$A$1:$Q$33,14,FALSE)</f>
        <v>70.076904761904771</v>
      </c>
      <c r="S525">
        <f>VLOOKUP(D525,MoneyLine!$A$1:$Q$33,17,FALSE)</f>
        <v>28.97</v>
      </c>
      <c r="T525">
        <f>VLOOKUP(D525,MoneyLine!$A$1:$K$33,10,FALSE)</f>
        <v>20.598452380952381</v>
      </c>
      <c r="V525">
        <f>HomTotReg.!$B$17+(test!O525*HomTotReg.!$B$18+HomTotReg.!$B$19*test!P525+test!Q525*HomTotReg.!$B$20)</f>
        <v>3.4372432555165089</v>
      </c>
      <c r="W525">
        <f>VisTotReg.!$B$17+(VisTotReg.!$B$18*test!R525+test!S525*VisTotReg.!$B$19+test!T525*VisTotReg.!$B$20)</f>
        <v>2.7807638300676576</v>
      </c>
      <c r="Y525">
        <f>'MoneyLine Reg. 1'!$B$17+('MoneyLine Reg. 1'!$B$18*test!I525+test!J525*'MoneyLine Reg. 1'!$B$19+test!T525*'MoneyLine Reg. 1'!$B$20+test!Q525*'MoneyLine Reg. 1'!$B$21)</f>
        <v>0.78041582405358156</v>
      </c>
      <c r="Z525">
        <f>'MoneyLine Reg. 2'!$B$17+('MoneyLine Reg. 2'!$B$18*test!M525+test!K525*'MoneyLine Reg. 2'!$B$19+'MoneyLine Reg. 2'!$B$20*test!L525+test!N525*'MoneyLine Reg. 2'!$B$21)</f>
        <v>0.91620406222880746</v>
      </c>
    </row>
    <row r="526" spans="1:26" x14ac:dyDescent="0.3">
      <c r="A526" s="8">
        <v>44917</v>
      </c>
      <c r="B526" s="6" t="s">
        <v>16</v>
      </c>
      <c r="C526" s="6">
        <v>3</v>
      </c>
      <c r="D526" s="6" t="s">
        <v>17</v>
      </c>
      <c r="E526" s="6">
        <v>5</v>
      </c>
      <c r="F526" s="6"/>
      <c r="G526" s="6">
        <f t="shared" si="8"/>
        <v>2</v>
      </c>
      <c r="I526">
        <f>VLOOKUP(D526,MoneyLine!$A$1:$K$33,7,FALSE)</f>
        <v>126.67</v>
      </c>
      <c r="J526">
        <f>VLOOKUP(B526,MoneyLine!$A$1:$K$33,7,FALSE)</f>
        <v>64.561666666666639</v>
      </c>
      <c r="K526">
        <f>VLOOKUP(B526,MoneyLine!$A$1:$K$33,11,FALSE)</f>
        <v>10.3225</v>
      </c>
      <c r="L526">
        <f>VLOOKUP(B526,MoneyLine!$A$1:$D$33,4,FALSE)</f>
        <v>48.538999999999994</v>
      </c>
      <c r="M526">
        <f>VLOOKUP(D526,MoneyLine!$A$1:$K$33,11,FALSE)</f>
        <v>19.922499999999999</v>
      </c>
      <c r="N526">
        <f>VLOOKUP(D526,MoneyLine!$A$1:$D$33,4,FALSE)</f>
        <v>49.902000000000001</v>
      </c>
      <c r="O526">
        <f>VLOOKUP(D526,MoneyLine!$A$1:$Q$33,14,FALSE)</f>
        <v>104.88261904761904</v>
      </c>
      <c r="P526">
        <f>VLOOKUP(B526,MoneyLine!$A$1:$Q$33,17,FALSE)</f>
        <v>-17.098809523809521</v>
      </c>
      <c r="Q526">
        <f>VLOOKUP(B526,MoneyLine!$A$1:$K$33,10,FALSE)</f>
        <v>17.131547619047623</v>
      </c>
      <c r="R526">
        <f>VLOOKUP(B526,MoneyLine!$A$1:$Q$33,14,FALSE)</f>
        <v>75.591190476190462</v>
      </c>
      <c r="S526">
        <f>VLOOKUP(D526,MoneyLine!$A$1:$Q$33,17,FALSE)</f>
        <v>9.6223809523809507</v>
      </c>
      <c r="T526">
        <f>VLOOKUP(D526,MoneyLine!$A$1:$K$33,10,FALSE)</f>
        <v>23.209285714285713</v>
      </c>
      <c r="V526">
        <f>HomTotReg.!$B$17+(test!O526*HomTotReg.!$B$18+HomTotReg.!$B$19*test!P526+test!Q526*HomTotReg.!$B$20)</f>
        <v>3.8472346125139474</v>
      </c>
      <c r="W526">
        <f>VisTotReg.!$B$17+(VisTotReg.!$B$18*test!R526+test!S526*VisTotReg.!$B$19+test!T526*VisTotReg.!$B$20)</f>
        <v>2.9801990928031494</v>
      </c>
      <c r="Y526">
        <f>'MoneyLine Reg. 1'!$B$17+('MoneyLine Reg. 1'!$B$18*test!I526+test!J526*'MoneyLine Reg. 1'!$B$19+test!T526*'MoneyLine Reg. 1'!$B$20+test!Q526*'MoneyLine Reg. 1'!$B$21)</f>
        <v>0.91168618681688052</v>
      </c>
      <c r="Z526">
        <f>'MoneyLine Reg. 2'!$B$17+('MoneyLine Reg. 2'!$B$18*test!M526+test!K526*'MoneyLine Reg. 2'!$B$19+'MoneyLine Reg. 2'!$B$20*test!L526+test!N526*'MoneyLine Reg. 2'!$B$21)</f>
        <v>0.88040380358248482</v>
      </c>
    </row>
    <row r="527" spans="1:26" x14ac:dyDescent="0.3">
      <c r="A527" s="9">
        <v>44917</v>
      </c>
      <c r="B527" s="7" t="s">
        <v>12</v>
      </c>
      <c r="C527" s="7">
        <v>3</v>
      </c>
      <c r="D527" s="7" t="s">
        <v>32</v>
      </c>
      <c r="E527" s="7">
        <v>2</v>
      </c>
      <c r="F527" s="7" t="s">
        <v>36</v>
      </c>
      <c r="G527" s="6">
        <f t="shared" si="8"/>
        <v>-1</v>
      </c>
      <c r="I527">
        <f>VLOOKUP(D527,MoneyLine!$A$1:$K$33,7,FALSE)</f>
        <v>91.395238095238099</v>
      </c>
      <c r="J527">
        <f>VLOOKUP(B527,MoneyLine!$A$1:$K$33,7,FALSE)</f>
        <v>38.000238095238089</v>
      </c>
      <c r="K527">
        <f>VLOOKUP(B527,MoneyLine!$A$1:$K$33,11,FALSE)</f>
        <v>5.6062500000000011</v>
      </c>
      <c r="L527">
        <f>VLOOKUP(B527,MoneyLine!$A$1:$D$33,4,FALSE)</f>
        <v>46.611499999999999</v>
      </c>
      <c r="M527">
        <f>VLOOKUP(D527,MoneyLine!$A$1:$K$33,11,FALSE)</f>
        <v>4.9549999999999983</v>
      </c>
      <c r="N527">
        <f>VLOOKUP(D527,MoneyLine!$A$1:$D$33,4,FALSE)</f>
        <v>47.241</v>
      </c>
      <c r="O527">
        <f>VLOOKUP(D527,MoneyLine!$A$1:$Q$33,14,FALSE)</f>
        <v>85.390952380952371</v>
      </c>
      <c r="P527">
        <f>VLOOKUP(B527,MoneyLine!$A$1:$Q$33,17,FALSE)</f>
        <v>-1.7361904761904778</v>
      </c>
      <c r="Q527">
        <f>VLOOKUP(B527,MoneyLine!$A$1:$K$33,10,FALSE)</f>
        <v>20.738571428571433</v>
      </c>
      <c r="R527">
        <f>VLOOKUP(B527,MoneyLine!$A$1:$Q$33,14,FALSE)</f>
        <v>32.669761904761899</v>
      </c>
      <c r="S527">
        <f>VLOOKUP(D527,MoneyLine!$A$1:$Q$33,17,FALSE)</f>
        <v>-9.4788095238095256</v>
      </c>
      <c r="T527">
        <f>VLOOKUP(D527,MoneyLine!$A$1:$K$33,10,FALSE)</f>
        <v>-16.679047619047623</v>
      </c>
      <c r="V527">
        <f>HomTotReg.!$B$17+(test!O527*HomTotReg.!$B$18+HomTotReg.!$B$19*test!P527+test!Q527*HomTotReg.!$B$20)</f>
        <v>3.4383677477421433</v>
      </c>
      <c r="W527">
        <f>VisTotReg.!$B$17+(VisTotReg.!$B$18*test!R527+test!S527*VisTotReg.!$B$19+test!T527*VisTotReg.!$B$20)</f>
        <v>3.228696341219869</v>
      </c>
      <c r="Y527">
        <f>'MoneyLine Reg. 1'!$B$17+('MoneyLine Reg. 1'!$B$18*test!I527+test!J527*'MoneyLine Reg. 1'!$B$19+test!T527*'MoneyLine Reg. 1'!$B$20+test!Q527*'MoneyLine Reg. 1'!$B$21)</f>
        <v>0.28358909858930387</v>
      </c>
      <c r="Z527">
        <f>'MoneyLine Reg. 2'!$B$17+('MoneyLine Reg. 2'!$B$18*test!M527+test!K527*'MoneyLine Reg. 2'!$B$19+'MoneyLine Reg. 2'!$B$20*test!L527+test!N527*'MoneyLine Reg. 2'!$B$21)</f>
        <v>0.20131722134106811</v>
      </c>
    </row>
    <row r="528" spans="1:26" x14ac:dyDescent="0.3">
      <c r="A528" s="8">
        <v>44917</v>
      </c>
      <c r="B528" s="6" t="s">
        <v>18</v>
      </c>
      <c r="C528" s="6">
        <v>4</v>
      </c>
      <c r="D528" s="6" t="s">
        <v>3</v>
      </c>
      <c r="E528" s="6">
        <v>3</v>
      </c>
      <c r="F528" s="6" t="s">
        <v>36</v>
      </c>
      <c r="G528" s="6">
        <f t="shared" si="8"/>
        <v>-1</v>
      </c>
      <c r="I528">
        <f>VLOOKUP(D528,MoneyLine!$A$1:$K$33,7,FALSE)</f>
        <v>103.61880952380953</v>
      </c>
      <c r="J528">
        <f>VLOOKUP(B528,MoneyLine!$A$1:$K$33,7,FALSE)</f>
        <v>161.3661904761905</v>
      </c>
      <c r="K528">
        <f>VLOOKUP(B528,MoneyLine!$A$1:$K$33,11,FALSE)</f>
        <v>18.088749999999997</v>
      </c>
      <c r="L528">
        <f>VLOOKUP(B528,MoneyLine!$A$1:$D$33,4,FALSE)</f>
        <v>55.644500000000001</v>
      </c>
      <c r="M528">
        <f>VLOOKUP(D528,MoneyLine!$A$1:$K$33,11,FALSE)</f>
        <v>6.7725000000000009</v>
      </c>
      <c r="N528">
        <f>VLOOKUP(D528,MoneyLine!$A$1:$D$33,4,FALSE)</f>
        <v>53.618500000000004</v>
      </c>
      <c r="O528">
        <f>VLOOKUP(D528,MoneyLine!$A$1:$Q$33,14,FALSE)</f>
        <v>76.556190476190451</v>
      </c>
      <c r="P528">
        <f>VLOOKUP(B528,MoneyLine!$A$1:$Q$33,17,FALSE)</f>
        <v>63.627142857142857</v>
      </c>
      <c r="Q528">
        <f>VLOOKUP(B528,MoneyLine!$A$1:$K$33,10,FALSE)</f>
        <v>-8.5753571428571433</v>
      </c>
      <c r="R528">
        <f>VLOOKUP(B528,MoneyLine!$A$1:$Q$33,14,FALSE)</f>
        <v>80.616190476190468</v>
      </c>
      <c r="S528">
        <f>VLOOKUP(D528,MoneyLine!$A$1:$Q$33,17,FALSE)</f>
        <v>15.725476190476186</v>
      </c>
      <c r="T528">
        <f>VLOOKUP(D528,MoneyLine!$A$1:$K$33,10,FALSE)</f>
        <v>34.368214285714288</v>
      </c>
      <c r="V528">
        <f>HomTotReg.!$B$17+(test!O528*HomTotReg.!$B$18+HomTotReg.!$B$19*test!P528+test!Q528*HomTotReg.!$B$20)</f>
        <v>2.9753977011511696</v>
      </c>
      <c r="W528">
        <f>VisTotReg.!$B$17+(VisTotReg.!$B$18*test!R528+test!S528*VisTotReg.!$B$19+test!T528*VisTotReg.!$B$20)</f>
        <v>2.8210891757027978</v>
      </c>
      <c r="Y528">
        <f>'MoneyLine Reg. 1'!$B$17+('MoneyLine Reg. 1'!$B$18*test!I528+test!J528*'MoneyLine Reg. 1'!$B$19+test!T528*'MoneyLine Reg. 1'!$B$20+test!Q528*'MoneyLine Reg. 1'!$B$21)</f>
        <v>-1.681075596531334E-2</v>
      </c>
      <c r="Z528">
        <f>'MoneyLine Reg. 2'!$B$17+('MoneyLine Reg. 2'!$B$18*test!M528+test!K528*'MoneyLine Reg. 2'!$B$19+'MoneyLine Reg. 2'!$B$20*test!L528+test!N528*'MoneyLine Reg. 2'!$B$21)</f>
        <v>-0.64740065032678729</v>
      </c>
    </row>
    <row r="529" spans="1:26" x14ac:dyDescent="0.3">
      <c r="A529" s="9">
        <v>44917</v>
      </c>
      <c r="B529" s="7" t="s">
        <v>28</v>
      </c>
      <c r="C529" s="7">
        <v>2</v>
      </c>
      <c r="D529" s="7" t="s">
        <v>24</v>
      </c>
      <c r="E529" s="7">
        <v>5</v>
      </c>
      <c r="F529" s="7"/>
      <c r="G529" s="6">
        <f t="shared" si="8"/>
        <v>3</v>
      </c>
      <c r="I529">
        <f>VLOOKUP(D529,MoneyLine!$A$1:$K$33,7,FALSE)</f>
        <v>-28.852380952380948</v>
      </c>
      <c r="J529">
        <f>VLOOKUP(B529,MoneyLine!$A$1:$K$33,7,FALSE)</f>
        <v>60.434285714285707</v>
      </c>
      <c r="K529">
        <f>VLOOKUP(B529,MoneyLine!$A$1:$K$33,11,FALSE)</f>
        <v>6.9025000000000016</v>
      </c>
      <c r="L529">
        <f>VLOOKUP(B529,MoneyLine!$A$1:$D$33,4,FALSE)</f>
        <v>50.512499999999996</v>
      </c>
      <c r="M529">
        <f>VLOOKUP(D529,MoneyLine!$A$1:$K$33,11,FALSE)</f>
        <v>5.754999999999999</v>
      </c>
      <c r="N529">
        <f>VLOOKUP(D529,MoneyLine!$A$1:$D$33,4,FALSE)</f>
        <v>42.153999999999996</v>
      </c>
      <c r="O529">
        <f>VLOOKUP(D529,MoneyLine!$A$1:$Q$33,14,FALSE)</f>
        <v>7.490952380952379</v>
      </c>
      <c r="P529">
        <f>VLOOKUP(B529,MoneyLine!$A$1:$Q$33,17,FALSE)</f>
        <v>10.998333333333333</v>
      </c>
      <c r="Q529">
        <f>VLOOKUP(B529,MoneyLine!$A$1:$K$33,10,FALSE)</f>
        <v>5.5184523809523807</v>
      </c>
      <c r="R529">
        <f>VLOOKUP(B529,MoneyLine!$A$1:$Q$33,14,FALSE)</f>
        <v>47.296666666666667</v>
      </c>
      <c r="S529">
        <f>VLOOKUP(D529,MoneyLine!$A$1:$Q$33,17,FALSE)</f>
        <v>-35.079523809523806</v>
      </c>
      <c r="T529">
        <f>VLOOKUP(D529,MoneyLine!$A$1:$K$33,10,FALSE)</f>
        <v>-0.52404761904761887</v>
      </c>
      <c r="V529">
        <f>HomTotReg.!$B$17+(test!O529*HomTotReg.!$B$18+HomTotReg.!$B$19*test!P529+test!Q529*HomTotReg.!$B$20)</f>
        <v>2.6467009257969893</v>
      </c>
      <c r="W529">
        <f>VisTotReg.!$B$17+(VisTotReg.!$B$18*test!R529+test!S529*VisTotReg.!$B$19+test!T529*VisTotReg.!$B$20)</f>
        <v>3.3925325430167708</v>
      </c>
      <c r="Y529">
        <f>'MoneyLine Reg. 1'!$B$17+('MoneyLine Reg. 1'!$B$18*test!I529+test!J529*'MoneyLine Reg. 1'!$B$19+test!T529*'MoneyLine Reg. 1'!$B$20+test!Q529*'MoneyLine Reg. 1'!$B$21)</f>
        <v>-0.77688946168423278</v>
      </c>
      <c r="Z529">
        <f>'MoneyLine Reg. 2'!$B$17+('MoneyLine Reg. 2'!$B$18*test!M529+test!K529*'MoneyLine Reg. 2'!$B$19+'MoneyLine Reg. 2'!$B$20*test!L529+test!N529*'MoneyLine Reg. 2'!$B$21)</f>
        <v>-0.48300091535039735</v>
      </c>
    </row>
    <row r="530" spans="1:26" x14ac:dyDescent="0.3">
      <c r="A530" s="8">
        <v>44917</v>
      </c>
      <c r="B530" s="6" t="s">
        <v>4</v>
      </c>
      <c r="C530" s="6">
        <v>3</v>
      </c>
      <c r="D530" s="6" t="s">
        <v>5</v>
      </c>
      <c r="E530" s="6">
        <v>4</v>
      </c>
      <c r="F530" s="6"/>
      <c r="G530" s="6">
        <f t="shared" si="8"/>
        <v>1</v>
      </c>
      <c r="I530">
        <f>VLOOKUP(D530,MoneyLine!$A$1:$K$33,7,FALSE)</f>
        <v>92.519047619047612</v>
      </c>
      <c r="J530">
        <f>VLOOKUP(B530,MoneyLine!$A$1:$K$33,7,FALSE)</f>
        <v>71.288571428571402</v>
      </c>
      <c r="K530">
        <f>VLOOKUP(B530,MoneyLine!$A$1:$K$33,11,FALSE)</f>
        <v>4.0925000000000029</v>
      </c>
      <c r="L530">
        <f>VLOOKUP(B530,MoneyLine!$A$1:$D$33,4,FALSE)</f>
        <v>50.962499999999999</v>
      </c>
      <c r="M530">
        <f>VLOOKUP(D530,MoneyLine!$A$1:$K$33,11,FALSE)</f>
        <v>15.5725</v>
      </c>
      <c r="N530">
        <f>VLOOKUP(D530,MoneyLine!$A$1:$D$33,4,FALSE)</f>
        <v>52.448999999999998</v>
      </c>
      <c r="O530">
        <f>VLOOKUP(D530,MoneyLine!$A$1:$Q$33,14,FALSE)</f>
        <v>80.7392857142857</v>
      </c>
      <c r="P530">
        <f>VLOOKUP(B530,MoneyLine!$A$1:$Q$33,17,FALSE)</f>
        <v>33.857619047619039</v>
      </c>
      <c r="Q530">
        <f>VLOOKUP(B530,MoneyLine!$A$1:$K$33,10,FALSE)</f>
        <v>21.901309523809527</v>
      </c>
      <c r="R530">
        <f>VLOOKUP(B530,MoneyLine!$A$1:$Q$33,14,FALSE)</f>
        <v>28.298571428571432</v>
      </c>
      <c r="S530">
        <f>VLOOKUP(D530,MoneyLine!$A$1:$Q$33,17,FALSE)</f>
        <v>2.4073809523809526</v>
      </c>
      <c r="T530">
        <f>VLOOKUP(D530,MoneyLine!$A$1:$K$33,10,FALSE)</f>
        <v>7.11511904761905</v>
      </c>
      <c r="V530">
        <f>HomTotReg.!$B$17+(test!O530*HomTotReg.!$B$18+HomTotReg.!$B$19*test!P530+test!Q530*HomTotReg.!$B$20)</f>
        <v>2.9991353619480008</v>
      </c>
      <c r="W530">
        <f>VisTotReg.!$B$17+(VisTotReg.!$B$18*test!R530+test!S530*VisTotReg.!$B$19+test!T530*VisTotReg.!$B$20)</f>
        <v>2.7205356196026873</v>
      </c>
      <c r="Y530">
        <f>'MoneyLine Reg. 1'!$B$17+('MoneyLine Reg. 1'!$B$18*test!I530+test!J530*'MoneyLine Reg. 1'!$B$19+test!T530*'MoneyLine Reg. 1'!$B$20+test!Q530*'MoneyLine Reg. 1'!$B$21)</f>
        <v>0.2291173541241561</v>
      </c>
      <c r="Z530">
        <f>'MoneyLine Reg. 2'!$B$17+('MoneyLine Reg. 2'!$B$18*test!M530+test!K530*'MoneyLine Reg. 2'!$B$19+'MoneyLine Reg. 2'!$B$20*test!L530+test!N530*'MoneyLine Reg. 2'!$B$21)</f>
        <v>0.98040574902117728</v>
      </c>
    </row>
    <row r="531" spans="1:26" x14ac:dyDescent="0.3">
      <c r="A531" s="9">
        <v>44917</v>
      </c>
      <c r="B531" s="7" t="s">
        <v>34</v>
      </c>
      <c r="C531" s="7">
        <v>5</v>
      </c>
      <c r="D531" s="7" t="s">
        <v>8</v>
      </c>
      <c r="E531" s="7">
        <v>6</v>
      </c>
      <c r="F531" s="7" t="s">
        <v>35</v>
      </c>
      <c r="G531" s="6">
        <f t="shared" si="8"/>
        <v>1</v>
      </c>
      <c r="I531">
        <f>VLOOKUP(D531,MoneyLine!$A$1:$K$33,7,FALSE)</f>
        <v>158.14214285714286</v>
      </c>
      <c r="J531">
        <f>VLOOKUP(B531,MoneyLine!$A$1:$K$33,7,FALSE)</f>
        <v>70.167380952380938</v>
      </c>
      <c r="K531">
        <f>VLOOKUP(B531,MoneyLine!$A$1:$K$33,11,FALSE)</f>
        <v>10.367500000000003</v>
      </c>
      <c r="L531">
        <f>VLOOKUP(B531,MoneyLine!$A$1:$D$33,4,FALSE)</f>
        <v>52.325999999999993</v>
      </c>
      <c r="M531">
        <f>VLOOKUP(D531,MoneyLine!$A$1:$K$33,11,FALSE)</f>
        <v>11.611250000000004</v>
      </c>
      <c r="N531">
        <f>VLOOKUP(D531,MoneyLine!$A$1:$D$33,4,FALSE)</f>
        <v>49.862499999999997</v>
      </c>
      <c r="O531">
        <f>VLOOKUP(D531,MoneyLine!$A$1:$Q$33,14,FALSE)</f>
        <v>125.46428571428571</v>
      </c>
      <c r="P531">
        <f>VLOOKUP(B531,MoneyLine!$A$1:$Q$33,17,FALSE)</f>
        <v>22.489285714285707</v>
      </c>
      <c r="Q531">
        <f>VLOOKUP(B531,MoneyLine!$A$1:$K$33,10,FALSE)</f>
        <v>29.06904761904762</v>
      </c>
      <c r="R531">
        <f>VLOOKUP(B531,MoneyLine!$A$1:$Q$33,14,FALSE)</f>
        <v>40.24047619047618</v>
      </c>
      <c r="S531">
        <f>VLOOKUP(D531,MoneyLine!$A$1:$Q$33,17,FALSE)</f>
        <v>14.067142857142855</v>
      </c>
      <c r="T531">
        <f>VLOOKUP(D531,MoneyLine!$A$1:$K$33,10,FALSE)</f>
        <v>21.027261904761904</v>
      </c>
      <c r="V531">
        <f>HomTotReg.!$B$17+(test!O531*HomTotReg.!$B$18+HomTotReg.!$B$19*test!P531+test!Q531*HomTotReg.!$B$20)</f>
        <v>3.5139649391236469</v>
      </c>
      <c r="W531">
        <f>VisTotReg.!$B$17+(VisTotReg.!$B$18*test!R531+test!S531*VisTotReg.!$B$19+test!T531*VisTotReg.!$B$20)</f>
        <v>2.5533965961493941</v>
      </c>
      <c r="Y531">
        <f>'MoneyLine Reg. 1'!$B$17+('MoneyLine Reg. 1'!$B$18*test!I531+test!J531*'MoneyLine Reg. 1'!$B$19+test!T531*'MoneyLine Reg. 1'!$B$20+test!Q531*'MoneyLine Reg. 1'!$B$21)</f>
        <v>1.0058312206834485</v>
      </c>
      <c r="Z531">
        <f>'MoneyLine Reg. 2'!$B$17+('MoneyLine Reg. 2'!$B$18*test!M531+test!K531*'MoneyLine Reg. 2'!$B$19+'MoneyLine Reg. 2'!$B$20*test!L531+test!N531*'MoneyLine Reg. 2'!$B$21)</f>
        <v>8.3218015598363504E-2</v>
      </c>
    </row>
    <row r="532" spans="1:26" x14ac:dyDescent="0.3">
      <c r="A532" s="8">
        <v>44918</v>
      </c>
      <c r="B532" s="6" t="s">
        <v>22</v>
      </c>
      <c r="C532" s="6">
        <v>3</v>
      </c>
      <c r="D532" s="6" t="s">
        <v>26</v>
      </c>
      <c r="E532" s="6">
        <v>2</v>
      </c>
      <c r="F532" s="6" t="s">
        <v>36</v>
      </c>
      <c r="G532" s="6">
        <f t="shared" si="8"/>
        <v>-1</v>
      </c>
      <c r="I532">
        <f>VLOOKUP(D532,MoneyLine!$A$1:$K$33,7,FALSE)</f>
        <v>2.4278571428571381</v>
      </c>
      <c r="J532">
        <f>VLOOKUP(B532,MoneyLine!$A$1:$K$33,7,FALSE)</f>
        <v>73.279761904761898</v>
      </c>
      <c r="K532">
        <f>VLOOKUP(B532,MoneyLine!$A$1:$K$33,11,FALSE)</f>
        <v>6.432500000000001</v>
      </c>
      <c r="L532">
        <f>VLOOKUP(B532,MoneyLine!$A$1:$D$33,4,FALSE)</f>
        <v>50.885999999999996</v>
      </c>
      <c r="M532">
        <f>VLOOKUP(D532,MoneyLine!$A$1:$K$33,11,FALSE)</f>
        <v>7.2874999999999996</v>
      </c>
      <c r="N532">
        <f>VLOOKUP(D532,MoneyLine!$A$1:$D$33,4,FALSE)</f>
        <v>44.772500000000001</v>
      </c>
      <c r="O532">
        <f>VLOOKUP(D532,MoneyLine!$A$1:$Q$33,14,FALSE)</f>
        <v>21.040476190476188</v>
      </c>
      <c r="P532">
        <f>VLOOKUP(B532,MoneyLine!$A$1:$Q$33,17,FALSE)</f>
        <v>-0.22023809523809401</v>
      </c>
      <c r="Q532">
        <f>VLOOKUP(B532,MoneyLine!$A$1:$K$33,10,FALSE)</f>
        <v>10.709166666666667</v>
      </c>
      <c r="R532">
        <f>VLOOKUP(B532,MoneyLine!$A$1:$Q$33,14,FALSE)</f>
        <v>70.076904761904771</v>
      </c>
      <c r="S532">
        <f>VLOOKUP(D532,MoneyLine!$A$1:$Q$33,17,FALSE)</f>
        <v>-8.321428571428573</v>
      </c>
      <c r="T532">
        <f>VLOOKUP(D532,MoneyLine!$A$1:$K$33,10,FALSE)</f>
        <v>13.537738095238096</v>
      </c>
      <c r="V532">
        <f>HomTotReg.!$B$17+(test!O532*HomTotReg.!$B$18+HomTotReg.!$B$19*test!P532+test!Q532*HomTotReg.!$B$20)</f>
        <v>2.851767763540114</v>
      </c>
      <c r="W532">
        <f>VisTotReg.!$B$17+(VisTotReg.!$B$18*test!R532+test!S532*VisTotReg.!$B$19+test!T532*VisTotReg.!$B$20)</f>
        <v>3.2171565924705607</v>
      </c>
      <c r="Y532">
        <f>'MoneyLine Reg. 1'!$B$17+('MoneyLine Reg. 1'!$B$18*test!I532+test!J532*'MoneyLine Reg. 1'!$B$19+test!T532*'MoneyLine Reg. 1'!$B$20+test!Q532*'MoneyLine Reg. 1'!$B$21)</f>
        <v>-0.47558849471104125</v>
      </c>
      <c r="Z532">
        <f>'MoneyLine Reg. 2'!$B$17+('MoneyLine Reg. 2'!$B$18*test!M532+test!K532*'MoneyLine Reg. 2'!$B$19+'MoneyLine Reg. 2'!$B$20*test!L532+test!N532*'MoneyLine Reg. 2'!$B$21)</f>
        <v>-0.20344374996996706</v>
      </c>
    </row>
    <row r="533" spans="1:26" x14ac:dyDescent="0.3">
      <c r="A533" s="9">
        <v>44918</v>
      </c>
      <c r="B533" s="7" t="s">
        <v>29</v>
      </c>
      <c r="C533" s="7">
        <v>1</v>
      </c>
      <c r="D533" s="7" t="s">
        <v>25</v>
      </c>
      <c r="E533" s="7">
        <v>2</v>
      </c>
      <c r="F533" s="7" t="s">
        <v>35</v>
      </c>
      <c r="G533" s="6">
        <f t="shared" si="8"/>
        <v>1</v>
      </c>
      <c r="I533">
        <f>VLOOKUP(D533,MoneyLine!$A$1:$K$33,7,FALSE)</f>
        <v>56.057857142857138</v>
      </c>
      <c r="J533">
        <f>VLOOKUP(B533,MoneyLine!$A$1:$K$33,7,FALSE)</f>
        <v>120.64333333333332</v>
      </c>
      <c r="K533">
        <f>VLOOKUP(B533,MoneyLine!$A$1:$K$33,11,FALSE)</f>
        <v>13.331249999999997</v>
      </c>
      <c r="L533">
        <f>VLOOKUP(B533,MoneyLine!$A$1:$D$33,4,FALSE)</f>
        <v>55.3095</v>
      </c>
      <c r="M533">
        <f>VLOOKUP(D533,MoneyLine!$A$1:$K$33,11,FALSE)</f>
        <v>10.718750000000002</v>
      </c>
      <c r="N533">
        <f>VLOOKUP(D533,MoneyLine!$A$1:$D$33,4,FALSE)</f>
        <v>47.954500000000003</v>
      </c>
      <c r="O533">
        <f>VLOOKUP(D533,MoneyLine!$A$1:$Q$33,14,FALSE)</f>
        <v>60.674999999999997</v>
      </c>
      <c r="P533">
        <f>VLOOKUP(B533,MoneyLine!$A$1:$Q$33,17,FALSE)</f>
        <v>28.97</v>
      </c>
      <c r="Q533">
        <f>VLOOKUP(B533,MoneyLine!$A$1:$K$33,10,FALSE)</f>
        <v>20.598452380952381</v>
      </c>
      <c r="R533">
        <f>VLOOKUP(B533,MoneyLine!$A$1:$Q$33,14,FALSE)</f>
        <v>76.355714285714271</v>
      </c>
      <c r="S533">
        <f>VLOOKUP(D533,MoneyLine!$A$1:$Q$33,17,FALSE)</f>
        <v>-14.592857142857142</v>
      </c>
      <c r="T533">
        <f>VLOOKUP(D533,MoneyLine!$A$1:$K$33,10,FALSE)</f>
        <v>27.424404761904761</v>
      </c>
      <c r="V533">
        <f>HomTotReg.!$B$17+(test!O533*HomTotReg.!$B$18+HomTotReg.!$B$19*test!P533+test!Q533*HomTotReg.!$B$20)</f>
        <v>2.8529246169721065</v>
      </c>
      <c r="W533">
        <f>VisTotReg.!$B$17+(VisTotReg.!$B$18*test!R533+test!S533*VisTotReg.!$B$19+test!T533*VisTotReg.!$B$20)</f>
        <v>3.1430648679520714</v>
      </c>
      <c r="Y533">
        <f>'MoneyLine Reg. 1'!$B$17+('MoneyLine Reg. 1'!$B$18*test!I533+test!J533*'MoneyLine Reg. 1'!$B$19+test!T533*'MoneyLine Reg. 1'!$B$20+test!Q533*'MoneyLine Reg. 1'!$B$21)</f>
        <v>-0.40212613443488143</v>
      </c>
      <c r="Z533">
        <f>'MoneyLine Reg. 2'!$B$17+('MoneyLine Reg. 2'!$B$18*test!M533+test!K533*'MoneyLine Reg. 2'!$B$19+'MoneyLine Reg. 2'!$B$20*test!L533+test!N533*'MoneyLine Reg. 2'!$B$21)</f>
        <v>-0.50625399672439286</v>
      </c>
    </row>
    <row r="534" spans="1:26" x14ac:dyDescent="0.3">
      <c r="A534" s="8">
        <v>44918</v>
      </c>
      <c r="B534" s="6" t="s">
        <v>4</v>
      </c>
      <c r="C534" s="6">
        <v>5</v>
      </c>
      <c r="D534" s="6" t="s">
        <v>18</v>
      </c>
      <c r="E534" s="6">
        <v>6</v>
      </c>
      <c r="F534" s="6"/>
      <c r="G534" s="6">
        <f t="shared" si="8"/>
        <v>1</v>
      </c>
      <c r="I534">
        <f>VLOOKUP(D534,MoneyLine!$A$1:$K$33,7,FALSE)</f>
        <v>161.3661904761905</v>
      </c>
      <c r="J534">
        <f>VLOOKUP(B534,MoneyLine!$A$1:$K$33,7,FALSE)</f>
        <v>71.288571428571402</v>
      </c>
      <c r="K534">
        <f>VLOOKUP(B534,MoneyLine!$A$1:$K$33,11,FALSE)</f>
        <v>4.0925000000000029</v>
      </c>
      <c r="L534">
        <f>VLOOKUP(B534,MoneyLine!$A$1:$D$33,4,FALSE)</f>
        <v>50.962499999999999</v>
      </c>
      <c r="M534">
        <f>VLOOKUP(D534,MoneyLine!$A$1:$K$33,11,FALSE)</f>
        <v>18.088749999999997</v>
      </c>
      <c r="N534">
        <f>VLOOKUP(D534,MoneyLine!$A$1:$D$33,4,FALSE)</f>
        <v>55.644500000000001</v>
      </c>
      <c r="O534">
        <f>VLOOKUP(D534,MoneyLine!$A$1:$Q$33,14,FALSE)</f>
        <v>80.616190476190468</v>
      </c>
      <c r="P534">
        <f>VLOOKUP(B534,MoneyLine!$A$1:$Q$33,17,FALSE)</f>
        <v>33.857619047619039</v>
      </c>
      <c r="Q534">
        <f>VLOOKUP(B534,MoneyLine!$A$1:$K$33,10,FALSE)</f>
        <v>21.901309523809527</v>
      </c>
      <c r="R534">
        <f>VLOOKUP(B534,MoneyLine!$A$1:$Q$33,14,FALSE)</f>
        <v>28.298571428571432</v>
      </c>
      <c r="S534">
        <f>VLOOKUP(D534,MoneyLine!$A$1:$Q$33,17,FALSE)</f>
        <v>63.627142857142857</v>
      </c>
      <c r="T534">
        <f>VLOOKUP(D534,MoneyLine!$A$1:$K$33,10,FALSE)</f>
        <v>-8.5753571428571433</v>
      </c>
      <c r="V534">
        <f>HomTotReg.!$B$17+(test!O534*HomTotReg.!$B$18+HomTotReg.!$B$19*test!P534+test!Q534*HomTotReg.!$B$20)</f>
        <v>2.9978324796398805</v>
      </c>
      <c r="W534">
        <f>VisTotReg.!$B$17+(VisTotReg.!$B$18*test!R534+test!S534*VisTotReg.!$B$19+test!T534*VisTotReg.!$B$20)</f>
        <v>2.4058355174431405</v>
      </c>
      <c r="Y534">
        <f>'MoneyLine Reg. 1'!$B$17+('MoneyLine Reg. 1'!$B$18*test!I534+test!J534*'MoneyLine Reg. 1'!$B$19+test!T534*'MoneyLine Reg. 1'!$B$20+test!Q534*'MoneyLine Reg. 1'!$B$21)</f>
        <v>0.68648428966554664</v>
      </c>
      <c r="Z534">
        <f>'MoneyLine Reg. 2'!$B$17+('MoneyLine Reg. 2'!$B$18*test!M534+test!K534*'MoneyLine Reg. 2'!$B$19+'MoneyLine Reg. 2'!$B$20*test!L534+test!N534*'MoneyLine Reg. 2'!$B$21)</f>
        <v>1.361581103550193</v>
      </c>
    </row>
    <row r="535" spans="1:26" x14ac:dyDescent="0.3">
      <c r="A535" s="9">
        <v>44918</v>
      </c>
      <c r="B535" s="7" t="s">
        <v>20</v>
      </c>
      <c r="C535" s="7">
        <v>2</v>
      </c>
      <c r="D535" s="7" t="s">
        <v>6</v>
      </c>
      <c r="E535" s="7">
        <v>5</v>
      </c>
      <c r="F535" s="7"/>
      <c r="G535" s="6">
        <f t="shared" si="8"/>
        <v>3</v>
      </c>
      <c r="I535">
        <f>VLOOKUP(D535,MoneyLine!$A$1:$K$33,7,FALSE)</f>
        <v>-14.717619047619038</v>
      </c>
      <c r="J535">
        <f>VLOOKUP(B535,MoneyLine!$A$1:$K$33,7,FALSE)</f>
        <v>53.481666666666655</v>
      </c>
      <c r="K535">
        <f>VLOOKUP(B535,MoneyLine!$A$1:$K$33,11,FALSE)</f>
        <v>4.7974999999999994</v>
      </c>
      <c r="L535">
        <f>VLOOKUP(B535,MoneyLine!$A$1:$D$33,4,FALSE)</f>
        <v>46.0565</v>
      </c>
      <c r="M535">
        <f>VLOOKUP(D535,MoneyLine!$A$1:$K$33,11,FALSE)</f>
        <v>1.6887499999999989</v>
      </c>
      <c r="N535">
        <f>VLOOKUP(D535,MoneyLine!$A$1:$D$33,4,FALSE)</f>
        <v>38.247500000000002</v>
      </c>
      <c r="O535">
        <f>VLOOKUP(D535,MoneyLine!$A$1:$Q$33,14,FALSE)</f>
        <v>4.214999999999999</v>
      </c>
      <c r="P535">
        <f>VLOOKUP(B535,MoneyLine!$A$1:$Q$33,17,FALSE)</f>
        <v>-10.467380952380953</v>
      </c>
      <c r="Q535">
        <f>VLOOKUP(B535,MoneyLine!$A$1:$K$33,10,FALSE)</f>
        <v>1.6524999999999999</v>
      </c>
      <c r="R535">
        <f>VLOOKUP(B535,MoneyLine!$A$1:$Q$33,14,FALSE)</f>
        <v>58.340238095238099</v>
      </c>
      <c r="S535">
        <f>VLOOKUP(D535,MoneyLine!$A$1:$Q$33,17,FALSE)</f>
        <v>-23.022142857142857</v>
      </c>
      <c r="T535">
        <f>VLOOKUP(D535,MoneyLine!$A$1:$K$33,10,FALSE)</f>
        <v>2.2516666666666674</v>
      </c>
      <c r="V535">
        <f>HomTotReg.!$B$17+(test!O535*HomTotReg.!$B$18+HomTotReg.!$B$19*test!P535+test!Q535*HomTotReg.!$B$20)</f>
        <v>2.8821150741430839</v>
      </c>
      <c r="W535">
        <f>VisTotReg.!$B$17+(VisTotReg.!$B$18*test!R535+test!S535*VisTotReg.!$B$19+test!T535*VisTotReg.!$B$20)</f>
        <v>3.3751707452621802</v>
      </c>
      <c r="Y535">
        <f>'MoneyLine Reg. 1'!$B$17+('MoneyLine Reg. 1'!$B$18*test!I535+test!J535*'MoneyLine Reg. 1'!$B$19+test!T535*'MoneyLine Reg. 1'!$B$20+test!Q535*'MoneyLine Reg. 1'!$B$21)</f>
        <v>-0.48124414133356019</v>
      </c>
      <c r="Z535">
        <f>'MoneyLine Reg. 2'!$B$17+('MoneyLine Reg. 2'!$B$18*test!M535+test!K535*'MoneyLine Reg. 2'!$B$19+'MoneyLine Reg. 2'!$B$20*test!L535+test!N535*'MoneyLine Reg. 2'!$B$21)</f>
        <v>-0.5497152003104997</v>
      </c>
    </row>
    <row r="536" spans="1:26" x14ac:dyDescent="0.3">
      <c r="A536" s="8">
        <v>44918</v>
      </c>
      <c r="B536" s="6" t="s">
        <v>33</v>
      </c>
      <c r="C536" s="6">
        <v>2</v>
      </c>
      <c r="D536" s="6" t="s">
        <v>30</v>
      </c>
      <c r="E536" s="6">
        <v>4</v>
      </c>
      <c r="F536" s="6"/>
      <c r="G536" s="6">
        <f t="shared" si="8"/>
        <v>2</v>
      </c>
      <c r="I536">
        <f>VLOOKUP(D536,MoneyLine!$A$1:$K$33,7,FALSE)</f>
        <v>127.36857142857141</v>
      </c>
      <c r="J536">
        <f>VLOOKUP(B536,MoneyLine!$A$1:$K$33,7,FALSE)</f>
        <v>35.906904761904762</v>
      </c>
      <c r="K536">
        <f>VLOOKUP(B536,MoneyLine!$A$1:$K$33,11,FALSE)</f>
        <v>3.707499999999996</v>
      </c>
      <c r="L536">
        <f>VLOOKUP(B536,MoneyLine!$A$1:$D$33,4,FALSE)</f>
        <v>47.251999999999995</v>
      </c>
      <c r="M536">
        <f>VLOOKUP(D536,MoneyLine!$A$1:$K$33,11,FALSE)</f>
        <v>15.876249999999999</v>
      </c>
      <c r="N536">
        <f>VLOOKUP(D536,MoneyLine!$A$1:$D$33,4,FALSE)</f>
        <v>56.155499999999996</v>
      </c>
      <c r="O536">
        <f>VLOOKUP(D536,MoneyLine!$A$1:$Q$33,14,FALSE)</f>
        <v>104.57619047619046</v>
      </c>
      <c r="P536">
        <f>VLOOKUP(B536,MoneyLine!$A$1:$Q$33,17,FALSE)</f>
        <v>-16.226190476190478</v>
      </c>
      <c r="Q536">
        <f>VLOOKUP(B536,MoneyLine!$A$1:$K$33,10,FALSE)</f>
        <v>29.473928571428576</v>
      </c>
      <c r="R536">
        <f>VLOOKUP(B536,MoneyLine!$A$1:$Q$33,14,FALSE)</f>
        <v>44.759523809523806</v>
      </c>
      <c r="S536">
        <f>VLOOKUP(D536,MoneyLine!$A$1:$Q$33,17,FALSE)</f>
        <v>21.976904761904766</v>
      </c>
      <c r="T536">
        <f>VLOOKUP(D536,MoneyLine!$A$1:$K$33,10,FALSE)</f>
        <v>-0.45761904761904759</v>
      </c>
      <c r="V536">
        <f>HomTotReg.!$B$17+(test!O536*HomTotReg.!$B$18+HomTotReg.!$B$19*test!P536+test!Q536*HomTotReg.!$B$20)</f>
        <v>3.6986726057138894</v>
      </c>
      <c r="W536">
        <f>VisTotReg.!$B$17+(VisTotReg.!$B$18*test!R536+test!S536*VisTotReg.!$B$19+test!T536*VisTotReg.!$B$20)</f>
        <v>2.8528406778510864</v>
      </c>
      <c r="Y536">
        <f>'MoneyLine Reg. 1'!$B$17+('MoneyLine Reg. 1'!$B$18*test!I536+test!J536*'MoneyLine Reg. 1'!$B$19+test!T536*'MoneyLine Reg. 1'!$B$20+test!Q536*'MoneyLine Reg. 1'!$B$21)</f>
        <v>0.79726365124322496</v>
      </c>
      <c r="Z536">
        <f>'MoneyLine Reg. 2'!$B$17+('MoneyLine Reg. 2'!$B$18*test!M536+test!K536*'MoneyLine Reg. 2'!$B$19+'MoneyLine Reg. 2'!$B$20*test!L536+test!N536*'MoneyLine Reg. 2'!$B$21)</f>
        <v>1.5655982608337213</v>
      </c>
    </row>
    <row r="537" spans="1:26" x14ac:dyDescent="0.3">
      <c r="A537" s="9">
        <v>44918</v>
      </c>
      <c r="B537" s="7" t="s">
        <v>8</v>
      </c>
      <c r="C537" s="7">
        <v>5</v>
      </c>
      <c r="D537" s="7" t="s">
        <v>9</v>
      </c>
      <c r="E537" s="7">
        <v>2</v>
      </c>
      <c r="F537" s="7"/>
      <c r="G537" s="6">
        <f t="shared" si="8"/>
        <v>-3</v>
      </c>
      <c r="I537">
        <f>VLOOKUP(D537,MoneyLine!$A$1:$K$33,7,FALSE)</f>
        <v>154.76523809523809</v>
      </c>
      <c r="J537">
        <f>VLOOKUP(B537,MoneyLine!$A$1:$K$33,7,FALSE)</f>
        <v>158.14214285714286</v>
      </c>
      <c r="K537">
        <f>VLOOKUP(B537,MoneyLine!$A$1:$K$33,11,FALSE)</f>
        <v>11.611250000000004</v>
      </c>
      <c r="L537">
        <f>VLOOKUP(B537,MoneyLine!$A$1:$D$33,4,FALSE)</f>
        <v>49.862499999999997</v>
      </c>
      <c r="M537">
        <f>VLOOKUP(D537,MoneyLine!$A$1:$K$33,11,FALSE)</f>
        <v>17.220000000000002</v>
      </c>
      <c r="N537">
        <f>VLOOKUP(D537,MoneyLine!$A$1:$D$33,4,FALSE)</f>
        <v>58.933</v>
      </c>
      <c r="O537">
        <f>VLOOKUP(D537,MoneyLine!$A$1:$Q$33,14,FALSE)</f>
        <v>117.61833333333333</v>
      </c>
      <c r="P537">
        <f>VLOOKUP(B537,MoneyLine!$A$1:$Q$33,17,FALSE)</f>
        <v>14.067142857142855</v>
      </c>
      <c r="Q537">
        <f>VLOOKUP(B537,MoneyLine!$A$1:$K$33,10,FALSE)</f>
        <v>21.027261904761904</v>
      </c>
      <c r="R537">
        <f>VLOOKUP(B537,MoneyLine!$A$1:$Q$33,14,FALSE)</f>
        <v>125.46428571428571</v>
      </c>
      <c r="S537">
        <f>VLOOKUP(D537,MoneyLine!$A$1:$Q$33,17,FALSE)</f>
        <v>29.393333333333338</v>
      </c>
      <c r="T537">
        <f>VLOOKUP(D537,MoneyLine!$A$1:$K$33,10,FALSE)</f>
        <v>-2.4774999999999996</v>
      </c>
      <c r="V537">
        <f>HomTotReg.!$B$17+(test!O537*HomTotReg.!$B$18+HomTotReg.!$B$19*test!P537+test!Q537*HomTotReg.!$B$20)</f>
        <v>3.608826735470164</v>
      </c>
      <c r="W537">
        <f>VisTotReg.!$B$17+(VisTotReg.!$B$18*test!R537+test!S537*VisTotReg.!$B$19+test!T537*VisTotReg.!$B$20)</f>
        <v>3.7737422758641879</v>
      </c>
      <c r="Y537">
        <f>'MoneyLine Reg. 1'!$B$17+('MoneyLine Reg. 1'!$B$18*test!I537+test!J537*'MoneyLine Reg. 1'!$B$19+test!T537*'MoneyLine Reg. 1'!$B$20+test!Q537*'MoneyLine Reg. 1'!$B$21)</f>
        <v>-0.28488442955467308</v>
      </c>
      <c r="Z537">
        <f>'MoneyLine Reg. 2'!$B$17+('MoneyLine Reg. 2'!$B$18*test!M537+test!K537*'MoneyLine Reg. 2'!$B$19+'MoneyLine Reg. 2'!$B$20*test!L537+test!N537*'MoneyLine Reg. 2'!$B$21)</f>
        <v>1.1844199146557286</v>
      </c>
    </row>
    <row r="538" spans="1:26" x14ac:dyDescent="0.3">
      <c r="A538" s="8">
        <v>44918</v>
      </c>
      <c r="B538" s="6" t="s">
        <v>14</v>
      </c>
      <c r="C538" s="6">
        <v>4</v>
      </c>
      <c r="D538" s="6" t="s">
        <v>15</v>
      </c>
      <c r="E538" s="6">
        <v>3</v>
      </c>
      <c r="F538" s="6"/>
      <c r="G538" s="6">
        <f t="shared" si="8"/>
        <v>-1</v>
      </c>
      <c r="I538">
        <f>VLOOKUP(D538,MoneyLine!$A$1:$K$33,7,FALSE)</f>
        <v>101.46142857142856</v>
      </c>
      <c r="J538">
        <f>VLOOKUP(B538,MoneyLine!$A$1:$K$33,7,FALSE)</f>
        <v>85.562619047619037</v>
      </c>
      <c r="K538">
        <f>VLOOKUP(B538,MoneyLine!$A$1:$K$33,11,FALSE)</f>
        <v>19.403750000000002</v>
      </c>
      <c r="L538">
        <f>VLOOKUP(B538,MoneyLine!$A$1:$D$33,4,FALSE)</f>
        <v>49.788499999999999</v>
      </c>
      <c r="M538">
        <f>VLOOKUP(D538,MoneyLine!$A$1:$K$33,11,FALSE)</f>
        <v>16.143749999999997</v>
      </c>
      <c r="N538">
        <f>VLOOKUP(D538,MoneyLine!$A$1:$D$33,4,FALSE)</f>
        <v>52.539000000000001</v>
      </c>
      <c r="O538">
        <f>VLOOKUP(D538,MoneyLine!$A$1:$Q$33,14,FALSE)</f>
        <v>76.89928571428571</v>
      </c>
      <c r="P538">
        <f>VLOOKUP(B538,MoneyLine!$A$1:$Q$33,17,FALSE)</f>
        <v>-3.2247619047619036</v>
      </c>
      <c r="Q538">
        <f>VLOOKUP(B538,MoneyLine!$A$1:$K$33,10,FALSE)</f>
        <v>24.058452380952382</v>
      </c>
      <c r="R538">
        <f>VLOOKUP(B538,MoneyLine!$A$1:$Q$33,14,FALSE)</f>
        <v>87.124523809523808</v>
      </c>
      <c r="S538">
        <f>VLOOKUP(D538,MoneyLine!$A$1:$Q$33,17,FALSE)</f>
        <v>16.578095238095237</v>
      </c>
      <c r="T538">
        <f>VLOOKUP(D538,MoneyLine!$A$1:$K$33,10,FALSE)</f>
        <v>-8.7532142857142858</v>
      </c>
      <c r="V538">
        <f>HomTotReg.!$B$17+(test!O538*HomTotReg.!$B$18+HomTotReg.!$B$19*test!P538+test!Q538*HomTotReg.!$B$20)</f>
        <v>3.327662168951127</v>
      </c>
      <c r="W538">
        <f>VisTotReg.!$B$17+(VisTotReg.!$B$18*test!R538+test!S538*VisTotReg.!$B$19+test!T538*VisTotReg.!$B$20)</f>
        <v>3.5256238672686209</v>
      </c>
      <c r="Y538">
        <f>'MoneyLine Reg. 1'!$B$17+('MoneyLine Reg. 1'!$B$18*test!I538+test!J538*'MoneyLine Reg. 1'!$B$19+test!T538*'MoneyLine Reg. 1'!$B$20+test!Q538*'MoneyLine Reg. 1'!$B$21)</f>
        <v>-8.8832497771349495E-2</v>
      </c>
      <c r="Z538">
        <f>'MoneyLine Reg. 2'!$B$17+('MoneyLine Reg. 2'!$B$18*test!M538+test!K538*'MoneyLine Reg. 2'!$B$19+'MoneyLine Reg. 2'!$B$20*test!L538+test!N538*'MoneyLine Reg. 2'!$B$21)</f>
        <v>0.21061551162677183</v>
      </c>
    </row>
    <row r="539" spans="1:26" x14ac:dyDescent="0.3">
      <c r="A539" s="9">
        <v>44918</v>
      </c>
      <c r="B539" s="7" t="s">
        <v>11</v>
      </c>
      <c r="C539" s="7">
        <v>3</v>
      </c>
      <c r="D539" s="7" t="s">
        <v>21</v>
      </c>
      <c r="E539" s="7">
        <v>2</v>
      </c>
      <c r="F539" s="7" t="s">
        <v>36</v>
      </c>
      <c r="G539" s="6">
        <f t="shared" si="8"/>
        <v>-1</v>
      </c>
      <c r="I539">
        <f>VLOOKUP(D539,MoneyLine!$A$1:$K$33,7,FALSE)</f>
        <v>81.149285714285725</v>
      </c>
      <c r="J539">
        <f>VLOOKUP(B539,MoneyLine!$A$1:$K$33,7,FALSE)</f>
        <v>121.01880952380951</v>
      </c>
      <c r="K539">
        <f>VLOOKUP(B539,MoneyLine!$A$1:$K$33,11,FALSE)</f>
        <v>15.838749999999997</v>
      </c>
      <c r="L539">
        <f>VLOOKUP(B539,MoneyLine!$A$1:$D$33,4,FALSE)</f>
        <v>52.685499999999998</v>
      </c>
      <c r="M539">
        <f>VLOOKUP(D539,MoneyLine!$A$1:$K$33,11,FALSE)</f>
        <v>9.1225000000000005</v>
      </c>
      <c r="N539">
        <f>VLOOKUP(D539,MoneyLine!$A$1:$D$33,4,FALSE)</f>
        <v>51.807999999999993</v>
      </c>
      <c r="O539">
        <f>VLOOKUP(D539,MoneyLine!$A$1:$Q$33,14,FALSE)</f>
        <v>65.387857142857143</v>
      </c>
      <c r="P539">
        <f>VLOOKUP(B539,MoneyLine!$A$1:$Q$33,17,FALSE)</f>
        <v>15.627619047619051</v>
      </c>
      <c r="Q539">
        <f>VLOOKUP(B539,MoneyLine!$A$1:$K$33,10,FALSE)</f>
        <v>10.4975</v>
      </c>
      <c r="R539">
        <f>VLOOKUP(B539,MoneyLine!$A$1:$Q$33,14,FALSE)</f>
        <v>85.286666666666662</v>
      </c>
      <c r="S539">
        <f>VLOOKUP(D539,MoneyLine!$A$1:$Q$33,17,FALSE)</f>
        <v>7.3759523809523806</v>
      </c>
      <c r="T539">
        <f>VLOOKUP(D539,MoneyLine!$A$1:$K$33,10,FALSE)</f>
        <v>8.0371428571428574</v>
      </c>
      <c r="V539">
        <f>HomTotReg.!$B$17+(test!O539*HomTotReg.!$B$18+HomTotReg.!$B$19*test!P539+test!Q539*HomTotReg.!$B$20)</f>
        <v>3.1555535046878354</v>
      </c>
      <c r="W539">
        <f>VisTotReg.!$B$17+(VisTotReg.!$B$18*test!R539+test!S539*VisTotReg.!$B$19+test!T539*VisTotReg.!$B$20)</f>
        <v>3.338627248556886</v>
      </c>
      <c r="Y539">
        <f>'MoneyLine Reg. 1'!$B$17+('MoneyLine Reg. 1'!$B$18*test!I539+test!J539*'MoneyLine Reg. 1'!$B$19+test!T539*'MoneyLine Reg. 1'!$B$20+test!Q539*'MoneyLine Reg. 1'!$B$21)</f>
        <v>-0.32787087709081475</v>
      </c>
      <c r="Z539">
        <f>'MoneyLine Reg. 2'!$B$17+('MoneyLine Reg. 2'!$B$18*test!M539+test!K539*'MoneyLine Reg. 2'!$B$19+'MoneyLine Reg. 2'!$B$20*test!L539+test!N539*'MoneyLine Reg. 2'!$B$21)</f>
        <v>-0.27814170198903732</v>
      </c>
    </row>
    <row r="540" spans="1:26" x14ac:dyDescent="0.3">
      <c r="A540" s="8">
        <v>44918</v>
      </c>
      <c r="B540" s="6" t="s">
        <v>31</v>
      </c>
      <c r="C540" s="6">
        <v>1</v>
      </c>
      <c r="D540" s="6" t="s">
        <v>16</v>
      </c>
      <c r="E540" s="6">
        <v>5</v>
      </c>
      <c r="F540" s="6"/>
      <c r="G540" s="6">
        <f t="shared" si="8"/>
        <v>4</v>
      </c>
      <c r="I540">
        <f>VLOOKUP(D540,MoneyLine!$A$1:$K$33,7,FALSE)</f>
        <v>64.561666666666639</v>
      </c>
      <c r="J540">
        <f>VLOOKUP(B540,MoneyLine!$A$1:$K$33,7,FALSE)</f>
        <v>130.13119047619048</v>
      </c>
      <c r="K540">
        <f>VLOOKUP(B540,MoneyLine!$A$1:$K$33,11,FALSE)</f>
        <v>13.114999999999997</v>
      </c>
      <c r="L540">
        <f>VLOOKUP(B540,MoneyLine!$A$1:$D$33,4,FALSE)</f>
        <v>55.725999999999999</v>
      </c>
      <c r="M540">
        <f>VLOOKUP(D540,MoneyLine!$A$1:$K$33,11,FALSE)</f>
        <v>10.3225</v>
      </c>
      <c r="N540">
        <f>VLOOKUP(D540,MoneyLine!$A$1:$D$33,4,FALSE)</f>
        <v>48.538999999999994</v>
      </c>
      <c r="O540">
        <f>VLOOKUP(D540,MoneyLine!$A$1:$Q$33,14,FALSE)</f>
        <v>75.591190476190462</v>
      </c>
      <c r="P540">
        <f>VLOOKUP(B540,MoneyLine!$A$1:$Q$33,17,FALSE)</f>
        <v>29.228333333333332</v>
      </c>
      <c r="Q540">
        <f>VLOOKUP(B540,MoneyLine!$A$1:$K$33,10,FALSE)</f>
        <v>31.447738095238101</v>
      </c>
      <c r="R540">
        <f>VLOOKUP(B540,MoneyLine!$A$1:$Q$33,14,FALSE)</f>
        <v>91.865476190476173</v>
      </c>
      <c r="S540">
        <f>VLOOKUP(D540,MoneyLine!$A$1:$Q$33,17,FALSE)</f>
        <v>-17.098809523809521</v>
      </c>
      <c r="T540">
        <f>VLOOKUP(D540,MoneyLine!$A$1:$K$33,10,FALSE)</f>
        <v>17.131547619047623</v>
      </c>
      <c r="V540">
        <f>HomTotReg.!$B$17+(test!O540*HomTotReg.!$B$18+HomTotReg.!$B$19*test!P540+test!Q540*HomTotReg.!$B$20)</f>
        <v>2.8884544838769415</v>
      </c>
      <c r="W540">
        <f>VisTotReg.!$B$17+(VisTotReg.!$B$18*test!R540+test!S540*VisTotReg.!$B$19+test!T540*VisTotReg.!$B$20)</f>
        <v>3.5009275920026202</v>
      </c>
      <c r="Y540">
        <f>'MoneyLine Reg. 1'!$B$17+('MoneyLine Reg. 1'!$B$18*test!I540+test!J540*'MoneyLine Reg. 1'!$B$19+test!T540*'MoneyLine Reg. 1'!$B$20+test!Q540*'MoneyLine Reg. 1'!$B$21)</f>
        <v>-0.67909534358681301</v>
      </c>
      <c r="Z540">
        <f>'MoneyLine Reg. 2'!$B$17+('MoneyLine Reg. 2'!$B$18*test!M540+test!K540*'MoneyLine Reg. 2'!$B$19+'MoneyLine Reg. 2'!$B$20*test!L540+test!N540*'MoneyLine Reg. 2'!$B$21)</f>
        <v>-0.50739563762116102</v>
      </c>
    </row>
    <row r="541" spans="1:26" x14ac:dyDescent="0.3">
      <c r="A541" s="9">
        <v>44918</v>
      </c>
      <c r="B541" s="7" t="s">
        <v>10</v>
      </c>
      <c r="C541" s="7">
        <v>4</v>
      </c>
      <c r="D541" s="7" t="s">
        <v>27</v>
      </c>
      <c r="E541" s="7">
        <v>5</v>
      </c>
      <c r="F541" s="7" t="s">
        <v>35</v>
      </c>
      <c r="G541" s="6">
        <f t="shared" si="8"/>
        <v>1</v>
      </c>
      <c r="I541">
        <f>VLOOKUP(D541,MoneyLine!$A$1:$K$33,7,FALSE)</f>
        <v>57.437380952380948</v>
      </c>
      <c r="J541">
        <f>VLOOKUP(B541,MoneyLine!$A$1:$K$33,7,FALSE)</f>
        <v>43.783809523809516</v>
      </c>
      <c r="K541">
        <f>VLOOKUP(B541,MoneyLine!$A$1:$K$33,11,FALSE)</f>
        <v>2.1412499999999977</v>
      </c>
      <c r="L541">
        <f>VLOOKUP(B541,MoneyLine!$A$1:$D$33,4,FALSE)</f>
        <v>45.351499999999994</v>
      </c>
      <c r="M541">
        <f>VLOOKUP(D541,MoneyLine!$A$1:$K$33,11,FALSE)</f>
        <v>10.504999999999999</v>
      </c>
      <c r="N541">
        <f>VLOOKUP(D541,MoneyLine!$A$1:$D$33,4,FALSE)</f>
        <v>52.064499999999995</v>
      </c>
      <c r="O541">
        <f>VLOOKUP(D541,MoneyLine!$A$1:$Q$33,14,FALSE)</f>
        <v>42.338571428571427</v>
      </c>
      <c r="P541">
        <f>VLOOKUP(B541,MoneyLine!$A$1:$Q$33,17,FALSE)</f>
        <v>-14.675714285714287</v>
      </c>
      <c r="Q541">
        <f>VLOOKUP(B541,MoneyLine!$A$1:$K$33,10,FALSE)</f>
        <v>13.367738095238096</v>
      </c>
      <c r="R541">
        <f>VLOOKUP(B541,MoneyLine!$A$1:$Q$33,14,FALSE)</f>
        <v>43.181904761904768</v>
      </c>
      <c r="S541">
        <f>VLOOKUP(D541,MoneyLine!$A$1:$Q$33,17,FALSE)</f>
        <v>0.65357142857142814</v>
      </c>
      <c r="T541">
        <f>VLOOKUP(D541,MoneyLine!$A$1:$K$33,10,FALSE)</f>
        <v>23.449285714285718</v>
      </c>
      <c r="V541">
        <f>HomTotReg.!$B$17+(test!O541*HomTotReg.!$B$18+HomTotReg.!$B$19*test!P541+test!Q541*HomTotReg.!$B$20)</f>
        <v>3.2010650666301439</v>
      </c>
      <c r="W541">
        <f>VisTotReg.!$B$17+(VisTotReg.!$B$18*test!R541+test!S541*VisTotReg.!$B$19+test!T541*VisTotReg.!$B$20)</f>
        <v>2.6721962051165806</v>
      </c>
      <c r="Y541">
        <f>'MoneyLine Reg. 1'!$B$17+('MoneyLine Reg. 1'!$B$18*test!I541+test!J541*'MoneyLine Reg. 1'!$B$19+test!T541*'MoneyLine Reg. 1'!$B$20+test!Q541*'MoneyLine Reg. 1'!$B$21)</f>
        <v>0.51353558937730748</v>
      </c>
      <c r="Z541">
        <f>'MoneyLine Reg. 2'!$B$17+('MoneyLine Reg. 2'!$B$18*test!M541+test!K541*'MoneyLine Reg. 2'!$B$19+'MoneyLine Reg. 2'!$B$20*test!L541+test!N541*'MoneyLine Reg. 2'!$B$21)</f>
        <v>1.1819392513152804</v>
      </c>
    </row>
    <row r="542" spans="1:26" x14ac:dyDescent="0.3">
      <c r="A542" s="8">
        <v>44918</v>
      </c>
      <c r="B542" s="6" t="s">
        <v>23</v>
      </c>
      <c r="C542" s="6">
        <v>1</v>
      </c>
      <c r="D542" s="6" t="s">
        <v>12</v>
      </c>
      <c r="E542" s="6">
        <v>4</v>
      </c>
      <c r="F542" s="6"/>
      <c r="G542" s="6">
        <f t="shared" si="8"/>
        <v>3</v>
      </c>
      <c r="I542">
        <f>VLOOKUP(D542,MoneyLine!$A$1:$K$33,7,FALSE)</f>
        <v>38.000238095238089</v>
      </c>
      <c r="J542">
        <f>VLOOKUP(B542,MoneyLine!$A$1:$K$33,7,FALSE)</f>
        <v>101.00309523809524</v>
      </c>
      <c r="K542">
        <f>VLOOKUP(B542,MoneyLine!$A$1:$K$33,11,FALSE)</f>
        <v>6.8149999999999995</v>
      </c>
      <c r="L542">
        <f>VLOOKUP(B542,MoneyLine!$A$1:$D$33,4,FALSE)</f>
        <v>52.277999999999999</v>
      </c>
      <c r="M542">
        <f>VLOOKUP(D542,MoneyLine!$A$1:$K$33,11,FALSE)</f>
        <v>5.6062500000000011</v>
      </c>
      <c r="N542">
        <f>VLOOKUP(D542,MoneyLine!$A$1:$D$33,4,FALSE)</f>
        <v>46.611499999999999</v>
      </c>
      <c r="O542">
        <f>VLOOKUP(D542,MoneyLine!$A$1:$Q$33,14,FALSE)</f>
        <v>32.669761904761899</v>
      </c>
      <c r="P542">
        <f>VLOOKUP(B542,MoneyLine!$A$1:$Q$33,17,FALSE)</f>
        <v>22.973095238095237</v>
      </c>
      <c r="Q542">
        <f>VLOOKUP(B542,MoneyLine!$A$1:$K$33,10,FALSE)</f>
        <v>43.088928571428575</v>
      </c>
      <c r="R542">
        <f>VLOOKUP(B542,MoneyLine!$A$1:$Q$33,14,FALSE)</f>
        <v>66.898333333333312</v>
      </c>
      <c r="S542">
        <f>VLOOKUP(D542,MoneyLine!$A$1:$Q$33,17,FALSE)</f>
        <v>-1.7361904761904778</v>
      </c>
      <c r="T542">
        <f>VLOOKUP(D542,MoneyLine!$A$1:$K$33,10,FALSE)</f>
        <v>20.738571428571433</v>
      </c>
      <c r="V542">
        <f>HomTotReg.!$B$17+(test!O542*HomTotReg.!$B$18+HomTotReg.!$B$19*test!P542+test!Q542*HomTotReg.!$B$20)</f>
        <v>2.3721032326484028</v>
      </c>
      <c r="W542">
        <f>VisTotReg.!$B$17+(VisTotReg.!$B$18*test!R542+test!S542*VisTotReg.!$B$19+test!T542*VisTotReg.!$B$20)</f>
        <v>3.0147233254891685</v>
      </c>
      <c r="Y542">
        <f>'MoneyLine Reg. 1'!$B$17+('MoneyLine Reg. 1'!$B$18*test!I542+test!J542*'MoneyLine Reg. 1'!$B$19+test!T542*'MoneyLine Reg. 1'!$B$20+test!Q542*'MoneyLine Reg. 1'!$B$21)</f>
        <v>-0.6706075838697696</v>
      </c>
      <c r="Z542">
        <f>'MoneyLine Reg. 2'!$B$17+('MoneyLine Reg. 2'!$B$18*test!M542+test!K542*'MoneyLine Reg. 2'!$B$19+'MoneyLine Reg. 2'!$B$20*test!L542+test!N542*'MoneyLine Reg. 2'!$B$21)</f>
        <v>-0.30209531840973547</v>
      </c>
    </row>
    <row r="543" spans="1:26" x14ac:dyDescent="0.3">
      <c r="A543" s="9">
        <v>44922</v>
      </c>
      <c r="B543" s="7" t="s">
        <v>11</v>
      </c>
      <c r="C543" s="7">
        <v>3</v>
      </c>
      <c r="D543" s="7" t="s">
        <v>25</v>
      </c>
      <c r="E543" s="7">
        <v>6</v>
      </c>
      <c r="F543" s="7"/>
      <c r="G543" s="6">
        <f t="shared" si="8"/>
        <v>3</v>
      </c>
      <c r="I543">
        <f>VLOOKUP(D543,MoneyLine!$A$1:$K$33,7,FALSE)</f>
        <v>56.057857142857138</v>
      </c>
      <c r="J543">
        <f>VLOOKUP(B543,MoneyLine!$A$1:$K$33,7,FALSE)</f>
        <v>121.01880952380951</v>
      </c>
      <c r="K543">
        <f>VLOOKUP(B543,MoneyLine!$A$1:$K$33,11,FALSE)</f>
        <v>15.838749999999997</v>
      </c>
      <c r="L543">
        <f>VLOOKUP(B543,MoneyLine!$A$1:$D$33,4,FALSE)</f>
        <v>52.685499999999998</v>
      </c>
      <c r="M543">
        <f>VLOOKUP(D543,MoneyLine!$A$1:$K$33,11,FALSE)</f>
        <v>10.718750000000002</v>
      </c>
      <c r="N543">
        <f>VLOOKUP(D543,MoneyLine!$A$1:$D$33,4,FALSE)</f>
        <v>47.954500000000003</v>
      </c>
      <c r="O543">
        <f>VLOOKUP(D543,MoneyLine!$A$1:$Q$33,14,FALSE)</f>
        <v>60.674999999999997</v>
      </c>
      <c r="P543">
        <f>VLOOKUP(B543,MoneyLine!$A$1:$Q$33,17,FALSE)</f>
        <v>15.627619047619051</v>
      </c>
      <c r="Q543">
        <f>VLOOKUP(B543,MoneyLine!$A$1:$K$33,10,FALSE)</f>
        <v>10.4975</v>
      </c>
      <c r="R543">
        <f>VLOOKUP(B543,MoneyLine!$A$1:$Q$33,14,FALSE)</f>
        <v>85.286666666666662</v>
      </c>
      <c r="S543">
        <f>VLOOKUP(D543,MoneyLine!$A$1:$Q$33,17,FALSE)</f>
        <v>-14.592857142857142</v>
      </c>
      <c r="T543">
        <f>VLOOKUP(D543,MoneyLine!$A$1:$K$33,10,FALSE)</f>
        <v>27.424404761904761</v>
      </c>
      <c r="V543">
        <f>HomTotReg.!$B$17+(test!O543*HomTotReg.!$B$18+HomTotReg.!$B$19*test!P543+test!Q543*HomTotReg.!$B$20)</f>
        <v>3.1056710048678395</v>
      </c>
      <c r="W543">
        <f>VisTotReg.!$B$17+(VisTotReg.!$B$18*test!R543+test!S543*VisTotReg.!$B$19+test!T543*VisTotReg.!$B$20)</f>
        <v>3.2489985845137506</v>
      </c>
      <c r="Y543">
        <f>'MoneyLine Reg. 1'!$B$17+('MoneyLine Reg. 1'!$B$18*test!I543+test!J543*'MoneyLine Reg. 1'!$B$19+test!T543*'MoneyLine Reg. 1'!$B$20+test!Q543*'MoneyLine Reg. 1'!$B$21)</f>
        <v>-0.30535002039728676</v>
      </c>
      <c r="Z543">
        <f>'MoneyLine Reg. 2'!$B$17+('MoneyLine Reg. 2'!$B$18*test!M543+test!K543*'MoneyLine Reg. 2'!$B$19+'MoneyLine Reg. 2'!$B$20*test!L543+test!N543*'MoneyLine Reg. 2'!$B$21)</f>
        <v>-0.45575356599289307</v>
      </c>
    </row>
    <row r="544" spans="1:26" x14ac:dyDescent="0.3">
      <c r="A544" s="8">
        <v>44922</v>
      </c>
      <c r="B544" s="6" t="s">
        <v>6</v>
      </c>
      <c r="C544" s="6">
        <v>0</v>
      </c>
      <c r="D544" s="6" t="s">
        <v>18</v>
      </c>
      <c r="E544" s="6">
        <v>3</v>
      </c>
      <c r="F544" s="6"/>
      <c r="G544" s="6">
        <f t="shared" si="8"/>
        <v>3</v>
      </c>
      <c r="I544">
        <f>VLOOKUP(D544,MoneyLine!$A$1:$K$33,7,FALSE)</f>
        <v>161.3661904761905</v>
      </c>
      <c r="J544">
        <f>VLOOKUP(B544,MoneyLine!$A$1:$K$33,7,FALSE)</f>
        <v>-14.717619047619038</v>
      </c>
      <c r="K544">
        <f>VLOOKUP(B544,MoneyLine!$A$1:$K$33,11,FALSE)</f>
        <v>1.6887499999999989</v>
      </c>
      <c r="L544">
        <f>VLOOKUP(B544,MoneyLine!$A$1:$D$33,4,FALSE)</f>
        <v>38.247500000000002</v>
      </c>
      <c r="M544">
        <f>VLOOKUP(D544,MoneyLine!$A$1:$K$33,11,FALSE)</f>
        <v>18.088749999999997</v>
      </c>
      <c r="N544">
        <f>VLOOKUP(D544,MoneyLine!$A$1:$D$33,4,FALSE)</f>
        <v>55.644500000000001</v>
      </c>
      <c r="O544">
        <f>VLOOKUP(D544,MoneyLine!$A$1:$Q$33,14,FALSE)</f>
        <v>80.616190476190468</v>
      </c>
      <c r="P544">
        <f>VLOOKUP(B544,MoneyLine!$A$1:$Q$33,17,FALSE)</f>
        <v>-23.022142857142857</v>
      </c>
      <c r="Q544">
        <f>VLOOKUP(B544,MoneyLine!$A$1:$K$33,10,FALSE)</f>
        <v>2.2516666666666674</v>
      </c>
      <c r="R544">
        <f>VLOOKUP(B544,MoneyLine!$A$1:$Q$33,14,FALSE)</f>
        <v>4.214999999999999</v>
      </c>
      <c r="S544">
        <f>VLOOKUP(D544,MoneyLine!$A$1:$Q$33,17,FALSE)</f>
        <v>63.627142857142857</v>
      </c>
      <c r="T544">
        <f>VLOOKUP(D544,MoneyLine!$A$1:$K$33,10,FALSE)</f>
        <v>-8.5753571428571433</v>
      </c>
      <c r="V544">
        <f>HomTotReg.!$B$17+(test!O544*HomTotReg.!$B$18+HomTotReg.!$B$19*test!P544+test!Q544*HomTotReg.!$B$20)</f>
        <v>3.8172055200327906</v>
      </c>
      <c r="W544">
        <f>VisTotReg.!$B$17+(VisTotReg.!$B$18*test!R544+test!S544*VisTotReg.!$B$19+test!T544*VisTotReg.!$B$20)</f>
        <v>2.1201703251229485</v>
      </c>
      <c r="Y544">
        <f>'MoneyLine Reg. 1'!$B$17+('MoneyLine Reg. 1'!$B$18*test!I544+test!J544*'MoneyLine Reg. 1'!$B$19+test!T544*'MoneyLine Reg. 1'!$B$20+test!Q544*'MoneyLine Reg. 1'!$B$21)</f>
        <v>1.8732487545786687</v>
      </c>
      <c r="Z544">
        <f>'MoneyLine Reg. 2'!$B$17+('MoneyLine Reg. 2'!$B$18*test!M544+test!K544*'MoneyLine Reg. 2'!$B$19+'MoneyLine Reg. 2'!$B$20*test!L544+test!N544*'MoneyLine Reg. 2'!$B$21)</f>
        <v>2.4613220473577861</v>
      </c>
    </row>
    <row r="545" spans="1:26" x14ac:dyDescent="0.3">
      <c r="A545" s="9">
        <v>44922</v>
      </c>
      <c r="B545" s="7" t="s">
        <v>9</v>
      </c>
      <c r="C545" s="7">
        <v>2</v>
      </c>
      <c r="D545" s="7" t="s">
        <v>22</v>
      </c>
      <c r="E545" s="7">
        <v>1</v>
      </c>
      <c r="F545" s="7"/>
      <c r="G545" s="6">
        <f t="shared" si="8"/>
        <v>-1</v>
      </c>
      <c r="I545">
        <f>VLOOKUP(D545,MoneyLine!$A$1:$K$33,7,FALSE)</f>
        <v>73.279761904761898</v>
      </c>
      <c r="J545">
        <f>VLOOKUP(B545,MoneyLine!$A$1:$K$33,7,FALSE)</f>
        <v>154.76523809523809</v>
      </c>
      <c r="K545">
        <f>VLOOKUP(B545,MoneyLine!$A$1:$K$33,11,FALSE)</f>
        <v>17.220000000000002</v>
      </c>
      <c r="L545">
        <f>VLOOKUP(B545,MoneyLine!$A$1:$D$33,4,FALSE)</f>
        <v>58.933</v>
      </c>
      <c r="M545">
        <f>VLOOKUP(D545,MoneyLine!$A$1:$K$33,11,FALSE)</f>
        <v>6.432500000000001</v>
      </c>
      <c r="N545">
        <f>VLOOKUP(D545,MoneyLine!$A$1:$D$33,4,FALSE)</f>
        <v>50.885999999999996</v>
      </c>
      <c r="O545">
        <f>VLOOKUP(D545,MoneyLine!$A$1:$Q$33,14,FALSE)</f>
        <v>70.076904761904771</v>
      </c>
      <c r="P545">
        <f>VLOOKUP(B545,MoneyLine!$A$1:$Q$33,17,FALSE)</f>
        <v>29.393333333333338</v>
      </c>
      <c r="Q545">
        <f>VLOOKUP(B545,MoneyLine!$A$1:$K$33,10,FALSE)</f>
        <v>-2.4774999999999996</v>
      </c>
      <c r="R545">
        <f>VLOOKUP(B545,MoneyLine!$A$1:$Q$33,14,FALSE)</f>
        <v>117.61833333333333</v>
      </c>
      <c r="S545">
        <f>VLOOKUP(D545,MoneyLine!$A$1:$Q$33,17,FALSE)</f>
        <v>-0.22023809523809401</v>
      </c>
      <c r="T545">
        <f>VLOOKUP(D545,MoneyLine!$A$1:$K$33,10,FALSE)</f>
        <v>10.709166666666667</v>
      </c>
      <c r="V545">
        <f>HomTotReg.!$B$17+(test!O545*HomTotReg.!$B$18+HomTotReg.!$B$19*test!P545+test!Q545*HomTotReg.!$B$20)</f>
        <v>3.2023583933587787</v>
      </c>
      <c r="W545">
        <f>VisTotReg.!$B$17+(VisTotReg.!$B$18*test!R545+test!S545*VisTotReg.!$B$19+test!T545*VisTotReg.!$B$20)</f>
        <v>3.7504974814900516</v>
      </c>
      <c r="Y545">
        <f>'MoneyLine Reg. 1'!$B$17+('MoneyLine Reg. 1'!$B$18*test!I545+test!J545*'MoneyLine Reg. 1'!$B$19+test!T545*'MoneyLine Reg. 1'!$B$20+test!Q545*'MoneyLine Reg. 1'!$B$21)</f>
        <v>-0.62661010942763051</v>
      </c>
      <c r="Z545">
        <f>'MoneyLine Reg. 2'!$B$17+('MoneyLine Reg. 2'!$B$18*test!M545+test!K545*'MoneyLine Reg. 2'!$B$19+'MoneyLine Reg. 2'!$B$20*test!L545+test!N545*'MoneyLine Reg. 2'!$B$21)</f>
        <v>-1.0598653433861318</v>
      </c>
    </row>
    <row r="546" spans="1:26" x14ac:dyDescent="0.3">
      <c r="A546" s="8">
        <v>44922</v>
      </c>
      <c r="B546" s="6" t="s">
        <v>27</v>
      </c>
      <c r="C546" s="6">
        <v>2</v>
      </c>
      <c r="D546" s="6" t="s">
        <v>29</v>
      </c>
      <c r="E546" s="6">
        <v>4</v>
      </c>
      <c r="F546" s="6"/>
      <c r="G546" s="6">
        <f t="shared" si="8"/>
        <v>2</v>
      </c>
      <c r="I546">
        <f>VLOOKUP(D546,MoneyLine!$A$1:$K$33,7,FALSE)</f>
        <v>120.64333333333332</v>
      </c>
      <c r="J546">
        <f>VLOOKUP(B546,MoneyLine!$A$1:$K$33,7,FALSE)</f>
        <v>57.437380952380948</v>
      </c>
      <c r="K546">
        <f>VLOOKUP(B546,MoneyLine!$A$1:$K$33,11,FALSE)</f>
        <v>10.504999999999999</v>
      </c>
      <c r="L546">
        <f>VLOOKUP(B546,MoneyLine!$A$1:$D$33,4,FALSE)</f>
        <v>52.064499999999995</v>
      </c>
      <c r="M546">
        <f>VLOOKUP(D546,MoneyLine!$A$1:$K$33,11,FALSE)</f>
        <v>13.331249999999997</v>
      </c>
      <c r="N546">
        <f>VLOOKUP(D546,MoneyLine!$A$1:$D$33,4,FALSE)</f>
        <v>55.3095</v>
      </c>
      <c r="O546">
        <f>VLOOKUP(D546,MoneyLine!$A$1:$Q$33,14,FALSE)</f>
        <v>76.355714285714271</v>
      </c>
      <c r="P546">
        <f>VLOOKUP(B546,MoneyLine!$A$1:$Q$33,17,FALSE)</f>
        <v>0.65357142857142814</v>
      </c>
      <c r="Q546">
        <f>VLOOKUP(B546,MoneyLine!$A$1:$K$33,10,FALSE)</f>
        <v>23.449285714285718</v>
      </c>
      <c r="R546">
        <f>VLOOKUP(B546,MoneyLine!$A$1:$Q$33,14,FALSE)</f>
        <v>42.338571428571427</v>
      </c>
      <c r="S546">
        <f>VLOOKUP(D546,MoneyLine!$A$1:$Q$33,17,FALSE)</f>
        <v>28.97</v>
      </c>
      <c r="T546">
        <f>VLOOKUP(D546,MoneyLine!$A$1:$K$33,10,FALSE)</f>
        <v>20.598452380952381</v>
      </c>
      <c r="V546">
        <f>HomTotReg.!$B$17+(test!O546*HomTotReg.!$B$18+HomTotReg.!$B$19*test!P546+test!Q546*HomTotReg.!$B$20)</f>
        <v>3.2875270134550725</v>
      </c>
      <c r="W546">
        <f>VisTotReg.!$B$17+(VisTotReg.!$B$18*test!R546+test!S546*VisTotReg.!$B$19+test!T546*VisTotReg.!$B$20)</f>
        <v>2.4517479966058557</v>
      </c>
      <c r="Y546">
        <f>'MoneyLine Reg. 1'!$B$17+('MoneyLine Reg. 1'!$B$18*test!I546+test!J546*'MoneyLine Reg. 1'!$B$19+test!T546*'MoneyLine Reg. 1'!$B$20+test!Q546*'MoneyLine Reg. 1'!$B$21)</f>
        <v>0.83527827169752</v>
      </c>
      <c r="Z546">
        <f>'MoneyLine Reg. 2'!$B$17+('MoneyLine Reg. 2'!$B$18*test!M546+test!K546*'MoneyLine Reg. 2'!$B$19+'MoneyLine Reg. 2'!$B$20*test!L546+test!N546*'MoneyLine Reg. 2'!$B$21)</f>
        <v>0.58811079155837609</v>
      </c>
    </row>
    <row r="547" spans="1:26" x14ac:dyDescent="0.3">
      <c r="A547" s="9">
        <v>44922</v>
      </c>
      <c r="B547" s="7" t="s">
        <v>30</v>
      </c>
      <c r="C547" s="7">
        <v>3</v>
      </c>
      <c r="D547" s="7" t="s">
        <v>21</v>
      </c>
      <c r="E547" s="7">
        <v>2</v>
      </c>
      <c r="F547" s="7"/>
      <c r="G547" s="6">
        <f t="shared" si="8"/>
        <v>-1</v>
      </c>
      <c r="I547">
        <f>VLOOKUP(D547,MoneyLine!$A$1:$K$33,7,FALSE)</f>
        <v>81.149285714285725</v>
      </c>
      <c r="J547">
        <f>VLOOKUP(B547,MoneyLine!$A$1:$K$33,7,FALSE)</f>
        <v>127.36857142857141</v>
      </c>
      <c r="K547">
        <f>VLOOKUP(B547,MoneyLine!$A$1:$K$33,11,FALSE)</f>
        <v>15.876249999999999</v>
      </c>
      <c r="L547">
        <f>VLOOKUP(B547,MoneyLine!$A$1:$D$33,4,FALSE)</f>
        <v>56.155499999999996</v>
      </c>
      <c r="M547">
        <f>VLOOKUP(D547,MoneyLine!$A$1:$K$33,11,FALSE)</f>
        <v>9.1225000000000005</v>
      </c>
      <c r="N547">
        <f>VLOOKUP(D547,MoneyLine!$A$1:$D$33,4,FALSE)</f>
        <v>51.807999999999993</v>
      </c>
      <c r="O547">
        <f>VLOOKUP(D547,MoneyLine!$A$1:$Q$33,14,FALSE)</f>
        <v>65.387857142857143</v>
      </c>
      <c r="P547">
        <f>VLOOKUP(B547,MoneyLine!$A$1:$Q$33,17,FALSE)</f>
        <v>21.976904761904766</v>
      </c>
      <c r="Q547">
        <f>VLOOKUP(B547,MoneyLine!$A$1:$K$33,10,FALSE)</f>
        <v>-0.45761904761904759</v>
      </c>
      <c r="R547">
        <f>VLOOKUP(B547,MoneyLine!$A$1:$Q$33,14,FALSE)</f>
        <v>104.57619047619046</v>
      </c>
      <c r="S547">
        <f>VLOOKUP(D547,MoneyLine!$A$1:$Q$33,17,FALSE)</f>
        <v>7.3759523809523806</v>
      </c>
      <c r="T547">
        <f>VLOOKUP(D547,MoneyLine!$A$1:$K$33,10,FALSE)</f>
        <v>8.0371428571428574</v>
      </c>
      <c r="V547">
        <f>HomTotReg.!$B$17+(test!O547*HomTotReg.!$B$18+HomTotReg.!$B$19*test!P547+test!Q547*HomTotReg.!$B$20)</f>
        <v>3.209049234749016</v>
      </c>
      <c r="W547">
        <f>VisTotReg.!$B$17+(VisTotReg.!$B$18*test!R547+test!S547*VisTotReg.!$B$19+test!T547*VisTotReg.!$B$20)</f>
        <v>3.5674282611124974</v>
      </c>
      <c r="Y547">
        <f>'MoneyLine Reg. 1'!$B$17+('MoneyLine Reg. 1'!$B$18*test!I547+test!J547*'MoneyLine Reg. 1'!$B$19+test!T547*'MoneyLine Reg. 1'!$B$20+test!Q547*'MoneyLine Reg. 1'!$B$21)</f>
        <v>-0.29132095878130893</v>
      </c>
      <c r="Z547">
        <f>'MoneyLine Reg. 2'!$B$17+('MoneyLine Reg. 2'!$B$18*test!M547+test!K547*'MoneyLine Reg. 2'!$B$19+'MoneyLine Reg. 2'!$B$20*test!L547+test!N547*'MoneyLine Reg. 2'!$B$21)</f>
        <v>-0.54193205666933331</v>
      </c>
    </row>
    <row r="548" spans="1:26" x14ac:dyDescent="0.3">
      <c r="A548" s="8">
        <v>44922</v>
      </c>
      <c r="B548" s="6" t="s">
        <v>3</v>
      </c>
      <c r="C548" s="6">
        <v>1</v>
      </c>
      <c r="D548" s="6" t="s">
        <v>16</v>
      </c>
      <c r="E548" s="6">
        <v>5</v>
      </c>
      <c r="F548" s="6"/>
      <c r="G548" s="6">
        <f t="shared" si="8"/>
        <v>4</v>
      </c>
      <c r="I548">
        <f>VLOOKUP(D548,MoneyLine!$A$1:$K$33,7,FALSE)</f>
        <v>64.561666666666639</v>
      </c>
      <c r="J548">
        <f>VLOOKUP(B548,MoneyLine!$A$1:$K$33,7,FALSE)</f>
        <v>103.61880952380953</v>
      </c>
      <c r="K548">
        <f>VLOOKUP(B548,MoneyLine!$A$1:$K$33,11,FALSE)</f>
        <v>6.7725000000000009</v>
      </c>
      <c r="L548">
        <f>VLOOKUP(B548,MoneyLine!$A$1:$D$33,4,FALSE)</f>
        <v>53.618500000000004</v>
      </c>
      <c r="M548">
        <f>VLOOKUP(D548,MoneyLine!$A$1:$K$33,11,FALSE)</f>
        <v>10.3225</v>
      </c>
      <c r="N548">
        <f>VLOOKUP(D548,MoneyLine!$A$1:$D$33,4,FALSE)</f>
        <v>48.538999999999994</v>
      </c>
      <c r="O548">
        <f>VLOOKUP(D548,MoneyLine!$A$1:$Q$33,14,FALSE)</f>
        <v>75.591190476190462</v>
      </c>
      <c r="P548">
        <f>VLOOKUP(B548,MoneyLine!$A$1:$Q$33,17,FALSE)</f>
        <v>15.725476190476186</v>
      </c>
      <c r="Q548">
        <f>VLOOKUP(B548,MoneyLine!$A$1:$K$33,10,FALSE)</f>
        <v>34.368214285714288</v>
      </c>
      <c r="R548">
        <f>VLOOKUP(B548,MoneyLine!$A$1:$Q$33,14,FALSE)</f>
        <v>76.556190476190451</v>
      </c>
      <c r="S548">
        <f>VLOOKUP(D548,MoneyLine!$A$1:$Q$33,17,FALSE)</f>
        <v>-17.098809523809521</v>
      </c>
      <c r="T548">
        <f>VLOOKUP(D548,MoneyLine!$A$1:$K$33,10,FALSE)</f>
        <v>17.131547619047623</v>
      </c>
      <c r="V548">
        <f>HomTotReg.!$B$17+(test!O548*HomTotReg.!$B$18+HomTotReg.!$B$19*test!P548+test!Q548*HomTotReg.!$B$20)</f>
        <v>2.9993433263495795</v>
      </c>
      <c r="W548">
        <f>VisTotReg.!$B$17+(VisTotReg.!$B$18*test!R548+test!S548*VisTotReg.!$B$19+test!T548*VisTotReg.!$B$20)</f>
        <v>3.3193378281743238</v>
      </c>
      <c r="Y548">
        <f>'MoneyLine Reg. 1'!$B$17+('MoneyLine Reg. 1'!$B$18*test!I548+test!J548*'MoneyLine Reg. 1'!$B$19+test!T548*'MoneyLine Reg. 1'!$B$20+test!Q548*'MoneyLine Reg. 1'!$B$21)</f>
        <v>-0.40311791763573324</v>
      </c>
      <c r="Z548">
        <f>'MoneyLine Reg. 2'!$B$17+('MoneyLine Reg. 2'!$B$18*test!M548+test!K548*'MoneyLine Reg. 2'!$B$19+'MoneyLine Reg. 2'!$B$20*test!L548+test!N548*'MoneyLine Reg. 2'!$B$21)</f>
        <v>2.4088820065918171E-2</v>
      </c>
    </row>
    <row r="549" spans="1:26" x14ac:dyDescent="0.3">
      <c r="A549" s="9">
        <v>44922</v>
      </c>
      <c r="B549" s="7" t="s">
        <v>12</v>
      </c>
      <c r="C549" s="7">
        <v>4</v>
      </c>
      <c r="D549" s="7" t="s">
        <v>17</v>
      </c>
      <c r="E549" s="7">
        <v>0</v>
      </c>
      <c r="F549" s="7"/>
      <c r="G549" s="6">
        <f t="shared" si="8"/>
        <v>-4</v>
      </c>
      <c r="I549">
        <f>VLOOKUP(D549,MoneyLine!$A$1:$K$33,7,FALSE)</f>
        <v>126.67</v>
      </c>
      <c r="J549">
        <f>VLOOKUP(B549,MoneyLine!$A$1:$K$33,7,FALSE)</f>
        <v>38.000238095238089</v>
      </c>
      <c r="K549">
        <f>VLOOKUP(B549,MoneyLine!$A$1:$K$33,11,FALSE)</f>
        <v>5.6062500000000011</v>
      </c>
      <c r="L549">
        <f>VLOOKUP(B549,MoneyLine!$A$1:$D$33,4,FALSE)</f>
        <v>46.611499999999999</v>
      </c>
      <c r="M549">
        <f>VLOOKUP(D549,MoneyLine!$A$1:$K$33,11,FALSE)</f>
        <v>19.922499999999999</v>
      </c>
      <c r="N549">
        <f>VLOOKUP(D549,MoneyLine!$A$1:$D$33,4,FALSE)</f>
        <v>49.902000000000001</v>
      </c>
      <c r="O549">
        <f>VLOOKUP(D549,MoneyLine!$A$1:$Q$33,14,FALSE)</f>
        <v>104.88261904761904</v>
      </c>
      <c r="P549">
        <f>VLOOKUP(B549,MoneyLine!$A$1:$Q$33,17,FALSE)</f>
        <v>-1.7361904761904778</v>
      </c>
      <c r="Q549">
        <f>VLOOKUP(B549,MoneyLine!$A$1:$K$33,10,FALSE)</f>
        <v>20.738571428571433</v>
      </c>
      <c r="R549">
        <f>VLOOKUP(B549,MoneyLine!$A$1:$Q$33,14,FALSE)</f>
        <v>32.669761904761899</v>
      </c>
      <c r="S549">
        <f>VLOOKUP(D549,MoneyLine!$A$1:$Q$33,17,FALSE)</f>
        <v>9.6223809523809507</v>
      </c>
      <c r="T549">
        <f>VLOOKUP(D549,MoneyLine!$A$1:$K$33,10,FALSE)</f>
        <v>23.209285714285713</v>
      </c>
      <c r="V549">
        <f>HomTotReg.!$B$17+(test!O549*HomTotReg.!$B$18+HomTotReg.!$B$19*test!P549+test!Q549*HomTotReg.!$B$20)</f>
        <v>3.6446742470734543</v>
      </c>
      <c r="W549">
        <f>VisTotReg.!$B$17+(VisTotReg.!$B$18*test!R549+test!S549*VisTotReg.!$B$19+test!T549*VisTotReg.!$B$20)</f>
        <v>2.4710902928944884</v>
      </c>
      <c r="Y549">
        <f>'MoneyLine Reg. 1'!$B$17+('MoneyLine Reg. 1'!$B$18*test!I549+test!J549*'MoneyLine Reg. 1'!$B$19+test!T549*'MoneyLine Reg. 1'!$B$20+test!Q549*'MoneyLine Reg. 1'!$B$21)</f>
        <v>1.1813567163532144</v>
      </c>
      <c r="Z549">
        <f>'MoneyLine Reg. 2'!$B$17+('MoneyLine Reg. 2'!$B$18*test!M549+test!K549*'MoneyLine Reg. 2'!$B$19+'MoneyLine Reg. 2'!$B$20*test!L549+test!N549*'MoneyLine Reg. 2'!$B$21)</f>
        <v>1.3027798127280983</v>
      </c>
    </row>
    <row r="550" spans="1:26" x14ac:dyDescent="0.3">
      <c r="A550" s="8">
        <v>44922</v>
      </c>
      <c r="B550" s="6" t="s">
        <v>14</v>
      </c>
      <c r="C550" s="6">
        <v>2</v>
      </c>
      <c r="D550" s="6" t="s">
        <v>32</v>
      </c>
      <c r="E550" s="6">
        <v>3</v>
      </c>
      <c r="F550" s="6" t="s">
        <v>35</v>
      </c>
      <c r="G550" s="6">
        <f t="shared" si="8"/>
        <v>1</v>
      </c>
      <c r="I550">
        <f>VLOOKUP(D550,MoneyLine!$A$1:$K$33,7,FALSE)</f>
        <v>91.395238095238099</v>
      </c>
      <c r="J550">
        <f>VLOOKUP(B550,MoneyLine!$A$1:$K$33,7,FALSE)</f>
        <v>85.562619047619037</v>
      </c>
      <c r="K550">
        <f>VLOOKUP(B550,MoneyLine!$A$1:$K$33,11,FALSE)</f>
        <v>19.403750000000002</v>
      </c>
      <c r="L550">
        <f>VLOOKUP(B550,MoneyLine!$A$1:$D$33,4,FALSE)</f>
        <v>49.788499999999999</v>
      </c>
      <c r="M550">
        <f>VLOOKUP(D550,MoneyLine!$A$1:$K$33,11,FALSE)</f>
        <v>4.9549999999999983</v>
      </c>
      <c r="N550">
        <f>VLOOKUP(D550,MoneyLine!$A$1:$D$33,4,FALSE)</f>
        <v>47.241</v>
      </c>
      <c r="O550">
        <f>VLOOKUP(D550,MoneyLine!$A$1:$Q$33,14,FALSE)</f>
        <v>85.390952380952371</v>
      </c>
      <c r="P550">
        <f>VLOOKUP(B550,MoneyLine!$A$1:$Q$33,17,FALSE)</f>
        <v>-3.2247619047619036</v>
      </c>
      <c r="Q550">
        <f>VLOOKUP(B550,MoneyLine!$A$1:$K$33,10,FALSE)</f>
        <v>24.058452380952382</v>
      </c>
      <c r="R550">
        <f>VLOOKUP(B550,MoneyLine!$A$1:$Q$33,14,FALSE)</f>
        <v>87.124523809523808</v>
      </c>
      <c r="S550">
        <f>VLOOKUP(D550,MoneyLine!$A$1:$Q$33,17,FALSE)</f>
        <v>-9.4788095238095256</v>
      </c>
      <c r="T550">
        <f>VLOOKUP(D550,MoneyLine!$A$1:$K$33,10,FALSE)</f>
        <v>-16.679047619047623</v>
      </c>
      <c r="V550">
        <f>HomTotReg.!$B$17+(test!O550*HomTotReg.!$B$18+HomTotReg.!$B$19*test!P550+test!Q550*HomTotReg.!$B$20)</f>
        <v>3.4175408875567732</v>
      </c>
      <c r="W550">
        <f>VisTotReg.!$B$17+(VisTotReg.!$B$18*test!R550+test!S550*VisTotReg.!$B$19+test!T550*VisTotReg.!$B$20)</f>
        <v>3.8746067734998375</v>
      </c>
      <c r="Y550">
        <f>'MoneyLine Reg. 1'!$B$17+('MoneyLine Reg. 1'!$B$18*test!I550+test!J550*'MoneyLine Reg. 1'!$B$19+test!T550*'MoneyLine Reg. 1'!$B$20+test!Q550*'MoneyLine Reg. 1'!$B$21)</f>
        <v>-0.2971724411971669</v>
      </c>
      <c r="Z550">
        <f>'MoneyLine Reg. 2'!$B$17+('MoneyLine Reg. 2'!$B$18*test!M550+test!K550*'MoneyLine Reg. 2'!$B$19+'MoneyLine Reg. 2'!$B$20*test!L550+test!N550*'MoneyLine Reg. 2'!$B$21)</f>
        <v>-0.84875890791636399</v>
      </c>
    </row>
    <row r="551" spans="1:26" x14ac:dyDescent="0.3">
      <c r="A551" s="9">
        <v>44922</v>
      </c>
      <c r="B551" s="7" t="s">
        <v>5</v>
      </c>
      <c r="C551" s="7">
        <v>5</v>
      </c>
      <c r="D551" s="7" t="s">
        <v>10</v>
      </c>
      <c r="E551" s="7">
        <v>4</v>
      </c>
      <c r="F551" s="7" t="s">
        <v>36</v>
      </c>
      <c r="G551" s="6">
        <f t="shared" si="8"/>
        <v>-1</v>
      </c>
      <c r="I551">
        <f>VLOOKUP(D551,MoneyLine!$A$1:$K$33,7,FALSE)</f>
        <v>43.783809523809516</v>
      </c>
      <c r="J551">
        <f>VLOOKUP(B551,MoneyLine!$A$1:$K$33,7,FALSE)</f>
        <v>92.519047619047612</v>
      </c>
      <c r="K551">
        <f>VLOOKUP(B551,MoneyLine!$A$1:$K$33,11,FALSE)</f>
        <v>15.5725</v>
      </c>
      <c r="L551">
        <f>VLOOKUP(B551,MoneyLine!$A$1:$D$33,4,FALSE)</f>
        <v>52.448999999999998</v>
      </c>
      <c r="M551">
        <f>VLOOKUP(D551,MoneyLine!$A$1:$K$33,11,FALSE)</f>
        <v>2.1412499999999977</v>
      </c>
      <c r="N551">
        <f>VLOOKUP(D551,MoneyLine!$A$1:$D$33,4,FALSE)</f>
        <v>45.351499999999994</v>
      </c>
      <c r="O551">
        <f>VLOOKUP(D551,MoneyLine!$A$1:$Q$33,14,FALSE)</f>
        <v>43.181904761904768</v>
      </c>
      <c r="P551">
        <f>VLOOKUP(B551,MoneyLine!$A$1:$Q$33,17,FALSE)</f>
        <v>2.4073809523809526</v>
      </c>
      <c r="Q551">
        <f>VLOOKUP(B551,MoneyLine!$A$1:$K$33,10,FALSE)</f>
        <v>7.11511904761905</v>
      </c>
      <c r="R551">
        <f>VLOOKUP(B551,MoneyLine!$A$1:$Q$33,14,FALSE)</f>
        <v>80.7392857142857</v>
      </c>
      <c r="S551">
        <f>VLOOKUP(D551,MoneyLine!$A$1:$Q$33,17,FALSE)</f>
        <v>-14.675714285714287</v>
      </c>
      <c r="T551">
        <f>VLOOKUP(D551,MoneyLine!$A$1:$K$33,10,FALSE)</f>
        <v>13.367738095238096</v>
      </c>
      <c r="V551">
        <f>HomTotReg.!$B$17+(test!O551*HomTotReg.!$B$18+HomTotReg.!$B$19*test!P551+test!Q551*HomTotReg.!$B$20)</f>
        <v>3.0978995333471042</v>
      </c>
      <c r="W551">
        <f>VisTotReg.!$B$17+(VisTotReg.!$B$18*test!R551+test!S551*VisTotReg.!$B$19+test!T551*VisTotReg.!$B$20)</f>
        <v>3.4027748256378816</v>
      </c>
      <c r="Y551">
        <f>'MoneyLine Reg. 1'!$B$17+('MoneyLine Reg. 1'!$B$18*test!I551+test!J551*'MoneyLine Reg. 1'!$B$19+test!T551*'MoneyLine Reg. 1'!$B$20+test!Q551*'MoneyLine Reg. 1'!$B$21)</f>
        <v>-0.25824738386200496</v>
      </c>
      <c r="Z551">
        <f>'MoneyLine Reg. 2'!$B$17+('MoneyLine Reg. 2'!$B$18*test!M551+test!K551*'MoneyLine Reg. 2'!$B$19+'MoneyLine Reg. 2'!$B$20*test!L551+test!N551*'MoneyLine Reg. 2'!$B$21)</f>
        <v>-1.1303925647154323</v>
      </c>
    </row>
    <row r="552" spans="1:26" x14ac:dyDescent="0.3">
      <c r="A552" s="8">
        <v>44922</v>
      </c>
      <c r="B552" s="6" t="s">
        <v>24</v>
      </c>
      <c r="C552" s="6">
        <v>2</v>
      </c>
      <c r="D552" s="6" t="s">
        <v>8</v>
      </c>
      <c r="E552" s="6">
        <v>6</v>
      </c>
      <c r="F552" s="6"/>
      <c r="G552" s="6">
        <f t="shared" si="8"/>
        <v>4</v>
      </c>
      <c r="I552">
        <f>VLOOKUP(D552,MoneyLine!$A$1:$K$33,7,FALSE)</f>
        <v>158.14214285714286</v>
      </c>
      <c r="J552">
        <f>VLOOKUP(B552,MoneyLine!$A$1:$K$33,7,FALSE)</f>
        <v>-28.852380952380948</v>
      </c>
      <c r="K552">
        <f>VLOOKUP(B552,MoneyLine!$A$1:$K$33,11,FALSE)</f>
        <v>5.754999999999999</v>
      </c>
      <c r="L552">
        <f>VLOOKUP(B552,MoneyLine!$A$1:$D$33,4,FALSE)</f>
        <v>42.153999999999996</v>
      </c>
      <c r="M552">
        <f>VLOOKUP(D552,MoneyLine!$A$1:$K$33,11,FALSE)</f>
        <v>11.611250000000004</v>
      </c>
      <c r="N552">
        <f>VLOOKUP(D552,MoneyLine!$A$1:$D$33,4,FALSE)</f>
        <v>49.862499999999997</v>
      </c>
      <c r="O552">
        <f>VLOOKUP(D552,MoneyLine!$A$1:$Q$33,14,FALSE)</f>
        <v>125.46428571428571</v>
      </c>
      <c r="P552">
        <f>VLOOKUP(B552,MoneyLine!$A$1:$Q$33,17,FALSE)</f>
        <v>-35.079523809523806</v>
      </c>
      <c r="Q552">
        <f>VLOOKUP(B552,MoneyLine!$A$1:$K$33,10,FALSE)</f>
        <v>-0.52404761904761887</v>
      </c>
      <c r="R552">
        <f>VLOOKUP(B552,MoneyLine!$A$1:$Q$33,14,FALSE)</f>
        <v>7.490952380952379</v>
      </c>
      <c r="S552">
        <f>VLOOKUP(D552,MoneyLine!$A$1:$Q$33,17,FALSE)</f>
        <v>14.067142857142855</v>
      </c>
      <c r="T552">
        <f>VLOOKUP(D552,MoneyLine!$A$1:$K$33,10,FALSE)</f>
        <v>21.027261904761904</v>
      </c>
      <c r="V552">
        <f>HomTotReg.!$B$17+(test!O552*HomTotReg.!$B$18+HomTotReg.!$B$19*test!P552+test!Q552*HomTotReg.!$B$20)</f>
        <v>4.4502637788801316</v>
      </c>
      <c r="W552">
        <f>VisTotReg.!$B$17+(VisTotReg.!$B$18*test!R552+test!S552*VisTotReg.!$B$19+test!T552*VisTotReg.!$B$20)</f>
        <v>2.16494096176854</v>
      </c>
      <c r="Y552">
        <f>'MoneyLine Reg. 1'!$B$17+('MoneyLine Reg. 1'!$B$18*test!I552+test!J552*'MoneyLine Reg. 1'!$B$19+test!T552*'MoneyLine Reg. 1'!$B$20+test!Q552*'MoneyLine Reg. 1'!$B$21)</f>
        <v>2.4419288150136529</v>
      </c>
      <c r="Z552">
        <f>'MoneyLine Reg. 2'!$B$17+('MoneyLine Reg. 2'!$B$18*test!M552+test!K552*'MoneyLine Reg. 2'!$B$19+'MoneyLine Reg. 2'!$B$20*test!L552+test!N552*'MoneyLine Reg. 2'!$B$21)</f>
        <v>1.1210137538685792</v>
      </c>
    </row>
    <row r="553" spans="1:26" x14ac:dyDescent="0.3">
      <c r="A553" s="9">
        <v>44922</v>
      </c>
      <c r="B553" s="7" t="s">
        <v>28</v>
      </c>
      <c r="C553" s="7">
        <v>4</v>
      </c>
      <c r="D553" s="7" t="s">
        <v>23</v>
      </c>
      <c r="E553" s="7">
        <v>1</v>
      </c>
      <c r="F553" s="7"/>
      <c r="G553" s="6">
        <f t="shared" si="8"/>
        <v>-3</v>
      </c>
      <c r="I553">
        <f>VLOOKUP(D553,MoneyLine!$A$1:$K$33,7,FALSE)</f>
        <v>101.00309523809524</v>
      </c>
      <c r="J553">
        <f>VLOOKUP(B553,MoneyLine!$A$1:$K$33,7,FALSE)</f>
        <v>60.434285714285707</v>
      </c>
      <c r="K553">
        <f>VLOOKUP(B553,MoneyLine!$A$1:$K$33,11,FALSE)</f>
        <v>6.9025000000000016</v>
      </c>
      <c r="L553">
        <f>VLOOKUP(B553,MoneyLine!$A$1:$D$33,4,FALSE)</f>
        <v>50.512499999999996</v>
      </c>
      <c r="M553">
        <f>VLOOKUP(D553,MoneyLine!$A$1:$K$33,11,FALSE)</f>
        <v>6.8149999999999995</v>
      </c>
      <c r="N553">
        <f>VLOOKUP(D553,MoneyLine!$A$1:$D$33,4,FALSE)</f>
        <v>52.277999999999999</v>
      </c>
      <c r="O553">
        <f>VLOOKUP(D553,MoneyLine!$A$1:$Q$33,14,FALSE)</f>
        <v>66.898333333333312</v>
      </c>
      <c r="P553">
        <f>VLOOKUP(B553,MoneyLine!$A$1:$Q$33,17,FALSE)</f>
        <v>10.998333333333333</v>
      </c>
      <c r="Q553">
        <f>VLOOKUP(B553,MoneyLine!$A$1:$K$33,10,FALSE)</f>
        <v>5.5184523809523807</v>
      </c>
      <c r="R553">
        <f>VLOOKUP(B553,MoneyLine!$A$1:$Q$33,14,FALSE)</f>
        <v>47.296666666666667</v>
      </c>
      <c r="S553">
        <f>VLOOKUP(D553,MoneyLine!$A$1:$Q$33,17,FALSE)</f>
        <v>22.973095238095237</v>
      </c>
      <c r="T553">
        <f>VLOOKUP(D553,MoneyLine!$A$1:$K$33,10,FALSE)</f>
        <v>43.088928571428575</v>
      </c>
      <c r="V553">
        <f>HomTotReg.!$B$17+(test!O553*HomTotReg.!$B$18+HomTotReg.!$B$19*test!P553+test!Q553*HomTotReg.!$B$20)</f>
        <v>3.2754890642524321</v>
      </c>
      <c r="W553">
        <f>VisTotReg.!$B$17+(VisTotReg.!$B$18*test!R553+test!S553*VisTotReg.!$B$19+test!T553*VisTotReg.!$B$20)</f>
        <v>2.2328576018516371</v>
      </c>
      <c r="Y553">
        <f>'MoneyLine Reg. 1'!$B$17+('MoneyLine Reg. 1'!$B$18*test!I553+test!J553*'MoneyLine Reg. 1'!$B$19+test!T553*'MoneyLine Reg. 1'!$B$20+test!Q553*'MoneyLine Reg. 1'!$B$21)</f>
        <v>1.099131590507509</v>
      </c>
      <c r="Z553">
        <f>'MoneyLine Reg. 2'!$B$17+('MoneyLine Reg. 2'!$B$18*test!M553+test!K553*'MoneyLine Reg. 2'!$B$19+'MoneyLine Reg. 2'!$B$20*test!L553+test!N553*'MoneyLine Reg. 2'!$B$21)</f>
        <v>0.30362932541586751</v>
      </c>
    </row>
    <row r="554" spans="1:26" x14ac:dyDescent="0.3">
      <c r="A554" s="8">
        <v>44923</v>
      </c>
      <c r="B554" s="6" t="s">
        <v>27</v>
      </c>
      <c r="C554" s="6">
        <v>2</v>
      </c>
      <c r="D554" s="6" t="s">
        <v>26</v>
      </c>
      <c r="E554" s="6">
        <v>3</v>
      </c>
      <c r="F554" s="6" t="s">
        <v>35</v>
      </c>
      <c r="G554" s="6">
        <f t="shared" si="8"/>
        <v>1</v>
      </c>
      <c r="I554">
        <f>VLOOKUP(D554,MoneyLine!$A$1:$K$33,7,FALSE)</f>
        <v>2.4278571428571381</v>
      </c>
      <c r="J554">
        <f>VLOOKUP(B554,MoneyLine!$A$1:$K$33,7,FALSE)</f>
        <v>57.437380952380948</v>
      </c>
      <c r="K554">
        <f>VLOOKUP(B554,MoneyLine!$A$1:$K$33,11,FALSE)</f>
        <v>10.504999999999999</v>
      </c>
      <c r="L554">
        <f>VLOOKUP(B554,MoneyLine!$A$1:$D$33,4,FALSE)</f>
        <v>52.064499999999995</v>
      </c>
      <c r="M554">
        <f>VLOOKUP(D554,MoneyLine!$A$1:$K$33,11,FALSE)</f>
        <v>7.2874999999999996</v>
      </c>
      <c r="N554">
        <f>VLOOKUP(D554,MoneyLine!$A$1:$D$33,4,FALSE)</f>
        <v>44.772500000000001</v>
      </c>
      <c r="O554">
        <f>VLOOKUP(D554,MoneyLine!$A$1:$Q$33,14,FALSE)</f>
        <v>21.040476190476188</v>
      </c>
      <c r="P554">
        <f>VLOOKUP(B554,MoneyLine!$A$1:$Q$33,17,FALSE)</f>
        <v>0.65357142857142814</v>
      </c>
      <c r="Q554">
        <f>VLOOKUP(B554,MoneyLine!$A$1:$K$33,10,FALSE)</f>
        <v>23.449285714285718</v>
      </c>
      <c r="R554">
        <f>VLOOKUP(B554,MoneyLine!$A$1:$Q$33,14,FALSE)</f>
        <v>42.338571428571427</v>
      </c>
      <c r="S554">
        <f>VLOOKUP(D554,MoneyLine!$A$1:$Q$33,17,FALSE)</f>
        <v>-8.321428571428573</v>
      </c>
      <c r="T554">
        <f>VLOOKUP(D554,MoneyLine!$A$1:$K$33,10,FALSE)</f>
        <v>13.537738095238096</v>
      </c>
      <c r="V554">
        <f>HomTotReg.!$B$17+(test!O554*HomTotReg.!$B$18+HomTotReg.!$B$19*test!P554+test!Q554*HomTotReg.!$B$20)</f>
        <v>2.7020515214786776</v>
      </c>
      <c r="W554">
        <f>VisTotReg.!$B$17+(VisTotReg.!$B$18*test!R554+test!S554*VisTotReg.!$B$19+test!T554*VisTotReg.!$B$20)</f>
        <v>2.8881407590087589</v>
      </c>
      <c r="Y554">
        <f>'MoneyLine Reg. 1'!$B$17+('MoneyLine Reg. 1'!$B$18*test!I554+test!J554*'MoneyLine Reg. 1'!$B$19+test!T554*'MoneyLine Reg. 1'!$B$20+test!Q554*'MoneyLine Reg. 1'!$B$21)</f>
        <v>-0.4207260470671027</v>
      </c>
      <c r="Z554">
        <f>'MoneyLine Reg. 2'!$B$17+('MoneyLine Reg. 2'!$B$18*test!M554+test!K554*'MoneyLine Reg. 2'!$B$19+'MoneyLine Reg. 2'!$B$20*test!L554+test!N554*'MoneyLine Reg. 2'!$B$21)</f>
        <v>-0.53153702064039843</v>
      </c>
    </row>
    <row r="555" spans="1:26" x14ac:dyDescent="0.3">
      <c r="A555" s="9">
        <v>44923</v>
      </c>
      <c r="B555" s="7" t="s">
        <v>14</v>
      </c>
      <c r="C555" s="7">
        <v>3</v>
      </c>
      <c r="D555" s="7" t="s">
        <v>15</v>
      </c>
      <c r="E555" s="7">
        <v>1</v>
      </c>
      <c r="F555" s="7"/>
      <c r="G555" s="6">
        <f t="shared" si="8"/>
        <v>-2</v>
      </c>
      <c r="I555">
        <f>VLOOKUP(D555,MoneyLine!$A$1:$K$33,7,FALSE)</f>
        <v>101.46142857142856</v>
      </c>
      <c r="J555">
        <f>VLOOKUP(B555,MoneyLine!$A$1:$K$33,7,FALSE)</f>
        <v>85.562619047619037</v>
      </c>
      <c r="K555">
        <f>VLOOKUP(B555,MoneyLine!$A$1:$K$33,11,FALSE)</f>
        <v>19.403750000000002</v>
      </c>
      <c r="L555">
        <f>VLOOKUP(B555,MoneyLine!$A$1:$D$33,4,FALSE)</f>
        <v>49.788499999999999</v>
      </c>
      <c r="M555">
        <f>VLOOKUP(D555,MoneyLine!$A$1:$K$33,11,FALSE)</f>
        <v>16.143749999999997</v>
      </c>
      <c r="N555">
        <f>VLOOKUP(D555,MoneyLine!$A$1:$D$33,4,FALSE)</f>
        <v>52.539000000000001</v>
      </c>
      <c r="O555">
        <f>VLOOKUP(D555,MoneyLine!$A$1:$Q$33,14,FALSE)</f>
        <v>76.89928571428571</v>
      </c>
      <c r="P555">
        <f>VLOOKUP(B555,MoneyLine!$A$1:$Q$33,17,FALSE)</f>
        <v>-3.2247619047619036</v>
      </c>
      <c r="Q555">
        <f>VLOOKUP(B555,MoneyLine!$A$1:$K$33,10,FALSE)</f>
        <v>24.058452380952382</v>
      </c>
      <c r="R555">
        <f>VLOOKUP(B555,MoneyLine!$A$1:$Q$33,14,FALSE)</f>
        <v>87.124523809523808</v>
      </c>
      <c r="S555">
        <f>VLOOKUP(D555,MoneyLine!$A$1:$Q$33,17,FALSE)</f>
        <v>16.578095238095237</v>
      </c>
      <c r="T555">
        <f>VLOOKUP(D555,MoneyLine!$A$1:$K$33,10,FALSE)</f>
        <v>-8.7532142857142858</v>
      </c>
      <c r="V555">
        <f>HomTotReg.!$B$17+(test!O555*HomTotReg.!$B$18+HomTotReg.!$B$19*test!P555+test!Q555*HomTotReg.!$B$20)</f>
        <v>3.327662168951127</v>
      </c>
      <c r="W555">
        <f>VisTotReg.!$B$17+(VisTotReg.!$B$18*test!R555+test!S555*VisTotReg.!$B$19+test!T555*VisTotReg.!$B$20)</f>
        <v>3.5256238672686209</v>
      </c>
      <c r="Y555">
        <f>'MoneyLine Reg. 1'!$B$17+('MoneyLine Reg. 1'!$B$18*test!I555+test!J555*'MoneyLine Reg. 1'!$B$19+test!T555*'MoneyLine Reg. 1'!$B$20+test!Q555*'MoneyLine Reg. 1'!$B$21)</f>
        <v>-8.8832497771349495E-2</v>
      </c>
      <c r="Z555">
        <f>'MoneyLine Reg. 2'!$B$17+('MoneyLine Reg. 2'!$B$18*test!M555+test!K555*'MoneyLine Reg. 2'!$B$19+'MoneyLine Reg. 2'!$B$20*test!L555+test!N555*'MoneyLine Reg. 2'!$B$21)</f>
        <v>0.21061551162677183</v>
      </c>
    </row>
    <row r="556" spans="1:26" x14ac:dyDescent="0.3">
      <c r="A556" s="8">
        <v>44923</v>
      </c>
      <c r="B556" s="6" t="s">
        <v>19</v>
      </c>
      <c r="C556" s="6">
        <v>5</v>
      </c>
      <c r="D556" s="6" t="s">
        <v>3</v>
      </c>
      <c r="E556" s="6">
        <v>4</v>
      </c>
      <c r="F556" s="6" t="s">
        <v>36</v>
      </c>
      <c r="G556" s="6">
        <f t="shared" si="8"/>
        <v>-1</v>
      </c>
      <c r="I556">
        <f>VLOOKUP(D556,MoneyLine!$A$1:$K$33,7,FALSE)</f>
        <v>103.61880952380953</v>
      </c>
      <c r="J556">
        <f>VLOOKUP(B556,MoneyLine!$A$1:$K$33,7,FALSE)</f>
        <v>99.267142857142858</v>
      </c>
      <c r="K556">
        <f>VLOOKUP(B556,MoneyLine!$A$1:$K$33,11,FALSE)</f>
        <v>11.873749999999998</v>
      </c>
      <c r="L556">
        <f>VLOOKUP(B556,MoneyLine!$A$1:$D$33,4,FALSE)</f>
        <v>44.580500000000001</v>
      </c>
      <c r="M556">
        <f>VLOOKUP(D556,MoneyLine!$A$1:$K$33,11,FALSE)</f>
        <v>6.7725000000000009</v>
      </c>
      <c r="N556">
        <f>VLOOKUP(D556,MoneyLine!$A$1:$D$33,4,FALSE)</f>
        <v>53.618500000000004</v>
      </c>
      <c r="O556">
        <f>VLOOKUP(D556,MoneyLine!$A$1:$Q$33,14,FALSE)</f>
        <v>76.556190476190451</v>
      </c>
      <c r="P556">
        <f>VLOOKUP(B556,MoneyLine!$A$1:$Q$33,17,FALSE)</f>
        <v>-14.223571428571427</v>
      </c>
      <c r="Q556">
        <f>VLOOKUP(B556,MoneyLine!$A$1:$K$33,10,FALSE)</f>
        <v>-3.2023809523808761E-2</v>
      </c>
      <c r="R556">
        <f>VLOOKUP(B556,MoneyLine!$A$1:$Q$33,14,FALSE)</f>
        <v>93.099761904761891</v>
      </c>
      <c r="S556">
        <f>VLOOKUP(D556,MoneyLine!$A$1:$Q$33,17,FALSE)</f>
        <v>15.725476190476186</v>
      </c>
      <c r="T556">
        <f>VLOOKUP(D556,MoneyLine!$A$1:$K$33,10,FALSE)</f>
        <v>34.368214285714288</v>
      </c>
      <c r="V556">
        <f>HomTotReg.!$B$17+(test!O556*HomTotReg.!$B$18+HomTotReg.!$B$19*test!P556+test!Q556*HomTotReg.!$B$20)</f>
        <v>3.7061739670937279</v>
      </c>
      <c r="W556">
        <f>VisTotReg.!$B$17+(VisTotReg.!$B$18*test!R556+test!S556*VisTotReg.!$B$19+test!T556*VisTotReg.!$B$20)</f>
        <v>2.9691619747709233</v>
      </c>
      <c r="Y556">
        <f>'MoneyLine Reg. 1'!$B$17+('MoneyLine Reg. 1'!$B$18*test!I556+test!J556*'MoneyLine Reg. 1'!$B$19+test!T556*'MoneyLine Reg. 1'!$B$20+test!Q556*'MoneyLine Reg. 1'!$B$21)</f>
        <v>0.61255875374406243</v>
      </c>
      <c r="Z556">
        <f>'MoneyLine Reg. 2'!$B$17+('MoneyLine Reg. 2'!$B$18*test!M556+test!K556*'MoneyLine Reg. 2'!$B$19+'MoneyLine Reg. 2'!$B$20*test!L556+test!N556*'MoneyLine Reg. 2'!$B$21)</f>
        <v>0.55178266667458598</v>
      </c>
    </row>
    <row r="557" spans="1:26" x14ac:dyDescent="0.3">
      <c r="A557" s="9">
        <v>44923</v>
      </c>
      <c r="B557" s="7" t="s">
        <v>22</v>
      </c>
      <c r="C557" s="7">
        <v>3</v>
      </c>
      <c r="D557" s="7" t="s">
        <v>34</v>
      </c>
      <c r="E557" s="7">
        <v>2</v>
      </c>
      <c r="F557" s="7"/>
      <c r="G557" s="6">
        <f t="shared" ref="G557:G620" si="9">E557-C557</f>
        <v>-1</v>
      </c>
      <c r="I557">
        <f>VLOOKUP(D557,MoneyLine!$A$1:$K$33,7,FALSE)</f>
        <v>70.167380952380938</v>
      </c>
      <c r="J557">
        <f>VLOOKUP(B557,MoneyLine!$A$1:$K$33,7,FALSE)</f>
        <v>73.279761904761898</v>
      </c>
      <c r="K557">
        <f>VLOOKUP(B557,MoneyLine!$A$1:$K$33,11,FALSE)</f>
        <v>6.432500000000001</v>
      </c>
      <c r="L557">
        <f>VLOOKUP(B557,MoneyLine!$A$1:$D$33,4,FALSE)</f>
        <v>50.885999999999996</v>
      </c>
      <c r="M557">
        <f>VLOOKUP(D557,MoneyLine!$A$1:$K$33,11,FALSE)</f>
        <v>10.367500000000003</v>
      </c>
      <c r="N557">
        <f>VLOOKUP(D557,MoneyLine!$A$1:$D$33,4,FALSE)</f>
        <v>52.325999999999993</v>
      </c>
      <c r="O557">
        <f>VLOOKUP(D557,MoneyLine!$A$1:$Q$33,14,FALSE)</f>
        <v>40.24047619047618</v>
      </c>
      <c r="P557">
        <f>VLOOKUP(B557,MoneyLine!$A$1:$Q$33,17,FALSE)</f>
        <v>-0.22023809523809401</v>
      </c>
      <c r="Q557">
        <f>VLOOKUP(B557,MoneyLine!$A$1:$K$33,10,FALSE)</f>
        <v>10.709166666666667</v>
      </c>
      <c r="R557">
        <f>VLOOKUP(B557,MoneyLine!$A$1:$Q$33,14,FALSE)</f>
        <v>70.076904761904771</v>
      </c>
      <c r="S557">
        <f>VLOOKUP(D557,MoneyLine!$A$1:$Q$33,17,FALSE)</f>
        <v>22.489285714285707</v>
      </c>
      <c r="T557">
        <f>VLOOKUP(D557,MoneyLine!$A$1:$K$33,10,FALSE)</f>
        <v>29.06904761904762</v>
      </c>
      <c r="V557">
        <f>HomTotReg.!$B$17+(test!O557*HomTotReg.!$B$18+HomTotReg.!$B$19*test!P557+test!Q557*HomTotReg.!$B$20)</f>
        <v>3.0549871626249114</v>
      </c>
      <c r="W557">
        <f>VisTotReg.!$B$17+(VisTotReg.!$B$18*test!R557+test!S557*VisTotReg.!$B$19+test!T557*VisTotReg.!$B$20)</f>
        <v>2.7138105975061877</v>
      </c>
      <c r="Y557">
        <f>'MoneyLine Reg. 1'!$B$17+('MoneyLine Reg. 1'!$B$18*test!I557+test!J557*'MoneyLine Reg. 1'!$B$19+test!T557*'MoneyLine Reg. 1'!$B$20+test!Q557*'MoneyLine Reg. 1'!$B$21)</f>
        <v>0.40310858005565642</v>
      </c>
      <c r="Z557">
        <f>'MoneyLine Reg. 2'!$B$17+('MoneyLine Reg. 2'!$B$18*test!M557+test!K557*'MoneyLine Reg. 2'!$B$19+'MoneyLine Reg. 2'!$B$20*test!L557+test!N557*'MoneyLine Reg. 2'!$B$21)</f>
        <v>0.52289165868292953</v>
      </c>
    </row>
    <row r="558" spans="1:26" x14ac:dyDescent="0.3">
      <c r="A558" s="8">
        <v>44923</v>
      </c>
      <c r="B558" s="6" t="s">
        <v>33</v>
      </c>
      <c r="C558" s="6">
        <v>1</v>
      </c>
      <c r="D558" s="6" t="s">
        <v>7</v>
      </c>
      <c r="E558" s="6">
        <v>4</v>
      </c>
      <c r="F558" s="6"/>
      <c r="G558" s="6">
        <f t="shared" si="9"/>
        <v>3</v>
      </c>
      <c r="I558">
        <f>VLOOKUP(D558,MoneyLine!$A$1:$K$33,7,FALSE)</f>
        <v>105.50714285714287</v>
      </c>
      <c r="J558">
        <f>VLOOKUP(B558,MoneyLine!$A$1:$K$33,7,FALSE)</f>
        <v>35.906904761904762</v>
      </c>
      <c r="K558">
        <f>VLOOKUP(B558,MoneyLine!$A$1:$K$33,11,FALSE)</f>
        <v>3.707499999999996</v>
      </c>
      <c r="L558">
        <f>VLOOKUP(B558,MoneyLine!$A$1:$D$33,4,FALSE)</f>
        <v>47.251999999999995</v>
      </c>
      <c r="M558">
        <f>VLOOKUP(D558,MoneyLine!$A$1:$K$33,11,FALSE)</f>
        <v>17.5075</v>
      </c>
      <c r="N558">
        <f>VLOOKUP(D558,MoneyLine!$A$1:$D$33,4,FALSE)</f>
        <v>51.216499999999996</v>
      </c>
      <c r="O558">
        <f>VLOOKUP(D558,MoneyLine!$A$1:$Q$33,14,FALSE)</f>
        <v>89.021666666666647</v>
      </c>
      <c r="P558">
        <f>VLOOKUP(B558,MoneyLine!$A$1:$Q$33,17,FALSE)</f>
        <v>-16.226190476190478</v>
      </c>
      <c r="Q558">
        <f>VLOOKUP(B558,MoneyLine!$A$1:$K$33,10,FALSE)</f>
        <v>29.473928571428576</v>
      </c>
      <c r="R558">
        <f>VLOOKUP(B558,MoneyLine!$A$1:$Q$33,14,FALSE)</f>
        <v>44.759523809523806</v>
      </c>
      <c r="S558">
        <f>VLOOKUP(D558,MoneyLine!$A$1:$Q$33,17,FALSE)</f>
        <v>1.5838095238095231</v>
      </c>
      <c r="T558">
        <f>VLOOKUP(D558,MoneyLine!$A$1:$K$33,10,FALSE)</f>
        <v>-6.0107142857142861</v>
      </c>
      <c r="V558">
        <f>HomTotReg.!$B$17+(test!O558*HomTotReg.!$B$18+HomTotReg.!$B$19*test!P558+test!Q558*HomTotReg.!$B$20)</f>
        <v>3.5340381795877644</v>
      </c>
      <c r="W558">
        <f>VisTotReg.!$B$17+(VisTotReg.!$B$18*test!R558+test!S558*VisTotReg.!$B$19+test!T558*VisTotReg.!$B$20)</f>
        <v>3.1163973895900052</v>
      </c>
      <c r="Y558">
        <f>'MoneyLine Reg. 1'!$B$17+('MoneyLine Reg. 1'!$B$18*test!I558+test!J558*'MoneyLine Reg. 1'!$B$19+test!T558*'MoneyLine Reg. 1'!$B$20+test!Q558*'MoneyLine Reg. 1'!$B$21)</f>
        <v>0.50619897775173883</v>
      </c>
      <c r="Z558">
        <f>'MoneyLine Reg. 2'!$B$17+('MoneyLine Reg. 2'!$B$18*test!M558+test!K558*'MoneyLine Reg. 2'!$B$19+'MoneyLine Reg. 2'!$B$20*test!L558+test!N558*'MoneyLine Reg. 2'!$B$21)</f>
        <v>1.3126980713937577</v>
      </c>
    </row>
    <row r="559" spans="1:26" x14ac:dyDescent="0.3">
      <c r="A559" s="9">
        <v>44924</v>
      </c>
      <c r="B559" s="7" t="s">
        <v>5</v>
      </c>
      <c r="C559" s="7">
        <v>3</v>
      </c>
      <c r="D559" s="7" t="s">
        <v>25</v>
      </c>
      <c r="E559" s="7">
        <v>6</v>
      </c>
      <c r="F559" s="7"/>
      <c r="G559" s="6">
        <f t="shared" si="9"/>
        <v>3</v>
      </c>
      <c r="I559">
        <f>VLOOKUP(D559,MoneyLine!$A$1:$K$33,7,FALSE)</f>
        <v>56.057857142857138</v>
      </c>
      <c r="J559">
        <f>VLOOKUP(B559,MoneyLine!$A$1:$K$33,7,FALSE)</f>
        <v>92.519047619047612</v>
      </c>
      <c r="K559">
        <f>VLOOKUP(B559,MoneyLine!$A$1:$K$33,11,FALSE)</f>
        <v>15.5725</v>
      </c>
      <c r="L559">
        <f>VLOOKUP(B559,MoneyLine!$A$1:$D$33,4,FALSE)</f>
        <v>52.448999999999998</v>
      </c>
      <c r="M559">
        <f>VLOOKUP(D559,MoneyLine!$A$1:$K$33,11,FALSE)</f>
        <v>10.718750000000002</v>
      </c>
      <c r="N559">
        <f>VLOOKUP(D559,MoneyLine!$A$1:$D$33,4,FALSE)</f>
        <v>47.954500000000003</v>
      </c>
      <c r="O559">
        <f>VLOOKUP(D559,MoneyLine!$A$1:$Q$33,14,FALSE)</f>
        <v>60.674999999999997</v>
      </c>
      <c r="P559">
        <f>VLOOKUP(B559,MoneyLine!$A$1:$Q$33,17,FALSE)</f>
        <v>2.4073809523809526</v>
      </c>
      <c r="Q559">
        <f>VLOOKUP(B559,MoneyLine!$A$1:$K$33,10,FALSE)</f>
        <v>7.11511904761905</v>
      </c>
      <c r="R559">
        <f>VLOOKUP(B559,MoneyLine!$A$1:$Q$33,14,FALSE)</f>
        <v>80.7392857142857</v>
      </c>
      <c r="S559">
        <f>VLOOKUP(D559,MoneyLine!$A$1:$Q$33,17,FALSE)</f>
        <v>-14.592857142857142</v>
      </c>
      <c r="T559">
        <f>VLOOKUP(D559,MoneyLine!$A$1:$K$33,10,FALSE)</f>
        <v>27.424404761904761</v>
      </c>
      <c r="V559">
        <f>HomTotReg.!$B$17+(test!O559*HomTotReg.!$B$18+HomTotReg.!$B$19*test!P559+test!Q559*HomTotReg.!$B$20)</f>
        <v>3.2830524657647526</v>
      </c>
      <c r="W559">
        <f>VisTotReg.!$B$17+(VisTotReg.!$B$18*test!R559+test!S559*VisTotReg.!$B$19+test!T559*VisTotReg.!$B$20)</f>
        <v>3.1950602200079783</v>
      </c>
      <c r="Y559">
        <f>'MoneyLine Reg. 1'!$B$17+('MoneyLine Reg. 1'!$B$18*test!I559+test!J559*'MoneyLine Reg. 1'!$B$19+test!T559*'MoneyLine Reg. 1'!$B$20+test!Q559*'MoneyLine Reg. 1'!$B$21)</f>
        <v>5.6590068518531128E-2</v>
      </c>
      <c r="Z559">
        <f>'MoneyLine Reg. 2'!$B$17+('MoneyLine Reg. 2'!$B$18*test!M559+test!K559*'MoneyLine Reg. 2'!$B$19+'MoneyLine Reg. 2'!$B$20*test!L559+test!N559*'MoneyLine Reg. 2'!$B$21)</f>
        <v>-0.42228324290498964</v>
      </c>
    </row>
    <row r="560" spans="1:26" x14ac:dyDescent="0.3">
      <c r="A560" s="8">
        <v>44924</v>
      </c>
      <c r="B560" s="6" t="s">
        <v>19</v>
      </c>
      <c r="C560" s="6">
        <v>3</v>
      </c>
      <c r="D560" s="6" t="s">
        <v>13</v>
      </c>
      <c r="E560" s="6">
        <v>6</v>
      </c>
      <c r="F560" s="6"/>
      <c r="G560" s="6">
        <f t="shared" si="9"/>
        <v>3</v>
      </c>
      <c r="I560">
        <f>VLOOKUP(D560,MoneyLine!$A$1:$K$33,7,FALSE)</f>
        <v>52.757857142857148</v>
      </c>
      <c r="J560">
        <f>VLOOKUP(B560,MoneyLine!$A$1:$K$33,7,FALSE)</f>
        <v>99.267142857142858</v>
      </c>
      <c r="K560">
        <f>VLOOKUP(B560,MoneyLine!$A$1:$K$33,11,FALSE)</f>
        <v>11.873749999999998</v>
      </c>
      <c r="L560">
        <f>VLOOKUP(B560,MoneyLine!$A$1:$D$33,4,FALSE)</f>
        <v>44.580500000000001</v>
      </c>
      <c r="M560">
        <f>VLOOKUP(D560,MoneyLine!$A$1:$K$33,11,FALSE)</f>
        <v>5.03125</v>
      </c>
      <c r="N560">
        <f>VLOOKUP(D560,MoneyLine!$A$1:$D$33,4,FALSE)</f>
        <v>47.964499999999994</v>
      </c>
      <c r="O560">
        <f>VLOOKUP(D560,MoneyLine!$A$1:$Q$33,14,FALSE)</f>
        <v>36.921904761904756</v>
      </c>
      <c r="P560">
        <f>VLOOKUP(B560,MoneyLine!$A$1:$Q$33,17,FALSE)</f>
        <v>-14.223571428571427</v>
      </c>
      <c r="Q560">
        <f>VLOOKUP(B560,MoneyLine!$A$1:$K$33,10,FALSE)</f>
        <v>-3.2023809523808761E-2</v>
      </c>
      <c r="R560">
        <f>VLOOKUP(B560,MoneyLine!$A$1:$Q$33,14,FALSE)</f>
        <v>93.099761904761891</v>
      </c>
      <c r="S560">
        <f>VLOOKUP(D560,MoneyLine!$A$1:$Q$33,17,FALSE)</f>
        <v>6.5440476190476176</v>
      </c>
      <c r="T560">
        <f>VLOOKUP(D560,MoneyLine!$A$1:$K$33,10,FALSE)</f>
        <v>-4.3963095238095242</v>
      </c>
      <c r="V560">
        <f>HomTotReg.!$B$17+(test!O560*HomTotReg.!$B$18+HomTotReg.!$B$19*test!P560+test!Q560*HomTotReg.!$B$20)</f>
        <v>3.2866710646972535</v>
      </c>
      <c r="W560">
        <f>VisTotReg.!$B$17+(VisTotReg.!$B$18*test!R560+test!S560*VisTotReg.!$B$19+test!T560*VisTotReg.!$B$20)</f>
        <v>3.6217926031796357</v>
      </c>
      <c r="Y560">
        <f>'MoneyLine Reg. 1'!$B$17+('MoneyLine Reg. 1'!$B$18*test!I560+test!J560*'MoneyLine Reg. 1'!$B$19+test!T560*'MoneyLine Reg. 1'!$B$20+test!Q560*'MoneyLine Reg. 1'!$B$21)</f>
        <v>-0.42236518992048555</v>
      </c>
      <c r="Z560">
        <f>'MoneyLine Reg. 2'!$B$17+('MoneyLine Reg. 2'!$B$18*test!M560+test!K560*'MoneyLine Reg. 2'!$B$19+'MoneyLine Reg. 2'!$B$20*test!L560+test!N560*'MoneyLine Reg. 2'!$B$21)</f>
        <v>4.2467281517923006E-2</v>
      </c>
    </row>
    <row r="561" spans="1:26" x14ac:dyDescent="0.3">
      <c r="A561" s="9">
        <v>44924</v>
      </c>
      <c r="B561" s="7" t="s">
        <v>29</v>
      </c>
      <c r="C561" s="7">
        <v>5</v>
      </c>
      <c r="D561" s="7" t="s">
        <v>11</v>
      </c>
      <c r="E561" s="7">
        <v>4</v>
      </c>
      <c r="F561" s="7" t="s">
        <v>35</v>
      </c>
      <c r="G561" s="6">
        <f t="shared" si="9"/>
        <v>-1</v>
      </c>
      <c r="I561">
        <f>VLOOKUP(D561,MoneyLine!$A$1:$K$33,7,FALSE)</f>
        <v>121.01880952380951</v>
      </c>
      <c r="J561">
        <f>VLOOKUP(B561,MoneyLine!$A$1:$K$33,7,FALSE)</f>
        <v>120.64333333333332</v>
      </c>
      <c r="K561">
        <f>VLOOKUP(B561,MoneyLine!$A$1:$K$33,11,FALSE)</f>
        <v>13.331249999999997</v>
      </c>
      <c r="L561">
        <f>VLOOKUP(B561,MoneyLine!$A$1:$D$33,4,FALSE)</f>
        <v>55.3095</v>
      </c>
      <c r="M561">
        <f>VLOOKUP(D561,MoneyLine!$A$1:$K$33,11,FALSE)</f>
        <v>15.838749999999997</v>
      </c>
      <c r="N561">
        <f>VLOOKUP(D561,MoneyLine!$A$1:$D$33,4,FALSE)</f>
        <v>52.685499999999998</v>
      </c>
      <c r="O561">
        <f>VLOOKUP(D561,MoneyLine!$A$1:$Q$33,14,FALSE)</f>
        <v>85.286666666666662</v>
      </c>
      <c r="P561">
        <f>VLOOKUP(B561,MoneyLine!$A$1:$Q$33,17,FALSE)</f>
        <v>28.97</v>
      </c>
      <c r="Q561">
        <f>VLOOKUP(B561,MoneyLine!$A$1:$K$33,10,FALSE)</f>
        <v>20.598452380952381</v>
      </c>
      <c r="R561">
        <f>VLOOKUP(B561,MoneyLine!$A$1:$Q$33,14,FALSE)</f>
        <v>76.355714285714271</v>
      </c>
      <c r="S561">
        <f>VLOOKUP(D561,MoneyLine!$A$1:$Q$33,17,FALSE)</f>
        <v>15.627619047619051</v>
      </c>
      <c r="T561">
        <f>VLOOKUP(D561,MoneyLine!$A$1:$K$33,10,FALSE)</f>
        <v>10.4975</v>
      </c>
      <c r="V561">
        <f>HomTotReg.!$B$17+(test!O561*HomTotReg.!$B$18+HomTotReg.!$B$19*test!P561+test!Q561*HomTotReg.!$B$20)</f>
        <v>3.1134229560593636</v>
      </c>
      <c r="W561">
        <f>VisTotReg.!$B$17+(VisTotReg.!$B$18*test!R561+test!S561*VisTotReg.!$B$19+test!T561*VisTotReg.!$B$20)</f>
        <v>3.1229081955350346</v>
      </c>
      <c r="Y561">
        <f>'MoneyLine Reg. 1'!$B$17+('MoneyLine Reg. 1'!$B$18*test!I561+test!J561*'MoneyLine Reg. 1'!$B$19+test!T561*'MoneyLine Reg. 1'!$B$20+test!Q561*'MoneyLine Reg. 1'!$B$21)</f>
        <v>4.909785572138059E-5</v>
      </c>
      <c r="Z561">
        <f>'MoneyLine Reg. 2'!$B$17+('MoneyLine Reg. 2'!$B$18*test!M561+test!K561*'MoneyLine Reg. 2'!$B$19+'MoneyLine Reg. 2'!$B$20*test!L561+test!N561*'MoneyLine Reg. 2'!$B$21)</f>
        <v>0.14303160541609872</v>
      </c>
    </row>
    <row r="562" spans="1:26" x14ac:dyDescent="0.3">
      <c r="A562" s="8">
        <v>44924</v>
      </c>
      <c r="B562" s="6" t="s">
        <v>33</v>
      </c>
      <c r="C562" s="6">
        <v>2</v>
      </c>
      <c r="D562" s="6" t="s">
        <v>31</v>
      </c>
      <c r="E562" s="6">
        <v>7</v>
      </c>
      <c r="F562" s="6"/>
      <c r="G562" s="6">
        <f t="shared" si="9"/>
        <v>5</v>
      </c>
      <c r="I562">
        <f>VLOOKUP(D562,MoneyLine!$A$1:$K$33,7,FALSE)</f>
        <v>130.13119047619048</v>
      </c>
      <c r="J562">
        <f>VLOOKUP(B562,MoneyLine!$A$1:$K$33,7,FALSE)</f>
        <v>35.906904761904762</v>
      </c>
      <c r="K562">
        <f>VLOOKUP(B562,MoneyLine!$A$1:$K$33,11,FALSE)</f>
        <v>3.707499999999996</v>
      </c>
      <c r="L562">
        <f>VLOOKUP(B562,MoneyLine!$A$1:$D$33,4,FALSE)</f>
        <v>47.251999999999995</v>
      </c>
      <c r="M562">
        <f>VLOOKUP(D562,MoneyLine!$A$1:$K$33,11,FALSE)</f>
        <v>13.114999999999997</v>
      </c>
      <c r="N562">
        <f>VLOOKUP(D562,MoneyLine!$A$1:$D$33,4,FALSE)</f>
        <v>55.725999999999999</v>
      </c>
      <c r="O562">
        <f>VLOOKUP(D562,MoneyLine!$A$1:$Q$33,14,FALSE)</f>
        <v>91.865476190476173</v>
      </c>
      <c r="P562">
        <f>VLOOKUP(B562,MoneyLine!$A$1:$Q$33,17,FALSE)</f>
        <v>-16.226190476190478</v>
      </c>
      <c r="Q562">
        <f>VLOOKUP(B562,MoneyLine!$A$1:$K$33,10,FALSE)</f>
        <v>29.473928571428576</v>
      </c>
      <c r="R562">
        <f>VLOOKUP(B562,MoneyLine!$A$1:$Q$33,14,FALSE)</f>
        <v>44.759523809523806</v>
      </c>
      <c r="S562">
        <f>VLOOKUP(D562,MoneyLine!$A$1:$Q$33,17,FALSE)</f>
        <v>29.228333333333332</v>
      </c>
      <c r="T562">
        <f>VLOOKUP(D562,MoneyLine!$A$1:$K$33,10,FALSE)</f>
        <v>31.447738095238101</v>
      </c>
      <c r="V562">
        <f>HomTotReg.!$B$17+(test!O562*HomTotReg.!$B$18+HomTotReg.!$B$19*test!P562+test!Q562*HomTotReg.!$B$20)</f>
        <v>3.564138037011733</v>
      </c>
      <c r="W562">
        <f>VisTotReg.!$B$17+(VisTotReg.!$B$18*test!R562+test!S562*VisTotReg.!$B$19+test!T562*VisTotReg.!$B$20)</f>
        <v>2.3184118172080788</v>
      </c>
      <c r="Y562">
        <f>'MoneyLine Reg. 1'!$B$17+('MoneyLine Reg. 1'!$B$18*test!I562+test!J562*'MoneyLine Reg. 1'!$B$19+test!T562*'MoneyLine Reg. 1'!$B$20+test!Q562*'MoneyLine Reg. 1'!$B$21)</f>
        <v>1.2659763577602416</v>
      </c>
      <c r="Z562">
        <f>'MoneyLine Reg. 2'!$B$17+('MoneyLine Reg. 2'!$B$18*test!M562+test!K562*'MoneyLine Reg. 2'!$B$19+'MoneyLine Reg. 2'!$B$20*test!L562+test!N562*'MoneyLine Reg. 2'!$B$21)</f>
        <v>1.3667769352509667</v>
      </c>
    </row>
    <row r="563" spans="1:26" x14ac:dyDescent="0.3">
      <c r="A563" s="9">
        <v>44924</v>
      </c>
      <c r="B563" s="7" t="s">
        <v>30</v>
      </c>
      <c r="C563" s="7">
        <v>4</v>
      </c>
      <c r="D563" s="7" t="s">
        <v>28</v>
      </c>
      <c r="E563" s="7">
        <v>1</v>
      </c>
      <c r="F563" s="7"/>
      <c r="G563" s="6">
        <f t="shared" si="9"/>
        <v>-3</v>
      </c>
      <c r="I563">
        <f>VLOOKUP(D563,MoneyLine!$A$1:$K$33,7,FALSE)</f>
        <v>60.434285714285707</v>
      </c>
      <c r="J563">
        <f>VLOOKUP(B563,MoneyLine!$A$1:$K$33,7,FALSE)</f>
        <v>127.36857142857141</v>
      </c>
      <c r="K563">
        <f>VLOOKUP(B563,MoneyLine!$A$1:$K$33,11,FALSE)</f>
        <v>15.876249999999999</v>
      </c>
      <c r="L563">
        <f>VLOOKUP(B563,MoneyLine!$A$1:$D$33,4,FALSE)</f>
        <v>56.155499999999996</v>
      </c>
      <c r="M563">
        <f>VLOOKUP(D563,MoneyLine!$A$1:$K$33,11,FALSE)</f>
        <v>6.9025000000000016</v>
      </c>
      <c r="N563">
        <f>VLOOKUP(D563,MoneyLine!$A$1:$D$33,4,FALSE)</f>
        <v>50.512499999999996</v>
      </c>
      <c r="O563">
        <f>VLOOKUP(D563,MoneyLine!$A$1:$Q$33,14,FALSE)</f>
        <v>47.296666666666667</v>
      </c>
      <c r="P563">
        <f>VLOOKUP(B563,MoneyLine!$A$1:$Q$33,17,FALSE)</f>
        <v>21.976904761904766</v>
      </c>
      <c r="Q563">
        <f>VLOOKUP(B563,MoneyLine!$A$1:$K$33,10,FALSE)</f>
        <v>-0.45761904761904759</v>
      </c>
      <c r="R563">
        <f>VLOOKUP(B563,MoneyLine!$A$1:$Q$33,14,FALSE)</f>
        <v>104.57619047619046</v>
      </c>
      <c r="S563">
        <f>VLOOKUP(D563,MoneyLine!$A$1:$Q$33,17,FALSE)</f>
        <v>10.998333333333333</v>
      </c>
      <c r="T563">
        <f>VLOOKUP(D563,MoneyLine!$A$1:$K$33,10,FALSE)</f>
        <v>5.5184523809523807</v>
      </c>
      <c r="V563">
        <f>HomTotReg.!$B$17+(test!O563*HomTotReg.!$B$18+HomTotReg.!$B$19*test!P563+test!Q563*HomTotReg.!$B$20)</f>
        <v>3.0175658567646391</v>
      </c>
      <c r="W563">
        <f>VisTotReg.!$B$17+(VisTotReg.!$B$18*test!R563+test!S563*VisTotReg.!$B$19+test!T563*VisTotReg.!$B$20)</f>
        <v>3.57222338124045</v>
      </c>
      <c r="Y563">
        <f>'MoneyLine Reg. 1'!$B$17+('MoneyLine Reg. 1'!$B$18*test!I563+test!J563*'MoneyLine Reg. 1'!$B$19+test!T563*'MoneyLine Reg. 1'!$B$20+test!Q563*'MoneyLine Reg. 1'!$B$21)</f>
        <v>-0.52914974284337768</v>
      </c>
      <c r="Z563">
        <f>'MoneyLine Reg. 2'!$B$17+('MoneyLine Reg. 2'!$B$18*test!M563+test!K563*'MoneyLine Reg. 2'!$B$19+'MoneyLine Reg. 2'!$B$20*test!L563+test!N563*'MoneyLine Reg. 2'!$B$21)</f>
        <v>-0.76955067659125964</v>
      </c>
    </row>
    <row r="564" spans="1:26" x14ac:dyDescent="0.3">
      <c r="A564" s="8">
        <v>44924</v>
      </c>
      <c r="B564" s="6" t="s">
        <v>20</v>
      </c>
      <c r="C564" s="6">
        <v>1</v>
      </c>
      <c r="D564" s="6" t="s">
        <v>16</v>
      </c>
      <c r="E564" s="6">
        <v>2</v>
      </c>
      <c r="F564" s="6"/>
      <c r="G564" s="6">
        <f t="shared" si="9"/>
        <v>1</v>
      </c>
      <c r="I564">
        <f>VLOOKUP(D564,MoneyLine!$A$1:$K$33,7,FALSE)</f>
        <v>64.561666666666639</v>
      </c>
      <c r="J564">
        <f>VLOOKUP(B564,MoneyLine!$A$1:$K$33,7,FALSE)</f>
        <v>53.481666666666655</v>
      </c>
      <c r="K564">
        <f>VLOOKUP(B564,MoneyLine!$A$1:$K$33,11,FALSE)</f>
        <v>4.7974999999999994</v>
      </c>
      <c r="L564">
        <f>VLOOKUP(B564,MoneyLine!$A$1:$D$33,4,FALSE)</f>
        <v>46.0565</v>
      </c>
      <c r="M564">
        <f>VLOOKUP(D564,MoneyLine!$A$1:$K$33,11,FALSE)</f>
        <v>10.3225</v>
      </c>
      <c r="N564">
        <f>VLOOKUP(D564,MoneyLine!$A$1:$D$33,4,FALSE)</f>
        <v>48.538999999999994</v>
      </c>
      <c r="O564">
        <f>VLOOKUP(D564,MoneyLine!$A$1:$Q$33,14,FALSE)</f>
        <v>75.591190476190462</v>
      </c>
      <c r="P564">
        <f>VLOOKUP(B564,MoneyLine!$A$1:$Q$33,17,FALSE)</f>
        <v>-10.467380952380953</v>
      </c>
      <c r="Q564">
        <f>VLOOKUP(B564,MoneyLine!$A$1:$K$33,10,FALSE)</f>
        <v>1.6524999999999999</v>
      </c>
      <c r="R564">
        <f>VLOOKUP(B564,MoneyLine!$A$1:$Q$33,14,FALSE)</f>
        <v>58.340238095238099</v>
      </c>
      <c r="S564">
        <f>VLOOKUP(D564,MoneyLine!$A$1:$Q$33,17,FALSE)</f>
        <v>-17.098809523809521</v>
      </c>
      <c r="T564">
        <f>VLOOKUP(D564,MoneyLine!$A$1:$K$33,10,FALSE)</f>
        <v>17.131547619047623</v>
      </c>
      <c r="V564">
        <f>HomTotReg.!$B$17+(test!O564*HomTotReg.!$B$18+HomTotReg.!$B$19*test!P564+test!Q564*HomTotReg.!$B$20)</f>
        <v>3.6375852063062855</v>
      </c>
      <c r="W564">
        <f>VisTotReg.!$B$17+(VisTotReg.!$B$18*test!R564+test!S564*VisTotReg.!$B$19+test!T564*VisTotReg.!$B$20)</f>
        <v>3.1032708899449353</v>
      </c>
      <c r="Y564">
        <f>'MoneyLine Reg. 1'!$B$17+('MoneyLine Reg. 1'!$B$18*test!I564+test!J564*'MoneyLine Reg. 1'!$B$19+test!T564*'MoneyLine Reg. 1'!$B$20+test!Q564*'MoneyLine Reg. 1'!$B$21)</f>
        <v>0.5015014731003562</v>
      </c>
      <c r="Z564">
        <f>'MoneyLine Reg. 2'!$B$17+('MoneyLine Reg. 2'!$B$18*test!M564+test!K564*'MoneyLine Reg. 2'!$B$19+'MoneyLine Reg. 2'!$B$20*test!L564+test!N564*'MoneyLine Reg. 2'!$B$21)</f>
        <v>0.71018060924826676</v>
      </c>
    </row>
    <row r="565" spans="1:26" x14ac:dyDescent="0.3">
      <c r="A565" s="9">
        <v>44924</v>
      </c>
      <c r="B565" s="7" t="s">
        <v>4</v>
      </c>
      <c r="C565" s="7">
        <v>4</v>
      </c>
      <c r="D565" s="7" t="s">
        <v>24</v>
      </c>
      <c r="E565" s="7">
        <v>3</v>
      </c>
      <c r="F565" s="7" t="s">
        <v>36</v>
      </c>
      <c r="G565" s="6">
        <f t="shared" si="9"/>
        <v>-1</v>
      </c>
      <c r="I565">
        <f>VLOOKUP(D565,MoneyLine!$A$1:$K$33,7,FALSE)</f>
        <v>-28.852380952380948</v>
      </c>
      <c r="J565">
        <f>VLOOKUP(B565,MoneyLine!$A$1:$K$33,7,FALSE)</f>
        <v>71.288571428571402</v>
      </c>
      <c r="K565">
        <f>VLOOKUP(B565,MoneyLine!$A$1:$K$33,11,FALSE)</f>
        <v>4.0925000000000029</v>
      </c>
      <c r="L565">
        <f>VLOOKUP(B565,MoneyLine!$A$1:$D$33,4,FALSE)</f>
        <v>50.962499999999999</v>
      </c>
      <c r="M565">
        <f>VLOOKUP(D565,MoneyLine!$A$1:$K$33,11,FALSE)</f>
        <v>5.754999999999999</v>
      </c>
      <c r="N565">
        <f>VLOOKUP(D565,MoneyLine!$A$1:$D$33,4,FALSE)</f>
        <v>42.153999999999996</v>
      </c>
      <c r="O565">
        <f>VLOOKUP(D565,MoneyLine!$A$1:$Q$33,14,FALSE)</f>
        <v>7.490952380952379</v>
      </c>
      <c r="P565">
        <f>VLOOKUP(B565,MoneyLine!$A$1:$Q$33,17,FALSE)</f>
        <v>33.857619047619039</v>
      </c>
      <c r="Q565">
        <f>VLOOKUP(B565,MoneyLine!$A$1:$K$33,10,FALSE)</f>
        <v>21.901309523809527</v>
      </c>
      <c r="R565">
        <f>VLOOKUP(B565,MoneyLine!$A$1:$Q$33,14,FALSE)</f>
        <v>28.298571428571432</v>
      </c>
      <c r="S565">
        <f>VLOOKUP(D565,MoneyLine!$A$1:$Q$33,17,FALSE)</f>
        <v>-35.079523809523806</v>
      </c>
      <c r="T565">
        <f>VLOOKUP(D565,MoneyLine!$A$1:$K$33,10,FALSE)</f>
        <v>-0.52404761904761887</v>
      </c>
      <c r="V565">
        <f>HomTotReg.!$B$17+(test!O565*HomTotReg.!$B$18+HomTotReg.!$B$19*test!P565+test!Q565*HomTotReg.!$B$20)</f>
        <v>2.2238498263249316</v>
      </c>
      <c r="W565">
        <f>VisTotReg.!$B$17+(VisTotReg.!$B$18*test!R565+test!S565*VisTotReg.!$B$19+test!T565*VisTotReg.!$B$20)</f>
        <v>3.1671882851684772</v>
      </c>
      <c r="Y565">
        <f>'MoneyLine Reg. 1'!$B$17+('MoneyLine Reg. 1'!$B$18*test!I565+test!J565*'MoneyLine Reg. 1'!$B$19+test!T565*'MoneyLine Reg. 1'!$B$20+test!Q565*'MoneyLine Reg. 1'!$B$21)</f>
        <v>-1.0658159136904179</v>
      </c>
      <c r="Z565">
        <f>'MoneyLine Reg. 2'!$B$17+('MoneyLine Reg. 2'!$B$18*test!M565+test!K565*'MoneyLine Reg. 2'!$B$19+'MoneyLine Reg. 2'!$B$20*test!L565+test!N565*'MoneyLine Reg. 2'!$B$21)</f>
        <v>-0.35184221274775407</v>
      </c>
    </row>
    <row r="566" spans="1:26" x14ac:dyDescent="0.3">
      <c r="A566" s="8">
        <v>44924</v>
      </c>
      <c r="B566" s="6" t="s">
        <v>6</v>
      </c>
      <c r="C566" s="6">
        <v>1</v>
      </c>
      <c r="D566" s="6" t="s">
        <v>10</v>
      </c>
      <c r="E566" s="6">
        <v>3</v>
      </c>
      <c r="F566" s="6"/>
      <c r="G566" s="6">
        <f t="shared" si="9"/>
        <v>2</v>
      </c>
      <c r="I566">
        <f>VLOOKUP(D566,MoneyLine!$A$1:$K$33,7,FALSE)</f>
        <v>43.783809523809516</v>
      </c>
      <c r="J566">
        <f>VLOOKUP(B566,MoneyLine!$A$1:$K$33,7,FALSE)</f>
        <v>-14.717619047619038</v>
      </c>
      <c r="K566">
        <f>VLOOKUP(B566,MoneyLine!$A$1:$K$33,11,FALSE)</f>
        <v>1.6887499999999989</v>
      </c>
      <c r="L566">
        <f>VLOOKUP(B566,MoneyLine!$A$1:$D$33,4,FALSE)</f>
        <v>38.247500000000002</v>
      </c>
      <c r="M566">
        <f>VLOOKUP(D566,MoneyLine!$A$1:$K$33,11,FALSE)</f>
        <v>2.1412499999999977</v>
      </c>
      <c r="N566">
        <f>VLOOKUP(D566,MoneyLine!$A$1:$D$33,4,FALSE)</f>
        <v>45.351499999999994</v>
      </c>
      <c r="O566">
        <f>VLOOKUP(D566,MoneyLine!$A$1:$Q$33,14,FALSE)</f>
        <v>43.181904761904768</v>
      </c>
      <c r="P566">
        <f>VLOOKUP(B566,MoneyLine!$A$1:$Q$33,17,FALSE)</f>
        <v>-23.022142857142857</v>
      </c>
      <c r="Q566">
        <f>VLOOKUP(B566,MoneyLine!$A$1:$K$33,10,FALSE)</f>
        <v>2.2516666666666674</v>
      </c>
      <c r="R566">
        <f>VLOOKUP(B566,MoneyLine!$A$1:$Q$33,14,FALSE)</f>
        <v>4.214999999999999</v>
      </c>
      <c r="S566">
        <f>VLOOKUP(D566,MoneyLine!$A$1:$Q$33,17,FALSE)</f>
        <v>-14.675714285714287</v>
      </c>
      <c r="T566">
        <f>VLOOKUP(D566,MoneyLine!$A$1:$K$33,10,FALSE)</f>
        <v>13.367738095238096</v>
      </c>
      <c r="V566">
        <f>HomTotReg.!$B$17+(test!O566*HomTotReg.!$B$18+HomTotReg.!$B$19*test!P566+test!Q566*HomTotReg.!$B$20)</f>
        <v>3.4209881737814491</v>
      </c>
      <c r="W566">
        <f>VisTotReg.!$B$17+(VisTotReg.!$B$18*test!R566+test!S566*VisTotReg.!$B$19+test!T566*VisTotReg.!$B$20)</f>
        <v>2.4950886520746516</v>
      </c>
      <c r="Y566">
        <f>'MoneyLine Reg. 1'!$B$17+('MoneyLine Reg. 1'!$B$18*test!I566+test!J566*'MoneyLine Reg. 1'!$B$19+test!T566*'MoneyLine Reg. 1'!$B$20+test!Q566*'MoneyLine Reg. 1'!$B$21)</f>
        <v>1.0249280034048605</v>
      </c>
      <c r="Z566">
        <f>'MoneyLine Reg. 2'!$B$17+('MoneyLine Reg. 2'!$B$18*test!M566+test!K566*'MoneyLine Reg. 2'!$B$19+'MoneyLine Reg. 2'!$B$20*test!L566+test!N566*'MoneyLine Reg. 2'!$B$21)</f>
        <v>0.75583681308122586</v>
      </c>
    </row>
    <row r="567" spans="1:26" x14ac:dyDescent="0.3">
      <c r="A567" s="9">
        <v>44924</v>
      </c>
      <c r="B567" s="7" t="s">
        <v>17</v>
      </c>
      <c r="C567" s="7">
        <v>1</v>
      </c>
      <c r="D567" s="7" t="s">
        <v>7</v>
      </c>
      <c r="E567" s="7">
        <v>2</v>
      </c>
      <c r="F567" s="7" t="s">
        <v>35</v>
      </c>
      <c r="G567" s="6">
        <f t="shared" si="9"/>
        <v>1</v>
      </c>
      <c r="I567">
        <f>VLOOKUP(D567,MoneyLine!$A$1:$K$33,7,FALSE)</f>
        <v>105.50714285714287</v>
      </c>
      <c r="J567">
        <f>VLOOKUP(B567,MoneyLine!$A$1:$K$33,7,FALSE)</f>
        <v>126.67</v>
      </c>
      <c r="K567">
        <f>VLOOKUP(B567,MoneyLine!$A$1:$K$33,11,FALSE)</f>
        <v>19.922499999999999</v>
      </c>
      <c r="L567">
        <f>VLOOKUP(B567,MoneyLine!$A$1:$D$33,4,FALSE)</f>
        <v>49.902000000000001</v>
      </c>
      <c r="M567">
        <f>VLOOKUP(D567,MoneyLine!$A$1:$K$33,11,FALSE)</f>
        <v>17.5075</v>
      </c>
      <c r="N567">
        <f>VLOOKUP(D567,MoneyLine!$A$1:$D$33,4,FALSE)</f>
        <v>51.216499999999996</v>
      </c>
      <c r="O567">
        <f>VLOOKUP(D567,MoneyLine!$A$1:$Q$33,14,FALSE)</f>
        <v>89.021666666666647</v>
      </c>
      <c r="P567">
        <f>VLOOKUP(B567,MoneyLine!$A$1:$Q$33,17,FALSE)</f>
        <v>9.6223809523809507</v>
      </c>
      <c r="Q567">
        <f>VLOOKUP(B567,MoneyLine!$A$1:$K$33,10,FALSE)</f>
        <v>23.209285714285713</v>
      </c>
      <c r="R567">
        <f>VLOOKUP(B567,MoneyLine!$A$1:$Q$33,14,FALSE)</f>
        <v>104.88261904761904</v>
      </c>
      <c r="S567">
        <f>VLOOKUP(D567,MoneyLine!$A$1:$Q$33,17,FALSE)</f>
        <v>1.5838095238095231</v>
      </c>
      <c r="T567">
        <f>VLOOKUP(D567,MoneyLine!$A$1:$K$33,10,FALSE)</f>
        <v>-6.0107142857142861</v>
      </c>
      <c r="V567">
        <f>HomTotReg.!$B$17+(test!O567*HomTotReg.!$B$18+HomTotReg.!$B$19*test!P567+test!Q567*HomTotReg.!$B$20)</f>
        <v>3.3291935304069473</v>
      </c>
      <c r="W567">
        <f>VisTotReg.!$B$17+(VisTotReg.!$B$18*test!R567+test!S567*VisTotReg.!$B$19+test!T567*VisTotReg.!$B$20)</f>
        <v>3.8295422657565075</v>
      </c>
      <c r="Y567">
        <f>'MoneyLine Reg. 1'!$B$17+('MoneyLine Reg. 1'!$B$18*test!I567+test!J567*'MoneyLine Reg. 1'!$B$19+test!T567*'MoneyLine Reg. 1'!$B$20+test!Q567*'MoneyLine Reg. 1'!$B$21)</f>
        <v>-0.47595522861739203</v>
      </c>
      <c r="Z567">
        <f>'MoneyLine Reg. 2'!$B$17+('MoneyLine Reg. 2'!$B$18*test!M567+test!K567*'MoneyLine Reg. 2'!$B$19+'MoneyLine Reg. 2'!$B$20*test!L567+test!N567*'MoneyLine Reg. 2'!$B$21)</f>
        <v>0.160326539140907</v>
      </c>
    </row>
    <row r="568" spans="1:26" x14ac:dyDescent="0.3">
      <c r="A568" s="8">
        <v>44924</v>
      </c>
      <c r="B568" s="6" t="s">
        <v>8</v>
      </c>
      <c r="C568" s="6">
        <v>2</v>
      </c>
      <c r="D568" s="6" t="s">
        <v>23</v>
      </c>
      <c r="E568" s="6">
        <v>4</v>
      </c>
      <c r="F568" s="6"/>
      <c r="G568" s="6">
        <f t="shared" si="9"/>
        <v>2</v>
      </c>
      <c r="I568">
        <f>VLOOKUP(D568,MoneyLine!$A$1:$K$33,7,FALSE)</f>
        <v>101.00309523809524</v>
      </c>
      <c r="J568">
        <f>VLOOKUP(B568,MoneyLine!$A$1:$K$33,7,FALSE)</f>
        <v>158.14214285714286</v>
      </c>
      <c r="K568">
        <f>VLOOKUP(B568,MoneyLine!$A$1:$K$33,11,FALSE)</f>
        <v>11.611250000000004</v>
      </c>
      <c r="L568">
        <f>VLOOKUP(B568,MoneyLine!$A$1:$D$33,4,FALSE)</f>
        <v>49.862499999999997</v>
      </c>
      <c r="M568">
        <f>VLOOKUP(D568,MoneyLine!$A$1:$K$33,11,FALSE)</f>
        <v>6.8149999999999995</v>
      </c>
      <c r="N568">
        <f>VLOOKUP(D568,MoneyLine!$A$1:$D$33,4,FALSE)</f>
        <v>52.277999999999999</v>
      </c>
      <c r="O568">
        <f>VLOOKUP(D568,MoneyLine!$A$1:$Q$33,14,FALSE)</f>
        <v>66.898333333333312</v>
      </c>
      <c r="P568">
        <f>VLOOKUP(B568,MoneyLine!$A$1:$Q$33,17,FALSE)</f>
        <v>14.067142857142855</v>
      </c>
      <c r="Q568">
        <f>VLOOKUP(B568,MoneyLine!$A$1:$K$33,10,FALSE)</f>
        <v>21.027261904761904</v>
      </c>
      <c r="R568">
        <f>VLOOKUP(B568,MoneyLine!$A$1:$Q$33,14,FALSE)</f>
        <v>125.46428571428571</v>
      </c>
      <c r="S568">
        <f>VLOOKUP(D568,MoneyLine!$A$1:$Q$33,17,FALSE)</f>
        <v>22.973095238095237</v>
      </c>
      <c r="T568">
        <f>VLOOKUP(D568,MoneyLine!$A$1:$K$33,10,FALSE)</f>
        <v>43.088928571428575</v>
      </c>
      <c r="V568">
        <f>HomTotReg.!$B$17+(test!O568*HomTotReg.!$B$18+HomTotReg.!$B$19*test!P568+test!Q568*HomTotReg.!$B$20)</f>
        <v>3.0719888228878238</v>
      </c>
      <c r="W568">
        <f>VisTotReg.!$B$17+(VisTotReg.!$B$18*test!R568+test!S568*VisTotReg.!$B$19+test!T568*VisTotReg.!$B$20)</f>
        <v>3.1600360311255766</v>
      </c>
      <c r="Y568">
        <f>'MoneyLine Reg. 1'!$B$17+('MoneyLine Reg. 1'!$B$18*test!I568+test!J568*'MoneyLine Reg. 1'!$B$19+test!T568*'MoneyLine Reg. 1'!$B$20+test!Q568*'MoneyLine Reg. 1'!$B$21)</f>
        <v>-0.18089648105972456</v>
      </c>
      <c r="Z568">
        <f>'MoneyLine Reg. 2'!$B$17+('MoneyLine Reg. 2'!$B$18*test!M568+test!K568*'MoneyLine Reg. 2'!$B$19+'MoneyLine Reg. 2'!$B$20*test!L568+test!N568*'MoneyLine Reg. 2'!$B$21)</f>
        <v>7.5999768225157638E-2</v>
      </c>
    </row>
    <row r="569" spans="1:26" x14ac:dyDescent="0.3">
      <c r="A569" s="9">
        <v>44924</v>
      </c>
      <c r="B569" s="7" t="s">
        <v>32</v>
      </c>
      <c r="C569" s="7">
        <v>4</v>
      </c>
      <c r="D569" s="7" t="s">
        <v>12</v>
      </c>
      <c r="E569" s="7">
        <v>3</v>
      </c>
      <c r="F569" s="7" t="s">
        <v>36</v>
      </c>
      <c r="G569" s="6">
        <f t="shared" si="9"/>
        <v>-1</v>
      </c>
      <c r="I569">
        <f>VLOOKUP(D569,MoneyLine!$A$1:$K$33,7,FALSE)</f>
        <v>38.000238095238089</v>
      </c>
      <c r="J569">
        <f>VLOOKUP(B569,MoneyLine!$A$1:$K$33,7,FALSE)</f>
        <v>91.395238095238099</v>
      </c>
      <c r="K569">
        <f>VLOOKUP(B569,MoneyLine!$A$1:$K$33,11,FALSE)</f>
        <v>4.9549999999999983</v>
      </c>
      <c r="L569">
        <f>VLOOKUP(B569,MoneyLine!$A$1:$D$33,4,FALSE)</f>
        <v>47.241</v>
      </c>
      <c r="M569">
        <f>VLOOKUP(D569,MoneyLine!$A$1:$K$33,11,FALSE)</f>
        <v>5.6062500000000011</v>
      </c>
      <c r="N569">
        <f>VLOOKUP(D569,MoneyLine!$A$1:$D$33,4,FALSE)</f>
        <v>46.611499999999999</v>
      </c>
      <c r="O569">
        <f>VLOOKUP(D569,MoneyLine!$A$1:$Q$33,14,FALSE)</f>
        <v>32.669761904761899</v>
      </c>
      <c r="P569">
        <f>VLOOKUP(B569,MoneyLine!$A$1:$Q$33,17,FALSE)</f>
        <v>-9.4788095238095256</v>
      </c>
      <c r="Q569">
        <f>VLOOKUP(B569,MoneyLine!$A$1:$K$33,10,FALSE)</f>
        <v>-16.679047619047623</v>
      </c>
      <c r="R569">
        <f>VLOOKUP(B569,MoneyLine!$A$1:$Q$33,14,FALSE)</f>
        <v>85.390952380952371</v>
      </c>
      <c r="S569">
        <f>VLOOKUP(D569,MoneyLine!$A$1:$Q$33,17,FALSE)</f>
        <v>-1.7361904761904778</v>
      </c>
      <c r="T569">
        <f>VLOOKUP(D569,MoneyLine!$A$1:$K$33,10,FALSE)</f>
        <v>20.738571428571433</v>
      </c>
      <c r="V569">
        <f>HomTotReg.!$B$17+(test!O569*HomTotReg.!$B$18+HomTotReg.!$B$19*test!P569+test!Q569*HomTotReg.!$B$20)</f>
        <v>3.3749152488669378</v>
      </c>
      <c r="W569">
        <f>VisTotReg.!$B$17+(VisTotReg.!$B$18*test!R569+test!S569*VisTotReg.!$B$19+test!T569*VisTotReg.!$B$20)</f>
        <v>3.2340719213737072</v>
      </c>
      <c r="Y569">
        <f>'MoneyLine Reg. 1'!$B$17+('MoneyLine Reg. 1'!$B$18*test!I569+test!J569*'MoneyLine Reg. 1'!$B$19+test!T569*'MoneyLine Reg. 1'!$B$20+test!Q569*'MoneyLine Reg. 1'!$B$21)</f>
        <v>3.8203715280068024E-2</v>
      </c>
      <c r="Z569">
        <f>'MoneyLine Reg. 2'!$B$17+('MoneyLine Reg. 2'!$B$18*test!M569+test!K569*'MoneyLine Reg. 2'!$B$19+'MoneyLine Reg. 2'!$B$20*test!L569+test!N569*'MoneyLine Reg. 2'!$B$21)</f>
        <v>0.18689233228163937</v>
      </c>
    </row>
    <row r="570" spans="1:26" x14ac:dyDescent="0.3">
      <c r="A570" s="8">
        <v>44925</v>
      </c>
      <c r="B570" s="6" t="s">
        <v>21</v>
      </c>
      <c r="C570" s="6">
        <v>6</v>
      </c>
      <c r="D570" s="6" t="s">
        <v>26</v>
      </c>
      <c r="E570" s="6">
        <v>1</v>
      </c>
      <c r="F570" s="6"/>
      <c r="G570" s="6">
        <f t="shared" si="9"/>
        <v>-5</v>
      </c>
      <c r="I570">
        <f>VLOOKUP(D570,MoneyLine!$A$1:$K$33,7,FALSE)</f>
        <v>2.4278571428571381</v>
      </c>
      <c r="J570">
        <f>VLOOKUP(B570,MoneyLine!$A$1:$K$33,7,FALSE)</f>
        <v>81.149285714285725</v>
      </c>
      <c r="K570">
        <f>VLOOKUP(B570,MoneyLine!$A$1:$K$33,11,FALSE)</f>
        <v>9.1225000000000005</v>
      </c>
      <c r="L570">
        <f>VLOOKUP(B570,MoneyLine!$A$1:$D$33,4,FALSE)</f>
        <v>51.807999999999993</v>
      </c>
      <c r="M570">
        <f>VLOOKUP(D570,MoneyLine!$A$1:$K$33,11,FALSE)</f>
        <v>7.2874999999999996</v>
      </c>
      <c r="N570">
        <f>VLOOKUP(D570,MoneyLine!$A$1:$D$33,4,FALSE)</f>
        <v>44.772500000000001</v>
      </c>
      <c r="O570">
        <f>VLOOKUP(D570,MoneyLine!$A$1:$Q$33,14,FALSE)</f>
        <v>21.040476190476188</v>
      </c>
      <c r="P570">
        <f>VLOOKUP(B570,MoneyLine!$A$1:$Q$33,17,FALSE)</f>
        <v>7.3759523809523806</v>
      </c>
      <c r="Q570">
        <f>VLOOKUP(B570,MoneyLine!$A$1:$K$33,10,FALSE)</f>
        <v>8.0371428571428574</v>
      </c>
      <c r="R570">
        <f>VLOOKUP(B570,MoneyLine!$A$1:$Q$33,14,FALSE)</f>
        <v>65.387857142857143</v>
      </c>
      <c r="S570">
        <f>VLOOKUP(D570,MoneyLine!$A$1:$Q$33,17,FALSE)</f>
        <v>-8.321428571428573</v>
      </c>
      <c r="T570">
        <f>VLOOKUP(D570,MoneyLine!$A$1:$K$33,10,FALSE)</f>
        <v>13.537738095238096</v>
      </c>
      <c r="V570">
        <f>HomTotReg.!$B$17+(test!O570*HomTotReg.!$B$18+HomTotReg.!$B$19*test!P570+test!Q570*HomTotReg.!$B$20)</f>
        <v>2.8007312546406538</v>
      </c>
      <c r="W570">
        <f>VisTotReg.!$B$17+(VisTotReg.!$B$18*test!R570+test!S570*VisTotReg.!$B$19+test!T570*VisTotReg.!$B$20)</f>
        <v>3.1615378610931755</v>
      </c>
      <c r="Y570">
        <f>'MoneyLine Reg. 1'!$B$17+('MoneyLine Reg. 1'!$B$18*test!I570+test!J570*'MoneyLine Reg. 1'!$B$19+test!T570*'MoneyLine Reg. 1'!$B$20+test!Q570*'MoneyLine Reg. 1'!$B$21)</f>
        <v>-0.53943789058572622</v>
      </c>
      <c r="Z570">
        <f>'MoneyLine Reg. 2'!$B$17+('MoneyLine Reg. 2'!$B$18*test!M570+test!K570*'MoneyLine Reg. 2'!$B$19+'MoneyLine Reg. 2'!$B$20*test!L570+test!N570*'MoneyLine Reg. 2'!$B$21)</f>
        <v>-0.43098143630610197</v>
      </c>
    </row>
    <row r="571" spans="1:26" x14ac:dyDescent="0.3">
      <c r="A571" s="9">
        <v>44925</v>
      </c>
      <c r="B571" s="7" t="s">
        <v>31</v>
      </c>
      <c r="C571" s="7">
        <v>0</v>
      </c>
      <c r="D571" s="7" t="s">
        <v>18</v>
      </c>
      <c r="E571" s="7">
        <v>4</v>
      </c>
      <c r="F571" s="7"/>
      <c r="G571" s="6">
        <f t="shared" si="9"/>
        <v>4</v>
      </c>
      <c r="I571">
        <f>VLOOKUP(D571,MoneyLine!$A$1:$K$33,7,FALSE)</f>
        <v>161.3661904761905</v>
      </c>
      <c r="J571">
        <f>VLOOKUP(B571,MoneyLine!$A$1:$K$33,7,FALSE)</f>
        <v>130.13119047619048</v>
      </c>
      <c r="K571">
        <f>VLOOKUP(B571,MoneyLine!$A$1:$K$33,11,FALSE)</f>
        <v>13.114999999999997</v>
      </c>
      <c r="L571">
        <f>VLOOKUP(B571,MoneyLine!$A$1:$D$33,4,FALSE)</f>
        <v>55.725999999999999</v>
      </c>
      <c r="M571">
        <f>VLOOKUP(D571,MoneyLine!$A$1:$K$33,11,FALSE)</f>
        <v>18.088749999999997</v>
      </c>
      <c r="N571">
        <f>VLOOKUP(D571,MoneyLine!$A$1:$D$33,4,FALSE)</f>
        <v>55.644500000000001</v>
      </c>
      <c r="O571">
        <f>VLOOKUP(D571,MoneyLine!$A$1:$Q$33,14,FALSE)</f>
        <v>80.616190476190468</v>
      </c>
      <c r="P571">
        <f>VLOOKUP(B571,MoneyLine!$A$1:$Q$33,17,FALSE)</f>
        <v>29.228333333333332</v>
      </c>
      <c r="Q571">
        <f>VLOOKUP(B571,MoneyLine!$A$1:$K$33,10,FALSE)</f>
        <v>31.447738095238101</v>
      </c>
      <c r="R571">
        <f>VLOOKUP(B571,MoneyLine!$A$1:$Q$33,14,FALSE)</f>
        <v>91.865476190476173</v>
      </c>
      <c r="S571">
        <f>VLOOKUP(D571,MoneyLine!$A$1:$Q$33,17,FALSE)</f>
        <v>63.627142857142857</v>
      </c>
      <c r="T571">
        <f>VLOOKUP(D571,MoneyLine!$A$1:$K$33,10,FALSE)</f>
        <v>-8.5753571428571433</v>
      </c>
      <c r="V571">
        <f>HomTotReg.!$B$17+(test!O571*HomTotReg.!$B$18+HomTotReg.!$B$19*test!P571+test!Q571*HomTotReg.!$B$20)</f>
        <v>2.9416408109811658</v>
      </c>
      <c r="W571">
        <f>VisTotReg.!$B$17+(VisTotReg.!$B$18*test!R571+test!S571*VisTotReg.!$B$19+test!T571*VisTotReg.!$B$20)</f>
        <v>3.1598288413928506</v>
      </c>
      <c r="Y571">
        <f>'MoneyLine Reg. 1'!$B$17+('MoneyLine Reg. 1'!$B$18*test!I571+test!J571*'MoneyLine Reg. 1'!$B$19+test!T571*'MoneyLine Reg. 1'!$B$20+test!Q571*'MoneyLine Reg. 1'!$B$21)</f>
        <v>-8.6454605669388618E-2</v>
      </c>
      <c r="Z571">
        <f>'MoneyLine Reg. 2'!$B$17+('MoneyLine Reg. 2'!$B$18*test!M571+test!K571*'MoneyLine Reg. 2'!$B$19+'MoneyLine Reg. 2'!$B$20*test!L571+test!N571*'MoneyLine Reg. 2'!$B$21)</f>
        <v>0.47242817511213486</v>
      </c>
    </row>
    <row r="572" spans="1:26" x14ac:dyDescent="0.3">
      <c r="A572" s="8">
        <v>44925</v>
      </c>
      <c r="B572" s="6" t="s">
        <v>15</v>
      </c>
      <c r="C572" s="6">
        <v>4</v>
      </c>
      <c r="D572" s="6" t="s">
        <v>3</v>
      </c>
      <c r="E572" s="6">
        <v>2</v>
      </c>
      <c r="F572" s="6"/>
      <c r="G572" s="6">
        <f t="shared" si="9"/>
        <v>-2</v>
      </c>
      <c r="I572">
        <f>VLOOKUP(D572,MoneyLine!$A$1:$K$33,7,FALSE)</f>
        <v>103.61880952380953</v>
      </c>
      <c r="J572">
        <f>VLOOKUP(B572,MoneyLine!$A$1:$K$33,7,FALSE)</f>
        <v>101.46142857142856</v>
      </c>
      <c r="K572">
        <f>VLOOKUP(B572,MoneyLine!$A$1:$K$33,11,FALSE)</f>
        <v>16.143749999999997</v>
      </c>
      <c r="L572">
        <f>VLOOKUP(B572,MoneyLine!$A$1:$D$33,4,FALSE)</f>
        <v>52.539000000000001</v>
      </c>
      <c r="M572">
        <f>VLOOKUP(D572,MoneyLine!$A$1:$K$33,11,FALSE)</f>
        <v>6.7725000000000009</v>
      </c>
      <c r="N572">
        <f>VLOOKUP(D572,MoneyLine!$A$1:$D$33,4,FALSE)</f>
        <v>53.618500000000004</v>
      </c>
      <c r="O572">
        <f>VLOOKUP(D572,MoneyLine!$A$1:$Q$33,14,FALSE)</f>
        <v>76.556190476190451</v>
      </c>
      <c r="P572">
        <f>VLOOKUP(B572,MoneyLine!$A$1:$Q$33,17,FALSE)</f>
        <v>16.578095238095237</v>
      </c>
      <c r="Q572">
        <f>VLOOKUP(B572,MoneyLine!$A$1:$K$33,10,FALSE)</f>
        <v>-8.7532142857142858</v>
      </c>
      <c r="R572">
        <f>VLOOKUP(B572,MoneyLine!$A$1:$Q$33,14,FALSE)</f>
        <v>76.89928571428571</v>
      </c>
      <c r="S572">
        <f>VLOOKUP(D572,MoneyLine!$A$1:$Q$33,17,FALSE)</f>
        <v>15.725476190476186</v>
      </c>
      <c r="T572">
        <f>VLOOKUP(D572,MoneyLine!$A$1:$K$33,10,FALSE)</f>
        <v>34.368214285714288</v>
      </c>
      <c r="V572">
        <f>HomTotReg.!$B$17+(test!O572*HomTotReg.!$B$18+HomTotReg.!$B$19*test!P572+test!Q572*HomTotReg.!$B$20)</f>
        <v>3.4759254517931937</v>
      </c>
      <c r="W572">
        <f>VisTotReg.!$B$17+(VisTotReg.!$B$18*test!R572+test!S572*VisTotReg.!$B$19+test!T572*VisTotReg.!$B$20)</f>
        <v>2.7770014324544809</v>
      </c>
      <c r="Y572">
        <f>'MoneyLine Reg. 1'!$B$17+('MoneyLine Reg. 1'!$B$18*test!I572+test!J572*'MoneyLine Reg. 1'!$B$19+test!T572*'MoneyLine Reg. 1'!$B$20+test!Q572*'MoneyLine Reg. 1'!$B$21)</f>
        <v>0.67458712981574576</v>
      </c>
      <c r="Z572">
        <f>'MoneyLine Reg. 2'!$B$17+('MoneyLine Reg. 2'!$B$18*test!M572+test!K572*'MoneyLine Reg. 2'!$B$19+'MoneyLine Reg. 2'!$B$20*test!L572+test!N572*'MoneyLine Reg. 2'!$B$21)</f>
        <v>-0.2990262918502733</v>
      </c>
    </row>
    <row r="573" spans="1:26" x14ac:dyDescent="0.3">
      <c r="A573" s="9">
        <v>44925</v>
      </c>
      <c r="B573" s="7" t="s">
        <v>9</v>
      </c>
      <c r="C573" s="7">
        <v>7</v>
      </c>
      <c r="D573" s="7" t="s">
        <v>34</v>
      </c>
      <c r="E573" s="7">
        <v>2</v>
      </c>
      <c r="F573" s="7"/>
      <c r="G573" s="6">
        <f t="shared" si="9"/>
        <v>-5</v>
      </c>
      <c r="I573">
        <f>VLOOKUP(D573,MoneyLine!$A$1:$K$33,7,FALSE)</f>
        <v>70.167380952380938</v>
      </c>
      <c r="J573">
        <f>VLOOKUP(B573,MoneyLine!$A$1:$K$33,7,FALSE)</f>
        <v>154.76523809523809</v>
      </c>
      <c r="K573">
        <f>VLOOKUP(B573,MoneyLine!$A$1:$K$33,11,FALSE)</f>
        <v>17.220000000000002</v>
      </c>
      <c r="L573">
        <f>VLOOKUP(B573,MoneyLine!$A$1:$D$33,4,FALSE)</f>
        <v>58.933</v>
      </c>
      <c r="M573">
        <f>VLOOKUP(D573,MoneyLine!$A$1:$K$33,11,FALSE)</f>
        <v>10.367500000000003</v>
      </c>
      <c r="N573">
        <f>VLOOKUP(D573,MoneyLine!$A$1:$D$33,4,FALSE)</f>
        <v>52.325999999999993</v>
      </c>
      <c r="O573">
        <f>VLOOKUP(D573,MoneyLine!$A$1:$Q$33,14,FALSE)</f>
        <v>40.24047619047618</v>
      </c>
      <c r="P573">
        <f>VLOOKUP(B573,MoneyLine!$A$1:$Q$33,17,FALSE)</f>
        <v>29.393333333333338</v>
      </c>
      <c r="Q573">
        <f>VLOOKUP(B573,MoneyLine!$A$1:$K$33,10,FALSE)</f>
        <v>-2.4774999999999996</v>
      </c>
      <c r="R573">
        <f>VLOOKUP(B573,MoneyLine!$A$1:$Q$33,14,FALSE)</f>
        <v>117.61833333333333</v>
      </c>
      <c r="S573">
        <f>VLOOKUP(D573,MoneyLine!$A$1:$Q$33,17,FALSE)</f>
        <v>22.489285714285707</v>
      </c>
      <c r="T573">
        <f>VLOOKUP(D573,MoneyLine!$A$1:$K$33,10,FALSE)</f>
        <v>29.06904761904762</v>
      </c>
      <c r="V573">
        <f>HomTotReg.!$B$17+(test!O573*HomTotReg.!$B$18+HomTotReg.!$B$19*test!P573+test!Q573*HomTotReg.!$B$20)</f>
        <v>2.8865593785086645</v>
      </c>
      <c r="W573">
        <f>VisTotReg.!$B$17+(VisTotReg.!$B$18*test!R573+test!S573*VisTotReg.!$B$19+test!T573*VisTotReg.!$B$20)</f>
        <v>3.2777191264514474</v>
      </c>
      <c r="Y573">
        <f>'MoneyLine Reg. 1'!$B$17+('MoneyLine Reg. 1'!$B$18*test!I573+test!J573*'MoneyLine Reg. 1'!$B$19+test!T573*'MoneyLine Reg. 1'!$B$20+test!Q573*'MoneyLine Reg. 1'!$B$21)</f>
        <v>-0.40296133271302226</v>
      </c>
      <c r="Z573">
        <f>'MoneyLine Reg. 2'!$B$17+('MoneyLine Reg. 2'!$B$18*test!M573+test!K573*'MoneyLine Reg. 2'!$B$19+'MoneyLine Reg. 2'!$B$20*test!L573+test!N573*'MoneyLine Reg. 2'!$B$21)</f>
        <v>-0.71747957167609133</v>
      </c>
    </row>
    <row r="574" spans="1:26" x14ac:dyDescent="0.3">
      <c r="A574" s="8">
        <v>44926</v>
      </c>
      <c r="B574" s="6" t="s">
        <v>13</v>
      </c>
      <c r="C574" s="6">
        <v>4</v>
      </c>
      <c r="D574" s="6" t="s">
        <v>14</v>
      </c>
      <c r="E574" s="6">
        <v>3</v>
      </c>
      <c r="F574" s="6" t="s">
        <v>36</v>
      </c>
      <c r="G574" s="6">
        <f t="shared" si="9"/>
        <v>-1</v>
      </c>
      <c r="I574">
        <f>VLOOKUP(D574,MoneyLine!$A$1:$K$33,7,FALSE)</f>
        <v>85.562619047619037</v>
      </c>
      <c r="J574">
        <f>VLOOKUP(B574,MoneyLine!$A$1:$K$33,7,FALSE)</f>
        <v>52.757857142857148</v>
      </c>
      <c r="K574">
        <f>VLOOKUP(B574,MoneyLine!$A$1:$K$33,11,FALSE)</f>
        <v>5.03125</v>
      </c>
      <c r="L574">
        <f>VLOOKUP(B574,MoneyLine!$A$1:$D$33,4,FALSE)</f>
        <v>47.964499999999994</v>
      </c>
      <c r="M574">
        <f>VLOOKUP(D574,MoneyLine!$A$1:$K$33,11,FALSE)</f>
        <v>19.403750000000002</v>
      </c>
      <c r="N574">
        <f>VLOOKUP(D574,MoneyLine!$A$1:$D$33,4,FALSE)</f>
        <v>49.788499999999999</v>
      </c>
      <c r="O574">
        <f>VLOOKUP(D574,MoneyLine!$A$1:$Q$33,14,FALSE)</f>
        <v>87.124523809523808</v>
      </c>
      <c r="P574">
        <f>VLOOKUP(B574,MoneyLine!$A$1:$Q$33,17,FALSE)</f>
        <v>6.5440476190476176</v>
      </c>
      <c r="Q574">
        <f>VLOOKUP(B574,MoneyLine!$A$1:$K$33,10,FALSE)</f>
        <v>-4.3963095238095242</v>
      </c>
      <c r="R574">
        <f>VLOOKUP(B574,MoneyLine!$A$1:$Q$33,14,FALSE)</f>
        <v>36.921904761904756</v>
      </c>
      <c r="S574">
        <f>VLOOKUP(D574,MoneyLine!$A$1:$Q$33,17,FALSE)</f>
        <v>-3.2247619047619036</v>
      </c>
      <c r="T574">
        <f>VLOOKUP(D574,MoneyLine!$A$1:$K$33,10,FALSE)</f>
        <v>24.058452380952382</v>
      </c>
      <c r="V574">
        <f>HomTotReg.!$B$17+(test!O574*HomTotReg.!$B$18+HomTotReg.!$B$19*test!P574+test!Q574*HomTotReg.!$B$20)</f>
        <v>3.6460787905885526</v>
      </c>
      <c r="W574">
        <f>VisTotReg.!$B$17+(VisTotReg.!$B$18*test!R574+test!S574*VisTotReg.!$B$19+test!T574*VisTotReg.!$B$20)</f>
        <v>2.6235468748038175</v>
      </c>
      <c r="Y574">
        <f>'MoneyLine Reg. 1'!$B$17+('MoneyLine Reg. 1'!$B$18*test!I574+test!J574*'MoneyLine Reg. 1'!$B$19+test!T574*'MoneyLine Reg. 1'!$B$20+test!Q574*'MoneyLine Reg. 1'!$B$21)</f>
        <v>0.87202583016487123</v>
      </c>
      <c r="Z574">
        <f>'MoneyLine Reg. 2'!$B$17+('MoneyLine Reg. 2'!$B$18*test!M574+test!K574*'MoneyLine Reg. 2'!$B$19+'MoneyLine Reg. 2'!$B$20*test!L574+test!N574*'MoneyLine Reg. 2'!$B$21)</f>
        <v>1.1948712691387211</v>
      </c>
    </row>
    <row r="575" spans="1:26" x14ac:dyDescent="0.3">
      <c r="A575" s="9">
        <v>44926</v>
      </c>
      <c r="B575" s="7" t="s">
        <v>6</v>
      </c>
      <c r="C575" s="7">
        <v>1</v>
      </c>
      <c r="D575" s="7" t="s">
        <v>20</v>
      </c>
      <c r="E575" s="7">
        <v>4</v>
      </c>
      <c r="F575" s="7"/>
      <c r="G575" s="6">
        <f t="shared" si="9"/>
        <v>3</v>
      </c>
      <c r="I575">
        <f>VLOOKUP(D575,MoneyLine!$A$1:$K$33,7,FALSE)</f>
        <v>53.481666666666655</v>
      </c>
      <c r="J575">
        <f>VLOOKUP(B575,MoneyLine!$A$1:$K$33,7,FALSE)</f>
        <v>-14.717619047619038</v>
      </c>
      <c r="K575">
        <f>VLOOKUP(B575,MoneyLine!$A$1:$K$33,11,FALSE)</f>
        <v>1.6887499999999989</v>
      </c>
      <c r="L575">
        <f>VLOOKUP(B575,MoneyLine!$A$1:$D$33,4,FALSE)</f>
        <v>38.247500000000002</v>
      </c>
      <c r="M575">
        <f>VLOOKUP(D575,MoneyLine!$A$1:$K$33,11,FALSE)</f>
        <v>4.7974999999999994</v>
      </c>
      <c r="N575">
        <f>VLOOKUP(D575,MoneyLine!$A$1:$D$33,4,FALSE)</f>
        <v>46.0565</v>
      </c>
      <c r="O575">
        <f>VLOOKUP(D575,MoneyLine!$A$1:$Q$33,14,FALSE)</f>
        <v>58.340238095238099</v>
      </c>
      <c r="P575">
        <f>VLOOKUP(B575,MoneyLine!$A$1:$Q$33,17,FALSE)</f>
        <v>-23.022142857142857</v>
      </c>
      <c r="Q575">
        <f>VLOOKUP(B575,MoneyLine!$A$1:$K$33,10,FALSE)</f>
        <v>2.2516666666666674</v>
      </c>
      <c r="R575">
        <f>VLOOKUP(B575,MoneyLine!$A$1:$Q$33,14,FALSE)</f>
        <v>4.214999999999999</v>
      </c>
      <c r="S575">
        <f>VLOOKUP(D575,MoneyLine!$A$1:$Q$33,17,FALSE)</f>
        <v>-10.467380952380953</v>
      </c>
      <c r="T575">
        <f>VLOOKUP(D575,MoneyLine!$A$1:$K$33,10,FALSE)</f>
        <v>1.6524999999999999</v>
      </c>
      <c r="V575">
        <f>HomTotReg.!$B$17+(test!O575*HomTotReg.!$B$18+HomTotReg.!$B$19*test!P575+test!Q575*HomTotReg.!$B$20)</f>
        <v>3.5814291837359833</v>
      </c>
      <c r="W575">
        <f>VisTotReg.!$B$17+(VisTotReg.!$B$18*test!R575+test!S575*VisTotReg.!$B$19+test!T575*VisTotReg.!$B$20)</f>
        <v>2.6300740518024139</v>
      </c>
      <c r="Y575">
        <f>'MoneyLine Reg. 1'!$B$17+('MoneyLine Reg. 1'!$B$18*test!I575+test!J575*'MoneyLine Reg. 1'!$B$19+test!T575*'MoneyLine Reg. 1'!$B$20+test!Q575*'MoneyLine Reg. 1'!$B$21)</f>
        <v>0.95778068670038197</v>
      </c>
      <c r="Z575">
        <f>'MoneyLine Reg. 2'!$B$17+('MoneyLine Reg. 2'!$B$18*test!M575+test!K575*'MoneyLine Reg. 2'!$B$19+'MoneyLine Reg. 2'!$B$20*test!L575+test!N575*'MoneyLine Reg. 2'!$B$21)</f>
        <v>0.96791181097096946</v>
      </c>
    </row>
    <row r="576" spans="1:26" x14ac:dyDescent="0.3">
      <c r="A576" s="8">
        <v>44926</v>
      </c>
      <c r="B576" s="6" t="s">
        <v>8</v>
      </c>
      <c r="C576" s="6">
        <v>2</v>
      </c>
      <c r="D576" s="6" t="s">
        <v>22</v>
      </c>
      <c r="E576" s="6">
        <v>3</v>
      </c>
      <c r="F576" s="6"/>
      <c r="G576" s="6">
        <f t="shared" si="9"/>
        <v>1</v>
      </c>
      <c r="I576">
        <f>VLOOKUP(D576,MoneyLine!$A$1:$K$33,7,FALSE)</f>
        <v>73.279761904761898</v>
      </c>
      <c r="J576">
        <f>VLOOKUP(B576,MoneyLine!$A$1:$K$33,7,FALSE)</f>
        <v>158.14214285714286</v>
      </c>
      <c r="K576">
        <f>VLOOKUP(B576,MoneyLine!$A$1:$K$33,11,FALSE)</f>
        <v>11.611250000000004</v>
      </c>
      <c r="L576">
        <f>VLOOKUP(B576,MoneyLine!$A$1:$D$33,4,FALSE)</f>
        <v>49.862499999999997</v>
      </c>
      <c r="M576">
        <f>VLOOKUP(D576,MoneyLine!$A$1:$K$33,11,FALSE)</f>
        <v>6.432500000000001</v>
      </c>
      <c r="N576">
        <f>VLOOKUP(D576,MoneyLine!$A$1:$D$33,4,FALSE)</f>
        <v>50.885999999999996</v>
      </c>
      <c r="O576">
        <f>VLOOKUP(D576,MoneyLine!$A$1:$Q$33,14,FALSE)</f>
        <v>70.076904761904771</v>
      </c>
      <c r="P576">
        <f>VLOOKUP(B576,MoneyLine!$A$1:$Q$33,17,FALSE)</f>
        <v>14.067142857142855</v>
      </c>
      <c r="Q576">
        <f>VLOOKUP(B576,MoneyLine!$A$1:$K$33,10,FALSE)</f>
        <v>21.027261904761904</v>
      </c>
      <c r="R576">
        <f>VLOOKUP(B576,MoneyLine!$A$1:$Q$33,14,FALSE)</f>
        <v>125.46428571428571</v>
      </c>
      <c r="S576">
        <f>VLOOKUP(D576,MoneyLine!$A$1:$Q$33,17,FALSE)</f>
        <v>-0.22023809523809401</v>
      </c>
      <c r="T576">
        <f>VLOOKUP(D576,MoneyLine!$A$1:$K$33,10,FALSE)</f>
        <v>10.709166666666667</v>
      </c>
      <c r="V576">
        <f>HomTotReg.!$B$17+(test!O576*HomTotReg.!$B$18+HomTotReg.!$B$19*test!P576+test!Q576*HomTotReg.!$B$20)</f>
        <v>3.1056319153702407</v>
      </c>
      <c r="W576">
        <f>VisTotReg.!$B$17+(VisTotReg.!$B$18*test!R576+test!S576*VisTotReg.!$B$19+test!T576*VisTotReg.!$B$20)</f>
        <v>3.843561564717378</v>
      </c>
      <c r="Y576">
        <f>'MoneyLine Reg. 1'!$B$17+('MoneyLine Reg. 1'!$B$18*test!I576+test!J576*'MoneyLine Reg. 1'!$B$19+test!T576*'MoneyLine Reg. 1'!$B$20+test!Q576*'MoneyLine Reg. 1'!$B$21)</f>
        <v>-0.90073950890013887</v>
      </c>
      <c r="Z576">
        <f>'MoneyLine Reg. 2'!$B$17+('MoneyLine Reg. 2'!$B$18*test!M576+test!K576*'MoneyLine Reg. 2'!$B$19+'MoneyLine Reg. 2'!$B$20*test!L576+test!N576*'MoneyLine Reg. 2'!$B$21)</f>
        <v>-4.6578828716064447E-2</v>
      </c>
    </row>
    <row r="577" spans="1:26" x14ac:dyDescent="0.3">
      <c r="A577" s="9">
        <v>44926</v>
      </c>
      <c r="B577" s="7" t="s">
        <v>5</v>
      </c>
      <c r="C577" s="7">
        <v>6</v>
      </c>
      <c r="D577" s="7" t="s">
        <v>11</v>
      </c>
      <c r="E577" s="7">
        <v>2</v>
      </c>
      <c r="F577" s="7"/>
      <c r="G577" s="6">
        <f t="shared" si="9"/>
        <v>-4</v>
      </c>
      <c r="I577">
        <f>VLOOKUP(D577,MoneyLine!$A$1:$K$33,7,FALSE)</f>
        <v>121.01880952380951</v>
      </c>
      <c r="J577">
        <f>VLOOKUP(B577,MoneyLine!$A$1:$K$33,7,FALSE)</f>
        <v>92.519047619047612</v>
      </c>
      <c r="K577">
        <f>VLOOKUP(B577,MoneyLine!$A$1:$K$33,11,FALSE)</f>
        <v>15.5725</v>
      </c>
      <c r="L577">
        <f>VLOOKUP(B577,MoneyLine!$A$1:$D$33,4,FALSE)</f>
        <v>52.448999999999998</v>
      </c>
      <c r="M577">
        <f>VLOOKUP(D577,MoneyLine!$A$1:$K$33,11,FALSE)</f>
        <v>15.838749999999997</v>
      </c>
      <c r="N577">
        <f>VLOOKUP(D577,MoneyLine!$A$1:$D$33,4,FALSE)</f>
        <v>52.685499999999998</v>
      </c>
      <c r="O577">
        <f>VLOOKUP(D577,MoneyLine!$A$1:$Q$33,14,FALSE)</f>
        <v>85.286666666666662</v>
      </c>
      <c r="P577">
        <f>VLOOKUP(B577,MoneyLine!$A$1:$Q$33,17,FALSE)</f>
        <v>2.4073809523809526</v>
      </c>
      <c r="Q577">
        <f>VLOOKUP(B577,MoneyLine!$A$1:$K$33,10,FALSE)</f>
        <v>7.11511904761905</v>
      </c>
      <c r="R577">
        <f>VLOOKUP(B577,MoneyLine!$A$1:$Q$33,14,FALSE)</f>
        <v>80.7392857142857</v>
      </c>
      <c r="S577">
        <f>VLOOKUP(D577,MoneyLine!$A$1:$Q$33,17,FALSE)</f>
        <v>15.627619047619051</v>
      </c>
      <c r="T577">
        <f>VLOOKUP(D577,MoneyLine!$A$1:$K$33,10,FALSE)</f>
        <v>10.4975</v>
      </c>
      <c r="V577">
        <f>HomTotReg.!$B$17+(test!O577*HomTotReg.!$B$18+HomTotReg.!$B$19*test!P577+test!Q577*HomTotReg.!$B$20)</f>
        <v>3.5435508048520097</v>
      </c>
      <c r="W577">
        <f>VisTotReg.!$B$17+(VisTotReg.!$B$18*test!R577+test!S577*VisTotReg.!$B$19+test!T577*VisTotReg.!$B$20)</f>
        <v>3.1749035475909415</v>
      </c>
      <c r="Y577">
        <f>'MoneyLine Reg. 1'!$B$17+('MoneyLine Reg. 1'!$B$18*test!I577+test!J577*'MoneyLine Reg. 1'!$B$19+test!T577*'MoneyLine Reg. 1'!$B$20+test!Q577*'MoneyLine Reg. 1'!$B$21)</f>
        <v>0.45876530080913391</v>
      </c>
      <c r="Z577">
        <f>'MoneyLine Reg. 2'!$B$17+('MoneyLine Reg. 2'!$B$18*test!M577+test!K577*'MoneyLine Reg. 2'!$B$19+'MoneyLine Reg. 2'!$B$20*test!L577+test!N577*'MoneyLine Reg. 2'!$B$21)</f>
        <v>0.22700235923550283</v>
      </c>
    </row>
    <row r="578" spans="1:26" x14ac:dyDescent="0.3">
      <c r="A578" s="8">
        <v>44926</v>
      </c>
      <c r="B578" s="6" t="s">
        <v>24</v>
      </c>
      <c r="C578" s="6">
        <v>2</v>
      </c>
      <c r="D578" s="6" t="s">
        <v>30</v>
      </c>
      <c r="E578" s="6">
        <v>5</v>
      </c>
      <c r="F578" s="6"/>
      <c r="G578" s="6">
        <f t="shared" si="9"/>
        <v>3</v>
      </c>
      <c r="I578">
        <f>VLOOKUP(D578,MoneyLine!$A$1:$K$33,7,FALSE)</f>
        <v>127.36857142857141</v>
      </c>
      <c r="J578">
        <f>VLOOKUP(B578,MoneyLine!$A$1:$K$33,7,FALSE)</f>
        <v>-28.852380952380948</v>
      </c>
      <c r="K578">
        <f>VLOOKUP(B578,MoneyLine!$A$1:$K$33,11,FALSE)</f>
        <v>5.754999999999999</v>
      </c>
      <c r="L578">
        <f>VLOOKUP(B578,MoneyLine!$A$1:$D$33,4,FALSE)</f>
        <v>42.153999999999996</v>
      </c>
      <c r="M578">
        <f>VLOOKUP(D578,MoneyLine!$A$1:$K$33,11,FALSE)</f>
        <v>15.876249999999999</v>
      </c>
      <c r="N578">
        <f>VLOOKUP(D578,MoneyLine!$A$1:$D$33,4,FALSE)</f>
        <v>56.155499999999996</v>
      </c>
      <c r="O578">
        <f>VLOOKUP(D578,MoneyLine!$A$1:$Q$33,14,FALSE)</f>
        <v>104.57619047619046</v>
      </c>
      <c r="P578">
        <f>VLOOKUP(B578,MoneyLine!$A$1:$Q$33,17,FALSE)</f>
        <v>-35.079523809523806</v>
      </c>
      <c r="Q578">
        <f>VLOOKUP(B578,MoneyLine!$A$1:$K$33,10,FALSE)</f>
        <v>-0.52404761904761887</v>
      </c>
      <c r="R578">
        <f>VLOOKUP(B578,MoneyLine!$A$1:$Q$33,14,FALSE)</f>
        <v>7.490952380952379</v>
      </c>
      <c r="S578">
        <f>VLOOKUP(D578,MoneyLine!$A$1:$Q$33,17,FALSE)</f>
        <v>21.976904761904766</v>
      </c>
      <c r="T578">
        <f>VLOOKUP(D578,MoneyLine!$A$1:$K$33,10,FALSE)</f>
        <v>-0.45761904761904759</v>
      </c>
      <c r="V578">
        <f>HomTotReg.!$B$17+(test!O578*HomTotReg.!$B$18+HomTotReg.!$B$19*test!P578+test!Q578*HomTotReg.!$B$20)</f>
        <v>4.2291769995930624</v>
      </c>
      <c r="W578">
        <f>VisTotReg.!$B$17+(VisTotReg.!$B$18*test!R578+test!S578*VisTotReg.!$B$19+test!T578*VisTotReg.!$B$20)</f>
        <v>2.410782752338783</v>
      </c>
      <c r="Y578">
        <f>'MoneyLine Reg. 1'!$B$17+('MoneyLine Reg. 1'!$B$18*test!I578+test!J578*'MoneyLine Reg. 1'!$B$19+test!T578*'MoneyLine Reg. 1'!$B$20+test!Q578*'MoneyLine Reg. 1'!$B$21)</f>
        <v>1.8430103805673881</v>
      </c>
      <c r="Z578">
        <f>'MoneyLine Reg. 2'!$B$17+('MoneyLine Reg. 2'!$B$18*test!M578+test!K578*'MoneyLine Reg. 2'!$B$19+'MoneyLine Reg. 2'!$B$20*test!L578+test!N578*'MoneyLine Reg. 2'!$B$21)</f>
        <v>1.8296262656248352</v>
      </c>
    </row>
    <row r="579" spans="1:26" x14ac:dyDescent="0.3">
      <c r="A579" s="9">
        <v>44926</v>
      </c>
      <c r="B579" s="7" t="s">
        <v>32</v>
      </c>
      <c r="C579" s="7">
        <v>2</v>
      </c>
      <c r="D579" s="7" t="s">
        <v>19</v>
      </c>
      <c r="E579" s="7">
        <v>4</v>
      </c>
      <c r="F579" s="7"/>
      <c r="G579" s="6">
        <f t="shared" si="9"/>
        <v>2</v>
      </c>
      <c r="I579">
        <f>VLOOKUP(D579,MoneyLine!$A$1:$K$33,7,FALSE)</f>
        <v>99.267142857142858</v>
      </c>
      <c r="J579">
        <f>VLOOKUP(B579,MoneyLine!$A$1:$K$33,7,FALSE)</f>
        <v>91.395238095238099</v>
      </c>
      <c r="K579">
        <f>VLOOKUP(B579,MoneyLine!$A$1:$K$33,11,FALSE)</f>
        <v>4.9549999999999983</v>
      </c>
      <c r="L579">
        <f>VLOOKUP(B579,MoneyLine!$A$1:$D$33,4,FALSE)</f>
        <v>47.241</v>
      </c>
      <c r="M579">
        <f>VLOOKUP(D579,MoneyLine!$A$1:$K$33,11,FALSE)</f>
        <v>11.873749999999998</v>
      </c>
      <c r="N579">
        <f>VLOOKUP(D579,MoneyLine!$A$1:$D$33,4,FALSE)</f>
        <v>44.580500000000001</v>
      </c>
      <c r="O579">
        <f>VLOOKUP(D579,MoneyLine!$A$1:$Q$33,14,FALSE)</f>
        <v>93.099761904761891</v>
      </c>
      <c r="P579">
        <f>VLOOKUP(B579,MoneyLine!$A$1:$Q$33,17,FALSE)</f>
        <v>-9.4788095238095256</v>
      </c>
      <c r="Q579">
        <f>VLOOKUP(B579,MoneyLine!$A$1:$K$33,10,FALSE)</f>
        <v>-16.679047619047623</v>
      </c>
      <c r="R579">
        <f>VLOOKUP(B579,MoneyLine!$A$1:$Q$33,14,FALSE)</f>
        <v>85.390952380952371</v>
      </c>
      <c r="S579">
        <f>VLOOKUP(D579,MoneyLine!$A$1:$Q$33,17,FALSE)</f>
        <v>-14.223571428571427</v>
      </c>
      <c r="T579">
        <f>VLOOKUP(D579,MoneyLine!$A$1:$K$33,10,FALSE)</f>
        <v>-3.2023809523808761E-2</v>
      </c>
      <c r="V579">
        <f>HomTotReg.!$B$17+(test!O579*HomTotReg.!$B$18+HomTotReg.!$B$19*test!P579+test!Q579*HomTotReg.!$B$20)</f>
        <v>4.0145271387989325</v>
      </c>
      <c r="W579">
        <f>VisTotReg.!$B$17+(VisTotReg.!$B$18*test!R579+test!S579*VisTotReg.!$B$19+test!T579*VisTotReg.!$B$20)</f>
        <v>3.6512230781212738</v>
      </c>
      <c r="Y579">
        <f>'MoneyLine Reg. 1'!$B$17+('MoneyLine Reg. 1'!$B$18*test!I579+test!J579*'MoneyLine Reg. 1'!$B$19+test!T579*'MoneyLine Reg. 1'!$B$20+test!Q579*'MoneyLine Reg. 1'!$B$21)</f>
        <v>0.350979246326245</v>
      </c>
      <c r="Z579">
        <f>'MoneyLine Reg. 2'!$B$17+('MoneyLine Reg. 2'!$B$18*test!M579+test!K579*'MoneyLine Reg. 2'!$B$19+'MoneyLine Reg. 2'!$B$20*test!L579+test!N579*'MoneyLine Reg. 2'!$B$21)</f>
        <v>0.42379214082225847</v>
      </c>
    </row>
    <row r="580" spans="1:26" x14ac:dyDescent="0.3">
      <c r="A580" s="8">
        <v>44926</v>
      </c>
      <c r="B580" s="6" t="s">
        <v>23</v>
      </c>
      <c r="C580" s="6">
        <v>2</v>
      </c>
      <c r="D580" s="6" t="s">
        <v>9</v>
      </c>
      <c r="E580" s="6">
        <v>1</v>
      </c>
      <c r="F580" s="6"/>
      <c r="G580" s="6">
        <f t="shared" si="9"/>
        <v>-1</v>
      </c>
      <c r="I580">
        <f>VLOOKUP(D580,MoneyLine!$A$1:$K$33,7,FALSE)</f>
        <v>154.76523809523809</v>
      </c>
      <c r="J580">
        <f>VLOOKUP(B580,MoneyLine!$A$1:$K$33,7,FALSE)</f>
        <v>101.00309523809524</v>
      </c>
      <c r="K580">
        <f>VLOOKUP(B580,MoneyLine!$A$1:$K$33,11,FALSE)</f>
        <v>6.8149999999999995</v>
      </c>
      <c r="L580">
        <f>VLOOKUP(B580,MoneyLine!$A$1:$D$33,4,FALSE)</f>
        <v>52.277999999999999</v>
      </c>
      <c r="M580">
        <f>VLOOKUP(D580,MoneyLine!$A$1:$K$33,11,FALSE)</f>
        <v>17.220000000000002</v>
      </c>
      <c r="N580">
        <f>VLOOKUP(D580,MoneyLine!$A$1:$D$33,4,FALSE)</f>
        <v>58.933</v>
      </c>
      <c r="O580">
        <f>VLOOKUP(D580,MoneyLine!$A$1:$Q$33,14,FALSE)</f>
        <v>117.61833333333333</v>
      </c>
      <c r="P580">
        <f>VLOOKUP(B580,MoneyLine!$A$1:$Q$33,17,FALSE)</f>
        <v>22.973095238095237</v>
      </c>
      <c r="Q580">
        <f>VLOOKUP(B580,MoneyLine!$A$1:$K$33,10,FALSE)</f>
        <v>43.088928571428575</v>
      </c>
      <c r="R580">
        <f>VLOOKUP(B580,MoneyLine!$A$1:$Q$33,14,FALSE)</f>
        <v>66.898333333333312</v>
      </c>
      <c r="S580">
        <f>VLOOKUP(D580,MoneyLine!$A$1:$Q$33,17,FALSE)</f>
        <v>29.393333333333338</v>
      </c>
      <c r="T580">
        <f>VLOOKUP(D580,MoneyLine!$A$1:$K$33,10,FALSE)</f>
        <v>-2.4774999999999996</v>
      </c>
      <c r="V580">
        <f>HomTotReg.!$B$17+(test!O580*HomTotReg.!$B$18+HomTotReg.!$B$19*test!P580+test!Q580*HomTotReg.!$B$20)</f>
        <v>3.2712281096706048</v>
      </c>
      <c r="W580">
        <f>VisTotReg.!$B$17+(VisTotReg.!$B$18*test!R580+test!S580*VisTotReg.!$B$19+test!T580*VisTotReg.!$B$20)</f>
        <v>3.0790673145554135</v>
      </c>
      <c r="Y580">
        <f>'MoneyLine Reg. 1'!$B$17+('MoneyLine Reg. 1'!$B$18*test!I580+test!J580*'MoneyLine Reg. 1'!$B$19+test!T580*'MoneyLine Reg. 1'!$B$20+test!Q580*'MoneyLine Reg. 1'!$B$21)</f>
        <v>0.15208355505491555</v>
      </c>
      <c r="Z580">
        <f>'MoneyLine Reg. 2'!$B$17+('MoneyLine Reg. 2'!$B$18*test!M580+test!K580*'MoneyLine Reg. 2'!$B$19+'MoneyLine Reg. 2'!$B$20*test!L580+test!N580*'MoneyLine Reg. 2'!$B$21)</f>
        <v>1.2840970244998866</v>
      </c>
    </row>
    <row r="581" spans="1:26" x14ac:dyDescent="0.3">
      <c r="A581" s="9">
        <v>44926</v>
      </c>
      <c r="B581" s="7" t="s">
        <v>4</v>
      </c>
      <c r="C581" s="7">
        <v>4</v>
      </c>
      <c r="D581" s="7" t="s">
        <v>29</v>
      </c>
      <c r="E581" s="7">
        <v>2</v>
      </c>
      <c r="F581" s="7"/>
      <c r="G581" s="6">
        <f t="shared" si="9"/>
        <v>-2</v>
      </c>
      <c r="I581">
        <f>VLOOKUP(D581,MoneyLine!$A$1:$K$33,7,FALSE)</f>
        <v>120.64333333333332</v>
      </c>
      <c r="J581">
        <f>VLOOKUP(B581,MoneyLine!$A$1:$K$33,7,FALSE)</f>
        <v>71.288571428571402</v>
      </c>
      <c r="K581">
        <f>VLOOKUP(B581,MoneyLine!$A$1:$K$33,11,FALSE)</f>
        <v>4.0925000000000029</v>
      </c>
      <c r="L581">
        <f>VLOOKUP(B581,MoneyLine!$A$1:$D$33,4,FALSE)</f>
        <v>50.962499999999999</v>
      </c>
      <c r="M581">
        <f>VLOOKUP(D581,MoneyLine!$A$1:$K$33,11,FALSE)</f>
        <v>13.331249999999997</v>
      </c>
      <c r="N581">
        <f>VLOOKUP(D581,MoneyLine!$A$1:$D$33,4,FALSE)</f>
        <v>55.3095</v>
      </c>
      <c r="O581">
        <f>VLOOKUP(D581,MoneyLine!$A$1:$Q$33,14,FALSE)</f>
        <v>76.355714285714271</v>
      </c>
      <c r="P581">
        <f>VLOOKUP(B581,MoneyLine!$A$1:$Q$33,17,FALSE)</f>
        <v>33.857619047619039</v>
      </c>
      <c r="Q581">
        <f>VLOOKUP(B581,MoneyLine!$A$1:$K$33,10,FALSE)</f>
        <v>21.901309523809527</v>
      </c>
      <c r="R581">
        <f>VLOOKUP(B581,MoneyLine!$A$1:$Q$33,14,FALSE)</f>
        <v>28.298571428571432</v>
      </c>
      <c r="S581">
        <f>VLOOKUP(D581,MoneyLine!$A$1:$Q$33,17,FALSE)</f>
        <v>28.97</v>
      </c>
      <c r="T581">
        <f>VLOOKUP(D581,MoneyLine!$A$1:$K$33,10,FALSE)</f>
        <v>20.598452380952381</v>
      </c>
      <c r="V581">
        <f>HomTotReg.!$B$17+(test!O581*HomTotReg.!$B$18+HomTotReg.!$B$19*test!P581+test!Q581*HomTotReg.!$B$20)</f>
        <v>2.9527381353042732</v>
      </c>
      <c r="W581">
        <f>VisTotReg.!$B$17+(VisTotReg.!$B$18*test!R581+test!S581*VisTotReg.!$B$19+test!T581*VisTotReg.!$B$20)</f>
        <v>2.2852137551180105</v>
      </c>
      <c r="Y581">
        <f>'MoneyLine Reg. 1'!$B$17+('MoneyLine Reg. 1'!$B$18*test!I581+test!J581*'MoneyLine Reg. 1'!$B$19+test!T581*'MoneyLine Reg. 1'!$B$20+test!Q581*'MoneyLine Reg. 1'!$B$21)</f>
        <v>0.69131813137344278</v>
      </c>
      <c r="Z581">
        <f>'MoneyLine Reg. 2'!$B$17+('MoneyLine Reg. 2'!$B$18*test!M581+test!K581*'MoneyLine Reg. 2'!$B$19+'MoneyLine Reg. 2'!$B$20*test!L581+test!N581*'MoneyLine Reg. 2'!$B$21)</f>
        <v>1.0479076063332076</v>
      </c>
    </row>
    <row r="582" spans="1:26" x14ac:dyDescent="0.3">
      <c r="A582" s="8">
        <v>44926</v>
      </c>
      <c r="B582" s="6" t="s">
        <v>28</v>
      </c>
      <c r="C582" s="6">
        <v>5</v>
      </c>
      <c r="D582" s="6" t="s">
        <v>10</v>
      </c>
      <c r="E582" s="6">
        <v>2</v>
      </c>
      <c r="F582" s="6"/>
      <c r="G582" s="6">
        <f t="shared" si="9"/>
        <v>-3</v>
      </c>
      <c r="I582">
        <f>VLOOKUP(D582,MoneyLine!$A$1:$K$33,7,FALSE)</f>
        <v>43.783809523809516</v>
      </c>
      <c r="J582">
        <f>VLOOKUP(B582,MoneyLine!$A$1:$K$33,7,FALSE)</f>
        <v>60.434285714285707</v>
      </c>
      <c r="K582">
        <f>VLOOKUP(B582,MoneyLine!$A$1:$K$33,11,FALSE)</f>
        <v>6.9025000000000016</v>
      </c>
      <c r="L582">
        <f>VLOOKUP(B582,MoneyLine!$A$1:$D$33,4,FALSE)</f>
        <v>50.512499999999996</v>
      </c>
      <c r="M582">
        <f>VLOOKUP(D582,MoneyLine!$A$1:$K$33,11,FALSE)</f>
        <v>2.1412499999999977</v>
      </c>
      <c r="N582">
        <f>VLOOKUP(D582,MoneyLine!$A$1:$D$33,4,FALSE)</f>
        <v>45.351499999999994</v>
      </c>
      <c r="O582">
        <f>VLOOKUP(D582,MoneyLine!$A$1:$Q$33,14,FALSE)</f>
        <v>43.181904761904768</v>
      </c>
      <c r="P582">
        <f>VLOOKUP(B582,MoneyLine!$A$1:$Q$33,17,FALSE)</f>
        <v>10.998333333333333</v>
      </c>
      <c r="Q582">
        <f>VLOOKUP(B582,MoneyLine!$A$1:$K$33,10,FALSE)</f>
        <v>5.5184523809523807</v>
      </c>
      <c r="R582">
        <f>VLOOKUP(B582,MoneyLine!$A$1:$Q$33,14,FALSE)</f>
        <v>47.296666666666667</v>
      </c>
      <c r="S582">
        <f>VLOOKUP(D582,MoneyLine!$A$1:$Q$33,17,FALSE)</f>
        <v>-14.675714285714287</v>
      </c>
      <c r="T582">
        <f>VLOOKUP(D582,MoneyLine!$A$1:$K$33,10,FALSE)</f>
        <v>13.367738095238096</v>
      </c>
      <c r="V582">
        <f>HomTotReg.!$B$17+(test!O582*HomTotReg.!$B$18+HomTotReg.!$B$19*test!P582+test!Q582*HomTotReg.!$B$20)</f>
        <v>3.0244662328605969</v>
      </c>
      <c r="W582">
        <f>VisTotReg.!$B$17+(VisTotReg.!$B$18*test!R582+test!S582*VisTotReg.!$B$19+test!T582*VisTotReg.!$B$20)</f>
        <v>3.0060981022431372</v>
      </c>
      <c r="Y582">
        <f>'MoneyLine Reg. 1'!$B$17+('MoneyLine Reg. 1'!$B$18*test!I582+test!J582*'MoneyLine Reg. 1'!$B$19+test!T582*'MoneyLine Reg. 1'!$B$20+test!Q582*'MoneyLine Reg. 1'!$B$21)</f>
        <v>0.12708999049792361</v>
      </c>
      <c r="Z582">
        <f>'MoneyLine Reg. 2'!$B$17+('MoneyLine Reg. 2'!$B$18*test!M582+test!K582*'MoneyLine Reg. 2'!$B$19+'MoneyLine Reg. 2'!$B$20*test!L582+test!N582*'MoneyLine Reg. 2'!$B$21)</f>
        <v>-0.47506283332901145</v>
      </c>
    </row>
    <row r="583" spans="1:26" x14ac:dyDescent="0.3">
      <c r="A583" s="9">
        <v>44926</v>
      </c>
      <c r="B583" s="7" t="s">
        <v>25</v>
      </c>
      <c r="C583" s="7">
        <v>3</v>
      </c>
      <c r="D583" s="7" t="s">
        <v>7</v>
      </c>
      <c r="E583" s="7">
        <v>5</v>
      </c>
      <c r="F583" s="7"/>
      <c r="G583" s="6">
        <f t="shared" si="9"/>
        <v>2</v>
      </c>
      <c r="I583">
        <f>VLOOKUP(D583,MoneyLine!$A$1:$K$33,7,FALSE)</f>
        <v>105.50714285714287</v>
      </c>
      <c r="J583">
        <f>VLOOKUP(B583,MoneyLine!$A$1:$K$33,7,FALSE)</f>
        <v>56.057857142857138</v>
      </c>
      <c r="K583">
        <f>VLOOKUP(B583,MoneyLine!$A$1:$K$33,11,FALSE)</f>
        <v>10.718750000000002</v>
      </c>
      <c r="L583">
        <f>VLOOKUP(B583,MoneyLine!$A$1:$D$33,4,FALSE)</f>
        <v>47.954500000000003</v>
      </c>
      <c r="M583">
        <f>VLOOKUP(D583,MoneyLine!$A$1:$K$33,11,FALSE)</f>
        <v>17.5075</v>
      </c>
      <c r="N583">
        <f>VLOOKUP(D583,MoneyLine!$A$1:$D$33,4,FALSE)</f>
        <v>51.216499999999996</v>
      </c>
      <c r="O583">
        <f>VLOOKUP(D583,MoneyLine!$A$1:$Q$33,14,FALSE)</f>
        <v>89.021666666666647</v>
      </c>
      <c r="P583">
        <f>VLOOKUP(B583,MoneyLine!$A$1:$Q$33,17,FALSE)</f>
        <v>-14.592857142857142</v>
      </c>
      <c r="Q583">
        <f>VLOOKUP(B583,MoneyLine!$A$1:$K$33,10,FALSE)</f>
        <v>27.424404761904761</v>
      </c>
      <c r="R583">
        <f>VLOOKUP(B583,MoneyLine!$A$1:$Q$33,14,FALSE)</f>
        <v>60.674999999999997</v>
      </c>
      <c r="S583">
        <f>VLOOKUP(D583,MoneyLine!$A$1:$Q$33,17,FALSE)</f>
        <v>1.5838095238095231</v>
      </c>
      <c r="T583">
        <f>VLOOKUP(D583,MoneyLine!$A$1:$K$33,10,FALSE)</f>
        <v>-6.0107142857142861</v>
      </c>
      <c r="V583">
        <f>HomTotReg.!$B$17+(test!O583*HomTotReg.!$B$18+HomTotReg.!$B$19*test!P583+test!Q583*HomTotReg.!$B$20)</f>
        <v>3.5393256569107061</v>
      </c>
      <c r="W583">
        <f>VisTotReg.!$B$17+(VisTotReg.!$B$18*test!R583+test!S583*VisTotReg.!$B$19+test!T583*VisTotReg.!$B$20)</f>
        <v>3.305177429141203</v>
      </c>
      <c r="Y583">
        <f>'MoneyLine Reg. 1'!$B$17+('MoneyLine Reg. 1'!$B$18*test!I583+test!J583*'MoneyLine Reg. 1'!$B$19+test!T583*'MoneyLine Reg. 1'!$B$20+test!Q583*'MoneyLine Reg. 1'!$B$21)</f>
        <v>0.29473649304747696</v>
      </c>
      <c r="Z583">
        <f>'MoneyLine Reg. 2'!$B$17+('MoneyLine Reg. 2'!$B$18*test!M583+test!K583*'MoneyLine Reg. 2'!$B$19+'MoneyLine Reg. 2'!$B$20*test!L583+test!N583*'MoneyLine Reg. 2'!$B$21)</f>
        <v>0.84784230189000009</v>
      </c>
    </row>
    <row r="584" spans="1:26" x14ac:dyDescent="0.3">
      <c r="A584" s="8">
        <v>44926</v>
      </c>
      <c r="B584" s="6" t="s">
        <v>21</v>
      </c>
      <c r="C584" s="6">
        <v>4</v>
      </c>
      <c r="D584" s="6" t="s">
        <v>27</v>
      </c>
      <c r="E584" s="6">
        <v>5</v>
      </c>
      <c r="F584" s="6" t="s">
        <v>36</v>
      </c>
      <c r="G584" s="6">
        <f t="shared" si="9"/>
        <v>1</v>
      </c>
      <c r="I584">
        <f>VLOOKUP(D584,MoneyLine!$A$1:$K$33,7,FALSE)</f>
        <v>57.437380952380948</v>
      </c>
      <c r="J584">
        <f>VLOOKUP(B584,MoneyLine!$A$1:$K$33,7,FALSE)</f>
        <v>81.149285714285725</v>
      </c>
      <c r="K584">
        <f>VLOOKUP(B584,MoneyLine!$A$1:$K$33,11,FALSE)</f>
        <v>9.1225000000000005</v>
      </c>
      <c r="L584">
        <f>VLOOKUP(B584,MoneyLine!$A$1:$D$33,4,FALSE)</f>
        <v>51.807999999999993</v>
      </c>
      <c r="M584">
        <f>VLOOKUP(D584,MoneyLine!$A$1:$K$33,11,FALSE)</f>
        <v>10.504999999999999</v>
      </c>
      <c r="N584">
        <f>VLOOKUP(D584,MoneyLine!$A$1:$D$33,4,FALSE)</f>
        <v>52.064499999999995</v>
      </c>
      <c r="O584">
        <f>VLOOKUP(D584,MoneyLine!$A$1:$Q$33,14,FALSE)</f>
        <v>42.338571428571427</v>
      </c>
      <c r="P584">
        <f>VLOOKUP(B584,MoneyLine!$A$1:$Q$33,17,FALSE)</f>
        <v>7.3759523809523806</v>
      </c>
      <c r="Q584">
        <f>VLOOKUP(B584,MoneyLine!$A$1:$K$33,10,FALSE)</f>
        <v>8.0371428571428574</v>
      </c>
      <c r="R584">
        <f>VLOOKUP(B584,MoneyLine!$A$1:$Q$33,14,FALSE)</f>
        <v>65.387857142857143</v>
      </c>
      <c r="S584">
        <f>VLOOKUP(D584,MoneyLine!$A$1:$Q$33,17,FALSE)</f>
        <v>0.65357142857142814</v>
      </c>
      <c r="T584">
        <f>VLOOKUP(D584,MoneyLine!$A$1:$K$33,10,FALSE)</f>
        <v>23.449285714285718</v>
      </c>
      <c r="V584">
        <f>HomTotReg.!$B$17+(test!O584*HomTotReg.!$B$18+HomTotReg.!$B$19*test!P584+test!Q584*HomTotReg.!$B$20)</f>
        <v>3.0261576148456797</v>
      </c>
      <c r="W584">
        <f>VisTotReg.!$B$17+(VisTotReg.!$B$18*test!R584+test!S584*VisTotReg.!$B$19+test!T584*VisTotReg.!$B$20)</f>
        <v>2.9355901820593959</v>
      </c>
      <c r="Y584">
        <f>'MoneyLine Reg. 1'!$B$17+('MoneyLine Reg. 1'!$B$18*test!I584+test!J584*'MoneyLine Reg. 1'!$B$19+test!T584*'MoneyLine Reg. 1'!$B$20+test!Q584*'MoneyLine Reg. 1'!$B$21)</f>
        <v>0.1367408295523945</v>
      </c>
      <c r="Z584">
        <f>'MoneyLine Reg. 2'!$B$17+('MoneyLine Reg. 2'!$B$18*test!M584+test!K584*'MoneyLine Reg. 2'!$B$19+'MoneyLine Reg. 2'!$B$20*test!L584+test!N584*'MoneyLine Reg. 2'!$B$21)</f>
        <v>0.28507839359359011</v>
      </c>
    </row>
    <row r="585" spans="1:26" x14ac:dyDescent="0.3">
      <c r="A585" s="9">
        <v>44926</v>
      </c>
      <c r="B585" s="7" t="s">
        <v>33</v>
      </c>
      <c r="C585" s="7">
        <v>2</v>
      </c>
      <c r="D585" s="7" t="s">
        <v>12</v>
      </c>
      <c r="E585" s="7">
        <v>9</v>
      </c>
      <c r="F585" s="7"/>
      <c r="G585" s="6">
        <f t="shared" si="9"/>
        <v>7</v>
      </c>
      <c r="I585">
        <f>VLOOKUP(D585,MoneyLine!$A$1:$K$33,7,FALSE)</f>
        <v>38.000238095238089</v>
      </c>
      <c r="J585">
        <f>VLOOKUP(B585,MoneyLine!$A$1:$K$33,7,FALSE)</f>
        <v>35.906904761904762</v>
      </c>
      <c r="K585">
        <f>VLOOKUP(B585,MoneyLine!$A$1:$K$33,11,FALSE)</f>
        <v>3.707499999999996</v>
      </c>
      <c r="L585">
        <f>VLOOKUP(B585,MoneyLine!$A$1:$D$33,4,FALSE)</f>
        <v>47.251999999999995</v>
      </c>
      <c r="M585">
        <f>VLOOKUP(D585,MoneyLine!$A$1:$K$33,11,FALSE)</f>
        <v>5.6062500000000011</v>
      </c>
      <c r="N585">
        <f>VLOOKUP(D585,MoneyLine!$A$1:$D$33,4,FALSE)</f>
        <v>46.611499999999999</v>
      </c>
      <c r="O585">
        <f>VLOOKUP(D585,MoneyLine!$A$1:$Q$33,14,FALSE)</f>
        <v>32.669761904761899</v>
      </c>
      <c r="P585">
        <f>VLOOKUP(B585,MoneyLine!$A$1:$Q$33,17,FALSE)</f>
        <v>-16.226190476190478</v>
      </c>
      <c r="Q585">
        <f>VLOOKUP(B585,MoneyLine!$A$1:$K$33,10,FALSE)</f>
        <v>29.473928571428576</v>
      </c>
      <c r="R585">
        <f>VLOOKUP(B585,MoneyLine!$A$1:$Q$33,14,FALSE)</f>
        <v>44.759523809523806</v>
      </c>
      <c r="S585">
        <f>VLOOKUP(D585,MoneyLine!$A$1:$Q$33,17,FALSE)</f>
        <v>-1.7361904761904778</v>
      </c>
      <c r="T585">
        <f>VLOOKUP(D585,MoneyLine!$A$1:$K$33,10,FALSE)</f>
        <v>20.738571428571433</v>
      </c>
      <c r="V585">
        <f>HomTotReg.!$B$17+(test!O585*HomTotReg.!$B$18+HomTotReg.!$B$19*test!P585+test!Q585*HomTotReg.!$B$20)</f>
        <v>2.9375902513066174</v>
      </c>
      <c r="W585">
        <f>VisTotReg.!$B$17+(VisTotReg.!$B$18*test!R585+test!S585*VisTotReg.!$B$19+test!T585*VisTotReg.!$B$20)</f>
        <v>2.752125757719118</v>
      </c>
      <c r="Y585">
        <f>'MoneyLine Reg. 1'!$B$17+('MoneyLine Reg. 1'!$B$18*test!I585+test!J585*'MoneyLine Reg. 1'!$B$19+test!T585*'MoneyLine Reg. 1'!$B$20+test!Q585*'MoneyLine Reg. 1'!$B$21)</f>
        <v>0.21504338961934877</v>
      </c>
      <c r="Z585">
        <f>'MoneyLine Reg. 2'!$B$17+('MoneyLine Reg. 2'!$B$18*test!M585+test!K585*'MoneyLine Reg. 2'!$B$19+'MoneyLine Reg. 2'!$B$20*test!L585+test!N585*'MoneyLine Reg. 2'!$B$21)</f>
        <v>0.25935133303199986</v>
      </c>
    </row>
    <row r="586" spans="1:26" x14ac:dyDescent="0.3">
      <c r="A586" s="8">
        <v>44927</v>
      </c>
      <c r="B586" s="6" t="s">
        <v>24</v>
      </c>
      <c r="C586" s="6">
        <v>5</v>
      </c>
      <c r="D586" s="6" t="s">
        <v>6</v>
      </c>
      <c r="E586" s="6">
        <v>2</v>
      </c>
      <c r="F586" s="6"/>
      <c r="G586" s="6">
        <f t="shared" si="9"/>
        <v>-3</v>
      </c>
      <c r="I586">
        <f>VLOOKUP(D586,MoneyLine!$A$1:$K$33,7,FALSE)</f>
        <v>-14.717619047619038</v>
      </c>
      <c r="J586">
        <f>VLOOKUP(B586,MoneyLine!$A$1:$K$33,7,FALSE)</f>
        <v>-28.852380952380948</v>
      </c>
      <c r="K586">
        <f>VLOOKUP(B586,MoneyLine!$A$1:$K$33,11,FALSE)</f>
        <v>5.754999999999999</v>
      </c>
      <c r="L586">
        <f>VLOOKUP(B586,MoneyLine!$A$1:$D$33,4,FALSE)</f>
        <v>42.153999999999996</v>
      </c>
      <c r="M586">
        <f>VLOOKUP(D586,MoneyLine!$A$1:$K$33,11,FALSE)</f>
        <v>1.6887499999999989</v>
      </c>
      <c r="N586">
        <f>VLOOKUP(D586,MoneyLine!$A$1:$D$33,4,FALSE)</f>
        <v>38.247500000000002</v>
      </c>
      <c r="O586">
        <f>VLOOKUP(D586,MoneyLine!$A$1:$Q$33,14,FALSE)</f>
        <v>4.214999999999999</v>
      </c>
      <c r="P586">
        <f>VLOOKUP(B586,MoneyLine!$A$1:$Q$33,17,FALSE)</f>
        <v>-35.079523809523806</v>
      </c>
      <c r="Q586">
        <f>VLOOKUP(B586,MoneyLine!$A$1:$K$33,10,FALSE)</f>
        <v>-0.52404761904761887</v>
      </c>
      <c r="R586">
        <f>VLOOKUP(B586,MoneyLine!$A$1:$Q$33,14,FALSE)</f>
        <v>7.490952380952379</v>
      </c>
      <c r="S586">
        <f>VLOOKUP(D586,MoneyLine!$A$1:$Q$33,17,FALSE)</f>
        <v>-23.022142857142857</v>
      </c>
      <c r="T586">
        <f>VLOOKUP(D586,MoneyLine!$A$1:$K$33,10,FALSE)</f>
        <v>2.2516666666666674</v>
      </c>
      <c r="V586">
        <f>HomTotReg.!$B$17+(test!O586*HomTotReg.!$B$18+HomTotReg.!$B$19*test!P586+test!Q586*HomTotReg.!$B$20)</f>
        <v>3.1669196652177329</v>
      </c>
      <c r="W586">
        <f>VisTotReg.!$B$17+(VisTotReg.!$B$18*test!R586+test!S586*VisTotReg.!$B$19+test!T586*VisTotReg.!$B$20)</f>
        <v>2.7720263559012599</v>
      </c>
      <c r="Y586">
        <f>'MoneyLine Reg. 1'!$B$17+('MoneyLine Reg. 1'!$B$18*test!I586+test!J586*'MoneyLine Reg. 1'!$B$19+test!T586*'MoneyLine Reg. 1'!$B$20+test!Q586*'MoneyLine Reg. 1'!$B$21)</f>
        <v>0.48836200517602785</v>
      </c>
      <c r="Z586">
        <f>'MoneyLine Reg. 2'!$B$17+('MoneyLine Reg. 2'!$B$18*test!M586+test!K586*'MoneyLine Reg. 2'!$B$19+'MoneyLine Reg. 2'!$B$20*test!L586+test!N586*'MoneyLine Reg. 2'!$B$21)</f>
        <v>-0.31177501245821615</v>
      </c>
    </row>
    <row r="587" spans="1:26" x14ac:dyDescent="0.3">
      <c r="A587" s="9">
        <v>44927</v>
      </c>
      <c r="B587" s="7" t="s">
        <v>17</v>
      </c>
      <c r="C587" s="7">
        <v>5</v>
      </c>
      <c r="D587" s="7" t="s">
        <v>31</v>
      </c>
      <c r="E587" s="7">
        <v>3</v>
      </c>
      <c r="F587" s="7"/>
      <c r="G587" s="6">
        <f t="shared" si="9"/>
        <v>-2</v>
      </c>
      <c r="I587">
        <f>VLOOKUP(D587,MoneyLine!$A$1:$K$33,7,FALSE)</f>
        <v>130.13119047619048</v>
      </c>
      <c r="J587">
        <f>VLOOKUP(B587,MoneyLine!$A$1:$K$33,7,FALSE)</f>
        <v>126.67</v>
      </c>
      <c r="K587">
        <f>VLOOKUP(B587,MoneyLine!$A$1:$K$33,11,FALSE)</f>
        <v>19.922499999999999</v>
      </c>
      <c r="L587">
        <f>VLOOKUP(B587,MoneyLine!$A$1:$D$33,4,FALSE)</f>
        <v>49.902000000000001</v>
      </c>
      <c r="M587">
        <f>VLOOKUP(D587,MoneyLine!$A$1:$K$33,11,FALSE)</f>
        <v>13.114999999999997</v>
      </c>
      <c r="N587">
        <f>VLOOKUP(D587,MoneyLine!$A$1:$D$33,4,FALSE)</f>
        <v>55.725999999999999</v>
      </c>
      <c r="O587">
        <f>VLOOKUP(D587,MoneyLine!$A$1:$Q$33,14,FALSE)</f>
        <v>91.865476190476173</v>
      </c>
      <c r="P587">
        <f>VLOOKUP(B587,MoneyLine!$A$1:$Q$33,17,FALSE)</f>
        <v>9.6223809523809507</v>
      </c>
      <c r="Q587">
        <f>VLOOKUP(B587,MoneyLine!$A$1:$K$33,10,FALSE)</f>
        <v>23.209285714285713</v>
      </c>
      <c r="R587">
        <f>VLOOKUP(B587,MoneyLine!$A$1:$Q$33,14,FALSE)</f>
        <v>104.88261904761904</v>
      </c>
      <c r="S587">
        <f>VLOOKUP(D587,MoneyLine!$A$1:$Q$33,17,FALSE)</f>
        <v>29.228333333333332</v>
      </c>
      <c r="T587">
        <f>VLOOKUP(D587,MoneyLine!$A$1:$K$33,10,FALSE)</f>
        <v>31.447738095238101</v>
      </c>
      <c r="V587">
        <f>HomTotReg.!$B$17+(test!O587*HomTotReg.!$B$18+HomTotReg.!$B$19*test!P587+test!Q587*HomTotReg.!$B$20)</f>
        <v>3.3592933878309159</v>
      </c>
      <c r="W587">
        <f>VisTotReg.!$B$17+(VisTotReg.!$B$18*test!R587+test!S587*VisTotReg.!$B$19+test!T587*VisTotReg.!$B$20)</f>
        <v>3.031556693374581</v>
      </c>
      <c r="Y587">
        <f>'MoneyLine Reg. 1'!$B$17+('MoneyLine Reg. 1'!$B$18*test!I587+test!J587*'MoneyLine Reg. 1'!$B$19+test!T587*'MoneyLine Reg. 1'!$B$20+test!Q587*'MoneyLine Reg. 1'!$B$21)</f>
        <v>0.28382215139111078</v>
      </c>
      <c r="Z587">
        <f>'MoneyLine Reg. 2'!$B$17+('MoneyLine Reg. 2'!$B$18*test!M587+test!K587*'MoneyLine Reg. 2'!$B$19+'MoneyLine Reg. 2'!$B$20*test!L587+test!N587*'MoneyLine Reg. 2'!$B$21)</f>
        <v>0.21440540299811595</v>
      </c>
    </row>
    <row r="588" spans="1:26" x14ac:dyDescent="0.3">
      <c r="A588" s="8">
        <v>44927</v>
      </c>
      <c r="B588" s="6" t="s">
        <v>18</v>
      </c>
      <c r="C588" s="6">
        <v>5</v>
      </c>
      <c r="D588" s="6" t="s">
        <v>15</v>
      </c>
      <c r="E588" s="6">
        <v>4</v>
      </c>
      <c r="F588" s="6" t="s">
        <v>35</v>
      </c>
      <c r="G588" s="6">
        <f t="shared" si="9"/>
        <v>-1</v>
      </c>
      <c r="I588">
        <f>VLOOKUP(D588,MoneyLine!$A$1:$K$33,7,FALSE)</f>
        <v>101.46142857142856</v>
      </c>
      <c r="J588">
        <f>VLOOKUP(B588,MoneyLine!$A$1:$K$33,7,FALSE)</f>
        <v>161.3661904761905</v>
      </c>
      <c r="K588">
        <f>VLOOKUP(B588,MoneyLine!$A$1:$K$33,11,FALSE)</f>
        <v>18.088749999999997</v>
      </c>
      <c r="L588">
        <f>VLOOKUP(B588,MoneyLine!$A$1:$D$33,4,FALSE)</f>
        <v>55.644500000000001</v>
      </c>
      <c r="M588">
        <f>VLOOKUP(D588,MoneyLine!$A$1:$K$33,11,FALSE)</f>
        <v>16.143749999999997</v>
      </c>
      <c r="N588">
        <f>VLOOKUP(D588,MoneyLine!$A$1:$D$33,4,FALSE)</f>
        <v>52.539000000000001</v>
      </c>
      <c r="O588">
        <f>VLOOKUP(D588,MoneyLine!$A$1:$Q$33,14,FALSE)</f>
        <v>76.89928571428571</v>
      </c>
      <c r="P588">
        <f>VLOOKUP(B588,MoneyLine!$A$1:$Q$33,17,FALSE)</f>
        <v>63.627142857142857</v>
      </c>
      <c r="Q588">
        <f>VLOOKUP(B588,MoneyLine!$A$1:$K$33,10,FALSE)</f>
        <v>-8.5753571428571433</v>
      </c>
      <c r="R588">
        <f>VLOOKUP(B588,MoneyLine!$A$1:$Q$33,14,FALSE)</f>
        <v>80.616190476190468</v>
      </c>
      <c r="S588">
        <f>VLOOKUP(D588,MoneyLine!$A$1:$Q$33,17,FALSE)</f>
        <v>16.578095238095237</v>
      </c>
      <c r="T588">
        <f>VLOOKUP(D588,MoneyLine!$A$1:$K$33,10,FALSE)</f>
        <v>-8.7532142857142858</v>
      </c>
      <c r="V588">
        <f>HomTotReg.!$B$17+(test!O588*HomTotReg.!$B$18+HomTotReg.!$B$19*test!P588+test!Q588*HomTotReg.!$B$20)</f>
        <v>2.9790291390738037</v>
      </c>
      <c r="W588">
        <f>VisTotReg.!$B$17+(VisTotReg.!$B$18*test!R588+test!S588*VisTotReg.!$B$19+test!T588*VisTotReg.!$B$20)</f>
        <v>3.4484258362845237</v>
      </c>
      <c r="Y588">
        <f>'MoneyLine Reg. 1'!$B$17+('MoneyLine Reg. 1'!$B$18*test!I588+test!J588*'MoneyLine Reg. 1'!$B$19+test!T588*'MoneyLine Reg. 1'!$B$20+test!Q588*'MoneyLine Reg. 1'!$B$21)</f>
        <v>-0.63485003357744929</v>
      </c>
      <c r="Z588">
        <f>'MoneyLine Reg. 2'!$B$17+('MoneyLine Reg. 2'!$B$18*test!M588+test!K588*'MoneyLine Reg. 2'!$B$19+'MoneyLine Reg. 2'!$B$20*test!L588+test!N588*'MoneyLine Reg. 2'!$B$21)</f>
        <v>-0.15358759297261582</v>
      </c>
    </row>
    <row r="589" spans="1:26" x14ac:dyDescent="0.3">
      <c r="A589" s="9">
        <v>44927</v>
      </c>
      <c r="B589" s="7" t="s">
        <v>13</v>
      </c>
      <c r="C589" s="7">
        <v>1</v>
      </c>
      <c r="D589" s="7" t="s">
        <v>32</v>
      </c>
      <c r="E589" s="7">
        <v>3</v>
      </c>
      <c r="F589" s="7"/>
      <c r="G589" s="6">
        <f t="shared" si="9"/>
        <v>2</v>
      </c>
      <c r="I589">
        <f>VLOOKUP(D589,MoneyLine!$A$1:$K$33,7,FALSE)</f>
        <v>91.395238095238099</v>
      </c>
      <c r="J589">
        <f>VLOOKUP(B589,MoneyLine!$A$1:$K$33,7,FALSE)</f>
        <v>52.757857142857148</v>
      </c>
      <c r="K589">
        <f>VLOOKUP(B589,MoneyLine!$A$1:$K$33,11,FALSE)</f>
        <v>5.03125</v>
      </c>
      <c r="L589">
        <f>VLOOKUP(B589,MoneyLine!$A$1:$D$33,4,FALSE)</f>
        <v>47.964499999999994</v>
      </c>
      <c r="M589">
        <f>VLOOKUP(D589,MoneyLine!$A$1:$K$33,11,FALSE)</f>
        <v>4.9549999999999983</v>
      </c>
      <c r="N589">
        <f>VLOOKUP(D589,MoneyLine!$A$1:$D$33,4,FALSE)</f>
        <v>47.241</v>
      </c>
      <c r="O589">
        <f>VLOOKUP(D589,MoneyLine!$A$1:$Q$33,14,FALSE)</f>
        <v>85.390952380952371</v>
      </c>
      <c r="P589">
        <f>VLOOKUP(B589,MoneyLine!$A$1:$Q$33,17,FALSE)</f>
        <v>6.5440476190476176</v>
      </c>
      <c r="Q589">
        <f>VLOOKUP(B589,MoneyLine!$A$1:$K$33,10,FALSE)</f>
        <v>-4.3963095238095242</v>
      </c>
      <c r="R589">
        <f>VLOOKUP(B589,MoneyLine!$A$1:$Q$33,14,FALSE)</f>
        <v>36.921904761904756</v>
      </c>
      <c r="S589">
        <f>VLOOKUP(D589,MoneyLine!$A$1:$Q$33,17,FALSE)</f>
        <v>-9.4788095238095256</v>
      </c>
      <c r="T589">
        <f>VLOOKUP(D589,MoneyLine!$A$1:$K$33,10,FALSE)</f>
        <v>-16.679047619047623</v>
      </c>
      <c r="V589">
        <f>HomTotReg.!$B$17+(test!O589*HomTotReg.!$B$18+HomTotReg.!$B$19*test!P589+test!Q589*HomTotReg.!$B$20)</f>
        <v>3.6277300747560077</v>
      </c>
      <c r="W589">
        <f>VisTotReg.!$B$17+(VisTotReg.!$B$18*test!R589+test!S589*VisTotReg.!$B$19+test!T589*VisTotReg.!$B$20)</f>
        <v>3.2791327646822799</v>
      </c>
      <c r="Y589">
        <f>'MoneyLine Reg. 1'!$B$17+('MoneyLine Reg. 1'!$B$18*test!I589+test!J589*'MoneyLine Reg. 1'!$B$19+test!T589*'MoneyLine Reg. 1'!$B$20+test!Q589*'MoneyLine Reg. 1'!$B$21)</f>
        <v>0.36527119692036925</v>
      </c>
      <c r="Z589">
        <f>'MoneyLine Reg. 2'!$B$17+('MoneyLine Reg. 2'!$B$18*test!M589+test!K589*'MoneyLine Reg. 2'!$B$19+'MoneyLine Reg. 2'!$B$20*test!L589+test!N589*'MoneyLine Reg. 2'!$B$21)</f>
        <v>0.13310094013975693</v>
      </c>
    </row>
    <row r="590" spans="1:26" x14ac:dyDescent="0.3">
      <c r="A590" s="8">
        <v>44927</v>
      </c>
      <c r="B590" s="6" t="s">
        <v>16</v>
      </c>
      <c r="C590" s="6">
        <v>1</v>
      </c>
      <c r="D590" s="6" t="s">
        <v>34</v>
      </c>
      <c r="E590" s="6">
        <v>4</v>
      </c>
      <c r="F590" s="6"/>
      <c r="G590" s="6">
        <f t="shared" si="9"/>
        <v>3</v>
      </c>
      <c r="I590">
        <f>VLOOKUP(D590,MoneyLine!$A$1:$K$33,7,FALSE)</f>
        <v>70.167380952380938</v>
      </c>
      <c r="J590">
        <f>VLOOKUP(B590,MoneyLine!$A$1:$K$33,7,FALSE)</f>
        <v>64.561666666666639</v>
      </c>
      <c r="K590">
        <f>VLOOKUP(B590,MoneyLine!$A$1:$K$33,11,FALSE)</f>
        <v>10.3225</v>
      </c>
      <c r="L590">
        <f>VLOOKUP(B590,MoneyLine!$A$1:$D$33,4,FALSE)</f>
        <v>48.538999999999994</v>
      </c>
      <c r="M590">
        <f>VLOOKUP(D590,MoneyLine!$A$1:$K$33,11,FALSE)</f>
        <v>10.367500000000003</v>
      </c>
      <c r="N590">
        <f>VLOOKUP(D590,MoneyLine!$A$1:$D$33,4,FALSE)</f>
        <v>52.325999999999993</v>
      </c>
      <c r="O590">
        <f>VLOOKUP(D590,MoneyLine!$A$1:$Q$33,14,FALSE)</f>
        <v>40.24047619047618</v>
      </c>
      <c r="P590">
        <f>VLOOKUP(B590,MoneyLine!$A$1:$Q$33,17,FALSE)</f>
        <v>-17.098809523809521</v>
      </c>
      <c r="Q590">
        <f>VLOOKUP(B590,MoneyLine!$A$1:$K$33,10,FALSE)</f>
        <v>17.131547619047623</v>
      </c>
      <c r="R590">
        <f>VLOOKUP(B590,MoneyLine!$A$1:$Q$33,14,FALSE)</f>
        <v>75.591190476190462</v>
      </c>
      <c r="S590">
        <f>VLOOKUP(D590,MoneyLine!$A$1:$Q$33,17,FALSE)</f>
        <v>22.489285714285707</v>
      </c>
      <c r="T590">
        <f>VLOOKUP(D590,MoneyLine!$A$1:$K$33,10,FALSE)</f>
        <v>29.06904761904762</v>
      </c>
      <c r="V590">
        <f>HomTotReg.!$B$17+(test!O590*HomTotReg.!$B$18+HomTotReg.!$B$19*test!P590+test!Q590*HomTotReg.!$B$20)</f>
        <v>3.1630399548586245</v>
      </c>
      <c r="W590">
        <f>VisTotReg.!$B$17+(VisTotReg.!$B$18*test!R590+test!S590*VisTotReg.!$B$19+test!T590*VisTotReg.!$B$20)</f>
        <v>2.7792178189289674</v>
      </c>
      <c r="Y590">
        <f>'MoneyLine Reg. 1'!$B$17+('MoneyLine Reg. 1'!$B$18*test!I590+test!J590*'MoneyLine Reg. 1'!$B$19+test!T590*'MoneyLine Reg. 1'!$B$20+test!Q590*'MoneyLine Reg. 1'!$B$21)</f>
        <v>0.4391900179011764</v>
      </c>
      <c r="Z590">
        <f>'MoneyLine Reg. 2'!$B$17+('MoneyLine Reg. 2'!$B$18*test!M590+test!K590*'MoneyLine Reg. 2'!$B$19+'MoneyLine Reg. 2'!$B$20*test!L590+test!N590*'MoneyLine Reg. 2'!$B$21)</f>
        <v>0.47129110459652024</v>
      </c>
    </row>
    <row r="591" spans="1:26" x14ac:dyDescent="0.3">
      <c r="A591" s="9">
        <v>44928</v>
      </c>
      <c r="B591" s="7" t="s">
        <v>4</v>
      </c>
      <c r="C591" s="7">
        <v>4</v>
      </c>
      <c r="D591" s="7" t="s">
        <v>26</v>
      </c>
      <c r="E591" s="7">
        <v>1</v>
      </c>
      <c r="F591" s="7"/>
      <c r="G591" s="6">
        <f t="shared" si="9"/>
        <v>-3</v>
      </c>
      <c r="I591">
        <f>VLOOKUP(D591,MoneyLine!$A$1:$K$33,7,FALSE)</f>
        <v>2.4278571428571381</v>
      </c>
      <c r="J591">
        <f>VLOOKUP(B591,MoneyLine!$A$1:$K$33,7,FALSE)</f>
        <v>71.288571428571402</v>
      </c>
      <c r="K591">
        <f>VLOOKUP(B591,MoneyLine!$A$1:$K$33,11,FALSE)</f>
        <v>4.0925000000000029</v>
      </c>
      <c r="L591">
        <f>VLOOKUP(B591,MoneyLine!$A$1:$D$33,4,FALSE)</f>
        <v>50.962499999999999</v>
      </c>
      <c r="M591">
        <f>VLOOKUP(D591,MoneyLine!$A$1:$K$33,11,FALSE)</f>
        <v>7.2874999999999996</v>
      </c>
      <c r="N591">
        <f>VLOOKUP(D591,MoneyLine!$A$1:$D$33,4,FALSE)</f>
        <v>44.772500000000001</v>
      </c>
      <c r="O591">
        <f>VLOOKUP(D591,MoneyLine!$A$1:$Q$33,14,FALSE)</f>
        <v>21.040476190476188</v>
      </c>
      <c r="P591">
        <f>VLOOKUP(B591,MoneyLine!$A$1:$Q$33,17,FALSE)</f>
        <v>33.857619047619039</v>
      </c>
      <c r="Q591">
        <f>VLOOKUP(B591,MoneyLine!$A$1:$K$33,10,FALSE)</f>
        <v>21.901309523809527</v>
      </c>
      <c r="R591">
        <f>VLOOKUP(B591,MoneyLine!$A$1:$Q$33,14,FALSE)</f>
        <v>28.298571428571432</v>
      </c>
      <c r="S591">
        <f>VLOOKUP(D591,MoneyLine!$A$1:$Q$33,17,FALSE)</f>
        <v>-8.321428571428573</v>
      </c>
      <c r="T591">
        <f>VLOOKUP(D591,MoneyLine!$A$1:$K$33,10,FALSE)</f>
        <v>13.537738095238096</v>
      </c>
      <c r="V591">
        <f>HomTotReg.!$B$17+(test!O591*HomTotReg.!$B$18+HomTotReg.!$B$19*test!P591+test!Q591*HomTotReg.!$B$20)</f>
        <v>2.3672626433278783</v>
      </c>
      <c r="W591">
        <f>VisTotReg.!$B$17+(VisTotReg.!$B$18*test!R591+test!S591*VisTotReg.!$B$19+test!T591*VisTotReg.!$B$20)</f>
        <v>2.7216065175209132</v>
      </c>
      <c r="Y591">
        <f>'MoneyLine Reg. 1'!$B$17+('MoneyLine Reg. 1'!$B$18*test!I591+test!J591*'MoneyLine Reg. 1'!$B$19+test!T591*'MoneyLine Reg. 1'!$B$20+test!Q591*'MoneyLine Reg. 1'!$B$21)</f>
        <v>-0.56468618739117993</v>
      </c>
      <c r="Z591">
        <f>'MoneyLine Reg. 2'!$B$17+('MoneyLine Reg. 2'!$B$18*test!M591+test!K591*'MoneyLine Reg. 2'!$B$19+'MoneyLine Reg. 2'!$B$20*test!L591+test!N591*'MoneyLine Reg. 2'!$B$21)</f>
        <v>-7.1740205865566953E-2</v>
      </c>
    </row>
    <row r="592" spans="1:26" x14ac:dyDescent="0.3">
      <c r="A592" s="8">
        <v>44928</v>
      </c>
      <c r="B592" s="6" t="s">
        <v>3</v>
      </c>
      <c r="C592" s="6">
        <v>1</v>
      </c>
      <c r="D592" s="6" t="s">
        <v>14</v>
      </c>
      <c r="E592" s="6">
        <v>2</v>
      </c>
      <c r="F592" s="6"/>
      <c r="G592" s="6">
        <f t="shared" si="9"/>
        <v>1</v>
      </c>
      <c r="I592">
        <f>VLOOKUP(D592,MoneyLine!$A$1:$K$33,7,FALSE)</f>
        <v>85.562619047619037</v>
      </c>
      <c r="J592">
        <f>VLOOKUP(B592,MoneyLine!$A$1:$K$33,7,FALSE)</f>
        <v>103.61880952380953</v>
      </c>
      <c r="K592">
        <f>VLOOKUP(B592,MoneyLine!$A$1:$K$33,11,FALSE)</f>
        <v>6.7725000000000009</v>
      </c>
      <c r="L592">
        <f>VLOOKUP(B592,MoneyLine!$A$1:$D$33,4,FALSE)</f>
        <v>53.618500000000004</v>
      </c>
      <c r="M592">
        <f>VLOOKUP(D592,MoneyLine!$A$1:$K$33,11,FALSE)</f>
        <v>19.403750000000002</v>
      </c>
      <c r="N592">
        <f>VLOOKUP(D592,MoneyLine!$A$1:$D$33,4,FALSE)</f>
        <v>49.788499999999999</v>
      </c>
      <c r="O592">
        <f>VLOOKUP(D592,MoneyLine!$A$1:$Q$33,14,FALSE)</f>
        <v>87.124523809523808</v>
      </c>
      <c r="P592">
        <f>VLOOKUP(B592,MoneyLine!$A$1:$Q$33,17,FALSE)</f>
        <v>15.725476190476186</v>
      </c>
      <c r="Q592">
        <f>VLOOKUP(B592,MoneyLine!$A$1:$K$33,10,FALSE)</f>
        <v>34.368214285714288</v>
      </c>
      <c r="R592">
        <f>VLOOKUP(B592,MoneyLine!$A$1:$Q$33,14,FALSE)</f>
        <v>76.556190476190451</v>
      </c>
      <c r="S592">
        <f>VLOOKUP(D592,MoneyLine!$A$1:$Q$33,17,FALSE)</f>
        <v>-3.2247619047619036</v>
      </c>
      <c r="T592">
        <f>VLOOKUP(D592,MoneyLine!$A$1:$K$33,10,FALSE)</f>
        <v>24.058452380952382</v>
      </c>
      <c r="V592">
        <f>HomTotReg.!$B$17+(test!O592*HomTotReg.!$B$18+HomTotReg.!$B$19*test!P592+test!Q592*HomTotReg.!$B$20)</f>
        <v>3.1214160903831556</v>
      </c>
      <c r="W592">
        <f>VisTotReg.!$B$17+(VisTotReg.!$B$18*test!R592+test!S592*VisTotReg.!$B$19+test!T592*VisTotReg.!$B$20)</f>
        <v>3.0936655149990542</v>
      </c>
      <c r="Y592">
        <f>'MoneyLine Reg. 1'!$B$17+('MoneyLine Reg. 1'!$B$18*test!I592+test!J592*'MoneyLine Reg. 1'!$B$19+test!T592*'MoneyLine Reg. 1'!$B$20+test!Q592*'MoneyLine Reg. 1'!$B$21)</f>
        <v>-0.1014673976120421</v>
      </c>
      <c r="Z592">
        <f>'MoneyLine Reg. 2'!$B$17+('MoneyLine Reg. 2'!$B$18*test!M592+test!K592*'MoneyLine Reg. 2'!$B$19+'MoneyLine Reg. 2'!$B$20*test!L592+test!N592*'MoneyLine Reg. 2'!$B$21)</f>
        <v>0.66634716863424925</v>
      </c>
    </row>
    <row r="593" spans="1:26" x14ac:dyDescent="0.3">
      <c r="A593" s="9">
        <v>44928</v>
      </c>
      <c r="B593" s="7" t="s">
        <v>27</v>
      </c>
      <c r="C593" s="7">
        <v>3</v>
      </c>
      <c r="D593" s="7" t="s">
        <v>11</v>
      </c>
      <c r="E593" s="7">
        <v>2</v>
      </c>
      <c r="F593" s="7"/>
      <c r="G593" s="6">
        <f t="shared" si="9"/>
        <v>-1</v>
      </c>
      <c r="I593">
        <f>VLOOKUP(D593,MoneyLine!$A$1:$K$33,7,FALSE)</f>
        <v>121.01880952380951</v>
      </c>
      <c r="J593">
        <f>VLOOKUP(B593,MoneyLine!$A$1:$K$33,7,FALSE)</f>
        <v>57.437380952380948</v>
      </c>
      <c r="K593">
        <f>VLOOKUP(B593,MoneyLine!$A$1:$K$33,11,FALSE)</f>
        <v>10.504999999999999</v>
      </c>
      <c r="L593">
        <f>VLOOKUP(B593,MoneyLine!$A$1:$D$33,4,FALSE)</f>
        <v>52.064499999999995</v>
      </c>
      <c r="M593">
        <f>VLOOKUP(D593,MoneyLine!$A$1:$K$33,11,FALSE)</f>
        <v>15.838749999999997</v>
      </c>
      <c r="N593">
        <f>VLOOKUP(D593,MoneyLine!$A$1:$D$33,4,FALSE)</f>
        <v>52.685499999999998</v>
      </c>
      <c r="O593">
        <f>VLOOKUP(D593,MoneyLine!$A$1:$Q$33,14,FALSE)</f>
        <v>85.286666666666662</v>
      </c>
      <c r="P593">
        <f>VLOOKUP(B593,MoneyLine!$A$1:$Q$33,17,FALSE)</f>
        <v>0.65357142857142814</v>
      </c>
      <c r="Q593">
        <f>VLOOKUP(B593,MoneyLine!$A$1:$K$33,10,FALSE)</f>
        <v>23.449285714285718</v>
      </c>
      <c r="R593">
        <f>VLOOKUP(B593,MoneyLine!$A$1:$Q$33,14,FALSE)</f>
        <v>42.338571428571427</v>
      </c>
      <c r="S593">
        <f>VLOOKUP(D593,MoneyLine!$A$1:$Q$33,17,FALSE)</f>
        <v>15.627619047619051</v>
      </c>
      <c r="T593">
        <f>VLOOKUP(D593,MoneyLine!$A$1:$K$33,10,FALSE)</f>
        <v>10.4975</v>
      </c>
      <c r="V593">
        <f>HomTotReg.!$B$17+(test!O593*HomTotReg.!$B$18+HomTotReg.!$B$19*test!P593+test!Q593*HomTotReg.!$B$20)</f>
        <v>3.3820552830442434</v>
      </c>
      <c r="W593">
        <f>VisTotReg.!$B$17+(VisTotReg.!$B$18*test!R593+test!S593*VisTotReg.!$B$19+test!T593*VisTotReg.!$B$20)</f>
        <v>2.7194168078357492</v>
      </c>
      <c r="Y593">
        <f>'MoneyLine Reg. 1'!$B$17+('MoneyLine Reg. 1'!$B$18*test!I593+test!J593*'MoneyLine Reg. 1'!$B$19+test!T593*'MoneyLine Reg. 1'!$B$20+test!Q593*'MoneyLine Reg. 1'!$B$21)</f>
        <v>0.69913636348695452</v>
      </c>
      <c r="Z593">
        <f>'MoneyLine Reg. 2'!$B$17+('MoneyLine Reg. 2'!$B$18*test!M593+test!K593*'MoneyLine Reg. 2'!$B$19+'MoneyLine Reg. 2'!$B$20*test!L593+test!N593*'MoneyLine Reg. 2'!$B$21)</f>
        <v>0.55369397844973589</v>
      </c>
    </row>
    <row r="594" spans="1:26" x14ac:dyDescent="0.3">
      <c r="A594" s="8">
        <v>44929</v>
      </c>
      <c r="B594" s="6" t="s">
        <v>7</v>
      </c>
      <c r="C594" s="6">
        <v>4</v>
      </c>
      <c r="D594" s="6" t="s">
        <v>6</v>
      </c>
      <c r="E594" s="6">
        <v>1</v>
      </c>
      <c r="F594" s="6"/>
      <c r="G594" s="6">
        <f t="shared" si="9"/>
        <v>-3</v>
      </c>
      <c r="I594">
        <f>VLOOKUP(D594,MoneyLine!$A$1:$K$33,7,FALSE)</f>
        <v>-14.717619047619038</v>
      </c>
      <c r="J594">
        <f>VLOOKUP(B594,MoneyLine!$A$1:$K$33,7,FALSE)</f>
        <v>105.50714285714287</v>
      </c>
      <c r="K594">
        <f>VLOOKUP(B594,MoneyLine!$A$1:$K$33,11,FALSE)</f>
        <v>17.5075</v>
      </c>
      <c r="L594">
        <f>VLOOKUP(B594,MoneyLine!$A$1:$D$33,4,FALSE)</f>
        <v>51.216499999999996</v>
      </c>
      <c r="M594">
        <f>VLOOKUP(D594,MoneyLine!$A$1:$K$33,11,FALSE)</f>
        <v>1.6887499999999989</v>
      </c>
      <c r="N594">
        <f>VLOOKUP(D594,MoneyLine!$A$1:$D$33,4,FALSE)</f>
        <v>38.247500000000002</v>
      </c>
      <c r="O594">
        <f>VLOOKUP(D594,MoneyLine!$A$1:$Q$33,14,FALSE)</f>
        <v>4.214999999999999</v>
      </c>
      <c r="P594">
        <f>VLOOKUP(B594,MoneyLine!$A$1:$Q$33,17,FALSE)</f>
        <v>1.5838095238095231</v>
      </c>
      <c r="Q594">
        <f>VLOOKUP(B594,MoneyLine!$A$1:$K$33,10,FALSE)</f>
        <v>-6.0107142857142861</v>
      </c>
      <c r="R594">
        <f>VLOOKUP(B594,MoneyLine!$A$1:$Q$33,14,FALSE)</f>
        <v>89.021666666666647</v>
      </c>
      <c r="S594">
        <f>VLOOKUP(D594,MoneyLine!$A$1:$Q$33,17,FALSE)</f>
        <v>-23.022142857142857</v>
      </c>
      <c r="T594">
        <f>VLOOKUP(D594,MoneyLine!$A$1:$K$33,10,FALSE)</f>
        <v>2.2516666666666674</v>
      </c>
      <c r="V594">
        <f>HomTotReg.!$B$17+(test!O594*HomTotReg.!$B$18+HomTotReg.!$B$19*test!P594+test!Q594*HomTotReg.!$B$20)</f>
        <v>2.8388967077783924</v>
      </c>
      <c r="W594">
        <f>VisTotReg.!$B$17+(VisTotReg.!$B$18*test!R594+test!S594*VisTotReg.!$B$19+test!T594*VisTotReg.!$B$20)</f>
        <v>3.7390958474634886</v>
      </c>
      <c r="Y594">
        <f>'MoneyLine Reg. 1'!$B$17+('MoneyLine Reg. 1'!$B$18*test!I594+test!J594*'MoneyLine Reg. 1'!$B$19+test!T594*'MoneyLine Reg. 1'!$B$20+test!Q594*'MoneyLine Reg. 1'!$B$21)</f>
        <v>-1.0034566325903582</v>
      </c>
      <c r="Z594">
        <f>'MoneyLine Reg. 2'!$B$17+('MoneyLine Reg. 2'!$B$18*test!M594+test!K594*'MoneyLine Reg. 2'!$B$19+'MoneyLine Reg. 2'!$B$20*test!L594+test!N594*'MoneyLine Reg. 2'!$B$21)</f>
        <v>-1.6853920109148701</v>
      </c>
    </row>
    <row r="595" spans="1:26" x14ac:dyDescent="0.3">
      <c r="A595" s="9">
        <v>44929</v>
      </c>
      <c r="B595" s="7" t="s">
        <v>34</v>
      </c>
      <c r="C595" s="7">
        <v>5</v>
      </c>
      <c r="D595" s="7" t="s">
        <v>9</v>
      </c>
      <c r="E595" s="7">
        <v>2</v>
      </c>
      <c r="F595" s="7"/>
      <c r="G595" s="6">
        <f t="shared" si="9"/>
        <v>-3</v>
      </c>
      <c r="I595">
        <f>VLOOKUP(D595,MoneyLine!$A$1:$K$33,7,FALSE)</f>
        <v>154.76523809523809</v>
      </c>
      <c r="J595">
        <f>VLOOKUP(B595,MoneyLine!$A$1:$K$33,7,FALSE)</f>
        <v>70.167380952380938</v>
      </c>
      <c r="K595">
        <f>VLOOKUP(B595,MoneyLine!$A$1:$K$33,11,FALSE)</f>
        <v>10.367500000000003</v>
      </c>
      <c r="L595">
        <f>VLOOKUP(B595,MoneyLine!$A$1:$D$33,4,FALSE)</f>
        <v>52.325999999999993</v>
      </c>
      <c r="M595">
        <f>VLOOKUP(D595,MoneyLine!$A$1:$K$33,11,FALSE)</f>
        <v>17.220000000000002</v>
      </c>
      <c r="N595">
        <f>VLOOKUP(D595,MoneyLine!$A$1:$D$33,4,FALSE)</f>
        <v>58.933</v>
      </c>
      <c r="O595">
        <f>VLOOKUP(D595,MoneyLine!$A$1:$Q$33,14,FALSE)</f>
        <v>117.61833333333333</v>
      </c>
      <c r="P595">
        <f>VLOOKUP(B595,MoneyLine!$A$1:$Q$33,17,FALSE)</f>
        <v>22.489285714285707</v>
      </c>
      <c r="Q595">
        <f>VLOOKUP(B595,MoneyLine!$A$1:$K$33,10,FALSE)</f>
        <v>29.06904761904762</v>
      </c>
      <c r="R595">
        <f>VLOOKUP(B595,MoneyLine!$A$1:$Q$33,14,FALSE)</f>
        <v>40.24047619047618</v>
      </c>
      <c r="S595">
        <f>VLOOKUP(D595,MoneyLine!$A$1:$Q$33,17,FALSE)</f>
        <v>29.393333333333338</v>
      </c>
      <c r="T595">
        <f>VLOOKUP(D595,MoneyLine!$A$1:$K$33,10,FALSE)</f>
        <v>-2.4774999999999996</v>
      </c>
      <c r="V595">
        <f>HomTotReg.!$B$17+(test!O595*HomTotReg.!$B$18+HomTotReg.!$B$19*test!P595+test!Q595*HomTotReg.!$B$20)</f>
        <v>3.4309206824515073</v>
      </c>
      <c r="W595">
        <f>VisTotReg.!$B$17+(VisTotReg.!$B$18*test!R595+test!S595*VisTotReg.!$B$19+test!T595*VisTotReg.!$B$20)</f>
        <v>2.7628674556539137</v>
      </c>
      <c r="Y595">
        <f>'MoneyLine Reg. 1'!$B$17+('MoneyLine Reg. 1'!$B$18*test!I595+test!J595*'MoneyLine Reg. 1'!$B$19+test!T595*'MoneyLine Reg. 1'!$B$20+test!Q595*'MoneyLine Reg. 1'!$B$21)</f>
        <v>0.64738366353799237</v>
      </c>
      <c r="Z595">
        <f>'MoneyLine Reg. 2'!$B$17+('MoneyLine Reg. 2'!$B$18*test!M595+test!K595*'MoneyLine Reg. 2'!$B$19+'MoneyLine Reg. 2'!$B$20*test!L595+test!N595*'MoneyLine Reg. 2'!$B$21)</f>
        <v>1.0717759424625202</v>
      </c>
    </row>
    <row r="596" spans="1:26" x14ac:dyDescent="0.3">
      <c r="A596" s="8">
        <v>44929</v>
      </c>
      <c r="B596" s="6" t="s">
        <v>25</v>
      </c>
      <c r="C596" s="6">
        <v>3</v>
      </c>
      <c r="D596" s="6" t="s">
        <v>31</v>
      </c>
      <c r="E596" s="6">
        <v>5</v>
      </c>
      <c r="F596" s="6"/>
      <c r="G596" s="6">
        <f t="shared" si="9"/>
        <v>2</v>
      </c>
      <c r="I596">
        <f>VLOOKUP(D596,MoneyLine!$A$1:$K$33,7,FALSE)</f>
        <v>130.13119047619048</v>
      </c>
      <c r="J596">
        <f>VLOOKUP(B596,MoneyLine!$A$1:$K$33,7,FALSE)</f>
        <v>56.057857142857138</v>
      </c>
      <c r="K596">
        <f>VLOOKUP(B596,MoneyLine!$A$1:$K$33,11,FALSE)</f>
        <v>10.718750000000002</v>
      </c>
      <c r="L596">
        <f>VLOOKUP(B596,MoneyLine!$A$1:$D$33,4,FALSE)</f>
        <v>47.954500000000003</v>
      </c>
      <c r="M596">
        <f>VLOOKUP(D596,MoneyLine!$A$1:$K$33,11,FALSE)</f>
        <v>13.114999999999997</v>
      </c>
      <c r="N596">
        <f>VLOOKUP(D596,MoneyLine!$A$1:$D$33,4,FALSE)</f>
        <v>55.725999999999999</v>
      </c>
      <c r="O596">
        <f>VLOOKUP(D596,MoneyLine!$A$1:$Q$33,14,FALSE)</f>
        <v>91.865476190476173</v>
      </c>
      <c r="P596">
        <f>VLOOKUP(B596,MoneyLine!$A$1:$Q$33,17,FALSE)</f>
        <v>-14.592857142857142</v>
      </c>
      <c r="Q596">
        <f>VLOOKUP(B596,MoneyLine!$A$1:$K$33,10,FALSE)</f>
        <v>27.424404761904761</v>
      </c>
      <c r="R596">
        <f>VLOOKUP(B596,MoneyLine!$A$1:$Q$33,14,FALSE)</f>
        <v>60.674999999999997</v>
      </c>
      <c r="S596">
        <f>VLOOKUP(D596,MoneyLine!$A$1:$Q$33,17,FALSE)</f>
        <v>29.228333333333332</v>
      </c>
      <c r="T596">
        <f>VLOOKUP(D596,MoneyLine!$A$1:$K$33,10,FALSE)</f>
        <v>31.447738095238101</v>
      </c>
      <c r="V596">
        <f>HomTotReg.!$B$17+(test!O596*HomTotReg.!$B$18+HomTotReg.!$B$19*test!P596+test!Q596*HomTotReg.!$B$20)</f>
        <v>3.5694255143346743</v>
      </c>
      <c r="W596">
        <f>VisTotReg.!$B$17+(VisTotReg.!$B$18*test!R596+test!S596*VisTotReg.!$B$19+test!T596*VisTotReg.!$B$20)</f>
        <v>2.5071918567592766</v>
      </c>
      <c r="Y596">
        <f>'MoneyLine Reg. 1'!$B$17+('MoneyLine Reg. 1'!$B$18*test!I596+test!J596*'MoneyLine Reg. 1'!$B$19+test!T596*'MoneyLine Reg. 1'!$B$20+test!Q596*'MoneyLine Reg. 1'!$B$21)</f>
        <v>1.0545138730559798</v>
      </c>
      <c r="Z596">
        <f>'MoneyLine Reg. 2'!$B$17+('MoneyLine Reg. 2'!$B$18*test!M596+test!K596*'MoneyLine Reg. 2'!$B$19+'MoneyLine Reg. 2'!$B$20*test!L596+test!N596*'MoneyLine Reg. 2'!$B$21)</f>
        <v>0.9019211657472086</v>
      </c>
    </row>
    <row r="597" spans="1:26" x14ac:dyDescent="0.3">
      <c r="A597" s="9">
        <v>44929</v>
      </c>
      <c r="B597" s="7" t="s">
        <v>30</v>
      </c>
      <c r="C597" s="7">
        <v>2</v>
      </c>
      <c r="D597" s="7" t="s">
        <v>29</v>
      </c>
      <c r="E597" s="7">
        <v>3</v>
      </c>
      <c r="F597" s="7"/>
      <c r="G597" s="6">
        <f t="shared" si="9"/>
        <v>1</v>
      </c>
      <c r="I597">
        <f>VLOOKUP(D597,MoneyLine!$A$1:$K$33,7,FALSE)</f>
        <v>120.64333333333332</v>
      </c>
      <c r="J597">
        <f>VLOOKUP(B597,MoneyLine!$A$1:$K$33,7,FALSE)</f>
        <v>127.36857142857141</v>
      </c>
      <c r="K597">
        <f>VLOOKUP(B597,MoneyLine!$A$1:$K$33,11,FALSE)</f>
        <v>15.876249999999999</v>
      </c>
      <c r="L597">
        <f>VLOOKUP(B597,MoneyLine!$A$1:$D$33,4,FALSE)</f>
        <v>56.155499999999996</v>
      </c>
      <c r="M597">
        <f>VLOOKUP(D597,MoneyLine!$A$1:$K$33,11,FALSE)</f>
        <v>13.331249999999997</v>
      </c>
      <c r="N597">
        <f>VLOOKUP(D597,MoneyLine!$A$1:$D$33,4,FALSE)</f>
        <v>55.3095</v>
      </c>
      <c r="O597">
        <f>VLOOKUP(D597,MoneyLine!$A$1:$Q$33,14,FALSE)</f>
        <v>76.355714285714271</v>
      </c>
      <c r="P597">
        <f>VLOOKUP(B597,MoneyLine!$A$1:$Q$33,17,FALSE)</f>
        <v>21.976904761904766</v>
      </c>
      <c r="Q597">
        <f>VLOOKUP(B597,MoneyLine!$A$1:$K$33,10,FALSE)</f>
        <v>-0.45761904761904759</v>
      </c>
      <c r="R597">
        <f>VLOOKUP(B597,MoneyLine!$A$1:$Q$33,14,FALSE)</f>
        <v>104.57619047619046</v>
      </c>
      <c r="S597">
        <f>VLOOKUP(D597,MoneyLine!$A$1:$Q$33,17,FALSE)</f>
        <v>28.97</v>
      </c>
      <c r="T597">
        <f>VLOOKUP(D597,MoneyLine!$A$1:$K$33,10,FALSE)</f>
        <v>20.598452380952381</v>
      </c>
      <c r="V597">
        <f>HomTotReg.!$B$17+(test!O597*HomTotReg.!$B$18+HomTotReg.!$B$19*test!P597+test!Q597*HomTotReg.!$B$20)</f>
        <v>3.3251368044271059</v>
      </c>
      <c r="W597">
        <f>VisTotReg.!$B$17+(VisTotReg.!$B$18*test!R597+test!S597*VisTotReg.!$B$19+test!T597*VisTotReg.!$B$20)</f>
        <v>3.1899741134224322</v>
      </c>
      <c r="Y597">
        <f>'MoneyLine Reg. 1'!$B$17+('MoneyLine Reg. 1'!$B$18*test!I597+test!J597*'MoneyLine Reg. 1'!$B$19+test!T597*'MoneyLine Reg. 1'!$B$20+test!Q597*'MoneyLine Reg. 1'!$B$21)</f>
        <v>0.26951703841338748</v>
      </c>
      <c r="Z597">
        <f>'MoneyLine Reg. 2'!$B$17+('MoneyLine Reg. 2'!$B$18*test!M597+test!K597*'MoneyLine Reg. 2'!$B$19+'MoneyLine Reg. 2'!$B$20*test!L597+test!N597*'MoneyLine Reg. 2'!$B$21)</f>
        <v>-3.5841505424056397E-2</v>
      </c>
    </row>
    <row r="598" spans="1:26" x14ac:dyDescent="0.3">
      <c r="A598" s="8">
        <v>44929</v>
      </c>
      <c r="B598" s="6" t="s">
        <v>33</v>
      </c>
      <c r="C598" s="6">
        <v>3</v>
      </c>
      <c r="D598" s="6" t="s">
        <v>21</v>
      </c>
      <c r="E598" s="6">
        <v>6</v>
      </c>
      <c r="F598" s="6"/>
      <c r="G598" s="6">
        <f t="shared" si="9"/>
        <v>3</v>
      </c>
      <c r="I598">
        <f>VLOOKUP(D598,MoneyLine!$A$1:$K$33,7,FALSE)</f>
        <v>81.149285714285725</v>
      </c>
      <c r="J598">
        <f>VLOOKUP(B598,MoneyLine!$A$1:$K$33,7,FALSE)</f>
        <v>35.906904761904762</v>
      </c>
      <c r="K598">
        <f>VLOOKUP(B598,MoneyLine!$A$1:$K$33,11,FALSE)</f>
        <v>3.707499999999996</v>
      </c>
      <c r="L598">
        <f>VLOOKUP(B598,MoneyLine!$A$1:$D$33,4,FALSE)</f>
        <v>47.251999999999995</v>
      </c>
      <c r="M598">
        <f>VLOOKUP(D598,MoneyLine!$A$1:$K$33,11,FALSE)</f>
        <v>9.1225000000000005</v>
      </c>
      <c r="N598">
        <f>VLOOKUP(D598,MoneyLine!$A$1:$D$33,4,FALSE)</f>
        <v>51.807999999999993</v>
      </c>
      <c r="O598">
        <f>VLOOKUP(D598,MoneyLine!$A$1:$Q$33,14,FALSE)</f>
        <v>65.387857142857143</v>
      </c>
      <c r="P598">
        <f>VLOOKUP(B598,MoneyLine!$A$1:$Q$33,17,FALSE)</f>
        <v>-16.226190476190478</v>
      </c>
      <c r="Q598">
        <f>VLOOKUP(B598,MoneyLine!$A$1:$K$33,10,FALSE)</f>
        <v>29.473928571428576</v>
      </c>
      <c r="R598">
        <f>VLOOKUP(B598,MoneyLine!$A$1:$Q$33,14,FALSE)</f>
        <v>44.759523809523806</v>
      </c>
      <c r="S598">
        <f>VLOOKUP(D598,MoneyLine!$A$1:$Q$33,17,FALSE)</f>
        <v>7.3759523809523806</v>
      </c>
      <c r="T598">
        <f>VLOOKUP(D598,MoneyLine!$A$1:$K$33,10,FALSE)</f>
        <v>8.0371428571428574</v>
      </c>
      <c r="V598">
        <f>HomTotReg.!$B$17+(test!O598*HomTotReg.!$B$18+HomTotReg.!$B$19*test!P598+test!Q598*HomTotReg.!$B$20)</f>
        <v>3.2838898165922892</v>
      </c>
      <c r="W598">
        <f>VisTotReg.!$B$17+(VisTotReg.!$B$18*test!R598+test!S598*VisTotReg.!$B$19+test!T598*VisTotReg.!$B$20)</f>
        <v>2.8579180608514836</v>
      </c>
      <c r="Y598">
        <f>'MoneyLine Reg. 1'!$B$17+('MoneyLine Reg. 1'!$B$18*test!I598+test!J598*'MoneyLine Reg. 1'!$B$19+test!T598*'MoneyLine Reg. 1'!$B$20+test!Q598*'MoneyLine Reg. 1'!$B$21)</f>
        <v>0.46199747271640518</v>
      </c>
      <c r="Z598">
        <f>'MoneyLine Reg. 2'!$B$17+('MoneyLine Reg. 2'!$B$18*test!M598+test!K598*'MoneyLine Reg. 2'!$B$19+'MoneyLine Reg. 2'!$B$20*test!L598+test!N598*'MoneyLine Reg. 2'!$B$21)</f>
        <v>0.84415255658047039</v>
      </c>
    </row>
    <row r="599" spans="1:26" x14ac:dyDescent="0.3">
      <c r="A599" s="9">
        <v>44929</v>
      </c>
      <c r="B599" s="7" t="s">
        <v>18</v>
      </c>
      <c r="C599" s="7">
        <v>3</v>
      </c>
      <c r="D599" s="7" t="s">
        <v>17</v>
      </c>
      <c r="E599" s="7">
        <v>5</v>
      </c>
      <c r="F599" s="7"/>
      <c r="G599" s="6">
        <f t="shared" si="9"/>
        <v>2</v>
      </c>
      <c r="I599">
        <f>VLOOKUP(D599,MoneyLine!$A$1:$K$33,7,FALSE)</f>
        <v>126.67</v>
      </c>
      <c r="J599">
        <f>VLOOKUP(B599,MoneyLine!$A$1:$K$33,7,FALSE)</f>
        <v>161.3661904761905</v>
      </c>
      <c r="K599">
        <f>VLOOKUP(B599,MoneyLine!$A$1:$K$33,11,FALSE)</f>
        <v>18.088749999999997</v>
      </c>
      <c r="L599">
        <f>VLOOKUP(B599,MoneyLine!$A$1:$D$33,4,FALSE)</f>
        <v>55.644500000000001</v>
      </c>
      <c r="M599">
        <f>VLOOKUP(D599,MoneyLine!$A$1:$K$33,11,FALSE)</f>
        <v>19.922499999999999</v>
      </c>
      <c r="N599">
        <f>VLOOKUP(D599,MoneyLine!$A$1:$D$33,4,FALSE)</f>
        <v>49.902000000000001</v>
      </c>
      <c r="O599">
        <f>VLOOKUP(D599,MoneyLine!$A$1:$Q$33,14,FALSE)</f>
        <v>104.88261904761904</v>
      </c>
      <c r="P599">
        <f>VLOOKUP(B599,MoneyLine!$A$1:$Q$33,17,FALSE)</f>
        <v>63.627142857142857</v>
      </c>
      <c r="Q599">
        <f>VLOOKUP(B599,MoneyLine!$A$1:$K$33,10,FALSE)</f>
        <v>-8.5753571428571433</v>
      </c>
      <c r="R599">
        <f>VLOOKUP(B599,MoneyLine!$A$1:$Q$33,14,FALSE)</f>
        <v>80.616190476190468</v>
      </c>
      <c r="S599">
        <f>VLOOKUP(D599,MoneyLine!$A$1:$Q$33,17,FALSE)</f>
        <v>9.6223809523809507</v>
      </c>
      <c r="T599">
        <f>VLOOKUP(D599,MoneyLine!$A$1:$K$33,10,FALSE)</f>
        <v>23.209285714285713</v>
      </c>
      <c r="V599">
        <f>HomTotReg.!$B$17+(test!O599*HomTotReg.!$B$18+HomTotReg.!$B$19*test!P599+test!Q599*HomTotReg.!$B$20)</f>
        <v>3.2752143570107615</v>
      </c>
      <c r="W599">
        <f>VisTotReg.!$B$17+(VisTotReg.!$B$18*test!R599+test!S599*VisTotReg.!$B$19+test!T599*VisTotReg.!$B$20)</f>
        <v>3.0398026941903593</v>
      </c>
      <c r="Y599">
        <f>'MoneyLine Reg. 1'!$B$17+('MoneyLine Reg. 1'!$B$18*test!I599+test!J599*'MoneyLine Reg. 1'!$B$19+test!T599*'MoneyLine Reg. 1'!$B$20+test!Q599*'MoneyLine Reg. 1'!$B$21)</f>
        <v>5.4577640760643781E-2</v>
      </c>
      <c r="Z599">
        <f>'MoneyLine Reg. 2'!$B$17+('MoneyLine Reg. 2'!$B$18*test!M599+test!K599*'MoneyLine Reg. 2'!$B$19+'MoneyLine Reg. 2'!$B$20*test!L599+test!N599*'MoneyLine Reg. 2'!$B$21)</f>
        <v>-0.11149942112872102</v>
      </c>
    </row>
    <row r="600" spans="1:26" x14ac:dyDescent="0.3">
      <c r="A600" s="8">
        <v>44929</v>
      </c>
      <c r="B600" s="6" t="s">
        <v>20</v>
      </c>
      <c r="C600" s="6">
        <v>0</v>
      </c>
      <c r="D600" s="6" t="s">
        <v>32</v>
      </c>
      <c r="E600" s="6">
        <v>4</v>
      </c>
      <c r="F600" s="6"/>
      <c r="G600" s="6">
        <f t="shared" si="9"/>
        <v>4</v>
      </c>
      <c r="I600">
        <f>VLOOKUP(D600,MoneyLine!$A$1:$K$33,7,FALSE)</f>
        <v>91.395238095238099</v>
      </c>
      <c r="J600">
        <f>VLOOKUP(B600,MoneyLine!$A$1:$K$33,7,FALSE)</f>
        <v>53.481666666666655</v>
      </c>
      <c r="K600">
        <f>VLOOKUP(B600,MoneyLine!$A$1:$K$33,11,FALSE)</f>
        <v>4.7974999999999994</v>
      </c>
      <c r="L600">
        <f>VLOOKUP(B600,MoneyLine!$A$1:$D$33,4,FALSE)</f>
        <v>46.0565</v>
      </c>
      <c r="M600">
        <f>VLOOKUP(D600,MoneyLine!$A$1:$K$33,11,FALSE)</f>
        <v>4.9549999999999983</v>
      </c>
      <c r="N600">
        <f>VLOOKUP(D600,MoneyLine!$A$1:$D$33,4,FALSE)</f>
        <v>47.241</v>
      </c>
      <c r="O600">
        <f>VLOOKUP(D600,MoneyLine!$A$1:$Q$33,14,FALSE)</f>
        <v>85.390952380952371</v>
      </c>
      <c r="P600">
        <f>VLOOKUP(B600,MoneyLine!$A$1:$Q$33,17,FALSE)</f>
        <v>-10.467380952380953</v>
      </c>
      <c r="Q600">
        <f>VLOOKUP(B600,MoneyLine!$A$1:$K$33,10,FALSE)</f>
        <v>1.6524999999999999</v>
      </c>
      <c r="R600">
        <f>VLOOKUP(B600,MoneyLine!$A$1:$Q$33,14,FALSE)</f>
        <v>58.340238095238099</v>
      </c>
      <c r="S600">
        <f>VLOOKUP(D600,MoneyLine!$A$1:$Q$33,17,FALSE)</f>
        <v>-9.4788095238095256</v>
      </c>
      <c r="T600">
        <f>VLOOKUP(D600,MoneyLine!$A$1:$K$33,10,FALSE)</f>
        <v>-16.679047619047623</v>
      </c>
      <c r="V600">
        <f>HomTotReg.!$B$17+(test!O600*HomTotReg.!$B$18+HomTotReg.!$B$19*test!P600+test!Q600*HomTotReg.!$B$20)</f>
        <v>3.7413092545073168</v>
      </c>
      <c r="W600">
        <f>VisTotReg.!$B$17+(VisTotReg.!$B$18*test!R600+test!S600*VisTotReg.!$B$19+test!T600*VisTotReg.!$B$20)</f>
        <v>3.533184466648128</v>
      </c>
      <c r="Y600">
        <f>'MoneyLine Reg. 1'!$B$17+('MoneyLine Reg. 1'!$B$18*test!I600+test!J600*'MoneyLine Reg. 1'!$B$19+test!T600*'MoneyLine Reg. 1'!$B$20+test!Q600*'MoneyLine Reg. 1'!$B$21)</f>
        <v>0.29639735987954541</v>
      </c>
      <c r="Z600">
        <f>'MoneyLine Reg. 2'!$B$17+('MoneyLine Reg. 2'!$B$18*test!M600+test!K600*'MoneyLine Reg. 2'!$B$19+'MoneyLine Reg. 2'!$B$20*test!L600+test!N600*'MoneyLine Reg. 2'!$B$21)</f>
        <v>0.29066862881763367</v>
      </c>
    </row>
    <row r="601" spans="1:26" x14ac:dyDescent="0.3">
      <c r="A601" s="9">
        <v>44929</v>
      </c>
      <c r="B601" s="7" t="s">
        <v>10</v>
      </c>
      <c r="C601" s="7">
        <v>6</v>
      </c>
      <c r="D601" s="7" t="s">
        <v>5</v>
      </c>
      <c r="E601" s="7">
        <v>5</v>
      </c>
      <c r="F601" s="7" t="s">
        <v>35</v>
      </c>
      <c r="G601" s="6">
        <f t="shared" si="9"/>
        <v>-1</v>
      </c>
      <c r="I601">
        <f>VLOOKUP(D601,MoneyLine!$A$1:$K$33,7,FALSE)</f>
        <v>92.519047619047612</v>
      </c>
      <c r="J601">
        <f>VLOOKUP(B601,MoneyLine!$A$1:$K$33,7,FALSE)</f>
        <v>43.783809523809516</v>
      </c>
      <c r="K601">
        <f>VLOOKUP(B601,MoneyLine!$A$1:$K$33,11,FALSE)</f>
        <v>2.1412499999999977</v>
      </c>
      <c r="L601">
        <f>VLOOKUP(B601,MoneyLine!$A$1:$D$33,4,FALSE)</f>
        <v>45.351499999999994</v>
      </c>
      <c r="M601">
        <f>VLOOKUP(D601,MoneyLine!$A$1:$K$33,11,FALSE)</f>
        <v>15.5725</v>
      </c>
      <c r="N601">
        <f>VLOOKUP(D601,MoneyLine!$A$1:$D$33,4,FALSE)</f>
        <v>52.448999999999998</v>
      </c>
      <c r="O601">
        <f>VLOOKUP(D601,MoneyLine!$A$1:$Q$33,14,FALSE)</f>
        <v>80.7392857142857</v>
      </c>
      <c r="P601">
        <f>VLOOKUP(B601,MoneyLine!$A$1:$Q$33,17,FALSE)</f>
        <v>-14.675714285714287</v>
      </c>
      <c r="Q601">
        <f>VLOOKUP(B601,MoneyLine!$A$1:$K$33,10,FALSE)</f>
        <v>13.367738095238096</v>
      </c>
      <c r="R601">
        <f>VLOOKUP(B601,MoneyLine!$A$1:$Q$33,14,FALSE)</f>
        <v>43.181904761904768</v>
      </c>
      <c r="S601">
        <f>VLOOKUP(D601,MoneyLine!$A$1:$Q$33,17,FALSE)</f>
        <v>2.4073809523809526</v>
      </c>
      <c r="T601">
        <f>VLOOKUP(D601,MoneyLine!$A$1:$K$33,10,FALSE)</f>
        <v>7.11511904761905</v>
      </c>
      <c r="V601">
        <f>HomTotReg.!$B$17+(test!O601*HomTotReg.!$B$18+HomTotReg.!$B$19*test!P601+test!Q601*HomTotReg.!$B$20)</f>
        <v>3.6075114250452405</v>
      </c>
      <c r="W601">
        <f>VisTotReg.!$B$17+(VisTotReg.!$B$18*test!R601+test!S601*VisTotReg.!$B$19+test!T601*VisTotReg.!$B$20)</f>
        <v>2.8970729862321343</v>
      </c>
      <c r="Y601">
        <f>'MoneyLine Reg. 1'!$B$17+('MoneyLine Reg. 1'!$B$18*test!I601+test!J601*'MoneyLine Reg. 1'!$B$19+test!T601*'MoneyLine Reg. 1'!$B$20+test!Q601*'MoneyLine Reg. 1'!$B$21)</f>
        <v>0.63116041075452267</v>
      </c>
      <c r="Z601">
        <f>'MoneyLine Reg. 2'!$B$17+('MoneyLine Reg. 2'!$B$18*test!M601+test!K601*'MoneyLine Reg. 2'!$B$19+'MoneyLine Reg. 2'!$B$20*test!L601+test!N601*'MoneyLine Reg. 2'!$B$21)</f>
        <v>1.518025376302333</v>
      </c>
    </row>
    <row r="602" spans="1:26" x14ac:dyDescent="0.3">
      <c r="A602" s="8">
        <v>44929</v>
      </c>
      <c r="B602" s="6" t="s">
        <v>16</v>
      </c>
      <c r="C602" s="6">
        <v>6</v>
      </c>
      <c r="D602" s="6" t="s">
        <v>8</v>
      </c>
      <c r="E602" s="6">
        <v>2</v>
      </c>
      <c r="F602" s="6"/>
      <c r="G602" s="6">
        <f t="shared" si="9"/>
        <v>-4</v>
      </c>
      <c r="I602">
        <f>VLOOKUP(D602,MoneyLine!$A$1:$K$33,7,FALSE)</f>
        <v>158.14214285714286</v>
      </c>
      <c r="J602">
        <f>VLOOKUP(B602,MoneyLine!$A$1:$K$33,7,FALSE)</f>
        <v>64.561666666666639</v>
      </c>
      <c r="K602">
        <f>VLOOKUP(B602,MoneyLine!$A$1:$K$33,11,FALSE)</f>
        <v>10.3225</v>
      </c>
      <c r="L602">
        <f>VLOOKUP(B602,MoneyLine!$A$1:$D$33,4,FALSE)</f>
        <v>48.538999999999994</v>
      </c>
      <c r="M602">
        <f>VLOOKUP(D602,MoneyLine!$A$1:$K$33,11,FALSE)</f>
        <v>11.611250000000004</v>
      </c>
      <c r="N602">
        <f>VLOOKUP(D602,MoneyLine!$A$1:$D$33,4,FALSE)</f>
        <v>49.862499999999997</v>
      </c>
      <c r="O602">
        <f>VLOOKUP(D602,MoneyLine!$A$1:$Q$33,14,FALSE)</f>
        <v>125.46428571428571</v>
      </c>
      <c r="P602">
        <f>VLOOKUP(B602,MoneyLine!$A$1:$Q$33,17,FALSE)</f>
        <v>-17.098809523809521</v>
      </c>
      <c r="Q602">
        <f>VLOOKUP(B602,MoneyLine!$A$1:$K$33,10,FALSE)</f>
        <v>17.131547619047623</v>
      </c>
      <c r="R602">
        <f>VLOOKUP(B602,MoneyLine!$A$1:$Q$33,14,FALSE)</f>
        <v>75.591190476190462</v>
      </c>
      <c r="S602">
        <f>VLOOKUP(D602,MoneyLine!$A$1:$Q$33,17,FALSE)</f>
        <v>14.067142857142855</v>
      </c>
      <c r="T602">
        <f>VLOOKUP(D602,MoneyLine!$A$1:$K$33,10,FALSE)</f>
        <v>21.027261904761904</v>
      </c>
      <c r="V602">
        <f>HomTotReg.!$B$17+(test!O602*HomTotReg.!$B$18+HomTotReg.!$B$19*test!P602+test!Q602*HomTotReg.!$B$20)</f>
        <v>4.0650780464808012</v>
      </c>
      <c r="W602">
        <f>VisTotReg.!$B$17+(VisTotReg.!$B$18*test!R602+test!S602*VisTotReg.!$B$19+test!T602*VisTotReg.!$B$20)</f>
        <v>2.9727060256098623</v>
      </c>
      <c r="Y602">
        <f>'MoneyLine Reg. 1'!$B$17+('MoneyLine Reg. 1'!$B$18*test!I602+test!J602*'MoneyLine Reg. 1'!$B$19+test!T602*'MoneyLine Reg. 1'!$B$20+test!Q602*'MoneyLine Reg. 1'!$B$21)</f>
        <v>1.18984387767749</v>
      </c>
      <c r="Z602">
        <f>'MoneyLine Reg. 2'!$B$17+('MoneyLine Reg. 2'!$B$18*test!M602+test!K602*'MoneyLine Reg. 2'!$B$19+'MoneyLine Reg. 2'!$B$20*test!L602+test!N602*'MoneyLine Reg. 2'!$B$21)</f>
        <v>0.37134614939411659</v>
      </c>
    </row>
    <row r="603" spans="1:26" x14ac:dyDescent="0.3">
      <c r="A603" s="9">
        <v>44929</v>
      </c>
      <c r="B603" s="7" t="s">
        <v>22</v>
      </c>
      <c r="C603" s="7">
        <v>2</v>
      </c>
      <c r="D603" s="7" t="s">
        <v>23</v>
      </c>
      <c r="E603" s="7">
        <v>3</v>
      </c>
      <c r="F603" s="7"/>
      <c r="G603" s="6">
        <f t="shared" si="9"/>
        <v>1</v>
      </c>
      <c r="I603">
        <f>VLOOKUP(D603,MoneyLine!$A$1:$K$33,7,FALSE)</f>
        <v>101.00309523809524</v>
      </c>
      <c r="J603">
        <f>VLOOKUP(B603,MoneyLine!$A$1:$K$33,7,FALSE)</f>
        <v>73.279761904761898</v>
      </c>
      <c r="K603">
        <f>VLOOKUP(B603,MoneyLine!$A$1:$K$33,11,FALSE)</f>
        <v>6.432500000000001</v>
      </c>
      <c r="L603">
        <f>VLOOKUP(B603,MoneyLine!$A$1:$D$33,4,FALSE)</f>
        <v>50.885999999999996</v>
      </c>
      <c r="M603">
        <f>VLOOKUP(D603,MoneyLine!$A$1:$K$33,11,FALSE)</f>
        <v>6.8149999999999995</v>
      </c>
      <c r="N603">
        <f>VLOOKUP(D603,MoneyLine!$A$1:$D$33,4,FALSE)</f>
        <v>52.277999999999999</v>
      </c>
      <c r="O603">
        <f>VLOOKUP(D603,MoneyLine!$A$1:$Q$33,14,FALSE)</f>
        <v>66.898333333333312</v>
      </c>
      <c r="P603">
        <f>VLOOKUP(B603,MoneyLine!$A$1:$Q$33,17,FALSE)</f>
        <v>-0.22023809523809401</v>
      </c>
      <c r="Q603">
        <f>VLOOKUP(B603,MoneyLine!$A$1:$K$33,10,FALSE)</f>
        <v>10.709166666666667</v>
      </c>
      <c r="R603">
        <f>VLOOKUP(B603,MoneyLine!$A$1:$Q$33,14,FALSE)</f>
        <v>70.076904761904771</v>
      </c>
      <c r="S603">
        <f>VLOOKUP(D603,MoneyLine!$A$1:$Q$33,17,FALSE)</f>
        <v>22.973095238095237</v>
      </c>
      <c r="T603">
        <f>VLOOKUP(D603,MoneyLine!$A$1:$K$33,10,FALSE)</f>
        <v>43.088928571428575</v>
      </c>
      <c r="V603">
        <f>HomTotReg.!$B$17+(test!O603*HomTotReg.!$B$18+HomTotReg.!$B$19*test!P603+test!Q603*HomTotReg.!$B$20)</f>
        <v>3.3371430849926096</v>
      </c>
      <c r="W603">
        <f>VisTotReg.!$B$17+(VisTotReg.!$B$18*test!R603+test!S603*VisTotReg.!$B$19+test!T603*VisTotReg.!$B$20)</f>
        <v>2.5030634189529906</v>
      </c>
      <c r="Y603">
        <f>'MoneyLine Reg. 1'!$B$17+('MoneyLine Reg. 1'!$B$18*test!I603+test!J603*'MoneyLine Reg. 1'!$B$19+test!T603*'MoneyLine Reg. 1'!$B$20+test!Q603*'MoneyLine Reg. 1'!$B$21)</f>
        <v>0.89930283118146248</v>
      </c>
      <c r="Z603">
        <f>'MoneyLine Reg. 2'!$B$17+('MoneyLine Reg. 2'!$B$18*test!M603+test!K603*'MoneyLine Reg. 2'!$B$19+'MoneyLine Reg. 2'!$B$20*test!L603+test!N603*'MoneyLine Reg. 2'!$B$21)</f>
        <v>0.30308448391411114</v>
      </c>
    </row>
    <row r="604" spans="1:26" x14ac:dyDescent="0.3">
      <c r="A604" s="8">
        <v>44929</v>
      </c>
      <c r="B604" s="6" t="s">
        <v>13</v>
      </c>
      <c r="C604" s="6">
        <v>5</v>
      </c>
      <c r="D604" s="6" t="s">
        <v>12</v>
      </c>
      <c r="E604" s="6">
        <v>4</v>
      </c>
      <c r="F604" s="6" t="s">
        <v>36</v>
      </c>
      <c r="G604" s="6">
        <f t="shared" si="9"/>
        <v>-1</v>
      </c>
      <c r="I604">
        <f>VLOOKUP(D604,MoneyLine!$A$1:$K$33,7,FALSE)</f>
        <v>38.000238095238089</v>
      </c>
      <c r="J604">
        <f>VLOOKUP(B604,MoneyLine!$A$1:$K$33,7,FALSE)</f>
        <v>52.757857142857148</v>
      </c>
      <c r="K604">
        <f>VLOOKUP(B604,MoneyLine!$A$1:$K$33,11,FALSE)</f>
        <v>5.03125</v>
      </c>
      <c r="L604">
        <f>VLOOKUP(B604,MoneyLine!$A$1:$D$33,4,FALSE)</f>
        <v>47.964499999999994</v>
      </c>
      <c r="M604">
        <f>VLOOKUP(D604,MoneyLine!$A$1:$K$33,11,FALSE)</f>
        <v>5.6062500000000011</v>
      </c>
      <c r="N604">
        <f>VLOOKUP(D604,MoneyLine!$A$1:$D$33,4,FALSE)</f>
        <v>46.611499999999999</v>
      </c>
      <c r="O604">
        <f>VLOOKUP(D604,MoneyLine!$A$1:$Q$33,14,FALSE)</f>
        <v>32.669761904761899</v>
      </c>
      <c r="P604">
        <f>VLOOKUP(B604,MoneyLine!$A$1:$Q$33,17,FALSE)</f>
        <v>6.5440476190476176</v>
      </c>
      <c r="Q604">
        <f>VLOOKUP(B604,MoneyLine!$A$1:$K$33,10,FALSE)</f>
        <v>-4.3963095238095242</v>
      </c>
      <c r="R604">
        <f>VLOOKUP(B604,MoneyLine!$A$1:$Q$33,14,FALSE)</f>
        <v>36.921904761904756</v>
      </c>
      <c r="S604">
        <f>VLOOKUP(D604,MoneyLine!$A$1:$Q$33,17,FALSE)</f>
        <v>-1.7361904761904778</v>
      </c>
      <c r="T604">
        <f>VLOOKUP(D604,MoneyLine!$A$1:$K$33,10,FALSE)</f>
        <v>20.738571428571433</v>
      </c>
      <c r="V604">
        <f>HomTotReg.!$B$17+(test!O604*HomTotReg.!$B$18+HomTotReg.!$B$19*test!P604+test!Q604*HomTotReg.!$B$20)</f>
        <v>3.0697108743598318</v>
      </c>
      <c r="W604">
        <f>VisTotReg.!$B$17+(VisTotReg.!$B$18*test!R604+test!S604*VisTotReg.!$B$19+test!T604*VisTotReg.!$B$20)</f>
        <v>2.6591605196018864</v>
      </c>
      <c r="Y604">
        <f>'MoneyLine Reg. 1'!$B$17+('MoneyLine Reg. 1'!$B$18*test!I604+test!J604*'MoneyLine Reg. 1'!$B$19+test!T604*'MoneyLine Reg. 1'!$B$20+test!Q604*'MoneyLine Reg. 1'!$B$21)</f>
        <v>0.36005780947474775</v>
      </c>
      <c r="Z604">
        <f>'MoneyLine Reg. 2'!$B$17+('MoneyLine Reg. 2'!$B$18*test!M604+test!K604*'MoneyLine Reg. 2'!$B$19+'MoneyLine Reg. 2'!$B$20*test!L604+test!N604*'MoneyLine Reg. 2'!$B$21)</f>
        <v>0.1278714612929539</v>
      </c>
    </row>
    <row r="605" spans="1:26" x14ac:dyDescent="0.3">
      <c r="A605" s="9">
        <v>44930</v>
      </c>
      <c r="B605" s="7" t="s">
        <v>30</v>
      </c>
      <c r="C605" s="7">
        <v>0</v>
      </c>
      <c r="D605" s="7" t="s">
        <v>26</v>
      </c>
      <c r="E605" s="7">
        <v>2</v>
      </c>
      <c r="F605" s="7"/>
      <c r="G605" s="6">
        <f t="shared" si="9"/>
        <v>2</v>
      </c>
      <c r="I605">
        <f>VLOOKUP(D605,MoneyLine!$A$1:$K$33,7,FALSE)</f>
        <v>2.4278571428571381</v>
      </c>
      <c r="J605">
        <f>VLOOKUP(B605,MoneyLine!$A$1:$K$33,7,FALSE)</f>
        <v>127.36857142857141</v>
      </c>
      <c r="K605">
        <f>VLOOKUP(B605,MoneyLine!$A$1:$K$33,11,FALSE)</f>
        <v>15.876249999999999</v>
      </c>
      <c r="L605">
        <f>VLOOKUP(B605,MoneyLine!$A$1:$D$33,4,FALSE)</f>
        <v>56.155499999999996</v>
      </c>
      <c r="M605">
        <f>VLOOKUP(D605,MoneyLine!$A$1:$K$33,11,FALSE)</f>
        <v>7.2874999999999996</v>
      </c>
      <c r="N605">
        <f>VLOOKUP(D605,MoneyLine!$A$1:$D$33,4,FALSE)</f>
        <v>44.772500000000001</v>
      </c>
      <c r="O605">
        <f>VLOOKUP(D605,MoneyLine!$A$1:$Q$33,14,FALSE)</f>
        <v>21.040476190476188</v>
      </c>
      <c r="P605">
        <f>VLOOKUP(B605,MoneyLine!$A$1:$Q$33,17,FALSE)</f>
        <v>21.976904761904766</v>
      </c>
      <c r="Q605">
        <f>VLOOKUP(B605,MoneyLine!$A$1:$K$33,10,FALSE)</f>
        <v>-0.45761904761904759</v>
      </c>
      <c r="R605">
        <f>VLOOKUP(B605,MoneyLine!$A$1:$Q$33,14,FALSE)</f>
        <v>104.57619047619046</v>
      </c>
      <c r="S605">
        <f>VLOOKUP(D605,MoneyLine!$A$1:$Q$33,17,FALSE)</f>
        <v>-8.321428571428573</v>
      </c>
      <c r="T605">
        <f>VLOOKUP(D605,MoneyLine!$A$1:$K$33,10,FALSE)</f>
        <v>13.537738095238096</v>
      </c>
      <c r="V605">
        <f>HomTotReg.!$B$17+(test!O605*HomTotReg.!$B$18+HomTotReg.!$B$19*test!P605+test!Q605*HomTotReg.!$B$20)</f>
        <v>2.7396613124507114</v>
      </c>
      <c r="W605">
        <f>VisTotReg.!$B$17+(VisTotReg.!$B$18*test!R605+test!S605*VisTotReg.!$B$19+test!T605*VisTotReg.!$B$20)</f>
        <v>3.6263668758253349</v>
      </c>
      <c r="Y605">
        <f>'MoneyLine Reg. 1'!$B$17+('MoneyLine Reg. 1'!$B$18*test!I605+test!J605*'MoneyLine Reg. 1'!$B$19+test!T605*'MoneyLine Reg. 1'!$B$20+test!Q605*'MoneyLine Reg. 1'!$B$21)</f>
        <v>-0.98648728035123523</v>
      </c>
      <c r="Z605">
        <f>'MoneyLine Reg. 2'!$B$17+('MoneyLine Reg. 2'!$B$18*test!M605+test!K605*'MoneyLine Reg. 2'!$B$19+'MoneyLine Reg. 2'!$B$20*test!L605+test!N605*'MoneyLine Reg. 2'!$B$21)</f>
        <v>-1.1554893176228309</v>
      </c>
    </row>
    <row r="606" spans="1:26" x14ac:dyDescent="0.3">
      <c r="A606" s="8">
        <v>44930</v>
      </c>
      <c r="B606" s="6" t="s">
        <v>15</v>
      </c>
      <c r="C606" s="6">
        <v>5</v>
      </c>
      <c r="D606" s="6" t="s">
        <v>19</v>
      </c>
      <c r="E606" s="6">
        <v>1</v>
      </c>
      <c r="F606" s="6"/>
      <c r="G606" s="6">
        <f t="shared" si="9"/>
        <v>-4</v>
      </c>
      <c r="I606">
        <f>VLOOKUP(D606,MoneyLine!$A$1:$K$33,7,FALSE)</f>
        <v>99.267142857142858</v>
      </c>
      <c r="J606">
        <f>VLOOKUP(B606,MoneyLine!$A$1:$K$33,7,FALSE)</f>
        <v>101.46142857142856</v>
      </c>
      <c r="K606">
        <f>VLOOKUP(B606,MoneyLine!$A$1:$K$33,11,FALSE)</f>
        <v>16.143749999999997</v>
      </c>
      <c r="L606">
        <f>VLOOKUP(B606,MoneyLine!$A$1:$D$33,4,FALSE)</f>
        <v>52.539000000000001</v>
      </c>
      <c r="M606">
        <f>VLOOKUP(D606,MoneyLine!$A$1:$K$33,11,FALSE)</f>
        <v>11.873749999999998</v>
      </c>
      <c r="N606">
        <f>VLOOKUP(D606,MoneyLine!$A$1:$D$33,4,FALSE)</f>
        <v>44.580500000000001</v>
      </c>
      <c r="O606">
        <f>VLOOKUP(D606,MoneyLine!$A$1:$Q$33,14,FALSE)</f>
        <v>93.099761904761891</v>
      </c>
      <c r="P606">
        <f>VLOOKUP(B606,MoneyLine!$A$1:$Q$33,17,FALSE)</f>
        <v>16.578095238095237</v>
      </c>
      <c r="Q606">
        <f>VLOOKUP(B606,MoneyLine!$A$1:$K$33,10,FALSE)</f>
        <v>-8.7532142857142858</v>
      </c>
      <c r="R606">
        <f>VLOOKUP(B606,MoneyLine!$A$1:$Q$33,14,FALSE)</f>
        <v>76.89928571428571</v>
      </c>
      <c r="S606">
        <f>VLOOKUP(D606,MoneyLine!$A$1:$Q$33,17,FALSE)</f>
        <v>-14.223571428571427</v>
      </c>
      <c r="T606">
        <f>VLOOKUP(D606,MoneyLine!$A$1:$K$33,10,FALSE)</f>
        <v>-3.2023809523808761E-2</v>
      </c>
      <c r="V606">
        <f>HomTotReg.!$B$17+(test!O606*HomTotReg.!$B$18+HomTotReg.!$B$19*test!P606+test!Q606*HomTotReg.!$B$20)</f>
        <v>3.6510282978572932</v>
      </c>
      <c r="W606">
        <f>VisTotReg.!$B$17+(VisTotReg.!$B$18*test!R606+test!S606*VisTotReg.!$B$19+test!T606*VisTotReg.!$B$20)</f>
        <v>3.5504999109345965</v>
      </c>
      <c r="Y606">
        <f>'MoneyLine Reg. 1'!$B$17+('MoneyLine Reg. 1'!$B$18*test!I606+test!J606*'MoneyLine Reg. 1'!$B$19+test!T606*'MoneyLine Reg. 1'!$B$20+test!Q606*'MoneyLine Reg. 1'!$B$21)</f>
        <v>0.15577005237834804</v>
      </c>
      <c r="Z606">
        <f>'MoneyLine Reg. 2'!$B$17+('MoneyLine Reg. 2'!$B$18*test!M606+test!K606*'MoneyLine Reg. 2'!$B$19+'MoneyLine Reg. 2'!$B$20*test!L606+test!N606*'MoneyLine Reg. 2'!$B$21)</f>
        <v>-0.63291732434542114</v>
      </c>
    </row>
    <row r="607" spans="1:26" x14ac:dyDescent="0.3">
      <c r="A607" s="9">
        <v>44930</v>
      </c>
      <c r="B607" s="7" t="s">
        <v>7</v>
      </c>
      <c r="C607" s="7">
        <v>1</v>
      </c>
      <c r="D607" s="7" t="s">
        <v>28</v>
      </c>
      <c r="E607" s="7">
        <v>5</v>
      </c>
      <c r="F607" s="7"/>
      <c r="G607" s="6">
        <f t="shared" si="9"/>
        <v>4</v>
      </c>
      <c r="I607">
        <f>VLOOKUP(D607,MoneyLine!$A$1:$K$33,7,FALSE)</f>
        <v>60.434285714285707</v>
      </c>
      <c r="J607">
        <f>VLOOKUP(B607,MoneyLine!$A$1:$K$33,7,FALSE)</f>
        <v>105.50714285714287</v>
      </c>
      <c r="K607">
        <f>VLOOKUP(B607,MoneyLine!$A$1:$K$33,11,FALSE)</f>
        <v>17.5075</v>
      </c>
      <c r="L607">
        <f>VLOOKUP(B607,MoneyLine!$A$1:$D$33,4,FALSE)</f>
        <v>51.216499999999996</v>
      </c>
      <c r="M607">
        <f>VLOOKUP(D607,MoneyLine!$A$1:$K$33,11,FALSE)</f>
        <v>6.9025000000000016</v>
      </c>
      <c r="N607">
        <f>VLOOKUP(D607,MoneyLine!$A$1:$D$33,4,FALSE)</f>
        <v>50.512499999999996</v>
      </c>
      <c r="O607">
        <f>VLOOKUP(D607,MoneyLine!$A$1:$Q$33,14,FALSE)</f>
        <v>47.296666666666667</v>
      </c>
      <c r="P607">
        <f>VLOOKUP(B607,MoneyLine!$A$1:$Q$33,17,FALSE)</f>
        <v>1.5838095238095231</v>
      </c>
      <c r="Q607">
        <f>VLOOKUP(B607,MoneyLine!$A$1:$K$33,10,FALSE)</f>
        <v>-6.0107142857142861</v>
      </c>
      <c r="R607">
        <f>VLOOKUP(B607,MoneyLine!$A$1:$Q$33,14,FALSE)</f>
        <v>89.021666666666647</v>
      </c>
      <c r="S607">
        <f>VLOOKUP(D607,MoneyLine!$A$1:$Q$33,17,FALSE)</f>
        <v>10.998333333333333</v>
      </c>
      <c r="T607">
        <f>VLOOKUP(D607,MoneyLine!$A$1:$K$33,10,FALSE)</f>
        <v>5.5184523809523807</v>
      </c>
      <c r="V607">
        <f>HomTotReg.!$B$17+(test!O607*HomTotReg.!$B$18+HomTotReg.!$B$19*test!P607+test!Q607*HomTotReg.!$B$20)</f>
        <v>3.2948878750477442</v>
      </c>
      <c r="W607">
        <f>VisTotReg.!$B$17+(VisTotReg.!$B$18*test!R607+test!S607*VisTotReg.!$B$19+test!T607*VisTotReg.!$B$20)</f>
        <v>3.3877247470293614</v>
      </c>
      <c r="Y607">
        <f>'MoneyLine Reg. 1'!$B$17+('MoneyLine Reg. 1'!$B$18*test!I607+test!J607*'MoneyLine Reg. 1'!$B$19+test!T607*'MoneyLine Reg. 1'!$B$20+test!Q607*'MoneyLine Reg. 1'!$B$21)</f>
        <v>-0.22190321978788663</v>
      </c>
      <c r="Z607">
        <f>'MoneyLine Reg. 2'!$B$17+('MoneyLine Reg. 2'!$B$18*test!M607+test!K607*'MoneyLine Reg. 2'!$B$19+'MoneyLine Reg. 2'!$B$20*test!L607+test!N607*'MoneyLine Reg. 2'!$B$21)</f>
        <v>-0.49305505700699692</v>
      </c>
    </row>
    <row r="608" spans="1:26" x14ac:dyDescent="0.3">
      <c r="A608" s="8">
        <v>44931</v>
      </c>
      <c r="B608" s="6" t="s">
        <v>21</v>
      </c>
      <c r="C608" s="6">
        <v>5</v>
      </c>
      <c r="D608" s="6" t="s">
        <v>18</v>
      </c>
      <c r="E608" s="6">
        <v>3</v>
      </c>
      <c r="F608" s="6"/>
      <c r="G608" s="6">
        <f t="shared" si="9"/>
        <v>-2</v>
      </c>
      <c r="I608">
        <f>VLOOKUP(D608,MoneyLine!$A$1:$K$33,7,FALSE)</f>
        <v>161.3661904761905</v>
      </c>
      <c r="J608">
        <f>VLOOKUP(B608,MoneyLine!$A$1:$K$33,7,FALSE)</f>
        <v>81.149285714285725</v>
      </c>
      <c r="K608">
        <f>VLOOKUP(B608,MoneyLine!$A$1:$K$33,11,FALSE)</f>
        <v>9.1225000000000005</v>
      </c>
      <c r="L608">
        <f>VLOOKUP(B608,MoneyLine!$A$1:$D$33,4,FALSE)</f>
        <v>51.807999999999993</v>
      </c>
      <c r="M608">
        <f>VLOOKUP(D608,MoneyLine!$A$1:$K$33,11,FALSE)</f>
        <v>18.088749999999997</v>
      </c>
      <c r="N608">
        <f>VLOOKUP(D608,MoneyLine!$A$1:$D$33,4,FALSE)</f>
        <v>55.644500000000001</v>
      </c>
      <c r="O608">
        <f>VLOOKUP(D608,MoneyLine!$A$1:$Q$33,14,FALSE)</f>
        <v>80.616190476190468</v>
      </c>
      <c r="P608">
        <f>VLOOKUP(B608,MoneyLine!$A$1:$Q$33,17,FALSE)</f>
        <v>7.3759523809523806</v>
      </c>
      <c r="Q608">
        <f>VLOOKUP(B608,MoneyLine!$A$1:$K$33,10,FALSE)</f>
        <v>8.0371428571428574</v>
      </c>
      <c r="R608">
        <f>VLOOKUP(B608,MoneyLine!$A$1:$Q$33,14,FALSE)</f>
        <v>65.387857142857143</v>
      </c>
      <c r="S608">
        <f>VLOOKUP(D608,MoneyLine!$A$1:$Q$33,17,FALSE)</f>
        <v>63.627142857142857</v>
      </c>
      <c r="T608">
        <f>VLOOKUP(D608,MoneyLine!$A$1:$K$33,10,FALSE)</f>
        <v>-8.5753571428571433</v>
      </c>
      <c r="V608">
        <f>HomTotReg.!$B$17+(test!O608*HomTotReg.!$B$18+HomTotReg.!$B$19*test!P608+test!Q608*HomTotReg.!$B$20)</f>
        <v>3.4313010909526556</v>
      </c>
      <c r="W608">
        <f>VisTotReg.!$B$17+(VisTotReg.!$B$18*test!R608+test!S608*VisTotReg.!$B$19+test!T608*VisTotReg.!$B$20)</f>
        <v>2.8457668610154023</v>
      </c>
      <c r="Y608">
        <f>'MoneyLine Reg. 1'!$B$17+('MoneyLine Reg. 1'!$B$18*test!I608+test!J608*'MoneyLine Reg. 1'!$B$19+test!T608*'MoneyLine Reg. 1'!$B$20+test!Q608*'MoneyLine Reg. 1'!$B$21)</f>
        <v>0.71173258647100035</v>
      </c>
      <c r="Z608">
        <f>'MoneyLine Reg. 2'!$B$17+('MoneyLine Reg. 2'!$B$18*test!M608+test!K608*'MoneyLine Reg. 2'!$B$19+'MoneyLine Reg. 2'!$B$20*test!L608+test!N608*'MoneyLine Reg. 2'!$B$21)</f>
        <v>1.002339873109658</v>
      </c>
    </row>
    <row r="609" spans="1:26" x14ac:dyDescent="0.3">
      <c r="A609" s="9">
        <v>44931</v>
      </c>
      <c r="B609" s="7" t="s">
        <v>12</v>
      </c>
      <c r="C609" s="7">
        <v>6</v>
      </c>
      <c r="D609" s="7" t="s">
        <v>20</v>
      </c>
      <c r="E609" s="7">
        <v>2</v>
      </c>
      <c r="F609" s="7"/>
      <c r="G609" s="6">
        <f t="shared" si="9"/>
        <v>-4</v>
      </c>
      <c r="I609">
        <f>VLOOKUP(D609,MoneyLine!$A$1:$K$33,7,FALSE)</f>
        <v>53.481666666666655</v>
      </c>
      <c r="J609">
        <f>VLOOKUP(B609,MoneyLine!$A$1:$K$33,7,FALSE)</f>
        <v>38.000238095238089</v>
      </c>
      <c r="K609">
        <f>VLOOKUP(B609,MoneyLine!$A$1:$K$33,11,FALSE)</f>
        <v>5.6062500000000011</v>
      </c>
      <c r="L609">
        <f>VLOOKUP(B609,MoneyLine!$A$1:$D$33,4,FALSE)</f>
        <v>46.611499999999999</v>
      </c>
      <c r="M609">
        <f>VLOOKUP(D609,MoneyLine!$A$1:$K$33,11,FALSE)</f>
        <v>4.7974999999999994</v>
      </c>
      <c r="N609">
        <f>VLOOKUP(D609,MoneyLine!$A$1:$D$33,4,FALSE)</f>
        <v>46.0565</v>
      </c>
      <c r="O609">
        <f>VLOOKUP(D609,MoneyLine!$A$1:$Q$33,14,FALSE)</f>
        <v>58.340238095238099</v>
      </c>
      <c r="P609">
        <f>VLOOKUP(B609,MoneyLine!$A$1:$Q$33,17,FALSE)</f>
        <v>-1.7361904761904778</v>
      </c>
      <c r="Q609">
        <f>VLOOKUP(B609,MoneyLine!$A$1:$K$33,10,FALSE)</f>
        <v>20.738571428571433</v>
      </c>
      <c r="R609">
        <f>VLOOKUP(B609,MoneyLine!$A$1:$Q$33,14,FALSE)</f>
        <v>32.669761904761899</v>
      </c>
      <c r="S609">
        <f>VLOOKUP(D609,MoneyLine!$A$1:$Q$33,17,FALSE)</f>
        <v>-10.467380952380953</v>
      </c>
      <c r="T609">
        <f>VLOOKUP(D609,MoneyLine!$A$1:$K$33,10,FALSE)</f>
        <v>1.6524999999999999</v>
      </c>
      <c r="V609">
        <f>HomTotReg.!$B$17+(test!O609*HomTotReg.!$B$18+HomTotReg.!$B$19*test!P609+test!Q609*HomTotReg.!$B$20)</f>
        <v>3.1520536903485286</v>
      </c>
      <c r="W609">
        <f>VisTotReg.!$B$17+(VisTotReg.!$B$18*test!R609+test!S609*VisTotReg.!$B$19+test!T609*VisTotReg.!$B$20)</f>
        <v>2.9675877405863718</v>
      </c>
      <c r="Y609">
        <f>'MoneyLine Reg. 1'!$B$17+('MoneyLine Reg. 1'!$B$18*test!I609+test!J609*'MoneyLine Reg. 1'!$B$19+test!T609*'MoneyLine Reg. 1'!$B$20+test!Q609*'MoneyLine Reg. 1'!$B$21)</f>
        <v>0.16586588184925241</v>
      </c>
      <c r="Z609">
        <f>'MoneyLine Reg. 2'!$B$17+('MoneyLine Reg. 2'!$B$18*test!M609+test!K609*'MoneyLine Reg. 2'!$B$19+'MoneyLine Reg. 2'!$B$20*test!L609+test!N609*'MoneyLine Reg. 2'!$B$21)</f>
        <v>0.10724277811817995</v>
      </c>
    </row>
    <row r="610" spans="1:26" x14ac:dyDescent="0.3">
      <c r="A610" s="8">
        <v>44931</v>
      </c>
      <c r="B610" s="6" t="s">
        <v>16</v>
      </c>
      <c r="C610" s="6">
        <v>2</v>
      </c>
      <c r="D610" s="6" t="s">
        <v>9</v>
      </c>
      <c r="E610" s="6">
        <v>4</v>
      </c>
      <c r="F610" s="6"/>
      <c r="G610" s="6">
        <f t="shared" si="9"/>
        <v>2</v>
      </c>
      <c r="I610">
        <f>VLOOKUP(D610,MoneyLine!$A$1:$K$33,7,FALSE)</f>
        <v>154.76523809523809</v>
      </c>
      <c r="J610">
        <f>VLOOKUP(B610,MoneyLine!$A$1:$K$33,7,FALSE)</f>
        <v>64.561666666666639</v>
      </c>
      <c r="K610">
        <f>VLOOKUP(B610,MoneyLine!$A$1:$K$33,11,FALSE)</f>
        <v>10.3225</v>
      </c>
      <c r="L610">
        <f>VLOOKUP(B610,MoneyLine!$A$1:$D$33,4,FALSE)</f>
        <v>48.538999999999994</v>
      </c>
      <c r="M610">
        <f>VLOOKUP(D610,MoneyLine!$A$1:$K$33,11,FALSE)</f>
        <v>17.220000000000002</v>
      </c>
      <c r="N610">
        <f>VLOOKUP(D610,MoneyLine!$A$1:$D$33,4,FALSE)</f>
        <v>58.933</v>
      </c>
      <c r="O610">
        <f>VLOOKUP(D610,MoneyLine!$A$1:$Q$33,14,FALSE)</f>
        <v>117.61833333333333</v>
      </c>
      <c r="P610">
        <f>VLOOKUP(B610,MoneyLine!$A$1:$Q$33,17,FALSE)</f>
        <v>-17.098809523809521</v>
      </c>
      <c r="Q610">
        <f>VLOOKUP(B610,MoneyLine!$A$1:$K$33,10,FALSE)</f>
        <v>17.131547619047623</v>
      </c>
      <c r="R610">
        <f>VLOOKUP(B610,MoneyLine!$A$1:$Q$33,14,FALSE)</f>
        <v>75.591190476190462</v>
      </c>
      <c r="S610">
        <f>VLOOKUP(D610,MoneyLine!$A$1:$Q$33,17,FALSE)</f>
        <v>29.393333333333338</v>
      </c>
      <c r="T610">
        <f>VLOOKUP(D610,MoneyLine!$A$1:$K$33,10,FALSE)</f>
        <v>-2.4774999999999996</v>
      </c>
      <c r="V610">
        <f>HomTotReg.!$B$17+(test!O610*HomTotReg.!$B$18+HomTotReg.!$B$19*test!P610+test!Q610*HomTotReg.!$B$20)</f>
        <v>3.9820337898086624</v>
      </c>
      <c r="W610">
        <f>VisTotReg.!$B$17+(VisTotReg.!$B$18*test!R610+test!S610*VisTotReg.!$B$19+test!T610*VisTotReg.!$B$20)</f>
        <v>3.1821768851143819</v>
      </c>
      <c r="Y610">
        <f>'MoneyLine Reg. 1'!$B$17+('MoneyLine Reg. 1'!$B$18*test!I610+test!J610*'MoneyLine Reg. 1'!$B$19+test!T610*'MoneyLine Reg. 1'!$B$20+test!Q610*'MoneyLine Reg. 1'!$B$21)</f>
        <v>0.83139632053203394</v>
      </c>
      <c r="Z610">
        <f>'MoneyLine Reg. 2'!$B$17+('MoneyLine Reg. 2'!$B$18*test!M610+test!K610*'MoneyLine Reg. 2'!$B$19+'MoneyLine Reg. 2'!$B$20*test!L610+test!N610*'MoneyLine Reg. 2'!$B$21)</f>
        <v>1.3599040762582728</v>
      </c>
    </row>
    <row r="611" spans="1:26" x14ac:dyDescent="0.3">
      <c r="A611" s="9">
        <v>44931</v>
      </c>
      <c r="B611" s="7" t="s">
        <v>14</v>
      </c>
      <c r="C611" s="7">
        <v>5</v>
      </c>
      <c r="D611" s="7" t="s">
        <v>29</v>
      </c>
      <c r="E611" s="7">
        <v>2</v>
      </c>
      <c r="F611" s="7"/>
      <c r="G611" s="6">
        <f t="shared" si="9"/>
        <v>-3</v>
      </c>
      <c r="I611">
        <f>VLOOKUP(D611,MoneyLine!$A$1:$K$33,7,FALSE)</f>
        <v>120.64333333333332</v>
      </c>
      <c r="J611">
        <f>VLOOKUP(B611,MoneyLine!$A$1:$K$33,7,FALSE)</f>
        <v>85.562619047619037</v>
      </c>
      <c r="K611">
        <f>VLOOKUP(B611,MoneyLine!$A$1:$K$33,11,FALSE)</f>
        <v>19.403750000000002</v>
      </c>
      <c r="L611">
        <f>VLOOKUP(B611,MoneyLine!$A$1:$D$33,4,FALSE)</f>
        <v>49.788499999999999</v>
      </c>
      <c r="M611">
        <f>VLOOKUP(D611,MoneyLine!$A$1:$K$33,11,FALSE)</f>
        <v>13.331249999999997</v>
      </c>
      <c r="N611">
        <f>VLOOKUP(D611,MoneyLine!$A$1:$D$33,4,FALSE)</f>
        <v>55.3095</v>
      </c>
      <c r="O611">
        <f>VLOOKUP(D611,MoneyLine!$A$1:$Q$33,14,FALSE)</f>
        <v>76.355714285714271</v>
      </c>
      <c r="P611">
        <f>VLOOKUP(B611,MoneyLine!$A$1:$Q$33,17,FALSE)</f>
        <v>-3.2247619047619036</v>
      </c>
      <c r="Q611">
        <f>VLOOKUP(B611,MoneyLine!$A$1:$K$33,10,FALSE)</f>
        <v>24.058452380952382</v>
      </c>
      <c r="R611">
        <f>VLOOKUP(B611,MoneyLine!$A$1:$Q$33,14,FALSE)</f>
        <v>87.124523809523808</v>
      </c>
      <c r="S611">
        <f>VLOOKUP(D611,MoneyLine!$A$1:$Q$33,17,FALSE)</f>
        <v>28.97</v>
      </c>
      <c r="T611">
        <f>VLOOKUP(D611,MoneyLine!$A$1:$K$33,10,FALSE)</f>
        <v>20.598452380952381</v>
      </c>
      <c r="V611">
        <f>HomTotReg.!$B$17+(test!O611*HomTotReg.!$B$18+HomTotReg.!$B$19*test!P611+test!Q611*HomTotReg.!$B$20)</f>
        <v>3.3219088221243589</v>
      </c>
      <c r="W611">
        <f>VisTotReg.!$B$17+(VisTotReg.!$B$18*test!R611+test!S611*VisTotReg.!$B$19+test!T611*VisTotReg.!$B$20)</f>
        <v>2.9829726838617447</v>
      </c>
      <c r="Y611">
        <f>'MoneyLine Reg. 1'!$B$17+('MoneyLine Reg. 1'!$B$18*test!I611+test!J611*'MoneyLine Reg. 1'!$B$19+test!T611*'MoneyLine Reg. 1'!$B$20+test!Q611*'MoneyLine Reg. 1'!$B$21)</f>
        <v>0.50540625164896447</v>
      </c>
      <c r="Z611">
        <f>'MoneyLine Reg. 2'!$B$17+('MoneyLine Reg. 2'!$B$18*test!M611+test!K611*'MoneyLine Reg. 2'!$B$19+'MoneyLine Reg. 2'!$B$20*test!L611+test!N611*'MoneyLine Reg. 2'!$B$21)</f>
        <v>0.23690338803057953</v>
      </c>
    </row>
    <row r="612" spans="1:26" x14ac:dyDescent="0.3">
      <c r="A612" s="8">
        <v>44931</v>
      </c>
      <c r="B612" s="6" t="s">
        <v>17</v>
      </c>
      <c r="C612" s="6">
        <v>4</v>
      </c>
      <c r="D612" s="6" t="s">
        <v>33</v>
      </c>
      <c r="E612" s="6">
        <v>1</v>
      </c>
      <c r="F612" s="6"/>
      <c r="G612" s="6">
        <f t="shared" si="9"/>
        <v>-3</v>
      </c>
      <c r="I612">
        <f>VLOOKUP(D612,MoneyLine!$A$1:$K$33,7,FALSE)</f>
        <v>35.906904761904762</v>
      </c>
      <c r="J612">
        <f>VLOOKUP(B612,MoneyLine!$A$1:$K$33,7,FALSE)</f>
        <v>126.67</v>
      </c>
      <c r="K612">
        <f>VLOOKUP(B612,MoneyLine!$A$1:$K$33,11,FALSE)</f>
        <v>19.922499999999999</v>
      </c>
      <c r="L612">
        <f>VLOOKUP(B612,MoneyLine!$A$1:$D$33,4,FALSE)</f>
        <v>49.902000000000001</v>
      </c>
      <c r="M612">
        <f>VLOOKUP(D612,MoneyLine!$A$1:$K$33,11,FALSE)</f>
        <v>3.707499999999996</v>
      </c>
      <c r="N612">
        <f>VLOOKUP(D612,MoneyLine!$A$1:$D$33,4,FALSE)</f>
        <v>47.251999999999995</v>
      </c>
      <c r="O612">
        <f>VLOOKUP(D612,MoneyLine!$A$1:$Q$33,14,FALSE)</f>
        <v>44.759523809523806</v>
      </c>
      <c r="P612">
        <f>VLOOKUP(B612,MoneyLine!$A$1:$Q$33,17,FALSE)</f>
        <v>9.6223809523809507</v>
      </c>
      <c r="Q612">
        <f>VLOOKUP(B612,MoneyLine!$A$1:$K$33,10,FALSE)</f>
        <v>23.209285714285713</v>
      </c>
      <c r="R612">
        <f>VLOOKUP(B612,MoneyLine!$A$1:$Q$33,14,FALSE)</f>
        <v>104.88261904761904</v>
      </c>
      <c r="S612">
        <f>VLOOKUP(D612,MoneyLine!$A$1:$Q$33,17,FALSE)</f>
        <v>-16.226190476190478</v>
      </c>
      <c r="T612">
        <f>VLOOKUP(D612,MoneyLine!$A$1:$K$33,10,FALSE)</f>
        <v>29.473928571428576</v>
      </c>
      <c r="V612">
        <f>HomTotReg.!$B$17+(test!O612*HomTotReg.!$B$18+HomTotReg.!$B$19*test!P612+test!Q612*HomTotReg.!$B$20)</f>
        <v>2.8607077974051753</v>
      </c>
      <c r="W612">
        <f>VisTotReg.!$B$17+(VisTotReg.!$B$18*test!R612+test!S612*VisTotReg.!$B$19+test!T612*VisTotReg.!$B$20)</f>
        <v>3.4658163304652168</v>
      </c>
      <c r="Y612">
        <f>'MoneyLine Reg. 1'!$B$17+('MoneyLine Reg. 1'!$B$18*test!I612+test!J612*'MoneyLine Reg. 1'!$B$19+test!T612*'MoneyLine Reg. 1'!$B$20+test!Q612*'MoneyLine Reg. 1'!$B$21)</f>
        <v>-0.66670339194079298</v>
      </c>
      <c r="Z612">
        <f>'MoneyLine Reg. 2'!$B$17+('MoneyLine Reg. 2'!$B$18*test!M612+test!K612*'MoneyLine Reg. 2'!$B$19+'MoneyLine Reg. 2'!$B$20*test!L612+test!N612*'MoneyLine Reg. 2'!$B$21)</f>
        <v>-0.96299173084563572</v>
      </c>
    </row>
    <row r="613" spans="1:26" x14ac:dyDescent="0.3">
      <c r="A613" s="9">
        <v>44931</v>
      </c>
      <c r="B613" s="7" t="s">
        <v>10</v>
      </c>
      <c r="C613" s="7">
        <v>5</v>
      </c>
      <c r="D613" s="7" t="s">
        <v>15</v>
      </c>
      <c r="E613" s="7">
        <v>3</v>
      </c>
      <c r="F613" s="7"/>
      <c r="G613" s="6">
        <f t="shared" si="9"/>
        <v>-2</v>
      </c>
      <c r="I613">
        <f>VLOOKUP(D613,MoneyLine!$A$1:$K$33,7,FALSE)</f>
        <v>101.46142857142856</v>
      </c>
      <c r="J613">
        <f>VLOOKUP(B613,MoneyLine!$A$1:$K$33,7,FALSE)</f>
        <v>43.783809523809516</v>
      </c>
      <c r="K613">
        <f>VLOOKUP(B613,MoneyLine!$A$1:$K$33,11,FALSE)</f>
        <v>2.1412499999999977</v>
      </c>
      <c r="L613">
        <f>VLOOKUP(B613,MoneyLine!$A$1:$D$33,4,FALSE)</f>
        <v>45.351499999999994</v>
      </c>
      <c r="M613">
        <f>VLOOKUP(D613,MoneyLine!$A$1:$K$33,11,FALSE)</f>
        <v>16.143749999999997</v>
      </c>
      <c r="N613">
        <f>VLOOKUP(D613,MoneyLine!$A$1:$D$33,4,FALSE)</f>
        <v>52.539000000000001</v>
      </c>
      <c r="O613">
        <f>VLOOKUP(D613,MoneyLine!$A$1:$Q$33,14,FALSE)</f>
        <v>76.89928571428571</v>
      </c>
      <c r="P613">
        <f>VLOOKUP(B613,MoneyLine!$A$1:$Q$33,17,FALSE)</f>
        <v>-14.675714285714287</v>
      </c>
      <c r="Q613">
        <f>VLOOKUP(B613,MoneyLine!$A$1:$K$33,10,FALSE)</f>
        <v>13.367738095238096</v>
      </c>
      <c r="R613">
        <f>VLOOKUP(B613,MoneyLine!$A$1:$Q$33,14,FALSE)</f>
        <v>43.181904761904768</v>
      </c>
      <c r="S613">
        <f>VLOOKUP(D613,MoneyLine!$A$1:$Q$33,17,FALSE)</f>
        <v>16.578095238095237</v>
      </c>
      <c r="T613">
        <f>VLOOKUP(D613,MoneyLine!$A$1:$K$33,10,FALSE)</f>
        <v>-8.7532142857142858</v>
      </c>
      <c r="V613">
        <f>HomTotReg.!$B$17+(test!O613*HomTotReg.!$B$18+HomTotReg.!$B$19*test!P613+test!Q613*HomTotReg.!$B$20)</f>
        <v>3.566867545228281</v>
      </c>
      <c r="W613">
        <f>VisTotReg.!$B$17+(VisTotReg.!$B$18*test!R613+test!S613*VisTotReg.!$B$19+test!T613*VisTotReg.!$B$20)</f>
        <v>3.0044023051543336</v>
      </c>
      <c r="Y613">
        <f>'MoneyLine Reg. 1'!$B$17+('MoneyLine Reg. 1'!$B$18*test!I613+test!J613*'MoneyLine Reg. 1'!$B$19+test!T613*'MoneyLine Reg. 1'!$B$20+test!Q613*'MoneyLine Reg. 1'!$B$21)</f>
        <v>0.49912243858349559</v>
      </c>
      <c r="Z613">
        <f>'MoneyLine Reg. 2'!$B$17+('MoneyLine Reg. 2'!$B$18*test!M613+test!K613*'MoneyLine Reg. 2'!$B$19+'MoneyLine Reg. 2'!$B$20*test!L613+test!N613*'MoneyLine Reg. 2'!$B$21)</f>
        <v>1.5592393572105552</v>
      </c>
    </row>
    <row r="614" spans="1:26" x14ac:dyDescent="0.3">
      <c r="A614" s="8">
        <v>44931</v>
      </c>
      <c r="B614" s="6" t="s">
        <v>25</v>
      </c>
      <c r="C614" s="6">
        <v>2</v>
      </c>
      <c r="D614" s="6" t="s">
        <v>4</v>
      </c>
      <c r="E614" s="6">
        <v>6</v>
      </c>
      <c r="F614" s="6"/>
      <c r="G614" s="6">
        <f t="shared" si="9"/>
        <v>4</v>
      </c>
      <c r="I614">
        <f>VLOOKUP(D614,MoneyLine!$A$1:$K$33,7,FALSE)</f>
        <v>71.288571428571402</v>
      </c>
      <c r="J614">
        <f>VLOOKUP(B614,MoneyLine!$A$1:$K$33,7,FALSE)</f>
        <v>56.057857142857138</v>
      </c>
      <c r="K614">
        <f>VLOOKUP(B614,MoneyLine!$A$1:$K$33,11,FALSE)</f>
        <v>10.718750000000002</v>
      </c>
      <c r="L614">
        <f>VLOOKUP(B614,MoneyLine!$A$1:$D$33,4,FALSE)</f>
        <v>47.954500000000003</v>
      </c>
      <c r="M614">
        <f>VLOOKUP(D614,MoneyLine!$A$1:$K$33,11,FALSE)</f>
        <v>4.0925000000000029</v>
      </c>
      <c r="N614">
        <f>VLOOKUP(D614,MoneyLine!$A$1:$D$33,4,FALSE)</f>
        <v>50.962499999999999</v>
      </c>
      <c r="O614">
        <f>VLOOKUP(D614,MoneyLine!$A$1:$Q$33,14,FALSE)</f>
        <v>28.298571428571432</v>
      </c>
      <c r="P614">
        <f>VLOOKUP(B614,MoneyLine!$A$1:$Q$33,17,FALSE)</f>
        <v>-14.592857142857142</v>
      </c>
      <c r="Q614">
        <f>VLOOKUP(B614,MoneyLine!$A$1:$K$33,10,FALSE)</f>
        <v>27.424404761904761</v>
      </c>
      <c r="R614">
        <f>VLOOKUP(B614,MoneyLine!$A$1:$Q$33,14,FALSE)</f>
        <v>60.674999999999997</v>
      </c>
      <c r="S614">
        <f>VLOOKUP(D614,MoneyLine!$A$1:$Q$33,17,FALSE)</f>
        <v>33.857619047619039</v>
      </c>
      <c r="T614">
        <f>VLOOKUP(D614,MoneyLine!$A$1:$K$33,10,FALSE)</f>
        <v>21.901309523809527</v>
      </c>
      <c r="V614">
        <f>HomTotReg.!$B$17+(test!O614*HomTotReg.!$B$18+HomTotReg.!$B$19*test!P614+test!Q614*HomTotReg.!$B$20)</f>
        <v>2.8966115462411937</v>
      </c>
      <c r="W614">
        <f>VisTotReg.!$B$17+(VisTotReg.!$B$18*test!R614+test!S614*VisTotReg.!$B$19+test!T614*VisTotReg.!$B$20)</f>
        <v>2.606490329357019</v>
      </c>
      <c r="Y614">
        <f>'MoneyLine Reg. 1'!$B$17+('MoneyLine Reg. 1'!$B$18*test!I614+test!J614*'MoneyLine Reg. 1'!$B$19+test!T614*'MoneyLine Reg. 1'!$B$20+test!Q614*'MoneyLine Reg. 1'!$B$21)</f>
        <v>0.34583283720041219</v>
      </c>
      <c r="Z614">
        <f>'MoneyLine Reg. 2'!$B$17+('MoneyLine Reg. 2'!$B$18*test!M614+test!K614*'MoneyLine Reg. 2'!$B$19+'MoneyLine Reg. 2'!$B$20*test!L614+test!N614*'MoneyLine Reg. 2'!$B$21)</f>
        <v>1.2615289719449141E-2</v>
      </c>
    </row>
    <row r="615" spans="1:26" x14ac:dyDescent="0.3">
      <c r="A615" s="9">
        <v>44931</v>
      </c>
      <c r="B615" s="7" t="s">
        <v>34</v>
      </c>
      <c r="C615" s="7">
        <v>5</v>
      </c>
      <c r="D615" s="7" t="s">
        <v>5</v>
      </c>
      <c r="E615" s="7">
        <v>1</v>
      </c>
      <c r="F615" s="7"/>
      <c r="G615" s="6">
        <f t="shared" si="9"/>
        <v>-4</v>
      </c>
      <c r="I615">
        <f>VLOOKUP(D615,MoneyLine!$A$1:$K$33,7,FALSE)</f>
        <v>92.519047619047612</v>
      </c>
      <c r="J615">
        <f>VLOOKUP(B615,MoneyLine!$A$1:$K$33,7,FALSE)</f>
        <v>70.167380952380938</v>
      </c>
      <c r="K615">
        <f>VLOOKUP(B615,MoneyLine!$A$1:$K$33,11,FALSE)</f>
        <v>10.367500000000003</v>
      </c>
      <c r="L615">
        <f>VLOOKUP(B615,MoneyLine!$A$1:$D$33,4,FALSE)</f>
        <v>52.325999999999993</v>
      </c>
      <c r="M615">
        <f>VLOOKUP(D615,MoneyLine!$A$1:$K$33,11,FALSE)</f>
        <v>15.5725</v>
      </c>
      <c r="N615">
        <f>VLOOKUP(D615,MoneyLine!$A$1:$D$33,4,FALSE)</f>
        <v>52.448999999999998</v>
      </c>
      <c r="O615">
        <f>VLOOKUP(D615,MoneyLine!$A$1:$Q$33,14,FALSE)</f>
        <v>80.7392857142857</v>
      </c>
      <c r="P615">
        <f>VLOOKUP(B615,MoneyLine!$A$1:$Q$33,17,FALSE)</f>
        <v>22.489285714285707</v>
      </c>
      <c r="Q615">
        <f>VLOOKUP(B615,MoneyLine!$A$1:$K$33,10,FALSE)</f>
        <v>29.06904761904762</v>
      </c>
      <c r="R615">
        <f>VLOOKUP(B615,MoneyLine!$A$1:$Q$33,14,FALSE)</f>
        <v>40.24047619047618</v>
      </c>
      <c r="S615">
        <f>VLOOKUP(D615,MoneyLine!$A$1:$Q$33,17,FALSE)</f>
        <v>2.4073809523809526</v>
      </c>
      <c r="T615">
        <f>VLOOKUP(D615,MoneyLine!$A$1:$K$33,10,FALSE)</f>
        <v>7.11511904761905</v>
      </c>
      <c r="V615">
        <f>HomTotReg.!$B$17+(test!O615*HomTotReg.!$B$18+HomTotReg.!$B$19*test!P615+test!Q615*HomTotReg.!$B$20)</f>
        <v>3.0405801670367945</v>
      </c>
      <c r="W615">
        <f>VisTotReg.!$B$17+(VisTotReg.!$B$18*test!R615+test!S615*VisTotReg.!$B$19+test!T615*VisTotReg.!$B$20)</f>
        <v>2.8621834865146458</v>
      </c>
      <c r="Y615">
        <f>'MoneyLine Reg. 1'!$B$17+('MoneyLine Reg. 1'!$B$18*test!I615+test!J615*'MoneyLine Reg. 1'!$B$19+test!T615*'MoneyLine Reg. 1'!$B$20+test!Q615*'MoneyLine Reg. 1'!$B$21)</f>
        <v>0.17028382765577305</v>
      </c>
      <c r="Z615">
        <f>'MoneyLine Reg. 2'!$B$17+('MoneyLine Reg. 2'!$B$18*test!M615+test!K615*'MoneyLine Reg. 2'!$B$19+'MoneyLine Reg. 2'!$B$20*test!L615+test!N615*'MoneyLine Reg. 2'!$B$21)</f>
        <v>0.5089735170346148</v>
      </c>
    </row>
    <row r="616" spans="1:26" x14ac:dyDescent="0.3">
      <c r="A616" s="8">
        <v>44931</v>
      </c>
      <c r="B616" s="6" t="s">
        <v>11</v>
      </c>
      <c r="C616" s="6">
        <v>2</v>
      </c>
      <c r="D616" s="6" t="s">
        <v>8</v>
      </c>
      <c r="E616" s="6">
        <v>4</v>
      </c>
      <c r="F616" s="6"/>
      <c r="G616" s="6">
        <f t="shared" si="9"/>
        <v>2</v>
      </c>
      <c r="I616">
        <f>VLOOKUP(D616,MoneyLine!$A$1:$K$33,7,FALSE)</f>
        <v>158.14214285714286</v>
      </c>
      <c r="J616">
        <f>VLOOKUP(B616,MoneyLine!$A$1:$K$33,7,FALSE)</f>
        <v>121.01880952380951</v>
      </c>
      <c r="K616">
        <f>VLOOKUP(B616,MoneyLine!$A$1:$K$33,11,FALSE)</f>
        <v>15.838749999999997</v>
      </c>
      <c r="L616">
        <f>VLOOKUP(B616,MoneyLine!$A$1:$D$33,4,FALSE)</f>
        <v>52.685499999999998</v>
      </c>
      <c r="M616">
        <f>VLOOKUP(D616,MoneyLine!$A$1:$K$33,11,FALSE)</f>
        <v>11.611250000000004</v>
      </c>
      <c r="N616">
        <f>VLOOKUP(D616,MoneyLine!$A$1:$D$33,4,FALSE)</f>
        <v>49.862499999999997</v>
      </c>
      <c r="O616">
        <f>VLOOKUP(D616,MoneyLine!$A$1:$Q$33,14,FALSE)</f>
        <v>125.46428571428571</v>
      </c>
      <c r="P616">
        <f>VLOOKUP(B616,MoneyLine!$A$1:$Q$33,17,FALSE)</f>
        <v>15.627619047619051</v>
      </c>
      <c r="Q616">
        <f>VLOOKUP(B616,MoneyLine!$A$1:$K$33,10,FALSE)</f>
        <v>10.4975</v>
      </c>
      <c r="R616">
        <f>VLOOKUP(B616,MoneyLine!$A$1:$Q$33,14,FALSE)</f>
        <v>85.286666666666662</v>
      </c>
      <c r="S616">
        <f>VLOOKUP(D616,MoneyLine!$A$1:$Q$33,17,FALSE)</f>
        <v>14.067142857142855</v>
      </c>
      <c r="T616">
        <f>VLOOKUP(D616,MoneyLine!$A$1:$K$33,10,FALSE)</f>
        <v>21.027261904761904</v>
      </c>
      <c r="V616">
        <f>HomTotReg.!$B$17+(test!O616*HomTotReg.!$B$18+HomTotReg.!$B$19*test!P616+test!Q616*HomTotReg.!$B$20)</f>
        <v>3.7914230730965057</v>
      </c>
      <c r="W616">
        <f>VisTotReg.!$B$17+(VisTotReg.!$B$18*test!R616+test!S616*VisTotReg.!$B$19+test!T616*VisTotReg.!$B$20)</f>
        <v>3.0877080749862458</v>
      </c>
      <c r="Y616">
        <f>'MoneyLine Reg. 1'!$B$17+('MoneyLine Reg. 1'!$B$18*test!I616+test!J616*'MoneyLine Reg. 1'!$B$19+test!T616*'MoneyLine Reg. 1'!$B$20+test!Q616*'MoneyLine Reg. 1'!$B$21)</f>
        <v>0.60631373588227044</v>
      </c>
      <c r="Z616">
        <f>'MoneyLine Reg. 2'!$B$17+('MoneyLine Reg. 2'!$B$18*test!M616+test!K616*'MoneyLine Reg. 2'!$B$19+'MoneyLine Reg. 2'!$B$20*test!L616+test!N616*'MoneyLine Reg. 2'!$B$21)</f>
        <v>-0.26530850949204199</v>
      </c>
    </row>
    <row r="617" spans="1:26" x14ac:dyDescent="0.3">
      <c r="A617" s="9">
        <v>44931</v>
      </c>
      <c r="B617" s="7" t="s">
        <v>3</v>
      </c>
      <c r="C617" s="7">
        <v>2</v>
      </c>
      <c r="D617" s="7" t="s">
        <v>27</v>
      </c>
      <c r="E617" s="7">
        <v>5</v>
      </c>
      <c r="F617" s="7"/>
      <c r="G617" s="6">
        <f t="shared" si="9"/>
        <v>3</v>
      </c>
      <c r="I617">
        <f>VLOOKUP(D617,MoneyLine!$A$1:$K$33,7,FALSE)</f>
        <v>57.437380952380948</v>
      </c>
      <c r="J617">
        <f>VLOOKUP(B617,MoneyLine!$A$1:$K$33,7,FALSE)</f>
        <v>103.61880952380953</v>
      </c>
      <c r="K617">
        <f>VLOOKUP(B617,MoneyLine!$A$1:$K$33,11,FALSE)</f>
        <v>6.7725000000000009</v>
      </c>
      <c r="L617">
        <f>VLOOKUP(B617,MoneyLine!$A$1:$D$33,4,FALSE)</f>
        <v>53.618500000000004</v>
      </c>
      <c r="M617">
        <f>VLOOKUP(D617,MoneyLine!$A$1:$K$33,11,FALSE)</f>
        <v>10.504999999999999</v>
      </c>
      <c r="N617">
        <f>VLOOKUP(D617,MoneyLine!$A$1:$D$33,4,FALSE)</f>
        <v>52.064499999999995</v>
      </c>
      <c r="O617">
        <f>VLOOKUP(D617,MoneyLine!$A$1:$Q$33,14,FALSE)</f>
        <v>42.338571428571427</v>
      </c>
      <c r="P617">
        <f>VLOOKUP(B617,MoneyLine!$A$1:$Q$33,17,FALSE)</f>
        <v>15.725476190476186</v>
      </c>
      <c r="Q617">
        <f>VLOOKUP(B617,MoneyLine!$A$1:$K$33,10,FALSE)</f>
        <v>34.368214285714288</v>
      </c>
      <c r="R617">
        <f>VLOOKUP(B617,MoneyLine!$A$1:$Q$33,14,FALSE)</f>
        <v>76.556190476190451</v>
      </c>
      <c r="S617">
        <f>VLOOKUP(D617,MoneyLine!$A$1:$Q$33,17,FALSE)</f>
        <v>0.65357142857142814</v>
      </c>
      <c r="T617">
        <f>VLOOKUP(D617,MoneyLine!$A$1:$K$33,10,FALSE)</f>
        <v>23.449285714285718</v>
      </c>
      <c r="V617">
        <f>HomTotReg.!$B$17+(test!O617*HomTotReg.!$B$18+HomTotReg.!$B$19*test!P617+test!Q617*HomTotReg.!$B$20)</f>
        <v>2.6473861773468279</v>
      </c>
      <c r="W617">
        <f>VisTotReg.!$B$17+(VisTotReg.!$B$18*test!R617+test!S617*VisTotReg.!$B$19+test!T617*VisTotReg.!$B$20)</f>
        <v>3.0680623986085473</v>
      </c>
      <c r="Y617">
        <f>'MoneyLine Reg. 1'!$B$17+('MoneyLine Reg. 1'!$B$18*test!I617+test!J617*'MoneyLine Reg. 1'!$B$19+test!T617*'MoneyLine Reg. 1'!$B$20+test!Q617*'MoneyLine Reg. 1'!$B$21)</f>
        <v>-0.38546893663691484</v>
      </c>
      <c r="Z617">
        <f>'MoneyLine Reg. 2'!$B$17+('MoneyLine Reg. 2'!$B$18*test!M617+test!K617*'MoneyLine Reg. 2'!$B$19+'MoneyLine Reg. 2'!$B$20*test!L617+test!N617*'MoneyLine Reg. 2'!$B$21)</f>
        <v>0.28665115328314617</v>
      </c>
    </row>
    <row r="618" spans="1:26" x14ac:dyDescent="0.3">
      <c r="A618" s="8">
        <v>44932</v>
      </c>
      <c r="B618" s="6" t="s">
        <v>24</v>
      </c>
      <c r="C618" s="6">
        <v>4</v>
      </c>
      <c r="D618" s="6" t="s">
        <v>26</v>
      </c>
      <c r="E618" s="6">
        <v>5</v>
      </c>
      <c r="F618" s="6" t="s">
        <v>36</v>
      </c>
      <c r="G618" s="6">
        <f t="shared" si="9"/>
        <v>1</v>
      </c>
      <c r="I618">
        <f>VLOOKUP(D618,MoneyLine!$A$1:$K$33,7,FALSE)</f>
        <v>2.4278571428571381</v>
      </c>
      <c r="J618">
        <f>VLOOKUP(B618,MoneyLine!$A$1:$K$33,7,FALSE)</f>
        <v>-28.852380952380948</v>
      </c>
      <c r="K618">
        <f>VLOOKUP(B618,MoneyLine!$A$1:$K$33,11,FALSE)</f>
        <v>5.754999999999999</v>
      </c>
      <c r="L618">
        <f>VLOOKUP(B618,MoneyLine!$A$1:$D$33,4,FALSE)</f>
        <v>42.153999999999996</v>
      </c>
      <c r="M618">
        <f>VLOOKUP(D618,MoneyLine!$A$1:$K$33,11,FALSE)</f>
        <v>7.2874999999999996</v>
      </c>
      <c r="N618">
        <f>VLOOKUP(D618,MoneyLine!$A$1:$D$33,4,FALSE)</f>
        <v>44.772500000000001</v>
      </c>
      <c r="O618">
        <f>VLOOKUP(D618,MoneyLine!$A$1:$Q$33,14,FALSE)</f>
        <v>21.040476190476188</v>
      </c>
      <c r="P618">
        <f>VLOOKUP(B618,MoneyLine!$A$1:$Q$33,17,FALSE)</f>
        <v>-35.079523809523806</v>
      </c>
      <c r="Q618">
        <f>VLOOKUP(B618,MoneyLine!$A$1:$K$33,10,FALSE)</f>
        <v>-0.52404761904761887</v>
      </c>
      <c r="R618">
        <f>VLOOKUP(B618,MoneyLine!$A$1:$Q$33,14,FALSE)</f>
        <v>7.490952380952379</v>
      </c>
      <c r="S618">
        <f>VLOOKUP(D618,MoneyLine!$A$1:$Q$33,17,FALSE)</f>
        <v>-8.321428571428573</v>
      </c>
      <c r="T618">
        <f>VLOOKUP(D618,MoneyLine!$A$1:$K$33,10,FALSE)</f>
        <v>13.537738095238096</v>
      </c>
      <c r="V618">
        <f>HomTotReg.!$B$17+(test!O618*HomTotReg.!$B$18+HomTotReg.!$B$19*test!P618+test!Q618*HomTotReg.!$B$20)</f>
        <v>3.345006288173157</v>
      </c>
      <c r="W618">
        <f>VisTotReg.!$B$17+(VisTotReg.!$B$18*test!R618+test!S618*VisTotReg.!$B$19+test!T618*VisTotReg.!$B$20)</f>
        <v>2.4747987500520181</v>
      </c>
      <c r="Y618">
        <f>'MoneyLine Reg. 1'!$B$17+('MoneyLine Reg. 1'!$B$18*test!I618+test!J618*'MoneyLine Reg. 1'!$B$19+test!T618*'MoneyLine Reg. 1'!$B$20+test!Q618*'MoneyLine Reg. 1'!$B$21)</f>
        <v>0.81257788047064172</v>
      </c>
      <c r="Z618">
        <f>'MoneyLine Reg. 2'!$B$17+('MoneyLine Reg. 2'!$B$18*test!M618+test!K618*'MoneyLine Reg. 2'!$B$19+'MoneyLine Reg. 2'!$B$20*test!L618+test!N618*'MoneyLine Reg. 2'!$B$21)</f>
        <v>0.49462330041808578</v>
      </c>
    </row>
    <row r="619" spans="1:26" x14ac:dyDescent="0.3">
      <c r="A619" s="9">
        <v>44932</v>
      </c>
      <c r="B619" s="7" t="s">
        <v>16</v>
      </c>
      <c r="C619" s="7">
        <v>1</v>
      </c>
      <c r="D619" s="7" t="s">
        <v>22</v>
      </c>
      <c r="E619" s="7">
        <v>4</v>
      </c>
      <c r="F619" s="7"/>
      <c r="G619" s="6">
        <f t="shared" si="9"/>
        <v>3</v>
      </c>
      <c r="I619">
        <f>VLOOKUP(D619,MoneyLine!$A$1:$K$33,7,FALSE)</f>
        <v>73.279761904761898</v>
      </c>
      <c r="J619">
        <f>VLOOKUP(B619,MoneyLine!$A$1:$K$33,7,FALSE)</f>
        <v>64.561666666666639</v>
      </c>
      <c r="K619">
        <f>VLOOKUP(B619,MoneyLine!$A$1:$K$33,11,FALSE)</f>
        <v>10.3225</v>
      </c>
      <c r="L619">
        <f>VLOOKUP(B619,MoneyLine!$A$1:$D$33,4,FALSE)</f>
        <v>48.538999999999994</v>
      </c>
      <c r="M619">
        <f>VLOOKUP(D619,MoneyLine!$A$1:$K$33,11,FALSE)</f>
        <v>6.432500000000001</v>
      </c>
      <c r="N619">
        <f>VLOOKUP(D619,MoneyLine!$A$1:$D$33,4,FALSE)</f>
        <v>50.885999999999996</v>
      </c>
      <c r="O619">
        <f>VLOOKUP(D619,MoneyLine!$A$1:$Q$33,14,FALSE)</f>
        <v>70.076904761904771</v>
      </c>
      <c r="P619">
        <f>VLOOKUP(B619,MoneyLine!$A$1:$Q$33,17,FALSE)</f>
        <v>-17.098809523809521</v>
      </c>
      <c r="Q619">
        <f>VLOOKUP(B619,MoneyLine!$A$1:$K$33,10,FALSE)</f>
        <v>17.131547619047623</v>
      </c>
      <c r="R619">
        <f>VLOOKUP(B619,MoneyLine!$A$1:$Q$33,14,FALSE)</f>
        <v>75.591190476190462</v>
      </c>
      <c r="S619">
        <f>VLOOKUP(D619,MoneyLine!$A$1:$Q$33,17,FALSE)</f>
        <v>-0.22023809523809401</v>
      </c>
      <c r="T619">
        <f>VLOOKUP(D619,MoneyLine!$A$1:$K$33,10,FALSE)</f>
        <v>10.709166666666667</v>
      </c>
      <c r="V619">
        <f>HomTotReg.!$B$17+(test!O619*HomTotReg.!$B$18+HomTotReg.!$B$19*test!P619+test!Q619*HomTotReg.!$B$20)</f>
        <v>3.4788389697087387</v>
      </c>
      <c r="W619">
        <f>VisTotReg.!$B$17+(VisTotReg.!$B$18*test!R619+test!S619*VisTotReg.!$B$19+test!T619*VisTotReg.!$B$20)</f>
        <v>3.2519961739675716</v>
      </c>
      <c r="Y619">
        <f>'MoneyLine Reg. 1'!$B$17+('MoneyLine Reg. 1'!$B$18*test!I619+test!J619*'MoneyLine Reg. 1'!$B$19+test!T619*'MoneyLine Reg. 1'!$B$20+test!Q619*'MoneyLine Reg. 1'!$B$21)</f>
        <v>0.21554124118656809</v>
      </c>
      <c r="Z619">
        <f>'MoneyLine Reg. 2'!$B$17+('MoneyLine Reg. 2'!$B$18*test!M619+test!K619*'MoneyLine Reg. 2'!$B$19+'MoneyLine Reg. 2'!$B$20*test!L619+test!N619*'MoneyLine Reg. 2'!$B$21)</f>
        <v>0.12890533288647976</v>
      </c>
    </row>
    <row r="620" spans="1:26" x14ac:dyDescent="0.3">
      <c r="A620" s="8">
        <v>44932</v>
      </c>
      <c r="B620" s="6" t="s">
        <v>25</v>
      </c>
      <c r="C620" s="6">
        <v>0</v>
      </c>
      <c r="D620" s="6" t="s">
        <v>6</v>
      </c>
      <c r="E620" s="6">
        <v>2</v>
      </c>
      <c r="F620" s="6"/>
      <c r="G620" s="6">
        <f t="shared" si="9"/>
        <v>2</v>
      </c>
      <c r="I620">
        <f>VLOOKUP(D620,MoneyLine!$A$1:$K$33,7,FALSE)</f>
        <v>-14.717619047619038</v>
      </c>
      <c r="J620">
        <f>VLOOKUP(B620,MoneyLine!$A$1:$K$33,7,FALSE)</f>
        <v>56.057857142857138</v>
      </c>
      <c r="K620">
        <f>VLOOKUP(B620,MoneyLine!$A$1:$K$33,11,FALSE)</f>
        <v>10.718750000000002</v>
      </c>
      <c r="L620">
        <f>VLOOKUP(B620,MoneyLine!$A$1:$D$33,4,FALSE)</f>
        <v>47.954500000000003</v>
      </c>
      <c r="M620">
        <f>VLOOKUP(D620,MoneyLine!$A$1:$K$33,11,FALSE)</f>
        <v>1.6887499999999989</v>
      </c>
      <c r="N620">
        <f>VLOOKUP(D620,MoneyLine!$A$1:$D$33,4,FALSE)</f>
        <v>38.247500000000002</v>
      </c>
      <c r="O620">
        <f>VLOOKUP(D620,MoneyLine!$A$1:$Q$33,14,FALSE)</f>
        <v>4.214999999999999</v>
      </c>
      <c r="P620">
        <f>VLOOKUP(B620,MoneyLine!$A$1:$Q$33,17,FALSE)</f>
        <v>-14.592857142857142</v>
      </c>
      <c r="Q620">
        <f>VLOOKUP(B620,MoneyLine!$A$1:$K$33,10,FALSE)</f>
        <v>27.424404761904761</v>
      </c>
      <c r="R620">
        <f>VLOOKUP(B620,MoneyLine!$A$1:$Q$33,14,FALSE)</f>
        <v>60.674999999999997</v>
      </c>
      <c r="S620">
        <f>VLOOKUP(D620,MoneyLine!$A$1:$Q$33,17,FALSE)</f>
        <v>-23.022142857142857</v>
      </c>
      <c r="T620">
        <f>VLOOKUP(D620,MoneyLine!$A$1:$K$33,10,FALSE)</f>
        <v>2.2516666666666674</v>
      </c>
      <c r="V620">
        <f>HomTotReg.!$B$17+(test!O620*HomTotReg.!$B$18+HomTotReg.!$B$19*test!P620+test!Q620*HomTotReg.!$B$20)</f>
        <v>2.6417027486615021</v>
      </c>
      <c r="W620">
        <f>VisTotReg.!$B$17+(VisTotReg.!$B$18*test!R620+test!S620*VisTotReg.!$B$19+test!T620*VisTotReg.!$B$20)</f>
        <v>3.4028643209647615</v>
      </c>
      <c r="Y620">
        <f>'MoneyLine Reg. 1'!$B$17+('MoneyLine Reg. 1'!$B$18*test!I620+test!J620*'MoneyLine Reg. 1'!$B$19+test!T620*'MoneyLine Reg. 1'!$B$20+test!Q620*'MoneyLine Reg. 1'!$B$21)</f>
        <v>-0.76884720885239699</v>
      </c>
      <c r="Z620">
        <f>'MoneyLine Reg. 2'!$B$17+('MoneyLine Reg. 2'!$B$18*test!M620+test!K620*'MoneyLine Reg. 2'!$B$19+'MoneyLine Reg. 2'!$B$20*test!L620+test!N620*'MoneyLine Reg. 2'!$B$21)</f>
        <v>-1.0406587867530881</v>
      </c>
    </row>
    <row r="621" spans="1:26" x14ac:dyDescent="0.3">
      <c r="A621" s="9">
        <v>44932</v>
      </c>
      <c r="B621" s="7" t="s">
        <v>31</v>
      </c>
      <c r="C621" s="7">
        <v>3</v>
      </c>
      <c r="D621" s="7" t="s">
        <v>19</v>
      </c>
      <c r="E621" s="7">
        <v>2</v>
      </c>
      <c r="F621" s="7"/>
      <c r="G621" s="6">
        <f t="shared" ref="G621:G684" si="10">E621-C621</f>
        <v>-1</v>
      </c>
      <c r="I621">
        <f>VLOOKUP(D621,MoneyLine!$A$1:$K$33,7,FALSE)</f>
        <v>99.267142857142858</v>
      </c>
      <c r="J621">
        <f>VLOOKUP(B621,MoneyLine!$A$1:$K$33,7,FALSE)</f>
        <v>130.13119047619048</v>
      </c>
      <c r="K621">
        <f>VLOOKUP(B621,MoneyLine!$A$1:$K$33,11,FALSE)</f>
        <v>13.114999999999997</v>
      </c>
      <c r="L621">
        <f>VLOOKUP(B621,MoneyLine!$A$1:$D$33,4,FALSE)</f>
        <v>55.725999999999999</v>
      </c>
      <c r="M621">
        <f>VLOOKUP(D621,MoneyLine!$A$1:$K$33,11,FALSE)</f>
        <v>11.873749999999998</v>
      </c>
      <c r="N621">
        <f>VLOOKUP(D621,MoneyLine!$A$1:$D$33,4,FALSE)</f>
        <v>44.580500000000001</v>
      </c>
      <c r="O621">
        <f>VLOOKUP(D621,MoneyLine!$A$1:$Q$33,14,FALSE)</f>
        <v>93.099761904761891</v>
      </c>
      <c r="P621">
        <f>VLOOKUP(B621,MoneyLine!$A$1:$Q$33,17,FALSE)</f>
        <v>29.228333333333332</v>
      </c>
      <c r="Q621">
        <f>VLOOKUP(B621,MoneyLine!$A$1:$K$33,10,FALSE)</f>
        <v>31.447738095238101</v>
      </c>
      <c r="R621">
        <f>VLOOKUP(B621,MoneyLine!$A$1:$Q$33,14,FALSE)</f>
        <v>91.865476190476173</v>
      </c>
      <c r="S621">
        <f>VLOOKUP(D621,MoneyLine!$A$1:$Q$33,17,FALSE)</f>
        <v>-14.223571428571427</v>
      </c>
      <c r="T621">
        <f>VLOOKUP(D621,MoneyLine!$A$1:$K$33,10,FALSE)</f>
        <v>-3.2023809523808761E-2</v>
      </c>
      <c r="V621">
        <f>HomTotReg.!$B$17+(test!O621*HomTotReg.!$B$18+HomTotReg.!$B$19*test!P621+test!Q621*HomTotReg.!$B$20)</f>
        <v>3.0737712216137925</v>
      </c>
      <c r="W621">
        <f>VisTotReg.!$B$17+(VisTotReg.!$B$18*test!R621+test!S621*VisTotReg.!$B$19+test!T621*VisTotReg.!$B$20)</f>
        <v>3.7280200803729864</v>
      </c>
      <c r="Y621">
        <f>'MoneyLine Reg. 1'!$B$17+('MoneyLine Reg. 1'!$B$18*test!I621+test!J621*'MoneyLine Reg. 1'!$B$19+test!T621*'MoneyLine Reg. 1'!$B$20+test!Q621*'MoneyLine Reg. 1'!$B$21)</f>
        <v>-0.57663731320706813</v>
      </c>
      <c r="Z621">
        <f>'MoneyLine Reg. 2'!$B$17+('MoneyLine Reg. 2'!$B$18*test!M621+test!K621*'MoneyLine Reg. 2'!$B$19+'MoneyLine Reg. 2'!$B$20*test!L621+test!N621*'MoneyLine Reg. 2'!$B$21)</f>
        <v>-0.69523728835797849</v>
      </c>
    </row>
    <row r="622" spans="1:26" x14ac:dyDescent="0.3">
      <c r="A622" s="8">
        <v>44932</v>
      </c>
      <c r="B622" s="6" t="s">
        <v>7</v>
      </c>
      <c r="C622" s="6">
        <v>2</v>
      </c>
      <c r="D622" s="6" t="s">
        <v>23</v>
      </c>
      <c r="E622" s="6">
        <v>4</v>
      </c>
      <c r="F622" s="6"/>
      <c r="G622" s="6">
        <f t="shared" si="10"/>
        <v>2</v>
      </c>
      <c r="I622">
        <f>VLOOKUP(D622,MoneyLine!$A$1:$K$33,7,FALSE)</f>
        <v>101.00309523809524</v>
      </c>
      <c r="J622">
        <f>VLOOKUP(B622,MoneyLine!$A$1:$K$33,7,FALSE)</f>
        <v>105.50714285714287</v>
      </c>
      <c r="K622">
        <f>VLOOKUP(B622,MoneyLine!$A$1:$K$33,11,FALSE)</f>
        <v>17.5075</v>
      </c>
      <c r="L622">
        <f>VLOOKUP(B622,MoneyLine!$A$1:$D$33,4,FALSE)</f>
        <v>51.216499999999996</v>
      </c>
      <c r="M622">
        <f>VLOOKUP(D622,MoneyLine!$A$1:$K$33,11,FALSE)</f>
        <v>6.8149999999999995</v>
      </c>
      <c r="N622">
        <f>VLOOKUP(D622,MoneyLine!$A$1:$D$33,4,FALSE)</f>
        <v>52.277999999999999</v>
      </c>
      <c r="O622">
        <f>VLOOKUP(D622,MoneyLine!$A$1:$Q$33,14,FALSE)</f>
        <v>66.898333333333312</v>
      </c>
      <c r="P622">
        <f>VLOOKUP(B622,MoneyLine!$A$1:$Q$33,17,FALSE)</f>
        <v>1.5838095238095231</v>
      </c>
      <c r="Q622">
        <f>VLOOKUP(B622,MoneyLine!$A$1:$K$33,10,FALSE)</f>
        <v>-6.0107142857142861</v>
      </c>
      <c r="R622">
        <f>VLOOKUP(B622,MoneyLine!$A$1:$Q$33,14,FALSE)</f>
        <v>89.021666666666647</v>
      </c>
      <c r="S622">
        <f>VLOOKUP(D622,MoneyLine!$A$1:$Q$33,17,FALSE)</f>
        <v>22.973095238095237</v>
      </c>
      <c r="T622">
        <f>VLOOKUP(D622,MoneyLine!$A$1:$K$33,10,FALSE)</f>
        <v>43.088928571428575</v>
      </c>
      <c r="V622">
        <f>HomTotReg.!$B$17+(test!O622*HomTotReg.!$B$18+HomTotReg.!$B$19*test!P622+test!Q622*HomTotReg.!$B$20)</f>
        <v>3.5023586521863117</v>
      </c>
      <c r="W622">
        <f>VisTotReg.!$B$17+(VisTotReg.!$B$18*test!R622+test!S622*VisTotReg.!$B$19+test!T622*VisTotReg.!$B$20)</f>
        <v>2.7277750680966766</v>
      </c>
      <c r="Y622">
        <f>'MoneyLine Reg. 1'!$B$17+('MoneyLine Reg. 1'!$B$18*test!I622+test!J622*'MoneyLine Reg. 1'!$B$19+test!T622*'MoneyLine Reg. 1'!$B$20+test!Q622*'MoneyLine Reg. 1'!$B$21)</f>
        <v>0.69565056859675956</v>
      </c>
      <c r="Z622">
        <f>'MoneyLine Reg. 2'!$B$17+('MoneyLine Reg. 2'!$B$18*test!M622+test!K622*'MoneyLine Reg. 2'!$B$19+'MoneyLine Reg. 2'!$B$20*test!L622+test!N622*'MoneyLine Reg. 2'!$B$21)</f>
        <v>-0.37246546415449</v>
      </c>
    </row>
    <row r="623" spans="1:26" x14ac:dyDescent="0.3">
      <c r="A623" s="9">
        <v>44932</v>
      </c>
      <c r="B623" s="7" t="s">
        <v>21</v>
      </c>
      <c r="C623" s="7">
        <v>3</v>
      </c>
      <c r="D623" s="7" t="s">
        <v>12</v>
      </c>
      <c r="E623" s="7">
        <v>2</v>
      </c>
      <c r="F623" s="7"/>
      <c r="G623" s="6">
        <f t="shared" si="10"/>
        <v>-1</v>
      </c>
      <c r="I623">
        <f>VLOOKUP(D623,MoneyLine!$A$1:$K$33,7,FALSE)</f>
        <v>38.000238095238089</v>
      </c>
      <c r="J623">
        <f>VLOOKUP(B623,MoneyLine!$A$1:$K$33,7,FALSE)</f>
        <v>81.149285714285725</v>
      </c>
      <c r="K623">
        <f>VLOOKUP(B623,MoneyLine!$A$1:$K$33,11,FALSE)</f>
        <v>9.1225000000000005</v>
      </c>
      <c r="L623">
        <f>VLOOKUP(B623,MoneyLine!$A$1:$D$33,4,FALSE)</f>
        <v>51.807999999999993</v>
      </c>
      <c r="M623">
        <f>VLOOKUP(D623,MoneyLine!$A$1:$K$33,11,FALSE)</f>
        <v>5.6062500000000011</v>
      </c>
      <c r="N623">
        <f>VLOOKUP(D623,MoneyLine!$A$1:$D$33,4,FALSE)</f>
        <v>46.611499999999999</v>
      </c>
      <c r="O623">
        <f>VLOOKUP(D623,MoneyLine!$A$1:$Q$33,14,FALSE)</f>
        <v>32.669761904761899</v>
      </c>
      <c r="P623">
        <f>VLOOKUP(B623,MoneyLine!$A$1:$Q$33,17,FALSE)</f>
        <v>7.3759523809523806</v>
      </c>
      <c r="Q623">
        <f>VLOOKUP(B623,MoneyLine!$A$1:$K$33,10,FALSE)</f>
        <v>8.0371428571428574</v>
      </c>
      <c r="R623">
        <f>VLOOKUP(B623,MoneyLine!$A$1:$Q$33,14,FALSE)</f>
        <v>65.387857142857143</v>
      </c>
      <c r="S623">
        <f>VLOOKUP(D623,MoneyLine!$A$1:$Q$33,17,FALSE)</f>
        <v>-1.7361904761904778</v>
      </c>
      <c r="T623">
        <f>VLOOKUP(D623,MoneyLine!$A$1:$K$33,10,FALSE)</f>
        <v>20.738571428571433</v>
      </c>
      <c r="V623">
        <f>HomTotReg.!$B$17+(test!O623*HomTotReg.!$B$18+HomTotReg.!$B$19*test!P623+test!Q623*HomTotReg.!$B$20)</f>
        <v>2.9238196116532871</v>
      </c>
      <c r="W623">
        <f>VisTotReg.!$B$17+(VisTotReg.!$B$18*test!R623+test!S623*VisTotReg.!$B$19+test!T623*VisTotReg.!$B$20)</f>
        <v>2.996806943247972</v>
      </c>
      <c r="Y623">
        <f>'MoneyLine Reg. 1'!$B$17+('MoneyLine Reg. 1'!$B$18*test!I623+test!J623*'MoneyLine Reg. 1'!$B$19+test!T623*'MoneyLine Reg. 1'!$B$20+test!Q623*'MoneyLine Reg. 1'!$B$21)</f>
        <v>-9.1225652112856159E-2</v>
      </c>
      <c r="Z623">
        <f>'MoneyLine Reg. 2'!$B$17+('MoneyLine Reg. 2'!$B$18*test!M623+test!K623*'MoneyLine Reg. 2'!$B$19+'MoneyLine Reg. 2'!$B$20*test!L623+test!N623*'MoneyLine Reg. 2'!$B$21)</f>
        <v>-0.402225398901074</v>
      </c>
    </row>
    <row r="624" spans="1:26" x14ac:dyDescent="0.3">
      <c r="A624" s="8">
        <v>44933</v>
      </c>
      <c r="B624" s="6" t="s">
        <v>28</v>
      </c>
      <c r="C624" s="6">
        <v>5</v>
      </c>
      <c r="D624" s="6" t="s">
        <v>13</v>
      </c>
      <c r="E624" s="6">
        <v>6</v>
      </c>
      <c r="F624" s="6" t="s">
        <v>36</v>
      </c>
      <c r="G624" s="6">
        <f t="shared" si="10"/>
        <v>1</v>
      </c>
      <c r="I624">
        <f>VLOOKUP(D624,MoneyLine!$A$1:$K$33,7,FALSE)</f>
        <v>52.757857142857148</v>
      </c>
      <c r="J624">
        <f>VLOOKUP(B624,MoneyLine!$A$1:$K$33,7,FALSE)</f>
        <v>60.434285714285707</v>
      </c>
      <c r="K624">
        <f>VLOOKUP(B624,MoneyLine!$A$1:$K$33,11,FALSE)</f>
        <v>6.9025000000000016</v>
      </c>
      <c r="L624">
        <f>VLOOKUP(B624,MoneyLine!$A$1:$D$33,4,FALSE)</f>
        <v>50.512499999999996</v>
      </c>
      <c r="M624">
        <f>VLOOKUP(D624,MoneyLine!$A$1:$K$33,11,FALSE)</f>
        <v>5.03125</v>
      </c>
      <c r="N624">
        <f>VLOOKUP(D624,MoneyLine!$A$1:$D$33,4,FALSE)</f>
        <v>47.964499999999994</v>
      </c>
      <c r="O624">
        <f>VLOOKUP(D624,MoneyLine!$A$1:$Q$33,14,FALSE)</f>
        <v>36.921904761904756</v>
      </c>
      <c r="P624">
        <f>VLOOKUP(B624,MoneyLine!$A$1:$Q$33,17,FALSE)</f>
        <v>10.998333333333333</v>
      </c>
      <c r="Q624">
        <f>VLOOKUP(B624,MoneyLine!$A$1:$K$33,10,FALSE)</f>
        <v>5.5184523809523807</v>
      </c>
      <c r="R624">
        <f>VLOOKUP(B624,MoneyLine!$A$1:$Q$33,14,FALSE)</f>
        <v>47.296666666666667</v>
      </c>
      <c r="S624">
        <f>VLOOKUP(D624,MoneyLine!$A$1:$Q$33,17,FALSE)</f>
        <v>6.5440476190476176</v>
      </c>
      <c r="T624">
        <f>VLOOKUP(D624,MoneyLine!$A$1:$K$33,10,FALSE)</f>
        <v>-4.3963095238095242</v>
      </c>
      <c r="V624">
        <f>HomTotReg.!$B$17+(test!O624*HomTotReg.!$B$18+HomTotReg.!$B$19*test!P624+test!Q624*HomTotReg.!$B$20)</f>
        <v>2.958208241283991</v>
      </c>
      <c r="W624">
        <f>VisTotReg.!$B$17+(VisTotReg.!$B$18*test!R624+test!S624*VisTotReg.!$B$19+test!T624*VisTotReg.!$B$20)</f>
        <v>3.0785031642001668</v>
      </c>
      <c r="Y624">
        <f>'MoneyLine Reg. 1'!$B$17+('MoneyLine Reg. 1'!$B$18*test!I624+test!J624*'MoneyLine Reg. 1'!$B$19+test!T624*'MoneyLine Reg. 1'!$B$20+test!Q624*'MoneyLine Reg. 1'!$B$21)</f>
        <v>-3.0878832093098052E-2</v>
      </c>
      <c r="Z624">
        <f>'MoneyLine Reg. 2'!$B$17+('MoneyLine Reg. 2'!$B$18*test!M624+test!K624*'MoneyLine Reg. 2'!$B$19+'MoneyLine Reg. 2'!$B$20*test!L624+test!N624*'MoneyLine Reg. 2'!$B$21)</f>
        <v>-0.11266741518407875</v>
      </c>
    </row>
    <row r="625" spans="1:26" x14ac:dyDescent="0.3">
      <c r="A625" s="9">
        <v>44933</v>
      </c>
      <c r="B625" s="7" t="s">
        <v>18</v>
      </c>
      <c r="C625" s="7">
        <v>3</v>
      </c>
      <c r="D625" s="7" t="s">
        <v>20</v>
      </c>
      <c r="E625" s="7">
        <v>4</v>
      </c>
      <c r="F625" s="7" t="s">
        <v>35</v>
      </c>
      <c r="G625" s="6">
        <f t="shared" si="10"/>
        <v>1</v>
      </c>
      <c r="I625">
        <f>VLOOKUP(D625,MoneyLine!$A$1:$K$33,7,FALSE)</f>
        <v>53.481666666666655</v>
      </c>
      <c r="J625">
        <f>VLOOKUP(B625,MoneyLine!$A$1:$K$33,7,FALSE)</f>
        <v>161.3661904761905</v>
      </c>
      <c r="K625">
        <f>VLOOKUP(B625,MoneyLine!$A$1:$K$33,11,FALSE)</f>
        <v>18.088749999999997</v>
      </c>
      <c r="L625">
        <f>VLOOKUP(B625,MoneyLine!$A$1:$D$33,4,FALSE)</f>
        <v>55.644500000000001</v>
      </c>
      <c r="M625">
        <f>VLOOKUP(D625,MoneyLine!$A$1:$K$33,11,FALSE)</f>
        <v>4.7974999999999994</v>
      </c>
      <c r="N625">
        <f>VLOOKUP(D625,MoneyLine!$A$1:$D$33,4,FALSE)</f>
        <v>46.0565</v>
      </c>
      <c r="O625">
        <f>VLOOKUP(D625,MoneyLine!$A$1:$Q$33,14,FALSE)</f>
        <v>58.340238095238099</v>
      </c>
      <c r="P625">
        <f>VLOOKUP(B625,MoneyLine!$A$1:$Q$33,17,FALSE)</f>
        <v>63.627142857142857</v>
      </c>
      <c r="Q625">
        <f>VLOOKUP(B625,MoneyLine!$A$1:$K$33,10,FALSE)</f>
        <v>-8.5753571428571433</v>
      </c>
      <c r="R625">
        <f>VLOOKUP(B625,MoneyLine!$A$1:$Q$33,14,FALSE)</f>
        <v>80.616190476190468</v>
      </c>
      <c r="S625">
        <f>VLOOKUP(D625,MoneyLine!$A$1:$Q$33,17,FALSE)</f>
        <v>-10.467380952380953</v>
      </c>
      <c r="T625">
        <f>VLOOKUP(D625,MoneyLine!$A$1:$K$33,10,FALSE)</f>
        <v>1.6524999999999999</v>
      </c>
      <c r="V625">
        <f>HomTotReg.!$B$17+(test!O625*HomTotReg.!$B$18+HomTotReg.!$B$19*test!P625+test!Q625*HomTotReg.!$B$20)</f>
        <v>2.7825938002858353</v>
      </c>
      <c r="W625">
        <f>VisTotReg.!$B$17+(VisTotReg.!$B$18*test!R625+test!S625*VisTotReg.!$B$19+test!T625*VisTotReg.!$B$20)</f>
        <v>3.5363001418822426</v>
      </c>
      <c r="Y625">
        <f>'MoneyLine Reg. 1'!$B$17+('MoneyLine Reg. 1'!$B$18*test!I625+test!J625*'MoneyLine Reg. 1'!$B$19+test!T625*'MoneyLine Reg. 1'!$B$20+test!Q625*'MoneyLine Reg. 1'!$B$21)</f>
        <v>-0.96091319374331796</v>
      </c>
      <c r="Z625">
        <f>'MoneyLine Reg. 2'!$B$17+('MoneyLine Reg. 2'!$B$18*test!M625+test!K625*'MoneyLine Reg. 2'!$B$19+'MoneyLine Reg. 2'!$B$20*test!L625+test!N625*'MoneyLine Reg. 2'!$B$21)</f>
        <v>-1.3070364557386389</v>
      </c>
    </row>
    <row r="626" spans="1:26" x14ac:dyDescent="0.3">
      <c r="A626" s="8">
        <v>44933</v>
      </c>
      <c r="B626" s="6" t="s">
        <v>11</v>
      </c>
      <c r="C626" s="6">
        <v>3</v>
      </c>
      <c r="D626" s="6" t="s">
        <v>9</v>
      </c>
      <c r="E626" s="6">
        <v>2</v>
      </c>
      <c r="F626" s="6" t="s">
        <v>36</v>
      </c>
      <c r="G626" s="6">
        <f t="shared" si="10"/>
        <v>-1</v>
      </c>
      <c r="I626">
        <f>VLOOKUP(D626,MoneyLine!$A$1:$K$33,7,FALSE)</f>
        <v>154.76523809523809</v>
      </c>
      <c r="J626">
        <f>VLOOKUP(B626,MoneyLine!$A$1:$K$33,7,FALSE)</f>
        <v>121.01880952380951</v>
      </c>
      <c r="K626">
        <f>VLOOKUP(B626,MoneyLine!$A$1:$K$33,11,FALSE)</f>
        <v>15.838749999999997</v>
      </c>
      <c r="L626">
        <f>VLOOKUP(B626,MoneyLine!$A$1:$D$33,4,FALSE)</f>
        <v>52.685499999999998</v>
      </c>
      <c r="M626">
        <f>VLOOKUP(D626,MoneyLine!$A$1:$K$33,11,FALSE)</f>
        <v>17.220000000000002</v>
      </c>
      <c r="N626">
        <f>VLOOKUP(D626,MoneyLine!$A$1:$D$33,4,FALSE)</f>
        <v>58.933</v>
      </c>
      <c r="O626">
        <f>VLOOKUP(D626,MoneyLine!$A$1:$Q$33,14,FALSE)</f>
        <v>117.61833333333333</v>
      </c>
      <c r="P626">
        <f>VLOOKUP(B626,MoneyLine!$A$1:$Q$33,17,FALSE)</f>
        <v>15.627619047619051</v>
      </c>
      <c r="Q626">
        <f>VLOOKUP(B626,MoneyLine!$A$1:$K$33,10,FALSE)</f>
        <v>10.4975</v>
      </c>
      <c r="R626">
        <f>VLOOKUP(B626,MoneyLine!$A$1:$Q$33,14,FALSE)</f>
        <v>85.286666666666662</v>
      </c>
      <c r="S626">
        <f>VLOOKUP(D626,MoneyLine!$A$1:$Q$33,17,FALSE)</f>
        <v>29.393333333333338</v>
      </c>
      <c r="T626">
        <f>VLOOKUP(D626,MoneyLine!$A$1:$K$33,10,FALSE)</f>
        <v>-2.4774999999999996</v>
      </c>
      <c r="V626">
        <f>HomTotReg.!$B$17+(test!O626*HomTotReg.!$B$18+HomTotReg.!$B$19*test!P626+test!Q626*HomTotReg.!$B$20)</f>
        <v>3.7083788164243661</v>
      </c>
      <c r="W626">
        <f>VisTotReg.!$B$17+(VisTotReg.!$B$18*test!R626+test!S626*VisTotReg.!$B$19+test!T626*VisTotReg.!$B$20)</f>
        <v>3.2971789344907654</v>
      </c>
      <c r="Y626">
        <f>'MoneyLine Reg. 1'!$B$17+('MoneyLine Reg. 1'!$B$18*test!I626+test!J626*'MoneyLine Reg. 1'!$B$19+test!T626*'MoneyLine Reg. 1'!$B$20+test!Q626*'MoneyLine Reg. 1'!$B$21)</f>
        <v>0.24786617873681416</v>
      </c>
      <c r="Z626">
        <f>'MoneyLine Reg. 2'!$B$17+('MoneyLine Reg. 2'!$B$18*test!M626+test!K626*'MoneyLine Reg. 2'!$B$19+'MoneyLine Reg. 2'!$B$20*test!L626+test!N626*'MoneyLine Reg. 2'!$B$21)</f>
        <v>0.72324941737211423</v>
      </c>
    </row>
    <row r="627" spans="1:26" x14ac:dyDescent="0.3">
      <c r="A627" s="9">
        <v>44933</v>
      </c>
      <c r="B627" s="7" t="s">
        <v>10</v>
      </c>
      <c r="C627" s="7">
        <v>4</v>
      </c>
      <c r="D627" s="7" t="s">
        <v>33</v>
      </c>
      <c r="E627" s="7">
        <v>5</v>
      </c>
      <c r="F627" s="7"/>
      <c r="G627" s="6">
        <f t="shared" si="10"/>
        <v>1</v>
      </c>
      <c r="I627">
        <f>VLOOKUP(D627,MoneyLine!$A$1:$K$33,7,FALSE)</f>
        <v>35.906904761904762</v>
      </c>
      <c r="J627">
        <f>VLOOKUP(B627,MoneyLine!$A$1:$K$33,7,FALSE)</f>
        <v>43.783809523809516</v>
      </c>
      <c r="K627">
        <f>VLOOKUP(B627,MoneyLine!$A$1:$K$33,11,FALSE)</f>
        <v>2.1412499999999977</v>
      </c>
      <c r="L627">
        <f>VLOOKUP(B627,MoneyLine!$A$1:$D$33,4,FALSE)</f>
        <v>45.351499999999994</v>
      </c>
      <c r="M627">
        <f>VLOOKUP(D627,MoneyLine!$A$1:$K$33,11,FALSE)</f>
        <v>3.707499999999996</v>
      </c>
      <c r="N627">
        <f>VLOOKUP(D627,MoneyLine!$A$1:$D$33,4,FALSE)</f>
        <v>47.251999999999995</v>
      </c>
      <c r="O627">
        <f>VLOOKUP(D627,MoneyLine!$A$1:$Q$33,14,FALSE)</f>
        <v>44.759523809523806</v>
      </c>
      <c r="P627">
        <f>VLOOKUP(B627,MoneyLine!$A$1:$Q$33,17,FALSE)</f>
        <v>-14.675714285714287</v>
      </c>
      <c r="Q627">
        <f>VLOOKUP(B627,MoneyLine!$A$1:$K$33,10,FALSE)</f>
        <v>13.367738095238096</v>
      </c>
      <c r="R627">
        <f>VLOOKUP(B627,MoneyLine!$A$1:$Q$33,14,FALSE)</f>
        <v>43.181904761904768</v>
      </c>
      <c r="S627">
        <f>VLOOKUP(D627,MoneyLine!$A$1:$Q$33,17,FALSE)</f>
        <v>-16.226190476190478</v>
      </c>
      <c r="T627">
        <f>VLOOKUP(D627,MoneyLine!$A$1:$K$33,10,FALSE)</f>
        <v>29.473928571428576</v>
      </c>
      <c r="V627">
        <f>HomTotReg.!$B$17+(test!O627*HomTotReg.!$B$18+HomTotReg.!$B$19*test!P627+test!Q627*HomTotReg.!$B$20)</f>
        <v>3.2266892587171259</v>
      </c>
      <c r="W627">
        <f>VisTotReg.!$B$17+(VisTotReg.!$B$18*test!R627+test!S627*VisTotReg.!$B$19+test!T627*VisTotReg.!$B$20)</f>
        <v>2.7339586628847532</v>
      </c>
      <c r="Y627">
        <f>'MoneyLine Reg. 1'!$B$17+('MoneyLine Reg. 1'!$B$18*test!I627+test!J627*'MoneyLine Reg. 1'!$B$19+test!T627*'MoneyLine Reg. 1'!$B$20+test!Q627*'MoneyLine Reg. 1'!$B$21)</f>
        <v>0.38597653252104591</v>
      </c>
      <c r="Z627">
        <f>'MoneyLine Reg. 2'!$B$17+('MoneyLine Reg. 2'!$B$18*test!M627+test!K627*'MoneyLine Reg. 2'!$B$19+'MoneyLine Reg. 2'!$B$20*test!L627+test!N627*'MoneyLine Reg. 2'!$B$21)</f>
        <v>0.4246639271958319</v>
      </c>
    </row>
    <row r="628" spans="1:26" x14ac:dyDescent="0.3">
      <c r="A628" s="8">
        <v>44933</v>
      </c>
      <c r="B628" s="6" t="s">
        <v>17</v>
      </c>
      <c r="C628" s="6">
        <v>3</v>
      </c>
      <c r="D628" s="6" t="s">
        <v>15</v>
      </c>
      <c r="E628" s="6">
        <v>4</v>
      </c>
      <c r="F628" s="6" t="s">
        <v>36</v>
      </c>
      <c r="G628" s="6">
        <f t="shared" si="10"/>
        <v>1</v>
      </c>
      <c r="I628">
        <f>VLOOKUP(D628,MoneyLine!$A$1:$K$33,7,FALSE)</f>
        <v>101.46142857142856</v>
      </c>
      <c r="J628">
        <f>VLOOKUP(B628,MoneyLine!$A$1:$K$33,7,FALSE)</f>
        <v>126.67</v>
      </c>
      <c r="K628">
        <f>VLOOKUP(B628,MoneyLine!$A$1:$K$33,11,FALSE)</f>
        <v>19.922499999999999</v>
      </c>
      <c r="L628">
        <f>VLOOKUP(B628,MoneyLine!$A$1:$D$33,4,FALSE)</f>
        <v>49.902000000000001</v>
      </c>
      <c r="M628">
        <f>VLOOKUP(D628,MoneyLine!$A$1:$K$33,11,FALSE)</f>
        <v>16.143749999999997</v>
      </c>
      <c r="N628">
        <f>VLOOKUP(D628,MoneyLine!$A$1:$D$33,4,FALSE)</f>
        <v>52.539000000000001</v>
      </c>
      <c r="O628">
        <f>VLOOKUP(D628,MoneyLine!$A$1:$Q$33,14,FALSE)</f>
        <v>76.89928571428571</v>
      </c>
      <c r="P628">
        <f>VLOOKUP(B628,MoneyLine!$A$1:$Q$33,17,FALSE)</f>
        <v>9.6223809523809507</v>
      </c>
      <c r="Q628">
        <f>VLOOKUP(B628,MoneyLine!$A$1:$K$33,10,FALSE)</f>
        <v>23.209285714285713</v>
      </c>
      <c r="R628">
        <f>VLOOKUP(B628,MoneyLine!$A$1:$Q$33,14,FALSE)</f>
        <v>104.88261904761904</v>
      </c>
      <c r="S628">
        <f>VLOOKUP(D628,MoneyLine!$A$1:$Q$33,17,FALSE)</f>
        <v>16.578095238095237</v>
      </c>
      <c r="T628">
        <f>VLOOKUP(D628,MoneyLine!$A$1:$K$33,10,FALSE)</f>
        <v>-8.7532142857142858</v>
      </c>
      <c r="V628">
        <f>HomTotReg.!$B$17+(test!O628*HomTotReg.!$B$18+HomTotReg.!$B$19*test!P628+test!Q628*HomTotReg.!$B$20)</f>
        <v>3.2008860839163304</v>
      </c>
      <c r="W628">
        <f>VisTotReg.!$B$17+(VisTotReg.!$B$18*test!R628+test!S628*VisTotReg.!$B$19+test!T628*VisTotReg.!$B$20)</f>
        <v>3.7362599727347972</v>
      </c>
      <c r="Y628">
        <f>'MoneyLine Reg. 1'!$B$17+('MoneyLine Reg. 1'!$B$18*test!I628+test!J628*'MoneyLine Reg. 1'!$B$19+test!T628*'MoneyLine Reg. 1'!$B$20+test!Q628*'MoneyLine Reg. 1'!$B$21)</f>
        <v>-0.55355748587834319</v>
      </c>
      <c r="Z628">
        <f>'MoneyLine Reg. 2'!$B$17+('MoneyLine Reg. 2'!$B$18*test!M628+test!K628*'MoneyLine Reg. 2'!$B$19+'MoneyLine Reg. 2'!$B$20*test!L628+test!N628*'MoneyLine Reg. 2'!$B$21)</f>
        <v>0.17158369916908756</v>
      </c>
    </row>
    <row r="629" spans="1:26" x14ac:dyDescent="0.3">
      <c r="A629" s="9">
        <v>44933</v>
      </c>
      <c r="B629" s="7" t="s">
        <v>34</v>
      </c>
      <c r="C629" s="7">
        <v>8</v>
      </c>
      <c r="D629" s="7" t="s">
        <v>32</v>
      </c>
      <c r="E629" s="7">
        <v>4</v>
      </c>
      <c r="F629" s="7"/>
      <c r="G629" s="6">
        <f t="shared" si="10"/>
        <v>-4</v>
      </c>
      <c r="I629">
        <f>VLOOKUP(D629,MoneyLine!$A$1:$K$33,7,FALSE)</f>
        <v>91.395238095238099</v>
      </c>
      <c r="J629">
        <f>VLOOKUP(B629,MoneyLine!$A$1:$K$33,7,FALSE)</f>
        <v>70.167380952380938</v>
      </c>
      <c r="K629">
        <f>VLOOKUP(B629,MoneyLine!$A$1:$K$33,11,FALSE)</f>
        <v>10.367500000000003</v>
      </c>
      <c r="L629">
        <f>VLOOKUP(B629,MoneyLine!$A$1:$D$33,4,FALSE)</f>
        <v>52.325999999999993</v>
      </c>
      <c r="M629">
        <f>VLOOKUP(D629,MoneyLine!$A$1:$K$33,11,FALSE)</f>
        <v>4.9549999999999983</v>
      </c>
      <c r="N629">
        <f>VLOOKUP(D629,MoneyLine!$A$1:$D$33,4,FALSE)</f>
        <v>47.241</v>
      </c>
      <c r="O629">
        <f>VLOOKUP(D629,MoneyLine!$A$1:$Q$33,14,FALSE)</f>
        <v>85.390952380952371</v>
      </c>
      <c r="P629">
        <f>VLOOKUP(B629,MoneyLine!$A$1:$Q$33,17,FALSE)</f>
        <v>22.489285714285707</v>
      </c>
      <c r="Q629">
        <f>VLOOKUP(B629,MoneyLine!$A$1:$K$33,10,FALSE)</f>
        <v>29.06904761904762</v>
      </c>
      <c r="R629">
        <f>VLOOKUP(B629,MoneyLine!$A$1:$Q$33,14,FALSE)</f>
        <v>40.24047619047618</v>
      </c>
      <c r="S629">
        <f>VLOOKUP(D629,MoneyLine!$A$1:$Q$33,17,FALSE)</f>
        <v>-9.4788095238095256</v>
      </c>
      <c r="T629">
        <f>VLOOKUP(D629,MoneyLine!$A$1:$K$33,10,FALSE)</f>
        <v>-16.679047619047623</v>
      </c>
      <c r="V629">
        <f>HomTotReg.!$B$17+(test!O629*HomTotReg.!$B$18+HomTotReg.!$B$19*test!P629+test!Q629*HomTotReg.!$B$20)</f>
        <v>3.0898150058254812</v>
      </c>
      <c r="W629">
        <f>VisTotReg.!$B$17+(VisTotReg.!$B$18*test!R629+test!S629*VisTotReg.!$B$19+test!T629*VisTotReg.!$B$20)</f>
        <v>3.3184957116680618</v>
      </c>
      <c r="Y629">
        <f>'MoneyLine Reg. 1'!$B$17+('MoneyLine Reg. 1'!$B$18*test!I629+test!J629*'MoneyLine Reg. 1'!$B$19+test!T629*'MoneyLine Reg. 1'!$B$20+test!Q629*'MoneyLine Reg. 1'!$B$21)</f>
        <v>-0.1700940879410715</v>
      </c>
      <c r="Z629">
        <f>'MoneyLine Reg. 2'!$B$17+('MoneyLine Reg. 2'!$B$18*test!M629+test!K629*'MoneyLine Reg. 2'!$B$19+'MoneyLine Reg. 2'!$B$20*test!L629+test!N629*'MoneyLine Reg. 2'!$B$21)</f>
        <v>-0.50918692160029844</v>
      </c>
    </row>
    <row r="630" spans="1:26" x14ac:dyDescent="0.3">
      <c r="A630" s="8">
        <v>44933</v>
      </c>
      <c r="B630" s="6" t="s">
        <v>14</v>
      </c>
      <c r="C630" s="6">
        <v>4</v>
      </c>
      <c r="D630" s="6" t="s">
        <v>24</v>
      </c>
      <c r="E630" s="6">
        <v>2</v>
      </c>
      <c r="F630" s="6"/>
      <c r="G630" s="6">
        <f t="shared" si="10"/>
        <v>-2</v>
      </c>
      <c r="I630">
        <f>VLOOKUP(D630,MoneyLine!$A$1:$K$33,7,FALSE)</f>
        <v>-28.852380952380948</v>
      </c>
      <c r="J630">
        <f>VLOOKUP(B630,MoneyLine!$A$1:$K$33,7,FALSE)</f>
        <v>85.562619047619037</v>
      </c>
      <c r="K630">
        <f>VLOOKUP(B630,MoneyLine!$A$1:$K$33,11,FALSE)</f>
        <v>19.403750000000002</v>
      </c>
      <c r="L630">
        <f>VLOOKUP(B630,MoneyLine!$A$1:$D$33,4,FALSE)</f>
        <v>49.788499999999999</v>
      </c>
      <c r="M630">
        <f>VLOOKUP(D630,MoneyLine!$A$1:$K$33,11,FALSE)</f>
        <v>5.754999999999999</v>
      </c>
      <c r="N630">
        <f>VLOOKUP(D630,MoneyLine!$A$1:$D$33,4,FALSE)</f>
        <v>42.153999999999996</v>
      </c>
      <c r="O630">
        <f>VLOOKUP(D630,MoneyLine!$A$1:$Q$33,14,FALSE)</f>
        <v>7.490952380952379</v>
      </c>
      <c r="P630">
        <f>VLOOKUP(B630,MoneyLine!$A$1:$Q$33,17,FALSE)</f>
        <v>-3.2247619047619036</v>
      </c>
      <c r="Q630">
        <f>VLOOKUP(B630,MoneyLine!$A$1:$K$33,10,FALSE)</f>
        <v>24.058452380952382</v>
      </c>
      <c r="R630">
        <f>VLOOKUP(B630,MoneyLine!$A$1:$Q$33,14,FALSE)</f>
        <v>87.124523809523808</v>
      </c>
      <c r="S630">
        <f>VLOOKUP(D630,MoneyLine!$A$1:$Q$33,17,FALSE)</f>
        <v>-35.079523809523806</v>
      </c>
      <c r="T630">
        <f>VLOOKUP(D630,MoneyLine!$A$1:$K$33,10,FALSE)</f>
        <v>-0.52404761904761887</v>
      </c>
      <c r="V630">
        <f>HomTotReg.!$B$17+(test!O630*HomTotReg.!$B$18+HomTotReg.!$B$19*test!P630+test!Q630*HomTotReg.!$B$20)</f>
        <v>2.5930205131450172</v>
      </c>
      <c r="W630">
        <f>VisTotReg.!$B$17+(VisTotReg.!$B$18*test!R630+test!S630*VisTotReg.!$B$19+test!T630*VisTotReg.!$B$20)</f>
        <v>3.8649472139122119</v>
      </c>
      <c r="Y630">
        <f>'MoneyLine Reg. 1'!$B$17+('MoneyLine Reg. 1'!$B$18*test!I630+test!J630*'MoneyLine Reg. 1'!$B$19+test!T630*'MoneyLine Reg. 1'!$B$20+test!Q630*'MoneyLine Reg. 1'!$B$21)</f>
        <v>-1.2517277934148963</v>
      </c>
      <c r="Z630">
        <f>'MoneyLine Reg. 2'!$B$17+('MoneyLine Reg. 2'!$B$18*test!M630+test!K630*'MoneyLine Reg. 2'!$B$19+'MoneyLine Reg. 2'!$B$20*test!L630+test!N630*'MoneyLine Reg. 2'!$B$21)</f>
        <v>-1.1628464310503821</v>
      </c>
    </row>
    <row r="631" spans="1:26" x14ac:dyDescent="0.3">
      <c r="A631" s="9">
        <v>44933</v>
      </c>
      <c r="B631" s="7" t="s">
        <v>19</v>
      </c>
      <c r="C631" s="7">
        <v>1</v>
      </c>
      <c r="D631" s="7" t="s">
        <v>5</v>
      </c>
      <c r="E631" s="7">
        <v>4</v>
      </c>
      <c r="F631" s="7"/>
      <c r="G631" s="6">
        <f t="shared" si="10"/>
        <v>3</v>
      </c>
      <c r="I631">
        <f>VLOOKUP(D631,MoneyLine!$A$1:$K$33,7,FALSE)</f>
        <v>92.519047619047612</v>
      </c>
      <c r="J631">
        <f>VLOOKUP(B631,MoneyLine!$A$1:$K$33,7,FALSE)</f>
        <v>99.267142857142858</v>
      </c>
      <c r="K631">
        <f>VLOOKUP(B631,MoneyLine!$A$1:$K$33,11,FALSE)</f>
        <v>11.873749999999998</v>
      </c>
      <c r="L631">
        <f>VLOOKUP(B631,MoneyLine!$A$1:$D$33,4,FALSE)</f>
        <v>44.580500000000001</v>
      </c>
      <c r="M631">
        <f>VLOOKUP(D631,MoneyLine!$A$1:$K$33,11,FALSE)</f>
        <v>15.5725</v>
      </c>
      <c r="N631">
        <f>VLOOKUP(D631,MoneyLine!$A$1:$D$33,4,FALSE)</f>
        <v>52.448999999999998</v>
      </c>
      <c r="O631">
        <f>VLOOKUP(D631,MoneyLine!$A$1:$Q$33,14,FALSE)</f>
        <v>80.7392857142857</v>
      </c>
      <c r="P631">
        <f>VLOOKUP(B631,MoneyLine!$A$1:$Q$33,17,FALSE)</f>
        <v>-14.223571428571427</v>
      </c>
      <c r="Q631">
        <f>VLOOKUP(B631,MoneyLine!$A$1:$K$33,10,FALSE)</f>
        <v>-3.2023809523808761E-2</v>
      </c>
      <c r="R631">
        <f>VLOOKUP(B631,MoneyLine!$A$1:$Q$33,14,FALSE)</f>
        <v>93.099761904761891</v>
      </c>
      <c r="S631">
        <f>VLOOKUP(D631,MoneyLine!$A$1:$Q$33,17,FALSE)</f>
        <v>2.4073809523809526</v>
      </c>
      <c r="T631">
        <f>VLOOKUP(D631,MoneyLine!$A$1:$K$33,10,FALSE)</f>
        <v>7.11511904761905</v>
      </c>
      <c r="V631">
        <f>HomTotReg.!$B$17+(test!O631*HomTotReg.!$B$18+HomTotReg.!$B$19*test!P631+test!Q631*HomTotReg.!$B$20)</f>
        <v>3.7504492848333211</v>
      </c>
      <c r="W631">
        <f>VisTotReg.!$B$17+(VisTotReg.!$B$18*test!R631+test!S631*VisTotReg.!$B$19+test!T631*VisTotReg.!$B$20)</f>
        <v>3.4891693164304498</v>
      </c>
      <c r="Y631">
        <f>'MoneyLine Reg. 1'!$B$17+('MoneyLine Reg. 1'!$B$18*test!I631+test!J631*'MoneyLine Reg. 1'!$B$19+test!T631*'MoneyLine Reg. 1'!$B$20+test!Q631*'MoneyLine Reg. 1'!$B$21)</f>
        <v>0.12655744830295373</v>
      </c>
      <c r="Z631">
        <f>'MoneyLine Reg. 2'!$B$17+('MoneyLine Reg. 2'!$B$18*test!M631+test!K631*'MoneyLine Reg. 2'!$B$19+'MoneyLine Reg. 2'!$B$20*test!L631+test!N631*'MoneyLine Reg. 2'!$B$21)</f>
        <v>1.0043817431205353</v>
      </c>
    </row>
    <row r="632" spans="1:26" x14ac:dyDescent="0.3">
      <c r="A632" s="8">
        <v>44933</v>
      </c>
      <c r="B632" s="6" t="s">
        <v>29</v>
      </c>
      <c r="C632" s="6">
        <v>5</v>
      </c>
      <c r="D632" s="6" t="s">
        <v>27</v>
      </c>
      <c r="E632" s="6">
        <v>1</v>
      </c>
      <c r="F632" s="6"/>
      <c r="G632" s="6">
        <f t="shared" si="10"/>
        <v>-4</v>
      </c>
      <c r="I632">
        <f>VLOOKUP(D632,MoneyLine!$A$1:$K$33,7,FALSE)</f>
        <v>57.437380952380948</v>
      </c>
      <c r="J632">
        <f>VLOOKUP(B632,MoneyLine!$A$1:$K$33,7,FALSE)</f>
        <v>120.64333333333332</v>
      </c>
      <c r="K632">
        <f>VLOOKUP(B632,MoneyLine!$A$1:$K$33,11,FALSE)</f>
        <v>13.331249999999997</v>
      </c>
      <c r="L632">
        <f>VLOOKUP(B632,MoneyLine!$A$1:$D$33,4,FALSE)</f>
        <v>55.3095</v>
      </c>
      <c r="M632">
        <f>VLOOKUP(D632,MoneyLine!$A$1:$K$33,11,FALSE)</f>
        <v>10.504999999999999</v>
      </c>
      <c r="N632">
        <f>VLOOKUP(D632,MoneyLine!$A$1:$D$33,4,FALSE)</f>
        <v>52.064499999999995</v>
      </c>
      <c r="O632">
        <f>VLOOKUP(D632,MoneyLine!$A$1:$Q$33,14,FALSE)</f>
        <v>42.338571428571427</v>
      </c>
      <c r="P632">
        <f>VLOOKUP(B632,MoneyLine!$A$1:$Q$33,17,FALSE)</f>
        <v>28.97</v>
      </c>
      <c r="Q632">
        <f>VLOOKUP(B632,MoneyLine!$A$1:$K$33,10,FALSE)</f>
        <v>20.598452380952381</v>
      </c>
      <c r="R632">
        <f>VLOOKUP(B632,MoneyLine!$A$1:$Q$33,14,FALSE)</f>
        <v>76.355714285714271</v>
      </c>
      <c r="S632">
        <f>VLOOKUP(D632,MoneyLine!$A$1:$Q$33,17,FALSE)</f>
        <v>0.65357142857142814</v>
      </c>
      <c r="T632">
        <f>VLOOKUP(D632,MoneyLine!$A$1:$K$33,10,FALSE)</f>
        <v>23.449285714285718</v>
      </c>
      <c r="V632">
        <f>HomTotReg.!$B$17+(test!O632*HomTotReg.!$B$18+HomTotReg.!$B$19*test!P632+test!Q632*HomTotReg.!$B$20)</f>
        <v>2.6588455546988241</v>
      </c>
      <c r="W632">
        <f>VisTotReg.!$B$17+(VisTotReg.!$B$18*test!R632+test!S632*VisTotReg.!$B$19+test!T632*VisTotReg.!$B$20)</f>
        <v>3.0656844676742647</v>
      </c>
      <c r="Y632">
        <f>'MoneyLine Reg. 1'!$B$17+('MoneyLine Reg. 1'!$B$18*test!I632+test!J632*'MoneyLine Reg. 1'!$B$19+test!T632*'MoneyLine Reg. 1'!$B$20+test!Q632*'MoneyLine Reg. 1'!$B$21)</f>
        <v>-0.44363459256021509</v>
      </c>
      <c r="Z632">
        <f>'MoneyLine Reg. 2'!$B$17+('MoneyLine Reg. 2'!$B$18*test!M632+test!K632*'MoneyLine Reg. 2'!$B$19+'MoneyLine Reg. 2'!$B$20*test!L632+test!N632*'MoneyLine Reg. 2'!$B$21)</f>
        <v>-0.22613956377434263</v>
      </c>
    </row>
    <row r="633" spans="1:26" x14ac:dyDescent="0.3">
      <c r="A633" s="9">
        <v>44934</v>
      </c>
      <c r="B633" s="7" t="s">
        <v>14</v>
      </c>
      <c r="C633" s="7">
        <v>7</v>
      </c>
      <c r="D633" s="7" t="s">
        <v>26</v>
      </c>
      <c r="E633" s="7">
        <v>1</v>
      </c>
      <c r="F633" s="7"/>
      <c r="G633" s="6">
        <f t="shared" si="10"/>
        <v>-6</v>
      </c>
      <c r="I633">
        <f>VLOOKUP(D633,MoneyLine!$A$1:$K$33,7,FALSE)</f>
        <v>2.4278571428571381</v>
      </c>
      <c r="J633">
        <f>VLOOKUP(B633,MoneyLine!$A$1:$K$33,7,FALSE)</f>
        <v>85.562619047619037</v>
      </c>
      <c r="K633">
        <f>VLOOKUP(B633,MoneyLine!$A$1:$K$33,11,FALSE)</f>
        <v>19.403750000000002</v>
      </c>
      <c r="L633">
        <f>VLOOKUP(B633,MoneyLine!$A$1:$D$33,4,FALSE)</f>
        <v>49.788499999999999</v>
      </c>
      <c r="M633">
        <f>VLOOKUP(D633,MoneyLine!$A$1:$K$33,11,FALSE)</f>
        <v>7.2874999999999996</v>
      </c>
      <c r="N633">
        <f>VLOOKUP(D633,MoneyLine!$A$1:$D$33,4,FALSE)</f>
        <v>44.772500000000001</v>
      </c>
      <c r="O633">
        <f>VLOOKUP(D633,MoneyLine!$A$1:$Q$33,14,FALSE)</f>
        <v>21.040476190476188</v>
      </c>
      <c r="P633">
        <f>VLOOKUP(B633,MoneyLine!$A$1:$Q$33,17,FALSE)</f>
        <v>-3.2247619047619036</v>
      </c>
      <c r="Q633">
        <f>VLOOKUP(B633,MoneyLine!$A$1:$K$33,10,FALSE)</f>
        <v>24.058452380952382</v>
      </c>
      <c r="R633">
        <f>VLOOKUP(B633,MoneyLine!$A$1:$Q$33,14,FALSE)</f>
        <v>87.124523809523808</v>
      </c>
      <c r="S633">
        <f>VLOOKUP(D633,MoneyLine!$A$1:$Q$33,17,FALSE)</f>
        <v>-8.321428571428573</v>
      </c>
      <c r="T633">
        <f>VLOOKUP(D633,MoneyLine!$A$1:$K$33,10,FALSE)</f>
        <v>13.537738095238096</v>
      </c>
      <c r="V633">
        <f>HomTotReg.!$B$17+(test!O633*HomTotReg.!$B$18+HomTotReg.!$B$19*test!P633+test!Q633*HomTotReg.!$B$20)</f>
        <v>2.736433330147964</v>
      </c>
      <c r="W633">
        <f>VisTotReg.!$B$17+(VisTotReg.!$B$18*test!R633+test!S633*VisTotReg.!$B$19+test!T633*VisTotReg.!$B$20)</f>
        <v>3.4193654462646479</v>
      </c>
      <c r="Y633">
        <f>'MoneyLine Reg. 1'!$B$17+('MoneyLine Reg. 1'!$B$18*test!I633+test!J633*'MoneyLine Reg. 1'!$B$19+test!T633*'MoneyLine Reg. 1'!$B$20+test!Q633*'MoneyLine Reg. 1'!$B$21)</f>
        <v>-0.75059806711565824</v>
      </c>
      <c r="Z633">
        <f>'MoneyLine Reg. 2'!$B$17+('MoneyLine Reg. 2'!$B$18*test!M633+test!K633*'MoneyLine Reg. 2'!$B$19+'MoneyLine Reg. 2'!$B$20*test!L633+test!N633*'MoneyLine Reg. 2'!$B$21)</f>
        <v>-0.88274442416819499</v>
      </c>
    </row>
    <row r="634" spans="1:26" x14ac:dyDescent="0.3">
      <c r="A634" s="8">
        <v>44934</v>
      </c>
      <c r="B634" s="6" t="s">
        <v>3</v>
      </c>
      <c r="C634" s="6">
        <v>4</v>
      </c>
      <c r="D634" s="6" t="s">
        <v>25</v>
      </c>
      <c r="E634" s="6">
        <v>1</v>
      </c>
      <c r="F634" s="6"/>
      <c r="G634" s="6">
        <f t="shared" si="10"/>
        <v>-3</v>
      </c>
      <c r="I634">
        <f>VLOOKUP(D634,MoneyLine!$A$1:$K$33,7,FALSE)</f>
        <v>56.057857142857138</v>
      </c>
      <c r="J634">
        <f>VLOOKUP(B634,MoneyLine!$A$1:$K$33,7,FALSE)</f>
        <v>103.61880952380953</v>
      </c>
      <c r="K634">
        <f>VLOOKUP(B634,MoneyLine!$A$1:$K$33,11,FALSE)</f>
        <v>6.7725000000000009</v>
      </c>
      <c r="L634">
        <f>VLOOKUP(B634,MoneyLine!$A$1:$D$33,4,FALSE)</f>
        <v>53.618500000000004</v>
      </c>
      <c r="M634">
        <f>VLOOKUP(D634,MoneyLine!$A$1:$K$33,11,FALSE)</f>
        <v>10.718750000000002</v>
      </c>
      <c r="N634">
        <f>VLOOKUP(D634,MoneyLine!$A$1:$D$33,4,FALSE)</f>
        <v>47.954500000000003</v>
      </c>
      <c r="O634">
        <f>VLOOKUP(D634,MoneyLine!$A$1:$Q$33,14,FALSE)</f>
        <v>60.674999999999997</v>
      </c>
      <c r="P634">
        <f>VLOOKUP(B634,MoneyLine!$A$1:$Q$33,17,FALSE)</f>
        <v>15.725476190476186</v>
      </c>
      <c r="Q634">
        <f>VLOOKUP(B634,MoneyLine!$A$1:$K$33,10,FALSE)</f>
        <v>34.368214285714288</v>
      </c>
      <c r="R634">
        <f>VLOOKUP(B634,MoneyLine!$A$1:$Q$33,14,FALSE)</f>
        <v>76.556190476190451</v>
      </c>
      <c r="S634">
        <f>VLOOKUP(D634,MoneyLine!$A$1:$Q$33,17,FALSE)</f>
        <v>-14.592857142857142</v>
      </c>
      <c r="T634">
        <f>VLOOKUP(D634,MoneyLine!$A$1:$K$33,10,FALSE)</f>
        <v>27.424404761904761</v>
      </c>
      <c r="V634">
        <f>HomTotReg.!$B$17+(test!O634*HomTotReg.!$B$18+HomTotReg.!$B$19*test!P634+test!Q634*HomTotReg.!$B$20)</f>
        <v>2.8414652396201103</v>
      </c>
      <c r="W634">
        <f>VisTotReg.!$B$17+(VisTotReg.!$B$18*test!R634+test!S634*VisTotReg.!$B$19+test!T634*VisTotReg.!$B$20)</f>
        <v>3.1454427988863536</v>
      </c>
      <c r="Y634">
        <f>'MoneyLine Reg. 1'!$B$17+('MoneyLine Reg. 1'!$B$18*test!I634+test!J634*'MoneyLine Reg. 1'!$B$19+test!T634*'MoneyLine Reg. 1'!$B$20+test!Q634*'MoneyLine Reg. 1'!$B$21)</f>
        <v>-0.34396047851158118</v>
      </c>
      <c r="Z634">
        <f>'MoneyLine Reg. 2'!$B$17+('MoneyLine Reg. 2'!$B$18*test!M634+test!K634*'MoneyLine Reg. 2'!$B$19+'MoneyLine Reg. 2'!$B$20*test!L634+test!N634*'MoneyLine Reg. 2'!$B$21)</f>
        <v>6.5367203330959356E-3</v>
      </c>
    </row>
    <row r="635" spans="1:26" x14ac:dyDescent="0.3">
      <c r="A635" s="9">
        <v>44934</v>
      </c>
      <c r="B635" s="7" t="s">
        <v>22</v>
      </c>
      <c r="C635" s="7">
        <v>3</v>
      </c>
      <c r="D635" s="7" t="s">
        <v>6</v>
      </c>
      <c r="E635" s="7">
        <v>4</v>
      </c>
      <c r="F635" s="7" t="s">
        <v>36</v>
      </c>
      <c r="G635" s="6">
        <f t="shared" si="10"/>
        <v>1</v>
      </c>
      <c r="I635">
        <f>VLOOKUP(D635,MoneyLine!$A$1:$K$33,7,FALSE)</f>
        <v>-14.717619047619038</v>
      </c>
      <c r="J635">
        <f>VLOOKUP(B635,MoneyLine!$A$1:$K$33,7,FALSE)</f>
        <v>73.279761904761898</v>
      </c>
      <c r="K635">
        <f>VLOOKUP(B635,MoneyLine!$A$1:$K$33,11,FALSE)</f>
        <v>6.432500000000001</v>
      </c>
      <c r="L635">
        <f>VLOOKUP(B635,MoneyLine!$A$1:$D$33,4,FALSE)</f>
        <v>50.885999999999996</v>
      </c>
      <c r="M635">
        <f>VLOOKUP(D635,MoneyLine!$A$1:$K$33,11,FALSE)</f>
        <v>1.6887499999999989</v>
      </c>
      <c r="N635">
        <f>VLOOKUP(D635,MoneyLine!$A$1:$D$33,4,FALSE)</f>
        <v>38.247500000000002</v>
      </c>
      <c r="O635">
        <f>VLOOKUP(D635,MoneyLine!$A$1:$Q$33,14,FALSE)</f>
        <v>4.214999999999999</v>
      </c>
      <c r="P635">
        <f>VLOOKUP(B635,MoneyLine!$A$1:$Q$33,17,FALSE)</f>
        <v>-0.22023809523809401</v>
      </c>
      <c r="Q635">
        <f>VLOOKUP(B635,MoneyLine!$A$1:$K$33,10,FALSE)</f>
        <v>10.709166666666667</v>
      </c>
      <c r="R635">
        <f>VLOOKUP(B635,MoneyLine!$A$1:$Q$33,14,FALSE)</f>
        <v>70.076904761904771</v>
      </c>
      <c r="S635">
        <f>VLOOKUP(D635,MoneyLine!$A$1:$Q$33,17,FALSE)</f>
        <v>-23.022142857142857</v>
      </c>
      <c r="T635">
        <f>VLOOKUP(D635,MoneyLine!$A$1:$K$33,10,FALSE)</f>
        <v>2.2516666666666674</v>
      </c>
      <c r="V635">
        <f>HomTotReg.!$B$17+(test!O635*HomTotReg.!$B$18+HomTotReg.!$B$19*test!P635+test!Q635*HomTotReg.!$B$20)</f>
        <v>2.6736811405846903</v>
      </c>
      <c r="W635">
        <f>VisTotReg.!$B$17+(VisTotReg.!$B$18*test!R635+test!S635*VisTotReg.!$B$19+test!T635*VisTotReg.!$B$20)</f>
        <v>3.5143841983198021</v>
      </c>
      <c r="Y635">
        <f>'MoneyLine Reg. 1'!$B$17+('MoneyLine Reg. 1'!$B$18*test!I635+test!J635*'MoneyLine Reg. 1'!$B$19+test!T635*'MoneyLine Reg. 1'!$B$20+test!Q635*'MoneyLine Reg. 1'!$B$21)</f>
        <v>-0.79980437000565519</v>
      </c>
      <c r="Z635">
        <f>'MoneyLine Reg. 2'!$B$17+('MoneyLine Reg. 2'!$B$18*test!M635+test!K635*'MoneyLine Reg. 2'!$B$19+'MoneyLine Reg. 2'!$B$20*test!L635+test!N635*'MoneyLine Reg. 2'!$B$21)</f>
        <v>-1.0098420628462694</v>
      </c>
    </row>
    <row r="636" spans="1:26" x14ac:dyDescent="0.3">
      <c r="A636" s="8">
        <v>44934</v>
      </c>
      <c r="B636" s="6" t="s">
        <v>31</v>
      </c>
      <c r="C636" s="6">
        <v>1</v>
      </c>
      <c r="D636" s="6" t="s">
        <v>30</v>
      </c>
      <c r="E636" s="6">
        <v>5</v>
      </c>
      <c r="F636" s="6"/>
      <c r="G636" s="6">
        <f t="shared" si="10"/>
        <v>4</v>
      </c>
      <c r="I636">
        <f>VLOOKUP(D636,MoneyLine!$A$1:$K$33,7,FALSE)</f>
        <v>127.36857142857141</v>
      </c>
      <c r="J636">
        <f>VLOOKUP(B636,MoneyLine!$A$1:$K$33,7,FALSE)</f>
        <v>130.13119047619048</v>
      </c>
      <c r="K636">
        <f>VLOOKUP(B636,MoneyLine!$A$1:$K$33,11,FALSE)</f>
        <v>13.114999999999997</v>
      </c>
      <c r="L636">
        <f>VLOOKUP(B636,MoneyLine!$A$1:$D$33,4,FALSE)</f>
        <v>55.725999999999999</v>
      </c>
      <c r="M636">
        <f>VLOOKUP(D636,MoneyLine!$A$1:$K$33,11,FALSE)</f>
        <v>15.876249999999999</v>
      </c>
      <c r="N636">
        <f>VLOOKUP(D636,MoneyLine!$A$1:$D$33,4,FALSE)</f>
        <v>56.155499999999996</v>
      </c>
      <c r="O636">
        <f>VLOOKUP(D636,MoneyLine!$A$1:$Q$33,14,FALSE)</f>
        <v>104.57619047619046</v>
      </c>
      <c r="P636">
        <f>VLOOKUP(B636,MoneyLine!$A$1:$Q$33,17,FALSE)</f>
        <v>29.228333333333332</v>
      </c>
      <c r="Q636">
        <f>VLOOKUP(B636,MoneyLine!$A$1:$K$33,10,FALSE)</f>
        <v>31.447738095238101</v>
      </c>
      <c r="R636">
        <f>VLOOKUP(B636,MoneyLine!$A$1:$Q$33,14,FALSE)</f>
        <v>91.865476190476173</v>
      </c>
      <c r="S636">
        <f>VLOOKUP(D636,MoneyLine!$A$1:$Q$33,17,FALSE)</f>
        <v>21.976904761904766</v>
      </c>
      <c r="T636">
        <f>VLOOKUP(D636,MoneyLine!$A$1:$K$33,10,FALSE)</f>
        <v>-0.45761904761904759</v>
      </c>
      <c r="V636">
        <f>HomTotReg.!$B$17+(test!O636*HomTotReg.!$B$18+HomTotReg.!$B$19*test!P636+test!Q636*HomTotReg.!$B$20)</f>
        <v>3.1952416860890693</v>
      </c>
      <c r="W636">
        <f>VisTotReg.!$B$17+(VisTotReg.!$B$18*test!R636+test!S636*VisTotReg.!$B$19+test!T636*VisTotReg.!$B$20)</f>
        <v>3.4115838437573882</v>
      </c>
      <c r="Y636">
        <f>'MoneyLine Reg. 1'!$B$17+('MoneyLine Reg. 1'!$B$18*test!I636+test!J636*'MoneyLine Reg. 1'!$B$19+test!T636*'MoneyLine Reg. 1'!$B$20+test!Q636*'MoneyLine Reg. 1'!$B$21)</f>
        <v>-0.30719258262936888</v>
      </c>
      <c r="Z636">
        <f>'MoneyLine Reg. 2'!$B$17+('MoneyLine Reg. 2'!$B$18*test!M636+test!K636*'MoneyLine Reg. 2'!$B$19+'MoneyLine Reg. 2'!$B$20*test!L636+test!N636*'MoneyLine Reg. 2'!$B$21)</f>
        <v>0.37410983090312477</v>
      </c>
    </row>
    <row r="637" spans="1:26" x14ac:dyDescent="0.3">
      <c r="A637" s="9">
        <v>44934</v>
      </c>
      <c r="B637" s="7" t="s">
        <v>10</v>
      </c>
      <c r="C637" s="7">
        <v>3</v>
      </c>
      <c r="D637" s="7" t="s">
        <v>28</v>
      </c>
      <c r="E637" s="7">
        <v>0</v>
      </c>
      <c r="F637" s="7"/>
      <c r="G637" s="6">
        <f t="shared" si="10"/>
        <v>-3</v>
      </c>
      <c r="I637">
        <f>VLOOKUP(D637,MoneyLine!$A$1:$K$33,7,FALSE)</f>
        <v>60.434285714285707</v>
      </c>
      <c r="J637">
        <f>VLOOKUP(B637,MoneyLine!$A$1:$K$33,7,FALSE)</f>
        <v>43.783809523809516</v>
      </c>
      <c r="K637">
        <f>VLOOKUP(B637,MoneyLine!$A$1:$K$33,11,FALSE)</f>
        <v>2.1412499999999977</v>
      </c>
      <c r="L637">
        <f>VLOOKUP(B637,MoneyLine!$A$1:$D$33,4,FALSE)</f>
        <v>45.351499999999994</v>
      </c>
      <c r="M637">
        <f>VLOOKUP(D637,MoneyLine!$A$1:$K$33,11,FALSE)</f>
        <v>6.9025000000000016</v>
      </c>
      <c r="N637">
        <f>VLOOKUP(D637,MoneyLine!$A$1:$D$33,4,FALSE)</f>
        <v>50.512499999999996</v>
      </c>
      <c r="O637">
        <f>VLOOKUP(D637,MoneyLine!$A$1:$Q$33,14,FALSE)</f>
        <v>47.296666666666667</v>
      </c>
      <c r="P637">
        <f>VLOOKUP(B637,MoneyLine!$A$1:$Q$33,17,FALSE)</f>
        <v>-14.675714285714287</v>
      </c>
      <c r="Q637">
        <f>VLOOKUP(B637,MoneyLine!$A$1:$K$33,10,FALSE)</f>
        <v>13.367738095238096</v>
      </c>
      <c r="R637">
        <f>VLOOKUP(B637,MoneyLine!$A$1:$Q$33,14,FALSE)</f>
        <v>43.181904761904768</v>
      </c>
      <c r="S637">
        <f>VLOOKUP(D637,MoneyLine!$A$1:$Q$33,17,FALSE)</f>
        <v>10.998333333333333</v>
      </c>
      <c r="T637">
        <f>VLOOKUP(D637,MoneyLine!$A$1:$K$33,10,FALSE)</f>
        <v>5.5184523809523807</v>
      </c>
      <c r="V637">
        <f>HomTotReg.!$B$17+(test!O637*HomTotReg.!$B$18+HomTotReg.!$B$19*test!P637+test!Q637*HomTotReg.!$B$20)</f>
        <v>3.2535432507390452</v>
      </c>
      <c r="W637">
        <f>VisTotReg.!$B$17+(VisTotReg.!$B$18*test!R637+test!S637*VisTotReg.!$B$19+test!T637*VisTotReg.!$B$20)</f>
        <v>2.8440003895654753</v>
      </c>
      <c r="Y637">
        <f>'MoneyLine Reg. 1'!$B$17+('MoneyLine Reg. 1'!$B$18*test!I637+test!J637*'MoneyLine Reg. 1'!$B$19+test!T637*'MoneyLine Reg. 1'!$B$20+test!Q637*'MoneyLine Reg. 1'!$B$21)</f>
        <v>0.29469440674704439</v>
      </c>
      <c r="Z637">
        <f>'MoneyLine Reg. 2'!$B$17+('MoneyLine Reg. 2'!$B$18*test!M637+test!K637*'MoneyLine Reg. 2'!$B$19+'MoneyLine Reg. 2'!$B$20*test!L637+test!N637*'MoneyLine Reg. 2'!$B$21)</f>
        <v>0.85181806244716007</v>
      </c>
    </row>
    <row r="638" spans="1:26" x14ac:dyDescent="0.3">
      <c r="A638" s="8">
        <v>44934</v>
      </c>
      <c r="B638" s="6" t="s">
        <v>5</v>
      </c>
      <c r="C638" s="6">
        <v>6</v>
      </c>
      <c r="D638" s="6" t="s">
        <v>4</v>
      </c>
      <c r="E638" s="6">
        <v>2</v>
      </c>
      <c r="F638" s="6"/>
      <c r="G638" s="6">
        <f t="shared" si="10"/>
        <v>-4</v>
      </c>
      <c r="I638">
        <f>VLOOKUP(D638,MoneyLine!$A$1:$K$33,7,FALSE)</f>
        <v>71.288571428571402</v>
      </c>
      <c r="J638">
        <f>VLOOKUP(B638,MoneyLine!$A$1:$K$33,7,FALSE)</f>
        <v>92.519047619047612</v>
      </c>
      <c r="K638">
        <f>VLOOKUP(B638,MoneyLine!$A$1:$K$33,11,FALSE)</f>
        <v>15.5725</v>
      </c>
      <c r="L638">
        <f>VLOOKUP(B638,MoneyLine!$A$1:$D$33,4,FALSE)</f>
        <v>52.448999999999998</v>
      </c>
      <c r="M638">
        <f>VLOOKUP(D638,MoneyLine!$A$1:$K$33,11,FALSE)</f>
        <v>4.0925000000000029</v>
      </c>
      <c r="N638">
        <f>VLOOKUP(D638,MoneyLine!$A$1:$D$33,4,FALSE)</f>
        <v>50.962499999999999</v>
      </c>
      <c r="O638">
        <f>VLOOKUP(D638,MoneyLine!$A$1:$Q$33,14,FALSE)</f>
        <v>28.298571428571432</v>
      </c>
      <c r="P638">
        <f>VLOOKUP(B638,MoneyLine!$A$1:$Q$33,17,FALSE)</f>
        <v>2.4073809523809526</v>
      </c>
      <c r="Q638">
        <f>VLOOKUP(B638,MoneyLine!$A$1:$K$33,10,FALSE)</f>
        <v>7.11511904761905</v>
      </c>
      <c r="R638">
        <f>VLOOKUP(B638,MoneyLine!$A$1:$Q$33,14,FALSE)</f>
        <v>80.7392857142857</v>
      </c>
      <c r="S638">
        <f>VLOOKUP(D638,MoneyLine!$A$1:$Q$33,17,FALSE)</f>
        <v>33.857619047619039</v>
      </c>
      <c r="T638">
        <f>VLOOKUP(D638,MoneyLine!$A$1:$K$33,10,FALSE)</f>
        <v>21.901309523809527</v>
      </c>
      <c r="V638">
        <f>HomTotReg.!$B$17+(test!O638*HomTotReg.!$B$18+HomTotReg.!$B$19*test!P638+test!Q638*HomTotReg.!$B$20)</f>
        <v>2.9403692179107117</v>
      </c>
      <c r="W638">
        <f>VisTotReg.!$B$17+(VisTotReg.!$B$18*test!R638+test!S638*VisTotReg.!$B$19+test!T638*VisTotReg.!$B$20)</f>
        <v>2.8444811130054513</v>
      </c>
      <c r="Y638">
        <f>'MoneyLine Reg. 1'!$B$17+('MoneyLine Reg. 1'!$B$18*test!I638+test!J638*'MoneyLine Reg. 1'!$B$19+test!T638*'MoneyLine Reg. 1'!$B$20+test!Q638*'MoneyLine Reg. 1'!$B$21)</f>
        <v>0.12936706101327197</v>
      </c>
      <c r="Z638">
        <f>'MoneyLine Reg. 2'!$B$17+('MoneyLine Reg. 2'!$B$18*test!M638+test!K638*'MoneyLine Reg. 2'!$B$19+'MoneyLine Reg. 2'!$B$20*test!L638+test!N638*'MoneyLine Reg. 2'!$B$21)</f>
        <v>-0.61135287625839618</v>
      </c>
    </row>
    <row r="639" spans="1:26" x14ac:dyDescent="0.3">
      <c r="A639" s="9">
        <v>44934</v>
      </c>
      <c r="B639" s="7" t="s">
        <v>8</v>
      </c>
      <c r="C639" s="7">
        <v>4</v>
      </c>
      <c r="D639" s="7" t="s">
        <v>23</v>
      </c>
      <c r="E639" s="7">
        <v>7</v>
      </c>
      <c r="F639" s="7"/>
      <c r="G639" s="6">
        <f t="shared" si="10"/>
        <v>3</v>
      </c>
      <c r="I639">
        <f>VLOOKUP(D639,MoneyLine!$A$1:$K$33,7,FALSE)</f>
        <v>101.00309523809524</v>
      </c>
      <c r="J639">
        <f>VLOOKUP(B639,MoneyLine!$A$1:$K$33,7,FALSE)</f>
        <v>158.14214285714286</v>
      </c>
      <c r="K639">
        <f>VLOOKUP(B639,MoneyLine!$A$1:$K$33,11,FALSE)</f>
        <v>11.611250000000004</v>
      </c>
      <c r="L639">
        <f>VLOOKUP(B639,MoneyLine!$A$1:$D$33,4,FALSE)</f>
        <v>49.862499999999997</v>
      </c>
      <c r="M639">
        <f>VLOOKUP(D639,MoneyLine!$A$1:$K$33,11,FALSE)</f>
        <v>6.8149999999999995</v>
      </c>
      <c r="N639">
        <f>VLOOKUP(D639,MoneyLine!$A$1:$D$33,4,FALSE)</f>
        <v>52.277999999999999</v>
      </c>
      <c r="O639">
        <f>VLOOKUP(D639,MoneyLine!$A$1:$Q$33,14,FALSE)</f>
        <v>66.898333333333312</v>
      </c>
      <c r="P639">
        <f>VLOOKUP(B639,MoneyLine!$A$1:$Q$33,17,FALSE)</f>
        <v>14.067142857142855</v>
      </c>
      <c r="Q639">
        <f>VLOOKUP(B639,MoneyLine!$A$1:$K$33,10,FALSE)</f>
        <v>21.027261904761904</v>
      </c>
      <c r="R639">
        <f>VLOOKUP(B639,MoneyLine!$A$1:$Q$33,14,FALSE)</f>
        <v>125.46428571428571</v>
      </c>
      <c r="S639">
        <f>VLOOKUP(D639,MoneyLine!$A$1:$Q$33,17,FALSE)</f>
        <v>22.973095238095237</v>
      </c>
      <c r="T639">
        <f>VLOOKUP(D639,MoneyLine!$A$1:$K$33,10,FALSE)</f>
        <v>43.088928571428575</v>
      </c>
      <c r="V639">
        <f>HomTotReg.!$B$17+(test!O639*HomTotReg.!$B$18+HomTotReg.!$B$19*test!P639+test!Q639*HomTotReg.!$B$20)</f>
        <v>3.0719888228878238</v>
      </c>
      <c r="W639">
        <f>VisTotReg.!$B$17+(VisTotReg.!$B$18*test!R639+test!S639*VisTotReg.!$B$19+test!T639*VisTotReg.!$B$20)</f>
        <v>3.1600360311255766</v>
      </c>
      <c r="Y639">
        <f>'MoneyLine Reg. 1'!$B$17+('MoneyLine Reg. 1'!$B$18*test!I639+test!J639*'MoneyLine Reg. 1'!$B$19+test!T639*'MoneyLine Reg. 1'!$B$20+test!Q639*'MoneyLine Reg. 1'!$B$21)</f>
        <v>-0.18089648105972456</v>
      </c>
      <c r="Z639">
        <f>'MoneyLine Reg. 2'!$B$17+('MoneyLine Reg. 2'!$B$18*test!M639+test!K639*'MoneyLine Reg. 2'!$B$19+'MoneyLine Reg. 2'!$B$20*test!L639+test!N639*'MoneyLine Reg. 2'!$B$21)</f>
        <v>7.5999768225157638E-2</v>
      </c>
    </row>
    <row r="640" spans="1:26" x14ac:dyDescent="0.3">
      <c r="A640" s="8">
        <v>44934</v>
      </c>
      <c r="B640" s="6" t="s">
        <v>20</v>
      </c>
      <c r="C640" s="6">
        <v>0</v>
      </c>
      <c r="D640" s="6" t="s">
        <v>12</v>
      </c>
      <c r="E640" s="6">
        <v>1</v>
      </c>
      <c r="F640" s="6"/>
      <c r="G640" s="6">
        <f t="shared" si="10"/>
        <v>1</v>
      </c>
      <c r="I640">
        <f>VLOOKUP(D640,MoneyLine!$A$1:$K$33,7,FALSE)</f>
        <v>38.000238095238089</v>
      </c>
      <c r="J640">
        <f>VLOOKUP(B640,MoneyLine!$A$1:$K$33,7,FALSE)</f>
        <v>53.481666666666655</v>
      </c>
      <c r="K640">
        <f>VLOOKUP(B640,MoneyLine!$A$1:$K$33,11,FALSE)</f>
        <v>4.7974999999999994</v>
      </c>
      <c r="L640">
        <f>VLOOKUP(B640,MoneyLine!$A$1:$D$33,4,FALSE)</f>
        <v>46.0565</v>
      </c>
      <c r="M640">
        <f>VLOOKUP(D640,MoneyLine!$A$1:$K$33,11,FALSE)</f>
        <v>5.6062500000000011</v>
      </c>
      <c r="N640">
        <f>VLOOKUP(D640,MoneyLine!$A$1:$D$33,4,FALSE)</f>
        <v>46.611499999999999</v>
      </c>
      <c r="O640">
        <f>VLOOKUP(D640,MoneyLine!$A$1:$Q$33,14,FALSE)</f>
        <v>32.669761904761899</v>
      </c>
      <c r="P640">
        <f>VLOOKUP(B640,MoneyLine!$A$1:$Q$33,17,FALSE)</f>
        <v>-10.467380952380953</v>
      </c>
      <c r="Q640">
        <f>VLOOKUP(B640,MoneyLine!$A$1:$K$33,10,FALSE)</f>
        <v>1.6524999999999999</v>
      </c>
      <c r="R640">
        <f>VLOOKUP(B640,MoneyLine!$A$1:$Q$33,14,FALSE)</f>
        <v>58.340238095238099</v>
      </c>
      <c r="S640">
        <f>VLOOKUP(D640,MoneyLine!$A$1:$Q$33,17,FALSE)</f>
        <v>-1.7361904761904778</v>
      </c>
      <c r="T640">
        <f>VLOOKUP(D640,MoneyLine!$A$1:$K$33,10,FALSE)</f>
        <v>20.738571428571433</v>
      </c>
      <c r="V640">
        <f>HomTotReg.!$B$17+(test!O640*HomTotReg.!$B$18+HomTotReg.!$B$19*test!P640+test!Q640*HomTotReg.!$B$20)</f>
        <v>3.1832900541111413</v>
      </c>
      <c r="W640">
        <f>VisTotReg.!$B$17+(VisTotReg.!$B$18*test!R640+test!S640*VisTotReg.!$B$19+test!T640*VisTotReg.!$B$20)</f>
        <v>2.913212221567735</v>
      </c>
      <c r="Y640">
        <f>'MoneyLine Reg. 1'!$B$17+('MoneyLine Reg. 1'!$B$18*test!I640+test!J640*'MoneyLine Reg. 1'!$B$19+test!T640*'MoneyLine Reg. 1'!$B$20+test!Q640*'MoneyLine Reg. 1'!$B$21)</f>
        <v>0.29118397243392385</v>
      </c>
      <c r="Z640">
        <f>'MoneyLine Reg. 2'!$B$17+('MoneyLine Reg. 2'!$B$18*test!M640+test!K640*'MoneyLine Reg. 2'!$B$19+'MoneyLine Reg. 2'!$B$20*test!L640+test!N640*'MoneyLine Reg. 2'!$B$21)</f>
        <v>0.28543914997083064</v>
      </c>
    </row>
    <row r="641" spans="1:26" x14ac:dyDescent="0.3">
      <c r="A641" s="9">
        <v>44935</v>
      </c>
      <c r="B641" s="7" t="s">
        <v>4</v>
      </c>
      <c r="C641" s="7">
        <v>4</v>
      </c>
      <c r="D641" s="7" t="s">
        <v>13</v>
      </c>
      <c r="E641" s="7">
        <v>0</v>
      </c>
      <c r="F641" s="7"/>
      <c r="G641" s="6">
        <f t="shared" si="10"/>
        <v>-4</v>
      </c>
      <c r="I641">
        <f>VLOOKUP(D641,MoneyLine!$A$1:$K$33,7,FALSE)</f>
        <v>52.757857142857148</v>
      </c>
      <c r="J641">
        <f>VLOOKUP(B641,MoneyLine!$A$1:$K$33,7,FALSE)</f>
        <v>71.288571428571402</v>
      </c>
      <c r="K641">
        <f>VLOOKUP(B641,MoneyLine!$A$1:$K$33,11,FALSE)</f>
        <v>4.0925000000000029</v>
      </c>
      <c r="L641">
        <f>VLOOKUP(B641,MoneyLine!$A$1:$D$33,4,FALSE)</f>
        <v>50.962499999999999</v>
      </c>
      <c r="M641">
        <f>VLOOKUP(D641,MoneyLine!$A$1:$K$33,11,FALSE)</f>
        <v>5.03125</v>
      </c>
      <c r="N641">
        <f>VLOOKUP(D641,MoneyLine!$A$1:$D$33,4,FALSE)</f>
        <v>47.964499999999994</v>
      </c>
      <c r="O641">
        <f>VLOOKUP(D641,MoneyLine!$A$1:$Q$33,14,FALSE)</f>
        <v>36.921904761904756</v>
      </c>
      <c r="P641">
        <f>VLOOKUP(B641,MoneyLine!$A$1:$Q$33,17,FALSE)</f>
        <v>33.857619047619039</v>
      </c>
      <c r="Q641">
        <f>VLOOKUP(B641,MoneyLine!$A$1:$K$33,10,FALSE)</f>
        <v>21.901309523809527</v>
      </c>
      <c r="R641">
        <f>VLOOKUP(B641,MoneyLine!$A$1:$Q$33,14,FALSE)</f>
        <v>28.298571428571432</v>
      </c>
      <c r="S641">
        <f>VLOOKUP(D641,MoneyLine!$A$1:$Q$33,17,FALSE)</f>
        <v>6.5440476190476176</v>
      </c>
      <c r="T641">
        <f>VLOOKUP(D641,MoneyLine!$A$1:$K$33,10,FALSE)</f>
        <v>-4.3963095238095242</v>
      </c>
      <c r="V641">
        <f>HomTotReg.!$B$17+(test!O641*HomTotReg.!$B$18+HomTotReg.!$B$19*test!P641+test!Q641*HomTotReg.!$B$20)</f>
        <v>2.5353571418119327</v>
      </c>
      <c r="W641">
        <f>VisTotReg.!$B$17+(VisTotReg.!$B$18*test!R641+test!S641*VisTotReg.!$B$19+test!T641*VisTotReg.!$B$20)</f>
        <v>2.8531589063518732</v>
      </c>
      <c r="Y641">
        <f>'MoneyLine Reg. 1'!$B$17+('MoneyLine Reg. 1'!$B$18*test!I641+test!J641*'MoneyLine Reg. 1'!$B$19+test!T641*'MoneyLine Reg. 1'!$B$20+test!Q641*'MoneyLine Reg. 1'!$B$21)</f>
        <v>-0.31980528409928322</v>
      </c>
      <c r="Z641">
        <f>'MoneyLine Reg. 2'!$B$17+('MoneyLine Reg. 2'!$B$18*test!M641+test!K641*'MoneyLine Reg. 2'!$B$19+'MoneyLine Reg. 2'!$B$20*test!L641+test!N641*'MoneyLine Reg. 2'!$B$21)</f>
        <v>1.8491287418564983E-2</v>
      </c>
    </row>
    <row r="642" spans="1:26" x14ac:dyDescent="0.3">
      <c r="A642" s="8">
        <v>44935</v>
      </c>
      <c r="B642" s="6" t="s">
        <v>9</v>
      </c>
      <c r="C642" s="6">
        <v>3</v>
      </c>
      <c r="D642" s="6" t="s">
        <v>29</v>
      </c>
      <c r="E642" s="6">
        <v>6</v>
      </c>
      <c r="F642" s="6"/>
      <c r="G642" s="6">
        <f t="shared" si="10"/>
        <v>3</v>
      </c>
      <c r="I642">
        <f>VLOOKUP(D642,MoneyLine!$A$1:$K$33,7,FALSE)</f>
        <v>120.64333333333332</v>
      </c>
      <c r="J642">
        <f>VLOOKUP(B642,MoneyLine!$A$1:$K$33,7,FALSE)</f>
        <v>154.76523809523809</v>
      </c>
      <c r="K642">
        <f>VLOOKUP(B642,MoneyLine!$A$1:$K$33,11,FALSE)</f>
        <v>17.220000000000002</v>
      </c>
      <c r="L642">
        <f>VLOOKUP(B642,MoneyLine!$A$1:$D$33,4,FALSE)</f>
        <v>58.933</v>
      </c>
      <c r="M642">
        <f>VLOOKUP(D642,MoneyLine!$A$1:$K$33,11,FALSE)</f>
        <v>13.331249999999997</v>
      </c>
      <c r="N642">
        <f>VLOOKUP(D642,MoneyLine!$A$1:$D$33,4,FALSE)</f>
        <v>55.3095</v>
      </c>
      <c r="O642">
        <f>VLOOKUP(D642,MoneyLine!$A$1:$Q$33,14,FALSE)</f>
        <v>76.355714285714271</v>
      </c>
      <c r="P642">
        <f>VLOOKUP(B642,MoneyLine!$A$1:$Q$33,17,FALSE)</f>
        <v>29.393333333333338</v>
      </c>
      <c r="Q642">
        <f>VLOOKUP(B642,MoneyLine!$A$1:$K$33,10,FALSE)</f>
        <v>-2.4774999999999996</v>
      </c>
      <c r="R642">
        <f>VLOOKUP(B642,MoneyLine!$A$1:$Q$33,14,FALSE)</f>
        <v>117.61833333333333</v>
      </c>
      <c r="S642">
        <f>VLOOKUP(D642,MoneyLine!$A$1:$Q$33,17,FALSE)</f>
        <v>28.97</v>
      </c>
      <c r="T642">
        <f>VLOOKUP(D642,MoneyLine!$A$1:$K$33,10,FALSE)</f>
        <v>20.598452380952381</v>
      </c>
      <c r="V642">
        <f>HomTotReg.!$B$17+(test!O642*HomTotReg.!$B$18+HomTotReg.!$B$19*test!P642+test!Q642*HomTotReg.!$B$20)</f>
        <v>3.2688154714002615</v>
      </c>
      <c r="W642">
        <f>VisTotReg.!$B$17+(VisTotReg.!$B$18*test!R642+test!S642*VisTotReg.!$B$19+test!T642*VisTotReg.!$B$20)</f>
        <v>3.3446723590129173</v>
      </c>
      <c r="Y642">
        <f>'MoneyLine Reg. 1'!$B$17+('MoneyLine Reg. 1'!$B$18*test!I642+test!J642*'MoneyLine Reg. 1'!$B$19+test!T642*'MoneyLine Reg. 1'!$B$20+test!Q642*'MoneyLine Reg. 1'!$B$21)</f>
        <v>-2.5654088715097167E-2</v>
      </c>
      <c r="Z642">
        <f>'MoneyLine Reg. 2'!$B$17+('MoneyLine Reg. 2'!$B$18*test!M642+test!K642*'MoneyLine Reg. 2'!$B$19+'MoneyLine Reg. 2'!$B$20*test!L642+test!N642*'MoneyLine Reg. 2'!$B$21)</f>
        <v>-0.3241671681302134</v>
      </c>
    </row>
    <row r="643" spans="1:26" x14ac:dyDescent="0.3">
      <c r="A643" s="9">
        <v>44935</v>
      </c>
      <c r="B643" s="7" t="s">
        <v>34</v>
      </c>
      <c r="C643" s="7">
        <v>4</v>
      </c>
      <c r="D643" s="7" t="s">
        <v>33</v>
      </c>
      <c r="E643" s="7">
        <v>0</v>
      </c>
      <c r="F643" s="7"/>
      <c r="G643" s="6">
        <f t="shared" si="10"/>
        <v>-4</v>
      </c>
      <c r="I643">
        <f>VLOOKUP(D643,MoneyLine!$A$1:$K$33,7,FALSE)</f>
        <v>35.906904761904762</v>
      </c>
      <c r="J643">
        <f>VLOOKUP(B643,MoneyLine!$A$1:$K$33,7,FALSE)</f>
        <v>70.167380952380938</v>
      </c>
      <c r="K643">
        <f>VLOOKUP(B643,MoneyLine!$A$1:$K$33,11,FALSE)</f>
        <v>10.367500000000003</v>
      </c>
      <c r="L643">
        <f>VLOOKUP(B643,MoneyLine!$A$1:$D$33,4,FALSE)</f>
        <v>52.325999999999993</v>
      </c>
      <c r="M643">
        <f>VLOOKUP(D643,MoneyLine!$A$1:$K$33,11,FALSE)</f>
        <v>3.707499999999996</v>
      </c>
      <c r="N643">
        <f>VLOOKUP(D643,MoneyLine!$A$1:$D$33,4,FALSE)</f>
        <v>47.251999999999995</v>
      </c>
      <c r="O643">
        <f>VLOOKUP(D643,MoneyLine!$A$1:$Q$33,14,FALSE)</f>
        <v>44.759523809523806</v>
      </c>
      <c r="P643">
        <f>VLOOKUP(B643,MoneyLine!$A$1:$Q$33,17,FALSE)</f>
        <v>22.489285714285707</v>
      </c>
      <c r="Q643">
        <f>VLOOKUP(B643,MoneyLine!$A$1:$K$33,10,FALSE)</f>
        <v>29.06904761904762</v>
      </c>
      <c r="R643">
        <f>VLOOKUP(B643,MoneyLine!$A$1:$Q$33,14,FALSE)</f>
        <v>40.24047619047618</v>
      </c>
      <c r="S643">
        <f>VLOOKUP(D643,MoneyLine!$A$1:$Q$33,17,FALSE)</f>
        <v>-16.226190476190478</v>
      </c>
      <c r="T643">
        <f>VLOOKUP(D643,MoneyLine!$A$1:$K$33,10,FALSE)</f>
        <v>29.473928571428576</v>
      </c>
      <c r="V643">
        <f>HomTotReg.!$B$17+(test!O643*HomTotReg.!$B$18+HomTotReg.!$B$19*test!P643+test!Q643*HomTotReg.!$B$20)</f>
        <v>2.6597580007086798</v>
      </c>
      <c r="W643">
        <f>VisTotReg.!$B$17+(VisTotReg.!$B$18*test!R643+test!S643*VisTotReg.!$B$19+test!T643*VisTotReg.!$B$20)</f>
        <v>2.6990691631672648</v>
      </c>
      <c r="Y643">
        <f>'MoneyLine Reg. 1'!$B$17+('MoneyLine Reg. 1'!$B$18*test!I643+test!J643*'MoneyLine Reg. 1'!$B$19+test!T643*'MoneyLine Reg. 1'!$B$20+test!Q643*'MoneyLine Reg. 1'!$B$21)</f>
        <v>-7.490005057770377E-2</v>
      </c>
      <c r="Z643">
        <f>'MoneyLine Reg. 2'!$B$17+('MoneyLine Reg. 2'!$B$18*test!M643+test!K643*'MoneyLine Reg. 2'!$B$19+'MoneyLine Reg. 2'!$B$20*test!L643+test!N643*'MoneyLine Reg. 2'!$B$21)</f>
        <v>-0.58438793207188633</v>
      </c>
    </row>
    <row r="644" spans="1:26" x14ac:dyDescent="0.3">
      <c r="A644" s="8">
        <v>44935</v>
      </c>
      <c r="B644" s="6" t="s">
        <v>21</v>
      </c>
      <c r="C644" s="6">
        <v>3</v>
      </c>
      <c r="D644" s="6" t="s">
        <v>32</v>
      </c>
      <c r="E644" s="6">
        <v>0</v>
      </c>
      <c r="F644" s="6"/>
      <c r="G644" s="6">
        <f t="shared" si="10"/>
        <v>-3</v>
      </c>
      <c r="I644">
        <f>VLOOKUP(D644,MoneyLine!$A$1:$K$33,7,FALSE)</f>
        <v>91.395238095238099</v>
      </c>
      <c r="J644">
        <f>VLOOKUP(B644,MoneyLine!$A$1:$K$33,7,FALSE)</f>
        <v>81.149285714285725</v>
      </c>
      <c r="K644">
        <f>VLOOKUP(B644,MoneyLine!$A$1:$K$33,11,FALSE)</f>
        <v>9.1225000000000005</v>
      </c>
      <c r="L644">
        <f>VLOOKUP(B644,MoneyLine!$A$1:$D$33,4,FALSE)</f>
        <v>51.807999999999993</v>
      </c>
      <c r="M644">
        <f>VLOOKUP(D644,MoneyLine!$A$1:$K$33,11,FALSE)</f>
        <v>4.9549999999999983</v>
      </c>
      <c r="N644">
        <f>VLOOKUP(D644,MoneyLine!$A$1:$D$33,4,FALSE)</f>
        <v>47.241</v>
      </c>
      <c r="O644">
        <f>VLOOKUP(D644,MoneyLine!$A$1:$Q$33,14,FALSE)</f>
        <v>85.390952380952371</v>
      </c>
      <c r="P644">
        <f>VLOOKUP(B644,MoneyLine!$A$1:$Q$33,17,FALSE)</f>
        <v>7.3759523809523806</v>
      </c>
      <c r="Q644">
        <f>VLOOKUP(B644,MoneyLine!$A$1:$K$33,10,FALSE)</f>
        <v>8.0371428571428574</v>
      </c>
      <c r="R644">
        <f>VLOOKUP(B644,MoneyLine!$A$1:$Q$33,14,FALSE)</f>
        <v>65.387857142857143</v>
      </c>
      <c r="S644">
        <f>VLOOKUP(D644,MoneyLine!$A$1:$Q$33,17,FALSE)</f>
        <v>-9.4788095238095256</v>
      </c>
      <c r="T644">
        <f>VLOOKUP(D644,MoneyLine!$A$1:$K$33,10,FALSE)</f>
        <v>-16.679047619047623</v>
      </c>
      <c r="V644">
        <f>HomTotReg.!$B$17+(test!O644*HomTotReg.!$B$18+HomTotReg.!$B$19*test!P644+test!Q644*HomTotReg.!$B$20)</f>
        <v>3.481838812049463</v>
      </c>
      <c r="W644">
        <f>VisTotReg.!$B$17+(VisTotReg.!$B$18*test!R644+test!S644*VisTotReg.!$B$19+test!T644*VisTotReg.!$B$20)</f>
        <v>3.6167791883283655</v>
      </c>
      <c r="Y644">
        <f>'MoneyLine Reg. 1'!$B$17+('MoneyLine Reg. 1'!$B$18*test!I644+test!J644*'MoneyLine Reg. 1'!$B$19+test!T644*'MoneyLine Reg. 1'!$B$20+test!Q644*'MoneyLine Reg. 1'!$B$21)</f>
        <v>-8.6012264667234772E-2</v>
      </c>
      <c r="Z644">
        <f>'MoneyLine Reg. 2'!$B$17+('MoneyLine Reg. 2'!$B$18*test!M644+test!K644*'MoneyLine Reg. 2'!$B$19+'MoneyLine Reg. 2'!$B$20*test!L644+test!N644*'MoneyLine Reg. 2'!$B$21)</f>
        <v>-0.39699592005427098</v>
      </c>
    </row>
    <row r="645" spans="1:26" x14ac:dyDescent="0.3">
      <c r="A645" s="9">
        <v>44936</v>
      </c>
      <c r="B645" s="7" t="s">
        <v>24</v>
      </c>
      <c r="C645" s="7">
        <v>4</v>
      </c>
      <c r="D645" s="7" t="s">
        <v>25</v>
      </c>
      <c r="E645" s="7">
        <v>2</v>
      </c>
      <c r="F645" s="7"/>
      <c r="G645" s="6">
        <f t="shared" si="10"/>
        <v>-2</v>
      </c>
      <c r="I645">
        <f>VLOOKUP(D645,MoneyLine!$A$1:$K$33,7,FALSE)</f>
        <v>56.057857142857138</v>
      </c>
      <c r="J645">
        <f>VLOOKUP(B645,MoneyLine!$A$1:$K$33,7,FALSE)</f>
        <v>-28.852380952380948</v>
      </c>
      <c r="K645">
        <f>VLOOKUP(B645,MoneyLine!$A$1:$K$33,11,FALSE)</f>
        <v>5.754999999999999</v>
      </c>
      <c r="L645">
        <f>VLOOKUP(B645,MoneyLine!$A$1:$D$33,4,FALSE)</f>
        <v>42.153999999999996</v>
      </c>
      <c r="M645">
        <f>VLOOKUP(D645,MoneyLine!$A$1:$K$33,11,FALSE)</f>
        <v>10.718750000000002</v>
      </c>
      <c r="N645">
        <f>VLOOKUP(D645,MoneyLine!$A$1:$D$33,4,FALSE)</f>
        <v>47.954500000000003</v>
      </c>
      <c r="O645">
        <f>VLOOKUP(D645,MoneyLine!$A$1:$Q$33,14,FALSE)</f>
        <v>60.674999999999997</v>
      </c>
      <c r="P645">
        <f>VLOOKUP(B645,MoneyLine!$A$1:$Q$33,17,FALSE)</f>
        <v>-35.079523809523806</v>
      </c>
      <c r="Q645">
        <f>VLOOKUP(B645,MoneyLine!$A$1:$K$33,10,FALSE)</f>
        <v>-0.52404761904761887</v>
      </c>
      <c r="R645">
        <f>VLOOKUP(B645,MoneyLine!$A$1:$Q$33,14,FALSE)</f>
        <v>7.490952380952379</v>
      </c>
      <c r="S645">
        <f>VLOOKUP(D645,MoneyLine!$A$1:$Q$33,17,FALSE)</f>
        <v>-14.592857142857142</v>
      </c>
      <c r="T645">
        <f>VLOOKUP(D645,MoneyLine!$A$1:$K$33,10,FALSE)</f>
        <v>27.424404761904761</v>
      </c>
      <c r="V645">
        <f>HomTotReg.!$B$17+(test!O645*HomTotReg.!$B$18+HomTotReg.!$B$19*test!P645+test!Q645*HomTotReg.!$B$20)</f>
        <v>3.7645117106514654</v>
      </c>
      <c r="W645">
        <f>VisTotReg.!$B$17+(VisTotReg.!$B$18*test!R645+test!S645*VisTotReg.!$B$19+test!T645*VisTotReg.!$B$20)</f>
        <v>2.3262314712960448</v>
      </c>
      <c r="Y645">
        <f>'MoneyLine Reg. 1'!$B$17+('MoneyLine Reg. 1'!$B$18*test!I645+test!J645*'MoneyLine Reg. 1'!$B$19+test!T645*'MoneyLine Reg. 1'!$B$20+test!Q645*'MoneyLine Reg. 1'!$B$21)</f>
        <v>1.5302650587340962</v>
      </c>
      <c r="Z645">
        <f>'MoneyLine Reg. 2'!$B$17+('MoneyLine Reg. 2'!$B$18*test!M645+test!K645*'MoneyLine Reg. 2'!$B$19+'MoneyLine Reg. 2'!$B$20*test!L645+test!N645*'MoneyLine Reg. 2'!$B$21)</f>
        <v>0.93056869736772807</v>
      </c>
    </row>
    <row r="646" spans="1:26" x14ac:dyDescent="0.3">
      <c r="A646" s="8">
        <v>44936</v>
      </c>
      <c r="B646" s="6" t="s">
        <v>34</v>
      </c>
      <c r="C646" s="6">
        <v>4</v>
      </c>
      <c r="D646" s="6" t="s">
        <v>13</v>
      </c>
      <c r="E646" s="6">
        <v>3</v>
      </c>
      <c r="F646" s="6"/>
      <c r="G646" s="6">
        <f t="shared" si="10"/>
        <v>-1</v>
      </c>
      <c r="I646">
        <f>VLOOKUP(D646,MoneyLine!$A$1:$K$33,7,FALSE)</f>
        <v>52.757857142857148</v>
      </c>
      <c r="J646">
        <f>VLOOKUP(B646,MoneyLine!$A$1:$K$33,7,FALSE)</f>
        <v>70.167380952380938</v>
      </c>
      <c r="K646">
        <f>VLOOKUP(B646,MoneyLine!$A$1:$K$33,11,FALSE)</f>
        <v>10.367500000000003</v>
      </c>
      <c r="L646">
        <f>VLOOKUP(B646,MoneyLine!$A$1:$D$33,4,FALSE)</f>
        <v>52.325999999999993</v>
      </c>
      <c r="M646">
        <f>VLOOKUP(D646,MoneyLine!$A$1:$K$33,11,FALSE)</f>
        <v>5.03125</v>
      </c>
      <c r="N646">
        <f>VLOOKUP(D646,MoneyLine!$A$1:$D$33,4,FALSE)</f>
        <v>47.964499999999994</v>
      </c>
      <c r="O646">
        <f>VLOOKUP(D646,MoneyLine!$A$1:$Q$33,14,FALSE)</f>
        <v>36.921904761904756</v>
      </c>
      <c r="P646">
        <f>VLOOKUP(B646,MoneyLine!$A$1:$Q$33,17,FALSE)</f>
        <v>22.489285714285707</v>
      </c>
      <c r="Q646">
        <f>VLOOKUP(B646,MoneyLine!$A$1:$K$33,10,FALSE)</f>
        <v>29.06904761904762</v>
      </c>
      <c r="R646">
        <f>VLOOKUP(B646,MoneyLine!$A$1:$Q$33,14,FALSE)</f>
        <v>40.24047619047618</v>
      </c>
      <c r="S646">
        <f>VLOOKUP(D646,MoneyLine!$A$1:$Q$33,17,FALSE)</f>
        <v>6.5440476190476176</v>
      </c>
      <c r="T646">
        <f>VLOOKUP(D646,MoneyLine!$A$1:$K$33,10,FALSE)</f>
        <v>-4.3963095238095242</v>
      </c>
      <c r="V646">
        <f>HomTotReg.!$B$17+(test!O646*HomTotReg.!$B$18+HomTotReg.!$B$19*test!P646+test!Q646*HomTotReg.!$B$20)</f>
        <v>2.5768019469007264</v>
      </c>
      <c r="W646">
        <f>VisTotReg.!$B$17+(VisTotReg.!$B$18*test!R646+test!S646*VisTotReg.!$B$19+test!T646*VisTotReg.!$B$20)</f>
        <v>2.9948067732638317</v>
      </c>
      <c r="Y646">
        <f>'MoneyLine Reg. 1'!$B$17+('MoneyLine Reg. 1'!$B$18*test!I646+test!J646*'MoneyLine Reg. 1'!$B$19+test!T646*'MoneyLine Reg. 1'!$B$20+test!Q646*'MoneyLine Reg. 1'!$B$21)</f>
        <v>-0.37863881056766624</v>
      </c>
      <c r="Z646">
        <f>'MoneyLine Reg. 2'!$B$17+('MoneyLine Reg. 2'!$B$18*test!M646+test!K646*'MoneyLine Reg. 2'!$B$19+'MoneyLine Reg. 2'!$B$20*test!L646+test!N646*'MoneyLine Reg. 2'!$B$21)</f>
        <v>-0.45294094456799794</v>
      </c>
    </row>
    <row r="647" spans="1:26" x14ac:dyDescent="0.3">
      <c r="A647" s="9">
        <v>44936</v>
      </c>
      <c r="B647" s="7" t="s">
        <v>15</v>
      </c>
      <c r="C647" s="7">
        <v>5</v>
      </c>
      <c r="D647" s="7" t="s">
        <v>18</v>
      </c>
      <c r="E647" s="7">
        <v>3</v>
      </c>
      <c r="F647" s="7"/>
      <c r="G647" s="6">
        <f t="shared" si="10"/>
        <v>-2</v>
      </c>
      <c r="I647">
        <f>VLOOKUP(D647,MoneyLine!$A$1:$K$33,7,FALSE)</f>
        <v>161.3661904761905</v>
      </c>
      <c r="J647">
        <f>VLOOKUP(B647,MoneyLine!$A$1:$K$33,7,FALSE)</f>
        <v>101.46142857142856</v>
      </c>
      <c r="K647">
        <f>VLOOKUP(B647,MoneyLine!$A$1:$K$33,11,FALSE)</f>
        <v>16.143749999999997</v>
      </c>
      <c r="L647">
        <f>VLOOKUP(B647,MoneyLine!$A$1:$D$33,4,FALSE)</f>
        <v>52.539000000000001</v>
      </c>
      <c r="M647">
        <f>VLOOKUP(D647,MoneyLine!$A$1:$K$33,11,FALSE)</f>
        <v>18.088749999999997</v>
      </c>
      <c r="N647">
        <f>VLOOKUP(D647,MoneyLine!$A$1:$D$33,4,FALSE)</f>
        <v>55.644500000000001</v>
      </c>
      <c r="O647">
        <f>VLOOKUP(D647,MoneyLine!$A$1:$Q$33,14,FALSE)</f>
        <v>80.616190476190468</v>
      </c>
      <c r="P647">
        <f>VLOOKUP(B647,MoneyLine!$A$1:$Q$33,17,FALSE)</f>
        <v>16.578095238095237</v>
      </c>
      <c r="Q647">
        <f>VLOOKUP(B647,MoneyLine!$A$1:$K$33,10,FALSE)</f>
        <v>-8.7532142857142858</v>
      </c>
      <c r="R647">
        <f>VLOOKUP(B647,MoneyLine!$A$1:$Q$33,14,FALSE)</f>
        <v>76.89928571428571</v>
      </c>
      <c r="S647">
        <f>VLOOKUP(D647,MoneyLine!$A$1:$Q$33,17,FALSE)</f>
        <v>63.627142857142857</v>
      </c>
      <c r="T647">
        <f>VLOOKUP(D647,MoneyLine!$A$1:$K$33,10,FALSE)</f>
        <v>-8.5753571428571433</v>
      </c>
      <c r="V647">
        <f>HomTotReg.!$B$17+(test!O647*HomTotReg.!$B$18+HomTotReg.!$B$19*test!P647+test!Q647*HomTotReg.!$B$20)</f>
        <v>3.5188978872246666</v>
      </c>
      <c r="W647">
        <f>VisTotReg.!$B$17+(VisTotReg.!$B$18*test!R647+test!S647*VisTotReg.!$B$19+test!T647*VisTotReg.!$B$20)</f>
        <v>2.9823086719544603</v>
      </c>
      <c r="Y647">
        <f>'MoneyLine Reg. 1'!$B$17+('MoneyLine Reg. 1'!$B$18*test!I647+test!J647*'MoneyLine Reg. 1'!$B$19+test!T647*'MoneyLine Reg. 1'!$B$20+test!Q647*'MoneyLine Reg. 1'!$B$21)</f>
        <v>0.64595275991602763</v>
      </c>
      <c r="Z647">
        <f>'MoneyLine Reg. 2'!$B$17+('MoneyLine Reg. 2'!$B$18*test!M647+test!K647*'MoneyLine Reg. 2'!$B$19+'MoneyLine Reg. 2'!$B$20*test!L647+test!N647*'MoneyLine Reg. 2'!$B$21)</f>
        <v>0.53474813912469221</v>
      </c>
    </row>
    <row r="648" spans="1:26" x14ac:dyDescent="0.3">
      <c r="A648" s="8">
        <v>44936</v>
      </c>
      <c r="B648" s="6" t="s">
        <v>31</v>
      </c>
      <c r="C648" s="6">
        <v>5</v>
      </c>
      <c r="D648" s="6" t="s">
        <v>11</v>
      </c>
      <c r="E648" s="6">
        <v>4</v>
      </c>
      <c r="F648" s="6"/>
      <c r="G648" s="6">
        <f t="shared" si="10"/>
        <v>-1</v>
      </c>
      <c r="I648">
        <f>VLOOKUP(D648,MoneyLine!$A$1:$K$33,7,FALSE)</f>
        <v>121.01880952380951</v>
      </c>
      <c r="J648">
        <f>VLOOKUP(B648,MoneyLine!$A$1:$K$33,7,FALSE)</f>
        <v>130.13119047619048</v>
      </c>
      <c r="K648">
        <f>VLOOKUP(B648,MoneyLine!$A$1:$K$33,11,FALSE)</f>
        <v>13.114999999999997</v>
      </c>
      <c r="L648">
        <f>VLOOKUP(B648,MoneyLine!$A$1:$D$33,4,FALSE)</f>
        <v>55.725999999999999</v>
      </c>
      <c r="M648">
        <f>VLOOKUP(D648,MoneyLine!$A$1:$K$33,11,FALSE)</f>
        <v>15.838749999999997</v>
      </c>
      <c r="N648">
        <f>VLOOKUP(D648,MoneyLine!$A$1:$D$33,4,FALSE)</f>
        <v>52.685499999999998</v>
      </c>
      <c r="O648">
        <f>VLOOKUP(D648,MoneyLine!$A$1:$Q$33,14,FALSE)</f>
        <v>85.286666666666662</v>
      </c>
      <c r="P648">
        <f>VLOOKUP(B648,MoneyLine!$A$1:$Q$33,17,FALSE)</f>
        <v>29.228333333333332</v>
      </c>
      <c r="Q648">
        <f>VLOOKUP(B648,MoneyLine!$A$1:$K$33,10,FALSE)</f>
        <v>31.447738095238101</v>
      </c>
      <c r="R648">
        <f>VLOOKUP(B648,MoneyLine!$A$1:$Q$33,14,FALSE)</f>
        <v>91.865476190476173</v>
      </c>
      <c r="S648">
        <f>VLOOKUP(D648,MoneyLine!$A$1:$Q$33,17,FALSE)</f>
        <v>15.627619047619051</v>
      </c>
      <c r="T648">
        <f>VLOOKUP(D648,MoneyLine!$A$1:$K$33,10,FALSE)</f>
        <v>10.4975</v>
      </c>
      <c r="V648">
        <f>HomTotReg.!$B$17+(test!O648*HomTotReg.!$B$18+HomTotReg.!$B$19*test!P648+test!Q648*HomTotReg.!$B$20)</f>
        <v>2.9910747362347294</v>
      </c>
      <c r="W648">
        <f>VisTotReg.!$B$17+(VisTotReg.!$B$18*test!R648+test!S648*VisTotReg.!$B$19+test!T648*VisTotReg.!$B$20)</f>
        <v>3.3068758902976136</v>
      </c>
      <c r="Y648">
        <f>'MoneyLine Reg. 1'!$B$17+('MoneyLine Reg. 1'!$B$18*test!I648+test!J648*'MoneyLine Reg. 1'!$B$19+test!T648*'MoneyLine Reg. 1'!$B$20+test!Q648*'MoneyLine Reg. 1'!$B$21)</f>
        <v>-0.21776267217205802</v>
      </c>
      <c r="Z648">
        <f>'MoneyLine Reg. 2'!$B$17+('MoneyLine Reg. 2'!$B$18*test!M648+test!K648*'MoneyLine Reg. 2'!$B$19+'MoneyLine Reg. 2'!$B$20*test!L648+test!N648*'MoneyLine Reg. 2'!$B$21)</f>
        <v>0.12433786478650921</v>
      </c>
    </row>
    <row r="649" spans="1:26" x14ac:dyDescent="0.3">
      <c r="A649" s="9">
        <v>44936</v>
      </c>
      <c r="B649" s="7" t="s">
        <v>23</v>
      </c>
      <c r="C649" s="7">
        <v>5</v>
      </c>
      <c r="D649" s="7" t="s">
        <v>19</v>
      </c>
      <c r="E649" s="7">
        <v>7</v>
      </c>
      <c r="F649" s="7"/>
      <c r="G649" s="6">
        <f t="shared" si="10"/>
        <v>2</v>
      </c>
      <c r="I649">
        <f>VLOOKUP(D649,MoneyLine!$A$1:$K$33,7,FALSE)</f>
        <v>99.267142857142858</v>
      </c>
      <c r="J649">
        <f>VLOOKUP(B649,MoneyLine!$A$1:$K$33,7,FALSE)</f>
        <v>101.00309523809524</v>
      </c>
      <c r="K649">
        <f>VLOOKUP(B649,MoneyLine!$A$1:$K$33,11,FALSE)</f>
        <v>6.8149999999999995</v>
      </c>
      <c r="L649">
        <f>VLOOKUP(B649,MoneyLine!$A$1:$D$33,4,FALSE)</f>
        <v>52.277999999999999</v>
      </c>
      <c r="M649">
        <f>VLOOKUP(D649,MoneyLine!$A$1:$K$33,11,FALSE)</f>
        <v>11.873749999999998</v>
      </c>
      <c r="N649">
        <f>VLOOKUP(D649,MoneyLine!$A$1:$D$33,4,FALSE)</f>
        <v>44.580500000000001</v>
      </c>
      <c r="O649">
        <f>VLOOKUP(D649,MoneyLine!$A$1:$Q$33,14,FALSE)</f>
        <v>93.099761904761891</v>
      </c>
      <c r="P649">
        <f>VLOOKUP(B649,MoneyLine!$A$1:$Q$33,17,FALSE)</f>
        <v>22.973095238095237</v>
      </c>
      <c r="Q649">
        <f>VLOOKUP(B649,MoneyLine!$A$1:$K$33,10,FALSE)</f>
        <v>43.088928571428575</v>
      </c>
      <c r="R649">
        <f>VLOOKUP(B649,MoneyLine!$A$1:$Q$33,14,FALSE)</f>
        <v>66.898333333333312</v>
      </c>
      <c r="S649">
        <f>VLOOKUP(D649,MoneyLine!$A$1:$Q$33,17,FALSE)</f>
        <v>-14.223571428571427</v>
      </c>
      <c r="T649">
        <f>VLOOKUP(D649,MoneyLine!$A$1:$K$33,10,FALSE)</f>
        <v>-3.2023809523808761E-2</v>
      </c>
      <c r="V649">
        <f>HomTotReg.!$B$17+(test!O649*HomTotReg.!$B$18+HomTotReg.!$B$19*test!P649+test!Q649*HomTotReg.!$B$20)</f>
        <v>3.0117151225803984</v>
      </c>
      <c r="W649">
        <f>VisTotReg.!$B$17+(VisTotReg.!$B$18*test!R649+test!S649*VisTotReg.!$B$19+test!T649*VisTotReg.!$B$20)</f>
        <v>3.4318744822367351</v>
      </c>
      <c r="Y649">
        <f>'MoneyLine Reg. 1'!$B$17+('MoneyLine Reg. 1'!$B$18*test!I649+test!J649*'MoneyLine Reg. 1'!$B$19+test!T649*'MoneyLine Reg. 1'!$B$20+test!Q649*'MoneyLine Reg. 1'!$B$21)</f>
        <v>-0.35783205282359276</v>
      </c>
      <c r="Z649">
        <f>'MoneyLine Reg. 2'!$B$17+('MoneyLine Reg. 2'!$B$18*test!M649+test!K649*'MoneyLine Reg. 2'!$B$19+'MoneyLine Reg. 2'!$B$20*test!L649+test!N649*'MoneyLine Reg. 2'!$B$21)</f>
        <v>-6.5195509869116375E-2</v>
      </c>
    </row>
    <row r="650" spans="1:26" x14ac:dyDescent="0.3">
      <c r="A650" s="8">
        <v>44936</v>
      </c>
      <c r="B650" s="6" t="s">
        <v>30</v>
      </c>
      <c r="C650" s="6">
        <v>2</v>
      </c>
      <c r="D650" s="6" t="s">
        <v>16</v>
      </c>
      <c r="E650" s="6">
        <v>1</v>
      </c>
      <c r="F650" s="6" t="s">
        <v>35</v>
      </c>
      <c r="G650" s="6">
        <f t="shared" si="10"/>
        <v>-1</v>
      </c>
      <c r="I650">
        <f>VLOOKUP(D650,MoneyLine!$A$1:$K$33,7,FALSE)</f>
        <v>64.561666666666639</v>
      </c>
      <c r="J650">
        <f>VLOOKUP(B650,MoneyLine!$A$1:$K$33,7,FALSE)</f>
        <v>127.36857142857141</v>
      </c>
      <c r="K650">
        <f>VLOOKUP(B650,MoneyLine!$A$1:$K$33,11,FALSE)</f>
        <v>15.876249999999999</v>
      </c>
      <c r="L650">
        <f>VLOOKUP(B650,MoneyLine!$A$1:$D$33,4,FALSE)</f>
        <v>56.155499999999996</v>
      </c>
      <c r="M650">
        <f>VLOOKUP(D650,MoneyLine!$A$1:$K$33,11,FALSE)</f>
        <v>10.3225</v>
      </c>
      <c r="N650">
        <f>VLOOKUP(D650,MoneyLine!$A$1:$D$33,4,FALSE)</f>
        <v>48.538999999999994</v>
      </c>
      <c r="O650">
        <f>VLOOKUP(D650,MoneyLine!$A$1:$Q$33,14,FALSE)</f>
        <v>75.591190476190462</v>
      </c>
      <c r="P650">
        <f>VLOOKUP(B650,MoneyLine!$A$1:$Q$33,17,FALSE)</f>
        <v>21.976904761904766</v>
      </c>
      <c r="Q650">
        <f>VLOOKUP(B650,MoneyLine!$A$1:$K$33,10,FALSE)</f>
        <v>-0.45761904761904759</v>
      </c>
      <c r="R650">
        <f>VLOOKUP(B650,MoneyLine!$A$1:$Q$33,14,FALSE)</f>
        <v>104.57619047619046</v>
      </c>
      <c r="S650">
        <f>VLOOKUP(D650,MoneyLine!$A$1:$Q$33,17,FALSE)</f>
        <v>-17.098809523809521</v>
      </c>
      <c r="T650">
        <f>VLOOKUP(D650,MoneyLine!$A$1:$K$33,10,FALSE)</f>
        <v>17.131547619047623</v>
      </c>
      <c r="V650">
        <f>HomTotReg.!$B$17+(test!O650*HomTotReg.!$B$18+HomTotReg.!$B$19*test!P650+test!Q650*HomTotReg.!$B$20)</f>
        <v>3.3170448216584889</v>
      </c>
      <c r="W650">
        <f>VisTotReg.!$B$17+(VisTotReg.!$B$18*test!R650+test!S650*VisTotReg.!$B$19+test!T650*VisTotReg.!$B$20)</f>
        <v>3.6516946263573322</v>
      </c>
      <c r="Y650">
        <f>'MoneyLine Reg. 1'!$B$17+('MoneyLine Reg. 1'!$B$18*test!I650+test!J650*'MoneyLine Reg. 1'!$B$19+test!T650*'MoneyLine Reg. 1'!$B$20+test!Q650*'MoneyLine Reg. 1'!$B$21)</f>
        <v>-0.32795754121193299</v>
      </c>
      <c r="Z650">
        <f>'MoneyLine Reg. 2'!$B$17+('MoneyLine Reg. 2'!$B$18*test!M650+test!K650*'MoneyLine Reg. 2'!$B$19+'MoneyLine Reg. 2'!$B$20*test!L650+test!N650*'MoneyLine Reg. 2'!$B$21)</f>
        <v>-0.70199182094036683</v>
      </c>
    </row>
    <row r="651" spans="1:26" x14ac:dyDescent="0.3">
      <c r="A651" s="9">
        <v>44936</v>
      </c>
      <c r="B651" s="7" t="s">
        <v>28</v>
      </c>
      <c r="C651" s="7">
        <v>3</v>
      </c>
      <c r="D651" s="7" t="s">
        <v>17</v>
      </c>
      <c r="E651" s="7">
        <v>4</v>
      </c>
      <c r="F651" s="7" t="s">
        <v>35</v>
      </c>
      <c r="G651" s="6">
        <f t="shared" si="10"/>
        <v>1</v>
      </c>
      <c r="I651">
        <f>VLOOKUP(D651,MoneyLine!$A$1:$K$33,7,FALSE)</f>
        <v>126.67</v>
      </c>
      <c r="J651">
        <f>VLOOKUP(B651,MoneyLine!$A$1:$K$33,7,FALSE)</f>
        <v>60.434285714285707</v>
      </c>
      <c r="K651">
        <f>VLOOKUP(B651,MoneyLine!$A$1:$K$33,11,FALSE)</f>
        <v>6.9025000000000016</v>
      </c>
      <c r="L651">
        <f>VLOOKUP(B651,MoneyLine!$A$1:$D$33,4,FALSE)</f>
        <v>50.512499999999996</v>
      </c>
      <c r="M651">
        <f>VLOOKUP(D651,MoneyLine!$A$1:$K$33,11,FALSE)</f>
        <v>19.922499999999999</v>
      </c>
      <c r="N651">
        <f>VLOOKUP(D651,MoneyLine!$A$1:$D$33,4,FALSE)</f>
        <v>49.902000000000001</v>
      </c>
      <c r="O651">
        <f>VLOOKUP(D651,MoneyLine!$A$1:$Q$33,14,FALSE)</f>
        <v>104.88261904761904</v>
      </c>
      <c r="P651">
        <f>VLOOKUP(B651,MoneyLine!$A$1:$Q$33,17,FALSE)</f>
        <v>10.998333333333333</v>
      </c>
      <c r="Q651">
        <f>VLOOKUP(B651,MoneyLine!$A$1:$K$33,10,FALSE)</f>
        <v>5.5184523809523807</v>
      </c>
      <c r="R651">
        <f>VLOOKUP(B651,MoneyLine!$A$1:$Q$33,14,FALSE)</f>
        <v>47.296666666666667</v>
      </c>
      <c r="S651">
        <f>VLOOKUP(D651,MoneyLine!$A$1:$Q$33,17,FALSE)</f>
        <v>9.6223809523809507</v>
      </c>
      <c r="T651">
        <f>VLOOKUP(D651,MoneyLine!$A$1:$K$33,10,FALSE)</f>
        <v>23.209285714285713</v>
      </c>
      <c r="V651">
        <f>HomTotReg.!$B$17+(test!O651*HomTotReg.!$B$18+HomTotReg.!$B$19*test!P651+test!Q651*HomTotReg.!$B$20)</f>
        <v>3.6775277995400568</v>
      </c>
      <c r="W651">
        <f>VisTotReg.!$B$17+(VisTotReg.!$B$18*test!R651+test!S651*VisTotReg.!$B$19+test!T651*VisTotReg.!$B$20)</f>
        <v>2.6445860542790158</v>
      </c>
      <c r="Y651">
        <f>'MoneyLine Reg. 1'!$B$17+('MoneyLine Reg. 1'!$B$18*test!I651+test!J651*'MoneyLine Reg. 1'!$B$19+test!T651*'MoneyLine Reg. 1'!$B$20+test!Q651*'MoneyLine Reg. 1'!$B$21)</f>
        <v>1.0754335082974071</v>
      </c>
      <c r="Z651">
        <f>'MoneyLine Reg. 2'!$B$17+('MoneyLine Reg. 2'!$B$18*test!M651+test!K651*'MoneyLine Reg. 2'!$B$19+'MoneyLine Reg. 2'!$B$20*test!L651+test!N651*'MoneyLine Reg. 2'!$B$21)</f>
        <v>0.93254919917065093</v>
      </c>
    </row>
    <row r="652" spans="1:26" x14ac:dyDescent="0.3">
      <c r="A652" s="8">
        <v>44936</v>
      </c>
      <c r="B652" s="6" t="s">
        <v>8</v>
      </c>
      <c r="C652" s="6">
        <v>4</v>
      </c>
      <c r="D652" s="6" t="s">
        <v>3</v>
      </c>
      <c r="E652" s="6">
        <v>5</v>
      </c>
      <c r="F652" s="6"/>
      <c r="G652" s="6">
        <f t="shared" si="10"/>
        <v>1</v>
      </c>
      <c r="I652">
        <f>VLOOKUP(D652,MoneyLine!$A$1:$K$33,7,FALSE)</f>
        <v>103.61880952380953</v>
      </c>
      <c r="J652">
        <f>VLOOKUP(B652,MoneyLine!$A$1:$K$33,7,FALSE)</f>
        <v>158.14214285714286</v>
      </c>
      <c r="K652">
        <f>VLOOKUP(B652,MoneyLine!$A$1:$K$33,11,FALSE)</f>
        <v>11.611250000000004</v>
      </c>
      <c r="L652">
        <f>VLOOKUP(B652,MoneyLine!$A$1:$D$33,4,FALSE)</f>
        <v>49.862499999999997</v>
      </c>
      <c r="M652">
        <f>VLOOKUP(D652,MoneyLine!$A$1:$K$33,11,FALSE)</f>
        <v>6.7725000000000009</v>
      </c>
      <c r="N652">
        <f>VLOOKUP(D652,MoneyLine!$A$1:$D$33,4,FALSE)</f>
        <v>53.618500000000004</v>
      </c>
      <c r="O652">
        <f>VLOOKUP(D652,MoneyLine!$A$1:$Q$33,14,FALSE)</f>
        <v>76.556190476190451</v>
      </c>
      <c r="P652">
        <f>VLOOKUP(B652,MoneyLine!$A$1:$Q$33,17,FALSE)</f>
        <v>14.067142857142855</v>
      </c>
      <c r="Q652">
        <f>VLOOKUP(B652,MoneyLine!$A$1:$K$33,10,FALSE)</f>
        <v>21.027261904761904</v>
      </c>
      <c r="R652">
        <f>VLOOKUP(B652,MoneyLine!$A$1:$Q$33,14,FALSE)</f>
        <v>125.46428571428571</v>
      </c>
      <c r="S652">
        <f>VLOOKUP(D652,MoneyLine!$A$1:$Q$33,17,FALSE)</f>
        <v>15.725476190476186</v>
      </c>
      <c r="T652">
        <f>VLOOKUP(D652,MoneyLine!$A$1:$K$33,10,FALSE)</f>
        <v>34.368214285714288</v>
      </c>
      <c r="V652">
        <f>HomTotReg.!$B$17+(test!O652*HomTotReg.!$B$18+HomTotReg.!$B$19*test!P652+test!Q652*HomTotReg.!$B$20)</f>
        <v>3.1742109023158576</v>
      </c>
      <c r="W652">
        <f>VisTotReg.!$B$17+(VisTotReg.!$B$18*test!R652+test!S652*VisTotReg.!$B$19+test!T652*VisTotReg.!$B$20)</f>
        <v>3.3530509650653944</v>
      </c>
      <c r="Y652">
        <f>'MoneyLine Reg. 1'!$B$17+('MoneyLine Reg. 1'!$B$18*test!I652+test!J652*'MoneyLine Reg. 1'!$B$19+test!T652*'MoneyLine Reg. 1'!$B$20+test!Q652*'MoneyLine Reg. 1'!$B$21)</f>
        <v>-0.27598295999578348</v>
      </c>
      <c r="Z652">
        <f>'MoneyLine Reg. 2'!$B$17+('MoneyLine Reg. 2'!$B$18*test!M652+test!K652*'MoneyLine Reg. 2'!$B$19+'MoneyLine Reg. 2'!$B$20*test!L652+test!N652*'MoneyLine Reg. 2'!$B$21)</f>
        <v>0.16901841278187391</v>
      </c>
    </row>
    <row r="653" spans="1:26" x14ac:dyDescent="0.3">
      <c r="A653" s="9">
        <v>44936</v>
      </c>
      <c r="B653" s="7" t="s">
        <v>22</v>
      </c>
      <c r="C653" s="7">
        <v>3</v>
      </c>
      <c r="D653" s="7" t="s">
        <v>10</v>
      </c>
      <c r="E653" s="7">
        <v>4</v>
      </c>
      <c r="F653" s="7" t="s">
        <v>36</v>
      </c>
      <c r="G653" s="6">
        <f t="shared" si="10"/>
        <v>1</v>
      </c>
      <c r="I653">
        <f>VLOOKUP(D653,MoneyLine!$A$1:$K$33,7,FALSE)</f>
        <v>43.783809523809516</v>
      </c>
      <c r="J653">
        <f>VLOOKUP(B653,MoneyLine!$A$1:$K$33,7,FALSE)</f>
        <v>73.279761904761898</v>
      </c>
      <c r="K653">
        <f>VLOOKUP(B653,MoneyLine!$A$1:$K$33,11,FALSE)</f>
        <v>6.432500000000001</v>
      </c>
      <c r="L653">
        <f>VLOOKUP(B653,MoneyLine!$A$1:$D$33,4,FALSE)</f>
        <v>50.885999999999996</v>
      </c>
      <c r="M653">
        <f>VLOOKUP(D653,MoneyLine!$A$1:$K$33,11,FALSE)</f>
        <v>2.1412499999999977</v>
      </c>
      <c r="N653">
        <f>VLOOKUP(D653,MoneyLine!$A$1:$D$33,4,FALSE)</f>
        <v>45.351499999999994</v>
      </c>
      <c r="O653">
        <f>VLOOKUP(D653,MoneyLine!$A$1:$Q$33,14,FALSE)</f>
        <v>43.181904761904768</v>
      </c>
      <c r="P653">
        <f>VLOOKUP(B653,MoneyLine!$A$1:$Q$33,17,FALSE)</f>
        <v>-0.22023809523809401</v>
      </c>
      <c r="Q653">
        <f>VLOOKUP(B653,MoneyLine!$A$1:$K$33,10,FALSE)</f>
        <v>10.709166666666667</v>
      </c>
      <c r="R653">
        <f>VLOOKUP(B653,MoneyLine!$A$1:$Q$33,14,FALSE)</f>
        <v>70.076904761904771</v>
      </c>
      <c r="S653">
        <f>VLOOKUP(D653,MoneyLine!$A$1:$Q$33,17,FALSE)</f>
        <v>-14.675714285714287</v>
      </c>
      <c r="T653">
        <f>VLOOKUP(D653,MoneyLine!$A$1:$K$33,10,FALSE)</f>
        <v>13.367738095238096</v>
      </c>
      <c r="V653">
        <f>HomTotReg.!$B$17+(test!O653*HomTotReg.!$B$18+HomTotReg.!$B$19*test!P653+test!Q653*HomTotReg.!$B$20)</f>
        <v>3.0861202536007748</v>
      </c>
      <c r="W653">
        <f>VisTotReg.!$B$17+(VisTotReg.!$B$18*test!R653+test!S653*VisTotReg.!$B$19+test!T653*VisTotReg.!$B$20)</f>
        <v>3.2763039193444907</v>
      </c>
      <c r="Y653">
        <f>'MoneyLine Reg. 1'!$B$17+('MoneyLine Reg. 1'!$B$18*test!I653+test!J653*'MoneyLine Reg. 1'!$B$19+test!T653*'MoneyLine Reg. 1'!$B$20+test!Q653*'MoneyLine Reg. 1'!$B$21)</f>
        <v>-7.2738768828122968E-2</v>
      </c>
      <c r="Z653">
        <f>'MoneyLine Reg. 2'!$B$17+('MoneyLine Reg. 2'!$B$18*test!M653+test!K653*'MoneyLine Reg. 2'!$B$19+'MoneyLine Reg. 2'!$B$20*test!L653+test!N653*'MoneyLine Reg. 2'!$B$21)</f>
        <v>-0.47560767483076738</v>
      </c>
    </row>
    <row r="654" spans="1:26" x14ac:dyDescent="0.3">
      <c r="A654" s="8">
        <v>44936</v>
      </c>
      <c r="B654" s="6" t="s">
        <v>20</v>
      </c>
      <c r="C654" s="6">
        <v>3</v>
      </c>
      <c r="D654" s="6" t="s">
        <v>7</v>
      </c>
      <c r="E654" s="6">
        <v>6</v>
      </c>
      <c r="F654" s="6"/>
      <c r="G654" s="6">
        <f t="shared" si="10"/>
        <v>3</v>
      </c>
      <c r="I654">
        <f>VLOOKUP(D654,MoneyLine!$A$1:$K$33,7,FALSE)</f>
        <v>105.50714285714287</v>
      </c>
      <c r="J654">
        <f>VLOOKUP(B654,MoneyLine!$A$1:$K$33,7,FALSE)</f>
        <v>53.481666666666655</v>
      </c>
      <c r="K654">
        <f>VLOOKUP(B654,MoneyLine!$A$1:$K$33,11,FALSE)</f>
        <v>4.7974999999999994</v>
      </c>
      <c r="L654">
        <f>VLOOKUP(B654,MoneyLine!$A$1:$D$33,4,FALSE)</f>
        <v>46.0565</v>
      </c>
      <c r="M654">
        <f>VLOOKUP(D654,MoneyLine!$A$1:$K$33,11,FALSE)</f>
        <v>17.5075</v>
      </c>
      <c r="N654">
        <f>VLOOKUP(D654,MoneyLine!$A$1:$D$33,4,FALSE)</f>
        <v>51.216499999999996</v>
      </c>
      <c r="O654">
        <f>VLOOKUP(D654,MoneyLine!$A$1:$Q$33,14,FALSE)</f>
        <v>89.021666666666647</v>
      </c>
      <c r="P654">
        <f>VLOOKUP(B654,MoneyLine!$A$1:$Q$33,17,FALSE)</f>
        <v>-10.467380952380953</v>
      </c>
      <c r="Q654">
        <f>VLOOKUP(B654,MoneyLine!$A$1:$K$33,10,FALSE)</f>
        <v>1.6524999999999999</v>
      </c>
      <c r="R654">
        <f>VLOOKUP(B654,MoneyLine!$A$1:$Q$33,14,FALSE)</f>
        <v>58.340238095238099</v>
      </c>
      <c r="S654">
        <f>VLOOKUP(D654,MoneyLine!$A$1:$Q$33,17,FALSE)</f>
        <v>1.5838095238095231</v>
      </c>
      <c r="T654">
        <f>VLOOKUP(D654,MoneyLine!$A$1:$K$33,10,FALSE)</f>
        <v>-6.0107142857142861</v>
      </c>
      <c r="V654">
        <f>HomTotReg.!$B$17+(test!O654*HomTotReg.!$B$18+HomTotReg.!$B$19*test!P654+test!Q654*HomTotReg.!$B$20)</f>
        <v>3.7797379823922879</v>
      </c>
      <c r="W654">
        <f>VisTotReg.!$B$17+(VisTotReg.!$B$18*test!R654+test!S654*VisTotReg.!$B$19+test!T654*VisTotReg.!$B$20)</f>
        <v>3.2774838534386221</v>
      </c>
      <c r="Y654">
        <f>'MoneyLine Reg. 1'!$B$17+('MoneyLine Reg. 1'!$B$18*test!I654+test!J654*'MoneyLine Reg. 1'!$B$19+test!T654*'MoneyLine Reg. 1'!$B$20+test!Q654*'MoneyLine Reg. 1'!$B$21)</f>
        <v>0.58233956056631386</v>
      </c>
      <c r="Z654">
        <f>'MoneyLine Reg. 2'!$B$17+('MoneyLine Reg. 2'!$B$18*test!M654+test!K654*'MoneyLine Reg. 2'!$B$19+'MoneyLine Reg. 2'!$B$20*test!L654+test!N654*'MoneyLine Reg. 2'!$B$21)</f>
        <v>1.3387858883325885</v>
      </c>
    </row>
    <row r="655" spans="1:26" x14ac:dyDescent="0.3">
      <c r="A655" s="9">
        <v>44937</v>
      </c>
      <c r="B655" s="7" t="s">
        <v>9</v>
      </c>
      <c r="C655" s="7">
        <v>6</v>
      </c>
      <c r="D655" s="7" t="s">
        <v>26</v>
      </c>
      <c r="E655" s="7">
        <v>2</v>
      </c>
      <c r="F655" s="7"/>
      <c r="G655" s="6">
        <f t="shared" si="10"/>
        <v>-4</v>
      </c>
      <c r="I655">
        <f>VLOOKUP(D655,MoneyLine!$A$1:$K$33,7,FALSE)</f>
        <v>2.4278571428571381</v>
      </c>
      <c r="J655">
        <f>VLOOKUP(B655,MoneyLine!$A$1:$K$33,7,FALSE)</f>
        <v>154.76523809523809</v>
      </c>
      <c r="K655">
        <f>VLOOKUP(B655,MoneyLine!$A$1:$K$33,11,FALSE)</f>
        <v>17.220000000000002</v>
      </c>
      <c r="L655">
        <f>VLOOKUP(B655,MoneyLine!$A$1:$D$33,4,FALSE)</f>
        <v>58.933</v>
      </c>
      <c r="M655">
        <f>VLOOKUP(D655,MoneyLine!$A$1:$K$33,11,FALSE)</f>
        <v>7.2874999999999996</v>
      </c>
      <c r="N655">
        <f>VLOOKUP(D655,MoneyLine!$A$1:$D$33,4,FALSE)</f>
        <v>44.772500000000001</v>
      </c>
      <c r="O655">
        <f>VLOOKUP(D655,MoneyLine!$A$1:$Q$33,14,FALSE)</f>
        <v>21.040476190476188</v>
      </c>
      <c r="P655">
        <f>VLOOKUP(B655,MoneyLine!$A$1:$Q$33,17,FALSE)</f>
        <v>29.393333333333338</v>
      </c>
      <c r="Q655">
        <f>VLOOKUP(B655,MoneyLine!$A$1:$K$33,10,FALSE)</f>
        <v>-2.4774999999999996</v>
      </c>
      <c r="R655">
        <f>VLOOKUP(B655,MoneyLine!$A$1:$Q$33,14,FALSE)</f>
        <v>117.61833333333333</v>
      </c>
      <c r="S655">
        <f>VLOOKUP(D655,MoneyLine!$A$1:$Q$33,17,FALSE)</f>
        <v>-8.321428571428573</v>
      </c>
      <c r="T655">
        <f>VLOOKUP(D655,MoneyLine!$A$1:$K$33,10,FALSE)</f>
        <v>13.537738095238096</v>
      </c>
      <c r="V655">
        <f>HomTotReg.!$B$17+(test!O655*HomTotReg.!$B$18+HomTotReg.!$B$19*test!P655+test!Q655*HomTotReg.!$B$20)</f>
        <v>2.683339979423867</v>
      </c>
      <c r="W655">
        <f>VisTotReg.!$B$17+(VisTotReg.!$B$18*test!R655+test!S655*VisTotReg.!$B$19+test!T655*VisTotReg.!$B$20)</f>
        <v>3.7810651214158204</v>
      </c>
      <c r="Y655">
        <f>'MoneyLine Reg. 1'!$B$17+('MoneyLine Reg. 1'!$B$18*test!I655+test!J655*'MoneyLine Reg. 1'!$B$19+test!T655*'MoneyLine Reg. 1'!$B$20+test!Q655*'MoneyLine Reg. 1'!$B$21)</f>
        <v>-1.2816584074797199</v>
      </c>
      <c r="Z655">
        <f>'MoneyLine Reg. 2'!$B$17+('MoneyLine Reg. 2'!$B$18*test!M655+test!K655*'MoneyLine Reg. 2'!$B$19+'MoneyLine Reg. 2'!$B$20*test!L655+test!N655*'MoneyLine Reg. 2'!$B$21)</f>
        <v>-1.4438149803289879</v>
      </c>
    </row>
    <row r="656" spans="1:26" x14ac:dyDescent="0.3">
      <c r="A656" s="8">
        <v>44937</v>
      </c>
      <c r="B656" s="6" t="s">
        <v>24</v>
      </c>
      <c r="C656" s="6">
        <v>3</v>
      </c>
      <c r="D656" s="6" t="s">
        <v>29</v>
      </c>
      <c r="E656" s="6">
        <v>4</v>
      </c>
      <c r="F656" s="6"/>
      <c r="G656" s="6">
        <f t="shared" si="10"/>
        <v>1</v>
      </c>
      <c r="I656">
        <f>VLOOKUP(D656,MoneyLine!$A$1:$K$33,7,FALSE)</f>
        <v>120.64333333333332</v>
      </c>
      <c r="J656">
        <f>VLOOKUP(B656,MoneyLine!$A$1:$K$33,7,FALSE)</f>
        <v>-28.852380952380948</v>
      </c>
      <c r="K656">
        <f>VLOOKUP(B656,MoneyLine!$A$1:$K$33,11,FALSE)</f>
        <v>5.754999999999999</v>
      </c>
      <c r="L656">
        <f>VLOOKUP(B656,MoneyLine!$A$1:$D$33,4,FALSE)</f>
        <v>42.153999999999996</v>
      </c>
      <c r="M656">
        <f>VLOOKUP(D656,MoneyLine!$A$1:$K$33,11,FALSE)</f>
        <v>13.331249999999997</v>
      </c>
      <c r="N656">
        <f>VLOOKUP(D656,MoneyLine!$A$1:$D$33,4,FALSE)</f>
        <v>55.3095</v>
      </c>
      <c r="O656">
        <f>VLOOKUP(D656,MoneyLine!$A$1:$Q$33,14,FALSE)</f>
        <v>76.355714285714271</v>
      </c>
      <c r="P656">
        <f>VLOOKUP(B656,MoneyLine!$A$1:$Q$33,17,FALSE)</f>
        <v>-35.079523809523806</v>
      </c>
      <c r="Q656">
        <f>VLOOKUP(B656,MoneyLine!$A$1:$K$33,10,FALSE)</f>
        <v>-0.52404761904761887</v>
      </c>
      <c r="R656">
        <f>VLOOKUP(B656,MoneyLine!$A$1:$Q$33,14,FALSE)</f>
        <v>7.490952380952379</v>
      </c>
      <c r="S656">
        <f>VLOOKUP(D656,MoneyLine!$A$1:$Q$33,17,FALSE)</f>
        <v>28.97</v>
      </c>
      <c r="T656">
        <f>VLOOKUP(D656,MoneyLine!$A$1:$K$33,10,FALSE)</f>
        <v>20.598452380952381</v>
      </c>
      <c r="V656">
        <f>HomTotReg.!$B$17+(test!O656*HomTotReg.!$B$18+HomTotReg.!$B$19*test!P656+test!Q656*HomTotReg.!$B$20)</f>
        <v>3.9304817801495515</v>
      </c>
      <c r="W656">
        <f>VisTotReg.!$B$17+(VisTotReg.!$B$18*test!R656+test!S656*VisTotReg.!$B$19+test!T656*VisTotReg.!$B$20)</f>
        <v>2.038405987649115</v>
      </c>
      <c r="Y656">
        <f>'MoneyLine Reg. 1'!$B$17+('MoneyLine Reg. 1'!$B$18*test!I656+test!J656*'MoneyLine Reg. 1'!$B$19+test!T656*'MoneyLine Reg. 1'!$B$20+test!Q656*'MoneyLine Reg. 1'!$B$21)</f>
        <v>2.0685821992352644</v>
      </c>
      <c r="Z656">
        <f>'MoneyLine Reg. 2'!$B$17+('MoneyLine Reg. 2'!$B$18*test!M656+test!K656*'MoneyLine Reg. 2'!$B$19+'MoneyLine Reg. 2'!$B$20*test!L656+test!N656*'MoneyLine Reg. 2'!$B$21)</f>
        <v>1.6142711126168603</v>
      </c>
    </row>
    <row r="657" spans="1:26" x14ac:dyDescent="0.3">
      <c r="A657" s="9">
        <v>44937</v>
      </c>
      <c r="B657" s="7" t="s">
        <v>12</v>
      </c>
      <c r="C657" s="7">
        <v>3</v>
      </c>
      <c r="D657" s="7" t="s">
        <v>4</v>
      </c>
      <c r="E657" s="7">
        <v>5</v>
      </c>
      <c r="F657" s="7"/>
      <c r="G657" s="6">
        <f t="shared" si="10"/>
        <v>2</v>
      </c>
      <c r="I657">
        <f>VLOOKUP(D657,MoneyLine!$A$1:$K$33,7,FALSE)</f>
        <v>71.288571428571402</v>
      </c>
      <c r="J657">
        <f>VLOOKUP(B657,MoneyLine!$A$1:$K$33,7,FALSE)</f>
        <v>38.000238095238089</v>
      </c>
      <c r="K657">
        <f>VLOOKUP(B657,MoneyLine!$A$1:$K$33,11,FALSE)</f>
        <v>5.6062500000000011</v>
      </c>
      <c r="L657">
        <f>VLOOKUP(B657,MoneyLine!$A$1:$D$33,4,FALSE)</f>
        <v>46.611499999999999</v>
      </c>
      <c r="M657">
        <f>VLOOKUP(D657,MoneyLine!$A$1:$K$33,11,FALSE)</f>
        <v>4.0925000000000029</v>
      </c>
      <c r="N657">
        <f>VLOOKUP(D657,MoneyLine!$A$1:$D$33,4,FALSE)</f>
        <v>50.962499999999999</v>
      </c>
      <c r="O657">
        <f>VLOOKUP(D657,MoneyLine!$A$1:$Q$33,14,FALSE)</f>
        <v>28.298571428571432</v>
      </c>
      <c r="P657">
        <f>VLOOKUP(B657,MoneyLine!$A$1:$Q$33,17,FALSE)</f>
        <v>-1.7361904761904778</v>
      </c>
      <c r="Q657">
        <f>VLOOKUP(B657,MoneyLine!$A$1:$K$33,10,FALSE)</f>
        <v>20.738571428571433</v>
      </c>
      <c r="R657">
        <f>VLOOKUP(B657,MoneyLine!$A$1:$Q$33,14,FALSE)</f>
        <v>32.669761904761899</v>
      </c>
      <c r="S657">
        <f>VLOOKUP(D657,MoneyLine!$A$1:$Q$33,17,FALSE)</f>
        <v>33.857619047619039</v>
      </c>
      <c r="T657">
        <f>VLOOKUP(D657,MoneyLine!$A$1:$K$33,10,FALSE)</f>
        <v>21.901309523809527</v>
      </c>
      <c r="V657">
        <f>HomTotReg.!$B$17+(test!O657*HomTotReg.!$B$18+HomTotReg.!$B$19*test!P657+test!Q657*HomTotReg.!$B$20)</f>
        <v>2.8340823649576019</v>
      </c>
      <c r="W657">
        <f>VisTotReg.!$B$17+(VisTotReg.!$B$18*test!R657+test!S657*VisTotReg.!$B$19+test!T657*VisTotReg.!$B$20)</f>
        <v>2.2743086282261786</v>
      </c>
      <c r="Y657">
        <f>'MoneyLine Reg. 1'!$B$17+('MoneyLine Reg. 1'!$B$18*test!I657+test!J657*'MoneyLine Reg. 1'!$B$19+test!T657*'MoneyLine Reg. 1'!$B$20+test!Q657*'MoneyLine Reg. 1'!$B$21)</f>
        <v>0.62062764342900767</v>
      </c>
      <c r="Z657">
        <f>'MoneyLine Reg. 2'!$B$17+('MoneyLine Reg. 2'!$B$18*test!M657+test!K657*'MoneyLine Reg. 2'!$B$19+'MoneyLine Reg. 2'!$B$20*test!L657+test!N657*'MoneyLine Reg. 2'!$B$21)</f>
        <v>0.41420746868547242</v>
      </c>
    </row>
    <row r="658" spans="1:26" x14ac:dyDescent="0.3">
      <c r="A658" s="8">
        <v>44937</v>
      </c>
      <c r="B658" s="6" t="s">
        <v>21</v>
      </c>
      <c r="C658" s="6">
        <v>1</v>
      </c>
      <c r="D658" s="6" t="s">
        <v>5</v>
      </c>
      <c r="E658" s="6">
        <v>2</v>
      </c>
      <c r="F658" s="6"/>
      <c r="G658" s="6">
        <f t="shared" si="10"/>
        <v>1</v>
      </c>
      <c r="I658">
        <f>VLOOKUP(D658,MoneyLine!$A$1:$K$33,7,FALSE)</f>
        <v>92.519047619047612</v>
      </c>
      <c r="J658">
        <f>VLOOKUP(B658,MoneyLine!$A$1:$K$33,7,FALSE)</f>
        <v>81.149285714285725</v>
      </c>
      <c r="K658">
        <f>VLOOKUP(B658,MoneyLine!$A$1:$K$33,11,FALSE)</f>
        <v>9.1225000000000005</v>
      </c>
      <c r="L658">
        <f>VLOOKUP(B658,MoneyLine!$A$1:$D$33,4,FALSE)</f>
        <v>51.807999999999993</v>
      </c>
      <c r="M658">
        <f>VLOOKUP(D658,MoneyLine!$A$1:$K$33,11,FALSE)</f>
        <v>15.5725</v>
      </c>
      <c r="N658">
        <f>VLOOKUP(D658,MoneyLine!$A$1:$D$33,4,FALSE)</f>
        <v>52.448999999999998</v>
      </c>
      <c r="O658">
        <f>VLOOKUP(D658,MoneyLine!$A$1:$Q$33,14,FALSE)</f>
        <v>80.7392857142857</v>
      </c>
      <c r="P658">
        <f>VLOOKUP(B658,MoneyLine!$A$1:$Q$33,17,FALSE)</f>
        <v>7.3759523809523806</v>
      </c>
      <c r="Q658">
        <f>VLOOKUP(B658,MoneyLine!$A$1:$K$33,10,FALSE)</f>
        <v>8.0371428571428574</v>
      </c>
      <c r="R658">
        <f>VLOOKUP(B658,MoneyLine!$A$1:$Q$33,14,FALSE)</f>
        <v>65.387857142857143</v>
      </c>
      <c r="S658">
        <f>VLOOKUP(D658,MoneyLine!$A$1:$Q$33,17,FALSE)</f>
        <v>2.4073809523809526</v>
      </c>
      <c r="T658">
        <f>VLOOKUP(D658,MoneyLine!$A$1:$K$33,10,FALSE)</f>
        <v>7.11511904761905</v>
      </c>
      <c r="V658">
        <f>HomTotReg.!$B$17+(test!O658*HomTotReg.!$B$18+HomTotReg.!$B$19*test!P658+test!Q658*HomTotReg.!$B$20)</f>
        <v>3.4326039732607763</v>
      </c>
      <c r="W658">
        <f>VisTotReg.!$B$17+(VisTotReg.!$B$18*test!R658+test!S658*VisTotReg.!$B$19+test!T658*VisTotReg.!$B$20)</f>
        <v>3.1604669631749491</v>
      </c>
      <c r="Y658">
        <f>'MoneyLine Reg. 1'!$B$17+('MoneyLine Reg. 1'!$B$18*test!I658+test!J658*'MoneyLine Reg. 1'!$B$19+test!T658*'MoneyLine Reg. 1'!$B$20+test!Q658*'MoneyLine Reg. 1'!$B$21)</f>
        <v>0.25436565092960978</v>
      </c>
      <c r="Z658">
        <f>'MoneyLine Reg. 2'!$B$17+('MoneyLine Reg. 2'!$B$18*test!M658+test!K658*'MoneyLine Reg. 2'!$B$19+'MoneyLine Reg. 2'!$B$20*test!L658+test!N658*'MoneyLine Reg. 2'!$B$21)</f>
        <v>0.62116451858064226</v>
      </c>
    </row>
    <row r="659" spans="1:26" x14ac:dyDescent="0.3">
      <c r="A659" s="9">
        <v>44938</v>
      </c>
      <c r="B659" s="7" t="s">
        <v>32</v>
      </c>
      <c r="C659" s="7">
        <v>5</v>
      </c>
      <c r="D659" s="7" t="s">
        <v>25</v>
      </c>
      <c r="E659" s="7">
        <v>3</v>
      </c>
      <c r="F659" s="7"/>
      <c r="G659" s="6">
        <f t="shared" si="10"/>
        <v>-2</v>
      </c>
      <c r="I659">
        <f>VLOOKUP(D659,MoneyLine!$A$1:$K$33,7,FALSE)</f>
        <v>56.057857142857138</v>
      </c>
      <c r="J659">
        <f>VLOOKUP(B659,MoneyLine!$A$1:$K$33,7,FALSE)</f>
        <v>91.395238095238099</v>
      </c>
      <c r="K659">
        <f>VLOOKUP(B659,MoneyLine!$A$1:$K$33,11,FALSE)</f>
        <v>4.9549999999999983</v>
      </c>
      <c r="L659">
        <f>VLOOKUP(B659,MoneyLine!$A$1:$D$33,4,FALSE)</f>
        <v>47.241</v>
      </c>
      <c r="M659">
        <f>VLOOKUP(D659,MoneyLine!$A$1:$K$33,11,FALSE)</f>
        <v>10.718750000000002</v>
      </c>
      <c r="N659">
        <f>VLOOKUP(D659,MoneyLine!$A$1:$D$33,4,FALSE)</f>
        <v>47.954500000000003</v>
      </c>
      <c r="O659">
        <f>VLOOKUP(D659,MoneyLine!$A$1:$Q$33,14,FALSE)</f>
        <v>60.674999999999997</v>
      </c>
      <c r="P659">
        <f>VLOOKUP(B659,MoneyLine!$A$1:$Q$33,17,FALSE)</f>
        <v>-9.4788095238095256</v>
      </c>
      <c r="Q659">
        <f>VLOOKUP(B659,MoneyLine!$A$1:$K$33,10,FALSE)</f>
        <v>-16.679047619047623</v>
      </c>
      <c r="R659">
        <f>VLOOKUP(B659,MoneyLine!$A$1:$Q$33,14,FALSE)</f>
        <v>85.390952380952371</v>
      </c>
      <c r="S659">
        <f>VLOOKUP(D659,MoneyLine!$A$1:$Q$33,17,FALSE)</f>
        <v>-14.592857142857142</v>
      </c>
      <c r="T659">
        <f>VLOOKUP(D659,MoneyLine!$A$1:$K$33,10,FALSE)</f>
        <v>27.424404761904761</v>
      </c>
      <c r="V659">
        <f>HomTotReg.!$B$17+(test!O659*HomTotReg.!$B$18+HomTotReg.!$B$19*test!P659+test!Q659*HomTotReg.!$B$20)</f>
        <v>3.6713323143326129</v>
      </c>
      <c r="W659">
        <f>VisTotReg.!$B$17+(VisTotReg.!$B$18*test!R659+test!S659*VisTotReg.!$B$19+test!T659*VisTotReg.!$B$20)</f>
        <v>3.2502355604629378</v>
      </c>
      <c r="Y659">
        <f>'MoneyLine Reg. 1'!$B$17+('MoneyLine Reg. 1'!$B$18*test!I659+test!J659*'MoneyLine Reg. 1'!$B$19+test!T659*'MoneyLine Reg. 1'!$B$20+test!Q659*'MoneyLine Reg. 1'!$B$21)</f>
        <v>0.3076786550706524</v>
      </c>
      <c r="Z659">
        <f>'MoneyLine Reg. 2'!$B$17+('MoneyLine Reg. 2'!$B$18*test!M659+test!K659*'MoneyLine Reg. 2'!$B$19+'MoneyLine Reg. 2'!$B$20*test!L659+test!N659*'MoneyLine Reg. 2'!$B$21)</f>
        <v>0.5940816918262537</v>
      </c>
    </row>
    <row r="660" spans="1:26" x14ac:dyDescent="0.3">
      <c r="A660" s="8">
        <v>44938</v>
      </c>
      <c r="B660" s="6" t="s">
        <v>34</v>
      </c>
      <c r="C660" s="6">
        <v>3</v>
      </c>
      <c r="D660" s="6" t="s">
        <v>14</v>
      </c>
      <c r="E660" s="6">
        <v>0</v>
      </c>
      <c r="F660" s="6"/>
      <c r="G660" s="6">
        <f t="shared" si="10"/>
        <v>-3</v>
      </c>
      <c r="I660">
        <f>VLOOKUP(D660,MoneyLine!$A$1:$K$33,7,FALSE)</f>
        <v>85.562619047619037</v>
      </c>
      <c r="J660">
        <f>VLOOKUP(B660,MoneyLine!$A$1:$K$33,7,FALSE)</f>
        <v>70.167380952380938</v>
      </c>
      <c r="K660">
        <f>VLOOKUP(B660,MoneyLine!$A$1:$K$33,11,FALSE)</f>
        <v>10.367500000000003</v>
      </c>
      <c r="L660">
        <f>VLOOKUP(B660,MoneyLine!$A$1:$D$33,4,FALSE)</f>
        <v>52.325999999999993</v>
      </c>
      <c r="M660">
        <f>VLOOKUP(D660,MoneyLine!$A$1:$K$33,11,FALSE)</f>
        <v>19.403750000000002</v>
      </c>
      <c r="N660">
        <f>VLOOKUP(D660,MoneyLine!$A$1:$D$33,4,FALSE)</f>
        <v>49.788499999999999</v>
      </c>
      <c r="O660">
        <f>VLOOKUP(D660,MoneyLine!$A$1:$Q$33,14,FALSE)</f>
        <v>87.124523809523808</v>
      </c>
      <c r="P660">
        <f>VLOOKUP(B660,MoneyLine!$A$1:$Q$33,17,FALSE)</f>
        <v>22.489285714285707</v>
      </c>
      <c r="Q660">
        <f>VLOOKUP(B660,MoneyLine!$A$1:$K$33,10,FALSE)</f>
        <v>29.06904761904762</v>
      </c>
      <c r="R660">
        <f>VLOOKUP(B660,MoneyLine!$A$1:$Q$33,14,FALSE)</f>
        <v>40.24047619047618</v>
      </c>
      <c r="S660">
        <f>VLOOKUP(D660,MoneyLine!$A$1:$Q$33,17,FALSE)</f>
        <v>-3.2247619047619036</v>
      </c>
      <c r="T660">
        <f>VLOOKUP(D660,MoneyLine!$A$1:$K$33,10,FALSE)</f>
        <v>24.058452380952382</v>
      </c>
      <c r="V660">
        <f>HomTotReg.!$B$17+(test!O660*HomTotReg.!$B$18+HomTotReg.!$B$19*test!P660+test!Q660*HomTotReg.!$B$20)</f>
        <v>3.108163721658026</v>
      </c>
      <c r="W660">
        <f>VisTotReg.!$B$17+(VisTotReg.!$B$18*test!R660+test!S660*VisTotReg.!$B$19+test!T660*VisTotReg.!$B$20)</f>
        <v>2.6629098217895995</v>
      </c>
      <c r="Y660">
        <f>'MoneyLine Reg. 1'!$B$17+('MoneyLine Reg. 1'!$B$18*test!I660+test!J660*'MoneyLine Reg. 1'!$B$19+test!T660*'MoneyLine Reg. 1'!$B$20+test!Q660*'MoneyLine Reg. 1'!$B$21)</f>
        <v>0.33666054530343048</v>
      </c>
      <c r="Z660">
        <f>'MoneyLine Reg. 2'!$B$17+('MoneyLine Reg. 2'!$B$18*test!M660+test!K660*'MoneyLine Reg. 2'!$B$19+'MoneyLine Reg. 2'!$B$20*test!L660+test!N660*'MoneyLine Reg. 2'!$B$21)</f>
        <v>0.55258340739866574</v>
      </c>
    </row>
    <row r="661" spans="1:26" x14ac:dyDescent="0.3">
      <c r="A661" s="9">
        <v>44938</v>
      </c>
      <c r="B661" s="7" t="s">
        <v>23</v>
      </c>
      <c r="C661" s="7">
        <v>4</v>
      </c>
      <c r="D661" s="7" t="s">
        <v>13</v>
      </c>
      <c r="E661" s="7">
        <v>2</v>
      </c>
      <c r="F661" s="7"/>
      <c r="G661" s="6">
        <f t="shared" si="10"/>
        <v>-2</v>
      </c>
      <c r="I661">
        <f>VLOOKUP(D661,MoneyLine!$A$1:$K$33,7,FALSE)</f>
        <v>52.757857142857148</v>
      </c>
      <c r="J661">
        <f>VLOOKUP(B661,MoneyLine!$A$1:$K$33,7,FALSE)</f>
        <v>101.00309523809524</v>
      </c>
      <c r="K661">
        <f>VLOOKUP(B661,MoneyLine!$A$1:$K$33,11,FALSE)</f>
        <v>6.8149999999999995</v>
      </c>
      <c r="L661">
        <f>VLOOKUP(B661,MoneyLine!$A$1:$D$33,4,FALSE)</f>
        <v>52.277999999999999</v>
      </c>
      <c r="M661">
        <f>VLOOKUP(D661,MoneyLine!$A$1:$K$33,11,FALSE)</f>
        <v>5.03125</v>
      </c>
      <c r="N661">
        <f>VLOOKUP(D661,MoneyLine!$A$1:$D$33,4,FALSE)</f>
        <v>47.964499999999994</v>
      </c>
      <c r="O661">
        <f>VLOOKUP(D661,MoneyLine!$A$1:$Q$33,14,FALSE)</f>
        <v>36.921904761904756</v>
      </c>
      <c r="P661">
        <f>VLOOKUP(B661,MoneyLine!$A$1:$Q$33,17,FALSE)</f>
        <v>22.973095238095237</v>
      </c>
      <c r="Q661">
        <f>VLOOKUP(B661,MoneyLine!$A$1:$K$33,10,FALSE)</f>
        <v>43.088928571428575</v>
      </c>
      <c r="R661">
        <f>VLOOKUP(B661,MoneyLine!$A$1:$Q$33,14,FALSE)</f>
        <v>66.898333333333312</v>
      </c>
      <c r="S661">
        <f>VLOOKUP(D661,MoneyLine!$A$1:$Q$33,17,FALSE)</f>
        <v>6.5440476190476176</v>
      </c>
      <c r="T661">
        <f>VLOOKUP(D661,MoneyLine!$A$1:$K$33,10,FALSE)</f>
        <v>-4.3963095238095242</v>
      </c>
      <c r="V661">
        <f>HomTotReg.!$B$17+(test!O661*HomTotReg.!$B$18+HomTotReg.!$B$19*test!P661+test!Q661*HomTotReg.!$B$20)</f>
        <v>2.417109374119824</v>
      </c>
      <c r="W661">
        <f>VisTotReg.!$B$17+(VisTotReg.!$B$18*test!R661+test!S661*VisTotReg.!$B$19+test!T661*VisTotReg.!$B$20)</f>
        <v>3.311006632165332</v>
      </c>
      <c r="Y661">
        <f>'MoneyLine Reg. 1'!$B$17+('MoneyLine Reg. 1'!$B$18*test!I661+test!J661*'MoneyLine Reg. 1'!$B$19+test!T661*'MoneyLine Reg. 1'!$B$20+test!Q661*'MoneyLine Reg. 1'!$B$21)</f>
        <v>-0.87393891905074295</v>
      </c>
      <c r="Z661">
        <f>'MoneyLine Reg. 2'!$B$17+('MoneyLine Reg. 2'!$B$18*test!M661+test!K661*'MoneyLine Reg. 2'!$B$19+'MoneyLine Reg. 2'!$B$20*test!L661+test!N661*'MoneyLine Reg. 2'!$B$21)</f>
        <v>-0.2406198625306315</v>
      </c>
    </row>
    <row r="662" spans="1:26" x14ac:dyDescent="0.3">
      <c r="A662" s="8">
        <v>44938</v>
      </c>
      <c r="B662" s="6" t="s">
        <v>18</v>
      </c>
      <c r="C662" s="6">
        <v>6</v>
      </c>
      <c r="D662" s="6" t="s">
        <v>20</v>
      </c>
      <c r="E662" s="6">
        <v>2</v>
      </c>
      <c r="F662" s="6"/>
      <c r="G662" s="6">
        <f t="shared" si="10"/>
        <v>-4</v>
      </c>
      <c r="I662">
        <f>VLOOKUP(D662,MoneyLine!$A$1:$K$33,7,FALSE)</f>
        <v>53.481666666666655</v>
      </c>
      <c r="J662">
        <f>VLOOKUP(B662,MoneyLine!$A$1:$K$33,7,FALSE)</f>
        <v>161.3661904761905</v>
      </c>
      <c r="K662">
        <f>VLOOKUP(B662,MoneyLine!$A$1:$K$33,11,FALSE)</f>
        <v>18.088749999999997</v>
      </c>
      <c r="L662">
        <f>VLOOKUP(B662,MoneyLine!$A$1:$D$33,4,FALSE)</f>
        <v>55.644500000000001</v>
      </c>
      <c r="M662">
        <f>VLOOKUP(D662,MoneyLine!$A$1:$K$33,11,FALSE)</f>
        <v>4.7974999999999994</v>
      </c>
      <c r="N662">
        <f>VLOOKUP(D662,MoneyLine!$A$1:$D$33,4,FALSE)</f>
        <v>46.0565</v>
      </c>
      <c r="O662">
        <f>VLOOKUP(D662,MoneyLine!$A$1:$Q$33,14,FALSE)</f>
        <v>58.340238095238099</v>
      </c>
      <c r="P662">
        <f>VLOOKUP(B662,MoneyLine!$A$1:$Q$33,17,FALSE)</f>
        <v>63.627142857142857</v>
      </c>
      <c r="Q662">
        <f>VLOOKUP(B662,MoneyLine!$A$1:$K$33,10,FALSE)</f>
        <v>-8.5753571428571433</v>
      </c>
      <c r="R662">
        <f>VLOOKUP(B662,MoneyLine!$A$1:$Q$33,14,FALSE)</f>
        <v>80.616190476190468</v>
      </c>
      <c r="S662">
        <f>VLOOKUP(D662,MoneyLine!$A$1:$Q$33,17,FALSE)</f>
        <v>-10.467380952380953</v>
      </c>
      <c r="T662">
        <f>VLOOKUP(D662,MoneyLine!$A$1:$K$33,10,FALSE)</f>
        <v>1.6524999999999999</v>
      </c>
      <c r="V662">
        <f>HomTotReg.!$B$17+(test!O662*HomTotReg.!$B$18+HomTotReg.!$B$19*test!P662+test!Q662*HomTotReg.!$B$20)</f>
        <v>2.7825938002858353</v>
      </c>
      <c r="W662">
        <f>VisTotReg.!$B$17+(VisTotReg.!$B$18*test!R662+test!S662*VisTotReg.!$B$19+test!T662*VisTotReg.!$B$20)</f>
        <v>3.5363001418822426</v>
      </c>
      <c r="Y662">
        <f>'MoneyLine Reg. 1'!$B$17+('MoneyLine Reg. 1'!$B$18*test!I662+test!J662*'MoneyLine Reg. 1'!$B$19+test!T662*'MoneyLine Reg. 1'!$B$20+test!Q662*'MoneyLine Reg. 1'!$B$21)</f>
        <v>-0.96091319374331796</v>
      </c>
      <c r="Z662">
        <f>'MoneyLine Reg. 2'!$B$17+('MoneyLine Reg. 2'!$B$18*test!M662+test!K662*'MoneyLine Reg. 2'!$B$19+'MoneyLine Reg. 2'!$B$20*test!L662+test!N662*'MoneyLine Reg. 2'!$B$21)</f>
        <v>-1.3070364557386389</v>
      </c>
    </row>
    <row r="663" spans="1:26" x14ac:dyDescent="0.3">
      <c r="A663" s="9">
        <v>44938</v>
      </c>
      <c r="B663" s="7" t="s">
        <v>11</v>
      </c>
      <c r="C663" s="7">
        <v>2</v>
      </c>
      <c r="D663" s="7" t="s">
        <v>6</v>
      </c>
      <c r="E663" s="7">
        <v>3</v>
      </c>
      <c r="F663" s="7"/>
      <c r="G663" s="6">
        <f t="shared" si="10"/>
        <v>1</v>
      </c>
      <c r="I663">
        <f>VLOOKUP(D663,MoneyLine!$A$1:$K$33,7,FALSE)</f>
        <v>-14.717619047619038</v>
      </c>
      <c r="J663">
        <f>VLOOKUP(B663,MoneyLine!$A$1:$K$33,7,FALSE)</f>
        <v>121.01880952380951</v>
      </c>
      <c r="K663">
        <f>VLOOKUP(B663,MoneyLine!$A$1:$K$33,11,FALSE)</f>
        <v>15.838749999999997</v>
      </c>
      <c r="L663">
        <f>VLOOKUP(B663,MoneyLine!$A$1:$D$33,4,FALSE)</f>
        <v>52.685499999999998</v>
      </c>
      <c r="M663">
        <f>VLOOKUP(D663,MoneyLine!$A$1:$K$33,11,FALSE)</f>
        <v>1.6887499999999989</v>
      </c>
      <c r="N663">
        <f>VLOOKUP(D663,MoneyLine!$A$1:$D$33,4,FALSE)</f>
        <v>38.247500000000002</v>
      </c>
      <c r="O663">
        <f>VLOOKUP(D663,MoneyLine!$A$1:$Q$33,14,FALSE)</f>
        <v>4.214999999999999</v>
      </c>
      <c r="P663">
        <f>VLOOKUP(B663,MoneyLine!$A$1:$Q$33,17,FALSE)</f>
        <v>15.627619047619051</v>
      </c>
      <c r="Q663">
        <f>VLOOKUP(B663,MoneyLine!$A$1:$K$33,10,FALSE)</f>
        <v>10.4975</v>
      </c>
      <c r="R663">
        <f>VLOOKUP(B663,MoneyLine!$A$1:$Q$33,14,FALSE)</f>
        <v>85.286666666666662</v>
      </c>
      <c r="S663">
        <f>VLOOKUP(D663,MoneyLine!$A$1:$Q$33,17,FALSE)</f>
        <v>-23.022142857142857</v>
      </c>
      <c r="T663">
        <f>VLOOKUP(D663,MoneyLine!$A$1:$K$33,10,FALSE)</f>
        <v>2.2516666666666674</v>
      </c>
      <c r="V663">
        <f>HomTotReg.!$B$17+(test!O663*HomTotReg.!$B$18+HomTotReg.!$B$19*test!P663+test!Q663*HomTotReg.!$B$20)</f>
        <v>2.5080789594341071</v>
      </c>
      <c r="W663">
        <f>VisTotReg.!$B$17+(VisTotReg.!$B$18*test!R663+test!S663*VisTotReg.!$B$19+test!T663*VisTotReg.!$B$20)</f>
        <v>3.6947934691189657</v>
      </c>
      <c r="Y663">
        <f>'MoneyLine Reg. 1'!$B$17+('MoneyLine Reg. 1'!$B$18*test!I663+test!J663*'MoneyLine Reg. 1'!$B$19+test!T663*'MoneyLine Reg. 1'!$B$20+test!Q663*'MoneyLine Reg. 1'!$B$21)</f>
        <v>-1.347253073955355</v>
      </c>
      <c r="Z663">
        <f>'MoneyLine Reg. 2'!$B$17+('MoneyLine Reg. 2'!$B$18*test!M663+test!K663*'MoneyLine Reg. 2'!$B$19+'MoneyLine Reg. 2'!$B$20*test!L663+test!N663*'MoneyLine Reg. 2'!$B$21)</f>
        <v>-1.6980972758188377</v>
      </c>
    </row>
    <row r="664" spans="1:26" x14ac:dyDescent="0.3">
      <c r="A664" s="8">
        <v>44938</v>
      </c>
      <c r="B664" s="6" t="s">
        <v>5</v>
      </c>
      <c r="C664" s="6">
        <v>1</v>
      </c>
      <c r="D664" s="6" t="s">
        <v>19</v>
      </c>
      <c r="E664" s="6">
        <v>4</v>
      </c>
      <c r="F664" s="6"/>
      <c r="G664" s="6">
        <f t="shared" si="10"/>
        <v>3</v>
      </c>
      <c r="I664">
        <f>VLOOKUP(D664,MoneyLine!$A$1:$K$33,7,FALSE)</f>
        <v>99.267142857142858</v>
      </c>
      <c r="J664">
        <f>VLOOKUP(B664,MoneyLine!$A$1:$K$33,7,FALSE)</f>
        <v>92.519047619047612</v>
      </c>
      <c r="K664">
        <f>VLOOKUP(B664,MoneyLine!$A$1:$K$33,11,FALSE)</f>
        <v>15.5725</v>
      </c>
      <c r="L664">
        <f>VLOOKUP(B664,MoneyLine!$A$1:$D$33,4,FALSE)</f>
        <v>52.448999999999998</v>
      </c>
      <c r="M664">
        <f>VLOOKUP(D664,MoneyLine!$A$1:$K$33,11,FALSE)</f>
        <v>11.873749999999998</v>
      </c>
      <c r="N664">
        <f>VLOOKUP(D664,MoneyLine!$A$1:$D$33,4,FALSE)</f>
        <v>44.580500000000001</v>
      </c>
      <c r="O664">
        <f>VLOOKUP(D664,MoneyLine!$A$1:$Q$33,14,FALSE)</f>
        <v>93.099761904761891</v>
      </c>
      <c r="P664">
        <f>VLOOKUP(B664,MoneyLine!$A$1:$Q$33,17,FALSE)</f>
        <v>2.4073809523809526</v>
      </c>
      <c r="Q664">
        <f>VLOOKUP(B664,MoneyLine!$A$1:$K$33,10,FALSE)</f>
        <v>7.11511904761905</v>
      </c>
      <c r="R664">
        <f>VLOOKUP(B664,MoneyLine!$A$1:$Q$33,14,FALSE)</f>
        <v>80.7392857142857</v>
      </c>
      <c r="S664">
        <f>VLOOKUP(D664,MoneyLine!$A$1:$Q$33,17,FALSE)</f>
        <v>-14.223571428571427</v>
      </c>
      <c r="T664">
        <f>VLOOKUP(D664,MoneyLine!$A$1:$K$33,10,FALSE)</f>
        <v>-3.2023809523808761E-2</v>
      </c>
      <c r="V664">
        <f>HomTotReg.!$B$17+(test!O664*HomTotReg.!$B$18+HomTotReg.!$B$19*test!P664+test!Q664*HomTotReg.!$B$20)</f>
        <v>3.6262472902310723</v>
      </c>
      <c r="W664">
        <f>VisTotReg.!$B$17+(VisTotReg.!$B$18*test!R664+test!S664*VisTotReg.!$B$19+test!T664*VisTotReg.!$B$20)</f>
        <v>3.5960477376663147</v>
      </c>
      <c r="Y664">
        <f>'MoneyLine Reg. 1'!$B$17+('MoneyLine Reg. 1'!$B$18*test!I664+test!J664*'MoneyLine Reg. 1'!$B$19+test!T664*'MoneyLine Reg. 1'!$B$20+test!Q664*'MoneyLine Reg. 1'!$B$21)</f>
        <v>9.9890659774123758E-2</v>
      </c>
      <c r="Z664">
        <f>'MoneyLine Reg. 2'!$B$17+('MoneyLine Reg. 2'!$B$18*test!M664+test!K664*'MoneyLine Reg. 2'!$B$19+'MoneyLine Reg. 2'!$B$20*test!L664+test!N664*'MoneyLine Reg. 2'!$B$21)</f>
        <v>-0.59257279390898399</v>
      </c>
    </row>
    <row r="665" spans="1:26" x14ac:dyDescent="0.3">
      <c r="A665" s="9">
        <v>44938</v>
      </c>
      <c r="B665" s="7" t="s">
        <v>21</v>
      </c>
      <c r="C665" s="7">
        <v>3</v>
      </c>
      <c r="D665" s="7" t="s">
        <v>33</v>
      </c>
      <c r="E665" s="7">
        <v>4</v>
      </c>
      <c r="F665" s="7"/>
      <c r="G665" s="6">
        <f t="shared" si="10"/>
        <v>1</v>
      </c>
      <c r="I665">
        <f>VLOOKUP(D665,MoneyLine!$A$1:$K$33,7,FALSE)</f>
        <v>35.906904761904762</v>
      </c>
      <c r="J665">
        <f>VLOOKUP(B665,MoneyLine!$A$1:$K$33,7,FALSE)</f>
        <v>81.149285714285725</v>
      </c>
      <c r="K665">
        <f>VLOOKUP(B665,MoneyLine!$A$1:$K$33,11,FALSE)</f>
        <v>9.1225000000000005</v>
      </c>
      <c r="L665">
        <f>VLOOKUP(B665,MoneyLine!$A$1:$D$33,4,FALSE)</f>
        <v>51.807999999999993</v>
      </c>
      <c r="M665">
        <f>VLOOKUP(D665,MoneyLine!$A$1:$K$33,11,FALSE)</f>
        <v>3.707499999999996</v>
      </c>
      <c r="N665">
        <f>VLOOKUP(D665,MoneyLine!$A$1:$D$33,4,FALSE)</f>
        <v>47.251999999999995</v>
      </c>
      <c r="O665">
        <f>VLOOKUP(D665,MoneyLine!$A$1:$Q$33,14,FALSE)</f>
        <v>44.759523809523806</v>
      </c>
      <c r="P665">
        <f>VLOOKUP(B665,MoneyLine!$A$1:$Q$33,17,FALSE)</f>
        <v>7.3759523809523806</v>
      </c>
      <c r="Q665">
        <f>VLOOKUP(B665,MoneyLine!$A$1:$K$33,10,FALSE)</f>
        <v>8.0371428571428574</v>
      </c>
      <c r="R665">
        <f>VLOOKUP(B665,MoneyLine!$A$1:$Q$33,14,FALSE)</f>
        <v>65.387857142857143</v>
      </c>
      <c r="S665">
        <f>VLOOKUP(D665,MoneyLine!$A$1:$Q$33,17,FALSE)</f>
        <v>-16.226190476190478</v>
      </c>
      <c r="T665">
        <f>VLOOKUP(D665,MoneyLine!$A$1:$K$33,10,FALSE)</f>
        <v>29.473928571428576</v>
      </c>
      <c r="V665">
        <f>HomTotReg.!$B$17+(test!O665*HomTotReg.!$B$18+HomTotReg.!$B$19*test!P665+test!Q665*HomTotReg.!$B$20)</f>
        <v>3.0517818069326617</v>
      </c>
      <c r="W665">
        <f>VisTotReg.!$B$17+(VisTotReg.!$B$18*test!R665+test!S665*VisTotReg.!$B$19+test!T665*VisTotReg.!$B$20)</f>
        <v>2.9973526398275681</v>
      </c>
      <c r="Y665">
        <f>'MoneyLine Reg. 1'!$B$17+('MoneyLine Reg. 1'!$B$18*test!I665+test!J665*'MoneyLine Reg. 1'!$B$19+test!T665*'MoneyLine Reg. 1'!$B$20+test!Q665*'MoneyLine Reg. 1'!$B$21)</f>
        <v>9.1817726961329615E-3</v>
      </c>
      <c r="Z665">
        <f>'MoneyLine Reg. 2'!$B$17+('MoneyLine Reg. 2'!$B$18*test!M665+test!K665*'MoneyLine Reg. 2'!$B$19+'MoneyLine Reg. 2'!$B$20*test!L665+test!N665*'MoneyLine Reg. 2'!$B$21)</f>
        <v>-0.47219693052585887</v>
      </c>
    </row>
    <row r="666" spans="1:26" x14ac:dyDescent="0.3">
      <c r="A666" s="8">
        <v>44938</v>
      </c>
      <c r="B666" s="6" t="s">
        <v>28</v>
      </c>
      <c r="C666" s="6">
        <v>3</v>
      </c>
      <c r="D666" s="6" t="s">
        <v>16</v>
      </c>
      <c r="E666" s="6">
        <v>1</v>
      </c>
      <c r="F666" s="6"/>
      <c r="G666" s="6">
        <f t="shared" si="10"/>
        <v>-2</v>
      </c>
      <c r="I666">
        <f>VLOOKUP(D666,MoneyLine!$A$1:$K$33,7,FALSE)</f>
        <v>64.561666666666639</v>
      </c>
      <c r="J666">
        <f>VLOOKUP(B666,MoneyLine!$A$1:$K$33,7,FALSE)</f>
        <v>60.434285714285707</v>
      </c>
      <c r="K666">
        <f>VLOOKUP(B666,MoneyLine!$A$1:$K$33,11,FALSE)</f>
        <v>6.9025000000000016</v>
      </c>
      <c r="L666">
        <f>VLOOKUP(B666,MoneyLine!$A$1:$D$33,4,FALSE)</f>
        <v>50.512499999999996</v>
      </c>
      <c r="M666">
        <f>VLOOKUP(D666,MoneyLine!$A$1:$K$33,11,FALSE)</f>
        <v>10.3225</v>
      </c>
      <c r="N666">
        <f>VLOOKUP(D666,MoneyLine!$A$1:$D$33,4,FALSE)</f>
        <v>48.538999999999994</v>
      </c>
      <c r="O666">
        <f>VLOOKUP(D666,MoneyLine!$A$1:$Q$33,14,FALSE)</f>
        <v>75.591190476190462</v>
      </c>
      <c r="P666">
        <f>VLOOKUP(B666,MoneyLine!$A$1:$Q$33,17,FALSE)</f>
        <v>10.998333333333333</v>
      </c>
      <c r="Q666">
        <f>VLOOKUP(B666,MoneyLine!$A$1:$K$33,10,FALSE)</f>
        <v>5.5184523809523807</v>
      </c>
      <c r="R666">
        <f>VLOOKUP(B666,MoneyLine!$A$1:$Q$33,14,FALSE)</f>
        <v>47.296666666666667</v>
      </c>
      <c r="S666">
        <f>VLOOKUP(D666,MoneyLine!$A$1:$Q$33,17,FALSE)</f>
        <v>-17.098809523809521</v>
      </c>
      <c r="T666">
        <f>VLOOKUP(D666,MoneyLine!$A$1:$K$33,10,FALSE)</f>
        <v>17.131547619047623</v>
      </c>
      <c r="V666">
        <f>HomTotReg.!$B$17+(test!O666*HomTotReg.!$B$18+HomTotReg.!$B$19*test!P666+test!Q666*HomTotReg.!$B$20)</f>
        <v>3.367497252007714</v>
      </c>
      <c r="W666">
        <f>VisTotReg.!$B$17+(VisTotReg.!$B$18*test!R666+test!S666*VisTotReg.!$B$19+test!T666*VisTotReg.!$B$20)</f>
        <v>2.9722785259012041</v>
      </c>
      <c r="Y666">
        <f>'MoneyLine Reg. 1'!$B$17+('MoneyLine Reg. 1'!$B$18*test!I666+test!J666*'MoneyLine Reg. 1'!$B$19+test!T666*'MoneyLine Reg. 1'!$B$20+test!Q666*'MoneyLine Reg. 1'!$B$21)</f>
        <v>0.38277000375430759</v>
      </c>
      <c r="Z666">
        <f>'MoneyLine Reg. 2'!$B$17+('MoneyLine Reg. 2'!$B$18*test!M666+test!K666*'MoneyLine Reg. 2'!$B$19+'MoneyLine Reg. 2'!$B$20*test!L666+test!N666*'MoneyLine Reg. 2'!$B$21)</f>
        <v>0.25059858821425385</v>
      </c>
    </row>
    <row r="667" spans="1:26" x14ac:dyDescent="0.3">
      <c r="A667" s="9">
        <v>44938</v>
      </c>
      <c r="B667" s="7" t="s">
        <v>30</v>
      </c>
      <c r="C667" s="7">
        <v>1</v>
      </c>
      <c r="D667" s="7" t="s">
        <v>17</v>
      </c>
      <c r="E667" s="7">
        <v>2</v>
      </c>
      <c r="F667" s="7" t="s">
        <v>36</v>
      </c>
      <c r="G667" s="6">
        <f t="shared" si="10"/>
        <v>1</v>
      </c>
      <c r="I667">
        <f>VLOOKUP(D667,MoneyLine!$A$1:$K$33,7,FALSE)</f>
        <v>126.67</v>
      </c>
      <c r="J667">
        <f>VLOOKUP(B667,MoneyLine!$A$1:$K$33,7,FALSE)</f>
        <v>127.36857142857141</v>
      </c>
      <c r="K667">
        <f>VLOOKUP(B667,MoneyLine!$A$1:$K$33,11,FALSE)</f>
        <v>15.876249999999999</v>
      </c>
      <c r="L667">
        <f>VLOOKUP(B667,MoneyLine!$A$1:$D$33,4,FALSE)</f>
        <v>56.155499999999996</v>
      </c>
      <c r="M667">
        <f>VLOOKUP(D667,MoneyLine!$A$1:$K$33,11,FALSE)</f>
        <v>19.922499999999999</v>
      </c>
      <c r="N667">
        <f>VLOOKUP(D667,MoneyLine!$A$1:$D$33,4,FALSE)</f>
        <v>49.902000000000001</v>
      </c>
      <c r="O667">
        <f>VLOOKUP(D667,MoneyLine!$A$1:$Q$33,14,FALSE)</f>
        <v>104.88261904761904</v>
      </c>
      <c r="P667">
        <f>VLOOKUP(B667,MoneyLine!$A$1:$Q$33,17,FALSE)</f>
        <v>21.976904761904766</v>
      </c>
      <c r="Q667">
        <f>VLOOKUP(B667,MoneyLine!$A$1:$K$33,10,FALSE)</f>
        <v>-0.45761904761904759</v>
      </c>
      <c r="R667">
        <f>VLOOKUP(B667,MoneyLine!$A$1:$Q$33,14,FALSE)</f>
        <v>104.57619047619046</v>
      </c>
      <c r="S667">
        <f>VLOOKUP(D667,MoneyLine!$A$1:$Q$33,17,FALSE)</f>
        <v>9.6223809523809507</v>
      </c>
      <c r="T667">
        <f>VLOOKUP(D667,MoneyLine!$A$1:$K$33,10,FALSE)</f>
        <v>23.209285714285713</v>
      </c>
      <c r="V667">
        <f>HomTotReg.!$B$17+(test!O667*HomTotReg.!$B$18+HomTotReg.!$B$19*test!P667+test!Q667*HomTotReg.!$B$20)</f>
        <v>3.6270753691908317</v>
      </c>
      <c r="W667">
        <f>VisTotReg.!$B$17+(VisTotReg.!$B$18*test!R667+test!S667*VisTotReg.!$B$19+test!T667*VisTotReg.!$B$20)</f>
        <v>3.3240021547351439</v>
      </c>
      <c r="Y667">
        <f>'MoneyLine Reg. 1'!$B$17+('MoneyLine Reg. 1'!$B$18*test!I667+test!J667*'MoneyLine Reg. 1'!$B$19+test!T667*'MoneyLine Reg. 1'!$B$20+test!Q667*'MoneyLine Reg. 1'!$B$21)</f>
        <v>0.36470596333116662</v>
      </c>
      <c r="Z667">
        <f>'MoneyLine Reg. 2'!$B$17+('MoneyLine Reg. 2'!$B$18*test!M667+test!K667*'MoneyLine Reg. 2'!$B$19+'MoneyLine Reg. 2'!$B$20*test!L667+test!N667*'MoneyLine Reg. 2'!$B$21)</f>
        <v>-2.0041209983970187E-2</v>
      </c>
    </row>
    <row r="668" spans="1:26" x14ac:dyDescent="0.3">
      <c r="A668" s="8">
        <v>44938</v>
      </c>
      <c r="B668" s="6" t="s">
        <v>22</v>
      </c>
      <c r="C668" s="6">
        <v>4</v>
      </c>
      <c r="D668" s="6" t="s">
        <v>10</v>
      </c>
      <c r="E668" s="6">
        <v>1</v>
      </c>
      <c r="F668" s="6"/>
      <c r="G668" s="6">
        <f t="shared" si="10"/>
        <v>-3</v>
      </c>
      <c r="I668">
        <f>VLOOKUP(D668,MoneyLine!$A$1:$K$33,7,FALSE)</f>
        <v>43.783809523809516</v>
      </c>
      <c r="J668">
        <f>VLOOKUP(B668,MoneyLine!$A$1:$K$33,7,FALSE)</f>
        <v>73.279761904761898</v>
      </c>
      <c r="K668">
        <f>VLOOKUP(B668,MoneyLine!$A$1:$K$33,11,FALSE)</f>
        <v>6.432500000000001</v>
      </c>
      <c r="L668">
        <f>VLOOKUP(B668,MoneyLine!$A$1:$D$33,4,FALSE)</f>
        <v>50.885999999999996</v>
      </c>
      <c r="M668">
        <f>VLOOKUP(D668,MoneyLine!$A$1:$K$33,11,FALSE)</f>
        <v>2.1412499999999977</v>
      </c>
      <c r="N668">
        <f>VLOOKUP(D668,MoneyLine!$A$1:$D$33,4,FALSE)</f>
        <v>45.351499999999994</v>
      </c>
      <c r="O668">
        <f>VLOOKUP(D668,MoneyLine!$A$1:$Q$33,14,FALSE)</f>
        <v>43.181904761904768</v>
      </c>
      <c r="P668">
        <f>VLOOKUP(B668,MoneyLine!$A$1:$Q$33,17,FALSE)</f>
        <v>-0.22023809523809401</v>
      </c>
      <c r="Q668">
        <f>VLOOKUP(B668,MoneyLine!$A$1:$K$33,10,FALSE)</f>
        <v>10.709166666666667</v>
      </c>
      <c r="R668">
        <f>VLOOKUP(B668,MoneyLine!$A$1:$Q$33,14,FALSE)</f>
        <v>70.076904761904771</v>
      </c>
      <c r="S668">
        <f>VLOOKUP(D668,MoneyLine!$A$1:$Q$33,17,FALSE)</f>
        <v>-14.675714285714287</v>
      </c>
      <c r="T668">
        <f>VLOOKUP(D668,MoneyLine!$A$1:$K$33,10,FALSE)</f>
        <v>13.367738095238096</v>
      </c>
      <c r="V668">
        <f>HomTotReg.!$B$17+(test!O668*HomTotReg.!$B$18+HomTotReg.!$B$19*test!P668+test!Q668*HomTotReg.!$B$20)</f>
        <v>3.0861202536007748</v>
      </c>
      <c r="W668">
        <f>VisTotReg.!$B$17+(VisTotReg.!$B$18*test!R668+test!S668*VisTotReg.!$B$19+test!T668*VisTotReg.!$B$20)</f>
        <v>3.2763039193444907</v>
      </c>
      <c r="Y668">
        <f>'MoneyLine Reg. 1'!$B$17+('MoneyLine Reg. 1'!$B$18*test!I668+test!J668*'MoneyLine Reg. 1'!$B$19+test!T668*'MoneyLine Reg. 1'!$B$20+test!Q668*'MoneyLine Reg. 1'!$B$21)</f>
        <v>-7.2738768828122968E-2</v>
      </c>
      <c r="Z668">
        <f>'MoneyLine Reg. 2'!$B$17+('MoneyLine Reg. 2'!$B$18*test!M668+test!K668*'MoneyLine Reg. 2'!$B$19+'MoneyLine Reg. 2'!$B$20*test!L668+test!N668*'MoneyLine Reg. 2'!$B$21)</f>
        <v>-0.47560767483076738</v>
      </c>
    </row>
    <row r="669" spans="1:26" x14ac:dyDescent="0.3">
      <c r="A669" s="9">
        <v>44938</v>
      </c>
      <c r="B669" s="7" t="s">
        <v>8</v>
      </c>
      <c r="C669" s="7">
        <v>4</v>
      </c>
      <c r="D669" s="7" t="s">
        <v>7</v>
      </c>
      <c r="E669" s="7">
        <v>5</v>
      </c>
      <c r="F669" s="7"/>
      <c r="G669" s="6">
        <f t="shared" si="10"/>
        <v>1</v>
      </c>
      <c r="I669">
        <f>VLOOKUP(D669,MoneyLine!$A$1:$K$33,7,FALSE)</f>
        <v>105.50714285714287</v>
      </c>
      <c r="J669">
        <f>VLOOKUP(B669,MoneyLine!$A$1:$K$33,7,FALSE)</f>
        <v>158.14214285714286</v>
      </c>
      <c r="K669">
        <f>VLOOKUP(B669,MoneyLine!$A$1:$K$33,11,FALSE)</f>
        <v>11.611250000000004</v>
      </c>
      <c r="L669">
        <f>VLOOKUP(B669,MoneyLine!$A$1:$D$33,4,FALSE)</f>
        <v>49.862499999999997</v>
      </c>
      <c r="M669">
        <f>VLOOKUP(D669,MoneyLine!$A$1:$K$33,11,FALSE)</f>
        <v>17.5075</v>
      </c>
      <c r="N669">
        <f>VLOOKUP(D669,MoneyLine!$A$1:$D$33,4,FALSE)</f>
        <v>51.216499999999996</v>
      </c>
      <c r="O669">
        <f>VLOOKUP(D669,MoneyLine!$A$1:$Q$33,14,FALSE)</f>
        <v>89.021666666666647</v>
      </c>
      <c r="P669">
        <f>VLOOKUP(B669,MoneyLine!$A$1:$Q$33,17,FALSE)</f>
        <v>14.067142857142855</v>
      </c>
      <c r="Q669">
        <f>VLOOKUP(B669,MoneyLine!$A$1:$K$33,10,FALSE)</f>
        <v>21.027261904761904</v>
      </c>
      <c r="R669">
        <f>VLOOKUP(B669,MoneyLine!$A$1:$Q$33,14,FALSE)</f>
        <v>125.46428571428571</v>
      </c>
      <c r="S669">
        <f>VLOOKUP(D669,MoneyLine!$A$1:$Q$33,17,FALSE)</f>
        <v>1.5838095238095231</v>
      </c>
      <c r="T669">
        <f>VLOOKUP(D669,MoneyLine!$A$1:$K$33,10,FALSE)</f>
        <v>-6.0107142857142861</v>
      </c>
      <c r="V669">
        <f>HomTotReg.!$B$17+(test!O669*HomTotReg.!$B$18+HomTotReg.!$B$19*test!P669+test!Q669*HomTotReg.!$B$20)</f>
        <v>3.306149786729109</v>
      </c>
      <c r="W669">
        <f>VisTotReg.!$B$17+(VisTotReg.!$B$18*test!R669+test!S669*VisTotReg.!$B$19+test!T669*VisTotReg.!$B$20)</f>
        <v>4.0736699186688305</v>
      </c>
      <c r="Y669">
        <f>'MoneyLine Reg. 1'!$B$17+('MoneyLine Reg. 1'!$B$18*test!I669+test!J669*'MoneyLine Reg. 1'!$B$19+test!T669*'MoneyLine Reg. 1'!$B$20+test!Q669*'MoneyLine Reg. 1'!$B$21)</f>
        <v>-0.81641998034696828</v>
      </c>
      <c r="Z669">
        <f>'MoneyLine Reg. 2'!$B$17+('MoneyLine Reg. 2'!$B$18*test!M669+test!K669*'MoneyLine Reg. 2'!$B$19+'MoneyLine Reg. 2'!$B$20*test!L669+test!N669*'MoneyLine Reg. 2'!$B$21)</f>
        <v>0.65157431010786526</v>
      </c>
    </row>
    <row r="670" spans="1:26" x14ac:dyDescent="0.3">
      <c r="A670" s="8">
        <v>44938</v>
      </c>
      <c r="B670" s="6" t="s">
        <v>31</v>
      </c>
      <c r="C670" s="6">
        <v>2</v>
      </c>
      <c r="D670" s="6" t="s">
        <v>27</v>
      </c>
      <c r="E670" s="6">
        <v>4</v>
      </c>
      <c r="F670" s="6"/>
      <c r="G670" s="6">
        <f t="shared" si="10"/>
        <v>2</v>
      </c>
      <c r="I670">
        <f>VLOOKUP(D670,MoneyLine!$A$1:$K$33,7,FALSE)</f>
        <v>57.437380952380948</v>
      </c>
      <c r="J670">
        <f>VLOOKUP(B670,MoneyLine!$A$1:$K$33,7,FALSE)</f>
        <v>130.13119047619048</v>
      </c>
      <c r="K670">
        <f>VLOOKUP(B670,MoneyLine!$A$1:$K$33,11,FALSE)</f>
        <v>13.114999999999997</v>
      </c>
      <c r="L670">
        <f>VLOOKUP(B670,MoneyLine!$A$1:$D$33,4,FALSE)</f>
        <v>55.725999999999999</v>
      </c>
      <c r="M670">
        <f>VLOOKUP(D670,MoneyLine!$A$1:$K$33,11,FALSE)</f>
        <v>10.504999999999999</v>
      </c>
      <c r="N670">
        <f>VLOOKUP(D670,MoneyLine!$A$1:$D$33,4,FALSE)</f>
        <v>52.064499999999995</v>
      </c>
      <c r="O670">
        <f>VLOOKUP(D670,MoneyLine!$A$1:$Q$33,14,FALSE)</f>
        <v>42.338571428571427</v>
      </c>
      <c r="P670">
        <f>VLOOKUP(B670,MoneyLine!$A$1:$Q$33,17,FALSE)</f>
        <v>29.228333333333332</v>
      </c>
      <c r="Q670">
        <f>VLOOKUP(B670,MoneyLine!$A$1:$K$33,10,FALSE)</f>
        <v>31.447738095238101</v>
      </c>
      <c r="R670">
        <f>VLOOKUP(B670,MoneyLine!$A$1:$Q$33,14,FALSE)</f>
        <v>91.865476190476173</v>
      </c>
      <c r="S670">
        <f>VLOOKUP(D670,MoneyLine!$A$1:$Q$33,17,FALSE)</f>
        <v>0.65357142857142814</v>
      </c>
      <c r="T670">
        <f>VLOOKUP(D670,MoneyLine!$A$1:$K$33,10,FALSE)</f>
        <v>23.449285714285718</v>
      </c>
      <c r="V670">
        <f>HomTotReg.!$B$17+(test!O670*HomTotReg.!$B$18+HomTotReg.!$B$19*test!P670+test!Q670*HomTotReg.!$B$20)</f>
        <v>2.5364973348741899</v>
      </c>
      <c r="W670">
        <f>VisTotReg.!$B$17+(VisTotReg.!$B$18*test!R670+test!S670*VisTotReg.!$B$19+test!T670*VisTotReg.!$B$20)</f>
        <v>3.2496521624368437</v>
      </c>
      <c r="Y670">
        <f>'MoneyLine Reg. 1'!$B$17+('MoneyLine Reg. 1'!$B$18*test!I670+test!J670*'MoneyLine Reg. 1'!$B$19+test!T670*'MoneyLine Reg. 1'!$B$20+test!Q670*'MoneyLine Reg. 1'!$B$21)</f>
        <v>-0.6614463625879945</v>
      </c>
      <c r="Z670">
        <f>'MoneyLine Reg. 2'!$B$17+('MoneyLine Reg. 2'!$B$18*test!M670+test!K670*'MoneyLine Reg. 2'!$B$19+'MoneyLine Reg. 2'!$B$20*test!L670+test!N670*'MoneyLine Reg. 2'!$B$21)</f>
        <v>-0.24483330440393303</v>
      </c>
    </row>
    <row r="671" spans="1:26" x14ac:dyDescent="0.3">
      <c r="A671" s="9">
        <v>44939</v>
      </c>
      <c r="B671" s="7" t="s">
        <v>15</v>
      </c>
      <c r="C671" s="7">
        <v>6</v>
      </c>
      <c r="D671" s="7" t="s">
        <v>26</v>
      </c>
      <c r="E671" s="7">
        <v>2</v>
      </c>
      <c r="F671" s="7"/>
      <c r="G671" s="6">
        <f t="shared" si="10"/>
        <v>-4</v>
      </c>
      <c r="I671">
        <f>VLOOKUP(D671,MoneyLine!$A$1:$K$33,7,FALSE)</f>
        <v>2.4278571428571381</v>
      </c>
      <c r="J671">
        <f>VLOOKUP(B671,MoneyLine!$A$1:$K$33,7,FALSE)</f>
        <v>101.46142857142856</v>
      </c>
      <c r="K671">
        <f>VLOOKUP(B671,MoneyLine!$A$1:$K$33,11,FALSE)</f>
        <v>16.143749999999997</v>
      </c>
      <c r="L671">
        <f>VLOOKUP(B671,MoneyLine!$A$1:$D$33,4,FALSE)</f>
        <v>52.539000000000001</v>
      </c>
      <c r="M671">
        <f>VLOOKUP(D671,MoneyLine!$A$1:$K$33,11,FALSE)</f>
        <v>7.2874999999999996</v>
      </c>
      <c r="N671">
        <f>VLOOKUP(D671,MoneyLine!$A$1:$D$33,4,FALSE)</f>
        <v>44.772500000000001</v>
      </c>
      <c r="O671">
        <f>VLOOKUP(D671,MoneyLine!$A$1:$Q$33,14,FALSE)</f>
        <v>21.040476190476188</v>
      </c>
      <c r="P671">
        <f>VLOOKUP(B671,MoneyLine!$A$1:$Q$33,17,FALSE)</f>
        <v>16.578095238095237</v>
      </c>
      <c r="Q671">
        <f>VLOOKUP(B671,MoneyLine!$A$1:$K$33,10,FALSE)</f>
        <v>-8.7532142857142858</v>
      </c>
      <c r="R671">
        <f>VLOOKUP(B671,MoneyLine!$A$1:$Q$33,14,FALSE)</f>
        <v>76.89928571428571</v>
      </c>
      <c r="S671">
        <f>VLOOKUP(D671,MoneyLine!$A$1:$Q$33,17,FALSE)</f>
        <v>-8.321428571428573</v>
      </c>
      <c r="T671">
        <f>VLOOKUP(D671,MoneyLine!$A$1:$K$33,10,FALSE)</f>
        <v>13.537738095238096</v>
      </c>
      <c r="V671">
        <f>HomTotReg.!$B$17+(test!O671*HomTotReg.!$B$18+HomTotReg.!$B$19*test!P671+test!Q671*HomTotReg.!$B$20)</f>
        <v>2.8883280509126648</v>
      </c>
      <c r="W671">
        <f>VisTotReg.!$B$17+(VisTotReg.!$B$18*test!R671+test!S671*VisTotReg.!$B$19+test!T671*VisTotReg.!$B$20)</f>
        <v>3.2980796720322334</v>
      </c>
      <c r="Y671">
        <f>'MoneyLine Reg. 1'!$B$17+('MoneyLine Reg. 1'!$B$18*test!I671+test!J671*'MoneyLine Reg. 1'!$B$19+test!T671*'MoneyLine Reg. 1'!$B$20+test!Q671*'MoneyLine Reg. 1'!$B$21)</f>
        <v>-0.60521771714069894</v>
      </c>
      <c r="Z671">
        <f>'MoneyLine Reg. 2'!$B$17+('MoneyLine Reg. 2'!$B$18*test!M671+test!K671*'MoneyLine Reg. 2'!$B$19+'MoneyLine Reg. 2'!$B$20*test!L671+test!N671*'MoneyLine Reg. 2'!$B$21)</f>
        <v>-0.89857317029106776</v>
      </c>
    </row>
    <row r="672" spans="1:26" x14ac:dyDescent="0.3">
      <c r="A672" s="8">
        <v>44939</v>
      </c>
      <c r="B672" s="6" t="s">
        <v>23</v>
      </c>
      <c r="C672" s="6">
        <v>4</v>
      </c>
      <c r="D672" s="6" t="s">
        <v>3</v>
      </c>
      <c r="E672" s="6">
        <v>1</v>
      </c>
      <c r="F672" s="6"/>
      <c r="G672" s="6">
        <f t="shared" si="10"/>
        <v>-3</v>
      </c>
      <c r="I672">
        <f>VLOOKUP(D672,MoneyLine!$A$1:$K$33,7,FALSE)</f>
        <v>103.61880952380953</v>
      </c>
      <c r="J672">
        <f>VLOOKUP(B672,MoneyLine!$A$1:$K$33,7,FALSE)</f>
        <v>101.00309523809524</v>
      </c>
      <c r="K672">
        <f>VLOOKUP(B672,MoneyLine!$A$1:$K$33,11,FALSE)</f>
        <v>6.8149999999999995</v>
      </c>
      <c r="L672">
        <f>VLOOKUP(B672,MoneyLine!$A$1:$D$33,4,FALSE)</f>
        <v>52.277999999999999</v>
      </c>
      <c r="M672">
        <f>VLOOKUP(D672,MoneyLine!$A$1:$K$33,11,FALSE)</f>
        <v>6.7725000000000009</v>
      </c>
      <c r="N672">
        <f>VLOOKUP(D672,MoneyLine!$A$1:$D$33,4,FALSE)</f>
        <v>53.618500000000004</v>
      </c>
      <c r="O672">
        <f>VLOOKUP(D672,MoneyLine!$A$1:$Q$33,14,FALSE)</f>
        <v>76.556190476190451</v>
      </c>
      <c r="P672">
        <f>VLOOKUP(B672,MoneyLine!$A$1:$Q$33,17,FALSE)</f>
        <v>22.973095238095237</v>
      </c>
      <c r="Q672">
        <f>VLOOKUP(B672,MoneyLine!$A$1:$K$33,10,FALSE)</f>
        <v>43.088928571428575</v>
      </c>
      <c r="R672">
        <f>VLOOKUP(B672,MoneyLine!$A$1:$Q$33,14,FALSE)</f>
        <v>66.898333333333312</v>
      </c>
      <c r="S672">
        <f>VLOOKUP(D672,MoneyLine!$A$1:$Q$33,17,FALSE)</f>
        <v>15.725476190476186</v>
      </c>
      <c r="T672">
        <f>VLOOKUP(D672,MoneyLine!$A$1:$K$33,10,FALSE)</f>
        <v>34.368214285714288</v>
      </c>
      <c r="V672">
        <f>HomTotReg.!$B$17+(test!O672*HomTotReg.!$B$18+HomTotReg.!$B$19*test!P672+test!Q672*HomTotReg.!$B$20)</f>
        <v>2.8366122765162984</v>
      </c>
      <c r="W672">
        <f>VisTotReg.!$B$17+(VisTotReg.!$B$18*test!R672+test!S672*VisTotReg.!$B$19+test!T672*VisTotReg.!$B$20)</f>
        <v>2.6583760037566195</v>
      </c>
      <c r="Y672">
        <f>'MoneyLine Reg. 1'!$B$17+('MoneyLine Reg. 1'!$B$18*test!I672+test!J672*'MoneyLine Reg. 1'!$B$19+test!T672*'MoneyLine Reg. 1'!$B$20+test!Q672*'MoneyLine Reg. 1'!$B$21)</f>
        <v>0.16098502461380504</v>
      </c>
      <c r="Z672">
        <f>'MoneyLine Reg. 2'!$B$17+('MoneyLine Reg. 2'!$B$18*test!M672+test!K672*'MoneyLine Reg. 2'!$B$19+'MoneyLine Reg. 2'!$B$20*test!L672+test!N672*'MoneyLine Reg. 2'!$B$21)</f>
        <v>0.26869552262603147</v>
      </c>
    </row>
    <row r="673" spans="1:26" x14ac:dyDescent="0.3">
      <c r="A673" s="9">
        <v>44939</v>
      </c>
      <c r="B673" s="7" t="s">
        <v>9</v>
      </c>
      <c r="C673" s="7">
        <v>7</v>
      </c>
      <c r="D673" s="7" t="s">
        <v>24</v>
      </c>
      <c r="E673" s="7">
        <v>1</v>
      </c>
      <c r="F673" s="7"/>
      <c r="G673" s="6">
        <f t="shared" si="10"/>
        <v>-6</v>
      </c>
      <c r="I673">
        <f>VLOOKUP(D673,MoneyLine!$A$1:$K$33,7,FALSE)</f>
        <v>-28.852380952380948</v>
      </c>
      <c r="J673">
        <f>VLOOKUP(B673,MoneyLine!$A$1:$K$33,7,FALSE)</f>
        <v>154.76523809523809</v>
      </c>
      <c r="K673">
        <f>VLOOKUP(B673,MoneyLine!$A$1:$K$33,11,FALSE)</f>
        <v>17.220000000000002</v>
      </c>
      <c r="L673">
        <f>VLOOKUP(B673,MoneyLine!$A$1:$D$33,4,FALSE)</f>
        <v>58.933</v>
      </c>
      <c r="M673">
        <f>VLOOKUP(D673,MoneyLine!$A$1:$K$33,11,FALSE)</f>
        <v>5.754999999999999</v>
      </c>
      <c r="N673">
        <f>VLOOKUP(D673,MoneyLine!$A$1:$D$33,4,FALSE)</f>
        <v>42.153999999999996</v>
      </c>
      <c r="O673">
        <f>VLOOKUP(D673,MoneyLine!$A$1:$Q$33,14,FALSE)</f>
        <v>7.490952380952379</v>
      </c>
      <c r="P673">
        <f>VLOOKUP(B673,MoneyLine!$A$1:$Q$33,17,FALSE)</f>
        <v>29.393333333333338</v>
      </c>
      <c r="Q673">
        <f>VLOOKUP(B673,MoneyLine!$A$1:$K$33,10,FALSE)</f>
        <v>-2.4774999999999996</v>
      </c>
      <c r="R673">
        <f>VLOOKUP(B673,MoneyLine!$A$1:$Q$33,14,FALSE)</f>
        <v>117.61833333333333</v>
      </c>
      <c r="S673">
        <f>VLOOKUP(D673,MoneyLine!$A$1:$Q$33,17,FALSE)</f>
        <v>-35.079523809523806</v>
      </c>
      <c r="T673">
        <f>VLOOKUP(D673,MoneyLine!$A$1:$K$33,10,FALSE)</f>
        <v>-0.52404761904761887</v>
      </c>
      <c r="V673">
        <f>HomTotReg.!$B$17+(test!O673*HomTotReg.!$B$18+HomTotReg.!$B$19*test!P673+test!Q673*HomTotReg.!$B$20)</f>
        <v>2.5399271624209199</v>
      </c>
      <c r="W673">
        <f>VisTotReg.!$B$17+(VisTotReg.!$B$18*test!R673+test!S673*VisTotReg.!$B$19+test!T673*VisTotReg.!$B$20)</f>
        <v>4.2266468890633844</v>
      </c>
      <c r="Y673">
        <f>'MoneyLine Reg. 1'!$B$17+('MoneyLine Reg. 1'!$B$18*test!I673+test!J673*'MoneyLine Reg. 1'!$B$19+test!T673*'MoneyLine Reg. 1'!$B$20+test!Q673*'MoneyLine Reg. 1'!$B$21)</f>
        <v>-1.782788133778958</v>
      </c>
      <c r="Z673">
        <f>'MoneyLine Reg. 2'!$B$17+('MoneyLine Reg. 2'!$B$18*test!M673+test!K673*'MoneyLine Reg. 2'!$B$19+'MoneyLine Reg. 2'!$B$20*test!L673+test!N673*'MoneyLine Reg. 2'!$B$21)</f>
        <v>-1.723916987211175</v>
      </c>
    </row>
    <row r="674" spans="1:26" x14ac:dyDescent="0.3">
      <c r="A674" s="8">
        <v>44940</v>
      </c>
      <c r="B674" s="6" t="s">
        <v>5</v>
      </c>
      <c r="C674" s="6">
        <v>3</v>
      </c>
      <c r="D674" s="6" t="s">
        <v>14</v>
      </c>
      <c r="E674" s="6">
        <v>4</v>
      </c>
      <c r="F674" s="6"/>
      <c r="G674" s="6">
        <f t="shared" si="10"/>
        <v>1</v>
      </c>
      <c r="I674">
        <f>VLOOKUP(D674,MoneyLine!$A$1:$K$33,7,FALSE)</f>
        <v>85.562619047619037</v>
      </c>
      <c r="J674">
        <f>VLOOKUP(B674,MoneyLine!$A$1:$K$33,7,FALSE)</f>
        <v>92.519047619047612</v>
      </c>
      <c r="K674">
        <f>VLOOKUP(B674,MoneyLine!$A$1:$K$33,11,FALSE)</f>
        <v>15.5725</v>
      </c>
      <c r="L674">
        <f>VLOOKUP(B674,MoneyLine!$A$1:$D$33,4,FALSE)</f>
        <v>52.448999999999998</v>
      </c>
      <c r="M674">
        <f>VLOOKUP(D674,MoneyLine!$A$1:$K$33,11,FALSE)</f>
        <v>19.403750000000002</v>
      </c>
      <c r="N674">
        <f>VLOOKUP(D674,MoneyLine!$A$1:$D$33,4,FALSE)</f>
        <v>49.788499999999999</v>
      </c>
      <c r="O674">
        <f>VLOOKUP(D674,MoneyLine!$A$1:$Q$33,14,FALSE)</f>
        <v>87.124523809523808</v>
      </c>
      <c r="P674">
        <f>VLOOKUP(B674,MoneyLine!$A$1:$Q$33,17,FALSE)</f>
        <v>2.4073809523809526</v>
      </c>
      <c r="Q674">
        <f>VLOOKUP(B674,MoneyLine!$A$1:$K$33,10,FALSE)</f>
        <v>7.11511904761905</v>
      </c>
      <c r="R674">
        <f>VLOOKUP(B674,MoneyLine!$A$1:$Q$33,14,FALSE)</f>
        <v>80.7392857142857</v>
      </c>
      <c r="S674">
        <f>VLOOKUP(D674,MoneyLine!$A$1:$Q$33,17,FALSE)</f>
        <v>-3.2247619047619036</v>
      </c>
      <c r="T674">
        <f>VLOOKUP(D674,MoneyLine!$A$1:$K$33,10,FALSE)</f>
        <v>24.058452380952382</v>
      </c>
      <c r="V674">
        <f>HomTotReg.!$B$17+(test!O674*HomTotReg.!$B$18+HomTotReg.!$B$19*test!P674+test!Q674*HomTotReg.!$B$20)</f>
        <v>3.5630033165277979</v>
      </c>
      <c r="W674">
        <f>VisTotReg.!$B$17+(VisTotReg.!$B$18*test!R674+test!S674*VisTotReg.!$B$19+test!T674*VisTotReg.!$B$20)</f>
        <v>3.1432829361206789</v>
      </c>
      <c r="Y674">
        <f>'MoneyLine Reg. 1'!$B$17+('MoneyLine Reg. 1'!$B$18*test!I674+test!J674*'MoneyLine Reg. 1'!$B$19+test!T674*'MoneyLine Reg. 1'!$B$20+test!Q674*'MoneyLine Reg. 1'!$B$21)</f>
        <v>0.29908314941807024</v>
      </c>
      <c r="Z674">
        <f>'MoneyLine Reg. 2'!$B$17+('MoneyLine Reg. 2'!$B$18*test!M674+test!K674*'MoneyLine Reg. 2'!$B$19+'MoneyLine Reg. 2'!$B$20*test!L674+test!N674*'MoneyLine Reg. 2'!$B$21)</f>
        <v>0.23752720539616412</v>
      </c>
    </row>
    <row r="675" spans="1:26" x14ac:dyDescent="0.3">
      <c r="A675" s="9">
        <v>44940</v>
      </c>
      <c r="B675" s="7" t="s">
        <v>3</v>
      </c>
      <c r="C675" s="7">
        <v>1</v>
      </c>
      <c r="D675" s="7" t="s">
        <v>18</v>
      </c>
      <c r="E675" s="7">
        <v>2</v>
      </c>
      <c r="F675" s="7"/>
      <c r="G675" s="6">
        <f t="shared" si="10"/>
        <v>1</v>
      </c>
      <c r="I675">
        <f>VLOOKUP(D675,MoneyLine!$A$1:$K$33,7,FALSE)</f>
        <v>161.3661904761905</v>
      </c>
      <c r="J675">
        <f>VLOOKUP(B675,MoneyLine!$A$1:$K$33,7,FALSE)</f>
        <v>103.61880952380953</v>
      </c>
      <c r="K675">
        <f>VLOOKUP(B675,MoneyLine!$A$1:$K$33,11,FALSE)</f>
        <v>6.7725000000000009</v>
      </c>
      <c r="L675">
        <f>VLOOKUP(B675,MoneyLine!$A$1:$D$33,4,FALSE)</f>
        <v>53.618500000000004</v>
      </c>
      <c r="M675">
        <f>VLOOKUP(D675,MoneyLine!$A$1:$K$33,11,FALSE)</f>
        <v>18.088749999999997</v>
      </c>
      <c r="N675">
        <f>VLOOKUP(D675,MoneyLine!$A$1:$D$33,4,FALSE)</f>
        <v>55.644500000000001</v>
      </c>
      <c r="O675">
        <f>VLOOKUP(D675,MoneyLine!$A$1:$Q$33,14,FALSE)</f>
        <v>80.616190476190468</v>
      </c>
      <c r="P675">
        <f>VLOOKUP(B675,MoneyLine!$A$1:$Q$33,17,FALSE)</f>
        <v>15.725476190476186</v>
      </c>
      <c r="Q675">
        <f>VLOOKUP(B675,MoneyLine!$A$1:$K$33,10,FALSE)</f>
        <v>34.368214285714288</v>
      </c>
      <c r="R675">
        <f>VLOOKUP(B675,MoneyLine!$A$1:$Q$33,14,FALSE)</f>
        <v>76.556190476190451</v>
      </c>
      <c r="S675">
        <f>VLOOKUP(D675,MoneyLine!$A$1:$Q$33,17,FALSE)</f>
        <v>63.627142857142857</v>
      </c>
      <c r="T675">
        <f>VLOOKUP(D675,MoneyLine!$A$1:$K$33,10,FALSE)</f>
        <v>-8.5753571428571433</v>
      </c>
      <c r="V675">
        <f>HomTotReg.!$B$17+(test!O675*HomTotReg.!$B$18+HomTotReg.!$B$19*test!P675+test!Q675*HomTotReg.!$B$20)</f>
        <v>3.0525296534538038</v>
      </c>
      <c r="W675">
        <f>VisTotReg.!$B$17+(VisTotReg.!$B$18*test!R675+test!S675*VisTotReg.!$B$19+test!T675*VisTotReg.!$B$20)</f>
        <v>2.9782390775645542</v>
      </c>
      <c r="Y675">
        <f>'MoneyLine Reg. 1'!$B$17+('MoneyLine Reg. 1'!$B$18*test!I675+test!J675*'MoneyLine Reg. 1'!$B$19+test!T675*'MoneyLine Reg. 1'!$B$20+test!Q675*'MoneyLine Reg. 1'!$B$21)</f>
        <v>0.18952282028169104</v>
      </c>
      <c r="Z675">
        <f>'MoneyLine Reg. 2'!$B$17+('MoneyLine Reg. 2'!$B$18*test!M675+test!K675*'MoneyLine Reg. 2'!$B$19+'MoneyLine Reg. 2'!$B$20*test!L675+test!N675*'MoneyLine Reg. 2'!$B$21)</f>
        <v>1.0039126327992136</v>
      </c>
    </row>
    <row r="676" spans="1:26" x14ac:dyDescent="0.3">
      <c r="A676" s="8">
        <v>44940</v>
      </c>
      <c r="B676" s="6" t="s">
        <v>34</v>
      </c>
      <c r="C676" s="6">
        <v>8</v>
      </c>
      <c r="D676" s="6" t="s">
        <v>6</v>
      </c>
      <c r="E676" s="6">
        <v>5</v>
      </c>
      <c r="F676" s="6"/>
      <c r="G676" s="6">
        <f t="shared" si="10"/>
        <v>-3</v>
      </c>
      <c r="I676">
        <f>VLOOKUP(D676,MoneyLine!$A$1:$K$33,7,FALSE)</f>
        <v>-14.717619047619038</v>
      </c>
      <c r="J676">
        <f>VLOOKUP(B676,MoneyLine!$A$1:$K$33,7,FALSE)</f>
        <v>70.167380952380938</v>
      </c>
      <c r="K676">
        <f>VLOOKUP(B676,MoneyLine!$A$1:$K$33,11,FALSE)</f>
        <v>10.367500000000003</v>
      </c>
      <c r="L676">
        <f>VLOOKUP(B676,MoneyLine!$A$1:$D$33,4,FALSE)</f>
        <v>52.325999999999993</v>
      </c>
      <c r="M676">
        <f>VLOOKUP(D676,MoneyLine!$A$1:$K$33,11,FALSE)</f>
        <v>1.6887499999999989</v>
      </c>
      <c r="N676">
        <f>VLOOKUP(D676,MoneyLine!$A$1:$D$33,4,FALSE)</f>
        <v>38.247500000000002</v>
      </c>
      <c r="O676">
        <f>VLOOKUP(D676,MoneyLine!$A$1:$Q$33,14,FALSE)</f>
        <v>4.214999999999999</v>
      </c>
      <c r="P676">
        <f>VLOOKUP(B676,MoneyLine!$A$1:$Q$33,17,FALSE)</f>
        <v>22.489285714285707</v>
      </c>
      <c r="Q676">
        <f>VLOOKUP(B676,MoneyLine!$A$1:$K$33,10,FALSE)</f>
        <v>29.06904761904762</v>
      </c>
      <c r="R676">
        <f>VLOOKUP(B676,MoneyLine!$A$1:$Q$33,14,FALSE)</f>
        <v>40.24047619047618</v>
      </c>
      <c r="S676">
        <f>VLOOKUP(D676,MoneyLine!$A$1:$Q$33,17,FALSE)</f>
        <v>-23.022142857142857</v>
      </c>
      <c r="T676">
        <f>VLOOKUP(D676,MoneyLine!$A$1:$K$33,10,FALSE)</f>
        <v>2.2516666666666674</v>
      </c>
      <c r="V676">
        <f>HomTotReg.!$B$17+(test!O676*HomTotReg.!$B$18+HomTotReg.!$B$19*test!P676+test!Q676*HomTotReg.!$B$20)</f>
        <v>2.2306208254612478</v>
      </c>
      <c r="W676">
        <f>VisTotReg.!$B$17+(VisTotReg.!$B$18*test!R676+test!S676*VisTotReg.!$B$19+test!T676*VisTotReg.!$B$20)</f>
        <v>3.160481990282114</v>
      </c>
      <c r="Y676">
        <f>'MoneyLine Reg. 1'!$B$17+('MoneyLine Reg. 1'!$B$18*test!I676+test!J676*'MoneyLine Reg. 1'!$B$19+test!T676*'MoneyLine Reg. 1'!$B$20+test!Q676*'MoneyLine Reg. 1'!$B$21)</f>
        <v>-0.94773558915417699</v>
      </c>
      <c r="Z676">
        <f>'MoneyLine Reg. 2'!$B$17+('MoneyLine Reg. 2'!$B$18*test!M676+test!K676*'MoneyLine Reg. 2'!$B$19+'MoneyLine Reg. 2'!$B$20*test!L676+test!N676*'MoneyLine Reg. 2'!$B$21)</f>
        <v>-1.3495707507284314</v>
      </c>
    </row>
    <row r="677" spans="1:26" x14ac:dyDescent="0.3">
      <c r="A677" s="9">
        <v>44940</v>
      </c>
      <c r="B677" s="7" t="s">
        <v>32</v>
      </c>
      <c r="C677" s="7">
        <v>0</v>
      </c>
      <c r="D677" s="7" t="s">
        <v>11</v>
      </c>
      <c r="E677" s="7">
        <v>7</v>
      </c>
      <c r="F677" s="7"/>
      <c r="G677" s="6">
        <f t="shared" si="10"/>
        <v>7</v>
      </c>
      <c r="I677">
        <f>VLOOKUP(D677,MoneyLine!$A$1:$K$33,7,FALSE)</f>
        <v>121.01880952380951</v>
      </c>
      <c r="J677">
        <f>VLOOKUP(B677,MoneyLine!$A$1:$K$33,7,FALSE)</f>
        <v>91.395238095238099</v>
      </c>
      <c r="K677">
        <f>VLOOKUP(B677,MoneyLine!$A$1:$K$33,11,FALSE)</f>
        <v>4.9549999999999983</v>
      </c>
      <c r="L677">
        <f>VLOOKUP(B677,MoneyLine!$A$1:$D$33,4,FALSE)</f>
        <v>47.241</v>
      </c>
      <c r="M677">
        <f>VLOOKUP(D677,MoneyLine!$A$1:$K$33,11,FALSE)</f>
        <v>15.838749999999997</v>
      </c>
      <c r="N677">
        <f>VLOOKUP(D677,MoneyLine!$A$1:$D$33,4,FALSE)</f>
        <v>52.685499999999998</v>
      </c>
      <c r="O677">
        <f>VLOOKUP(D677,MoneyLine!$A$1:$Q$33,14,FALSE)</f>
        <v>85.286666666666662</v>
      </c>
      <c r="P677">
        <f>VLOOKUP(B677,MoneyLine!$A$1:$Q$33,17,FALSE)</f>
        <v>-9.4788095238095256</v>
      </c>
      <c r="Q677">
        <f>VLOOKUP(B677,MoneyLine!$A$1:$K$33,10,FALSE)</f>
        <v>-16.679047619047623</v>
      </c>
      <c r="R677">
        <f>VLOOKUP(B677,MoneyLine!$A$1:$Q$33,14,FALSE)</f>
        <v>85.390952380952371</v>
      </c>
      <c r="S677">
        <f>VLOOKUP(D677,MoneyLine!$A$1:$Q$33,17,FALSE)</f>
        <v>15.627619047619051</v>
      </c>
      <c r="T677">
        <f>VLOOKUP(D677,MoneyLine!$A$1:$K$33,10,FALSE)</f>
        <v>10.4975</v>
      </c>
      <c r="V677">
        <f>HomTotReg.!$B$17+(test!O677*HomTotReg.!$B$18+HomTotReg.!$B$19*test!P677+test!Q677*HomTotReg.!$B$20)</f>
        <v>3.9318306534198699</v>
      </c>
      <c r="W677">
        <f>VisTotReg.!$B$17+(VisTotReg.!$B$18*test!R677+test!S677*VisTotReg.!$B$19+test!T677*VisTotReg.!$B$20)</f>
        <v>3.230078888045901</v>
      </c>
      <c r="Y677">
        <f>'MoneyLine Reg. 1'!$B$17+('MoneyLine Reg. 1'!$B$18*test!I677+test!J677*'MoneyLine Reg. 1'!$B$19+test!T677*'MoneyLine Reg. 1'!$B$20+test!Q677*'MoneyLine Reg. 1'!$B$21)</f>
        <v>0.70985388736125521</v>
      </c>
      <c r="Z677">
        <f>'MoneyLine Reg. 2'!$B$17+('MoneyLine Reg. 2'!$B$18*test!M677+test!K677*'MoneyLine Reg. 2'!$B$19+'MoneyLine Reg. 2'!$B$20*test!L677+test!N677*'MoneyLine Reg. 2'!$B$21)</f>
        <v>1.2433672939667457</v>
      </c>
    </row>
    <row r="678" spans="1:26" x14ac:dyDescent="0.3">
      <c r="A678" s="8">
        <v>44940</v>
      </c>
      <c r="B678" s="6" t="s">
        <v>22</v>
      </c>
      <c r="C678" s="6">
        <v>6</v>
      </c>
      <c r="D678" s="6" t="s">
        <v>30</v>
      </c>
      <c r="E678" s="6">
        <v>5</v>
      </c>
      <c r="F678" s="6"/>
      <c r="G678" s="6">
        <f t="shared" si="10"/>
        <v>-1</v>
      </c>
      <c r="I678">
        <f>VLOOKUP(D678,MoneyLine!$A$1:$K$33,7,FALSE)</f>
        <v>127.36857142857141</v>
      </c>
      <c r="J678">
        <f>VLOOKUP(B678,MoneyLine!$A$1:$K$33,7,FALSE)</f>
        <v>73.279761904761898</v>
      </c>
      <c r="K678">
        <f>VLOOKUP(B678,MoneyLine!$A$1:$K$33,11,FALSE)</f>
        <v>6.432500000000001</v>
      </c>
      <c r="L678">
        <f>VLOOKUP(B678,MoneyLine!$A$1:$D$33,4,FALSE)</f>
        <v>50.885999999999996</v>
      </c>
      <c r="M678">
        <f>VLOOKUP(D678,MoneyLine!$A$1:$K$33,11,FALSE)</f>
        <v>15.876249999999999</v>
      </c>
      <c r="N678">
        <f>VLOOKUP(D678,MoneyLine!$A$1:$D$33,4,FALSE)</f>
        <v>56.155499999999996</v>
      </c>
      <c r="O678">
        <f>VLOOKUP(D678,MoneyLine!$A$1:$Q$33,14,FALSE)</f>
        <v>104.57619047619046</v>
      </c>
      <c r="P678">
        <f>VLOOKUP(B678,MoneyLine!$A$1:$Q$33,17,FALSE)</f>
        <v>-0.22023809523809401</v>
      </c>
      <c r="Q678">
        <f>VLOOKUP(B678,MoneyLine!$A$1:$K$33,10,FALSE)</f>
        <v>10.709166666666667</v>
      </c>
      <c r="R678">
        <f>VLOOKUP(B678,MoneyLine!$A$1:$Q$33,14,FALSE)</f>
        <v>70.076904761904771</v>
      </c>
      <c r="S678">
        <f>VLOOKUP(D678,MoneyLine!$A$1:$Q$33,17,FALSE)</f>
        <v>21.976904761904766</v>
      </c>
      <c r="T678">
        <f>VLOOKUP(D678,MoneyLine!$A$1:$K$33,10,FALSE)</f>
        <v>-0.45761904761904759</v>
      </c>
      <c r="V678">
        <f>HomTotReg.!$B$17+(test!O678*HomTotReg.!$B$18+HomTotReg.!$B$19*test!P678+test!Q678*HomTotReg.!$B$20)</f>
        <v>3.7359384749600197</v>
      </c>
      <c r="W678">
        <f>VisTotReg.!$B$17+(VisTotReg.!$B$18*test!R678+test!S678*VisTotReg.!$B$19+test!T678*VisTotReg.!$B$20)</f>
        <v>3.1531405947573257</v>
      </c>
      <c r="Y678">
        <f>'MoneyLine Reg. 1'!$B$17+('MoneyLine Reg. 1'!$B$18*test!I678+test!J678*'MoneyLine Reg. 1'!$B$19+test!T678*'MoneyLine Reg. 1'!$B$20+test!Q678*'MoneyLine Reg. 1'!$B$21)</f>
        <v>0.55484400538570489</v>
      </c>
      <c r="Z678">
        <f>'MoneyLine Reg. 2'!$B$17+('MoneyLine Reg. 2'!$B$18*test!M678+test!K678*'MoneyLine Reg. 2'!$B$19+'MoneyLine Reg. 2'!$B$20*test!L678+test!N678*'MoneyLine Reg. 2'!$B$21)</f>
        <v>1.1315592152367824</v>
      </c>
    </row>
    <row r="679" spans="1:26" x14ac:dyDescent="0.3">
      <c r="A679" s="9">
        <v>44940</v>
      </c>
      <c r="B679" s="7" t="s">
        <v>20</v>
      </c>
      <c r="C679" s="7">
        <v>4</v>
      </c>
      <c r="D679" s="7" t="s">
        <v>19</v>
      </c>
      <c r="E679" s="7">
        <v>3</v>
      </c>
      <c r="F679" s="7"/>
      <c r="G679" s="6">
        <f t="shared" si="10"/>
        <v>-1</v>
      </c>
      <c r="I679">
        <f>VLOOKUP(D679,MoneyLine!$A$1:$K$33,7,FALSE)</f>
        <v>99.267142857142858</v>
      </c>
      <c r="J679">
        <f>VLOOKUP(B679,MoneyLine!$A$1:$K$33,7,FALSE)</f>
        <v>53.481666666666655</v>
      </c>
      <c r="K679">
        <f>VLOOKUP(B679,MoneyLine!$A$1:$K$33,11,FALSE)</f>
        <v>4.7974999999999994</v>
      </c>
      <c r="L679">
        <f>VLOOKUP(B679,MoneyLine!$A$1:$D$33,4,FALSE)</f>
        <v>46.0565</v>
      </c>
      <c r="M679">
        <f>VLOOKUP(D679,MoneyLine!$A$1:$K$33,11,FALSE)</f>
        <v>11.873749999999998</v>
      </c>
      <c r="N679">
        <f>VLOOKUP(D679,MoneyLine!$A$1:$D$33,4,FALSE)</f>
        <v>44.580500000000001</v>
      </c>
      <c r="O679">
        <f>VLOOKUP(D679,MoneyLine!$A$1:$Q$33,14,FALSE)</f>
        <v>93.099761904761891</v>
      </c>
      <c r="P679">
        <f>VLOOKUP(B679,MoneyLine!$A$1:$Q$33,17,FALSE)</f>
        <v>-10.467380952380953</v>
      </c>
      <c r="Q679">
        <f>VLOOKUP(B679,MoneyLine!$A$1:$K$33,10,FALSE)</f>
        <v>1.6524999999999999</v>
      </c>
      <c r="R679">
        <f>VLOOKUP(B679,MoneyLine!$A$1:$Q$33,14,FALSE)</f>
        <v>58.340238095238099</v>
      </c>
      <c r="S679">
        <f>VLOOKUP(D679,MoneyLine!$A$1:$Q$33,17,FALSE)</f>
        <v>-14.223571428571427</v>
      </c>
      <c r="T679">
        <f>VLOOKUP(D679,MoneyLine!$A$1:$K$33,10,FALSE)</f>
        <v>-3.2023809523808761E-2</v>
      </c>
      <c r="V679">
        <f>HomTotReg.!$B$17+(test!O679*HomTotReg.!$B$18+HomTotReg.!$B$19*test!P679+test!Q679*HomTotReg.!$B$20)</f>
        <v>3.822901944043136</v>
      </c>
      <c r="W679">
        <f>VisTotReg.!$B$17+(VisTotReg.!$B$18*test!R679+test!S679*VisTotReg.!$B$19+test!T679*VisTotReg.!$B$20)</f>
        <v>3.3303633783153015</v>
      </c>
      <c r="Y679">
        <f>'MoneyLine Reg. 1'!$B$17+('MoneyLine Reg. 1'!$B$18*test!I679+test!J679*'MoneyLine Reg. 1'!$B$19+test!T679*'MoneyLine Reg. 1'!$B$20+test!Q679*'MoneyLine Reg. 1'!$B$21)</f>
        <v>0.60395950348010086</v>
      </c>
      <c r="Z679">
        <f>'MoneyLine Reg. 2'!$B$17+('MoneyLine Reg. 2'!$B$18*test!M679+test!K679*'MoneyLine Reg. 2'!$B$19+'MoneyLine Reg. 2'!$B$20*test!L679+test!N679*'MoneyLine Reg. 2'!$B$21)</f>
        <v>0.52233895851144974</v>
      </c>
    </row>
    <row r="680" spans="1:26" x14ac:dyDescent="0.3">
      <c r="A680" s="8">
        <v>44940</v>
      </c>
      <c r="B680" s="6" t="s">
        <v>8</v>
      </c>
      <c r="C680" s="6">
        <v>3</v>
      </c>
      <c r="D680" s="6" t="s">
        <v>31</v>
      </c>
      <c r="E680" s="6">
        <v>4</v>
      </c>
      <c r="F680" s="6"/>
      <c r="G680" s="6">
        <f t="shared" si="10"/>
        <v>1</v>
      </c>
      <c r="I680">
        <f>VLOOKUP(D680,MoneyLine!$A$1:$K$33,7,FALSE)</f>
        <v>130.13119047619048</v>
      </c>
      <c r="J680">
        <f>VLOOKUP(B680,MoneyLine!$A$1:$K$33,7,FALSE)</f>
        <v>158.14214285714286</v>
      </c>
      <c r="K680">
        <f>VLOOKUP(B680,MoneyLine!$A$1:$K$33,11,FALSE)</f>
        <v>11.611250000000004</v>
      </c>
      <c r="L680">
        <f>VLOOKUP(B680,MoneyLine!$A$1:$D$33,4,FALSE)</f>
        <v>49.862499999999997</v>
      </c>
      <c r="M680">
        <f>VLOOKUP(D680,MoneyLine!$A$1:$K$33,11,FALSE)</f>
        <v>13.114999999999997</v>
      </c>
      <c r="N680">
        <f>VLOOKUP(D680,MoneyLine!$A$1:$D$33,4,FALSE)</f>
        <v>55.725999999999999</v>
      </c>
      <c r="O680">
        <f>VLOOKUP(D680,MoneyLine!$A$1:$Q$33,14,FALSE)</f>
        <v>91.865476190476173</v>
      </c>
      <c r="P680">
        <f>VLOOKUP(B680,MoneyLine!$A$1:$Q$33,17,FALSE)</f>
        <v>14.067142857142855</v>
      </c>
      <c r="Q680">
        <f>VLOOKUP(B680,MoneyLine!$A$1:$K$33,10,FALSE)</f>
        <v>21.027261904761904</v>
      </c>
      <c r="R680">
        <f>VLOOKUP(B680,MoneyLine!$A$1:$Q$33,14,FALSE)</f>
        <v>125.46428571428571</v>
      </c>
      <c r="S680">
        <f>VLOOKUP(D680,MoneyLine!$A$1:$Q$33,17,FALSE)</f>
        <v>29.228333333333332</v>
      </c>
      <c r="T680">
        <f>VLOOKUP(D680,MoneyLine!$A$1:$K$33,10,FALSE)</f>
        <v>31.447738095238101</v>
      </c>
      <c r="V680">
        <f>HomTotReg.!$B$17+(test!O680*HomTotReg.!$B$18+HomTotReg.!$B$19*test!P680+test!Q680*HomTotReg.!$B$20)</f>
        <v>3.3362496441530771</v>
      </c>
      <c r="W680">
        <f>VisTotReg.!$B$17+(VisTotReg.!$B$18*test!R680+test!S680*VisTotReg.!$B$19+test!T680*VisTotReg.!$B$20)</f>
        <v>3.2756843462869041</v>
      </c>
      <c r="Y680">
        <f>'MoneyLine Reg. 1'!$B$17+('MoneyLine Reg. 1'!$B$18*test!I680+test!J680*'MoneyLine Reg. 1'!$B$19+test!T680*'MoneyLine Reg. 1'!$B$20+test!Q680*'MoneyLine Reg. 1'!$B$21)</f>
        <v>-5.6642600338465465E-2</v>
      </c>
      <c r="Z680">
        <f>'MoneyLine Reg. 2'!$B$17+('MoneyLine Reg. 2'!$B$18*test!M680+test!K680*'MoneyLine Reg. 2'!$B$19+'MoneyLine Reg. 2'!$B$20*test!L680+test!N680*'MoneyLine Reg. 2'!$B$21)</f>
        <v>0.70565317396507377</v>
      </c>
    </row>
    <row r="681" spans="1:26" x14ac:dyDescent="0.3">
      <c r="A681" s="9">
        <v>44940</v>
      </c>
      <c r="B681" s="7" t="s">
        <v>15</v>
      </c>
      <c r="C681" s="7">
        <v>5</v>
      </c>
      <c r="D681" s="7" t="s">
        <v>29</v>
      </c>
      <c r="E681" s="7">
        <v>2</v>
      </c>
      <c r="F681" s="7"/>
      <c r="G681" s="6">
        <f t="shared" si="10"/>
        <v>-3</v>
      </c>
      <c r="I681">
        <f>VLOOKUP(D681,MoneyLine!$A$1:$K$33,7,FALSE)</f>
        <v>120.64333333333332</v>
      </c>
      <c r="J681">
        <f>VLOOKUP(B681,MoneyLine!$A$1:$K$33,7,FALSE)</f>
        <v>101.46142857142856</v>
      </c>
      <c r="K681">
        <f>VLOOKUP(B681,MoneyLine!$A$1:$K$33,11,FALSE)</f>
        <v>16.143749999999997</v>
      </c>
      <c r="L681">
        <f>VLOOKUP(B681,MoneyLine!$A$1:$D$33,4,FALSE)</f>
        <v>52.539000000000001</v>
      </c>
      <c r="M681">
        <f>VLOOKUP(D681,MoneyLine!$A$1:$K$33,11,FALSE)</f>
        <v>13.331249999999997</v>
      </c>
      <c r="N681">
        <f>VLOOKUP(D681,MoneyLine!$A$1:$D$33,4,FALSE)</f>
        <v>55.3095</v>
      </c>
      <c r="O681">
        <f>VLOOKUP(D681,MoneyLine!$A$1:$Q$33,14,FALSE)</f>
        <v>76.355714285714271</v>
      </c>
      <c r="P681">
        <f>VLOOKUP(B681,MoneyLine!$A$1:$Q$33,17,FALSE)</f>
        <v>16.578095238095237</v>
      </c>
      <c r="Q681">
        <f>VLOOKUP(B681,MoneyLine!$A$1:$K$33,10,FALSE)</f>
        <v>-8.7532142857142858</v>
      </c>
      <c r="R681">
        <f>VLOOKUP(B681,MoneyLine!$A$1:$Q$33,14,FALSE)</f>
        <v>76.89928571428571</v>
      </c>
      <c r="S681">
        <f>VLOOKUP(D681,MoneyLine!$A$1:$Q$33,17,FALSE)</f>
        <v>28.97</v>
      </c>
      <c r="T681">
        <f>VLOOKUP(D681,MoneyLine!$A$1:$K$33,10,FALSE)</f>
        <v>20.598452380952381</v>
      </c>
      <c r="V681">
        <f>HomTotReg.!$B$17+(test!O681*HomTotReg.!$B$18+HomTotReg.!$B$19*test!P681+test!Q681*HomTotReg.!$B$20)</f>
        <v>3.4738035428890592</v>
      </c>
      <c r="W681">
        <f>VisTotReg.!$B$17+(VisTotReg.!$B$18*test!R681+test!S681*VisTotReg.!$B$19+test!T681*VisTotReg.!$B$20)</f>
        <v>2.8616869096293303</v>
      </c>
      <c r="Y681">
        <f>'MoneyLine Reg. 1'!$B$17+('MoneyLine Reg. 1'!$B$18*test!I681+test!J681*'MoneyLine Reg. 1'!$B$19+test!T681*'MoneyLine Reg. 1'!$B$20+test!Q681*'MoneyLine Reg. 1'!$B$21)</f>
        <v>0.65078660162392388</v>
      </c>
      <c r="Z681">
        <f>'MoneyLine Reg. 2'!$B$17+('MoneyLine Reg. 2'!$B$18*test!M681+test!K681*'MoneyLine Reg. 2'!$B$19+'MoneyLine Reg. 2'!$B$20*test!L681+test!N681*'MoneyLine Reg. 2'!$B$21)</f>
        <v>0.22107464190770676</v>
      </c>
    </row>
    <row r="682" spans="1:26" x14ac:dyDescent="0.3">
      <c r="A682" s="8">
        <v>44940</v>
      </c>
      <c r="B682" s="6" t="s">
        <v>25</v>
      </c>
      <c r="C682" s="6">
        <v>1</v>
      </c>
      <c r="D682" s="6" t="s">
        <v>28</v>
      </c>
      <c r="E682" s="6">
        <v>2</v>
      </c>
      <c r="F682" s="6"/>
      <c r="G682" s="6">
        <f t="shared" si="10"/>
        <v>1</v>
      </c>
      <c r="I682">
        <f>VLOOKUP(D682,MoneyLine!$A$1:$K$33,7,FALSE)</f>
        <v>60.434285714285707</v>
      </c>
      <c r="J682">
        <f>VLOOKUP(B682,MoneyLine!$A$1:$K$33,7,FALSE)</f>
        <v>56.057857142857138</v>
      </c>
      <c r="K682">
        <f>VLOOKUP(B682,MoneyLine!$A$1:$K$33,11,FALSE)</f>
        <v>10.718750000000002</v>
      </c>
      <c r="L682">
        <f>VLOOKUP(B682,MoneyLine!$A$1:$D$33,4,FALSE)</f>
        <v>47.954500000000003</v>
      </c>
      <c r="M682">
        <f>VLOOKUP(D682,MoneyLine!$A$1:$K$33,11,FALSE)</f>
        <v>6.9025000000000016</v>
      </c>
      <c r="N682">
        <f>VLOOKUP(D682,MoneyLine!$A$1:$D$33,4,FALSE)</f>
        <v>50.512499999999996</v>
      </c>
      <c r="O682">
        <f>VLOOKUP(D682,MoneyLine!$A$1:$Q$33,14,FALSE)</f>
        <v>47.296666666666667</v>
      </c>
      <c r="P682">
        <f>VLOOKUP(B682,MoneyLine!$A$1:$Q$33,17,FALSE)</f>
        <v>-14.592857142857142</v>
      </c>
      <c r="Q682">
        <f>VLOOKUP(B682,MoneyLine!$A$1:$K$33,10,FALSE)</f>
        <v>27.424404761904761</v>
      </c>
      <c r="R682">
        <f>VLOOKUP(B682,MoneyLine!$A$1:$Q$33,14,FALSE)</f>
        <v>60.674999999999997</v>
      </c>
      <c r="S682">
        <f>VLOOKUP(D682,MoneyLine!$A$1:$Q$33,17,FALSE)</f>
        <v>10.998333333333333</v>
      </c>
      <c r="T682">
        <f>VLOOKUP(D682,MoneyLine!$A$1:$K$33,10,FALSE)</f>
        <v>5.5184523809523807</v>
      </c>
      <c r="V682">
        <f>HomTotReg.!$B$17+(test!O682*HomTotReg.!$B$18+HomTotReg.!$B$19*test!P682+test!Q682*HomTotReg.!$B$20)</f>
        <v>3.0976939159308534</v>
      </c>
      <c r="W682">
        <f>VisTotReg.!$B$17+(VisTotReg.!$B$18*test!R682+test!S682*VisTotReg.!$B$19+test!T682*VisTotReg.!$B$20)</f>
        <v>3.0514932205306344</v>
      </c>
      <c r="Y682">
        <f>'MoneyLine Reg. 1'!$B$17+('MoneyLine Reg. 1'!$B$18*test!I682+test!J682*'MoneyLine Reg. 1'!$B$19+test!T682*'MoneyLine Reg. 1'!$B$20+test!Q682*'MoneyLine Reg. 1'!$B$21)</f>
        <v>1.2706203950074602E-2</v>
      </c>
      <c r="Z682">
        <f>'MoneyLine Reg. 2'!$B$17+('MoneyLine Reg. 2'!$B$18*test!M682+test!K682*'MoneyLine Reg. 2'!$B$19+'MoneyLine Reg. 2'!$B$20*test!L682+test!N682*'MoneyLine Reg. 2'!$B$21)</f>
        <v>0.15167816715478555</v>
      </c>
    </row>
    <row r="683" spans="1:26" x14ac:dyDescent="0.3">
      <c r="A683" s="9">
        <v>44940</v>
      </c>
      <c r="B683" s="7" t="s">
        <v>13</v>
      </c>
      <c r="C683" s="7">
        <v>5</v>
      </c>
      <c r="D683" s="7" t="s">
        <v>21</v>
      </c>
      <c r="E683" s="7">
        <v>3</v>
      </c>
      <c r="F683" s="7"/>
      <c r="G683" s="6">
        <f t="shared" si="10"/>
        <v>-2</v>
      </c>
      <c r="I683">
        <f>VLOOKUP(D683,MoneyLine!$A$1:$K$33,7,FALSE)</f>
        <v>81.149285714285725</v>
      </c>
      <c r="J683">
        <f>VLOOKUP(B683,MoneyLine!$A$1:$K$33,7,FALSE)</f>
        <v>52.757857142857148</v>
      </c>
      <c r="K683">
        <f>VLOOKUP(B683,MoneyLine!$A$1:$K$33,11,FALSE)</f>
        <v>5.03125</v>
      </c>
      <c r="L683">
        <f>VLOOKUP(B683,MoneyLine!$A$1:$D$33,4,FALSE)</f>
        <v>47.964499999999994</v>
      </c>
      <c r="M683">
        <f>VLOOKUP(D683,MoneyLine!$A$1:$K$33,11,FALSE)</f>
        <v>9.1225000000000005</v>
      </c>
      <c r="N683">
        <f>VLOOKUP(D683,MoneyLine!$A$1:$D$33,4,FALSE)</f>
        <v>51.807999999999993</v>
      </c>
      <c r="O683">
        <f>VLOOKUP(D683,MoneyLine!$A$1:$Q$33,14,FALSE)</f>
        <v>65.387857142857143</v>
      </c>
      <c r="P683">
        <f>VLOOKUP(B683,MoneyLine!$A$1:$Q$33,17,FALSE)</f>
        <v>6.5440476190476176</v>
      </c>
      <c r="Q683">
        <f>VLOOKUP(B683,MoneyLine!$A$1:$K$33,10,FALSE)</f>
        <v>-4.3963095238095242</v>
      </c>
      <c r="R683">
        <f>VLOOKUP(B683,MoneyLine!$A$1:$Q$33,14,FALSE)</f>
        <v>36.921904761904756</v>
      </c>
      <c r="S683">
        <f>VLOOKUP(D683,MoneyLine!$A$1:$Q$33,17,FALSE)</f>
        <v>7.3759523809523806</v>
      </c>
      <c r="T683">
        <f>VLOOKUP(D683,MoneyLine!$A$1:$K$33,10,FALSE)</f>
        <v>8.0371428571428574</v>
      </c>
      <c r="V683">
        <f>HomTotReg.!$B$17+(test!O683*HomTotReg.!$B$18+HomTotReg.!$B$19*test!P683+test!Q683*HomTotReg.!$B$20)</f>
        <v>3.4160104396455031</v>
      </c>
      <c r="W683">
        <f>VisTotReg.!$B$17+(VisTotReg.!$B$18*test!R683+test!S683*VisTotReg.!$B$19+test!T683*VisTotReg.!$B$20)</f>
        <v>2.7649528227342519</v>
      </c>
      <c r="Y683">
        <f>'MoneyLine Reg. 1'!$B$17+('MoneyLine Reg. 1'!$B$18*test!I683+test!J683*'MoneyLine Reg. 1'!$B$19+test!T683*'MoneyLine Reg. 1'!$B$20+test!Q683*'MoneyLine Reg. 1'!$B$21)</f>
        <v>0.60701189257180421</v>
      </c>
      <c r="Z683">
        <f>'MoneyLine Reg. 2'!$B$17+('MoneyLine Reg. 2'!$B$18*test!M683+test!K683*'MoneyLine Reg. 2'!$B$19+'MoneyLine Reg. 2'!$B$20*test!L683+test!N683*'MoneyLine Reg. 2'!$B$21)</f>
        <v>0.71267268484142443</v>
      </c>
    </row>
    <row r="684" spans="1:26" x14ac:dyDescent="0.3">
      <c r="A684" s="8">
        <v>44940</v>
      </c>
      <c r="B684" s="6" t="s">
        <v>33</v>
      </c>
      <c r="C684" s="6">
        <v>1</v>
      </c>
      <c r="D684" s="6" t="s">
        <v>16</v>
      </c>
      <c r="E684" s="6">
        <v>2</v>
      </c>
      <c r="F684" s="6"/>
      <c r="G684" s="6">
        <f t="shared" si="10"/>
        <v>1</v>
      </c>
      <c r="I684">
        <f>VLOOKUP(D684,MoneyLine!$A$1:$K$33,7,FALSE)</f>
        <v>64.561666666666639</v>
      </c>
      <c r="J684">
        <f>VLOOKUP(B684,MoneyLine!$A$1:$K$33,7,FALSE)</f>
        <v>35.906904761904762</v>
      </c>
      <c r="K684">
        <f>VLOOKUP(B684,MoneyLine!$A$1:$K$33,11,FALSE)</f>
        <v>3.707499999999996</v>
      </c>
      <c r="L684">
        <f>VLOOKUP(B684,MoneyLine!$A$1:$D$33,4,FALSE)</f>
        <v>47.251999999999995</v>
      </c>
      <c r="M684">
        <f>VLOOKUP(D684,MoneyLine!$A$1:$K$33,11,FALSE)</f>
        <v>10.3225</v>
      </c>
      <c r="N684">
        <f>VLOOKUP(D684,MoneyLine!$A$1:$D$33,4,FALSE)</f>
        <v>48.538999999999994</v>
      </c>
      <c r="O684">
        <f>VLOOKUP(D684,MoneyLine!$A$1:$Q$33,14,FALSE)</f>
        <v>75.591190476190462</v>
      </c>
      <c r="P684">
        <f>VLOOKUP(B684,MoneyLine!$A$1:$Q$33,17,FALSE)</f>
        <v>-16.226190476190478</v>
      </c>
      <c r="Q684">
        <f>VLOOKUP(B684,MoneyLine!$A$1:$K$33,10,FALSE)</f>
        <v>29.473928571428576</v>
      </c>
      <c r="R684">
        <f>VLOOKUP(B684,MoneyLine!$A$1:$Q$33,14,FALSE)</f>
        <v>44.759523809523806</v>
      </c>
      <c r="S684">
        <f>VLOOKUP(D684,MoneyLine!$A$1:$Q$33,17,FALSE)</f>
        <v>-17.098809523809521</v>
      </c>
      <c r="T684">
        <f>VLOOKUP(D684,MoneyLine!$A$1:$K$33,10,FALSE)</f>
        <v>17.131547619047623</v>
      </c>
      <c r="V684">
        <f>HomTotReg.!$B$17+(test!O684*HomTotReg.!$B$18+HomTotReg.!$B$19*test!P684+test!Q684*HomTotReg.!$B$20)</f>
        <v>3.391885403501762</v>
      </c>
      <c r="W684">
        <f>VisTotReg.!$B$17+(VisTotReg.!$B$18*test!R684+test!S684*VisTotReg.!$B$19+test!T684*VisTotReg.!$B$20)</f>
        <v>2.9421844260963184</v>
      </c>
      <c r="Y684">
        <f>'MoneyLine Reg. 1'!$B$17+('MoneyLine Reg. 1'!$B$18*test!I684+test!J684*'MoneyLine Reg. 1'!$B$19+test!T684*'MoneyLine Reg. 1'!$B$20+test!Q684*'MoneyLine Reg. 1'!$B$21)</f>
        <v>0.42536089028578111</v>
      </c>
      <c r="Z684">
        <f>'MoneyLine Reg. 2'!$B$17+('MoneyLine Reg. 2'!$B$18*test!M684+test!K684*'MoneyLine Reg. 2'!$B$19+'MoneyLine Reg. 2'!$B$20*test!L684+test!N684*'MoneyLine Reg. 2'!$B$21)</f>
        <v>0.68409279230943598</v>
      </c>
    </row>
    <row r="685" spans="1:26" x14ac:dyDescent="0.3">
      <c r="A685" s="9">
        <v>44940</v>
      </c>
      <c r="B685" s="7" t="s">
        <v>7</v>
      </c>
      <c r="C685" s="7">
        <v>4</v>
      </c>
      <c r="D685" s="7" t="s">
        <v>10</v>
      </c>
      <c r="E685" s="7">
        <v>2</v>
      </c>
      <c r="F685" s="7"/>
      <c r="G685" s="6">
        <f t="shared" ref="G685:G748" si="11">E685-C685</f>
        <v>-2</v>
      </c>
      <c r="I685">
        <f>VLOOKUP(D685,MoneyLine!$A$1:$K$33,7,FALSE)</f>
        <v>43.783809523809516</v>
      </c>
      <c r="J685">
        <f>VLOOKUP(B685,MoneyLine!$A$1:$K$33,7,FALSE)</f>
        <v>105.50714285714287</v>
      </c>
      <c r="K685">
        <f>VLOOKUP(B685,MoneyLine!$A$1:$K$33,11,FALSE)</f>
        <v>17.5075</v>
      </c>
      <c r="L685">
        <f>VLOOKUP(B685,MoneyLine!$A$1:$D$33,4,FALSE)</f>
        <v>51.216499999999996</v>
      </c>
      <c r="M685">
        <f>VLOOKUP(D685,MoneyLine!$A$1:$K$33,11,FALSE)</f>
        <v>2.1412499999999977</v>
      </c>
      <c r="N685">
        <f>VLOOKUP(D685,MoneyLine!$A$1:$D$33,4,FALSE)</f>
        <v>45.351499999999994</v>
      </c>
      <c r="O685">
        <f>VLOOKUP(D685,MoneyLine!$A$1:$Q$33,14,FALSE)</f>
        <v>43.181904761904768</v>
      </c>
      <c r="P685">
        <f>VLOOKUP(B685,MoneyLine!$A$1:$Q$33,17,FALSE)</f>
        <v>1.5838095238095231</v>
      </c>
      <c r="Q685">
        <f>VLOOKUP(B685,MoneyLine!$A$1:$K$33,10,FALSE)</f>
        <v>-6.0107142857142861</v>
      </c>
      <c r="R685">
        <f>VLOOKUP(B685,MoneyLine!$A$1:$Q$33,14,FALSE)</f>
        <v>89.021666666666647</v>
      </c>
      <c r="S685">
        <f>VLOOKUP(D685,MoneyLine!$A$1:$Q$33,17,FALSE)</f>
        <v>-14.675714285714287</v>
      </c>
      <c r="T685">
        <f>VLOOKUP(D685,MoneyLine!$A$1:$K$33,10,FALSE)</f>
        <v>13.367738095238096</v>
      </c>
      <c r="V685">
        <f>HomTotReg.!$B$17+(test!O685*HomTotReg.!$B$18+HomTotReg.!$B$19*test!P685+test!Q685*HomTotReg.!$B$20)</f>
        <v>3.2513358207944769</v>
      </c>
      <c r="W685">
        <f>VisTotReg.!$B$17+(VisTotReg.!$B$18*test!R685+test!S685*VisTotReg.!$B$19+test!T685*VisTotReg.!$B$20)</f>
        <v>3.5010155684881772</v>
      </c>
      <c r="Y685">
        <f>'MoneyLine Reg. 1'!$B$17+('MoneyLine Reg. 1'!$B$18*test!I685+test!J685*'MoneyLine Reg. 1'!$B$19+test!T685*'MoneyLine Reg. 1'!$B$20+test!Q685*'MoneyLine Reg. 1'!$B$21)</f>
        <v>-0.27639103141282584</v>
      </c>
      <c r="Z685">
        <f>'MoneyLine Reg. 2'!$B$17+('MoneyLine Reg. 2'!$B$18*test!M685+test!K685*'MoneyLine Reg. 2'!$B$19+'MoneyLine Reg. 2'!$B$20*test!L685+test!N685*'MoneyLine Reg. 2'!$B$21)</f>
        <v>-1.151157622899369</v>
      </c>
    </row>
    <row r="686" spans="1:26" x14ac:dyDescent="0.3">
      <c r="A686" s="8">
        <v>44940</v>
      </c>
      <c r="B686" s="6" t="s">
        <v>9</v>
      </c>
      <c r="C686" s="6">
        <v>4</v>
      </c>
      <c r="D686" s="6" t="s">
        <v>27</v>
      </c>
      <c r="E686" s="6">
        <v>3</v>
      </c>
      <c r="F686" s="6"/>
      <c r="G686" s="6">
        <f t="shared" si="11"/>
        <v>-1</v>
      </c>
      <c r="I686">
        <f>VLOOKUP(D686,MoneyLine!$A$1:$K$33,7,FALSE)</f>
        <v>57.437380952380948</v>
      </c>
      <c r="J686">
        <f>VLOOKUP(B686,MoneyLine!$A$1:$K$33,7,FALSE)</f>
        <v>154.76523809523809</v>
      </c>
      <c r="K686">
        <f>VLOOKUP(B686,MoneyLine!$A$1:$K$33,11,FALSE)</f>
        <v>17.220000000000002</v>
      </c>
      <c r="L686">
        <f>VLOOKUP(B686,MoneyLine!$A$1:$D$33,4,FALSE)</f>
        <v>58.933</v>
      </c>
      <c r="M686">
        <f>VLOOKUP(D686,MoneyLine!$A$1:$K$33,11,FALSE)</f>
        <v>10.504999999999999</v>
      </c>
      <c r="N686">
        <f>VLOOKUP(D686,MoneyLine!$A$1:$D$33,4,FALSE)</f>
        <v>52.064499999999995</v>
      </c>
      <c r="O686">
        <f>VLOOKUP(D686,MoneyLine!$A$1:$Q$33,14,FALSE)</f>
        <v>42.338571428571427</v>
      </c>
      <c r="P686">
        <f>VLOOKUP(B686,MoneyLine!$A$1:$Q$33,17,FALSE)</f>
        <v>29.393333333333338</v>
      </c>
      <c r="Q686">
        <f>VLOOKUP(B686,MoneyLine!$A$1:$K$33,10,FALSE)</f>
        <v>-2.4774999999999996</v>
      </c>
      <c r="R686">
        <f>VLOOKUP(B686,MoneyLine!$A$1:$Q$33,14,FALSE)</f>
        <v>117.61833333333333</v>
      </c>
      <c r="S686">
        <f>VLOOKUP(D686,MoneyLine!$A$1:$Q$33,17,FALSE)</f>
        <v>0.65357142857142814</v>
      </c>
      <c r="T686">
        <f>VLOOKUP(D686,MoneyLine!$A$1:$K$33,10,FALSE)</f>
        <v>23.449285714285718</v>
      </c>
      <c r="V686">
        <f>HomTotReg.!$B$17+(test!O686*HomTotReg.!$B$18+HomTotReg.!$B$19*test!P686+test!Q686*HomTotReg.!$B$20)</f>
        <v>2.908766339628893</v>
      </c>
      <c r="W686">
        <f>VisTotReg.!$B$17+(VisTotReg.!$B$18*test!R686+test!S686*VisTotReg.!$B$19+test!T686*VisTotReg.!$B$20)</f>
        <v>3.5551174423820404</v>
      </c>
      <c r="Y686">
        <f>'MoneyLine Reg. 1'!$B$17+('MoneyLine Reg. 1'!$B$18*test!I686+test!J686*'MoneyLine Reg. 1'!$B$19+test!T686*'MoneyLine Reg. 1'!$B$20+test!Q686*'MoneyLine Reg. 1'!$B$21)</f>
        <v>-0.60547968734159918</v>
      </c>
      <c r="Z686">
        <f>'MoneyLine Reg. 2'!$B$17+('MoneyLine Reg. 2'!$B$18*test!M686+test!K686*'MoneyLine Reg. 2'!$B$19+'MoneyLine Reg. 2'!$B$20*test!L686+test!N686*'MoneyLine Reg. 2'!$B$21)</f>
        <v>-0.72775515042929584</v>
      </c>
    </row>
    <row r="687" spans="1:26" x14ac:dyDescent="0.3">
      <c r="A687" s="9">
        <v>44940</v>
      </c>
      <c r="B687" s="7" t="s">
        <v>4</v>
      </c>
      <c r="C687" s="7">
        <v>3</v>
      </c>
      <c r="D687" s="7" t="s">
        <v>12</v>
      </c>
      <c r="E687" s="7">
        <v>1</v>
      </c>
      <c r="F687" s="7"/>
      <c r="G687" s="6">
        <f t="shared" si="11"/>
        <v>-2</v>
      </c>
      <c r="I687">
        <f>VLOOKUP(D687,MoneyLine!$A$1:$K$33,7,FALSE)</f>
        <v>38.000238095238089</v>
      </c>
      <c r="J687">
        <f>VLOOKUP(B687,MoneyLine!$A$1:$K$33,7,FALSE)</f>
        <v>71.288571428571402</v>
      </c>
      <c r="K687">
        <f>VLOOKUP(B687,MoneyLine!$A$1:$K$33,11,FALSE)</f>
        <v>4.0925000000000029</v>
      </c>
      <c r="L687">
        <f>VLOOKUP(B687,MoneyLine!$A$1:$D$33,4,FALSE)</f>
        <v>50.962499999999999</v>
      </c>
      <c r="M687">
        <f>VLOOKUP(D687,MoneyLine!$A$1:$K$33,11,FALSE)</f>
        <v>5.6062500000000011</v>
      </c>
      <c r="N687">
        <f>VLOOKUP(D687,MoneyLine!$A$1:$D$33,4,FALSE)</f>
        <v>46.611499999999999</v>
      </c>
      <c r="O687">
        <f>VLOOKUP(D687,MoneyLine!$A$1:$Q$33,14,FALSE)</f>
        <v>32.669761904761899</v>
      </c>
      <c r="P687">
        <f>VLOOKUP(B687,MoneyLine!$A$1:$Q$33,17,FALSE)</f>
        <v>33.857619047619039</v>
      </c>
      <c r="Q687">
        <f>VLOOKUP(B687,MoneyLine!$A$1:$K$33,10,FALSE)</f>
        <v>21.901309523809527</v>
      </c>
      <c r="R687">
        <f>VLOOKUP(B687,MoneyLine!$A$1:$Q$33,14,FALSE)</f>
        <v>28.298571428571432</v>
      </c>
      <c r="S687">
        <f>VLOOKUP(D687,MoneyLine!$A$1:$Q$33,17,FALSE)</f>
        <v>-1.7361904761904778</v>
      </c>
      <c r="T687">
        <f>VLOOKUP(D687,MoneyLine!$A$1:$K$33,10,FALSE)</f>
        <v>20.738571428571433</v>
      </c>
      <c r="V687">
        <f>HomTotReg.!$B$17+(test!O687*HomTotReg.!$B$18+HomTotReg.!$B$19*test!P687+test!Q687*HomTotReg.!$B$20)</f>
        <v>2.490351000340512</v>
      </c>
      <c r="W687">
        <f>VisTotReg.!$B$17+(VisTotReg.!$B$18*test!R687+test!S687*VisTotReg.!$B$19+test!T687*VisTotReg.!$B$20)</f>
        <v>2.5568755996757098</v>
      </c>
      <c r="Y687">
        <f>'MoneyLine Reg. 1'!$B$17+('MoneyLine Reg. 1'!$B$18*test!I687+test!J687*'MoneyLine Reg. 1'!$B$19+test!T687*'MoneyLine Reg. 1'!$B$20+test!Q687*'MoneyLine Reg. 1'!$B$21)</f>
        <v>-0.11647394891830998</v>
      </c>
      <c r="Z687">
        <f>'MoneyLine Reg. 2'!$B$17+('MoneyLine Reg. 2'!$B$18*test!M687+test!K687*'MoneyLine Reg. 2'!$B$19+'MoneyLine Reg. 2'!$B$20*test!L687+test!N687*'MoneyLine Reg. 2'!$B$21)</f>
        <v>-4.2984168460538985E-2</v>
      </c>
    </row>
    <row r="688" spans="1:26" x14ac:dyDescent="0.3">
      <c r="A688" s="8">
        <v>44941</v>
      </c>
      <c r="B688" s="6" t="s">
        <v>8</v>
      </c>
      <c r="C688" s="6">
        <v>4</v>
      </c>
      <c r="D688" s="6" t="s">
        <v>18</v>
      </c>
      <c r="E688" s="6">
        <v>3</v>
      </c>
      <c r="F688" s="6" t="s">
        <v>35</v>
      </c>
      <c r="G688" s="6">
        <f t="shared" si="11"/>
        <v>-1</v>
      </c>
      <c r="I688">
        <f>VLOOKUP(D688,MoneyLine!$A$1:$K$33,7,FALSE)</f>
        <v>161.3661904761905</v>
      </c>
      <c r="J688">
        <f>VLOOKUP(B688,MoneyLine!$A$1:$K$33,7,FALSE)</f>
        <v>158.14214285714286</v>
      </c>
      <c r="K688">
        <f>VLOOKUP(B688,MoneyLine!$A$1:$K$33,11,FALSE)</f>
        <v>11.611250000000004</v>
      </c>
      <c r="L688">
        <f>VLOOKUP(B688,MoneyLine!$A$1:$D$33,4,FALSE)</f>
        <v>49.862499999999997</v>
      </c>
      <c r="M688">
        <f>VLOOKUP(D688,MoneyLine!$A$1:$K$33,11,FALSE)</f>
        <v>18.088749999999997</v>
      </c>
      <c r="N688">
        <f>VLOOKUP(D688,MoneyLine!$A$1:$D$33,4,FALSE)</f>
        <v>55.644500000000001</v>
      </c>
      <c r="O688">
        <f>VLOOKUP(D688,MoneyLine!$A$1:$Q$33,14,FALSE)</f>
        <v>80.616190476190468</v>
      </c>
      <c r="P688">
        <f>VLOOKUP(B688,MoneyLine!$A$1:$Q$33,17,FALSE)</f>
        <v>14.067142857142855</v>
      </c>
      <c r="Q688">
        <f>VLOOKUP(B688,MoneyLine!$A$1:$K$33,10,FALSE)</f>
        <v>21.027261904761904</v>
      </c>
      <c r="R688">
        <f>VLOOKUP(B688,MoneyLine!$A$1:$Q$33,14,FALSE)</f>
        <v>125.46428571428571</v>
      </c>
      <c r="S688">
        <f>VLOOKUP(D688,MoneyLine!$A$1:$Q$33,17,FALSE)</f>
        <v>63.627142857142857</v>
      </c>
      <c r="T688">
        <f>VLOOKUP(D688,MoneyLine!$A$1:$K$33,10,FALSE)</f>
        <v>-8.5753571428571433</v>
      </c>
      <c r="V688">
        <f>HomTotReg.!$B$17+(test!O688*HomTotReg.!$B$18+HomTotReg.!$B$19*test!P688+test!Q688*HomTotReg.!$B$20)</f>
        <v>3.2171833377473305</v>
      </c>
      <c r="W688">
        <f>VisTotReg.!$B$17+(VisTotReg.!$B$18*test!R688+test!S688*VisTotReg.!$B$19+test!T688*VisTotReg.!$B$20)</f>
        <v>3.5583582045653737</v>
      </c>
      <c r="Y688">
        <f>'MoneyLine Reg. 1'!$B$17+('MoneyLine Reg. 1'!$B$18*test!I688+test!J688*'MoneyLine Reg. 1'!$B$19+test!T688*'MoneyLine Reg. 1'!$B$20+test!Q688*'MoneyLine Reg. 1'!$B$21)</f>
        <v>-0.30461732989550172</v>
      </c>
      <c r="Z688">
        <f>'MoneyLine Reg. 2'!$B$17+('MoneyLine Reg. 2'!$B$18*test!M688+test!K688*'MoneyLine Reg. 2'!$B$19+'MoneyLine Reg. 2'!$B$20*test!L688+test!N688*'MoneyLine Reg. 2'!$B$21)</f>
        <v>1.002792843756839</v>
      </c>
    </row>
    <row r="689" spans="1:26" x14ac:dyDescent="0.3">
      <c r="A689" s="9">
        <v>44941</v>
      </c>
      <c r="B689" s="7" t="s">
        <v>33</v>
      </c>
      <c r="C689" s="7">
        <v>2</v>
      </c>
      <c r="D689" s="7" t="s">
        <v>17</v>
      </c>
      <c r="E689" s="7">
        <v>1</v>
      </c>
      <c r="F689" s="7"/>
      <c r="G689" s="6">
        <f t="shared" si="11"/>
        <v>-1</v>
      </c>
      <c r="I689">
        <f>VLOOKUP(D689,MoneyLine!$A$1:$K$33,7,FALSE)</f>
        <v>126.67</v>
      </c>
      <c r="J689">
        <f>VLOOKUP(B689,MoneyLine!$A$1:$K$33,7,FALSE)</f>
        <v>35.906904761904762</v>
      </c>
      <c r="K689">
        <f>VLOOKUP(B689,MoneyLine!$A$1:$K$33,11,FALSE)</f>
        <v>3.707499999999996</v>
      </c>
      <c r="L689">
        <f>VLOOKUP(B689,MoneyLine!$A$1:$D$33,4,FALSE)</f>
        <v>47.251999999999995</v>
      </c>
      <c r="M689">
        <f>VLOOKUP(D689,MoneyLine!$A$1:$K$33,11,FALSE)</f>
        <v>19.922499999999999</v>
      </c>
      <c r="N689">
        <f>VLOOKUP(D689,MoneyLine!$A$1:$D$33,4,FALSE)</f>
        <v>49.902000000000001</v>
      </c>
      <c r="O689">
        <f>VLOOKUP(D689,MoneyLine!$A$1:$Q$33,14,FALSE)</f>
        <v>104.88261904761904</v>
      </c>
      <c r="P689">
        <f>VLOOKUP(B689,MoneyLine!$A$1:$Q$33,17,FALSE)</f>
        <v>-16.226190476190478</v>
      </c>
      <c r="Q689">
        <f>VLOOKUP(B689,MoneyLine!$A$1:$K$33,10,FALSE)</f>
        <v>29.473928571428576</v>
      </c>
      <c r="R689">
        <f>VLOOKUP(B689,MoneyLine!$A$1:$Q$33,14,FALSE)</f>
        <v>44.759523809523806</v>
      </c>
      <c r="S689">
        <f>VLOOKUP(D689,MoneyLine!$A$1:$Q$33,17,FALSE)</f>
        <v>9.6223809523809507</v>
      </c>
      <c r="T689">
        <f>VLOOKUP(D689,MoneyLine!$A$1:$K$33,10,FALSE)</f>
        <v>23.209285714285713</v>
      </c>
      <c r="V689">
        <f>HomTotReg.!$B$17+(test!O689*HomTotReg.!$B$18+HomTotReg.!$B$19*test!P689+test!Q689*HomTotReg.!$B$20)</f>
        <v>3.7019159510341044</v>
      </c>
      <c r="W689">
        <f>VisTotReg.!$B$17+(VisTotReg.!$B$18*test!R689+test!S689*VisTotReg.!$B$19+test!T689*VisTotReg.!$B$20)</f>
        <v>2.6144919544741305</v>
      </c>
      <c r="Y689">
        <f>'MoneyLine Reg. 1'!$B$17+('MoneyLine Reg. 1'!$B$18*test!I689+test!J689*'MoneyLine Reg. 1'!$B$19+test!T689*'MoneyLine Reg. 1'!$B$20+test!Q689*'MoneyLine Reg. 1'!$B$21)</f>
        <v>1.1180243948288808</v>
      </c>
      <c r="Z689">
        <f>'MoneyLine Reg. 2'!$B$17+('MoneyLine Reg. 2'!$B$18*test!M689+test!K689*'MoneyLine Reg. 2'!$B$19+'MoneyLine Reg. 2'!$B$20*test!L689+test!N689*'MoneyLine Reg. 2'!$B$21)</f>
        <v>1.3660434032658331</v>
      </c>
    </row>
    <row r="690" spans="1:26" x14ac:dyDescent="0.3">
      <c r="A690" s="8">
        <v>44941</v>
      </c>
      <c r="B690" s="6" t="s">
        <v>25</v>
      </c>
      <c r="C690" s="6">
        <v>1</v>
      </c>
      <c r="D690" s="6" t="s">
        <v>23</v>
      </c>
      <c r="E690" s="6">
        <v>2</v>
      </c>
      <c r="F690" s="6"/>
      <c r="G690" s="6">
        <f t="shared" si="11"/>
        <v>1</v>
      </c>
      <c r="I690">
        <f>VLOOKUP(D690,MoneyLine!$A$1:$K$33,7,FALSE)</f>
        <v>101.00309523809524</v>
      </c>
      <c r="J690">
        <f>VLOOKUP(B690,MoneyLine!$A$1:$K$33,7,FALSE)</f>
        <v>56.057857142857138</v>
      </c>
      <c r="K690">
        <f>VLOOKUP(B690,MoneyLine!$A$1:$K$33,11,FALSE)</f>
        <v>10.718750000000002</v>
      </c>
      <c r="L690">
        <f>VLOOKUP(B690,MoneyLine!$A$1:$D$33,4,FALSE)</f>
        <v>47.954500000000003</v>
      </c>
      <c r="M690">
        <f>VLOOKUP(D690,MoneyLine!$A$1:$K$33,11,FALSE)</f>
        <v>6.8149999999999995</v>
      </c>
      <c r="N690">
        <f>VLOOKUP(D690,MoneyLine!$A$1:$D$33,4,FALSE)</f>
        <v>52.277999999999999</v>
      </c>
      <c r="O690">
        <f>VLOOKUP(D690,MoneyLine!$A$1:$Q$33,14,FALSE)</f>
        <v>66.898333333333312</v>
      </c>
      <c r="P690">
        <f>VLOOKUP(B690,MoneyLine!$A$1:$Q$33,17,FALSE)</f>
        <v>-14.592857142857142</v>
      </c>
      <c r="Q690">
        <f>VLOOKUP(B690,MoneyLine!$A$1:$K$33,10,FALSE)</f>
        <v>27.424404761904761</v>
      </c>
      <c r="R690">
        <f>VLOOKUP(B690,MoneyLine!$A$1:$Q$33,14,FALSE)</f>
        <v>60.674999999999997</v>
      </c>
      <c r="S690">
        <f>VLOOKUP(D690,MoneyLine!$A$1:$Q$33,17,FALSE)</f>
        <v>22.973095238095237</v>
      </c>
      <c r="T690">
        <f>VLOOKUP(D690,MoneyLine!$A$1:$K$33,10,FALSE)</f>
        <v>43.088928571428575</v>
      </c>
      <c r="V690">
        <f>HomTotReg.!$B$17+(test!O690*HomTotReg.!$B$18+HomTotReg.!$B$19*test!P690+test!Q690*HomTotReg.!$B$20)</f>
        <v>3.305164693069421</v>
      </c>
      <c r="W690">
        <f>VisTotReg.!$B$17+(VisTotReg.!$B$18*test!R690+test!S690*VisTotReg.!$B$19+test!T690*VisTotReg.!$B$20)</f>
        <v>2.3915435415979496</v>
      </c>
      <c r="Y690">
        <f>'MoneyLine Reg. 1'!$B$17+('MoneyLine Reg. 1'!$B$18*test!I690+test!J690*'MoneyLine Reg. 1'!$B$19+test!T690*'MoneyLine Reg. 1'!$B$20+test!Q690*'MoneyLine Reg. 1'!$B$21)</f>
        <v>0.93025999233472079</v>
      </c>
      <c r="Z690">
        <f>'MoneyLine Reg. 2'!$B$17+('MoneyLine Reg. 2'!$B$18*test!M690+test!K690*'MoneyLine Reg. 2'!$B$19+'MoneyLine Reg. 2'!$B$20*test!L690+test!N690*'MoneyLine Reg. 2'!$B$21)</f>
        <v>0.27226776000729203</v>
      </c>
    </row>
    <row r="691" spans="1:26" x14ac:dyDescent="0.3">
      <c r="A691" s="9">
        <v>44942</v>
      </c>
      <c r="B691" s="7" t="s">
        <v>4</v>
      </c>
      <c r="C691" s="7">
        <v>0</v>
      </c>
      <c r="D691" s="7" t="s">
        <v>14</v>
      </c>
      <c r="E691" s="7">
        <v>6</v>
      </c>
      <c r="F691" s="7"/>
      <c r="G691" s="6">
        <f t="shared" si="11"/>
        <v>6</v>
      </c>
      <c r="I691">
        <f>VLOOKUP(D691,MoneyLine!$A$1:$K$33,7,FALSE)</f>
        <v>85.562619047619037</v>
      </c>
      <c r="J691">
        <f>VLOOKUP(B691,MoneyLine!$A$1:$K$33,7,FALSE)</f>
        <v>71.288571428571402</v>
      </c>
      <c r="K691">
        <f>VLOOKUP(B691,MoneyLine!$A$1:$K$33,11,FALSE)</f>
        <v>4.0925000000000029</v>
      </c>
      <c r="L691">
        <f>VLOOKUP(B691,MoneyLine!$A$1:$D$33,4,FALSE)</f>
        <v>50.962499999999999</v>
      </c>
      <c r="M691">
        <f>VLOOKUP(D691,MoneyLine!$A$1:$K$33,11,FALSE)</f>
        <v>19.403750000000002</v>
      </c>
      <c r="N691">
        <f>VLOOKUP(D691,MoneyLine!$A$1:$D$33,4,FALSE)</f>
        <v>49.788499999999999</v>
      </c>
      <c r="O691">
        <f>VLOOKUP(D691,MoneyLine!$A$1:$Q$33,14,FALSE)</f>
        <v>87.124523809523808</v>
      </c>
      <c r="P691">
        <f>VLOOKUP(B691,MoneyLine!$A$1:$Q$33,17,FALSE)</f>
        <v>33.857619047619039</v>
      </c>
      <c r="Q691">
        <f>VLOOKUP(B691,MoneyLine!$A$1:$K$33,10,FALSE)</f>
        <v>21.901309523809527</v>
      </c>
      <c r="R691">
        <f>VLOOKUP(B691,MoneyLine!$A$1:$Q$33,14,FALSE)</f>
        <v>28.298571428571432</v>
      </c>
      <c r="S691">
        <f>VLOOKUP(D691,MoneyLine!$A$1:$Q$33,17,FALSE)</f>
        <v>-3.2247619047619036</v>
      </c>
      <c r="T691">
        <f>VLOOKUP(D691,MoneyLine!$A$1:$K$33,10,FALSE)</f>
        <v>24.058452380952382</v>
      </c>
      <c r="V691">
        <f>HomTotReg.!$B$17+(test!O691*HomTotReg.!$B$18+HomTotReg.!$B$19*test!P691+test!Q691*HomTotReg.!$B$20)</f>
        <v>3.0667189165692323</v>
      </c>
      <c r="W691">
        <f>VisTotReg.!$B$17+(VisTotReg.!$B$18*test!R691+test!S691*VisTotReg.!$B$19+test!T691*VisTotReg.!$B$20)</f>
        <v>2.5212619548776409</v>
      </c>
      <c r="Y691">
        <f>'MoneyLine Reg. 1'!$B$17+('MoneyLine Reg. 1'!$B$18*test!I691+test!J691*'MoneyLine Reg. 1'!$B$19+test!T691*'MoneyLine Reg. 1'!$B$20+test!Q691*'MoneyLine Reg. 1'!$B$21)</f>
        <v>0.3954940717718135</v>
      </c>
      <c r="Z691">
        <f>'MoneyLine Reg. 2'!$B$17+('MoneyLine Reg. 2'!$B$18*test!M691+test!K691*'MoneyLine Reg. 2'!$B$19+'MoneyLine Reg. 2'!$B$20*test!L691+test!N691*'MoneyLine Reg. 2'!$B$21)</f>
        <v>1.0240156393852287</v>
      </c>
    </row>
    <row r="692" spans="1:26" x14ac:dyDescent="0.3">
      <c r="A692" s="8">
        <v>44942</v>
      </c>
      <c r="B692" s="6" t="s">
        <v>31</v>
      </c>
      <c r="C692" s="6">
        <v>4</v>
      </c>
      <c r="D692" s="6" t="s">
        <v>13</v>
      </c>
      <c r="E692" s="6">
        <v>1</v>
      </c>
      <c r="F692" s="6"/>
      <c r="G692" s="6">
        <f t="shared" si="11"/>
        <v>-3</v>
      </c>
      <c r="I692">
        <f>VLOOKUP(D692,MoneyLine!$A$1:$K$33,7,FALSE)</f>
        <v>52.757857142857148</v>
      </c>
      <c r="J692">
        <f>VLOOKUP(B692,MoneyLine!$A$1:$K$33,7,FALSE)</f>
        <v>130.13119047619048</v>
      </c>
      <c r="K692">
        <f>VLOOKUP(B692,MoneyLine!$A$1:$K$33,11,FALSE)</f>
        <v>13.114999999999997</v>
      </c>
      <c r="L692">
        <f>VLOOKUP(B692,MoneyLine!$A$1:$D$33,4,FALSE)</f>
        <v>55.725999999999999</v>
      </c>
      <c r="M692">
        <f>VLOOKUP(D692,MoneyLine!$A$1:$K$33,11,FALSE)</f>
        <v>5.03125</v>
      </c>
      <c r="N692">
        <f>VLOOKUP(D692,MoneyLine!$A$1:$D$33,4,FALSE)</f>
        <v>47.964499999999994</v>
      </c>
      <c r="O692">
        <f>VLOOKUP(D692,MoneyLine!$A$1:$Q$33,14,FALSE)</f>
        <v>36.921904761904756</v>
      </c>
      <c r="P692">
        <f>VLOOKUP(B692,MoneyLine!$A$1:$Q$33,17,FALSE)</f>
        <v>29.228333333333332</v>
      </c>
      <c r="Q692">
        <f>VLOOKUP(B692,MoneyLine!$A$1:$K$33,10,FALSE)</f>
        <v>31.447738095238101</v>
      </c>
      <c r="R692">
        <f>VLOOKUP(B692,MoneyLine!$A$1:$Q$33,14,FALSE)</f>
        <v>91.865476190476173</v>
      </c>
      <c r="S692">
        <f>VLOOKUP(D692,MoneyLine!$A$1:$Q$33,17,FALSE)</f>
        <v>6.5440476190476176</v>
      </c>
      <c r="T692">
        <f>VLOOKUP(D692,MoneyLine!$A$1:$K$33,10,FALSE)</f>
        <v>-4.3963095238095242</v>
      </c>
      <c r="V692">
        <f>HomTotReg.!$B$17+(test!O692*HomTotReg.!$B$18+HomTotReg.!$B$19*test!P692+test!Q692*HomTotReg.!$B$20)</f>
        <v>2.4791654731532184</v>
      </c>
      <c r="W692">
        <f>VisTotReg.!$B$17+(VisTotReg.!$B$18*test!R692+test!S692*VisTotReg.!$B$19+test!T692*VisTotReg.!$B$20)</f>
        <v>3.6071522303015833</v>
      </c>
      <c r="Y692">
        <f>'MoneyLine Reg. 1'!$B$17+('MoneyLine Reg. 1'!$B$18*test!I692+test!J692*'MoneyLine Reg. 1'!$B$19+test!T692*'MoneyLine Reg. 1'!$B$20+test!Q692*'MoneyLine Reg. 1'!$B$21)</f>
        <v>-1.0927441794342185</v>
      </c>
      <c r="Z692">
        <f>'MoneyLine Reg. 2'!$B$17+('MoneyLine Reg. 2'!$B$18*test!M692+test!K692*'MoneyLine Reg. 2'!$B$19+'MoneyLine Reg. 2'!$B$20*test!L692+test!N692*'MoneyLine Reg. 2'!$B$21)</f>
        <v>-0.87066164101949362</v>
      </c>
    </row>
    <row r="693" spans="1:26" x14ac:dyDescent="0.3">
      <c r="A693" s="9">
        <v>44942</v>
      </c>
      <c r="B693" s="7" t="s">
        <v>17</v>
      </c>
      <c r="C693" s="7">
        <v>3</v>
      </c>
      <c r="D693" s="7" t="s">
        <v>20</v>
      </c>
      <c r="E693" s="7">
        <v>1</v>
      </c>
      <c r="F693" s="7"/>
      <c r="G693" s="6">
        <f t="shared" si="11"/>
        <v>-2</v>
      </c>
      <c r="I693">
        <f>VLOOKUP(D693,MoneyLine!$A$1:$K$33,7,FALSE)</f>
        <v>53.481666666666655</v>
      </c>
      <c r="J693">
        <f>VLOOKUP(B693,MoneyLine!$A$1:$K$33,7,FALSE)</f>
        <v>126.67</v>
      </c>
      <c r="K693">
        <f>VLOOKUP(B693,MoneyLine!$A$1:$K$33,11,FALSE)</f>
        <v>19.922499999999999</v>
      </c>
      <c r="L693">
        <f>VLOOKUP(B693,MoneyLine!$A$1:$D$33,4,FALSE)</f>
        <v>49.902000000000001</v>
      </c>
      <c r="M693">
        <f>VLOOKUP(D693,MoneyLine!$A$1:$K$33,11,FALSE)</f>
        <v>4.7974999999999994</v>
      </c>
      <c r="N693">
        <f>VLOOKUP(D693,MoneyLine!$A$1:$D$33,4,FALSE)</f>
        <v>46.0565</v>
      </c>
      <c r="O693">
        <f>VLOOKUP(D693,MoneyLine!$A$1:$Q$33,14,FALSE)</f>
        <v>58.340238095238099</v>
      </c>
      <c r="P693">
        <f>VLOOKUP(B693,MoneyLine!$A$1:$Q$33,17,FALSE)</f>
        <v>9.6223809523809507</v>
      </c>
      <c r="Q693">
        <f>VLOOKUP(B693,MoneyLine!$A$1:$K$33,10,FALSE)</f>
        <v>23.209285714285713</v>
      </c>
      <c r="R693">
        <f>VLOOKUP(B693,MoneyLine!$A$1:$Q$33,14,FALSE)</f>
        <v>104.88261904761904</v>
      </c>
      <c r="S693">
        <f>VLOOKUP(D693,MoneyLine!$A$1:$Q$33,17,FALSE)</f>
        <v>-10.467380952380953</v>
      </c>
      <c r="T693">
        <f>VLOOKUP(D693,MoneyLine!$A$1:$K$33,10,FALSE)</f>
        <v>1.6524999999999999</v>
      </c>
      <c r="V693">
        <f>HomTotReg.!$B$17+(test!O693*HomTotReg.!$B$18+HomTotReg.!$B$19*test!P693+test!Q693*HomTotReg.!$B$20)</f>
        <v>3.004450745128362</v>
      </c>
      <c r="W693">
        <f>VisTotReg.!$B$17+(VisTotReg.!$B$18*test!R693+test!S693*VisTotReg.!$B$19+test!T693*VisTotReg.!$B$20)</f>
        <v>3.8241342783325165</v>
      </c>
      <c r="Y693">
        <f>'MoneyLine Reg. 1'!$B$17+('MoneyLine Reg. 1'!$B$18*test!I693+test!J693*'MoneyLine Reg. 1'!$B$19+test!T693*'MoneyLine Reg. 1'!$B$20+test!Q693*'MoneyLine Reg. 1'!$B$21)</f>
        <v>-0.8796206460442122</v>
      </c>
      <c r="Z693">
        <f>'MoneyLine Reg. 2'!$B$17+('MoneyLine Reg. 2'!$B$18*test!M693+test!K693*'MoneyLine Reg. 2'!$B$19+'MoneyLine Reg. 2'!$B$20*test!L693+test!N693*'MoneyLine Reg. 2'!$B$21)</f>
        <v>-0.98186516359693599</v>
      </c>
    </row>
    <row r="694" spans="1:26" x14ac:dyDescent="0.3">
      <c r="A694" s="8">
        <v>44942</v>
      </c>
      <c r="B694" s="6" t="s">
        <v>19</v>
      </c>
      <c r="C694" s="6">
        <v>3</v>
      </c>
      <c r="D694" s="6" t="s">
        <v>11</v>
      </c>
      <c r="E694" s="6">
        <v>6</v>
      </c>
      <c r="F694" s="6"/>
      <c r="G694" s="6">
        <f t="shared" si="11"/>
        <v>3</v>
      </c>
      <c r="I694">
        <f>VLOOKUP(D694,MoneyLine!$A$1:$K$33,7,FALSE)</f>
        <v>121.01880952380951</v>
      </c>
      <c r="J694">
        <f>VLOOKUP(B694,MoneyLine!$A$1:$K$33,7,FALSE)</f>
        <v>99.267142857142858</v>
      </c>
      <c r="K694">
        <f>VLOOKUP(B694,MoneyLine!$A$1:$K$33,11,FALSE)</f>
        <v>11.873749999999998</v>
      </c>
      <c r="L694">
        <f>VLOOKUP(B694,MoneyLine!$A$1:$D$33,4,FALSE)</f>
        <v>44.580500000000001</v>
      </c>
      <c r="M694">
        <f>VLOOKUP(D694,MoneyLine!$A$1:$K$33,11,FALSE)</f>
        <v>15.838749999999997</v>
      </c>
      <c r="N694">
        <f>VLOOKUP(D694,MoneyLine!$A$1:$D$33,4,FALSE)</f>
        <v>52.685499999999998</v>
      </c>
      <c r="O694">
        <f>VLOOKUP(D694,MoneyLine!$A$1:$Q$33,14,FALSE)</f>
        <v>85.286666666666662</v>
      </c>
      <c r="P694">
        <f>VLOOKUP(B694,MoneyLine!$A$1:$Q$33,17,FALSE)</f>
        <v>-14.223571428571427</v>
      </c>
      <c r="Q694">
        <f>VLOOKUP(B694,MoneyLine!$A$1:$K$33,10,FALSE)</f>
        <v>-3.2023809523808761E-2</v>
      </c>
      <c r="R694">
        <f>VLOOKUP(B694,MoneyLine!$A$1:$Q$33,14,FALSE)</f>
        <v>93.099761904761891</v>
      </c>
      <c r="S694">
        <f>VLOOKUP(D694,MoneyLine!$A$1:$Q$33,17,FALSE)</f>
        <v>15.627619047619051</v>
      </c>
      <c r="T694">
        <f>VLOOKUP(D694,MoneyLine!$A$1:$K$33,10,FALSE)</f>
        <v>10.4975</v>
      </c>
      <c r="V694">
        <f>HomTotReg.!$B$17+(test!O694*HomTotReg.!$B$18+HomTotReg.!$B$19*test!P694+test!Q694*HomTotReg.!$B$20)</f>
        <v>3.7985803277787644</v>
      </c>
      <c r="W694">
        <f>VisTotReg.!$B$17+(VisTotReg.!$B$18*test!R694+test!S694*VisTotReg.!$B$19+test!T694*VisTotReg.!$B$20)</f>
        <v>3.3215162631756661</v>
      </c>
      <c r="Y694">
        <f>'MoneyLine Reg. 1'!$B$17+('MoneyLine Reg. 1'!$B$18*test!I694+test!J694*'MoneyLine Reg. 1'!$B$19+test!T694*'MoneyLine Reg. 1'!$B$20+test!Q694*'MoneyLine Reg. 1'!$B$21)</f>
        <v>0.4526163173416749</v>
      </c>
      <c r="Z694">
        <f>'MoneyLine Reg. 2'!$B$17+('MoneyLine Reg. 2'!$B$18*test!M694+test!K694*'MoneyLine Reg. 2'!$B$19+'MoneyLine Reg. 2'!$B$20*test!L694+test!N694*'MoneyLine Reg. 2'!$B$21)</f>
        <v>1.0374667873239249</v>
      </c>
    </row>
    <row r="695" spans="1:26" x14ac:dyDescent="0.3">
      <c r="A695" s="9">
        <v>44942</v>
      </c>
      <c r="B695" s="7" t="s">
        <v>22</v>
      </c>
      <c r="C695" s="7">
        <v>1</v>
      </c>
      <c r="D695" s="7" t="s">
        <v>21</v>
      </c>
      <c r="E695" s="7">
        <v>2</v>
      </c>
      <c r="F695" s="7"/>
      <c r="G695" s="6">
        <f t="shared" si="11"/>
        <v>1</v>
      </c>
      <c r="I695">
        <f>VLOOKUP(D695,MoneyLine!$A$1:$K$33,7,FALSE)</f>
        <v>81.149285714285725</v>
      </c>
      <c r="J695">
        <f>VLOOKUP(B695,MoneyLine!$A$1:$K$33,7,FALSE)</f>
        <v>73.279761904761898</v>
      </c>
      <c r="K695">
        <f>VLOOKUP(B695,MoneyLine!$A$1:$K$33,11,FALSE)</f>
        <v>6.432500000000001</v>
      </c>
      <c r="L695">
        <f>VLOOKUP(B695,MoneyLine!$A$1:$D$33,4,FALSE)</f>
        <v>50.885999999999996</v>
      </c>
      <c r="M695">
        <f>VLOOKUP(D695,MoneyLine!$A$1:$K$33,11,FALSE)</f>
        <v>9.1225000000000005</v>
      </c>
      <c r="N695">
        <f>VLOOKUP(D695,MoneyLine!$A$1:$D$33,4,FALSE)</f>
        <v>51.807999999999993</v>
      </c>
      <c r="O695">
        <f>VLOOKUP(D695,MoneyLine!$A$1:$Q$33,14,FALSE)</f>
        <v>65.387857142857143</v>
      </c>
      <c r="P695">
        <f>VLOOKUP(B695,MoneyLine!$A$1:$Q$33,17,FALSE)</f>
        <v>-0.22023809523809401</v>
      </c>
      <c r="Q695">
        <f>VLOOKUP(B695,MoneyLine!$A$1:$K$33,10,FALSE)</f>
        <v>10.709166666666667</v>
      </c>
      <c r="R695">
        <f>VLOOKUP(B695,MoneyLine!$A$1:$Q$33,14,FALSE)</f>
        <v>70.076904761904771</v>
      </c>
      <c r="S695">
        <f>VLOOKUP(D695,MoneyLine!$A$1:$Q$33,17,FALSE)</f>
        <v>7.3759523809523806</v>
      </c>
      <c r="T695">
        <f>VLOOKUP(D695,MoneyLine!$A$1:$K$33,10,FALSE)</f>
        <v>8.0371428571428574</v>
      </c>
      <c r="V695">
        <f>HomTotReg.!$B$17+(test!O695*HomTotReg.!$B$18+HomTotReg.!$B$19*test!P695+test!Q695*HomTotReg.!$B$20)</f>
        <v>3.321155685838419</v>
      </c>
      <c r="W695">
        <f>VisTotReg.!$B$17+(VisTotReg.!$B$18*test!R695+test!S695*VisTotReg.!$B$19+test!T695*VisTotReg.!$B$20)</f>
        <v>3.1582179777577224</v>
      </c>
      <c r="Y695">
        <f>'MoneyLine Reg. 1'!$B$17+('MoneyLine Reg. 1'!$B$18*test!I695+test!J695*'MoneyLine Reg. 1'!$B$19+test!T695*'MoneyLine Reg. 1'!$B$20+test!Q695*'MoneyLine Reg. 1'!$B$21)</f>
        <v>0.21957782685888505</v>
      </c>
      <c r="Z695">
        <f>'MoneyLine Reg. 2'!$B$17+('MoneyLine Reg. 2'!$B$18*test!M695+test!K695*'MoneyLine Reg. 2'!$B$19+'MoneyLine Reg. 2'!$B$20*test!L695+test!N695*'MoneyLine Reg. 2'!$B$21)</f>
        <v>0.41011351098353144</v>
      </c>
    </row>
    <row r="696" spans="1:26" x14ac:dyDescent="0.3">
      <c r="A696" s="8">
        <v>44942</v>
      </c>
      <c r="B696" s="6" t="s">
        <v>12</v>
      </c>
      <c r="C696" s="6">
        <v>4</v>
      </c>
      <c r="D696" s="6" t="s">
        <v>16</v>
      </c>
      <c r="E696" s="6">
        <v>3</v>
      </c>
      <c r="F696" s="6" t="s">
        <v>36</v>
      </c>
      <c r="G696" s="6">
        <f t="shared" si="11"/>
        <v>-1</v>
      </c>
      <c r="I696">
        <f>VLOOKUP(D696,MoneyLine!$A$1:$K$33,7,FALSE)</f>
        <v>64.561666666666639</v>
      </c>
      <c r="J696">
        <f>VLOOKUP(B696,MoneyLine!$A$1:$K$33,7,FALSE)</f>
        <v>38.000238095238089</v>
      </c>
      <c r="K696">
        <f>VLOOKUP(B696,MoneyLine!$A$1:$K$33,11,FALSE)</f>
        <v>5.6062500000000011</v>
      </c>
      <c r="L696">
        <f>VLOOKUP(B696,MoneyLine!$A$1:$D$33,4,FALSE)</f>
        <v>46.611499999999999</v>
      </c>
      <c r="M696">
        <f>VLOOKUP(D696,MoneyLine!$A$1:$K$33,11,FALSE)</f>
        <v>10.3225</v>
      </c>
      <c r="N696">
        <f>VLOOKUP(D696,MoneyLine!$A$1:$D$33,4,FALSE)</f>
        <v>48.538999999999994</v>
      </c>
      <c r="O696">
        <f>VLOOKUP(D696,MoneyLine!$A$1:$Q$33,14,FALSE)</f>
        <v>75.591190476190462</v>
      </c>
      <c r="P696">
        <f>VLOOKUP(B696,MoneyLine!$A$1:$Q$33,17,FALSE)</f>
        <v>-1.7361904761904778</v>
      </c>
      <c r="Q696">
        <f>VLOOKUP(B696,MoneyLine!$A$1:$K$33,10,FALSE)</f>
        <v>20.738571428571433</v>
      </c>
      <c r="R696">
        <f>VLOOKUP(B696,MoneyLine!$A$1:$Q$33,14,FALSE)</f>
        <v>32.669761904761899</v>
      </c>
      <c r="S696">
        <f>VLOOKUP(D696,MoneyLine!$A$1:$Q$33,17,FALSE)</f>
        <v>-17.098809523809521</v>
      </c>
      <c r="T696">
        <f>VLOOKUP(D696,MoneyLine!$A$1:$K$33,10,FALSE)</f>
        <v>17.131547619047623</v>
      </c>
      <c r="V696">
        <f>HomTotReg.!$B$17+(test!O696*HomTotReg.!$B$18+HomTotReg.!$B$19*test!P696+test!Q696*HomTotReg.!$B$20)</f>
        <v>3.3346436995411115</v>
      </c>
      <c r="W696">
        <f>VisTotReg.!$B$17+(VisTotReg.!$B$18*test!R696+test!S696*VisTotReg.!$B$19+test!T696*VisTotReg.!$B$20)</f>
        <v>2.7987827645166763</v>
      </c>
      <c r="Y696">
        <f>'MoneyLine Reg. 1'!$B$17+('MoneyLine Reg. 1'!$B$18*test!I696+test!J696*'MoneyLine Reg. 1'!$B$19+test!T696*'MoneyLine Reg. 1'!$B$20+test!Q696*'MoneyLine Reg. 1'!$B$21)</f>
        <v>0.48869321181011471</v>
      </c>
      <c r="Z696">
        <f>'MoneyLine Reg. 2'!$B$17+('MoneyLine Reg. 2'!$B$18*test!M696+test!K696*'MoneyLine Reg. 2'!$B$19+'MoneyLine Reg. 2'!$B$20*test!L696+test!N696*'MoneyLine Reg. 2'!$B$21)</f>
        <v>0.6208292017717012</v>
      </c>
    </row>
    <row r="697" spans="1:26" x14ac:dyDescent="0.3">
      <c r="A697" s="9">
        <v>44942</v>
      </c>
      <c r="B697" s="7" t="s">
        <v>26</v>
      </c>
      <c r="C697" s="7">
        <v>3</v>
      </c>
      <c r="D697" s="7" t="s">
        <v>3</v>
      </c>
      <c r="E697" s="7">
        <v>4</v>
      </c>
      <c r="F697" s="7" t="s">
        <v>36</v>
      </c>
      <c r="G697" s="6">
        <f t="shared" si="11"/>
        <v>1</v>
      </c>
      <c r="I697">
        <f>VLOOKUP(D697,MoneyLine!$A$1:$K$33,7,FALSE)</f>
        <v>103.61880952380953</v>
      </c>
      <c r="J697">
        <f>VLOOKUP(B697,MoneyLine!$A$1:$K$33,7,FALSE)</f>
        <v>2.4278571428571381</v>
      </c>
      <c r="K697">
        <f>VLOOKUP(B697,MoneyLine!$A$1:$K$33,11,FALSE)</f>
        <v>7.2874999999999996</v>
      </c>
      <c r="L697">
        <f>VLOOKUP(B697,MoneyLine!$A$1:$D$33,4,FALSE)</f>
        <v>44.772500000000001</v>
      </c>
      <c r="M697">
        <f>VLOOKUP(D697,MoneyLine!$A$1:$K$33,11,FALSE)</f>
        <v>6.7725000000000009</v>
      </c>
      <c r="N697">
        <f>VLOOKUP(D697,MoneyLine!$A$1:$D$33,4,FALSE)</f>
        <v>53.618500000000004</v>
      </c>
      <c r="O697">
        <f>VLOOKUP(D697,MoneyLine!$A$1:$Q$33,14,FALSE)</f>
        <v>76.556190476190451</v>
      </c>
      <c r="P697">
        <f>VLOOKUP(B697,MoneyLine!$A$1:$Q$33,17,FALSE)</f>
        <v>-8.321428571428573</v>
      </c>
      <c r="Q697">
        <f>VLOOKUP(B697,MoneyLine!$A$1:$K$33,10,FALSE)</f>
        <v>13.537738095238096</v>
      </c>
      <c r="R697">
        <f>VLOOKUP(B697,MoneyLine!$A$1:$Q$33,14,FALSE)</f>
        <v>21.040476190476188</v>
      </c>
      <c r="S697">
        <f>VLOOKUP(D697,MoneyLine!$A$1:$Q$33,17,FALSE)</f>
        <v>15.725476190476186</v>
      </c>
      <c r="T697">
        <f>VLOOKUP(D697,MoneyLine!$A$1:$K$33,10,FALSE)</f>
        <v>34.368214285714288</v>
      </c>
      <c r="V697">
        <f>HomTotReg.!$B$17+(test!O697*HomTotReg.!$B$18+HomTotReg.!$B$19*test!P697+test!Q697*HomTotReg.!$B$20)</f>
        <v>3.4940271319672704</v>
      </c>
      <c r="W697">
        <f>VisTotReg.!$B$17+(VisTotReg.!$B$18*test!R697+test!S697*VisTotReg.!$B$19+test!T697*VisTotReg.!$B$20)</f>
        <v>2.1144370111965274</v>
      </c>
      <c r="Y697">
        <f>'MoneyLine Reg. 1'!$B$17+('MoneyLine Reg. 1'!$B$18*test!I697+test!J697*'MoneyLine Reg. 1'!$B$19+test!T697*'MoneyLine Reg. 1'!$B$20+test!Q697*'MoneyLine Reg. 1'!$B$21)</f>
        <v>1.5915458874345916</v>
      </c>
      <c r="Z697">
        <f>'MoneyLine Reg. 2'!$B$17+('MoneyLine Reg. 2'!$B$18*test!M697+test!K697*'MoneyLine Reg. 2'!$B$19+'MoneyLine Reg. 2'!$B$20*test!L697+test!N697*'MoneyLine Reg. 2'!$B$21)</f>
        <v>0.80674209142594222</v>
      </c>
    </row>
    <row r="698" spans="1:26" x14ac:dyDescent="0.3">
      <c r="A698" s="8">
        <v>44942</v>
      </c>
      <c r="B698" s="6" t="s">
        <v>7</v>
      </c>
      <c r="C698" s="6">
        <v>4</v>
      </c>
      <c r="D698" s="6" t="s">
        <v>34</v>
      </c>
      <c r="E698" s="6">
        <v>1</v>
      </c>
      <c r="F698" s="6"/>
      <c r="G698" s="6">
        <f t="shared" si="11"/>
        <v>-3</v>
      </c>
      <c r="I698">
        <f>VLOOKUP(D698,MoneyLine!$A$1:$K$33,7,FALSE)</f>
        <v>70.167380952380938</v>
      </c>
      <c r="J698">
        <f>VLOOKUP(B698,MoneyLine!$A$1:$K$33,7,FALSE)</f>
        <v>105.50714285714287</v>
      </c>
      <c r="K698">
        <f>VLOOKUP(B698,MoneyLine!$A$1:$K$33,11,FALSE)</f>
        <v>17.5075</v>
      </c>
      <c r="L698">
        <f>VLOOKUP(B698,MoneyLine!$A$1:$D$33,4,FALSE)</f>
        <v>51.216499999999996</v>
      </c>
      <c r="M698">
        <f>VLOOKUP(D698,MoneyLine!$A$1:$K$33,11,FALSE)</f>
        <v>10.367500000000003</v>
      </c>
      <c r="N698">
        <f>VLOOKUP(D698,MoneyLine!$A$1:$D$33,4,FALSE)</f>
        <v>52.325999999999993</v>
      </c>
      <c r="O698">
        <f>VLOOKUP(D698,MoneyLine!$A$1:$Q$33,14,FALSE)</f>
        <v>40.24047619047618</v>
      </c>
      <c r="P698">
        <f>VLOOKUP(B698,MoneyLine!$A$1:$Q$33,17,FALSE)</f>
        <v>1.5838095238095231</v>
      </c>
      <c r="Q698">
        <f>VLOOKUP(B698,MoneyLine!$A$1:$K$33,10,FALSE)</f>
        <v>-6.0107142857142861</v>
      </c>
      <c r="R698">
        <f>VLOOKUP(B698,MoneyLine!$A$1:$Q$33,14,FALSE)</f>
        <v>89.021666666666647</v>
      </c>
      <c r="S698">
        <f>VLOOKUP(D698,MoneyLine!$A$1:$Q$33,17,FALSE)</f>
        <v>22.489285714285707</v>
      </c>
      <c r="T698">
        <f>VLOOKUP(D698,MoneyLine!$A$1:$K$33,10,FALSE)</f>
        <v>29.06904761904762</v>
      </c>
      <c r="V698">
        <f>HomTotReg.!$B$17+(test!O698*HomTotReg.!$B$18+HomTotReg.!$B$19*test!P698+test!Q698*HomTotReg.!$B$20)</f>
        <v>3.220202729818614</v>
      </c>
      <c r="W698">
        <f>VisTotReg.!$B$17+(VisTotReg.!$B$18*test!R698+test!S698*VisTotReg.!$B$19+test!T698*VisTotReg.!$B$20)</f>
        <v>2.9385222466498737</v>
      </c>
      <c r="Y698">
        <f>'MoneyLine Reg. 1'!$B$17+('MoneyLine Reg. 1'!$B$18*test!I698+test!J698*'MoneyLine Reg. 1'!$B$19+test!T698*'MoneyLine Reg. 1'!$B$20+test!Q698*'MoneyLine Reg. 1'!$B$21)</f>
        <v>0.19945631747095352</v>
      </c>
      <c r="Z698">
        <f>'MoneyLine Reg. 2'!$B$17+('MoneyLine Reg. 2'!$B$18*test!M698+test!K698*'MoneyLine Reg. 2'!$B$19+'MoneyLine Reg. 2'!$B$20*test!L698+test!N698*'MoneyLine Reg. 2'!$B$21)</f>
        <v>-0.15265828938567161</v>
      </c>
    </row>
    <row r="699" spans="1:26" x14ac:dyDescent="0.3">
      <c r="A699" s="9">
        <v>44942</v>
      </c>
      <c r="B699" s="7" t="s">
        <v>15</v>
      </c>
      <c r="C699" s="7">
        <v>4</v>
      </c>
      <c r="D699" s="7" t="s">
        <v>24</v>
      </c>
      <c r="E699" s="7">
        <v>3</v>
      </c>
      <c r="F699" s="7" t="s">
        <v>35</v>
      </c>
      <c r="G699" s="6">
        <f t="shared" si="11"/>
        <v>-1</v>
      </c>
      <c r="I699">
        <f>VLOOKUP(D699,MoneyLine!$A$1:$K$33,7,FALSE)</f>
        <v>-28.852380952380948</v>
      </c>
      <c r="J699">
        <f>VLOOKUP(B699,MoneyLine!$A$1:$K$33,7,FALSE)</f>
        <v>101.46142857142856</v>
      </c>
      <c r="K699">
        <f>VLOOKUP(B699,MoneyLine!$A$1:$K$33,11,FALSE)</f>
        <v>16.143749999999997</v>
      </c>
      <c r="L699">
        <f>VLOOKUP(B699,MoneyLine!$A$1:$D$33,4,FALSE)</f>
        <v>52.539000000000001</v>
      </c>
      <c r="M699">
        <f>VLOOKUP(D699,MoneyLine!$A$1:$K$33,11,FALSE)</f>
        <v>5.754999999999999</v>
      </c>
      <c r="N699">
        <f>VLOOKUP(D699,MoneyLine!$A$1:$D$33,4,FALSE)</f>
        <v>42.153999999999996</v>
      </c>
      <c r="O699">
        <f>VLOOKUP(D699,MoneyLine!$A$1:$Q$33,14,FALSE)</f>
        <v>7.490952380952379</v>
      </c>
      <c r="P699">
        <f>VLOOKUP(B699,MoneyLine!$A$1:$Q$33,17,FALSE)</f>
        <v>16.578095238095237</v>
      </c>
      <c r="Q699">
        <f>VLOOKUP(B699,MoneyLine!$A$1:$K$33,10,FALSE)</f>
        <v>-8.7532142857142858</v>
      </c>
      <c r="R699">
        <f>VLOOKUP(B699,MoneyLine!$A$1:$Q$33,14,FALSE)</f>
        <v>76.89928571428571</v>
      </c>
      <c r="S699">
        <f>VLOOKUP(D699,MoneyLine!$A$1:$Q$33,17,FALSE)</f>
        <v>-35.079523809523806</v>
      </c>
      <c r="T699">
        <f>VLOOKUP(D699,MoneyLine!$A$1:$K$33,10,FALSE)</f>
        <v>-0.52404761904761887</v>
      </c>
      <c r="V699">
        <f>HomTotReg.!$B$17+(test!O699*HomTotReg.!$B$18+HomTotReg.!$B$19*test!P699+test!Q699*HomTotReg.!$B$20)</f>
        <v>2.7449152339097176</v>
      </c>
      <c r="W699">
        <f>VisTotReg.!$B$17+(VisTotReg.!$B$18*test!R699+test!S699*VisTotReg.!$B$19+test!T699*VisTotReg.!$B$20)</f>
        <v>3.7436614396797974</v>
      </c>
      <c r="Y699">
        <f>'MoneyLine Reg. 1'!$B$17+('MoneyLine Reg. 1'!$B$18*test!I699+test!J699*'MoneyLine Reg. 1'!$B$19+test!T699*'MoneyLine Reg. 1'!$B$20+test!Q699*'MoneyLine Reg. 1'!$B$21)</f>
        <v>-1.106347443439937</v>
      </c>
      <c r="Z699">
        <f>'MoneyLine Reg. 2'!$B$17+('MoneyLine Reg. 2'!$B$18*test!M699+test!K699*'MoneyLine Reg. 2'!$B$19+'MoneyLine Reg. 2'!$B$20*test!L699+test!N699*'MoneyLine Reg. 2'!$B$21)</f>
        <v>-1.1786751771732549</v>
      </c>
    </row>
    <row r="700" spans="1:26" x14ac:dyDescent="0.3">
      <c r="A700" s="8">
        <v>44942</v>
      </c>
      <c r="B700" s="6" t="s">
        <v>32</v>
      </c>
      <c r="C700" s="6">
        <v>1</v>
      </c>
      <c r="D700" s="6" t="s">
        <v>10</v>
      </c>
      <c r="E700" s="6">
        <v>2</v>
      </c>
      <c r="F700" s="6"/>
      <c r="G700" s="6">
        <f t="shared" si="11"/>
        <v>1</v>
      </c>
      <c r="I700">
        <f>VLOOKUP(D700,MoneyLine!$A$1:$K$33,7,FALSE)</f>
        <v>43.783809523809516</v>
      </c>
      <c r="J700">
        <f>VLOOKUP(B700,MoneyLine!$A$1:$K$33,7,FALSE)</f>
        <v>91.395238095238099</v>
      </c>
      <c r="K700">
        <f>VLOOKUP(B700,MoneyLine!$A$1:$K$33,11,FALSE)</f>
        <v>4.9549999999999983</v>
      </c>
      <c r="L700">
        <f>VLOOKUP(B700,MoneyLine!$A$1:$D$33,4,FALSE)</f>
        <v>47.241</v>
      </c>
      <c r="M700">
        <f>VLOOKUP(D700,MoneyLine!$A$1:$K$33,11,FALSE)</f>
        <v>2.1412499999999977</v>
      </c>
      <c r="N700">
        <f>VLOOKUP(D700,MoneyLine!$A$1:$D$33,4,FALSE)</f>
        <v>45.351499999999994</v>
      </c>
      <c r="O700">
        <f>VLOOKUP(D700,MoneyLine!$A$1:$Q$33,14,FALSE)</f>
        <v>43.181904761904768</v>
      </c>
      <c r="P700">
        <f>VLOOKUP(B700,MoneyLine!$A$1:$Q$33,17,FALSE)</f>
        <v>-9.4788095238095256</v>
      </c>
      <c r="Q700">
        <f>VLOOKUP(B700,MoneyLine!$A$1:$K$33,10,FALSE)</f>
        <v>-16.679047619047623</v>
      </c>
      <c r="R700">
        <f>VLOOKUP(B700,MoneyLine!$A$1:$Q$33,14,FALSE)</f>
        <v>85.390952380952371</v>
      </c>
      <c r="S700">
        <f>VLOOKUP(D700,MoneyLine!$A$1:$Q$33,17,FALSE)</f>
        <v>-14.675714285714287</v>
      </c>
      <c r="T700">
        <f>VLOOKUP(D700,MoneyLine!$A$1:$K$33,10,FALSE)</f>
        <v>13.367738095238096</v>
      </c>
      <c r="V700">
        <f>HomTotReg.!$B$17+(test!O700*HomTotReg.!$B$18+HomTotReg.!$B$19*test!P700+test!Q700*HomTotReg.!$B$20)</f>
        <v>3.4861793819149649</v>
      </c>
      <c r="W700">
        <f>VisTotReg.!$B$17+(VisTotReg.!$B$18*test!R700+test!S700*VisTotReg.!$B$19+test!T700*VisTotReg.!$B$20)</f>
        <v>3.4579501660928411</v>
      </c>
      <c r="Y700">
        <f>'MoneyLine Reg. 1'!$B$17+('MoneyLine Reg. 1'!$B$18*test!I700+test!J700*'MoneyLine Reg. 1'!$B$19+test!T700*'MoneyLine Reg. 1'!$B$20+test!Q700*'MoneyLine Reg. 1'!$B$21)</f>
        <v>-7.1587973098836688E-3</v>
      </c>
      <c r="Z700">
        <f>'MoneyLine Reg. 2'!$B$17+('MoneyLine Reg. 2'!$B$18*test!M700+test!K700*'MoneyLine Reg. 2'!$B$19+'MoneyLine Reg. 2'!$B$20*test!L700+test!N700*'MoneyLine Reg. 2'!$B$21)</f>
        <v>-0.11402762998418936</v>
      </c>
    </row>
    <row r="701" spans="1:26" x14ac:dyDescent="0.3">
      <c r="A701" s="9">
        <v>44942</v>
      </c>
      <c r="B701" s="7" t="s">
        <v>30</v>
      </c>
      <c r="C701" s="7">
        <v>4</v>
      </c>
      <c r="D701" s="7" t="s">
        <v>27</v>
      </c>
      <c r="E701" s="7">
        <v>0</v>
      </c>
      <c r="F701" s="7"/>
      <c r="G701" s="6">
        <f t="shared" si="11"/>
        <v>-4</v>
      </c>
      <c r="I701">
        <f>VLOOKUP(D701,MoneyLine!$A$1:$K$33,7,FALSE)</f>
        <v>57.437380952380948</v>
      </c>
      <c r="J701">
        <f>VLOOKUP(B701,MoneyLine!$A$1:$K$33,7,FALSE)</f>
        <v>127.36857142857141</v>
      </c>
      <c r="K701">
        <f>VLOOKUP(B701,MoneyLine!$A$1:$K$33,11,FALSE)</f>
        <v>15.876249999999999</v>
      </c>
      <c r="L701">
        <f>VLOOKUP(B701,MoneyLine!$A$1:$D$33,4,FALSE)</f>
        <v>56.155499999999996</v>
      </c>
      <c r="M701">
        <f>VLOOKUP(D701,MoneyLine!$A$1:$K$33,11,FALSE)</f>
        <v>10.504999999999999</v>
      </c>
      <c r="N701">
        <f>VLOOKUP(D701,MoneyLine!$A$1:$D$33,4,FALSE)</f>
        <v>52.064499999999995</v>
      </c>
      <c r="O701">
        <f>VLOOKUP(D701,MoneyLine!$A$1:$Q$33,14,FALSE)</f>
        <v>42.338571428571427</v>
      </c>
      <c r="P701">
        <f>VLOOKUP(B701,MoneyLine!$A$1:$Q$33,17,FALSE)</f>
        <v>21.976904761904766</v>
      </c>
      <c r="Q701">
        <f>VLOOKUP(B701,MoneyLine!$A$1:$K$33,10,FALSE)</f>
        <v>-0.45761904761904759</v>
      </c>
      <c r="R701">
        <f>VLOOKUP(B701,MoneyLine!$A$1:$Q$33,14,FALSE)</f>
        <v>104.57619047619046</v>
      </c>
      <c r="S701">
        <f>VLOOKUP(D701,MoneyLine!$A$1:$Q$33,17,FALSE)</f>
        <v>0.65357142857142814</v>
      </c>
      <c r="T701">
        <f>VLOOKUP(D701,MoneyLine!$A$1:$K$33,10,FALSE)</f>
        <v>23.449285714285718</v>
      </c>
      <c r="V701">
        <f>HomTotReg.!$B$17+(test!O701*HomTotReg.!$B$18+HomTotReg.!$B$19*test!P701+test!Q701*HomTotReg.!$B$20)</f>
        <v>2.9650876726557378</v>
      </c>
      <c r="W701">
        <f>VisTotReg.!$B$17+(VisTotReg.!$B$18*test!R701+test!S701*VisTotReg.!$B$19+test!T701*VisTotReg.!$B$20)</f>
        <v>3.4004191967915558</v>
      </c>
      <c r="Y701">
        <f>'MoneyLine Reg. 1'!$B$17+('MoneyLine Reg. 1'!$B$18*test!I701+test!J701*'MoneyLine Reg. 1'!$B$19+test!T701*'MoneyLine Reg. 1'!$B$20+test!Q701*'MoneyLine Reg. 1'!$B$21)</f>
        <v>-0.31030856021311448</v>
      </c>
      <c r="Z701">
        <f>'MoneyLine Reg. 2'!$B$17+('MoneyLine Reg. 2'!$B$18*test!M701+test!K701*'MoneyLine Reg. 2'!$B$19+'MoneyLine Reg. 2'!$B$20*test!L701+test!N701*'MoneyLine Reg. 2'!$B$21)</f>
        <v>-0.43942948772313883</v>
      </c>
    </row>
    <row r="702" spans="1:26" x14ac:dyDescent="0.3">
      <c r="A702" s="8">
        <v>44943</v>
      </c>
      <c r="B702" s="6" t="s">
        <v>19</v>
      </c>
      <c r="C702" s="6">
        <v>3</v>
      </c>
      <c r="D702" s="6" t="s">
        <v>25</v>
      </c>
      <c r="E702" s="6">
        <v>4</v>
      </c>
      <c r="F702" s="6" t="s">
        <v>35</v>
      </c>
      <c r="G702" s="6">
        <f t="shared" si="11"/>
        <v>1</v>
      </c>
      <c r="I702">
        <f>VLOOKUP(D702,MoneyLine!$A$1:$K$33,7,FALSE)</f>
        <v>56.057857142857138</v>
      </c>
      <c r="J702">
        <f>VLOOKUP(B702,MoneyLine!$A$1:$K$33,7,FALSE)</f>
        <v>99.267142857142858</v>
      </c>
      <c r="K702">
        <f>VLOOKUP(B702,MoneyLine!$A$1:$K$33,11,FALSE)</f>
        <v>11.873749999999998</v>
      </c>
      <c r="L702">
        <f>VLOOKUP(B702,MoneyLine!$A$1:$D$33,4,FALSE)</f>
        <v>44.580500000000001</v>
      </c>
      <c r="M702">
        <f>VLOOKUP(D702,MoneyLine!$A$1:$K$33,11,FALSE)</f>
        <v>10.718750000000002</v>
      </c>
      <c r="N702">
        <f>VLOOKUP(D702,MoneyLine!$A$1:$D$33,4,FALSE)</f>
        <v>47.954500000000003</v>
      </c>
      <c r="O702">
        <f>VLOOKUP(D702,MoneyLine!$A$1:$Q$33,14,FALSE)</f>
        <v>60.674999999999997</v>
      </c>
      <c r="P702">
        <f>VLOOKUP(B702,MoneyLine!$A$1:$Q$33,17,FALSE)</f>
        <v>-14.223571428571427</v>
      </c>
      <c r="Q702">
        <f>VLOOKUP(B702,MoneyLine!$A$1:$K$33,10,FALSE)</f>
        <v>-3.2023809523808761E-2</v>
      </c>
      <c r="R702">
        <f>VLOOKUP(B702,MoneyLine!$A$1:$Q$33,14,FALSE)</f>
        <v>93.099761904761891</v>
      </c>
      <c r="S702">
        <f>VLOOKUP(D702,MoneyLine!$A$1:$Q$33,17,FALSE)</f>
        <v>-14.592857142857142</v>
      </c>
      <c r="T702">
        <f>VLOOKUP(D702,MoneyLine!$A$1:$K$33,10,FALSE)</f>
        <v>27.424404761904761</v>
      </c>
      <c r="V702">
        <f>HomTotReg.!$B$17+(test!O702*HomTotReg.!$B$18+HomTotReg.!$B$19*test!P702+test!Q702*HomTotReg.!$B$20)</f>
        <v>3.5380819886915074</v>
      </c>
      <c r="W702">
        <f>VisTotReg.!$B$17+(VisTotReg.!$B$18*test!R702+test!S702*VisTotReg.!$B$19+test!T702*VisTotReg.!$B$20)</f>
        <v>3.3416729355927028</v>
      </c>
      <c r="Y702">
        <f>'MoneyLine Reg. 1'!$B$17+('MoneyLine Reg. 1'!$B$18*test!I702+test!J702*'MoneyLine Reg. 1'!$B$19+test!T702*'MoneyLine Reg. 1'!$B$20+test!Q702*'MoneyLine Reg. 1'!$B$21)</f>
        <v>5.0441085051072088E-2</v>
      </c>
      <c r="Z702">
        <f>'MoneyLine Reg. 2'!$B$17+('MoneyLine Reg. 2'!$B$18*test!M702+test!K702*'MoneyLine Reg. 2'!$B$19+'MoneyLine Reg. 2'!$B$20*test!L702+test!N702*'MoneyLine Reg. 2'!$B$21)</f>
        <v>0.38818118518343292</v>
      </c>
    </row>
    <row r="703" spans="1:26" x14ac:dyDescent="0.3">
      <c r="A703" s="9">
        <v>44943</v>
      </c>
      <c r="B703" s="7" t="s">
        <v>13</v>
      </c>
      <c r="C703" s="7">
        <v>3</v>
      </c>
      <c r="D703" s="7" t="s">
        <v>6</v>
      </c>
      <c r="E703" s="7">
        <v>4</v>
      </c>
      <c r="F703" s="7" t="s">
        <v>36</v>
      </c>
      <c r="G703" s="6">
        <f t="shared" si="11"/>
        <v>1</v>
      </c>
      <c r="I703">
        <f>VLOOKUP(D703,MoneyLine!$A$1:$K$33,7,FALSE)</f>
        <v>-14.717619047619038</v>
      </c>
      <c r="J703">
        <f>VLOOKUP(B703,MoneyLine!$A$1:$K$33,7,FALSE)</f>
        <v>52.757857142857148</v>
      </c>
      <c r="K703">
        <f>VLOOKUP(B703,MoneyLine!$A$1:$K$33,11,FALSE)</f>
        <v>5.03125</v>
      </c>
      <c r="L703">
        <f>VLOOKUP(B703,MoneyLine!$A$1:$D$33,4,FALSE)</f>
        <v>47.964499999999994</v>
      </c>
      <c r="M703">
        <f>VLOOKUP(D703,MoneyLine!$A$1:$K$33,11,FALSE)</f>
        <v>1.6887499999999989</v>
      </c>
      <c r="N703">
        <f>VLOOKUP(D703,MoneyLine!$A$1:$D$33,4,FALSE)</f>
        <v>38.247500000000002</v>
      </c>
      <c r="O703">
        <f>VLOOKUP(D703,MoneyLine!$A$1:$Q$33,14,FALSE)</f>
        <v>4.214999999999999</v>
      </c>
      <c r="P703">
        <f>VLOOKUP(B703,MoneyLine!$A$1:$Q$33,17,FALSE)</f>
        <v>6.5440476190476176</v>
      </c>
      <c r="Q703">
        <f>VLOOKUP(B703,MoneyLine!$A$1:$K$33,10,FALSE)</f>
        <v>-4.3963095238095242</v>
      </c>
      <c r="R703">
        <f>VLOOKUP(B703,MoneyLine!$A$1:$Q$33,14,FALSE)</f>
        <v>36.921904761904756</v>
      </c>
      <c r="S703">
        <f>VLOOKUP(D703,MoneyLine!$A$1:$Q$33,17,FALSE)</f>
        <v>-23.022142857142857</v>
      </c>
      <c r="T703">
        <f>VLOOKUP(D703,MoneyLine!$A$1:$K$33,10,FALSE)</f>
        <v>2.2516666666666674</v>
      </c>
      <c r="V703">
        <f>HomTotReg.!$B$17+(test!O703*HomTotReg.!$B$18+HomTotReg.!$B$19*test!P703+test!Q703*HomTotReg.!$B$20)</f>
        <v>2.7685358943917748</v>
      </c>
      <c r="W703">
        <f>VisTotReg.!$B$17+(VisTotReg.!$B$18*test!R703+test!S703*VisTotReg.!$B$19+test!T703*VisTotReg.!$B$20)</f>
        <v>3.1211190432963321</v>
      </c>
      <c r="Y703">
        <f>'MoneyLine Reg. 1'!$B$17+('MoneyLine Reg. 1'!$B$18*test!I703+test!J703*'MoneyLine Reg. 1'!$B$19+test!T703*'MoneyLine Reg. 1'!$B$20+test!Q703*'MoneyLine Reg. 1'!$B$21)</f>
        <v>-0.41237030429273613</v>
      </c>
      <c r="Z703">
        <f>'MoneyLine Reg. 2'!$B$17+('MoneyLine Reg. 2'!$B$18*test!M703+test!K703*'MoneyLine Reg. 2'!$B$19+'MoneyLine Reg. 2'!$B$20*test!L703+test!N703*'MoneyLine Reg. 2'!$B$21)</f>
        <v>-0.70728288898837643</v>
      </c>
    </row>
    <row r="704" spans="1:26" x14ac:dyDescent="0.3">
      <c r="A704" s="8">
        <v>44943</v>
      </c>
      <c r="B704" s="6" t="s">
        <v>34</v>
      </c>
      <c r="C704" s="6">
        <v>2</v>
      </c>
      <c r="D704" s="6" t="s">
        <v>9</v>
      </c>
      <c r="E704" s="6">
        <v>5</v>
      </c>
      <c r="F704" s="6"/>
      <c r="G704" s="6">
        <f t="shared" si="11"/>
        <v>3</v>
      </c>
      <c r="I704">
        <f>VLOOKUP(D704,MoneyLine!$A$1:$K$33,7,FALSE)</f>
        <v>154.76523809523809</v>
      </c>
      <c r="J704">
        <f>VLOOKUP(B704,MoneyLine!$A$1:$K$33,7,FALSE)</f>
        <v>70.167380952380938</v>
      </c>
      <c r="K704">
        <f>VLOOKUP(B704,MoneyLine!$A$1:$K$33,11,FALSE)</f>
        <v>10.367500000000003</v>
      </c>
      <c r="L704">
        <f>VLOOKUP(B704,MoneyLine!$A$1:$D$33,4,FALSE)</f>
        <v>52.325999999999993</v>
      </c>
      <c r="M704">
        <f>VLOOKUP(D704,MoneyLine!$A$1:$K$33,11,FALSE)</f>
        <v>17.220000000000002</v>
      </c>
      <c r="N704">
        <f>VLOOKUP(D704,MoneyLine!$A$1:$D$33,4,FALSE)</f>
        <v>58.933</v>
      </c>
      <c r="O704">
        <f>VLOOKUP(D704,MoneyLine!$A$1:$Q$33,14,FALSE)</f>
        <v>117.61833333333333</v>
      </c>
      <c r="P704">
        <f>VLOOKUP(B704,MoneyLine!$A$1:$Q$33,17,FALSE)</f>
        <v>22.489285714285707</v>
      </c>
      <c r="Q704">
        <f>VLOOKUP(B704,MoneyLine!$A$1:$K$33,10,FALSE)</f>
        <v>29.06904761904762</v>
      </c>
      <c r="R704">
        <f>VLOOKUP(B704,MoneyLine!$A$1:$Q$33,14,FALSE)</f>
        <v>40.24047619047618</v>
      </c>
      <c r="S704">
        <f>VLOOKUP(D704,MoneyLine!$A$1:$Q$33,17,FALSE)</f>
        <v>29.393333333333338</v>
      </c>
      <c r="T704">
        <f>VLOOKUP(D704,MoneyLine!$A$1:$K$33,10,FALSE)</f>
        <v>-2.4774999999999996</v>
      </c>
      <c r="V704">
        <f>HomTotReg.!$B$17+(test!O704*HomTotReg.!$B$18+HomTotReg.!$B$19*test!P704+test!Q704*HomTotReg.!$B$20)</f>
        <v>3.4309206824515073</v>
      </c>
      <c r="W704">
        <f>VisTotReg.!$B$17+(VisTotReg.!$B$18*test!R704+test!S704*VisTotReg.!$B$19+test!T704*VisTotReg.!$B$20)</f>
        <v>2.7628674556539137</v>
      </c>
      <c r="Y704">
        <f>'MoneyLine Reg. 1'!$B$17+('MoneyLine Reg. 1'!$B$18*test!I704+test!J704*'MoneyLine Reg. 1'!$B$19+test!T704*'MoneyLine Reg. 1'!$B$20+test!Q704*'MoneyLine Reg. 1'!$B$21)</f>
        <v>0.64738366353799237</v>
      </c>
      <c r="Z704">
        <f>'MoneyLine Reg. 2'!$B$17+('MoneyLine Reg. 2'!$B$18*test!M704+test!K704*'MoneyLine Reg. 2'!$B$19+'MoneyLine Reg. 2'!$B$20*test!L704+test!N704*'MoneyLine Reg. 2'!$B$21)</f>
        <v>1.0717759424625202</v>
      </c>
    </row>
    <row r="705" spans="1:26" x14ac:dyDescent="0.3">
      <c r="A705" s="9">
        <v>44943</v>
      </c>
      <c r="B705" s="7" t="s">
        <v>23</v>
      </c>
      <c r="C705" s="7">
        <v>1</v>
      </c>
      <c r="D705" s="7" t="s">
        <v>33</v>
      </c>
      <c r="E705" s="7">
        <v>4</v>
      </c>
      <c r="F705" s="7"/>
      <c r="G705" s="6">
        <f t="shared" si="11"/>
        <v>3</v>
      </c>
      <c r="I705">
        <f>VLOOKUP(D705,MoneyLine!$A$1:$K$33,7,FALSE)</f>
        <v>35.906904761904762</v>
      </c>
      <c r="J705">
        <f>VLOOKUP(B705,MoneyLine!$A$1:$K$33,7,FALSE)</f>
        <v>101.00309523809524</v>
      </c>
      <c r="K705">
        <f>VLOOKUP(B705,MoneyLine!$A$1:$K$33,11,FALSE)</f>
        <v>6.8149999999999995</v>
      </c>
      <c r="L705">
        <f>VLOOKUP(B705,MoneyLine!$A$1:$D$33,4,FALSE)</f>
        <v>52.277999999999999</v>
      </c>
      <c r="M705">
        <f>VLOOKUP(D705,MoneyLine!$A$1:$K$33,11,FALSE)</f>
        <v>3.707499999999996</v>
      </c>
      <c r="N705">
        <f>VLOOKUP(D705,MoneyLine!$A$1:$D$33,4,FALSE)</f>
        <v>47.251999999999995</v>
      </c>
      <c r="O705">
        <f>VLOOKUP(D705,MoneyLine!$A$1:$Q$33,14,FALSE)</f>
        <v>44.759523809523806</v>
      </c>
      <c r="P705">
        <f>VLOOKUP(B705,MoneyLine!$A$1:$Q$33,17,FALSE)</f>
        <v>22.973095238095237</v>
      </c>
      <c r="Q705">
        <f>VLOOKUP(B705,MoneyLine!$A$1:$K$33,10,FALSE)</f>
        <v>43.088928571428575</v>
      </c>
      <c r="R705">
        <f>VLOOKUP(B705,MoneyLine!$A$1:$Q$33,14,FALSE)</f>
        <v>66.898333333333312</v>
      </c>
      <c r="S705">
        <f>VLOOKUP(D705,MoneyLine!$A$1:$Q$33,17,FALSE)</f>
        <v>-16.226190476190478</v>
      </c>
      <c r="T705">
        <f>VLOOKUP(D705,MoneyLine!$A$1:$K$33,10,FALSE)</f>
        <v>29.473928571428576</v>
      </c>
      <c r="V705">
        <f>HomTotReg.!$B$17+(test!O705*HomTotReg.!$B$18+HomTotReg.!$B$19*test!P705+test!Q705*HomTotReg.!$B$20)</f>
        <v>2.5000654279277774</v>
      </c>
      <c r="W705">
        <f>VisTotReg.!$B$17+(VisTotReg.!$B$18*test!R705+test!S705*VisTotReg.!$B$19+test!T705*VisTotReg.!$B$20)</f>
        <v>3.0152690220687646</v>
      </c>
      <c r="Y705">
        <f>'MoneyLine Reg. 1'!$B$17+('MoneyLine Reg. 1'!$B$18*test!I705+test!J705*'MoneyLine Reg. 1'!$B$19+test!T705*'MoneyLine Reg. 1'!$B$20+test!Q705*'MoneyLine Reg. 1'!$B$21)</f>
        <v>-0.57020015906078059</v>
      </c>
      <c r="Z705">
        <f>'MoneyLine Reg. 2'!$B$17+('MoneyLine Reg. 2'!$B$18*test!M705+test!K705*'MoneyLine Reg. 2'!$B$19+'MoneyLine Reg. 2'!$B$20*test!L705+test!N705*'MoneyLine Reg. 2'!$B$21)</f>
        <v>-0.37206685003451989</v>
      </c>
    </row>
    <row r="706" spans="1:26" x14ac:dyDescent="0.3">
      <c r="A706" s="8">
        <v>44943</v>
      </c>
      <c r="B706" s="6" t="s">
        <v>20</v>
      </c>
      <c r="C706" s="6">
        <v>1</v>
      </c>
      <c r="D706" s="6" t="s">
        <v>21</v>
      </c>
      <c r="E706" s="6">
        <v>2</v>
      </c>
      <c r="F706" s="6"/>
      <c r="G706" s="6">
        <f t="shared" si="11"/>
        <v>1</v>
      </c>
      <c r="I706">
        <f>VLOOKUP(D706,MoneyLine!$A$1:$K$33,7,FALSE)</f>
        <v>81.149285714285725</v>
      </c>
      <c r="J706">
        <f>VLOOKUP(B706,MoneyLine!$A$1:$K$33,7,FALSE)</f>
        <v>53.481666666666655</v>
      </c>
      <c r="K706">
        <f>VLOOKUP(B706,MoneyLine!$A$1:$K$33,11,FALSE)</f>
        <v>4.7974999999999994</v>
      </c>
      <c r="L706">
        <f>VLOOKUP(B706,MoneyLine!$A$1:$D$33,4,FALSE)</f>
        <v>46.0565</v>
      </c>
      <c r="M706">
        <f>VLOOKUP(D706,MoneyLine!$A$1:$K$33,11,FALSE)</f>
        <v>9.1225000000000005</v>
      </c>
      <c r="N706">
        <f>VLOOKUP(D706,MoneyLine!$A$1:$D$33,4,FALSE)</f>
        <v>51.807999999999993</v>
      </c>
      <c r="O706">
        <f>VLOOKUP(D706,MoneyLine!$A$1:$Q$33,14,FALSE)</f>
        <v>65.387857142857143</v>
      </c>
      <c r="P706">
        <f>VLOOKUP(B706,MoneyLine!$A$1:$Q$33,17,FALSE)</f>
        <v>-10.467380952380953</v>
      </c>
      <c r="Q706">
        <f>VLOOKUP(B706,MoneyLine!$A$1:$K$33,10,FALSE)</f>
        <v>1.6524999999999999</v>
      </c>
      <c r="R706">
        <f>VLOOKUP(B706,MoneyLine!$A$1:$Q$33,14,FALSE)</f>
        <v>58.340238095238099</v>
      </c>
      <c r="S706">
        <f>VLOOKUP(D706,MoneyLine!$A$1:$Q$33,17,FALSE)</f>
        <v>7.3759523809523806</v>
      </c>
      <c r="T706">
        <f>VLOOKUP(D706,MoneyLine!$A$1:$K$33,10,FALSE)</f>
        <v>8.0371428571428574</v>
      </c>
      <c r="V706">
        <f>HomTotReg.!$B$17+(test!O706*HomTotReg.!$B$18+HomTotReg.!$B$19*test!P706+test!Q706*HomTotReg.!$B$20)</f>
        <v>3.5295896193968126</v>
      </c>
      <c r="W706">
        <f>VisTotReg.!$B$17+(VisTotReg.!$B$18*test!R706+test!S706*VisTotReg.!$B$19+test!T706*VisTotReg.!$B$20)</f>
        <v>3.0190045247001001</v>
      </c>
      <c r="Y706">
        <f>'MoneyLine Reg. 1'!$B$17+('MoneyLine Reg. 1'!$B$18*test!I706+test!J706*'MoneyLine Reg. 1'!$B$19+test!T706*'MoneyLine Reg. 1'!$B$20+test!Q706*'MoneyLine Reg. 1'!$B$21)</f>
        <v>0.53813805553098026</v>
      </c>
      <c r="Z706">
        <f>'MoneyLine Reg. 2'!$B$17+('MoneyLine Reg. 2'!$B$18*test!M706+test!K706*'MoneyLine Reg. 2'!$B$19+'MoneyLine Reg. 2'!$B$20*test!L706+test!N706*'MoneyLine Reg. 2'!$B$21)</f>
        <v>0.87024037351930073</v>
      </c>
    </row>
    <row r="707" spans="1:26" x14ac:dyDescent="0.3">
      <c r="A707" s="9">
        <v>44943</v>
      </c>
      <c r="B707" s="7" t="s">
        <v>26</v>
      </c>
      <c r="C707" s="7">
        <v>2</v>
      </c>
      <c r="D707" s="7" t="s">
        <v>4</v>
      </c>
      <c r="E707" s="7">
        <v>5</v>
      </c>
      <c r="F707" s="7"/>
      <c r="G707" s="6">
        <f t="shared" si="11"/>
        <v>3</v>
      </c>
      <c r="I707">
        <f>VLOOKUP(D707,MoneyLine!$A$1:$K$33,7,FALSE)</f>
        <v>71.288571428571402</v>
      </c>
      <c r="J707">
        <f>VLOOKUP(B707,MoneyLine!$A$1:$K$33,7,FALSE)</f>
        <v>2.4278571428571381</v>
      </c>
      <c r="K707">
        <f>VLOOKUP(B707,MoneyLine!$A$1:$K$33,11,FALSE)</f>
        <v>7.2874999999999996</v>
      </c>
      <c r="L707">
        <f>VLOOKUP(B707,MoneyLine!$A$1:$D$33,4,FALSE)</f>
        <v>44.772500000000001</v>
      </c>
      <c r="M707">
        <f>VLOOKUP(D707,MoneyLine!$A$1:$K$33,11,FALSE)</f>
        <v>4.0925000000000029</v>
      </c>
      <c r="N707">
        <f>VLOOKUP(D707,MoneyLine!$A$1:$D$33,4,FALSE)</f>
        <v>50.962499999999999</v>
      </c>
      <c r="O707">
        <f>VLOOKUP(D707,MoneyLine!$A$1:$Q$33,14,FALSE)</f>
        <v>28.298571428571432</v>
      </c>
      <c r="P707">
        <f>VLOOKUP(B707,MoneyLine!$A$1:$Q$33,17,FALSE)</f>
        <v>-8.321428571428573</v>
      </c>
      <c r="Q707">
        <f>VLOOKUP(B707,MoneyLine!$A$1:$K$33,10,FALSE)</f>
        <v>13.537738095238096</v>
      </c>
      <c r="R707">
        <f>VLOOKUP(B707,MoneyLine!$A$1:$Q$33,14,FALSE)</f>
        <v>21.040476190476188</v>
      </c>
      <c r="S707">
        <f>VLOOKUP(D707,MoneyLine!$A$1:$Q$33,17,FALSE)</f>
        <v>33.857619047619039</v>
      </c>
      <c r="T707">
        <f>VLOOKUP(D707,MoneyLine!$A$1:$K$33,10,FALSE)</f>
        <v>21.901309523809527</v>
      </c>
      <c r="V707">
        <f>HomTotReg.!$B$17+(test!O707*HomTotReg.!$B$18+HomTotReg.!$B$19*test!P707+test!Q707*HomTotReg.!$B$20)</f>
        <v>2.9832519057110094</v>
      </c>
      <c r="W707">
        <f>VisTotReg.!$B$17+(VisTotReg.!$B$18*test!R707+test!S707*VisTotReg.!$B$19+test!T707*VisTotReg.!$B$20)</f>
        <v>2.1363688650157791</v>
      </c>
      <c r="Y707">
        <f>'MoneyLine Reg. 1'!$B$17+('MoneyLine Reg. 1'!$B$18*test!I707+test!J707*'MoneyLine Reg. 1'!$B$19+test!T707*'MoneyLine Reg. 1'!$B$20+test!Q707*'MoneyLine Reg. 1'!$B$21)</f>
        <v>1.1022052112363419</v>
      </c>
      <c r="Z707">
        <f>'MoneyLine Reg. 2'!$B$17+('MoneyLine Reg. 2'!$B$18*test!M707+test!K707*'MoneyLine Reg. 2'!$B$19+'MoneyLine Reg. 2'!$B$20*test!L707+test!N707*'MoneyLine Reg. 2'!$B$21)</f>
        <v>0.45407097658138218</v>
      </c>
    </row>
    <row r="708" spans="1:26" x14ac:dyDescent="0.3">
      <c r="A708" s="8">
        <v>44943</v>
      </c>
      <c r="B708" s="6" t="s">
        <v>31</v>
      </c>
      <c r="C708" s="6">
        <v>4</v>
      </c>
      <c r="D708" s="6" t="s">
        <v>5</v>
      </c>
      <c r="E708" s="6">
        <v>5</v>
      </c>
      <c r="F708" s="6" t="s">
        <v>36</v>
      </c>
      <c r="G708" s="6">
        <f t="shared" si="11"/>
        <v>1</v>
      </c>
      <c r="I708">
        <f>VLOOKUP(D708,MoneyLine!$A$1:$K$33,7,FALSE)</f>
        <v>92.519047619047612</v>
      </c>
      <c r="J708">
        <f>VLOOKUP(B708,MoneyLine!$A$1:$K$33,7,FALSE)</f>
        <v>130.13119047619048</v>
      </c>
      <c r="K708">
        <f>VLOOKUP(B708,MoneyLine!$A$1:$K$33,11,FALSE)</f>
        <v>13.114999999999997</v>
      </c>
      <c r="L708">
        <f>VLOOKUP(B708,MoneyLine!$A$1:$D$33,4,FALSE)</f>
        <v>55.725999999999999</v>
      </c>
      <c r="M708">
        <f>VLOOKUP(D708,MoneyLine!$A$1:$K$33,11,FALSE)</f>
        <v>15.5725</v>
      </c>
      <c r="N708">
        <f>VLOOKUP(D708,MoneyLine!$A$1:$D$33,4,FALSE)</f>
        <v>52.448999999999998</v>
      </c>
      <c r="O708">
        <f>VLOOKUP(D708,MoneyLine!$A$1:$Q$33,14,FALSE)</f>
        <v>80.7392857142857</v>
      </c>
      <c r="P708">
        <f>VLOOKUP(B708,MoneyLine!$A$1:$Q$33,17,FALSE)</f>
        <v>29.228333333333332</v>
      </c>
      <c r="Q708">
        <f>VLOOKUP(B708,MoneyLine!$A$1:$K$33,10,FALSE)</f>
        <v>31.447738095238101</v>
      </c>
      <c r="R708">
        <f>VLOOKUP(B708,MoneyLine!$A$1:$Q$33,14,FALSE)</f>
        <v>91.865476190476173</v>
      </c>
      <c r="S708">
        <f>VLOOKUP(D708,MoneyLine!$A$1:$Q$33,17,FALSE)</f>
        <v>2.4073809523809526</v>
      </c>
      <c r="T708">
        <f>VLOOKUP(D708,MoneyLine!$A$1:$K$33,10,FALSE)</f>
        <v>7.11511904761905</v>
      </c>
      <c r="V708">
        <f>HomTotReg.!$B$17+(test!O708*HomTotReg.!$B$18+HomTotReg.!$B$19*test!P708+test!Q708*HomTotReg.!$B$20)</f>
        <v>2.9429436932892861</v>
      </c>
      <c r="W708">
        <f>VisTotReg.!$B$17+(VisTotReg.!$B$18*test!R708+test!S708*VisTotReg.!$B$19+test!T708*VisTotReg.!$B$20)</f>
        <v>3.4745289435523974</v>
      </c>
      <c r="Y708">
        <f>'MoneyLine Reg. 1'!$B$17+('MoneyLine Reg. 1'!$B$18*test!I708+test!J708*'MoneyLine Reg. 1'!$B$19+test!T708*'MoneyLine Reg. 1'!$B$20+test!Q708*'MoneyLine Reg. 1'!$B$21)</f>
        <v>-0.54382154121077919</v>
      </c>
      <c r="Z708">
        <f>'MoneyLine Reg. 2'!$B$17+('MoneyLine Reg. 2'!$B$18*test!M708+test!K708*'MoneyLine Reg. 2'!$B$19+'MoneyLine Reg. 2'!$B$20*test!L708+test!N708*'MoneyLine Reg. 2'!$B$21)</f>
        <v>9.1252820583119565E-2</v>
      </c>
    </row>
    <row r="709" spans="1:26" x14ac:dyDescent="0.3">
      <c r="A709" s="9">
        <v>44943</v>
      </c>
      <c r="B709" s="7" t="s">
        <v>28</v>
      </c>
      <c r="C709" s="7">
        <v>4</v>
      </c>
      <c r="D709" s="7" t="s">
        <v>12</v>
      </c>
      <c r="E709" s="7">
        <v>2</v>
      </c>
      <c r="F709" s="7"/>
      <c r="G709" s="6">
        <f t="shared" si="11"/>
        <v>-2</v>
      </c>
      <c r="I709">
        <f>VLOOKUP(D709,MoneyLine!$A$1:$K$33,7,FALSE)</f>
        <v>38.000238095238089</v>
      </c>
      <c r="J709">
        <f>VLOOKUP(B709,MoneyLine!$A$1:$K$33,7,FALSE)</f>
        <v>60.434285714285707</v>
      </c>
      <c r="K709">
        <f>VLOOKUP(B709,MoneyLine!$A$1:$K$33,11,FALSE)</f>
        <v>6.9025000000000016</v>
      </c>
      <c r="L709">
        <f>VLOOKUP(B709,MoneyLine!$A$1:$D$33,4,FALSE)</f>
        <v>50.512499999999996</v>
      </c>
      <c r="M709">
        <f>VLOOKUP(D709,MoneyLine!$A$1:$K$33,11,FALSE)</f>
        <v>5.6062500000000011</v>
      </c>
      <c r="N709">
        <f>VLOOKUP(D709,MoneyLine!$A$1:$D$33,4,FALSE)</f>
        <v>46.611499999999999</v>
      </c>
      <c r="O709">
        <f>VLOOKUP(D709,MoneyLine!$A$1:$Q$33,14,FALSE)</f>
        <v>32.669761904761899</v>
      </c>
      <c r="P709">
        <f>VLOOKUP(B709,MoneyLine!$A$1:$Q$33,17,FALSE)</f>
        <v>10.998333333333333</v>
      </c>
      <c r="Q709">
        <f>VLOOKUP(B709,MoneyLine!$A$1:$K$33,10,FALSE)</f>
        <v>5.5184523809523807</v>
      </c>
      <c r="R709">
        <f>VLOOKUP(B709,MoneyLine!$A$1:$Q$33,14,FALSE)</f>
        <v>47.296666666666667</v>
      </c>
      <c r="S709">
        <f>VLOOKUP(D709,MoneyLine!$A$1:$Q$33,17,FALSE)</f>
        <v>-1.7361904761904778</v>
      </c>
      <c r="T709">
        <f>VLOOKUP(D709,MoneyLine!$A$1:$K$33,10,FALSE)</f>
        <v>20.738571428571433</v>
      </c>
      <c r="V709">
        <f>HomTotReg.!$B$17+(test!O709*HomTotReg.!$B$18+HomTotReg.!$B$19*test!P709+test!Q709*HomTotReg.!$B$20)</f>
        <v>2.9132020998125698</v>
      </c>
      <c r="W709">
        <f>VisTotReg.!$B$17+(VisTotReg.!$B$18*test!R709+test!S709*VisTotReg.!$B$19+test!T709*VisTotReg.!$B$20)</f>
        <v>2.7822198575240034</v>
      </c>
      <c r="Y709">
        <f>'MoneyLine Reg. 1'!$B$17+('MoneyLine Reg. 1'!$B$18*test!I709+test!J709*'MoneyLine Reg. 1'!$B$19+test!T709*'MoneyLine Reg. 1'!$B$20+test!Q709*'MoneyLine Reg. 1'!$B$21)</f>
        <v>0.17245250308787521</v>
      </c>
      <c r="Z709">
        <f>'MoneyLine Reg. 2'!$B$17+('MoneyLine Reg. 2'!$B$18*test!M709+test!K709*'MoneyLine Reg. 2'!$B$19+'MoneyLine Reg. 2'!$B$20*test!L709+test!N709*'MoneyLine Reg. 2'!$B$21)</f>
        <v>-0.17414287106318271</v>
      </c>
    </row>
    <row r="710" spans="1:26" x14ac:dyDescent="0.3">
      <c r="A710" s="8">
        <v>44944</v>
      </c>
      <c r="B710" s="6" t="s">
        <v>11</v>
      </c>
      <c r="C710" s="6">
        <v>4</v>
      </c>
      <c r="D710" s="6" t="s">
        <v>22</v>
      </c>
      <c r="E710" s="6">
        <v>1</v>
      </c>
      <c r="F710" s="6"/>
      <c r="G710" s="6">
        <f t="shared" si="11"/>
        <v>-3</v>
      </c>
      <c r="I710">
        <f>VLOOKUP(D710,MoneyLine!$A$1:$K$33,7,FALSE)</f>
        <v>73.279761904761898</v>
      </c>
      <c r="J710">
        <f>VLOOKUP(B710,MoneyLine!$A$1:$K$33,7,FALSE)</f>
        <v>121.01880952380951</v>
      </c>
      <c r="K710">
        <f>VLOOKUP(B710,MoneyLine!$A$1:$K$33,11,FALSE)</f>
        <v>15.838749999999997</v>
      </c>
      <c r="L710">
        <f>VLOOKUP(B710,MoneyLine!$A$1:$D$33,4,FALSE)</f>
        <v>52.685499999999998</v>
      </c>
      <c r="M710">
        <f>VLOOKUP(D710,MoneyLine!$A$1:$K$33,11,FALSE)</f>
        <v>6.432500000000001</v>
      </c>
      <c r="N710">
        <f>VLOOKUP(D710,MoneyLine!$A$1:$D$33,4,FALSE)</f>
        <v>50.885999999999996</v>
      </c>
      <c r="O710">
        <f>VLOOKUP(D710,MoneyLine!$A$1:$Q$33,14,FALSE)</f>
        <v>70.076904761904771</v>
      </c>
      <c r="P710">
        <f>VLOOKUP(B710,MoneyLine!$A$1:$Q$33,17,FALSE)</f>
        <v>15.627619047619051</v>
      </c>
      <c r="Q710">
        <f>VLOOKUP(B710,MoneyLine!$A$1:$K$33,10,FALSE)</f>
        <v>10.4975</v>
      </c>
      <c r="R710">
        <f>VLOOKUP(B710,MoneyLine!$A$1:$Q$33,14,FALSE)</f>
        <v>85.286666666666662</v>
      </c>
      <c r="S710">
        <f>VLOOKUP(D710,MoneyLine!$A$1:$Q$33,17,FALSE)</f>
        <v>-0.22023809523809401</v>
      </c>
      <c r="T710">
        <f>VLOOKUP(D710,MoneyLine!$A$1:$K$33,10,FALSE)</f>
        <v>10.709166666666667</v>
      </c>
      <c r="V710">
        <f>HomTotReg.!$B$17+(test!O710*HomTotReg.!$B$18+HomTotReg.!$B$19*test!P710+test!Q710*HomTotReg.!$B$20)</f>
        <v>3.2051839963244428</v>
      </c>
      <c r="W710">
        <f>VisTotReg.!$B$17+(VisTotReg.!$B$18*test!R710+test!S710*VisTotReg.!$B$19+test!T710*VisTotReg.!$B$20)</f>
        <v>3.3669982233439546</v>
      </c>
      <c r="Y710">
        <f>'MoneyLine Reg. 1'!$B$17+('MoneyLine Reg. 1'!$B$18*test!I710+test!J710*'MoneyLine Reg. 1'!$B$19+test!T710*'MoneyLine Reg. 1'!$B$20+test!Q710*'MoneyLine Reg. 1'!$B$21)</f>
        <v>-0.36798890060865164</v>
      </c>
      <c r="Z710">
        <f>'MoneyLine Reg. 2'!$B$17+('MoneyLine Reg. 2'!$B$18*test!M710+test!K710*'MoneyLine Reg. 2'!$B$19+'MoneyLine Reg. 2'!$B$20*test!L710+test!N710*'MoneyLine Reg. 2'!$B$21)</f>
        <v>-0.50774932599967881</v>
      </c>
    </row>
    <row r="711" spans="1:26" x14ac:dyDescent="0.3">
      <c r="A711" s="9">
        <v>44944</v>
      </c>
      <c r="B711" s="7" t="s">
        <v>14</v>
      </c>
      <c r="C711" s="7">
        <v>4</v>
      </c>
      <c r="D711" s="7" t="s">
        <v>16</v>
      </c>
      <c r="E711" s="7">
        <v>1</v>
      </c>
      <c r="F711" s="7"/>
      <c r="G711" s="6">
        <f t="shared" si="11"/>
        <v>-3</v>
      </c>
      <c r="I711">
        <f>VLOOKUP(D711,MoneyLine!$A$1:$K$33,7,FALSE)</f>
        <v>64.561666666666639</v>
      </c>
      <c r="J711">
        <f>VLOOKUP(B711,MoneyLine!$A$1:$K$33,7,FALSE)</f>
        <v>85.562619047619037</v>
      </c>
      <c r="K711">
        <f>VLOOKUP(B711,MoneyLine!$A$1:$K$33,11,FALSE)</f>
        <v>19.403750000000002</v>
      </c>
      <c r="L711">
        <f>VLOOKUP(B711,MoneyLine!$A$1:$D$33,4,FALSE)</f>
        <v>49.788499999999999</v>
      </c>
      <c r="M711">
        <f>VLOOKUP(D711,MoneyLine!$A$1:$K$33,11,FALSE)</f>
        <v>10.3225</v>
      </c>
      <c r="N711">
        <f>VLOOKUP(D711,MoneyLine!$A$1:$D$33,4,FALSE)</f>
        <v>48.538999999999994</v>
      </c>
      <c r="O711">
        <f>VLOOKUP(D711,MoneyLine!$A$1:$Q$33,14,FALSE)</f>
        <v>75.591190476190462</v>
      </c>
      <c r="P711">
        <f>VLOOKUP(B711,MoneyLine!$A$1:$Q$33,17,FALSE)</f>
        <v>-3.2247619047619036</v>
      </c>
      <c r="Q711">
        <f>VLOOKUP(B711,MoneyLine!$A$1:$K$33,10,FALSE)</f>
        <v>24.058452380952382</v>
      </c>
      <c r="R711">
        <f>VLOOKUP(B711,MoneyLine!$A$1:$Q$33,14,FALSE)</f>
        <v>87.124523809523808</v>
      </c>
      <c r="S711">
        <f>VLOOKUP(D711,MoneyLine!$A$1:$Q$33,17,FALSE)</f>
        <v>-17.098809523809521</v>
      </c>
      <c r="T711">
        <f>VLOOKUP(D711,MoneyLine!$A$1:$K$33,10,FALSE)</f>
        <v>17.131547619047623</v>
      </c>
      <c r="V711">
        <f>HomTotReg.!$B$17+(test!O711*HomTotReg.!$B$18+HomTotReg.!$B$19*test!P711+test!Q711*HomTotReg.!$B$20)</f>
        <v>3.3138168393557415</v>
      </c>
      <c r="W711">
        <f>VisTotReg.!$B$17+(VisTotReg.!$B$18*test!R711+test!S711*VisTotReg.!$B$19+test!T711*VisTotReg.!$B$20)</f>
        <v>3.4446931967966448</v>
      </c>
      <c r="Y711">
        <f>'MoneyLine Reg. 1'!$B$17+('MoneyLine Reg. 1'!$B$18*test!I711+test!J711*'MoneyLine Reg. 1'!$B$19+test!T711*'MoneyLine Reg. 1'!$B$20+test!Q711*'MoneyLine Reg. 1'!$B$21)</f>
        <v>-9.2068327976356001E-2</v>
      </c>
      <c r="Z711">
        <f>'MoneyLine Reg. 2'!$B$17+('MoneyLine Reg. 2'!$B$18*test!M711+test!K711*'MoneyLine Reg. 2'!$B$19+'MoneyLine Reg. 2'!$B$20*test!L711+test!N711*'MoneyLine Reg. 2'!$B$21)</f>
        <v>-0.4292469274857309</v>
      </c>
    </row>
    <row r="712" spans="1:26" x14ac:dyDescent="0.3">
      <c r="A712" s="8">
        <v>44944</v>
      </c>
      <c r="B712" s="6" t="s">
        <v>3</v>
      </c>
      <c r="C712" s="6">
        <v>4</v>
      </c>
      <c r="D712" s="6" t="s">
        <v>32</v>
      </c>
      <c r="E712" s="6">
        <v>5</v>
      </c>
      <c r="F712" s="6" t="s">
        <v>36</v>
      </c>
      <c r="G712" s="6">
        <f t="shared" si="11"/>
        <v>1</v>
      </c>
      <c r="I712">
        <f>VLOOKUP(D712,MoneyLine!$A$1:$K$33,7,FALSE)</f>
        <v>91.395238095238099</v>
      </c>
      <c r="J712">
        <f>VLOOKUP(B712,MoneyLine!$A$1:$K$33,7,FALSE)</f>
        <v>103.61880952380953</v>
      </c>
      <c r="K712">
        <f>VLOOKUP(B712,MoneyLine!$A$1:$K$33,11,FALSE)</f>
        <v>6.7725000000000009</v>
      </c>
      <c r="L712">
        <f>VLOOKUP(B712,MoneyLine!$A$1:$D$33,4,FALSE)</f>
        <v>53.618500000000004</v>
      </c>
      <c r="M712">
        <f>VLOOKUP(D712,MoneyLine!$A$1:$K$33,11,FALSE)</f>
        <v>4.9549999999999983</v>
      </c>
      <c r="N712">
        <f>VLOOKUP(D712,MoneyLine!$A$1:$D$33,4,FALSE)</f>
        <v>47.241</v>
      </c>
      <c r="O712">
        <f>VLOOKUP(D712,MoneyLine!$A$1:$Q$33,14,FALSE)</f>
        <v>85.390952380952371</v>
      </c>
      <c r="P712">
        <f>VLOOKUP(B712,MoneyLine!$A$1:$Q$33,17,FALSE)</f>
        <v>15.725476190476186</v>
      </c>
      <c r="Q712">
        <f>VLOOKUP(B712,MoneyLine!$A$1:$K$33,10,FALSE)</f>
        <v>34.368214285714288</v>
      </c>
      <c r="R712">
        <f>VLOOKUP(B712,MoneyLine!$A$1:$Q$33,14,FALSE)</f>
        <v>76.556190476190451</v>
      </c>
      <c r="S712">
        <f>VLOOKUP(D712,MoneyLine!$A$1:$Q$33,17,FALSE)</f>
        <v>-9.4788095238095256</v>
      </c>
      <c r="T712">
        <f>VLOOKUP(D712,MoneyLine!$A$1:$K$33,10,FALSE)</f>
        <v>-16.679047619047623</v>
      </c>
      <c r="V712">
        <f>HomTotReg.!$B$17+(test!O712*HomTotReg.!$B$18+HomTotReg.!$B$19*test!P712+test!Q712*HomTotReg.!$B$20)</f>
        <v>3.1030673745506108</v>
      </c>
      <c r="W712">
        <f>VisTotReg.!$B$17+(VisTotReg.!$B$18*test!R712+test!S712*VisTotReg.!$B$19+test!T712*VisTotReg.!$B$20)</f>
        <v>3.7492514048775165</v>
      </c>
      <c r="Y712">
        <f>'MoneyLine Reg. 1'!$B$17+('MoneyLine Reg. 1'!$B$18*test!I712+test!J712*'MoneyLine Reg. 1'!$B$19+test!T712*'MoneyLine Reg. 1'!$B$20+test!Q712*'MoneyLine Reg. 1'!$B$21)</f>
        <v>-0.60822203085654403</v>
      </c>
      <c r="Z712">
        <f>'MoneyLine Reg. 2'!$B$17+('MoneyLine Reg. 2'!$B$18*test!M712+test!K712*'MoneyLine Reg. 2'!$B$19+'MoneyLine Reg. 2'!$B$20*test!L712+test!N712*'MoneyLine Reg. 2'!$B$21)</f>
        <v>-0.39542316036471492</v>
      </c>
    </row>
    <row r="713" spans="1:26" x14ac:dyDescent="0.3">
      <c r="A713" s="9">
        <v>44944</v>
      </c>
      <c r="B713" s="7" t="s">
        <v>30</v>
      </c>
      <c r="C713" s="7">
        <v>3</v>
      </c>
      <c r="D713" s="7" t="s">
        <v>24</v>
      </c>
      <c r="E713" s="7">
        <v>5</v>
      </c>
      <c r="F713" s="7"/>
      <c r="G713" s="6">
        <f t="shared" si="11"/>
        <v>2</v>
      </c>
      <c r="I713">
        <f>VLOOKUP(D713,MoneyLine!$A$1:$K$33,7,FALSE)</f>
        <v>-28.852380952380948</v>
      </c>
      <c r="J713">
        <f>VLOOKUP(B713,MoneyLine!$A$1:$K$33,7,FALSE)</f>
        <v>127.36857142857141</v>
      </c>
      <c r="K713">
        <f>VLOOKUP(B713,MoneyLine!$A$1:$K$33,11,FALSE)</f>
        <v>15.876249999999999</v>
      </c>
      <c r="L713">
        <f>VLOOKUP(B713,MoneyLine!$A$1:$D$33,4,FALSE)</f>
        <v>56.155499999999996</v>
      </c>
      <c r="M713">
        <f>VLOOKUP(D713,MoneyLine!$A$1:$K$33,11,FALSE)</f>
        <v>5.754999999999999</v>
      </c>
      <c r="N713">
        <f>VLOOKUP(D713,MoneyLine!$A$1:$D$33,4,FALSE)</f>
        <v>42.153999999999996</v>
      </c>
      <c r="O713">
        <f>VLOOKUP(D713,MoneyLine!$A$1:$Q$33,14,FALSE)</f>
        <v>7.490952380952379</v>
      </c>
      <c r="P713">
        <f>VLOOKUP(B713,MoneyLine!$A$1:$Q$33,17,FALSE)</f>
        <v>21.976904761904766</v>
      </c>
      <c r="Q713">
        <f>VLOOKUP(B713,MoneyLine!$A$1:$K$33,10,FALSE)</f>
        <v>-0.45761904761904759</v>
      </c>
      <c r="R713">
        <f>VLOOKUP(B713,MoneyLine!$A$1:$Q$33,14,FALSE)</f>
        <v>104.57619047619046</v>
      </c>
      <c r="S713">
        <f>VLOOKUP(D713,MoneyLine!$A$1:$Q$33,17,FALSE)</f>
        <v>-35.079523809523806</v>
      </c>
      <c r="T713">
        <f>VLOOKUP(D713,MoneyLine!$A$1:$K$33,10,FALSE)</f>
        <v>-0.52404761904761887</v>
      </c>
      <c r="V713">
        <f>HomTotReg.!$B$17+(test!O713*HomTotReg.!$B$18+HomTotReg.!$B$19*test!P713+test!Q713*HomTotReg.!$B$20)</f>
        <v>2.5962484954477643</v>
      </c>
      <c r="W713">
        <f>VisTotReg.!$B$17+(VisTotReg.!$B$18*test!R713+test!S713*VisTotReg.!$B$19+test!T713*VisTotReg.!$B$20)</f>
        <v>4.0719486434728989</v>
      </c>
      <c r="Y713">
        <f>'MoneyLine Reg. 1'!$B$17+('MoneyLine Reg. 1'!$B$18*test!I713+test!J713*'MoneyLine Reg. 1'!$B$19+test!T713*'MoneyLine Reg. 1'!$B$20+test!Q713*'MoneyLine Reg. 1'!$B$21)</f>
        <v>-1.4876170066504735</v>
      </c>
      <c r="Z713">
        <f>'MoneyLine Reg. 2'!$B$17+('MoneyLine Reg. 2'!$B$18*test!M713+test!K713*'MoneyLine Reg. 2'!$B$19+'MoneyLine Reg. 2'!$B$20*test!L713+test!N713*'MoneyLine Reg. 2'!$B$21)</f>
        <v>-1.435591324505018</v>
      </c>
    </row>
    <row r="714" spans="1:26" x14ac:dyDescent="0.3">
      <c r="A714" s="8">
        <v>44944</v>
      </c>
      <c r="B714" s="6" t="s">
        <v>7</v>
      </c>
      <c r="C714" s="6">
        <v>5</v>
      </c>
      <c r="D714" s="6" t="s">
        <v>8</v>
      </c>
      <c r="E714" s="6">
        <v>2</v>
      </c>
      <c r="F714" s="6"/>
      <c r="G714" s="6">
        <f t="shared" si="11"/>
        <v>-3</v>
      </c>
      <c r="I714">
        <f>VLOOKUP(D714,MoneyLine!$A$1:$K$33,7,FALSE)</f>
        <v>158.14214285714286</v>
      </c>
      <c r="J714">
        <f>VLOOKUP(B714,MoneyLine!$A$1:$K$33,7,FALSE)</f>
        <v>105.50714285714287</v>
      </c>
      <c r="K714">
        <f>VLOOKUP(B714,MoneyLine!$A$1:$K$33,11,FALSE)</f>
        <v>17.5075</v>
      </c>
      <c r="L714">
        <f>VLOOKUP(B714,MoneyLine!$A$1:$D$33,4,FALSE)</f>
        <v>51.216499999999996</v>
      </c>
      <c r="M714">
        <f>VLOOKUP(D714,MoneyLine!$A$1:$K$33,11,FALSE)</f>
        <v>11.611250000000004</v>
      </c>
      <c r="N714">
        <f>VLOOKUP(D714,MoneyLine!$A$1:$D$33,4,FALSE)</f>
        <v>49.862499999999997</v>
      </c>
      <c r="O714">
        <f>VLOOKUP(D714,MoneyLine!$A$1:$Q$33,14,FALSE)</f>
        <v>125.46428571428571</v>
      </c>
      <c r="P714">
        <f>VLOOKUP(B714,MoneyLine!$A$1:$Q$33,17,FALSE)</f>
        <v>1.5838095238095231</v>
      </c>
      <c r="Q714">
        <f>VLOOKUP(B714,MoneyLine!$A$1:$K$33,10,FALSE)</f>
        <v>-6.0107142857142861</v>
      </c>
      <c r="R714">
        <f>VLOOKUP(B714,MoneyLine!$A$1:$Q$33,14,FALSE)</f>
        <v>89.021666666666647</v>
      </c>
      <c r="S714">
        <f>VLOOKUP(D714,MoneyLine!$A$1:$Q$33,17,FALSE)</f>
        <v>14.067142857142855</v>
      </c>
      <c r="T714">
        <f>VLOOKUP(D714,MoneyLine!$A$1:$K$33,10,FALSE)</f>
        <v>21.027261904761904</v>
      </c>
      <c r="V714">
        <f>HomTotReg.!$B$17+(test!O714*HomTotReg.!$B$18+HomTotReg.!$B$19*test!P714+test!Q714*HomTotReg.!$B$20)</f>
        <v>4.1222408214407906</v>
      </c>
      <c r="W714">
        <f>VisTotReg.!$B$17+(VisTotReg.!$B$18*test!R714+test!S714*VisTotReg.!$B$19+test!T714*VisTotReg.!$B$20)</f>
        <v>3.1320104533307687</v>
      </c>
      <c r="Y714">
        <f>'MoneyLine Reg. 1'!$B$17+('MoneyLine Reg. 1'!$B$18*test!I714+test!J714*'MoneyLine Reg. 1'!$B$19+test!T714*'MoneyLine Reg. 1'!$B$20+test!Q714*'MoneyLine Reg. 1'!$B$21)</f>
        <v>0.95011017724726743</v>
      </c>
      <c r="Z714">
        <f>'MoneyLine Reg. 2'!$B$17+('MoneyLine Reg. 2'!$B$18*test!M714+test!K714*'MoneyLine Reg. 2'!$B$19+'MoneyLine Reg. 2'!$B$20*test!L714+test!N714*'MoneyLine Reg. 2'!$B$21)</f>
        <v>-0.25260324458807526</v>
      </c>
    </row>
    <row r="715" spans="1:26" x14ac:dyDescent="0.3">
      <c r="A715" s="9">
        <v>44945</v>
      </c>
      <c r="B715" s="7" t="s">
        <v>12</v>
      </c>
      <c r="C715" s="7">
        <v>4</v>
      </c>
      <c r="D715" s="7" t="s">
        <v>25</v>
      </c>
      <c r="E715" s="7">
        <v>0</v>
      </c>
      <c r="F715" s="7"/>
      <c r="G715" s="6">
        <f t="shared" si="11"/>
        <v>-4</v>
      </c>
      <c r="I715">
        <f>VLOOKUP(D715,MoneyLine!$A$1:$K$33,7,FALSE)</f>
        <v>56.057857142857138</v>
      </c>
      <c r="J715">
        <f>VLOOKUP(B715,MoneyLine!$A$1:$K$33,7,FALSE)</f>
        <v>38.000238095238089</v>
      </c>
      <c r="K715">
        <f>VLOOKUP(B715,MoneyLine!$A$1:$K$33,11,FALSE)</f>
        <v>5.6062500000000011</v>
      </c>
      <c r="L715">
        <f>VLOOKUP(B715,MoneyLine!$A$1:$D$33,4,FALSE)</f>
        <v>46.611499999999999</v>
      </c>
      <c r="M715">
        <f>VLOOKUP(D715,MoneyLine!$A$1:$K$33,11,FALSE)</f>
        <v>10.718750000000002</v>
      </c>
      <c r="N715">
        <f>VLOOKUP(D715,MoneyLine!$A$1:$D$33,4,FALSE)</f>
        <v>47.954500000000003</v>
      </c>
      <c r="O715">
        <f>VLOOKUP(D715,MoneyLine!$A$1:$Q$33,14,FALSE)</f>
        <v>60.674999999999997</v>
      </c>
      <c r="P715">
        <f>VLOOKUP(B715,MoneyLine!$A$1:$Q$33,17,FALSE)</f>
        <v>-1.7361904761904778</v>
      </c>
      <c r="Q715">
        <f>VLOOKUP(B715,MoneyLine!$A$1:$K$33,10,FALSE)</f>
        <v>20.738571428571433</v>
      </c>
      <c r="R715">
        <f>VLOOKUP(B715,MoneyLine!$A$1:$Q$33,14,FALSE)</f>
        <v>32.669761904761899</v>
      </c>
      <c r="S715">
        <f>VLOOKUP(D715,MoneyLine!$A$1:$Q$33,17,FALSE)</f>
        <v>-14.592857142857142</v>
      </c>
      <c r="T715">
        <f>VLOOKUP(D715,MoneyLine!$A$1:$K$33,10,FALSE)</f>
        <v>27.424404761904761</v>
      </c>
      <c r="V715">
        <f>HomTotReg.!$B$17+(test!O715*HomTotReg.!$B$18+HomTotReg.!$B$19*test!P715+test!Q715*HomTotReg.!$B$20)</f>
        <v>3.1767656128116424</v>
      </c>
      <c r="W715">
        <f>VisTotReg.!$B$17+(VisTotReg.!$B$18*test!R715+test!S715*VisTotReg.!$B$19+test!T715*VisTotReg.!$B$20)</f>
        <v>2.6248877352287061</v>
      </c>
      <c r="Y715">
        <f>'MoneyLine Reg. 1'!$B$17+('MoneyLine Reg. 1'!$B$18*test!I715+test!J715*'MoneyLine Reg. 1'!$B$19+test!T715*'MoneyLine Reg. 1'!$B$20+test!Q715*'MoneyLine Reg. 1'!$B$21)</f>
        <v>0.54785065093426677</v>
      </c>
      <c r="Z715">
        <f>'MoneyLine Reg. 2'!$B$17+('MoneyLine Reg. 2'!$B$18*test!M715+test!K715*'MoneyLine Reg. 2'!$B$19+'MoneyLine Reg. 2'!$B$20*test!L715+test!N715*'MoneyLine Reg. 2'!$B$21)</f>
        <v>0.60327710203887897</v>
      </c>
    </row>
    <row r="716" spans="1:26" x14ac:dyDescent="0.3">
      <c r="A716" s="8">
        <v>44945</v>
      </c>
      <c r="B716" s="6" t="s">
        <v>16</v>
      </c>
      <c r="C716" s="6">
        <v>2</v>
      </c>
      <c r="D716" s="6" t="s">
        <v>13</v>
      </c>
      <c r="E716" s="6">
        <v>3</v>
      </c>
      <c r="F716" s="6" t="s">
        <v>36</v>
      </c>
      <c r="G716" s="6">
        <f t="shared" si="11"/>
        <v>1</v>
      </c>
      <c r="I716">
        <f>VLOOKUP(D716,MoneyLine!$A$1:$K$33,7,FALSE)</f>
        <v>52.757857142857148</v>
      </c>
      <c r="J716">
        <f>VLOOKUP(B716,MoneyLine!$A$1:$K$33,7,FALSE)</f>
        <v>64.561666666666639</v>
      </c>
      <c r="K716">
        <f>VLOOKUP(B716,MoneyLine!$A$1:$K$33,11,FALSE)</f>
        <v>10.3225</v>
      </c>
      <c r="L716">
        <f>VLOOKUP(B716,MoneyLine!$A$1:$D$33,4,FALSE)</f>
        <v>48.538999999999994</v>
      </c>
      <c r="M716">
        <f>VLOOKUP(D716,MoneyLine!$A$1:$K$33,11,FALSE)</f>
        <v>5.03125</v>
      </c>
      <c r="N716">
        <f>VLOOKUP(D716,MoneyLine!$A$1:$D$33,4,FALSE)</f>
        <v>47.964499999999994</v>
      </c>
      <c r="O716">
        <f>VLOOKUP(D716,MoneyLine!$A$1:$Q$33,14,FALSE)</f>
        <v>36.921904761904756</v>
      </c>
      <c r="P716">
        <f>VLOOKUP(B716,MoneyLine!$A$1:$Q$33,17,FALSE)</f>
        <v>-17.098809523809521</v>
      </c>
      <c r="Q716">
        <f>VLOOKUP(B716,MoneyLine!$A$1:$K$33,10,FALSE)</f>
        <v>17.131547619047623</v>
      </c>
      <c r="R716">
        <f>VLOOKUP(B716,MoneyLine!$A$1:$Q$33,14,FALSE)</f>
        <v>75.591190476190462</v>
      </c>
      <c r="S716">
        <f>VLOOKUP(D716,MoneyLine!$A$1:$Q$33,17,FALSE)</f>
        <v>6.5440476190476176</v>
      </c>
      <c r="T716">
        <f>VLOOKUP(D716,MoneyLine!$A$1:$K$33,10,FALSE)</f>
        <v>-4.3963095238095242</v>
      </c>
      <c r="V716">
        <f>HomTotReg.!$B$17+(test!O716*HomTotReg.!$B$18+HomTotReg.!$B$19*test!P716+test!Q716*HomTotReg.!$B$20)</f>
        <v>3.1279150542578815</v>
      </c>
      <c r="W716">
        <f>VisTotReg.!$B$17+(VisTotReg.!$B$18*test!R716+test!S716*VisTotReg.!$B$19+test!T716*VisTotReg.!$B$20)</f>
        <v>3.4141162027243004</v>
      </c>
      <c r="Y716">
        <f>'MoneyLine Reg. 1'!$B$17+('MoneyLine Reg. 1'!$B$18*test!I716+test!J716*'MoneyLine Reg. 1'!$B$19+test!T716*'MoneyLine Reg. 1'!$B$20+test!Q716*'MoneyLine Reg. 1'!$B$21)</f>
        <v>-0.19462615357362467</v>
      </c>
      <c r="Z716">
        <f>'MoneyLine Reg. 2'!$B$17+('MoneyLine Reg. 2'!$B$18*test!M716+test!K716*'MoneyLine Reg. 2'!$B$19+'MoneyLine Reg. 2'!$B$20*test!L716+test!N716*'MoneyLine Reg. 2'!$B$21)</f>
        <v>-0.16481281077224486</v>
      </c>
    </row>
    <row r="717" spans="1:26" x14ac:dyDescent="0.3">
      <c r="A717" s="9">
        <v>44945</v>
      </c>
      <c r="B717" s="7" t="s">
        <v>28</v>
      </c>
      <c r="C717" s="7">
        <v>2</v>
      </c>
      <c r="D717" s="7" t="s">
        <v>18</v>
      </c>
      <c r="E717" s="7">
        <v>5</v>
      </c>
      <c r="F717" s="7"/>
      <c r="G717" s="6">
        <f t="shared" si="11"/>
        <v>3</v>
      </c>
      <c r="I717">
        <f>VLOOKUP(D717,MoneyLine!$A$1:$K$33,7,FALSE)</f>
        <v>161.3661904761905</v>
      </c>
      <c r="J717">
        <f>VLOOKUP(B717,MoneyLine!$A$1:$K$33,7,FALSE)</f>
        <v>60.434285714285707</v>
      </c>
      <c r="K717">
        <f>VLOOKUP(B717,MoneyLine!$A$1:$K$33,11,FALSE)</f>
        <v>6.9025000000000016</v>
      </c>
      <c r="L717">
        <f>VLOOKUP(B717,MoneyLine!$A$1:$D$33,4,FALSE)</f>
        <v>50.512499999999996</v>
      </c>
      <c r="M717">
        <f>VLOOKUP(D717,MoneyLine!$A$1:$K$33,11,FALSE)</f>
        <v>18.088749999999997</v>
      </c>
      <c r="N717">
        <f>VLOOKUP(D717,MoneyLine!$A$1:$D$33,4,FALSE)</f>
        <v>55.644500000000001</v>
      </c>
      <c r="O717">
        <f>VLOOKUP(D717,MoneyLine!$A$1:$Q$33,14,FALSE)</f>
        <v>80.616190476190468</v>
      </c>
      <c r="P717">
        <f>VLOOKUP(B717,MoneyLine!$A$1:$Q$33,17,FALSE)</f>
        <v>10.998333333333333</v>
      </c>
      <c r="Q717">
        <f>VLOOKUP(B717,MoneyLine!$A$1:$K$33,10,FALSE)</f>
        <v>5.5184523809523807</v>
      </c>
      <c r="R717">
        <f>VLOOKUP(B717,MoneyLine!$A$1:$Q$33,14,FALSE)</f>
        <v>47.296666666666667</v>
      </c>
      <c r="S717">
        <f>VLOOKUP(D717,MoneyLine!$A$1:$Q$33,17,FALSE)</f>
        <v>63.627142857142857</v>
      </c>
      <c r="T717">
        <f>VLOOKUP(D717,MoneyLine!$A$1:$K$33,10,FALSE)</f>
        <v>-8.5753571428571433</v>
      </c>
      <c r="V717">
        <f>HomTotReg.!$B$17+(test!O717*HomTotReg.!$B$18+HomTotReg.!$B$19*test!P717+test!Q717*HomTotReg.!$B$20)</f>
        <v>3.4206835791119383</v>
      </c>
      <c r="W717">
        <f>VisTotReg.!$B$17+(VisTotReg.!$B$18*test!R717+test!S717*VisTotReg.!$B$19+test!T717*VisTotReg.!$B$20)</f>
        <v>2.6311797752914341</v>
      </c>
      <c r="Y717">
        <f>'MoneyLine Reg. 1'!$B$17+('MoneyLine Reg. 1'!$B$18*test!I717+test!J717*'MoneyLine Reg. 1'!$B$19+test!T717*'MoneyLine Reg. 1'!$B$20+test!Q717*'MoneyLine Reg. 1'!$B$21)</f>
        <v>0.97541074167173181</v>
      </c>
      <c r="Z717">
        <f>'MoneyLine Reg. 2'!$B$17+('MoneyLine Reg. 2'!$B$18*test!M717+test!K717*'MoneyLine Reg. 2'!$B$19+'MoneyLine Reg. 2'!$B$20*test!L717+test!N717*'MoneyLine Reg. 2'!$B$21)</f>
        <v>1.2304224009475493</v>
      </c>
    </row>
    <row r="718" spans="1:26" x14ac:dyDescent="0.3">
      <c r="A718" s="8">
        <v>44945</v>
      </c>
      <c r="B718" s="6" t="s">
        <v>26</v>
      </c>
      <c r="C718" s="6">
        <v>5</v>
      </c>
      <c r="D718" s="6" t="s">
        <v>20</v>
      </c>
      <c r="E718" s="6">
        <v>3</v>
      </c>
      <c r="F718" s="6"/>
      <c r="G718" s="6">
        <f t="shared" si="11"/>
        <v>-2</v>
      </c>
      <c r="I718">
        <f>VLOOKUP(D718,MoneyLine!$A$1:$K$33,7,FALSE)</f>
        <v>53.481666666666655</v>
      </c>
      <c r="J718">
        <f>VLOOKUP(B718,MoneyLine!$A$1:$K$33,7,FALSE)</f>
        <v>2.4278571428571381</v>
      </c>
      <c r="K718">
        <f>VLOOKUP(B718,MoneyLine!$A$1:$K$33,11,FALSE)</f>
        <v>7.2874999999999996</v>
      </c>
      <c r="L718">
        <f>VLOOKUP(B718,MoneyLine!$A$1:$D$33,4,FALSE)</f>
        <v>44.772500000000001</v>
      </c>
      <c r="M718">
        <f>VLOOKUP(D718,MoneyLine!$A$1:$K$33,11,FALSE)</f>
        <v>4.7974999999999994</v>
      </c>
      <c r="N718">
        <f>VLOOKUP(D718,MoneyLine!$A$1:$D$33,4,FALSE)</f>
        <v>46.0565</v>
      </c>
      <c r="O718">
        <f>VLOOKUP(D718,MoneyLine!$A$1:$Q$33,14,FALSE)</f>
        <v>58.340238095238099</v>
      </c>
      <c r="P718">
        <f>VLOOKUP(B718,MoneyLine!$A$1:$Q$33,17,FALSE)</f>
        <v>-8.321428571428573</v>
      </c>
      <c r="Q718">
        <f>VLOOKUP(B718,MoneyLine!$A$1:$K$33,10,FALSE)</f>
        <v>13.537738095238096</v>
      </c>
      <c r="R718">
        <f>VLOOKUP(B718,MoneyLine!$A$1:$Q$33,14,FALSE)</f>
        <v>21.040476190476188</v>
      </c>
      <c r="S718">
        <f>VLOOKUP(D718,MoneyLine!$A$1:$Q$33,17,FALSE)</f>
        <v>-10.467380952380953</v>
      </c>
      <c r="T718">
        <f>VLOOKUP(D718,MoneyLine!$A$1:$K$33,10,FALSE)</f>
        <v>1.6524999999999999</v>
      </c>
      <c r="V718">
        <f>HomTotReg.!$B$17+(test!O718*HomTotReg.!$B$18+HomTotReg.!$B$19*test!P718+test!Q718*HomTotReg.!$B$20)</f>
        <v>3.3012232311019361</v>
      </c>
      <c r="W718">
        <f>VisTotReg.!$B$17+(VisTotReg.!$B$18*test!R718+test!S718*VisTotReg.!$B$19+test!T718*VisTotReg.!$B$20)</f>
        <v>2.8296479773759722</v>
      </c>
      <c r="Y718">
        <f>'MoneyLine Reg. 1'!$B$17+('MoneyLine Reg. 1'!$B$18*test!I718+test!J718*'MoneyLine Reg. 1'!$B$19+test!T718*'MoneyLine Reg. 1'!$B$20+test!Q718*'MoneyLine Reg. 1'!$B$21)</f>
        <v>0.64744344965658673</v>
      </c>
      <c r="Z718">
        <f>'MoneyLine Reg. 2'!$B$17+('MoneyLine Reg. 2'!$B$18*test!M718+test!K718*'MoneyLine Reg. 2'!$B$19+'MoneyLine Reg. 2'!$B$20*test!L718+test!N718*'MoneyLine Reg. 2'!$B$21)</f>
        <v>0.1471062860140897</v>
      </c>
    </row>
    <row r="719" spans="1:26" x14ac:dyDescent="0.3">
      <c r="A719" s="9">
        <v>44945</v>
      </c>
      <c r="B719" s="7" t="s">
        <v>7</v>
      </c>
      <c r="C719" s="7">
        <v>3</v>
      </c>
      <c r="D719" s="7" t="s">
        <v>9</v>
      </c>
      <c r="E719" s="7">
        <v>5</v>
      </c>
      <c r="F719" s="7"/>
      <c r="G719" s="6">
        <f t="shared" si="11"/>
        <v>2</v>
      </c>
      <c r="I719">
        <f>VLOOKUP(D719,MoneyLine!$A$1:$K$33,7,FALSE)</f>
        <v>154.76523809523809</v>
      </c>
      <c r="J719">
        <f>VLOOKUP(B719,MoneyLine!$A$1:$K$33,7,FALSE)</f>
        <v>105.50714285714287</v>
      </c>
      <c r="K719">
        <f>VLOOKUP(B719,MoneyLine!$A$1:$K$33,11,FALSE)</f>
        <v>17.5075</v>
      </c>
      <c r="L719">
        <f>VLOOKUP(B719,MoneyLine!$A$1:$D$33,4,FALSE)</f>
        <v>51.216499999999996</v>
      </c>
      <c r="M719">
        <f>VLOOKUP(D719,MoneyLine!$A$1:$K$33,11,FALSE)</f>
        <v>17.220000000000002</v>
      </c>
      <c r="N719">
        <f>VLOOKUP(D719,MoneyLine!$A$1:$D$33,4,FALSE)</f>
        <v>58.933</v>
      </c>
      <c r="O719">
        <f>VLOOKUP(D719,MoneyLine!$A$1:$Q$33,14,FALSE)</f>
        <v>117.61833333333333</v>
      </c>
      <c r="P719">
        <f>VLOOKUP(B719,MoneyLine!$A$1:$Q$33,17,FALSE)</f>
        <v>1.5838095238095231</v>
      </c>
      <c r="Q719">
        <f>VLOOKUP(B719,MoneyLine!$A$1:$K$33,10,FALSE)</f>
        <v>-6.0107142857142861</v>
      </c>
      <c r="R719">
        <f>VLOOKUP(B719,MoneyLine!$A$1:$Q$33,14,FALSE)</f>
        <v>89.021666666666647</v>
      </c>
      <c r="S719">
        <f>VLOOKUP(D719,MoneyLine!$A$1:$Q$33,17,FALSE)</f>
        <v>29.393333333333338</v>
      </c>
      <c r="T719">
        <f>VLOOKUP(D719,MoneyLine!$A$1:$K$33,10,FALSE)</f>
        <v>-2.4774999999999996</v>
      </c>
      <c r="V719">
        <f>HomTotReg.!$B$17+(test!O719*HomTotReg.!$B$18+HomTotReg.!$B$19*test!P719+test!Q719*HomTotReg.!$B$20)</f>
        <v>4.0391965647686519</v>
      </c>
      <c r="W719">
        <f>VisTotReg.!$B$17+(VisTotReg.!$B$18*test!R719+test!S719*VisTotReg.!$B$19+test!T719*VisTotReg.!$B$20)</f>
        <v>3.3414813128352883</v>
      </c>
      <c r="Y719">
        <f>'MoneyLine Reg. 1'!$B$17+('MoneyLine Reg. 1'!$B$18*test!I719+test!J719*'MoneyLine Reg. 1'!$B$19+test!T719*'MoneyLine Reg. 1'!$B$20+test!Q719*'MoneyLine Reg. 1'!$B$21)</f>
        <v>0.59166262010181114</v>
      </c>
      <c r="Z719">
        <f>'MoneyLine Reg. 2'!$B$17+('MoneyLine Reg. 2'!$B$18*test!M719+test!K719*'MoneyLine Reg. 2'!$B$19+'MoneyLine Reg. 2'!$B$20*test!L719+test!N719*'MoneyLine Reg. 2'!$B$21)</f>
        <v>0.73595468227608141</v>
      </c>
    </row>
    <row r="720" spans="1:26" x14ac:dyDescent="0.3">
      <c r="A720" s="8">
        <v>44945</v>
      </c>
      <c r="B720" s="6" t="s">
        <v>30</v>
      </c>
      <c r="C720" s="6">
        <v>4</v>
      </c>
      <c r="D720" s="6" t="s">
        <v>29</v>
      </c>
      <c r="E720" s="6">
        <v>0</v>
      </c>
      <c r="F720" s="6"/>
      <c r="G720" s="6">
        <f t="shared" si="11"/>
        <v>-4</v>
      </c>
      <c r="I720">
        <f>VLOOKUP(D720,MoneyLine!$A$1:$K$33,7,FALSE)</f>
        <v>120.64333333333332</v>
      </c>
      <c r="J720">
        <f>VLOOKUP(B720,MoneyLine!$A$1:$K$33,7,FALSE)</f>
        <v>127.36857142857141</v>
      </c>
      <c r="K720">
        <f>VLOOKUP(B720,MoneyLine!$A$1:$K$33,11,FALSE)</f>
        <v>15.876249999999999</v>
      </c>
      <c r="L720">
        <f>VLOOKUP(B720,MoneyLine!$A$1:$D$33,4,FALSE)</f>
        <v>56.155499999999996</v>
      </c>
      <c r="M720">
        <f>VLOOKUP(D720,MoneyLine!$A$1:$K$33,11,FALSE)</f>
        <v>13.331249999999997</v>
      </c>
      <c r="N720">
        <f>VLOOKUP(D720,MoneyLine!$A$1:$D$33,4,FALSE)</f>
        <v>55.3095</v>
      </c>
      <c r="O720">
        <f>VLOOKUP(D720,MoneyLine!$A$1:$Q$33,14,FALSE)</f>
        <v>76.355714285714271</v>
      </c>
      <c r="P720">
        <f>VLOOKUP(B720,MoneyLine!$A$1:$Q$33,17,FALSE)</f>
        <v>21.976904761904766</v>
      </c>
      <c r="Q720">
        <f>VLOOKUP(B720,MoneyLine!$A$1:$K$33,10,FALSE)</f>
        <v>-0.45761904761904759</v>
      </c>
      <c r="R720">
        <f>VLOOKUP(B720,MoneyLine!$A$1:$Q$33,14,FALSE)</f>
        <v>104.57619047619046</v>
      </c>
      <c r="S720">
        <f>VLOOKUP(D720,MoneyLine!$A$1:$Q$33,17,FALSE)</f>
        <v>28.97</v>
      </c>
      <c r="T720">
        <f>VLOOKUP(D720,MoneyLine!$A$1:$K$33,10,FALSE)</f>
        <v>20.598452380952381</v>
      </c>
      <c r="V720">
        <f>HomTotReg.!$B$17+(test!O720*HomTotReg.!$B$18+HomTotReg.!$B$19*test!P720+test!Q720*HomTotReg.!$B$20)</f>
        <v>3.3251368044271059</v>
      </c>
      <c r="W720">
        <f>VisTotReg.!$B$17+(VisTotReg.!$B$18*test!R720+test!S720*VisTotReg.!$B$19+test!T720*VisTotReg.!$B$20)</f>
        <v>3.1899741134224322</v>
      </c>
      <c r="Y720">
        <f>'MoneyLine Reg. 1'!$B$17+('MoneyLine Reg. 1'!$B$18*test!I720+test!J720*'MoneyLine Reg. 1'!$B$19+test!T720*'MoneyLine Reg. 1'!$B$20+test!Q720*'MoneyLine Reg. 1'!$B$21)</f>
        <v>0.26951703841338748</v>
      </c>
      <c r="Z720">
        <f>'MoneyLine Reg. 2'!$B$17+('MoneyLine Reg. 2'!$B$18*test!M720+test!K720*'MoneyLine Reg. 2'!$B$19+'MoneyLine Reg. 2'!$B$20*test!L720+test!N720*'MoneyLine Reg. 2'!$B$21)</f>
        <v>-3.5841505424056397E-2</v>
      </c>
    </row>
    <row r="721" spans="1:26" x14ac:dyDescent="0.3">
      <c r="A721" s="9">
        <v>44945</v>
      </c>
      <c r="B721" s="7" t="s">
        <v>31</v>
      </c>
      <c r="C721" s="7">
        <v>6</v>
      </c>
      <c r="D721" s="7" t="s">
        <v>33</v>
      </c>
      <c r="E721" s="7">
        <v>2</v>
      </c>
      <c r="F721" s="7"/>
      <c r="G721" s="6">
        <f t="shared" si="11"/>
        <v>-4</v>
      </c>
      <c r="I721">
        <f>VLOOKUP(D721,MoneyLine!$A$1:$K$33,7,FALSE)</f>
        <v>35.906904761904762</v>
      </c>
      <c r="J721">
        <f>VLOOKUP(B721,MoneyLine!$A$1:$K$33,7,FALSE)</f>
        <v>130.13119047619048</v>
      </c>
      <c r="K721">
        <f>VLOOKUP(B721,MoneyLine!$A$1:$K$33,11,FALSE)</f>
        <v>13.114999999999997</v>
      </c>
      <c r="L721">
        <f>VLOOKUP(B721,MoneyLine!$A$1:$D$33,4,FALSE)</f>
        <v>55.725999999999999</v>
      </c>
      <c r="M721">
        <f>VLOOKUP(D721,MoneyLine!$A$1:$K$33,11,FALSE)</f>
        <v>3.707499999999996</v>
      </c>
      <c r="N721">
        <f>VLOOKUP(D721,MoneyLine!$A$1:$D$33,4,FALSE)</f>
        <v>47.251999999999995</v>
      </c>
      <c r="O721">
        <f>VLOOKUP(D721,MoneyLine!$A$1:$Q$33,14,FALSE)</f>
        <v>44.759523809523806</v>
      </c>
      <c r="P721">
        <f>VLOOKUP(B721,MoneyLine!$A$1:$Q$33,17,FALSE)</f>
        <v>29.228333333333332</v>
      </c>
      <c r="Q721">
        <f>VLOOKUP(B721,MoneyLine!$A$1:$K$33,10,FALSE)</f>
        <v>31.447738095238101</v>
      </c>
      <c r="R721">
        <f>VLOOKUP(B721,MoneyLine!$A$1:$Q$33,14,FALSE)</f>
        <v>91.865476190476173</v>
      </c>
      <c r="S721">
        <f>VLOOKUP(D721,MoneyLine!$A$1:$Q$33,17,FALSE)</f>
        <v>-16.226190476190478</v>
      </c>
      <c r="T721">
        <f>VLOOKUP(D721,MoneyLine!$A$1:$K$33,10,FALSE)</f>
        <v>29.473928571428576</v>
      </c>
      <c r="V721">
        <f>HomTotReg.!$B$17+(test!O721*HomTotReg.!$B$18+HomTotReg.!$B$19*test!P721+test!Q721*HomTotReg.!$B$20)</f>
        <v>2.5621215269611719</v>
      </c>
      <c r="W721">
        <f>VisTotReg.!$B$17+(VisTotReg.!$B$18*test!R721+test!S721*VisTotReg.!$B$19+test!T721*VisTotReg.!$B$20)</f>
        <v>3.3114146202050163</v>
      </c>
      <c r="Y721">
        <f>'MoneyLine Reg. 1'!$B$17+('MoneyLine Reg. 1'!$B$18*test!I721+test!J721*'MoneyLine Reg. 1'!$B$19+test!T721*'MoneyLine Reg. 1'!$B$20+test!Q721*'MoneyLine Reg. 1'!$B$21)</f>
        <v>-0.78900541944425617</v>
      </c>
      <c r="Z721">
        <f>'MoneyLine Reg. 2'!$B$17+('MoneyLine Reg. 2'!$B$18*test!M721+test!K721*'MoneyLine Reg. 2'!$B$19+'MoneyLine Reg. 2'!$B$20*test!L721+test!N721*'MoneyLine Reg. 2'!$B$21)</f>
        <v>-1.002108628523382</v>
      </c>
    </row>
    <row r="722" spans="1:26" x14ac:dyDescent="0.3">
      <c r="A722" s="8">
        <v>44945</v>
      </c>
      <c r="B722" s="6" t="s">
        <v>14</v>
      </c>
      <c r="C722" s="6">
        <v>3</v>
      </c>
      <c r="D722" s="6" t="s">
        <v>17</v>
      </c>
      <c r="E722" s="6">
        <v>1</v>
      </c>
      <c r="F722" s="6"/>
      <c r="G722" s="6">
        <f t="shared" si="11"/>
        <v>-2</v>
      </c>
      <c r="I722">
        <f>VLOOKUP(D722,MoneyLine!$A$1:$K$33,7,FALSE)</f>
        <v>126.67</v>
      </c>
      <c r="J722">
        <f>VLOOKUP(B722,MoneyLine!$A$1:$K$33,7,FALSE)</f>
        <v>85.562619047619037</v>
      </c>
      <c r="K722">
        <f>VLOOKUP(B722,MoneyLine!$A$1:$K$33,11,FALSE)</f>
        <v>19.403750000000002</v>
      </c>
      <c r="L722">
        <f>VLOOKUP(B722,MoneyLine!$A$1:$D$33,4,FALSE)</f>
        <v>49.788499999999999</v>
      </c>
      <c r="M722">
        <f>VLOOKUP(D722,MoneyLine!$A$1:$K$33,11,FALSE)</f>
        <v>19.922499999999999</v>
      </c>
      <c r="N722">
        <f>VLOOKUP(D722,MoneyLine!$A$1:$D$33,4,FALSE)</f>
        <v>49.902000000000001</v>
      </c>
      <c r="O722">
        <f>VLOOKUP(D722,MoneyLine!$A$1:$Q$33,14,FALSE)</f>
        <v>104.88261904761904</v>
      </c>
      <c r="P722">
        <f>VLOOKUP(B722,MoneyLine!$A$1:$Q$33,17,FALSE)</f>
        <v>-3.2247619047619036</v>
      </c>
      <c r="Q722">
        <f>VLOOKUP(B722,MoneyLine!$A$1:$K$33,10,FALSE)</f>
        <v>24.058452380952382</v>
      </c>
      <c r="R722">
        <f>VLOOKUP(B722,MoneyLine!$A$1:$Q$33,14,FALSE)</f>
        <v>87.124523809523808</v>
      </c>
      <c r="S722">
        <f>VLOOKUP(D722,MoneyLine!$A$1:$Q$33,17,FALSE)</f>
        <v>9.6223809523809507</v>
      </c>
      <c r="T722">
        <f>VLOOKUP(D722,MoneyLine!$A$1:$K$33,10,FALSE)</f>
        <v>23.209285714285713</v>
      </c>
      <c r="V722">
        <f>HomTotReg.!$B$17+(test!O722*HomTotReg.!$B$18+HomTotReg.!$B$19*test!P722+test!Q722*HomTotReg.!$B$20)</f>
        <v>3.6238473868880847</v>
      </c>
      <c r="W722">
        <f>VisTotReg.!$B$17+(VisTotReg.!$B$18*test!R722+test!S722*VisTotReg.!$B$19+test!T722*VisTotReg.!$B$20)</f>
        <v>3.1170007251744565</v>
      </c>
      <c r="Y722">
        <f>'MoneyLine Reg. 1'!$B$17+('MoneyLine Reg. 1'!$B$18*test!I722+test!J722*'MoneyLine Reg. 1'!$B$19+test!T722*'MoneyLine Reg. 1'!$B$20+test!Q722*'MoneyLine Reg. 1'!$B$21)</f>
        <v>0.60059517656674355</v>
      </c>
      <c r="Z722">
        <f>'MoneyLine Reg. 2'!$B$17+('MoneyLine Reg. 2'!$B$18*test!M722+test!K722*'MoneyLine Reg. 2'!$B$19+'MoneyLine Reg. 2'!$B$20*test!L722+test!N722*'MoneyLine Reg. 2'!$B$21)</f>
        <v>0.25270368347066618</v>
      </c>
    </row>
    <row r="723" spans="1:26" x14ac:dyDescent="0.3">
      <c r="A723" s="9">
        <v>44945</v>
      </c>
      <c r="B723" s="7" t="s">
        <v>6</v>
      </c>
      <c r="C723" s="7">
        <v>4</v>
      </c>
      <c r="D723" s="7" t="s">
        <v>4</v>
      </c>
      <c r="E723" s="7">
        <v>1</v>
      </c>
      <c r="F723" s="7"/>
      <c r="G723" s="6">
        <f t="shared" si="11"/>
        <v>-3</v>
      </c>
      <c r="I723">
        <f>VLOOKUP(D723,MoneyLine!$A$1:$K$33,7,FALSE)</f>
        <v>71.288571428571402</v>
      </c>
      <c r="J723">
        <f>VLOOKUP(B723,MoneyLine!$A$1:$K$33,7,FALSE)</f>
        <v>-14.717619047619038</v>
      </c>
      <c r="K723">
        <f>VLOOKUP(B723,MoneyLine!$A$1:$K$33,11,FALSE)</f>
        <v>1.6887499999999989</v>
      </c>
      <c r="L723">
        <f>VLOOKUP(B723,MoneyLine!$A$1:$D$33,4,FALSE)</f>
        <v>38.247500000000002</v>
      </c>
      <c r="M723">
        <f>VLOOKUP(D723,MoneyLine!$A$1:$K$33,11,FALSE)</f>
        <v>4.0925000000000029</v>
      </c>
      <c r="N723">
        <f>VLOOKUP(D723,MoneyLine!$A$1:$D$33,4,FALSE)</f>
        <v>50.962499999999999</v>
      </c>
      <c r="O723">
        <f>VLOOKUP(D723,MoneyLine!$A$1:$Q$33,14,FALSE)</f>
        <v>28.298571428571432</v>
      </c>
      <c r="P723">
        <f>VLOOKUP(B723,MoneyLine!$A$1:$Q$33,17,FALSE)</f>
        <v>-23.022142857142857</v>
      </c>
      <c r="Q723">
        <f>VLOOKUP(B723,MoneyLine!$A$1:$K$33,10,FALSE)</f>
        <v>2.2516666666666674</v>
      </c>
      <c r="R723">
        <f>VLOOKUP(B723,MoneyLine!$A$1:$Q$33,14,FALSE)</f>
        <v>4.214999999999999</v>
      </c>
      <c r="S723">
        <f>VLOOKUP(D723,MoneyLine!$A$1:$Q$33,17,FALSE)</f>
        <v>33.857619047619039</v>
      </c>
      <c r="T723">
        <f>VLOOKUP(D723,MoneyLine!$A$1:$K$33,10,FALSE)</f>
        <v>21.901309523809527</v>
      </c>
      <c r="V723">
        <f>HomTotReg.!$B$17+(test!O723*HomTotReg.!$B$18+HomTotReg.!$B$19*test!P723+test!Q723*HomTotReg.!$B$20)</f>
        <v>3.2634578583450571</v>
      </c>
      <c r="W723">
        <f>VisTotReg.!$B$17+(VisTotReg.!$B$18*test!R723+test!S723*VisTotReg.!$B$19+test!T723*VisTotReg.!$B$20)</f>
        <v>1.9367949394422208</v>
      </c>
      <c r="Y723">
        <f>'MoneyLine Reg. 1'!$B$17+('MoneyLine Reg. 1'!$B$18*test!I723+test!J723*'MoneyLine Reg. 1'!$B$19+test!T723*'MoneyLine Reg. 1'!$B$20+test!Q723*'MoneyLine Reg. 1'!$B$21)</f>
        <v>1.4125424482801372</v>
      </c>
      <c r="Z723">
        <f>'MoneyLine Reg. 2'!$B$17+('MoneyLine Reg. 2'!$B$18*test!M723+test!K723*'MoneyLine Reg. 2'!$B$19+'MoneyLine Reg. 2'!$B$20*test!L723+test!N723*'MoneyLine Reg. 2'!$B$21)</f>
        <v>1.2748765015382615</v>
      </c>
    </row>
    <row r="724" spans="1:26" x14ac:dyDescent="0.3">
      <c r="A724" s="8">
        <v>44945</v>
      </c>
      <c r="B724" s="6" t="s">
        <v>15</v>
      </c>
      <c r="C724" s="6">
        <v>3</v>
      </c>
      <c r="D724" s="6" t="s">
        <v>34</v>
      </c>
      <c r="E724" s="6">
        <v>4</v>
      </c>
      <c r="F724" s="6" t="s">
        <v>36</v>
      </c>
      <c r="G724" s="6">
        <f t="shared" si="11"/>
        <v>1</v>
      </c>
      <c r="I724">
        <f>VLOOKUP(D724,MoneyLine!$A$1:$K$33,7,FALSE)</f>
        <v>70.167380952380938</v>
      </c>
      <c r="J724">
        <f>VLOOKUP(B724,MoneyLine!$A$1:$K$33,7,FALSE)</f>
        <v>101.46142857142856</v>
      </c>
      <c r="K724">
        <f>VLOOKUP(B724,MoneyLine!$A$1:$K$33,11,FALSE)</f>
        <v>16.143749999999997</v>
      </c>
      <c r="L724">
        <f>VLOOKUP(B724,MoneyLine!$A$1:$D$33,4,FALSE)</f>
        <v>52.539000000000001</v>
      </c>
      <c r="M724">
        <f>VLOOKUP(D724,MoneyLine!$A$1:$K$33,11,FALSE)</f>
        <v>10.367500000000003</v>
      </c>
      <c r="N724">
        <f>VLOOKUP(D724,MoneyLine!$A$1:$D$33,4,FALSE)</f>
        <v>52.325999999999993</v>
      </c>
      <c r="O724">
        <f>VLOOKUP(D724,MoneyLine!$A$1:$Q$33,14,FALSE)</f>
        <v>40.24047619047618</v>
      </c>
      <c r="P724">
        <f>VLOOKUP(B724,MoneyLine!$A$1:$Q$33,17,FALSE)</f>
        <v>16.578095238095237</v>
      </c>
      <c r="Q724">
        <f>VLOOKUP(B724,MoneyLine!$A$1:$K$33,10,FALSE)</f>
        <v>-8.7532142857142858</v>
      </c>
      <c r="R724">
        <f>VLOOKUP(B724,MoneyLine!$A$1:$Q$33,14,FALSE)</f>
        <v>76.89928571428571</v>
      </c>
      <c r="S724">
        <f>VLOOKUP(D724,MoneyLine!$A$1:$Q$33,17,FALSE)</f>
        <v>22.489285714285707</v>
      </c>
      <c r="T724">
        <f>VLOOKUP(D724,MoneyLine!$A$1:$K$33,10,FALSE)</f>
        <v>29.06904761904762</v>
      </c>
      <c r="V724">
        <f>HomTotReg.!$B$17+(test!O724*HomTotReg.!$B$18+HomTotReg.!$B$19*test!P724+test!Q724*HomTotReg.!$B$20)</f>
        <v>3.0915474499974618</v>
      </c>
      <c r="W724">
        <f>VisTotReg.!$B$17+(VisTotReg.!$B$18*test!R724+test!S724*VisTotReg.!$B$19+test!T724*VisTotReg.!$B$20)</f>
        <v>2.7947336770678604</v>
      </c>
      <c r="Y724">
        <f>'MoneyLine Reg. 1'!$B$17+('MoneyLine Reg. 1'!$B$18*test!I724+test!J724*'MoneyLine Reg. 1'!$B$19+test!T724*'MoneyLine Reg. 1'!$B$20+test!Q724*'MoneyLine Reg. 1'!$B$21)</f>
        <v>0.27347935762599879</v>
      </c>
      <c r="Z724">
        <f>'MoneyLine Reg. 2'!$B$17+('MoneyLine Reg. 2'!$B$18*test!M724+test!K724*'MoneyLine Reg. 2'!$B$19+'MoneyLine Reg. 2'!$B$20*test!L724+test!N724*'MoneyLine Reg. 2'!$B$21)</f>
        <v>-0.17223776163817117</v>
      </c>
    </row>
    <row r="725" spans="1:26" x14ac:dyDescent="0.3">
      <c r="A725" s="9">
        <v>44945</v>
      </c>
      <c r="B725" s="7" t="s">
        <v>21</v>
      </c>
      <c r="C725" s="7">
        <v>2</v>
      </c>
      <c r="D725" s="7" t="s">
        <v>10</v>
      </c>
      <c r="E725" s="7">
        <v>5</v>
      </c>
      <c r="F725" s="7"/>
      <c r="G725" s="6">
        <f t="shared" si="11"/>
        <v>3</v>
      </c>
      <c r="I725">
        <f>VLOOKUP(D725,MoneyLine!$A$1:$K$33,7,FALSE)</f>
        <v>43.783809523809516</v>
      </c>
      <c r="J725">
        <f>VLOOKUP(B725,MoneyLine!$A$1:$K$33,7,FALSE)</f>
        <v>81.149285714285725</v>
      </c>
      <c r="K725">
        <f>VLOOKUP(B725,MoneyLine!$A$1:$K$33,11,FALSE)</f>
        <v>9.1225000000000005</v>
      </c>
      <c r="L725">
        <f>VLOOKUP(B725,MoneyLine!$A$1:$D$33,4,FALSE)</f>
        <v>51.807999999999993</v>
      </c>
      <c r="M725">
        <f>VLOOKUP(D725,MoneyLine!$A$1:$K$33,11,FALSE)</f>
        <v>2.1412499999999977</v>
      </c>
      <c r="N725">
        <f>VLOOKUP(D725,MoneyLine!$A$1:$D$33,4,FALSE)</f>
        <v>45.351499999999994</v>
      </c>
      <c r="O725">
        <f>VLOOKUP(D725,MoneyLine!$A$1:$Q$33,14,FALSE)</f>
        <v>43.181904761904768</v>
      </c>
      <c r="P725">
        <f>VLOOKUP(B725,MoneyLine!$A$1:$Q$33,17,FALSE)</f>
        <v>7.3759523809523806</v>
      </c>
      <c r="Q725">
        <f>VLOOKUP(B725,MoneyLine!$A$1:$K$33,10,FALSE)</f>
        <v>8.0371428571428574</v>
      </c>
      <c r="R725">
        <f>VLOOKUP(B725,MoneyLine!$A$1:$Q$33,14,FALSE)</f>
        <v>65.387857142857143</v>
      </c>
      <c r="S725">
        <f>VLOOKUP(D725,MoneyLine!$A$1:$Q$33,17,FALSE)</f>
        <v>-14.675714285714287</v>
      </c>
      <c r="T725">
        <f>VLOOKUP(D725,MoneyLine!$A$1:$K$33,10,FALSE)</f>
        <v>13.367738095238096</v>
      </c>
      <c r="V725">
        <f>HomTotReg.!$B$17+(test!O725*HomTotReg.!$B$18+HomTotReg.!$B$19*test!P725+test!Q725*HomTotReg.!$B$20)</f>
        <v>3.0350837447013141</v>
      </c>
      <c r="W725">
        <f>VisTotReg.!$B$17+(VisTotReg.!$B$18*test!R725+test!S725*VisTotReg.!$B$19+test!T725*VisTotReg.!$B$20)</f>
        <v>3.2206851879671055</v>
      </c>
      <c r="Y725">
        <f>'MoneyLine Reg. 1'!$B$17+('MoneyLine Reg. 1'!$B$18*test!I725+test!J725*'MoneyLine Reg. 1'!$B$19+test!T725*'MoneyLine Reg. 1'!$B$20+test!Q725*'MoneyLine Reg. 1'!$B$21)</f>
        <v>-0.13658816470280788</v>
      </c>
      <c r="Z725">
        <f>'MoneyLine Reg. 2'!$B$17+('MoneyLine Reg. 2'!$B$18*test!M725+test!K725*'MoneyLine Reg. 2'!$B$19+'MoneyLine Reg. 2'!$B$20*test!L725+test!N725*'MoneyLine Reg. 2'!$B$21)</f>
        <v>-0.70314536116690274</v>
      </c>
    </row>
    <row r="726" spans="1:26" x14ac:dyDescent="0.3">
      <c r="A726" s="8">
        <v>44945</v>
      </c>
      <c r="B726" s="6" t="s">
        <v>23</v>
      </c>
      <c r="C726" s="6">
        <v>1</v>
      </c>
      <c r="D726" s="6" t="s">
        <v>5</v>
      </c>
      <c r="E726" s="6">
        <v>4</v>
      </c>
      <c r="F726" s="6"/>
      <c r="G726" s="6">
        <f t="shared" si="11"/>
        <v>3</v>
      </c>
      <c r="I726">
        <f>VLOOKUP(D726,MoneyLine!$A$1:$K$33,7,FALSE)</f>
        <v>92.519047619047612</v>
      </c>
      <c r="J726">
        <f>VLOOKUP(B726,MoneyLine!$A$1:$K$33,7,FALSE)</f>
        <v>101.00309523809524</v>
      </c>
      <c r="K726">
        <f>VLOOKUP(B726,MoneyLine!$A$1:$K$33,11,FALSE)</f>
        <v>6.8149999999999995</v>
      </c>
      <c r="L726">
        <f>VLOOKUP(B726,MoneyLine!$A$1:$D$33,4,FALSE)</f>
        <v>52.277999999999999</v>
      </c>
      <c r="M726">
        <f>VLOOKUP(D726,MoneyLine!$A$1:$K$33,11,FALSE)</f>
        <v>15.5725</v>
      </c>
      <c r="N726">
        <f>VLOOKUP(D726,MoneyLine!$A$1:$D$33,4,FALSE)</f>
        <v>52.448999999999998</v>
      </c>
      <c r="O726">
        <f>VLOOKUP(D726,MoneyLine!$A$1:$Q$33,14,FALSE)</f>
        <v>80.7392857142857</v>
      </c>
      <c r="P726">
        <f>VLOOKUP(B726,MoneyLine!$A$1:$Q$33,17,FALSE)</f>
        <v>22.973095238095237</v>
      </c>
      <c r="Q726">
        <f>VLOOKUP(B726,MoneyLine!$A$1:$K$33,10,FALSE)</f>
        <v>43.088928571428575</v>
      </c>
      <c r="R726">
        <f>VLOOKUP(B726,MoneyLine!$A$1:$Q$33,14,FALSE)</f>
        <v>66.898333333333312</v>
      </c>
      <c r="S726">
        <f>VLOOKUP(D726,MoneyLine!$A$1:$Q$33,17,FALSE)</f>
        <v>2.4073809523809526</v>
      </c>
      <c r="T726">
        <f>VLOOKUP(D726,MoneyLine!$A$1:$K$33,10,FALSE)</f>
        <v>7.11511904761905</v>
      </c>
      <c r="V726">
        <f>HomTotReg.!$B$17+(test!O726*HomTotReg.!$B$18+HomTotReg.!$B$19*test!P726+test!Q726*HomTotReg.!$B$20)</f>
        <v>2.880887594255892</v>
      </c>
      <c r="W726">
        <f>VisTotReg.!$B$17+(VisTotReg.!$B$18*test!R726+test!S726*VisTotReg.!$B$19+test!T726*VisTotReg.!$B$20)</f>
        <v>3.1783833454161461</v>
      </c>
      <c r="Y726">
        <f>'MoneyLine Reg. 1'!$B$17+('MoneyLine Reg. 1'!$B$18*test!I726+test!J726*'MoneyLine Reg. 1'!$B$19+test!T726*'MoneyLine Reg. 1'!$B$20+test!Q726*'MoneyLine Reg. 1'!$B$21)</f>
        <v>-0.32501628082730372</v>
      </c>
      <c r="Z726">
        <f>'MoneyLine Reg. 2'!$B$17+('MoneyLine Reg. 2'!$B$18*test!M726+test!K726*'MoneyLine Reg. 2'!$B$19+'MoneyLine Reg. 2'!$B$20*test!L726+test!N726*'MoneyLine Reg. 2'!$B$21)</f>
        <v>0.72129459907198079</v>
      </c>
    </row>
    <row r="727" spans="1:26" x14ac:dyDescent="0.3">
      <c r="A727" s="9">
        <v>44945</v>
      </c>
      <c r="B727" s="7" t="s">
        <v>19</v>
      </c>
      <c r="C727" s="7">
        <v>3</v>
      </c>
      <c r="D727" s="7" t="s">
        <v>27</v>
      </c>
      <c r="E727" s="7">
        <v>2</v>
      </c>
      <c r="F727" s="7"/>
      <c r="G727" s="6">
        <f t="shared" si="11"/>
        <v>-1</v>
      </c>
      <c r="I727">
        <f>VLOOKUP(D727,MoneyLine!$A$1:$K$33,7,FALSE)</f>
        <v>57.437380952380948</v>
      </c>
      <c r="J727">
        <f>VLOOKUP(B727,MoneyLine!$A$1:$K$33,7,FALSE)</f>
        <v>99.267142857142858</v>
      </c>
      <c r="K727">
        <f>VLOOKUP(B727,MoneyLine!$A$1:$K$33,11,FALSE)</f>
        <v>11.873749999999998</v>
      </c>
      <c r="L727">
        <f>VLOOKUP(B727,MoneyLine!$A$1:$D$33,4,FALSE)</f>
        <v>44.580500000000001</v>
      </c>
      <c r="M727">
        <f>VLOOKUP(D727,MoneyLine!$A$1:$K$33,11,FALSE)</f>
        <v>10.504999999999999</v>
      </c>
      <c r="N727">
        <f>VLOOKUP(D727,MoneyLine!$A$1:$D$33,4,FALSE)</f>
        <v>52.064499999999995</v>
      </c>
      <c r="O727">
        <f>VLOOKUP(D727,MoneyLine!$A$1:$Q$33,14,FALSE)</f>
        <v>42.338571428571427</v>
      </c>
      <c r="P727">
        <f>VLOOKUP(B727,MoneyLine!$A$1:$Q$33,17,FALSE)</f>
        <v>-14.223571428571427</v>
      </c>
      <c r="Q727">
        <f>VLOOKUP(B727,MoneyLine!$A$1:$K$33,10,FALSE)</f>
        <v>-3.2023809523808761E-2</v>
      </c>
      <c r="R727">
        <f>VLOOKUP(B727,MoneyLine!$A$1:$Q$33,14,FALSE)</f>
        <v>93.099761904761891</v>
      </c>
      <c r="S727">
        <f>VLOOKUP(D727,MoneyLine!$A$1:$Q$33,17,FALSE)</f>
        <v>0.65357142857142814</v>
      </c>
      <c r="T727">
        <f>VLOOKUP(D727,MoneyLine!$A$1:$K$33,10,FALSE)</f>
        <v>23.449285714285718</v>
      </c>
      <c r="V727">
        <f>HomTotReg.!$B$17+(test!O727*HomTotReg.!$B$18+HomTotReg.!$B$19*test!P727+test!Q727*HomTotReg.!$B$20)</f>
        <v>3.3440029264182249</v>
      </c>
      <c r="W727">
        <f>VisTotReg.!$B$17+(VisTotReg.!$B$18*test!R727+test!S727*VisTotReg.!$B$19+test!T727*VisTotReg.!$B$20)</f>
        <v>3.2642925353148962</v>
      </c>
      <c r="Y727">
        <f>'MoneyLine Reg. 1'!$B$17+('MoneyLine Reg. 1'!$B$18*test!I727+test!J727*'MoneyLine Reg. 1'!$B$19+test!T727*'MoneyLine Reg. 1'!$B$20+test!Q727*'MoneyLine Reg. 1'!$B$21)</f>
        <v>8.9326269257384294E-3</v>
      </c>
      <c r="Z727">
        <f>'MoneyLine Reg. 2'!$B$17+('MoneyLine Reg. 2'!$B$18*test!M727+test!K727*'MoneyLine Reg. 2'!$B$19+'MoneyLine Reg. 2'!$B$20*test!L727+test!N727*'MoneyLine Reg. 2'!$B$21)</f>
        <v>0.66829561813348359</v>
      </c>
    </row>
    <row r="728" spans="1:26" x14ac:dyDescent="0.3">
      <c r="A728" s="8">
        <v>44946</v>
      </c>
      <c r="B728" s="6" t="s">
        <v>32</v>
      </c>
      <c r="C728" s="6">
        <v>1</v>
      </c>
      <c r="D728" s="6" t="s">
        <v>3</v>
      </c>
      <c r="E728" s="6">
        <v>4</v>
      </c>
      <c r="F728" s="6"/>
      <c r="G728" s="6">
        <f t="shared" si="11"/>
        <v>3</v>
      </c>
      <c r="I728">
        <f>VLOOKUP(D728,MoneyLine!$A$1:$K$33,7,FALSE)</f>
        <v>103.61880952380953</v>
      </c>
      <c r="J728">
        <f>VLOOKUP(B728,MoneyLine!$A$1:$K$33,7,FALSE)</f>
        <v>91.395238095238099</v>
      </c>
      <c r="K728">
        <f>VLOOKUP(B728,MoneyLine!$A$1:$K$33,11,FALSE)</f>
        <v>4.9549999999999983</v>
      </c>
      <c r="L728">
        <f>VLOOKUP(B728,MoneyLine!$A$1:$D$33,4,FALSE)</f>
        <v>47.241</v>
      </c>
      <c r="M728">
        <f>VLOOKUP(D728,MoneyLine!$A$1:$K$33,11,FALSE)</f>
        <v>6.7725000000000009</v>
      </c>
      <c r="N728">
        <f>VLOOKUP(D728,MoneyLine!$A$1:$D$33,4,FALSE)</f>
        <v>53.618500000000004</v>
      </c>
      <c r="O728">
        <f>VLOOKUP(D728,MoneyLine!$A$1:$Q$33,14,FALSE)</f>
        <v>76.556190476190451</v>
      </c>
      <c r="P728">
        <f>VLOOKUP(B728,MoneyLine!$A$1:$Q$33,17,FALSE)</f>
        <v>-9.4788095238095256</v>
      </c>
      <c r="Q728">
        <f>VLOOKUP(B728,MoneyLine!$A$1:$K$33,10,FALSE)</f>
        <v>-16.679047619047623</v>
      </c>
      <c r="R728">
        <f>VLOOKUP(B728,MoneyLine!$A$1:$Q$33,14,FALSE)</f>
        <v>85.390952380952371</v>
      </c>
      <c r="S728">
        <f>VLOOKUP(D728,MoneyLine!$A$1:$Q$33,17,FALSE)</f>
        <v>15.725476190476186</v>
      </c>
      <c r="T728">
        <f>VLOOKUP(D728,MoneyLine!$A$1:$K$33,10,FALSE)</f>
        <v>34.368214285714288</v>
      </c>
      <c r="V728">
        <f>HomTotReg.!$B$17+(test!O728*HomTotReg.!$B$18+HomTotReg.!$B$19*test!P728+test!Q728*HomTotReg.!$B$20)</f>
        <v>3.8394242927348334</v>
      </c>
      <c r="W728">
        <f>VisTotReg.!$B$17+(VisTotReg.!$B$18*test!R728+test!S728*VisTotReg.!$B$19+test!T728*VisTotReg.!$B$20)</f>
        <v>2.8777245996411587</v>
      </c>
      <c r="Y728">
        <f>'MoneyLine Reg. 1'!$B$17+('MoneyLine Reg. 1'!$B$18*test!I728+test!J728*'MoneyLine Reg. 1'!$B$19+test!T728*'MoneyLine Reg. 1'!$B$20+test!Q728*'MoneyLine Reg. 1'!$B$21)</f>
        <v>0.8697963237636428</v>
      </c>
      <c r="Z728">
        <f>'MoneyLine Reg. 2'!$B$17+('MoneyLine Reg. 2'!$B$18*test!M728+test!K728*'MoneyLine Reg. 2'!$B$19+'MoneyLine Reg. 2'!$B$20*test!L728+test!N728*'MoneyLine Reg. 2'!$B$21)</f>
        <v>0.75768317331740631</v>
      </c>
    </row>
    <row r="729" spans="1:26" x14ac:dyDescent="0.3">
      <c r="A729" s="9">
        <v>44946</v>
      </c>
      <c r="B729" s="7" t="s">
        <v>11</v>
      </c>
      <c r="C729" s="7">
        <v>4</v>
      </c>
      <c r="D729" s="7" t="s">
        <v>8</v>
      </c>
      <c r="E729" s="7">
        <v>1</v>
      </c>
      <c r="F729" s="7"/>
      <c r="G729" s="6">
        <f t="shared" si="11"/>
        <v>-3</v>
      </c>
      <c r="I729">
        <f>VLOOKUP(D729,MoneyLine!$A$1:$K$33,7,FALSE)</f>
        <v>158.14214285714286</v>
      </c>
      <c r="J729">
        <f>VLOOKUP(B729,MoneyLine!$A$1:$K$33,7,FALSE)</f>
        <v>121.01880952380951</v>
      </c>
      <c r="K729">
        <f>VLOOKUP(B729,MoneyLine!$A$1:$K$33,11,FALSE)</f>
        <v>15.838749999999997</v>
      </c>
      <c r="L729">
        <f>VLOOKUP(B729,MoneyLine!$A$1:$D$33,4,FALSE)</f>
        <v>52.685499999999998</v>
      </c>
      <c r="M729">
        <f>VLOOKUP(D729,MoneyLine!$A$1:$K$33,11,FALSE)</f>
        <v>11.611250000000004</v>
      </c>
      <c r="N729">
        <f>VLOOKUP(D729,MoneyLine!$A$1:$D$33,4,FALSE)</f>
        <v>49.862499999999997</v>
      </c>
      <c r="O729">
        <f>VLOOKUP(D729,MoneyLine!$A$1:$Q$33,14,FALSE)</f>
        <v>125.46428571428571</v>
      </c>
      <c r="P729">
        <f>VLOOKUP(B729,MoneyLine!$A$1:$Q$33,17,FALSE)</f>
        <v>15.627619047619051</v>
      </c>
      <c r="Q729">
        <f>VLOOKUP(B729,MoneyLine!$A$1:$K$33,10,FALSE)</f>
        <v>10.4975</v>
      </c>
      <c r="R729">
        <f>VLOOKUP(B729,MoneyLine!$A$1:$Q$33,14,FALSE)</f>
        <v>85.286666666666662</v>
      </c>
      <c r="S729">
        <f>VLOOKUP(D729,MoneyLine!$A$1:$Q$33,17,FALSE)</f>
        <v>14.067142857142855</v>
      </c>
      <c r="T729">
        <f>VLOOKUP(D729,MoneyLine!$A$1:$K$33,10,FALSE)</f>
        <v>21.027261904761904</v>
      </c>
      <c r="V729">
        <f>HomTotReg.!$B$17+(test!O729*HomTotReg.!$B$18+HomTotReg.!$B$19*test!P729+test!Q729*HomTotReg.!$B$20)</f>
        <v>3.7914230730965057</v>
      </c>
      <c r="W729">
        <f>VisTotReg.!$B$17+(VisTotReg.!$B$18*test!R729+test!S729*VisTotReg.!$B$19+test!T729*VisTotReg.!$B$20)</f>
        <v>3.0877080749862458</v>
      </c>
      <c r="Y729">
        <f>'MoneyLine Reg. 1'!$B$17+('MoneyLine Reg. 1'!$B$18*test!I729+test!J729*'MoneyLine Reg. 1'!$B$19+test!T729*'MoneyLine Reg. 1'!$B$20+test!Q729*'MoneyLine Reg. 1'!$B$21)</f>
        <v>0.60631373588227044</v>
      </c>
      <c r="Z729">
        <f>'MoneyLine Reg. 2'!$B$17+('MoneyLine Reg. 2'!$B$18*test!M729+test!K729*'MoneyLine Reg. 2'!$B$19+'MoneyLine Reg. 2'!$B$20*test!L729+test!N729*'MoneyLine Reg. 2'!$B$21)</f>
        <v>-0.26530850949204199</v>
      </c>
    </row>
    <row r="730" spans="1:26" x14ac:dyDescent="0.3">
      <c r="A730" s="8">
        <v>44947</v>
      </c>
      <c r="B730" s="6" t="s">
        <v>26</v>
      </c>
      <c r="C730" s="6">
        <v>3</v>
      </c>
      <c r="D730" s="6" t="s">
        <v>13</v>
      </c>
      <c r="E730" s="6">
        <v>6</v>
      </c>
      <c r="F730" s="6"/>
      <c r="G730" s="6">
        <f t="shared" si="11"/>
        <v>3</v>
      </c>
      <c r="I730">
        <f>VLOOKUP(D730,MoneyLine!$A$1:$K$33,7,FALSE)</f>
        <v>52.757857142857148</v>
      </c>
      <c r="J730">
        <f>VLOOKUP(B730,MoneyLine!$A$1:$K$33,7,FALSE)</f>
        <v>2.4278571428571381</v>
      </c>
      <c r="K730">
        <f>VLOOKUP(B730,MoneyLine!$A$1:$K$33,11,FALSE)</f>
        <v>7.2874999999999996</v>
      </c>
      <c r="L730">
        <f>VLOOKUP(B730,MoneyLine!$A$1:$D$33,4,FALSE)</f>
        <v>44.772500000000001</v>
      </c>
      <c r="M730">
        <f>VLOOKUP(D730,MoneyLine!$A$1:$K$33,11,FALSE)</f>
        <v>5.03125</v>
      </c>
      <c r="N730">
        <f>VLOOKUP(D730,MoneyLine!$A$1:$D$33,4,FALSE)</f>
        <v>47.964499999999994</v>
      </c>
      <c r="O730">
        <f>VLOOKUP(D730,MoneyLine!$A$1:$Q$33,14,FALSE)</f>
        <v>36.921904761904756</v>
      </c>
      <c r="P730">
        <f>VLOOKUP(B730,MoneyLine!$A$1:$Q$33,17,FALSE)</f>
        <v>-8.321428571428573</v>
      </c>
      <c r="Q730">
        <f>VLOOKUP(B730,MoneyLine!$A$1:$K$33,10,FALSE)</f>
        <v>13.537738095238096</v>
      </c>
      <c r="R730">
        <f>VLOOKUP(B730,MoneyLine!$A$1:$Q$33,14,FALSE)</f>
        <v>21.040476190476188</v>
      </c>
      <c r="S730">
        <f>VLOOKUP(D730,MoneyLine!$A$1:$Q$33,17,FALSE)</f>
        <v>6.5440476190476176</v>
      </c>
      <c r="T730">
        <f>VLOOKUP(D730,MoneyLine!$A$1:$K$33,10,FALSE)</f>
        <v>-4.3963095238095242</v>
      </c>
      <c r="V730">
        <f>HomTotReg.!$B$17+(test!O730*HomTotReg.!$B$18+HomTotReg.!$B$19*test!P730+test!Q730*HomTotReg.!$B$20)</f>
        <v>3.074524229570796</v>
      </c>
      <c r="W730">
        <f>VisTotReg.!$B$17+(VisTotReg.!$B$18*test!R730+test!S730*VisTotReg.!$B$19+test!T730*VisTotReg.!$B$20)</f>
        <v>2.7670676396052394</v>
      </c>
      <c r="Y730">
        <f>'MoneyLine Reg. 1'!$B$17+('MoneyLine Reg. 1'!$B$18*test!I730+test!J730*'MoneyLine Reg. 1'!$B$19+test!T730*'MoneyLine Reg. 1'!$B$20+test!Q730*'MoneyLine Reg. 1'!$B$21)</f>
        <v>0.55662194377004348</v>
      </c>
      <c r="Z730">
        <f>'MoneyLine Reg. 2'!$B$17+('MoneyLine Reg. 2'!$B$18*test!M730+test!K730*'MoneyLine Reg. 2'!$B$19+'MoneyLine Reg. 2'!$B$20*test!L730+test!N730*'MoneyLine Reg. 2'!$B$21)</f>
        <v>0.29742670626927881</v>
      </c>
    </row>
    <row r="731" spans="1:26" x14ac:dyDescent="0.3">
      <c r="A731" s="9">
        <v>44947</v>
      </c>
      <c r="B731" s="7" t="s">
        <v>24</v>
      </c>
      <c r="C731" s="7">
        <v>3</v>
      </c>
      <c r="D731" s="7" t="s">
        <v>20</v>
      </c>
      <c r="E731" s="7">
        <v>5</v>
      </c>
      <c r="F731" s="7"/>
      <c r="G731" s="6">
        <f t="shared" si="11"/>
        <v>2</v>
      </c>
      <c r="I731">
        <f>VLOOKUP(D731,MoneyLine!$A$1:$K$33,7,FALSE)</f>
        <v>53.481666666666655</v>
      </c>
      <c r="J731">
        <f>VLOOKUP(B731,MoneyLine!$A$1:$K$33,7,FALSE)</f>
        <v>-28.852380952380948</v>
      </c>
      <c r="K731">
        <f>VLOOKUP(B731,MoneyLine!$A$1:$K$33,11,FALSE)</f>
        <v>5.754999999999999</v>
      </c>
      <c r="L731">
        <f>VLOOKUP(B731,MoneyLine!$A$1:$D$33,4,FALSE)</f>
        <v>42.153999999999996</v>
      </c>
      <c r="M731">
        <f>VLOOKUP(D731,MoneyLine!$A$1:$K$33,11,FALSE)</f>
        <v>4.7974999999999994</v>
      </c>
      <c r="N731">
        <f>VLOOKUP(D731,MoneyLine!$A$1:$D$33,4,FALSE)</f>
        <v>46.0565</v>
      </c>
      <c r="O731">
        <f>VLOOKUP(D731,MoneyLine!$A$1:$Q$33,14,FALSE)</f>
        <v>58.340238095238099</v>
      </c>
      <c r="P731">
        <f>VLOOKUP(B731,MoneyLine!$A$1:$Q$33,17,FALSE)</f>
        <v>-35.079523809523806</v>
      </c>
      <c r="Q731">
        <f>VLOOKUP(B731,MoneyLine!$A$1:$K$33,10,FALSE)</f>
        <v>-0.52404761904761887</v>
      </c>
      <c r="R731">
        <f>VLOOKUP(B731,MoneyLine!$A$1:$Q$33,14,FALSE)</f>
        <v>7.490952380952379</v>
      </c>
      <c r="S731">
        <f>VLOOKUP(D731,MoneyLine!$A$1:$Q$33,17,FALSE)</f>
        <v>-10.467380952380953</v>
      </c>
      <c r="T731">
        <f>VLOOKUP(D731,MoneyLine!$A$1:$K$33,10,FALSE)</f>
        <v>1.6524999999999999</v>
      </c>
      <c r="V731">
        <f>HomTotReg.!$B$17+(test!O731*HomTotReg.!$B$18+HomTotReg.!$B$19*test!P731+test!Q731*HomTotReg.!$B$20)</f>
        <v>3.7397997881883516</v>
      </c>
      <c r="W731">
        <f>VisTotReg.!$B$17+(VisTotReg.!$B$18*test!R731+test!S731*VisTotReg.!$B$19+test!T731*VisTotReg.!$B$20)</f>
        <v>2.6689314766537109</v>
      </c>
      <c r="Y731">
        <f>'MoneyLine Reg. 1'!$B$17+('MoneyLine Reg. 1'!$B$18*test!I731+test!J731*'MoneyLine Reg. 1'!$B$19+test!T731*'MoneyLine Reg. 1'!$B$20+test!Q731*'MoneyLine Reg. 1'!$B$21)</f>
        <v>1.1482802896490818</v>
      </c>
      <c r="Z731">
        <f>'MoneyLine Reg. 2'!$B$17+('MoneyLine Reg. 2'!$B$18*test!M731+test!K731*'MoneyLine Reg. 2'!$B$19+'MoneyLine Reg. 2'!$B$20*test!L731+test!N731*'MoneyLine Reg. 2'!$B$21)</f>
        <v>0.43453437344702861</v>
      </c>
    </row>
    <row r="732" spans="1:26" x14ac:dyDescent="0.3">
      <c r="A732" s="8">
        <v>44947</v>
      </c>
      <c r="B732" s="6" t="s">
        <v>7</v>
      </c>
      <c r="C732" s="6">
        <v>3</v>
      </c>
      <c r="D732" s="6" t="s">
        <v>22</v>
      </c>
      <c r="E732" s="6">
        <v>6</v>
      </c>
      <c r="F732" s="6"/>
      <c r="G732" s="6">
        <f t="shared" si="11"/>
        <v>3</v>
      </c>
      <c r="I732">
        <f>VLOOKUP(D732,MoneyLine!$A$1:$K$33,7,FALSE)</f>
        <v>73.279761904761898</v>
      </c>
      <c r="J732">
        <f>VLOOKUP(B732,MoneyLine!$A$1:$K$33,7,FALSE)</f>
        <v>105.50714285714287</v>
      </c>
      <c r="K732">
        <f>VLOOKUP(B732,MoneyLine!$A$1:$K$33,11,FALSE)</f>
        <v>17.5075</v>
      </c>
      <c r="L732">
        <f>VLOOKUP(B732,MoneyLine!$A$1:$D$33,4,FALSE)</f>
        <v>51.216499999999996</v>
      </c>
      <c r="M732">
        <f>VLOOKUP(D732,MoneyLine!$A$1:$K$33,11,FALSE)</f>
        <v>6.432500000000001</v>
      </c>
      <c r="N732">
        <f>VLOOKUP(D732,MoneyLine!$A$1:$D$33,4,FALSE)</f>
        <v>50.885999999999996</v>
      </c>
      <c r="O732">
        <f>VLOOKUP(D732,MoneyLine!$A$1:$Q$33,14,FALSE)</f>
        <v>70.076904761904771</v>
      </c>
      <c r="P732">
        <f>VLOOKUP(B732,MoneyLine!$A$1:$Q$33,17,FALSE)</f>
        <v>1.5838095238095231</v>
      </c>
      <c r="Q732">
        <f>VLOOKUP(B732,MoneyLine!$A$1:$K$33,10,FALSE)</f>
        <v>-6.0107142857142861</v>
      </c>
      <c r="R732">
        <f>VLOOKUP(B732,MoneyLine!$A$1:$Q$33,14,FALSE)</f>
        <v>89.021666666666647</v>
      </c>
      <c r="S732">
        <f>VLOOKUP(D732,MoneyLine!$A$1:$Q$33,17,FALSE)</f>
        <v>-0.22023809523809401</v>
      </c>
      <c r="T732">
        <f>VLOOKUP(D732,MoneyLine!$A$1:$K$33,10,FALSE)</f>
        <v>10.709166666666667</v>
      </c>
      <c r="V732">
        <f>HomTotReg.!$B$17+(test!O732*HomTotReg.!$B$18+HomTotReg.!$B$19*test!P732+test!Q732*HomTotReg.!$B$20)</f>
        <v>3.5360017446687282</v>
      </c>
      <c r="W732">
        <f>VisTotReg.!$B$17+(VisTotReg.!$B$18*test!R732+test!S732*VisTotReg.!$B$19+test!T732*VisTotReg.!$B$20)</f>
        <v>3.4113006016884775</v>
      </c>
      <c r="Y732">
        <f>'MoneyLine Reg. 1'!$B$17+('MoneyLine Reg. 1'!$B$18*test!I732+test!J732*'MoneyLine Reg. 1'!$B$19+test!T732*'MoneyLine Reg. 1'!$B$20+test!Q732*'MoneyLine Reg. 1'!$B$21)</f>
        <v>-2.4192459243654763E-2</v>
      </c>
      <c r="Z732">
        <f>'MoneyLine Reg. 2'!$B$17+('MoneyLine Reg. 2'!$B$18*test!M732+test!K732*'MoneyLine Reg. 2'!$B$19+'MoneyLine Reg. 2'!$B$20*test!L732+test!N732*'MoneyLine Reg. 2'!$B$21)</f>
        <v>-0.49504406109571208</v>
      </c>
    </row>
    <row r="733" spans="1:26" x14ac:dyDescent="0.3">
      <c r="A733" s="9">
        <v>44947</v>
      </c>
      <c r="B733" s="7" t="s">
        <v>25</v>
      </c>
      <c r="C733" s="7">
        <v>0</v>
      </c>
      <c r="D733" s="7" t="s">
        <v>30</v>
      </c>
      <c r="E733" s="7">
        <v>4</v>
      </c>
      <c r="F733" s="7"/>
      <c r="G733" s="6">
        <f t="shared" si="11"/>
        <v>4</v>
      </c>
      <c r="I733">
        <f>VLOOKUP(D733,MoneyLine!$A$1:$K$33,7,FALSE)</f>
        <v>127.36857142857141</v>
      </c>
      <c r="J733">
        <f>VLOOKUP(B733,MoneyLine!$A$1:$K$33,7,FALSE)</f>
        <v>56.057857142857138</v>
      </c>
      <c r="K733">
        <f>VLOOKUP(B733,MoneyLine!$A$1:$K$33,11,FALSE)</f>
        <v>10.718750000000002</v>
      </c>
      <c r="L733">
        <f>VLOOKUP(B733,MoneyLine!$A$1:$D$33,4,FALSE)</f>
        <v>47.954500000000003</v>
      </c>
      <c r="M733">
        <f>VLOOKUP(D733,MoneyLine!$A$1:$K$33,11,FALSE)</f>
        <v>15.876249999999999</v>
      </c>
      <c r="N733">
        <f>VLOOKUP(D733,MoneyLine!$A$1:$D$33,4,FALSE)</f>
        <v>56.155499999999996</v>
      </c>
      <c r="O733">
        <f>VLOOKUP(D733,MoneyLine!$A$1:$Q$33,14,FALSE)</f>
        <v>104.57619047619046</v>
      </c>
      <c r="P733">
        <f>VLOOKUP(B733,MoneyLine!$A$1:$Q$33,17,FALSE)</f>
        <v>-14.592857142857142</v>
      </c>
      <c r="Q733">
        <f>VLOOKUP(B733,MoneyLine!$A$1:$K$33,10,FALSE)</f>
        <v>27.424404761904761</v>
      </c>
      <c r="R733">
        <f>VLOOKUP(B733,MoneyLine!$A$1:$Q$33,14,FALSE)</f>
        <v>60.674999999999997</v>
      </c>
      <c r="S733">
        <f>VLOOKUP(D733,MoneyLine!$A$1:$Q$33,17,FALSE)</f>
        <v>21.976904761904766</v>
      </c>
      <c r="T733">
        <f>VLOOKUP(D733,MoneyLine!$A$1:$K$33,10,FALSE)</f>
        <v>-0.45761904761904759</v>
      </c>
      <c r="V733">
        <f>HomTotReg.!$B$17+(test!O733*HomTotReg.!$B$18+HomTotReg.!$B$19*test!P733+test!Q733*HomTotReg.!$B$20)</f>
        <v>3.7039600830368311</v>
      </c>
      <c r="W733">
        <f>VisTotReg.!$B$17+(VisTotReg.!$B$18*test!R733+test!S733*VisTotReg.!$B$19+test!T733*VisTotReg.!$B$20)</f>
        <v>3.0416207174022842</v>
      </c>
      <c r="Y733">
        <f>'MoneyLine Reg. 1'!$B$17+('MoneyLine Reg. 1'!$B$18*test!I733+test!J733*'MoneyLine Reg. 1'!$B$19+test!T733*'MoneyLine Reg. 1'!$B$20+test!Q733*'MoneyLine Reg. 1'!$B$21)</f>
        <v>0.5858011665389633</v>
      </c>
      <c r="Z733">
        <f>'MoneyLine Reg. 2'!$B$17+('MoneyLine Reg. 2'!$B$18*test!M733+test!K733*'MoneyLine Reg. 2'!$B$19+'MoneyLine Reg. 2'!$B$20*test!L733+test!N733*'MoneyLine Reg. 2'!$B$21)</f>
        <v>1.1007424913299637</v>
      </c>
    </row>
    <row r="734" spans="1:26" x14ac:dyDescent="0.3">
      <c r="A734" s="8">
        <v>44947</v>
      </c>
      <c r="B734" s="6" t="s">
        <v>4</v>
      </c>
      <c r="C734" s="6">
        <v>2</v>
      </c>
      <c r="D734" s="6" t="s">
        <v>19</v>
      </c>
      <c r="E734" s="6">
        <v>1</v>
      </c>
      <c r="F734" s="6"/>
      <c r="G734" s="6">
        <f t="shared" si="11"/>
        <v>-1</v>
      </c>
      <c r="I734">
        <f>VLOOKUP(D734,MoneyLine!$A$1:$K$33,7,FALSE)</f>
        <v>99.267142857142858</v>
      </c>
      <c r="J734">
        <f>VLOOKUP(B734,MoneyLine!$A$1:$K$33,7,FALSE)</f>
        <v>71.288571428571402</v>
      </c>
      <c r="K734">
        <f>VLOOKUP(B734,MoneyLine!$A$1:$K$33,11,FALSE)</f>
        <v>4.0925000000000029</v>
      </c>
      <c r="L734">
        <f>VLOOKUP(B734,MoneyLine!$A$1:$D$33,4,FALSE)</f>
        <v>50.962499999999999</v>
      </c>
      <c r="M734">
        <f>VLOOKUP(D734,MoneyLine!$A$1:$K$33,11,FALSE)</f>
        <v>11.873749999999998</v>
      </c>
      <c r="N734">
        <f>VLOOKUP(D734,MoneyLine!$A$1:$D$33,4,FALSE)</f>
        <v>44.580500000000001</v>
      </c>
      <c r="O734">
        <f>VLOOKUP(D734,MoneyLine!$A$1:$Q$33,14,FALSE)</f>
        <v>93.099761904761891</v>
      </c>
      <c r="P734">
        <f>VLOOKUP(B734,MoneyLine!$A$1:$Q$33,17,FALSE)</f>
        <v>33.857619047619039</v>
      </c>
      <c r="Q734">
        <f>VLOOKUP(B734,MoneyLine!$A$1:$K$33,10,FALSE)</f>
        <v>21.901309523809527</v>
      </c>
      <c r="R734">
        <f>VLOOKUP(B734,MoneyLine!$A$1:$Q$33,14,FALSE)</f>
        <v>28.298571428571432</v>
      </c>
      <c r="S734">
        <f>VLOOKUP(D734,MoneyLine!$A$1:$Q$33,17,FALSE)</f>
        <v>-14.223571428571427</v>
      </c>
      <c r="T734">
        <f>VLOOKUP(D734,MoneyLine!$A$1:$K$33,10,FALSE)</f>
        <v>-3.2023809523808761E-2</v>
      </c>
      <c r="V734">
        <f>HomTotReg.!$B$17+(test!O734*HomTotReg.!$B$18+HomTotReg.!$B$19*test!P734+test!Q734*HomTotReg.!$B$20)</f>
        <v>3.1299628902725072</v>
      </c>
      <c r="W734">
        <f>VisTotReg.!$B$17+(VisTotReg.!$B$18*test!R734+test!S734*VisTotReg.!$B$19+test!T734*VisTotReg.!$B$20)</f>
        <v>2.9740267564232763</v>
      </c>
      <c r="Y734">
        <f>'MoneyLine Reg. 1'!$B$17+('MoneyLine Reg. 1'!$B$18*test!I734+test!J734*'MoneyLine Reg. 1'!$B$19+test!T734*'MoneyLine Reg. 1'!$B$20+test!Q734*'MoneyLine Reg. 1'!$B$21)</f>
        <v>0.19630158212786708</v>
      </c>
      <c r="Z734">
        <f>'MoneyLine Reg. 2'!$B$17+('MoneyLine Reg. 2'!$B$18*test!M734+test!K734*'MoneyLine Reg. 2'!$B$19+'MoneyLine Reg. 2'!$B$20*test!L734+test!N734*'MoneyLine Reg. 2'!$B$21)</f>
        <v>0.19391564008008011</v>
      </c>
    </row>
    <row r="735" spans="1:26" x14ac:dyDescent="0.3">
      <c r="A735" s="9">
        <v>44947</v>
      </c>
      <c r="B735" s="7" t="s">
        <v>28</v>
      </c>
      <c r="C735" s="7">
        <v>3</v>
      </c>
      <c r="D735" s="7" t="s">
        <v>31</v>
      </c>
      <c r="E735" s="7">
        <v>5</v>
      </c>
      <c r="F735" s="7"/>
      <c r="G735" s="6">
        <f t="shared" si="11"/>
        <v>2</v>
      </c>
      <c r="I735">
        <f>VLOOKUP(D735,MoneyLine!$A$1:$K$33,7,FALSE)</f>
        <v>130.13119047619048</v>
      </c>
      <c r="J735">
        <f>VLOOKUP(B735,MoneyLine!$A$1:$K$33,7,FALSE)</f>
        <v>60.434285714285707</v>
      </c>
      <c r="K735">
        <f>VLOOKUP(B735,MoneyLine!$A$1:$K$33,11,FALSE)</f>
        <v>6.9025000000000016</v>
      </c>
      <c r="L735">
        <f>VLOOKUP(B735,MoneyLine!$A$1:$D$33,4,FALSE)</f>
        <v>50.512499999999996</v>
      </c>
      <c r="M735">
        <f>VLOOKUP(D735,MoneyLine!$A$1:$K$33,11,FALSE)</f>
        <v>13.114999999999997</v>
      </c>
      <c r="N735">
        <f>VLOOKUP(D735,MoneyLine!$A$1:$D$33,4,FALSE)</f>
        <v>55.725999999999999</v>
      </c>
      <c r="O735">
        <f>VLOOKUP(D735,MoneyLine!$A$1:$Q$33,14,FALSE)</f>
        <v>91.865476190476173</v>
      </c>
      <c r="P735">
        <f>VLOOKUP(B735,MoneyLine!$A$1:$Q$33,17,FALSE)</f>
        <v>10.998333333333333</v>
      </c>
      <c r="Q735">
        <f>VLOOKUP(B735,MoneyLine!$A$1:$K$33,10,FALSE)</f>
        <v>5.5184523809523807</v>
      </c>
      <c r="R735">
        <f>VLOOKUP(B735,MoneyLine!$A$1:$Q$33,14,FALSE)</f>
        <v>47.296666666666667</v>
      </c>
      <c r="S735">
        <f>VLOOKUP(D735,MoneyLine!$A$1:$Q$33,17,FALSE)</f>
        <v>29.228333333333332</v>
      </c>
      <c r="T735">
        <f>VLOOKUP(D735,MoneyLine!$A$1:$K$33,10,FALSE)</f>
        <v>31.447738095238101</v>
      </c>
      <c r="V735">
        <f>HomTotReg.!$B$17+(test!O735*HomTotReg.!$B$18+HomTotReg.!$B$19*test!P735+test!Q735*HomTotReg.!$B$20)</f>
        <v>3.5397498855176854</v>
      </c>
      <c r="W735">
        <f>VisTotReg.!$B$17+(VisTotReg.!$B$18*test!R735+test!S735*VisTotReg.!$B$19+test!T735*VisTotReg.!$B$20)</f>
        <v>2.3485059170129641</v>
      </c>
      <c r="Y735">
        <f>'MoneyLine Reg. 1'!$B$17+('MoneyLine Reg. 1'!$B$18*test!I735+test!J735*'MoneyLine Reg. 1'!$B$19+test!T735*'MoneyLine Reg. 1'!$B$20+test!Q735*'MoneyLine Reg. 1'!$B$21)</f>
        <v>1.223385471228768</v>
      </c>
      <c r="Z735">
        <f>'MoneyLine Reg. 2'!$B$17+('MoneyLine Reg. 2'!$B$18*test!M735+test!K735*'MoneyLine Reg. 2'!$B$19+'MoneyLine Reg. 2'!$B$20*test!L735+test!N735*'MoneyLine Reg. 2'!$B$21)</f>
        <v>0.93328273115578408</v>
      </c>
    </row>
    <row r="736" spans="1:26" x14ac:dyDescent="0.3">
      <c r="A736" s="8">
        <v>44947</v>
      </c>
      <c r="B736" s="6" t="s">
        <v>5</v>
      </c>
      <c r="C736" s="6">
        <v>2</v>
      </c>
      <c r="D736" s="6" t="s">
        <v>33</v>
      </c>
      <c r="E736" s="6">
        <v>3</v>
      </c>
      <c r="F736" s="6" t="s">
        <v>36</v>
      </c>
      <c r="G736" s="6">
        <f t="shared" si="11"/>
        <v>1</v>
      </c>
      <c r="I736">
        <f>VLOOKUP(D736,MoneyLine!$A$1:$K$33,7,FALSE)</f>
        <v>35.906904761904762</v>
      </c>
      <c r="J736">
        <f>VLOOKUP(B736,MoneyLine!$A$1:$K$33,7,FALSE)</f>
        <v>92.519047619047612</v>
      </c>
      <c r="K736">
        <f>VLOOKUP(B736,MoneyLine!$A$1:$K$33,11,FALSE)</f>
        <v>15.5725</v>
      </c>
      <c r="L736">
        <f>VLOOKUP(B736,MoneyLine!$A$1:$D$33,4,FALSE)</f>
        <v>52.448999999999998</v>
      </c>
      <c r="M736">
        <f>VLOOKUP(D736,MoneyLine!$A$1:$K$33,11,FALSE)</f>
        <v>3.707499999999996</v>
      </c>
      <c r="N736">
        <f>VLOOKUP(D736,MoneyLine!$A$1:$D$33,4,FALSE)</f>
        <v>47.251999999999995</v>
      </c>
      <c r="O736">
        <f>VLOOKUP(D736,MoneyLine!$A$1:$Q$33,14,FALSE)</f>
        <v>44.759523809523806</v>
      </c>
      <c r="P736">
        <f>VLOOKUP(B736,MoneyLine!$A$1:$Q$33,17,FALSE)</f>
        <v>2.4073809523809526</v>
      </c>
      <c r="Q736">
        <f>VLOOKUP(B736,MoneyLine!$A$1:$K$33,10,FALSE)</f>
        <v>7.11511904761905</v>
      </c>
      <c r="R736">
        <f>VLOOKUP(B736,MoneyLine!$A$1:$Q$33,14,FALSE)</f>
        <v>80.7392857142857</v>
      </c>
      <c r="S736">
        <f>VLOOKUP(D736,MoneyLine!$A$1:$Q$33,17,FALSE)</f>
        <v>-16.226190476190478</v>
      </c>
      <c r="T736">
        <f>VLOOKUP(D736,MoneyLine!$A$1:$K$33,10,FALSE)</f>
        <v>29.473928571428576</v>
      </c>
      <c r="V736">
        <f>HomTotReg.!$B$17+(test!O736*HomTotReg.!$B$18+HomTotReg.!$B$19*test!P736+test!Q736*HomTotReg.!$B$20)</f>
        <v>3.1145975955784517</v>
      </c>
      <c r="W736">
        <f>VisTotReg.!$B$17+(VisTotReg.!$B$18*test!R736+test!S736*VisTotReg.!$B$19+test!T736*VisTotReg.!$B$20)</f>
        <v>3.1794422774983442</v>
      </c>
      <c r="Y736">
        <f>'MoneyLine Reg. 1'!$B$17+('MoneyLine Reg. 1'!$B$18*test!I736+test!J736*'MoneyLine Reg. 1'!$B$19+test!T736*'MoneyLine Reg. 1'!$B$20+test!Q736*'MoneyLine Reg. 1'!$B$21)</f>
        <v>-0.11247744646306412</v>
      </c>
      <c r="Z736">
        <f>'MoneyLine Reg. 2'!$B$17+('MoneyLine Reg. 2'!$B$18*test!M736+test!K736*'MoneyLine Reg. 2'!$B$19+'MoneyLine Reg. 2'!$B$20*test!L736+test!N736*'MoneyLine Reg. 2'!$B$21)</f>
        <v>-0.8994441340743875</v>
      </c>
    </row>
    <row r="737" spans="1:26" x14ac:dyDescent="0.3">
      <c r="A737" s="9">
        <v>44947</v>
      </c>
      <c r="B737" s="7" t="s">
        <v>29</v>
      </c>
      <c r="C737" s="7">
        <v>3</v>
      </c>
      <c r="D737" s="7" t="s">
        <v>21</v>
      </c>
      <c r="E737" s="7">
        <v>5</v>
      </c>
      <c r="F737" s="7"/>
      <c r="G737" s="6">
        <f t="shared" si="11"/>
        <v>2</v>
      </c>
      <c r="I737">
        <f>VLOOKUP(D737,MoneyLine!$A$1:$K$33,7,FALSE)</f>
        <v>81.149285714285725</v>
      </c>
      <c r="J737">
        <f>VLOOKUP(B737,MoneyLine!$A$1:$K$33,7,FALSE)</f>
        <v>120.64333333333332</v>
      </c>
      <c r="K737">
        <f>VLOOKUP(B737,MoneyLine!$A$1:$K$33,11,FALSE)</f>
        <v>13.331249999999997</v>
      </c>
      <c r="L737">
        <f>VLOOKUP(B737,MoneyLine!$A$1:$D$33,4,FALSE)</f>
        <v>55.3095</v>
      </c>
      <c r="M737">
        <f>VLOOKUP(D737,MoneyLine!$A$1:$K$33,11,FALSE)</f>
        <v>9.1225000000000005</v>
      </c>
      <c r="N737">
        <f>VLOOKUP(D737,MoneyLine!$A$1:$D$33,4,FALSE)</f>
        <v>51.807999999999993</v>
      </c>
      <c r="O737">
        <f>VLOOKUP(D737,MoneyLine!$A$1:$Q$33,14,FALSE)</f>
        <v>65.387857142857143</v>
      </c>
      <c r="P737">
        <f>VLOOKUP(B737,MoneyLine!$A$1:$Q$33,17,FALSE)</f>
        <v>28.97</v>
      </c>
      <c r="Q737">
        <f>VLOOKUP(B737,MoneyLine!$A$1:$K$33,10,FALSE)</f>
        <v>20.598452380952381</v>
      </c>
      <c r="R737">
        <f>VLOOKUP(B737,MoneyLine!$A$1:$Q$33,14,FALSE)</f>
        <v>76.355714285714271</v>
      </c>
      <c r="S737">
        <f>VLOOKUP(D737,MoneyLine!$A$1:$Q$33,17,FALSE)</f>
        <v>7.3759523809523806</v>
      </c>
      <c r="T737">
        <f>VLOOKUP(D737,MoneyLine!$A$1:$K$33,10,FALSE)</f>
        <v>8.0371428571428574</v>
      </c>
      <c r="V737">
        <f>HomTotReg.!$B$17+(test!O737*HomTotReg.!$B$18+HomTotReg.!$B$19*test!P737+test!Q737*HomTotReg.!$B$20)</f>
        <v>2.9028071167921028</v>
      </c>
      <c r="W737">
        <f>VisTotReg.!$B$17+(VisTotReg.!$B$18*test!R737+test!S737*VisTotReg.!$B$19+test!T737*VisTotReg.!$B$20)</f>
        <v>3.2326935319952064</v>
      </c>
      <c r="Y737">
        <f>'MoneyLine Reg. 1'!$B$17+('MoneyLine Reg. 1'!$B$18*test!I737+test!J737*'MoneyLine Reg. 1'!$B$19+test!T737*'MoneyLine Reg. 1'!$B$20+test!Q737*'MoneyLine Reg. 1'!$B$21)</f>
        <v>-0.42464699112840942</v>
      </c>
      <c r="Z737">
        <f>'MoneyLine Reg. 2'!$B$17+('MoneyLine Reg. 2'!$B$18*test!M737+test!K737*'MoneyLine Reg. 2'!$B$19+'MoneyLine Reg. 2'!$B$20*test!L737+test!N737*'MoneyLine Reg. 2'!$B$21)</f>
        <v>-0.32864213272053711</v>
      </c>
    </row>
    <row r="738" spans="1:26" x14ac:dyDescent="0.3">
      <c r="A738" s="8">
        <v>44947</v>
      </c>
      <c r="B738" s="6" t="s">
        <v>18</v>
      </c>
      <c r="C738" s="6">
        <v>5</v>
      </c>
      <c r="D738" s="6" t="s">
        <v>16</v>
      </c>
      <c r="E738" s="6">
        <v>2</v>
      </c>
      <c r="F738" s="6"/>
      <c r="G738" s="6">
        <f t="shared" si="11"/>
        <v>-3</v>
      </c>
      <c r="I738">
        <f>VLOOKUP(D738,MoneyLine!$A$1:$K$33,7,FALSE)</f>
        <v>64.561666666666639</v>
      </c>
      <c r="J738">
        <f>VLOOKUP(B738,MoneyLine!$A$1:$K$33,7,FALSE)</f>
        <v>161.3661904761905</v>
      </c>
      <c r="K738">
        <f>VLOOKUP(B738,MoneyLine!$A$1:$K$33,11,FALSE)</f>
        <v>18.088749999999997</v>
      </c>
      <c r="L738">
        <f>VLOOKUP(B738,MoneyLine!$A$1:$D$33,4,FALSE)</f>
        <v>55.644500000000001</v>
      </c>
      <c r="M738">
        <f>VLOOKUP(D738,MoneyLine!$A$1:$K$33,11,FALSE)</f>
        <v>10.3225</v>
      </c>
      <c r="N738">
        <f>VLOOKUP(D738,MoneyLine!$A$1:$D$33,4,FALSE)</f>
        <v>48.538999999999994</v>
      </c>
      <c r="O738">
        <f>VLOOKUP(D738,MoneyLine!$A$1:$Q$33,14,FALSE)</f>
        <v>75.591190476190462</v>
      </c>
      <c r="P738">
        <f>VLOOKUP(B738,MoneyLine!$A$1:$Q$33,17,FALSE)</f>
        <v>63.627142857142857</v>
      </c>
      <c r="Q738">
        <f>VLOOKUP(B738,MoneyLine!$A$1:$K$33,10,FALSE)</f>
        <v>-8.5753571428571433</v>
      </c>
      <c r="R738">
        <f>VLOOKUP(B738,MoneyLine!$A$1:$Q$33,14,FALSE)</f>
        <v>80.616190476190468</v>
      </c>
      <c r="S738">
        <f>VLOOKUP(D738,MoneyLine!$A$1:$Q$33,17,FALSE)</f>
        <v>-17.098809523809521</v>
      </c>
      <c r="T738">
        <f>VLOOKUP(D738,MoneyLine!$A$1:$K$33,10,FALSE)</f>
        <v>17.131547619047623</v>
      </c>
      <c r="V738">
        <f>HomTotReg.!$B$17+(test!O738*HomTotReg.!$B$18+HomTotReg.!$B$19*test!P738+test!Q738*HomTotReg.!$B$20)</f>
        <v>2.9651838094784182</v>
      </c>
      <c r="W738">
        <f>VisTotReg.!$B$17+(VisTotReg.!$B$18*test!R738+test!S738*VisTotReg.!$B$19+test!T738*VisTotReg.!$B$20)</f>
        <v>3.3674951658125472</v>
      </c>
      <c r="Y738">
        <f>'MoneyLine Reg. 1'!$B$17+('MoneyLine Reg. 1'!$B$18*test!I738+test!J738*'MoneyLine Reg. 1'!$B$19+test!T738*'MoneyLine Reg. 1'!$B$20+test!Q738*'MoneyLine Reg. 1'!$B$21)</f>
        <v>-0.63808586378245591</v>
      </c>
      <c r="Z738">
        <f>'MoneyLine Reg. 2'!$B$17+('MoneyLine Reg. 2'!$B$18*test!M738+test!K738*'MoneyLine Reg. 2'!$B$19+'MoneyLine Reg. 2'!$B$20*test!L738+test!N738*'MoneyLine Reg. 2'!$B$21)</f>
        <v>-0.79345003208511766</v>
      </c>
    </row>
    <row r="739" spans="1:26" x14ac:dyDescent="0.3">
      <c r="A739" s="9">
        <v>44947</v>
      </c>
      <c r="B739" s="7" t="s">
        <v>23</v>
      </c>
      <c r="C739" s="7">
        <v>5</v>
      </c>
      <c r="D739" s="7" t="s">
        <v>32</v>
      </c>
      <c r="E739" s="7">
        <v>1</v>
      </c>
      <c r="F739" s="7"/>
      <c r="G739" s="6">
        <f t="shared" si="11"/>
        <v>-4</v>
      </c>
      <c r="I739">
        <f>VLOOKUP(D739,MoneyLine!$A$1:$K$33,7,FALSE)</f>
        <v>91.395238095238099</v>
      </c>
      <c r="J739">
        <f>VLOOKUP(B739,MoneyLine!$A$1:$K$33,7,FALSE)</f>
        <v>101.00309523809524</v>
      </c>
      <c r="K739">
        <f>VLOOKUP(B739,MoneyLine!$A$1:$K$33,11,FALSE)</f>
        <v>6.8149999999999995</v>
      </c>
      <c r="L739">
        <f>VLOOKUP(B739,MoneyLine!$A$1:$D$33,4,FALSE)</f>
        <v>52.277999999999999</v>
      </c>
      <c r="M739">
        <f>VLOOKUP(D739,MoneyLine!$A$1:$K$33,11,FALSE)</f>
        <v>4.9549999999999983</v>
      </c>
      <c r="N739">
        <f>VLOOKUP(D739,MoneyLine!$A$1:$D$33,4,FALSE)</f>
        <v>47.241</v>
      </c>
      <c r="O739">
        <f>VLOOKUP(D739,MoneyLine!$A$1:$Q$33,14,FALSE)</f>
        <v>85.390952380952371</v>
      </c>
      <c r="P739">
        <f>VLOOKUP(B739,MoneyLine!$A$1:$Q$33,17,FALSE)</f>
        <v>22.973095238095237</v>
      </c>
      <c r="Q739">
        <f>VLOOKUP(B739,MoneyLine!$A$1:$K$33,10,FALSE)</f>
        <v>43.088928571428575</v>
      </c>
      <c r="R739">
        <f>VLOOKUP(B739,MoneyLine!$A$1:$Q$33,14,FALSE)</f>
        <v>66.898333333333312</v>
      </c>
      <c r="S739">
        <f>VLOOKUP(D739,MoneyLine!$A$1:$Q$33,17,FALSE)</f>
        <v>-9.4788095238095256</v>
      </c>
      <c r="T739">
        <f>VLOOKUP(D739,MoneyLine!$A$1:$K$33,10,FALSE)</f>
        <v>-16.679047619047623</v>
      </c>
      <c r="V739">
        <f>HomTotReg.!$B$17+(test!O739*HomTotReg.!$B$18+HomTotReg.!$B$19*test!P739+test!Q739*HomTotReg.!$B$20)</f>
        <v>2.9301224330445788</v>
      </c>
      <c r="W739">
        <f>VisTotReg.!$B$17+(VisTotReg.!$B$18*test!R739+test!S739*VisTotReg.!$B$19+test!T739*VisTotReg.!$B$20)</f>
        <v>3.6346955705695621</v>
      </c>
      <c r="Y739">
        <f>'MoneyLine Reg. 1'!$B$17+('MoneyLine Reg. 1'!$B$18*test!I739+test!J739*'MoneyLine Reg. 1'!$B$19+test!T739*'MoneyLine Reg. 1'!$B$20+test!Q739*'MoneyLine Reg. 1'!$B$21)</f>
        <v>-0.66539419642414832</v>
      </c>
      <c r="Z739">
        <f>'MoneyLine Reg. 2'!$B$17+('MoneyLine Reg. 2'!$B$18*test!M739+test!K739*'MoneyLine Reg. 2'!$B$19+'MoneyLine Reg. 2'!$B$20*test!L739+test!N739*'MoneyLine Reg. 2'!$B$21)</f>
        <v>-0.296865839562932</v>
      </c>
    </row>
    <row r="740" spans="1:26" x14ac:dyDescent="0.3">
      <c r="A740" s="8">
        <v>44947</v>
      </c>
      <c r="B740" s="6" t="s">
        <v>11</v>
      </c>
      <c r="C740" s="6">
        <v>2</v>
      </c>
      <c r="D740" s="6" t="s">
        <v>34</v>
      </c>
      <c r="E740" s="6">
        <v>1</v>
      </c>
      <c r="F740" s="6" t="s">
        <v>35</v>
      </c>
      <c r="G740" s="6">
        <f t="shared" si="11"/>
        <v>-1</v>
      </c>
      <c r="I740">
        <f>VLOOKUP(D740,MoneyLine!$A$1:$K$33,7,FALSE)</f>
        <v>70.167380952380938</v>
      </c>
      <c r="J740">
        <f>VLOOKUP(B740,MoneyLine!$A$1:$K$33,7,FALSE)</f>
        <v>121.01880952380951</v>
      </c>
      <c r="K740">
        <f>VLOOKUP(B740,MoneyLine!$A$1:$K$33,11,FALSE)</f>
        <v>15.838749999999997</v>
      </c>
      <c r="L740">
        <f>VLOOKUP(B740,MoneyLine!$A$1:$D$33,4,FALSE)</f>
        <v>52.685499999999998</v>
      </c>
      <c r="M740">
        <f>VLOOKUP(D740,MoneyLine!$A$1:$K$33,11,FALSE)</f>
        <v>10.367500000000003</v>
      </c>
      <c r="N740">
        <f>VLOOKUP(D740,MoneyLine!$A$1:$D$33,4,FALSE)</f>
        <v>52.325999999999993</v>
      </c>
      <c r="O740">
        <f>VLOOKUP(D740,MoneyLine!$A$1:$Q$33,14,FALSE)</f>
        <v>40.24047619047618</v>
      </c>
      <c r="P740">
        <f>VLOOKUP(B740,MoneyLine!$A$1:$Q$33,17,FALSE)</f>
        <v>15.627619047619051</v>
      </c>
      <c r="Q740">
        <f>VLOOKUP(B740,MoneyLine!$A$1:$K$33,10,FALSE)</f>
        <v>10.4975</v>
      </c>
      <c r="R740">
        <f>VLOOKUP(B740,MoneyLine!$A$1:$Q$33,14,FALSE)</f>
        <v>85.286666666666662</v>
      </c>
      <c r="S740">
        <f>VLOOKUP(D740,MoneyLine!$A$1:$Q$33,17,FALSE)</f>
        <v>22.489285714285707</v>
      </c>
      <c r="T740">
        <f>VLOOKUP(D740,MoneyLine!$A$1:$K$33,10,FALSE)</f>
        <v>29.06904761904762</v>
      </c>
      <c r="V740">
        <f>HomTotReg.!$B$17+(test!O740*HomTotReg.!$B$18+HomTotReg.!$B$19*test!P740+test!Q740*HomTotReg.!$B$20)</f>
        <v>2.8893849814743282</v>
      </c>
      <c r="W740">
        <f>VisTotReg.!$B$17+(VisTotReg.!$B$18*test!R740+test!S740*VisTotReg.!$B$19+test!T740*VisTotReg.!$B$20)</f>
        <v>2.8942198683053508</v>
      </c>
      <c r="Y740">
        <f>'MoneyLine Reg. 1'!$B$17+('MoneyLine Reg. 1'!$B$18*test!I740+test!J740*'MoneyLine Reg. 1'!$B$19+test!T740*'MoneyLine Reg. 1'!$B$20+test!Q740*'MoneyLine Reg. 1'!$B$21)</f>
        <v>-0.14434012389404338</v>
      </c>
      <c r="Z740">
        <f>'MoneyLine Reg. 2'!$B$17+('MoneyLine Reg. 2'!$B$18*test!M740+test!K740*'MoneyLine Reg. 2'!$B$19+'MoneyLine Reg. 2'!$B$20*test!L740+test!N740*'MoneyLine Reg. 2'!$B$21)</f>
        <v>-0.16536355428963834</v>
      </c>
    </row>
    <row r="741" spans="1:26" x14ac:dyDescent="0.3">
      <c r="A741" s="9">
        <v>44947</v>
      </c>
      <c r="B741" s="7" t="s">
        <v>6</v>
      </c>
      <c r="C741" s="7">
        <v>5</v>
      </c>
      <c r="D741" s="7" t="s">
        <v>10</v>
      </c>
      <c r="E741" s="7">
        <v>3</v>
      </c>
      <c r="F741" s="7"/>
      <c r="G741" s="6">
        <f t="shared" si="11"/>
        <v>-2</v>
      </c>
      <c r="I741">
        <f>VLOOKUP(D741,MoneyLine!$A$1:$K$33,7,FALSE)</f>
        <v>43.783809523809516</v>
      </c>
      <c r="J741">
        <f>VLOOKUP(B741,MoneyLine!$A$1:$K$33,7,FALSE)</f>
        <v>-14.717619047619038</v>
      </c>
      <c r="K741">
        <f>VLOOKUP(B741,MoneyLine!$A$1:$K$33,11,FALSE)</f>
        <v>1.6887499999999989</v>
      </c>
      <c r="L741">
        <f>VLOOKUP(B741,MoneyLine!$A$1:$D$33,4,FALSE)</f>
        <v>38.247500000000002</v>
      </c>
      <c r="M741">
        <f>VLOOKUP(D741,MoneyLine!$A$1:$K$33,11,FALSE)</f>
        <v>2.1412499999999977</v>
      </c>
      <c r="N741">
        <f>VLOOKUP(D741,MoneyLine!$A$1:$D$33,4,FALSE)</f>
        <v>45.351499999999994</v>
      </c>
      <c r="O741">
        <f>VLOOKUP(D741,MoneyLine!$A$1:$Q$33,14,FALSE)</f>
        <v>43.181904761904768</v>
      </c>
      <c r="P741">
        <f>VLOOKUP(B741,MoneyLine!$A$1:$Q$33,17,FALSE)</f>
        <v>-23.022142857142857</v>
      </c>
      <c r="Q741">
        <f>VLOOKUP(B741,MoneyLine!$A$1:$K$33,10,FALSE)</f>
        <v>2.2516666666666674</v>
      </c>
      <c r="R741">
        <f>VLOOKUP(B741,MoneyLine!$A$1:$Q$33,14,FALSE)</f>
        <v>4.214999999999999</v>
      </c>
      <c r="S741">
        <f>VLOOKUP(D741,MoneyLine!$A$1:$Q$33,17,FALSE)</f>
        <v>-14.675714285714287</v>
      </c>
      <c r="T741">
        <f>VLOOKUP(D741,MoneyLine!$A$1:$K$33,10,FALSE)</f>
        <v>13.367738095238096</v>
      </c>
      <c r="V741">
        <f>HomTotReg.!$B$17+(test!O741*HomTotReg.!$B$18+HomTotReg.!$B$19*test!P741+test!Q741*HomTotReg.!$B$20)</f>
        <v>3.4209881737814491</v>
      </c>
      <c r="W741">
        <f>VisTotReg.!$B$17+(VisTotReg.!$B$18*test!R741+test!S741*VisTotReg.!$B$19+test!T741*VisTotReg.!$B$20)</f>
        <v>2.4950886520746516</v>
      </c>
      <c r="Y741">
        <f>'MoneyLine Reg. 1'!$B$17+('MoneyLine Reg. 1'!$B$18*test!I741+test!J741*'MoneyLine Reg. 1'!$B$19+test!T741*'MoneyLine Reg. 1'!$B$20+test!Q741*'MoneyLine Reg. 1'!$B$21)</f>
        <v>1.0249280034048605</v>
      </c>
      <c r="Z741">
        <f>'MoneyLine Reg. 2'!$B$17+('MoneyLine Reg. 2'!$B$18*test!M741+test!K741*'MoneyLine Reg. 2'!$B$19+'MoneyLine Reg. 2'!$B$20*test!L741+test!N741*'MoneyLine Reg. 2'!$B$21)</f>
        <v>0.75583681308122586</v>
      </c>
    </row>
    <row r="742" spans="1:26" x14ac:dyDescent="0.3">
      <c r="A742" s="8">
        <v>44947</v>
      </c>
      <c r="B742" s="6" t="s">
        <v>9</v>
      </c>
      <c r="C742" s="6">
        <v>4</v>
      </c>
      <c r="D742" s="6" t="s">
        <v>8</v>
      </c>
      <c r="E742" s="6">
        <v>2</v>
      </c>
      <c r="F742" s="6"/>
      <c r="G742" s="6">
        <f t="shared" si="11"/>
        <v>-2</v>
      </c>
      <c r="I742">
        <f>VLOOKUP(D742,MoneyLine!$A$1:$K$33,7,FALSE)</f>
        <v>158.14214285714286</v>
      </c>
      <c r="J742">
        <f>VLOOKUP(B742,MoneyLine!$A$1:$K$33,7,FALSE)</f>
        <v>154.76523809523809</v>
      </c>
      <c r="K742">
        <f>VLOOKUP(B742,MoneyLine!$A$1:$K$33,11,FALSE)</f>
        <v>17.220000000000002</v>
      </c>
      <c r="L742">
        <f>VLOOKUP(B742,MoneyLine!$A$1:$D$33,4,FALSE)</f>
        <v>58.933</v>
      </c>
      <c r="M742">
        <f>VLOOKUP(D742,MoneyLine!$A$1:$K$33,11,FALSE)</f>
        <v>11.611250000000004</v>
      </c>
      <c r="N742">
        <f>VLOOKUP(D742,MoneyLine!$A$1:$D$33,4,FALSE)</f>
        <v>49.862499999999997</v>
      </c>
      <c r="O742">
        <f>VLOOKUP(D742,MoneyLine!$A$1:$Q$33,14,FALSE)</f>
        <v>125.46428571428571</v>
      </c>
      <c r="P742">
        <f>VLOOKUP(B742,MoneyLine!$A$1:$Q$33,17,FALSE)</f>
        <v>29.393333333333338</v>
      </c>
      <c r="Q742">
        <f>VLOOKUP(B742,MoneyLine!$A$1:$K$33,10,FALSE)</f>
        <v>-2.4774999999999996</v>
      </c>
      <c r="R742">
        <f>VLOOKUP(B742,MoneyLine!$A$1:$Q$33,14,FALSE)</f>
        <v>117.61833333333333</v>
      </c>
      <c r="S742">
        <f>VLOOKUP(D742,MoneyLine!$A$1:$Q$33,17,FALSE)</f>
        <v>14.067142857142855</v>
      </c>
      <c r="T742">
        <f>VLOOKUP(D742,MoneyLine!$A$1:$K$33,10,FALSE)</f>
        <v>21.027261904761904</v>
      </c>
      <c r="V742">
        <f>HomTotReg.!$B$17+(test!O742*HomTotReg.!$B$18+HomTotReg.!$B$19*test!P742+test!Q742*HomTotReg.!$B$20)</f>
        <v>3.7885974701308416</v>
      </c>
      <c r="W742">
        <f>VisTotReg.!$B$17+(VisTotReg.!$B$18*test!R742+test!S742*VisTotReg.!$B$19+test!T742*VisTotReg.!$B$20)</f>
        <v>3.4712073331323423</v>
      </c>
      <c r="Y742">
        <f>'MoneyLine Reg. 1'!$B$17+('MoneyLine Reg. 1'!$B$18*test!I742+test!J742*'MoneyLine Reg. 1'!$B$19+test!T742*'MoneyLine Reg. 1'!$B$20+test!Q742*'MoneyLine Reg. 1'!$B$21)</f>
        <v>0.34769252706329157</v>
      </c>
      <c r="Z742">
        <f>'MoneyLine Reg. 2'!$B$17+('MoneyLine Reg. 2'!$B$18*test!M742+test!K742*'MoneyLine Reg. 2'!$B$19+'MoneyLine Reg. 2'!$B$20*test!L742+test!N742*'MoneyLine Reg. 2'!$B$21)</f>
        <v>-0.81742452687849498</v>
      </c>
    </row>
    <row r="743" spans="1:26" x14ac:dyDescent="0.3">
      <c r="A743" s="9">
        <v>44947</v>
      </c>
      <c r="B743" s="7" t="s">
        <v>12</v>
      </c>
      <c r="C743" s="7">
        <v>2</v>
      </c>
      <c r="D743" s="7" t="s">
        <v>27</v>
      </c>
      <c r="E743" s="7">
        <v>6</v>
      </c>
      <c r="F743" s="7"/>
      <c r="G743" s="6">
        <f t="shared" si="11"/>
        <v>4</v>
      </c>
      <c r="I743">
        <f>VLOOKUP(D743,MoneyLine!$A$1:$K$33,7,FALSE)</f>
        <v>57.437380952380948</v>
      </c>
      <c r="J743">
        <f>VLOOKUP(B743,MoneyLine!$A$1:$K$33,7,FALSE)</f>
        <v>38.000238095238089</v>
      </c>
      <c r="K743">
        <f>VLOOKUP(B743,MoneyLine!$A$1:$K$33,11,FALSE)</f>
        <v>5.6062500000000011</v>
      </c>
      <c r="L743">
        <f>VLOOKUP(B743,MoneyLine!$A$1:$D$33,4,FALSE)</f>
        <v>46.611499999999999</v>
      </c>
      <c r="M743">
        <f>VLOOKUP(D743,MoneyLine!$A$1:$K$33,11,FALSE)</f>
        <v>10.504999999999999</v>
      </c>
      <c r="N743">
        <f>VLOOKUP(D743,MoneyLine!$A$1:$D$33,4,FALSE)</f>
        <v>52.064499999999995</v>
      </c>
      <c r="O743">
        <f>VLOOKUP(D743,MoneyLine!$A$1:$Q$33,14,FALSE)</f>
        <v>42.338571428571427</v>
      </c>
      <c r="P743">
        <f>VLOOKUP(B743,MoneyLine!$A$1:$Q$33,17,FALSE)</f>
        <v>-1.7361904761904778</v>
      </c>
      <c r="Q743">
        <f>VLOOKUP(B743,MoneyLine!$A$1:$K$33,10,FALSE)</f>
        <v>20.738571428571433</v>
      </c>
      <c r="R743">
        <f>VLOOKUP(B743,MoneyLine!$A$1:$Q$33,14,FALSE)</f>
        <v>32.669761904761899</v>
      </c>
      <c r="S743">
        <f>VLOOKUP(D743,MoneyLine!$A$1:$Q$33,17,FALSE)</f>
        <v>0.65357142857142814</v>
      </c>
      <c r="T743">
        <f>VLOOKUP(D743,MoneyLine!$A$1:$K$33,10,FALSE)</f>
        <v>23.449285714285718</v>
      </c>
      <c r="V743">
        <f>HomTotReg.!$B$17+(test!O743*HomTotReg.!$B$18+HomTotReg.!$B$19*test!P743+test!Q743*HomTotReg.!$B$20)</f>
        <v>2.98268655053836</v>
      </c>
      <c r="W743">
        <f>VisTotReg.!$B$17+(VisTotReg.!$B$18*test!R743+test!S743*VisTotReg.!$B$19+test!T743*VisTotReg.!$B$20)</f>
        <v>2.5475073349508994</v>
      </c>
      <c r="Y743">
        <f>'MoneyLine Reg. 1'!$B$17+('MoneyLine Reg. 1'!$B$18*test!I743+test!J743*'MoneyLine Reg. 1'!$B$19+test!T743*'MoneyLine Reg. 1'!$B$20+test!Q743*'MoneyLine Reg. 1'!$B$21)</f>
        <v>0.50634219280893311</v>
      </c>
      <c r="Z743">
        <f>'MoneyLine Reg. 2'!$B$17+('MoneyLine Reg. 2'!$B$18*test!M743+test!K743*'MoneyLine Reg. 2'!$B$19+'MoneyLine Reg. 2'!$B$20*test!L743+test!N743*'MoneyLine Reg. 2'!$B$21)</f>
        <v>0.88339153498892964</v>
      </c>
    </row>
    <row r="744" spans="1:26" x14ac:dyDescent="0.3">
      <c r="A744" s="8">
        <v>44948</v>
      </c>
      <c r="B744" s="6" t="s">
        <v>27</v>
      </c>
      <c r="C744" s="6">
        <v>1</v>
      </c>
      <c r="D744" s="6" t="s">
        <v>25</v>
      </c>
      <c r="E744" s="6">
        <v>4</v>
      </c>
      <c r="F744" s="6"/>
      <c r="G744" s="6">
        <f t="shared" si="11"/>
        <v>3</v>
      </c>
      <c r="I744">
        <f>VLOOKUP(D744,MoneyLine!$A$1:$K$33,7,FALSE)</f>
        <v>56.057857142857138</v>
      </c>
      <c r="J744">
        <f>VLOOKUP(B744,MoneyLine!$A$1:$K$33,7,FALSE)</f>
        <v>57.437380952380948</v>
      </c>
      <c r="K744">
        <f>VLOOKUP(B744,MoneyLine!$A$1:$K$33,11,FALSE)</f>
        <v>10.504999999999999</v>
      </c>
      <c r="L744">
        <f>VLOOKUP(B744,MoneyLine!$A$1:$D$33,4,FALSE)</f>
        <v>52.064499999999995</v>
      </c>
      <c r="M744">
        <f>VLOOKUP(D744,MoneyLine!$A$1:$K$33,11,FALSE)</f>
        <v>10.718750000000002</v>
      </c>
      <c r="N744">
        <f>VLOOKUP(D744,MoneyLine!$A$1:$D$33,4,FALSE)</f>
        <v>47.954500000000003</v>
      </c>
      <c r="O744">
        <f>VLOOKUP(D744,MoneyLine!$A$1:$Q$33,14,FALSE)</f>
        <v>60.674999999999997</v>
      </c>
      <c r="P744">
        <f>VLOOKUP(B744,MoneyLine!$A$1:$Q$33,17,FALSE)</f>
        <v>0.65357142857142814</v>
      </c>
      <c r="Q744">
        <f>VLOOKUP(B744,MoneyLine!$A$1:$K$33,10,FALSE)</f>
        <v>23.449285714285718</v>
      </c>
      <c r="R744">
        <f>VLOOKUP(B744,MoneyLine!$A$1:$Q$33,14,FALSE)</f>
        <v>42.338571428571427</v>
      </c>
      <c r="S744">
        <f>VLOOKUP(D744,MoneyLine!$A$1:$Q$33,17,FALSE)</f>
        <v>-14.592857142857142</v>
      </c>
      <c r="T744">
        <f>VLOOKUP(D744,MoneyLine!$A$1:$K$33,10,FALSE)</f>
        <v>27.424404761904761</v>
      </c>
      <c r="V744">
        <f>HomTotReg.!$B$17+(test!O744*HomTotReg.!$B$18+HomTotReg.!$B$19*test!P744+test!Q744*HomTotReg.!$B$20)</f>
        <v>3.1215569439569864</v>
      </c>
      <c r="W744">
        <f>VisTotReg.!$B$17+(VisTotReg.!$B$18*test!R744+test!S744*VisTotReg.!$B$19+test!T744*VisTotReg.!$B$20)</f>
        <v>2.739573480252786</v>
      </c>
      <c r="Y744">
        <f>'MoneyLine Reg. 1'!$B$17+('MoneyLine Reg. 1'!$B$18*test!I744+test!J744*'MoneyLine Reg. 1'!$B$19+test!T744*'MoneyLine Reg. 1'!$B$20+test!Q744*'MoneyLine Reg. 1'!$B$21)</f>
        <v>0.29696113119635165</v>
      </c>
      <c r="Z744">
        <f>'MoneyLine Reg. 2'!$B$17+('MoneyLine Reg. 2'!$B$18*test!M744+test!K744*'MoneyLine Reg. 2'!$B$19+'MoneyLine Reg. 2'!$B$20*test!L744+test!N744*'MoneyLine Reg. 2'!$B$21)</f>
        <v>-9.5591623690756133E-2</v>
      </c>
    </row>
    <row r="745" spans="1:26" x14ac:dyDescent="0.3">
      <c r="A745" s="9">
        <v>44948</v>
      </c>
      <c r="B745" s="7" t="s">
        <v>24</v>
      </c>
      <c r="C745" s="7">
        <v>0</v>
      </c>
      <c r="D745" s="7" t="s">
        <v>14</v>
      </c>
      <c r="E745" s="7">
        <v>4</v>
      </c>
      <c r="F745" s="7"/>
      <c r="G745" s="6">
        <f t="shared" si="11"/>
        <v>4</v>
      </c>
      <c r="I745">
        <f>VLOOKUP(D745,MoneyLine!$A$1:$K$33,7,FALSE)</f>
        <v>85.562619047619037</v>
      </c>
      <c r="J745">
        <f>VLOOKUP(B745,MoneyLine!$A$1:$K$33,7,FALSE)</f>
        <v>-28.852380952380948</v>
      </c>
      <c r="K745">
        <f>VLOOKUP(B745,MoneyLine!$A$1:$K$33,11,FALSE)</f>
        <v>5.754999999999999</v>
      </c>
      <c r="L745">
        <f>VLOOKUP(B745,MoneyLine!$A$1:$D$33,4,FALSE)</f>
        <v>42.153999999999996</v>
      </c>
      <c r="M745">
        <f>VLOOKUP(D745,MoneyLine!$A$1:$K$33,11,FALSE)</f>
        <v>19.403750000000002</v>
      </c>
      <c r="N745">
        <f>VLOOKUP(D745,MoneyLine!$A$1:$D$33,4,FALSE)</f>
        <v>49.788499999999999</v>
      </c>
      <c r="O745">
        <f>VLOOKUP(D745,MoneyLine!$A$1:$Q$33,14,FALSE)</f>
        <v>87.124523809523808</v>
      </c>
      <c r="P745">
        <f>VLOOKUP(B745,MoneyLine!$A$1:$Q$33,17,FALSE)</f>
        <v>-35.079523809523806</v>
      </c>
      <c r="Q745">
        <f>VLOOKUP(B745,MoneyLine!$A$1:$K$33,10,FALSE)</f>
        <v>-0.52404761904761887</v>
      </c>
      <c r="R745">
        <f>VLOOKUP(B745,MoneyLine!$A$1:$Q$33,14,FALSE)</f>
        <v>7.490952380952379</v>
      </c>
      <c r="S745">
        <f>VLOOKUP(D745,MoneyLine!$A$1:$Q$33,17,FALSE)</f>
        <v>-3.2247619047619036</v>
      </c>
      <c r="T745">
        <f>VLOOKUP(D745,MoneyLine!$A$1:$K$33,10,FALSE)</f>
        <v>24.058452380952382</v>
      </c>
      <c r="V745">
        <f>HomTotReg.!$B$17+(test!O745*HomTotReg.!$B$18+HomTotReg.!$B$19*test!P745+test!Q745*HomTotReg.!$B$20)</f>
        <v>4.0444625614145107</v>
      </c>
      <c r="W745">
        <f>VisTotReg.!$B$17+(VisTotReg.!$B$18*test!R745+test!S745*VisTotReg.!$B$19+test!T745*VisTotReg.!$B$20)</f>
        <v>2.2744541874087458</v>
      </c>
      <c r="Y745">
        <f>'MoneyLine Reg. 1'!$B$17+('MoneyLine Reg. 1'!$B$18*test!I745+test!J745*'MoneyLine Reg. 1'!$B$19+test!T745*'MoneyLine Reg. 1'!$B$20+test!Q745*'MoneyLine Reg. 1'!$B$21)</f>
        <v>1.7727581396336352</v>
      </c>
      <c r="Z745">
        <f>'MoneyLine Reg. 2'!$B$17+('MoneyLine Reg. 2'!$B$18*test!M745+test!K745*'MoneyLine Reg. 2'!$B$19+'MoneyLine Reg. 2'!$B$20*test!L745+test!N745*'MoneyLine Reg. 2'!$B$21)</f>
        <v>1.5903791456688814</v>
      </c>
    </row>
    <row r="746" spans="1:26" x14ac:dyDescent="0.3">
      <c r="A746" s="8">
        <v>44948</v>
      </c>
      <c r="B746" s="6" t="s">
        <v>29</v>
      </c>
      <c r="C746" s="6">
        <v>2</v>
      </c>
      <c r="D746" s="6" t="s">
        <v>6</v>
      </c>
      <c r="E746" s="6">
        <v>1</v>
      </c>
      <c r="F746" s="6"/>
      <c r="G746" s="6">
        <f t="shared" si="11"/>
        <v>-1</v>
      </c>
      <c r="I746">
        <f>VLOOKUP(D746,MoneyLine!$A$1:$K$33,7,FALSE)</f>
        <v>-14.717619047619038</v>
      </c>
      <c r="J746">
        <f>VLOOKUP(B746,MoneyLine!$A$1:$K$33,7,FALSE)</f>
        <v>120.64333333333332</v>
      </c>
      <c r="K746">
        <f>VLOOKUP(B746,MoneyLine!$A$1:$K$33,11,FALSE)</f>
        <v>13.331249999999997</v>
      </c>
      <c r="L746">
        <f>VLOOKUP(B746,MoneyLine!$A$1:$D$33,4,FALSE)</f>
        <v>55.3095</v>
      </c>
      <c r="M746">
        <f>VLOOKUP(D746,MoneyLine!$A$1:$K$33,11,FALSE)</f>
        <v>1.6887499999999989</v>
      </c>
      <c r="N746">
        <f>VLOOKUP(D746,MoneyLine!$A$1:$D$33,4,FALSE)</f>
        <v>38.247500000000002</v>
      </c>
      <c r="O746">
        <f>VLOOKUP(D746,MoneyLine!$A$1:$Q$33,14,FALSE)</f>
        <v>4.214999999999999</v>
      </c>
      <c r="P746">
        <f>VLOOKUP(B746,MoneyLine!$A$1:$Q$33,17,FALSE)</f>
        <v>28.97</v>
      </c>
      <c r="Q746">
        <f>VLOOKUP(B746,MoneyLine!$A$1:$K$33,10,FALSE)</f>
        <v>20.598452380952381</v>
      </c>
      <c r="R746">
        <f>VLOOKUP(B746,MoneyLine!$A$1:$Q$33,14,FALSE)</f>
        <v>76.355714285714271</v>
      </c>
      <c r="S746">
        <f>VLOOKUP(D746,MoneyLine!$A$1:$Q$33,17,FALSE)</f>
        <v>-23.022142857142857</v>
      </c>
      <c r="T746">
        <f>VLOOKUP(D746,MoneyLine!$A$1:$K$33,10,FALSE)</f>
        <v>2.2516666666666674</v>
      </c>
      <c r="V746">
        <f>HomTotReg.!$B$17+(test!O746*HomTotReg.!$B$18+HomTotReg.!$B$19*test!P746+test!Q746*HomTotReg.!$B$20)</f>
        <v>2.2553325715383741</v>
      </c>
      <c r="W746">
        <f>VisTotReg.!$B$17+(VisTotReg.!$B$18*test!R746+test!S746*VisTotReg.!$B$19+test!T746*VisTotReg.!$B$20)</f>
        <v>3.5888597525572865</v>
      </c>
      <c r="Y746">
        <f>'MoneyLine Reg. 1'!$B$17+('MoneyLine Reg. 1'!$B$18*test!I746+test!J746*'MoneyLine Reg. 1'!$B$19+test!T746*'MoneyLine Reg. 1'!$B$20+test!Q746*'MoneyLine Reg. 1'!$B$21)</f>
        <v>-1.4440291879929497</v>
      </c>
      <c r="Z746">
        <f>'MoneyLine Reg. 2'!$B$17+('MoneyLine Reg. 2'!$B$18*test!M746+test!K746*'MoneyLine Reg. 2'!$B$19+'MoneyLine Reg. 2'!$B$20*test!L746+test!N746*'MoneyLine Reg. 2'!$B$21)</f>
        <v>-1.7485977065503375</v>
      </c>
    </row>
    <row r="747" spans="1:26" x14ac:dyDescent="0.3">
      <c r="A747" s="9">
        <v>44948</v>
      </c>
      <c r="B747" s="7" t="s">
        <v>3</v>
      </c>
      <c r="C747" s="7">
        <v>1</v>
      </c>
      <c r="D747" s="7" t="s">
        <v>15</v>
      </c>
      <c r="E747" s="7">
        <v>2</v>
      </c>
      <c r="F747" s="7" t="s">
        <v>36</v>
      </c>
      <c r="G747" s="6">
        <f t="shared" si="11"/>
        <v>1</v>
      </c>
      <c r="I747">
        <f>VLOOKUP(D747,MoneyLine!$A$1:$K$33,7,FALSE)</f>
        <v>101.46142857142856</v>
      </c>
      <c r="J747">
        <f>VLOOKUP(B747,MoneyLine!$A$1:$K$33,7,FALSE)</f>
        <v>103.61880952380953</v>
      </c>
      <c r="K747">
        <f>VLOOKUP(B747,MoneyLine!$A$1:$K$33,11,FALSE)</f>
        <v>6.7725000000000009</v>
      </c>
      <c r="L747">
        <f>VLOOKUP(B747,MoneyLine!$A$1:$D$33,4,FALSE)</f>
        <v>53.618500000000004</v>
      </c>
      <c r="M747">
        <f>VLOOKUP(D747,MoneyLine!$A$1:$K$33,11,FALSE)</f>
        <v>16.143749999999997</v>
      </c>
      <c r="N747">
        <f>VLOOKUP(D747,MoneyLine!$A$1:$D$33,4,FALSE)</f>
        <v>52.539000000000001</v>
      </c>
      <c r="O747">
        <f>VLOOKUP(D747,MoneyLine!$A$1:$Q$33,14,FALSE)</f>
        <v>76.89928571428571</v>
      </c>
      <c r="P747">
        <f>VLOOKUP(B747,MoneyLine!$A$1:$Q$33,17,FALSE)</f>
        <v>15.725476190476186</v>
      </c>
      <c r="Q747">
        <f>VLOOKUP(B747,MoneyLine!$A$1:$K$33,10,FALSE)</f>
        <v>34.368214285714288</v>
      </c>
      <c r="R747">
        <f>VLOOKUP(B747,MoneyLine!$A$1:$Q$33,14,FALSE)</f>
        <v>76.556190476190451</v>
      </c>
      <c r="S747">
        <f>VLOOKUP(D747,MoneyLine!$A$1:$Q$33,17,FALSE)</f>
        <v>16.578095238095237</v>
      </c>
      <c r="T747">
        <f>VLOOKUP(D747,MoneyLine!$A$1:$K$33,10,FALSE)</f>
        <v>-8.7532142857142858</v>
      </c>
      <c r="V747">
        <f>HomTotReg.!$B$17+(test!O747*HomTotReg.!$B$18+HomTotReg.!$B$19*test!P747+test!Q747*HomTotReg.!$B$20)</f>
        <v>3.013188655944965</v>
      </c>
      <c r="W747">
        <f>VisTotReg.!$B$17+(VisTotReg.!$B$18*test!R747+test!S747*VisTotReg.!$B$19+test!T747*VisTotReg.!$B$20)</f>
        <v>3.4002684986463003</v>
      </c>
      <c r="Y747">
        <f>'MoneyLine Reg. 1'!$B$17+('MoneyLine Reg. 1'!$B$18*test!I747+test!J747*'MoneyLine Reg. 1'!$B$19+test!T747*'MoneyLine Reg. 1'!$B$20+test!Q747*'MoneyLine Reg. 1'!$B$21)</f>
        <v>-0.39988208743072673</v>
      </c>
      <c r="Z747">
        <f>'MoneyLine Reg. 2'!$B$17+('MoneyLine Reg. 2'!$B$18*test!M747+test!K747*'MoneyLine Reg. 2'!$B$19+'MoneyLine Reg. 2'!$B$20*test!L747+test!N747*'MoneyLine Reg. 2'!$B$21)</f>
        <v>0.66395125917842046</v>
      </c>
    </row>
    <row r="748" spans="1:26" x14ac:dyDescent="0.3">
      <c r="A748" s="8">
        <v>44948</v>
      </c>
      <c r="B748" s="6" t="s">
        <v>23</v>
      </c>
      <c r="C748" s="6">
        <v>5</v>
      </c>
      <c r="D748" s="6" t="s">
        <v>4</v>
      </c>
      <c r="E748" s="6">
        <v>3</v>
      </c>
      <c r="F748" s="6"/>
      <c r="G748" s="6">
        <f t="shared" si="11"/>
        <v>-2</v>
      </c>
      <c r="I748">
        <f>VLOOKUP(D748,MoneyLine!$A$1:$K$33,7,FALSE)</f>
        <v>71.288571428571402</v>
      </c>
      <c r="J748">
        <f>VLOOKUP(B748,MoneyLine!$A$1:$K$33,7,FALSE)</f>
        <v>101.00309523809524</v>
      </c>
      <c r="K748">
        <f>VLOOKUP(B748,MoneyLine!$A$1:$K$33,11,FALSE)</f>
        <v>6.8149999999999995</v>
      </c>
      <c r="L748">
        <f>VLOOKUP(B748,MoneyLine!$A$1:$D$33,4,FALSE)</f>
        <v>52.277999999999999</v>
      </c>
      <c r="M748">
        <f>VLOOKUP(D748,MoneyLine!$A$1:$K$33,11,FALSE)</f>
        <v>4.0925000000000029</v>
      </c>
      <c r="N748">
        <f>VLOOKUP(D748,MoneyLine!$A$1:$D$33,4,FALSE)</f>
        <v>50.962499999999999</v>
      </c>
      <c r="O748">
        <f>VLOOKUP(D748,MoneyLine!$A$1:$Q$33,14,FALSE)</f>
        <v>28.298571428571432</v>
      </c>
      <c r="P748">
        <f>VLOOKUP(B748,MoneyLine!$A$1:$Q$33,17,FALSE)</f>
        <v>22.973095238095237</v>
      </c>
      <c r="Q748">
        <f>VLOOKUP(B748,MoneyLine!$A$1:$K$33,10,FALSE)</f>
        <v>43.088928571428575</v>
      </c>
      <c r="R748">
        <f>VLOOKUP(B748,MoneyLine!$A$1:$Q$33,14,FALSE)</f>
        <v>66.898333333333312</v>
      </c>
      <c r="S748">
        <f>VLOOKUP(D748,MoneyLine!$A$1:$Q$33,17,FALSE)</f>
        <v>33.857619047619039</v>
      </c>
      <c r="T748">
        <f>VLOOKUP(D748,MoneyLine!$A$1:$K$33,10,FALSE)</f>
        <v>21.901309523809527</v>
      </c>
      <c r="V748">
        <f>HomTotReg.!$B$17+(test!O748*HomTotReg.!$B$18+HomTotReg.!$B$19*test!P748+test!Q748*HomTotReg.!$B$20)</f>
        <v>2.3258370502600374</v>
      </c>
      <c r="W748">
        <f>VisTotReg.!$B$17+(VisTotReg.!$B$18*test!R748+test!S748*VisTotReg.!$B$19+test!T748*VisTotReg.!$B$20)</f>
        <v>2.6803078575758716</v>
      </c>
      <c r="Y748">
        <f>'MoneyLine Reg. 1'!$B$17+('MoneyLine Reg. 1'!$B$18*test!I748+test!J748*'MoneyLine Reg. 1'!$B$19+test!T748*'MoneyLine Reg. 1'!$B$20+test!Q748*'MoneyLine Reg. 1'!$B$21)</f>
        <v>-0.32835565158444457</v>
      </c>
      <c r="Z748">
        <f>'MoneyLine Reg. 2'!$B$17+('MoneyLine Reg. 2'!$B$18*test!M748+test!K748*'MoneyLine Reg. 2'!$B$19+'MoneyLine Reg. 2'!$B$20*test!L748+test!N748*'MoneyLine Reg. 2'!$B$21)</f>
        <v>-8.3975592218527684E-2</v>
      </c>
    </row>
    <row r="749" spans="1:26" x14ac:dyDescent="0.3">
      <c r="A749" s="9">
        <v>44949</v>
      </c>
      <c r="B749" s="7" t="s">
        <v>20</v>
      </c>
      <c r="C749" s="7">
        <v>3</v>
      </c>
      <c r="D749" s="7" t="s">
        <v>22</v>
      </c>
      <c r="E749" s="7">
        <v>4</v>
      </c>
      <c r="F749" s="7" t="s">
        <v>36</v>
      </c>
      <c r="G749" s="6">
        <f t="shared" ref="G749:G812" si="12">E749-C749</f>
        <v>1</v>
      </c>
      <c r="I749">
        <f>VLOOKUP(D749,MoneyLine!$A$1:$K$33,7,FALSE)</f>
        <v>73.279761904761898</v>
      </c>
      <c r="J749">
        <f>VLOOKUP(B749,MoneyLine!$A$1:$K$33,7,FALSE)</f>
        <v>53.481666666666655</v>
      </c>
      <c r="K749">
        <f>VLOOKUP(B749,MoneyLine!$A$1:$K$33,11,FALSE)</f>
        <v>4.7974999999999994</v>
      </c>
      <c r="L749">
        <f>VLOOKUP(B749,MoneyLine!$A$1:$D$33,4,FALSE)</f>
        <v>46.0565</v>
      </c>
      <c r="M749">
        <f>VLOOKUP(D749,MoneyLine!$A$1:$K$33,11,FALSE)</f>
        <v>6.432500000000001</v>
      </c>
      <c r="N749">
        <f>VLOOKUP(D749,MoneyLine!$A$1:$D$33,4,FALSE)</f>
        <v>50.885999999999996</v>
      </c>
      <c r="O749">
        <f>VLOOKUP(D749,MoneyLine!$A$1:$Q$33,14,FALSE)</f>
        <v>70.076904761904771</v>
      </c>
      <c r="P749">
        <f>VLOOKUP(B749,MoneyLine!$A$1:$Q$33,17,FALSE)</f>
        <v>-10.467380952380953</v>
      </c>
      <c r="Q749">
        <f>VLOOKUP(B749,MoneyLine!$A$1:$K$33,10,FALSE)</f>
        <v>1.6524999999999999</v>
      </c>
      <c r="R749">
        <f>VLOOKUP(B749,MoneyLine!$A$1:$Q$33,14,FALSE)</f>
        <v>58.340238095238099</v>
      </c>
      <c r="S749">
        <f>VLOOKUP(D749,MoneyLine!$A$1:$Q$33,17,FALSE)</f>
        <v>-0.22023809523809401</v>
      </c>
      <c r="T749">
        <f>VLOOKUP(D749,MoneyLine!$A$1:$K$33,10,FALSE)</f>
        <v>10.709166666666667</v>
      </c>
      <c r="V749">
        <f>HomTotReg.!$B$17+(test!O749*HomTotReg.!$B$18+HomTotReg.!$B$19*test!P749+test!Q749*HomTotReg.!$B$20)</f>
        <v>3.5792201110334196</v>
      </c>
      <c r="W749">
        <f>VisTotReg.!$B$17+(VisTotReg.!$B$18*test!R749+test!S749*VisTotReg.!$B$19+test!T749*VisTotReg.!$B$20)</f>
        <v>3.0473754994871696</v>
      </c>
      <c r="Y749">
        <f>'MoneyLine Reg. 1'!$B$17+('MoneyLine Reg. 1'!$B$18*test!I749+test!J749*'MoneyLine Reg. 1'!$B$19+test!T749*'MoneyLine Reg. 1'!$B$20+test!Q749*'MoneyLine Reg. 1'!$B$21)</f>
        <v>0.49802003201314332</v>
      </c>
      <c r="Z749">
        <f>'MoneyLine Reg. 2'!$B$17+('MoneyLine Reg. 2'!$B$18*test!M749+test!K749*'MoneyLine Reg. 2'!$B$19+'MoneyLine Reg. 2'!$B$20*test!L749+test!N749*'MoneyLine Reg. 2'!$B$21)</f>
        <v>0.64063274950865923</v>
      </c>
    </row>
    <row r="750" spans="1:26" x14ac:dyDescent="0.3">
      <c r="A750" s="8">
        <v>44949</v>
      </c>
      <c r="B750" s="6" t="s">
        <v>13</v>
      </c>
      <c r="C750" s="6">
        <v>3</v>
      </c>
      <c r="D750" s="6" t="s">
        <v>30</v>
      </c>
      <c r="E750" s="6">
        <v>2</v>
      </c>
      <c r="F750" s="6" t="s">
        <v>36</v>
      </c>
      <c r="G750" s="6">
        <f t="shared" si="12"/>
        <v>-1</v>
      </c>
      <c r="I750">
        <f>VLOOKUP(D750,MoneyLine!$A$1:$K$33,7,FALSE)</f>
        <v>127.36857142857141</v>
      </c>
      <c r="J750">
        <f>VLOOKUP(B750,MoneyLine!$A$1:$K$33,7,FALSE)</f>
        <v>52.757857142857148</v>
      </c>
      <c r="K750">
        <f>VLOOKUP(B750,MoneyLine!$A$1:$K$33,11,FALSE)</f>
        <v>5.03125</v>
      </c>
      <c r="L750">
        <f>VLOOKUP(B750,MoneyLine!$A$1:$D$33,4,FALSE)</f>
        <v>47.964499999999994</v>
      </c>
      <c r="M750">
        <f>VLOOKUP(D750,MoneyLine!$A$1:$K$33,11,FALSE)</f>
        <v>15.876249999999999</v>
      </c>
      <c r="N750">
        <f>VLOOKUP(D750,MoneyLine!$A$1:$D$33,4,FALSE)</f>
        <v>56.155499999999996</v>
      </c>
      <c r="O750">
        <f>VLOOKUP(D750,MoneyLine!$A$1:$Q$33,14,FALSE)</f>
        <v>104.57619047619046</v>
      </c>
      <c r="P750">
        <f>VLOOKUP(B750,MoneyLine!$A$1:$Q$33,17,FALSE)</f>
        <v>6.5440476190476176</v>
      </c>
      <c r="Q750">
        <f>VLOOKUP(B750,MoneyLine!$A$1:$K$33,10,FALSE)</f>
        <v>-4.3963095238095242</v>
      </c>
      <c r="R750">
        <f>VLOOKUP(B750,MoneyLine!$A$1:$Q$33,14,FALSE)</f>
        <v>36.921904761904756</v>
      </c>
      <c r="S750">
        <f>VLOOKUP(D750,MoneyLine!$A$1:$Q$33,17,FALSE)</f>
        <v>21.976904761904766</v>
      </c>
      <c r="T750">
        <f>VLOOKUP(D750,MoneyLine!$A$1:$K$33,10,FALSE)</f>
        <v>-0.45761904761904759</v>
      </c>
      <c r="V750">
        <f>HomTotReg.!$B$17+(test!O750*HomTotReg.!$B$18+HomTotReg.!$B$19*test!P750+test!Q750*HomTotReg.!$B$20)</f>
        <v>3.8307932287671038</v>
      </c>
      <c r="W750">
        <f>VisTotReg.!$B$17+(VisTotReg.!$B$18*test!R750+test!S750*VisTotReg.!$B$19+test!T750*VisTotReg.!$B$20)</f>
        <v>2.7598754397338547</v>
      </c>
      <c r="Y750">
        <f>'MoneyLine Reg. 1'!$B$17+('MoneyLine Reg. 1'!$B$18*test!I750+test!J750*'MoneyLine Reg. 1'!$B$19+test!T750*'MoneyLine Reg. 1'!$B$20+test!Q750*'MoneyLine Reg. 1'!$B$21)</f>
        <v>0.94227807109862405</v>
      </c>
      <c r="Z750">
        <f>'MoneyLine Reg. 2'!$B$17+('MoneyLine Reg. 2'!$B$18*test!M750+test!K750*'MoneyLine Reg. 2'!$B$19+'MoneyLine Reg. 2'!$B$20*test!L750+test!N750*'MoneyLine Reg. 2'!$B$21)</f>
        <v>1.4341183890946754</v>
      </c>
    </row>
    <row r="751" spans="1:26" x14ac:dyDescent="0.3">
      <c r="A751" s="9">
        <v>44949</v>
      </c>
      <c r="B751" s="7" t="s">
        <v>31</v>
      </c>
      <c r="C751" s="7">
        <v>2</v>
      </c>
      <c r="D751" s="7" t="s">
        <v>17</v>
      </c>
      <c r="E751" s="7">
        <v>6</v>
      </c>
      <c r="F751" s="7"/>
      <c r="G751" s="6">
        <f t="shared" si="12"/>
        <v>4</v>
      </c>
      <c r="I751">
        <f>VLOOKUP(D751,MoneyLine!$A$1:$K$33,7,FALSE)</f>
        <v>126.67</v>
      </c>
      <c r="J751">
        <f>VLOOKUP(B751,MoneyLine!$A$1:$K$33,7,FALSE)</f>
        <v>130.13119047619048</v>
      </c>
      <c r="K751">
        <f>VLOOKUP(B751,MoneyLine!$A$1:$K$33,11,FALSE)</f>
        <v>13.114999999999997</v>
      </c>
      <c r="L751">
        <f>VLOOKUP(B751,MoneyLine!$A$1:$D$33,4,FALSE)</f>
        <v>55.725999999999999</v>
      </c>
      <c r="M751">
        <f>VLOOKUP(D751,MoneyLine!$A$1:$K$33,11,FALSE)</f>
        <v>19.922499999999999</v>
      </c>
      <c r="N751">
        <f>VLOOKUP(D751,MoneyLine!$A$1:$D$33,4,FALSE)</f>
        <v>49.902000000000001</v>
      </c>
      <c r="O751">
        <f>VLOOKUP(D751,MoneyLine!$A$1:$Q$33,14,FALSE)</f>
        <v>104.88261904761904</v>
      </c>
      <c r="P751">
        <f>VLOOKUP(B751,MoneyLine!$A$1:$Q$33,17,FALSE)</f>
        <v>29.228333333333332</v>
      </c>
      <c r="Q751">
        <f>VLOOKUP(B751,MoneyLine!$A$1:$K$33,10,FALSE)</f>
        <v>31.447738095238101</v>
      </c>
      <c r="R751">
        <f>VLOOKUP(B751,MoneyLine!$A$1:$Q$33,14,FALSE)</f>
        <v>91.865476190476173</v>
      </c>
      <c r="S751">
        <f>VLOOKUP(D751,MoneyLine!$A$1:$Q$33,17,FALSE)</f>
        <v>9.6223809523809507</v>
      </c>
      <c r="T751">
        <f>VLOOKUP(D751,MoneyLine!$A$1:$K$33,10,FALSE)</f>
        <v>23.209285714285713</v>
      </c>
      <c r="V751">
        <f>HomTotReg.!$B$17+(test!O751*HomTotReg.!$B$18+HomTotReg.!$B$19*test!P751+test!Q751*HomTotReg.!$B$20)</f>
        <v>3.1984850314092843</v>
      </c>
      <c r="W751">
        <f>VisTotReg.!$B$17+(VisTotReg.!$B$18*test!R751+test!S751*VisTotReg.!$B$19+test!T751*VisTotReg.!$B$20)</f>
        <v>3.1732351203804323</v>
      </c>
      <c r="Y751">
        <f>'MoneyLine Reg. 1'!$B$17+('MoneyLine Reg. 1'!$B$18*test!I751+test!J751*'MoneyLine Reg. 1'!$B$19+test!T751*'MoneyLine Reg. 1'!$B$20+test!Q751*'MoneyLine Reg. 1'!$B$21)</f>
        <v>1.3568160956286712E-2</v>
      </c>
      <c r="Z751">
        <f>'MoneyLine Reg. 2'!$B$17+('MoneyLine Reg. 2'!$B$18*test!M751+test!K751*'MoneyLine Reg. 2'!$B$19+'MoneyLine Reg. 2'!$B$20*test!L751+test!N751*'MoneyLine Reg. 2'!$B$21)</f>
        <v>0.17455497333523606</v>
      </c>
    </row>
    <row r="752" spans="1:26" x14ac:dyDescent="0.3">
      <c r="A752" s="8">
        <v>44949</v>
      </c>
      <c r="B752" s="6" t="s">
        <v>16</v>
      </c>
      <c r="C752" s="6">
        <v>2</v>
      </c>
      <c r="D752" s="6" t="s">
        <v>5</v>
      </c>
      <c r="E752" s="6">
        <v>5</v>
      </c>
      <c r="F752" s="6"/>
      <c r="G752" s="6">
        <f t="shared" si="12"/>
        <v>3</v>
      </c>
      <c r="I752">
        <f>VLOOKUP(D752,MoneyLine!$A$1:$K$33,7,FALSE)</f>
        <v>92.519047619047612</v>
      </c>
      <c r="J752">
        <f>VLOOKUP(B752,MoneyLine!$A$1:$K$33,7,FALSE)</f>
        <v>64.561666666666639</v>
      </c>
      <c r="K752">
        <f>VLOOKUP(B752,MoneyLine!$A$1:$K$33,11,FALSE)</f>
        <v>10.3225</v>
      </c>
      <c r="L752">
        <f>VLOOKUP(B752,MoneyLine!$A$1:$D$33,4,FALSE)</f>
        <v>48.538999999999994</v>
      </c>
      <c r="M752">
        <f>VLOOKUP(D752,MoneyLine!$A$1:$K$33,11,FALSE)</f>
        <v>15.5725</v>
      </c>
      <c r="N752">
        <f>VLOOKUP(D752,MoneyLine!$A$1:$D$33,4,FALSE)</f>
        <v>52.448999999999998</v>
      </c>
      <c r="O752">
        <f>VLOOKUP(D752,MoneyLine!$A$1:$Q$33,14,FALSE)</f>
        <v>80.7392857142857</v>
      </c>
      <c r="P752">
        <f>VLOOKUP(B752,MoneyLine!$A$1:$Q$33,17,FALSE)</f>
        <v>-17.098809523809521</v>
      </c>
      <c r="Q752">
        <f>VLOOKUP(B752,MoneyLine!$A$1:$K$33,10,FALSE)</f>
        <v>17.131547619047623</v>
      </c>
      <c r="R752">
        <f>VLOOKUP(B752,MoneyLine!$A$1:$Q$33,14,FALSE)</f>
        <v>75.591190476190462</v>
      </c>
      <c r="S752">
        <f>VLOOKUP(D752,MoneyLine!$A$1:$Q$33,17,FALSE)</f>
        <v>2.4073809523809526</v>
      </c>
      <c r="T752">
        <f>VLOOKUP(D752,MoneyLine!$A$1:$K$33,10,FALSE)</f>
        <v>7.11511904761905</v>
      </c>
      <c r="V752">
        <f>HomTotReg.!$B$17+(test!O752*HomTotReg.!$B$18+HomTotReg.!$B$19*test!P752+test!Q752*HomTotReg.!$B$20)</f>
        <v>3.5916932743939496</v>
      </c>
      <c r="W752">
        <f>VisTotReg.!$B$17+(VisTotReg.!$B$18*test!R752+test!S752*VisTotReg.!$B$19+test!T752*VisTotReg.!$B$20)</f>
        <v>3.2814929159751145</v>
      </c>
      <c r="Y752">
        <f>'MoneyLine Reg. 1'!$B$17+('MoneyLine Reg. 1'!$B$18*test!I752+test!J752*'MoneyLine Reg. 1'!$B$19+test!T752*'MoneyLine Reg. 1'!$B$20+test!Q752*'MoneyLine Reg. 1'!$B$21)</f>
        <v>0.35429648464981467</v>
      </c>
      <c r="Z752">
        <f>'MoneyLine Reg. 2'!$B$17+('MoneyLine Reg. 2'!$B$18*test!M752+test!K752*'MoneyLine Reg. 2'!$B$19+'MoneyLine Reg. 2'!$B$20*test!L752+test!N752*'MoneyLine Reg. 2'!$B$21)</f>
        <v>0.79710165083036788</v>
      </c>
    </row>
    <row r="753" spans="1:26" x14ac:dyDescent="0.3">
      <c r="A753" s="9">
        <v>44950</v>
      </c>
      <c r="B753" s="7" t="s">
        <v>26</v>
      </c>
      <c r="C753" s="7">
        <v>5</v>
      </c>
      <c r="D753" s="7" t="s">
        <v>25</v>
      </c>
      <c r="E753" s="7">
        <v>2</v>
      </c>
      <c r="F753" s="7"/>
      <c r="G753" s="6">
        <f t="shared" si="12"/>
        <v>-3</v>
      </c>
      <c r="I753">
        <f>VLOOKUP(D753,MoneyLine!$A$1:$K$33,7,FALSE)</f>
        <v>56.057857142857138</v>
      </c>
      <c r="J753">
        <f>VLOOKUP(B753,MoneyLine!$A$1:$K$33,7,FALSE)</f>
        <v>2.4278571428571381</v>
      </c>
      <c r="K753">
        <f>VLOOKUP(B753,MoneyLine!$A$1:$K$33,11,FALSE)</f>
        <v>7.2874999999999996</v>
      </c>
      <c r="L753">
        <f>VLOOKUP(B753,MoneyLine!$A$1:$D$33,4,FALSE)</f>
        <v>44.772500000000001</v>
      </c>
      <c r="M753">
        <f>VLOOKUP(D753,MoneyLine!$A$1:$K$33,11,FALSE)</f>
        <v>10.718750000000002</v>
      </c>
      <c r="N753">
        <f>VLOOKUP(D753,MoneyLine!$A$1:$D$33,4,FALSE)</f>
        <v>47.954500000000003</v>
      </c>
      <c r="O753">
        <f>VLOOKUP(D753,MoneyLine!$A$1:$Q$33,14,FALSE)</f>
        <v>60.674999999999997</v>
      </c>
      <c r="P753">
        <f>VLOOKUP(B753,MoneyLine!$A$1:$Q$33,17,FALSE)</f>
        <v>-8.321428571428573</v>
      </c>
      <c r="Q753">
        <f>VLOOKUP(B753,MoneyLine!$A$1:$K$33,10,FALSE)</f>
        <v>13.537738095238096</v>
      </c>
      <c r="R753">
        <f>VLOOKUP(B753,MoneyLine!$A$1:$Q$33,14,FALSE)</f>
        <v>21.040476190476188</v>
      </c>
      <c r="S753">
        <f>VLOOKUP(D753,MoneyLine!$A$1:$Q$33,17,FALSE)</f>
        <v>-14.592857142857142</v>
      </c>
      <c r="T753">
        <f>VLOOKUP(D753,MoneyLine!$A$1:$K$33,10,FALSE)</f>
        <v>27.424404761904761</v>
      </c>
      <c r="V753">
        <f>HomTotReg.!$B$17+(test!O753*HomTotReg.!$B$18+HomTotReg.!$B$19*test!P753+test!Q753*HomTotReg.!$B$20)</f>
        <v>3.3259351535650503</v>
      </c>
      <c r="W753">
        <f>VisTotReg.!$B$17+(VisTotReg.!$B$18*test!R753+test!S753*VisTotReg.!$B$19+test!T753*VisTotReg.!$B$20)</f>
        <v>2.4869479720183065</v>
      </c>
      <c r="Y753">
        <f>'MoneyLine Reg. 1'!$B$17+('MoneyLine Reg. 1'!$B$18*test!I753+test!J753*'MoneyLine Reg. 1'!$B$19+test!T753*'MoneyLine Reg. 1'!$B$20+test!Q753*'MoneyLine Reg. 1'!$B$21)</f>
        <v>1.0294282187416011</v>
      </c>
      <c r="Z753">
        <f>'MoneyLine Reg. 2'!$B$17+('MoneyLine Reg. 2'!$B$18*test!M753+test!K753*'MoneyLine Reg. 2'!$B$19+'MoneyLine Reg. 2'!$B$20*test!L753+test!N753*'MoneyLine Reg. 2'!$B$21)</f>
        <v>0.64314060993478916</v>
      </c>
    </row>
    <row r="754" spans="1:26" x14ac:dyDescent="0.3">
      <c r="A754" s="8">
        <v>44950</v>
      </c>
      <c r="B754" s="6" t="s">
        <v>12</v>
      </c>
      <c r="C754" s="6">
        <v>2</v>
      </c>
      <c r="D754" s="6" t="s">
        <v>11</v>
      </c>
      <c r="E754" s="6">
        <v>3</v>
      </c>
      <c r="F754" s="6"/>
      <c r="G754" s="6">
        <f t="shared" si="12"/>
        <v>1</v>
      </c>
      <c r="I754">
        <f>VLOOKUP(D754,MoneyLine!$A$1:$K$33,7,FALSE)</f>
        <v>121.01880952380951</v>
      </c>
      <c r="J754">
        <f>VLOOKUP(B754,MoneyLine!$A$1:$K$33,7,FALSE)</f>
        <v>38.000238095238089</v>
      </c>
      <c r="K754">
        <f>VLOOKUP(B754,MoneyLine!$A$1:$K$33,11,FALSE)</f>
        <v>5.6062500000000011</v>
      </c>
      <c r="L754">
        <f>VLOOKUP(B754,MoneyLine!$A$1:$D$33,4,FALSE)</f>
        <v>46.611499999999999</v>
      </c>
      <c r="M754">
        <f>VLOOKUP(D754,MoneyLine!$A$1:$K$33,11,FALSE)</f>
        <v>15.838749999999997</v>
      </c>
      <c r="N754">
        <f>VLOOKUP(D754,MoneyLine!$A$1:$D$33,4,FALSE)</f>
        <v>52.685499999999998</v>
      </c>
      <c r="O754">
        <f>VLOOKUP(D754,MoneyLine!$A$1:$Q$33,14,FALSE)</f>
        <v>85.286666666666662</v>
      </c>
      <c r="P754">
        <f>VLOOKUP(B754,MoneyLine!$A$1:$Q$33,17,FALSE)</f>
        <v>-1.7361904761904778</v>
      </c>
      <c r="Q754">
        <f>VLOOKUP(B754,MoneyLine!$A$1:$K$33,10,FALSE)</f>
        <v>20.738571428571433</v>
      </c>
      <c r="R754">
        <f>VLOOKUP(B754,MoneyLine!$A$1:$Q$33,14,FALSE)</f>
        <v>32.669761904761899</v>
      </c>
      <c r="S754">
        <f>VLOOKUP(D754,MoneyLine!$A$1:$Q$33,17,FALSE)</f>
        <v>15.627619047619051</v>
      </c>
      <c r="T754">
        <f>VLOOKUP(D754,MoneyLine!$A$1:$K$33,10,FALSE)</f>
        <v>10.4975</v>
      </c>
      <c r="V754">
        <f>HomTotReg.!$B$17+(test!O754*HomTotReg.!$B$18+HomTotReg.!$B$19*test!P754+test!Q754*HomTotReg.!$B$20)</f>
        <v>3.4372639518988999</v>
      </c>
      <c r="W754">
        <f>VisTotReg.!$B$17+(VisTotReg.!$B$18*test!R754+test!S754*VisTotReg.!$B$19+test!T754*VisTotReg.!$B$20)</f>
        <v>2.6047310628116693</v>
      </c>
      <c r="Y754">
        <f>'MoneyLine Reg. 1'!$B$17+('MoneyLine Reg. 1'!$B$18*test!I754+test!J754*'MoneyLine Reg. 1'!$B$19+test!T754*'MoneyLine Reg. 1'!$B$20+test!Q754*'MoneyLine Reg. 1'!$B$21)</f>
        <v>0.95002588322486958</v>
      </c>
      <c r="Z754">
        <f>'MoneyLine Reg. 2'!$B$17+('MoneyLine Reg. 2'!$B$18*test!M754+test!K754*'MoneyLine Reg. 2'!$B$19+'MoneyLine Reg. 2'!$B$20*test!L754+test!N754*'MoneyLine Reg. 2'!$B$21)</f>
        <v>1.252562704179371</v>
      </c>
    </row>
    <row r="755" spans="1:26" x14ac:dyDescent="0.3">
      <c r="A755" s="9">
        <v>44950</v>
      </c>
      <c r="B755" s="7" t="s">
        <v>24</v>
      </c>
      <c r="C755" s="7">
        <v>2</v>
      </c>
      <c r="D755" s="7" t="s">
        <v>19</v>
      </c>
      <c r="E755" s="7">
        <v>3</v>
      </c>
      <c r="F755" s="7" t="s">
        <v>36</v>
      </c>
      <c r="G755" s="6">
        <f t="shared" si="12"/>
        <v>1</v>
      </c>
      <c r="I755">
        <f>VLOOKUP(D755,MoneyLine!$A$1:$K$33,7,FALSE)</f>
        <v>99.267142857142858</v>
      </c>
      <c r="J755">
        <f>VLOOKUP(B755,MoneyLine!$A$1:$K$33,7,FALSE)</f>
        <v>-28.852380952380948</v>
      </c>
      <c r="K755">
        <f>VLOOKUP(B755,MoneyLine!$A$1:$K$33,11,FALSE)</f>
        <v>5.754999999999999</v>
      </c>
      <c r="L755">
        <f>VLOOKUP(B755,MoneyLine!$A$1:$D$33,4,FALSE)</f>
        <v>42.153999999999996</v>
      </c>
      <c r="M755">
        <f>VLOOKUP(D755,MoneyLine!$A$1:$K$33,11,FALSE)</f>
        <v>11.873749999999998</v>
      </c>
      <c r="N755">
        <f>VLOOKUP(D755,MoneyLine!$A$1:$D$33,4,FALSE)</f>
        <v>44.580500000000001</v>
      </c>
      <c r="O755">
        <f>VLOOKUP(D755,MoneyLine!$A$1:$Q$33,14,FALSE)</f>
        <v>93.099761904761891</v>
      </c>
      <c r="P755">
        <f>VLOOKUP(B755,MoneyLine!$A$1:$Q$33,17,FALSE)</f>
        <v>-35.079523809523806</v>
      </c>
      <c r="Q755">
        <f>VLOOKUP(B755,MoneyLine!$A$1:$K$33,10,FALSE)</f>
        <v>-0.52404761904761887</v>
      </c>
      <c r="R755">
        <f>VLOOKUP(B755,MoneyLine!$A$1:$Q$33,14,FALSE)</f>
        <v>7.490952380952379</v>
      </c>
      <c r="S755">
        <f>VLOOKUP(D755,MoneyLine!$A$1:$Q$33,17,FALSE)</f>
        <v>-14.223571428571427</v>
      </c>
      <c r="T755">
        <f>VLOOKUP(D755,MoneyLine!$A$1:$K$33,10,FALSE)</f>
        <v>-3.2023809523808761E-2</v>
      </c>
      <c r="V755">
        <f>HomTotReg.!$B$17+(test!O755*HomTotReg.!$B$18+HomTotReg.!$B$19*test!P755+test!Q755*HomTotReg.!$B$20)</f>
        <v>4.1077065351177851</v>
      </c>
      <c r="W755">
        <f>VisTotReg.!$B$17+(VisTotReg.!$B$18*test!R755+test!S755*VisTotReg.!$B$19+test!T755*VisTotReg.!$B$20)</f>
        <v>2.7272189889543812</v>
      </c>
      <c r="Y755">
        <f>'MoneyLine Reg. 1'!$B$17+('MoneyLine Reg. 1'!$B$18*test!I755+test!J755*'MoneyLine Reg. 1'!$B$19+test!T755*'MoneyLine Reg. 1'!$B$20+test!Q755*'MoneyLine Reg. 1'!$B$21)</f>
        <v>1.5735656499896886</v>
      </c>
      <c r="Z755">
        <f>'MoneyLine Reg. 2'!$B$17+('MoneyLine Reg. 2'!$B$18*test!M755+test!K755*'MoneyLine Reg. 2'!$B$19+'MoneyLine Reg. 2'!$B$20*test!L755+test!N755*'MoneyLine Reg. 2'!$B$21)</f>
        <v>0.76027914636373284</v>
      </c>
    </row>
    <row r="756" spans="1:26" x14ac:dyDescent="0.3">
      <c r="A756" s="8">
        <v>44950</v>
      </c>
      <c r="B756" s="6" t="s">
        <v>14</v>
      </c>
      <c r="C756" s="6">
        <v>4</v>
      </c>
      <c r="D756" s="6" t="s">
        <v>33</v>
      </c>
      <c r="E756" s="6">
        <v>2</v>
      </c>
      <c r="F756" s="6"/>
      <c r="G756" s="6">
        <f t="shared" si="12"/>
        <v>-2</v>
      </c>
      <c r="I756">
        <f>VLOOKUP(D756,MoneyLine!$A$1:$K$33,7,FALSE)</f>
        <v>35.906904761904762</v>
      </c>
      <c r="J756">
        <f>VLOOKUP(B756,MoneyLine!$A$1:$K$33,7,FALSE)</f>
        <v>85.562619047619037</v>
      </c>
      <c r="K756">
        <f>VLOOKUP(B756,MoneyLine!$A$1:$K$33,11,FALSE)</f>
        <v>19.403750000000002</v>
      </c>
      <c r="L756">
        <f>VLOOKUP(B756,MoneyLine!$A$1:$D$33,4,FALSE)</f>
        <v>49.788499999999999</v>
      </c>
      <c r="M756">
        <f>VLOOKUP(D756,MoneyLine!$A$1:$K$33,11,FALSE)</f>
        <v>3.707499999999996</v>
      </c>
      <c r="N756">
        <f>VLOOKUP(D756,MoneyLine!$A$1:$D$33,4,FALSE)</f>
        <v>47.251999999999995</v>
      </c>
      <c r="O756">
        <f>VLOOKUP(D756,MoneyLine!$A$1:$Q$33,14,FALSE)</f>
        <v>44.759523809523806</v>
      </c>
      <c r="P756">
        <f>VLOOKUP(B756,MoneyLine!$A$1:$Q$33,17,FALSE)</f>
        <v>-3.2247619047619036</v>
      </c>
      <c r="Q756">
        <f>VLOOKUP(B756,MoneyLine!$A$1:$K$33,10,FALSE)</f>
        <v>24.058452380952382</v>
      </c>
      <c r="R756">
        <f>VLOOKUP(B756,MoneyLine!$A$1:$Q$33,14,FALSE)</f>
        <v>87.124523809523808</v>
      </c>
      <c r="S756">
        <f>VLOOKUP(D756,MoneyLine!$A$1:$Q$33,17,FALSE)</f>
        <v>-16.226190476190478</v>
      </c>
      <c r="T756">
        <f>VLOOKUP(D756,MoneyLine!$A$1:$K$33,10,FALSE)</f>
        <v>29.473928571428576</v>
      </c>
      <c r="V756">
        <f>HomTotReg.!$B$17+(test!O756*HomTotReg.!$B$18+HomTotReg.!$B$19*test!P756+test!Q756*HomTotReg.!$B$20)</f>
        <v>2.9874838824399719</v>
      </c>
      <c r="W756">
        <f>VisTotReg.!$B$17+(VisTotReg.!$B$18*test!R756+test!S756*VisTotReg.!$B$19+test!T756*VisTotReg.!$B$20)</f>
        <v>3.2551802249990405</v>
      </c>
      <c r="Y756">
        <f>'MoneyLine Reg. 1'!$B$17+('MoneyLine Reg. 1'!$B$18*test!I756+test!J756*'MoneyLine Reg. 1'!$B$19+test!T756*'MoneyLine Reg. 1'!$B$20+test!Q756*'MoneyLine Reg. 1'!$B$21)</f>
        <v>-0.20197840383379906</v>
      </c>
      <c r="Z756">
        <f>'MoneyLine Reg. 2'!$B$17+('MoneyLine Reg. 2'!$B$18*test!M756+test!K756*'MoneyLine Reg. 2'!$B$19+'MoneyLine Reg. 2'!$B$20*test!L756+test!N756*'MoneyLine Reg. 2'!$B$21)</f>
        <v>-0.92395991838795188</v>
      </c>
    </row>
    <row r="757" spans="1:26" x14ac:dyDescent="0.3">
      <c r="A757" s="9">
        <v>44950</v>
      </c>
      <c r="B757" s="7" t="s">
        <v>27</v>
      </c>
      <c r="C757" s="7">
        <v>2</v>
      </c>
      <c r="D757" s="7" t="s">
        <v>15</v>
      </c>
      <c r="E757" s="7">
        <v>3</v>
      </c>
      <c r="F757" s="7" t="s">
        <v>36</v>
      </c>
      <c r="G757" s="6">
        <f t="shared" si="12"/>
        <v>1</v>
      </c>
      <c r="I757">
        <f>VLOOKUP(D757,MoneyLine!$A$1:$K$33,7,FALSE)</f>
        <v>101.46142857142856</v>
      </c>
      <c r="J757">
        <f>VLOOKUP(B757,MoneyLine!$A$1:$K$33,7,FALSE)</f>
        <v>57.437380952380948</v>
      </c>
      <c r="K757">
        <f>VLOOKUP(B757,MoneyLine!$A$1:$K$33,11,FALSE)</f>
        <v>10.504999999999999</v>
      </c>
      <c r="L757">
        <f>VLOOKUP(B757,MoneyLine!$A$1:$D$33,4,FALSE)</f>
        <v>52.064499999999995</v>
      </c>
      <c r="M757">
        <f>VLOOKUP(D757,MoneyLine!$A$1:$K$33,11,FALSE)</f>
        <v>16.143749999999997</v>
      </c>
      <c r="N757">
        <f>VLOOKUP(D757,MoneyLine!$A$1:$D$33,4,FALSE)</f>
        <v>52.539000000000001</v>
      </c>
      <c r="O757">
        <f>VLOOKUP(D757,MoneyLine!$A$1:$Q$33,14,FALSE)</f>
        <v>76.89928571428571</v>
      </c>
      <c r="P757">
        <f>VLOOKUP(B757,MoneyLine!$A$1:$Q$33,17,FALSE)</f>
        <v>0.65357142857142814</v>
      </c>
      <c r="Q757">
        <f>VLOOKUP(B757,MoneyLine!$A$1:$K$33,10,FALSE)</f>
        <v>23.449285714285718</v>
      </c>
      <c r="R757">
        <f>VLOOKUP(B757,MoneyLine!$A$1:$Q$33,14,FALSE)</f>
        <v>42.338571428571427</v>
      </c>
      <c r="S757">
        <f>VLOOKUP(D757,MoneyLine!$A$1:$Q$33,17,FALSE)</f>
        <v>16.578095238095237</v>
      </c>
      <c r="T757">
        <f>VLOOKUP(D757,MoneyLine!$A$1:$K$33,10,FALSE)</f>
        <v>-8.7532142857142858</v>
      </c>
      <c r="V757">
        <f>HomTotReg.!$B$17+(test!O757*HomTotReg.!$B$18+HomTotReg.!$B$19*test!P757+test!Q757*HomTotReg.!$B$20)</f>
        <v>3.2932803602818406</v>
      </c>
      <c r="W757">
        <f>VisTotReg.!$B$17+(VisTotReg.!$B$18*test!R757+test!S757*VisTotReg.!$B$19+test!T757*VisTotReg.!$B$20)</f>
        <v>2.9943991800127323</v>
      </c>
      <c r="Y757">
        <f>'MoneyLine Reg. 1'!$B$17+('MoneyLine Reg. 1'!$B$18*test!I757+test!J757*'MoneyLine Reg. 1'!$B$19+test!T757*'MoneyLine Reg. 1'!$B$20+test!Q757*'MoneyLine Reg. 1'!$B$21)</f>
        <v>0.2410395222772061</v>
      </c>
      <c r="Z757">
        <f>'MoneyLine Reg. 2'!$B$17+('MoneyLine Reg. 2'!$B$18*test!M757+test!K757*'MoneyLine Reg. 2'!$B$19+'MoneyLine Reg. 2'!$B$20*test!L757+test!N757*'MoneyLine Reg. 2'!$B$21)</f>
        <v>0.56182291515456839</v>
      </c>
    </row>
    <row r="758" spans="1:26" x14ac:dyDescent="0.3">
      <c r="A758" s="8">
        <v>44950</v>
      </c>
      <c r="B758" s="6" t="s">
        <v>23</v>
      </c>
      <c r="C758" s="6">
        <v>1</v>
      </c>
      <c r="D758" s="6" t="s">
        <v>21</v>
      </c>
      <c r="E758" s="6">
        <v>2</v>
      </c>
      <c r="F758" s="6"/>
      <c r="G758" s="6">
        <f t="shared" si="12"/>
        <v>1</v>
      </c>
      <c r="I758">
        <f>VLOOKUP(D758,MoneyLine!$A$1:$K$33,7,FALSE)</f>
        <v>81.149285714285725</v>
      </c>
      <c r="J758">
        <f>VLOOKUP(B758,MoneyLine!$A$1:$K$33,7,FALSE)</f>
        <v>101.00309523809524</v>
      </c>
      <c r="K758">
        <f>VLOOKUP(B758,MoneyLine!$A$1:$K$33,11,FALSE)</f>
        <v>6.8149999999999995</v>
      </c>
      <c r="L758">
        <f>VLOOKUP(B758,MoneyLine!$A$1:$D$33,4,FALSE)</f>
        <v>52.277999999999999</v>
      </c>
      <c r="M758">
        <f>VLOOKUP(D758,MoneyLine!$A$1:$K$33,11,FALSE)</f>
        <v>9.1225000000000005</v>
      </c>
      <c r="N758">
        <f>VLOOKUP(D758,MoneyLine!$A$1:$D$33,4,FALSE)</f>
        <v>51.807999999999993</v>
      </c>
      <c r="O758">
        <f>VLOOKUP(D758,MoneyLine!$A$1:$Q$33,14,FALSE)</f>
        <v>65.387857142857143</v>
      </c>
      <c r="P758">
        <f>VLOOKUP(B758,MoneyLine!$A$1:$Q$33,17,FALSE)</f>
        <v>22.973095238095237</v>
      </c>
      <c r="Q758">
        <f>VLOOKUP(B758,MoneyLine!$A$1:$K$33,10,FALSE)</f>
        <v>43.088928571428575</v>
      </c>
      <c r="R758">
        <f>VLOOKUP(B758,MoneyLine!$A$1:$Q$33,14,FALSE)</f>
        <v>66.898333333333312</v>
      </c>
      <c r="S758">
        <f>VLOOKUP(D758,MoneyLine!$A$1:$Q$33,17,FALSE)</f>
        <v>7.3759523809523806</v>
      </c>
      <c r="T758">
        <f>VLOOKUP(D758,MoneyLine!$A$1:$K$33,10,FALSE)</f>
        <v>8.0371428571428574</v>
      </c>
      <c r="V758">
        <f>HomTotReg.!$B$17+(test!O758*HomTotReg.!$B$18+HomTotReg.!$B$19*test!P758+test!Q758*HomTotReg.!$B$20)</f>
        <v>2.7184027979340741</v>
      </c>
      <c r="W758">
        <f>VisTotReg.!$B$17+(VisTotReg.!$B$18*test!R758+test!S758*VisTotReg.!$B$19+test!T758*VisTotReg.!$B$20)</f>
        <v>3.1205156286215341</v>
      </c>
      <c r="Y758">
        <f>'MoneyLine Reg. 1'!$B$17+('MoneyLine Reg. 1'!$B$18*test!I758+test!J758*'MoneyLine Reg. 1'!$B$19+test!T758*'MoneyLine Reg. 1'!$B$20+test!Q758*'MoneyLine Reg. 1'!$B$21)</f>
        <v>-0.42365350077271335</v>
      </c>
      <c r="Z758">
        <f>'MoneyLine Reg. 2'!$B$17+('MoneyLine Reg. 2'!$B$18*test!M758+test!K758*'MoneyLine Reg. 2'!$B$19+'MoneyLine Reg. 2'!$B$20*test!L758+test!N758*'MoneyLine Reg. 2'!$B$21)</f>
        <v>0.28270590513873506</v>
      </c>
    </row>
    <row r="759" spans="1:26" x14ac:dyDescent="0.3">
      <c r="A759" s="9">
        <v>44950</v>
      </c>
      <c r="B759" s="7" t="s">
        <v>29</v>
      </c>
      <c r="C759" s="7">
        <v>4</v>
      </c>
      <c r="D759" s="7" t="s">
        <v>4</v>
      </c>
      <c r="E759" s="7">
        <v>3</v>
      </c>
      <c r="F759" s="7" t="s">
        <v>36</v>
      </c>
      <c r="G759" s="6">
        <f t="shared" si="12"/>
        <v>-1</v>
      </c>
      <c r="I759">
        <f>VLOOKUP(D759,MoneyLine!$A$1:$K$33,7,FALSE)</f>
        <v>71.288571428571402</v>
      </c>
      <c r="J759">
        <f>VLOOKUP(B759,MoneyLine!$A$1:$K$33,7,FALSE)</f>
        <v>120.64333333333332</v>
      </c>
      <c r="K759">
        <f>VLOOKUP(B759,MoneyLine!$A$1:$K$33,11,FALSE)</f>
        <v>13.331249999999997</v>
      </c>
      <c r="L759">
        <f>VLOOKUP(B759,MoneyLine!$A$1:$D$33,4,FALSE)</f>
        <v>55.3095</v>
      </c>
      <c r="M759">
        <f>VLOOKUP(D759,MoneyLine!$A$1:$K$33,11,FALSE)</f>
        <v>4.0925000000000029</v>
      </c>
      <c r="N759">
        <f>VLOOKUP(D759,MoneyLine!$A$1:$D$33,4,FALSE)</f>
        <v>50.962499999999999</v>
      </c>
      <c r="O759">
        <f>VLOOKUP(D759,MoneyLine!$A$1:$Q$33,14,FALSE)</f>
        <v>28.298571428571432</v>
      </c>
      <c r="P759">
        <f>VLOOKUP(B759,MoneyLine!$A$1:$Q$33,17,FALSE)</f>
        <v>28.97</v>
      </c>
      <c r="Q759">
        <f>VLOOKUP(B759,MoneyLine!$A$1:$K$33,10,FALSE)</f>
        <v>20.598452380952381</v>
      </c>
      <c r="R759">
        <f>VLOOKUP(B759,MoneyLine!$A$1:$Q$33,14,FALSE)</f>
        <v>76.355714285714271</v>
      </c>
      <c r="S759">
        <f>VLOOKUP(D759,MoneyLine!$A$1:$Q$33,17,FALSE)</f>
        <v>33.857619047619039</v>
      </c>
      <c r="T759">
        <f>VLOOKUP(D759,MoneyLine!$A$1:$K$33,10,FALSE)</f>
        <v>21.901309523809527</v>
      </c>
      <c r="V759">
        <f>HomTotReg.!$B$17+(test!O759*HomTotReg.!$B$18+HomTotReg.!$B$19*test!P759+test!Q759*HomTotReg.!$B$20)</f>
        <v>2.5102413691180661</v>
      </c>
      <c r="W759">
        <f>VisTotReg.!$B$17+(VisTotReg.!$B$18*test!R759+test!S759*VisTotReg.!$B$19+test!T759*VisTotReg.!$B$20)</f>
        <v>2.7924857609495439</v>
      </c>
      <c r="Y759">
        <f>'MoneyLine Reg. 1'!$B$17+('MoneyLine Reg. 1'!$B$18*test!I759+test!J759*'MoneyLine Reg. 1'!$B$19+test!T759*'MoneyLine Reg. 1'!$B$20+test!Q759*'MoneyLine Reg. 1'!$B$21)</f>
        <v>-0.32934914194014064</v>
      </c>
      <c r="Z759">
        <f>'MoneyLine Reg. 2'!$B$17+('MoneyLine Reg. 2'!$B$18*test!M759+test!K759*'MoneyLine Reg. 2'!$B$19+'MoneyLine Reg. 2'!$B$20*test!L759+test!N759*'MoneyLine Reg. 2'!$B$21)</f>
        <v>-0.69532363007780029</v>
      </c>
    </row>
    <row r="760" spans="1:26" x14ac:dyDescent="0.3">
      <c r="A760" s="8">
        <v>44950</v>
      </c>
      <c r="B760" s="6" t="s">
        <v>31</v>
      </c>
      <c r="C760" s="6">
        <v>6</v>
      </c>
      <c r="D760" s="6" t="s">
        <v>3</v>
      </c>
      <c r="E760" s="6">
        <v>7</v>
      </c>
      <c r="F760" s="6" t="s">
        <v>36</v>
      </c>
      <c r="G760" s="6">
        <f t="shared" si="12"/>
        <v>1</v>
      </c>
      <c r="I760">
        <f>VLOOKUP(D760,MoneyLine!$A$1:$K$33,7,FALSE)</f>
        <v>103.61880952380953</v>
      </c>
      <c r="J760">
        <f>VLOOKUP(B760,MoneyLine!$A$1:$K$33,7,FALSE)</f>
        <v>130.13119047619048</v>
      </c>
      <c r="K760">
        <f>VLOOKUP(B760,MoneyLine!$A$1:$K$33,11,FALSE)</f>
        <v>13.114999999999997</v>
      </c>
      <c r="L760">
        <f>VLOOKUP(B760,MoneyLine!$A$1:$D$33,4,FALSE)</f>
        <v>55.725999999999999</v>
      </c>
      <c r="M760">
        <f>VLOOKUP(D760,MoneyLine!$A$1:$K$33,11,FALSE)</f>
        <v>6.7725000000000009</v>
      </c>
      <c r="N760">
        <f>VLOOKUP(D760,MoneyLine!$A$1:$D$33,4,FALSE)</f>
        <v>53.618500000000004</v>
      </c>
      <c r="O760">
        <f>VLOOKUP(D760,MoneyLine!$A$1:$Q$33,14,FALSE)</f>
        <v>76.556190476190451</v>
      </c>
      <c r="P760">
        <f>VLOOKUP(B760,MoneyLine!$A$1:$Q$33,17,FALSE)</f>
        <v>29.228333333333332</v>
      </c>
      <c r="Q760">
        <f>VLOOKUP(B760,MoneyLine!$A$1:$K$33,10,FALSE)</f>
        <v>31.447738095238101</v>
      </c>
      <c r="R760">
        <f>VLOOKUP(B760,MoneyLine!$A$1:$Q$33,14,FALSE)</f>
        <v>91.865476190476173</v>
      </c>
      <c r="S760">
        <f>VLOOKUP(D760,MoneyLine!$A$1:$Q$33,17,FALSE)</f>
        <v>15.725476190476186</v>
      </c>
      <c r="T760">
        <f>VLOOKUP(D760,MoneyLine!$A$1:$K$33,10,FALSE)</f>
        <v>34.368214285714288</v>
      </c>
      <c r="V760">
        <f>HomTotReg.!$B$17+(test!O760*HomTotReg.!$B$18+HomTotReg.!$B$19*test!P760+test!Q760*HomTotReg.!$B$20)</f>
        <v>2.8986683755496929</v>
      </c>
      <c r="W760">
        <f>VisTotReg.!$B$17+(VisTotReg.!$B$18*test!R760+test!S760*VisTotReg.!$B$19+test!T760*VisTotReg.!$B$20)</f>
        <v>2.9545216018928708</v>
      </c>
      <c r="Y760">
        <f>'MoneyLine Reg. 1'!$B$17+('MoneyLine Reg. 1'!$B$18*test!I760+test!J760*'MoneyLine Reg. 1'!$B$19+test!T760*'MoneyLine Reg. 1'!$B$20+test!Q760*'MoneyLine Reg. 1'!$B$21)</f>
        <v>-5.7820235769670436E-2</v>
      </c>
      <c r="Z760">
        <f>'MoneyLine Reg. 2'!$B$17+('MoneyLine Reg. 2'!$B$18*test!M760+test!K760*'MoneyLine Reg. 2'!$B$19+'MoneyLine Reg. 2'!$B$20*test!L760+test!N760*'MoneyLine Reg. 2'!$B$21)</f>
        <v>-0.36134625586283065</v>
      </c>
    </row>
    <row r="761" spans="1:26" x14ac:dyDescent="0.3">
      <c r="A761" s="9">
        <v>44950</v>
      </c>
      <c r="B761" s="7" t="s">
        <v>13</v>
      </c>
      <c r="C761" s="7">
        <v>5</v>
      </c>
      <c r="D761" s="7" t="s">
        <v>10</v>
      </c>
      <c r="E761" s="7">
        <v>3</v>
      </c>
      <c r="F761" s="7"/>
      <c r="G761" s="6">
        <f t="shared" si="12"/>
        <v>-2</v>
      </c>
      <c r="I761">
        <f>VLOOKUP(D761,MoneyLine!$A$1:$K$33,7,FALSE)</f>
        <v>43.783809523809516</v>
      </c>
      <c r="J761">
        <f>VLOOKUP(B761,MoneyLine!$A$1:$K$33,7,FALSE)</f>
        <v>52.757857142857148</v>
      </c>
      <c r="K761">
        <f>VLOOKUP(B761,MoneyLine!$A$1:$K$33,11,FALSE)</f>
        <v>5.03125</v>
      </c>
      <c r="L761">
        <f>VLOOKUP(B761,MoneyLine!$A$1:$D$33,4,FALSE)</f>
        <v>47.964499999999994</v>
      </c>
      <c r="M761">
        <f>VLOOKUP(D761,MoneyLine!$A$1:$K$33,11,FALSE)</f>
        <v>2.1412499999999977</v>
      </c>
      <c r="N761">
        <f>VLOOKUP(D761,MoneyLine!$A$1:$D$33,4,FALSE)</f>
        <v>45.351499999999994</v>
      </c>
      <c r="O761">
        <f>VLOOKUP(D761,MoneyLine!$A$1:$Q$33,14,FALSE)</f>
        <v>43.181904761904768</v>
      </c>
      <c r="P761">
        <f>VLOOKUP(B761,MoneyLine!$A$1:$Q$33,17,FALSE)</f>
        <v>6.5440476190476176</v>
      </c>
      <c r="Q761">
        <f>VLOOKUP(B761,MoneyLine!$A$1:$K$33,10,FALSE)</f>
        <v>-4.3963095238095242</v>
      </c>
      <c r="R761">
        <f>VLOOKUP(B761,MoneyLine!$A$1:$Q$33,14,FALSE)</f>
        <v>36.921904761904756</v>
      </c>
      <c r="S761">
        <f>VLOOKUP(D761,MoneyLine!$A$1:$Q$33,17,FALSE)</f>
        <v>-14.675714285714287</v>
      </c>
      <c r="T761">
        <f>VLOOKUP(D761,MoneyLine!$A$1:$K$33,10,FALSE)</f>
        <v>13.367738095238096</v>
      </c>
      <c r="V761">
        <f>HomTotReg.!$B$17+(test!O761*HomTotReg.!$B$18+HomTotReg.!$B$19*test!P761+test!Q761*HomTotReg.!$B$20)</f>
        <v>3.1809750074078589</v>
      </c>
      <c r="W761">
        <f>VisTotReg.!$B$17+(VisTotReg.!$B$18*test!R761+test!S761*VisTotReg.!$B$19+test!T761*VisTotReg.!$B$20)</f>
        <v>2.8830387643210202</v>
      </c>
      <c r="Y761">
        <f>'MoneyLine Reg. 1'!$B$17+('MoneyLine Reg. 1'!$B$18*test!I761+test!J761*'MoneyLine Reg. 1'!$B$19+test!T761*'MoneyLine Reg. 1'!$B$20+test!Q761*'MoneyLine Reg. 1'!$B$21)</f>
        <v>0.31469529688479614</v>
      </c>
      <c r="Z761">
        <f>'MoneyLine Reg. 2'!$B$17+('MoneyLine Reg. 2'!$B$18*test!M761+test!K761*'MoneyLine Reg. 2'!$B$19+'MoneyLine Reg. 2'!$B$20*test!L761+test!N761*'MoneyLine Reg. 2'!$B$21)</f>
        <v>-0.17304850097287483</v>
      </c>
    </row>
    <row r="762" spans="1:26" x14ac:dyDescent="0.3">
      <c r="A762" s="8">
        <v>44950</v>
      </c>
      <c r="B762" s="6" t="s">
        <v>28</v>
      </c>
      <c r="C762" s="6">
        <v>2</v>
      </c>
      <c r="D762" s="6" t="s">
        <v>7</v>
      </c>
      <c r="E762" s="6">
        <v>4</v>
      </c>
      <c r="F762" s="6"/>
      <c r="G762" s="6">
        <f t="shared" si="12"/>
        <v>2</v>
      </c>
      <c r="I762">
        <f>VLOOKUP(D762,MoneyLine!$A$1:$K$33,7,FALSE)</f>
        <v>105.50714285714287</v>
      </c>
      <c r="J762">
        <f>VLOOKUP(B762,MoneyLine!$A$1:$K$33,7,FALSE)</f>
        <v>60.434285714285707</v>
      </c>
      <c r="K762">
        <f>VLOOKUP(B762,MoneyLine!$A$1:$K$33,11,FALSE)</f>
        <v>6.9025000000000016</v>
      </c>
      <c r="L762">
        <f>VLOOKUP(B762,MoneyLine!$A$1:$D$33,4,FALSE)</f>
        <v>50.512499999999996</v>
      </c>
      <c r="M762">
        <f>VLOOKUP(D762,MoneyLine!$A$1:$K$33,11,FALSE)</f>
        <v>17.5075</v>
      </c>
      <c r="N762">
        <f>VLOOKUP(D762,MoneyLine!$A$1:$D$33,4,FALSE)</f>
        <v>51.216499999999996</v>
      </c>
      <c r="O762">
        <f>VLOOKUP(D762,MoneyLine!$A$1:$Q$33,14,FALSE)</f>
        <v>89.021666666666647</v>
      </c>
      <c r="P762">
        <f>VLOOKUP(B762,MoneyLine!$A$1:$Q$33,17,FALSE)</f>
        <v>10.998333333333333</v>
      </c>
      <c r="Q762">
        <f>VLOOKUP(B762,MoneyLine!$A$1:$K$33,10,FALSE)</f>
        <v>5.5184523809523807</v>
      </c>
      <c r="R762">
        <f>VLOOKUP(B762,MoneyLine!$A$1:$Q$33,14,FALSE)</f>
        <v>47.296666666666667</v>
      </c>
      <c r="S762">
        <f>VLOOKUP(D762,MoneyLine!$A$1:$Q$33,17,FALSE)</f>
        <v>1.5838095238095231</v>
      </c>
      <c r="T762">
        <f>VLOOKUP(D762,MoneyLine!$A$1:$K$33,10,FALSE)</f>
        <v>-6.0107142857142861</v>
      </c>
      <c r="V762">
        <f>HomTotReg.!$B$17+(test!O762*HomTotReg.!$B$18+HomTotReg.!$B$19*test!P762+test!Q762*HomTotReg.!$B$20)</f>
        <v>3.5096500280937168</v>
      </c>
      <c r="W762">
        <f>VisTotReg.!$B$17+(VisTotReg.!$B$18*test!R762+test!S762*VisTotReg.!$B$19+test!T762*VisTotReg.!$B$20)</f>
        <v>3.146491489394891</v>
      </c>
      <c r="Y762">
        <f>'MoneyLine Reg. 1'!$B$17+('MoneyLine Reg. 1'!$B$18*test!I762+test!J762*'MoneyLine Reg. 1'!$B$19+test!T762*'MoneyLine Reg. 1'!$B$20+test!Q762*'MoneyLine Reg. 1'!$B$21)</f>
        <v>0.46360809122026525</v>
      </c>
      <c r="Z762">
        <f>'MoneyLine Reg. 2'!$B$17+('MoneyLine Reg. 2'!$B$18*test!M762+test!K762*'MoneyLine Reg. 2'!$B$19+'MoneyLine Reg. 2'!$B$20*test!L762+test!N762*'MoneyLine Reg. 2'!$B$21)</f>
        <v>0.87920386729857558</v>
      </c>
    </row>
    <row r="763" spans="1:26" x14ac:dyDescent="0.3">
      <c r="A763" s="9">
        <v>44950</v>
      </c>
      <c r="B763" s="7" t="s">
        <v>6</v>
      </c>
      <c r="C763" s="7">
        <v>2</v>
      </c>
      <c r="D763" s="7" t="s">
        <v>8</v>
      </c>
      <c r="E763" s="7">
        <v>5</v>
      </c>
      <c r="F763" s="7"/>
      <c r="G763" s="6">
        <f t="shared" si="12"/>
        <v>3</v>
      </c>
      <c r="I763">
        <f>VLOOKUP(D763,MoneyLine!$A$1:$K$33,7,FALSE)</f>
        <v>158.14214285714286</v>
      </c>
      <c r="J763">
        <f>VLOOKUP(B763,MoneyLine!$A$1:$K$33,7,FALSE)</f>
        <v>-14.717619047619038</v>
      </c>
      <c r="K763">
        <f>VLOOKUP(B763,MoneyLine!$A$1:$K$33,11,FALSE)</f>
        <v>1.6887499999999989</v>
      </c>
      <c r="L763">
        <f>VLOOKUP(B763,MoneyLine!$A$1:$D$33,4,FALSE)</f>
        <v>38.247500000000002</v>
      </c>
      <c r="M763">
        <f>VLOOKUP(D763,MoneyLine!$A$1:$K$33,11,FALSE)</f>
        <v>11.611250000000004</v>
      </c>
      <c r="N763">
        <f>VLOOKUP(D763,MoneyLine!$A$1:$D$33,4,FALSE)</f>
        <v>49.862499999999997</v>
      </c>
      <c r="O763">
        <f>VLOOKUP(D763,MoneyLine!$A$1:$Q$33,14,FALSE)</f>
        <v>125.46428571428571</v>
      </c>
      <c r="P763">
        <f>VLOOKUP(B763,MoneyLine!$A$1:$Q$33,17,FALSE)</f>
        <v>-23.022142857142857</v>
      </c>
      <c r="Q763">
        <f>VLOOKUP(B763,MoneyLine!$A$1:$K$33,10,FALSE)</f>
        <v>2.2516666666666674</v>
      </c>
      <c r="R763">
        <f>VLOOKUP(B763,MoneyLine!$A$1:$Q$33,14,FALSE)</f>
        <v>4.214999999999999</v>
      </c>
      <c r="S763">
        <f>VLOOKUP(D763,MoneyLine!$A$1:$Q$33,17,FALSE)</f>
        <v>14.067142857142855</v>
      </c>
      <c r="T763">
        <f>VLOOKUP(D763,MoneyLine!$A$1:$K$33,10,FALSE)</f>
        <v>21.027261904761904</v>
      </c>
      <c r="V763">
        <f>HomTotReg.!$B$17+(test!O763*HomTotReg.!$B$18+HomTotReg.!$B$19*test!P763+test!Q763*HomTotReg.!$B$20)</f>
        <v>4.2918931744277637</v>
      </c>
      <c r="W763">
        <f>VisTotReg.!$B$17+(VisTotReg.!$B$18*test!R763+test!S763*VisTotReg.!$B$19+test!T763*VisTotReg.!$B$20)</f>
        <v>2.1260835369172435</v>
      </c>
      <c r="Y763">
        <f>'MoneyLine Reg. 1'!$B$17+('MoneyLine Reg. 1'!$B$18*test!I763+test!J763*'MoneyLine Reg. 1'!$B$19+test!T763*'MoneyLine Reg. 1'!$B$20+test!Q763*'MoneyLine Reg. 1'!$B$21)</f>
        <v>2.2514292120649531</v>
      </c>
      <c r="Z763">
        <f>'MoneyLine Reg. 2'!$B$17+('MoneyLine Reg. 2'!$B$18*test!M763+test!K763*'MoneyLine Reg. 2'!$B$19+'MoneyLine Reg. 2'!$B$20*test!L763+test!N763*'MoneyLine Reg. 2'!$B$21)</f>
        <v>1.6543911913925196</v>
      </c>
    </row>
    <row r="764" spans="1:26" x14ac:dyDescent="0.3">
      <c r="A764" s="8">
        <v>44951</v>
      </c>
      <c r="B764" s="6" t="s">
        <v>18</v>
      </c>
      <c r="C764" s="6">
        <v>3</v>
      </c>
      <c r="D764" s="6" t="s">
        <v>30</v>
      </c>
      <c r="E764" s="6">
        <v>2</v>
      </c>
      <c r="F764" s="6" t="s">
        <v>36</v>
      </c>
      <c r="G764" s="6">
        <f t="shared" si="12"/>
        <v>-1</v>
      </c>
      <c r="I764">
        <f>VLOOKUP(D764,MoneyLine!$A$1:$K$33,7,FALSE)</f>
        <v>127.36857142857141</v>
      </c>
      <c r="J764">
        <f>VLOOKUP(B764,MoneyLine!$A$1:$K$33,7,FALSE)</f>
        <v>161.3661904761905</v>
      </c>
      <c r="K764">
        <f>VLOOKUP(B764,MoneyLine!$A$1:$K$33,11,FALSE)</f>
        <v>18.088749999999997</v>
      </c>
      <c r="L764">
        <f>VLOOKUP(B764,MoneyLine!$A$1:$D$33,4,FALSE)</f>
        <v>55.644500000000001</v>
      </c>
      <c r="M764">
        <f>VLOOKUP(D764,MoneyLine!$A$1:$K$33,11,FALSE)</f>
        <v>15.876249999999999</v>
      </c>
      <c r="N764">
        <f>VLOOKUP(D764,MoneyLine!$A$1:$D$33,4,FALSE)</f>
        <v>56.155499999999996</v>
      </c>
      <c r="O764">
        <f>VLOOKUP(D764,MoneyLine!$A$1:$Q$33,14,FALSE)</f>
        <v>104.57619047619046</v>
      </c>
      <c r="P764">
        <f>VLOOKUP(B764,MoneyLine!$A$1:$Q$33,17,FALSE)</f>
        <v>63.627142857142857</v>
      </c>
      <c r="Q764">
        <f>VLOOKUP(B764,MoneyLine!$A$1:$K$33,10,FALSE)</f>
        <v>-8.5753571428571433</v>
      </c>
      <c r="R764">
        <f>VLOOKUP(B764,MoneyLine!$A$1:$Q$33,14,FALSE)</f>
        <v>80.616190476190468</v>
      </c>
      <c r="S764">
        <f>VLOOKUP(D764,MoneyLine!$A$1:$Q$33,17,FALSE)</f>
        <v>21.976904761904766</v>
      </c>
      <c r="T764">
        <f>VLOOKUP(D764,MoneyLine!$A$1:$K$33,10,FALSE)</f>
        <v>-0.45761904761904759</v>
      </c>
      <c r="V764">
        <f>HomTotReg.!$B$17+(test!O764*HomTotReg.!$B$18+HomTotReg.!$B$19*test!P764+test!Q764*HomTotReg.!$B$20)</f>
        <v>3.271971011690546</v>
      </c>
      <c r="W764">
        <f>VisTotReg.!$B$17+(VisTotReg.!$B$18*test!R764+test!S764*VisTotReg.!$B$19+test!T764*VisTotReg.!$B$20)</f>
        <v>3.2781514175673152</v>
      </c>
      <c r="Y764">
        <f>'MoneyLine Reg. 1'!$B$17+('MoneyLine Reg. 1'!$B$18*test!I764+test!J764*'MoneyLine Reg. 1'!$B$19+test!T764*'MoneyLine Reg. 1'!$B$20+test!Q764*'MoneyLine Reg. 1'!$B$21)</f>
        <v>-0.2661831028250119</v>
      </c>
      <c r="Z764">
        <f>'MoneyLine Reg. 2'!$B$17+('MoneyLine Reg. 2'!$B$18*test!M764+test!K764*'MoneyLine Reg. 2'!$B$19+'MoneyLine Reg. 2'!$B$20*test!L764+test!N764*'MoneyLine Reg. 2'!$B$21)</f>
        <v>8.8055436439167245E-2</v>
      </c>
    </row>
    <row r="765" spans="1:26" x14ac:dyDescent="0.3">
      <c r="A765" s="9">
        <v>44951</v>
      </c>
      <c r="B765" s="7" t="s">
        <v>20</v>
      </c>
      <c r="C765" s="7">
        <v>3</v>
      </c>
      <c r="D765" s="7" t="s">
        <v>9</v>
      </c>
      <c r="E765" s="7">
        <v>2</v>
      </c>
      <c r="F765" s="7" t="s">
        <v>36</v>
      </c>
      <c r="G765" s="6">
        <f t="shared" si="12"/>
        <v>-1</v>
      </c>
      <c r="I765">
        <f>VLOOKUP(D765,MoneyLine!$A$1:$K$33,7,FALSE)</f>
        <v>154.76523809523809</v>
      </c>
      <c r="J765">
        <f>VLOOKUP(B765,MoneyLine!$A$1:$K$33,7,FALSE)</f>
        <v>53.481666666666655</v>
      </c>
      <c r="K765">
        <f>VLOOKUP(B765,MoneyLine!$A$1:$K$33,11,FALSE)</f>
        <v>4.7974999999999994</v>
      </c>
      <c r="L765">
        <f>VLOOKUP(B765,MoneyLine!$A$1:$D$33,4,FALSE)</f>
        <v>46.0565</v>
      </c>
      <c r="M765">
        <f>VLOOKUP(D765,MoneyLine!$A$1:$K$33,11,FALSE)</f>
        <v>17.220000000000002</v>
      </c>
      <c r="N765">
        <f>VLOOKUP(D765,MoneyLine!$A$1:$D$33,4,FALSE)</f>
        <v>58.933</v>
      </c>
      <c r="O765">
        <f>VLOOKUP(D765,MoneyLine!$A$1:$Q$33,14,FALSE)</f>
        <v>117.61833333333333</v>
      </c>
      <c r="P765">
        <f>VLOOKUP(B765,MoneyLine!$A$1:$Q$33,17,FALSE)</f>
        <v>-10.467380952380953</v>
      </c>
      <c r="Q765">
        <f>VLOOKUP(B765,MoneyLine!$A$1:$K$33,10,FALSE)</f>
        <v>1.6524999999999999</v>
      </c>
      <c r="R765">
        <f>VLOOKUP(B765,MoneyLine!$A$1:$Q$33,14,FALSE)</f>
        <v>58.340238095238099</v>
      </c>
      <c r="S765">
        <f>VLOOKUP(D765,MoneyLine!$A$1:$Q$33,17,FALSE)</f>
        <v>29.393333333333338</v>
      </c>
      <c r="T765">
        <f>VLOOKUP(D765,MoneyLine!$A$1:$K$33,10,FALSE)</f>
        <v>-2.4774999999999996</v>
      </c>
      <c r="V765">
        <f>HomTotReg.!$B$17+(test!O765*HomTotReg.!$B$18+HomTotReg.!$B$19*test!P765+test!Q765*HomTotReg.!$B$20)</f>
        <v>4.0824149311333429</v>
      </c>
      <c r="W765">
        <f>VisTotReg.!$B$17+(VisTotReg.!$B$18*test!R765+test!S765*VisTotReg.!$B$19+test!T765*VisTotReg.!$B$20)</f>
        <v>2.9775562106339799</v>
      </c>
      <c r="Y765">
        <f>'MoneyLine Reg. 1'!$B$17+('MoneyLine Reg. 1'!$B$18*test!I765+test!J765*'MoneyLine Reg. 1'!$B$19+test!T765*'MoneyLine Reg. 1'!$B$20+test!Q765*'MoneyLine Reg. 1'!$B$21)</f>
        <v>1.1138751113586092</v>
      </c>
      <c r="Z765">
        <f>'MoneyLine Reg. 2'!$B$17+('MoneyLine Reg. 2'!$B$18*test!M765+test!K765*'MoneyLine Reg. 2'!$B$19+'MoneyLine Reg. 2'!$B$20*test!L765+test!N765*'MoneyLine Reg. 2'!$B$21)</f>
        <v>1.8716314928804523</v>
      </c>
    </row>
    <row r="766" spans="1:26" x14ac:dyDescent="0.3">
      <c r="A766" s="8">
        <v>44951</v>
      </c>
      <c r="B766" s="6" t="s">
        <v>16</v>
      </c>
      <c r="C766" s="6">
        <v>1</v>
      </c>
      <c r="D766" s="6" t="s">
        <v>32</v>
      </c>
      <c r="E766" s="6">
        <v>2</v>
      </c>
      <c r="F766" s="6"/>
      <c r="G766" s="6">
        <f t="shared" si="12"/>
        <v>1</v>
      </c>
      <c r="I766">
        <f>VLOOKUP(D766,MoneyLine!$A$1:$K$33,7,FALSE)</f>
        <v>91.395238095238099</v>
      </c>
      <c r="J766">
        <f>VLOOKUP(B766,MoneyLine!$A$1:$K$33,7,FALSE)</f>
        <v>64.561666666666639</v>
      </c>
      <c r="K766">
        <f>VLOOKUP(B766,MoneyLine!$A$1:$K$33,11,FALSE)</f>
        <v>10.3225</v>
      </c>
      <c r="L766">
        <f>VLOOKUP(B766,MoneyLine!$A$1:$D$33,4,FALSE)</f>
        <v>48.538999999999994</v>
      </c>
      <c r="M766">
        <f>VLOOKUP(D766,MoneyLine!$A$1:$K$33,11,FALSE)</f>
        <v>4.9549999999999983</v>
      </c>
      <c r="N766">
        <f>VLOOKUP(D766,MoneyLine!$A$1:$D$33,4,FALSE)</f>
        <v>47.241</v>
      </c>
      <c r="O766">
        <f>VLOOKUP(D766,MoneyLine!$A$1:$Q$33,14,FALSE)</f>
        <v>85.390952380952371</v>
      </c>
      <c r="P766">
        <f>VLOOKUP(B766,MoneyLine!$A$1:$Q$33,17,FALSE)</f>
        <v>-17.098809523809521</v>
      </c>
      <c r="Q766">
        <f>VLOOKUP(B766,MoneyLine!$A$1:$K$33,10,FALSE)</f>
        <v>17.131547619047623</v>
      </c>
      <c r="R766">
        <f>VLOOKUP(B766,MoneyLine!$A$1:$Q$33,14,FALSE)</f>
        <v>75.591190476190462</v>
      </c>
      <c r="S766">
        <f>VLOOKUP(D766,MoneyLine!$A$1:$Q$33,17,FALSE)</f>
        <v>-9.4788095238095256</v>
      </c>
      <c r="T766">
        <f>VLOOKUP(D766,MoneyLine!$A$1:$K$33,10,FALSE)</f>
        <v>-16.679047619047623</v>
      </c>
      <c r="V766">
        <f>HomTotReg.!$B$17+(test!O766*HomTotReg.!$B$18+HomTotReg.!$B$19*test!P766+test!Q766*HomTotReg.!$B$20)</f>
        <v>3.6409281131826359</v>
      </c>
      <c r="W766">
        <f>VisTotReg.!$B$17+(VisTotReg.!$B$18*test!R766+test!S766*VisTotReg.!$B$19+test!T766*VisTotReg.!$B$20)</f>
        <v>3.7378051411285305</v>
      </c>
      <c r="Y766">
        <f>'MoneyLine Reg. 1'!$B$17+('MoneyLine Reg. 1'!$B$18*test!I766+test!J766*'MoneyLine Reg. 1'!$B$19+test!T766*'MoneyLine Reg. 1'!$B$20+test!Q766*'MoneyLine Reg. 1'!$B$21)</f>
        <v>1.391856905297012E-2</v>
      </c>
      <c r="Z766">
        <f>'MoneyLine Reg. 2'!$B$17+('MoneyLine Reg. 2'!$B$18*test!M766+test!K766*'MoneyLine Reg. 2'!$B$19+'MoneyLine Reg. 2'!$B$20*test!L766+test!N766*'MoneyLine Reg. 2'!$B$21)</f>
        <v>-0.2210587878045458</v>
      </c>
    </row>
    <row r="767" spans="1:26" x14ac:dyDescent="0.3">
      <c r="A767" s="9">
        <v>44951</v>
      </c>
      <c r="B767" s="7" t="s">
        <v>8</v>
      </c>
      <c r="C767" s="7">
        <v>1</v>
      </c>
      <c r="D767" s="7" t="s">
        <v>34</v>
      </c>
      <c r="E767" s="7">
        <v>6</v>
      </c>
      <c r="F767" s="7"/>
      <c r="G767" s="6">
        <f t="shared" si="12"/>
        <v>5</v>
      </c>
      <c r="I767">
        <f>VLOOKUP(D767,MoneyLine!$A$1:$K$33,7,FALSE)</f>
        <v>70.167380952380938</v>
      </c>
      <c r="J767">
        <f>VLOOKUP(B767,MoneyLine!$A$1:$K$33,7,FALSE)</f>
        <v>158.14214285714286</v>
      </c>
      <c r="K767">
        <f>VLOOKUP(B767,MoneyLine!$A$1:$K$33,11,FALSE)</f>
        <v>11.611250000000004</v>
      </c>
      <c r="L767">
        <f>VLOOKUP(B767,MoneyLine!$A$1:$D$33,4,FALSE)</f>
        <v>49.862499999999997</v>
      </c>
      <c r="M767">
        <f>VLOOKUP(D767,MoneyLine!$A$1:$K$33,11,FALSE)</f>
        <v>10.367500000000003</v>
      </c>
      <c r="N767">
        <f>VLOOKUP(D767,MoneyLine!$A$1:$D$33,4,FALSE)</f>
        <v>52.325999999999993</v>
      </c>
      <c r="O767">
        <f>VLOOKUP(D767,MoneyLine!$A$1:$Q$33,14,FALSE)</f>
        <v>40.24047619047618</v>
      </c>
      <c r="P767">
        <f>VLOOKUP(B767,MoneyLine!$A$1:$Q$33,17,FALSE)</f>
        <v>14.067142857142855</v>
      </c>
      <c r="Q767">
        <f>VLOOKUP(B767,MoneyLine!$A$1:$K$33,10,FALSE)</f>
        <v>21.027261904761904</v>
      </c>
      <c r="R767">
        <f>VLOOKUP(B767,MoneyLine!$A$1:$Q$33,14,FALSE)</f>
        <v>125.46428571428571</v>
      </c>
      <c r="S767">
        <f>VLOOKUP(D767,MoneyLine!$A$1:$Q$33,17,FALSE)</f>
        <v>22.489285714285707</v>
      </c>
      <c r="T767">
        <f>VLOOKUP(D767,MoneyLine!$A$1:$K$33,10,FALSE)</f>
        <v>29.06904761904762</v>
      </c>
      <c r="V767">
        <f>HomTotReg.!$B$17+(test!O767*HomTotReg.!$B$18+HomTotReg.!$B$19*test!P767+test!Q767*HomTotReg.!$B$20)</f>
        <v>2.7898329005201261</v>
      </c>
      <c r="W767">
        <f>VisTotReg.!$B$17+(VisTotReg.!$B$18*test!R767+test!S767*VisTotReg.!$B$19+test!T767*VisTotReg.!$B$20)</f>
        <v>3.3707832096787738</v>
      </c>
      <c r="Y767">
        <f>'MoneyLine Reg. 1'!$B$17+('MoneyLine Reg. 1'!$B$18*test!I767+test!J767*'MoneyLine Reg. 1'!$B$19+test!T767*'MoneyLine Reg. 1'!$B$20+test!Q767*'MoneyLine Reg. 1'!$B$21)</f>
        <v>-0.67709073218553062</v>
      </c>
      <c r="Z767">
        <f>'MoneyLine Reg. 2'!$B$17+('MoneyLine Reg. 2'!$B$18*test!M767+test!K767*'MoneyLine Reg. 2'!$B$19+'MoneyLine Reg. 2'!$B$20*test!L767+test!N767*'MoneyLine Reg. 2'!$B$21)</f>
        <v>0.29580694299397603</v>
      </c>
    </row>
    <row r="768" spans="1:26" x14ac:dyDescent="0.3">
      <c r="A768" s="8">
        <v>44951</v>
      </c>
      <c r="B768" s="6" t="s">
        <v>17</v>
      </c>
      <c r="C768" s="6">
        <v>2</v>
      </c>
      <c r="D768" s="6" t="s">
        <v>5</v>
      </c>
      <c r="E768" s="6">
        <v>3</v>
      </c>
      <c r="F768" s="6" t="s">
        <v>36</v>
      </c>
      <c r="G768" s="6">
        <f t="shared" si="12"/>
        <v>1</v>
      </c>
      <c r="I768">
        <f>VLOOKUP(D768,MoneyLine!$A$1:$K$33,7,FALSE)</f>
        <v>92.519047619047612</v>
      </c>
      <c r="J768">
        <f>VLOOKUP(B768,MoneyLine!$A$1:$K$33,7,FALSE)</f>
        <v>126.67</v>
      </c>
      <c r="K768">
        <f>VLOOKUP(B768,MoneyLine!$A$1:$K$33,11,FALSE)</f>
        <v>19.922499999999999</v>
      </c>
      <c r="L768">
        <f>VLOOKUP(B768,MoneyLine!$A$1:$D$33,4,FALSE)</f>
        <v>49.902000000000001</v>
      </c>
      <c r="M768">
        <f>VLOOKUP(D768,MoneyLine!$A$1:$K$33,11,FALSE)</f>
        <v>15.5725</v>
      </c>
      <c r="N768">
        <f>VLOOKUP(D768,MoneyLine!$A$1:$D$33,4,FALSE)</f>
        <v>52.448999999999998</v>
      </c>
      <c r="O768">
        <f>VLOOKUP(D768,MoneyLine!$A$1:$Q$33,14,FALSE)</f>
        <v>80.7392857142857</v>
      </c>
      <c r="P768">
        <f>VLOOKUP(B768,MoneyLine!$A$1:$Q$33,17,FALSE)</f>
        <v>9.6223809523809507</v>
      </c>
      <c r="Q768">
        <f>VLOOKUP(B768,MoneyLine!$A$1:$K$33,10,FALSE)</f>
        <v>23.209285714285713</v>
      </c>
      <c r="R768">
        <f>VLOOKUP(B768,MoneyLine!$A$1:$Q$33,14,FALSE)</f>
        <v>104.88261904761904</v>
      </c>
      <c r="S768">
        <f>VLOOKUP(D768,MoneyLine!$A$1:$Q$33,17,FALSE)</f>
        <v>2.4073809523809526</v>
      </c>
      <c r="T768">
        <f>VLOOKUP(D768,MoneyLine!$A$1:$K$33,10,FALSE)</f>
        <v>7.11511904761905</v>
      </c>
      <c r="V768">
        <f>HomTotReg.!$B$17+(test!O768*HomTotReg.!$B$18+HomTotReg.!$B$19*test!P768+test!Q768*HomTotReg.!$B$20)</f>
        <v>3.2415299637332895</v>
      </c>
      <c r="W768">
        <f>VisTotReg.!$B$17+(VisTotReg.!$B$18*test!R768+test!S768*VisTotReg.!$B$19+test!T768*VisTotReg.!$B$20)</f>
        <v>3.6289306538125983</v>
      </c>
      <c r="Y768">
        <f>'MoneyLine Reg. 1'!$B$17+('MoneyLine Reg. 1'!$B$18*test!I768+test!J768*'MoneyLine Reg. 1'!$B$19+test!T768*'MoneyLine Reg. 1'!$B$20+test!Q768*'MoneyLine Reg. 1'!$B$21)</f>
        <v>-0.42151951370731611</v>
      </c>
      <c r="Z768">
        <f>'MoneyLine Reg. 2'!$B$17+('MoneyLine Reg. 2'!$B$18*test!M768+test!K768*'MoneyLine Reg. 2'!$B$19+'MoneyLine Reg. 2'!$B$20*test!L768+test!N768*'MoneyLine Reg. 2'!$B$21)</f>
        <v>0.13036971826086541</v>
      </c>
    </row>
    <row r="769" spans="1:26" x14ac:dyDescent="0.3">
      <c r="A769" s="9">
        <v>44952</v>
      </c>
      <c r="B769" s="7" t="s">
        <v>10</v>
      </c>
      <c r="C769" s="7">
        <v>0</v>
      </c>
      <c r="D769" s="7" t="s">
        <v>25</v>
      </c>
      <c r="E769" s="7">
        <v>5</v>
      </c>
      <c r="F769" s="7"/>
      <c r="G769" s="6">
        <f t="shared" si="12"/>
        <v>5</v>
      </c>
      <c r="I769">
        <f>VLOOKUP(D769,MoneyLine!$A$1:$K$33,7,FALSE)</f>
        <v>56.057857142857138</v>
      </c>
      <c r="J769">
        <f>VLOOKUP(B769,MoneyLine!$A$1:$K$33,7,FALSE)</f>
        <v>43.783809523809516</v>
      </c>
      <c r="K769">
        <f>VLOOKUP(B769,MoneyLine!$A$1:$K$33,11,FALSE)</f>
        <v>2.1412499999999977</v>
      </c>
      <c r="L769">
        <f>VLOOKUP(B769,MoneyLine!$A$1:$D$33,4,FALSE)</f>
        <v>45.351499999999994</v>
      </c>
      <c r="M769">
        <f>VLOOKUP(D769,MoneyLine!$A$1:$K$33,11,FALSE)</f>
        <v>10.718750000000002</v>
      </c>
      <c r="N769">
        <f>VLOOKUP(D769,MoneyLine!$A$1:$D$33,4,FALSE)</f>
        <v>47.954500000000003</v>
      </c>
      <c r="O769">
        <f>VLOOKUP(D769,MoneyLine!$A$1:$Q$33,14,FALSE)</f>
        <v>60.674999999999997</v>
      </c>
      <c r="P769">
        <f>VLOOKUP(B769,MoneyLine!$A$1:$Q$33,17,FALSE)</f>
        <v>-14.675714285714287</v>
      </c>
      <c r="Q769">
        <f>VLOOKUP(B769,MoneyLine!$A$1:$K$33,10,FALSE)</f>
        <v>13.367738095238096</v>
      </c>
      <c r="R769">
        <f>VLOOKUP(B769,MoneyLine!$A$1:$Q$33,14,FALSE)</f>
        <v>43.181904761904768</v>
      </c>
      <c r="S769">
        <f>VLOOKUP(D769,MoneyLine!$A$1:$Q$33,17,FALSE)</f>
        <v>-14.592857142857142</v>
      </c>
      <c r="T769">
        <f>VLOOKUP(D769,MoneyLine!$A$1:$K$33,10,FALSE)</f>
        <v>27.424404761904761</v>
      </c>
      <c r="V769">
        <f>HomTotReg.!$B$17+(test!O769*HomTotReg.!$B$18+HomTotReg.!$B$19*test!P769+test!Q769*HomTotReg.!$B$20)</f>
        <v>3.3951441289034263</v>
      </c>
      <c r="W769">
        <f>VisTotReg.!$B$17+(VisTotReg.!$B$18*test!R769+test!S769*VisTotReg.!$B$19+test!T769*VisTotReg.!$B$20)</f>
        <v>2.7495766053943873</v>
      </c>
      <c r="Y769">
        <f>'MoneyLine Reg. 1'!$B$17+('MoneyLine Reg. 1'!$B$18*test!I769+test!J769*'MoneyLine Reg. 1'!$B$19+test!T769*'MoneyLine Reg. 1'!$B$20+test!Q769*'MoneyLine Reg. 1'!$B$21)</f>
        <v>0.55504404750264114</v>
      </c>
      <c r="Z769">
        <f>'MoneyLine Reg. 2'!$B$17+('MoneyLine Reg. 2'!$B$18*test!M769+test!K769*'MoneyLine Reg. 2'!$B$19+'MoneyLine Reg. 2'!$B$20*test!L769+test!N769*'MoneyLine Reg. 2'!$B$21)</f>
        <v>0.90182481836523021</v>
      </c>
    </row>
    <row r="770" spans="1:26" x14ac:dyDescent="0.3">
      <c r="A770" s="8">
        <v>44952</v>
      </c>
      <c r="B770" s="6" t="s">
        <v>6</v>
      </c>
      <c r="C770" s="6">
        <v>5</v>
      </c>
      <c r="D770" s="6" t="s">
        <v>22</v>
      </c>
      <c r="E770" s="6">
        <v>1</v>
      </c>
      <c r="F770" s="6"/>
      <c r="G770" s="6">
        <f t="shared" si="12"/>
        <v>-4</v>
      </c>
      <c r="I770">
        <f>VLOOKUP(D770,MoneyLine!$A$1:$K$33,7,FALSE)</f>
        <v>73.279761904761898</v>
      </c>
      <c r="J770">
        <f>VLOOKUP(B770,MoneyLine!$A$1:$K$33,7,FALSE)</f>
        <v>-14.717619047619038</v>
      </c>
      <c r="K770">
        <f>VLOOKUP(B770,MoneyLine!$A$1:$K$33,11,FALSE)</f>
        <v>1.6887499999999989</v>
      </c>
      <c r="L770">
        <f>VLOOKUP(B770,MoneyLine!$A$1:$D$33,4,FALSE)</f>
        <v>38.247500000000002</v>
      </c>
      <c r="M770">
        <f>VLOOKUP(D770,MoneyLine!$A$1:$K$33,11,FALSE)</f>
        <v>6.432500000000001</v>
      </c>
      <c r="N770">
        <f>VLOOKUP(D770,MoneyLine!$A$1:$D$33,4,FALSE)</f>
        <v>50.885999999999996</v>
      </c>
      <c r="O770">
        <f>VLOOKUP(D770,MoneyLine!$A$1:$Q$33,14,FALSE)</f>
        <v>70.076904761904771</v>
      </c>
      <c r="P770">
        <f>VLOOKUP(B770,MoneyLine!$A$1:$Q$33,17,FALSE)</f>
        <v>-23.022142857142857</v>
      </c>
      <c r="Q770">
        <f>VLOOKUP(B770,MoneyLine!$A$1:$K$33,10,FALSE)</f>
        <v>2.2516666666666674</v>
      </c>
      <c r="R770">
        <f>VLOOKUP(B770,MoneyLine!$A$1:$Q$33,14,FALSE)</f>
        <v>4.214999999999999</v>
      </c>
      <c r="S770">
        <f>VLOOKUP(D770,MoneyLine!$A$1:$Q$33,17,FALSE)</f>
        <v>-0.22023809523809401</v>
      </c>
      <c r="T770">
        <f>VLOOKUP(D770,MoneyLine!$A$1:$K$33,10,FALSE)</f>
        <v>10.709166666666667</v>
      </c>
      <c r="V770">
        <f>HomTotReg.!$B$17+(test!O770*HomTotReg.!$B$18+HomTotReg.!$B$19*test!P770+test!Q770*HomTotReg.!$B$20)</f>
        <v>3.7056540976557009</v>
      </c>
      <c r="W770">
        <f>VisTotReg.!$B$17+(VisTotReg.!$B$18*test!R770+test!S770*VisTotReg.!$B$19+test!T770*VisTotReg.!$B$20)</f>
        <v>2.4053736852749523</v>
      </c>
      <c r="Y770">
        <f>'MoneyLine Reg. 1'!$B$17+('MoneyLine Reg. 1'!$B$18*test!I770+test!J770*'MoneyLine Reg. 1'!$B$19+test!T770*'MoneyLine Reg. 1'!$B$20+test!Q770*'MoneyLine Reg. 1'!$B$21)</f>
        <v>1.2771265755740315</v>
      </c>
      <c r="Z770">
        <f>'MoneyLine Reg. 2'!$B$17+('MoneyLine Reg. 2'!$B$18*test!M770+test!K770*'MoneyLine Reg. 2'!$B$19+'MoneyLine Reg. 2'!$B$20*test!L770+test!N770*'MoneyLine Reg. 2'!$B$21)</f>
        <v>1.4119503748848827</v>
      </c>
    </row>
    <row r="771" spans="1:26" x14ac:dyDescent="0.3">
      <c r="A771" s="9">
        <v>44952</v>
      </c>
      <c r="B771" s="7" t="s">
        <v>26</v>
      </c>
      <c r="C771" s="7">
        <v>5</v>
      </c>
      <c r="D771" s="7" t="s">
        <v>11</v>
      </c>
      <c r="E771" s="7">
        <v>3</v>
      </c>
      <c r="F771" s="7"/>
      <c r="G771" s="6">
        <f t="shared" si="12"/>
        <v>-2</v>
      </c>
      <c r="I771">
        <f>VLOOKUP(D771,MoneyLine!$A$1:$K$33,7,FALSE)</f>
        <v>121.01880952380951</v>
      </c>
      <c r="J771">
        <f>VLOOKUP(B771,MoneyLine!$A$1:$K$33,7,FALSE)</f>
        <v>2.4278571428571381</v>
      </c>
      <c r="K771">
        <f>VLOOKUP(B771,MoneyLine!$A$1:$K$33,11,FALSE)</f>
        <v>7.2874999999999996</v>
      </c>
      <c r="L771">
        <f>VLOOKUP(B771,MoneyLine!$A$1:$D$33,4,FALSE)</f>
        <v>44.772500000000001</v>
      </c>
      <c r="M771">
        <f>VLOOKUP(D771,MoneyLine!$A$1:$K$33,11,FALSE)</f>
        <v>15.838749999999997</v>
      </c>
      <c r="N771">
        <f>VLOOKUP(D771,MoneyLine!$A$1:$D$33,4,FALSE)</f>
        <v>52.685499999999998</v>
      </c>
      <c r="O771">
        <f>VLOOKUP(D771,MoneyLine!$A$1:$Q$33,14,FALSE)</f>
        <v>85.286666666666662</v>
      </c>
      <c r="P771">
        <f>VLOOKUP(B771,MoneyLine!$A$1:$Q$33,17,FALSE)</f>
        <v>-8.321428571428573</v>
      </c>
      <c r="Q771">
        <f>VLOOKUP(B771,MoneyLine!$A$1:$K$33,10,FALSE)</f>
        <v>13.537738095238096</v>
      </c>
      <c r="R771">
        <f>VLOOKUP(B771,MoneyLine!$A$1:$Q$33,14,FALSE)</f>
        <v>21.040476190476188</v>
      </c>
      <c r="S771">
        <f>VLOOKUP(D771,MoneyLine!$A$1:$Q$33,17,FALSE)</f>
        <v>15.627619047619051</v>
      </c>
      <c r="T771">
        <f>VLOOKUP(D771,MoneyLine!$A$1:$K$33,10,FALSE)</f>
        <v>10.4975</v>
      </c>
      <c r="V771">
        <f>HomTotReg.!$B$17+(test!O771*HomTotReg.!$B$18+HomTotReg.!$B$19*test!P771+test!Q771*HomTotReg.!$B$20)</f>
        <v>3.5864334926523074</v>
      </c>
      <c r="W771">
        <f>VisTotReg.!$B$17+(VisTotReg.!$B$18*test!R771+test!S771*VisTotReg.!$B$19+test!T771*VisTotReg.!$B$20)</f>
        <v>2.4667912996012697</v>
      </c>
      <c r="Y771">
        <f>'MoneyLine Reg. 1'!$B$17+('MoneyLine Reg. 1'!$B$18*test!I771+test!J771*'MoneyLine Reg. 1'!$B$19+test!T771*'MoneyLine Reg. 1'!$B$20+test!Q771*'MoneyLine Reg. 1'!$B$21)</f>
        <v>1.431603451032204</v>
      </c>
      <c r="Z771">
        <f>'MoneyLine Reg. 2'!$B$17+('MoneyLine Reg. 2'!$B$18*test!M771+test!K771*'MoneyLine Reg. 2'!$B$19+'MoneyLine Reg. 2'!$B$20*test!L771+test!N771*'MoneyLine Reg. 2'!$B$21)</f>
        <v>1.2924262120752812</v>
      </c>
    </row>
    <row r="772" spans="1:26" x14ac:dyDescent="0.3">
      <c r="A772" s="8">
        <v>44952</v>
      </c>
      <c r="B772" s="6" t="s">
        <v>4</v>
      </c>
      <c r="C772" s="6">
        <v>2</v>
      </c>
      <c r="D772" s="6" t="s">
        <v>28</v>
      </c>
      <c r="E772" s="6">
        <v>3</v>
      </c>
      <c r="F772" s="6" t="s">
        <v>36</v>
      </c>
      <c r="G772" s="6">
        <f t="shared" si="12"/>
        <v>1</v>
      </c>
      <c r="I772">
        <f>VLOOKUP(D772,MoneyLine!$A$1:$K$33,7,FALSE)</f>
        <v>60.434285714285707</v>
      </c>
      <c r="J772">
        <f>VLOOKUP(B772,MoneyLine!$A$1:$K$33,7,FALSE)</f>
        <v>71.288571428571402</v>
      </c>
      <c r="K772">
        <f>VLOOKUP(B772,MoneyLine!$A$1:$K$33,11,FALSE)</f>
        <v>4.0925000000000029</v>
      </c>
      <c r="L772">
        <f>VLOOKUP(B772,MoneyLine!$A$1:$D$33,4,FALSE)</f>
        <v>50.962499999999999</v>
      </c>
      <c r="M772">
        <f>VLOOKUP(D772,MoneyLine!$A$1:$K$33,11,FALSE)</f>
        <v>6.9025000000000016</v>
      </c>
      <c r="N772">
        <f>VLOOKUP(D772,MoneyLine!$A$1:$D$33,4,FALSE)</f>
        <v>50.512499999999996</v>
      </c>
      <c r="O772">
        <f>VLOOKUP(D772,MoneyLine!$A$1:$Q$33,14,FALSE)</f>
        <v>47.296666666666667</v>
      </c>
      <c r="P772">
        <f>VLOOKUP(B772,MoneyLine!$A$1:$Q$33,17,FALSE)</f>
        <v>33.857619047619039</v>
      </c>
      <c r="Q772">
        <f>VLOOKUP(B772,MoneyLine!$A$1:$K$33,10,FALSE)</f>
        <v>21.901309523809527</v>
      </c>
      <c r="R772">
        <f>VLOOKUP(B772,MoneyLine!$A$1:$Q$33,14,FALSE)</f>
        <v>28.298571428571432</v>
      </c>
      <c r="S772">
        <f>VLOOKUP(D772,MoneyLine!$A$1:$Q$33,17,FALSE)</f>
        <v>10.998333333333333</v>
      </c>
      <c r="T772">
        <f>VLOOKUP(D772,MoneyLine!$A$1:$K$33,10,FALSE)</f>
        <v>5.5184523809523807</v>
      </c>
      <c r="V772">
        <f>HomTotReg.!$B$17+(test!O772*HomTotReg.!$B$18+HomTotReg.!$B$19*test!P772+test!Q772*HomTotReg.!$B$20)</f>
        <v>2.6451671876418059</v>
      </c>
      <c r="W772">
        <f>VisTotReg.!$B$17+(VisTotReg.!$B$18*test!R772+test!S772*VisTotReg.!$B$19+test!T772*VisTotReg.!$B$20)</f>
        <v>2.6674630229360283</v>
      </c>
      <c r="Y772">
        <f>'MoneyLine Reg. 1'!$B$17+('MoneyLine Reg. 1'!$B$18*test!I772+test!J772*'MoneyLine Reg. 1'!$B$19+test!T772*'MoneyLine Reg. 1'!$B$20+test!Q772*'MoneyLine Reg. 1'!$B$21)</f>
        <v>-0.10734864988332227</v>
      </c>
      <c r="Z772">
        <f>'MoneyLine Reg. 2'!$B$17+('MoneyLine Reg. 2'!$B$18*test!M772+test!K772*'MoneyLine Reg. 2'!$B$19+'MoneyLine Reg. 2'!$B$20*test!L772+test!N772*'MoneyLine Reg. 2'!$B$21)</f>
        <v>0.31419843516600476</v>
      </c>
    </row>
    <row r="773" spans="1:26" x14ac:dyDescent="0.3">
      <c r="A773" s="9">
        <v>44952</v>
      </c>
      <c r="B773" s="7" t="s">
        <v>19</v>
      </c>
      <c r="C773" s="7">
        <v>4</v>
      </c>
      <c r="D773" s="7" t="s">
        <v>33</v>
      </c>
      <c r="E773" s="7">
        <v>3</v>
      </c>
      <c r="F773" s="7" t="s">
        <v>36</v>
      </c>
      <c r="G773" s="6">
        <f t="shared" si="12"/>
        <v>-1</v>
      </c>
      <c r="I773">
        <f>VLOOKUP(D773,MoneyLine!$A$1:$K$33,7,FALSE)</f>
        <v>35.906904761904762</v>
      </c>
      <c r="J773">
        <f>VLOOKUP(B773,MoneyLine!$A$1:$K$33,7,FALSE)</f>
        <v>99.267142857142858</v>
      </c>
      <c r="K773">
        <f>VLOOKUP(B773,MoneyLine!$A$1:$K$33,11,FALSE)</f>
        <v>11.873749999999998</v>
      </c>
      <c r="L773">
        <f>VLOOKUP(B773,MoneyLine!$A$1:$D$33,4,FALSE)</f>
        <v>44.580500000000001</v>
      </c>
      <c r="M773">
        <f>VLOOKUP(D773,MoneyLine!$A$1:$K$33,11,FALSE)</f>
        <v>3.707499999999996</v>
      </c>
      <c r="N773">
        <f>VLOOKUP(D773,MoneyLine!$A$1:$D$33,4,FALSE)</f>
        <v>47.251999999999995</v>
      </c>
      <c r="O773">
        <f>VLOOKUP(D773,MoneyLine!$A$1:$Q$33,14,FALSE)</f>
        <v>44.759523809523806</v>
      </c>
      <c r="P773">
        <f>VLOOKUP(B773,MoneyLine!$A$1:$Q$33,17,FALSE)</f>
        <v>-14.223571428571427</v>
      </c>
      <c r="Q773">
        <f>VLOOKUP(B773,MoneyLine!$A$1:$K$33,10,FALSE)</f>
        <v>-3.2023809523808761E-2</v>
      </c>
      <c r="R773">
        <f>VLOOKUP(B773,MoneyLine!$A$1:$Q$33,14,FALSE)</f>
        <v>93.099761904761891</v>
      </c>
      <c r="S773">
        <f>VLOOKUP(D773,MoneyLine!$A$1:$Q$33,17,FALSE)</f>
        <v>-16.226190476190478</v>
      </c>
      <c r="T773">
        <f>VLOOKUP(D773,MoneyLine!$A$1:$K$33,10,FALSE)</f>
        <v>29.473928571428576</v>
      </c>
      <c r="V773">
        <f>HomTotReg.!$B$17+(test!O773*HomTotReg.!$B$18+HomTotReg.!$B$19*test!P773+test!Q773*HomTotReg.!$B$20)</f>
        <v>3.3696271185052069</v>
      </c>
      <c r="W773">
        <f>VisTotReg.!$B$17+(VisTotReg.!$B$18*test!R773+test!S773*VisTotReg.!$B$19+test!T773*VisTotReg.!$B$20)</f>
        <v>3.3260549930830683</v>
      </c>
      <c r="Y773">
        <f>'MoneyLine Reg. 1'!$B$17+('MoneyLine Reg. 1'!$B$18*test!I773+test!J773*'MoneyLine Reg. 1'!$B$19+test!T773*'MoneyLine Reg. 1'!$B$20+test!Q773*'MoneyLine Reg. 1'!$B$21)</f>
        <v>-0.11862642993052314</v>
      </c>
      <c r="Z773">
        <f>'MoneyLine Reg. 2'!$B$17+('MoneyLine Reg. 2'!$B$18*test!M773+test!K773*'MoneyLine Reg. 2'!$B$19+'MoneyLine Reg. 2'!$B$20*test!L773+test!N773*'MoneyLine Reg. 2'!$B$21)</f>
        <v>-8.8979705985965385E-2</v>
      </c>
    </row>
    <row r="774" spans="1:26" x14ac:dyDescent="0.3">
      <c r="A774" s="8">
        <v>44952</v>
      </c>
      <c r="B774" s="6" t="s">
        <v>15</v>
      </c>
      <c r="C774" s="6">
        <v>4</v>
      </c>
      <c r="D774" s="6" t="s">
        <v>21</v>
      </c>
      <c r="E774" s="6">
        <v>6</v>
      </c>
      <c r="F774" s="6"/>
      <c r="G774" s="6">
        <f t="shared" si="12"/>
        <v>2</v>
      </c>
      <c r="I774">
        <f>VLOOKUP(D774,MoneyLine!$A$1:$K$33,7,FALSE)</f>
        <v>81.149285714285725</v>
      </c>
      <c r="J774">
        <f>VLOOKUP(B774,MoneyLine!$A$1:$K$33,7,FALSE)</f>
        <v>101.46142857142856</v>
      </c>
      <c r="K774">
        <f>VLOOKUP(B774,MoneyLine!$A$1:$K$33,11,FALSE)</f>
        <v>16.143749999999997</v>
      </c>
      <c r="L774">
        <f>VLOOKUP(B774,MoneyLine!$A$1:$D$33,4,FALSE)</f>
        <v>52.539000000000001</v>
      </c>
      <c r="M774">
        <f>VLOOKUP(D774,MoneyLine!$A$1:$K$33,11,FALSE)</f>
        <v>9.1225000000000005</v>
      </c>
      <c r="N774">
        <f>VLOOKUP(D774,MoneyLine!$A$1:$D$33,4,FALSE)</f>
        <v>51.807999999999993</v>
      </c>
      <c r="O774">
        <f>VLOOKUP(D774,MoneyLine!$A$1:$Q$33,14,FALSE)</f>
        <v>65.387857142857143</v>
      </c>
      <c r="P774">
        <f>VLOOKUP(B774,MoneyLine!$A$1:$Q$33,17,FALSE)</f>
        <v>16.578095238095237</v>
      </c>
      <c r="Q774">
        <f>VLOOKUP(B774,MoneyLine!$A$1:$K$33,10,FALSE)</f>
        <v>-8.7532142857142858</v>
      </c>
      <c r="R774">
        <f>VLOOKUP(B774,MoneyLine!$A$1:$Q$33,14,FALSE)</f>
        <v>76.89928571428571</v>
      </c>
      <c r="S774">
        <f>VLOOKUP(D774,MoneyLine!$A$1:$Q$33,17,FALSE)</f>
        <v>7.3759523809523806</v>
      </c>
      <c r="T774">
        <f>VLOOKUP(D774,MoneyLine!$A$1:$K$33,10,FALSE)</f>
        <v>8.0371428571428574</v>
      </c>
      <c r="V774">
        <f>HomTotReg.!$B$17+(test!O774*HomTotReg.!$B$18+HomTotReg.!$B$19*test!P774+test!Q774*HomTotReg.!$B$20)</f>
        <v>3.3577159732109694</v>
      </c>
      <c r="W774">
        <f>VisTotReg.!$B$17+(VisTotReg.!$B$18*test!R774+test!S774*VisTotReg.!$B$19+test!T774*VisTotReg.!$B$20)</f>
        <v>3.2391410573193955</v>
      </c>
      <c r="Y774">
        <f>'MoneyLine Reg. 1'!$B$17+('MoneyLine Reg. 1'!$B$18*test!I774+test!J774*'MoneyLine Reg. 1'!$B$19+test!T774*'MoneyLine Reg. 1'!$B$20+test!Q774*'MoneyLine Reg. 1'!$B$21)</f>
        <v>8.9948604429227419E-2</v>
      </c>
      <c r="Z774">
        <f>'MoneyLine Reg. 2'!$B$17+('MoneyLine Reg. 2'!$B$18*test!M774+test!K774*'MoneyLine Reg. 2'!$B$19+'MoneyLine Reg. 2'!$B$20*test!L774+test!N774*'MoneyLine Reg. 2'!$B$21)</f>
        <v>-0.28501590933756926</v>
      </c>
    </row>
    <row r="775" spans="1:26" x14ac:dyDescent="0.3">
      <c r="A775" s="9">
        <v>44952</v>
      </c>
      <c r="B775" s="7" t="s">
        <v>14</v>
      </c>
      <c r="C775" s="7">
        <v>2</v>
      </c>
      <c r="D775" s="7" t="s">
        <v>7</v>
      </c>
      <c r="E775" s="7">
        <v>3</v>
      </c>
      <c r="F775" s="7"/>
      <c r="G775" s="6">
        <f t="shared" si="12"/>
        <v>1</v>
      </c>
      <c r="I775">
        <f>VLOOKUP(D775,MoneyLine!$A$1:$K$33,7,FALSE)</f>
        <v>105.50714285714287</v>
      </c>
      <c r="J775">
        <f>VLOOKUP(B775,MoneyLine!$A$1:$K$33,7,FALSE)</f>
        <v>85.562619047619037</v>
      </c>
      <c r="K775">
        <f>VLOOKUP(B775,MoneyLine!$A$1:$K$33,11,FALSE)</f>
        <v>19.403750000000002</v>
      </c>
      <c r="L775">
        <f>VLOOKUP(B775,MoneyLine!$A$1:$D$33,4,FALSE)</f>
        <v>49.788499999999999</v>
      </c>
      <c r="M775">
        <f>VLOOKUP(D775,MoneyLine!$A$1:$K$33,11,FALSE)</f>
        <v>17.5075</v>
      </c>
      <c r="N775">
        <f>VLOOKUP(D775,MoneyLine!$A$1:$D$33,4,FALSE)</f>
        <v>51.216499999999996</v>
      </c>
      <c r="O775">
        <f>VLOOKUP(D775,MoneyLine!$A$1:$Q$33,14,FALSE)</f>
        <v>89.021666666666647</v>
      </c>
      <c r="P775">
        <f>VLOOKUP(B775,MoneyLine!$A$1:$Q$33,17,FALSE)</f>
        <v>-3.2247619047619036</v>
      </c>
      <c r="Q775">
        <f>VLOOKUP(B775,MoneyLine!$A$1:$K$33,10,FALSE)</f>
        <v>24.058452380952382</v>
      </c>
      <c r="R775">
        <f>VLOOKUP(B775,MoneyLine!$A$1:$Q$33,14,FALSE)</f>
        <v>87.124523809523808</v>
      </c>
      <c r="S775">
        <f>VLOOKUP(D775,MoneyLine!$A$1:$Q$33,17,FALSE)</f>
        <v>1.5838095238095231</v>
      </c>
      <c r="T775">
        <f>VLOOKUP(D775,MoneyLine!$A$1:$K$33,10,FALSE)</f>
        <v>-6.0107142857142861</v>
      </c>
      <c r="V775">
        <f>HomTotReg.!$B$17+(test!O775*HomTotReg.!$B$18+HomTotReg.!$B$19*test!P775+test!Q775*HomTotReg.!$B$20)</f>
        <v>3.4559696154417443</v>
      </c>
      <c r="W775">
        <f>VisTotReg.!$B$17+(VisTotReg.!$B$18*test!R775+test!S775*VisTotReg.!$B$19+test!T775*VisTotReg.!$B$20)</f>
        <v>3.6189061602903312</v>
      </c>
      <c r="Y775">
        <f>'MoneyLine Reg. 1'!$B$17+('MoneyLine Reg. 1'!$B$18*test!I775+test!J775*'MoneyLine Reg. 1'!$B$19+test!T775*'MoneyLine Reg. 1'!$B$20+test!Q775*'MoneyLine Reg. 1'!$B$21)</f>
        <v>-1.1230240510398337E-2</v>
      </c>
      <c r="Z775">
        <f>'MoneyLine Reg. 2'!$B$17+('MoneyLine Reg. 2'!$B$18*test!M775+test!K775*'MoneyLine Reg. 2'!$B$19+'MoneyLine Reg. 2'!$B$20*test!L775+test!N775*'MoneyLine Reg. 2'!$B$21)</f>
        <v>0.19935835159859128</v>
      </c>
    </row>
    <row r="776" spans="1:26" x14ac:dyDescent="0.3">
      <c r="A776" s="8">
        <v>44952</v>
      </c>
      <c r="B776" s="6" t="s">
        <v>13</v>
      </c>
      <c r="C776" s="6">
        <v>3</v>
      </c>
      <c r="D776" s="6" t="s">
        <v>23</v>
      </c>
      <c r="E776" s="6">
        <v>2</v>
      </c>
      <c r="F776" s="6"/>
      <c r="G776" s="6">
        <f t="shared" si="12"/>
        <v>-1</v>
      </c>
      <c r="I776">
        <f>VLOOKUP(D776,MoneyLine!$A$1:$K$33,7,FALSE)</f>
        <v>101.00309523809524</v>
      </c>
      <c r="J776">
        <f>VLOOKUP(B776,MoneyLine!$A$1:$K$33,7,FALSE)</f>
        <v>52.757857142857148</v>
      </c>
      <c r="K776">
        <f>VLOOKUP(B776,MoneyLine!$A$1:$K$33,11,FALSE)</f>
        <v>5.03125</v>
      </c>
      <c r="L776">
        <f>VLOOKUP(B776,MoneyLine!$A$1:$D$33,4,FALSE)</f>
        <v>47.964499999999994</v>
      </c>
      <c r="M776">
        <f>VLOOKUP(D776,MoneyLine!$A$1:$K$33,11,FALSE)</f>
        <v>6.8149999999999995</v>
      </c>
      <c r="N776">
        <f>VLOOKUP(D776,MoneyLine!$A$1:$D$33,4,FALSE)</f>
        <v>52.277999999999999</v>
      </c>
      <c r="O776">
        <f>VLOOKUP(D776,MoneyLine!$A$1:$Q$33,14,FALSE)</f>
        <v>66.898333333333312</v>
      </c>
      <c r="P776">
        <f>VLOOKUP(B776,MoneyLine!$A$1:$Q$33,17,FALSE)</f>
        <v>6.5440476190476176</v>
      </c>
      <c r="Q776">
        <f>VLOOKUP(B776,MoneyLine!$A$1:$K$33,10,FALSE)</f>
        <v>-4.3963095238095242</v>
      </c>
      <c r="R776">
        <f>VLOOKUP(B776,MoneyLine!$A$1:$Q$33,14,FALSE)</f>
        <v>36.921904761904756</v>
      </c>
      <c r="S776">
        <f>VLOOKUP(D776,MoneyLine!$A$1:$Q$33,17,FALSE)</f>
        <v>22.973095238095237</v>
      </c>
      <c r="T776">
        <f>VLOOKUP(D776,MoneyLine!$A$1:$K$33,10,FALSE)</f>
        <v>43.088928571428575</v>
      </c>
      <c r="V776">
        <f>HomTotReg.!$B$17+(test!O776*HomTotReg.!$B$18+HomTotReg.!$B$19*test!P776+test!Q776*HomTotReg.!$B$20)</f>
        <v>3.4319978387996937</v>
      </c>
      <c r="W776">
        <f>VisTotReg.!$B$17+(VisTotReg.!$B$18*test!R776+test!S776*VisTotReg.!$B$19+test!T776*VisTotReg.!$B$20)</f>
        <v>2.1097982639295201</v>
      </c>
      <c r="Y776">
        <f>'MoneyLine Reg. 1'!$B$17+('MoneyLine Reg. 1'!$B$18*test!I776+test!J776*'MoneyLine Reg. 1'!$B$19+test!T776*'MoneyLine Reg. 1'!$B$20+test!Q776*'MoneyLine Reg. 1'!$B$21)</f>
        <v>1.2867368968943815</v>
      </c>
      <c r="Z776">
        <f>'MoneyLine Reg. 2'!$B$17+('MoneyLine Reg. 2'!$B$18*test!M776+test!K776*'MoneyLine Reg. 2'!$B$19+'MoneyLine Reg. 2'!$B$20*test!L776+test!N776*'MoneyLine Reg. 2'!$B$21)</f>
        <v>0.60564365777200413</v>
      </c>
    </row>
    <row r="777" spans="1:26" x14ac:dyDescent="0.3">
      <c r="A777" s="9">
        <v>44952</v>
      </c>
      <c r="B777" s="7" t="s">
        <v>3</v>
      </c>
      <c r="C777" s="7">
        <v>2</v>
      </c>
      <c r="D777" s="7" t="s">
        <v>12</v>
      </c>
      <c r="E777" s="7">
        <v>3</v>
      </c>
      <c r="F777" s="7" t="s">
        <v>35</v>
      </c>
      <c r="G777" s="6">
        <f t="shared" si="12"/>
        <v>1</v>
      </c>
      <c r="I777">
        <f>VLOOKUP(D777,MoneyLine!$A$1:$K$33,7,FALSE)</f>
        <v>38.000238095238089</v>
      </c>
      <c r="J777">
        <f>VLOOKUP(B777,MoneyLine!$A$1:$K$33,7,FALSE)</f>
        <v>103.61880952380953</v>
      </c>
      <c r="K777">
        <f>VLOOKUP(B777,MoneyLine!$A$1:$K$33,11,FALSE)</f>
        <v>6.7725000000000009</v>
      </c>
      <c r="L777">
        <f>VLOOKUP(B777,MoneyLine!$A$1:$D$33,4,FALSE)</f>
        <v>53.618500000000004</v>
      </c>
      <c r="M777">
        <f>VLOOKUP(D777,MoneyLine!$A$1:$K$33,11,FALSE)</f>
        <v>5.6062500000000011</v>
      </c>
      <c r="N777">
        <f>VLOOKUP(D777,MoneyLine!$A$1:$D$33,4,FALSE)</f>
        <v>46.611499999999999</v>
      </c>
      <c r="O777">
        <f>VLOOKUP(D777,MoneyLine!$A$1:$Q$33,14,FALSE)</f>
        <v>32.669761904761899</v>
      </c>
      <c r="P777">
        <f>VLOOKUP(B777,MoneyLine!$A$1:$Q$33,17,FALSE)</f>
        <v>15.725476190476186</v>
      </c>
      <c r="Q777">
        <f>VLOOKUP(B777,MoneyLine!$A$1:$K$33,10,FALSE)</f>
        <v>34.368214285714288</v>
      </c>
      <c r="R777">
        <f>VLOOKUP(B777,MoneyLine!$A$1:$Q$33,14,FALSE)</f>
        <v>76.556190476190451</v>
      </c>
      <c r="S777">
        <f>VLOOKUP(D777,MoneyLine!$A$1:$Q$33,17,FALSE)</f>
        <v>-1.7361904761904778</v>
      </c>
      <c r="T777">
        <f>VLOOKUP(D777,MoneyLine!$A$1:$K$33,10,FALSE)</f>
        <v>20.738571428571433</v>
      </c>
      <c r="V777">
        <f>HomTotReg.!$B$17+(test!O777*HomTotReg.!$B$18+HomTotReg.!$B$19*test!P777+test!Q777*HomTotReg.!$B$20)</f>
        <v>2.5450481741544353</v>
      </c>
      <c r="W777">
        <f>VisTotReg.!$B$17+(VisTotReg.!$B$18*test!R777+test!S777*VisTotReg.!$B$19+test!T777*VisTotReg.!$B$20)</f>
        <v>3.1292791597971235</v>
      </c>
      <c r="Y777">
        <f>'MoneyLine Reg. 1'!$B$17+('MoneyLine Reg. 1'!$B$18*test!I777+test!J777*'MoneyLine Reg. 1'!$B$19+test!T777*'MoneyLine Reg. 1'!$B$20+test!Q777*'MoneyLine Reg. 1'!$B$21)</f>
        <v>-0.61343541830216552</v>
      </c>
      <c r="Z777">
        <f>'MoneyLine Reg. 2'!$B$17+('MoneyLine Reg. 2'!$B$18*test!M777+test!K777*'MoneyLine Reg. 2'!$B$19+'MoneyLine Reg. 2'!$B$20*test!L777+test!N777*'MoneyLine Reg. 2'!$B$21)</f>
        <v>-0.40065263921151795</v>
      </c>
    </row>
    <row r="778" spans="1:26" x14ac:dyDescent="0.3">
      <c r="A778" s="8">
        <v>44953</v>
      </c>
      <c r="B778" s="6" t="s">
        <v>24</v>
      </c>
      <c r="C778" s="6">
        <v>4</v>
      </c>
      <c r="D778" s="6" t="s">
        <v>18</v>
      </c>
      <c r="E778" s="6">
        <v>5</v>
      </c>
      <c r="F778" s="6" t="s">
        <v>36</v>
      </c>
      <c r="G778" s="6">
        <f t="shared" si="12"/>
        <v>1</v>
      </c>
      <c r="I778">
        <f>VLOOKUP(D778,MoneyLine!$A$1:$K$33,7,FALSE)</f>
        <v>161.3661904761905</v>
      </c>
      <c r="J778">
        <f>VLOOKUP(B778,MoneyLine!$A$1:$K$33,7,FALSE)</f>
        <v>-28.852380952380948</v>
      </c>
      <c r="K778">
        <f>VLOOKUP(B778,MoneyLine!$A$1:$K$33,11,FALSE)</f>
        <v>5.754999999999999</v>
      </c>
      <c r="L778">
        <f>VLOOKUP(B778,MoneyLine!$A$1:$D$33,4,FALSE)</f>
        <v>42.153999999999996</v>
      </c>
      <c r="M778">
        <f>VLOOKUP(D778,MoneyLine!$A$1:$K$33,11,FALSE)</f>
        <v>18.088749999999997</v>
      </c>
      <c r="N778">
        <f>VLOOKUP(D778,MoneyLine!$A$1:$D$33,4,FALSE)</f>
        <v>55.644500000000001</v>
      </c>
      <c r="O778">
        <f>VLOOKUP(D778,MoneyLine!$A$1:$Q$33,14,FALSE)</f>
        <v>80.616190476190468</v>
      </c>
      <c r="P778">
        <f>VLOOKUP(B778,MoneyLine!$A$1:$Q$33,17,FALSE)</f>
        <v>-35.079523809523806</v>
      </c>
      <c r="Q778">
        <f>VLOOKUP(B778,MoneyLine!$A$1:$K$33,10,FALSE)</f>
        <v>-0.52404761904761887</v>
      </c>
      <c r="R778">
        <f>VLOOKUP(B778,MoneyLine!$A$1:$Q$33,14,FALSE)</f>
        <v>7.490952380952379</v>
      </c>
      <c r="S778">
        <f>VLOOKUP(D778,MoneyLine!$A$1:$Q$33,17,FALSE)</f>
        <v>63.627142857142857</v>
      </c>
      <c r="T778">
        <f>VLOOKUP(D778,MoneyLine!$A$1:$K$33,10,FALSE)</f>
        <v>-8.5753571428571433</v>
      </c>
      <c r="V778">
        <f>HomTotReg.!$B$17+(test!O778*HomTotReg.!$B$18+HomTotReg.!$B$19*test!P778+test!Q778*HomTotReg.!$B$20)</f>
        <v>3.9755761244851588</v>
      </c>
      <c r="W778">
        <f>VisTotReg.!$B$17+(VisTotReg.!$B$18*test!R778+test!S778*VisTotReg.!$B$19+test!T778*VisTotReg.!$B$20)</f>
        <v>2.1590277499742454</v>
      </c>
      <c r="Y778">
        <f>'MoneyLine Reg. 1'!$B$17+('MoneyLine Reg. 1'!$B$18*test!I778+test!J778*'MoneyLine Reg. 1'!$B$19+test!T778*'MoneyLine Reg. 1'!$B$20+test!Q778*'MoneyLine Reg. 1'!$B$21)</f>
        <v>2.0637483575273681</v>
      </c>
      <c r="Z778">
        <f>'MoneyLine Reg. 2'!$B$17+('MoneyLine Reg. 2'!$B$18*test!M778+test!K778*'MoneyLine Reg. 2'!$B$19+'MoneyLine Reg. 2'!$B$20*test!L778+test!N778*'MoneyLine Reg. 2'!$B$21)</f>
        <v>1.9279446098338457</v>
      </c>
    </row>
    <row r="779" spans="1:26" x14ac:dyDescent="0.3">
      <c r="A779" s="9">
        <v>44953</v>
      </c>
      <c r="B779" s="7" t="s">
        <v>15</v>
      </c>
      <c r="C779" s="7">
        <v>3</v>
      </c>
      <c r="D779" s="7" t="s">
        <v>30</v>
      </c>
      <c r="E779" s="7">
        <v>2</v>
      </c>
      <c r="F779" s="7" t="s">
        <v>36</v>
      </c>
      <c r="G779" s="6">
        <f t="shared" si="12"/>
        <v>-1</v>
      </c>
      <c r="I779">
        <f>VLOOKUP(D779,MoneyLine!$A$1:$K$33,7,FALSE)</f>
        <v>127.36857142857141</v>
      </c>
      <c r="J779">
        <f>VLOOKUP(B779,MoneyLine!$A$1:$K$33,7,FALSE)</f>
        <v>101.46142857142856</v>
      </c>
      <c r="K779">
        <f>VLOOKUP(B779,MoneyLine!$A$1:$K$33,11,FALSE)</f>
        <v>16.143749999999997</v>
      </c>
      <c r="L779">
        <f>VLOOKUP(B779,MoneyLine!$A$1:$D$33,4,FALSE)</f>
        <v>52.539000000000001</v>
      </c>
      <c r="M779">
        <f>VLOOKUP(D779,MoneyLine!$A$1:$K$33,11,FALSE)</f>
        <v>15.876249999999999</v>
      </c>
      <c r="N779">
        <f>VLOOKUP(D779,MoneyLine!$A$1:$D$33,4,FALSE)</f>
        <v>56.155499999999996</v>
      </c>
      <c r="O779">
        <f>VLOOKUP(D779,MoneyLine!$A$1:$Q$33,14,FALSE)</f>
        <v>104.57619047619046</v>
      </c>
      <c r="P779">
        <f>VLOOKUP(B779,MoneyLine!$A$1:$Q$33,17,FALSE)</f>
        <v>16.578095238095237</v>
      </c>
      <c r="Q779">
        <f>VLOOKUP(B779,MoneyLine!$A$1:$K$33,10,FALSE)</f>
        <v>-8.7532142857142858</v>
      </c>
      <c r="R779">
        <f>VLOOKUP(B779,MoneyLine!$A$1:$Q$33,14,FALSE)</f>
        <v>76.89928571428571</v>
      </c>
      <c r="S779">
        <f>VLOOKUP(D779,MoneyLine!$A$1:$Q$33,17,FALSE)</f>
        <v>21.976904761904766</v>
      </c>
      <c r="T779">
        <f>VLOOKUP(D779,MoneyLine!$A$1:$K$33,10,FALSE)</f>
        <v>-0.45761904761904759</v>
      </c>
      <c r="V779">
        <f>HomTotReg.!$B$17+(test!O779*HomTotReg.!$B$18+HomTotReg.!$B$19*test!P779+test!Q779*HomTotReg.!$B$20)</f>
        <v>3.7724987623325701</v>
      </c>
      <c r="W779">
        <f>VisTotReg.!$B$17+(VisTotReg.!$B$18*test!R779+test!S779*VisTotReg.!$B$19+test!T779*VisTotReg.!$B$20)</f>
        <v>3.2340636743189983</v>
      </c>
      <c r="Y779">
        <f>'MoneyLine Reg. 1'!$B$17+('MoneyLine Reg. 1'!$B$18*test!I779+test!J779*'MoneyLine Reg. 1'!$B$19+test!T779*'MoneyLine Reg. 1'!$B$20+test!Q779*'MoneyLine Reg. 1'!$B$21)</f>
        <v>0.42521478295604731</v>
      </c>
      <c r="Z779">
        <f>'MoneyLine Reg. 2'!$B$17+('MoneyLine Reg. 2'!$B$18*test!M779+test!K779*'MoneyLine Reg. 2'!$B$19+'MoneyLine Reg. 2'!$B$20*test!L779+test!N779*'MoneyLine Reg. 2'!$B$21)</f>
        <v>0.43642979491568168</v>
      </c>
    </row>
    <row r="780" spans="1:26" x14ac:dyDescent="0.3">
      <c r="A780" s="8">
        <v>44953</v>
      </c>
      <c r="B780" s="6" t="s">
        <v>29</v>
      </c>
      <c r="C780" s="6">
        <v>4</v>
      </c>
      <c r="D780" s="6" t="s">
        <v>31</v>
      </c>
      <c r="E780" s="6">
        <v>3</v>
      </c>
      <c r="F780" s="6"/>
      <c r="G780" s="6">
        <f t="shared" si="12"/>
        <v>-1</v>
      </c>
      <c r="I780">
        <f>VLOOKUP(D780,MoneyLine!$A$1:$K$33,7,FALSE)</f>
        <v>130.13119047619048</v>
      </c>
      <c r="J780">
        <f>VLOOKUP(B780,MoneyLine!$A$1:$K$33,7,FALSE)</f>
        <v>120.64333333333332</v>
      </c>
      <c r="K780">
        <f>VLOOKUP(B780,MoneyLine!$A$1:$K$33,11,FALSE)</f>
        <v>13.331249999999997</v>
      </c>
      <c r="L780">
        <f>VLOOKUP(B780,MoneyLine!$A$1:$D$33,4,FALSE)</f>
        <v>55.3095</v>
      </c>
      <c r="M780">
        <f>VLOOKUP(D780,MoneyLine!$A$1:$K$33,11,FALSE)</f>
        <v>13.114999999999997</v>
      </c>
      <c r="N780">
        <f>VLOOKUP(D780,MoneyLine!$A$1:$D$33,4,FALSE)</f>
        <v>55.725999999999999</v>
      </c>
      <c r="O780">
        <f>VLOOKUP(D780,MoneyLine!$A$1:$Q$33,14,FALSE)</f>
        <v>91.865476190476173</v>
      </c>
      <c r="P780">
        <f>VLOOKUP(B780,MoneyLine!$A$1:$Q$33,17,FALSE)</f>
        <v>28.97</v>
      </c>
      <c r="Q780">
        <f>VLOOKUP(B780,MoneyLine!$A$1:$K$33,10,FALSE)</f>
        <v>20.598452380952381</v>
      </c>
      <c r="R780">
        <f>VLOOKUP(B780,MoneyLine!$A$1:$Q$33,14,FALSE)</f>
        <v>76.355714285714271</v>
      </c>
      <c r="S780">
        <f>VLOOKUP(D780,MoneyLine!$A$1:$Q$33,17,FALSE)</f>
        <v>29.228333333333332</v>
      </c>
      <c r="T780">
        <f>VLOOKUP(D780,MoneyLine!$A$1:$K$33,10,FALSE)</f>
        <v>31.447738095238101</v>
      </c>
      <c r="V780">
        <f>HomTotReg.!$B$17+(test!O780*HomTotReg.!$B$18+HomTotReg.!$B$19*test!P780+test!Q780*HomTotReg.!$B$20)</f>
        <v>3.1830553372115467</v>
      </c>
      <c r="W780">
        <f>VisTotReg.!$B$17+(VisTotReg.!$B$18*test!R780+test!S780*VisTotReg.!$B$19+test!T780*VisTotReg.!$B$20)</f>
        <v>2.693187288351802</v>
      </c>
      <c r="Y780">
        <f>'MoneyLine Reg. 1'!$B$17+('MoneyLine Reg. 1'!$B$18*test!I780+test!J780*'MoneyLine Reg. 1'!$B$19+test!T780*'MoneyLine Reg. 1'!$B$20+test!Q780*'MoneyLine Reg. 1'!$B$21)</f>
        <v>0.37933189391542699</v>
      </c>
      <c r="Z780">
        <f>'MoneyLine Reg. 2'!$B$17+('MoneyLine Reg. 2'!$B$18*test!M780+test!K780*'MoneyLine Reg. 2'!$B$19+'MoneyLine Reg. 2'!$B$20*test!L780+test!N780*'MoneyLine Reg. 2'!$B$21)</f>
        <v>0.19398224594995916</v>
      </c>
    </row>
    <row r="781" spans="1:26" x14ac:dyDescent="0.3">
      <c r="A781" s="9">
        <v>44953</v>
      </c>
      <c r="B781" s="7" t="s">
        <v>19</v>
      </c>
      <c r="C781" s="7">
        <v>0</v>
      </c>
      <c r="D781" s="7" t="s">
        <v>16</v>
      </c>
      <c r="E781" s="7">
        <v>2</v>
      </c>
      <c r="F781" s="7"/>
      <c r="G781" s="6">
        <f t="shared" si="12"/>
        <v>2</v>
      </c>
      <c r="I781">
        <f>VLOOKUP(D781,MoneyLine!$A$1:$K$33,7,FALSE)</f>
        <v>64.561666666666639</v>
      </c>
      <c r="J781">
        <f>VLOOKUP(B781,MoneyLine!$A$1:$K$33,7,FALSE)</f>
        <v>99.267142857142858</v>
      </c>
      <c r="K781">
        <f>VLOOKUP(B781,MoneyLine!$A$1:$K$33,11,FALSE)</f>
        <v>11.873749999999998</v>
      </c>
      <c r="L781">
        <f>VLOOKUP(B781,MoneyLine!$A$1:$D$33,4,FALSE)</f>
        <v>44.580500000000001</v>
      </c>
      <c r="M781">
        <f>VLOOKUP(D781,MoneyLine!$A$1:$K$33,11,FALSE)</f>
        <v>10.3225</v>
      </c>
      <c r="N781">
        <f>VLOOKUP(D781,MoneyLine!$A$1:$D$33,4,FALSE)</f>
        <v>48.538999999999994</v>
      </c>
      <c r="O781">
        <f>VLOOKUP(D781,MoneyLine!$A$1:$Q$33,14,FALSE)</f>
        <v>75.591190476190462</v>
      </c>
      <c r="P781">
        <f>VLOOKUP(B781,MoneyLine!$A$1:$Q$33,17,FALSE)</f>
        <v>-14.223571428571427</v>
      </c>
      <c r="Q781">
        <f>VLOOKUP(B781,MoneyLine!$A$1:$K$33,10,FALSE)</f>
        <v>-3.2023809523808761E-2</v>
      </c>
      <c r="R781">
        <f>VLOOKUP(B781,MoneyLine!$A$1:$Q$33,14,FALSE)</f>
        <v>93.099761904761891</v>
      </c>
      <c r="S781">
        <f>VLOOKUP(D781,MoneyLine!$A$1:$Q$33,17,FALSE)</f>
        <v>-17.098809523809521</v>
      </c>
      <c r="T781">
        <f>VLOOKUP(D781,MoneyLine!$A$1:$K$33,10,FALSE)</f>
        <v>17.131547619047623</v>
      </c>
      <c r="V781">
        <f>HomTotReg.!$B$17+(test!O781*HomTotReg.!$B$18+HomTotReg.!$B$19*test!P781+test!Q781*HomTotReg.!$B$20)</f>
        <v>3.6959600754209765</v>
      </c>
      <c r="W781">
        <f>VisTotReg.!$B$17+(VisTotReg.!$B$18*test!R781+test!S781*VisTotReg.!$B$19+test!T781*VisTotReg.!$B$20)</f>
        <v>3.5155679648806726</v>
      </c>
      <c r="Y781">
        <f>'MoneyLine Reg. 1'!$B$17+('MoneyLine Reg. 1'!$B$18*test!I781+test!J781*'MoneyLine Reg. 1'!$B$19+test!T781*'MoneyLine Reg. 1'!$B$20+test!Q781*'MoneyLine Reg. 1'!$B$21)</f>
        <v>-8.7163540730799682E-3</v>
      </c>
      <c r="Z781">
        <f>'MoneyLine Reg. 2'!$B$17+('MoneyLine Reg. 2'!$B$18*test!M781+test!K781*'MoneyLine Reg. 2'!$B$19+'MoneyLine Reg. 2'!$B$20*test!L781+test!N781*'MoneyLine Reg. 2'!$B$21)</f>
        <v>0.40573328491625515</v>
      </c>
    </row>
    <row r="782" spans="1:26" x14ac:dyDescent="0.3">
      <c r="A782" s="8">
        <v>44953</v>
      </c>
      <c r="B782" s="6" t="s">
        <v>27</v>
      </c>
      <c r="C782" s="6">
        <v>1</v>
      </c>
      <c r="D782" s="6" t="s">
        <v>17</v>
      </c>
      <c r="E782" s="6">
        <v>4</v>
      </c>
      <c r="F782" s="6"/>
      <c r="G782" s="6">
        <f t="shared" si="12"/>
        <v>3</v>
      </c>
      <c r="I782">
        <f>VLOOKUP(D782,MoneyLine!$A$1:$K$33,7,FALSE)</f>
        <v>126.67</v>
      </c>
      <c r="J782">
        <f>VLOOKUP(B782,MoneyLine!$A$1:$K$33,7,FALSE)</f>
        <v>57.437380952380948</v>
      </c>
      <c r="K782">
        <f>VLOOKUP(B782,MoneyLine!$A$1:$K$33,11,FALSE)</f>
        <v>10.504999999999999</v>
      </c>
      <c r="L782">
        <f>VLOOKUP(B782,MoneyLine!$A$1:$D$33,4,FALSE)</f>
        <v>52.064499999999995</v>
      </c>
      <c r="M782">
        <f>VLOOKUP(D782,MoneyLine!$A$1:$K$33,11,FALSE)</f>
        <v>19.922499999999999</v>
      </c>
      <c r="N782">
        <f>VLOOKUP(D782,MoneyLine!$A$1:$D$33,4,FALSE)</f>
        <v>49.902000000000001</v>
      </c>
      <c r="O782">
        <f>VLOOKUP(D782,MoneyLine!$A$1:$Q$33,14,FALSE)</f>
        <v>104.88261904761904</v>
      </c>
      <c r="P782">
        <f>VLOOKUP(B782,MoneyLine!$A$1:$Q$33,17,FALSE)</f>
        <v>0.65357142857142814</v>
      </c>
      <c r="Q782">
        <f>VLOOKUP(B782,MoneyLine!$A$1:$K$33,10,FALSE)</f>
        <v>23.449285714285718</v>
      </c>
      <c r="R782">
        <f>VLOOKUP(B782,MoneyLine!$A$1:$Q$33,14,FALSE)</f>
        <v>42.338571428571427</v>
      </c>
      <c r="S782">
        <f>VLOOKUP(D782,MoneyLine!$A$1:$Q$33,17,FALSE)</f>
        <v>9.6223809523809507</v>
      </c>
      <c r="T782">
        <f>VLOOKUP(D782,MoneyLine!$A$1:$K$33,10,FALSE)</f>
        <v>23.209285714285713</v>
      </c>
      <c r="V782">
        <f>HomTotReg.!$B$17+(test!O782*HomTotReg.!$B$18+HomTotReg.!$B$19*test!P782+test!Q782*HomTotReg.!$B$20)</f>
        <v>3.5894655782187979</v>
      </c>
      <c r="W782">
        <f>VisTotReg.!$B$17+(VisTotReg.!$B$18*test!R782+test!S782*VisTotReg.!$B$19+test!T782*VisTotReg.!$B$20)</f>
        <v>2.5857760379185679</v>
      </c>
      <c r="Y782">
        <f>'MoneyLine Reg. 1'!$B$17+('MoneyLine Reg. 1'!$B$18*test!I782+test!J782*'MoneyLine Reg. 1'!$B$19+test!T782*'MoneyLine Reg. 1'!$B$20+test!Q782*'MoneyLine Reg. 1'!$B$21)</f>
        <v>0.9304671966152992</v>
      </c>
      <c r="Z782">
        <f>'MoneyLine Reg. 2'!$B$17+('MoneyLine Reg. 2'!$B$18*test!M782+test!K782*'MoneyLine Reg. 2'!$B$19+'MoneyLine Reg. 2'!$B$20*test!L782+test!N782*'MoneyLine Reg. 2'!$B$21)</f>
        <v>0.60391108699846319</v>
      </c>
    </row>
    <row r="783" spans="1:26" x14ac:dyDescent="0.3">
      <c r="A783" s="9">
        <v>44953</v>
      </c>
      <c r="B783" s="7" t="s">
        <v>22</v>
      </c>
      <c r="C783" s="7">
        <v>5</v>
      </c>
      <c r="D783" s="7" t="s">
        <v>34</v>
      </c>
      <c r="E783" s="7">
        <v>2</v>
      </c>
      <c r="F783" s="7"/>
      <c r="G783" s="6">
        <f t="shared" si="12"/>
        <v>-3</v>
      </c>
      <c r="I783">
        <f>VLOOKUP(D783,MoneyLine!$A$1:$K$33,7,FALSE)</f>
        <v>70.167380952380938</v>
      </c>
      <c r="J783">
        <f>VLOOKUP(B783,MoneyLine!$A$1:$K$33,7,FALSE)</f>
        <v>73.279761904761898</v>
      </c>
      <c r="K783">
        <f>VLOOKUP(B783,MoneyLine!$A$1:$K$33,11,FALSE)</f>
        <v>6.432500000000001</v>
      </c>
      <c r="L783">
        <f>VLOOKUP(B783,MoneyLine!$A$1:$D$33,4,FALSE)</f>
        <v>50.885999999999996</v>
      </c>
      <c r="M783">
        <f>VLOOKUP(D783,MoneyLine!$A$1:$K$33,11,FALSE)</f>
        <v>10.367500000000003</v>
      </c>
      <c r="N783">
        <f>VLOOKUP(D783,MoneyLine!$A$1:$D$33,4,FALSE)</f>
        <v>52.325999999999993</v>
      </c>
      <c r="O783">
        <f>VLOOKUP(D783,MoneyLine!$A$1:$Q$33,14,FALSE)</f>
        <v>40.24047619047618</v>
      </c>
      <c r="P783">
        <f>VLOOKUP(B783,MoneyLine!$A$1:$Q$33,17,FALSE)</f>
        <v>-0.22023809523809401</v>
      </c>
      <c r="Q783">
        <f>VLOOKUP(B783,MoneyLine!$A$1:$K$33,10,FALSE)</f>
        <v>10.709166666666667</v>
      </c>
      <c r="R783">
        <f>VLOOKUP(B783,MoneyLine!$A$1:$Q$33,14,FALSE)</f>
        <v>70.076904761904771</v>
      </c>
      <c r="S783">
        <f>VLOOKUP(D783,MoneyLine!$A$1:$Q$33,17,FALSE)</f>
        <v>22.489285714285707</v>
      </c>
      <c r="T783">
        <f>VLOOKUP(D783,MoneyLine!$A$1:$K$33,10,FALSE)</f>
        <v>29.06904761904762</v>
      </c>
      <c r="V783">
        <f>HomTotReg.!$B$17+(test!O783*HomTotReg.!$B$18+HomTotReg.!$B$19*test!P783+test!Q783*HomTotReg.!$B$20)</f>
        <v>3.0549871626249114</v>
      </c>
      <c r="W783">
        <f>VisTotReg.!$B$17+(VisTotReg.!$B$18*test!R783+test!S783*VisTotReg.!$B$19+test!T783*VisTotReg.!$B$20)</f>
        <v>2.7138105975061877</v>
      </c>
      <c r="Y783">
        <f>'MoneyLine Reg. 1'!$B$17+('MoneyLine Reg. 1'!$B$18*test!I783+test!J783*'MoneyLine Reg. 1'!$B$19+test!T783*'MoneyLine Reg. 1'!$B$20+test!Q783*'MoneyLine Reg. 1'!$B$21)</f>
        <v>0.40310858005565642</v>
      </c>
      <c r="Z783">
        <f>'MoneyLine Reg. 2'!$B$17+('MoneyLine Reg. 2'!$B$18*test!M783+test!K783*'MoneyLine Reg. 2'!$B$19+'MoneyLine Reg. 2'!$B$20*test!L783+test!N783*'MoneyLine Reg. 2'!$B$21)</f>
        <v>0.52289165868292953</v>
      </c>
    </row>
    <row r="784" spans="1:26" x14ac:dyDescent="0.3">
      <c r="A784" s="8">
        <v>44953</v>
      </c>
      <c r="B784" s="6" t="s">
        <v>32</v>
      </c>
      <c r="C784" s="6">
        <v>6</v>
      </c>
      <c r="D784" s="6" t="s">
        <v>5</v>
      </c>
      <c r="E784" s="6">
        <v>2</v>
      </c>
      <c r="F784" s="6"/>
      <c r="G784" s="6">
        <f t="shared" si="12"/>
        <v>-4</v>
      </c>
      <c r="I784">
        <f>VLOOKUP(D784,MoneyLine!$A$1:$K$33,7,FALSE)</f>
        <v>92.519047619047612</v>
      </c>
      <c r="J784">
        <f>VLOOKUP(B784,MoneyLine!$A$1:$K$33,7,FALSE)</f>
        <v>91.395238095238099</v>
      </c>
      <c r="K784">
        <f>VLOOKUP(B784,MoneyLine!$A$1:$K$33,11,FALSE)</f>
        <v>4.9549999999999983</v>
      </c>
      <c r="L784">
        <f>VLOOKUP(B784,MoneyLine!$A$1:$D$33,4,FALSE)</f>
        <v>47.241</v>
      </c>
      <c r="M784">
        <f>VLOOKUP(D784,MoneyLine!$A$1:$K$33,11,FALSE)</f>
        <v>15.5725</v>
      </c>
      <c r="N784">
        <f>VLOOKUP(D784,MoneyLine!$A$1:$D$33,4,FALSE)</f>
        <v>52.448999999999998</v>
      </c>
      <c r="O784">
        <f>VLOOKUP(D784,MoneyLine!$A$1:$Q$33,14,FALSE)</f>
        <v>80.7392857142857</v>
      </c>
      <c r="P784">
        <f>VLOOKUP(B784,MoneyLine!$A$1:$Q$33,17,FALSE)</f>
        <v>-9.4788095238095256</v>
      </c>
      <c r="Q784">
        <f>VLOOKUP(B784,MoneyLine!$A$1:$K$33,10,FALSE)</f>
        <v>-16.679047619047623</v>
      </c>
      <c r="R784">
        <f>VLOOKUP(B784,MoneyLine!$A$1:$Q$33,14,FALSE)</f>
        <v>85.390952380952371</v>
      </c>
      <c r="S784">
        <f>VLOOKUP(D784,MoneyLine!$A$1:$Q$33,17,FALSE)</f>
        <v>2.4073809523809526</v>
      </c>
      <c r="T784">
        <f>VLOOKUP(D784,MoneyLine!$A$1:$K$33,10,FALSE)</f>
        <v>7.11511904761905</v>
      </c>
      <c r="V784">
        <f>HomTotReg.!$B$17+(test!O784*HomTotReg.!$B$18+HomTotReg.!$B$19*test!P784+test!Q784*HomTotReg.!$B$20)</f>
        <v>3.8836996104744266</v>
      </c>
      <c r="W784">
        <f>VisTotReg.!$B$17+(VisTotReg.!$B$18*test!R784+test!S784*VisTotReg.!$B$19+test!T784*VisTotReg.!$B$20)</f>
        <v>3.3977319413006848</v>
      </c>
      <c r="Y784">
        <f>'MoneyLine Reg. 1'!$B$17+('MoneyLine Reg. 1'!$B$18*test!I784+test!J784*'MoneyLine Reg. 1'!$B$19+test!T784*'MoneyLine Reg. 1'!$B$20+test!Q784*'MoneyLine Reg. 1'!$B$21)</f>
        <v>0.38379501832253399</v>
      </c>
      <c r="Z784">
        <f>'MoneyLine Reg. 2'!$B$17+('MoneyLine Reg. 2'!$B$18*test!M784+test!K784*'MoneyLine Reg. 2'!$B$19+'MoneyLine Reg. 2'!$B$20*test!L784+test!N784*'MoneyLine Reg. 2'!$B$21)</f>
        <v>1.2102822497633561</v>
      </c>
    </row>
    <row r="785" spans="1:26" x14ac:dyDescent="0.3">
      <c r="A785" s="9">
        <v>44953</v>
      </c>
      <c r="B785" s="7" t="s">
        <v>20</v>
      </c>
      <c r="C785" s="7">
        <v>2</v>
      </c>
      <c r="D785" s="7" t="s">
        <v>8</v>
      </c>
      <c r="E785" s="7">
        <v>5</v>
      </c>
      <c r="F785" s="7"/>
      <c r="G785" s="6">
        <f t="shared" si="12"/>
        <v>3</v>
      </c>
      <c r="I785">
        <f>VLOOKUP(D785,MoneyLine!$A$1:$K$33,7,FALSE)</f>
        <v>158.14214285714286</v>
      </c>
      <c r="J785">
        <f>VLOOKUP(B785,MoneyLine!$A$1:$K$33,7,FALSE)</f>
        <v>53.481666666666655</v>
      </c>
      <c r="K785">
        <f>VLOOKUP(B785,MoneyLine!$A$1:$K$33,11,FALSE)</f>
        <v>4.7974999999999994</v>
      </c>
      <c r="L785">
        <f>VLOOKUP(B785,MoneyLine!$A$1:$D$33,4,FALSE)</f>
        <v>46.0565</v>
      </c>
      <c r="M785">
        <f>VLOOKUP(D785,MoneyLine!$A$1:$K$33,11,FALSE)</f>
        <v>11.611250000000004</v>
      </c>
      <c r="N785">
        <f>VLOOKUP(D785,MoneyLine!$A$1:$D$33,4,FALSE)</f>
        <v>49.862499999999997</v>
      </c>
      <c r="O785">
        <f>VLOOKUP(D785,MoneyLine!$A$1:$Q$33,14,FALSE)</f>
        <v>125.46428571428571</v>
      </c>
      <c r="P785">
        <f>VLOOKUP(B785,MoneyLine!$A$1:$Q$33,17,FALSE)</f>
        <v>-10.467380952380953</v>
      </c>
      <c r="Q785">
        <f>VLOOKUP(B785,MoneyLine!$A$1:$K$33,10,FALSE)</f>
        <v>1.6524999999999999</v>
      </c>
      <c r="R785">
        <f>VLOOKUP(B785,MoneyLine!$A$1:$Q$33,14,FALSE)</f>
        <v>58.340238095238099</v>
      </c>
      <c r="S785">
        <f>VLOOKUP(D785,MoneyLine!$A$1:$Q$33,17,FALSE)</f>
        <v>14.067142857142855</v>
      </c>
      <c r="T785">
        <f>VLOOKUP(D785,MoneyLine!$A$1:$K$33,10,FALSE)</f>
        <v>21.027261904761904</v>
      </c>
      <c r="V785">
        <f>HomTotReg.!$B$17+(test!O785*HomTotReg.!$B$18+HomTotReg.!$B$19*test!P785+test!Q785*HomTotReg.!$B$20)</f>
        <v>4.1654591878054825</v>
      </c>
      <c r="W785">
        <f>VisTotReg.!$B$17+(VisTotReg.!$B$18*test!R785+test!S785*VisTotReg.!$B$19+test!T785*VisTotReg.!$B$20)</f>
        <v>2.7680853511294603</v>
      </c>
      <c r="Y785">
        <f>'MoneyLine Reg. 1'!$B$17+('MoneyLine Reg. 1'!$B$18*test!I785+test!J785*'MoneyLine Reg. 1'!$B$19+test!T785*'MoneyLine Reg. 1'!$B$20+test!Q785*'MoneyLine Reg. 1'!$B$21)</f>
        <v>1.4723226685040656</v>
      </c>
      <c r="Z785">
        <f>'MoneyLine Reg. 2'!$B$17+('MoneyLine Reg. 2'!$B$18*test!M785+test!K785*'MoneyLine Reg. 2'!$B$19+'MoneyLine Reg. 2'!$B$20*test!L785+test!N785*'MoneyLine Reg. 2'!$B$21)</f>
        <v>0.88307356601629561</v>
      </c>
    </row>
    <row r="786" spans="1:26" x14ac:dyDescent="0.3">
      <c r="A786" s="8">
        <v>44954</v>
      </c>
      <c r="B786" s="6" t="s">
        <v>25</v>
      </c>
      <c r="C786" s="6">
        <v>1</v>
      </c>
      <c r="D786" s="6" t="s">
        <v>26</v>
      </c>
      <c r="E786" s="6">
        <v>2</v>
      </c>
      <c r="F786" s="6" t="s">
        <v>36</v>
      </c>
      <c r="G786" s="6">
        <f t="shared" si="12"/>
        <v>1</v>
      </c>
      <c r="I786">
        <f>VLOOKUP(D786,MoneyLine!$A$1:$K$33,7,FALSE)</f>
        <v>2.4278571428571381</v>
      </c>
      <c r="J786">
        <f>VLOOKUP(B786,MoneyLine!$A$1:$K$33,7,FALSE)</f>
        <v>56.057857142857138</v>
      </c>
      <c r="K786">
        <f>VLOOKUP(B786,MoneyLine!$A$1:$K$33,11,FALSE)</f>
        <v>10.718750000000002</v>
      </c>
      <c r="L786">
        <f>VLOOKUP(B786,MoneyLine!$A$1:$D$33,4,FALSE)</f>
        <v>47.954500000000003</v>
      </c>
      <c r="M786">
        <f>VLOOKUP(D786,MoneyLine!$A$1:$K$33,11,FALSE)</f>
        <v>7.2874999999999996</v>
      </c>
      <c r="N786">
        <f>VLOOKUP(D786,MoneyLine!$A$1:$D$33,4,FALSE)</f>
        <v>44.772500000000001</v>
      </c>
      <c r="O786">
        <f>VLOOKUP(D786,MoneyLine!$A$1:$Q$33,14,FALSE)</f>
        <v>21.040476190476188</v>
      </c>
      <c r="P786">
        <f>VLOOKUP(B786,MoneyLine!$A$1:$Q$33,17,FALSE)</f>
        <v>-14.592857142857142</v>
      </c>
      <c r="Q786">
        <f>VLOOKUP(B786,MoneyLine!$A$1:$K$33,10,FALSE)</f>
        <v>27.424404761904761</v>
      </c>
      <c r="R786">
        <f>VLOOKUP(B786,MoneyLine!$A$1:$Q$33,14,FALSE)</f>
        <v>60.674999999999997</v>
      </c>
      <c r="S786">
        <f>VLOOKUP(D786,MoneyLine!$A$1:$Q$33,17,FALSE)</f>
        <v>-8.321428571428573</v>
      </c>
      <c r="T786">
        <f>VLOOKUP(D786,MoneyLine!$A$1:$K$33,10,FALSE)</f>
        <v>13.537738095238096</v>
      </c>
      <c r="V786">
        <f>HomTotReg.!$B$17+(test!O786*HomTotReg.!$B$18+HomTotReg.!$B$19*test!P786+test!Q786*HomTotReg.!$B$20)</f>
        <v>2.8197893716169258</v>
      </c>
      <c r="W786">
        <f>VisTotReg.!$B$17+(VisTotReg.!$B$18*test!R786+test!S786*VisTotReg.!$B$19+test!T786*VisTotReg.!$B$20)</f>
        <v>3.1056367151155198</v>
      </c>
      <c r="Y786">
        <f>'MoneyLine Reg. 1'!$B$17+('MoneyLine Reg. 1'!$B$18*test!I786+test!J786*'MoneyLine Reg. 1'!$B$19+test!T786*'MoneyLine Reg. 1'!$B$20+test!Q786*'MoneyLine Reg. 1'!$B$21)</f>
        <v>-0.44463133355778295</v>
      </c>
      <c r="Z786">
        <f>'MoneyLine Reg. 2'!$B$17+('MoneyLine Reg. 2'!$B$18*test!M786+test!K786*'MoneyLine Reg. 2'!$B$19+'MoneyLine Reg. 2'!$B$20*test!L786+test!N786*'MoneyLine Reg. 2'!$B$21)</f>
        <v>-0.23426047387678617</v>
      </c>
    </row>
    <row r="787" spans="1:26" x14ac:dyDescent="0.3">
      <c r="A787" s="9">
        <v>44954</v>
      </c>
      <c r="B787" s="7" t="s">
        <v>10</v>
      </c>
      <c r="C787" s="7">
        <v>2</v>
      </c>
      <c r="D787" s="7" t="s">
        <v>11</v>
      </c>
      <c r="E787" s="7">
        <v>4</v>
      </c>
      <c r="F787" s="7"/>
      <c r="G787" s="6">
        <f t="shared" si="12"/>
        <v>2</v>
      </c>
      <c r="I787">
        <f>VLOOKUP(D787,MoneyLine!$A$1:$K$33,7,FALSE)</f>
        <v>121.01880952380951</v>
      </c>
      <c r="J787">
        <f>VLOOKUP(B787,MoneyLine!$A$1:$K$33,7,FALSE)</f>
        <v>43.783809523809516</v>
      </c>
      <c r="K787">
        <f>VLOOKUP(B787,MoneyLine!$A$1:$K$33,11,FALSE)</f>
        <v>2.1412499999999977</v>
      </c>
      <c r="L787">
        <f>VLOOKUP(B787,MoneyLine!$A$1:$D$33,4,FALSE)</f>
        <v>45.351499999999994</v>
      </c>
      <c r="M787">
        <f>VLOOKUP(D787,MoneyLine!$A$1:$K$33,11,FALSE)</f>
        <v>15.838749999999997</v>
      </c>
      <c r="N787">
        <f>VLOOKUP(D787,MoneyLine!$A$1:$D$33,4,FALSE)</f>
        <v>52.685499999999998</v>
      </c>
      <c r="O787">
        <f>VLOOKUP(D787,MoneyLine!$A$1:$Q$33,14,FALSE)</f>
        <v>85.286666666666662</v>
      </c>
      <c r="P787">
        <f>VLOOKUP(B787,MoneyLine!$A$1:$Q$33,17,FALSE)</f>
        <v>-14.675714285714287</v>
      </c>
      <c r="Q787">
        <f>VLOOKUP(B787,MoneyLine!$A$1:$K$33,10,FALSE)</f>
        <v>13.367738095238096</v>
      </c>
      <c r="R787">
        <f>VLOOKUP(B787,MoneyLine!$A$1:$Q$33,14,FALSE)</f>
        <v>43.181904761904768</v>
      </c>
      <c r="S787">
        <f>VLOOKUP(D787,MoneyLine!$A$1:$Q$33,17,FALSE)</f>
        <v>15.627619047619051</v>
      </c>
      <c r="T787">
        <f>VLOOKUP(D787,MoneyLine!$A$1:$K$33,10,FALSE)</f>
        <v>10.4975</v>
      </c>
      <c r="V787">
        <f>HomTotReg.!$B$17+(test!O787*HomTotReg.!$B$18+HomTotReg.!$B$19*test!P787+test!Q787*HomTotReg.!$B$20)</f>
        <v>3.6556424679906838</v>
      </c>
      <c r="W787">
        <f>VisTotReg.!$B$17+(VisTotReg.!$B$18*test!R787+test!S787*VisTotReg.!$B$19+test!T787*VisTotReg.!$B$20)</f>
        <v>2.7294199329773505</v>
      </c>
      <c r="Y787">
        <f>'MoneyLine Reg. 1'!$B$17+('MoneyLine Reg. 1'!$B$18*test!I787+test!J787*'MoneyLine Reg. 1'!$B$19+test!T787*'MoneyLine Reg. 1'!$B$20+test!Q787*'MoneyLine Reg. 1'!$B$21)</f>
        <v>0.95721927979324395</v>
      </c>
      <c r="Z787">
        <f>'MoneyLine Reg. 2'!$B$17+('MoneyLine Reg. 2'!$B$18*test!M787+test!K787*'MoneyLine Reg. 2'!$B$19+'MoneyLine Reg. 2'!$B$20*test!L787+test!N787*'MoneyLine Reg. 2'!$B$21)</f>
        <v>1.5511104205057222</v>
      </c>
    </row>
    <row r="788" spans="1:26" x14ac:dyDescent="0.3">
      <c r="A788" s="8">
        <v>44954</v>
      </c>
      <c r="B788" s="6" t="s">
        <v>6</v>
      </c>
      <c r="C788" s="6">
        <v>3</v>
      </c>
      <c r="D788" s="6" t="s">
        <v>9</v>
      </c>
      <c r="E788" s="6">
        <v>7</v>
      </c>
      <c r="F788" s="6"/>
      <c r="G788" s="6">
        <f t="shared" si="12"/>
        <v>4</v>
      </c>
      <c r="I788">
        <f>VLOOKUP(D788,MoneyLine!$A$1:$K$33,7,FALSE)</f>
        <v>154.76523809523809</v>
      </c>
      <c r="J788">
        <f>VLOOKUP(B788,MoneyLine!$A$1:$K$33,7,FALSE)</f>
        <v>-14.717619047619038</v>
      </c>
      <c r="K788">
        <f>VLOOKUP(B788,MoneyLine!$A$1:$K$33,11,FALSE)</f>
        <v>1.6887499999999989</v>
      </c>
      <c r="L788">
        <f>VLOOKUP(B788,MoneyLine!$A$1:$D$33,4,FALSE)</f>
        <v>38.247500000000002</v>
      </c>
      <c r="M788">
        <f>VLOOKUP(D788,MoneyLine!$A$1:$K$33,11,FALSE)</f>
        <v>17.220000000000002</v>
      </c>
      <c r="N788">
        <f>VLOOKUP(D788,MoneyLine!$A$1:$D$33,4,FALSE)</f>
        <v>58.933</v>
      </c>
      <c r="O788">
        <f>VLOOKUP(D788,MoneyLine!$A$1:$Q$33,14,FALSE)</f>
        <v>117.61833333333333</v>
      </c>
      <c r="P788">
        <f>VLOOKUP(B788,MoneyLine!$A$1:$Q$33,17,FALSE)</f>
        <v>-23.022142857142857</v>
      </c>
      <c r="Q788">
        <f>VLOOKUP(B788,MoneyLine!$A$1:$K$33,10,FALSE)</f>
        <v>2.2516666666666674</v>
      </c>
      <c r="R788">
        <f>VLOOKUP(B788,MoneyLine!$A$1:$Q$33,14,FALSE)</f>
        <v>4.214999999999999</v>
      </c>
      <c r="S788">
        <f>VLOOKUP(D788,MoneyLine!$A$1:$Q$33,17,FALSE)</f>
        <v>29.393333333333338</v>
      </c>
      <c r="T788">
        <f>VLOOKUP(D788,MoneyLine!$A$1:$K$33,10,FALSE)</f>
        <v>-2.4774999999999996</v>
      </c>
      <c r="V788">
        <f>HomTotReg.!$B$17+(test!O788*HomTotReg.!$B$18+HomTotReg.!$B$19*test!P788+test!Q788*HomTotReg.!$B$20)</f>
        <v>4.2088489177556241</v>
      </c>
      <c r="W788">
        <f>VisTotReg.!$B$17+(VisTotReg.!$B$18*test!R788+test!S788*VisTotReg.!$B$19+test!T788*VisTotReg.!$B$20)</f>
        <v>2.3355543964217627</v>
      </c>
      <c r="Y788">
        <f>'MoneyLine Reg. 1'!$B$17+('MoneyLine Reg. 1'!$B$18*test!I788+test!J788*'MoneyLine Reg. 1'!$B$19+test!T788*'MoneyLine Reg. 1'!$B$20+test!Q788*'MoneyLine Reg. 1'!$B$21)</f>
        <v>1.8929816549194971</v>
      </c>
      <c r="Z788">
        <f>'MoneyLine Reg. 2'!$B$17+('MoneyLine Reg. 2'!$B$18*test!M788+test!K788*'MoneyLine Reg. 2'!$B$19+'MoneyLine Reg. 2'!$B$20*test!L788+test!N788*'MoneyLine Reg. 2'!$B$21)</f>
        <v>2.6429491182566762</v>
      </c>
    </row>
    <row r="789" spans="1:26" x14ac:dyDescent="0.3">
      <c r="A789" s="9">
        <v>44954</v>
      </c>
      <c r="B789" s="7" t="s">
        <v>14</v>
      </c>
      <c r="C789" s="7">
        <v>3</v>
      </c>
      <c r="D789" s="7" t="s">
        <v>31</v>
      </c>
      <c r="E789" s="7">
        <v>4</v>
      </c>
      <c r="F789" s="7" t="s">
        <v>36</v>
      </c>
      <c r="G789" s="6">
        <f t="shared" si="12"/>
        <v>1</v>
      </c>
      <c r="I789">
        <f>VLOOKUP(D789,MoneyLine!$A$1:$K$33,7,FALSE)</f>
        <v>130.13119047619048</v>
      </c>
      <c r="J789">
        <f>VLOOKUP(B789,MoneyLine!$A$1:$K$33,7,FALSE)</f>
        <v>85.562619047619037</v>
      </c>
      <c r="K789">
        <f>VLOOKUP(B789,MoneyLine!$A$1:$K$33,11,FALSE)</f>
        <v>19.403750000000002</v>
      </c>
      <c r="L789">
        <f>VLOOKUP(B789,MoneyLine!$A$1:$D$33,4,FALSE)</f>
        <v>49.788499999999999</v>
      </c>
      <c r="M789">
        <f>VLOOKUP(D789,MoneyLine!$A$1:$K$33,11,FALSE)</f>
        <v>13.114999999999997</v>
      </c>
      <c r="N789">
        <f>VLOOKUP(D789,MoneyLine!$A$1:$D$33,4,FALSE)</f>
        <v>55.725999999999999</v>
      </c>
      <c r="O789">
        <f>VLOOKUP(D789,MoneyLine!$A$1:$Q$33,14,FALSE)</f>
        <v>91.865476190476173</v>
      </c>
      <c r="P789">
        <f>VLOOKUP(B789,MoneyLine!$A$1:$Q$33,17,FALSE)</f>
        <v>-3.2247619047619036</v>
      </c>
      <c r="Q789">
        <f>VLOOKUP(B789,MoneyLine!$A$1:$K$33,10,FALSE)</f>
        <v>24.058452380952382</v>
      </c>
      <c r="R789">
        <f>VLOOKUP(B789,MoneyLine!$A$1:$Q$33,14,FALSE)</f>
        <v>87.124523809523808</v>
      </c>
      <c r="S789">
        <f>VLOOKUP(D789,MoneyLine!$A$1:$Q$33,17,FALSE)</f>
        <v>29.228333333333332</v>
      </c>
      <c r="T789">
        <f>VLOOKUP(D789,MoneyLine!$A$1:$K$33,10,FALSE)</f>
        <v>31.447738095238101</v>
      </c>
      <c r="V789">
        <f>HomTotReg.!$B$17+(test!O789*HomTotReg.!$B$18+HomTotReg.!$B$19*test!P789+test!Q789*HomTotReg.!$B$20)</f>
        <v>3.4860694728657129</v>
      </c>
      <c r="W789">
        <f>VisTotReg.!$B$17+(VisTotReg.!$B$18*test!R789+test!S789*VisTotReg.!$B$19+test!T789*VisTotReg.!$B$20)</f>
        <v>2.8209205879084047</v>
      </c>
      <c r="Y789">
        <f>'MoneyLine Reg. 1'!$B$17+('MoneyLine Reg. 1'!$B$18*test!I789+test!J789*'MoneyLine Reg. 1'!$B$19+test!T789*'MoneyLine Reg. 1'!$B$20+test!Q789*'MoneyLine Reg. 1'!$B$21)</f>
        <v>0.74854713949810447</v>
      </c>
      <c r="Z789">
        <f>'MoneyLine Reg. 2'!$B$17+('MoneyLine Reg. 2'!$B$18*test!M789+test!K789*'MoneyLine Reg. 2'!$B$19+'MoneyLine Reg. 2'!$B$20*test!L789+test!N789*'MoneyLine Reg. 2'!$B$21)</f>
        <v>0.25343721545579978</v>
      </c>
    </row>
    <row r="790" spans="1:26" x14ac:dyDescent="0.3">
      <c r="A790" s="8">
        <v>44954</v>
      </c>
      <c r="B790" s="6" t="s">
        <v>13</v>
      </c>
      <c r="C790" s="6">
        <v>2</v>
      </c>
      <c r="D790" s="6" t="s">
        <v>28</v>
      </c>
      <c r="E790" s="6">
        <v>3</v>
      </c>
      <c r="F790" s="6" t="s">
        <v>35</v>
      </c>
      <c r="G790" s="6">
        <f t="shared" si="12"/>
        <v>1</v>
      </c>
      <c r="I790">
        <f>VLOOKUP(D790,MoneyLine!$A$1:$K$33,7,FALSE)</f>
        <v>60.434285714285707</v>
      </c>
      <c r="J790">
        <f>VLOOKUP(B790,MoneyLine!$A$1:$K$33,7,FALSE)</f>
        <v>52.757857142857148</v>
      </c>
      <c r="K790">
        <f>VLOOKUP(B790,MoneyLine!$A$1:$K$33,11,FALSE)</f>
        <v>5.03125</v>
      </c>
      <c r="L790">
        <f>VLOOKUP(B790,MoneyLine!$A$1:$D$33,4,FALSE)</f>
        <v>47.964499999999994</v>
      </c>
      <c r="M790">
        <f>VLOOKUP(D790,MoneyLine!$A$1:$K$33,11,FALSE)</f>
        <v>6.9025000000000016</v>
      </c>
      <c r="N790">
        <f>VLOOKUP(D790,MoneyLine!$A$1:$D$33,4,FALSE)</f>
        <v>50.512499999999996</v>
      </c>
      <c r="O790">
        <f>VLOOKUP(D790,MoneyLine!$A$1:$Q$33,14,FALSE)</f>
        <v>47.296666666666667</v>
      </c>
      <c r="P790">
        <f>VLOOKUP(B790,MoneyLine!$A$1:$Q$33,17,FALSE)</f>
        <v>6.5440476190476176</v>
      </c>
      <c r="Q790">
        <f>VLOOKUP(B790,MoneyLine!$A$1:$K$33,10,FALSE)</f>
        <v>-4.3963095238095242</v>
      </c>
      <c r="R790">
        <f>VLOOKUP(B790,MoneyLine!$A$1:$Q$33,14,FALSE)</f>
        <v>36.921904761904756</v>
      </c>
      <c r="S790">
        <f>VLOOKUP(D790,MoneyLine!$A$1:$Q$33,17,FALSE)</f>
        <v>10.998333333333333</v>
      </c>
      <c r="T790">
        <f>VLOOKUP(D790,MoneyLine!$A$1:$K$33,10,FALSE)</f>
        <v>5.5184523809523807</v>
      </c>
      <c r="V790">
        <f>HomTotReg.!$B$17+(test!O790*HomTotReg.!$B$18+HomTotReg.!$B$19*test!P790+test!Q790*HomTotReg.!$B$20)</f>
        <v>3.2245270616611261</v>
      </c>
      <c r="W790">
        <f>VisTotReg.!$B$17+(VisTotReg.!$B$18*test!R790+test!S790*VisTotReg.!$B$19+test!T790*VisTotReg.!$B$20)</f>
        <v>2.7697479428622049</v>
      </c>
      <c r="Y790">
        <f>'MoneyLine Reg. 1'!$B$17+('MoneyLine Reg. 1'!$B$18*test!I790+test!J790*'MoneyLine Reg. 1'!$B$19+test!T790*'MoneyLine Reg. 1'!$B$20+test!Q790*'MoneyLine Reg. 1'!$B$21)</f>
        <v>0.36918310850973535</v>
      </c>
      <c r="Z790">
        <f>'MoneyLine Reg. 2'!$B$17+('MoneyLine Reg. 2'!$B$18*test!M790+test!K790*'MoneyLine Reg. 2'!$B$19+'MoneyLine Reg. 2'!$B$20*test!L790+test!N790*'MoneyLine Reg. 2'!$B$21)</f>
        <v>0.48505406491949765</v>
      </c>
    </row>
    <row r="791" spans="1:26" x14ac:dyDescent="0.3">
      <c r="A791" s="9">
        <v>44954</v>
      </c>
      <c r="B791" s="7" t="s">
        <v>27</v>
      </c>
      <c r="C791" s="7">
        <v>1</v>
      </c>
      <c r="D791" s="7" t="s">
        <v>16</v>
      </c>
      <c r="E791" s="7">
        <v>2</v>
      </c>
      <c r="F791" s="7" t="s">
        <v>36</v>
      </c>
      <c r="G791" s="6">
        <f t="shared" si="12"/>
        <v>1</v>
      </c>
      <c r="I791">
        <f>VLOOKUP(D791,MoneyLine!$A$1:$K$33,7,FALSE)</f>
        <v>64.561666666666639</v>
      </c>
      <c r="J791">
        <f>VLOOKUP(B791,MoneyLine!$A$1:$K$33,7,FALSE)</f>
        <v>57.437380952380948</v>
      </c>
      <c r="K791">
        <f>VLOOKUP(B791,MoneyLine!$A$1:$K$33,11,FALSE)</f>
        <v>10.504999999999999</v>
      </c>
      <c r="L791">
        <f>VLOOKUP(B791,MoneyLine!$A$1:$D$33,4,FALSE)</f>
        <v>52.064499999999995</v>
      </c>
      <c r="M791">
        <f>VLOOKUP(D791,MoneyLine!$A$1:$K$33,11,FALSE)</f>
        <v>10.3225</v>
      </c>
      <c r="N791">
        <f>VLOOKUP(D791,MoneyLine!$A$1:$D$33,4,FALSE)</f>
        <v>48.538999999999994</v>
      </c>
      <c r="O791">
        <f>VLOOKUP(D791,MoneyLine!$A$1:$Q$33,14,FALSE)</f>
        <v>75.591190476190462</v>
      </c>
      <c r="P791">
        <f>VLOOKUP(B791,MoneyLine!$A$1:$Q$33,17,FALSE)</f>
        <v>0.65357142857142814</v>
      </c>
      <c r="Q791">
        <f>VLOOKUP(B791,MoneyLine!$A$1:$K$33,10,FALSE)</f>
        <v>23.449285714285718</v>
      </c>
      <c r="R791">
        <f>VLOOKUP(B791,MoneyLine!$A$1:$Q$33,14,FALSE)</f>
        <v>42.338571428571427</v>
      </c>
      <c r="S791">
        <f>VLOOKUP(D791,MoneyLine!$A$1:$Q$33,17,FALSE)</f>
        <v>-17.098809523809521</v>
      </c>
      <c r="T791">
        <f>VLOOKUP(D791,MoneyLine!$A$1:$K$33,10,FALSE)</f>
        <v>17.131547619047623</v>
      </c>
      <c r="V791">
        <f>HomTotReg.!$B$17+(test!O791*HomTotReg.!$B$18+HomTotReg.!$B$19*test!P791+test!Q791*HomTotReg.!$B$20)</f>
        <v>3.279435030686455</v>
      </c>
      <c r="W791">
        <f>VisTotReg.!$B$17+(VisTotReg.!$B$18*test!R791+test!S791*VisTotReg.!$B$19+test!T791*VisTotReg.!$B$20)</f>
        <v>2.9134685095407558</v>
      </c>
      <c r="Y791">
        <f>'MoneyLine Reg. 1'!$B$17+('MoneyLine Reg. 1'!$B$18*test!I791+test!J791*'MoneyLine Reg. 1'!$B$19+test!T791*'MoneyLine Reg. 1'!$B$20+test!Q791*'MoneyLine Reg. 1'!$B$21)</f>
        <v>0.23780369207219959</v>
      </c>
      <c r="Z791">
        <f>'MoneyLine Reg. 2'!$B$17+('MoneyLine Reg. 2'!$B$18*test!M791+test!K791*'MoneyLine Reg. 2'!$B$19+'MoneyLine Reg. 2'!$B$20*test!L791+test!N791*'MoneyLine Reg. 2'!$B$21)</f>
        <v>-7.8039523957933898E-2</v>
      </c>
    </row>
    <row r="792" spans="1:26" x14ac:dyDescent="0.3">
      <c r="A792" s="8">
        <v>44954</v>
      </c>
      <c r="B792" s="6" t="s">
        <v>33</v>
      </c>
      <c r="C792" s="6">
        <v>0</v>
      </c>
      <c r="D792" s="6" t="s">
        <v>32</v>
      </c>
      <c r="E792" s="6">
        <v>5</v>
      </c>
      <c r="F792" s="6"/>
      <c r="G792" s="6">
        <f t="shared" si="12"/>
        <v>5</v>
      </c>
      <c r="I792">
        <f>VLOOKUP(D792,MoneyLine!$A$1:$K$33,7,FALSE)</f>
        <v>91.395238095238099</v>
      </c>
      <c r="J792">
        <f>VLOOKUP(B792,MoneyLine!$A$1:$K$33,7,FALSE)</f>
        <v>35.906904761904762</v>
      </c>
      <c r="K792">
        <f>VLOOKUP(B792,MoneyLine!$A$1:$K$33,11,FALSE)</f>
        <v>3.707499999999996</v>
      </c>
      <c r="L792">
        <f>VLOOKUP(B792,MoneyLine!$A$1:$D$33,4,FALSE)</f>
        <v>47.251999999999995</v>
      </c>
      <c r="M792">
        <f>VLOOKUP(D792,MoneyLine!$A$1:$K$33,11,FALSE)</f>
        <v>4.9549999999999983</v>
      </c>
      <c r="N792">
        <f>VLOOKUP(D792,MoneyLine!$A$1:$D$33,4,FALSE)</f>
        <v>47.241</v>
      </c>
      <c r="O792">
        <f>VLOOKUP(D792,MoneyLine!$A$1:$Q$33,14,FALSE)</f>
        <v>85.390952380952371</v>
      </c>
      <c r="P792">
        <f>VLOOKUP(B792,MoneyLine!$A$1:$Q$33,17,FALSE)</f>
        <v>-16.226190476190478</v>
      </c>
      <c r="Q792">
        <f>VLOOKUP(B792,MoneyLine!$A$1:$K$33,10,FALSE)</f>
        <v>29.473928571428576</v>
      </c>
      <c r="R792">
        <f>VLOOKUP(B792,MoneyLine!$A$1:$Q$33,14,FALSE)</f>
        <v>44.759523809523806</v>
      </c>
      <c r="S792">
        <f>VLOOKUP(D792,MoneyLine!$A$1:$Q$33,17,FALSE)</f>
        <v>-9.4788095238095256</v>
      </c>
      <c r="T792">
        <f>VLOOKUP(D792,MoneyLine!$A$1:$K$33,10,FALSE)</f>
        <v>-16.679047619047623</v>
      </c>
      <c r="V792">
        <f>HomTotReg.!$B$17+(test!O792*HomTotReg.!$B$18+HomTotReg.!$B$19*test!P792+test!Q792*HomTotReg.!$B$20)</f>
        <v>3.4956094517027934</v>
      </c>
      <c r="W792">
        <f>VisTotReg.!$B$17+(VisTotReg.!$B$18*test!R792+test!S792*VisTotReg.!$B$19+test!T792*VisTotReg.!$B$20)</f>
        <v>3.3720980027995111</v>
      </c>
      <c r="Y792">
        <f>'MoneyLine Reg. 1'!$B$17+('MoneyLine Reg. 1'!$B$18*test!I792+test!J792*'MoneyLine Reg. 1'!$B$19+test!T792*'MoneyLine Reg. 1'!$B$20+test!Q792*'MoneyLine Reg. 1'!$B$21)</f>
        <v>0.22025677706497032</v>
      </c>
      <c r="Z792">
        <f>'MoneyLine Reg. 2'!$B$17+('MoneyLine Reg. 2'!$B$18*test!M792+test!K792*'MoneyLine Reg. 2'!$B$19+'MoneyLine Reg. 2'!$B$20*test!L792+test!N792*'MoneyLine Reg. 2'!$B$21)</f>
        <v>0.26458081187880289</v>
      </c>
    </row>
    <row r="793" spans="1:26" x14ac:dyDescent="0.3">
      <c r="A793" s="9">
        <v>44954</v>
      </c>
      <c r="B793" s="7" t="s">
        <v>24</v>
      </c>
      <c r="C793" s="7">
        <v>6</v>
      </c>
      <c r="D793" s="7" t="s">
        <v>3</v>
      </c>
      <c r="E793" s="7">
        <v>4</v>
      </c>
      <c r="F793" s="7"/>
      <c r="G793" s="6">
        <f t="shared" si="12"/>
        <v>-2</v>
      </c>
      <c r="I793">
        <f>VLOOKUP(D793,MoneyLine!$A$1:$K$33,7,FALSE)</f>
        <v>103.61880952380953</v>
      </c>
      <c r="J793">
        <f>VLOOKUP(B793,MoneyLine!$A$1:$K$33,7,FALSE)</f>
        <v>-28.852380952380948</v>
      </c>
      <c r="K793">
        <f>VLOOKUP(B793,MoneyLine!$A$1:$K$33,11,FALSE)</f>
        <v>5.754999999999999</v>
      </c>
      <c r="L793">
        <f>VLOOKUP(B793,MoneyLine!$A$1:$D$33,4,FALSE)</f>
        <v>42.153999999999996</v>
      </c>
      <c r="M793">
        <f>VLOOKUP(D793,MoneyLine!$A$1:$K$33,11,FALSE)</f>
        <v>6.7725000000000009</v>
      </c>
      <c r="N793">
        <f>VLOOKUP(D793,MoneyLine!$A$1:$D$33,4,FALSE)</f>
        <v>53.618500000000004</v>
      </c>
      <c r="O793">
        <f>VLOOKUP(D793,MoneyLine!$A$1:$Q$33,14,FALSE)</f>
        <v>76.556190476190451</v>
      </c>
      <c r="P793">
        <f>VLOOKUP(B793,MoneyLine!$A$1:$Q$33,17,FALSE)</f>
        <v>-35.079523809523806</v>
      </c>
      <c r="Q793">
        <f>VLOOKUP(B793,MoneyLine!$A$1:$K$33,10,FALSE)</f>
        <v>-0.52404761904761887</v>
      </c>
      <c r="R793">
        <f>VLOOKUP(B793,MoneyLine!$A$1:$Q$33,14,FALSE)</f>
        <v>7.490952380952379</v>
      </c>
      <c r="S793">
        <f>VLOOKUP(D793,MoneyLine!$A$1:$Q$33,17,FALSE)</f>
        <v>15.725476190476186</v>
      </c>
      <c r="T793">
        <f>VLOOKUP(D793,MoneyLine!$A$1:$K$33,10,FALSE)</f>
        <v>34.368214285714288</v>
      </c>
      <c r="V793">
        <f>HomTotReg.!$B$17+(test!O793*HomTotReg.!$B$18+HomTotReg.!$B$19*test!P793+test!Q793*HomTotReg.!$B$20)</f>
        <v>3.932603689053686</v>
      </c>
      <c r="W793">
        <f>VisTotReg.!$B$17+(VisTotReg.!$B$18*test!R793+test!S793*VisTotReg.!$B$19+test!T793*VisTotReg.!$B$20)</f>
        <v>1.9537205104742656</v>
      </c>
      <c r="Y793">
        <f>'MoneyLine Reg. 1'!$B$17+('MoneyLine Reg. 1'!$B$18*test!I793+test!J793*'MoneyLine Reg. 1'!$B$19+test!T793*'MoneyLine Reg. 1'!$B$20+test!Q793*'MoneyLine Reg. 1'!$B$21)</f>
        <v>2.0923827274270863</v>
      </c>
      <c r="Z793">
        <f>'MoneyLine Reg. 2'!$B$17+('MoneyLine Reg. 2'!$B$18*test!M793+test!K793*'MoneyLine Reg. 2'!$B$19+'MoneyLine Reg. 2'!$B$20*test!L793+test!N793*'MoneyLine Reg. 2'!$B$21)</f>
        <v>1.0941701788588807</v>
      </c>
    </row>
    <row r="794" spans="1:26" x14ac:dyDescent="0.3">
      <c r="A794" s="8">
        <v>44954</v>
      </c>
      <c r="B794" s="6" t="s">
        <v>20</v>
      </c>
      <c r="C794" s="6">
        <v>1</v>
      </c>
      <c r="D794" s="6" t="s">
        <v>34</v>
      </c>
      <c r="E794" s="6">
        <v>3</v>
      </c>
      <c r="F794" s="6"/>
      <c r="G794" s="6">
        <f t="shared" si="12"/>
        <v>2</v>
      </c>
      <c r="I794">
        <f>VLOOKUP(D794,MoneyLine!$A$1:$K$33,7,FALSE)</f>
        <v>70.167380952380938</v>
      </c>
      <c r="J794">
        <f>VLOOKUP(B794,MoneyLine!$A$1:$K$33,7,FALSE)</f>
        <v>53.481666666666655</v>
      </c>
      <c r="K794">
        <f>VLOOKUP(B794,MoneyLine!$A$1:$K$33,11,FALSE)</f>
        <v>4.7974999999999994</v>
      </c>
      <c r="L794">
        <f>VLOOKUP(B794,MoneyLine!$A$1:$D$33,4,FALSE)</f>
        <v>46.0565</v>
      </c>
      <c r="M794">
        <f>VLOOKUP(D794,MoneyLine!$A$1:$K$33,11,FALSE)</f>
        <v>10.367500000000003</v>
      </c>
      <c r="N794">
        <f>VLOOKUP(D794,MoneyLine!$A$1:$D$33,4,FALSE)</f>
        <v>52.325999999999993</v>
      </c>
      <c r="O794">
        <f>VLOOKUP(D794,MoneyLine!$A$1:$Q$33,14,FALSE)</f>
        <v>40.24047619047618</v>
      </c>
      <c r="P794">
        <f>VLOOKUP(B794,MoneyLine!$A$1:$Q$33,17,FALSE)</f>
        <v>-10.467380952380953</v>
      </c>
      <c r="Q794">
        <f>VLOOKUP(B794,MoneyLine!$A$1:$K$33,10,FALSE)</f>
        <v>1.6524999999999999</v>
      </c>
      <c r="R794">
        <f>VLOOKUP(B794,MoneyLine!$A$1:$Q$33,14,FALSE)</f>
        <v>58.340238095238099</v>
      </c>
      <c r="S794">
        <f>VLOOKUP(D794,MoneyLine!$A$1:$Q$33,17,FALSE)</f>
        <v>22.489285714285707</v>
      </c>
      <c r="T794">
        <f>VLOOKUP(D794,MoneyLine!$A$1:$K$33,10,FALSE)</f>
        <v>29.06904761904762</v>
      </c>
      <c r="V794">
        <f>HomTotReg.!$B$17+(test!O794*HomTotReg.!$B$18+HomTotReg.!$B$19*test!P794+test!Q794*HomTotReg.!$B$20)</f>
        <v>3.263421096183305</v>
      </c>
      <c r="W794">
        <f>VisTotReg.!$B$17+(VisTotReg.!$B$18*test!R794+test!S794*VisTotReg.!$B$19+test!T794*VisTotReg.!$B$20)</f>
        <v>2.5745971444485654</v>
      </c>
      <c r="Y794">
        <f>'MoneyLine Reg. 1'!$B$17+('MoneyLine Reg. 1'!$B$18*test!I794+test!J794*'MoneyLine Reg. 1'!$B$19+test!T794*'MoneyLine Reg. 1'!$B$20+test!Q794*'MoneyLine Reg. 1'!$B$21)</f>
        <v>0.72166880872775163</v>
      </c>
      <c r="Z794">
        <f>'MoneyLine Reg. 2'!$B$17+('MoneyLine Reg. 2'!$B$18*test!M794+test!K794*'MoneyLine Reg. 2'!$B$19+'MoneyLine Reg. 2'!$B$20*test!L794+test!N794*'MoneyLine Reg. 2'!$B$21)</f>
        <v>0.98301852121869926</v>
      </c>
    </row>
    <row r="795" spans="1:26" x14ac:dyDescent="0.3">
      <c r="A795" s="9">
        <v>44954</v>
      </c>
      <c r="B795" s="7" t="s">
        <v>29</v>
      </c>
      <c r="C795" s="7">
        <v>2</v>
      </c>
      <c r="D795" s="7" t="s">
        <v>7</v>
      </c>
      <c r="E795" s="7">
        <v>5</v>
      </c>
      <c r="F795" s="7"/>
      <c r="G795" s="6">
        <f t="shared" si="12"/>
        <v>3</v>
      </c>
      <c r="I795">
        <f>VLOOKUP(D795,MoneyLine!$A$1:$K$33,7,FALSE)</f>
        <v>105.50714285714287</v>
      </c>
      <c r="J795">
        <f>VLOOKUP(B795,MoneyLine!$A$1:$K$33,7,FALSE)</f>
        <v>120.64333333333332</v>
      </c>
      <c r="K795">
        <f>VLOOKUP(B795,MoneyLine!$A$1:$K$33,11,FALSE)</f>
        <v>13.331249999999997</v>
      </c>
      <c r="L795">
        <f>VLOOKUP(B795,MoneyLine!$A$1:$D$33,4,FALSE)</f>
        <v>55.3095</v>
      </c>
      <c r="M795">
        <f>VLOOKUP(D795,MoneyLine!$A$1:$K$33,11,FALSE)</f>
        <v>17.5075</v>
      </c>
      <c r="N795">
        <f>VLOOKUP(D795,MoneyLine!$A$1:$D$33,4,FALSE)</f>
        <v>51.216499999999996</v>
      </c>
      <c r="O795">
        <f>VLOOKUP(D795,MoneyLine!$A$1:$Q$33,14,FALSE)</f>
        <v>89.021666666666647</v>
      </c>
      <c r="P795">
        <f>VLOOKUP(B795,MoneyLine!$A$1:$Q$33,17,FALSE)</f>
        <v>28.97</v>
      </c>
      <c r="Q795">
        <f>VLOOKUP(B795,MoneyLine!$A$1:$K$33,10,FALSE)</f>
        <v>20.598452380952381</v>
      </c>
      <c r="R795">
        <f>VLOOKUP(B795,MoneyLine!$A$1:$Q$33,14,FALSE)</f>
        <v>76.355714285714271</v>
      </c>
      <c r="S795">
        <f>VLOOKUP(D795,MoneyLine!$A$1:$Q$33,17,FALSE)</f>
        <v>1.5838095238095231</v>
      </c>
      <c r="T795">
        <f>VLOOKUP(D795,MoneyLine!$A$1:$K$33,10,FALSE)</f>
        <v>-6.0107142857142861</v>
      </c>
      <c r="V795">
        <f>HomTotReg.!$B$17+(test!O795*HomTotReg.!$B$18+HomTotReg.!$B$19*test!P795+test!Q795*HomTotReg.!$B$20)</f>
        <v>3.1529554797875781</v>
      </c>
      <c r="W795">
        <f>VisTotReg.!$B$17+(VisTotReg.!$B$18*test!R795+test!S795*VisTotReg.!$B$19+test!T795*VisTotReg.!$B$20)</f>
        <v>3.4911728607337285</v>
      </c>
      <c r="Y795">
        <f>'MoneyLine Reg. 1'!$B$17+('MoneyLine Reg. 1'!$B$18*test!I795+test!J795*'MoneyLine Reg. 1'!$B$19+test!T795*'MoneyLine Reg. 1'!$B$20+test!Q795*'MoneyLine Reg. 1'!$B$21)</f>
        <v>-0.38044548609307582</v>
      </c>
      <c r="Z795">
        <f>'MoneyLine Reg. 2'!$B$17+('MoneyLine Reg. 2'!$B$18*test!M795+test!K795*'MoneyLine Reg. 2'!$B$19+'MoneyLine Reg. 2'!$B$20*test!L795+test!N795*'MoneyLine Reg. 2'!$B$21)</f>
        <v>0.13990338209275066</v>
      </c>
    </row>
    <row r="796" spans="1:26" x14ac:dyDescent="0.3">
      <c r="A796" s="8">
        <v>44954</v>
      </c>
      <c r="B796" s="6" t="s">
        <v>4</v>
      </c>
      <c r="C796" s="6">
        <v>4</v>
      </c>
      <c r="D796" s="6" t="s">
        <v>23</v>
      </c>
      <c r="E796" s="6">
        <v>0</v>
      </c>
      <c r="F796" s="6"/>
      <c r="G796" s="6">
        <f t="shared" si="12"/>
        <v>-4</v>
      </c>
      <c r="I796">
        <f>VLOOKUP(D796,MoneyLine!$A$1:$K$33,7,FALSE)</f>
        <v>101.00309523809524</v>
      </c>
      <c r="J796">
        <f>VLOOKUP(B796,MoneyLine!$A$1:$K$33,7,FALSE)</f>
        <v>71.288571428571402</v>
      </c>
      <c r="K796">
        <f>VLOOKUP(B796,MoneyLine!$A$1:$K$33,11,FALSE)</f>
        <v>4.0925000000000029</v>
      </c>
      <c r="L796">
        <f>VLOOKUP(B796,MoneyLine!$A$1:$D$33,4,FALSE)</f>
        <v>50.962499999999999</v>
      </c>
      <c r="M796">
        <f>VLOOKUP(D796,MoneyLine!$A$1:$K$33,11,FALSE)</f>
        <v>6.8149999999999995</v>
      </c>
      <c r="N796">
        <f>VLOOKUP(D796,MoneyLine!$A$1:$D$33,4,FALSE)</f>
        <v>52.277999999999999</v>
      </c>
      <c r="O796">
        <f>VLOOKUP(D796,MoneyLine!$A$1:$Q$33,14,FALSE)</f>
        <v>66.898333333333312</v>
      </c>
      <c r="P796">
        <f>VLOOKUP(B796,MoneyLine!$A$1:$Q$33,17,FALSE)</f>
        <v>33.857619047619039</v>
      </c>
      <c r="Q796">
        <f>VLOOKUP(B796,MoneyLine!$A$1:$K$33,10,FALSE)</f>
        <v>21.901309523809527</v>
      </c>
      <c r="R796">
        <f>VLOOKUP(B796,MoneyLine!$A$1:$Q$33,14,FALSE)</f>
        <v>28.298571428571432</v>
      </c>
      <c r="S796">
        <f>VLOOKUP(D796,MoneyLine!$A$1:$Q$33,17,FALSE)</f>
        <v>22.973095238095237</v>
      </c>
      <c r="T796">
        <f>VLOOKUP(D796,MoneyLine!$A$1:$K$33,10,FALSE)</f>
        <v>43.088928571428575</v>
      </c>
      <c r="V796">
        <f>HomTotReg.!$B$17+(test!O796*HomTotReg.!$B$18+HomTotReg.!$B$19*test!P796+test!Q796*HomTotReg.!$B$20)</f>
        <v>2.8526379647803739</v>
      </c>
      <c r="W796">
        <f>VisTotReg.!$B$17+(VisTotReg.!$B$18*test!R796+test!S796*VisTotReg.!$B$19+test!T796*VisTotReg.!$B$20)</f>
        <v>2.0075133440033435</v>
      </c>
      <c r="Y796">
        <f>'MoneyLine Reg. 1'!$B$17+('MoneyLine Reg. 1'!$B$18*test!I796+test!J796*'MoneyLine Reg. 1'!$B$19+test!T796*'MoneyLine Reg. 1'!$B$20+test!Q796*'MoneyLine Reg. 1'!$B$21)</f>
        <v>0.81020513850132381</v>
      </c>
      <c r="Z796">
        <f>'MoneyLine Reg. 2'!$B$17+('MoneyLine Reg. 2'!$B$18*test!M796+test!K796*'MoneyLine Reg. 2'!$B$19+'MoneyLine Reg. 2'!$B$20*test!L796+test!N796*'MoneyLine Reg. 2'!$B$21)</f>
        <v>0.43478802801851124</v>
      </c>
    </row>
    <row r="797" spans="1:26" x14ac:dyDescent="0.3">
      <c r="A797" s="9">
        <v>44955</v>
      </c>
      <c r="B797" s="7" t="s">
        <v>14</v>
      </c>
      <c r="C797" s="7">
        <v>1</v>
      </c>
      <c r="D797" s="7" t="s">
        <v>18</v>
      </c>
      <c r="E797" s="7">
        <v>4</v>
      </c>
      <c r="F797" s="7"/>
      <c r="G797" s="6">
        <f t="shared" si="12"/>
        <v>3</v>
      </c>
      <c r="I797">
        <f>VLOOKUP(D797,MoneyLine!$A$1:$K$33,7,FALSE)</f>
        <v>161.3661904761905</v>
      </c>
      <c r="J797">
        <f>VLOOKUP(B797,MoneyLine!$A$1:$K$33,7,FALSE)</f>
        <v>85.562619047619037</v>
      </c>
      <c r="K797">
        <f>VLOOKUP(B797,MoneyLine!$A$1:$K$33,11,FALSE)</f>
        <v>19.403750000000002</v>
      </c>
      <c r="L797">
        <f>VLOOKUP(B797,MoneyLine!$A$1:$D$33,4,FALSE)</f>
        <v>49.788499999999999</v>
      </c>
      <c r="M797">
        <f>VLOOKUP(D797,MoneyLine!$A$1:$K$33,11,FALSE)</f>
        <v>18.088749999999997</v>
      </c>
      <c r="N797">
        <f>VLOOKUP(D797,MoneyLine!$A$1:$D$33,4,FALSE)</f>
        <v>55.644500000000001</v>
      </c>
      <c r="O797">
        <f>VLOOKUP(D797,MoneyLine!$A$1:$Q$33,14,FALSE)</f>
        <v>80.616190476190468</v>
      </c>
      <c r="P797">
        <f>VLOOKUP(B797,MoneyLine!$A$1:$Q$33,17,FALSE)</f>
        <v>-3.2247619047619036</v>
      </c>
      <c r="Q797">
        <f>VLOOKUP(B797,MoneyLine!$A$1:$K$33,10,FALSE)</f>
        <v>24.058452380952382</v>
      </c>
      <c r="R797">
        <f>VLOOKUP(B797,MoneyLine!$A$1:$Q$33,14,FALSE)</f>
        <v>87.124523809523808</v>
      </c>
      <c r="S797">
        <f>VLOOKUP(D797,MoneyLine!$A$1:$Q$33,17,FALSE)</f>
        <v>63.627142857142857</v>
      </c>
      <c r="T797">
        <f>VLOOKUP(D797,MoneyLine!$A$1:$K$33,10,FALSE)</f>
        <v>-8.5753571428571433</v>
      </c>
      <c r="V797">
        <f>HomTotReg.!$B$17+(test!O797*HomTotReg.!$B$18+HomTotReg.!$B$19*test!P797+test!Q797*HomTotReg.!$B$20)</f>
        <v>3.3670031664599662</v>
      </c>
      <c r="W797">
        <f>VisTotReg.!$B$17+(VisTotReg.!$B$18*test!R797+test!S797*VisTotReg.!$B$19+test!T797*VisTotReg.!$B$20)</f>
        <v>3.1035944461868747</v>
      </c>
      <c r="Y797">
        <f>'MoneyLine Reg. 1'!$B$17+('MoneyLine Reg. 1'!$B$18*test!I797+test!J797*'MoneyLine Reg. 1'!$B$19+test!T797*'MoneyLine Reg. 1'!$B$20+test!Q797*'MoneyLine Reg. 1'!$B$21)</f>
        <v>0.50057240994106822</v>
      </c>
      <c r="Z797">
        <f>'MoneyLine Reg. 2'!$B$17+('MoneyLine Reg. 2'!$B$18*test!M797+test!K797*'MoneyLine Reg. 2'!$B$19+'MoneyLine Reg. 2'!$B$20*test!L797+test!N797*'MoneyLine Reg. 2'!$B$21)</f>
        <v>0.55057688524756498</v>
      </c>
    </row>
    <row r="798" spans="1:26" x14ac:dyDescent="0.3">
      <c r="A798" s="8">
        <v>44955</v>
      </c>
      <c r="B798" s="6" t="s">
        <v>12</v>
      </c>
      <c r="C798" s="6">
        <v>1</v>
      </c>
      <c r="D798" s="6" t="s">
        <v>5</v>
      </c>
      <c r="E798" s="6">
        <v>5</v>
      </c>
      <c r="F798" s="6"/>
      <c r="G798" s="6">
        <f t="shared" si="12"/>
        <v>4</v>
      </c>
      <c r="I798">
        <f>VLOOKUP(D798,MoneyLine!$A$1:$K$33,7,FALSE)</f>
        <v>92.519047619047612</v>
      </c>
      <c r="J798">
        <f>VLOOKUP(B798,MoneyLine!$A$1:$K$33,7,FALSE)</f>
        <v>38.000238095238089</v>
      </c>
      <c r="K798">
        <f>VLOOKUP(B798,MoneyLine!$A$1:$K$33,11,FALSE)</f>
        <v>5.6062500000000011</v>
      </c>
      <c r="L798">
        <f>VLOOKUP(B798,MoneyLine!$A$1:$D$33,4,FALSE)</f>
        <v>46.611499999999999</v>
      </c>
      <c r="M798">
        <f>VLOOKUP(D798,MoneyLine!$A$1:$K$33,11,FALSE)</f>
        <v>15.5725</v>
      </c>
      <c r="N798">
        <f>VLOOKUP(D798,MoneyLine!$A$1:$D$33,4,FALSE)</f>
        <v>52.448999999999998</v>
      </c>
      <c r="O798">
        <f>VLOOKUP(D798,MoneyLine!$A$1:$Q$33,14,FALSE)</f>
        <v>80.7392857142857</v>
      </c>
      <c r="P798">
        <f>VLOOKUP(B798,MoneyLine!$A$1:$Q$33,17,FALSE)</f>
        <v>-1.7361904761904778</v>
      </c>
      <c r="Q798">
        <f>VLOOKUP(B798,MoneyLine!$A$1:$K$33,10,FALSE)</f>
        <v>20.738571428571433</v>
      </c>
      <c r="R798">
        <f>VLOOKUP(B798,MoneyLine!$A$1:$Q$33,14,FALSE)</f>
        <v>32.669761904761899</v>
      </c>
      <c r="S798">
        <f>VLOOKUP(D798,MoneyLine!$A$1:$Q$33,17,FALSE)</f>
        <v>2.4073809523809526</v>
      </c>
      <c r="T798">
        <f>VLOOKUP(D798,MoneyLine!$A$1:$K$33,10,FALSE)</f>
        <v>7.11511904761905</v>
      </c>
      <c r="V798">
        <f>HomTotReg.!$B$17+(test!O798*HomTotReg.!$B$18+HomTotReg.!$B$19*test!P798+test!Q798*HomTotReg.!$B$20)</f>
        <v>3.3891329089534565</v>
      </c>
      <c r="W798">
        <f>VisTotReg.!$B$17+(VisTotReg.!$B$18*test!R798+test!S798*VisTotReg.!$B$19+test!T798*VisTotReg.!$B$20)</f>
        <v>2.7723841160664531</v>
      </c>
      <c r="Y798">
        <f>'MoneyLine Reg. 1'!$B$17+('MoneyLine Reg. 1'!$B$18*test!I798+test!J798*'MoneyLine Reg. 1'!$B$19+test!T798*'MoneyLine Reg. 1'!$B$20+test!Q798*'MoneyLine Reg. 1'!$B$21)</f>
        <v>0.62396701418614842</v>
      </c>
      <c r="Z798">
        <f>'MoneyLine Reg. 2'!$B$17+('MoneyLine Reg. 2'!$B$18*test!M798+test!K798*'MoneyLine Reg. 2'!$B$19+'MoneyLine Reg. 2'!$B$20*test!L798+test!N798*'MoneyLine Reg. 2'!$B$21)</f>
        <v>1.2194776599759818</v>
      </c>
    </row>
    <row r="799" spans="1:26" x14ac:dyDescent="0.3">
      <c r="A799" s="9">
        <v>44956</v>
      </c>
      <c r="B799" s="7" t="s">
        <v>10</v>
      </c>
      <c r="C799" s="7">
        <v>2</v>
      </c>
      <c r="D799" s="7" t="s">
        <v>23</v>
      </c>
      <c r="E799" s="7">
        <v>4</v>
      </c>
      <c r="F799" s="7"/>
      <c r="G799" s="6">
        <f t="shared" si="12"/>
        <v>2</v>
      </c>
      <c r="I799">
        <f>VLOOKUP(D799,MoneyLine!$A$1:$K$33,7,FALSE)</f>
        <v>101.00309523809524</v>
      </c>
      <c r="J799">
        <f>VLOOKUP(B799,MoneyLine!$A$1:$K$33,7,FALSE)</f>
        <v>43.783809523809516</v>
      </c>
      <c r="K799">
        <f>VLOOKUP(B799,MoneyLine!$A$1:$K$33,11,FALSE)</f>
        <v>2.1412499999999977</v>
      </c>
      <c r="L799">
        <f>VLOOKUP(B799,MoneyLine!$A$1:$D$33,4,FALSE)</f>
        <v>45.351499999999994</v>
      </c>
      <c r="M799">
        <f>VLOOKUP(D799,MoneyLine!$A$1:$K$33,11,FALSE)</f>
        <v>6.8149999999999995</v>
      </c>
      <c r="N799">
        <f>VLOOKUP(D799,MoneyLine!$A$1:$D$33,4,FALSE)</f>
        <v>52.277999999999999</v>
      </c>
      <c r="O799">
        <f>VLOOKUP(D799,MoneyLine!$A$1:$Q$33,14,FALSE)</f>
        <v>66.898333333333312</v>
      </c>
      <c r="P799">
        <f>VLOOKUP(B799,MoneyLine!$A$1:$Q$33,17,FALSE)</f>
        <v>-14.675714285714287</v>
      </c>
      <c r="Q799">
        <f>VLOOKUP(B799,MoneyLine!$A$1:$K$33,10,FALSE)</f>
        <v>13.367738095238096</v>
      </c>
      <c r="R799">
        <f>VLOOKUP(B799,MoneyLine!$A$1:$Q$33,14,FALSE)</f>
        <v>43.181904761904768</v>
      </c>
      <c r="S799">
        <f>VLOOKUP(D799,MoneyLine!$A$1:$Q$33,17,FALSE)</f>
        <v>22.973095238095237</v>
      </c>
      <c r="T799">
        <f>VLOOKUP(D799,MoneyLine!$A$1:$K$33,10,FALSE)</f>
        <v>43.088928571428575</v>
      </c>
      <c r="V799">
        <f>HomTotReg.!$B$17+(test!O799*HomTotReg.!$B$18+HomTotReg.!$B$19*test!P799+test!Q799*HomTotReg.!$B$20)</f>
        <v>3.4610140278776131</v>
      </c>
      <c r="W799">
        <f>VisTotReg.!$B$17+(VisTotReg.!$B$18*test!R799+test!S799*VisTotReg.!$B$19+test!T799*VisTotReg.!$B$20)</f>
        <v>2.1840507106327904</v>
      </c>
      <c r="Y799">
        <f>'MoneyLine Reg. 1'!$B$17+('MoneyLine Reg. 1'!$B$18*test!I799+test!J799*'MoneyLine Reg. 1'!$B$19+test!T799*'MoneyLine Reg. 1'!$B$20+test!Q799*'MoneyLine Reg. 1'!$B$21)</f>
        <v>1.2122481951316904</v>
      </c>
      <c r="Z799">
        <f>'MoneyLine Reg. 2'!$B$17+('MoneyLine Reg. 2'!$B$18*test!M799+test!K799*'MoneyLine Reg. 2'!$B$19+'MoneyLine Reg. 2'!$B$20*test!L799+test!N799*'MoneyLine Reg. 2'!$B$21)</f>
        <v>0.97240765529966655</v>
      </c>
    </row>
    <row r="800" spans="1:26" x14ac:dyDescent="0.3">
      <c r="A800" s="8">
        <v>44957</v>
      </c>
      <c r="B800" s="6" t="s">
        <v>29</v>
      </c>
      <c r="C800" s="6">
        <v>4</v>
      </c>
      <c r="D800" s="6" t="s">
        <v>18</v>
      </c>
      <c r="E800" s="6">
        <v>5</v>
      </c>
      <c r="F800" s="6" t="s">
        <v>36</v>
      </c>
      <c r="G800" s="6">
        <f t="shared" si="12"/>
        <v>1</v>
      </c>
      <c r="I800">
        <f>VLOOKUP(D800,MoneyLine!$A$1:$K$33,7,FALSE)</f>
        <v>161.3661904761905</v>
      </c>
      <c r="J800">
        <f>VLOOKUP(B800,MoneyLine!$A$1:$K$33,7,FALSE)</f>
        <v>120.64333333333332</v>
      </c>
      <c r="K800">
        <f>VLOOKUP(B800,MoneyLine!$A$1:$K$33,11,FALSE)</f>
        <v>13.331249999999997</v>
      </c>
      <c r="L800">
        <f>VLOOKUP(B800,MoneyLine!$A$1:$D$33,4,FALSE)</f>
        <v>55.3095</v>
      </c>
      <c r="M800">
        <f>VLOOKUP(D800,MoneyLine!$A$1:$K$33,11,FALSE)</f>
        <v>18.088749999999997</v>
      </c>
      <c r="N800">
        <f>VLOOKUP(D800,MoneyLine!$A$1:$D$33,4,FALSE)</f>
        <v>55.644500000000001</v>
      </c>
      <c r="O800">
        <f>VLOOKUP(D800,MoneyLine!$A$1:$Q$33,14,FALSE)</f>
        <v>80.616190476190468</v>
      </c>
      <c r="P800">
        <f>VLOOKUP(B800,MoneyLine!$A$1:$Q$33,17,FALSE)</f>
        <v>28.97</v>
      </c>
      <c r="Q800">
        <f>VLOOKUP(B800,MoneyLine!$A$1:$K$33,10,FALSE)</f>
        <v>20.598452380952381</v>
      </c>
      <c r="R800">
        <f>VLOOKUP(B800,MoneyLine!$A$1:$Q$33,14,FALSE)</f>
        <v>76.355714285714271</v>
      </c>
      <c r="S800">
        <f>VLOOKUP(D800,MoneyLine!$A$1:$Q$33,17,FALSE)</f>
        <v>63.627142857142857</v>
      </c>
      <c r="T800">
        <f>VLOOKUP(D800,MoneyLine!$A$1:$K$33,10,FALSE)</f>
        <v>-8.5753571428571433</v>
      </c>
      <c r="V800">
        <f>HomTotReg.!$B$17+(test!O800*HomTotReg.!$B$18+HomTotReg.!$B$19*test!P800+test!Q800*HomTotReg.!$B$20)</f>
        <v>3.0639890308058</v>
      </c>
      <c r="W800">
        <f>VisTotReg.!$B$17+(VisTotReg.!$B$18*test!R800+test!S800*VisTotReg.!$B$19+test!T800*VisTotReg.!$B$20)</f>
        <v>2.9758611466302716</v>
      </c>
      <c r="Y800">
        <f>'MoneyLine Reg. 1'!$B$17+('MoneyLine Reg. 1'!$B$18*test!I800+test!J800*'MoneyLine Reg. 1'!$B$19+test!T800*'MoneyLine Reg. 1'!$B$20+test!Q800*'MoneyLine Reg. 1'!$B$21)</f>
        <v>0.13135716435839073</v>
      </c>
      <c r="Z800">
        <f>'MoneyLine Reg. 2'!$B$17+('MoneyLine Reg. 2'!$B$18*test!M800+test!K800*'MoneyLine Reg. 2'!$B$19+'MoneyLine Reg. 2'!$B$20*test!L800+test!N800*'MoneyLine Reg. 2'!$B$21)</f>
        <v>0.49112191574172437</v>
      </c>
    </row>
    <row r="801" spans="1:26" x14ac:dyDescent="0.3">
      <c r="A801" s="9">
        <v>44957</v>
      </c>
      <c r="B801" s="7" t="s">
        <v>12</v>
      </c>
      <c r="C801" s="7">
        <v>4</v>
      </c>
      <c r="D801" s="7" t="s">
        <v>20</v>
      </c>
      <c r="E801" s="7">
        <v>3</v>
      </c>
      <c r="F801" s="7" t="s">
        <v>36</v>
      </c>
      <c r="G801" s="6">
        <f t="shared" si="12"/>
        <v>-1</v>
      </c>
      <c r="I801">
        <f>VLOOKUP(D801,MoneyLine!$A$1:$K$33,7,FALSE)</f>
        <v>53.481666666666655</v>
      </c>
      <c r="J801">
        <f>VLOOKUP(B801,MoneyLine!$A$1:$K$33,7,FALSE)</f>
        <v>38.000238095238089</v>
      </c>
      <c r="K801">
        <f>VLOOKUP(B801,MoneyLine!$A$1:$K$33,11,FALSE)</f>
        <v>5.6062500000000011</v>
      </c>
      <c r="L801">
        <f>VLOOKUP(B801,MoneyLine!$A$1:$D$33,4,FALSE)</f>
        <v>46.611499999999999</v>
      </c>
      <c r="M801">
        <f>VLOOKUP(D801,MoneyLine!$A$1:$K$33,11,FALSE)</f>
        <v>4.7974999999999994</v>
      </c>
      <c r="N801">
        <f>VLOOKUP(D801,MoneyLine!$A$1:$D$33,4,FALSE)</f>
        <v>46.0565</v>
      </c>
      <c r="O801">
        <f>VLOOKUP(D801,MoneyLine!$A$1:$Q$33,14,FALSE)</f>
        <v>58.340238095238099</v>
      </c>
      <c r="P801">
        <f>VLOOKUP(B801,MoneyLine!$A$1:$Q$33,17,FALSE)</f>
        <v>-1.7361904761904778</v>
      </c>
      <c r="Q801">
        <f>VLOOKUP(B801,MoneyLine!$A$1:$K$33,10,FALSE)</f>
        <v>20.738571428571433</v>
      </c>
      <c r="R801">
        <f>VLOOKUP(B801,MoneyLine!$A$1:$Q$33,14,FALSE)</f>
        <v>32.669761904761899</v>
      </c>
      <c r="S801">
        <f>VLOOKUP(D801,MoneyLine!$A$1:$Q$33,17,FALSE)</f>
        <v>-10.467380952380953</v>
      </c>
      <c r="T801">
        <f>VLOOKUP(D801,MoneyLine!$A$1:$K$33,10,FALSE)</f>
        <v>1.6524999999999999</v>
      </c>
      <c r="V801">
        <f>HomTotReg.!$B$17+(test!O801*HomTotReg.!$B$18+HomTotReg.!$B$19*test!P801+test!Q801*HomTotReg.!$B$20)</f>
        <v>3.1520536903485286</v>
      </c>
      <c r="W801">
        <f>VisTotReg.!$B$17+(VisTotReg.!$B$18*test!R801+test!S801*VisTotReg.!$B$19+test!T801*VisTotReg.!$B$20)</f>
        <v>2.9675877405863718</v>
      </c>
      <c r="Y801">
        <f>'MoneyLine Reg. 1'!$B$17+('MoneyLine Reg. 1'!$B$18*test!I801+test!J801*'MoneyLine Reg. 1'!$B$19+test!T801*'MoneyLine Reg. 1'!$B$20+test!Q801*'MoneyLine Reg. 1'!$B$21)</f>
        <v>0.16586588184925241</v>
      </c>
      <c r="Z801">
        <f>'MoneyLine Reg. 2'!$B$17+('MoneyLine Reg. 2'!$B$18*test!M801+test!K801*'MoneyLine Reg. 2'!$B$19+'MoneyLine Reg. 2'!$B$20*test!L801+test!N801*'MoneyLine Reg. 2'!$B$21)</f>
        <v>0.10724277811817995</v>
      </c>
    </row>
    <row r="802" spans="1:26" x14ac:dyDescent="0.3">
      <c r="A802" s="8">
        <v>44957</v>
      </c>
      <c r="B802" s="6" t="s">
        <v>32</v>
      </c>
      <c r="C802" s="6">
        <v>5</v>
      </c>
      <c r="D802" s="6" t="s">
        <v>33</v>
      </c>
      <c r="E802" s="6">
        <v>4</v>
      </c>
      <c r="F802" s="6"/>
      <c r="G802" s="6">
        <f t="shared" si="12"/>
        <v>-1</v>
      </c>
      <c r="I802">
        <f>VLOOKUP(D802,MoneyLine!$A$1:$K$33,7,FALSE)</f>
        <v>35.906904761904762</v>
      </c>
      <c r="J802">
        <f>VLOOKUP(B802,MoneyLine!$A$1:$K$33,7,FALSE)</f>
        <v>91.395238095238099</v>
      </c>
      <c r="K802">
        <f>VLOOKUP(B802,MoneyLine!$A$1:$K$33,11,FALSE)</f>
        <v>4.9549999999999983</v>
      </c>
      <c r="L802">
        <f>VLOOKUP(B802,MoneyLine!$A$1:$D$33,4,FALSE)</f>
        <v>47.241</v>
      </c>
      <c r="M802">
        <f>VLOOKUP(D802,MoneyLine!$A$1:$K$33,11,FALSE)</f>
        <v>3.707499999999996</v>
      </c>
      <c r="N802">
        <f>VLOOKUP(D802,MoneyLine!$A$1:$D$33,4,FALSE)</f>
        <v>47.251999999999995</v>
      </c>
      <c r="O802">
        <f>VLOOKUP(D802,MoneyLine!$A$1:$Q$33,14,FALSE)</f>
        <v>44.759523809523806</v>
      </c>
      <c r="P802">
        <f>VLOOKUP(B802,MoneyLine!$A$1:$Q$33,17,FALSE)</f>
        <v>-9.4788095238095256</v>
      </c>
      <c r="Q802">
        <f>VLOOKUP(B802,MoneyLine!$A$1:$K$33,10,FALSE)</f>
        <v>-16.679047619047623</v>
      </c>
      <c r="R802">
        <f>VLOOKUP(B802,MoneyLine!$A$1:$Q$33,14,FALSE)</f>
        <v>85.390952380952371</v>
      </c>
      <c r="S802">
        <f>VLOOKUP(D802,MoneyLine!$A$1:$Q$33,17,FALSE)</f>
        <v>-16.226190476190478</v>
      </c>
      <c r="T802">
        <f>VLOOKUP(D802,MoneyLine!$A$1:$K$33,10,FALSE)</f>
        <v>29.473928571428576</v>
      </c>
      <c r="V802">
        <f>HomTotReg.!$B$17+(test!O802*HomTotReg.!$B$18+HomTotReg.!$B$19*test!P802+test!Q802*HomTotReg.!$B$20)</f>
        <v>3.5028774441463124</v>
      </c>
      <c r="W802">
        <f>VisTotReg.!$B$17+(VisTotReg.!$B$18*test!R802+test!S802*VisTotReg.!$B$19+test!T802*VisTotReg.!$B$20)</f>
        <v>3.2346176179533037</v>
      </c>
      <c r="Y802">
        <f>'MoneyLine Reg. 1'!$B$17+('MoneyLine Reg. 1'!$B$18*test!I802+test!J802*'MoneyLine Reg. 1'!$B$19+test!T802*'MoneyLine Reg. 1'!$B$20+test!Q802*'MoneyLine Reg. 1'!$B$21)</f>
        <v>0.13861114008905714</v>
      </c>
      <c r="Z802">
        <f>'MoneyLine Reg. 2'!$B$17+('MoneyLine Reg. 2'!$B$18*test!M802+test!K802*'MoneyLine Reg. 2'!$B$19+'MoneyLine Reg. 2'!$B$20*test!L802+test!N802*'MoneyLine Reg. 2'!$B$21)</f>
        <v>0.11692080065685495</v>
      </c>
    </row>
    <row r="803" spans="1:26" x14ac:dyDescent="0.3">
      <c r="A803" s="9">
        <v>44958</v>
      </c>
      <c r="B803" s="7" t="s">
        <v>18</v>
      </c>
      <c r="C803" s="7">
        <v>5</v>
      </c>
      <c r="D803" s="7" t="s">
        <v>13</v>
      </c>
      <c r="E803" s="7">
        <v>1</v>
      </c>
      <c r="F803" s="7"/>
      <c r="G803" s="6">
        <f t="shared" si="12"/>
        <v>-4</v>
      </c>
      <c r="I803">
        <f>VLOOKUP(D803,MoneyLine!$A$1:$K$33,7,FALSE)</f>
        <v>52.757857142857148</v>
      </c>
      <c r="J803">
        <f>VLOOKUP(B803,MoneyLine!$A$1:$K$33,7,FALSE)</f>
        <v>161.3661904761905</v>
      </c>
      <c r="K803">
        <f>VLOOKUP(B803,MoneyLine!$A$1:$K$33,11,FALSE)</f>
        <v>18.088749999999997</v>
      </c>
      <c r="L803">
        <f>VLOOKUP(B803,MoneyLine!$A$1:$D$33,4,FALSE)</f>
        <v>55.644500000000001</v>
      </c>
      <c r="M803">
        <f>VLOOKUP(D803,MoneyLine!$A$1:$K$33,11,FALSE)</f>
        <v>5.03125</v>
      </c>
      <c r="N803">
        <f>VLOOKUP(D803,MoneyLine!$A$1:$D$33,4,FALSE)</f>
        <v>47.964499999999994</v>
      </c>
      <c r="O803">
        <f>VLOOKUP(D803,MoneyLine!$A$1:$Q$33,14,FALSE)</f>
        <v>36.921904761904756</v>
      </c>
      <c r="P803">
        <f>VLOOKUP(B803,MoneyLine!$A$1:$Q$33,17,FALSE)</f>
        <v>63.627142857142857</v>
      </c>
      <c r="Q803">
        <f>VLOOKUP(B803,MoneyLine!$A$1:$K$33,10,FALSE)</f>
        <v>-8.5753571428571433</v>
      </c>
      <c r="R803">
        <f>VLOOKUP(B803,MoneyLine!$A$1:$Q$33,14,FALSE)</f>
        <v>80.616190476190468</v>
      </c>
      <c r="S803">
        <f>VLOOKUP(D803,MoneyLine!$A$1:$Q$33,17,FALSE)</f>
        <v>6.5440476190476176</v>
      </c>
      <c r="T803">
        <f>VLOOKUP(D803,MoneyLine!$A$1:$K$33,10,FALSE)</f>
        <v>-4.3963095238095242</v>
      </c>
      <c r="V803">
        <f>HomTotReg.!$B$17+(test!O803*HomTotReg.!$B$18+HomTotReg.!$B$19*test!P803+test!Q803*HomTotReg.!$B$20)</f>
        <v>2.5558947987546952</v>
      </c>
      <c r="W803">
        <f>VisTotReg.!$B$17+(VisTotReg.!$B$18*test!R803+test!S803*VisTotReg.!$B$19+test!T803*VisTotReg.!$B$20)</f>
        <v>3.4737198041115098</v>
      </c>
      <c r="Y803">
        <f>'MoneyLine Reg. 1'!$B$17+('MoneyLine Reg. 1'!$B$18*test!I803+test!J803*'MoneyLine Reg. 1'!$B$19+test!T803*'MoneyLine Reg. 1'!$B$20+test!Q803*'MoneyLine Reg. 1'!$B$21)</f>
        <v>-1.0517346996298613</v>
      </c>
      <c r="Z803">
        <f>'MoneyLine Reg. 2'!$B$17+('MoneyLine Reg. 2'!$B$18*test!M803+test!K803*'MoneyLine Reg. 2'!$B$19+'MoneyLine Reg. 2'!$B$20*test!L803+test!N803*'MoneyLine Reg. 2'!$B$21)</f>
        <v>-1.1567160354834503</v>
      </c>
    </row>
    <row r="804" spans="1:26" x14ac:dyDescent="0.3">
      <c r="A804" s="8">
        <v>44958</v>
      </c>
      <c r="B804" s="6" t="s">
        <v>14</v>
      </c>
      <c r="C804" s="6">
        <v>5</v>
      </c>
      <c r="D804" s="6" t="s">
        <v>5</v>
      </c>
      <c r="E804" s="6">
        <v>2</v>
      </c>
      <c r="F804" s="6"/>
      <c r="G804" s="6">
        <f t="shared" si="12"/>
        <v>-3</v>
      </c>
      <c r="I804">
        <f>VLOOKUP(D804,MoneyLine!$A$1:$K$33,7,FALSE)</f>
        <v>92.519047619047612</v>
      </c>
      <c r="J804">
        <f>VLOOKUP(B804,MoneyLine!$A$1:$K$33,7,FALSE)</f>
        <v>85.562619047619037</v>
      </c>
      <c r="K804">
        <f>VLOOKUP(B804,MoneyLine!$A$1:$K$33,11,FALSE)</f>
        <v>19.403750000000002</v>
      </c>
      <c r="L804">
        <f>VLOOKUP(B804,MoneyLine!$A$1:$D$33,4,FALSE)</f>
        <v>49.788499999999999</v>
      </c>
      <c r="M804">
        <f>VLOOKUP(D804,MoneyLine!$A$1:$K$33,11,FALSE)</f>
        <v>15.5725</v>
      </c>
      <c r="N804">
        <f>VLOOKUP(D804,MoneyLine!$A$1:$D$33,4,FALSE)</f>
        <v>52.448999999999998</v>
      </c>
      <c r="O804">
        <f>VLOOKUP(D804,MoneyLine!$A$1:$Q$33,14,FALSE)</f>
        <v>80.7392857142857</v>
      </c>
      <c r="P804">
        <f>VLOOKUP(B804,MoneyLine!$A$1:$Q$33,17,FALSE)</f>
        <v>-3.2247619047619036</v>
      </c>
      <c r="Q804">
        <f>VLOOKUP(B804,MoneyLine!$A$1:$K$33,10,FALSE)</f>
        <v>24.058452380952382</v>
      </c>
      <c r="R804">
        <f>VLOOKUP(B804,MoneyLine!$A$1:$Q$33,14,FALSE)</f>
        <v>87.124523809523808</v>
      </c>
      <c r="S804">
        <f>VLOOKUP(D804,MoneyLine!$A$1:$Q$33,17,FALSE)</f>
        <v>2.4073809523809526</v>
      </c>
      <c r="T804">
        <f>VLOOKUP(D804,MoneyLine!$A$1:$K$33,10,FALSE)</f>
        <v>7.11511904761905</v>
      </c>
      <c r="V804">
        <f>HomTotReg.!$B$17+(test!O804*HomTotReg.!$B$18+HomTotReg.!$B$19*test!P804+test!Q804*HomTotReg.!$B$20)</f>
        <v>3.3683060487680869</v>
      </c>
      <c r="W804">
        <f>VisTotReg.!$B$17+(VisTotReg.!$B$18*test!R804+test!S804*VisTotReg.!$B$19+test!T804*VisTotReg.!$B$20)</f>
        <v>3.418294548346422</v>
      </c>
      <c r="Y804">
        <f>'MoneyLine Reg. 1'!$B$17+('MoneyLine Reg. 1'!$B$18*test!I804+test!J804*'MoneyLine Reg. 1'!$B$19+test!T804*'MoneyLine Reg. 1'!$B$20+test!Q804*'MoneyLine Reg. 1'!$B$21)</f>
        <v>4.3205474399677646E-2</v>
      </c>
      <c r="Z804">
        <f>'MoneyLine Reg. 2'!$B$17+('MoneyLine Reg. 2'!$B$18*test!M804+test!K804*'MoneyLine Reg. 2'!$B$19+'MoneyLine Reg. 2'!$B$20*test!L804+test!N804*'MoneyLine Reg. 2'!$B$21)</f>
        <v>0.16940153071854924</v>
      </c>
    </row>
    <row r="805" spans="1:26" x14ac:dyDescent="0.3">
      <c r="A805" s="9">
        <v>44963</v>
      </c>
      <c r="B805" s="7" t="s">
        <v>28</v>
      </c>
      <c r="C805" s="7">
        <v>2</v>
      </c>
      <c r="D805" s="7" t="s">
        <v>25</v>
      </c>
      <c r="E805" s="7">
        <v>3</v>
      </c>
      <c r="F805" s="7"/>
      <c r="G805" s="6">
        <f t="shared" si="12"/>
        <v>1</v>
      </c>
      <c r="I805">
        <f>VLOOKUP(D805,MoneyLine!$A$1:$K$33,7,FALSE)</f>
        <v>56.057857142857138</v>
      </c>
      <c r="J805">
        <f>VLOOKUP(B805,MoneyLine!$A$1:$K$33,7,FALSE)</f>
        <v>60.434285714285707</v>
      </c>
      <c r="K805">
        <f>VLOOKUP(B805,MoneyLine!$A$1:$K$33,11,FALSE)</f>
        <v>6.9025000000000016</v>
      </c>
      <c r="L805">
        <f>VLOOKUP(B805,MoneyLine!$A$1:$D$33,4,FALSE)</f>
        <v>50.512499999999996</v>
      </c>
      <c r="M805">
        <f>VLOOKUP(D805,MoneyLine!$A$1:$K$33,11,FALSE)</f>
        <v>10.718750000000002</v>
      </c>
      <c r="N805">
        <f>VLOOKUP(D805,MoneyLine!$A$1:$D$33,4,FALSE)</f>
        <v>47.954500000000003</v>
      </c>
      <c r="O805">
        <f>VLOOKUP(D805,MoneyLine!$A$1:$Q$33,14,FALSE)</f>
        <v>60.674999999999997</v>
      </c>
      <c r="P805">
        <f>VLOOKUP(B805,MoneyLine!$A$1:$Q$33,17,FALSE)</f>
        <v>10.998333333333333</v>
      </c>
      <c r="Q805">
        <f>VLOOKUP(B805,MoneyLine!$A$1:$K$33,10,FALSE)</f>
        <v>5.5184523809523807</v>
      </c>
      <c r="R805">
        <f>VLOOKUP(B805,MoneyLine!$A$1:$Q$33,14,FALSE)</f>
        <v>47.296666666666667</v>
      </c>
      <c r="S805">
        <f>VLOOKUP(D805,MoneyLine!$A$1:$Q$33,17,FALSE)</f>
        <v>-14.592857142857142</v>
      </c>
      <c r="T805">
        <f>VLOOKUP(D805,MoneyLine!$A$1:$K$33,10,FALSE)</f>
        <v>27.424404761904761</v>
      </c>
      <c r="V805">
        <f>HomTotReg.!$B$17+(test!O805*HomTotReg.!$B$18+HomTotReg.!$B$19*test!P805+test!Q805*HomTotReg.!$B$20)</f>
        <v>3.2096191652782453</v>
      </c>
      <c r="W805">
        <f>VisTotReg.!$B$17+(VisTotReg.!$B$18*test!R805+test!S805*VisTotReg.!$B$19+test!T805*VisTotReg.!$B$20)</f>
        <v>2.7983834966132339</v>
      </c>
      <c r="Y805">
        <f>'MoneyLine Reg. 1'!$B$17+('MoneyLine Reg. 1'!$B$18*test!I805+test!J805*'MoneyLine Reg. 1'!$B$19+test!T805*'MoneyLine Reg. 1'!$B$20+test!Q805*'MoneyLine Reg. 1'!$B$21)</f>
        <v>0.44192744287845964</v>
      </c>
      <c r="Z805">
        <f>'MoneyLine Reg. 2'!$B$17+('MoneyLine Reg. 2'!$B$18*test!M805+test!K805*'MoneyLine Reg. 2'!$B$19+'MoneyLine Reg. 2'!$B$20*test!L805+test!N805*'MoneyLine Reg. 2'!$B$21)</f>
        <v>0.23304648848143161</v>
      </c>
    </row>
    <row r="806" spans="1:26" x14ac:dyDescent="0.3">
      <c r="A806" s="8">
        <v>44963</v>
      </c>
      <c r="B806" s="6" t="s">
        <v>26</v>
      </c>
      <c r="C806" s="6">
        <v>2</v>
      </c>
      <c r="D806" s="6" t="s">
        <v>30</v>
      </c>
      <c r="E806" s="6">
        <v>3</v>
      </c>
      <c r="F806" s="6" t="s">
        <v>35</v>
      </c>
      <c r="G806" s="6">
        <f t="shared" si="12"/>
        <v>1</v>
      </c>
      <c r="I806">
        <f>VLOOKUP(D806,MoneyLine!$A$1:$K$33,7,FALSE)</f>
        <v>127.36857142857141</v>
      </c>
      <c r="J806">
        <f>VLOOKUP(B806,MoneyLine!$A$1:$K$33,7,FALSE)</f>
        <v>2.4278571428571381</v>
      </c>
      <c r="K806">
        <f>VLOOKUP(B806,MoneyLine!$A$1:$K$33,11,FALSE)</f>
        <v>7.2874999999999996</v>
      </c>
      <c r="L806">
        <f>VLOOKUP(B806,MoneyLine!$A$1:$D$33,4,FALSE)</f>
        <v>44.772500000000001</v>
      </c>
      <c r="M806">
        <f>VLOOKUP(D806,MoneyLine!$A$1:$K$33,11,FALSE)</f>
        <v>15.876249999999999</v>
      </c>
      <c r="N806">
        <f>VLOOKUP(D806,MoneyLine!$A$1:$D$33,4,FALSE)</f>
        <v>56.155499999999996</v>
      </c>
      <c r="O806">
        <f>VLOOKUP(D806,MoneyLine!$A$1:$Q$33,14,FALSE)</f>
        <v>104.57619047619046</v>
      </c>
      <c r="P806">
        <f>VLOOKUP(B806,MoneyLine!$A$1:$Q$33,17,FALSE)</f>
        <v>-8.321428571428573</v>
      </c>
      <c r="Q806">
        <f>VLOOKUP(B806,MoneyLine!$A$1:$K$33,10,FALSE)</f>
        <v>13.537738095238096</v>
      </c>
      <c r="R806">
        <f>VLOOKUP(B806,MoneyLine!$A$1:$Q$33,14,FALSE)</f>
        <v>21.040476190476188</v>
      </c>
      <c r="S806">
        <f>VLOOKUP(D806,MoneyLine!$A$1:$Q$33,17,FALSE)</f>
        <v>21.976904761904766</v>
      </c>
      <c r="T806">
        <f>VLOOKUP(D806,MoneyLine!$A$1:$K$33,10,FALSE)</f>
        <v>-0.45761904761904759</v>
      </c>
      <c r="V806">
        <f>HomTotReg.!$B$17+(test!O806*HomTotReg.!$B$18+HomTotReg.!$B$19*test!P806+test!Q806*HomTotReg.!$B$20)</f>
        <v>3.7906004425066468</v>
      </c>
      <c r="W806">
        <f>VisTotReg.!$B$17+(VisTotReg.!$B$18*test!R806+test!S806*VisTotReg.!$B$19+test!T806*VisTotReg.!$B$20)</f>
        <v>2.5714992530610448</v>
      </c>
      <c r="Y806">
        <f>'MoneyLine Reg. 1'!$B$17+('MoneyLine Reg. 1'!$B$18*test!I806+test!J806*'MoneyLine Reg. 1'!$B$19+test!T806*'MoneyLine Reg. 1'!$B$20+test!Q806*'MoneyLine Reg. 1'!$B$21)</f>
        <v>1.3421735405748931</v>
      </c>
      <c r="Z806">
        <f>'MoneyLine Reg. 2'!$B$17+('MoneyLine Reg. 2'!$B$18*test!M806+test!K806*'MoneyLine Reg. 2'!$B$19+'MoneyLine Reg. 2'!$B$20*test!L806+test!N806*'MoneyLine Reg. 2'!$B$21)</f>
        <v>1.5421981781918968</v>
      </c>
    </row>
    <row r="807" spans="1:26" x14ac:dyDescent="0.3">
      <c r="A807" s="9">
        <v>44963</v>
      </c>
      <c r="B807" s="7" t="s">
        <v>7</v>
      </c>
      <c r="C807" s="7">
        <v>1</v>
      </c>
      <c r="D807" s="7" t="s">
        <v>31</v>
      </c>
      <c r="E807" s="7">
        <v>7</v>
      </c>
      <c r="F807" s="7"/>
      <c r="G807" s="6">
        <f t="shared" si="12"/>
        <v>6</v>
      </c>
      <c r="I807">
        <f>VLOOKUP(D807,MoneyLine!$A$1:$K$33,7,FALSE)</f>
        <v>130.13119047619048</v>
      </c>
      <c r="J807">
        <f>VLOOKUP(B807,MoneyLine!$A$1:$K$33,7,FALSE)</f>
        <v>105.50714285714287</v>
      </c>
      <c r="K807">
        <f>VLOOKUP(B807,MoneyLine!$A$1:$K$33,11,FALSE)</f>
        <v>17.5075</v>
      </c>
      <c r="L807">
        <f>VLOOKUP(B807,MoneyLine!$A$1:$D$33,4,FALSE)</f>
        <v>51.216499999999996</v>
      </c>
      <c r="M807">
        <f>VLOOKUP(D807,MoneyLine!$A$1:$K$33,11,FALSE)</f>
        <v>13.114999999999997</v>
      </c>
      <c r="N807">
        <f>VLOOKUP(D807,MoneyLine!$A$1:$D$33,4,FALSE)</f>
        <v>55.725999999999999</v>
      </c>
      <c r="O807">
        <f>VLOOKUP(D807,MoneyLine!$A$1:$Q$33,14,FALSE)</f>
        <v>91.865476190476173</v>
      </c>
      <c r="P807">
        <f>VLOOKUP(B807,MoneyLine!$A$1:$Q$33,17,FALSE)</f>
        <v>1.5838095238095231</v>
      </c>
      <c r="Q807">
        <f>VLOOKUP(B807,MoneyLine!$A$1:$K$33,10,FALSE)</f>
        <v>-6.0107142857142861</v>
      </c>
      <c r="R807">
        <f>VLOOKUP(B807,MoneyLine!$A$1:$Q$33,14,FALSE)</f>
        <v>89.021666666666647</v>
      </c>
      <c r="S807">
        <f>VLOOKUP(D807,MoneyLine!$A$1:$Q$33,17,FALSE)</f>
        <v>29.228333333333332</v>
      </c>
      <c r="T807">
        <f>VLOOKUP(D807,MoneyLine!$A$1:$K$33,10,FALSE)</f>
        <v>31.447738095238101</v>
      </c>
      <c r="V807">
        <f>HomTotReg.!$B$17+(test!O807*HomTotReg.!$B$18+HomTotReg.!$B$19*test!P807+test!Q807*HomTotReg.!$B$20)</f>
        <v>3.7666194734515654</v>
      </c>
      <c r="W807">
        <f>VisTotReg.!$B$17+(VisTotReg.!$B$18*test!R807+test!S807*VisTotReg.!$B$19+test!T807*VisTotReg.!$B$20)</f>
        <v>2.8434233832580036</v>
      </c>
      <c r="Y807">
        <f>'MoneyLine Reg. 1'!$B$17+('MoneyLine Reg. 1'!$B$18*test!I807+test!J807*'MoneyLine Reg. 1'!$B$19+test!T807*'MoneyLine Reg. 1'!$B$20+test!Q807*'MoneyLine Reg. 1'!$B$21)</f>
        <v>0.81990444931801865</v>
      </c>
      <c r="Z807">
        <f>'MoneyLine Reg. 2'!$B$17+('MoneyLine Reg. 2'!$B$18*test!M807+test!K807*'MoneyLine Reg. 2'!$B$19+'MoneyLine Reg. 2'!$B$20*test!L807+test!N807*'MoneyLine Reg. 2'!$B$21)</f>
        <v>0.25718794158542657</v>
      </c>
    </row>
    <row r="808" spans="1:26" x14ac:dyDescent="0.3">
      <c r="A808" s="8">
        <v>44963</v>
      </c>
      <c r="B808" s="6" t="s">
        <v>8</v>
      </c>
      <c r="C808" s="6">
        <v>4</v>
      </c>
      <c r="D808" s="6" t="s">
        <v>15</v>
      </c>
      <c r="E808" s="6">
        <v>5</v>
      </c>
      <c r="F808" s="6" t="s">
        <v>36</v>
      </c>
      <c r="G808" s="6">
        <f t="shared" si="12"/>
        <v>1</v>
      </c>
      <c r="I808">
        <f>VLOOKUP(D808,MoneyLine!$A$1:$K$33,7,FALSE)</f>
        <v>101.46142857142856</v>
      </c>
      <c r="J808">
        <f>VLOOKUP(B808,MoneyLine!$A$1:$K$33,7,FALSE)</f>
        <v>158.14214285714286</v>
      </c>
      <c r="K808">
        <f>VLOOKUP(B808,MoneyLine!$A$1:$K$33,11,FALSE)</f>
        <v>11.611250000000004</v>
      </c>
      <c r="L808">
        <f>VLOOKUP(B808,MoneyLine!$A$1:$D$33,4,FALSE)</f>
        <v>49.862499999999997</v>
      </c>
      <c r="M808">
        <f>VLOOKUP(D808,MoneyLine!$A$1:$K$33,11,FALSE)</f>
        <v>16.143749999999997</v>
      </c>
      <c r="N808">
        <f>VLOOKUP(D808,MoneyLine!$A$1:$D$33,4,FALSE)</f>
        <v>52.539000000000001</v>
      </c>
      <c r="O808">
        <f>VLOOKUP(D808,MoneyLine!$A$1:$Q$33,14,FALSE)</f>
        <v>76.89928571428571</v>
      </c>
      <c r="P808">
        <f>VLOOKUP(B808,MoneyLine!$A$1:$Q$33,17,FALSE)</f>
        <v>14.067142857142855</v>
      </c>
      <c r="Q808">
        <f>VLOOKUP(B808,MoneyLine!$A$1:$K$33,10,FALSE)</f>
        <v>21.027261904761904</v>
      </c>
      <c r="R808">
        <f>VLOOKUP(B808,MoneyLine!$A$1:$Q$33,14,FALSE)</f>
        <v>125.46428571428571</v>
      </c>
      <c r="S808">
        <f>VLOOKUP(D808,MoneyLine!$A$1:$Q$33,17,FALSE)</f>
        <v>16.578095238095237</v>
      </c>
      <c r="T808">
        <f>VLOOKUP(D808,MoneyLine!$A$1:$K$33,10,FALSE)</f>
        <v>-8.7532142857142858</v>
      </c>
      <c r="V808">
        <f>HomTotReg.!$B$17+(test!O808*HomTotReg.!$B$18+HomTotReg.!$B$19*test!P808+test!Q808*HomTotReg.!$B$20)</f>
        <v>3.1778423402384917</v>
      </c>
      <c r="W808">
        <f>VisTotReg.!$B$17+(VisTotReg.!$B$18*test!R808+test!S808*VisTotReg.!$B$19+test!T808*VisTotReg.!$B$20)</f>
        <v>3.9803876256471202</v>
      </c>
      <c r="Y808">
        <f>'MoneyLine Reg. 1'!$B$17+('MoneyLine Reg. 1'!$B$18*test!I808+test!J808*'MoneyLine Reg. 1'!$B$19+test!T808*'MoneyLine Reg. 1'!$B$20+test!Q808*'MoneyLine Reg. 1'!$B$21)</f>
        <v>-0.89402223760791943</v>
      </c>
      <c r="Z808">
        <f>'MoneyLine Reg. 2'!$B$17+('MoneyLine Reg. 2'!$B$18*test!M808+test!K808*'MoneyLine Reg. 2'!$B$19+'MoneyLine Reg. 2'!$B$20*test!L808+test!N808*'MoneyLine Reg. 2'!$B$21)</f>
        <v>0.66283147013604582</v>
      </c>
    </row>
    <row r="809" spans="1:26" x14ac:dyDescent="0.3">
      <c r="A809" s="9">
        <v>44963</v>
      </c>
      <c r="B809" s="7" t="s">
        <v>22</v>
      </c>
      <c r="C809" s="7">
        <v>4</v>
      </c>
      <c r="D809" s="7" t="s">
        <v>17</v>
      </c>
      <c r="E809" s="7">
        <v>5</v>
      </c>
      <c r="F809" s="7" t="s">
        <v>36</v>
      </c>
      <c r="G809" s="6">
        <f t="shared" si="12"/>
        <v>1</v>
      </c>
      <c r="I809">
        <f>VLOOKUP(D809,MoneyLine!$A$1:$K$33,7,FALSE)</f>
        <v>126.67</v>
      </c>
      <c r="J809">
        <f>VLOOKUP(B809,MoneyLine!$A$1:$K$33,7,FALSE)</f>
        <v>73.279761904761898</v>
      </c>
      <c r="K809">
        <f>VLOOKUP(B809,MoneyLine!$A$1:$K$33,11,FALSE)</f>
        <v>6.432500000000001</v>
      </c>
      <c r="L809">
        <f>VLOOKUP(B809,MoneyLine!$A$1:$D$33,4,FALSE)</f>
        <v>50.885999999999996</v>
      </c>
      <c r="M809">
        <f>VLOOKUP(D809,MoneyLine!$A$1:$K$33,11,FALSE)</f>
        <v>19.922499999999999</v>
      </c>
      <c r="N809">
        <f>VLOOKUP(D809,MoneyLine!$A$1:$D$33,4,FALSE)</f>
        <v>49.902000000000001</v>
      </c>
      <c r="O809">
        <f>VLOOKUP(D809,MoneyLine!$A$1:$Q$33,14,FALSE)</f>
        <v>104.88261904761904</v>
      </c>
      <c r="P809">
        <f>VLOOKUP(B809,MoneyLine!$A$1:$Q$33,17,FALSE)</f>
        <v>-0.22023809523809401</v>
      </c>
      <c r="Q809">
        <f>VLOOKUP(B809,MoneyLine!$A$1:$K$33,10,FALSE)</f>
        <v>10.709166666666667</v>
      </c>
      <c r="R809">
        <f>VLOOKUP(B809,MoneyLine!$A$1:$Q$33,14,FALSE)</f>
        <v>70.076904761904771</v>
      </c>
      <c r="S809">
        <f>VLOOKUP(D809,MoneyLine!$A$1:$Q$33,17,FALSE)</f>
        <v>9.6223809523809507</v>
      </c>
      <c r="T809">
        <f>VLOOKUP(D809,MoneyLine!$A$1:$K$33,10,FALSE)</f>
        <v>23.209285714285713</v>
      </c>
      <c r="V809">
        <f>HomTotReg.!$B$17+(test!O809*HomTotReg.!$B$18+HomTotReg.!$B$19*test!P809+test!Q809*HomTotReg.!$B$20)</f>
        <v>3.7391818202802347</v>
      </c>
      <c r="W809">
        <f>VisTotReg.!$B$17+(VisTotReg.!$B$18*test!R809+test!S809*VisTotReg.!$B$19+test!T809*VisTotReg.!$B$20)</f>
        <v>2.9147918713803693</v>
      </c>
      <c r="Y809">
        <f>'MoneyLine Reg. 1'!$B$17+('MoneyLine Reg. 1'!$B$18*test!I809+test!J809*'MoneyLine Reg. 1'!$B$19+test!T809*'MoneyLine Reg. 1'!$B$20+test!Q809*'MoneyLine Reg. 1'!$B$21)</f>
        <v>0.87560474897136065</v>
      </c>
      <c r="Z809">
        <f>'MoneyLine Reg. 2'!$B$17+('MoneyLine Reg. 2'!$B$18*test!M809+test!K809*'MoneyLine Reg. 2'!$B$19+'MoneyLine Reg. 2'!$B$20*test!L809+test!N809*'MoneyLine Reg. 2'!$B$21)</f>
        <v>0.93200435766889411</v>
      </c>
    </row>
    <row r="810" spans="1:26" x14ac:dyDescent="0.3">
      <c r="A810" s="8">
        <v>44963</v>
      </c>
      <c r="B810" s="6" t="s">
        <v>16</v>
      </c>
      <c r="C810" s="6">
        <v>2</v>
      </c>
      <c r="D810" s="6" t="s">
        <v>4</v>
      </c>
      <c r="E810" s="6">
        <v>1</v>
      </c>
      <c r="F810" s="6"/>
      <c r="G810" s="6">
        <f t="shared" si="12"/>
        <v>-1</v>
      </c>
      <c r="I810">
        <f>VLOOKUP(D810,MoneyLine!$A$1:$K$33,7,FALSE)</f>
        <v>71.288571428571402</v>
      </c>
      <c r="J810">
        <f>VLOOKUP(B810,MoneyLine!$A$1:$K$33,7,FALSE)</f>
        <v>64.561666666666639</v>
      </c>
      <c r="K810">
        <f>VLOOKUP(B810,MoneyLine!$A$1:$K$33,11,FALSE)</f>
        <v>10.3225</v>
      </c>
      <c r="L810">
        <f>VLOOKUP(B810,MoneyLine!$A$1:$D$33,4,FALSE)</f>
        <v>48.538999999999994</v>
      </c>
      <c r="M810">
        <f>VLOOKUP(D810,MoneyLine!$A$1:$K$33,11,FALSE)</f>
        <v>4.0925000000000029</v>
      </c>
      <c r="N810">
        <f>VLOOKUP(D810,MoneyLine!$A$1:$D$33,4,FALSE)</f>
        <v>50.962499999999999</v>
      </c>
      <c r="O810">
        <f>VLOOKUP(D810,MoneyLine!$A$1:$Q$33,14,FALSE)</f>
        <v>28.298571428571432</v>
      </c>
      <c r="P810">
        <f>VLOOKUP(B810,MoneyLine!$A$1:$Q$33,17,FALSE)</f>
        <v>-17.098809523809521</v>
      </c>
      <c r="Q810">
        <f>VLOOKUP(B810,MoneyLine!$A$1:$K$33,10,FALSE)</f>
        <v>17.131547619047623</v>
      </c>
      <c r="R810">
        <f>VLOOKUP(B810,MoneyLine!$A$1:$Q$33,14,FALSE)</f>
        <v>75.591190476190462</v>
      </c>
      <c r="S810">
        <f>VLOOKUP(D810,MoneyLine!$A$1:$Q$33,17,FALSE)</f>
        <v>33.857619047619039</v>
      </c>
      <c r="T810">
        <f>VLOOKUP(D810,MoneyLine!$A$1:$K$33,10,FALSE)</f>
        <v>21.901309523809527</v>
      </c>
      <c r="V810">
        <f>HomTotReg.!$B$17+(test!O810*HomTotReg.!$B$18+HomTotReg.!$B$19*test!P810+test!Q810*HomTotReg.!$B$20)</f>
        <v>3.036642730398095</v>
      </c>
      <c r="W810">
        <f>VisTotReg.!$B$17+(VisTotReg.!$B$18*test!R810+test!S810*VisTotReg.!$B$19+test!T810*VisTotReg.!$B$20)</f>
        <v>2.7834174281348401</v>
      </c>
      <c r="Y810">
        <f>'MoneyLine Reg. 1'!$B$17+('MoneyLine Reg. 1'!$B$18*test!I810+test!J810*'MoneyLine Reg. 1'!$B$19+test!T810*'MoneyLine Reg. 1'!$B$20+test!Q810*'MoneyLine Reg. 1'!$B$21)</f>
        <v>0.35095711389267381</v>
      </c>
      <c r="Z810">
        <f>'MoneyLine Reg. 2'!$B$17+('MoneyLine Reg. 2'!$B$18*test!M810+test!K810*'MoneyLine Reg. 2'!$B$19+'MoneyLine Reg. 2'!$B$20*test!L810+test!N810*'MoneyLine Reg. 2'!$B$21)</f>
        <v>-8.1685404601414824E-3</v>
      </c>
    </row>
    <row r="811" spans="1:26" x14ac:dyDescent="0.3">
      <c r="A811" s="9">
        <v>44964</v>
      </c>
      <c r="B811" s="7" t="s">
        <v>26</v>
      </c>
      <c r="C811" s="7">
        <v>3</v>
      </c>
      <c r="D811" s="7" t="s">
        <v>6</v>
      </c>
      <c r="E811" s="7">
        <v>2</v>
      </c>
      <c r="F811" s="7" t="s">
        <v>36</v>
      </c>
      <c r="G811" s="6">
        <f t="shared" si="12"/>
        <v>-1</v>
      </c>
      <c r="I811">
        <f>VLOOKUP(D811,MoneyLine!$A$1:$K$33,7,FALSE)</f>
        <v>-14.717619047619038</v>
      </c>
      <c r="J811">
        <f>VLOOKUP(B811,MoneyLine!$A$1:$K$33,7,FALSE)</f>
        <v>2.4278571428571381</v>
      </c>
      <c r="K811">
        <f>VLOOKUP(B811,MoneyLine!$A$1:$K$33,11,FALSE)</f>
        <v>7.2874999999999996</v>
      </c>
      <c r="L811">
        <f>VLOOKUP(B811,MoneyLine!$A$1:$D$33,4,FALSE)</f>
        <v>44.772500000000001</v>
      </c>
      <c r="M811">
        <f>VLOOKUP(D811,MoneyLine!$A$1:$K$33,11,FALSE)</f>
        <v>1.6887499999999989</v>
      </c>
      <c r="N811">
        <f>VLOOKUP(D811,MoneyLine!$A$1:$D$33,4,FALSE)</f>
        <v>38.247500000000002</v>
      </c>
      <c r="O811">
        <f>VLOOKUP(D811,MoneyLine!$A$1:$Q$33,14,FALSE)</f>
        <v>4.214999999999999</v>
      </c>
      <c r="P811">
        <f>VLOOKUP(B811,MoneyLine!$A$1:$Q$33,17,FALSE)</f>
        <v>-8.321428571428573</v>
      </c>
      <c r="Q811">
        <f>VLOOKUP(B811,MoneyLine!$A$1:$K$33,10,FALSE)</f>
        <v>13.537738095238096</v>
      </c>
      <c r="R811">
        <f>VLOOKUP(B811,MoneyLine!$A$1:$Q$33,14,FALSE)</f>
        <v>21.040476190476188</v>
      </c>
      <c r="S811">
        <f>VLOOKUP(D811,MoneyLine!$A$1:$Q$33,17,FALSE)</f>
        <v>-23.022142857142857</v>
      </c>
      <c r="T811">
        <f>VLOOKUP(D811,MoneyLine!$A$1:$K$33,10,FALSE)</f>
        <v>2.2516666666666674</v>
      </c>
      <c r="V811">
        <f>HomTotReg.!$B$17+(test!O811*HomTotReg.!$B$18+HomTotReg.!$B$19*test!P811+test!Q811*HomTotReg.!$B$20)</f>
        <v>2.7283431081313179</v>
      </c>
      <c r="W811">
        <f>VisTotReg.!$B$17+(VisTotReg.!$B$18*test!R811+test!S811*VisTotReg.!$B$19+test!T811*VisTotReg.!$B$20)</f>
        <v>2.9327428566235216</v>
      </c>
      <c r="Y811">
        <f>'MoneyLine Reg. 1'!$B$17+('MoneyLine Reg. 1'!$B$18*test!I811+test!J811*'MoneyLine Reg. 1'!$B$19+test!T811*'MoneyLine Reg. 1'!$B$20+test!Q811*'MoneyLine Reg. 1'!$B$21)</f>
        <v>-1.2474834816467273E-2</v>
      </c>
      <c r="Z811">
        <f>'MoneyLine Reg. 2'!$B$17+('MoneyLine Reg. 2'!$B$18*test!M811+test!K811*'MoneyLine Reg. 2'!$B$19+'MoneyLine Reg. 2'!$B$20*test!L811+test!N811*'MoneyLine Reg. 2'!$B$21)</f>
        <v>-0.59920309989115506</v>
      </c>
    </row>
    <row r="812" spans="1:26" x14ac:dyDescent="0.3">
      <c r="A812" s="8">
        <v>44964</v>
      </c>
      <c r="B812" s="6" t="s">
        <v>9</v>
      </c>
      <c r="C812" s="6">
        <v>5</v>
      </c>
      <c r="D812" s="6" t="s">
        <v>19</v>
      </c>
      <c r="E812" s="6">
        <v>2</v>
      </c>
      <c r="F812" s="6"/>
      <c r="G812" s="6">
        <f t="shared" si="12"/>
        <v>-3</v>
      </c>
      <c r="I812">
        <f>VLOOKUP(D812,MoneyLine!$A$1:$K$33,7,FALSE)</f>
        <v>99.267142857142858</v>
      </c>
      <c r="J812">
        <f>VLOOKUP(B812,MoneyLine!$A$1:$K$33,7,FALSE)</f>
        <v>154.76523809523809</v>
      </c>
      <c r="K812">
        <f>VLOOKUP(B812,MoneyLine!$A$1:$K$33,11,FALSE)</f>
        <v>17.220000000000002</v>
      </c>
      <c r="L812">
        <f>VLOOKUP(B812,MoneyLine!$A$1:$D$33,4,FALSE)</f>
        <v>58.933</v>
      </c>
      <c r="M812">
        <f>VLOOKUP(D812,MoneyLine!$A$1:$K$33,11,FALSE)</f>
        <v>11.873749999999998</v>
      </c>
      <c r="N812">
        <f>VLOOKUP(D812,MoneyLine!$A$1:$D$33,4,FALSE)</f>
        <v>44.580500000000001</v>
      </c>
      <c r="O812">
        <f>VLOOKUP(D812,MoneyLine!$A$1:$Q$33,14,FALSE)</f>
        <v>93.099761904761891</v>
      </c>
      <c r="P812">
        <f>VLOOKUP(B812,MoneyLine!$A$1:$Q$33,17,FALSE)</f>
        <v>29.393333333333338</v>
      </c>
      <c r="Q812">
        <f>VLOOKUP(B812,MoneyLine!$A$1:$K$33,10,FALSE)</f>
        <v>-2.4774999999999996</v>
      </c>
      <c r="R812">
        <f>VLOOKUP(B812,MoneyLine!$A$1:$Q$33,14,FALSE)</f>
        <v>117.61833333333333</v>
      </c>
      <c r="S812">
        <f>VLOOKUP(D812,MoneyLine!$A$1:$Q$33,17,FALSE)</f>
        <v>-14.223571428571427</v>
      </c>
      <c r="T812">
        <f>VLOOKUP(D812,MoneyLine!$A$1:$K$33,10,FALSE)</f>
        <v>-3.2023809523808761E-2</v>
      </c>
      <c r="V812">
        <f>HomTotReg.!$B$17+(test!O812*HomTotReg.!$B$18+HomTotReg.!$B$19*test!P812+test!Q812*HomTotReg.!$B$20)</f>
        <v>3.4460402263684955</v>
      </c>
      <c r="W812">
        <f>VisTotReg.!$B$17+(VisTotReg.!$B$18*test!R812+test!S812*VisTotReg.!$B$19+test!T812*VisTotReg.!$B$20)</f>
        <v>4.0334853603181831</v>
      </c>
      <c r="Y812">
        <f>'MoneyLine Reg. 1'!$B$17+('MoneyLine Reg. 1'!$B$18*test!I812+test!J812*'MoneyLine Reg. 1'!$B$19+test!T812*'MoneyLine Reg. 1'!$B$20+test!Q812*'MoneyLine Reg. 1'!$B$21)</f>
        <v>-0.52067063796067292</v>
      </c>
      <c r="Z812">
        <f>'MoneyLine Reg. 2'!$B$17+('MoneyLine Reg. 2'!$B$18*test!M812+test!K812*'MoneyLine Reg. 2'!$B$19+'MoneyLine Reg. 2'!$B$20*test!L812+test!N812*'MoneyLine Reg. 2'!$B$21)</f>
        <v>-1.1781591343833413</v>
      </c>
    </row>
    <row r="813" spans="1:26" x14ac:dyDescent="0.3">
      <c r="A813" s="9">
        <v>44964</v>
      </c>
      <c r="B813" s="7" t="s">
        <v>27</v>
      </c>
      <c r="C813" s="7">
        <v>5</v>
      </c>
      <c r="D813" s="7" t="s">
        <v>21</v>
      </c>
      <c r="E813" s="7">
        <v>1</v>
      </c>
      <c r="F813" s="7"/>
      <c r="G813" s="6">
        <f t="shared" ref="G813:G876" si="13">E813-C813</f>
        <v>-4</v>
      </c>
      <c r="I813">
        <f>VLOOKUP(D813,MoneyLine!$A$1:$K$33,7,FALSE)</f>
        <v>81.149285714285725</v>
      </c>
      <c r="J813">
        <f>VLOOKUP(B813,MoneyLine!$A$1:$K$33,7,FALSE)</f>
        <v>57.437380952380948</v>
      </c>
      <c r="K813">
        <f>VLOOKUP(B813,MoneyLine!$A$1:$K$33,11,FALSE)</f>
        <v>10.504999999999999</v>
      </c>
      <c r="L813">
        <f>VLOOKUP(B813,MoneyLine!$A$1:$D$33,4,FALSE)</f>
        <v>52.064499999999995</v>
      </c>
      <c r="M813">
        <f>VLOOKUP(D813,MoneyLine!$A$1:$K$33,11,FALSE)</f>
        <v>9.1225000000000005</v>
      </c>
      <c r="N813">
        <f>VLOOKUP(D813,MoneyLine!$A$1:$D$33,4,FALSE)</f>
        <v>51.807999999999993</v>
      </c>
      <c r="O813">
        <f>VLOOKUP(D813,MoneyLine!$A$1:$Q$33,14,FALSE)</f>
        <v>65.387857142857143</v>
      </c>
      <c r="P813">
        <f>VLOOKUP(B813,MoneyLine!$A$1:$Q$33,17,FALSE)</f>
        <v>0.65357142857142814</v>
      </c>
      <c r="Q813">
        <f>VLOOKUP(B813,MoneyLine!$A$1:$K$33,10,FALSE)</f>
        <v>23.449285714285718</v>
      </c>
      <c r="R813">
        <f>VLOOKUP(B813,MoneyLine!$A$1:$Q$33,14,FALSE)</f>
        <v>42.338571428571427</v>
      </c>
      <c r="S813">
        <f>VLOOKUP(D813,MoneyLine!$A$1:$Q$33,17,FALSE)</f>
        <v>7.3759523809523806</v>
      </c>
      <c r="T813">
        <f>VLOOKUP(D813,MoneyLine!$A$1:$K$33,10,FALSE)</f>
        <v>8.0371428571428574</v>
      </c>
      <c r="V813">
        <f>HomTotReg.!$B$17+(test!O813*HomTotReg.!$B$18+HomTotReg.!$B$19*test!P813+test!Q813*HomTotReg.!$B$20)</f>
        <v>3.1714394437769822</v>
      </c>
      <c r="W813">
        <f>VisTotReg.!$B$17+(VisTotReg.!$B$18*test!R813+test!S813*VisTotReg.!$B$19+test!T813*VisTotReg.!$B$20)</f>
        <v>2.829202144295921</v>
      </c>
      <c r="Y813">
        <f>'MoneyLine Reg. 1'!$B$17+('MoneyLine Reg. 1'!$B$18*test!I813+test!J813*'MoneyLine Reg. 1'!$B$19+test!T813*'MoneyLine Reg. 1'!$B$20+test!Q813*'MoneyLine Reg. 1'!$B$21)</f>
        <v>0.27444027450282366</v>
      </c>
      <c r="Z813">
        <f>'MoneyLine Reg. 2'!$B$17+('MoneyLine Reg. 2'!$B$18*test!M813+test!K813*'MoneyLine Reg. 2'!$B$19+'MoneyLine Reg. 2'!$B$20*test!L813+test!N813*'MoneyLine Reg. 2'!$B$21)</f>
        <v>8.2020240313100068E-2</v>
      </c>
    </row>
    <row r="814" spans="1:26" x14ac:dyDescent="0.3">
      <c r="A814" s="8">
        <v>44964</v>
      </c>
      <c r="B814" s="6" t="s">
        <v>34</v>
      </c>
      <c r="C814" s="6">
        <v>0</v>
      </c>
      <c r="D814" s="6" t="s">
        <v>16</v>
      </c>
      <c r="E814" s="6">
        <v>4</v>
      </c>
      <c r="F814" s="6"/>
      <c r="G814" s="6">
        <f t="shared" si="13"/>
        <v>4</v>
      </c>
      <c r="I814">
        <f>VLOOKUP(D814,MoneyLine!$A$1:$K$33,7,FALSE)</f>
        <v>64.561666666666639</v>
      </c>
      <c r="J814">
        <f>VLOOKUP(B814,MoneyLine!$A$1:$K$33,7,FALSE)</f>
        <v>70.167380952380938</v>
      </c>
      <c r="K814">
        <f>VLOOKUP(B814,MoneyLine!$A$1:$K$33,11,FALSE)</f>
        <v>10.367500000000003</v>
      </c>
      <c r="L814">
        <f>VLOOKUP(B814,MoneyLine!$A$1:$D$33,4,FALSE)</f>
        <v>52.325999999999993</v>
      </c>
      <c r="M814">
        <f>VLOOKUP(D814,MoneyLine!$A$1:$K$33,11,FALSE)</f>
        <v>10.3225</v>
      </c>
      <c r="N814">
        <f>VLOOKUP(D814,MoneyLine!$A$1:$D$33,4,FALSE)</f>
        <v>48.538999999999994</v>
      </c>
      <c r="O814">
        <f>VLOOKUP(D814,MoneyLine!$A$1:$Q$33,14,FALSE)</f>
        <v>75.591190476190462</v>
      </c>
      <c r="P814">
        <f>VLOOKUP(B814,MoneyLine!$A$1:$Q$33,17,FALSE)</f>
        <v>22.489285714285707</v>
      </c>
      <c r="Q814">
        <f>VLOOKUP(B814,MoneyLine!$A$1:$K$33,10,FALSE)</f>
        <v>29.06904761904762</v>
      </c>
      <c r="R814">
        <f>VLOOKUP(B814,MoneyLine!$A$1:$Q$33,14,FALSE)</f>
        <v>40.24047619047618</v>
      </c>
      <c r="S814">
        <f>VLOOKUP(D814,MoneyLine!$A$1:$Q$33,17,FALSE)</f>
        <v>-17.098809523809521</v>
      </c>
      <c r="T814">
        <f>VLOOKUP(D814,MoneyLine!$A$1:$K$33,10,FALSE)</f>
        <v>17.131547619047623</v>
      </c>
      <c r="V814">
        <f>HomTotReg.!$B$17+(test!O814*HomTotReg.!$B$18+HomTotReg.!$B$19*test!P814+test!Q814*HomTotReg.!$B$20)</f>
        <v>2.9860909576244494</v>
      </c>
      <c r="W814">
        <f>VisTotReg.!$B$17+(VisTotReg.!$B$18*test!R814+test!S814*VisTotReg.!$B$19+test!T814*VisTotReg.!$B$20)</f>
        <v>2.888582134964869</v>
      </c>
      <c r="Y814">
        <f>'MoneyLine Reg. 1'!$B$17+('MoneyLine Reg. 1'!$B$18*test!I814+test!J814*'MoneyLine Reg. 1'!$B$19+test!T814*'MoneyLine Reg. 1'!$B$20+test!Q814*'MoneyLine Reg. 1'!$B$21)</f>
        <v>3.5010025279739343E-2</v>
      </c>
      <c r="Z814">
        <f>'MoneyLine Reg. 2'!$B$17+('MoneyLine Reg. 2'!$B$18*test!M814+test!K814*'MoneyLine Reg. 2'!$B$19+'MoneyLine Reg. 2'!$B$20*test!L814+test!N814*'MoneyLine Reg. 2'!$B$21)</f>
        <v>-8.9674941169665345E-2</v>
      </c>
    </row>
    <row r="815" spans="1:26" x14ac:dyDescent="0.3">
      <c r="A815" s="9">
        <v>44964</v>
      </c>
      <c r="B815" s="7" t="s">
        <v>11</v>
      </c>
      <c r="C815" s="7">
        <v>1</v>
      </c>
      <c r="D815" s="7" t="s">
        <v>3</v>
      </c>
      <c r="E815" s="7">
        <v>2</v>
      </c>
      <c r="F815" s="7" t="s">
        <v>36</v>
      </c>
      <c r="G815" s="6">
        <f t="shared" si="13"/>
        <v>1</v>
      </c>
      <c r="I815">
        <f>VLOOKUP(D815,MoneyLine!$A$1:$K$33,7,FALSE)</f>
        <v>103.61880952380953</v>
      </c>
      <c r="J815">
        <f>VLOOKUP(B815,MoneyLine!$A$1:$K$33,7,FALSE)</f>
        <v>121.01880952380951</v>
      </c>
      <c r="K815">
        <f>VLOOKUP(B815,MoneyLine!$A$1:$K$33,11,FALSE)</f>
        <v>15.838749999999997</v>
      </c>
      <c r="L815">
        <f>VLOOKUP(B815,MoneyLine!$A$1:$D$33,4,FALSE)</f>
        <v>52.685499999999998</v>
      </c>
      <c r="M815">
        <f>VLOOKUP(D815,MoneyLine!$A$1:$K$33,11,FALSE)</f>
        <v>6.7725000000000009</v>
      </c>
      <c r="N815">
        <f>VLOOKUP(D815,MoneyLine!$A$1:$D$33,4,FALSE)</f>
        <v>53.618500000000004</v>
      </c>
      <c r="O815">
        <f>VLOOKUP(D815,MoneyLine!$A$1:$Q$33,14,FALSE)</f>
        <v>76.556190476190451</v>
      </c>
      <c r="P815">
        <f>VLOOKUP(B815,MoneyLine!$A$1:$Q$33,17,FALSE)</f>
        <v>15.627619047619051</v>
      </c>
      <c r="Q815">
        <f>VLOOKUP(B815,MoneyLine!$A$1:$K$33,10,FALSE)</f>
        <v>10.4975</v>
      </c>
      <c r="R815">
        <f>VLOOKUP(B815,MoneyLine!$A$1:$Q$33,14,FALSE)</f>
        <v>85.286666666666662</v>
      </c>
      <c r="S815">
        <f>VLOOKUP(D815,MoneyLine!$A$1:$Q$33,17,FALSE)</f>
        <v>15.725476190476186</v>
      </c>
      <c r="T815">
        <f>VLOOKUP(D815,MoneyLine!$A$1:$K$33,10,FALSE)</f>
        <v>34.368214285714288</v>
      </c>
      <c r="V815">
        <f>HomTotReg.!$B$17+(test!O815*HomTotReg.!$B$18+HomTotReg.!$B$19*test!P815+test!Q815*HomTotReg.!$B$20)</f>
        <v>3.2737629832700597</v>
      </c>
      <c r="W815">
        <f>VisTotReg.!$B$17+(VisTotReg.!$B$18*test!R815+test!S815*VisTotReg.!$B$19+test!T815*VisTotReg.!$B$20)</f>
        <v>2.8764876236919714</v>
      </c>
      <c r="Y815">
        <f>'MoneyLine Reg. 1'!$B$17+('MoneyLine Reg. 1'!$B$18*test!I815+test!J815*'MoneyLine Reg. 1'!$B$19+test!T815*'MoneyLine Reg. 1'!$B$20+test!Q815*'MoneyLine Reg. 1'!$B$21)</f>
        <v>0.25676764829570364</v>
      </c>
      <c r="Z815">
        <f>'MoneyLine Reg. 2'!$B$17+('MoneyLine Reg. 2'!$B$18*test!M815+test!K815*'MoneyLine Reg. 2'!$B$19+'MoneyLine Reg. 2'!$B$20*test!L815+test!N815*'MoneyLine Reg. 2'!$B$21)</f>
        <v>-0.29215208450174046</v>
      </c>
    </row>
    <row r="816" spans="1:26" x14ac:dyDescent="0.3">
      <c r="A816" s="8">
        <v>44964</v>
      </c>
      <c r="B816" s="6" t="s">
        <v>24</v>
      </c>
      <c r="C816" s="6">
        <v>4</v>
      </c>
      <c r="D816" s="6" t="s">
        <v>7</v>
      </c>
      <c r="E816" s="6">
        <v>3</v>
      </c>
      <c r="F816" s="6" t="s">
        <v>36</v>
      </c>
      <c r="G816" s="6">
        <f t="shared" si="13"/>
        <v>-1</v>
      </c>
      <c r="I816">
        <f>VLOOKUP(D816,MoneyLine!$A$1:$K$33,7,FALSE)</f>
        <v>105.50714285714287</v>
      </c>
      <c r="J816">
        <f>VLOOKUP(B816,MoneyLine!$A$1:$K$33,7,FALSE)</f>
        <v>-28.852380952380948</v>
      </c>
      <c r="K816">
        <f>VLOOKUP(B816,MoneyLine!$A$1:$K$33,11,FALSE)</f>
        <v>5.754999999999999</v>
      </c>
      <c r="L816">
        <f>VLOOKUP(B816,MoneyLine!$A$1:$D$33,4,FALSE)</f>
        <v>42.153999999999996</v>
      </c>
      <c r="M816">
        <f>VLOOKUP(D816,MoneyLine!$A$1:$K$33,11,FALSE)</f>
        <v>17.5075</v>
      </c>
      <c r="N816">
        <f>VLOOKUP(D816,MoneyLine!$A$1:$D$33,4,FALSE)</f>
        <v>51.216499999999996</v>
      </c>
      <c r="O816">
        <f>VLOOKUP(D816,MoneyLine!$A$1:$Q$33,14,FALSE)</f>
        <v>89.021666666666647</v>
      </c>
      <c r="P816">
        <f>VLOOKUP(B816,MoneyLine!$A$1:$Q$33,17,FALSE)</f>
        <v>-35.079523809523806</v>
      </c>
      <c r="Q816">
        <f>VLOOKUP(B816,MoneyLine!$A$1:$K$33,10,FALSE)</f>
        <v>-0.52404761904761887</v>
      </c>
      <c r="R816">
        <f>VLOOKUP(B816,MoneyLine!$A$1:$Q$33,14,FALSE)</f>
        <v>7.490952380952379</v>
      </c>
      <c r="S816">
        <f>VLOOKUP(D816,MoneyLine!$A$1:$Q$33,17,FALSE)</f>
        <v>1.5838095238095231</v>
      </c>
      <c r="T816">
        <f>VLOOKUP(D816,MoneyLine!$A$1:$K$33,10,FALSE)</f>
        <v>-6.0107142857142861</v>
      </c>
      <c r="V816">
        <f>HomTotReg.!$B$17+(test!O816*HomTotReg.!$B$18+HomTotReg.!$B$19*test!P816+test!Q816*HomTotReg.!$B$20)</f>
        <v>4.0645425734669374</v>
      </c>
      <c r="W816">
        <f>VisTotReg.!$B$17+(VisTotReg.!$B$18*test!R816+test!S816*VisTotReg.!$B$19+test!T816*VisTotReg.!$B$20)</f>
        <v>2.6743394640777018</v>
      </c>
      <c r="Y816">
        <f>'MoneyLine Reg. 1'!$B$17+('MoneyLine Reg. 1'!$B$18*test!I816+test!J816*'MoneyLine Reg. 1'!$B$19+test!T816*'MoneyLine Reg. 1'!$B$20+test!Q816*'MoneyLine Reg. 1'!$B$21)</f>
        <v>1.5519457070759017</v>
      </c>
      <c r="Z816">
        <f>'MoneyLine Reg. 2'!$B$17+('MoneyLine Reg. 2'!$B$18*test!M816+test!K816*'MoneyLine Reg. 2'!$B$19+'MoneyLine Reg. 2'!$B$20*test!L816+test!N816*'MoneyLine Reg. 2'!$B$21)</f>
        <v>1.576726076184872</v>
      </c>
    </row>
    <row r="817" spans="1:26" x14ac:dyDescent="0.3">
      <c r="A817" s="9">
        <v>44965</v>
      </c>
      <c r="B817" s="7" t="s">
        <v>28</v>
      </c>
      <c r="C817" s="7">
        <v>1</v>
      </c>
      <c r="D817" s="7" t="s">
        <v>30</v>
      </c>
      <c r="E817" s="7">
        <v>4</v>
      </c>
      <c r="F817" s="7"/>
      <c r="G817" s="6">
        <f t="shared" si="13"/>
        <v>3</v>
      </c>
      <c r="I817">
        <f>VLOOKUP(D817,MoneyLine!$A$1:$K$33,7,FALSE)</f>
        <v>127.36857142857141</v>
      </c>
      <c r="J817">
        <f>VLOOKUP(B817,MoneyLine!$A$1:$K$33,7,FALSE)</f>
        <v>60.434285714285707</v>
      </c>
      <c r="K817">
        <f>VLOOKUP(B817,MoneyLine!$A$1:$K$33,11,FALSE)</f>
        <v>6.9025000000000016</v>
      </c>
      <c r="L817">
        <f>VLOOKUP(B817,MoneyLine!$A$1:$D$33,4,FALSE)</f>
        <v>50.512499999999996</v>
      </c>
      <c r="M817">
        <f>VLOOKUP(D817,MoneyLine!$A$1:$K$33,11,FALSE)</f>
        <v>15.876249999999999</v>
      </c>
      <c r="N817">
        <f>VLOOKUP(D817,MoneyLine!$A$1:$D$33,4,FALSE)</f>
        <v>56.155499999999996</v>
      </c>
      <c r="O817">
        <f>VLOOKUP(D817,MoneyLine!$A$1:$Q$33,14,FALSE)</f>
        <v>104.57619047619046</v>
      </c>
      <c r="P817">
        <f>VLOOKUP(B817,MoneyLine!$A$1:$Q$33,17,FALSE)</f>
        <v>10.998333333333333</v>
      </c>
      <c r="Q817">
        <f>VLOOKUP(B817,MoneyLine!$A$1:$K$33,10,FALSE)</f>
        <v>5.5184523809523807</v>
      </c>
      <c r="R817">
        <f>VLOOKUP(B817,MoneyLine!$A$1:$Q$33,14,FALSE)</f>
        <v>47.296666666666667</v>
      </c>
      <c r="S817">
        <f>VLOOKUP(D817,MoneyLine!$A$1:$Q$33,17,FALSE)</f>
        <v>21.976904761904766</v>
      </c>
      <c r="T817">
        <f>VLOOKUP(D817,MoneyLine!$A$1:$K$33,10,FALSE)</f>
        <v>-0.45761904761904759</v>
      </c>
      <c r="V817">
        <f>HomTotReg.!$B$17+(test!O817*HomTotReg.!$B$18+HomTotReg.!$B$19*test!P817+test!Q817*HomTotReg.!$B$20)</f>
        <v>3.6742844542198418</v>
      </c>
      <c r="W817">
        <f>VisTotReg.!$B$17+(VisTotReg.!$B$18*test!R817+test!S817*VisTotReg.!$B$19+test!T817*VisTotReg.!$B$20)</f>
        <v>2.8829347776559722</v>
      </c>
      <c r="Y817">
        <f>'MoneyLine Reg. 1'!$B$17+('MoneyLine Reg. 1'!$B$18*test!I817+test!J817*'MoneyLine Reg. 1'!$B$19+test!T817*'MoneyLine Reg. 1'!$B$20+test!Q817*'MoneyLine Reg. 1'!$B$21)</f>
        <v>0.75467276471175149</v>
      </c>
      <c r="Z817">
        <f>'MoneyLine Reg. 2'!$B$17+('MoneyLine Reg. 2'!$B$18*test!M817+test!K817*'MoneyLine Reg. 2'!$B$19+'MoneyLine Reg. 2'!$B$20*test!L817+test!N817*'MoneyLine Reg. 2'!$B$21)</f>
        <v>1.1321040567385392</v>
      </c>
    </row>
    <row r="818" spans="1:26" x14ac:dyDescent="0.3">
      <c r="A818" s="8">
        <v>44965</v>
      </c>
      <c r="B818" s="6" t="s">
        <v>8</v>
      </c>
      <c r="C818" s="6">
        <v>3</v>
      </c>
      <c r="D818" s="6" t="s">
        <v>17</v>
      </c>
      <c r="E818" s="6">
        <v>4</v>
      </c>
      <c r="F818" s="6"/>
      <c r="G818" s="6">
        <f t="shared" si="13"/>
        <v>1</v>
      </c>
      <c r="I818">
        <f>VLOOKUP(D818,MoneyLine!$A$1:$K$33,7,FALSE)</f>
        <v>126.67</v>
      </c>
      <c r="J818">
        <f>VLOOKUP(B818,MoneyLine!$A$1:$K$33,7,FALSE)</f>
        <v>158.14214285714286</v>
      </c>
      <c r="K818">
        <f>VLOOKUP(B818,MoneyLine!$A$1:$K$33,11,FALSE)</f>
        <v>11.611250000000004</v>
      </c>
      <c r="L818">
        <f>VLOOKUP(B818,MoneyLine!$A$1:$D$33,4,FALSE)</f>
        <v>49.862499999999997</v>
      </c>
      <c r="M818">
        <f>VLOOKUP(D818,MoneyLine!$A$1:$K$33,11,FALSE)</f>
        <v>19.922499999999999</v>
      </c>
      <c r="N818">
        <f>VLOOKUP(D818,MoneyLine!$A$1:$D$33,4,FALSE)</f>
        <v>49.902000000000001</v>
      </c>
      <c r="O818">
        <f>VLOOKUP(D818,MoneyLine!$A$1:$Q$33,14,FALSE)</f>
        <v>104.88261904761904</v>
      </c>
      <c r="P818">
        <f>VLOOKUP(B818,MoneyLine!$A$1:$Q$33,17,FALSE)</f>
        <v>14.067142857142855</v>
      </c>
      <c r="Q818">
        <f>VLOOKUP(B818,MoneyLine!$A$1:$K$33,10,FALSE)</f>
        <v>21.027261904761904</v>
      </c>
      <c r="R818">
        <f>VLOOKUP(B818,MoneyLine!$A$1:$Q$33,14,FALSE)</f>
        <v>125.46428571428571</v>
      </c>
      <c r="S818">
        <f>VLOOKUP(D818,MoneyLine!$A$1:$Q$33,17,FALSE)</f>
        <v>9.6223809523809507</v>
      </c>
      <c r="T818">
        <f>VLOOKUP(D818,MoneyLine!$A$1:$K$33,10,FALSE)</f>
        <v>23.209285714285713</v>
      </c>
      <c r="V818">
        <f>HomTotReg.!$B$17+(test!O818*HomTotReg.!$B$18+HomTotReg.!$B$19*test!P818+test!Q818*HomTotReg.!$B$20)</f>
        <v>3.4740275581754489</v>
      </c>
      <c r="W818">
        <f>VisTotReg.!$B$17+(VisTotReg.!$B$18*test!R818+test!S818*VisTotReg.!$B$19+test!T818*VisTotReg.!$B$20)</f>
        <v>3.5717644835529558</v>
      </c>
      <c r="Y818">
        <f>'MoneyLine Reg. 1'!$B$17+('MoneyLine Reg. 1'!$B$18*test!I818+test!J818*'MoneyLine Reg. 1'!$B$19+test!T818*'MoneyLine Reg. 1'!$B$20+test!Q818*'MoneyLine Reg. 1'!$B$21)</f>
        <v>-0.20459456326982639</v>
      </c>
      <c r="Z818">
        <f>'MoneyLine Reg. 2'!$B$17+('MoneyLine Reg. 2'!$B$18*test!M818+test!K818*'MoneyLine Reg. 2'!$B$19+'MoneyLine Reg. 2'!$B$20*test!L818+test!N818*'MoneyLine Reg. 2'!$B$21)</f>
        <v>0.70491964197994017</v>
      </c>
    </row>
    <row r="819" spans="1:26" x14ac:dyDescent="0.3">
      <c r="A819" s="9">
        <v>44966</v>
      </c>
      <c r="B819" s="7" t="s">
        <v>22</v>
      </c>
      <c r="C819" s="7">
        <v>1</v>
      </c>
      <c r="D819" s="7" t="s">
        <v>19</v>
      </c>
      <c r="E819" s="7">
        <v>2</v>
      </c>
      <c r="F819" s="7"/>
      <c r="G819" s="6">
        <f t="shared" si="13"/>
        <v>1</v>
      </c>
      <c r="I819">
        <f>VLOOKUP(D819,MoneyLine!$A$1:$K$33,7,FALSE)</f>
        <v>99.267142857142858</v>
      </c>
      <c r="J819">
        <f>VLOOKUP(B819,MoneyLine!$A$1:$K$33,7,FALSE)</f>
        <v>73.279761904761898</v>
      </c>
      <c r="K819">
        <f>VLOOKUP(B819,MoneyLine!$A$1:$K$33,11,FALSE)</f>
        <v>6.432500000000001</v>
      </c>
      <c r="L819">
        <f>VLOOKUP(B819,MoneyLine!$A$1:$D$33,4,FALSE)</f>
        <v>50.885999999999996</v>
      </c>
      <c r="M819">
        <f>VLOOKUP(D819,MoneyLine!$A$1:$K$33,11,FALSE)</f>
        <v>11.873749999999998</v>
      </c>
      <c r="N819">
        <f>VLOOKUP(D819,MoneyLine!$A$1:$D$33,4,FALSE)</f>
        <v>44.580500000000001</v>
      </c>
      <c r="O819">
        <f>VLOOKUP(D819,MoneyLine!$A$1:$Q$33,14,FALSE)</f>
        <v>93.099761904761891</v>
      </c>
      <c r="P819">
        <f>VLOOKUP(B819,MoneyLine!$A$1:$Q$33,17,FALSE)</f>
        <v>-0.22023809523809401</v>
      </c>
      <c r="Q819">
        <f>VLOOKUP(B819,MoneyLine!$A$1:$K$33,10,FALSE)</f>
        <v>10.709166666666667</v>
      </c>
      <c r="R819">
        <f>VLOOKUP(B819,MoneyLine!$A$1:$Q$33,14,FALSE)</f>
        <v>70.076904761904771</v>
      </c>
      <c r="S819">
        <f>VLOOKUP(D819,MoneyLine!$A$1:$Q$33,17,FALSE)</f>
        <v>-14.223571428571427</v>
      </c>
      <c r="T819">
        <f>VLOOKUP(D819,MoneyLine!$A$1:$K$33,10,FALSE)</f>
        <v>-3.2023809523808761E-2</v>
      </c>
      <c r="V819">
        <f>HomTotReg.!$B$17+(test!O819*HomTotReg.!$B$18+HomTotReg.!$B$19*test!P819+test!Q819*HomTotReg.!$B$20)</f>
        <v>3.6144680104847429</v>
      </c>
      <c r="W819">
        <f>VisTotReg.!$B$17+(VisTotReg.!$B$18*test!R819+test!S819*VisTotReg.!$B$19+test!T819*VisTotReg.!$B$20)</f>
        <v>3.4695768313729234</v>
      </c>
      <c r="Y819">
        <f>'MoneyLine Reg. 1'!$B$17+('MoneyLine Reg. 1'!$B$18*test!I819+test!J819*'MoneyLine Reg. 1'!$B$19+test!T819*'MoneyLine Reg. 1'!$B$20+test!Q819*'MoneyLine Reg. 1'!$B$21)</f>
        <v>0.2853992748080057</v>
      </c>
      <c r="Z819">
        <f>'MoneyLine Reg. 2'!$B$17+('MoneyLine Reg. 2'!$B$18*test!M819+test!K819*'MoneyLine Reg. 2'!$B$19+'MoneyLine Reg. 2'!$B$20*test!L819+test!N819*'MoneyLine Reg. 2'!$B$21)</f>
        <v>6.2212095975680004E-2</v>
      </c>
    </row>
    <row r="820" spans="1:26" x14ac:dyDescent="0.3">
      <c r="A820" s="8">
        <v>44966</v>
      </c>
      <c r="B820" s="6" t="s">
        <v>24</v>
      </c>
      <c r="C820" s="6">
        <v>1</v>
      </c>
      <c r="D820" s="6" t="s">
        <v>31</v>
      </c>
      <c r="E820" s="6">
        <v>4</v>
      </c>
      <c r="F820" s="6"/>
      <c r="G820" s="6">
        <f t="shared" si="13"/>
        <v>3</v>
      </c>
      <c r="I820">
        <f>VLOOKUP(D820,MoneyLine!$A$1:$K$33,7,FALSE)</f>
        <v>130.13119047619048</v>
      </c>
      <c r="J820">
        <f>VLOOKUP(B820,MoneyLine!$A$1:$K$33,7,FALSE)</f>
        <v>-28.852380952380948</v>
      </c>
      <c r="K820">
        <f>VLOOKUP(B820,MoneyLine!$A$1:$K$33,11,FALSE)</f>
        <v>5.754999999999999</v>
      </c>
      <c r="L820">
        <f>VLOOKUP(B820,MoneyLine!$A$1:$D$33,4,FALSE)</f>
        <v>42.153999999999996</v>
      </c>
      <c r="M820">
        <f>VLOOKUP(D820,MoneyLine!$A$1:$K$33,11,FALSE)</f>
        <v>13.114999999999997</v>
      </c>
      <c r="N820">
        <f>VLOOKUP(D820,MoneyLine!$A$1:$D$33,4,FALSE)</f>
        <v>55.725999999999999</v>
      </c>
      <c r="O820">
        <f>VLOOKUP(D820,MoneyLine!$A$1:$Q$33,14,FALSE)</f>
        <v>91.865476190476173</v>
      </c>
      <c r="P820">
        <f>VLOOKUP(B820,MoneyLine!$A$1:$Q$33,17,FALSE)</f>
        <v>-35.079523809523806</v>
      </c>
      <c r="Q820">
        <f>VLOOKUP(B820,MoneyLine!$A$1:$K$33,10,FALSE)</f>
        <v>-0.52404761904761887</v>
      </c>
      <c r="R820">
        <f>VLOOKUP(B820,MoneyLine!$A$1:$Q$33,14,FALSE)</f>
        <v>7.490952380952379</v>
      </c>
      <c r="S820">
        <f>VLOOKUP(D820,MoneyLine!$A$1:$Q$33,17,FALSE)</f>
        <v>29.228333333333332</v>
      </c>
      <c r="T820">
        <f>VLOOKUP(D820,MoneyLine!$A$1:$K$33,10,FALSE)</f>
        <v>31.447738095238101</v>
      </c>
      <c r="V820">
        <f>HomTotReg.!$B$17+(test!O820*HomTotReg.!$B$18+HomTotReg.!$B$19*test!P820+test!Q820*HomTotReg.!$B$20)</f>
        <v>4.0946424308909055</v>
      </c>
      <c r="W820">
        <f>VisTotReg.!$B$17+(VisTotReg.!$B$18*test!R820+test!S820*VisTotReg.!$B$19+test!T820*VisTotReg.!$B$20)</f>
        <v>1.8763538916957754</v>
      </c>
      <c r="Y820">
        <f>'MoneyLine Reg. 1'!$B$17+('MoneyLine Reg. 1'!$B$18*test!I820+test!J820*'MoneyLine Reg. 1'!$B$19+test!T820*'MoneyLine Reg. 1'!$B$20+test!Q820*'MoneyLine Reg. 1'!$B$21)</f>
        <v>2.3117230870844043</v>
      </c>
      <c r="Z820">
        <f>'MoneyLine Reg. 2'!$B$17+('MoneyLine Reg. 2'!$B$18*test!M820+test!K820*'MoneyLine Reg. 2'!$B$19+'MoneyLine Reg. 2'!$B$20*test!L820+test!N820*'MoneyLine Reg. 2'!$B$21)</f>
        <v>1.6308049400420805</v>
      </c>
    </row>
    <row r="821" spans="1:26" x14ac:dyDescent="0.3">
      <c r="A821" s="9">
        <v>44966</v>
      </c>
      <c r="B821" s="7" t="s">
        <v>27</v>
      </c>
      <c r="C821" s="7">
        <v>5</v>
      </c>
      <c r="D821" s="7" t="s">
        <v>28</v>
      </c>
      <c r="E821" s="7">
        <v>1</v>
      </c>
      <c r="F821" s="7"/>
      <c r="G821" s="6">
        <f t="shared" si="13"/>
        <v>-4</v>
      </c>
      <c r="I821">
        <f>VLOOKUP(D821,MoneyLine!$A$1:$K$33,7,FALSE)</f>
        <v>60.434285714285707</v>
      </c>
      <c r="J821">
        <f>VLOOKUP(B821,MoneyLine!$A$1:$K$33,7,FALSE)</f>
        <v>57.437380952380948</v>
      </c>
      <c r="K821">
        <f>VLOOKUP(B821,MoneyLine!$A$1:$K$33,11,FALSE)</f>
        <v>10.504999999999999</v>
      </c>
      <c r="L821">
        <f>VLOOKUP(B821,MoneyLine!$A$1:$D$33,4,FALSE)</f>
        <v>52.064499999999995</v>
      </c>
      <c r="M821">
        <f>VLOOKUP(D821,MoneyLine!$A$1:$K$33,11,FALSE)</f>
        <v>6.9025000000000016</v>
      </c>
      <c r="N821">
        <f>VLOOKUP(D821,MoneyLine!$A$1:$D$33,4,FALSE)</f>
        <v>50.512499999999996</v>
      </c>
      <c r="O821">
        <f>VLOOKUP(D821,MoneyLine!$A$1:$Q$33,14,FALSE)</f>
        <v>47.296666666666667</v>
      </c>
      <c r="P821">
        <f>VLOOKUP(B821,MoneyLine!$A$1:$Q$33,17,FALSE)</f>
        <v>0.65357142857142814</v>
      </c>
      <c r="Q821">
        <f>VLOOKUP(B821,MoneyLine!$A$1:$K$33,10,FALSE)</f>
        <v>23.449285714285718</v>
      </c>
      <c r="R821">
        <f>VLOOKUP(B821,MoneyLine!$A$1:$Q$33,14,FALSE)</f>
        <v>42.338571428571427</v>
      </c>
      <c r="S821">
        <f>VLOOKUP(D821,MoneyLine!$A$1:$Q$33,17,FALSE)</f>
        <v>10.998333333333333</v>
      </c>
      <c r="T821">
        <f>VLOOKUP(D821,MoneyLine!$A$1:$K$33,10,FALSE)</f>
        <v>5.5184523809523807</v>
      </c>
      <c r="V821">
        <f>HomTotReg.!$B$17+(test!O821*HomTotReg.!$B$18+HomTotReg.!$B$19*test!P821+test!Q821*HomTotReg.!$B$20)</f>
        <v>2.9799560657926052</v>
      </c>
      <c r="W821">
        <f>VisTotReg.!$B$17+(VisTotReg.!$B$18*test!R821+test!S821*VisTotReg.!$B$19+test!T821*VisTotReg.!$B$20)</f>
        <v>2.833997264423874</v>
      </c>
      <c r="Y821">
        <f>'MoneyLine Reg. 1'!$B$17+('MoneyLine Reg. 1'!$B$18*test!I821+test!J821*'MoneyLine Reg. 1'!$B$19+test!T821*'MoneyLine Reg. 1'!$B$20+test!Q821*'MoneyLine Reg. 1'!$B$21)</f>
        <v>3.6611490440754901E-2</v>
      </c>
      <c r="Z821">
        <f>'MoneyLine Reg. 2'!$B$17+('MoneyLine Reg. 2'!$B$18*test!M821+test!K821*'MoneyLine Reg. 2'!$B$19+'MoneyLine Reg. 2'!$B$20*test!L821+test!N821*'MoneyLine Reg. 2'!$B$21)</f>
        <v>-0.14559837960882627</v>
      </c>
    </row>
    <row r="822" spans="1:26" x14ac:dyDescent="0.3">
      <c r="A822" s="8">
        <v>44966</v>
      </c>
      <c r="B822" s="6" t="s">
        <v>34</v>
      </c>
      <c r="C822" s="6">
        <v>1</v>
      </c>
      <c r="D822" s="6" t="s">
        <v>15</v>
      </c>
      <c r="E822" s="6">
        <v>3</v>
      </c>
      <c r="F822" s="6"/>
      <c r="G822" s="6">
        <f t="shared" si="13"/>
        <v>2</v>
      </c>
      <c r="I822">
        <f>VLOOKUP(D822,MoneyLine!$A$1:$K$33,7,FALSE)</f>
        <v>101.46142857142856</v>
      </c>
      <c r="J822">
        <f>VLOOKUP(B822,MoneyLine!$A$1:$K$33,7,FALSE)</f>
        <v>70.167380952380938</v>
      </c>
      <c r="K822">
        <f>VLOOKUP(B822,MoneyLine!$A$1:$K$33,11,FALSE)</f>
        <v>10.367500000000003</v>
      </c>
      <c r="L822">
        <f>VLOOKUP(B822,MoneyLine!$A$1:$D$33,4,FALSE)</f>
        <v>52.325999999999993</v>
      </c>
      <c r="M822">
        <f>VLOOKUP(D822,MoneyLine!$A$1:$K$33,11,FALSE)</f>
        <v>16.143749999999997</v>
      </c>
      <c r="N822">
        <f>VLOOKUP(D822,MoneyLine!$A$1:$D$33,4,FALSE)</f>
        <v>52.539000000000001</v>
      </c>
      <c r="O822">
        <f>VLOOKUP(D822,MoneyLine!$A$1:$Q$33,14,FALSE)</f>
        <v>76.89928571428571</v>
      </c>
      <c r="P822">
        <f>VLOOKUP(B822,MoneyLine!$A$1:$Q$33,17,FALSE)</f>
        <v>22.489285714285707</v>
      </c>
      <c r="Q822">
        <f>VLOOKUP(B822,MoneyLine!$A$1:$K$33,10,FALSE)</f>
        <v>29.06904761904762</v>
      </c>
      <c r="R822">
        <f>VLOOKUP(B822,MoneyLine!$A$1:$Q$33,14,FALSE)</f>
        <v>40.24047619047618</v>
      </c>
      <c r="S822">
        <f>VLOOKUP(D822,MoneyLine!$A$1:$Q$33,17,FALSE)</f>
        <v>16.578095238095237</v>
      </c>
      <c r="T822">
        <f>VLOOKUP(D822,MoneyLine!$A$1:$K$33,10,FALSE)</f>
        <v>-8.7532142857142858</v>
      </c>
      <c r="V822">
        <f>HomTotReg.!$B$17+(test!O822*HomTotReg.!$B$18+HomTotReg.!$B$19*test!P822+test!Q822*HomTotReg.!$B$20)</f>
        <v>2.999936287219835</v>
      </c>
      <c r="W822">
        <f>VisTotReg.!$B$17+(VisTotReg.!$B$18*test!R822+test!S822*VisTotReg.!$B$19+test!T822*VisTotReg.!$B$20)</f>
        <v>2.9695128054368451</v>
      </c>
      <c r="Y822">
        <f>'MoneyLine Reg. 1'!$B$17+('MoneyLine Reg. 1'!$B$18*test!I822+test!J822*'MoneyLine Reg. 1'!$B$19+test!T822*'MoneyLine Reg. 1'!$B$20+test!Q822*'MoneyLine Reg. 1'!$B$21)</f>
        <v>3.824585548474585E-2</v>
      </c>
      <c r="Z822">
        <f>'MoneyLine Reg. 2'!$B$17+('MoneyLine Reg. 2'!$B$18*test!M822+test!K822*'MoneyLine Reg. 2'!$B$19+'MoneyLine Reg. 2'!$B$20*test!L822+test!N822*'MoneyLine Reg. 2'!$B$21)</f>
        <v>0.55018749794283694</v>
      </c>
    </row>
    <row r="823" spans="1:26" x14ac:dyDescent="0.3">
      <c r="A823" s="9">
        <v>44966</v>
      </c>
      <c r="B823" s="7" t="s">
        <v>8</v>
      </c>
      <c r="C823" s="7">
        <v>6</v>
      </c>
      <c r="D823" s="7" t="s">
        <v>16</v>
      </c>
      <c r="E823" s="7">
        <v>5</v>
      </c>
      <c r="F823" s="7"/>
      <c r="G823" s="6">
        <f t="shared" si="13"/>
        <v>-1</v>
      </c>
      <c r="I823">
        <f>VLOOKUP(D823,MoneyLine!$A$1:$K$33,7,FALSE)</f>
        <v>64.561666666666639</v>
      </c>
      <c r="J823">
        <f>VLOOKUP(B823,MoneyLine!$A$1:$K$33,7,FALSE)</f>
        <v>158.14214285714286</v>
      </c>
      <c r="K823">
        <f>VLOOKUP(B823,MoneyLine!$A$1:$K$33,11,FALSE)</f>
        <v>11.611250000000004</v>
      </c>
      <c r="L823">
        <f>VLOOKUP(B823,MoneyLine!$A$1:$D$33,4,FALSE)</f>
        <v>49.862499999999997</v>
      </c>
      <c r="M823">
        <f>VLOOKUP(D823,MoneyLine!$A$1:$K$33,11,FALSE)</f>
        <v>10.3225</v>
      </c>
      <c r="N823">
        <f>VLOOKUP(D823,MoneyLine!$A$1:$D$33,4,FALSE)</f>
        <v>48.538999999999994</v>
      </c>
      <c r="O823">
        <f>VLOOKUP(D823,MoneyLine!$A$1:$Q$33,14,FALSE)</f>
        <v>75.591190476190462</v>
      </c>
      <c r="P823">
        <f>VLOOKUP(B823,MoneyLine!$A$1:$Q$33,17,FALSE)</f>
        <v>14.067142857142855</v>
      </c>
      <c r="Q823">
        <f>VLOOKUP(B823,MoneyLine!$A$1:$K$33,10,FALSE)</f>
        <v>21.027261904761904</v>
      </c>
      <c r="R823">
        <f>VLOOKUP(B823,MoneyLine!$A$1:$Q$33,14,FALSE)</f>
        <v>125.46428571428571</v>
      </c>
      <c r="S823">
        <f>VLOOKUP(D823,MoneyLine!$A$1:$Q$33,17,FALSE)</f>
        <v>-17.098809523809521</v>
      </c>
      <c r="T823">
        <f>VLOOKUP(D823,MoneyLine!$A$1:$K$33,10,FALSE)</f>
        <v>17.131547619047623</v>
      </c>
      <c r="V823">
        <f>HomTotReg.!$B$17+(test!O823*HomTotReg.!$B$18+HomTotReg.!$B$19*test!P823+test!Q823*HomTotReg.!$B$20)</f>
        <v>3.1639970106431061</v>
      </c>
      <c r="W823">
        <f>VisTotReg.!$B$17+(VisTotReg.!$B$18*test!R823+test!S823*VisTotReg.!$B$19+test!T823*VisTotReg.!$B$20)</f>
        <v>3.8994569551751437</v>
      </c>
      <c r="Y823">
        <f>'MoneyLine Reg. 1'!$B$17+('MoneyLine Reg. 1'!$B$18*test!I823+test!J823*'MoneyLine Reg. 1'!$B$19+test!T823*'MoneyLine Reg. 1'!$B$20+test!Q823*'MoneyLine Reg. 1'!$B$21)</f>
        <v>-0.89725806781292605</v>
      </c>
      <c r="Z823">
        <f>'MoneyLine Reg. 2'!$B$17+('MoneyLine Reg. 2'!$B$18*test!M823+test!K823*'MoneyLine Reg. 2'!$B$19+'MoneyLine Reg. 2'!$B$20*test!L823+test!N823*'MoneyLine Reg. 2'!$B$21)</f>
        <v>2.2969031023543529E-2</v>
      </c>
    </row>
    <row r="824" spans="1:26" x14ac:dyDescent="0.3">
      <c r="A824" s="8">
        <v>44966</v>
      </c>
      <c r="B824" s="6" t="s">
        <v>9</v>
      </c>
      <c r="C824" s="6">
        <v>1</v>
      </c>
      <c r="D824" s="6" t="s">
        <v>4</v>
      </c>
      <c r="E824" s="6">
        <v>2</v>
      </c>
      <c r="F824" s="6" t="s">
        <v>35</v>
      </c>
      <c r="G824" s="6">
        <f t="shared" si="13"/>
        <v>1</v>
      </c>
      <c r="I824">
        <f>VLOOKUP(D824,MoneyLine!$A$1:$K$33,7,FALSE)</f>
        <v>71.288571428571402</v>
      </c>
      <c r="J824">
        <f>VLOOKUP(B824,MoneyLine!$A$1:$K$33,7,FALSE)</f>
        <v>154.76523809523809</v>
      </c>
      <c r="K824">
        <f>VLOOKUP(B824,MoneyLine!$A$1:$K$33,11,FALSE)</f>
        <v>17.220000000000002</v>
      </c>
      <c r="L824">
        <f>VLOOKUP(B824,MoneyLine!$A$1:$D$33,4,FALSE)</f>
        <v>58.933</v>
      </c>
      <c r="M824">
        <f>VLOOKUP(D824,MoneyLine!$A$1:$K$33,11,FALSE)</f>
        <v>4.0925000000000029</v>
      </c>
      <c r="N824">
        <f>VLOOKUP(D824,MoneyLine!$A$1:$D$33,4,FALSE)</f>
        <v>50.962499999999999</v>
      </c>
      <c r="O824">
        <f>VLOOKUP(D824,MoneyLine!$A$1:$Q$33,14,FALSE)</f>
        <v>28.298571428571432</v>
      </c>
      <c r="P824">
        <f>VLOOKUP(B824,MoneyLine!$A$1:$Q$33,17,FALSE)</f>
        <v>29.393333333333338</v>
      </c>
      <c r="Q824">
        <f>VLOOKUP(B824,MoneyLine!$A$1:$K$33,10,FALSE)</f>
        <v>-2.4774999999999996</v>
      </c>
      <c r="R824">
        <f>VLOOKUP(B824,MoneyLine!$A$1:$Q$33,14,FALSE)</f>
        <v>117.61833333333333</v>
      </c>
      <c r="S824">
        <f>VLOOKUP(D824,MoneyLine!$A$1:$Q$33,17,FALSE)</f>
        <v>33.857619047619039</v>
      </c>
      <c r="T824">
        <f>VLOOKUP(D824,MoneyLine!$A$1:$K$33,10,FALSE)</f>
        <v>21.901309523809527</v>
      </c>
      <c r="V824">
        <f>HomTotReg.!$B$17+(test!O824*HomTotReg.!$B$18+HomTotReg.!$B$19*test!P824+test!Q824*HomTotReg.!$B$20)</f>
        <v>2.7601621540481349</v>
      </c>
      <c r="W824">
        <f>VisTotReg.!$B$17+(VisTotReg.!$B$18*test!R824+test!S824*VisTotReg.!$B$19+test!T824*VisTotReg.!$B$20)</f>
        <v>3.2819187356573196</v>
      </c>
      <c r="Y824">
        <f>'MoneyLine Reg. 1'!$B$17+('MoneyLine Reg. 1'!$B$18*test!I824+test!J824*'MoneyLine Reg. 1'!$B$19+test!T824*'MoneyLine Reg. 1'!$B$20+test!Q824*'MoneyLine Reg. 1'!$B$21)</f>
        <v>-0.49119423672152474</v>
      </c>
      <c r="Z824">
        <f>'MoneyLine Reg. 2'!$B$17+('MoneyLine Reg. 2'!$B$18*test!M824+test!K824*'MoneyLine Reg. 2'!$B$19+'MoneyLine Reg. 2'!$B$20*test!L824+test!N824*'MoneyLine Reg. 2'!$B$21)</f>
        <v>-1.1969392167327526</v>
      </c>
    </row>
    <row r="825" spans="1:26" x14ac:dyDescent="0.3">
      <c r="A825" s="9">
        <v>44966</v>
      </c>
      <c r="B825" s="7" t="s">
        <v>11</v>
      </c>
      <c r="C825" s="7">
        <v>0</v>
      </c>
      <c r="D825" s="7" t="s">
        <v>7</v>
      </c>
      <c r="E825" s="7">
        <v>5</v>
      </c>
      <c r="F825" s="7"/>
      <c r="G825" s="6">
        <f t="shared" si="13"/>
        <v>5</v>
      </c>
      <c r="I825">
        <f>VLOOKUP(D825,MoneyLine!$A$1:$K$33,7,FALSE)</f>
        <v>105.50714285714287</v>
      </c>
      <c r="J825">
        <f>VLOOKUP(B825,MoneyLine!$A$1:$K$33,7,FALSE)</f>
        <v>121.01880952380951</v>
      </c>
      <c r="K825">
        <f>VLOOKUP(B825,MoneyLine!$A$1:$K$33,11,FALSE)</f>
        <v>15.838749999999997</v>
      </c>
      <c r="L825">
        <f>VLOOKUP(B825,MoneyLine!$A$1:$D$33,4,FALSE)</f>
        <v>52.685499999999998</v>
      </c>
      <c r="M825">
        <f>VLOOKUP(D825,MoneyLine!$A$1:$K$33,11,FALSE)</f>
        <v>17.5075</v>
      </c>
      <c r="N825">
        <f>VLOOKUP(D825,MoneyLine!$A$1:$D$33,4,FALSE)</f>
        <v>51.216499999999996</v>
      </c>
      <c r="O825">
        <f>VLOOKUP(D825,MoneyLine!$A$1:$Q$33,14,FALSE)</f>
        <v>89.021666666666647</v>
      </c>
      <c r="P825">
        <f>VLOOKUP(B825,MoneyLine!$A$1:$Q$33,17,FALSE)</f>
        <v>15.627619047619051</v>
      </c>
      <c r="Q825">
        <f>VLOOKUP(B825,MoneyLine!$A$1:$K$33,10,FALSE)</f>
        <v>10.4975</v>
      </c>
      <c r="R825">
        <f>VLOOKUP(B825,MoneyLine!$A$1:$Q$33,14,FALSE)</f>
        <v>85.286666666666662</v>
      </c>
      <c r="S825">
        <f>VLOOKUP(D825,MoneyLine!$A$1:$Q$33,17,FALSE)</f>
        <v>1.5838095238095231</v>
      </c>
      <c r="T825">
        <f>VLOOKUP(D825,MoneyLine!$A$1:$K$33,10,FALSE)</f>
        <v>-6.0107142857142861</v>
      </c>
      <c r="V825">
        <f>HomTotReg.!$B$17+(test!O825*HomTotReg.!$B$18+HomTotReg.!$B$19*test!P825+test!Q825*HomTotReg.!$B$20)</f>
        <v>3.4057018676833111</v>
      </c>
      <c r="W825">
        <f>VisTotReg.!$B$17+(VisTotReg.!$B$18*test!R825+test!S825*VisTotReg.!$B$19+test!T825*VisTotReg.!$B$20)</f>
        <v>3.5971065772954072</v>
      </c>
      <c r="Y825">
        <f>'MoneyLine Reg. 1'!$B$17+('MoneyLine Reg. 1'!$B$18*test!I825+test!J825*'MoneyLine Reg. 1'!$B$19+test!T825*'MoneyLine Reg. 1'!$B$20+test!Q825*'MoneyLine Reg. 1'!$B$21)</f>
        <v>-0.28366937205548115</v>
      </c>
      <c r="Z825">
        <f>'MoneyLine Reg. 2'!$B$17+('MoneyLine Reg. 2'!$B$18*test!M825+test!K825*'MoneyLine Reg. 2'!$B$19+'MoneyLine Reg. 2'!$B$20*test!L825+test!N825*'MoneyLine Reg. 2'!$B$21)</f>
        <v>0.19040381282425045</v>
      </c>
    </row>
    <row r="826" spans="1:26" x14ac:dyDescent="0.3">
      <c r="A826" s="8">
        <v>44967</v>
      </c>
      <c r="B826" s="6" t="s">
        <v>3</v>
      </c>
      <c r="C826" s="6">
        <v>6</v>
      </c>
      <c r="D826" s="6" t="s">
        <v>26</v>
      </c>
      <c r="E826" s="6">
        <v>3</v>
      </c>
      <c r="F826" s="6"/>
      <c r="G826" s="6">
        <f t="shared" si="13"/>
        <v>-3</v>
      </c>
      <c r="I826">
        <f>VLOOKUP(D826,MoneyLine!$A$1:$K$33,7,FALSE)</f>
        <v>2.4278571428571381</v>
      </c>
      <c r="J826">
        <f>VLOOKUP(B826,MoneyLine!$A$1:$K$33,7,FALSE)</f>
        <v>103.61880952380953</v>
      </c>
      <c r="K826">
        <f>VLOOKUP(B826,MoneyLine!$A$1:$K$33,11,FALSE)</f>
        <v>6.7725000000000009</v>
      </c>
      <c r="L826">
        <f>VLOOKUP(B826,MoneyLine!$A$1:$D$33,4,FALSE)</f>
        <v>53.618500000000004</v>
      </c>
      <c r="M826">
        <f>VLOOKUP(D826,MoneyLine!$A$1:$K$33,11,FALSE)</f>
        <v>7.2874999999999996</v>
      </c>
      <c r="N826">
        <f>VLOOKUP(D826,MoneyLine!$A$1:$D$33,4,FALSE)</f>
        <v>44.772500000000001</v>
      </c>
      <c r="O826">
        <f>VLOOKUP(D826,MoneyLine!$A$1:$Q$33,14,FALSE)</f>
        <v>21.040476190476188</v>
      </c>
      <c r="P826">
        <f>VLOOKUP(B826,MoneyLine!$A$1:$Q$33,17,FALSE)</f>
        <v>15.725476190476186</v>
      </c>
      <c r="Q826">
        <f>VLOOKUP(B826,MoneyLine!$A$1:$K$33,10,FALSE)</f>
        <v>34.368214285714288</v>
      </c>
      <c r="R826">
        <f>VLOOKUP(B826,MoneyLine!$A$1:$Q$33,14,FALSE)</f>
        <v>76.556190476190451</v>
      </c>
      <c r="S826">
        <f>VLOOKUP(D826,MoneyLine!$A$1:$Q$33,17,FALSE)</f>
        <v>-8.321428571428573</v>
      </c>
      <c r="T826">
        <f>VLOOKUP(D826,MoneyLine!$A$1:$K$33,10,FALSE)</f>
        <v>13.537738095238096</v>
      </c>
      <c r="V826">
        <f>HomTotReg.!$B$17+(test!O826*HomTotReg.!$B$18+HomTotReg.!$B$19*test!P826+test!Q826*HomTotReg.!$B$20)</f>
        <v>2.4219598171418015</v>
      </c>
      <c r="W826">
        <f>VisTotReg.!$B$17+(VisTotReg.!$B$18*test!R826+test!S826*VisTotReg.!$B$19+test!T826*VisTotReg.!$B$20)</f>
        <v>3.2940100776423269</v>
      </c>
      <c r="Y826">
        <f>'MoneyLine Reg. 1'!$B$17+('MoneyLine Reg. 1'!$B$18*test!I826+test!J826*'MoneyLine Reg. 1'!$B$19+test!T826*'MoneyLine Reg. 1'!$B$20+test!Q826*'MoneyLine Reg. 1'!$B$21)</f>
        <v>-1.0616476567750355</v>
      </c>
      <c r="Z826">
        <f>'MoneyLine Reg. 2'!$B$17+('MoneyLine Reg. 2'!$B$18*test!M826+test!K826*'MoneyLine Reg. 2'!$B$19+'MoneyLine Reg. 2'!$B$20*test!L826+test!N826*'MoneyLine Reg. 2'!$B$21)</f>
        <v>-0.42940867661654636</v>
      </c>
    </row>
    <row r="827" spans="1:26" x14ac:dyDescent="0.3">
      <c r="A827" s="9">
        <v>44967</v>
      </c>
      <c r="B827" s="7" t="s">
        <v>5</v>
      </c>
      <c r="C827" s="7">
        <v>3</v>
      </c>
      <c r="D827" s="7" t="s">
        <v>20</v>
      </c>
      <c r="E827" s="7">
        <v>0</v>
      </c>
      <c r="F827" s="7"/>
      <c r="G827" s="6">
        <f t="shared" si="13"/>
        <v>-3</v>
      </c>
      <c r="I827">
        <f>VLOOKUP(D827,MoneyLine!$A$1:$K$33,7,FALSE)</f>
        <v>53.481666666666655</v>
      </c>
      <c r="J827">
        <f>VLOOKUP(B827,MoneyLine!$A$1:$K$33,7,FALSE)</f>
        <v>92.519047619047612</v>
      </c>
      <c r="K827">
        <f>VLOOKUP(B827,MoneyLine!$A$1:$K$33,11,FALSE)</f>
        <v>15.5725</v>
      </c>
      <c r="L827">
        <f>VLOOKUP(B827,MoneyLine!$A$1:$D$33,4,FALSE)</f>
        <v>52.448999999999998</v>
      </c>
      <c r="M827">
        <f>VLOOKUP(D827,MoneyLine!$A$1:$K$33,11,FALSE)</f>
        <v>4.7974999999999994</v>
      </c>
      <c r="N827">
        <f>VLOOKUP(D827,MoneyLine!$A$1:$D$33,4,FALSE)</f>
        <v>46.0565</v>
      </c>
      <c r="O827">
        <f>VLOOKUP(D827,MoneyLine!$A$1:$Q$33,14,FALSE)</f>
        <v>58.340238095238099</v>
      </c>
      <c r="P827">
        <f>VLOOKUP(B827,MoneyLine!$A$1:$Q$33,17,FALSE)</f>
        <v>2.4073809523809526</v>
      </c>
      <c r="Q827">
        <f>VLOOKUP(B827,MoneyLine!$A$1:$K$33,10,FALSE)</f>
        <v>7.11511904761905</v>
      </c>
      <c r="R827">
        <f>VLOOKUP(B827,MoneyLine!$A$1:$Q$33,14,FALSE)</f>
        <v>80.7392857142857</v>
      </c>
      <c r="S827">
        <f>VLOOKUP(D827,MoneyLine!$A$1:$Q$33,17,FALSE)</f>
        <v>-10.467380952380953</v>
      </c>
      <c r="T827">
        <f>VLOOKUP(D827,MoneyLine!$A$1:$K$33,10,FALSE)</f>
        <v>1.6524999999999999</v>
      </c>
      <c r="V827">
        <f>HomTotReg.!$B$17+(test!O827*HomTotReg.!$B$18+HomTotReg.!$B$19*test!P827+test!Q827*HomTotReg.!$B$20)</f>
        <v>3.2583405433016384</v>
      </c>
      <c r="W827">
        <f>VisTotReg.!$B$17+(VisTotReg.!$B$18*test!R827+test!S827*VisTotReg.!$B$19+test!T827*VisTotReg.!$B$20)</f>
        <v>3.5377602253656439</v>
      </c>
      <c r="Y827">
        <f>'MoneyLine Reg. 1'!$B$17+('MoneyLine Reg. 1'!$B$18*test!I827+test!J827*'MoneyLine Reg. 1'!$B$19+test!T827*'MoneyLine Reg. 1'!$B$20+test!Q827*'MoneyLine Reg. 1'!$B$21)</f>
        <v>-0.32539470056648323</v>
      </c>
      <c r="Z827">
        <f>'MoneyLine Reg. 2'!$B$17+('MoneyLine Reg. 2'!$B$18*test!M827+test!K827*'MoneyLine Reg. 2'!$B$19+'MoneyLine Reg. 2'!$B$20*test!L827+test!N827*'MoneyLine Reg. 2'!$B$21)</f>
        <v>-0.91831756682568866</v>
      </c>
    </row>
    <row r="828" spans="1:26" x14ac:dyDescent="0.3">
      <c r="A828" s="8">
        <v>44967</v>
      </c>
      <c r="B828" s="6" t="s">
        <v>25</v>
      </c>
      <c r="C828" s="6">
        <v>3</v>
      </c>
      <c r="D828" s="6" t="s">
        <v>6</v>
      </c>
      <c r="E828" s="6">
        <v>4</v>
      </c>
      <c r="F828" s="6" t="s">
        <v>36</v>
      </c>
      <c r="G828" s="6">
        <f t="shared" si="13"/>
        <v>1</v>
      </c>
      <c r="I828">
        <f>VLOOKUP(D828,MoneyLine!$A$1:$K$33,7,FALSE)</f>
        <v>-14.717619047619038</v>
      </c>
      <c r="J828">
        <f>VLOOKUP(B828,MoneyLine!$A$1:$K$33,7,FALSE)</f>
        <v>56.057857142857138</v>
      </c>
      <c r="K828">
        <f>VLOOKUP(B828,MoneyLine!$A$1:$K$33,11,FALSE)</f>
        <v>10.718750000000002</v>
      </c>
      <c r="L828">
        <f>VLOOKUP(B828,MoneyLine!$A$1:$D$33,4,FALSE)</f>
        <v>47.954500000000003</v>
      </c>
      <c r="M828">
        <f>VLOOKUP(D828,MoneyLine!$A$1:$K$33,11,FALSE)</f>
        <v>1.6887499999999989</v>
      </c>
      <c r="N828">
        <f>VLOOKUP(D828,MoneyLine!$A$1:$D$33,4,FALSE)</f>
        <v>38.247500000000002</v>
      </c>
      <c r="O828">
        <f>VLOOKUP(D828,MoneyLine!$A$1:$Q$33,14,FALSE)</f>
        <v>4.214999999999999</v>
      </c>
      <c r="P828">
        <f>VLOOKUP(B828,MoneyLine!$A$1:$Q$33,17,FALSE)</f>
        <v>-14.592857142857142</v>
      </c>
      <c r="Q828">
        <f>VLOOKUP(B828,MoneyLine!$A$1:$K$33,10,FALSE)</f>
        <v>27.424404761904761</v>
      </c>
      <c r="R828">
        <f>VLOOKUP(B828,MoneyLine!$A$1:$Q$33,14,FALSE)</f>
        <v>60.674999999999997</v>
      </c>
      <c r="S828">
        <f>VLOOKUP(D828,MoneyLine!$A$1:$Q$33,17,FALSE)</f>
        <v>-23.022142857142857</v>
      </c>
      <c r="T828">
        <f>VLOOKUP(D828,MoneyLine!$A$1:$K$33,10,FALSE)</f>
        <v>2.2516666666666674</v>
      </c>
      <c r="V828">
        <f>HomTotReg.!$B$17+(test!O828*HomTotReg.!$B$18+HomTotReg.!$B$19*test!P828+test!Q828*HomTotReg.!$B$20)</f>
        <v>2.6417027486615021</v>
      </c>
      <c r="W828">
        <f>VisTotReg.!$B$17+(VisTotReg.!$B$18*test!R828+test!S828*VisTotReg.!$B$19+test!T828*VisTotReg.!$B$20)</f>
        <v>3.4028643209647615</v>
      </c>
      <c r="Y828">
        <f>'MoneyLine Reg. 1'!$B$17+('MoneyLine Reg. 1'!$B$18*test!I828+test!J828*'MoneyLine Reg. 1'!$B$19+test!T828*'MoneyLine Reg. 1'!$B$20+test!Q828*'MoneyLine Reg. 1'!$B$21)</f>
        <v>-0.76884720885239699</v>
      </c>
      <c r="Z828">
        <f>'MoneyLine Reg. 2'!$B$17+('MoneyLine Reg. 2'!$B$18*test!M828+test!K828*'MoneyLine Reg. 2'!$B$19+'MoneyLine Reg. 2'!$B$20*test!L828+test!N828*'MoneyLine Reg. 2'!$B$21)</f>
        <v>-1.0406587867530881</v>
      </c>
    </row>
    <row r="829" spans="1:26" x14ac:dyDescent="0.3">
      <c r="A829" s="9">
        <v>44967</v>
      </c>
      <c r="B829" s="7" t="s">
        <v>34</v>
      </c>
      <c r="C829" s="7">
        <v>3</v>
      </c>
      <c r="D829" s="7" t="s">
        <v>17</v>
      </c>
      <c r="E829" s="7">
        <v>6</v>
      </c>
      <c r="F829" s="7"/>
      <c r="G829" s="6">
        <f t="shared" si="13"/>
        <v>3</v>
      </c>
      <c r="I829">
        <f>VLOOKUP(D829,MoneyLine!$A$1:$K$33,7,FALSE)</f>
        <v>126.67</v>
      </c>
      <c r="J829">
        <f>VLOOKUP(B829,MoneyLine!$A$1:$K$33,7,FALSE)</f>
        <v>70.167380952380938</v>
      </c>
      <c r="K829">
        <f>VLOOKUP(B829,MoneyLine!$A$1:$K$33,11,FALSE)</f>
        <v>10.367500000000003</v>
      </c>
      <c r="L829">
        <f>VLOOKUP(B829,MoneyLine!$A$1:$D$33,4,FALSE)</f>
        <v>52.325999999999993</v>
      </c>
      <c r="M829">
        <f>VLOOKUP(D829,MoneyLine!$A$1:$K$33,11,FALSE)</f>
        <v>19.922499999999999</v>
      </c>
      <c r="N829">
        <f>VLOOKUP(D829,MoneyLine!$A$1:$D$33,4,FALSE)</f>
        <v>49.902000000000001</v>
      </c>
      <c r="O829">
        <f>VLOOKUP(D829,MoneyLine!$A$1:$Q$33,14,FALSE)</f>
        <v>104.88261904761904</v>
      </c>
      <c r="P829">
        <f>VLOOKUP(B829,MoneyLine!$A$1:$Q$33,17,FALSE)</f>
        <v>22.489285714285707</v>
      </c>
      <c r="Q829">
        <f>VLOOKUP(B829,MoneyLine!$A$1:$K$33,10,FALSE)</f>
        <v>29.06904761904762</v>
      </c>
      <c r="R829">
        <f>VLOOKUP(B829,MoneyLine!$A$1:$Q$33,14,FALSE)</f>
        <v>40.24047619047618</v>
      </c>
      <c r="S829">
        <f>VLOOKUP(D829,MoneyLine!$A$1:$Q$33,17,FALSE)</f>
        <v>9.6223809523809507</v>
      </c>
      <c r="T829">
        <f>VLOOKUP(D829,MoneyLine!$A$1:$K$33,10,FALSE)</f>
        <v>23.209285714285713</v>
      </c>
      <c r="V829">
        <f>HomTotReg.!$B$17+(test!O829*HomTotReg.!$B$18+HomTotReg.!$B$19*test!P829+test!Q829*HomTotReg.!$B$20)</f>
        <v>3.2961215051567923</v>
      </c>
      <c r="W829">
        <f>VisTotReg.!$B$17+(VisTotReg.!$B$18*test!R829+test!S829*VisTotReg.!$B$19+test!T829*VisTotReg.!$B$20)</f>
        <v>2.5608896633426808</v>
      </c>
      <c r="Y829">
        <f>'MoneyLine Reg. 1'!$B$17+('MoneyLine Reg. 1'!$B$18*test!I829+test!J829*'MoneyLine Reg. 1'!$B$19+test!T829*'MoneyLine Reg. 1'!$B$20+test!Q829*'MoneyLine Reg. 1'!$B$21)</f>
        <v>0.72767352982283895</v>
      </c>
      <c r="Z829">
        <f>'MoneyLine Reg. 2'!$B$17+('MoneyLine Reg. 2'!$B$18*test!M829+test!K829*'MoneyLine Reg. 2'!$B$19+'MoneyLine Reg. 2'!$B$20*test!L829+test!N829*'MoneyLine Reg. 2'!$B$21)</f>
        <v>0.59227566978673174</v>
      </c>
    </row>
    <row r="830" spans="1:26" x14ac:dyDescent="0.3">
      <c r="A830" s="8">
        <v>44968</v>
      </c>
      <c r="B830" s="6" t="s">
        <v>12</v>
      </c>
      <c r="C830" s="6">
        <v>2</v>
      </c>
      <c r="D830" s="6" t="s">
        <v>14</v>
      </c>
      <c r="E830" s="6">
        <v>1</v>
      </c>
      <c r="F830" s="6"/>
      <c r="G830" s="6">
        <f t="shared" si="13"/>
        <v>-1</v>
      </c>
      <c r="I830">
        <f>VLOOKUP(D830,MoneyLine!$A$1:$K$33,7,FALSE)</f>
        <v>85.562619047619037</v>
      </c>
      <c r="J830">
        <f>VLOOKUP(B830,MoneyLine!$A$1:$K$33,7,FALSE)</f>
        <v>38.000238095238089</v>
      </c>
      <c r="K830">
        <f>VLOOKUP(B830,MoneyLine!$A$1:$K$33,11,FALSE)</f>
        <v>5.6062500000000011</v>
      </c>
      <c r="L830">
        <f>VLOOKUP(B830,MoneyLine!$A$1:$D$33,4,FALSE)</f>
        <v>46.611499999999999</v>
      </c>
      <c r="M830">
        <f>VLOOKUP(D830,MoneyLine!$A$1:$K$33,11,FALSE)</f>
        <v>19.403750000000002</v>
      </c>
      <c r="N830">
        <f>VLOOKUP(D830,MoneyLine!$A$1:$D$33,4,FALSE)</f>
        <v>49.788499999999999</v>
      </c>
      <c r="O830">
        <f>VLOOKUP(D830,MoneyLine!$A$1:$Q$33,14,FALSE)</f>
        <v>87.124523809523808</v>
      </c>
      <c r="P830">
        <f>VLOOKUP(B830,MoneyLine!$A$1:$Q$33,17,FALSE)</f>
        <v>-1.7361904761904778</v>
      </c>
      <c r="Q830">
        <f>VLOOKUP(B830,MoneyLine!$A$1:$K$33,10,FALSE)</f>
        <v>20.738571428571433</v>
      </c>
      <c r="R830">
        <f>VLOOKUP(B830,MoneyLine!$A$1:$Q$33,14,FALSE)</f>
        <v>32.669761904761899</v>
      </c>
      <c r="S830">
        <f>VLOOKUP(D830,MoneyLine!$A$1:$Q$33,17,FALSE)</f>
        <v>-3.2247619047619036</v>
      </c>
      <c r="T830">
        <f>VLOOKUP(D830,MoneyLine!$A$1:$K$33,10,FALSE)</f>
        <v>24.058452380952382</v>
      </c>
      <c r="V830">
        <f>HomTotReg.!$B$17+(test!O830*HomTotReg.!$B$18+HomTotReg.!$B$19*test!P830+test!Q830*HomTotReg.!$B$20)</f>
        <v>3.4567164635746881</v>
      </c>
      <c r="W830">
        <f>VisTotReg.!$B$17+(VisTotReg.!$B$18*test!R830+test!S830*VisTotReg.!$B$19+test!T830*VisTotReg.!$B$20)</f>
        <v>2.5731104513414067</v>
      </c>
      <c r="Y830">
        <f>'MoneyLine Reg. 1'!$B$17+('MoneyLine Reg. 1'!$B$18*test!I830+test!J830*'MoneyLine Reg. 1'!$B$19+test!T830*'MoneyLine Reg. 1'!$B$20+test!Q830*'MoneyLine Reg. 1'!$B$21)</f>
        <v>0.7903437318338058</v>
      </c>
      <c r="Z830">
        <f>'MoneyLine Reg. 2'!$B$17+('MoneyLine Reg. 2'!$B$18*test!M830+test!K830*'MoneyLine Reg. 2'!$B$19+'MoneyLine Reg. 2'!$B$20*test!L830+test!N830*'MoneyLine Reg. 2'!$B$21)</f>
        <v>1.2630875503400327</v>
      </c>
    </row>
    <row r="831" spans="1:26" x14ac:dyDescent="0.3">
      <c r="A831" s="9">
        <v>44968</v>
      </c>
      <c r="B831" s="7" t="s">
        <v>22</v>
      </c>
      <c r="C831" s="7">
        <v>7</v>
      </c>
      <c r="D831" s="7" t="s">
        <v>13</v>
      </c>
      <c r="E831" s="7">
        <v>2</v>
      </c>
      <c r="F831" s="7"/>
      <c r="G831" s="6">
        <f t="shared" si="13"/>
        <v>-5</v>
      </c>
      <c r="I831">
        <f>VLOOKUP(D831,MoneyLine!$A$1:$K$33,7,FALSE)</f>
        <v>52.757857142857148</v>
      </c>
      <c r="J831">
        <f>VLOOKUP(B831,MoneyLine!$A$1:$K$33,7,FALSE)</f>
        <v>73.279761904761898</v>
      </c>
      <c r="K831">
        <f>VLOOKUP(B831,MoneyLine!$A$1:$K$33,11,FALSE)</f>
        <v>6.432500000000001</v>
      </c>
      <c r="L831">
        <f>VLOOKUP(B831,MoneyLine!$A$1:$D$33,4,FALSE)</f>
        <v>50.885999999999996</v>
      </c>
      <c r="M831">
        <f>VLOOKUP(D831,MoneyLine!$A$1:$K$33,11,FALSE)</f>
        <v>5.03125</v>
      </c>
      <c r="N831">
        <f>VLOOKUP(D831,MoneyLine!$A$1:$D$33,4,FALSE)</f>
        <v>47.964499999999994</v>
      </c>
      <c r="O831">
        <f>VLOOKUP(D831,MoneyLine!$A$1:$Q$33,14,FALSE)</f>
        <v>36.921904761904756</v>
      </c>
      <c r="P831">
        <f>VLOOKUP(B831,MoneyLine!$A$1:$Q$33,17,FALSE)</f>
        <v>-0.22023809523809401</v>
      </c>
      <c r="Q831">
        <f>VLOOKUP(B831,MoneyLine!$A$1:$K$33,10,FALSE)</f>
        <v>10.709166666666667</v>
      </c>
      <c r="R831">
        <f>VLOOKUP(B831,MoneyLine!$A$1:$Q$33,14,FALSE)</f>
        <v>70.076904761904771</v>
      </c>
      <c r="S831">
        <f>VLOOKUP(D831,MoneyLine!$A$1:$Q$33,17,FALSE)</f>
        <v>6.5440476190476176</v>
      </c>
      <c r="T831">
        <f>VLOOKUP(D831,MoneyLine!$A$1:$K$33,10,FALSE)</f>
        <v>-4.3963095238095242</v>
      </c>
      <c r="V831">
        <f>HomTotReg.!$B$17+(test!O831*HomTotReg.!$B$18+HomTotReg.!$B$19*test!P831+test!Q831*HomTotReg.!$B$20)</f>
        <v>3.0198622620241689</v>
      </c>
      <c r="W831">
        <f>VisTotReg.!$B$17+(VisTotReg.!$B$18*test!R831+test!S831*VisTotReg.!$B$19+test!T831*VisTotReg.!$B$20)</f>
        <v>3.3487089813015203</v>
      </c>
      <c r="Y831">
        <f>'MoneyLine Reg. 1'!$B$17+('MoneyLine Reg. 1'!$B$18*test!I831+test!J831*'MoneyLine Reg. 1'!$B$19+test!T831*'MoneyLine Reg. 1'!$B$20+test!Q831*'MoneyLine Reg. 1'!$B$21)</f>
        <v>-0.2307075914191446</v>
      </c>
      <c r="Z831">
        <f>'MoneyLine Reg. 2'!$B$17+('MoneyLine Reg. 2'!$B$18*test!M831+test!K831*'MoneyLine Reg. 2'!$B$19+'MoneyLine Reg. 2'!$B$20*test!L831+test!N831*'MoneyLine Reg. 2'!$B$21)</f>
        <v>-0.11321225668583512</v>
      </c>
    </row>
    <row r="832" spans="1:26" x14ac:dyDescent="0.3">
      <c r="A832" s="8">
        <v>44968</v>
      </c>
      <c r="B832" s="6" t="s">
        <v>17</v>
      </c>
      <c r="C832" s="6">
        <v>6</v>
      </c>
      <c r="D832" s="6" t="s">
        <v>18</v>
      </c>
      <c r="E832" s="6">
        <v>2</v>
      </c>
      <c r="F832" s="6"/>
      <c r="G832" s="6">
        <f t="shared" si="13"/>
        <v>-4</v>
      </c>
      <c r="I832">
        <f>VLOOKUP(D832,MoneyLine!$A$1:$K$33,7,FALSE)</f>
        <v>161.3661904761905</v>
      </c>
      <c r="J832">
        <f>VLOOKUP(B832,MoneyLine!$A$1:$K$33,7,FALSE)</f>
        <v>126.67</v>
      </c>
      <c r="K832">
        <f>VLOOKUP(B832,MoneyLine!$A$1:$K$33,11,FALSE)</f>
        <v>19.922499999999999</v>
      </c>
      <c r="L832">
        <f>VLOOKUP(B832,MoneyLine!$A$1:$D$33,4,FALSE)</f>
        <v>49.902000000000001</v>
      </c>
      <c r="M832">
        <f>VLOOKUP(D832,MoneyLine!$A$1:$K$33,11,FALSE)</f>
        <v>18.088749999999997</v>
      </c>
      <c r="N832">
        <f>VLOOKUP(D832,MoneyLine!$A$1:$D$33,4,FALSE)</f>
        <v>55.644500000000001</v>
      </c>
      <c r="O832">
        <f>VLOOKUP(D832,MoneyLine!$A$1:$Q$33,14,FALSE)</f>
        <v>80.616190476190468</v>
      </c>
      <c r="P832">
        <f>VLOOKUP(B832,MoneyLine!$A$1:$Q$33,17,FALSE)</f>
        <v>9.6223809523809507</v>
      </c>
      <c r="Q832">
        <f>VLOOKUP(B832,MoneyLine!$A$1:$K$33,10,FALSE)</f>
        <v>23.209285714285713</v>
      </c>
      <c r="R832">
        <f>VLOOKUP(B832,MoneyLine!$A$1:$Q$33,14,FALSE)</f>
        <v>104.88261904761904</v>
      </c>
      <c r="S832">
        <f>VLOOKUP(D832,MoneyLine!$A$1:$Q$33,17,FALSE)</f>
        <v>63.627142857142857</v>
      </c>
      <c r="T832">
        <f>VLOOKUP(D832,MoneyLine!$A$1:$K$33,10,FALSE)</f>
        <v>-8.5753571428571433</v>
      </c>
      <c r="V832">
        <f>HomTotReg.!$B$17+(test!O832*HomTotReg.!$B$18+HomTotReg.!$B$19*test!P832+test!Q832*HomTotReg.!$B$20)</f>
        <v>3.2402270814251692</v>
      </c>
      <c r="W832">
        <f>VisTotReg.!$B$17+(VisTotReg.!$B$18*test!R832+test!S832*VisTotReg.!$B$19+test!T832*VisTotReg.!$B$20)</f>
        <v>3.314230551653051</v>
      </c>
      <c r="Y832">
        <f>'MoneyLine Reg. 1'!$B$17+('MoneyLine Reg. 1'!$B$18*test!I832+test!J832*'MoneyLine Reg. 1'!$B$19+test!T832*'MoneyLine Reg. 1'!$B$20+test!Q832*'MoneyLine Reg. 1'!$B$21)</f>
        <v>3.5847421834074467E-2</v>
      </c>
      <c r="Z832">
        <f>'MoneyLine Reg. 2'!$B$17+('MoneyLine Reg. 2'!$B$18*test!M832+test!K832*'MoneyLine Reg. 2'!$B$19+'MoneyLine Reg. 2'!$B$20*test!L832+test!N832*'MoneyLine Reg. 2'!$B$21)</f>
        <v>0.51154507278988071</v>
      </c>
    </row>
    <row r="833" spans="1:26" x14ac:dyDescent="0.3">
      <c r="A833" s="9">
        <v>44968</v>
      </c>
      <c r="B833" s="7" t="s">
        <v>7</v>
      </c>
      <c r="C833" s="7">
        <v>3</v>
      </c>
      <c r="D833" s="7" t="s">
        <v>30</v>
      </c>
      <c r="E833" s="7">
        <v>1</v>
      </c>
      <c r="F833" s="7"/>
      <c r="G833" s="6">
        <f t="shared" si="13"/>
        <v>-2</v>
      </c>
      <c r="I833">
        <f>VLOOKUP(D833,MoneyLine!$A$1:$K$33,7,FALSE)</f>
        <v>127.36857142857141</v>
      </c>
      <c r="J833">
        <f>VLOOKUP(B833,MoneyLine!$A$1:$K$33,7,FALSE)</f>
        <v>105.50714285714287</v>
      </c>
      <c r="K833">
        <f>VLOOKUP(B833,MoneyLine!$A$1:$K$33,11,FALSE)</f>
        <v>17.5075</v>
      </c>
      <c r="L833">
        <f>VLOOKUP(B833,MoneyLine!$A$1:$D$33,4,FALSE)</f>
        <v>51.216499999999996</v>
      </c>
      <c r="M833">
        <f>VLOOKUP(D833,MoneyLine!$A$1:$K$33,11,FALSE)</f>
        <v>15.876249999999999</v>
      </c>
      <c r="N833">
        <f>VLOOKUP(D833,MoneyLine!$A$1:$D$33,4,FALSE)</f>
        <v>56.155499999999996</v>
      </c>
      <c r="O833">
        <f>VLOOKUP(D833,MoneyLine!$A$1:$Q$33,14,FALSE)</f>
        <v>104.57619047619046</v>
      </c>
      <c r="P833">
        <f>VLOOKUP(B833,MoneyLine!$A$1:$Q$33,17,FALSE)</f>
        <v>1.5838095238095231</v>
      </c>
      <c r="Q833">
        <f>VLOOKUP(B833,MoneyLine!$A$1:$K$33,10,FALSE)</f>
        <v>-6.0107142857142861</v>
      </c>
      <c r="R833">
        <f>VLOOKUP(B833,MoneyLine!$A$1:$Q$33,14,FALSE)</f>
        <v>89.021666666666647</v>
      </c>
      <c r="S833">
        <f>VLOOKUP(D833,MoneyLine!$A$1:$Q$33,17,FALSE)</f>
        <v>21.976904761904766</v>
      </c>
      <c r="T833">
        <f>VLOOKUP(D833,MoneyLine!$A$1:$K$33,10,FALSE)</f>
        <v>-0.45761904761904759</v>
      </c>
      <c r="V833">
        <f>HomTotReg.!$B$17+(test!O833*HomTotReg.!$B$18+HomTotReg.!$B$19*test!P833+test!Q833*HomTotReg.!$B$20)</f>
        <v>3.9011540421537219</v>
      </c>
      <c r="W833">
        <f>VisTotReg.!$B$17+(VisTotReg.!$B$18*test!R833+test!S833*VisTotReg.!$B$19+test!T833*VisTotReg.!$B$20)</f>
        <v>3.3778522439010117</v>
      </c>
      <c r="Y833">
        <f>'MoneyLine Reg. 1'!$B$17+('MoneyLine Reg. 1'!$B$18*test!I833+test!J833*'MoneyLine Reg. 1'!$B$19+test!T833*'MoneyLine Reg. 1'!$B$20+test!Q833*'MoneyLine Reg. 1'!$B$21)</f>
        <v>0.35119174280100207</v>
      </c>
      <c r="Z833">
        <f>'MoneyLine Reg. 2'!$B$17+('MoneyLine Reg. 2'!$B$18*test!M833+test!K833*'MoneyLine Reg. 2'!$B$19+'MoneyLine Reg. 2'!$B$20*test!L833+test!N833*'MoneyLine Reg. 2'!$B$21)</f>
        <v>0.45600926716818124</v>
      </c>
    </row>
    <row r="834" spans="1:26" x14ac:dyDescent="0.3">
      <c r="A834" s="8">
        <v>44968</v>
      </c>
      <c r="B834" s="6" t="s">
        <v>8</v>
      </c>
      <c r="C834" s="6">
        <v>2</v>
      </c>
      <c r="D834" s="6" t="s">
        <v>19</v>
      </c>
      <c r="E834" s="6">
        <v>5</v>
      </c>
      <c r="F834" s="6"/>
      <c r="G834" s="6">
        <f t="shared" si="13"/>
        <v>3</v>
      </c>
      <c r="I834">
        <f>VLOOKUP(D834,MoneyLine!$A$1:$K$33,7,FALSE)</f>
        <v>99.267142857142858</v>
      </c>
      <c r="J834">
        <f>VLOOKUP(B834,MoneyLine!$A$1:$K$33,7,FALSE)</f>
        <v>158.14214285714286</v>
      </c>
      <c r="K834">
        <f>VLOOKUP(B834,MoneyLine!$A$1:$K$33,11,FALSE)</f>
        <v>11.611250000000004</v>
      </c>
      <c r="L834">
        <f>VLOOKUP(B834,MoneyLine!$A$1:$D$33,4,FALSE)</f>
        <v>49.862499999999997</v>
      </c>
      <c r="M834">
        <f>VLOOKUP(D834,MoneyLine!$A$1:$K$33,11,FALSE)</f>
        <v>11.873749999999998</v>
      </c>
      <c r="N834">
        <f>VLOOKUP(D834,MoneyLine!$A$1:$D$33,4,FALSE)</f>
        <v>44.580500000000001</v>
      </c>
      <c r="O834">
        <f>VLOOKUP(D834,MoneyLine!$A$1:$Q$33,14,FALSE)</f>
        <v>93.099761904761891</v>
      </c>
      <c r="P834">
        <f>VLOOKUP(B834,MoneyLine!$A$1:$Q$33,17,FALSE)</f>
        <v>14.067142857142855</v>
      </c>
      <c r="Q834">
        <f>VLOOKUP(B834,MoneyLine!$A$1:$K$33,10,FALSE)</f>
        <v>21.027261904761904</v>
      </c>
      <c r="R834">
        <f>VLOOKUP(B834,MoneyLine!$A$1:$Q$33,14,FALSE)</f>
        <v>125.46428571428571</v>
      </c>
      <c r="S834">
        <f>VLOOKUP(D834,MoneyLine!$A$1:$Q$33,17,FALSE)</f>
        <v>-14.223571428571427</v>
      </c>
      <c r="T834">
        <f>VLOOKUP(D834,MoneyLine!$A$1:$K$33,10,FALSE)</f>
        <v>-3.2023809523808761E-2</v>
      </c>
      <c r="V834">
        <f>HomTotReg.!$B$17+(test!O834*HomTotReg.!$B$18+HomTotReg.!$B$19*test!P834+test!Q834*HomTotReg.!$B$20)</f>
        <v>3.3493137483799571</v>
      </c>
      <c r="W834">
        <f>VisTotReg.!$B$17+(VisTotReg.!$B$18*test!R834+test!S834*VisTotReg.!$B$19+test!T834*VisTotReg.!$B$20)</f>
        <v>4.1265494435455095</v>
      </c>
      <c r="Y834">
        <f>'MoneyLine Reg. 1'!$B$17+('MoneyLine Reg. 1'!$B$18*test!I834+test!J834*'MoneyLine Reg. 1'!$B$19+test!T834*'MoneyLine Reg. 1'!$B$20+test!Q834*'MoneyLine Reg. 1'!$B$21)</f>
        <v>-0.79480003743318117</v>
      </c>
      <c r="Z834">
        <f>'MoneyLine Reg. 2'!$B$17+('MoneyLine Reg. 2'!$B$18*test!M834+test!K834*'MoneyLine Reg. 2'!$B$19+'MoneyLine Reg. 2'!$B$20*test!L834+test!N834*'MoneyLine Reg. 2'!$B$21)</f>
        <v>-0.16487261971327394</v>
      </c>
    </row>
    <row r="835" spans="1:26" x14ac:dyDescent="0.3">
      <c r="A835" s="9">
        <v>44968</v>
      </c>
      <c r="B835" s="7" t="s">
        <v>11</v>
      </c>
      <c r="C835" s="7">
        <v>5</v>
      </c>
      <c r="D835" s="7" t="s">
        <v>31</v>
      </c>
      <c r="E835" s="7">
        <v>3</v>
      </c>
      <c r="F835" s="7"/>
      <c r="G835" s="6">
        <f t="shared" si="13"/>
        <v>-2</v>
      </c>
      <c r="I835">
        <f>VLOOKUP(D835,MoneyLine!$A$1:$K$33,7,FALSE)</f>
        <v>130.13119047619048</v>
      </c>
      <c r="J835">
        <f>VLOOKUP(B835,MoneyLine!$A$1:$K$33,7,FALSE)</f>
        <v>121.01880952380951</v>
      </c>
      <c r="K835">
        <f>VLOOKUP(B835,MoneyLine!$A$1:$K$33,11,FALSE)</f>
        <v>15.838749999999997</v>
      </c>
      <c r="L835">
        <f>VLOOKUP(B835,MoneyLine!$A$1:$D$33,4,FALSE)</f>
        <v>52.685499999999998</v>
      </c>
      <c r="M835">
        <f>VLOOKUP(D835,MoneyLine!$A$1:$K$33,11,FALSE)</f>
        <v>13.114999999999997</v>
      </c>
      <c r="N835">
        <f>VLOOKUP(D835,MoneyLine!$A$1:$D$33,4,FALSE)</f>
        <v>55.725999999999999</v>
      </c>
      <c r="O835">
        <f>VLOOKUP(D835,MoneyLine!$A$1:$Q$33,14,FALSE)</f>
        <v>91.865476190476173</v>
      </c>
      <c r="P835">
        <f>VLOOKUP(B835,MoneyLine!$A$1:$Q$33,17,FALSE)</f>
        <v>15.627619047619051</v>
      </c>
      <c r="Q835">
        <f>VLOOKUP(B835,MoneyLine!$A$1:$K$33,10,FALSE)</f>
        <v>10.4975</v>
      </c>
      <c r="R835">
        <f>VLOOKUP(B835,MoneyLine!$A$1:$Q$33,14,FALSE)</f>
        <v>85.286666666666662</v>
      </c>
      <c r="S835">
        <f>VLOOKUP(D835,MoneyLine!$A$1:$Q$33,17,FALSE)</f>
        <v>29.228333333333332</v>
      </c>
      <c r="T835">
        <f>VLOOKUP(D835,MoneyLine!$A$1:$K$33,10,FALSE)</f>
        <v>31.447738095238101</v>
      </c>
      <c r="V835">
        <f>HomTotReg.!$B$17+(test!O835*HomTotReg.!$B$18+HomTotReg.!$B$19*test!P835+test!Q835*HomTotReg.!$B$20)</f>
        <v>3.4358017251072797</v>
      </c>
      <c r="W835">
        <f>VisTotReg.!$B$17+(VisTotReg.!$B$18*test!R835+test!S835*VisTotReg.!$B$19+test!T835*VisTotReg.!$B$20)</f>
        <v>2.7991210049134807</v>
      </c>
      <c r="Y835">
        <f>'MoneyLine Reg. 1'!$B$17+('MoneyLine Reg. 1'!$B$18*test!I835+test!J835*'MoneyLine Reg. 1'!$B$19+test!T835*'MoneyLine Reg. 1'!$B$20+test!Q835*'MoneyLine Reg. 1'!$B$21)</f>
        <v>0.47610800795302172</v>
      </c>
      <c r="Z835">
        <f>'MoneyLine Reg. 2'!$B$17+('MoneyLine Reg. 2'!$B$18*test!M835+test!K835*'MoneyLine Reg. 2'!$B$19+'MoneyLine Reg. 2'!$B$20*test!L835+test!N835*'MoneyLine Reg. 2'!$B$21)</f>
        <v>0.24448267668145895</v>
      </c>
    </row>
    <row r="836" spans="1:26" x14ac:dyDescent="0.3">
      <c r="A836" s="8">
        <v>44968</v>
      </c>
      <c r="B836" s="6" t="s">
        <v>3</v>
      </c>
      <c r="C836" s="6">
        <v>0</v>
      </c>
      <c r="D836" s="6" t="s">
        <v>29</v>
      </c>
      <c r="E836" s="6">
        <v>6</v>
      </c>
      <c r="F836" s="6"/>
      <c r="G836" s="6">
        <f t="shared" si="13"/>
        <v>6</v>
      </c>
      <c r="I836">
        <f>VLOOKUP(D836,MoneyLine!$A$1:$K$33,7,FALSE)</f>
        <v>120.64333333333332</v>
      </c>
      <c r="J836">
        <f>VLOOKUP(B836,MoneyLine!$A$1:$K$33,7,FALSE)</f>
        <v>103.61880952380953</v>
      </c>
      <c r="K836">
        <f>VLOOKUP(B836,MoneyLine!$A$1:$K$33,11,FALSE)</f>
        <v>6.7725000000000009</v>
      </c>
      <c r="L836">
        <f>VLOOKUP(B836,MoneyLine!$A$1:$D$33,4,FALSE)</f>
        <v>53.618500000000004</v>
      </c>
      <c r="M836">
        <f>VLOOKUP(D836,MoneyLine!$A$1:$K$33,11,FALSE)</f>
        <v>13.331249999999997</v>
      </c>
      <c r="N836">
        <f>VLOOKUP(D836,MoneyLine!$A$1:$D$33,4,FALSE)</f>
        <v>55.3095</v>
      </c>
      <c r="O836">
        <f>VLOOKUP(D836,MoneyLine!$A$1:$Q$33,14,FALSE)</f>
        <v>76.355714285714271</v>
      </c>
      <c r="P836">
        <f>VLOOKUP(B836,MoneyLine!$A$1:$Q$33,17,FALSE)</f>
        <v>15.725476190476186</v>
      </c>
      <c r="Q836">
        <f>VLOOKUP(B836,MoneyLine!$A$1:$K$33,10,FALSE)</f>
        <v>34.368214285714288</v>
      </c>
      <c r="R836">
        <f>VLOOKUP(B836,MoneyLine!$A$1:$Q$33,14,FALSE)</f>
        <v>76.556190476190451</v>
      </c>
      <c r="S836">
        <f>VLOOKUP(D836,MoneyLine!$A$1:$Q$33,17,FALSE)</f>
        <v>28.97</v>
      </c>
      <c r="T836">
        <f>VLOOKUP(D836,MoneyLine!$A$1:$K$33,10,FALSE)</f>
        <v>20.598452380952381</v>
      </c>
      <c r="V836">
        <f>HomTotReg.!$B$17+(test!O836*HomTotReg.!$B$18+HomTotReg.!$B$19*test!P836+test!Q836*HomTotReg.!$B$20)</f>
        <v>3.0074353091181965</v>
      </c>
      <c r="W836">
        <f>VisTotReg.!$B$17+(VisTotReg.!$B$18*test!R836+test!S836*VisTotReg.!$B$19+test!T836*VisTotReg.!$B$20)</f>
        <v>2.8576173152394237</v>
      </c>
      <c r="Y836">
        <f>'MoneyLine Reg. 1'!$B$17+('MoneyLine Reg. 1'!$B$18*test!I836+test!J836*'MoneyLine Reg. 1'!$B$19+test!T836*'MoneyLine Reg. 1'!$B$20+test!Q836*'MoneyLine Reg. 1'!$B$21)</f>
        <v>0.19435666198958723</v>
      </c>
      <c r="Z836">
        <f>'MoneyLine Reg. 2'!$B$17+('MoneyLine Reg. 2'!$B$18*test!M836+test!K836*'MoneyLine Reg. 2'!$B$19+'MoneyLine Reg. 2'!$B$20*test!L836+test!N836*'MoneyLine Reg. 2'!$B$21)</f>
        <v>0.69023913558222816</v>
      </c>
    </row>
    <row r="837" spans="1:26" x14ac:dyDescent="0.3">
      <c r="A837" s="9">
        <v>44968</v>
      </c>
      <c r="B837" s="7" t="s">
        <v>15</v>
      </c>
      <c r="C837" s="7">
        <v>2</v>
      </c>
      <c r="D837" s="7" t="s">
        <v>28</v>
      </c>
      <c r="E837" s="7">
        <v>3</v>
      </c>
      <c r="F837" s="7" t="s">
        <v>35</v>
      </c>
      <c r="G837" s="6">
        <f t="shared" si="13"/>
        <v>1</v>
      </c>
      <c r="I837">
        <f>VLOOKUP(D837,MoneyLine!$A$1:$K$33,7,FALSE)</f>
        <v>60.434285714285707</v>
      </c>
      <c r="J837">
        <f>VLOOKUP(B837,MoneyLine!$A$1:$K$33,7,FALSE)</f>
        <v>101.46142857142856</v>
      </c>
      <c r="K837">
        <f>VLOOKUP(B837,MoneyLine!$A$1:$K$33,11,FALSE)</f>
        <v>16.143749999999997</v>
      </c>
      <c r="L837">
        <f>VLOOKUP(B837,MoneyLine!$A$1:$D$33,4,FALSE)</f>
        <v>52.539000000000001</v>
      </c>
      <c r="M837">
        <f>VLOOKUP(D837,MoneyLine!$A$1:$K$33,11,FALSE)</f>
        <v>6.9025000000000016</v>
      </c>
      <c r="N837">
        <f>VLOOKUP(D837,MoneyLine!$A$1:$D$33,4,FALSE)</f>
        <v>50.512499999999996</v>
      </c>
      <c r="O837">
        <f>VLOOKUP(D837,MoneyLine!$A$1:$Q$33,14,FALSE)</f>
        <v>47.296666666666667</v>
      </c>
      <c r="P837">
        <f>VLOOKUP(B837,MoneyLine!$A$1:$Q$33,17,FALSE)</f>
        <v>16.578095238095237</v>
      </c>
      <c r="Q837">
        <f>VLOOKUP(B837,MoneyLine!$A$1:$K$33,10,FALSE)</f>
        <v>-8.7532142857142858</v>
      </c>
      <c r="R837">
        <f>VLOOKUP(B837,MoneyLine!$A$1:$Q$33,14,FALSE)</f>
        <v>76.89928571428571</v>
      </c>
      <c r="S837">
        <f>VLOOKUP(D837,MoneyLine!$A$1:$Q$33,17,FALSE)</f>
        <v>10.998333333333333</v>
      </c>
      <c r="T837">
        <f>VLOOKUP(D837,MoneyLine!$A$1:$K$33,10,FALSE)</f>
        <v>5.5184523809523807</v>
      </c>
      <c r="V837">
        <f>HomTotReg.!$B$17+(test!O837*HomTotReg.!$B$18+HomTotReg.!$B$19*test!P837+test!Q837*HomTotReg.!$B$20)</f>
        <v>3.1662325952265924</v>
      </c>
      <c r="W837">
        <f>VisTotReg.!$B$17+(VisTotReg.!$B$18*test!R837+test!S837*VisTotReg.!$B$19+test!T837*VisTotReg.!$B$20)</f>
        <v>3.2439361774473481</v>
      </c>
      <c r="Y837">
        <f>'MoneyLine Reg. 1'!$B$17+('MoneyLine Reg. 1'!$B$18*test!I837+test!J837*'MoneyLine Reg. 1'!$B$19+test!T837*'MoneyLine Reg. 1'!$B$20+test!Q837*'MoneyLine Reg. 1'!$B$21)</f>
        <v>-0.14788017963284134</v>
      </c>
      <c r="Z837">
        <f>'MoneyLine Reg. 2'!$B$17+('MoneyLine Reg. 2'!$B$18*test!M837+test!K837*'MoneyLine Reg. 2'!$B$19+'MoneyLine Reg. 2'!$B$20*test!L837+test!N837*'MoneyLine Reg. 2'!$B$21)</f>
        <v>-0.51263452925949649</v>
      </c>
    </row>
    <row r="838" spans="1:26" x14ac:dyDescent="0.3">
      <c r="A838" s="8">
        <v>44968</v>
      </c>
      <c r="B838" s="6" t="s">
        <v>16</v>
      </c>
      <c r="C838" s="6">
        <v>3</v>
      </c>
      <c r="D838" s="6" t="s">
        <v>33</v>
      </c>
      <c r="E838" s="6">
        <v>4</v>
      </c>
      <c r="F838" s="6" t="s">
        <v>36</v>
      </c>
      <c r="G838" s="6">
        <f t="shared" si="13"/>
        <v>1</v>
      </c>
      <c r="I838">
        <f>VLOOKUP(D838,MoneyLine!$A$1:$K$33,7,FALSE)</f>
        <v>35.906904761904762</v>
      </c>
      <c r="J838">
        <f>VLOOKUP(B838,MoneyLine!$A$1:$K$33,7,FALSE)</f>
        <v>64.561666666666639</v>
      </c>
      <c r="K838">
        <f>VLOOKUP(B838,MoneyLine!$A$1:$K$33,11,FALSE)</f>
        <v>10.3225</v>
      </c>
      <c r="L838">
        <f>VLOOKUP(B838,MoneyLine!$A$1:$D$33,4,FALSE)</f>
        <v>48.538999999999994</v>
      </c>
      <c r="M838">
        <f>VLOOKUP(D838,MoneyLine!$A$1:$K$33,11,FALSE)</f>
        <v>3.707499999999996</v>
      </c>
      <c r="N838">
        <f>VLOOKUP(D838,MoneyLine!$A$1:$D$33,4,FALSE)</f>
        <v>47.251999999999995</v>
      </c>
      <c r="O838">
        <f>VLOOKUP(D838,MoneyLine!$A$1:$Q$33,14,FALSE)</f>
        <v>44.759523809523806</v>
      </c>
      <c r="P838">
        <f>VLOOKUP(B838,MoneyLine!$A$1:$Q$33,17,FALSE)</f>
        <v>-17.098809523809521</v>
      </c>
      <c r="Q838">
        <f>VLOOKUP(B838,MoneyLine!$A$1:$K$33,10,FALSE)</f>
        <v>17.131547619047623</v>
      </c>
      <c r="R838">
        <f>VLOOKUP(B838,MoneyLine!$A$1:$Q$33,14,FALSE)</f>
        <v>75.591190476190462</v>
      </c>
      <c r="S838">
        <f>VLOOKUP(D838,MoneyLine!$A$1:$Q$33,17,FALSE)</f>
        <v>-16.226190476190478</v>
      </c>
      <c r="T838">
        <f>VLOOKUP(D838,MoneyLine!$A$1:$K$33,10,FALSE)</f>
        <v>29.473928571428576</v>
      </c>
      <c r="V838">
        <f>HomTotReg.!$B$17+(test!O838*HomTotReg.!$B$18+HomTotReg.!$B$19*test!P838+test!Q838*HomTotReg.!$B$20)</f>
        <v>3.2108711080658345</v>
      </c>
      <c r="W838">
        <f>VisTotReg.!$B$17+(VisTotReg.!$B$18*test!R838+test!S838*VisTotReg.!$B$19+test!T838*VisTotReg.!$B$20)</f>
        <v>3.1183785926277334</v>
      </c>
      <c r="Y838">
        <f>'MoneyLine Reg. 1'!$B$17+('MoneyLine Reg. 1'!$B$18*test!I838+test!J838*'MoneyLine Reg. 1'!$B$19+test!T838*'MoneyLine Reg. 1'!$B$20+test!Q838*'MoneyLine Reg. 1'!$B$21)</f>
        <v>0.10911260641633783</v>
      </c>
      <c r="Z838">
        <f>'MoneyLine Reg. 2'!$B$17+('MoneyLine Reg. 2'!$B$18*test!M838+test!K838*'MoneyLine Reg. 2'!$B$19+'MoneyLine Reg. 2'!$B$20*test!L838+test!N838*'MoneyLine Reg. 2'!$B$21)</f>
        <v>-0.2962597982761328</v>
      </c>
    </row>
    <row r="839" spans="1:26" x14ac:dyDescent="0.3">
      <c r="A839" s="9">
        <v>44968</v>
      </c>
      <c r="B839" s="7" t="s">
        <v>9</v>
      </c>
      <c r="C839" s="7">
        <v>6</v>
      </c>
      <c r="D839" s="7" t="s">
        <v>32</v>
      </c>
      <c r="E839" s="7">
        <v>3</v>
      </c>
      <c r="F839" s="7"/>
      <c r="G839" s="6">
        <f t="shared" si="13"/>
        <v>-3</v>
      </c>
      <c r="I839">
        <f>VLOOKUP(D839,MoneyLine!$A$1:$K$33,7,FALSE)</f>
        <v>91.395238095238099</v>
      </c>
      <c r="J839">
        <f>VLOOKUP(B839,MoneyLine!$A$1:$K$33,7,FALSE)</f>
        <v>154.76523809523809</v>
      </c>
      <c r="K839">
        <f>VLOOKUP(B839,MoneyLine!$A$1:$K$33,11,FALSE)</f>
        <v>17.220000000000002</v>
      </c>
      <c r="L839">
        <f>VLOOKUP(B839,MoneyLine!$A$1:$D$33,4,FALSE)</f>
        <v>58.933</v>
      </c>
      <c r="M839">
        <f>VLOOKUP(D839,MoneyLine!$A$1:$K$33,11,FALSE)</f>
        <v>4.9549999999999983</v>
      </c>
      <c r="N839">
        <f>VLOOKUP(D839,MoneyLine!$A$1:$D$33,4,FALSE)</f>
        <v>47.241</v>
      </c>
      <c r="O839">
        <f>VLOOKUP(D839,MoneyLine!$A$1:$Q$33,14,FALSE)</f>
        <v>85.390952380952371</v>
      </c>
      <c r="P839">
        <f>VLOOKUP(B839,MoneyLine!$A$1:$Q$33,17,FALSE)</f>
        <v>29.393333333333338</v>
      </c>
      <c r="Q839">
        <f>VLOOKUP(B839,MoneyLine!$A$1:$K$33,10,FALSE)</f>
        <v>-2.4774999999999996</v>
      </c>
      <c r="R839">
        <f>VLOOKUP(B839,MoneyLine!$A$1:$Q$33,14,FALSE)</f>
        <v>117.61833333333333</v>
      </c>
      <c r="S839">
        <f>VLOOKUP(D839,MoneyLine!$A$1:$Q$33,17,FALSE)</f>
        <v>-9.4788095238095256</v>
      </c>
      <c r="T839">
        <f>VLOOKUP(D839,MoneyLine!$A$1:$K$33,10,FALSE)</f>
        <v>-16.679047619047623</v>
      </c>
      <c r="V839">
        <f>HomTotReg.!$B$17+(test!O839*HomTotReg.!$B$18+HomTotReg.!$B$19*test!P839+test!Q839*HomTotReg.!$B$20)</f>
        <v>3.3644475368326763</v>
      </c>
      <c r="W839">
        <f>VisTotReg.!$B$17+(VisTotReg.!$B$18*test!R839+test!S839*VisTotReg.!$B$19+test!T839*VisTotReg.!$B$20)</f>
        <v>4.2363064486510105</v>
      </c>
      <c r="Y839">
        <f>'MoneyLine Reg. 1'!$B$17+('MoneyLine Reg. 1'!$B$18*test!I839+test!J839*'MoneyLine Reg. 1'!$B$19+test!T839*'MoneyLine Reg. 1'!$B$20+test!Q839*'MoneyLine Reg. 1'!$B$21)</f>
        <v>-0.82823278156122848</v>
      </c>
      <c r="Z839">
        <f>'MoneyLine Reg. 2'!$B$17+('MoneyLine Reg. 2'!$B$18*test!M839+test!K839*'MoneyLine Reg. 2'!$B$19+'MoneyLine Reg. 2'!$B$20*test!L839+test!N839*'MoneyLine Reg. 2'!$B$21)</f>
        <v>-1.4098294640771569</v>
      </c>
    </row>
    <row r="840" spans="1:26" x14ac:dyDescent="0.3">
      <c r="A840" s="8">
        <v>44968</v>
      </c>
      <c r="B840" s="6" t="s">
        <v>21</v>
      </c>
      <c r="C840" s="6">
        <v>2</v>
      </c>
      <c r="D840" s="6" t="s">
        <v>4</v>
      </c>
      <c r="E840" s="6">
        <v>1</v>
      </c>
      <c r="F840" s="6" t="s">
        <v>36</v>
      </c>
      <c r="G840" s="6">
        <f t="shared" si="13"/>
        <v>-1</v>
      </c>
      <c r="I840">
        <f>VLOOKUP(D840,MoneyLine!$A$1:$K$33,7,FALSE)</f>
        <v>71.288571428571402</v>
      </c>
      <c r="J840">
        <f>VLOOKUP(B840,MoneyLine!$A$1:$K$33,7,FALSE)</f>
        <v>81.149285714285725</v>
      </c>
      <c r="K840">
        <f>VLOOKUP(B840,MoneyLine!$A$1:$K$33,11,FALSE)</f>
        <v>9.1225000000000005</v>
      </c>
      <c r="L840">
        <f>VLOOKUP(B840,MoneyLine!$A$1:$D$33,4,FALSE)</f>
        <v>51.807999999999993</v>
      </c>
      <c r="M840">
        <f>VLOOKUP(D840,MoneyLine!$A$1:$K$33,11,FALSE)</f>
        <v>4.0925000000000029</v>
      </c>
      <c r="N840">
        <f>VLOOKUP(D840,MoneyLine!$A$1:$D$33,4,FALSE)</f>
        <v>50.962499999999999</v>
      </c>
      <c r="O840">
        <f>VLOOKUP(D840,MoneyLine!$A$1:$Q$33,14,FALSE)</f>
        <v>28.298571428571432</v>
      </c>
      <c r="P840">
        <f>VLOOKUP(B840,MoneyLine!$A$1:$Q$33,17,FALSE)</f>
        <v>7.3759523809523806</v>
      </c>
      <c r="Q840">
        <f>VLOOKUP(B840,MoneyLine!$A$1:$K$33,10,FALSE)</f>
        <v>8.0371428571428574</v>
      </c>
      <c r="R840">
        <f>VLOOKUP(B840,MoneyLine!$A$1:$Q$33,14,FALSE)</f>
        <v>65.387857142857143</v>
      </c>
      <c r="S840">
        <f>VLOOKUP(D840,MoneyLine!$A$1:$Q$33,17,FALSE)</f>
        <v>33.857619047619039</v>
      </c>
      <c r="T840">
        <f>VLOOKUP(D840,MoneyLine!$A$1:$K$33,10,FALSE)</f>
        <v>21.901309523809527</v>
      </c>
      <c r="V840">
        <f>HomTotReg.!$B$17+(test!O840*HomTotReg.!$B$18+HomTotReg.!$B$19*test!P840+test!Q840*HomTotReg.!$B$20)</f>
        <v>2.8775534292649216</v>
      </c>
      <c r="W840">
        <f>VisTotReg.!$B$17+(VisTotReg.!$B$18*test!R840+test!S840*VisTotReg.!$B$19+test!T840*VisTotReg.!$B$20)</f>
        <v>2.6623914753346751</v>
      </c>
      <c r="Y840">
        <f>'MoneyLine Reg. 1'!$B$17+('MoneyLine Reg. 1'!$B$18*test!I840+test!J840*'MoneyLine Reg. 1'!$B$19+test!T840*'MoneyLine Reg. 1'!$B$20+test!Q840*'MoneyLine Reg. 1'!$B$21)</f>
        <v>0.25102628017246897</v>
      </c>
      <c r="Z840">
        <f>'MoneyLine Reg. 2'!$B$17+('MoneyLine Reg. 2'!$B$18*test!M840+test!K840*'MoneyLine Reg. 2'!$B$19+'MoneyLine Reg. 2'!$B$20*test!L840+test!N840*'MoneyLine Reg. 2'!$B$21)</f>
        <v>-0.18410567270986666</v>
      </c>
    </row>
    <row r="841" spans="1:26" x14ac:dyDescent="0.3">
      <c r="A841" s="9">
        <v>44968</v>
      </c>
      <c r="B841" s="7" t="s">
        <v>25</v>
      </c>
      <c r="C841" s="7">
        <v>5</v>
      </c>
      <c r="D841" s="7" t="s">
        <v>10</v>
      </c>
      <c r="E841" s="7">
        <v>6</v>
      </c>
      <c r="F841" s="7" t="s">
        <v>36</v>
      </c>
      <c r="G841" s="6">
        <f t="shared" si="13"/>
        <v>1</v>
      </c>
      <c r="I841">
        <f>VLOOKUP(D841,MoneyLine!$A$1:$K$33,7,FALSE)</f>
        <v>43.783809523809516</v>
      </c>
      <c r="J841">
        <f>VLOOKUP(B841,MoneyLine!$A$1:$K$33,7,FALSE)</f>
        <v>56.057857142857138</v>
      </c>
      <c r="K841">
        <f>VLOOKUP(B841,MoneyLine!$A$1:$K$33,11,FALSE)</f>
        <v>10.718750000000002</v>
      </c>
      <c r="L841">
        <f>VLOOKUP(B841,MoneyLine!$A$1:$D$33,4,FALSE)</f>
        <v>47.954500000000003</v>
      </c>
      <c r="M841">
        <f>VLOOKUP(D841,MoneyLine!$A$1:$K$33,11,FALSE)</f>
        <v>2.1412499999999977</v>
      </c>
      <c r="N841">
        <f>VLOOKUP(D841,MoneyLine!$A$1:$D$33,4,FALSE)</f>
        <v>45.351499999999994</v>
      </c>
      <c r="O841">
        <f>VLOOKUP(D841,MoneyLine!$A$1:$Q$33,14,FALSE)</f>
        <v>43.181904761904768</v>
      </c>
      <c r="P841">
        <f>VLOOKUP(B841,MoneyLine!$A$1:$Q$33,17,FALSE)</f>
        <v>-14.592857142857142</v>
      </c>
      <c r="Q841">
        <f>VLOOKUP(B841,MoneyLine!$A$1:$K$33,10,FALSE)</f>
        <v>27.424404761904761</v>
      </c>
      <c r="R841">
        <f>VLOOKUP(B841,MoneyLine!$A$1:$Q$33,14,FALSE)</f>
        <v>60.674999999999997</v>
      </c>
      <c r="S841">
        <f>VLOOKUP(D841,MoneyLine!$A$1:$Q$33,17,FALSE)</f>
        <v>-14.675714285714287</v>
      </c>
      <c r="T841">
        <f>VLOOKUP(D841,MoneyLine!$A$1:$K$33,10,FALSE)</f>
        <v>13.367738095238096</v>
      </c>
      <c r="V841">
        <f>HomTotReg.!$B$17+(test!O841*HomTotReg.!$B$18+HomTotReg.!$B$19*test!P841+test!Q841*HomTotReg.!$B$20)</f>
        <v>3.0541418616775862</v>
      </c>
      <c r="W841">
        <f>VisTotReg.!$B$17+(VisTotReg.!$B$18*test!R841+test!S841*VisTotReg.!$B$19+test!T841*VisTotReg.!$B$20)</f>
        <v>3.1647840419894497</v>
      </c>
      <c r="Y841">
        <f>'MoneyLine Reg. 1'!$B$17+('MoneyLine Reg. 1'!$B$18*test!I841+test!J841*'MoneyLine Reg. 1'!$B$19+test!T841*'MoneyLine Reg. 1'!$B$20+test!Q841*'MoneyLine Reg. 1'!$B$21)</f>
        <v>-4.1781607674864663E-2</v>
      </c>
      <c r="Z841">
        <f>'MoneyLine Reg. 2'!$B$17+('MoneyLine Reg. 2'!$B$18*test!M841+test!K841*'MoneyLine Reg. 2'!$B$19+'MoneyLine Reg. 2'!$B$20*test!L841+test!N841*'MoneyLine Reg. 2'!$B$21)</f>
        <v>-0.50642439873758693</v>
      </c>
    </row>
    <row r="842" spans="1:26" x14ac:dyDescent="0.3">
      <c r="A842" s="8">
        <v>44968</v>
      </c>
      <c r="B842" s="6" t="s">
        <v>20</v>
      </c>
      <c r="C842" s="6">
        <v>4</v>
      </c>
      <c r="D842" s="6" t="s">
        <v>5</v>
      </c>
      <c r="E842" s="6">
        <v>3</v>
      </c>
      <c r="F842" s="6"/>
      <c r="G842" s="6">
        <f t="shared" si="13"/>
        <v>-1</v>
      </c>
      <c r="I842">
        <f>VLOOKUP(D842,MoneyLine!$A$1:$K$33,7,FALSE)</f>
        <v>92.519047619047612</v>
      </c>
      <c r="J842">
        <f>VLOOKUP(B842,MoneyLine!$A$1:$K$33,7,FALSE)</f>
        <v>53.481666666666655</v>
      </c>
      <c r="K842">
        <f>VLOOKUP(B842,MoneyLine!$A$1:$K$33,11,FALSE)</f>
        <v>4.7974999999999994</v>
      </c>
      <c r="L842">
        <f>VLOOKUP(B842,MoneyLine!$A$1:$D$33,4,FALSE)</f>
        <v>46.0565</v>
      </c>
      <c r="M842">
        <f>VLOOKUP(D842,MoneyLine!$A$1:$K$33,11,FALSE)</f>
        <v>15.5725</v>
      </c>
      <c r="N842">
        <f>VLOOKUP(D842,MoneyLine!$A$1:$D$33,4,FALSE)</f>
        <v>52.448999999999998</v>
      </c>
      <c r="O842">
        <f>VLOOKUP(D842,MoneyLine!$A$1:$Q$33,14,FALSE)</f>
        <v>80.7392857142857</v>
      </c>
      <c r="P842">
        <f>VLOOKUP(B842,MoneyLine!$A$1:$Q$33,17,FALSE)</f>
        <v>-10.467380952380953</v>
      </c>
      <c r="Q842">
        <f>VLOOKUP(B842,MoneyLine!$A$1:$K$33,10,FALSE)</f>
        <v>1.6524999999999999</v>
      </c>
      <c r="R842">
        <f>VLOOKUP(B842,MoneyLine!$A$1:$Q$33,14,FALSE)</f>
        <v>58.340238095238099</v>
      </c>
      <c r="S842">
        <f>VLOOKUP(D842,MoneyLine!$A$1:$Q$33,17,FALSE)</f>
        <v>2.4073809523809526</v>
      </c>
      <c r="T842">
        <f>VLOOKUP(D842,MoneyLine!$A$1:$K$33,10,FALSE)</f>
        <v>7.11511904761905</v>
      </c>
      <c r="V842">
        <f>HomTotReg.!$B$17+(test!O842*HomTotReg.!$B$18+HomTotReg.!$B$19*test!P842+test!Q842*HomTotReg.!$B$20)</f>
        <v>3.69207441571863</v>
      </c>
      <c r="W842">
        <f>VisTotReg.!$B$17+(VisTotReg.!$B$18*test!R842+test!S842*VisTotReg.!$B$19+test!T842*VisTotReg.!$B$20)</f>
        <v>3.0768722414947121</v>
      </c>
      <c r="Y842">
        <f>'MoneyLine Reg. 1'!$B$17+('MoneyLine Reg. 1'!$B$18*test!I842+test!J842*'MoneyLine Reg. 1'!$B$19+test!T842*'MoneyLine Reg. 1'!$B$20+test!Q842*'MoneyLine Reg. 1'!$B$21)</f>
        <v>0.6367752754763899</v>
      </c>
      <c r="Z842">
        <f>'MoneyLine Reg. 2'!$B$17+('MoneyLine Reg. 2'!$B$18*test!M842+test!K842*'MoneyLine Reg. 2'!$B$19+'MoneyLine Reg. 2'!$B$20*test!L842+test!N842*'MoneyLine Reg. 2'!$B$21)</f>
        <v>1.3088290674525469</v>
      </c>
    </row>
    <row r="843" spans="1:26" x14ac:dyDescent="0.3">
      <c r="A843" s="9">
        <v>44968</v>
      </c>
      <c r="B843" s="7" t="s">
        <v>6</v>
      </c>
      <c r="C843" s="7">
        <v>1</v>
      </c>
      <c r="D843" s="7" t="s">
        <v>23</v>
      </c>
      <c r="E843" s="7">
        <v>4</v>
      </c>
      <c r="F843" s="7"/>
      <c r="G843" s="6">
        <f t="shared" si="13"/>
        <v>3</v>
      </c>
      <c r="I843">
        <f>VLOOKUP(D843,MoneyLine!$A$1:$K$33,7,FALSE)</f>
        <v>101.00309523809524</v>
      </c>
      <c r="J843">
        <f>VLOOKUP(B843,MoneyLine!$A$1:$K$33,7,FALSE)</f>
        <v>-14.717619047619038</v>
      </c>
      <c r="K843">
        <f>VLOOKUP(B843,MoneyLine!$A$1:$K$33,11,FALSE)</f>
        <v>1.6887499999999989</v>
      </c>
      <c r="L843">
        <f>VLOOKUP(B843,MoneyLine!$A$1:$D$33,4,FALSE)</f>
        <v>38.247500000000002</v>
      </c>
      <c r="M843">
        <f>VLOOKUP(D843,MoneyLine!$A$1:$K$33,11,FALSE)</f>
        <v>6.8149999999999995</v>
      </c>
      <c r="N843">
        <f>VLOOKUP(D843,MoneyLine!$A$1:$D$33,4,FALSE)</f>
        <v>52.277999999999999</v>
      </c>
      <c r="O843">
        <f>VLOOKUP(D843,MoneyLine!$A$1:$Q$33,14,FALSE)</f>
        <v>66.898333333333312</v>
      </c>
      <c r="P843">
        <f>VLOOKUP(B843,MoneyLine!$A$1:$Q$33,17,FALSE)</f>
        <v>-23.022142857142857</v>
      </c>
      <c r="Q843">
        <f>VLOOKUP(B843,MoneyLine!$A$1:$K$33,10,FALSE)</f>
        <v>2.2516666666666674</v>
      </c>
      <c r="R843">
        <f>VLOOKUP(B843,MoneyLine!$A$1:$Q$33,14,FALSE)</f>
        <v>4.214999999999999</v>
      </c>
      <c r="S843">
        <f>VLOOKUP(D843,MoneyLine!$A$1:$Q$33,17,FALSE)</f>
        <v>22.973095238095237</v>
      </c>
      <c r="T843">
        <f>VLOOKUP(D843,MoneyLine!$A$1:$K$33,10,FALSE)</f>
        <v>43.088928571428575</v>
      </c>
      <c r="V843">
        <f>HomTotReg.!$B$17+(test!O843*HomTotReg.!$B$18+HomTotReg.!$B$19*test!P843+test!Q843*HomTotReg.!$B$20)</f>
        <v>3.6720110051732844</v>
      </c>
      <c r="W843">
        <f>VisTotReg.!$B$17+(VisTotReg.!$B$18*test!R843+test!S843*VisTotReg.!$B$19+test!T843*VisTotReg.!$B$20)</f>
        <v>1.7218481516831514</v>
      </c>
      <c r="Y843">
        <f>'MoneyLine Reg. 1'!$B$17+('MoneyLine Reg. 1'!$B$18*test!I843+test!J843*'MoneyLine Reg. 1'!$B$19+test!T843*'MoneyLine Reg. 1'!$B$20+test!Q843*'MoneyLine Reg. 1'!$B$21)</f>
        <v>1.9969696034144457</v>
      </c>
      <c r="Z843">
        <f>'MoneyLine Reg. 2'!$B$17+('MoneyLine Reg. 2'!$B$18*test!M843+test!K843*'MoneyLine Reg. 2'!$B$19+'MoneyLine Reg. 2'!$B$20*test!L843+test!N843*'MoneyLine Reg. 2'!$B$21)</f>
        <v>1.5345289718261048</v>
      </c>
    </row>
    <row r="844" spans="1:26" x14ac:dyDescent="0.3">
      <c r="A844" s="8">
        <v>44969</v>
      </c>
      <c r="B844" s="6" t="s">
        <v>9</v>
      </c>
      <c r="C844" s="6">
        <v>2</v>
      </c>
      <c r="D844" s="6" t="s">
        <v>33</v>
      </c>
      <c r="E844" s="6">
        <v>6</v>
      </c>
      <c r="F844" s="6"/>
      <c r="G844" s="6">
        <f t="shared" si="13"/>
        <v>4</v>
      </c>
      <c r="I844">
        <f>VLOOKUP(D844,MoneyLine!$A$1:$K$33,7,FALSE)</f>
        <v>35.906904761904762</v>
      </c>
      <c r="J844">
        <f>VLOOKUP(B844,MoneyLine!$A$1:$K$33,7,FALSE)</f>
        <v>154.76523809523809</v>
      </c>
      <c r="K844">
        <f>VLOOKUP(B844,MoneyLine!$A$1:$K$33,11,FALSE)</f>
        <v>17.220000000000002</v>
      </c>
      <c r="L844">
        <f>VLOOKUP(B844,MoneyLine!$A$1:$D$33,4,FALSE)</f>
        <v>58.933</v>
      </c>
      <c r="M844">
        <f>VLOOKUP(D844,MoneyLine!$A$1:$K$33,11,FALSE)</f>
        <v>3.707499999999996</v>
      </c>
      <c r="N844">
        <f>VLOOKUP(D844,MoneyLine!$A$1:$D$33,4,FALSE)</f>
        <v>47.251999999999995</v>
      </c>
      <c r="O844">
        <f>VLOOKUP(D844,MoneyLine!$A$1:$Q$33,14,FALSE)</f>
        <v>44.759523809523806</v>
      </c>
      <c r="P844">
        <f>VLOOKUP(B844,MoneyLine!$A$1:$Q$33,17,FALSE)</f>
        <v>29.393333333333338</v>
      </c>
      <c r="Q844">
        <f>VLOOKUP(B844,MoneyLine!$A$1:$K$33,10,FALSE)</f>
        <v>-2.4774999999999996</v>
      </c>
      <c r="R844">
        <f>VLOOKUP(B844,MoneyLine!$A$1:$Q$33,14,FALSE)</f>
        <v>117.61833333333333</v>
      </c>
      <c r="S844">
        <f>VLOOKUP(D844,MoneyLine!$A$1:$Q$33,17,FALSE)</f>
        <v>-16.226190476190478</v>
      </c>
      <c r="T844">
        <f>VLOOKUP(D844,MoneyLine!$A$1:$K$33,10,FALSE)</f>
        <v>29.473928571428576</v>
      </c>
      <c r="V844">
        <f>HomTotReg.!$B$17+(test!O844*HomTotReg.!$B$18+HomTotReg.!$B$19*test!P844+test!Q844*HomTotReg.!$B$20)</f>
        <v>2.9343905317158749</v>
      </c>
      <c r="W844">
        <f>VisTotReg.!$B$17+(VisTotReg.!$B$18*test!R844+test!S844*VisTotReg.!$B$19+test!T844*VisTotReg.!$B$20)</f>
        <v>3.616879900150213</v>
      </c>
      <c r="Y844">
        <f>'MoneyLine Reg. 1'!$B$17+('MoneyLine Reg. 1'!$B$18*test!I844+test!J844*'MoneyLine Reg. 1'!$B$19+test!T844*'MoneyLine Reg. 1'!$B$20+test!Q844*'MoneyLine Reg. 1'!$B$21)</f>
        <v>-0.73303874419786086</v>
      </c>
      <c r="Z844">
        <f>'MoneyLine Reg. 2'!$B$17+('MoneyLine Reg. 2'!$B$18*test!M844+test!K844*'MoneyLine Reg. 2'!$B$19+'MoneyLine Reg. 2'!$B$20*test!L844+test!N844*'MoneyLine Reg. 2'!$B$21)</f>
        <v>-1.4850304745487448</v>
      </c>
    </row>
    <row r="845" spans="1:26" x14ac:dyDescent="0.3">
      <c r="A845" s="9">
        <v>44969</v>
      </c>
      <c r="B845" s="7" t="s">
        <v>34</v>
      </c>
      <c r="C845" s="7">
        <v>4</v>
      </c>
      <c r="D845" s="7" t="s">
        <v>4</v>
      </c>
      <c r="E845" s="7">
        <v>3</v>
      </c>
      <c r="F845" s="7"/>
      <c r="G845" s="6">
        <f t="shared" si="13"/>
        <v>-1</v>
      </c>
      <c r="I845">
        <f>VLOOKUP(D845,MoneyLine!$A$1:$K$33,7,FALSE)</f>
        <v>71.288571428571402</v>
      </c>
      <c r="J845">
        <f>VLOOKUP(B845,MoneyLine!$A$1:$K$33,7,FALSE)</f>
        <v>70.167380952380938</v>
      </c>
      <c r="K845">
        <f>VLOOKUP(B845,MoneyLine!$A$1:$K$33,11,FALSE)</f>
        <v>10.367500000000003</v>
      </c>
      <c r="L845">
        <f>VLOOKUP(B845,MoneyLine!$A$1:$D$33,4,FALSE)</f>
        <v>52.325999999999993</v>
      </c>
      <c r="M845">
        <f>VLOOKUP(D845,MoneyLine!$A$1:$K$33,11,FALSE)</f>
        <v>4.0925000000000029</v>
      </c>
      <c r="N845">
        <f>VLOOKUP(D845,MoneyLine!$A$1:$D$33,4,FALSE)</f>
        <v>50.962499999999999</v>
      </c>
      <c r="O845">
        <f>VLOOKUP(D845,MoneyLine!$A$1:$Q$33,14,FALSE)</f>
        <v>28.298571428571432</v>
      </c>
      <c r="P845">
        <f>VLOOKUP(B845,MoneyLine!$A$1:$Q$33,17,FALSE)</f>
        <v>22.489285714285707</v>
      </c>
      <c r="Q845">
        <f>VLOOKUP(B845,MoneyLine!$A$1:$K$33,10,FALSE)</f>
        <v>29.06904761904762</v>
      </c>
      <c r="R845">
        <f>VLOOKUP(B845,MoneyLine!$A$1:$Q$33,14,FALSE)</f>
        <v>40.24047619047618</v>
      </c>
      <c r="S845">
        <f>VLOOKUP(D845,MoneyLine!$A$1:$Q$33,17,FALSE)</f>
        <v>33.857619047619039</v>
      </c>
      <c r="T845">
        <f>VLOOKUP(D845,MoneyLine!$A$1:$K$33,10,FALSE)</f>
        <v>21.901309523809527</v>
      </c>
      <c r="V845">
        <f>HomTotReg.!$B$17+(test!O845*HomTotReg.!$B$18+HomTotReg.!$B$19*test!P845+test!Q845*HomTotReg.!$B$20)</f>
        <v>2.4855296230409398</v>
      </c>
      <c r="W845">
        <f>VisTotReg.!$B$17+(VisTotReg.!$B$18*test!R845+test!S845*VisTotReg.!$B$19+test!T845*VisTotReg.!$B$20)</f>
        <v>2.3641079986743714</v>
      </c>
      <c r="Y845">
        <f>'MoneyLine Reg. 1'!$B$17+('MoneyLine Reg. 1'!$B$18*test!I845+test!J845*'MoneyLine Reg. 1'!$B$19+test!T845*'MoneyLine Reg. 1'!$B$20+test!Q845*'MoneyLine Reg. 1'!$B$21)</f>
        <v>0.16694445689863224</v>
      </c>
      <c r="Z845">
        <f>'MoneyLine Reg. 2'!$B$17+('MoneyLine Reg. 2'!$B$18*test!M845+test!K845*'MoneyLine Reg. 2'!$B$19+'MoneyLine Reg. 2'!$B$20*test!L845+test!N845*'MoneyLine Reg. 2'!$B$21)</f>
        <v>-0.29629667425589412</v>
      </c>
    </row>
    <row r="846" spans="1:26" x14ac:dyDescent="0.3">
      <c r="A846" s="8">
        <v>44969</v>
      </c>
      <c r="B846" s="6" t="s">
        <v>26</v>
      </c>
      <c r="C846" s="6">
        <v>2</v>
      </c>
      <c r="D846" s="6" t="s">
        <v>27</v>
      </c>
      <c r="E846" s="6">
        <v>7</v>
      </c>
      <c r="F846" s="6"/>
      <c r="G846" s="6">
        <f t="shared" si="13"/>
        <v>5</v>
      </c>
      <c r="I846">
        <f>VLOOKUP(D846,MoneyLine!$A$1:$K$33,7,FALSE)</f>
        <v>57.437380952380948</v>
      </c>
      <c r="J846">
        <f>VLOOKUP(B846,MoneyLine!$A$1:$K$33,7,FALSE)</f>
        <v>2.4278571428571381</v>
      </c>
      <c r="K846">
        <f>VLOOKUP(B846,MoneyLine!$A$1:$K$33,11,FALSE)</f>
        <v>7.2874999999999996</v>
      </c>
      <c r="L846">
        <f>VLOOKUP(B846,MoneyLine!$A$1:$D$33,4,FALSE)</f>
        <v>44.772500000000001</v>
      </c>
      <c r="M846">
        <f>VLOOKUP(D846,MoneyLine!$A$1:$K$33,11,FALSE)</f>
        <v>10.504999999999999</v>
      </c>
      <c r="N846">
        <f>VLOOKUP(D846,MoneyLine!$A$1:$D$33,4,FALSE)</f>
        <v>52.064499999999995</v>
      </c>
      <c r="O846">
        <f>VLOOKUP(D846,MoneyLine!$A$1:$Q$33,14,FALSE)</f>
        <v>42.338571428571427</v>
      </c>
      <c r="P846">
        <f>VLOOKUP(B846,MoneyLine!$A$1:$Q$33,17,FALSE)</f>
        <v>-8.321428571428573</v>
      </c>
      <c r="Q846">
        <f>VLOOKUP(B846,MoneyLine!$A$1:$K$33,10,FALSE)</f>
        <v>13.537738095238096</v>
      </c>
      <c r="R846">
        <f>VLOOKUP(B846,MoneyLine!$A$1:$Q$33,14,FALSE)</f>
        <v>21.040476190476188</v>
      </c>
      <c r="S846">
        <f>VLOOKUP(D846,MoneyLine!$A$1:$Q$33,17,FALSE)</f>
        <v>0.65357142857142814</v>
      </c>
      <c r="T846">
        <f>VLOOKUP(D846,MoneyLine!$A$1:$K$33,10,FALSE)</f>
        <v>23.449285714285718</v>
      </c>
      <c r="V846">
        <f>HomTotReg.!$B$17+(test!O846*HomTotReg.!$B$18+HomTotReg.!$B$19*test!P846+test!Q846*HomTotReg.!$B$20)</f>
        <v>3.1318560912917679</v>
      </c>
      <c r="W846">
        <f>VisTotReg.!$B$17+(VisTotReg.!$B$18*test!R846+test!S846*VisTotReg.!$B$19+test!T846*VisTotReg.!$B$20)</f>
        <v>2.4095675717404998</v>
      </c>
      <c r="Y846">
        <f>'MoneyLine Reg. 1'!$B$17+('MoneyLine Reg. 1'!$B$18*test!I846+test!J846*'MoneyLine Reg. 1'!$B$19+test!T846*'MoneyLine Reg. 1'!$B$20+test!Q846*'MoneyLine Reg. 1'!$B$21)</f>
        <v>0.98791976061626741</v>
      </c>
      <c r="Z846">
        <f>'MoneyLine Reg. 2'!$B$17+('MoneyLine Reg. 2'!$B$18*test!M846+test!K846*'MoneyLine Reg. 2'!$B$19+'MoneyLine Reg. 2'!$B$20*test!L846+test!N846*'MoneyLine Reg. 2'!$B$21)</f>
        <v>0.92325504288483939</v>
      </c>
    </row>
    <row r="847" spans="1:26" x14ac:dyDescent="0.3">
      <c r="A847" s="9">
        <v>44969</v>
      </c>
      <c r="B847" s="7" t="s">
        <v>24</v>
      </c>
      <c r="C847" s="7">
        <v>4</v>
      </c>
      <c r="D847" s="7" t="s">
        <v>12</v>
      </c>
      <c r="E847" s="7">
        <v>1</v>
      </c>
      <c r="F847" s="7"/>
      <c r="G847" s="6">
        <f t="shared" si="13"/>
        <v>-3</v>
      </c>
      <c r="I847">
        <f>VLOOKUP(D847,MoneyLine!$A$1:$K$33,7,FALSE)</f>
        <v>38.000238095238089</v>
      </c>
      <c r="J847">
        <f>VLOOKUP(B847,MoneyLine!$A$1:$K$33,7,FALSE)</f>
        <v>-28.852380952380948</v>
      </c>
      <c r="K847">
        <f>VLOOKUP(B847,MoneyLine!$A$1:$K$33,11,FALSE)</f>
        <v>5.754999999999999</v>
      </c>
      <c r="L847">
        <f>VLOOKUP(B847,MoneyLine!$A$1:$D$33,4,FALSE)</f>
        <v>42.153999999999996</v>
      </c>
      <c r="M847">
        <f>VLOOKUP(D847,MoneyLine!$A$1:$K$33,11,FALSE)</f>
        <v>5.6062500000000011</v>
      </c>
      <c r="N847">
        <f>VLOOKUP(D847,MoneyLine!$A$1:$D$33,4,FALSE)</f>
        <v>46.611499999999999</v>
      </c>
      <c r="O847">
        <f>VLOOKUP(D847,MoneyLine!$A$1:$Q$33,14,FALSE)</f>
        <v>32.669761904761899</v>
      </c>
      <c r="P847">
        <f>VLOOKUP(B847,MoneyLine!$A$1:$Q$33,17,FALSE)</f>
        <v>-35.079523809523806</v>
      </c>
      <c r="Q847">
        <f>VLOOKUP(B847,MoneyLine!$A$1:$K$33,10,FALSE)</f>
        <v>-0.52404761904761887</v>
      </c>
      <c r="R847">
        <f>VLOOKUP(B847,MoneyLine!$A$1:$Q$33,14,FALSE)</f>
        <v>7.490952380952379</v>
      </c>
      <c r="S847">
        <f>VLOOKUP(D847,MoneyLine!$A$1:$Q$33,17,FALSE)</f>
        <v>-1.7361904761904778</v>
      </c>
      <c r="T847">
        <f>VLOOKUP(D847,MoneyLine!$A$1:$K$33,10,FALSE)</f>
        <v>20.738571428571433</v>
      </c>
      <c r="V847">
        <f>HomTotReg.!$B$17+(test!O847*HomTotReg.!$B$18+HomTotReg.!$B$19*test!P847+test!Q847*HomTotReg.!$B$20)</f>
        <v>3.4680946451857904</v>
      </c>
      <c r="W847">
        <f>VisTotReg.!$B$17+(VisTotReg.!$B$18*test!R847+test!S847*VisTotReg.!$B$19+test!T847*VisTotReg.!$B$20)</f>
        <v>2.3100678322068147</v>
      </c>
      <c r="Y847">
        <f>'MoneyLine Reg. 1'!$B$17+('MoneyLine Reg. 1'!$B$18*test!I847+test!J847*'MoneyLine Reg. 1'!$B$19+test!T847*'MoneyLine Reg. 1'!$B$20+test!Q847*'MoneyLine Reg. 1'!$B$21)</f>
        <v>1.2607901189435118</v>
      </c>
      <c r="Z847">
        <f>'MoneyLine Reg. 2'!$B$17+('MoneyLine Reg. 2'!$B$18*test!M847+test!K847*'MoneyLine Reg. 2'!$B$19+'MoneyLine Reg. 2'!$B$20*test!L847+test!N847*'MoneyLine Reg. 2'!$B$21)</f>
        <v>0.52337933782311374</v>
      </c>
    </row>
    <row r="848" spans="1:26" x14ac:dyDescent="0.3">
      <c r="A848" s="8">
        <v>44970</v>
      </c>
      <c r="B848" s="6" t="s">
        <v>13</v>
      </c>
      <c r="C848" s="6">
        <v>2</v>
      </c>
      <c r="D848" s="6" t="s">
        <v>29</v>
      </c>
      <c r="E848" s="6">
        <v>5</v>
      </c>
      <c r="F848" s="6"/>
      <c r="G848" s="6">
        <f t="shared" si="13"/>
        <v>3</v>
      </c>
      <c r="I848">
        <f>VLOOKUP(D848,MoneyLine!$A$1:$K$33,7,FALSE)</f>
        <v>120.64333333333332</v>
      </c>
      <c r="J848">
        <f>VLOOKUP(B848,MoneyLine!$A$1:$K$33,7,FALSE)</f>
        <v>52.757857142857148</v>
      </c>
      <c r="K848">
        <f>VLOOKUP(B848,MoneyLine!$A$1:$K$33,11,FALSE)</f>
        <v>5.03125</v>
      </c>
      <c r="L848">
        <f>VLOOKUP(B848,MoneyLine!$A$1:$D$33,4,FALSE)</f>
        <v>47.964499999999994</v>
      </c>
      <c r="M848">
        <f>VLOOKUP(D848,MoneyLine!$A$1:$K$33,11,FALSE)</f>
        <v>13.331249999999997</v>
      </c>
      <c r="N848">
        <f>VLOOKUP(D848,MoneyLine!$A$1:$D$33,4,FALSE)</f>
        <v>55.3095</v>
      </c>
      <c r="O848">
        <f>VLOOKUP(D848,MoneyLine!$A$1:$Q$33,14,FALSE)</f>
        <v>76.355714285714271</v>
      </c>
      <c r="P848">
        <f>VLOOKUP(B848,MoneyLine!$A$1:$Q$33,17,FALSE)</f>
        <v>6.5440476190476176</v>
      </c>
      <c r="Q848">
        <f>VLOOKUP(B848,MoneyLine!$A$1:$K$33,10,FALSE)</f>
        <v>-4.3963095238095242</v>
      </c>
      <c r="R848">
        <f>VLOOKUP(B848,MoneyLine!$A$1:$Q$33,14,FALSE)</f>
        <v>36.921904761904756</v>
      </c>
      <c r="S848">
        <f>VLOOKUP(D848,MoneyLine!$A$1:$Q$33,17,FALSE)</f>
        <v>28.97</v>
      </c>
      <c r="T848">
        <f>VLOOKUP(D848,MoneyLine!$A$1:$K$33,10,FALSE)</f>
        <v>20.598452380952381</v>
      </c>
      <c r="V848">
        <f>HomTotReg.!$B$17+(test!O848*HomTotReg.!$B$18+HomTotReg.!$B$19*test!P848+test!Q848*HomTotReg.!$B$20)</f>
        <v>3.532098009323593</v>
      </c>
      <c r="W848">
        <f>VisTotReg.!$B$17+(VisTotReg.!$B$18*test!R848+test!S848*VisTotReg.!$B$19+test!T848*VisTotReg.!$B$20)</f>
        <v>2.3874986750441871</v>
      </c>
      <c r="Y848">
        <f>'MoneyLine Reg. 1'!$B$17+('MoneyLine Reg. 1'!$B$18*test!I848+test!J848*'MoneyLine Reg. 1'!$B$19+test!T848*'MoneyLine Reg. 1'!$B$20+test!Q848*'MoneyLine Reg. 1'!$B$21)</f>
        <v>1.1678498897665006</v>
      </c>
      <c r="Z848">
        <f>'MoneyLine Reg. 2'!$B$17+('MoneyLine Reg. 2'!$B$18*test!M848+test!K848*'MoneyLine Reg. 2'!$B$19+'MoneyLine Reg. 2'!$B$20*test!L848+test!N848*'MoneyLine Reg. 2'!$B$21)</f>
        <v>1.2187632360867005</v>
      </c>
    </row>
    <row r="849" spans="1:26" x14ac:dyDescent="0.3">
      <c r="A849" s="9">
        <v>44970</v>
      </c>
      <c r="B849" s="7" t="s">
        <v>31</v>
      </c>
      <c r="C849" s="7">
        <v>2</v>
      </c>
      <c r="D849" s="7" t="s">
        <v>28</v>
      </c>
      <c r="E849" s="7">
        <v>1</v>
      </c>
      <c r="F849" s="7" t="s">
        <v>35</v>
      </c>
      <c r="G849" s="6">
        <f t="shared" si="13"/>
        <v>-1</v>
      </c>
      <c r="I849">
        <f>VLOOKUP(D849,MoneyLine!$A$1:$K$33,7,FALSE)</f>
        <v>60.434285714285707</v>
      </c>
      <c r="J849">
        <f>VLOOKUP(B849,MoneyLine!$A$1:$K$33,7,FALSE)</f>
        <v>130.13119047619048</v>
      </c>
      <c r="K849">
        <f>VLOOKUP(B849,MoneyLine!$A$1:$K$33,11,FALSE)</f>
        <v>13.114999999999997</v>
      </c>
      <c r="L849">
        <f>VLOOKUP(B849,MoneyLine!$A$1:$D$33,4,FALSE)</f>
        <v>55.725999999999999</v>
      </c>
      <c r="M849">
        <f>VLOOKUP(D849,MoneyLine!$A$1:$K$33,11,FALSE)</f>
        <v>6.9025000000000016</v>
      </c>
      <c r="N849">
        <f>VLOOKUP(D849,MoneyLine!$A$1:$D$33,4,FALSE)</f>
        <v>50.512499999999996</v>
      </c>
      <c r="O849">
        <f>VLOOKUP(D849,MoneyLine!$A$1:$Q$33,14,FALSE)</f>
        <v>47.296666666666667</v>
      </c>
      <c r="P849">
        <f>VLOOKUP(B849,MoneyLine!$A$1:$Q$33,17,FALSE)</f>
        <v>29.228333333333332</v>
      </c>
      <c r="Q849">
        <f>VLOOKUP(B849,MoneyLine!$A$1:$K$33,10,FALSE)</f>
        <v>31.447738095238101</v>
      </c>
      <c r="R849">
        <f>VLOOKUP(B849,MoneyLine!$A$1:$Q$33,14,FALSE)</f>
        <v>91.865476190476173</v>
      </c>
      <c r="S849">
        <f>VLOOKUP(D849,MoneyLine!$A$1:$Q$33,17,FALSE)</f>
        <v>10.998333333333333</v>
      </c>
      <c r="T849">
        <f>VLOOKUP(D849,MoneyLine!$A$1:$K$33,10,FALSE)</f>
        <v>5.5184523809523807</v>
      </c>
      <c r="V849">
        <f>HomTotReg.!$B$17+(test!O849*HomTotReg.!$B$18+HomTotReg.!$B$19*test!P849+test!Q849*HomTotReg.!$B$20)</f>
        <v>2.5889755189830912</v>
      </c>
      <c r="W849">
        <f>VisTotReg.!$B$17+(VisTotReg.!$B$18*test!R849+test!S849*VisTotReg.!$B$19+test!T849*VisTotReg.!$B$20)</f>
        <v>3.4214563468857384</v>
      </c>
      <c r="Y849">
        <f>'MoneyLine Reg. 1'!$B$17+('MoneyLine Reg. 1'!$B$18*test!I849+test!J849*'MoneyLine Reg. 1'!$B$19+test!T849*'MoneyLine Reg. 1'!$B$20+test!Q849*'MoneyLine Reg. 1'!$B$21)</f>
        <v>-0.88028754521825769</v>
      </c>
      <c r="Z849">
        <f>'MoneyLine Reg. 2'!$B$17+('MoneyLine Reg. 2'!$B$18*test!M849+test!K849*'MoneyLine Reg. 2'!$B$19+'MoneyLine Reg. 2'!$B$20*test!L849+test!N849*'MoneyLine Reg. 2'!$B$21)</f>
        <v>-0.57495449327205383</v>
      </c>
    </row>
    <row r="850" spans="1:26" x14ac:dyDescent="0.3">
      <c r="A850" s="8">
        <v>44970</v>
      </c>
      <c r="B850" s="6" t="s">
        <v>25</v>
      </c>
      <c r="C850" s="6">
        <v>4</v>
      </c>
      <c r="D850" s="6" t="s">
        <v>21</v>
      </c>
      <c r="E850" s="6">
        <v>2</v>
      </c>
      <c r="F850" s="6"/>
      <c r="G850" s="6">
        <f t="shared" si="13"/>
        <v>-2</v>
      </c>
      <c r="I850">
        <f>VLOOKUP(D850,MoneyLine!$A$1:$K$33,7,FALSE)</f>
        <v>81.149285714285725</v>
      </c>
      <c r="J850">
        <f>VLOOKUP(B850,MoneyLine!$A$1:$K$33,7,FALSE)</f>
        <v>56.057857142857138</v>
      </c>
      <c r="K850">
        <f>VLOOKUP(B850,MoneyLine!$A$1:$K$33,11,FALSE)</f>
        <v>10.718750000000002</v>
      </c>
      <c r="L850">
        <f>VLOOKUP(B850,MoneyLine!$A$1:$D$33,4,FALSE)</f>
        <v>47.954500000000003</v>
      </c>
      <c r="M850">
        <f>VLOOKUP(D850,MoneyLine!$A$1:$K$33,11,FALSE)</f>
        <v>9.1225000000000005</v>
      </c>
      <c r="N850">
        <f>VLOOKUP(D850,MoneyLine!$A$1:$D$33,4,FALSE)</f>
        <v>51.807999999999993</v>
      </c>
      <c r="O850">
        <f>VLOOKUP(D850,MoneyLine!$A$1:$Q$33,14,FALSE)</f>
        <v>65.387857142857143</v>
      </c>
      <c r="P850">
        <f>VLOOKUP(B850,MoneyLine!$A$1:$Q$33,17,FALSE)</f>
        <v>-14.592857142857142</v>
      </c>
      <c r="Q850">
        <f>VLOOKUP(B850,MoneyLine!$A$1:$K$33,10,FALSE)</f>
        <v>27.424404761904761</v>
      </c>
      <c r="R850">
        <f>VLOOKUP(B850,MoneyLine!$A$1:$Q$33,14,FALSE)</f>
        <v>60.674999999999997</v>
      </c>
      <c r="S850">
        <f>VLOOKUP(D850,MoneyLine!$A$1:$Q$33,17,FALSE)</f>
        <v>7.3759523809523806</v>
      </c>
      <c r="T850">
        <f>VLOOKUP(D850,MoneyLine!$A$1:$K$33,10,FALSE)</f>
        <v>8.0371428571428574</v>
      </c>
      <c r="V850">
        <f>HomTotReg.!$B$17+(test!O850*HomTotReg.!$B$18+HomTotReg.!$B$19*test!P850+test!Q850*HomTotReg.!$B$20)</f>
        <v>3.2891772939152304</v>
      </c>
      <c r="W850">
        <f>VisTotReg.!$B$17+(VisTotReg.!$B$18*test!R850+test!S850*VisTotReg.!$B$19+test!T850*VisTotReg.!$B$20)</f>
        <v>3.0466981004026819</v>
      </c>
      <c r="Y850">
        <f>'MoneyLine Reg. 1'!$B$17+('MoneyLine Reg. 1'!$B$18*test!I850+test!J850*'MoneyLine Reg. 1'!$B$19+test!T850*'MoneyLine Reg. 1'!$B$20+test!Q850*'MoneyLine Reg. 1'!$B$21)</f>
        <v>0.25053498801214336</v>
      </c>
      <c r="Z850">
        <f>'MoneyLine Reg. 2'!$B$17+('MoneyLine Reg. 2'!$B$18*test!M850+test!K850*'MoneyLine Reg. 2'!$B$19+'MoneyLine Reg. 2'!$B$20*test!L850+test!N850*'MoneyLine Reg. 2'!$B$21)</f>
        <v>0.37929678707671233</v>
      </c>
    </row>
    <row r="851" spans="1:26" x14ac:dyDescent="0.3">
      <c r="A851" s="9">
        <v>44970</v>
      </c>
      <c r="B851" s="7" t="s">
        <v>22</v>
      </c>
      <c r="C851" s="7">
        <v>3</v>
      </c>
      <c r="D851" s="7" t="s">
        <v>32</v>
      </c>
      <c r="E851" s="7">
        <v>4</v>
      </c>
      <c r="F851" s="7" t="s">
        <v>36</v>
      </c>
      <c r="G851" s="6">
        <f t="shared" si="13"/>
        <v>1</v>
      </c>
      <c r="I851">
        <f>VLOOKUP(D851,MoneyLine!$A$1:$K$33,7,FALSE)</f>
        <v>91.395238095238099</v>
      </c>
      <c r="J851">
        <f>VLOOKUP(B851,MoneyLine!$A$1:$K$33,7,FALSE)</f>
        <v>73.279761904761898</v>
      </c>
      <c r="K851">
        <f>VLOOKUP(B851,MoneyLine!$A$1:$K$33,11,FALSE)</f>
        <v>6.432500000000001</v>
      </c>
      <c r="L851">
        <f>VLOOKUP(B851,MoneyLine!$A$1:$D$33,4,FALSE)</f>
        <v>50.885999999999996</v>
      </c>
      <c r="M851">
        <f>VLOOKUP(D851,MoneyLine!$A$1:$K$33,11,FALSE)</f>
        <v>4.9549999999999983</v>
      </c>
      <c r="N851">
        <f>VLOOKUP(D851,MoneyLine!$A$1:$D$33,4,FALSE)</f>
        <v>47.241</v>
      </c>
      <c r="O851">
        <f>VLOOKUP(D851,MoneyLine!$A$1:$Q$33,14,FALSE)</f>
        <v>85.390952380952371</v>
      </c>
      <c r="P851">
        <f>VLOOKUP(B851,MoneyLine!$A$1:$Q$33,17,FALSE)</f>
        <v>-0.22023809523809401</v>
      </c>
      <c r="Q851">
        <f>VLOOKUP(B851,MoneyLine!$A$1:$K$33,10,FALSE)</f>
        <v>10.709166666666667</v>
      </c>
      <c r="R851">
        <f>VLOOKUP(B851,MoneyLine!$A$1:$Q$33,14,FALSE)</f>
        <v>70.076904761904771</v>
      </c>
      <c r="S851">
        <f>VLOOKUP(D851,MoneyLine!$A$1:$Q$33,17,FALSE)</f>
        <v>-9.4788095238095256</v>
      </c>
      <c r="T851">
        <f>VLOOKUP(D851,MoneyLine!$A$1:$K$33,10,FALSE)</f>
        <v>-16.679047619047623</v>
      </c>
      <c r="V851">
        <f>HomTotReg.!$B$17+(test!O851*HomTotReg.!$B$18+HomTotReg.!$B$19*test!P851+test!Q851*HomTotReg.!$B$20)</f>
        <v>3.5328753209489232</v>
      </c>
      <c r="W851">
        <f>VisTotReg.!$B$17+(VisTotReg.!$B$18*test!R851+test!S851*VisTotReg.!$B$19+test!T851*VisTotReg.!$B$20)</f>
        <v>3.6723979197057504</v>
      </c>
      <c r="Y851">
        <f>'MoneyLine Reg. 1'!$B$17+('MoneyLine Reg. 1'!$B$18*test!I851+test!J851*'MoneyLine Reg. 1'!$B$19+test!T851*'MoneyLine Reg. 1'!$B$20+test!Q851*'MoneyLine Reg. 1'!$B$21)</f>
        <v>-2.2162868792549806E-2</v>
      </c>
      <c r="Z851">
        <f>'MoneyLine Reg. 2'!$B$17+('MoneyLine Reg. 2'!$B$18*test!M851+test!K851*'MoneyLine Reg. 2'!$B$19+'MoneyLine Reg. 2'!$B$20*test!L851+test!N851*'MoneyLine Reg. 2'!$B$21)</f>
        <v>-0.16945823371813606</v>
      </c>
    </row>
    <row r="852" spans="1:26" x14ac:dyDescent="0.3">
      <c r="A852" s="8">
        <v>44970</v>
      </c>
      <c r="B852" s="6" t="s">
        <v>19</v>
      </c>
      <c r="C852" s="6">
        <v>6</v>
      </c>
      <c r="D852" s="6" t="s">
        <v>8</v>
      </c>
      <c r="E852" s="6">
        <v>1</v>
      </c>
      <c r="F852" s="6"/>
      <c r="G852" s="6">
        <f t="shared" si="13"/>
        <v>-5</v>
      </c>
      <c r="I852">
        <f>VLOOKUP(D852,MoneyLine!$A$1:$K$33,7,FALSE)</f>
        <v>158.14214285714286</v>
      </c>
      <c r="J852">
        <f>VLOOKUP(B852,MoneyLine!$A$1:$K$33,7,FALSE)</f>
        <v>99.267142857142858</v>
      </c>
      <c r="K852">
        <f>VLOOKUP(B852,MoneyLine!$A$1:$K$33,11,FALSE)</f>
        <v>11.873749999999998</v>
      </c>
      <c r="L852">
        <f>VLOOKUP(B852,MoneyLine!$A$1:$D$33,4,FALSE)</f>
        <v>44.580500000000001</v>
      </c>
      <c r="M852">
        <f>VLOOKUP(D852,MoneyLine!$A$1:$K$33,11,FALSE)</f>
        <v>11.611250000000004</v>
      </c>
      <c r="N852">
        <f>VLOOKUP(D852,MoneyLine!$A$1:$D$33,4,FALSE)</f>
        <v>49.862499999999997</v>
      </c>
      <c r="O852">
        <f>VLOOKUP(D852,MoneyLine!$A$1:$Q$33,14,FALSE)</f>
        <v>125.46428571428571</v>
      </c>
      <c r="P852">
        <f>VLOOKUP(B852,MoneyLine!$A$1:$Q$33,17,FALSE)</f>
        <v>-14.223571428571427</v>
      </c>
      <c r="Q852">
        <f>VLOOKUP(B852,MoneyLine!$A$1:$K$33,10,FALSE)</f>
        <v>-3.2023809523808761E-2</v>
      </c>
      <c r="R852">
        <f>VLOOKUP(B852,MoneyLine!$A$1:$Q$33,14,FALSE)</f>
        <v>93.099761904761891</v>
      </c>
      <c r="S852">
        <f>VLOOKUP(D852,MoneyLine!$A$1:$Q$33,17,FALSE)</f>
        <v>14.067142857142855</v>
      </c>
      <c r="T852">
        <f>VLOOKUP(D852,MoneyLine!$A$1:$K$33,10,FALSE)</f>
        <v>21.027261904761904</v>
      </c>
      <c r="V852">
        <f>HomTotReg.!$B$17+(test!O852*HomTotReg.!$B$18+HomTotReg.!$B$19*test!P852+test!Q852*HomTotReg.!$B$20)</f>
        <v>4.2238340569201736</v>
      </c>
      <c r="W852">
        <f>VisTotReg.!$B$17+(VisTotReg.!$B$18*test!R852+test!S852*VisTotReg.!$B$19+test!T852*VisTotReg.!$B$20)</f>
        <v>3.1803824260651981</v>
      </c>
      <c r="Y852">
        <f>'MoneyLine Reg. 1'!$B$17+('MoneyLine Reg. 1'!$B$18*test!I852+test!J852*'MoneyLine Reg. 1'!$B$19+test!T852*'MoneyLine Reg. 1'!$B$20+test!Q852*'MoneyLine Reg. 1'!$B$21)</f>
        <v>0.96210484133062935</v>
      </c>
      <c r="Z852">
        <f>'MoneyLine Reg. 2'!$B$17+('MoneyLine Reg. 2'!$B$18*test!M852+test!K852*'MoneyLine Reg. 2'!$B$19+'MoneyLine Reg. 2'!$B$20*test!L852+test!N852*'MoneyLine Reg. 2'!$B$21)</f>
        <v>0.578626241684284</v>
      </c>
    </row>
    <row r="853" spans="1:26" x14ac:dyDescent="0.3">
      <c r="A853" s="9">
        <v>44971</v>
      </c>
      <c r="B853" s="7" t="s">
        <v>15</v>
      </c>
      <c r="C853" s="7">
        <v>3</v>
      </c>
      <c r="D853" s="7" t="s">
        <v>20</v>
      </c>
      <c r="E853" s="7">
        <v>2</v>
      </c>
      <c r="F853" s="7"/>
      <c r="G853" s="6">
        <f t="shared" si="13"/>
        <v>-1</v>
      </c>
      <c r="I853">
        <f>VLOOKUP(D853,MoneyLine!$A$1:$K$33,7,FALSE)</f>
        <v>53.481666666666655</v>
      </c>
      <c r="J853">
        <f>VLOOKUP(B853,MoneyLine!$A$1:$K$33,7,FALSE)</f>
        <v>101.46142857142856</v>
      </c>
      <c r="K853">
        <f>VLOOKUP(B853,MoneyLine!$A$1:$K$33,11,FALSE)</f>
        <v>16.143749999999997</v>
      </c>
      <c r="L853">
        <f>VLOOKUP(B853,MoneyLine!$A$1:$D$33,4,FALSE)</f>
        <v>52.539000000000001</v>
      </c>
      <c r="M853">
        <f>VLOOKUP(D853,MoneyLine!$A$1:$K$33,11,FALSE)</f>
        <v>4.7974999999999994</v>
      </c>
      <c r="N853">
        <f>VLOOKUP(D853,MoneyLine!$A$1:$D$33,4,FALSE)</f>
        <v>46.0565</v>
      </c>
      <c r="O853">
        <f>VLOOKUP(D853,MoneyLine!$A$1:$Q$33,14,FALSE)</f>
        <v>58.340238095238099</v>
      </c>
      <c r="P853">
        <f>VLOOKUP(B853,MoneyLine!$A$1:$Q$33,17,FALSE)</f>
        <v>16.578095238095237</v>
      </c>
      <c r="Q853">
        <f>VLOOKUP(B853,MoneyLine!$A$1:$K$33,10,FALSE)</f>
        <v>-8.7532142857142858</v>
      </c>
      <c r="R853">
        <f>VLOOKUP(B853,MoneyLine!$A$1:$Q$33,14,FALSE)</f>
        <v>76.89928571428571</v>
      </c>
      <c r="S853">
        <f>VLOOKUP(D853,MoneyLine!$A$1:$Q$33,17,FALSE)</f>
        <v>-10.467380952380953</v>
      </c>
      <c r="T853">
        <f>VLOOKUP(D853,MoneyLine!$A$1:$K$33,10,FALSE)</f>
        <v>1.6524999999999999</v>
      </c>
      <c r="V853">
        <f>HomTotReg.!$B$17+(test!O853*HomTotReg.!$B$18+HomTotReg.!$B$19*test!P853+test!Q853*HomTotReg.!$B$20)</f>
        <v>3.2831215509278593</v>
      </c>
      <c r="W853">
        <f>VisTotReg.!$B$17+(VisTotReg.!$B$18*test!R853+test!S853*VisTotReg.!$B$19+test!T853*VisTotReg.!$B$20)</f>
        <v>3.4922123986339257</v>
      </c>
      <c r="Y853">
        <f>'MoneyLine Reg. 1'!$B$17+('MoneyLine Reg. 1'!$B$18*test!I853+test!J853*'MoneyLine Reg. 1'!$B$19+test!T853*'MoneyLine Reg. 1'!$B$20+test!Q853*'MoneyLine Reg. 1'!$B$21)</f>
        <v>-0.26951530796225898</v>
      </c>
      <c r="Z853">
        <f>'MoneyLine Reg. 2'!$B$17+('MoneyLine Reg. 2'!$B$18*test!M853+test!K853*'MoneyLine Reg. 2'!$B$19+'MoneyLine Reg. 2'!$B$20*test!L853+test!N853*'MoneyLine Reg. 2'!$B$21)</f>
        <v>-0.95866209726212492</v>
      </c>
    </row>
    <row r="854" spans="1:26" x14ac:dyDescent="0.3">
      <c r="A854" s="8">
        <v>44971</v>
      </c>
      <c r="B854" s="6" t="s">
        <v>7</v>
      </c>
      <c r="C854" s="6">
        <v>4</v>
      </c>
      <c r="D854" s="6" t="s">
        <v>11</v>
      </c>
      <c r="E854" s="6">
        <v>3</v>
      </c>
      <c r="F854" s="6" t="s">
        <v>35</v>
      </c>
      <c r="G854" s="6">
        <f t="shared" si="13"/>
        <v>-1</v>
      </c>
      <c r="I854">
        <f>VLOOKUP(D854,MoneyLine!$A$1:$K$33,7,FALSE)</f>
        <v>121.01880952380951</v>
      </c>
      <c r="J854">
        <f>VLOOKUP(B854,MoneyLine!$A$1:$K$33,7,FALSE)</f>
        <v>105.50714285714287</v>
      </c>
      <c r="K854">
        <f>VLOOKUP(B854,MoneyLine!$A$1:$K$33,11,FALSE)</f>
        <v>17.5075</v>
      </c>
      <c r="L854">
        <f>VLOOKUP(B854,MoneyLine!$A$1:$D$33,4,FALSE)</f>
        <v>51.216499999999996</v>
      </c>
      <c r="M854">
        <f>VLOOKUP(D854,MoneyLine!$A$1:$K$33,11,FALSE)</f>
        <v>15.838749999999997</v>
      </c>
      <c r="N854">
        <f>VLOOKUP(D854,MoneyLine!$A$1:$D$33,4,FALSE)</f>
        <v>52.685499999999998</v>
      </c>
      <c r="O854">
        <f>VLOOKUP(D854,MoneyLine!$A$1:$Q$33,14,FALSE)</f>
        <v>85.286666666666662</v>
      </c>
      <c r="P854">
        <f>VLOOKUP(B854,MoneyLine!$A$1:$Q$33,17,FALSE)</f>
        <v>1.5838095238095231</v>
      </c>
      <c r="Q854">
        <f>VLOOKUP(B854,MoneyLine!$A$1:$K$33,10,FALSE)</f>
        <v>-6.0107142857142861</v>
      </c>
      <c r="R854">
        <f>VLOOKUP(B854,MoneyLine!$A$1:$Q$33,14,FALSE)</f>
        <v>89.021666666666647</v>
      </c>
      <c r="S854">
        <f>VLOOKUP(D854,MoneyLine!$A$1:$Q$33,17,FALSE)</f>
        <v>15.627619047619051</v>
      </c>
      <c r="T854">
        <f>VLOOKUP(D854,MoneyLine!$A$1:$K$33,10,FALSE)</f>
        <v>10.4975</v>
      </c>
      <c r="V854">
        <f>HomTotReg.!$B$17+(test!O854*HomTotReg.!$B$18+HomTotReg.!$B$19*test!P854+test!Q854*HomTotReg.!$B$20)</f>
        <v>3.6969870922993824</v>
      </c>
      <c r="W854">
        <f>VisTotReg.!$B$17+(VisTotReg.!$B$18*test!R854+test!S854*VisTotReg.!$B$19+test!T854*VisTotReg.!$B$20)</f>
        <v>3.2731442904412367</v>
      </c>
      <c r="Y854">
        <f>'MoneyLine Reg. 1'!$B$17+('MoneyLine Reg. 1'!$B$18*test!I854+test!J854*'MoneyLine Reg. 1'!$B$19+test!T854*'MoneyLine Reg. 1'!$B$20+test!Q854*'MoneyLine Reg. 1'!$B$21)</f>
        <v>0.44062165325831293</v>
      </c>
      <c r="Z854">
        <f>'MoneyLine Reg. 2'!$B$17+('MoneyLine Reg. 2'!$B$18*test!M854+test!K854*'MoneyLine Reg. 2'!$B$19+'MoneyLine Reg. 2'!$B$20*test!L854+test!N854*'MoneyLine Reg. 2'!$B$21)</f>
        <v>0.20623730105156568</v>
      </c>
    </row>
    <row r="855" spans="1:26" x14ac:dyDescent="0.3">
      <c r="A855" s="9">
        <v>44971</v>
      </c>
      <c r="B855" s="7" t="s">
        <v>14</v>
      </c>
      <c r="C855" s="7">
        <v>3</v>
      </c>
      <c r="D855" s="7" t="s">
        <v>30</v>
      </c>
      <c r="E855" s="7">
        <v>2</v>
      </c>
      <c r="F855" s="7" t="s">
        <v>36</v>
      </c>
      <c r="G855" s="6">
        <f t="shared" si="13"/>
        <v>-1</v>
      </c>
      <c r="I855">
        <f>VLOOKUP(D855,MoneyLine!$A$1:$K$33,7,FALSE)</f>
        <v>127.36857142857141</v>
      </c>
      <c r="J855">
        <f>VLOOKUP(B855,MoneyLine!$A$1:$K$33,7,FALSE)</f>
        <v>85.562619047619037</v>
      </c>
      <c r="K855">
        <f>VLOOKUP(B855,MoneyLine!$A$1:$K$33,11,FALSE)</f>
        <v>19.403750000000002</v>
      </c>
      <c r="L855">
        <f>VLOOKUP(B855,MoneyLine!$A$1:$D$33,4,FALSE)</f>
        <v>49.788499999999999</v>
      </c>
      <c r="M855">
        <f>VLOOKUP(D855,MoneyLine!$A$1:$K$33,11,FALSE)</f>
        <v>15.876249999999999</v>
      </c>
      <c r="N855">
        <f>VLOOKUP(D855,MoneyLine!$A$1:$D$33,4,FALSE)</f>
        <v>56.155499999999996</v>
      </c>
      <c r="O855">
        <f>VLOOKUP(D855,MoneyLine!$A$1:$Q$33,14,FALSE)</f>
        <v>104.57619047619046</v>
      </c>
      <c r="P855">
        <f>VLOOKUP(B855,MoneyLine!$A$1:$Q$33,17,FALSE)</f>
        <v>-3.2247619047619036</v>
      </c>
      <c r="Q855">
        <f>VLOOKUP(B855,MoneyLine!$A$1:$K$33,10,FALSE)</f>
        <v>24.058452380952382</v>
      </c>
      <c r="R855">
        <f>VLOOKUP(B855,MoneyLine!$A$1:$Q$33,14,FALSE)</f>
        <v>87.124523809523808</v>
      </c>
      <c r="S855">
        <f>VLOOKUP(D855,MoneyLine!$A$1:$Q$33,17,FALSE)</f>
        <v>21.976904761904766</v>
      </c>
      <c r="T855">
        <f>VLOOKUP(D855,MoneyLine!$A$1:$K$33,10,FALSE)</f>
        <v>-0.45761904761904759</v>
      </c>
      <c r="V855">
        <f>HomTotReg.!$B$17+(test!O855*HomTotReg.!$B$18+HomTotReg.!$B$19*test!P855+test!Q855*HomTotReg.!$B$20)</f>
        <v>3.6206040415678693</v>
      </c>
      <c r="W855">
        <f>VisTotReg.!$B$17+(VisTotReg.!$B$18*test!R855+test!S855*VisTotReg.!$B$19+test!T855*VisTotReg.!$B$20)</f>
        <v>3.3553494485514128</v>
      </c>
      <c r="Y855">
        <f>'MoneyLine Reg. 1'!$B$17+('MoneyLine Reg. 1'!$B$18*test!I855+test!J855*'MoneyLine Reg. 1'!$B$19+test!T855*'MoneyLine Reg. 1'!$B$20+test!Q855*'MoneyLine Reg. 1'!$B$21)</f>
        <v>0.2798344329810879</v>
      </c>
      <c r="Z855">
        <f>'MoneyLine Reg. 2'!$B$17+('MoneyLine Reg. 2'!$B$18*test!M855+test!K855*'MoneyLine Reg. 2'!$B$19+'MoneyLine Reg. 2'!$B$20*test!L855+test!N855*'MoneyLine Reg. 2'!$B$21)</f>
        <v>0.45225854103855445</v>
      </c>
    </row>
    <row r="856" spans="1:26" x14ac:dyDescent="0.3">
      <c r="A856" s="8">
        <v>44971</v>
      </c>
      <c r="B856" s="6" t="s">
        <v>6</v>
      </c>
      <c r="C856" s="6">
        <v>0</v>
      </c>
      <c r="D856" s="6" t="s">
        <v>33</v>
      </c>
      <c r="E856" s="6">
        <v>4</v>
      </c>
      <c r="F856" s="6"/>
      <c r="G856" s="6">
        <f t="shared" si="13"/>
        <v>4</v>
      </c>
      <c r="I856">
        <f>VLOOKUP(D856,MoneyLine!$A$1:$K$33,7,FALSE)</f>
        <v>35.906904761904762</v>
      </c>
      <c r="J856">
        <f>VLOOKUP(B856,MoneyLine!$A$1:$K$33,7,FALSE)</f>
        <v>-14.717619047619038</v>
      </c>
      <c r="K856">
        <f>VLOOKUP(B856,MoneyLine!$A$1:$K$33,11,FALSE)</f>
        <v>1.6887499999999989</v>
      </c>
      <c r="L856">
        <f>VLOOKUP(B856,MoneyLine!$A$1:$D$33,4,FALSE)</f>
        <v>38.247500000000002</v>
      </c>
      <c r="M856">
        <f>VLOOKUP(D856,MoneyLine!$A$1:$K$33,11,FALSE)</f>
        <v>3.707499999999996</v>
      </c>
      <c r="N856">
        <f>VLOOKUP(D856,MoneyLine!$A$1:$D$33,4,FALSE)</f>
        <v>47.251999999999995</v>
      </c>
      <c r="O856">
        <f>VLOOKUP(D856,MoneyLine!$A$1:$Q$33,14,FALSE)</f>
        <v>44.759523809523806</v>
      </c>
      <c r="P856">
        <f>VLOOKUP(B856,MoneyLine!$A$1:$Q$33,17,FALSE)</f>
        <v>-23.022142857142857</v>
      </c>
      <c r="Q856">
        <f>VLOOKUP(B856,MoneyLine!$A$1:$K$33,10,FALSE)</f>
        <v>2.2516666666666674</v>
      </c>
      <c r="R856">
        <f>VLOOKUP(B856,MoneyLine!$A$1:$Q$33,14,FALSE)</f>
        <v>4.214999999999999</v>
      </c>
      <c r="S856">
        <f>VLOOKUP(D856,MoneyLine!$A$1:$Q$33,17,FALSE)</f>
        <v>-16.226190476190478</v>
      </c>
      <c r="T856">
        <f>VLOOKUP(D856,MoneyLine!$A$1:$K$33,10,FALSE)</f>
        <v>29.473928571428576</v>
      </c>
      <c r="V856">
        <f>HomTotReg.!$B$17+(test!O856*HomTotReg.!$B$18+HomTotReg.!$B$19*test!P856+test!Q856*HomTotReg.!$B$20)</f>
        <v>3.4376862360127967</v>
      </c>
      <c r="W856">
        <f>VisTotReg.!$B$17+(VisTotReg.!$B$18*test!R856+test!S856*VisTotReg.!$B$19+test!T856*VisTotReg.!$B$20)</f>
        <v>2.2717561039351142</v>
      </c>
      <c r="Y856">
        <f>'MoneyLine Reg. 1'!$B$17+('MoneyLine Reg. 1'!$B$18*test!I856+test!J856*'MoneyLine Reg. 1'!$B$19+test!T856*'MoneyLine Reg. 1'!$B$20+test!Q856*'MoneyLine Reg. 1'!$B$21)</f>
        <v>1.1706979408038012</v>
      </c>
      <c r="Z856">
        <f>'MoneyLine Reg. 2'!$B$17+('MoneyLine Reg. 2'!$B$18*test!M856+test!K856*'MoneyLine Reg. 2'!$B$19+'MoneyLine Reg. 2'!$B$20*test!L856+test!N856*'MoneyLine Reg. 2'!$B$21)</f>
        <v>0.98678524372227017</v>
      </c>
    </row>
    <row r="857" spans="1:26" x14ac:dyDescent="0.3">
      <c r="A857" s="9">
        <v>44971</v>
      </c>
      <c r="B857" s="7" t="s">
        <v>32</v>
      </c>
      <c r="C857" s="7">
        <v>3</v>
      </c>
      <c r="D857" s="7" t="s">
        <v>16</v>
      </c>
      <c r="E857" s="7">
        <v>2</v>
      </c>
      <c r="F857" s="7" t="s">
        <v>35</v>
      </c>
      <c r="G857" s="6">
        <f t="shared" si="13"/>
        <v>-1</v>
      </c>
      <c r="I857">
        <f>VLOOKUP(D857,MoneyLine!$A$1:$K$33,7,FALSE)</f>
        <v>64.561666666666639</v>
      </c>
      <c r="J857">
        <f>VLOOKUP(B857,MoneyLine!$A$1:$K$33,7,FALSE)</f>
        <v>91.395238095238099</v>
      </c>
      <c r="K857">
        <f>VLOOKUP(B857,MoneyLine!$A$1:$K$33,11,FALSE)</f>
        <v>4.9549999999999983</v>
      </c>
      <c r="L857">
        <f>VLOOKUP(B857,MoneyLine!$A$1:$D$33,4,FALSE)</f>
        <v>47.241</v>
      </c>
      <c r="M857">
        <f>VLOOKUP(D857,MoneyLine!$A$1:$K$33,11,FALSE)</f>
        <v>10.3225</v>
      </c>
      <c r="N857">
        <f>VLOOKUP(D857,MoneyLine!$A$1:$D$33,4,FALSE)</f>
        <v>48.538999999999994</v>
      </c>
      <c r="O857">
        <f>VLOOKUP(D857,MoneyLine!$A$1:$Q$33,14,FALSE)</f>
        <v>75.591190476190462</v>
      </c>
      <c r="P857">
        <f>VLOOKUP(B857,MoneyLine!$A$1:$Q$33,17,FALSE)</f>
        <v>-9.4788095238095256</v>
      </c>
      <c r="Q857">
        <f>VLOOKUP(B857,MoneyLine!$A$1:$K$33,10,FALSE)</f>
        <v>-16.679047619047623</v>
      </c>
      <c r="R857">
        <f>VLOOKUP(B857,MoneyLine!$A$1:$Q$33,14,FALSE)</f>
        <v>85.390952380952371</v>
      </c>
      <c r="S857">
        <f>VLOOKUP(D857,MoneyLine!$A$1:$Q$33,17,FALSE)</f>
        <v>-17.098809523809521</v>
      </c>
      <c r="T857">
        <f>VLOOKUP(D857,MoneyLine!$A$1:$K$33,10,FALSE)</f>
        <v>17.131547619047623</v>
      </c>
      <c r="V857">
        <f>HomTotReg.!$B$17+(test!O857*HomTotReg.!$B$18+HomTotReg.!$B$19*test!P857+test!Q857*HomTotReg.!$B$20)</f>
        <v>3.829210401062082</v>
      </c>
      <c r="W857">
        <f>VisTotReg.!$B$17+(VisTotReg.!$B$18*test!R857+test!S857*VisTotReg.!$B$19+test!T857*VisTotReg.!$B$20)</f>
        <v>3.424130589750908</v>
      </c>
      <c r="Y857">
        <f>'MoneyLine Reg. 1'!$B$17+('MoneyLine Reg. 1'!$B$18*test!I857+test!J857*'MoneyLine Reg. 1'!$B$19+test!T857*'MoneyLine Reg. 1'!$B$20+test!Q857*'MoneyLine Reg. 1'!$B$21)</f>
        <v>0.24852121594650031</v>
      </c>
      <c r="Z857">
        <f>'MoneyLine Reg. 2'!$B$17+('MoneyLine Reg. 2'!$B$18*test!M857+test!K857*'MoneyLine Reg. 2'!$B$19+'MoneyLine Reg. 2'!$B$20*test!L857+test!N857*'MoneyLine Reg. 2'!$B$21)</f>
        <v>0.61163379155907593</v>
      </c>
    </row>
    <row r="858" spans="1:26" x14ac:dyDescent="0.3">
      <c r="A858" s="8">
        <v>44971</v>
      </c>
      <c r="B858" s="6" t="s">
        <v>3</v>
      </c>
      <c r="C858" s="6">
        <v>3</v>
      </c>
      <c r="D858" s="6" t="s">
        <v>24</v>
      </c>
      <c r="E858" s="6">
        <v>1</v>
      </c>
      <c r="F858" s="6"/>
      <c r="G858" s="6">
        <f t="shared" si="13"/>
        <v>-2</v>
      </c>
      <c r="I858">
        <f>VLOOKUP(D858,MoneyLine!$A$1:$K$33,7,FALSE)</f>
        <v>-28.852380952380948</v>
      </c>
      <c r="J858">
        <f>VLOOKUP(B858,MoneyLine!$A$1:$K$33,7,FALSE)</f>
        <v>103.61880952380953</v>
      </c>
      <c r="K858">
        <f>VLOOKUP(B858,MoneyLine!$A$1:$K$33,11,FALSE)</f>
        <v>6.7725000000000009</v>
      </c>
      <c r="L858">
        <f>VLOOKUP(B858,MoneyLine!$A$1:$D$33,4,FALSE)</f>
        <v>53.618500000000004</v>
      </c>
      <c r="M858">
        <f>VLOOKUP(D858,MoneyLine!$A$1:$K$33,11,FALSE)</f>
        <v>5.754999999999999</v>
      </c>
      <c r="N858">
        <f>VLOOKUP(D858,MoneyLine!$A$1:$D$33,4,FALSE)</f>
        <v>42.153999999999996</v>
      </c>
      <c r="O858">
        <f>VLOOKUP(D858,MoneyLine!$A$1:$Q$33,14,FALSE)</f>
        <v>7.490952380952379</v>
      </c>
      <c r="P858">
        <f>VLOOKUP(B858,MoneyLine!$A$1:$Q$33,17,FALSE)</f>
        <v>15.725476190476186</v>
      </c>
      <c r="Q858">
        <f>VLOOKUP(B858,MoneyLine!$A$1:$K$33,10,FALSE)</f>
        <v>34.368214285714288</v>
      </c>
      <c r="R858">
        <f>VLOOKUP(B858,MoneyLine!$A$1:$Q$33,14,FALSE)</f>
        <v>76.556190476190451</v>
      </c>
      <c r="S858">
        <f>VLOOKUP(D858,MoneyLine!$A$1:$Q$33,17,FALSE)</f>
        <v>-35.079523809523806</v>
      </c>
      <c r="T858">
        <f>VLOOKUP(D858,MoneyLine!$A$1:$K$33,10,FALSE)</f>
        <v>-0.52404761904761887</v>
      </c>
      <c r="V858">
        <f>HomTotReg.!$B$17+(test!O858*HomTotReg.!$B$18+HomTotReg.!$B$19*test!P858+test!Q858*HomTotReg.!$B$20)</f>
        <v>2.2785470001388548</v>
      </c>
      <c r="W858">
        <f>VisTotReg.!$B$17+(VisTotReg.!$B$18*test!R858+test!S858*VisTotReg.!$B$19+test!T858*VisTotReg.!$B$20)</f>
        <v>3.7395918452898909</v>
      </c>
      <c r="Y858">
        <f>'MoneyLine Reg. 1'!$B$17+('MoneyLine Reg. 1'!$B$18*test!I858+test!J858*'MoneyLine Reg. 1'!$B$19+test!T858*'MoneyLine Reg. 1'!$B$20+test!Q858*'MoneyLine Reg. 1'!$B$21)</f>
        <v>-1.5627773830742737</v>
      </c>
      <c r="Z858">
        <f>'MoneyLine Reg. 2'!$B$17+('MoneyLine Reg. 2'!$B$18*test!M858+test!K858*'MoneyLine Reg. 2'!$B$19+'MoneyLine Reg. 2'!$B$20*test!L858+test!N858*'MoneyLine Reg. 2'!$B$21)</f>
        <v>-0.70951068349873303</v>
      </c>
    </row>
    <row r="859" spans="1:26" x14ac:dyDescent="0.3">
      <c r="A859" s="9">
        <v>44971</v>
      </c>
      <c r="B859" s="7" t="s">
        <v>31</v>
      </c>
      <c r="C859" s="7">
        <v>2</v>
      </c>
      <c r="D859" s="7" t="s">
        <v>10</v>
      </c>
      <c r="E859" s="7">
        <v>6</v>
      </c>
      <c r="F859" s="7"/>
      <c r="G859" s="6">
        <f t="shared" si="13"/>
        <v>4</v>
      </c>
      <c r="I859">
        <f>VLOOKUP(D859,MoneyLine!$A$1:$K$33,7,FALSE)</f>
        <v>43.783809523809516</v>
      </c>
      <c r="J859">
        <f>VLOOKUP(B859,MoneyLine!$A$1:$K$33,7,FALSE)</f>
        <v>130.13119047619048</v>
      </c>
      <c r="K859">
        <f>VLOOKUP(B859,MoneyLine!$A$1:$K$33,11,FALSE)</f>
        <v>13.114999999999997</v>
      </c>
      <c r="L859">
        <f>VLOOKUP(B859,MoneyLine!$A$1:$D$33,4,FALSE)</f>
        <v>55.725999999999999</v>
      </c>
      <c r="M859">
        <f>VLOOKUP(D859,MoneyLine!$A$1:$K$33,11,FALSE)</f>
        <v>2.1412499999999977</v>
      </c>
      <c r="N859">
        <f>VLOOKUP(D859,MoneyLine!$A$1:$D$33,4,FALSE)</f>
        <v>45.351499999999994</v>
      </c>
      <c r="O859">
        <f>VLOOKUP(D859,MoneyLine!$A$1:$Q$33,14,FALSE)</f>
        <v>43.181904761904768</v>
      </c>
      <c r="P859">
        <f>VLOOKUP(B859,MoneyLine!$A$1:$Q$33,17,FALSE)</f>
        <v>29.228333333333332</v>
      </c>
      <c r="Q859">
        <f>VLOOKUP(B859,MoneyLine!$A$1:$K$33,10,FALSE)</f>
        <v>31.447738095238101</v>
      </c>
      <c r="R859">
        <f>VLOOKUP(B859,MoneyLine!$A$1:$Q$33,14,FALSE)</f>
        <v>91.865476190476173</v>
      </c>
      <c r="S859">
        <f>VLOOKUP(D859,MoneyLine!$A$1:$Q$33,17,FALSE)</f>
        <v>-14.675714285714287</v>
      </c>
      <c r="T859">
        <f>VLOOKUP(D859,MoneyLine!$A$1:$K$33,10,FALSE)</f>
        <v>13.367738095238096</v>
      </c>
      <c r="V859">
        <f>HomTotReg.!$B$17+(test!O859*HomTotReg.!$B$18+HomTotReg.!$B$19*test!P859+test!Q859*HomTotReg.!$B$20)</f>
        <v>2.5454234647298244</v>
      </c>
      <c r="W859">
        <f>VisTotReg.!$B$17+(VisTotReg.!$B$18*test!R859+test!S859*VisTotReg.!$B$19+test!T859*VisTotReg.!$B$20)</f>
        <v>3.5347471683445537</v>
      </c>
      <c r="Y859">
        <f>'MoneyLine Reg. 1'!$B$17+('MoneyLine Reg. 1'!$B$18*test!I859+test!J859*'MoneyLine Reg. 1'!$B$19+test!T859*'MoneyLine Reg. 1'!$B$20+test!Q859*'MoneyLine Reg. 1'!$B$21)</f>
        <v>-0.9347753568431969</v>
      </c>
      <c r="Z859">
        <f>'MoneyLine Reg. 2'!$B$17+('MoneyLine Reg. 2'!$B$18*test!M859+test!K859*'MoneyLine Reg. 2'!$B$19+'MoneyLine Reg. 2'!$B$20*test!L859+test!N859*'MoneyLine Reg. 2'!$B$21)</f>
        <v>-1.2330570591644259</v>
      </c>
    </row>
    <row r="860" spans="1:26" x14ac:dyDescent="0.3">
      <c r="A860" s="8">
        <v>44971</v>
      </c>
      <c r="B860" s="6" t="s">
        <v>34</v>
      </c>
      <c r="C860" s="6">
        <v>2</v>
      </c>
      <c r="D860" s="6" t="s">
        <v>23</v>
      </c>
      <c r="E860" s="6">
        <v>3</v>
      </c>
      <c r="F860" s="6" t="s">
        <v>35</v>
      </c>
      <c r="G860" s="6">
        <f t="shared" si="13"/>
        <v>1</v>
      </c>
      <c r="I860">
        <f>VLOOKUP(D860,MoneyLine!$A$1:$K$33,7,FALSE)</f>
        <v>101.00309523809524</v>
      </c>
      <c r="J860">
        <f>VLOOKUP(B860,MoneyLine!$A$1:$K$33,7,FALSE)</f>
        <v>70.167380952380938</v>
      </c>
      <c r="K860">
        <f>VLOOKUP(B860,MoneyLine!$A$1:$K$33,11,FALSE)</f>
        <v>10.367500000000003</v>
      </c>
      <c r="L860">
        <f>VLOOKUP(B860,MoneyLine!$A$1:$D$33,4,FALSE)</f>
        <v>52.325999999999993</v>
      </c>
      <c r="M860">
        <f>VLOOKUP(D860,MoneyLine!$A$1:$K$33,11,FALSE)</f>
        <v>6.8149999999999995</v>
      </c>
      <c r="N860">
        <f>VLOOKUP(D860,MoneyLine!$A$1:$D$33,4,FALSE)</f>
        <v>52.277999999999999</v>
      </c>
      <c r="O860">
        <f>VLOOKUP(D860,MoneyLine!$A$1:$Q$33,14,FALSE)</f>
        <v>66.898333333333312</v>
      </c>
      <c r="P860">
        <f>VLOOKUP(B860,MoneyLine!$A$1:$Q$33,17,FALSE)</f>
        <v>22.489285714285707</v>
      </c>
      <c r="Q860">
        <f>VLOOKUP(B860,MoneyLine!$A$1:$K$33,10,FALSE)</f>
        <v>29.06904761904762</v>
      </c>
      <c r="R860">
        <f>VLOOKUP(B860,MoneyLine!$A$1:$Q$33,14,FALSE)</f>
        <v>40.24047619047618</v>
      </c>
      <c r="S860">
        <f>VLOOKUP(D860,MoneyLine!$A$1:$Q$33,17,FALSE)</f>
        <v>22.973095238095237</v>
      </c>
      <c r="T860">
        <f>VLOOKUP(D860,MoneyLine!$A$1:$K$33,10,FALSE)</f>
        <v>43.088928571428575</v>
      </c>
      <c r="V860">
        <f>HomTotReg.!$B$17+(test!O860*HomTotReg.!$B$18+HomTotReg.!$B$19*test!P860+test!Q860*HomTotReg.!$B$20)</f>
        <v>2.8940827698691676</v>
      </c>
      <c r="W860">
        <f>VisTotReg.!$B$17+(VisTotReg.!$B$18*test!R860+test!S860*VisTotReg.!$B$19+test!T860*VisTotReg.!$B$20)</f>
        <v>2.149161210915302</v>
      </c>
      <c r="Y860">
        <f>'MoneyLine Reg. 1'!$B$17+('MoneyLine Reg. 1'!$B$18*test!I860+test!J860*'MoneyLine Reg. 1'!$B$19+test!T860*'MoneyLine Reg. 1'!$B$20+test!Q860*'MoneyLine Reg. 1'!$B$21)</f>
        <v>0.75137161203294078</v>
      </c>
      <c r="Z860">
        <f>'MoneyLine Reg. 2'!$B$17+('MoneyLine Reg. 2'!$B$18*test!M860+test!K860*'MoneyLine Reg. 2'!$B$19+'MoneyLine Reg. 2'!$B$20*test!L860+test!N860*'MoneyLine Reg. 2'!$B$21)</f>
        <v>-3.6644203968051237E-2</v>
      </c>
    </row>
    <row r="861" spans="1:26" x14ac:dyDescent="0.3">
      <c r="A861" s="9">
        <v>44971</v>
      </c>
      <c r="B861" s="7" t="s">
        <v>18</v>
      </c>
      <c r="C861" s="7">
        <v>3</v>
      </c>
      <c r="D861" s="7" t="s">
        <v>12</v>
      </c>
      <c r="E861" s="7">
        <v>2</v>
      </c>
      <c r="F861" s="7"/>
      <c r="G861" s="6">
        <f t="shared" si="13"/>
        <v>-1</v>
      </c>
      <c r="I861">
        <f>VLOOKUP(D861,MoneyLine!$A$1:$K$33,7,FALSE)</f>
        <v>38.000238095238089</v>
      </c>
      <c r="J861">
        <f>VLOOKUP(B861,MoneyLine!$A$1:$K$33,7,FALSE)</f>
        <v>161.3661904761905</v>
      </c>
      <c r="K861">
        <f>VLOOKUP(B861,MoneyLine!$A$1:$K$33,11,FALSE)</f>
        <v>18.088749999999997</v>
      </c>
      <c r="L861">
        <f>VLOOKUP(B861,MoneyLine!$A$1:$D$33,4,FALSE)</f>
        <v>55.644500000000001</v>
      </c>
      <c r="M861">
        <f>VLOOKUP(D861,MoneyLine!$A$1:$K$33,11,FALSE)</f>
        <v>5.6062500000000011</v>
      </c>
      <c r="N861">
        <f>VLOOKUP(D861,MoneyLine!$A$1:$D$33,4,FALSE)</f>
        <v>46.611499999999999</v>
      </c>
      <c r="O861">
        <f>VLOOKUP(D861,MoneyLine!$A$1:$Q$33,14,FALSE)</f>
        <v>32.669761904761899</v>
      </c>
      <c r="P861">
        <f>VLOOKUP(B861,MoneyLine!$A$1:$Q$33,17,FALSE)</f>
        <v>63.627142857142857</v>
      </c>
      <c r="Q861">
        <f>VLOOKUP(B861,MoneyLine!$A$1:$K$33,10,FALSE)</f>
        <v>-8.5753571428571433</v>
      </c>
      <c r="R861">
        <f>VLOOKUP(B861,MoneyLine!$A$1:$Q$33,14,FALSE)</f>
        <v>80.616190476190468</v>
      </c>
      <c r="S861">
        <f>VLOOKUP(D861,MoneyLine!$A$1:$Q$33,17,FALSE)</f>
        <v>-1.7361904761904778</v>
      </c>
      <c r="T861">
        <f>VLOOKUP(D861,MoneyLine!$A$1:$K$33,10,FALSE)</f>
        <v>20.738571428571433</v>
      </c>
      <c r="V861">
        <f>HomTotReg.!$B$17+(test!O861*HomTotReg.!$B$18+HomTotReg.!$B$19*test!P861+test!Q861*HomTotReg.!$B$20)</f>
        <v>2.510888657283274</v>
      </c>
      <c r="W861">
        <f>VisTotReg.!$B$17+(VisTotReg.!$B$18*test!R861+test!S861*VisTotReg.!$B$19+test!T861*VisTotReg.!$B$20)</f>
        <v>3.1774364974353468</v>
      </c>
      <c r="Y861">
        <f>'MoneyLine Reg. 1'!$B$17+('MoneyLine Reg. 1'!$B$18*test!I861+test!J861*'MoneyLine Reg. 1'!$B$19+test!T861*'MoneyLine Reg. 1'!$B$20+test!Q861*'MoneyLine Reg. 1'!$B$21)</f>
        <v>-0.84840336444888798</v>
      </c>
      <c r="Z861">
        <f>'MoneyLine Reg. 2'!$B$17+('MoneyLine Reg. 2'!$B$18*test!M861+test!K861*'MoneyLine Reg. 2'!$B$19+'MoneyLine Reg. 2'!$B$20*test!L861+test!N861*'MoneyLine Reg. 2'!$B$21)</f>
        <v>-1.2181914913625538</v>
      </c>
    </row>
    <row r="862" spans="1:26" x14ac:dyDescent="0.3">
      <c r="A862" s="8">
        <v>44972</v>
      </c>
      <c r="B862" s="6" t="s">
        <v>13</v>
      </c>
      <c r="C862" s="6">
        <v>7</v>
      </c>
      <c r="D862" s="6" t="s">
        <v>26</v>
      </c>
      <c r="E862" s="6">
        <v>3</v>
      </c>
      <c r="F862" s="6"/>
      <c r="G862" s="6">
        <f t="shared" si="13"/>
        <v>-4</v>
      </c>
      <c r="I862">
        <f>VLOOKUP(D862,MoneyLine!$A$1:$K$33,7,FALSE)</f>
        <v>2.4278571428571381</v>
      </c>
      <c r="J862">
        <f>VLOOKUP(B862,MoneyLine!$A$1:$K$33,7,FALSE)</f>
        <v>52.757857142857148</v>
      </c>
      <c r="K862">
        <f>VLOOKUP(B862,MoneyLine!$A$1:$K$33,11,FALSE)</f>
        <v>5.03125</v>
      </c>
      <c r="L862">
        <f>VLOOKUP(B862,MoneyLine!$A$1:$D$33,4,FALSE)</f>
        <v>47.964499999999994</v>
      </c>
      <c r="M862">
        <f>VLOOKUP(D862,MoneyLine!$A$1:$K$33,11,FALSE)</f>
        <v>7.2874999999999996</v>
      </c>
      <c r="N862">
        <f>VLOOKUP(D862,MoneyLine!$A$1:$D$33,4,FALSE)</f>
        <v>44.772500000000001</v>
      </c>
      <c r="O862">
        <f>VLOOKUP(D862,MoneyLine!$A$1:$Q$33,14,FALSE)</f>
        <v>21.040476190476188</v>
      </c>
      <c r="P862">
        <f>VLOOKUP(B862,MoneyLine!$A$1:$Q$33,17,FALSE)</f>
        <v>6.5440476190476176</v>
      </c>
      <c r="Q862">
        <f>VLOOKUP(B862,MoneyLine!$A$1:$K$33,10,FALSE)</f>
        <v>-4.3963095238095242</v>
      </c>
      <c r="R862">
        <f>VLOOKUP(B862,MoneyLine!$A$1:$Q$33,14,FALSE)</f>
        <v>36.921904761904756</v>
      </c>
      <c r="S862">
        <f>VLOOKUP(D862,MoneyLine!$A$1:$Q$33,17,FALSE)</f>
        <v>-8.321428571428573</v>
      </c>
      <c r="T862">
        <f>VLOOKUP(D862,MoneyLine!$A$1:$K$33,10,FALSE)</f>
        <v>13.537738095238096</v>
      </c>
      <c r="V862">
        <f>HomTotReg.!$B$17+(test!O862*HomTotReg.!$B$18+HomTotReg.!$B$19*test!P862+test!Q862*HomTotReg.!$B$20)</f>
        <v>2.9466225173471985</v>
      </c>
      <c r="W862">
        <f>VisTotReg.!$B$17+(VisTotReg.!$B$18*test!R862+test!S862*VisTotReg.!$B$19+test!T862*VisTotReg.!$B$20)</f>
        <v>2.8238914374470903</v>
      </c>
      <c r="Y862">
        <f>'MoneyLine Reg. 1'!$B$17+('MoneyLine Reg. 1'!$B$18*test!I862+test!J862*'MoneyLine Reg. 1'!$B$19+test!T862*'MoneyLine Reg. 1'!$B$20+test!Q862*'MoneyLine Reg. 1'!$B$21)</f>
        <v>-8.8154428998122203E-2</v>
      </c>
      <c r="Z862">
        <f>'MoneyLine Reg. 2'!$B$17+('MoneyLine Reg. 2'!$B$18*test!M862+test!K862*'MoneyLine Reg. 2'!$B$19+'MoneyLine Reg. 2'!$B$20*test!L862+test!N862*'MoneyLine Reg. 2'!$B$21)</f>
        <v>9.9115423887925935E-2</v>
      </c>
    </row>
    <row r="863" spans="1:26" x14ac:dyDescent="0.3">
      <c r="A863" s="9">
        <v>44972</v>
      </c>
      <c r="B863" s="7" t="s">
        <v>7</v>
      </c>
      <c r="C863" s="7">
        <v>0</v>
      </c>
      <c r="D863" s="7" t="s">
        <v>25</v>
      </c>
      <c r="E863" s="7">
        <v>1</v>
      </c>
      <c r="F863" s="7" t="s">
        <v>35</v>
      </c>
      <c r="G863" s="6">
        <f t="shared" si="13"/>
        <v>1</v>
      </c>
      <c r="I863">
        <f>VLOOKUP(D863,MoneyLine!$A$1:$K$33,7,FALSE)</f>
        <v>56.057857142857138</v>
      </c>
      <c r="J863">
        <f>VLOOKUP(B863,MoneyLine!$A$1:$K$33,7,FALSE)</f>
        <v>105.50714285714287</v>
      </c>
      <c r="K863">
        <f>VLOOKUP(B863,MoneyLine!$A$1:$K$33,11,FALSE)</f>
        <v>17.5075</v>
      </c>
      <c r="L863">
        <f>VLOOKUP(B863,MoneyLine!$A$1:$D$33,4,FALSE)</f>
        <v>51.216499999999996</v>
      </c>
      <c r="M863">
        <f>VLOOKUP(D863,MoneyLine!$A$1:$K$33,11,FALSE)</f>
        <v>10.718750000000002</v>
      </c>
      <c r="N863">
        <f>VLOOKUP(D863,MoneyLine!$A$1:$D$33,4,FALSE)</f>
        <v>47.954500000000003</v>
      </c>
      <c r="O863">
        <f>VLOOKUP(D863,MoneyLine!$A$1:$Q$33,14,FALSE)</f>
        <v>60.674999999999997</v>
      </c>
      <c r="P863">
        <f>VLOOKUP(B863,MoneyLine!$A$1:$Q$33,17,FALSE)</f>
        <v>1.5838095238095231</v>
      </c>
      <c r="Q863">
        <f>VLOOKUP(B863,MoneyLine!$A$1:$K$33,10,FALSE)</f>
        <v>-6.0107142857142861</v>
      </c>
      <c r="R863">
        <f>VLOOKUP(B863,MoneyLine!$A$1:$Q$33,14,FALSE)</f>
        <v>89.021666666666647</v>
      </c>
      <c r="S863">
        <f>VLOOKUP(D863,MoneyLine!$A$1:$Q$33,17,FALSE)</f>
        <v>-14.592857142857142</v>
      </c>
      <c r="T863">
        <f>VLOOKUP(D863,MoneyLine!$A$1:$K$33,10,FALSE)</f>
        <v>27.424404761904761</v>
      </c>
      <c r="V863">
        <f>HomTotReg.!$B$17+(test!O863*HomTotReg.!$B$18+HomTotReg.!$B$19*test!P863+test!Q863*HomTotReg.!$B$20)</f>
        <v>3.4364887532121253</v>
      </c>
      <c r="W863">
        <f>VisTotReg.!$B$17+(VisTotReg.!$B$18*test!R863+test!S863*VisTotReg.!$B$19+test!T863*VisTotReg.!$B$20)</f>
        <v>3.2933009628582735</v>
      </c>
      <c r="Y863">
        <f>'MoneyLine Reg. 1'!$B$17+('MoneyLine Reg. 1'!$B$18*test!I863+test!J863*'MoneyLine Reg. 1'!$B$19+test!T863*'MoneyLine Reg. 1'!$B$20+test!Q863*'MoneyLine Reg. 1'!$B$21)</f>
        <v>3.8446420967710143E-2</v>
      </c>
      <c r="Z863">
        <f>'MoneyLine Reg. 2'!$B$17+('MoneyLine Reg. 2'!$B$18*test!M863+test!K863*'MoneyLine Reg. 2'!$B$19+'MoneyLine Reg. 2'!$B$20*test!L863+test!N863*'MoneyLine Reg. 2'!$B$21)</f>
        <v>-0.44304830108892634</v>
      </c>
    </row>
    <row r="864" spans="1:26" x14ac:dyDescent="0.3">
      <c r="A864" s="8">
        <v>44972</v>
      </c>
      <c r="B864" s="6" t="s">
        <v>19</v>
      </c>
      <c r="C864" s="6">
        <v>5</v>
      </c>
      <c r="D864" s="6" t="s">
        <v>9</v>
      </c>
      <c r="E864" s="6">
        <v>4</v>
      </c>
      <c r="F864" s="6" t="s">
        <v>35</v>
      </c>
      <c r="G864" s="6">
        <f t="shared" si="13"/>
        <v>-1</v>
      </c>
      <c r="I864">
        <f>VLOOKUP(D864,MoneyLine!$A$1:$K$33,7,FALSE)</f>
        <v>154.76523809523809</v>
      </c>
      <c r="J864">
        <f>VLOOKUP(B864,MoneyLine!$A$1:$K$33,7,FALSE)</f>
        <v>99.267142857142858</v>
      </c>
      <c r="K864">
        <f>VLOOKUP(B864,MoneyLine!$A$1:$K$33,11,FALSE)</f>
        <v>11.873749999999998</v>
      </c>
      <c r="L864">
        <f>VLOOKUP(B864,MoneyLine!$A$1:$D$33,4,FALSE)</f>
        <v>44.580500000000001</v>
      </c>
      <c r="M864">
        <f>VLOOKUP(D864,MoneyLine!$A$1:$K$33,11,FALSE)</f>
        <v>17.220000000000002</v>
      </c>
      <c r="N864">
        <f>VLOOKUP(D864,MoneyLine!$A$1:$D$33,4,FALSE)</f>
        <v>58.933</v>
      </c>
      <c r="O864">
        <f>VLOOKUP(D864,MoneyLine!$A$1:$Q$33,14,FALSE)</f>
        <v>117.61833333333333</v>
      </c>
      <c r="P864">
        <f>VLOOKUP(B864,MoneyLine!$A$1:$Q$33,17,FALSE)</f>
        <v>-14.223571428571427</v>
      </c>
      <c r="Q864">
        <f>VLOOKUP(B864,MoneyLine!$A$1:$K$33,10,FALSE)</f>
        <v>-3.2023809523808761E-2</v>
      </c>
      <c r="R864">
        <f>VLOOKUP(B864,MoneyLine!$A$1:$Q$33,14,FALSE)</f>
        <v>93.099761904761891</v>
      </c>
      <c r="S864">
        <f>VLOOKUP(D864,MoneyLine!$A$1:$Q$33,17,FALSE)</f>
        <v>29.393333333333338</v>
      </c>
      <c r="T864">
        <f>VLOOKUP(D864,MoneyLine!$A$1:$K$33,10,FALSE)</f>
        <v>-2.4774999999999996</v>
      </c>
      <c r="V864">
        <f>HomTotReg.!$B$17+(test!O864*HomTotReg.!$B$18+HomTotReg.!$B$19*test!P864+test!Q864*HomTotReg.!$B$20)</f>
        <v>4.1407898002480348</v>
      </c>
      <c r="W864">
        <f>VisTotReg.!$B$17+(VisTotReg.!$B$18*test!R864+test!S864*VisTotReg.!$B$19+test!T864*VisTotReg.!$B$20)</f>
        <v>3.3898532855697172</v>
      </c>
      <c r="Y864">
        <f>'MoneyLine Reg. 1'!$B$17+('MoneyLine Reg. 1'!$B$18*test!I864+test!J864*'MoneyLine Reg. 1'!$B$19+test!T864*'MoneyLine Reg. 1'!$B$20+test!Q864*'MoneyLine Reg. 1'!$B$21)</f>
        <v>0.60365728418517306</v>
      </c>
      <c r="Z864">
        <f>'MoneyLine Reg. 2'!$B$17+('MoneyLine Reg. 2'!$B$18*test!M864+test!K864*'MoneyLine Reg. 2'!$B$19+'MoneyLine Reg. 2'!$B$20*test!L864+test!N864*'MoneyLine Reg. 2'!$B$21)</f>
        <v>1.5671841685484407</v>
      </c>
    </row>
    <row r="865" spans="1:26" x14ac:dyDescent="0.3">
      <c r="A865" s="9">
        <v>44972</v>
      </c>
      <c r="B865" s="7" t="s">
        <v>11</v>
      </c>
      <c r="C865" s="7">
        <v>3</v>
      </c>
      <c r="D865" s="7" t="s">
        <v>28</v>
      </c>
      <c r="E865" s="7">
        <v>2</v>
      </c>
      <c r="F865" s="7"/>
      <c r="G865" s="6">
        <f t="shared" si="13"/>
        <v>-1</v>
      </c>
      <c r="I865">
        <f>VLOOKUP(D865,MoneyLine!$A$1:$K$33,7,FALSE)</f>
        <v>60.434285714285707</v>
      </c>
      <c r="J865">
        <f>VLOOKUP(B865,MoneyLine!$A$1:$K$33,7,FALSE)</f>
        <v>121.01880952380951</v>
      </c>
      <c r="K865">
        <f>VLOOKUP(B865,MoneyLine!$A$1:$K$33,11,FALSE)</f>
        <v>15.838749999999997</v>
      </c>
      <c r="L865">
        <f>VLOOKUP(B865,MoneyLine!$A$1:$D$33,4,FALSE)</f>
        <v>52.685499999999998</v>
      </c>
      <c r="M865">
        <f>VLOOKUP(D865,MoneyLine!$A$1:$K$33,11,FALSE)</f>
        <v>6.9025000000000016</v>
      </c>
      <c r="N865">
        <f>VLOOKUP(D865,MoneyLine!$A$1:$D$33,4,FALSE)</f>
        <v>50.512499999999996</v>
      </c>
      <c r="O865">
        <f>VLOOKUP(D865,MoneyLine!$A$1:$Q$33,14,FALSE)</f>
        <v>47.296666666666667</v>
      </c>
      <c r="P865">
        <f>VLOOKUP(B865,MoneyLine!$A$1:$Q$33,17,FALSE)</f>
        <v>15.627619047619051</v>
      </c>
      <c r="Q865">
        <f>VLOOKUP(B865,MoneyLine!$A$1:$K$33,10,FALSE)</f>
        <v>10.4975</v>
      </c>
      <c r="R865">
        <f>VLOOKUP(B865,MoneyLine!$A$1:$Q$33,14,FALSE)</f>
        <v>85.286666666666662</v>
      </c>
      <c r="S865">
        <f>VLOOKUP(D865,MoneyLine!$A$1:$Q$33,17,FALSE)</f>
        <v>10.998333333333333</v>
      </c>
      <c r="T865">
        <f>VLOOKUP(D865,MoneyLine!$A$1:$K$33,10,FALSE)</f>
        <v>5.5184523809523807</v>
      </c>
      <c r="V865">
        <f>HomTotReg.!$B$17+(test!O865*HomTotReg.!$B$18+HomTotReg.!$B$19*test!P865+test!Q865*HomTotReg.!$B$20)</f>
        <v>2.9640701267034584</v>
      </c>
      <c r="W865">
        <f>VisTotReg.!$B$17+(VisTotReg.!$B$18*test!R865+test!S865*VisTotReg.!$B$19+test!T865*VisTotReg.!$B$20)</f>
        <v>3.3434223686848386</v>
      </c>
      <c r="Y865">
        <f>'MoneyLine Reg. 1'!$B$17+('MoneyLine Reg. 1'!$B$18*test!I865+test!J865*'MoneyLine Reg. 1'!$B$19+test!T865*'MoneyLine Reg. 1'!$B$20+test!Q865*'MoneyLine Reg. 1'!$B$21)</f>
        <v>-0.5656996611528835</v>
      </c>
      <c r="Z865">
        <f>'MoneyLine Reg. 2'!$B$17+('MoneyLine Reg. 2'!$B$18*test!M865+test!K865*'MoneyLine Reg. 2'!$B$19+'MoneyLine Reg. 2'!$B$20*test!L865+test!N865*'MoneyLine Reg. 2'!$B$21)</f>
        <v>-0.50576032191096365</v>
      </c>
    </row>
    <row r="866" spans="1:26" x14ac:dyDescent="0.3">
      <c r="A866" s="8">
        <v>44972</v>
      </c>
      <c r="B866" s="6" t="s">
        <v>6</v>
      </c>
      <c r="C866" s="6">
        <v>2</v>
      </c>
      <c r="D866" s="6" t="s">
        <v>5</v>
      </c>
      <c r="E866" s="6">
        <v>5</v>
      </c>
      <c r="F866" s="6"/>
      <c r="G866" s="6">
        <f t="shared" si="13"/>
        <v>3</v>
      </c>
      <c r="I866">
        <f>VLOOKUP(D866,MoneyLine!$A$1:$K$33,7,FALSE)</f>
        <v>92.519047619047612</v>
      </c>
      <c r="J866">
        <f>VLOOKUP(B866,MoneyLine!$A$1:$K$33,7,FALSE)</f>
        <v>-14.717619047619038</v>
      </c>
      <c r="K866">
        <f>VLOOKUP(B866,MoneyLine!$A$1:$K$33,11,FALSE)</f>
        <v>1.6887499999999989</v>
      </c>
      <c r="L866">
        <f>VLOOKUP(B866,MoneyLine!$A$1:$D$33,4,FALSE)</f>
        <v>38.247500000000002</v>
      </c>
      <c r="M866">
        <f>VLOOKUP(D866,MoneyLine!$A$1:$K$33,11,FALSE)</f>
        <v>15.5725</v>
      </c>
      <c r="N866">
        <f>VLOOKUP(D866,MoneyLine!$A$1:$D$33,4,FALSE)</f>
        <v>52.448999999999998</v>
      </c>
      <c r="O866">
        <f>VLOOKUP(D866,MoneyLine!$A$1:$Q$33,14,FALSE)</f>
        <v>80.7392857142857</v>
      </c>
      <c r="P866">
        <f>VLOOKUP(B866,MoneyLine!$A$1:$Q$33,17,FALSE)</f>
        <v>-23.022142857142857</v>
      </c>
      <c r="Q866">
        <f>VLOOKUP(B866,MoneyLine!$A$1:$K$33,10,FALSE)</f>
        <v>2.2516666666666674</v>
      </c>
      <c r="R866">
        <f>VLOOKUP(B866,MoneyLine!$A$1:$Q$33,14,FALSE)</f>
        <v>4.214999999999999</v>
      </c>
      <c r="S866">
        <f>VLOOKUP(D866,MoneyLine!$A$1:$Q$33,17,FALSE)</f>
        <v>2.4073809523809526</v>
      </c>
      <c r="T866">
        <f>VLOOKUP(D866,MoneyLine!$A$1:$K$33,10,FALSE)</f>
        <v>7.11511904761905</v>
      </c>
      <c r="V866">
        <f>HomTotReg.!$B$17+(test!O866*HomTotReg.!$B$18+HomTotReg.!$B$19*test!P866+test!Q866*HomTotReg.!$B$20)</f>
        <v>3.8185084023409113</v>
      </c>
      <c r="W866">
        <f>VisTotReg.!$B$17+(VisTotReg.!$B$18*test!R866+test!S866*VisTotReg.!$B$19+test!T866*VisTotReg.!$B$20)</f>
        <v>2.4348704272824953</v>
      </c>
      <c r="Y866">
        <f>'MoneyLine Reg. 1'!$B$17+('MoneyLine Reg. 1'!$B$18*test!I866+test!J866*'MoneyLine Reg. 1'!$B$19+test!T866*'MoneyLine Reg. 1'!$B$20+test!Q866*'MoneyLine Reg. 1'!$B$21)</f>
        <v>1.4158818190372779</v>
      </c>
      <c r="Z866">
        <f>'MoneyLine Reg. 2'!$B$17+('MoneyLine Reg. 2'!$B$18*test!M866+test!K866*'MoneyLine Reg. 2'!$B$19+'MoneyLine Reg. 2'!$B$20*test!L866+test!N866*'MoneyLine Reg. 2'!$B$21)</f>
        <v>2.0801466928287708</v>
      </c>
    </row>
    <row r="867" spans="1:26" x14ac:dyDescent="0.3">
      <c r="A867" s="9">
        <v>44972</v>
      </c>
      <c r="B867" s="7" t="s">
        <v>17</v>
      </c>
      <c r="C867" s="7">
        <v>6</v>
      </c>
      <c r="D867" s="7" t="s">
        <v>8</v>
      </c>
      <c r="E867" s="7">
        <v>4</v>
      </c>
      <c r="F867" s="7"/>
      <c r="G867" s="6">
        <f t="shared" si="13"/>
        <v>-2</v>
      </c>
      <c r="I867">
        <f>VLOOKUP(D867,MoneyLine!$A$1:$K$33,7,FALSE)</f>
        <v>158.14214285714286</v>
      </c>
      <c r="J867">
        <f>VLOOKUP(B867,MoneyLine!$A$1:$K$33,7,FALSE)</f>
        <v>126.67</v>
      </c>
      <c r="K867">
        <f>VLOOKUP(B867,MoneyLine!$A$1:$K$33,11,FALSE)</f>
        <v>19.922499999999999</v>
      </c>
      <c r="L867">
        <f>VLOOKUP(B867,MoneyLine!$A$1:$D$33,4,FALSE)</f>
        <v>49.902000000000001</v>
      </c>
      <c r="M867">
        <f>VLOOKUP(D867,MoneyLine!$A$1:$K$33,11,FALSE)</f>
        <v>11.611250000000004</v>
      </c>
      <c r="N867">
        <f>VLOOKUP(D867,MoneyLine!$A$1:$D$33,4,FALSE)</f>
        <v>49.862499999999997</v>
      </c>
      <c r="O867">
        <f>VLOOKUP(D867,MoneyLine!$A$1:$Q$33,14,FALSE)</f>
        <v>125.46428571428571</v>
      </c>
      <c r="P867">
        <f>VLOOKUP(B867,MoneyLine!$A$1:$Q$33,17,FALSE)</f>
        <v>9.6223809523809507</v>
      </c>
      <c r="Q867">
        <f>VLOOKUP(B867,MoneyLine!$A$1:$K$33,10,FALSE)</f>
        <v>23.209285714285713</v>
      </c>
      <c r="R867">
        <f>VLOOKUP(B867,MoneyLine!$A$1:$Q$33,14,FALSE)</f>
        <v>104.88261904761904</v>
      </c>
      <c r="S867">
        <f>VLOOKUP(D867,MoneyLine!$A$1:$Q$33,17,FALSE)</f>
        <v>14.067142857142855</v>
      </c>
      <c r="T867">
        <f>VLOOKUP(D867,MoneyLine!$A$1:$K$33,10,FALSE)</f>
        <v>21.027261904761904</v>
      </c>
      <c r="V867">
        <f>HomTotReg.!$B$17+(test!O867*HomTotReg.!$B$18+HomTotReg.!$B$19*test!P867+test!Q867*HomTotReg.!$B$20)</f>
        <v>3.714914735820142</v>
      </c>
      <c r="W867">
        <f>VisTotReg.!$B$17+(VisTotReg.!$B$18*test!R867+test!S867*VisTotReg.!$B$19+test!T867*VisTotReg.!$B$20)</f>
        <v>3.3201437634473461</v>
      </c>
      <c r="Y867">
        <f>'MoneyLine Reg. 1'!$B$17+('MoneyLine Reg. 1'!$B$18*test!I867+test!J867*'MoneyLine Reg. 1'!$B$19+test!T867*'MoneyLine Reg. 1'!$B$20+test!Q867*'MoneyLine Reg. 1'!$B$21)</f>
        <v>0.41402787932035945</v>
      </c>
      <c r="Z867">
        <f>'MoneyLine Reg. 2'!$B$17+('MoneyLine Reg. 2'!$B$18*test!M867+test!K867*'MoneyLine Reg. 2'!$B$19+'MoneyLine Reg. 2'!$B$20*test!L867+test!N867*'MoneyLine Reg. 2'!$B$21)</f>
        <v>-0.29538578317538589</v>
      </c>
    </row>
    <row r="868" spans="1:26" x14ac:dyDescent="0.3">
      <c r="A868" s="8">
        <v>44973</v>
      </c>
      <c r="B868" s="6" t="s">
        <v>33</v>
      </c>
      <c r="C868" s="6">
        <v>2</v>
      </c>
      <c r="D868" s="6" t="s">
        <v>18</v>
      </c>
      <c r="E868" s="6">
        <v>6</v>
      </c>
      <c r="F868" s="6"/>
      <c r="G868" s="6">
        <f t="shared" si="13"/>
        <v>4</v>
      </c>
      <c r="I868">
        <f>VLOOKUP(D868,MoneyLine!$A$1:$K$33,7,FALSE)</f>
        <v>161.3661904761905</v>
      </c>
      <c r="J868">
        <f>VLOOKUP(B868,MoneyLine!$A$1:$K$33,7,FALSE)</f>
        <v>35.906904761904762</v>
      </c>
      <c r="K868">
        <f>VLOOKUP(B868,MoneyLine!$A$1:$K$33,11,FALSE)</f>
        <v>3.707499999999996</v>
      </c>
      <c r="L868">
        <f>VLOOKUP(B868,MoneyLine!$A$1:$D$33,4,FALSE)</f>
        <v>47.251999999999995</v>
      </c>
      <c r="M868">
        <f>VLOOKUP(D868,MoneyLine!$A$1:$K$33,11,FALSE)</f>
        <v>18.088749999999997</v>
      </c>
      <c r="N868">
        <f>VLOOKUP(D868,MoneyLine!$A$1:$D$33,4,FALSE)</f>
        <v>55.644500000000001</v>
      </c>
      <c r="O868">
        <f>VLOOKUP(D868,MoneyLine!$A$1:$Q$33,14,FALSE)</f>
        <v>80.616190476190468</v>
      </c>
      <c r="P868">
        <f>VLOOKUP(B868,MoneyLine!$A$1:$Q$33,17,FALSE)</f>
        <v>-16.226190476190478</v>
      </c>
      <c r="Q868">
        <f>VLOOKUP(B868,MoneyLine!$A$1:$K$33,10,FALSE)</f>
        <v>29.473928571428576</v>
      </c>
      <c r="R868">
        <f>VLOOKUP(B868,MoneyLine!$A$1:$Q$33,14,FALSE)</f>
        <v>44.759523809523806</v>
      </c>
      <c r="S868">
        <f>VLOOKUP(D868,MoneyLine!$A$1:$Q$33,17,FALSE)</f>
        <v>63.627142857142857</v>
      </c>
      <c r="T868">
        <f>VLOOKUP(D868,MoneyLine!$A$1:$K$33,10,FALSE)</f>
        <v>-8.5753571428571433</v>
      </c>
      <c r="V868">
        <f>HomTotReg.!$B$17+(test!O868*HomTotReg.!$B$18+HomTotReg.!$B$19*test!P868+test!Q868*HomTotReg.!$B$20)</f>
        <v>3.4450717306059859</v>
      </c>
      <c r="W868">
        <f>VisTotReg.!$B$17+(VisTotReg.!$B$18*test!R868+test!S868*VisTotReg.!$B$19+test!T868*VisTotReg.!$B$20)</f>
        <v>2.6010856754865488</v>
      </c>
      <c r="Y868">
        <f>'MoneyLine Reg. 1'!$B$17+('MoneyLine Reg. 1'!$B$18*test!I868+test!J868*'MoneyLine Reg. 1'!$B$19+test!T868*'MoneyLine Reg. 1'!$B$20+test!Q868*'MoneyLine Reg. 1'!$B$21)</f>
        <v>1.0180016282032054</v>
      </c>
      <c r="Z868">
        <f>'MoneyLine Reg. 2'!$B$17+('MoneyLine Reg. 2'!$B$18*test!M868+test!K868*'MoneyLine Reg. 2'!$B$19+'MoneyLine Reg. 2'!$B$20*test!L868+test!N868*'MoneyLine Reg. 2'!$B$21)</f>
        <v>1.6639166050427314</v>
      </c>
    </row>
    <row r="869" spans="1:26" x14ac:dyDescent="0.3">
      <c r="A869" s="9">
        <v>44973</v>
      </c>
      <c r="B869" s="7" t="s">
        <v>23</v>
      </c>
      <c r="C869" s="7">
        <v>1</v>
      </c>
      <c r="D869" s="7" t="s">
        <v>20</v>
      </c>
      <c r="E869" s="7">
        <v>3</v>
      </c>
      <c r="F869" s="7"/>
      <c r="G869" s="6">
        <f t="shared" si="13"/>
        <v>2</v>
      </c>
      <c r="I869">
        <f>VLOOKUP(D869,MoneyLine!$A$1:$K$33,7,FALSE)</f>
        <v>53.481666666666655</v>
      </c>
      <c r="J869">
        <f>VLOOKUP(B869,MoneyLine!$A$1:$K$33,7,FALSE)</f>
        <v>101.00309523809524</v>
      </c>
      <c r="K869">
        <f>VLOOKUP(B869,MoneyLine!$A$1:$K$33,11,FALSE)</f>
        <v>6.8149999999999995</v>
      </c>
      <c r="L869">
        <f>VLOOKUP(B869,MoneyLine!$A$1:$D$33,4,FALSE)</f>
        <v>52.277999999999999</v>
      </c>
      <c r="M869">
        <f>VLOOKUP(D869,MoneyLine!$A$1:$K$33,11,FALSE)</f>
        <v>4.7974999999999994</v>
      </c>
      <c r="N869">
        <f>VLOOKUP(D869,MoneyLine!$A$1:$D$33,4,FALSE)</f>
        <v>46.0565</v>
      </c>
      <c r="O869">
        <f>VLOOKUP(D869,MoneyLine!$A$1:$Q$33,14,FALSE)</f>
        <v>58.340238095238099</v>
      </c>
      <c r="P869">
        <f>VLOOKUP(B869,MoneyLine!$A$1:$Q$33,17,FALSE)</f>
        <v>22.973095238095237</v>
      </c>
      <c r="Q869">
        <f>VLOOKUP(B869,MoneyLine!$A$1:$K$33,10,FALSE)</f>
        <v>43.088928571428575</v>
      </c>
      <c r="R869">
        <f>VLOOKUP(B869,MoneyLine!$A$1:$Q$33,14,FALSE)</f>
        <v>66.898333333333312</v>
      </c>
      <c r="S869">
        <f>VLOOKUP(D869,MoneyLine!$A$1:$Q$33,17,FALSE)</f>
        <v>-10.467380952380953</v>
      </c>
      <c r="T869">
        <f>VLOOKUP(D869,MoneyLine!$A$1:$K$33,10,FALSE)</f>
        <v>1.6524999999999999</v>
      </c>
      <c r="V869">
        <f>HomTotReg.!$B$17+(test!O869*HomTotReg.!$B$18+HomTotReg.!$B$19*test!P869+test!Q869*HomTotReg.!$B$20)</f>
        <v>2.643808375650964</v>
      </c>
      <c r="W869">
        <f>VisTotReg.!$B$17+(VisTotReg.!$B$18*test!R869+test!S869*VisTotReg.!$B$19+test!T869*VisTotReg.!$B$20)</f>
        <v>3.3735869699360648</v>
      </c>
      <c r="Y869">
        <f>'MoneyLine Reg. 1'!$B$17+('MoneyLine Reg. 1'!$B$18*test!I869+test!J869*'MoneyLine Reg. 1'!$B$19+test!T869*'MoneyLine Reg. 1'!$B$20+test!Q869*'MoneyLine Reg. 1'!$B$21)</f>
        <v>-0.7831174131641998</v>
      </c>
      <c r="Z869">
        <f>'MoneyLine Reg. 2'!$B$17+('MoneyLine Reg. 2'!$B$18*test!M869+test!K869*'MoneyLine Reg. 2'!$B$19+'MoneyLine Reg. 2'!$B$20*test!L869+test!N869*'MoneyLine Reg. 2'!$B$21)</f>
        <v>-0.39094028278582016</v>
      </c>
    </row>
    <row r="870" spans="1:26" x14ac:dyDescent="0.3">
      <c r="A870" s="8">
        <v>44973</v>
      </c>
      <c r="B870" s="6" t="s">
        <v>19</v>
      </c>
      <c r="C870" s="6">
        <v>5</v>
      </c>
      <c r="D870" s="6" t="s">
        <v>22</v>
      </c>
      <c r="E870" s="6">
        <v>2</v>
      </c>
      <c r="F870" s="6"/>
      <c r="G870" s="6">
        <f t="shared" si="13"/>
        <v>-3</v>
      </c>
      <c r="I870">
        <f>VLOOKUP(D870,MoneyLine!$A$1:$K$33,7,FALSE)</f>
        <v>73.279761904761898</v>
      </c>
      <c r="J870">
        <f>VLOOKUP(B870,MoneyLine!$A$1:$K$33,7,FALSE)</f>
        <v>99.267142857142858</v>
      </c>
      <c r="K870">
        <f>VLOOKUP(B870,MoneyLine!$A$1:$K$33,11,FALSE)</f>
        <v>11.873749999999998</v>
      </c>
      <c r="L870">
        <f>VLOOKUP(B870,MoneyLine!$A$1:$D$33,4,FALSE)</f>
        <v>44.580500000000001</v>
      </c>
      <c r="M870">
        <f>VLOOKUP(D870,MoneyLine!$A$1:$K$33,11,FALSE)</f>
        <v>6.432500000000001</v>
      </c>
      <c r="N870">
        <f>VLOOKUP(D870,MoneyLine!$A$1:$D$33,4,FALSE)</f>
        <v>50.885999999999996</v>
      </c>
      <c r="O870">
        <f>VLOOKUP(D870,MoneyLine!$A$1:$Q$33,14,FALSE)</f>
        <v>70.076904761904771</v>
      </c>
      <c r="P870">
        <f>VLOOKUP(B870,MoneyLine!$A$1:$Q$33,17,FALSE)</f>
        <v>-14.223571428571427</v>
      </c>
      <c r="Q870">
        <f>VLOOKUP(B870,MoneyLine!$A$1:$K$33,10,FALSE)</f>
        <v>-3.2023809523808761E-2</v>
      </c>
      <c r="R870">
        <f>VLOOKUP(B870,MoneyLine!$A$1:$Q$33,14,FALSE)</f>
        <v>93.099761904761891</v>
      </c>
      <c r="S870">
        <f>VLOOKUP(D870,MoneyLine!$A$1:$Q$33,17,FALSE)</f>
        <v>-0.22023809523809401</v>
      </c>
      <c r="T870">
        <f>VLOOKUP(D870,MoneyLine!$A$1:$K$33,10,FALSE)</f>
        <v>10.709166666666667</v>
      </c>
      <c r="V870">
        <f>HomTotReg.!$B$17+(test!O870*HomTotReg.!$B$18+HomTotReg.!$B$19*test!P870+test!Q870*HomTotReg.!$B$20)</f>
        <v>3.6375949801481111</v>
      </c>
      <c r="W870">
        <f>VisTotReg.!$B$17+(VisTotReg.!$B$18*test!R870+test!S870*VisTotReg.!$B$19+test!T870*VisTotReg.!$B$20)</f>
        <v>3.4596725744229069</v>
      </c>
      <c r="Y870">
        <f>'MoneyLine Reg. 1'!$B$17+('MoneyLine Reg. 1'!$B$18*test!I870+test!J870*'MoneyLine Reg. 1'!$B$19+test!T870*'MoneyLine Reg. 1'!$B$20+test!Q870*'MoneyLine Reg. 1'!$B$21)</f>
        <v>-1.2197795160292846E-2</v>
      </c>
      <c r="Z870">
        <f>'MoneyLine Reg. 2'!$B$17+('MoneyLine Reg. 2'!$B$18*test!M870+test!K870*'MoneyLine Reg. 2'!$B$19+'MoneyLine Reg. 2'!$B$20*test!L870+test!N870*'MoneyLine Reg. 2'!$B$21)</f>
        <v>0.33618542517664762</v>
      </c>
    </row>
    <row r="871" spans="1:26" x14ac:dyDescent="0.3">
      <c r="A871" s="9">
        <v>44973</v>
      </c>
      <c r="B871" s="7" t="s">
        <v>14</v>
      </c>
      <c r="C871" s="7">
        <v>5</v>
      </c>
      <c r="D871" s="7" t="s">
        <v>21</v>
      </c>
      <c r="E871" s="7">
        <v>0</v>
      </c>
      <c r="F871" s="7"/>
      <c r="G871" s="6">
        <f t="shared" si="13"/>
        <v>-5</v>
      </c>
      <c r="I871">
        <f>VLOOKUP(D871,MoneyLine!$A$1:$K$33,7,FALSE)</f>
        <v>81.149285714285725</v>
      </c>
      <c r="J871">
        <f>VLOOKUP(B871,MoneyLine!$A$1:$K$33,7,FALSE)</f>
        <v>85.562619047619037</v>
      </c>
      <c r="K871">
        <f>VLOOKUP(B871,MoneyLine!$A$1:$K$33,11,FALSE)</f>
        <v>19.403750000000002</v>
      </c>
      <c r="L871">
        <f>VLOOKUP(B871,MoneyLine!$A$1:$D$33,4,FALSE)</f>
        <v>49.788499999999999</v>
      </c>
      <c r="M871">
        <f>VLOOKUP(D871,MoneyLine!$A$1:$K$33,11,FALSE)</f>
        <v>9.1225000000000005</v>
      </c>
      <c r="N871">
        <f>VLOOKUP(D871,MoneyLine!$A$1:$D$33,4,FALSE)</f>
        <v>51.807999999999993</v>
      </c>
      <c r="O871">
        <f>VLOOKUP(D871,MoneyLine!$A$1:$Q$33,14,FALSE)</f>
        <v>65.387857142857143</v>
      </c>
      <c r="P871">
        <f>VLOOKUP(B871,MoneyLine!$A$1:$Q$33,17,FALSE)</f>
        <v>-3.2247619047619036</v>
      </c>
      <c r="Q871">
        <f>VLOOKUP(B871,MoneyLine!$A$1:$K$33,10,FALSE)</f>
        <v>24.058452380952382</v>
      </c>
      <c r="R871">
        <f>VLOOKUP(B871,MoneyLine!$A$1:$Q$33,14,FALSE)</f>
        <v>87.124523809523808</v>
      </c>
      <c r="S871">
        <f>VLOOKUP(D871,MoneyLine!$A$1:$Q$33,17,FALSE)</f>
        <v>7.3759523809523806</v>
      </c>
      <c r="T871">
        <f>VLOOKUP(D871,MoneyLine!$A$1:$K$33,10,FALSE)</f>
        <v>8.0371428571428574</v>
      </c>
      <c r="V871">
        <f>HomTotReg.!$B$17+(test!O871*HomTotReg.!$B$18+HomTotReg.!$B$19*test!P871+test!Q871*HomTotReg.!$B$20)</f>
        <v>3.2058212524462686</v>
      </c>
      <c r="W871">
        <f>VisTotReg.!$B$17+(VisTotReg.!$B$18*test!R871+test!S871*VisTotReg.!$B$19+test!T871*VisTotReg.!$B$20)</f>
        <v>3.36042683155181</v>
      </c>
      <c r="Y871">
        <f>'MoneyLine Reg. 1'!$B$17+('MoneyLine Reg. 1'!$B$18*test!I871+test!J871*'MoneyLine Reg. 1'!$B$19+test!T871*'MoneyLine Reg. 1'!$B$20+test!Q871*'MoneyLine Reg. 1'!$B$21)</f>
        <v>-5.5431745545731936E-2</v>
      </c>
      <c r="Z871">
        <f>'MoneyLine Reg. 2'!$B$17+('MoneyLine Reg. 2'!$B$18*test!M871+test!K871*'MoneyLine Reg. 2'!$B$19+'MoneyLine Reg. 2'!$B$20*test!L871+test!N871*'MoneyLine Reg. 2'!$B$21)</f>
        <v>-0.26918716321469649</v>
      </c>
    </row>
    <row r="872" spans="1:26" x14ac:dyDescent="0.3">
      <c r="A872" s="8">
        <v>44973</v>
      </c>
      <c r="B872" s="6" t="s">
        <v>4</v>
      </c>
      <c r="C872" s="6">
        <v>2</v>
      </c>
      <c r="D872" s="6" t="s">
        <v>34</v>
      </c>
      <c r="E872" s="6">
        <v>6</v>
      </c>
      <c r="F872" s="6"/>
      <c r="G872" s="6">
        <f t="shared" si="13"/>
        <v>4</v>
      </c>
      <c r="I872">
        <f>VLOOKUP(D872,MoneyLine!$A$1:$K$33,7,FALSE)</f>
        <v>70.167380952380938</v>
      </c>
      <c r="J872">
        <f>VLOOKUP(B872,MoneyLine!$A$1:$K$33,7,FALSE)</f>
        <v>71.288571428571402</v>
      </c>
      <c r="K872">
        <f>VLOOKUP(B872,MoneyLine!$A$1:$K$33,11,FALSE)</f>
        <v>4.0925000000000029</v>
      </c>
      <c r="L872">
        <f>VLOOKUP(B872,MoneyLine!$A$1:$D$33,4,FALSE)</f>
        <v>50.962499999999999</v>
      </c>
      <c r="M872">
        <f>VLOOKUP(D872,MoneyLine!$A$1:$K$33,11,FALSE)</f>
        <v>10.367500000000003</v>
      </c>
      <c r="N872">
        <f>VLOOKUP(D872,MoneyLine!$A$1:$D$33,4,FALSE)</f>
        <v>52.325999999999993</v>
      </c>
      <c r="O872">
        <f>VLOOKUP(D872,MoneyLine!$A$1:$Q$33,14,FALSE)</f>
        <v>40.24047619047618</v>
      </c>
      <c r="P872">
        <f>VLOOKUP(B872,MoneyLine!$A$1:$Q$33,17,FALSE)</f>
        <v>33.857619047619039</v>
      </c>
      <c r="Q872">
        <f>VLOOKUP(B872,MoneyLine!$A$1:$K$33,10,FALSE)</f>
        <v>21.901309523809527</v>
      </c>
      <c r="R872">
        <f>VLOOKUP(B872,MoneyLine!$A$1:$Q$33,14,FALSE)</f>
        <v>28.298571428571432</v>
      </c>
      <c r="S872">
        <f>VLOOKUP(D872,MoneyLine!$A$1:$Q$33,17,FALSE)</f>
        <v>22.489285714285707</v>
      </c>
      <c r="T872">
        <f>VLOOKUP(D872,MoneyLine!$A$1:$K$33,10,FALSE)</f>
        <v>29.06904761904762</v>
      </c>
      <c r="V872">
        <f>HomTotReg.!$B$17+(test!O872*HomTotReg.!$B$18+HomTotReg.!$B$19*test!P872+test!Q872*HomTotReg.!$B$20)</f>
        <v>2.5704820424126757</v>
      </c>
      <c r="W872">
        <f>VisTotReg.!$B$17+(VisTotReg.!$B$18*test!R872+test!S872*VisTotReg.!$B$19+test!T872*VisTotReg.!$B$20)</f>
        <v>2.2182605225565402</v>
      </c>
      <c r="Y872">
        <f>'MoneyLine Reg. 1'!$B$17+('MoneyLine Reg. 1'!$B$18*test!I872+test!J872*'MoneyLine Reg. 1'!$B$19+test!T872*'MoneyLine Reg. 1'!$B$20+test!Q872*'MoneyLine Reg. 1'!$B$21)</f>
        <v>0.31401088737551786</v>
      </c>
      <c r="Z872">
        <f>'MoneyLine Reg. 2'!$B$17+('MoneyLine Reg. 2'!$B$18*test!M872+test!K872*'MoneyLine Reg. 2'!$B$19+'MoneyLine Reg. 2'!$B$20*test!L872+test!N872*'MoneyLine Reg. 2'!$B$21)</f>
        <v>0.65459520278732963</v>
      </c>
    </row>
    <row r="873" spans="1:26" x14ac:dyDescent="0.3">
      <c r="A873" s="9">
        <v>44973</v>
      </c>
      <c r="B873" s="7" t="s">
        <v>15</v>
      </c>
      <c r="C873" s="7">
        <v>2</v>
      </c>
      <c r="D873" s="7" t="s">
        <v>10</v>
      </c>
      <c r="E873" s="7">
        <v>4</v>
      </c>
      <c r="F873" s="7"/>
      <c r="G873" s="6">
        <f t="shared" si="13"/>
        <v>2</v>
      </c>
      <c r="I873">
        <f>VLOOKUP(D873,MoneyLine!$A$1:$K$33,7,FALSE)</f>
        <v>43.783809523809516</v>
      </c>
      <c r="J873">
        <f>VLOOKUP(B873,MoneyLine!$A$1:$K$33,7,FALSE)</f>
        <v>101.46142857142856</v>
      </c>
      <c r="K873">
        <f>VLOOKUP(B873,MoneyLine!$A$1:$K$33,11,FALSE)</f>
        <v>16.143749999999997</v>
      </c>
      <c r="L873">
        <f>VLOOKUP(B873,MoneyLine!$A$1:$D$33,4,FALSE)</f>
        <v>52.539000000000001</v>
      </c>
      <c r="M873">
        <f>VLOOKUP(D873,MoneyLine!$A$1:$K$33,11,FALSE)</f>
        <v>2.1412499999999977</v>
      </c>
      <c r="N873">
        <f>VLOOKUP(D873,MoneyLine!$A$1:$D$33,4,FALSE)</f>
        <v>45.351499999999994</v>
      </c>
      <c r="O873">
        <f>VLOOKUP(D873,MoneyLine!$A$1:$Q$33,14,FALSE)</f>
        <v>43.181904761904768</v>
      </c>
      <c r="P873">
        <f>VLOOKUP(B873,MoneyLine!$A$1:$Q$33,17,FALSE)</f>
        <v>16.578095238095237</v>
      </c>
      <c r="Q873">
        <f>VLOOKUP(B873,MoneyLine!$A$1:$K$33,10,FALSE)</f>
        <v>-8.7532142857142858</v>
      </c>
      <c r="R873">
        <f>VLOOKUP(B873,MoneyLine!$A$1:$Q$33,14,FALSE)</f>
        <v>76.89928571428571</v>
      </c>
      <c r="S873">
        <f>VLOOKUP(D873,MoneyLine!$A$1:$Q$33,17,FALSE)</f>
        <v>-14.675714285714287</v>
      </c>
      <c r="T873">
        <f>VLOOKUP(D873,MoneyLine!$A$1:$K$33,10,FALSE)</f>
        <v>13.367738095238096</v>
      </c>
      <c r="V873">
        <f>HomTotReg.!$B$17+(test!O873*HomTotReg.!$B$18+HomTotReg.!$B$19*test!P873+test!Q873*HomTotReg.!$B$20)</f>
        <v>3.1226805409733251</v>
      </c>
      <c r="W873">
        <f>VisTotReg.!$B$17+(VisTotReg.!$B$18*test!R873+test!S873*VisTotReg.!$B$19+test!T873*VisTotReg.!$B$20)</f>
        <v>3.3572269989061638</v>
      </c>
      <c r="Y873">
        <f>'MoneyLine Reg. 1'!$B$17+('MoneyLine Reg. 1'!$B$18*test!I873+test!J873*'MoneyLine Reg. 1'!$B$19+test!T873*'MoneyLine Reg. 1'!$B$20+test!Q873*'MoneyLine Reg. 1'!$B$21)</f>
        <v>-0.2023679912577806</v>
      </c>
      <c r="Z873">
        <f>'MoneyLine Reg. 2'!$B$17+('MoneyLine Reg. 2'!$B$18*test!M873+test!K873*'MoneyLine Reg. 2'!$B$19+'MoneyLine Reg. 2'!$B$20*test!L873+test!N873*'MoneyLine Reg. 2'!$B$21)</f>
        <v>-1.1707370951518685</v>
      </c>
    </row>
    <row r="874" spans="1:26" x14ac:dyDescent="0.3">
      <c r="A874" s="8">
        <v>44973</v>
      </c>
      <c r="B874" s="6" t="s">
        <v>24</v>
      </c>
      <c r="C874" s="6">
        <v>1</v>
      </c>
      <c r="D874" s="6" t="s">
        <v>27</v>
      </c>
      <c r="E874" s="6">
        <v>2</v>
      </c>
      <c r="F874" s="6"/>
      <c r="G874" s="6">
        <f t="shared" si="13"/>
        <v>1</v>
      </c>
      <c r="I874">
        <f>VLOOKUP(D874,MoneyLine!$A$1:$K$33,7,FALSE)</f>
        <v>57.437380952380948</v>
      </c>
      <c r="J874">
        <f>VLOOKUP(B874,MoneyLine!$A$1:$K$33,7,FALSE)</f>
        <v>-28.852380952380948</v>
      </c>
      <c r="K874">
        <f>VLOOKUP(B874,MoneyLine!$A$1:$K$33,11,FALSE)</f>
        <v>5.754999999999999</v>
      </c>
      <c r="L874">
        <f>VLOOKUP(B874,MoneyLine!$A$1:$D$33,4,FALSE)</f>
        <v>42.153999999999996</v>
      </c>
      <c r="M874">
        <f>VLOOKUP(D874,MoneyLine!$A$1:$K$33,11,FALSE)</f>
        <v>10.504999999999999</v>
      </c>
      <c r="N874">
        <f>VLOOKUP(D874,MoneyLine!$A$1:$D$33,4,FALSE)</f>
        <v>52.064499999999995</v>
      </c>
      <c r="O874">
        <f>VLOOKUP(D874,MoneyLine!$A$1:$Q$33,14,FALSE)</f>
        <v>42.338571428571427</v>
      </c>
      <c r="P874">
        <f>VLOOKUP(B874,MoneyLine!$A$1:$Q$33,17,FALSE)</f>
        <v>-35.079523809523806</v>
      </c>
      <c r="Q874">
        <f>VLOOKUP(B874,MoneyLine!$A$1:$K$33,10,FALSE)</f>
        <v>-0.52404761904761887</v>
      </c>
      <c r="R874">
        <f>VLOOKUP(B874,MoneyLine!$A$1:$Q$33,14,FALSE)</f>
        <v>7.490952380952379</v>
      </c>
      <c r="S874">
        <f>VLOOKUP(D874,MoneyLine!$A$1:$Q$33,17,FALSE)</f>
        <v>0.65357142857142814</v>
      </c>
      <c r="T874">
        <f>VLOOKUP(D874,MoneyLine!$A$1:$K$33,10,FALSE)</f>
        <v>23.449285714285718</v>
      </c>
      <c r="V874">
        <f>HomTotReg.!$B$17+(test!O874*HomTotReg.!$B$18+HomTotReg.!$B$19*test!P874+test!Q874*HomTotReg.!$B$20)</f>
        <v>3.570432648378183</v>
      </c>
      <c r="W874">
        <f>VisTotReg.!$B$17+(VisTotReg.!$B$18*test!R874+test!S874*VisTotReg.!$B$19+test!T874*VisTotReg.!$B$20)</f>
        <v>2.2488510710182386</v>
      </c>
      <c r="Y874">
        <f>'MoneyLine Reg. 1'!$B$17+('MoneyLine Reg. 1'!$B$18*test!I874+test!J874*'MoneyLine Reg. 1'!$B$19+test!T874*'MoneyLine Reg. 1'!$B$20+test!Q874*'MoneyLine Reg. 1'!$B$21)</f>
        <v>1.4887566006087625</v>
      </c>
      <c r="Z874">
        <f>'MoneyLine Reg. 2'!$B$17+('MoneyLine Reg. 2'!$B$18*test!M874+test!K874*'MoneyLine Reg. 2'!$B$19+'MoneyLine Reg. 2'!$B$20*test!L874+test!N874*'MoneyLine Reg. 2'!$B$21)</f>
        <v>1.2106831303177783</v>
      </c>
    </row>
    <row r="875" spans="1:26" x14ac:dyDescent="0.3">
      <c r="A875" s="9">
        <v>44973</v>
      </c>
      <c r="B875" s="7" t="s">
        <v>31</v>
      </c>
      <c r="C875" s="7">
        <v>6</v>
      </c>
      <c r="D875" s="7" t="s">
        <v>12</v>
      </c>
      <c r="E875" s="7">
        <v>3</v>
      </c>
      <c r="F875" s="7"/>
      <c r="G875" s="6">
        <f t="shared" si="13"/>
        <v>-3</v>
      </c>
      <c r="I875">
        <f>VLOOKUP(D875,MoneyLine!$A$1:$K$33,7,FALSE)</f>
        <v>38.000238095238089</v>
      </c>
      <c r="J875">
        <f>VLOOKUP(B875,MoneyLine!$A$1:$K$33,7,FALSE)</f>
        <v>130.13119047619048</v>
      </c>
      <c r="K875">
        <f>VLOOKUP(B875,MoneyLine!$A$1:$K$33,11,FALSE)</f>
        <v>13.114999999999997</v>
      </c>
      <c r="L875">
        <f>VLOOKUP(B875,MoneyLine!$A$1:$D$33,4,FALSE)</f>
        <v>55.725999999999999</v>
      </c>
      <c r="M875">
        <f>VLOOKUP(D875,MoneyLine!$A$1:$K$33,11,FALSE)</f>
        <v>5.6062500000000011</v>
      </c>
      <c r="N875">
        <f>VLOOKUP(D875,MoneyLine!$A$1:$D$33,4,FALSE)</f>
        <v>46.611499999999999</v>
      </c>
      <c r="O875">
        <f>VLOOKUP(D875,MoneyLine!$A$1:$Q$33,14,FALSE)</f>
        <v>32.669761904761899</v>
      </c>
      <c r="P875">
        <f>VLOOKUP(B875,MoneyLine!$A$1:$Q$33,17,FALSE)</f>
        <v>29.228333333333332</v>
      </c>
      <c r="Q875">
        <f>VLOOKUP(B875,MoneyLine!$A$1:$K$33,10,FALSE)</f>
        <v>31.447738095238101</v>
      </c>
      <c r="R875">
        <f>VLOOKUP(B875,MoneyLine!$A$1:$Q$33,14,FALSE)</f>
        <v>91.865476190476173</v>
      </c>
      <c r="S875">
        <f>VLOOKUP(D875,MoneyLine!$A$1:$Q$33,17,FALSE)</f>
        <v>-1.7361904761904778</v>
      </c>
      <c r="T875">
        <f>VLOOKUP(D875,MoneyLine!$A$1:$K$33,10,FALSE)</f>
        <v>20.738571428571433</v>
      </c>
      <c r="V875">
        <f>HomTotReg.!$B$17+(test!O875*HomTotReg.!$B$18+HomTotReg.!$B$19*test!P875+test!Q875*HomTotReg.!$B$20)</f>
        <v>2.4341593316817973</v>
      </c>
      <c r="W875">
        <f>VisTotReg.!$B$17+(VisTotReg.!$B$18*test!R875+test!S875*VisTotReg.!$B$19+test!T875*VisTotReg.!$B$20)</f>
        <v>3.3108689236254198</v>
      </c>
      <c r="Y875">
        <f>'MoneyLine Reg. 1'!$B$17+('MoneyLine Reg. 1'!$B$18*test!I875+test!J875*'MoneyLine Reg. 1'!$B$19+test!T875*'MoneyLine Reg. 1'!$B$20+test!Q875*'MoneyLine Reg. 1'!$B$21)</f>
        <v>-0.88941284425324518</v>
      </c>
      <c r="Z875">
        <f>'MoneyLine Reg. 2'!$B$17+('MoneyLine Reg. 2'!$B$18*test!M875+test!K875*'MoneyLine Reg. 2'!$B$19+'MoneyLine Reg. 2'!$B$20*test!L875+test!N875*'MoneyLine Reg. 2'!$B$21)</f>
        <v>-0.93213709689859714</v>
      </c>
    </row>
    <row r="876" spans="1:26" x14ac:dyDescent="0.3">
      <c r="A876" s="8">
        <v>44974</v>
      </c>
      <c r="B876" s="6" t="s">
        <v>29</v>
      </c>
      <c r="C876" s="6">
        <v>6</v>
      </c>
      <c r="D876" s="6" t="s">
        <v>26</v>
      </c>
      <c r="E876" s="6">
        <v>3</v>
      </c>
      <c r="F876" s="6"/>
      <c r="G876" s="6">
        <f t="shared" si="13"/>
        <v>-3</v>
      </c>
      <c r="I876">
        <f>VLOOKUP(D876,MoneyLine!$A$1:$K$33,7,FALSE)</f>
        <v>2.4278571428571381</v>
      </c>
      <c r="J876">
        <f>VLOOKUP(B876,MoneyLine!$A$1:$K$33,7,FALSE)</f>
        <v>120.64333333333332</v>
      </c>
      <c r="K876">
        <f>VLOOKUP(B876,MoneyLine!$A$1:$K$33,11,FALSE)</f>
        <v>13.331249999999997</v>
      </c>
      <c r="L876">
        <f>VLOOKUP(B876,MoneyLine!$A$1:$D$33,4,FALSE)</f>
        <v>55.3095</v>
      </c>
      <c r="M876">
        <f>VLOOKUP(D876,MoneyLine!$A$1:$K$33,11,FALSE)</f>
        <v>7.2874999999999996</v>
      </c>
      <c r="N876">
        <f>VLOOKUP(D876,MoneyLine!$A$1:$D$33,4,FALSE)</f>
        <v>44.772500000000001</v>
      </c>
      <c r="O876">
        <f>VLOOKUP(D876,MoneyLine!$A$1:$Q$33,14,FALSE)</f>
        <v>21.040476190476188</v>
      </c>
      <c r="P876">
        <f>VLOOKUP(B876,MoneyLine!$A$1:$Q$33,17,FALSE)</f>
        <v>28.97</v>
      </c>
      <c r="Q876">
        <f>VLOOKUP(B876,MoneyLine!$A$1:$K$33,10,FALSE)</f>
        <v>20.598452380952381</v>
      </c>
      <c r="R876">
        <f>VLOOKUP(B876,MoneyLine!$A$1:$Q$33,14,FALSE)</f>
        <v>76.355714285714271</v>
      </c>
      <c r="S876">
        <f>VLOOKUP(D876,MoneyLine!$A$1:$Q$33,17,FALSE)</f>
        <v>-8.321428571428573</v>
      </c>
      <c r="T876">
        <f>VLOOKUP(D876,MoneyLine!$A$1:$K$33,10,FALSE)</f>
        <v>13.537738095238096</v>
      </c>
      <c r="V876">
        <f>HomTotReg.!$B$17+(test!O876*HomTotReg.!$B$18+HomTotReg.!$B$19*test!P876+test!Q876*HomTotReg.!$B$20)</f>
        <v>2.4334191944937977</v>
      </c>
      <c r="W876">
        <f>VisTotReg.!$B$17+(VisTotReg.!$B$18*test!R876+test!S876*VisTotReg.!$B$19+test!T876*VisTotReg.!$B$20)</f>
        <v>3.2916321467080447</v>
      </c>
      <c r="Y876">
        <f>'MoneyLine Reg. 1'!$B$17+('MoneyLine Reg. 1'!$B$18*test!I876+test!J876*'MoneyLine Reg. 1'!$B$19+test!T876*'MoneyLine Reg. 1'!$B$20+test!Q876*'MoneyLine Reg. 1'!$B$21)</f>
        <v>-1.1198133126983356</v>
      </c>
      <c r="Z876">
        <f>'MoneyLine Reg. 2'!$B$17+('MoneyLine Reg. 2'!$B$18*test!M876+test!K876*'MoneyLine Reg. 2'!$B$19+'MoneyLine Reg. 2'!$B$20*test!L876+test!N876*'MoneyLine Reg. 2'!$B$21)</f>
        <v>-0.9421993936740356</v>
      </c>
    </row>
    <row r="877" spans="1:26" x14ac:dyDescent="0.3">
      <c r="A877" s="9">
        <v>44974</v>
      </c>
      <c r="B877" s="7" t="s">
        <v>17</v>
      </c>
      <c r="C877" s="7">
        <v>5</v>
      </c>
      <c r="D877" s="7" t="s">
        <v>9</v>
      </c>
      <c r="E877" s="7">
        <v>4</v>
      </c>
      <c r="F877" s="7" t="s">
        <v>35</v>
      </c>
      <c r="G877" s="6">
        <f t="shared" ref="G877:G940" si="14">E877-C877</f>
        <v>-1</v>
      </c>
      <c r="I877">
        <f>VLOOKUP(D877,MoneyLine!$A$1:$K$33,7,FALSE)</f>
        <v>154.76523809523809</v>
      </c>
      <c r="J877">
        <f>VLOOKUP(B877,MoneyLine!$A$1:$K$33,7,FALSE)</f>
        <v>126.67</v>
      </c>
      <c r="K877">
        <f>VLOOKUP(B877,MoneyLine!$A$1:$K$33,11,FALSE)</f>
        <v>19.922499999999999</v>
      </c>
      <c r="L877">
        <f>VLOOKUP(B877,MoneyLine!$A$1:$D$33,4,FALSE)</f>
        <v>49.902000000000001</v>
      </c>
      <c r="M877">
        <f>VLOOKUP(D877,MoneyLine!$A$1:$K$33,11,FALSE)</f>
        <v>17.220000000000002</v>
      </c>
      <c r="N877">
        <f>VLOOKUP(D877,MoneyLine!$A$1:$D$33,4,FALSE)</f>
        <v>58.933</v>
      </c>
      <c r="O877">
        <f>VLOOKUP(D877,MoneyLine!$A$1:$Q$33,14,FALSE)</f>
        <v>117.61833333333333</v>
      </c>
      <c r="P877">
        <f>VLOOKUP(B877,MoneyLine!$A$1:$Q$33,17,FALSE)</f>
        <v>9.6223809523809507</v>
      </c>
      <c r="Q877">
        <f>VLOOKUP(B877,MoneyLine!$A$1:$K$33,10,FALSE)</f>
        <v>23.209285714285713</v>
      </c>
      <c r="R877">
        <f>VLOOKUP(B877,MoneyLine!$A$1:$Q$33,14,FALSE)</f>
        <v>104.88261904761904</v>
      </c>
      <c r="S877">
        <f>VLOOKUP(D877,MoneyLine!$A$1:$Q$33,17,FALSE)</f>
        <v>29.393333333333338</v>
      </c>
      <c r="T877">
        <f>VLOOKUP(D877,MoneyLine!$A$1:$K$33,10,FALSE)</f>
        <v>-2.4774999999999996</v>
      </c>
      <c r="V877">
        <f>HomTotReg.!$B$17+(test!O877*HomTotReg.!$B$18+HomTotReg.!$B$19*test!P877+test!Q877*HomTotReg.!$B$20)</f>
        <v>3.6318704791480028</v>
      </c>
      <c r="W877">
        <f>VisTotReg.!$B$17+(VisTotReg.!$B$18*test!R877+test!S877*VisTotReg.!$B$19+test!T877*VisTotReg.!$B$20)</f>
        <v>3.5296146229518657</v>
      </c>
      <c r="Y877">
        <f>'MoneyLine Reg. 1'!$B$17+('MoneyLine Reg. 1'!$B$18*test!I877+test!J877*'MoneyLine Reg. 1'!$B$19+test!T877*'MoneyLine Reg. 1'!$B$20+test!Q877*'MoneyLine Reg. 1'!$B$21)</f>
        <v>5.5580322174903191E-2</v>
      </c>
      <c r="Z877">
        <f>'MoneyLine Reg. 2'!$B$17+('MoneyLine Reg. 2'!$B$18*test!M877+test!K877*'MoneyLine Reg. 2'!$B$19+'MoneyLine Reg. 2'!$B$20*test!L877+test!N877*'MoneyLine Reg. 2'!$B$21)</f>
        <v>0.69317214368877078</v>
      </c>
    </row>
    <row r="878" spans="1:26" x14ac:dyDescent="0.3">
      <c r="A878" s="8">
        <v>44974</v>
      </c>
      <c r="B878" s="6" t="s">
        <v>30</v>
      </c>
      <c r="C878" s="6">
        <v>1</v>
      </c>
      <c r="D878" s="6" t="s">
        <v>28</v>
      </c>
      <c r="E878" s="6">
        <v>2</v>
      </c>
      <c r="F878" s="6" t="s">
        <v>35</v>
      </c>
      <c r="G878" s="6">
        <f t="shared" si="14"/>
        <v>1</v>
      </c>
      <c r="I878">
        <f>VLOOKUP(D878,MoneyLine!$A$1:$K$33,7,FALSE)</f>
        <v>60.434285714285707</v>
      </c>
      <c r="J878">
        <f>VLOOKUP(B878,MoneyLine!$A$1:$K$33,7,FALSE)</f>
        <v>127.36857142857141</v>
      </c>
      <c r="K878">
        <f>VLOOKUP(B878,MoneyLine!$A$1:$K$33,11,FALSE)</f>
        <v>15.876249999999999</v>
      </c>
      <c r="L878">
        <f>VLOOKUP(B878,MoneyLine!$A$1:$D$33,4,FALSE)</f>
        <v>56.155499999999996</v>
      </c>
      <c r="M878">
        <f>VLOOKUP(D878,MoneyLine!$A$1:$K$33,11,FALSE)</f>
        <v>6.9025000000000016</v>
      </c>
      <c r="N878">
        <f>VLOOKUP(D878,MoneyLine!$A$1:$D$33,4,FALSE)</f>
        <v>50.512499999999996</v>
      </c>
      <c r="O878">
        <f>VLOOKUP(D878,MoneyLine!$A$1:$Q$33,14,FALSE)</f>
        <v>47.296666666666667</v>
      </c>
      <c r="P878">
        <f>VLOOKUP(B878,MoneyLine!$A$1:$Q$33,17,FALSE)</f>
        <v>21.976904761904766</v>
      </c>
      <c r="Q878">
        <f>VLOOKUP(B878,MoneyLine!$A$1:$K$33,10,FALSE)</f>
        <v>-0.45761904761904759</v>
      </c>
      <c r="R878">
        <f>VLOOKUP(B878,MoneyLine!$A$1:$Q$33,14,FALSE)</f>
        <v>104.57619047619046</v>
      </c>
      <c r="S878">
        <f>VLOOKUP(D878,MoneyLine!$A$1:$Q$33,17,FALSE)</f>
        <v>10.998333333333333</v>
      </c>
      <c r="T878">
        <f>VLOOKUP(D878,MoneyLine!$A$1:$K$33,10,FALSE)</f>
        <v>5.5184523809523807</v>
      </c>
      <c r="V878">
        <f>HomTotReg.!$B$17+(test!O878*HomTotReg.!$B$18+HomTotReg.!$B$19*test!P878+test!Q878*HomTotReg.!$B$20)</f>
        <v>3.0175658567646391</v>
      </c>
      <c r="W878">
        <f>VisTotReg.!$B$17+(VisTotReg.!$B$18*test!R878+test!S878*VisTotReg.!$B$19+test!T878*VisTotReg.!$B$20)</f>
        <v>3.57222338124045</v>
      </c>
      <c r="Y878">
        <f>'MoneyLine Reg. 1'!$B$17+('MoneyLine Reg. 1'!$B$18*test!I878+test!J878*'MoneyLine Reg. 1'!$B$19+test!T878*'MoneyLine Reg. 1'!$B$20+test!Q878*'MoneyLine Reg. 1'!$B$21)</f>
        <v>-0.52914974284337768</v>
      </c>
      <c r="Z878">
        <f>'MoneyLine Reg. 2'!$B$17+('MoneyLine Reg. 2'!$B$18*test!M878+test!K878*'MoneyLine Reg. 2'!$B$19+'MoneyLine Reg. 2'!$B$20*test!L878+test!N878*'MoneyLine Reg. 2'!$B$21)</f>
        <v>-0.76955067659125964</v>
      </c>
    </row>
    <row r="879" spans="1:26" x14ac:dyDescent="0.3">
      <c r="A879" s="9">
        <v>44974</v>
      </c>
      <c r="B879" s="7" t="s">
        <v>3</v>
      </c>
      <c r="C879" s="7">
        <v>4</v>
      </c>
      <c r="D879" s="7" t="s">
        <v>16</v>
      </c>
      <c r="E879" s="7">
        <v>5</v>
      </c>
      <c r="F879" s="7"/>
      <c r="G879" s="6">
        <f t="shared" si="14"/>
        <v>1</v>
      </c>
      <c r="I879">
        <f>VLOOKUP(D879,MoneyLine!$A$1:$K$33,7,FALSE)</f>
        <v>64.561666666666639</v>
      </c>
      <c r="J879">
        <f>VLOOKUP(B879,MoneyLine!$A$1:$K$33,7,FALSE)</f>
        <v>103.61880952380953</v>
      </c>
      <c r="K879">
        <f>VLOOKUP(B879,MoneyLine!$A$1:$K$33,11,FALSE)</f>
        <v>6.7725000000000009</v>
      </c>
      <c r="L879">
        <f>VLOOKUP(B879,MoneyLine!$A$1:$D$33,4,FALSE)</f>
        <v>53.618500000000004</v>
      </c>
      <c r="M879">
        <f>VLOOKUP(D879,MoneyLine!$A$1:$K$33,11,FALSE)</f>
        <v>10.3225</v>
      </c>
      <c r="N879">
        <f>VLOOKUP(D879,MoneyLine!$A$1:$D$33,4,FALSE)</f>
        <v>48.538999999999994</v>
      </c>
      <c r="O879">
        <f>VLOOKUP(D879,MoneyLine!$A$1:$Q$33,14,FALSE)</f>
        <v>75.591190476190462</v>
      </c>
      <c r="P879">
        <f>VLOOKUP(B879,MoneyLine!$A$1:$Q$33,17,FALSE)</f>
        <v>15.725476190476186</v>
      </c>
      <c r="Q879">
        <f>VLOOKUP(B879,MoneyLine!$A$1:$K$33,10,FALSE)</f>
        <v>34.368214285714288</v>
      </c>
      <c r="R879">
        <f>VLOOKUP(B879,MoneyLine!$A$1:$Q$33,14,FALSE)</f>
        <v>76.556190476190451</v>
      </c>
      <c r="S879">
        <f>VLOOKUP(D879,MoneyLine!$A$1:$Q$33,17,FALSE)</f>
        <v>-17.098809523809521</v>
      </c>
      <c r="T879">
        <f>VLOOKUP(D879,MoneyLine!$A$1:$K$33,10,FALSE)</f>
        <v>17.131547619047623</v>
      </c>
      <c r="V879">
        <f>HomTotReg.!$B$17+(test!O879*HomTotReg.!$B$18+HomTotReg.!$B$19*test!P879+test!Q879*HomTotReg.!$B$20)</f>
        <v>2.9993433263495795</v>
      </c>
      <c r="W879">
        <f>VisTotReg.!$B$17+(VisTotReg.!$B$18*test!R879+test!S879*VisTotReg.!$B$19+test!T879*VisTotReg.!$B$20)</f>
        <v>3.3193378281743238</v>
      </c>
      <c r="Y879">
        <f>'MoneyLine Reg. 1'!$B$17+('MoneyLine Reg. 1'!$B$18*test!I879+test!J879*'MoneyLine Reg. 1'!$B$19+test!T879*'MoneyLine Reg. 1'!$B$20+test!Q879*'MoneyLine Reg. 1'!$B$21)</f>
        <v>-0.40311791763573324</v>
      </c>
      <c r="Z879">
        <f>'MoneyLine Reg. 2'!$B$17+('MoneyLine Reg. 2'!$B$18*test!M879+test!K879*'MoneyLine Reg. 2'!$B$19+'MoneyLine Reg. 2'!$B$20*test!L879+test!N879*'MoneyLine Reg. 2'!$B$21)</f>
        <v>2.4088820065918171E-2</v>
      </c>
    </row>
    <row r="880" spans="1:26" x14ac:dyDescent="0.3">
      <c r="A880" s="8">
        <v>44974</v>
      </c>
      <c r="B880" s="6" t="s">
        <v>6</v>
      </c>
      <c r="C880" s="6">
        <v>4</v>
      </c>
      <c r="D880" s="6" t="s">
        <v>32</v>
      </c>
      <c r="E880" s="6">
        <v>3</v>
      </c>
      <c r="F880" s="6" t="s">
        <v>36</v>
      </c>
      <c r="G880" s="6">
        <f t="shared" si="14"/>
        <v>-1</v>
      </c>
      <c r="I880">
        <f>VLOOKUP(D880,MoneyLine!$A$1:$K$33,7,FALSE)</f>
        <v>91.395238095238099</v>
      </c>
      <c r="J880">
        <f>VLOOKUP(B880,MoneyLine!$A$1:$K$33,7,FALSE)</f>
        <v>-14.717619047619038</v>
      </c>
      <c r="K880">
        <f>VLOOKUP(B880,MoneyLine!$A$1:$K$33,11,FALSE)</f>
        <v>1.6887499999999989</v>
      </c>
      <c r="L880">
        <f>VLOOKUP(B880,MoneyLine!$A$1:$D$33,4,FALSE)</f>
        <v>38.247500000000002</v>
      </c>
      <c r="M880">
        <f>VLOOKUP(D880,MoneyLine!$A$1:$K$33,11,FALSE)</f>
        <v>4.9549999999999983</v>
      </c>
      <c r="N880">
        <f>VLOOKUP(D880,MoneyLine!$A$1:$D$33,4,FALSE)</f>
        <v>47.241</v>
      </c>
      <c r="O880">
        <f>VLOOKUP(D880,MoneyLine!$A$1:$Q$33,14,FALSE)</f>
        <v>85.390952380952371</v>
      </c>
      <c r="P880">
        <f>VLOOKUP(B880,MoneyLine!$A$1:$Q$33,17,FALSE)</f>
        <v>-23.022142857142857</v>
      </c>
      <c r="Q880">
        <f>VLOOKUP(B880,MoneyLine!$A$1:$K$33,10,FALSE)</f>
        <v>2.2516666666666674</v>
      </c>
      <c r="R880">
        <f>VLOOKUP(B880,MoneyLine!$A$1:$Q$33,14,FALSE)</f>
        <v>4.214999999999999</v>
      </c>
      <c r="S880">
        <f>VLOOKUP(D880,MoneyLine!$A$1:$Q$33,17,FALSE)</f>
        <v>-9.4788095238095256</v>
      </c>
      <c r="T880">
        <f>VLOOKUP(D880,MoneyLine!$A$1:$K$33,10,FALSE)</f>
        <v>-16.679047619047623</v>
      </c>
      <c r="V880">
        <f>HomTotReg.!$B$17+(test!O880*HomTotReg.!$B$18+HomTotReg.!$B$19*test!P880+test!Q880*HomTotReg.!$B$20)</f>
        <v>3.867743241129598</v>
      </c>
      <c r="W880">
        <f>VisTotReg.!$B$17+(VisTotReg.!$B$18*test!R880+test!S880*VisTotReg.!$B$19+test!T880*VisTotReg.!$B$20)</f>
        <v>2.8911826524359112</v>
      </c>
      <c r="Y880">
        <f>'MoneyLine Reg. 1'!$B$17+('MoneyLine Reg. 1'!$B$18*test!I880+test!J880*'MoneyLine Reg. 1'!$B$19+test!T880*'MoneyLine Reg. 1'!$B$20+test!Q880*'MoneyLine Reg. 1'!$B$21)</f>
        <v>1.0755039034404335</v>
      </c>
      <c r="Z880">
        <f>'MoneyLine Reg. 2'!$B$17+('MoneyLine Reg. 2'!$B$18*test!M880+test!K880*'MoneyLine Reg. 2'!$B$19+'MoneyLine Reg. 2'!$B$20*test!L880+test!N880*'MoneyLine Reg. 2'!$B$21)</f>
        <v>1.0619862541938576</v>
      </c>
    </row>
    <row r="881" spans="1:26" x14ac:dyDescent="0.3">
      <c r="A881" s="9">
        <v>44975</v>
      </c>
      <c r="B881" s="7" t="s">
        <v>16</v>
      </c>
      <c r="C881" s="7">
        <v>2</v>
      </c>
      <c r="D881" s="7" t="s">
        <v>14</v>
      </c>
      <c r="E881" s="7">
        <v>6</v>
      </c>
      <c r="F881" s="7"/>
      <c r="G881" s="6">
        <f t="shared" si="14"/>
        <v>4</v>
      </c>
      <c r="I881">
        <f>VLOOKUP(D881,MoneyLine!$A$1:$K$33,7,FALSE)</f>
        <v>85.562619047619037</v>
      </c>
      <c r="J881">
        <f>VLOOKUP(B881,MoneyLine!$A$1:$K$33,7,FALSE)</f>
        <v>64.561666666666639</v>
      </c>
      <c r="K881">
        <f>VLOOKUP(B881,MoneyLine!$A$1:$K$33,11,FALSE)</f>
        <v>10.3225</v>
      </c>
      <c r="L881">
        <f>VLOOKUP(B881,MoneyLine!$A$1:$D$33,4,FALSE)</f>
        <v>48.538999999999994</v>
      </c>
      <c r="M881">
        <f>VLOOKUP(D881,MoneyLine!$A$1:$K$33,11,FALSE)</f>
        <v>19.403750000000002</v>
      </c>
      <c r="N881">
        <f>VLOOKUP(D881,MoneyLine!$A$1:$D$33,4,FALSE)</f>
        <v>49.788499999999999</v>
      </c>
      <c r="O881">
        <f>VLOOKUP(D881,MoneyLine!$A$1:$Q$33,14,FALSE)</f>
        <v>87.124523809523808</v>
      </c>
      <c r="P881">
        <f>VLOOKUP(B881,MoneyLine!$A$1:$Q$33,17,FALSE)</f>
        <v>-17.098809523809521</v>
      </c>
      <c r="Q881">
        <f>VLOOKUP(B881,MoneyLine!$A$1:$K$33,10,FALSE)</f>
        <v>17.131547619047623</v>
      </c>
      <c r="R881">
        <f>VLOOKUP(B881,MoneyLine!$A$1:$Q$33,14,FALSE)</f>
        <v>75.591190476190462</v>
      </c>
      <c r="S881">
        <f>VLOOKUP(D881,MoneyLine!$A$1:$Q$33,17,FALSE)</f>
        <v>-3.2247619047619036</v>
      </c>
      <c r="T881">
        <f>VLOOKUP(D881,MoneyLine!$A$1:$K$33,10,FALSE)</f>
        <v>24.058452380952382</v>
      </c>
      <c r="V881">
        <f>HomTotReg.!$B$17+(test!O881*HomTotReg.!$B$18+HomTotReg.!$B$19*test!P881+test!Q881*HomTotReg.!$B$20)</f>
        <v>3.6592768290151807</v>
      </c>
      <c r="W881">
        <f>VisTotReg.!$B$17+(VisTotReg.!$B$18*test!R881+test!S881*VisTotReg.!$B$19+test!T881*VisTotReg.!$B$20)</f>
        <v>3.0822192512500681</v>
      </c>
      <c r="Y881">
        <f>'MoneyLine Reg. 1'!$B$17+('MoneyLine Reg. 1'!$B$18*test!I881+test!J881*'MoneyLine Reg. 1'!$B$19+test!T881*'MoneyLine Reg. 1'!$B$20+test!Q881*'MoneyLine Reg. 1'!$B$21)</f>
        <v>0.52067320229747205</v>
      </c>
      <c r="Z881">
        <f>'MoneyLine Reg. 2'!$B$17+('MoneyLine Reg. 2'!$B$18*test!M881+test!K881*'MoneyLine Reg. 2'!$B$19+'MoneyLine Reg. 2'!$B$20*test!L881+test!N881*'MoneyLine Reg. 2'!$B$21)</f>
        <v>0.84071154119441882</v>
      </c>
    </row>
    <row r="882" spans="1:26" x14ac:dyDescent="0.3">
      <c r="A882" s="8">
        <v>44975</v>
      </c>
      <c r="B882" s="6" t="s">
        <v>12</v>
      </c>
      <c r="C882" s="6">
        <v>1</v>
      </c>
      <c r="D882" s="6" t="s">
        <v>18</v>
      </c>
      <c r="E882" s="6">
        <v>4</v>
      </c>
      <c r="F882" s="6"/>
      <c r="G882" s="6">
        <f t="shared" si="14"/>
        <v>3</v>
      </c>
      <c r="I882">
        <f>VLOOKUP(D882,MoneyLine!$A$1:$K$33,7,FALSE)</f>
        <v>161.3661904761905</v>
      </c>
      <c r="J882">
        <f>VLOOKUP(B882,MoneyLine!$A$1:$K$33,7,FALSE)</f>
        <v>38.000238095238089</v>
      </c>
      <c r="K882">
        <f>VLOOKUP(B882,MoneyLine!$A$1:$K$33,11,FALSE)</f>
        <v>5.6062500000000011</v>
      </c>
      <c r="L882">
        <f>VLOOKUP(B882,MoneyLine!$A$1:$D$33,4,FALSE)</f>
        <v>46.611499999999999</v>
      </c>
      <c r="M882">
        <f>VLOOKUP(D882,MoneyLine!$A$1:$K$33,11,FALSE)</f>
        <v>18.088749999999997</v>
      </c>
      <c r="N882">
        <f>VLOOKUP(D882,MoneyLine!$A$1:$D$33,4,FALSE)</f>
        <v>55.644500000000001</v>
      </c>
      <c r="O882">
        <f>VLOOKUP(D882,MoneyLine!$A$1:$Q$33,14,FALSE)</f>
        <v>80.616190476190468</v>
      </c>
      <c r="P882">
        <f>VLOOKUP(B882,MoneyLine!$A$1:$Q$33,17,FALSE)</f>
        <v>-1.7361904761904778</v>
      </c>
      <c r="Q882">
        <f>VLOOKUP(B882,MoneyLine!$A$1:$K$33,10,FALSE)</f>
        <v>20.738571428571433</v>
      </c>
      <c r="R882">
        <f>VLOOKUP(B882,MoneyLine!$A$1:$Q$33,14,FALSE)</f>
        <v>32.669761904761899</v>
      </c>
      <c r="S882">
        <f>VLOOKUP(D882,MoneyLine!$A$1:$Q$33,17,FALSE)</f>
        <v>63.627142857142857</v>
      </c>
      <c r="T882">
        <f>VLOOKUP(D882,MoneyLine!$A$1:$K$33,10,FALSE)</f>
        <v>-8.5753571428571433</v>
      </c>
      <c r="V882">
        <f>HomTotReg.!$B$17+(test!O882*HomTotReg.!$B$18+HomTotReg.!$B$19*test!P882+test!Q882*HomTotReg.!$B$20)</f>
        <v>3.3878300266453358</v>
      </c>
      <c r="W882">
        <f>VisTotReg.!$B$17+(VisTotReg.!$B$18*test!R882+test!S882*VisTotReg.!$B$19+test!T882*VisTotReg.!$B$20)</f>
        <v>2.4576840139069063</v>
      </c>
      <c r="Y882">
        <f>'MoneyLine Reg. 1'!$B$17+('MoneyLine Reg. 1'!$B$18*test!I882+test!J882*'MoneyLine Reg. 1'!$B$19+test!T882*'MoneyLine Reg. 1'!$B$20+test!Q882*'MoneyLine Reg. 1'!$B$21)</f>
        <v>1.0813339497275389</v>
      </c>
      <c r="Z882">
        <f>'MoneyLine Reg. 2'!$B$17+('MoneyLine Reg. 2'!$B$18*test!M882+test!K882*'MoneyLine Reg. 2'!$B$19+'MoneyLine Reg. 2'!$B$20*test!L882+test!N882*'MoneyLine Reg. 2'!$B$21)</f>
        <v>1.6006530145049971</v>
      </c>
    </row>
    <row r="883" spans="1:26" x14ac:dyDescent="0.3">
      <c r="A883" s="9">
        <v>44975</v>
      </c>
      <c r="B883" s="7" t="s">
        <v>17</v>
      </c>
      <c r="C883" s="7">
        <v>2</v>
      </c>
      <c r="D883" s="7" t="s">
        <v>22</v>
      </c>
      <c r="E883" s="7">
        <v>3</v>
      </c>
      <c r="F883" s="7" t="s">
        <v>36</v>
      </c>
      <c r="G883" s="6">
        <f t="shared" si="14"/>
        <v>1</v>
      </c>
      <c r="I883">
        <f>VLOOKUP(D883,MoneyLine!$A$1:$K$33,7,FALSE)</f>
        <v>73.279761904761898</v>
      </c>
      <c r="J883">
        <f>VLOOKUP(B883,MoneyLine!$A$1:$K$33,7,FALSE)</f>
        <v>126.67</v>
      </c>
      <c r="K883">
        <f>VLOOKUP(B883,MoneyLine!$A$1:$K$33,11,FALSE)</f>
        <v>19.922499999999999</v>
      </c>
      <c r="L883">
        <f>VLOOKUP(B883,MoneyLine!$A$1:$D$33,4,FALSE)</f>
        <v>49.902000000000001</v>
      </c>
      <c r="M883">
        <f>VLOOKUP(D883,MoneyLine!$A$1:$K$33,11,FALSE)</f>
        <v>6.432500000000001</v>
      </c>
      <c r="N883">
        <f>VLOOKUP(D883,MoneyLine!$A$1:$D$33,4,FALSE)</f>
        <v>50.885999999999996</v>
      </c>
      <c r="O883">
        <f>VLOOKUP(D883,MoneyLine!$A$1:$Q$33,14,FALSE)</f>
        <v>70.076904761904771</v>
      </c>
      <c r="P883">
        <f>VLOOKUP(B883,MoneyLine!$A$1:$Q$33,17,FALSE)</f>
        <v>9.6223809523809507</v>
      </c>
      <c r="Q883">
        <f>VLOOKUP(B883,MoneyLine!$A$1:$K$33,10,FALSE)</f>
        <v>23.209285714285713</v>
      </c>
      <c r="R883">
        <f>VLOOKUP(B883,MoneyLine!$A$1:$Q$33,14,FALSE)</f>
        <v>104.88261904761904</v>
      </c>
      <c r="S883">
        <f>VLOOKUP(D883,MoneyLine!$A$1:$Q$33,17,FALSE)</f>
        <v>-0.22023809523809401</v>
      </c>
      <c r="T883">
        <f>VLOOKUP(D883,MoneyLine!$A$1:$K$33,10,FALSE)</f>
        <v>10.709166666666667</v>
      </c>
      <c r="V883">
        <f>HomTotReg.!$B$17+(test!O883*HomTotReg.!$B$18+HomTotReg.!$B$19*test!P883+test!Q883*HomTotReg.!$B$20)</f>
        <v>3.1286756590480791</v>
      </c>
      <c r="W883">
        <f>VisTotReg.!$B$17+(VisTotReg.!$B$18*test!R883+test!S883*VisTotReg.!$B$19+test!T883*VisTotReg.!$B$20)</f>
        <v>3.5994339118050549</v>
      </c>
      <c r="Y883">
        <f>'MoneyLine Reg. 1'!$B$17+('MoneyLine Reg. 1'!$B$18*test!I883+test!J883*'MoneyLine Reg. 1'!$B$19+test!T883*'MoneyLine Reg. 1'!$B$20+test!Q883*'MoneyLine Reg. 1'!$B$21)</f>
        <v>-0.56027475717056263</v>
      </c>
      <c r="Z883">
        <f>'MoneyLine Reg. 2'!$B$17+('MoneyLine Reg. 2'!$B$18*test!M883+test!K883*'MoneyLine Reg. 2'!$B$19+'MoneyLine Reg. 2'!$B$20*test!L883+test!N883*'MoneyLine Reg. 2'!$B$21)</f>
        <v>-0.53782659968302271</v>
      </c>
    </row>
    <row r="884" spans="1:26" x14ac:dyDescent="0.3">
      <c r="A884" s="8">
        <v>44975</v>
      </c>
      <c r="B884" s="6" t="s">
        <v>20</v>
      </c>
      <c r="C884" s="6">
        <v>4</v>
      </c>
      <c r="D884" s="6" t="s">
        <v>30</v>
      </c>
      <c r="E884" s="6">
        <v>1</v>
      </c>
      <c r="F884" s="6"/>
      <c r="G884" s="6">
        <f t="shared" si="14"/>
        <v>-3</v>
      </c>
      <c r="I884">
        <f>VLOOKUP(D884,MoneyLine!$A$1:$K$33,7,FALSE)</f>
        <v>127.36857142857141</v>
      </c>
      <c r="J884">
        <f>VLOOKUP(B884,MoneyLine!$A$1:$K$33,7,FALSE)</f>
        <v>53.481666666666655</v>
      </c>
      <c r="K884">
        <f>VLOOKUP(B884,MoneyLine!$A$1:$K$33,11,FALSE)</f>
        <v>4.7974999999999994</v>
      </c>
      <c r="L884">
        <f>VLOOKUP(B884,MoneyLine!$A$1:$D$33,4,FALSE)</f>
        <v>46.0565</v>
      </c>
      <c r="M884">
        <f>VLOOKUP(D884,MoneyLine!$A$1:$K$33,11,FALSE)</f>
        <v>15.876249999999999</v>
      </c>
      <c r="N884">
        <f>VLOOKUP(D884,MoneyLine!$A$1:$D$33,4,FALSE)</f>
        <v>56.155499999999996</v>
      </c>
      <c r="O884">
        <f>VLOOKUP(D884,MoneyLine!$A$1:$Q$33,14,FALSE)</f>
        <v>104.57619047619046</v>
      </c>
      <c r="P884">
        <f>VLOOKUP(B884,MoneyLine!$A$1:$Q$33,17,FALSE)</f>
        <v>-10.467380952380953</v>
      </c>
      <c r="Q884">
        <f>VLOOKUP(B884,MoneyLine!$A$1:$K$33,10,FALSE)</f>
        <v>1.6524999999999999</v>
      </c>
      <c r="R884">
        <f>VLOOKUP(B884,MoneyLine!$A$1:$Q$33,14,FALSE)</f>
        <v>58.340238095238099</v>
      </c>
      <c r="S884">
        <f>VLOOKUP(D884,MoneyLine!$A$1:$Q$33,17,FALSE)</f>
        <v>21.976904761904766</v>
      </c>
      <c r="T884">
        <f>VLOOKUP(D884,MoneyLine!$A$1:$K$33,10,FALSE)</f>
        <v>-0.45761904761904759</v>
      </c>
      <c r="V884">
        <f>HomTotReg.!$B$17+(test!O884*HomTotReg.!$B$18+HomTotReg.!$B$19*test!P884+test!Q884*HomTotReg.!$B$20)</f>
        <v>3.9443724085184133</v>
      </c>
      <c r="W884">
        <f>VisTotReg.!$B$17+(VisTotReg.!$B$18*test!R884+test!S884*VisTotReg.!$B$19+test!T884*VisTotReg.!$B$20)</f>
        <v>3.0139271416997033</v>
      </c>
      <c r="Y884">
        <f>'MoneyLine Reg. 1'!$B$17+('MoneyLine Reg. 1'!$B$18*test!I884+test!J884*'MoneyLine Reg. 1'!$B$19+test!T884*'MoneyLine Reg. 1'!$B$20+test!Q884*'MoneyLine Reg. 1'!$B$21)</f>
        <v>0.8734042340578001</v>
      </c>
      <c r="Z884">
        <f>'MoneyLine Reg. 2'!$B$17+('MoneyLine Reg. 2'!$B$18*test!M884+test!K884*'MoneyLine Reg. 2'!$B$19+'MoneyLine Reg. 2'!$B$20*test!L884+test!N884*'MoneyLine Reg. 2'!$B$21)</f>
        <v>1.5916860777725521</v>
      </c>
    </row>
    <row r="885" spans="1:26" x14ac:dyDescent="0.3">
      <c r="A885" s="9">
        <v>44975</v>
      </c>
      <c r="B885" s="7" t="s">
        <v>25</v>
      </c>
      <c r="C885" s="7">
        <v>5</v>
      </c>
      <c r="D885" s="7" t="s">
        <v>29</v>
      </c>
      <c r="E885" s="7">
        <v>6</v>
      </c>
      <c r="F885" s="7" t="s">
        <v>35</v>
      </c>
      <c r="G885" s="6">
        <f t="shared" si="14"/>
        <v>1</v>
      </c>
      <c r="I885">
        <f>VLOOKUP(D885,MoneyLine!$A$1:$K$33,7,FALSE)</f>
        <v>120.64333333333332</v>
      </c>
      <c r="J885">
        <f>VLOOKUP(B885,MoneyLine!$A$1:$K$33,7,FALSE)</f>
        <v>56.057857142857138</v>
      </c>
      <c r="K885">
        <f>VLOOKUP(B885,MoneyLine!$A$1:$K$33,11,FALSE)</f>
        <v>10.718750000000002</v>
      </c>
      <c r="L885">
        <f>VLOOKUP(B885,MoneyLine!$A$1:$D$33,4,FALSE)</f>
        <v>47.954500000000003</v>
      </c>
      <c r="M885">
        <f>VLOOKUP(D885,MoneyLine!$A$1:$K$33,11,FALSE)</f>
        <v>13.331249999999997</v>
      </c>
      <c r="N885">
        <f>VLOOKUP(D885,MoneyLine!$A$1:$D$33,4,FALSE)</f>
        <v>55.3095</v>
      </c>
      <c r="O885">
        <f>VLOOKUP(D885,MoneyLine!$A$1:$Q$33,14,FALSE)</f>
        <v>76.355714285714271</v>
      </c>
      <c r="P885">
        <f>VLOOKUP(B885,MoneyLine!$A$1:$Q$33,17,FALSE)</f>
        <v>-14.592857142857142</v>
      </c>
      <c r="Q885">
        <f>VLOOKUP(B885,MoneyLine!$A$1:$K$33,10,FALSE)</f>
        <v>27.424404761904761</v>
      </c>
      <c r="R885">
        <f>VLOOKUP(B885,MoneyLine!$A$1:$Q$33,14,FALSE)</f>
        <v>60.674999999999997</v>
      </c>
      <c r="S885">
        <f>VLOOKUP(D885,MoneyLine!$A$1:$Q$33,17,FALSE)</f>
        <v>28.97</v>
      </c>
      <c r="T885">
        <f>VLOOKUP(D885,MoneyLine!$A$1:$K$33,10,FALSE)</f>
        <v>20.598452380952381</v>
      </c>
      <c r="V885">
        <f>HomTotReg.!$B$17+(test!O885*HomTotReg.!$B$18+HomTotReg.!$B$19*test!P885+test!Q885*HomTotReg.!$B$20)</f>
        <v>3.4052648635933203</v>
      </c>
      <c r="W885">
        <f>VisTotReg.!$B$17+(VisTotReg.!$B$18*test!R885+test!S885*VisTotReg.!$B$19+test!T885*VisTotReg.!$B$20)</f>
        <v>2.6692439527126166</v>
      </c>
      <c r="Y885">
        <f>'MoneyLine Reg. 1'!$B$17+('MoneyLine Reg. 1'!$B$18*test!I885+test!J885*'MoneyLine Reg. 1'!$B$19+test!T885*'MoneyLine Reg. 1'!$B$20+test!Q885*'MoneyLine Reg. 1'!$B$21)</f>
        <v>0.81137298520683987</v>
      </c>
      <c r="Z885">
        <f>'MoneyLine Reg. 2'!$B$17+('MoneyLine Reg. 2'!$B$18*test!M885+test!K885*'MoneyLine Reg. 2'!$B$19+'MoneyLine Reg. 2'!$B$20*test!L885+test!N885*'MoneyLine Reg. 2'!$B$21)</f>
        <v>0.88538733832198835</v>
      </c>
    </row>
    <row r="886" spans="1:26" x14ac:dyDescent="0.3">
      <c r="A886" s="8">
        <v>44975</v>
      </c>
      <c r="B886" s="6" t="s">
        <v>31</v>
      </c>
      <c r="C886" s="6">
        <v>3</v>
      </c>
      <c r="D886" s="6" t="s">
        <v>21</v>
      </c>
      <c r="E886" s="6">
        <v>7</v>
      </c>
      <c r="F886" s="6"/>
      <c r="G886" s="6">
        <f t="shared" si="14"/>
        <v>4</v>
      </c>
      <c r="I886">
        <f>VLOOKUP(D886,MoneyLine!$A$1:$K$33,7,FALSE)</f>
        <v>81.149285714285725</v>
      </c>
      <c r="J886">
        <f>VLOOKUP(B886,MoneyLine!$A$1:$K$33,7,FALSE)</f>
        <v>130.13119047619048</v>
      </c>
      <c r="K886">
        <f>VLOOKUP(B886,MoneyLine!$A$1:$K$33,11,FALSE)</f>
        <v>13.114999999999997</v>
      </c>
      <c r="L886">
        <f>VLOOKUP(B886,MoneyLine!$A$1:$D$33,4,FALSE)</f>
        <v>55.725999999999999</v>
      </c>
      <c r="M886">
        <f>VLOOKUP(D886,MoneyLine!$A$1:$K$33,11,FALSE)</f>
        <v>9.1225000000000005</v>
      </c>
      <c r="N886">
        <f>VLOOKUP(D886,MoneyLine!$A$1:$D$33,4,FALSE)</f>
        <v>51.807999999999993</v>
      </c>
      <c r="O886">
        <f>VLOOKUP(D886,MoneyLine!$A$1:$Q$33,14,FALSE)</f>
        <v>65.387857142857143</v>
      </c>
      <c r="P886">
        <f>VLOOKUP(B886,MoneyLine!$A$1:$Q$33,17,FALSE)</f>
        <v>29.228333333333332</v>
      </c>
      <c r="Q886">
        <f>VLOOKUP(B886,MoneyLine!$A$1:$K$33,10,FALSE)</f>
        <v>31.447738095238101</v>
      </c>
      <c r="R886">
        <f>VLOOKUP(B886,MoneyLine!$A$1:$Q$33,14,FALSE)</f>
        <v>91.865476190476173</v>
      </c>
      <c r="S886">
        <f>VLOOKUP(D886,MoneyLine!$A$1:$Q$33,17,FALSE)</f>
        <v>7.3759523809523806</v>
      </c>
      <c r="T886">
        <f>VLOOKUP(D886,MoneyLine!$A$1:$K$33,10,FALSE)</f>
        <v>8.0371428571428574</v>
      </c>
      <c r="V886">
        <f>HomTotReg.!$B$17+(test!O886*HomTotReg.!$B$18+HomTotReg.!$B$19*test!P886+test!Q886*HomTotReg.!$B$20)</f>
        <v>2.7804588969674686</v>
      </c>
      <c r="W886">
        <f>VisTotReg.!$B$17+(VisTotReg.!$B$18*test!R886+test!S886*VisTotReg.!$B$19+test!T886*VisTotReg.!$B$20)</f>
        <v>3.4166612267577854</v>
      </c>
      <c r="Y886">
        <f>'MoneyLine Reg. 1'!$B$17+('MoneyLine Reg. 1'!$B$18*test!I886+test!J886*'MoneyLine Reg. 1'!$B$19+test!T886*'MoneyLine Reg. 1'!$B$20+test!Q886*'MoneyLine Reg. 1'!$B$21)</f>
        <v>-0.64245876115618894</v>
      </c>
      <c r="Z886">
        <f>'MoneyLine Reg. 2'!$B$17+('MoneyLine Reg. 2'!$B$18*test!M886+test!K886*'MoneyLine Reg. 2'!$B$19+'MoneyLine Reg. 2'!$B$20*test!L886+test!N886*'MoneyLine Reg. 2'!$B$21)</f>
        <v>-0.34733587335012661</v>
      </c>
    </row>
    <row r="887" spans="1:26" x14ac:dyDescent="0.3">
      <c r="A887" s="9">
        <v>44975</v>
      </c>
      <c r="B887" s="7" t="s">
        <v>15</v>
      </c>
      <c r="C887" s="7">
        <v>5</v>
      </c>
      <c r="D887" s="7" t="s">
        <v>3</v>
      </c>
      <c r="E887" s="7">
        <v>2</v>
      </c>
      <c r="F887" s="7"/>
      <c r="G887" s="6">
        <f t="shared" si="14"/>
        <v>-3</v>
      </c>
      <c r="I887">
        <f>VLOOKUP(D887,MoneyLine!$A$1:$K$33,7,FALSE)</f>
        <v>103.61880952380953</v>
      </c>
      <c r="J887">
        <f>VLOOKUP(B887,MoneyLine!$A$1:$K$33,7,FALSE)</f>
        <v>101.46142857142856</v>
      </c>
      <c r="K887">
        <f>VLOOKUP(B887,MoneyLine!$A$1:$K$33,11,FALSE)</f>
        <v>16.143749999999997</v>
      </c>
      <c r="L887">
        <f>VLOOKUP(B887,MoneyLine!$A$1:$D$33,4,FALSE)</f>
        <v>52.539000000000001</v>
      </c>
      <c r="M887">
        <f>VLOOKUP(D887,MoneyLine!$A$1:$K$33,11,FALSE)</f>
        <v>6.7725000000000009</v>
      </c>
      <c r="N887">
        <f>VLOOKUP(D887,MoneyLine!$A$1:$D$33,4,FALSE)</f>
        <v>53.618500000000004</v>
      </c>
      <c r="O887">
        <f>VLOOKUP(D887,MoneyLine!$A$1:$Q$33,14,FALSE)</f>
        <v>76.556190476190451</v>
      </c>
      <c r="P887">
        <f>VLOOKUP(B887,MoneyLine!$A$1:$Q$33,17,FALSE)</f>
        <v>16.578095238095237</v>
      </c>
      <c r="Q887">
        <f>VLOOKUP(B887,MoneyLine!$A$1:$K$33,10,FALSE)</f>
        <v>-8.7532142857142858</v>
      </c>
      <c r="R887">
        <f>VLOOKUP(B887,MoneyLine!$A$1:$Q$33,14,FALSE)</f>
        <v>76.89928571428571</v>
      </c>
      <c r="S887">
        <f>VLOOKUP(D887,MoneyLine!$A$1:$Q$33,17,FALSE)</f>
        <v>15.725476190476186</v>
      </c>
      <c r="T887">
        <f>VLOOKUP(D887,MoneyLine!$A$1:$K$33,10,FALSE)</f>
        <v>34.368214285714288</v>
      </c>
      <c r="V887">
        <f>HomTotReg.!$B$17+(test!O887*HomTotReg.!$B$18+HomTotReg.!$B$19*test!P887+test!Q887*HomTotReg.!$B$20)</f>
        <v>3.4759254517931937</v>
      </c>
      <c r="W887">
        <f>VisTotReg.!$B$17+(VisTotReg.!$B$18*test!R887+test!S887*VisTotReg.!$B$19+test!T887*VisTotReg.!$B$20)</f>
        <v>2.7770014324544809</v>
      </c>
      <c r="Y887">
        <f>'MoneyLine Reg. 1'!$B$17+('MoneyLine Reg. 1'!$B$18*test!I887+test!J887*'MoneyLine Reg. 1'!$B$19+test!T887*'MoneyLine Reg. 1'!$B$20+test!Q887*'MoneyLine Reg. 1'!$B$21)</f>
        <v>0.67458712981574576</v>
      </c>
      <c r="Z887">
        <f>'MoneyLine Reg. 2'!$B$17+('MoneyLine Reg. 2'!$B$18*test!M887+test!K887*'MoneyLine Reg. 2'!$B$19+'MoneyLine Reg. 2'!$B$20*test!L887+test!N887*'MoneyLine Reg. 2'!$B$21)</f>
        <v>-0.2990262918502733</v>
      </c>
    </row>
    <row r="888" spans="1:26" x14ac:dyDescent="0.3">
      <c r="A888" s="8">
        <v>44975</v>
      </c>
      <c r="B888" s="6" t="s">
        <v>19</v>
      </c>
      <c r="C888" s="6">
        <v>2</v>
      </c>
      <c r="D888" s="6" t="s">
        <v>34</v>
      </c>
      <c r="E888" s="6">
        <v>4</v>
      </c>
      <c r="F888" s="6"/>
      <c r="G888" s="6">
        <f t="shared" si="14"/>
        <v>2</v>
      </c>
      <c r="I888">
        <f>VLOOKUP(D888,MoneyLine!$A$1:$K$33,7,FALSE)</f>
        <v>70.167380952380938</v>
      </c>
      <c r="J888">
        <f>VLOOKUP(B888,MoneyLine!$A$1:$K$33,7,FALSE)</f>
        <v>99.267142857142858</v>
      </c>
      <c r="K888">
        <f>VLOOKUP(B888,MoneyLine!$A$1:$K$33,11,FALSE)</f>
        <v>11.873749999999998</v>
      </c>
      <c r="L888">
        <f>VLOOKUP(B888,MoneyLine!$A$1:$D$33,4,FALSE)</f>
        <v>44.580500000000001</v>
      </c>
      <c r="M888">
        <f>VLOOKUP(D888,MoneyLine!$A$1:$K$33,11,FALSE)</f>
        <v>10.367500000000003</v>
      </c>
      <c r="N888">
        <f>VLOOKUP(D888,MoneyLine!$A$1:$D$33,4,FALSE)</f>
        <v>52.325999999999993</v>
      </c>
      <c r="O888">
        <f>VLOOKUP(D888,MoneyLine!$A$1:$Q$33,14,FALSE)</f>
        <v>40.24047619047618</v>
      </c>
      <c r="P888">
        <f>VLOOKUP(B888,MoneyLine!$A$1:$Q$33,17,FALSE)</f>
        <v>-14.223571428571427</v>
      </c>
      <c r="Q888">
        <f>VLOOKUP(B888,MoneyLine!$A$1:$K$33,10,FALSE)</f>
        <v>-3.2023809523808761E-2</v>
      </c>
      <c r="R888">
        <f>VLOOKUP(B888,MoneyLine!$A$1:$Q$33,14,FALSE)</f>
        <v>93.099761904761891</v>
      </c>
      <c r="S888">
        <f>VLOOKUP(D888,MoneyLine!$A$1:$Q$33,17,FALSE)</f>
        <v>22.489285714285707</v>
      </c>
      <c r="T888">
        <f>VLOOKUP(D888,MoneyLine!$A$1:$K$33,10,FALSE)</f>
        <v>29.06904761904762</v>
      </c>
      <c r="V888">
        <f>HomTotReg.!$B$17+(test!O888*HomTotReg.!$B$18+HomTotReg.!$B$19*test!P888+test!Q888*HomTotReg.!$B$20)</f>
        <v>3.321795965297996</v>
      </c>
      <c r="W888">
        <f>VisTotReg.!$B$17+(VisTotReg.!$B$18*test!R888+test!S888*VisTotReg.!$B$19+test!T888*VisTotReg.!$B$20)</f>
        <v>2.9868942193843027</v>
      </c>
      <c r="Y888">
        <f>'MoneyLine Reg. 1'!$B$17+('MoneyLine Reg. 1'!$B$18*test!I888+test!J888*'MoneyLine Reg. 1'!$B$19+test!T888*'MoneyLine Reg. 1'!$B$20+test!Q888*'MoneyLine Reg. 1'!$B$21)</f>
        <v>0.21145098155431546</v>
      </c>
      <c r="Z888">
        <f>'MoneyLine Reg. 2'!$B$17+('MoneyLine Reg. 2'!$B$18*test!M888+test!K888*'MoneyLine Reg. 2'!$B$19+'MoneyLine Reg. 2'!$B$20*test!L888+test!N888*'MoneyLine Reg. 2'!$B$21)</f>
        <v>0.67857119688668766</v>
      </c>
    </row>
    <row r="889" spans="1:26" x14ac:dyDescent="0.3">
      <c r="A889" s="9">
        <v>44975</v>
      </c>
      <c r="B889" s="7" t="s">
        <v>13</v>
      </c>
      <c r="C889" s="7">
        <v>4</v>
      </c>
      <c r="D889" s="7" t="s">
        <v>24</v>
      </c>
      <c r="E889" s="7">
        <v>2</v>
      </c>
      <c r="F889" s="7"/>
      <c r="G889" s="6">
        <f t="shared" si="14"/>
        <v>-2</v>
      </c>
      <c r="I889">
        <f>VLOOKUP(D889,MoneyLine!$A$1:$K$33,7,FALSE)</f>
        <v>-28.852380952380948</v>
      </c>
      <c r="J889">
        <f>VLOOKUP(B889,MoneyLine!$A$1:$K$33,7,FALSE)</f>
        <v>52.757857142857148</v>
      </c>
      <c r="K889">
        <f>VLOOKUP(B889,MoneyLine!$A$1:$K$33,11,FALSE)</f>
        <v>5.03125</v>
      </c>
      <c r="L889">
        <f>VLOOKUP(B889,MoneyLine!$A$1:$D$33,4,FALSE)</f>
        <v>47.964499999999994</v>
      </c>
      <c r="M889">
        <f>VLOOKUP(D889,MoneyLine!$A$1:$K$33,11,FALSE)</f>
        <v>5.754999999999999</v>
      </c>
      <c r="N889">
        <f>VLOOKUP(D889,MoneyLine!$A$1:$D$33,4,FALSE)</f>
        <v>42.153999999999996</v>
      </c>
      <c r="O889">
        <f>VLOOKUP(D889,MoneyLine!$A$1:$Q$33,14,FALSE)</f>
        <v>7.490952380952379</v>
      </c>
      <c r="P889">
        <f>VLOOKUP(B889,MoneyLine!$A$1:$Q$33,17,FALSE)</f>
        <v>6.5440476190476176</v>
      </c>
      <c r="Q889">
        <f>VLOOKUP(B889,MoneyLine!$A$1:$K$33,10,FALSE)</f>
        <v>-4.3963095238095242</v>
      </c>
      <c r="R889">
        <f>VLOOKUP(B889,MoneyLine!$A$1:$Q$33,14,FALSE)</f>
        <v>36.921904761904756</v>
      </c>
      <c r="S889">
        <f>VLOOKUP(D889,MoneyLine!$A$1:$Q$33,17,FALSE)</f>
        <v>-35.079523809523806</v>
      </c>
      <c r="T889">
        <f>VLOOKUP(D889,MoneyLine!$A$1:$K$33,10,FALSE)</f>
        <v>-0.52404761904761887</v>
      </c>
      <c r="V889">
        <f>HomTotReg.!$B$17+(test!O889*HomTotReg.!$B$18+HomTotReg.!$B$19*test!P889+test!Q889*HomTotReg.!$B$20)</f>
        <v>2.8032097003442513</v>
      </c>
      <c r="W889">
        <f>VisTotReg.!$B$17+(VisTotReg.!$B$18*test!R889+test!S889*VisTotReg.!$B$19+test!T889*VisTotReg.!$B$20)</f>
        <v>3.2694732050946538</v>
      </c>
      <c r="Y889">
        <f>'MoneyLine Reg. 1'!$B$17+('MoneyLine Reg. 1'!$B$18*test!I889+test!J889*'MoneyLine Reg. 1'!$B$19+test!T889*'MoneyLine Reg. 1'!$B$20+test!Q889*'MoneyLine Reg. 1'!$B$21)</f>
        <v>-0.58928415529736033</v>
      </c>
      <c r="Z889">
        <f>'MoneyLine Reg. 2'!$B$17+('MoneyLine Reg. 2'!$B$18*test!M889+test!K889*'MoneyLine Reg. 2'!$B$19+'MoneyLine Reg. 2'!$B$20*test!L889+test!N889*'MoneyLine Reg. 2'!$B$21)</f>
        <v>-0.18098658299426074</v>
      </c>
    </row>
    <row r="890" spans="1:26" x14ac:dyDescent="0.3">
      <c r="A890" s="8">
        <v>44975</v>
      </c>
      <c r="B890" s="6" t="s">
        <v>11</v>
      </c>
      <c r="C890" s="6">
        <v>4</v>
      </c>
      <c r="D890" s="6" t="s">
        <v>10</v>
      </c>
      <c r="E890" s="6">
        <v>1</v>
      </c>
      <c r="F890" s="6"/>
      <c r="G890" s="6">
        <f t="shared" si="14"/>
        <v>-3</v>
      </c>
      <c r="I890">
        <f>VLOOKUP(D890,MoneyLine!$A$1:$K$33,7,FALSE)</f>
        <v>43.783809523809516</v>
      </c>
      <c r="J890">
        <f>VLOOKUP(B890,MoneyLine!$A$1:$K$33,7,FALSE)</f>
        <v>121.01880952380951</v>
      </c>
      <c r="K890">
        <f>VLOOKUP(B890,MoneyLine!$A$1:$K$33,11,FALSE)</f>
        <v>15.838749999999997</v>
      </c>
      <c r="L890">
        <f>VLOOKUP(B890,MoneyLine!$A$1:$D$33,4,FALSE)</f>
        <v>52.685499999999998</v>
      </c>
      <c r="M890">
        <f>VLOOKUP(D890,MoneyLine!$A$1:$K$33,11,FALSE)</f>
        <v>2.1412499999999977</v>
      </c>
      <c r="N890">
        <f>VLOOKUP(D890,MoneyLine!$A$1:$D$33,4,FALSE)</f>
        <v>45.351499999999994</v>
      </c>
      <c r="O890">
        <f>VLOOKUP(D890,MoneyLine!$A$1:$Q$33,14,FALSE)</f>
        <v>43.181904761904768</v>
      </c>
      <c r="P890">
        <f>VLOOKUP(B890,MoneyLine!$A$1:$Q$33,17,FALSE)</f>
        <v>15.627619047619051</v>
      </c>
      <c r="Q890">
        <f>VLOOKUP(B890,MoneyLine!$A$1:$K$33,10,FALSE)</f>
        <v>10.4975</v>
      </c>
      <c r="R890">
        <f>VLOOKUP(B890,MoneyLine!$A$1:$Q$33,14,FALSE)</f>
        <v>85.286666666666662</v>
      </c>
      <c r="S890">
        <f>VLOOKUP(D890,MoneyLine!$A$1:$Q$33,17,FALSE)</f>
        <v>-14.675714285714287</v>
      </c>
      <c r="T890">
        <f>VLOOKUP(D890,MoneyLine!$A$1:$K$33,10,FALSE)</f>
        <v>13.367738095238096</v>
      </c>
      <c r="V890">
        <f>HomTotReg.!$B$17+(test!O890*HomTotReg.!$B$18+HomTotReg.!$B$19*test!P890+test!Q890*HomTotReg.!$B$20)</f>
        <v>2.9205180724501911</v>
      </c>
      <c r="W890">
        <f>VisTotReg.!$B$17+(VisTotReg.!$B$18*test!R890+test!S890*VisTotReg.!$B$19+test!T890*VisTotReg.!$B$20)</f>
        <v>3.4567131901436543</v>
      </c>
      <c r="Y890">
        <f>'MoneyLine Reg. 1'!$B$17+('MoneyLine Reg. 1'!$B$18*test!I890+test!J890*'MoneyLine Reg. 1'!$B$19+test!T890*'MoneyLine Reg. 1'!$B$20+test!Q890*'MoneyLine Reg. 1'!$B$21)</f>
        <v>-0.62018747277782271</v>
      </c>
      <c r="Z890">
        <f>'MoneyLine Reg. 2'!$B$17+('MoneyLine Reg. 2'!$B$18*test!M890+test!K890*'MoneyLine Reg. 2'!$B$19+'MoneyLine Reg. 2'!$B$20*test!L890+test!N890*'MoneyLine Reg. 2'!$B$21)</f>
        <v>-1.1638628878033357</v>
      </c>
    </row>
    <row r="891" spans="1:26" x14ac:dyDescent="0.3">
      <c r="A891" s="9">
        <v>44975</v>
      </c>
      <c r="B891" s="7" t="s">
        <v>33</v>
      </c>
      <c r="C891" s="7">
        <v>1</v>
      </c>
      <c r="D891" s="7" t="s">
        <v>5</v>
      </c>
      <c r="E891" s="7">
        <v>5</v>
      </c>
      <c r="F891" s="7"/>
      <c r="G891" s="6">
        <f t="shared" si="14"/>
        <v>4</v>
      </c>
      <c r="I891">
        <f>VLOOKUP(D891,MoneyLine!$A$1:$K$33,7,FALSE)</f>
        <v>92.519047619047612</v>
      </c>
      <c r="J891">
        <f>VLOOKUP(B891,MoneyLine!$A$1:$K$33,7,FALSE)</f>
        <v>35.906904761904762</v>
      </c>
      <c r="K891">
        <f>VLOOKUP(B891,MoneyLine!$A$1:$K$33,11,FALSE)</f>
        <v>3.707499999999996</v>
      </c>
      <c r="L891">
        <f>VLOOKUP(B891,MoneyLine!$A$1:$D$33,4,FALSE)</f>
        <v>47.251999999999995</v>
      </c>
      <c r="M891">
        <f>VLOOKUP(D891,MoneyLine!$A$1:$K$33,11,FALSE)</f>
        <v>15.5725</v>
      </c>
      <c r="N891">
        <f>VLOOKUP(D891,MoneyLine!$A$1:$D$33,4,FALSE)</f>
        <v>52.448999999999998</v>
      </c>
      <c r="O891">
        <f>VLOOKUP(D891,MoneyLine!$A$1:$Q$33,14,FALSE)</f>
        <v>80.7392857142857</v>
      </c>
      <c r="P891">
        <f>VLOOKUP(B891,MoneyLine!$A$1:$Q$33,17,FALSE)</f>
        <v>-16.226190476190478</v>
      </c>
      <c r="Q891">
        <f>VLOOKUP(B891,MoneyLine!$A$1:$K$33,10,FALSE)</f>
        <v>29.473928571428576</v>
      </c>
      <c r="R891">
        <f>VLOOKUP(B891,MoneyLine!$A$1:$Q$33,14,FALSE)</f>
        <v>44.759523809523806</v>
      </c>
      <c r="S891">
        <f>VLOOKUP(D891,MoneyLine!$A$1:$Q$33,17,FALSE)</f>
        <v>2.4073809523809526</v>
      </c>
      <c r="T891">
        <f>VLOOKUP(D891,MoneyLine!$A$1:$K$33,10,FALSE)</f>
        <v>7.11511904761905</v>
      </c>
      <c r="V891">
        <f>HomTotReg.!$B$17+(test!O891*HomTotReg.!$B$18+HomTotReg.!$B$19*test!P891+test!Q891*HomTotReg.!$B$20)</f>
        <v>3.4463746129141066</v>
      </c>
      <c r="W891">
        <f>VisTotReg.!$B$17+(VisTotReg.!$B$18*test!R891+test!S891*VisTotReg.!$B$19+test!T891*VisTotReg.!$B$20)</f>
        <v>2.9157857776460956</v>
      </c>
      <c r="Y891">
        <f>'MoneyLine Reg. 1'!$B$17+('MoneyLine Reg. 1'!$B$18*test!I891+test!J891*'MoneyLine Reg. 1'!$B$19+test!T891*'MoneyLine Reg. 1'!$B$20+test!Q891*'MoneyLine Reg. 1'!$B$21)</f>
        <v>0.56063469266181487</v>
      </c>
      <c r="Z891">
        <f>'MoneyLine Reg. 2'!$B$17+('MoneyLine Reg. 2'!$B$18*test!M891+test!K891*'MoneyLine Reg. 2'!$B$19+'MoneyLine Reg. 2'!$B$20*test!L891+test!N891*'MoneyLine Reg. 2'!$B$21)</f>
        <v>1.2827412505137161</v>
      </c>
    </row>
    <row r="892" spans="1:26" x14ac:dyDescent="0.3">
      <c r="A892" s="8">
        <v>44975</v>
      </c>
      <c r="B892" s="6" t="s">
        <v>4</v>
      </c>
      <c r="C892" s="6">
        <v>2</v>
      </c>
      <c r="D892" s="6" t="s">
        <v>8</v>
      </c>
      <c r="E892" s="6">
        <v>6</v>
      </c>
      <c r="F892" s="6"/>
      <c r="G892" s="6">
        <f t="shared" si="14"/>
        <v>4</v>
      </c>
      <c r="I892">
        <f>VLOOKUP(D892,MoneyLine!$A$1:$K$33,7,FALSE)</f>
        <v>158.14214285714286</v>
      </c>
      <c r="J892">
        <f>VLOOKUP(B892,MoneyLine!$A$1:$K$33,7,FALSE)</f>
        <v>71.288571428571402</v>
      </c>
      <c r="K892">
        <f>VLOOKUP(B892,MoneyLine!$A$1:$K$33,11,FALSE)</f>
        <v>4.0925000000000029</v>
      </c>
      <c r="L892">
        <f>VLOOKUP(B892,MoneyLine!$A$1:$D$33,4,FALSE)</f>
        <v>50.962499999999999</v>
      </c>
      <c r="M892">
        <f>VLOOKUP(D892,MoneyLine!$A$1:$K$33,11,FALSE)</f>
        <v>11.611250000000004</v>
      </c>
      <c r="N892">
        <f>VLOOKUP(D892,MoneyLine!$A$1:$D$33,4,FALSE)</f>
        <v>49.862499999999997</v>
      </c>
      <c r="O892">
        <f>VLOOKUP(D892,MoneyLine!$A$1:$Q$33,14,FALSE)</f>
        <v>125.46428571428571</v>
      </c>
      <c r="P892">
        <f>VLOOKUP(B892,MoneyLine!$A$1:$Q$33,17,FALSE)</f>
        <v>33.857619047619039</v>
      </c>
      <c r="Q892">
        <f>VLOOKUP(B892,MoneyLine!$A$1:$K$33,10,FALSE)</f>
        <v>21.901309523809527</v>
      </c>
      <c r="R892">
        <f>VLOOKUP(B892,MoneyLine!$A$1:$Q$33,14,FALSE)</f>
        <v>28.298571428571432</v>
      </c>
      <c r="S892">
        <f>VLOOKUP(D892,MoneyLine!$A$1:$Q$33,17,FALSE)</f>
        <v>14.067142857142855</v>
      </c>
      <c r="T892">
        <f>VLOOKUP(D892,MoneyLine!$A$1:$K$33,10,FALSE)</f>
        <v>21.027261904761904</v>
      </c>
      <c r="V892">
        <f>HomTotReg.!$B$17+(test!O892*HomTotReg.!$B$18+HomTotReg.!$B$19*test!P892+test!Q892*HomTotReg.!$B$20)</f>
        <v>3.4725201340348533</v>
      </c>
      <c r="W892">
        <f>VisTotReg.!$B$17+(VisTotReg.!$B$18*test!R892+test!S892*VisTotReg.!$B$19+test!T892*VisTotReg.!$B$20)</f>
        <v>2.4117487292374351</v>
      </c>
      <c r="Y892">
        <f>'MoneyLine Reg. 1'!$B$17+('MoneyLine Reg. 1'!$B$18*test!I892+test!J892*'MoneyLine Reg. 1'!$B$19+test!T892*'MoneyLine Reg. 1'!$B$20+test!Q892*'MoneyLine Reg. 1'!$B$21)</f>
        <v>1.0646647471518316</v>
      </c>
      <c r="Z892">
        <f>'MoneyLine Reg. 2'!$B$17+('MoneyLine Reg. 2'!$B$18*test!M892+test!K892*'MoneyLine Reg. 2'!$B$19+'MoneyLine Reg. 2'!$B$20*test!L892+test!N892*'MoneyLine Reg. 2'!$B$21)</f>
        <v>0.55465024758492598</v>
      </c>
    </row>
    <row r="893" spans="1:26" x14ac:dyDescent="0.3">
      <c r="A893" s="9">
        <v>44975</v>
      </c>
      <c r="B893" s="7" t="s">
        <v>7</v>
      </c>
      <c r="C893" s="7">
        <v>4</v>
      </c>
      <c r="D893" s="7" t="s">
        <v>27</v>
      </c>
      <c r="E893" s="7">
        <v>5</v>
      </c>
      <c r="F893" s="7"/>
      <c r="G893" s="6">
        <f t="shared" si="14"/>
        <v>1</v>
      </c>
      <c r="I893">
        <f>VLOOKUP(D893,MoneyLine!$A$1:$K$33,7,FALSE)</f>
        <v>57.437380952380948</v>
      </c>
      <c r="J893">
        <f>VLOOKUP(B893,MoneyLine!$A$1:$K$33,7,FALSE)</f>
        <v>105.50714285714287</v>
      </c>
      <c r="K893">
        <f>VLOOKUP(B893,MoneyLine!$A$1:$K$33,11,FALSE)</f>
        <v>17.5075</v>
      </c>
      <c r="L893">
        <f>VLOOKUP(B893,MoneyLine!$A$1:$D$33,4,FALSE)</f>
        <v>51.216499999999996</v>
      </c>
      <c r="M893">
        <f>VLOOKUP(D893,MoneyLine!$A$1:$K$33,11,FALSE)</f>
        <v>10.504999999999999</v>
      </c>
      <c r="N893">
        <f>VLOOKUP(D893,MoneyLine!$A$1:$D$33,4,FALSE)</f>
        <v>52.064499999999995</v>
      </c>
      <c r="O893">
        <f>VLOOKUP(D893,MoneyLine!$A$1:$Q$33,14,FALSE)</f>
        <v>42.338571428571427</v>
      </c>
      <c r="P893">
        <f>VLOOKUP(B893,MoneyLine!$A$1:$Q$33,17,FALSE)</f>
        <v>1.5838095238095231</v>
      </c>
      <c r="Q893">
        <f>VLOOKUP(B893,MoneyLine!$A$1:$K$33,10,FALSE)</f>
        <v>-6.0107142857142861</v>
      </c>
      <c r="R893">
        <f>VLOOKUP(B893,MoneyLine!$A$1:$Q$33,14,FALSE)</f>
        <v>89.021666666666647</v>
      </c>
      <c r="S893">
        <f>VLOOKUP(D893,MoneyLine!$A$1:$Q$33,17,FALSE)</f>
        <v>0.65357142857142814</v>
      </c>
      <c r="T893">
        <f>VLOOKUP(D893,MoneyLine!$A$1:$K$33,10,FALSE)</f>
        <v>23.449285714285718</v>
      </c>
      <c r="V893">
        <f>HomTotReg.!$B$17+(test!O893*HomTotReg.!$B$18+HomTotReg.!$B$19*test!P893+test!Q893*HomTotReg.!$B$20)</f>
        <v>3.2424096909388425</v>
      </c>
      <c r="W893">
        <f>VisTotReg.!$B$17+(VisTotReg.!$B$18*test!R893+test!S893*VisTotReg.!$B$19+test!T893*VisTotReg.!$B$20)</f>
        <v>3.2159205625804672</v>
      </c>
      <c r="Y893">
        <f>'MoneyLine Reg. 1'!$B$17+('MoneyLine Reg. 1'!$B$18*test!I893+test!J893*'MoneyLine Reg. 1'!$B$19+test!T893*'MoneyLine Reg. 1'!$B$20+test!Q893*'MoneyLine Reg. 1'!$B$21)</f>
        <v>-3.0620371576234873E-3</v>
      </c>
      <c r="Z893">
        <f>'MoneyLine Reg. 2'!$B$17+('MoneyLine Reg. 2'!$B$18*test!M893+test!K893*'MoneyLine Reg. 2'!$B$19+'MoneyLine Reg. 2'!$B$20*test!L893+test!N893*'MoneyLine Reg. 2'!$B$21)</f>
        <v>-0.16293386813887611</v>
      </c>
    </row>
    <row r="894" spans="1:26" x14ac:dyDescent="0.3">
      <c r="A894" s="8">
        <v>44976</v>
      </c>
      <c r="B894" s="6" t="s">
        <v>20</v>
      </c>
      <c r="C894" s="6">
        <v>2</v>
      </c>
      <c r="D894" s="6" t="s">
        <v>25</v>
      </c>
      <c r="E894" s="6">
        <v>3</v>
      </c>
      <c r="F894" s="6" t="s">
        <v>36</v>
      </c>
      <c r="G894" s="6">
        <f t="shared" si="14"/>
        <v>1</v>
      </c>
      <c r="I894">
        <f>VLOOKUP(D894,MoneyLine!$A$1:$K$33,7,FALSE)</f>
        <v>56.057857142857138</v>
      </c>
      <c r="J894">
        <f>VLOOKUP(B894,MoneyLine!$A$1:$K$33,7,FALSE)</f>
        <v>53.481666666666655</v>
      </c>
      <c r="K894">
        <f>VLOOKUP(B894,MoneyLine!$A$1:$K$33,11,FALSE)</f>
        <v>4.7974999999999994</v>
      </c>
      <c r="L894">
        <f>VLOOKUP(B894,MoneyLine!$A$1:$D$33,4,FALSE)</f>
        <v>46.0565</v>
      </c>
      <c r="M894">
        <f>VLOOKUP(D894,MoneyLine!$A$1:$K$33,11,FALSE)</f>
        <v>10.718750000000002</v>
      </c>
      <c r="N894">
        <f>VLOOKUP(D894,MoneyLine!$A$1:$D$33,4,FALSE)</f>
        <v>47.954500000000003</v>
      </c>
      <c r="O894">
        <f>VLOOKUP(D894,MoneyLine!$A$1:$Q$33,14,FALSE)</f>
        <v>60.674999999999997</v>
      </c>
      <c r="P894">
        <f>VLOOKUP(B894,MoneyLine!$A$1:$Q$33,17,FALSE)</f>
        <v>-10.467380952380953</v>
      </c>
      <c r="Q894">
        <f>VLOOKUP(B894,MoneyLine!$A$1:$K$33,10,FALSE)</f>
        <v>1.6524999999999999</v>
      </c>
      <c r="R894">
        <f>VLOOKUP(B894,MoneyLine!$A$1:$Q$33,14,FALSE)</f>
        <v>58.340238095238099</v>
      </c>
      <c r="S894">
        <f>VLOOKUP(D894,MoneyLine!$A$1:$Q$33,17,FALSE)</f>
        <v>-14.592857142857142</v>
      </c>
      <c r="T894">
        <f>VLOOKUP(D894,MoneyLine!$A$1:$K$33,10,FALSE)</f>
        <v>27.424404761904761</v>
      </c>
      <c r="V894">
        <f>HomTotReg.!$B$17+(test!O894*HomTotReg.!$B$18+HomTotReg.!$B$19*test!P894+test!Q894*HomTotReg.!$B$20)</f>
        <v>3.4797071195768163</v>
      </c>
      <c r="W894">
        <f>VisTotReg.!$B$17+(VisTotReg.!$B$18*test!R894+test!S894*VisTotReg.!$B$19+test!T894*VisTotReg.!$B$20)</f>
        <v>2.9293758606569651</v>
      </c>
      <c r="Y894">
        <f>'MoneyLine Reg. 1'!$B$17+('MoneyLine Reg. 1'!$B$18*test!I894+test!J894*'MoneyLine Reg. 1'!$B$19+test!T894*'MoneyLine Reg. 1'!$B$20+test!Q894*'MoneyLine Reg. 1'!$B$21)</f>
        <v>0.56065891222450825</v>
      </c>
      <c r="Z894">
        <f>'MoneyLine Reg. 2'!$B$17+('MoneyLine Reg. 2'!$B$18*test!M894+test!K894*'MoneyLine Reg. 2'!$B$19+'MoneyLine Reg. 2'!$B$20*test!L894+test!N894*'MoneyLine Reg. 2'!$B$21)</f>
        <v>0.69262850951544452</v>
      </c>
    </row>
    <row r="895" spans="1:26" x14ac:dyDescent="0.3">
      <c r="A895" s="9">
        <v>44976</v>
      </c>
      <c r="B895" s="7" t="s">
        <v>5</v>
      </c>
      <c r="C895" s="7">
        <v>3</v>
      </c>
      <c r="D895" s="7" t="s">
        <v>6</v>
      </c>
      <c r="E895" s="7">
        <v>5</v>
      </c>
      <c r="F895" s="7"/>
      <c r="G895" s="6">
        <f t="shared" si="14"/>
        <v>2</v>
      </c>
      <c r="I895">
        <f>VLOOKUP(D895,MoneyLine!$A$1:$K$33,7,FALSE)</f>
        <v>-14.717619047619038</v>
      </c>
      <c r="J895">
        <f>VLOOKUP(B895,MoneyLine!$A$1:$K$33,7,FALSE)</f>
        <v>92.519047619047612</v>
      </c>
      <c r="K895">
        <f>VLOOKUP(B895,MoneyLine!$A$1:$K$33,11,FALSE)</f>
        <v>15.5725</v>
      </c>
      <c r="L895">
        <f>VLOOKUP(B895,MoneyLine!$A$1:$D$33,4,FALSE)</f>
        <v>52.448999999999998</v>
      </c>
      <c r="M895">
        <f>VLOOKUP(D895,MoneyLine!$A$1:$K$33,11,FALSE)</f>
        <v>1.6887499999999989</v>
      </c>
      <c r="N895">
        <f>VLOOKUP(D895,MoneyLine!$A$1:$D$33,4,FALSE)</f>
        <v>38.247500000000002</v>
      </c>
      <c r="O895">
        <f>VLOOKUP(D895,MoneyLine!$A$1:$Q$33,14,FALSE)</f>
        <v>4.214999999999999</v>
      </c>
      <c r="P895">
        <f>VLOOKUP(B895,MoneyLine!$A$1:$Q$33,17,FALSE)</f>
        <v>2.4073809523809526</v>
      </c>
      <c r="Q895">
        <f>VLOOKUP(B895,MoneyLine!$A$1:$K$33,10,FALSE)</f>
        <v>7.11511904761905</v>
      </c>
      <c r="R895">
        <f>VLOOKUP(B895,MoneyLine!$A$1:$Q$33,14,FALSE)</f>
        <v>80.7392857142857</v>
      </c>
      <c r="S895">
        <f>VLOOKUP(D895,MoneyLine!$A$1:$Q$33,17,FALSE)</f>
        <v>-23.022142857142857</v>
      </c>
      <c r="T895">
        <f>VLOOKUP(D895,MoneyLine!$A$1:$K$33,10,FALSE)</f>
        <v>2.2516666666666674</v>
      </c>
      <c r="V895">
        <f>HomTotReg.!$B$17+(test!O895*HomTotReg.!$B$18+HomTotReg.!$B$19*test!P895+test!Q895*HomTotReg.!$B$20)</f>
        <v>2.6854604203310197</v>
      </c>
      <c r="W895">
        <f>VisTotReg.!$B$17+(VisTotReg.!$B$18*test!R895+test!S895*VisTotReg.!$B$19+test!T895*VisTotReg.!$B$20)</f>
        <v>3.6408551046131934</v>
      </c>
      <c r="Y895">
        <f>'MoneyLine Reg. 1'!$B$17+('MoneyLine Reg. 1'!$B$18*test!I895+test!J895*'MoneyLine Reg. 1'!$B$19+test!T895*'MoneyLine Reg. 1'!$B$20+test!Q895*'MoneyLine Reg. 1'!$B$21)</f>
        <v>-0.98531298503953724</v>
      </c>
      <c r="Z895">
        <f>'MoneyLine Reg. 2'!$B$17+('MoneyLine Reg. 2'!$B$18*test!M895+test!K895*'MoneyLine Reg. 2'!$B$19+'MoneyLine Reg. 2'!$B$20*test!L895+test!N895*'MoneyLine Reg. 2'!$B$21)</f>
        <v>-1.6646269527309334</v>
      </c>
    </row>
    <row r="896" spans="1:26" x14ac:dyDescent="0.3">
      <c r="A896" s="8">
        <v>44976</v>
      </c>
      <c r="B896" s="6" t="s">
        <v>9</v>
      </c>
      <c r="C896" s="6">
        <v>5</v>
      </c>
      <c r="D896" s="6" t="s">
        <v>11</v>
      </c>
      <c r="E896" s="6">
        <v>6</v>
      </c>
      <c r="F896" s="6" t="s">
        <v>36</v>
      </c>
      <c r="G896" s="6">
        <f t="shared" si="14"/>
        <v>1</v>
      </c>
      <c r="I896">
        <f>VLOOKUP(D896,MoneyLine!$A$1:$K$33,7,FALSE)</f>
        <v>121.01880952380951</v>
      </c>
      <c r="J896">
        <f>VLOOKUP(B896,MoneyLine!$A$1:$K$33,7,FALSE)</f>
        <v>154.76523809523809</v>
      </c>
      <c r="K896">
        <f>VLOOKUP(B896,MoneyLine!$A$1:$K$33,11,FALSE)</f>
        <v>17.220000000000002</v>
      </c>
      <c r="L896">
        <f>VLOOKUP(B896,MoneyLine!$A$1:$D$33,4,FALSE)</f>
        <v>58.933</v>
      </c>
      <c r="M896">
        <f>VLOOKUP(D896,MoneyLine!$A$1:$K$33,11,FALSE)</f>
        <v>15.838749999999997</v>
      </c>
      <c r="N896">
        <f>VLOOKUP(D896,MoneyLine!$A$1:$D$33,4,FALSE)</f>
        <v>52.685499999999998</v>
      </c>
      <c r="O896">
        <f>VLOOKUP(D896,MoneyLine!$A$1:$Q$33,14,FALSE)</f>
        <v>85.286666666666662</v>
      </c>
      <c r="P896">
        <f>VLOOKUP(B896,MoneyLine!$A$1:$Q$33,17,FALSE)</f>
        <v>29.393333333333338</v>
      </c>
      <c r="Q896">
        <f>VLOOKUP(B896,MoneyLine!$A$1:$K$33,10,FALSE)</f>
        <v>-2.4774999999999996</v>
      </c>
      <c r="R896">
        <f>VLOOKUP(B896,MoneyLine!$A$1:$Q$33,14,FALSE)</f>
        <v>117.61833333333333</v>
      </c>
      <c r="S896">
        <f>VLOOKUP(D896,MoneyLine!$A$1:$Q$33,17,FALSE)</f>
        <v>15.627619047619051</v>
      </c>
      <c r="T896">
        <f>VLOOKUP(D896,MoneyLine!$A$1:$K$33,10,FALSE)</f>
        <v>10.4975</v>
      </c>
      <c r="V896">
        <f>HomTotReg.!$B$17+(test!O896*HomTotReg.!$B$18+HomTotReg.!$B$19*test!P896+test!Q896*HomTotReg.!$B$20)</f>
        <v>3.3633437409894329</v>
      </c>
      <c r="W896">
        <f>VisTotReg.!$B$17+(VisTotReg.!$B$18*test!R896+test!S896*VisTotReg.!$B$19+test!T896*VisTotReg.!$B$20)</f>
        <v>3.6123411702428108</v>
      </c>
      <c r="Y896">
        <f>'MoneyLine Reg. 1'!$B$17+('MoneyLine Reg. 1'!$B$18*test!I896+test!J896*'MoneyLine Reg. 1'!$B$19+test!T896*'MoneyLine Reg. 1'!$B$20+test!Q896*'MoneyLine Reg. 1'!$B$21)</f>
        <v>-0.16179599692566277</v>
      </c>
      <c r="Z896">
        <f>'MoneyLine Reg. 2'!$B$17+('MoneyLine Reg. 2'!$B$18*test!M896+test!K896*'MoneyLine Reg. 2'!$B$19+'MoneyLine Reg. 2'!$B$20*test!L896+test!N896*'MoneyLine Reg. 2'!$B$21)</f>
        <v>-0.35858398123885449</v>
      </c>
    </row>
    <row r="897" spans="1:26" x14ac:dyDescent="0.3">
      <c r="A897" s="9">
        <v>44976</v>
      </c>
      <c r="B897" s="7" t="s">
        <v>21</v>
      </c>
      <c r="C897" s="7">
        <v>3</v>
      </c>
      <c r="D897" s="7" t="s">
        <v>28</v>
      </c>
      <c r="E897" s="7">
        <v>4</v>
      </c>
      <c r="F897" s="7"/>
      <c r="G897" s="6">
        <f t="shared" si="14"/>
        <v>1</v>
      </c>
      <c r="I897">
        <f>VLOOKUP(D897,MoneyLine!$A$1:$K$33,7,FALSE)</f>
        <v>60.434285714285707</v>
      </c>
      <c r="J897">
        <f>VLOOKUP(B897,MoneyLine!$A$1:$K$33,7,FALSE)</f>
        <v>81.149285714285725</v>
      </c>
      <c r="K897">
        <f>VLOOKUP(B897,MoneyLine!$A$1:$K$33,11,FALSE)</f>
        <v>9.1225000000000005</v>
      </c>
      <c r="L897">
        <f>VLOOKUP(B897,MoneyLine!$A$1:$D$33,4,FALSE)</f>
        <v>51.807999999999993</v>
      </c>
      <c r="M897">
        <f>VLOOKUP(D897,MoneyLine!$A$1:$K$33,11,FALSE)</f>
        <v>6.9025000000000016</v>
      </c>
      <c r="N897">
        <f>VLOOKUP(D897,MoneyLine!$A$1:$D$33,4,FALSE)</f>
        <v>50.512499999999996</v>
      </c>
      <c r="O897">
        <f>VLOOKUP(D897,MoneyLine!$A$1:$Q$33,14,FALSE)</f>
        <v>47.296666666666667</v>
      </c>
      <c r="P897">
        <f>VLOOKUP(B897,MoneyLine!$A$1:$Q$33,17,FALSE)</f>
        <v>7.3759523809523806</v>
      </c>
      <c r="Q897">
        <f>VLOOKUP(B897,MoneyLine!$A$1:$K$33,10,FALSE)</f>
        <v>8.0371428571428574</v>
      </c>
      <c r="R897">
        <f>VLOOKUP(B897,MoneyLine!$A$1:$Q$33,14,FALSE)</f>
        <v>65.387857142857143</v>
      </c>
      <c r="S897">
        <f>VLOOKUP(D897,MoneyLine!$A$1:$Q$33,17,FALSE)</f>
        <v>10.998333333333333</v>
      </c>
      <c r="T897">
        <f>VLOOKUP(D897,MoneyLine!$A$1:$K$33,10,FALSE)</f>
        <v>5.5184523809523807</v>
      </c>
      <c r="V897">
        <f>HomTotReg.!$B$17+(test!O897*HomTotReg.!$B$18+HomTotReg.!$B$19*test!P897+test!Q897*HomTotReg.!$B$20)</f>
        <v>3.0786357989545814</v>
      </c>
      <c r="W897">
        <f>VisTotReg.!$B$17+(VisTotReg.!$B$18*test!R897+test!S897*VisTotReg.!$B$19+test!T897*VisTotReg.!$B$20)</f>
        <v>3.1073943665082906</v>
      </c>
      <c r="Y897">
        <f>'MoneyLine Reg. 1'!$B$17+('MoneyLine Reg. 1'!$B$18*test!I897+test!J897*'MoneyLine Reg. 1'!$B$19+test!T897*'MoneyLine Reg. 1'!$B$20+test!Q897*'MoneyLine Reg. 1'!$B$21)</f>
        <v>-8.210035307786856E-2</v>
      </c>
      <c r="Z897">
        <f>'MoneyLine Reg. 2'!$B$17+('MoneyLine Reg. 2'!$B$18*test!M897+test!K897*'MoneyLine Reg. 2'!$B$19+'MoneyLine Reg. 2'!$B$20*test!L897+test!N897*'MoneyLine Reg. 2'!$B$21)</f>
        <v>-4.50427952745307E-2</v>
      </c>
    </row>
    <row r="898" spans="1:26" x14ac:dyDescent="0.3">
      <c r="A898" s="8">
        <v>44976</v>
      </c>
      <c r="B898" s="6" t="s">
        <v>23</v>
      </c>
      <c r="C898" s="6">
        <v>2</v>
      </c>
      <c r="D898" s="6" t="s">
        <v>15</v>
      </c>
      <c r="E898" s="6">
        <v>4</v>
      </c>
      <c r="F898" s="6"/>
      <c r="G898" s="6">
        <f t="shared" si="14"/>
        <v>2</v>
      </c>
      <c r="I898">
        <f>VLOOKUP(D898,MoneyLine!$A$1:$K$33,7,FALSE)</f>
        <v>101.46142857142856</v>
      </c>
      <c r="J898">
        <f>VLOOKUP(B898,MoneyLine!$A$1:$K$33,7,FALSE)</f>
        <v>101.00309523809524</v>
      </c>
      <c r="K898">
        <f>VLOOKUP(B898,MoneyLine!$A$1:$K$33,11,FALSE)</f>
        <v>6.8149999999999995</v>
      </c>
      <c r="L898">
        <f>VLOOKUP(B898,MoneyLine!$A$1:$D$33,4,FALSE)</f>
        <v>52.277999999999999</v>
      </c>
      <c r="M898">
        <f>VLOOKUP(D898,MoneyLine!$A$1:$K$33,11,FALSE)</f>
        <v>16.143749999999997</v>
      </c>
      <c r="N898">
        <f>VLOOKUP(D898,MoneyLine!$A$1:$D$33,4,FALSE)</f>
        <v>52.539000000000001</v>
      </c>
      <c r="O898">
        <f>VLOOKUP(D898,MoneyLine!$A$1:$Q$33,14,FALSE)</f>
        <v>76.89928571428571</v>
      </c>
      <c r="P898">
        <f>VLOOKUP(B898,MoneyLine!$A$1:$Q$33,17,FALSE)</f>
        <v>22.973095238095237</v>
      </c>
      <c r="Q898">
        <f>VLOOKUP(B898,MoneyLine!$A$1:$K$33,10,FALSE)</f>
        <v>43.088928571428575</v>
      </c>
      <c r="R898">
        <f>VLOOKUP(B898,MoneyLine!$A$1:$Q$33,14,FALSE)</f>
        <v>66.898333333333312</v>
      </c>
      <c r="S898">
        <f>VLOOKUP(D898,MoneyLine!$A$1:$Q$33,17,FALSE)</f>
        <v>16.578095238095237</v>
      </c>
      <c r="T898">
        <f>VLOOKUP(D898,MoneyLine!$A$1:$K$33,10,FALSE)</f>
        <v>-8.7532142857142858</v>
      </c>
      <c r="V898">
        <f>HomTotReg.!$B$17+(test!O898*HomTotReg.!$B$18+HomTotReg.!$B$19*test!P898+test!Q898*HomTotReg.!$B$20)</f>
        <v>2.8402437144389325</v>
      </c>
      <c r="W898">
        <f>VisTotReg.!$B$17+(VisTotReg.!$B$18*test!R898+test!S898*VisTotReg.!$B$19+test!T898*VisTotReg.!$B$20)</f>
        <v>3.2857126643383454</v>
      </c>
      <c r="Y898">
        <f>'MoneyLine Reg. 1'!$B$17+('MoneyLine Reg. 1'!$B$18*test!I898+test!J898*'MoneyLine Reg. 1'!$B$19+test!T898*'MoneyLine Reg. 1'!$B$20+test!Q898*'MoneyLine Reg. 1'!$B$21)</f>
        <v>-0.45705425299833091</v>
      </c>
      <c r="Z898">
        <f>'MoneyLine Reg. 2'!$B$17+('MoneyLine Reg. 2'!$B$18*test!M898+test!K898*'MoneyLine Reg. 2'!$B$19+'MoneyLine Reg. 2'!$B$20*test!L898+test!N898*'MoneyLine Reg. 2'!$B$21)</f>
        <v>0.76250857998020338</v>
      </c>
    </row>
    <row r="899" spans="1:26" x14ac:dyDescent="0.3">
      <c r="A899" s="9">
        <v>44976</v>
      </c>
      <c r="B899" s="7" t="s">
        <v>10</v>
      </c>
      <c r="C899" s="7">
        <v>2</v>
      </c>
      <c r="D899" s="7" t="s">
        <v>32</v>
      </c>
      <c r="E899" s="7">
        <v>7</v>
      </c>
      <c r="F899" s="7"/>
      <c r="G899" s="6">
        <f t="shared" si="14"/>
        <v>5</v>
      </c>
      <c r="I899">
        <f>VLOOKUP(D899,MoneyLine!$A$1:$K$33,7,FALSE)</f>
        <v>91.395238095238099</v>
      </c>
      <c r="J899">
        <f>VLOOKUP(B899,MoneyLine!$A$1:$K$33,7,FALSE)</f>
        <v>43.783809523809516</v>
      </c>
      <c r="K899">
        <f>VLOOKUP(B899,MoneyLine!$A$1:$K$33,11,FALSE)</f>
        <v>2.1412499999999977</v>
      </c>
      <c r="L899">
        <f>VLOOKUP(B899,MoneyLine!$A$1:$D$33,4,FALSE)</f>
        <v>45.351499999999994</v>
      </c>
      <c r="M899">
        <f>VLOOKUP(D899,MoneyLine!$A$1:$K$33,11,FALSE)</f>
        <v>4.9549999999999983</v>
      </c>
      <c r="N899">
        <f>VLOOKUP(D899,MoneyLine!$A$1:$D$33,4,FALSE)</f>
        <v>47.241</v>
      </c>
      <c r="O899">
        <f>VLOOKUP(D899,MoneyLine!$A$1:$Q$33,14,FALSE)</f>
        <v>85.390952380952371</v>
      </c>
      <c r="P899">
        <f>VLOOKUP(B899,MoneyLine!$A$1:$Q$33,17,FALSE)</f>
        <v>-14.675714285714287</v>
      </c>
      <c r="Q899">
        <f>VLOOKUP(B899,MoneyLine!$A$1:$K$33,10,FALSE)</f>
        <v>13.367738095238096</v>
      </c>
      <c r="R899">
        <f>VLOOKUP(B899,MoneyLine!$A$1:$Q$33,14,FALSE)</f>
        <v>43.181904761904768</v>
      </c>
      <c r="S899">
        <f>VLOOKUP(D899,MoneyLine!$A$1:$Q$33,17,FALSE)</f>
        <v>-9.4788095238095256</v>
      </c>
      <c r="T899">
        <f>VLOOKUP(D899,MoneyLine!$A$1:$K$33,10,FALSE)</f>
        <v>-16.679047619047623</v>
      </c>
      <c r="V899">
        <f>HomTotReg.!$B$17+(test!O899*HomTotReg.!$B$18+HomTotReg.!$B$19*test!P899+test!Q899*HomTotReg.!$B$20)</f>
        <v>3.6567462638339268</v>
      </c>
      <c r="W899">
        <f>VisTotReg.!$B$17+(VisTotReg.!$B$18*test!R899+test!S899*VisTotReg.!$B$19+test!T899*VisTotReg.!$B$20)</f>
        <v>3.3533852113855502</v>
      </c>
      <c r="Y899">
        <f>'MoneyLine Reg. 1'!$B$17+('MoneyLine Reg. 1'!$B$18*test!I899+test!J899*'MoneyLine Reg. 1'!$B$19+test!T899*'MoneyLine Reg. 1'!$B$20+test!Q899*'MoneyLine Reg. 1'!$B$21)</f>
        <v>0.29078249515767823</v>
      </c>
      <c r="Z899">
        <f>'MoneyLine Reg. 2'!$B$17+('MoneyLine Reg. 2'!$B$18*test!M899+test!K899*'MoneyLine Reg. 2'!$B$19+'MoneyLine Reg. 2'!$B$20*test!L899+test!N899*'MoneyLine Reg. 2'!$B$21)</f>
        <v>0.49986493766741935</v>
      </c>
    </row>
    <row r="900" spans="1:26" x14ac:dyDescent="0.3">
      <c r="A900" s="8">
        <v>44977</v>
      </c>
      <c r="B900" s="6" t="s">
        <v>32</v>
      </c>
      <c r="C900" s="6">
        <v>1</v>
      </c>
      <c r="D900" s="6" t="s">
        <v>14</v>
      </c>
      <c r="E900" s="6">
        <v>3</v>
      </c>
      <c r="F900" s="6"/>
      <c r="G900" s="6">
        <f t="shared" si="14"/>
        <v>2</v>
      </c>
      <c r="I900">
        <f>VLOOKUP(D900,MoneyLine!$A$1:$K$33,7,FALSE)</f>
        <v>85.562619047619037</v>
      </c>
      <c r="J900">
        <f>VLOOKUP(B900,MoneyLine!$A$1:$K$33,7,FALSE)</f>
        <v>91.395238095238099</v>
      </c>
      <c r="K900">
        <f>VLOOKUP(B900,MoneyLine!$A$1:$K$33,11,FALSE)</f>
        <v>4.9549999999999983</v>
      </c>
      <c r="L900">
        <f>VLOOKUP(B900,MoneyLine!$A$1:$D$33,4,FALSE)</f>
        <v>47.241</v>
      </c>
      <c r="M900">
        <f>VLOOKUP(D900,MoneyLine!$A$1:$K$33,11,FALSE)</f>
        <v>19.403750000000002</v>
      </c>
      <c r="N900">
        <f>VLOOKUP(D900,MoneyLine!$A$1:$D$33,4,FALSE)</f>
        <v>49.788499999999999</v>
      </c>
      <c r="O900">
        <f>VLOOKUP(D900,MoneyLine!$A$1:$Q$33,14,FALSE)</f>
        <v>87.124523809523808</v>
      </c>
      <c r="P900">
        <f>VLOOKUP(B900,MoneyLine!$A$1:$Q$33,17,FALSE)</f>
        <v>-9.4788095238095256</v>
      </c>
      <c r="Q900">
        <f>VLOOKUP(B900,MoneyLine!$A$1:$K$33,10,FALSE)</f>
        <v>-16.679047619047623</v>
      </c>
      <c r="R900">
        <f>VLOOKUP(B900,MoneyLine!$A$1:$Q$33,14,FALSE)</f>
        <v>85.390952380952371</v>
      </c>
      <c r="S900">
        <f>VLOOKUP(D900,MoneyLine!$A$1:$Q$33,17,FALSE)</f>
        <v>-3.2247619047619036</v>
      </c>
      <c r="T900">
        <f>VLOOKUP(D900,MoneyLine!$A$1:$K$33,10,FALSE)</f>
        <v>24.058452380952382</v>
      </c>
      <c r="V900">
        <f>HomTotReg.!$B$17+(test!O900*HomTotReg.!$B$18+HomTotReg.!$B$19*test!P900+test!Q900*HomTotReg.!$B$20)</f>
        <v>3.9512831650956581</v>
      </c>
      <c r="W900">
        <f>VisTotReg.!$B$17+(VisTotReg.!$B$18*test!R900+test!S900*VisTotReg.!$B$19+test!T900*VisTotReg.!$B$20)</f>
        <v>3.1984582765756384</v>
      </c>
      <c r="Y900">
        <f>'MoneyLine Reg. 1'!$B$17+('MoneyLine Reg. 1'!$B$18*test!I900+test!J900*'MoneyLine Reg. 1'!$B$19+test!T900*'MoneyLine Reg. 1'!$B$20+test!Q900*'MoneyLine Reg. 1'!$B$21)</f>
        <v>0.55017173597019142</v>
      </c>
      <c r="Z900">
        <f>'MoneyLine Reg. 2'!$B$17+('MoneyLine Reg. 2'!$B$18*test!M900+test!K900*'MoneyLine Reg. 2'!$B$19+'MoneyLine Reg. 2'!$B$20*test!L900+test!N900*'MoneyLine Reg. 2'!$B$21)</f>
        <v>1.253892140127407</v>
      </c>
    </row>
    <row r="901" spans="1:26" x14ac:dyDescent="0.3">
      <c r="A901" s="9">
        <v>44977</v>
      </c>
      <c r="B901" s="7" t="s">
        <v>4</v>
      </c>
      <c r="C901" s="7">
        <v>4</v>
      </c>
      <c r="D901" s="7" t="s">
        <v>22</v>
      </c>
      <c r="E901" s="7">
        <v>3</v>
      </c>
      <c r="F901" s="7"/>
      <c r="G901" s="6">
        <f t="shared" si="14"/>
        <v>-1</v>
      </c>
      <c r="I901">
        <f>VLOOKUP(D901,MoneyLine!$A$1:$K$33,7,FALSE)</f>
        <v>73.279761904761898</v>
      </c>
      <c r="J901">
        <f>VLOOKUP(B901,MoneyLine!$A$1:$K$33,7,FALSE)</f>
        <v>71.288571428571402</v>
      </c>
      <c r="K901">
        <f>VLOOKUP(B901,MoneyLine!$A$1:$K$33,11,FALSE)</f>
        <v>4.0925000000000029</v>
      </c>
      <c r="L901">
        <f>VLOOKUP(B901,MoneyLine!$A$1:$D$33,4,FALSE)</f>
        <v>50.962499999999999</v>
      </c>
      <c r="M901">
        <f>VLOOKUP(D901,MoneyLine!$A$1:$K$33,11,FALSE)</f>
        <v>6.432500000000001</v>
      </c>
      <c r="N901">
        <f>VLOOKUP(D901,MoneyLine!$A$1:$D$33,4,FALSE)</f>
        <v>50.885999999999996</v>
      </c>
      <c r="O901">
        <f>VLOOKUP(D901,MoneyLine!$A$1:$Q$33,14,FALSE)</f>
        <v>70.076904761904771</v>
      </c>
      <c r="P901">
        <f>VLOOKUP(B901,MoneyLine!$A$1:$Q$33,17,FALSE)</f>
        <v>33.857619047619039</v>
      </c>
      <c r="Q901">
        <f>VLOOKUP(B901,MoneyLine!$A$1:$K$33,10,FALSE)</f>
        <v>21.901309523809527</v>
      </c>
      <c r="R901">
        <f>VLOOKUP(B901,MoneyLine!$A$1:$Q$33,14,FALSE)</f>
        <v>28.298571428571432</v>
      </c>
      <c r="S901">
        <f>VLOOKUP(D901,MoneyLine!$A$1:$Q$33,17,FALSE)</f>
        <v>-0.22023809523809401</v>
      </c>
      <c r="T901">
        <f>VLOOKUP(D901,MoneyLine!$A$1:$K$33,10,FALSE)</f>
        <v>10.709166666666667</v>
      </c>
      <c r="V901">
        <f>HomTotReg.!$B$17+(test!O901*HomTotReg.!$B$18+HomTotReg.!$B$19*test!P901+test!Q901*HomTotReg.!$B$20)</f>
        <v>2.8862810572627904</v>
      </c>
      <c r="W901">
        <f>VisTotReg.!$B$17+(VisTotReg.!$B$18*test!R901+test!S901*VisTotReg.!$B$19+test!T901*VisTotReg.!$B$20)</f>
        <v>2.6910388775951444</v>
      </c>
      <c r="Y901">
        <f>'MoneyLine Reg. 1'!$B$17+('MoneyLine Reg. 1'!$B$18*test!I901+test!J901*'MoneyLine Reg. 1'!$B$19+test!T901*'MoneyLine Reg. 1'!$B$20+test!Q901*'MoneyLine Reg. 1'!$B$21)</f>
        <v>9.0362110660909545E-2</v>
      </c>
      <c r="Z901">
        <f>'MoneyLine Reg. 2'!$B$17+('MoneyLine Reg. 2'!$B$18*test!M901+test!K901*'MoneyLine Reg. 2'!$B$19+'MoneyLine Reg. 2'!$B$20*test!L901+test!N901*'MoneyLine Reg. 2'!$B$21)</f>
        <v>0.3122094310772896</v>
      </c>
    </row>
    <row r="902" spans="1:26" x14ac:dyDescent="0.3">
      <c r="A902" s="8">
        <v>44977</v>
      </c>
      <c r="B902" s="6" t="s">
        <v>26</v>
      </c>
      <c r="C902" s="6">
        <v>3</v>
      </c>
      <c r="D902" s="6" t="s">
        <v>31</v>
      </c>
      <c r="E902" s="6">
        <v>4</v>
      </c>
      <c r="F902" s="6" t="s">
        <v>36</v>
      </c>
      <c r="G902" s="6">
        <f t="shared" si="14"/>
        <v>1</v>
      </c>
      <c r="I902">
        <f>VLOOKUP(D902,MoneyLine!$A$1:$K$33,7,FALSE)</f>
        <v>130.13119047619048</v>
      </c>
      <c r="J902">
        <f>VLOOKUP(B902,MoneyLine!$A$1:$K$33,7,FALSE)</f>
        <v>2.4278571428571381</v>
      </c>
      <c r="K902">
        <f>VLOOKUP(B902,MoneyLine!$A$1:$K$33,11,FALSE)</f>
        <v>7.2874999999999996</v>
      </c>
      <c r="L902">
        <f>VLOOKUP(B902,MoneyLine!$A$1:$D$33,4,FALSE)</f>
        <v>44.772500000000001</v>
      </c>
      <c r="M902">
        <f>VLOOKUP(D902,MoneyLine!$A$1:$K$33,11,FALSE)</f>
        <v>13.114999999999997</v>
      </c>
      <c r="N902">
        <f>VLOOKUP(D902,MoneyLine!$A$1:$D$33,4,FALSE)</f>
        <v>55.725999999999999</v>
      </c>
      <c r="O902">
        <f>VLOOKUP(D902,MoneyLine!$A$1:$Q$33,14,FALSE)</f>
        <v>91.865476190476173</v>
      </c>
      <c r="P902">
        <f>VLOOKUP(B902,MoneyLine!$A$1:$Q$33,17,FALSE)</f>
        <v>-8.321428571428573</v>
      </c>
      <c r="Q902">
        <f>VLOOKUP(B902,MoneyLine!$A$1:$K$33,10,FALSE)</f>
        <v>13.537738095238096</v>
      </c>
      <c r="R902">
        <f>VLOOKUP(B902,MoneyLine!$A$1:$Q$33,14,FALSE)</f>
        <v>21.040476190476188</v>
      </c>
      <c r="S902">
        <f>VLOOKUP(D902,MoneyLine!$A$1:$Q$33,17,FALSE)</f>
        <v>29.228333333333332</v>
      </c>
      <c r="T902">
        <f>VLOOKUP(D902,MoneyLine!$A$1:$K$33,10,FALSE)</f>
        <v>31.447738095238101</v>
      </c>
      <c r="V902">
        <f>HomTotReg.!$B$17+(test!O902*HomTotReg.!$B$18+HomTotReg.!$B$19*test!P902+test!Q902*HomTotReg.!$B$20)</f>
        <v>3.6560658738044904</v>
      </c>
      <c r="W902">
        <f>VisTotReg.!$B$17+(VisTotReg.!$B$18*test!R902+test!S902*VisTotReg.!$B$19+test!T902*VisTotReg.!$B$20)</f>
        <v>2.0370703924180371</v>
      </c>
      <c r="Y902">
        <f>'MoneyLine Reg. 1'!$B$17+('MoneyLine Reg. 1'!$B$18*test!I902+test!J902*'MoneyLine Reg. 1'!$B$19+test!T902*'MoneyLine Reg. 1'!$B$20+test!Q902*'MoneyLine Reg. 1'!$B$21)</f>
        <v>1.8108862470919096</v>
      </c>
      <c r="Z902">
        <f>'MoneyLine Reg. 2'!$B$17+('MoneyLine Reg. 2'!$B$18*test!M902+test!K902*'MoneyLine Reg. 2'!$B$19+'MoneyLine Reg. 2'!$B$20*test!L902+test!N902*'MoneyLine Reg. 2'!$B$21)</f>
        <v>1.3433768526091421</v>
      </c>
    </row>
    <row r="903" spans="1:26" x14ac:dyDescent="0.3">
      <c r="A903" s="9">
        <v>44977</v>
      </c>
      <c r="B903" s="7" t="s">
        <v>23</v>
      </c>
      <c r="C903" s="7">
        <v>4</v>
      </c>
      <c r="D903" s="7" t="s">
        <v>17</v>
      </c>
      <c r="E903" s="7">
        <v>1</v>
      </c>
      <c r="F903" s="7"/>
      <c r="G903" s="6">
        <f t="shared" si="14"/>
        <v>-3</v>
      </c>
      <c r="I903">
        <f>VLOOKUP(D903,MoneyLine!$A$1:$K$33,7,FALSE)</f>
        <v>126.67</v>
      </c>
      <c r="J903">
        <f>VLOOKUP(B903,MoneyLine!$A$1:$K$33,7,FALSE)</f>
        <v>101.00309523809524</v>
      </c>
      <c r="K903">
        <f>VLOOKUP(B903,MoneyLine!$A$1:$K$33,11,FALSE)</f>
        <v>6.8149999999999995</v>
      </c>
      <c r="L903">
        <f>VLOOKUP(B903,MoneyLine!$A$1:$D$33,4,FALSE)</f>
        <v>52.277999999999999</v>
      </c>
      <c r="M903">
        <f>VLOOKUP(D903,MoneyLine!$A$1:$K$33,11,FALSE)</f>
        <v>19.922499999999999</v>
      </c>
      <c r="N903">
        <f>VLOOKUP(D903,MoneyLine!$A$1:$D$33,4,FALSE)</f>
        <v>49.902000000000001</v>
      </c>
      <c r="O903">
        <f>VLOOKUP(D903,MoneyLine!$A$1:$Q$33,14,FALSE)</f>
        <v>104.88261904761904</v>
      </c>
      <c r="P903">
        <f>VLOOKUP(B903,MoneyLine!$A$1:$Q$33,17,FALSE)</f>
        <v>22.973095238095237</v>
      </c>
      <c r="Q903">
        <f>VLOOKUP(B903,MoneyLine!$A$1:$K$33,10,FALSE)</f>
        <v>43.088928571428575</v>
      </c>
      <c r="R903">
        <f>VLOOKUP(B903,MoneyLine!$A$1:$Q$33,14,FALSE)</f>
        <v>66.898333333333312</v>
      </c>
      <c r="S903">
        <f>VLOOKUP(D903,MoneyLine!$A$1:$Q$33,17,FALSE)</f>
        <v>9.6223809523809507</v>
      </c>
      <c r="T903">
        <f>VLOOKUP(D903,MoneyLine!$A$1:$K$33,10,FALSE)</f>
        <v>23.209285714285713</v>
      </c>
      <c r="V903">
        <f>HomTotReg.!$B$17+(test!O903*HomTotReg.!$B$18+HomTotReg.!$B$19*test!P903+test!Q903*HomTotReg.!$B$20)</f>
        <v>3.1364289323758898</v>
      </c>
      <c r="W903">
        <f>VisTotReg.!$B$17+(VisTotReg.!$B$18*test!R903+test!S903*VisTotReg.!$B$19+test!T903*VisTotReg.!$B$20)</f>
        <v>2.877089522244181</v>
      </c>
      <c r="Y903">
        <f>'MoneyLine Reg. 1'!$B$17+('MoneyLine Reg. 1'!$B$18*test!I903+test!J903*'MoneyLine Reg. 1'!$B$19+test!T903*'MoneyLine Reg. 1'!$B$20+test!Q903*'MoneyLine Reg. 1'!$B$21)</f>
        <v>0.23237342133976219</v>
      </c>
      <c r="Z903">
        <f>'MoneyLine Reg. 2'!$B$17+('MoneyLine Reg. 2'!$B$18*test!M903+test!K903*'MoneyLine Reg. 2'!$B$19+'MoneyLine Reg. 2'!$B$20*test!L903+test!N903*'MoneyLine Reg. 2'!$B$21)</f>
        <v>0.80459675182409773</v>
      </c>
    </row>
    <row r="904" spans="1:26" x14ac:dyDescent="0.3">
      <c r="A904" s="8">
        <v>44977</v>
      </c>
      <c r="B904" s="6" t="s">
        <v>16</v>
      </c>
      <c r="C904" s="6">
        <v>4</v>
      </c>
      <c r="D904" s="6" t="s">
        <v>3</v>
      </c>
      <c r="E904" s="6">
        <v>2</v>
      </c>
      <c r="F904" s="6"/>
      <c r="G904" s="6">
        <f t="shared" si="14"/>
        <v>-2</v>
      </c>
      <c r="I904">
        <f>VLOOKUP(D904,MoneyLine!$A$1:$K$33,7,FALSE)</f>
        <v>103.61880952380953</v>
      </c>
      <c r="J904">
        <f>VLOOKUP(B904,MoneyLine!$A$1:$K$33,7,FALSE)</f>
        <v>64.561666666666639</v>
      </c>
      <c r="K904">
        <f>VLOOKUP(B904,MoneyLine!$A$1:$K$33,11,FALSE)</f>
        <v>10.3225</v>
      </c>
      <c r="L904">
        <f>VLOOKUP(B904,MoneyLine!$A$1:$D$33,4,FALSE)</f>
        <v>48.538999999999994</v>
      </c>
      <c r="M904">
        <f>VLOOKUP(D904,MoneyLine!$A$1:$K$33,11,FALSE)</f>
        <v>6.7725000000000009</v>
      </c>
      <c r="N904">
        <f>VLOOKUP(D904,MoneyLine!$A$1:$D$33,4,FALSE)</f>
        <v>53.618500000000004</v>
      </c>
      <c r="O904">
        <f>VLOOKUP(D904,MoneyLine!$A$1:$Q$33,14,FALSE)</f>
        <v>76.556190476190451</v>
      </c>
      <c r="P904">
        <f>VLOOKUP(B904,MoneyLine!$A$1:$Q$33,17,FALSE)</f>
        <v>-17.098809523809521</v>
      </c>
      <c r="Q904">
        <f>VLOOKUP(B904,MoneyLine!$A$1:$K$33,10,FALSE)</f>
        <v>17.131547619047623</v>
      </c>
      <c r="R904">
        <f>VLOOKUP(B904,MoneyLine!$A$1:$Q$33,14,FALSE)</f>
        <v>75.591190476190462</v>
      </c>
      <c r="S904">
        <f>VLOOKUP(D904,MoneyLine!$A$1:$Q$33,17,FALSE)</f>
        <v>15.725476190476186</v>
      </c>
      <c r="T904">
        <f>VLOOKUP(D904,MoneyLine!$A$1:$K$33,10,FALSE)</f>
        <v>34.368214285714288</v>
      </c>
      <c r="V904">
        <f>HomTotReg.!$B$17+(test!O904*HomTotReg.!$B$18+HomTotReg.!$B$19*test!P904+test!Q904*HomTotReg.!$B$20)</f>
        <v>3.547417956654356</v>
      </c>
      <c r="W904">
        <f>VisTotReg.!$B$17+(VisTotReg.!$B$18*test!R904+test!S904*VisTotReg.!$B$19+test!T904*VisTotReg.!$B$20)</f>
        <v>2.7614855743155879</v>
      </c>
      <c r="Y904">
        <f>'MoneyLine Reg. 1'!$B$17+('MoneyLine Reg. 1'!$B$18*test!I904+test!J904*'MoneyLine Reg. 1'!$B$19+test!T904*'MoneyLine Reg. 1'!$B$20+test!Q904*'MoneyLine Reg. 1'!$B$21)</f>
        <v>0.84029779009092331</v>
      </c>
      <c r="Z904">
        <f>'MoneyLine Reg. 2'!$B$17+('MoneyLine Reg. 2'!$B$18*test!M904+test!K904*'MoneyLine Reg. 2'!$B$19+'MoneyLine Reg. 2'!$B$20*test!L904+test!N904*'MoneyLine Reg. 2'!$B$21)</f>
        <v>0.34450257438441856</v>
      </c>
    </row>
    <row r="905" spans="1:26" x14ac:dyDescent="0.3">
      <c r="A905" s="9">
        <v>44977</v>
      </c>
      <c r="B905" s="7" t="s">
        <v>34</v>
      </c>
      <c r="C905" s="7">
        <v>0</v>
      </c>
      <c r="D905" s="7" t="s">
        <v>24</v>
      </c>
      <c r="E905" s="7">
        <v>4</v>
      </c>
      <c r="F905" s="7"/>
      <c r="G905" s="6">
        <f t="shared" si="14"/>
        <v>4</v>
      </c>
      <c r="I905">
        <f>VLOOKUP(D905,MoneyLine!$A$1:$K$33,7,FALSE)</f>
        <v>-28.852380952380948</v>
      </c>
      <c r="J905">
        <f>VLOOKUP(B905,MoneyLine!$A$1:$K$33,7,FALSE)</f>
        <v>70.167380952380938</v>
      </c>
      <c r="K905">
        <f>VLOOKUP(B905,MoneyLine!$A$1:$K$33,11,FALSE)</f>
        <v>10.367500000000003</v>
      </c>
      <c r="L905">
        <f>VLOOKUP(B905,MoneyLine!$A$1:$D$33,4,FALSE)</f>
        <v>52.325999999999993</v>
      </c>
      <c r="M905">
        <f>VLOOKUP(D905,MoneyLine!$A$1:$K$33,11,FALSE)</f>
        <v>5.754999999999999</v>
      </c>
      <c r="N905">
        <f>VLOOKUP(D905,MoneyLine!$A$1:$D$33,4,FALSE)</f>
        <v>42.153999999999996</v>
      </c>
      <c r="O905">
        <f>VLOOKUP(D905,MoneyLine!$A$1:$Q$33,14,FALSE)</f>
        <v>7.490952380952379</v>
      </c>
      <c r="P905">
        <f>VLOOKUP(B905,MoneyLine!$A$1:$Q$33,17,FALSE)</f>
        <v>22.489285714285707</v>
      </c>
      <c r="Q905">
        <f>VLOOKUP(B905,MoneyLine!$A$1:$K$33,10,FALSE)</f>
        <v>29.06904761904762</v>
      </c>
      <c r="R905">
        <f>VLOOKUP(B905,MoneyLine!$A$1:$Q$33,14,FALSE)</f>
        <v>40.24047619047618</v>
      </c>
      <c r="S905">
        <f>VLOOKUP(D905,MoneyLine!$A$1:$Q$33,17,FALSE)</f>
        <v>-35.079523809523806</v>
      </c>
      <c r="T905">
        <f>VLOOKUP(D905,MoneyLine!$A$1:$K$33,10,FALSE)</f>
        <v>-0.52404761904761887</v>
      </c>
      <c r="V905">
        <f>HomTotReg.!$B$17+(test!O905*HomTotReg.!$B$18+HomTotReg.!$B$19*test!P905+test!Q905*HomTotReg.!$B$20)</f>
        <v>2.2652946314137248</v>
      </c>
      <c r="W905">
        <f>VisTotReg.!$B$17+(VisTotReg.!$B$18*test!R905+test!S905*VisTotReg.!$B$19+test!T905*VisTotReg.!$B$20)</f>
        <v>3.3088361520804357</v>
      </c>
      <c r="Y905">
        <f>'MoneyLine Reg. 1'!$B$17+('MoneyLine Reg. 1'!$B$18*test!I905+test!J905*'MoneyLine Reg. 1'!$B$19+test!T905*'MoneyLine Reg. 1'!$B$20+test!Q905*'MoneyLine Reg. 1'!$B$21)</f>
        <v>-1.124649440158801</v>
      </c>
      <c r="Z905">
        <f>'MoneyLine Reg. 2'!$B$17+('MoneyLine Reg. 2'!$B$18*test!M905+test!K905*'MoneyLine Reg. 2'!$B$19+'MoneyLine Reg. 2'!$B$20*test!L905+test!N905*'MoneyLine Reg. 2'!$B$21)</f>
        <v>-0.82327444473431655</v>
      </c>
    </row>
    <row r="906" spans="1:26" x14ac:dyDescent="0.3">
      <c r="A906" s="8">
        <v>44978</v>
      </c>
      <c r="B906" s="6" t="s">
        <v>5</v>
      </c>
      <c r="C906" s="6">
        <v>6</v>
      </c>
      <c r="D906" s="6" t="s">
        <v>13</v>
      </c>
      <c r="E906" s="6">
        <v>3</v>
      </c>
      <c r="F906" s="6"/>
      <c r="G906" s="6">
        <f t="shared" si="14"/>
        <v>-3</v>
      </c>
      <c r="I906">
        <f>VLOOKUP(D906,MoneyLine!$A$1:$K$33,7,FALSE)</f>
        <v>52.757857142857148</v>
      </c>
      <c r="J906">
        <f>VLOOKUP(B906,MoneyLine!$A$1:$K$33,7,FALSE)</f>
        <v>92.519047619047612</v>
      </c>
      <c r="K906">
        <f>VLOOKUP(B906,MoneyLine!$A$1:$K$33,11,FALSE)</f>
        <v>15.5725</v>
      </c>
      <c r="L906">
        <f>VLOOKUP(B906,MoneyLine!$A$1:$D$33,4,FALSE)</f>
        <v>52.448999999999998</v>
      </c>
      <c r="M906">
        <f>VLOOKUP(D906,MoneyLine!$A$1:$K$33,11,FALSE)</f>
        <v>5.03125</v>
      </c>
      <c r="N906">
        <f>VLOOKUP(D906,MoneyLine!$A$1:$D$33,4,FALSE)</f>
        <v>47.964499999999994</v>
      </c>
      <c r="O906">
        <f>VLOOKUP(D906,MoneyLine!$A$1:$Q$33,14,FALSE)</f>
        <v>36.921904761904756</v>
      </c>
      <c r="P906">
        <f>VLOOKUP(B906,MoneyLine!$A$1:$Q$33,17,FALSE)</f>
        <v>2.4073809523809526</v>
      </c>
      <c r="Q906">
        <f>VLOOKUP(B906,MoneyLine!$A$1:$K$33,10,FALSE)</f>
        <v>7.11511904761905</v>
      </c>
      <c r="R906">
        <f>VLOOKUP(B906,MoneyLine!$A$1:$Q$33,14,FALSE)</f>
        <v>80.7392857142857</v>
      </c>
      <c r="S906">
        <f>VLOOKUP(D906,MoneyLine!$A$1:$Q$33,17,FALSE)</f>
        <v>6.5440476190476176</v>
      </c>
      <c r="T906">
        <f>VLOOKUP(D906,MoneyLine!$A$1:$K$33,10,FALSE)</f>
        <v>-4.3963095238095242</v>
      </c>
      <c r="V906">
        <f>HomTotReg.!$B$17+(test!O906*HomTotReg.!$B$18+HomTotReg.!$B$19*test!P906+test!Q906*HomTotReg.!$B$20)</f>
        <v>3.0316415417704983</v>
      </c>
      <c r="W906">
        <f>VisTotReg.!$B$17+(VisTotReg.!$B$18*test!R906+test!S906*VisTotReg.!$B$19+test!T906*VisTotReg.!$B$20)</f>
        <v>3.4751798875949111</v>
      </c>
      <c r="Y906">
        <f>'MoneyLine Reg. 1'!$B$17+('MoneyLine Reg. 1'!$B$18*test!I906+test!J906*'MoneyLine Reg. 1'!$B$19+test!T906*'MoneyLine Reg. 1'!$B$20+test!Q906*'MoneyLine Reg. 1'!$B$21)</f>
        <v>-0.41621620645302648</v>
      </c>
      <c r="Z906">
        <f>'MoneyLine Reg. 2'!$B$17+('MoneyLine Reg. 2'!$B$18*test!M906+test!K906*'MoneyLine Reg. 2'!$B$19+'MoneyLine Reg. 2'!$B$20*test!L906+test!N906*'MoneyLine Reg. 2'!$B$21)</f>
        <v>-0.7679971465705</v>
      </c>
    </row>
    <row r="907" spans="1:26" x14ac:dyDescent="0.3">
      <c r="A907" s="9">
        <v>44978</v>
      </c>
      <c r="B907" s="7" t="s">
        <v>10</v>
      </c>
      <c r="C907" s="7">
        <v>1</v>
      </c>
      <c r="D907" s="7" t="s">
        <v>18</v>
      </c>
      <c r="E907" s="7">
        <v>4</v>
      </c>
      <c r="F907" s="7"/>
      <c r="G907" s="6">
        <f t="shared" si="14"/>
        <v>3</v>
      </c>
      <c r="I907">
        <f>VLOOKUP(D907,MoneyLine!$A$1:$K$33,7,FALSE)</f>
        <v>161.3661904761905</v>
      </c>
      <c r="J907">
        <f>VLOOKUP(B907,MoneyLine!$A$1:$K$33,7,FALSE)</f>
        <v>43.783809523809516</v>
      </c>
      <c r="K907">
        <f>VLOOKUP(B907,MoneyLine!$A$1:$K$33,11,FALSE)</f>
        <v>2.1412499999999977</v>
      </c>
      <c r="L907">
        <f>VLOOKUP(B907,MoneyLine!$A$1:$D$33,4,FALSE)</f>
        <v>45.351499999999994</v>
      </c>
      <c r="M907">
        <f>VLOOKUP(D907,MoneyLine!$A$1:$K$33,11,FALSE)</f>
        <v>18.088749999999997</v>
      </c>
      <c r="N907">
        <f>VLOOKUP(D907,MoneyLine!$A$1:$D$33,4,FALSE)</f>
        <v>55.644500000000001</v>
      </c>
      <c r="O907">
        <f>VLOOKUP(D907,MoneyLine!$A$1:$Q$33,14,FALSE)</f>
        <v>80.616190476190468</v>
      </c>
      <c r="P907">
        <f>VLOOKUP(B907,MoneyLine!$A$1:$Q$33,17,FALSE)</f>
        <v>-14.675714285714287</v>
      </c>
      <c r="Q907">
        <f>VLOOKUP(B907,MoneyLine!$A$1:$K$33,10,FALSE)</f>
        <v>13.367738095238096</v>
      </c>
      <c r="R907">
        <f>VLOOKUP(B907,MoneyLine!$A$1:$Q$33,14,FALSE)</f>
        <v>43.181904761904768</v>
      </c>
      <c r="S907">
        <f>VLOOKUP(D907,MoneyLine!$A$1:$Q$33,17,FALSE)</f>
        <v>63.627142857142857</v>
      </c>
      <c r="T907">
        <f>VLOOKUP(D907,MoneyLine!$A$1:$K$33,10,FALSE)</f>
        <v>-8.5753571428571433</v>
      </c>
      <c r="V907">
        <f>HomTotReg.!$B$17+(test!O907*HomTotReg.!$B$18+HomTotReg.!$B$19*test!P907+test!Q907*HomTotReg.!$B$20)</f>
        <v>3.6062085427371198</v>
      </c>
      <c r="W907">
        <f>VisTotReg.!$B$17+(VisTotReg.!$B$18*test!R907+test!S907*VisTotReg.!$B$19+test!T907*VisTotReg.!$B$20)</f>
        <v>2.5823728840725875</v>
      </c>
      <c r="Y907">
        <f>'MoneyLine Reg. 1'!$B$17+('MoneyLine Reg. 1'!$B$18*test!I907+test!J907*'MoneyLine Reg. 1'!$B$19+test!T907*'MoneyLine Reg. 1'!$B$20+test!Q907*'MoneyLine Reg. 1'!$B$21)</f>
        <v>1.0885273462959133</v>
      </c>
      <c r="Z907">
        <f>'MoneyLine Reg. 2'!$B$17+('MoneyLine Reg. 2'!$B$18*test!M907+test!K907*'MoneyLine Reg. 2'!$B$19+'MoneyLine Reg. 2'!$B$20*test!L907+test!N907*'MoneyLine Reg. 2'!$B$21)</f>
        <v>1.8992007308313483</v>
      </c>
    </row>
    <row r="908" spans="1:26" x14ac:dyDescent="0.3">
      <c r="A908" s="8">
        <v>44978</v>
      </c>
      <c r="B908" s="6" t="s">
        <v>27</v>
      </c>
      <c r="C908" s="6">
        <v>2</v>
      </c>
      <c r="D908" s="6" t="s">
        <v>6</v>
      </c>
      <c r="E908" s="6">
        <v>3</v>
      </c>
      <c r="F908" s="6" t="s">
        <v>35</v>
      </c>
      <c r="G908" s="6">
        <f t="shared" si="14"/>
        <v>1</v>
      </c>
      <c r="I908">
        <f>VLOOKUP(D908,MoneyLine!$A$1:$K$33,7,FALSE)</f>
        <v>-14.717619047619038</v>
      </c>
      <c r="J908">
        <f>VLOOKUP(B908,MoneyLine!$A$1:$K$33,7,FALSE)</f>
        <v>57.437380952380948</v>
      </c>
      <c r="K908">
        <f>VLOOKUP(B908,MoneyLine!$A$1:$K$33,11,FALSE)</f>
        <v>10.504999999999999</v>
      </c>
      <c r="L908">
        <f>VLOOKUP(B908,MoneyLine!$A$1:$D$33,4,FALSE)</f>
        <v>52.064499999999995</v>
      </c>
      <c r="M908">
        <f>VLOOKUP(D908,MoneyLine!$A$1:$K$33,11,FALSE)</f>
        <v>1.6887499999999989</v>
      </c>
      <c r="N908">
        <f>VLOOKUP(D908,MoneyLine!$A$1:$D$33,4,FALSE)</f>
        <v>38.247500000000002</v>
      </c>
      <c r="O908">
        <f>VLOOKUP(D908,MoneyLine!$A$1:$Q$33,14,FALSE)</f>
        <v>4.214999999999999</v>
      </c>
      <c r="P908">
        <f>VLOOKUP(B908,MoneyLine!$A$1:$Q$33,17,FALSE)</f>
        <v>0.65357142857142814</v>
      </c>
      <c r="Q908">
        <f>VLOOKUP(B908,MoneyLine!$A$1:$K$33,10,FALSE)</f>
        <v>23.449285714285718</v>
      </c>
      <c r="R908">
        <f>VLOOKUP(B908,MoneyLine!$A$1:$Q$33,14,FALSE)</f>
        <v>42.338571428571427</v>
      </c>
      <c r="S908">
        <f>VLOOKUP(D908,MoneyLine!$A$1:$Q$33,17,FALSE)</f>
        <v>-23.022142857142857</v>
      </c>
      <c r="T908">
        <f>VLOOKUP(D908,MoneyLine!$A$1:$K$33,10,FALSE)</f>
        <v>2.2516666666666674</v>
      </c>
      <c r="V908">
        <f>HomTotReg.!$B$17+(test!O908*HomTotReg.!$B$18+HomTotReg.!$B$19*test!P908+test!Q908*HomTotReg.!$B$20)</f>
        <v>2.5239648985232535</v>
      </c>
      <c r="W908">
        <f>VisTotReg.!$B$17+(VisTotReg.!$B$18*test!R908+test!S908*VisTotReg.!$B$19+test!T908*VisTotReg.!$B$20)</f>
        <v>3.1853683648580011</v>
      </c>
      <c r="Y908">
        <f>'MoneyLine Reg. 1'!$B$17+('MoneyLine Reg. 1'!$B$18*test!I908+test!J908*'MoneyLine Reg. 1'!$B$19+test!T908*'MoneyLine Reg. 1'!$B$20+test!Q908*'MoneyLine Reg. 1'!$B$21)</f>
        <v>-0.74494192236171686</v>
      </c>
      <c r="Z908">
        <f>'MoneyLine Reg. 2'!$B$17+('MoneyLine Reg. 2'!$B$18*test!M908+test!K908*'MoneyLine Reg. 2'!$B$19+'MoneyLine Reg. 2'!$B$20*test!L908+test!N908*'MoneyLine Reg. 2'!$B$21)</f>
        <v>-1.3379353335167004</v>
      </c>
    </row>
    <row r="909" spans="1:26" x14ac:dyDescent="0.3">
      <c r="A909" s="9">
        <v>44978</v>
      </c>
      <c r="B909" s="7" t="s">
        <v>4</v>
      </c>
      <c r="C909" s="7">
        <v>2</v>
      </c>
      <c r="D909" s="7" t="s">
        <v>9</v>
      </c>
      <c r="E909" s="7">
        <v>4</v>
      </c>
      <c r="F909" s="7"/>
      <c r="G909" s="6">
        <f t="shared" si="14"/>
        <v>2</v>
      </c>
      <c r="I909">
        <f>VLOOKUP(D909,MoneyLine!$A$1:$K$33,7,FALSE)</f>
        <v>154.76523809523809</v>
      </c>
      <c r="J909">
        <f>VLOOKUP(B909,MoneyLine!$A$1:$K$33,7,FALSE)</f>
        <v>71.288571428571402</v>
      </c>
      <c r="K909">
        <f>VLOOKUP(B909,MoneyLine!$A$1:$K$33,11,FALSE)</f>
        <v>4.0925000000000029</v>
      </c>
      <c r="L909">
        <f>VLOOKUP(B909,MoneyLine!$A$1:$D$33,4,FALSE)</f>
        <v>50.962499999999999</v>
      </c>
      <c r="M909">
        <f>VLOOKUP(D909,MoneyLine!$A$1:$K$33,11,FALSE)</f>
        <v>17.220000000000002</v>
      </c>
      <c r="N909">
        <f>VLOOKUP(D909,MoneyLine!$A$1:$D$33,4,FALSE)</f>
        <v>58.933</v>
      </c>
      <c r="O909">
        <f>VLOOKUP(D909,MoneyLine!$A$1:$Q$33,14,FALSE)</f>
        <v>117.61833333333333</v>
      </c>
      <c r="P909">
        <f>VLOOKUP(B909,MoneyLine!$A$1:$Q$33,17,FALSE)</f>
        <v>33.857619047619039</v>
      </c>
      <c r="Q909">
        <f>VLOOKUP(B909,MoneyLine!$A$1:$K$33,10,FALSE)</f>
        <v>21.901309523809527</v>
      </c>
      <c r="R909">
        <f>VLOOKUP(B909,MoneyLine!$A$1:$Q$33,14,FALSE)</f>
        <v>28.298571428571432</v>
      </c>
      <c r="S909">
        <f>VLOOKUP(D909,MoneyLine!$A$1:$Q$33,17,FALSE)</f>
        <v>29.393333333333338</v>
      </c>
      <c r="T909">
        <f>VLOOKUP(D909,MoneyLine!$A$1:$K$33,10,FALSE)</f>
        <v>-2.4774999999999996</v>
      </c>
      <c r="V909">
        <f>HomTotReg.!$B$17+(test!O909*HomTotReg.!$B$18+HomTotReg.!$B$19*test!P909+test!Q909*HomTotReg.!$B$20)</f>
        <v>3.3894758773627141</v>
      </c>
      <c r="W909">
        <f>VisTotReg.!$B$17+(VisTotReg.!$B$18*test!R909+test!S909*VisTotReg.!$B$19+test!T909*VisTotReg.!$B$20)</f>
        <v>2.6212195887419547</v>
      </c>
      <c r="Y909">
        <f>'MoneyLine Reg. 1'!$B$17+('MoneyLine Reg. 1'!$B$18*test!I909+test!J909*'MoneyLine Reg. 1'!$B$19+test!T909*'MoneyLine Reg. 1'!$B$20+test!Q909*'MoneyLine Reg. 1'!$B$21)</f>
        <v>0.70621719000637528</v>
      </c>
      <c r="Z909">
        <f>'MoneyLine Reg. 2'!$B$17+('MoneyLine Reg. 2'!$B$18*test!M909+test!K909*'MoneyLine Reg. 2'!$B$19+'MoneyLine Reg. 2'!$B$20*test!L909+test!N909*'MoneyLine Reg. 2'!$B$21)</f>
        <v>1.5432081744490826</v>
      </c>
    </row>
    <row r="910" spans="1:26" x14ac:dyDescent="0.3">
      <c r="A910" s="8">
        <v>44978</v>
      </c>
      <c r="B910" s="6" t="s">
        <v>29</v>
      </c>
      <c r="C910" s="6">
        <v>1</v>
      </c>
      <c r="D910" s="6" t="s">
        <v>28</v>
      </c>
      <c r="E910" s="6">
        <v>2</v>
      </c>
      <c r="F910" s="6"/>
      <c r="G910" s="6">
        <f t="shared" si="14"/>
        <v>1</v>
      </c>
      <c r="I910">
        <f>VLOOKUP(D910,MoneyLine!$A$1:$K$33,7,FALSE)</f>
        <v>60.434285714285707</v>
      </c>
      <c r="J910">
        <f>VLOOKUP(B910,MoneyLine!$A$1:$K$33,7,FALSE)</f>
        <v>120.64333333333332</v>
      </c>
      <c r="K910">
        <f>VLOOKUP(B910,MoneyLine!$A$1:$K$33,11,FALSE)</f>
        <v>13.331249999999997</v>
      </c>
      <c r="L910">
        <f>VLOOKUP(B910,MoneyLine!$A$1:$D$33,4,FALSE)</f>
        <v>55.3095</v>
      </c>
      <c r="M910">
        <f>VLOOKUP(D910,MoneyLine!$A$1:$K$33,11,FALSE)</f>
        <v>6.9025000000000016</v>
      </c>
      <c r="N910">
        <f>VLOOKUP(D910,MoneyLine!$A$1:$D$33,4,FALSE)</f>
        <v>50.512499999999996</v>
      </c>
      <c r="O910">
        <f>VLOOKUP(D910,MoneyLine!$A$1:$Q$33,14,FALSE)</f>
        <v>47.296666666666667</v>
      </c>
      <c r="P910">
        <f>VLOOKUP(B910,MoneyLine!$A$1:$Q$33,17,FALSE)</f>
        <v>28.97</v>
      </c>
      <c r="Q910">
        <f>VLOOKUP(B910,MoneyLine!$A$1:$K$33,10,FALSE)</f>
        <v>20.598452380952381</v>
      </c>
      <c r="R910">
        <f>VLOOKUP(B910,MoneyLine!$A$1:$Q$33,14,FALSE)</f>
        <v>76.355714285714271</v>
      </c>
      <c r="S910">
        <f>VLOOKUP(D910,MoneyLine!$A$1:$Q$33,17,FALSE)</f>
        <v>10.998333333333333</v>
      </c>
      <c r="T910">
        <f>VLOOKUP(D910,MoneyLine!$A$1:$K$33,10,FALSE)</f>
        <v>5.5184523809523807</v>
      </c>
      <c r="V910">
        <f>HomTotReg.!$B$17+(test!O910*HomTotReg.!$B$18+HomTotReg.!$B$19*test!P910+test!Q910*HomTotReg.!$B$20)</f>
        <v>2.7113237388077254</v>
      </c>
      <c r="W910">
        <f>VisTotReg.!$B$17+(VisTotReg.!$B$18*test!R910+test!S910*VisTotReg.!$B$19+test!T910*VisTotReg.!$B$20)</f>
        <v>3.2374886521231594</v>
      </c>
      <c r="Y910">
        <f>'MoneyLine Reg. 1'!$B$17+('MoneyLine Reg. 1'!$B$18*test!I910+test!J910*'MoneyLine Reg. 1'!$B$19+test!T910*'MoneyLine Reg. 1'!$B$20+test!Q910*'MoneyLine Reg. 1'!$B$21)</f>
        <v>-0.66247577519047829</v>
      </c>
      <c r="Z910">
        <f>'MoneyLine Reg. 2'!$B$17+('MoneyLine Reg. 2'!$B$18*test!M910+test!K910*'MoneyLine Reg. 2'!$B$19+'MoneyLine Reg. 2'!$B$20*test!L910+test!N910*'MoneyLine Reg. 2'!$B$21)</f>
        <v>-0.55626075264246344</v>
      </c>
    </row>
    <row r="911" spans="1:26" x14ac:dyDescent="0.3">
      <c r="A911" s="9">
        <v>44978</v>
      </c>
      <c r="B911" s="7" t="s">
        <v>33</v>
      </c>
      <c r="C911" s="7">
        <v>5</v>
      </c>
      <c r="D911" s="7" t="s">
        <v>15</v>
      </c>
      <c r="E911" s="7">
        <v>2</v>
      </c>
      <c r="F911" s="7"/>
      <c r="G911" s="6">
        <f t="shared" si="14"/>
        <v>-3</v>
      </c>
      <c r="I911">
        <f>VLOOKUP(D911,MoneyLine!$A$1:$K$33,7,FALSE)</f>
        <v>101.46142857142856</v>
      </c>
      <c r="J911">
        <f>VLOOKUP(B911,MoneyLine!$A$1:$K$33,7,FALSE)</f>
        <v>35.906904761904762</v>
      </c>
      <c r="K911">
        <f>VLOOKUP(B911,MoneyLine!$A$1:$K$33,11,FALSE)</f>
        <v>3.707499999999996</v>
      </c>
      <c r="L911">
        <f>VLOOKUP(B911,MoneyLine!$A$1:$D$33,4,FALSE)</f>
        <v>47.251999999999995</v>
      </c>
      <c r="M911">
        <f>VLOOKUP(D911,MoneyLine!$A$1:$K$33,11,FALSE)</f>
        <v>16.143749999999997</v>
      </c>
      <c r="N911">
        <f>VLOOKUP(D911,MoneyLine!$A$1:$D$33,4,FALSE)</f>
        <v>52.539000000000001</v>
      </c>
      <c r="O911">
        <f>VLOOKUP(D911,MoneyLine!$A$1:$Q$33,14,FALSE)</f>
        <v>76.89928571428571</v>
      </c>
      <c r="P911">
        <f>VLOOKUP(B911,MoneyLine!$A$1:$Q$33,17,FALSE)</f>
        <v>-16.226190476190478</v>
      </c>
      <c r="Q911">
        <f>VLOOKUP(B911,MoneyLine!$A$1:$K$33,10,FALSE)</f>
        <v>29.473928571428576</v>
      </c>
      <c r="R911">
        <f>VLOOKUP(B911,MoneyLine!$A$1:$Q$33,14,FALSE)</f>
        <v>44.759523809523806</v>
      </c>
      <c r="S911">
        <f>VLOOKUP(D911,MoneyLine!$A$1:$Q$33,17,FALSE)</f>
        <v>16.578095238095237</v>
      </c>
      <c r="T911">
        <f>VLOOKUP(D911,MoneyLine!$A$1:$K$33,10,FALSE)</f>
        <v>-8.7532142857142858</v>
      </c>
      <c r="V911">
        <f>HomTotReg.!$B$17+(test!O911*HomTotReg.!$B$18+HomTotReg.!$B$19*test!P911+test!Q911*HomTotReg.!$B$20)</f>
        <v>3.4057307330971476</v>
      </c>
      <c r="W911">
        <f>VisTotReg.!$B$17+(VisTotReg.!$B$18*test!R911+test!S911*VisTotReg.!$B$19+test!T911*VisTotReg.!$B$20)</f>
        <v>3.0231150965682949</v>
      </c>
      <c r="Y911">
        <f>'MoneyLine Reg. 1'!$B$17+('MoneyLine Reg. 1'!$B$18*test!I911+test!J911*'MoneyLine Reg. 1'!$B$19+test!T911*'MoneyLine Reg. 1'!$B$20+test!Q911*'MoneyLine Reg. 1'!$B$21)</f>
        <v>0.42859672049078756</v>
      </c>
      <c r="Z911">
        <f>'MoneyLine Reg. 2'!$B$17+('MoneyLine Reg. 2'!$B$18*test!M911+test!K911*'MoneyLine Reg. 2'!$B$19+'MoneyLine Reg. 2'!$B$20*test!L911+test!N911*'MoneyLine Reg. 2'!$B$21)</f>
        <v>1.3239552314219383</v>
      </c>
    </row>
    <row r="912" spans="1:26" x14ac:dyDescent="0.3">
      <c r="A912" s="8">
        <v>44978</v>
      </c>
      <c r="B912" s="6" t="s">
        <v>8</v>
      </c>
      <c r="C912" s="6">
        <v>4</v>
      </c>
      <c r="D912" s="6" t="s">
        <v>21</v>
      </c>
      <c r="E912" s="6">
        <v>5</v>
      </c>
      <c r="F912" s="6" t="s">
        <v>35</v>
      </c>
      <c r="G912" s="6">
        <f t="shared" si="14"/>
        <v>1</v>
      </c>
      <c r="I912">
        <f>VLOOKUP(D912,MoneyLine!$A$1:$K$33,7,FALSE)</f>
        <v>81.149285714285725</v>
      </c>
      <c r="J912">
        <f>VLOOKUP(B912,MoneyLine!$A$1:$K$33,7,FALSE)</f>
        <v>158.14214285714286</v>
      </c>
      <c r="K912">
        <f>VLOOKUP(B912,MoneyLine!$A$1:$K$33,11,FALSE)</f>
        <v>11.611250000000004</v>
      </c>
      <c r="L912">
        <f>VLOOKUP(B912,MoneyLine!$A$1:$D$33,4,FALSE)</f>
        <v>49.862499999999997</v>
      </c>
      <c r="M912">
        <f>VLOOKUP(D912,MoneyLine!$A$1:$K$33,11,FALSE)</f>
        <v>9.1225000000000005</v>
      </c>
      <c r="N912">
        <f>VLOOKUP(D912,MoneyLine!$A$1:$D$33,4,FALSE)</f>
        <v>51.807999999999993</v>
      </c>
      <c r="O912">
        <f>VLOOKUP(D912,MoneyLine!$A$1:$Q$33,14,FALSE)</f>
        <v>65.387857142857143</v>
      </c>
      <c r="P912">
        <f>VLOOKUP(B912,MoneyLine!$A$1:$Q$33,17,FALSE)</f>
        <v>14.067142857142855</v>
      </c>
      <c r="Q912">
        <f>VLOOKUP(B912,MoneyLine!$A$1:$K$33,10,FALSE)</f>
        <v>21.027261904761904</v>
      </c>
      <c r="R912">
        <f>VLOOKUP(B912,MoneyLine!$A$1:$Q$33,14,FALSE)</f>
        <v>125.46428571428571</v>
      </c>
      <c r="S912">
        <f>VLOOKUP(D912,MoneyLine!$A$1:$Q$33,17,FALSE)</f>
        <v>7.3759523809523806</v>
      </c>
      <c r="T912">
        <f>VLOOKUP(D912,MoneyLine!$A$1:$K$33,10,FALSE)</f>
        <v>8.0371428571428574</v>
      </c>
      <c r="V912">
        <f>HomTotReg.!$B$17+(test!O912*HomTotReg.!$B$18+HomTotReg.!$B$19*test!P912+test!Q912*HomTotReg.!$B$20)</f>
        <v>3.0560014237336333</v>
      </c>
      <c r="W912">
        <f>VisTotReg.!$B$17+(VisTotReg.!$B$18*test!R912+test!S912*VisTotReg.!$B$19+test!T912*VisTotReg.!$B$20)</f>
        <v>3.8151905899303085</v>
      </c>
      <c r="Y912">
        <f>'MoneyLine Reg. 1'!$B$17+('MoneyLine Reg. 1'!$B$18*test!I912+test!J912*'MoneyLine Reg. 1'!$B$19+test!T912*'MoneyLine Reg. 1'!$B$20+test!Q912*'MoneyLine Reg. 1'!$B$21)</f>
        <v>-0.86062148538230177</v>
      </c>
      <c r="Z912">
        <f>'MoneyLine Reg. 2'!$B$17+('MoneyLine Reg. 2'!$B$18*test!M912+test!K912*'MoneyLine Reg. 2'!$B$19+'MoneyLine Reg. 2'!$B$20*test!L912+test!N912*'MoneyLine Reg. 2'!$B$21)</f>
        <v>0.1830287952945775</v>
      </c>
    </row>
    <row r="913" spans="1:26" x14ac:dyDescent="0.3">
      <c r="A913" s="9">
        <v>44978</v>
      </c>
      <c r="B913" s="7" t="s">
        <v>26</v>
      </c>
      <c r="C913" s="7">
        <v>1</v>
      </c>
      <c r="D913" s="7" t="s">
        <v>7</v>
      </c>
      <c r="E913" s="7">
        <v>6</v>
      </c>
      <c r="F913" s="7"/>
      <c r="G913" s="6">
        <f t="shared" si="14"/>
        <v>5</v>
      </c>
      <c r="I913">
        <f>VLOOKUP(D913,MoneyLine!$A$1:$K$33,7,FALSE)</f>
        <v>105.50714285714287</v>
      </c>
      <c r="J913">
        <f>VLOOKUP(B913,MoneyLine!$A$1:$K$33,7,FALSE)</f>
        <v>2.4278571428571381</v>
      </c>
      <c r="K913">
        <f>VLOOKUP(B913,MoneyLine!$A$1:$K$33,11,FALSE)</f>
        <v>7.2874999999999996</v>
      </c>
      <c r="L913">
        <f>VLOOKUP(B913,MoneyLine!$A$1:$D$33,4,FALSE)</f>
        <v>44.772500000000001</v>
      </c>
      <c r="M913">
        <f>VLOOKUP(D913,MoneyLine!$A$1:$K$33,11,FALSE)</f>
        <v>17.5075</v>
      </c>
      <c r="N913">
        <f>VLOOKUP(D913,MoneyLine!$A$1:$D$33,4,FALSE)</f>
        <v>51.216499999999996</v>
      </c>
      <c r="O913">
        <f>VLOOKUP(D913,MoneyLine!$A$1:$Q$33,14,FALSE)</f>
        <v>89.021666666666647</v>
      </c>
      <c r="P913">
        <f>VLOOKUP(B913,MoneyLine!$A$1:$Q$33,17,FALSE)</f>
        <v>-8.321428571428573</v>
      </c>
      <c r="Q913">
        <f>VLOOKUP(B913,MoneyLine!$A$1:$K$33,10,FALSE)</f>
        <v>13.537738095238096</v>
      </c>
      <c r="R913">
        <f>VLOOKUP(B913,MoneyLine!$A$1:$Q$33,14,FALSE)</f>
        <v>21.040476190476188</v>
      </c>
      <c r="S913">
        <f>VLOOKUP(D913,MoneyLine!$A$1:$Q$33,17,FALSE)</f>
        <v>1.5838095238095231</v>
      </c>
      <c r="T913">
        <f>VLOOKUP(D913,MoneyLine!$A$1:$K$33,10,FALSE)</f>
        <v>-6.0107142857142861</v>
      </c>
      <c r="V913">
        <f>HomTotReg.!$B$17+(test!O913*HomTotReg.!$B$18+HomTotReg.!$B$19*test!P913+test!Q913*HomTotReg.!$B$20)</f>
        <v>3.6259660163805219</v>
      </c>
      <c r="W913">
        <f>VisTotReg.!$B$17+(VisTotReg.!$B$18*test!R913+test!S913*VisTotReg.!$B$19+test!T913*VisTotReg.!$B$20)</f>
        <v>2.8350559647999636</v>
      </c>
      <c r="Y913">
        <f>'MoneyLine Reg. 1'!$B$17+('MoneyLine Reg. 1'!$B$18*test!I913+test!J913*'MoneyLine Reg. 1'!$B$19+test!T913*'MoneyLine Reg. 1'!$B$20+test!Q913*'MoneyLine Reg. 1'!$B$21)</f>
        <v>1.0511088670834066</v>
      </c>
      <c r="Z913">
        <f>'MoneyLine Reg. 2'!$B$17+('MoneyLine Reg. 2'!$B$18*test!M913+test!K913*'MoneyLine Reg. 2'!$B$19+'MoneyLine Reg. 2'!$B$20*test!L913+test!N913*'MoneyLine Reg. 2'!$B$21)</f>
        <v>1.2892979887519331</v>
      </c>
    </row>
    <row r="914" spans="1:26" x14ac:dyDescent="0.3">
      <c r="A914" s="8">
        <v>44978</v>
      </c>
      <c r="B914" s="6" t="s">
        <v>19</v>
      </c>
      <c r="C914" s="6">
        <v>3</v>
      </c>
      <c r="D914" s="6" t="s">
        <v>12</v>
      </c>
      <c r="E914" s="6">
        <v>1</v>
      </c>
      <c r="F914" s="6"/>
      <c r="G914" s="6">
        <f t="shared" si="14"/>
        <v>-2</v>
      </c>
      <c r="I914">
        <f>VLOOKUP(D914,MoneyLine!$A$1:$K$33,7,FALSE)</f>
        <v>38.000238095238089</v>
      </c>
      <c r="J914">
        <f>VLOOKUP(B914,MoneyLine!$A$1:$K$33,7,FALSE)</f>
        <v>99.267142857142858</v>
      </c>
      <c r="K914">
        <f>VLOOKUP(B914,MoneyLine!$A$1:$K$33,11,FALSE)</f>
        <v>11.873749999999998</v>
      </c>
      <c r="L914">
        <f>VLOOKUP(B914,MoneyLine!$A$1:$D$33,4,FALSE)</f>
        <v>44.580500000000001</v>
      </c>
      <c r="M914">
        <f>VLOOKUP(D914,MoneyLine!$A$1:$K$33,11,FALSE)</f>
        <v>5.6062500000000011</v>
      </c>
      <c r="N914">
        <f>VLOOKUP(D914,MoneyLine!$A$1:$D$33,4,FALSE)</f>
        <v>46.611499999999999</v>
      </c>
      <c r="O914">
        <f>VLOOKUP(D914,MoneyLine!$A$1:$Q$33,14,FALSE)</f>
        <v>32.669761904761899</v>
      </c>
      <c r="P914">
        <f>VLOOKUP(B914,MoneyLine!$A$1:$Q$33,17,FALSE)</f>
        <v>-14.223571428571427</v>
      </c>
      <c r="Q914">
        <f>VLOOKUP(B914,MoneyLine!$A$1:$K$33,10,FALSE)</f>
        <v>-3.2023809523808761E-2</v>
      </c>
      <c r="R914">
        <f>VLOOKUP(B914,MoneyLine!$A$1:$Q$33,14,FALSE)</f>
        <v>93.099761904761891</v>
      </c>
      <c r="S914">
        <f>VLOOKUP(D914,MoneyLine!$A$1:$Q$33,17,FALSE)</f>
        <v>-1.7361904761904778</v>
      </c>
      <c r="T914">
        <f>VLOOKUP(D914,MoneyLine!$A$1:$K$33,10,FALSE)</f>
        <v>20.738571428571433</v>
      </c>
      <c r="V914">
        <f>HomTotReg.!$B$17+(test!O914*HomTotReg.!$B$18+HomTotReg.!$B$19*test!P914+test!Q914*HomTotReg.!$B$20)</f>
        <v>3.2416649232258323</v>
      </c>
      <c r="W914">
        <f>VisTotReg.!$B$17+(VisTotReg.!$B$18*test!R914+test!S914*VisTotReg.!$B$19+test!T914*VisTotReg.!$B$20)</f>
        <v>3.3255092965034723</v>
      </c>
      <c r="Y914">
        <f>'MoneyLine Reg. 1'!$B$17+('MoneyLine Reg. 1'!$B$18*test!I914+test!J914*'MoneyLine Reg. 1'!$B$19+test!T914*'MoneyLine Reg. 1'!$B$20+test!Q914*'MoneyLine Reg. 1'!$B$21)</f>
        <v>-0.21903385473951226</v>
      </c>
      <c r="Z914">
        <f>'MoneyLine Reg. 2'!$B$17+('MoneyLine Reg. 2'!$B$18*test!M914+test!K914*'MoneyLine Reg. 2'!$B$19+'MoneyLine Reg. 2'!$B$20*test!L914+test!N914*'MoneyLine Reg. 2'!$B$21)</f>
        <v>-1.9008174361180963E-2</v>
      </c>
    </row>
    <row r="915" spans="1:26" x14ac:dyDescent="0.3">
      <c r="A915" s="9">
        <v>44979</v>
      </c>
      <c r="B915" s="7" t="s">
        <v>22</v>
      </c>
      <c r="C915" s="7">
        <v>6</v>
      </c>
      <c r="D915" s="7" t="s">
        <v>25</v>
      </c>
      <c r="E915" s="7">
        <v>3</v>
      </c>
      <c r="F915" s="7"/>
      <c r="G915" s="6">
        <f t="shared" si="14"/>
        <v>-3</v>
      </c>
      <c r="I915">
        <f>VLOOKUP(D915,MoneyLine!$A$1:$K$33,7,FALSE)</f>
        <v>56.057857142857138</v>
      </c>
      <c r="J915">
        <f>VLOOKUP(B915,MoneyLine!$A$1:$K$33,7,FALSE)</f>
        <v>73.279761904761898</v>
      </c>
      <c r="K915">
        <f>VLOOKUP(B915,MoneyLine!$A$1:$K$33,11,FALSE)</f>
        <v>6.432500000000001</v>
      </c>
      <c r="L915">
        <f>VLOOKUP(B915,MoneyLine!$A$1:$D$33,4,FALSE)</f>
        <v>50.885999999999996</v>
      </c>
      <c r="M915">
        <f>VLOOKUP(D915,MoneyLine!$A$1:$K$33,11,FALSE)</f>
        <v>10.718750000000002</v>
      </c>
      <c r="N915">
        <f>VLOOKUP(D915,MoneyLine!$A$1:$D$33,4,FALSE)</f>
        <v>47.954500000000003</v>
      </c>
      <c r="O915">
        <f>VLOOKUP(D915,MoneyLine!$A$1:$Q$33,14,FALSE)</f>
        <v>60.674999999999997</v>
      </c>
      <c r="P915">
        <f>VLOOKUP(B915,MoneyLine!$A$1:$Q$33,17,FALSE)</f>
        <v>-0.22023809523809401</v>
      </c>
      <c r="Q915">
        <f>VLOOKUP(B915,MoneyLine!$A$1:$K$33,10,FALSE)</f>
        <v>10.709166666666667</v>
      </c>
      <c r="R915">
        <f>VLOOKUP(B915,MoneyLine!$A$1:$Q$33,14,FALSE)</f>
        <v>70.076904761904771</v>
      </c>
      <c r="S915">
        <f>VLOOKUP(D915,MoneyLine!$A$1:$Q$33,17,FALSE)</f>
        <v>-14.592857142857142</v>
      </c>
      <c r="T915">
        <f>VLOOKUP(D915,MoneyLine!$A$1:$K$33,10,FALSE)</f>
        <v>27.424404761904761</v>
      </c>
      <c r="V915">
        <f>HomTotReg.!$B$17+(test!O915*HomTotReg.!$B$18+HomTotReg.!$B$19*test!P915+test!Q915*HomTotReg.!$B$20)</f>
        <v>3.2712731860184228</v>
      </c>
      <c r="W915">
        <f>VisTotReg.!$B$17+(VisTotReg.!$B$18*test!R915+test!S915*VisTotReg.!$B$19+test!T915*VisTotReg.!$B$20)</f>
        <v>3.0685893137145874</v>
      </c>
      <c r="Y915">
        <f>'MoneyLine Reg. 1'!$B$17+('MoneyLine Reg. 1'!$B$18*test!I915+test!J915*'MoneyLine Reg. 1'!$B$19+test!T915*'MoneyLine Reg. 1'!$B$20+test!Q915*'MoneyLine Reg. 1'!$B$21)</f>
        <v>0.24209868355241304</v>
      </c>
      <c r="Z915">
        <f>'MoneyLine Reg. 2'!$B$17+('MoneyLine Reg. 2'!$B$18*test!M915+test!K915*'MoneyLine Reg. 2'!$B$19+'MoneyLine Reg. 2'!$B$20*test!L915+test!N915*'MoneyLine Reg. 2'!$B$21)</f>
        <v>0.23250164697967479</v>
      </c>
    </row>
    <row r="916" spans="1:26" x14ac:dyDescent="0.3">
      <c r="A916" s="8">
        <v>44979</v>
      </c>
      <c r="B916" s="6" t="s">
        <v>6</v>
      </c>
      <c r="C916" s="6">
        <v>4</v>
      </c>
      <c r="D916" s="6" t="s">
        <v>30</v>
      </c>
      <c r="E916" s="6">
        <v>3</v>
      </c>
      <c r="F916" s="6"/>
      <c r="G916" s="6">
        <f t="shared" si="14"/>
        <v>-1</v>
      </c>
      <c r="I916">
        <f>VLOOKUP(D916,MoneyLine!$A$1:$K$33,7,FALSE)</f>
        <v>127.36857142857141</v>
      </c>
      <c r="J916">
        <f>VLOOKUP(B916,MoneyLine!$A$1:$K$33,7,FALSE)</f>
        <v>-14.717619047619038</v>
      </c>
      <c r="K916">
        <f>VLOOKUP(B916,MoneyLine!$A$1:$K$33,11,FALSE)</f>
        <v>1.6887499999999989</v>
      </c>
      <c r="L916">
        <f>VLOOKUP(B916,MoneyLine!$A$1:$D$33,4,FALSE)</f>
        <v>38.247500000000002</v>
      </c>
      <c r="M916">
        <f>VLOOKUP(D916,MoneyLine!$A$1:$K$33,11,FALSE)</f>
        <v>15.876249999999999</v>
      </c>
      <c r="N916">
        <f>VLOOKUP(D916,MoneyLine!$A$1:$D$33,4,FALSE)</f>
        <v>56.155499999999996</v>
      </c>
      <c r="O916">
        <f>VLOOKUP(D916,MoneyLine!$A$1:$Q$33,14,FALSE)</f>
        <v>104.57619047619046</v>
      </c>
      <c r="P916">
        <f>VLOOKUP(B916,MoneyLine!$A$1:$Q$33,17,FALSE)</f>
        <v>-23.022142857142857</v>
      </c>
      <c r="Q916">
        <f>VLOOKUP(B916,MoneyLine!$A$1:$K$33,10,FALSE)</f>
        <v>2.2516666666666674</v>
      </c>
      <c r="R916">
        <f>VLOOKUP(B916,MoneyLine!$A$1:$Q$33,14,FALSE)</f>
        <v>4.214999999999999</v>
      </c>
      <c r="S916">
        <f>VLOOKUP(D916,MoneyLine!$A$1:$Q$33,17,FALSE)</f>
        <v>21.976904761904766</v>
      </c>
      <c r="T916">
        <f>VLOOKUP(D916,MoneyLine!$A$1:$K$33,10,FALSE)</f>
        <v>-0.45761904761904759</v>
      </c>
      <c r="V916">
        <f>HomTotReg.!$B$17+(test!O916*HomTotReg.!$B$18+HomTotReg.!$B$19*test!P916+test!Q916*HomTotReg.!$B$20)</f>
        <v>4.0708063951406945</v>
      </c>
      <c r="W916">
        <f>VisTotReg.!$B$17+(VisTotReg.!$B$18*test!R916+test!S916*VisTotReg.!$B$19+test!T916*VisTotReg.!$B$20)</f>
        <v>2.3719253274874861</v>
      </c>
      <c r="Y916">
        <f>'MoneyLine Reg. 1'!$B$17+('MoneyLine Reg. 1'!$B$18*test!I916+test!J916*'MoneyLine Reg. 1'!$B$19+test!T916*'MoneyLine Reg. 1'!$B$20+test!Q916*'MoneyLine Reg. 1'!$B$21)</f>
        <v>1.6525107776186883</v>
      </c>
      <c r="Z916">
        <f>'MoneyLine Reg. 2'!$B$17+('MoneyLine Reg. 2'!$B$18*test!M916+test!K916*'MoneyLine Reg. 2'!$B$19+'MoneyLine Reg. 2'!$B$20*test!L916+test!N916*'MoneyLine Reg. 2'!$B$21)</f>
        <v>2.3630037031487761</v>
      </c>
    </row>
    <row r="917" spans="1:26" x14ac:dyDescent="0.3">
      <c r="A917" s="9">
        <v>44979</v>
      </c>
      <c r="B917" s="7" t="s">
        <v>23</v>
      </c>
      <c r="C917" s="7">
        <v>1</v>
      </c>
      <c r="D917" s="7" t="s">
        <v>16</v>
      </c>
      <c r="E917" s="7">
        <v>2</v>
      </c>
      <c r="F917" s="7"/>
      <c r="G917" s="6">
        <f t="shared" si="14"/>
        <v>1</v>
      </c>
      <c r="I917">
        <f>VLOOKUP(D917,MoneyLine!$A$1:$K$33,7,FALSE)</f>
        <v>64.561666666666639</v>
      </c>
      <c r="J917">
        <f>VLOOKUP(B917,MoneyLine!$A$1:$K$33,7,FALSE)</f>
        <v>101.00309523809524</v>
      </c>
      <c r="K917">
        <f>VLOOKUP(B917,MoneyLine!$A$1:$K$33,11,FALSE)</f>
        <v>6.8149999999999995</v>
      </c>
      <c r="L917">
        <f>VLOOKUP(B917,MoneyLine!$A$1:$D$33,4,FALSE)</f>
        <v>52.277999999999999</v>
      </c>
      <c r="M917">
        <f>VLOOKUP(D917,MoneyLine!$A$1:$K$33,11,FALSE)</f>
        <v>10.3225</v>
      </c>
      <c r="N917">
        <f>VLOOKUP(D917,MoneyLine!$A$1:$D$33,4,FALSE)</f>
        <v>48.538999999999994</v>
      </c>
      <c r="O917">
        <f>VLOOKUP(D917,MoneyLine!$A$1:$Q$33,14,FALSE)</f>
        <v>75.591190476190462</v>
      </c>
      <c r="P917">
        <f>VLOOKUP(B917,MoneyLine!$A$1:$Q$33,17,FALSE)</f>
        <v>22.973095238095237</v>
      </c>
      <c r="Q917">
        <f>VLOOKUP(B917,MoneyLine!$A$1:$K$33,10,FALSE)</f>
        <v>43.088928571428575</v>
      </c>
      <c r="R917">
        <f>VLOOKUP(B917,MoneyLine!$A$1:$Q$33,14,FALSE)</f>
        <v>66.898333333333312</v>
      </c>
      <c r="S917">
        <f>VLOOKUP(D917,MoneyLine!$A$1:$Q$33,17,FALSE)</f>
        <v>-17.098809523809521</v>
      </c>
      <c r="T917">
        <f>VLOOKUP(D917,MoneyLine!$A$1:$K$33,10,FALSE)</f>
        <v>17.131547619047623</v>
      </c>
      <c r="V917">
        <f>HomTotReg.!$B$17+(test!O917*HomTotReg.!$B$18+HomTotReg.!$B$19*test!P917+test!Q917*HomTotReg.!$B$20)</f>
        <v>2.826398384843547</v>
      </c>
      <c r="W917">
        <f>VisTotReg.!$B$17+(VisTotReg.!$B$18*test!R917+test!S917*VisTotReg.!$B$19+test!T917*VisTotReg.!$B$20)</f>
        <v>3.2047819938663689</v>
      </c>
      <c r="Y917">
        <f>'MoneyLine Reg. 1'!$B$17+('MoneyLine Reg. 1'!$B$18*test!I917+test!J917*'MoneyLine Reg. 1'!$B$19+test!T917*'MoneyLine Reg. 1'!$B$20+test!Q917*'MoneyLine Reg. 1'!$B$21)</f>
        <v>-0.46029008320333742</v>
      </c>
      <c r="Z917">
        <f>'MoneyLine Reg. 2'!$B$17+('MoneyLine Reg. 2'!$B$18*test!M917+test!K917*'MoneyLine Reg. 2'!$B$19+'MoneyLine Reg. 2'!$B$20*test!L917+test!N917*'MoneyLine Reg. 2'!$B$21)</f>
        <v>0.12264614086770109</v>
      </c>
    </row>
    <row r="918" spans="1:26" x14ac:dyDescent="0.3">
      <c r="A918" s="8">
        <v>44980</v>
      </c>
      <c r="B918" s="6" t="s">
        <v>28</v>
      </c>
      <c r="C918" s="6">
        <v>2</v>
      </c>
      <c r="D918" s="6" t="s">
        <v>20</v>
      </c>
      <c r="E918" s="6">
        <v>0</v>
      </c>
      <c r="F918" s="6"/>
      <c r="G918" s="6">
        <f t="shared" si="14"/>
        <v>-2</v>
      </c>
      <c r="I918">
        <f>VLOOKUP(D918,MoneyLine!$A$1:$K$33,7,FALSE)</f>
        <v>53.481666666666655</v>
      </c>
      <c r="J918">
        <f>VLOOKUP(B918,MoneyLine!$A$1:$K$33,7,FALSE)</f>
        <v>60.434285714285707</v>
      </c>
      <c r="K918">
        <f>VLOOKUP(B918,MoneyLine!$A$1:$K$33,11,FALSE)</f>
        <v>6.9025000000000016</v>
      </c>
      <c r="L918">
        <f>VLOOKUP(B918,MoneyLine!$A$1:$D$33,4,FALSE)</f>
        <v>50.512499999999996</v>
      </c>
      <c r="M918">
        <f>VLOOKUP(D918,MoneyLine!$A$1:$K$33,11,FALSE)</f>
        <v>4.7974999999999994</v>
      </c>
      <c r="N918">
        <f>VLOOKUP(D918,MoneyLine!$A$1:$D$33,4,FALSE)</f>
        <v>46.0565</v>
      </c>
      <c r="O918">
        <f>VLOOKUP(D918,MoneyLine!$A$1:$Q$33,14,FALSE)</f>
        <v>58.340238095238099</v>
      </c>
      <c r="P918">
        <f>VLOOKUP(B918,MoneyLine!$A$1:$Q$33,17,FALSE)</f>
        <v>10.998333333333333</v>
      </c>
      <c r="Q918">
        <f>VLOOKUP(B918,MoneyLine!$A$1:$K$33,10,FALSE)</f>
        <v>5.5184523809523807</v>
      </c>
      <c r="R918">
        <f>VLOOKUP(B918,MoneyLine!$A$1:$Q$33,14,FALSE)</f>
        <v>47.296666666666667</v>
      </c>
      <c r="S918">
        <f>VLOOKUP(D918,MoneyLine!$A$1:$Q$33,17,FALSE)</f>
        <v>-10.467380952380953</v>
      </c>
      <c r="T918">
        <f>VLOOKUP(D918,MoneyLine!$A$1:$K$33,10,FALSE)</f>
        <v>1.6524999999999999</v>
      </c>
      <c r="V918">
        <f>HomTotReg.!$B$17+(test!O918*HomTotReg.!$B$18+HomTotReg.!$B$19*test!P918+test!Q918*HomTotReg.!$B$20)</f>
        <v>3.184907242815131</v>
      </c>
      <c r="W918">
        <f>VisTotReg.!$B$17+(VisTotReg.!$B$18*test!R918+test!S918*VisTotReg.!$B$19+test!T918*VisTotReg.!$B$20)</f>
        <v>3.1410835019708996</v>
      </c>
      <c r="Y918">
        <f>'MoneyLine Reg. 1'!$B$17+('MoneyLine Reg. 1'!$B$18*test!I918+test!J918*'MoneyLine Reg. 1'!$B$19+test!T918*'MoneyLine Reg. 1'!$B$20+test!Q918*'MoneyLine Reg. 1'!$B$21)</f>
        <v>5.9942673793445284E-2</v>
      </c>
      <c r="Z918">
        <f>'MoneyLine Reg. 2'!$B$17+('MoneyLine Reg. 2'!$B$18*test!M918+test!K918*'MoneyLine Reg. 2'!$B$19+'MoneyLine Reg. 2'!$B$20*test!L918+test!N918*'MoneyLine Reg. 2'!$B$21)</f>
        <v>-0.26298783543926785</v>
      </c>
    </row>
    <row r="919" spans="1:26" x14ac:dyDescent="0.3">
      <c r="A919" s="9">
        <v>44980</v>
      </c>
      <c r="B919" s="7" t="s">
        <v>17</v>
      </c>
      <c r="C919" s="7">
        <v>1</v>
      </c>
      <c r="D919" s="7" t="s">
        <v>19</v>
      </c>
      <c r="E919" s="7">
        <v>4</v>
      </c>
      <c r="F919" s="7"/>
      <c r="G919" s="6">
        <f t="shared" si="14"/>
        <v>3</v>
      </c>
      <c r="I919">
        <f>VLOOKUP(D919,MoneyLine!$A$1:$K$33,7,FALSE)</f>
        <v>99.267142857142858</v>
      </c>
      <c r="J919">
        <f>VLOOKUP(B919,MoneyLine!$A$1:$K$33,7,FALSE)</f>
        <v>126.67</v>
      </c>
      <c r="K919">
        <f>VLOOKUP(B919,MoneyLine!$A$1:$K$33,11,FALSE)</f>
        <v>19.922499999999999</v>
      </c>
      <c r="L919">
        <f>VLOOKUP(B919,MoneyLine!$A$1:$D$33,4,FALSE)</f>
        <v>49.902000000000001</v>
      </c>
      <c r="M919">
        <f>VLOOKUP(D919,MoneyLine!$A$1:$K$33,11,FALSE)</f>
        <v>11.873749999999998</v>
      </c>
      <c r="N919">
        <f>VLOOKUP(D919,MoneyLine!$A$1:$D$33,4,FALSE)</f>
        <v>44.580500000000001</v>
      </c>
      <c r="O919">
        <f>VLOOKUP(D919,MoneyLine!$A$1:$Q$33,14,FALSE)</f>
        <v>93.099761904761891</v>
      </c>
      <c r="P919">
        <f>VLOOKUP(B919,MoneyLine!$A$1:$Q$33,17,FALSE)</f>
        <v>9.6223809523809507</v>
      </c>
      <c r="Q919">
        <f>VLOOKUP(B919,MoneyLine!$A$1:$K$33,10,FALSE)</f>
        <v>23.209285714285713</v>
      </c>
      <c r="R919">
        <f>VLOOKUP(B919,MoneyLine!$A$1:$Q$33,14,FALSE)</f>
        <v>104.88261904761904</v>
      </c>
      <c r="S919">
        <f>VLOOKUP(D919,MoneyLine!$A$1:$Q$33,17,FALSE)</f>
        <v>-14.223571428571427</v>
      </c>
      <c r="T919">
        <f>VLOOKUP(D919,MoneyLine!$A$1:$K$33,10,FALSE)</f>
        <v>-3.2023809523808761E-2</v>
      </c>
      <c r="V919">
        <f>HomTotReg.!$B$17+(test!O919*HomTotReg.!$B$18+HomTotReg.!$B$19*test!P919+test!Q919*HomTotReg.!$B$20)</f>
        <v>3.3723574920577959</v>
      </c>
      <c r="W919">
        <f>VisTotReg.!$B$17+(VisTotReg.!$B$18*test!R919+test!S919*VisTotReg.!$B$19+test!T919*VisTotReg.!$B$20)</f>
        <v>3.8824217906331873</v>
      </c>
      <c r="Y919">
        <f>'MoneyLine Reg. 1'!$B$17+('MoneyLine Reg. 1'!$B$18*test!I919+test!J919*'MoneyLine Reg. 1'!$B$19+test!T919*'MoneyLine Reg. 1'!$B$20+test!Q919*'MoneyLine Reg. 1'!$B$21)</f>
        <v>-0.45433528570360504</v>
      </c>
      <c r="Z919">
        <f>'MoneyLine Reg. 2'!$B$17+('MoneyLine Reg. 2'!$B$18*test!M919+test!K919*'MoneyLine Reg. 2'!$B$19+'MoneyLine Reg. 2'!$B$20*test!L919+test!N919*'MoneyLine Reg. 2'!$B$21)</f>
        <v>-0.6561203906802322</v>
      </c>
    </row>
    <row r="920" spans="1:26" x14ac:dyDescent="0.3">
      <c r="A920" s="8">
        <v>44980</v>
      </c>
      <c r="B920" s="6" t="s">
        <v>29</v>
      </c>
      <c r="C920" s="6">
        <v>3</v>
      </c>
      <c r="D920" s="6" t="s">
        <v>15</v>
      </c>
      <c r="E920" s="6">
        <v>4</v>
      </c>
      <c r="F920" s="6" t="s">
        <v>36</v>
      </c>
      <c r="G920" s="6">
        <f t="shared" si="14"/>
        <v>1</v>
      </c>
      <c r="I920">
        <f>VLOOKUP(D920,MoneyLine!$A$1:$K$33,7,FALSE)</f>
        <v>101.46142857142856</v>
      </c>
      <c r="J920">
        <f>VLOOKUP(B920,MoneyLine!$A$1:$K$33,7,FALSE)</f>
        <v>120.64333333333332</v>
      </c>
      <c r="K920">
        <f>VLOOKUP(B920,MoneyLine!$A$1:$K$33,11,FALSE)</f>
        <v>13.331249999999997</v>
      </c>
      <c r="L920">
        <f>VLOOKUP(B920,MoneyLine!$A$1:$D$33,4,FALSE)</f>
        <v>55.3095</v>
      </c>
      <c r="M920">
        <f>VLOOKUP(D920,MoneyLine!$A$1:$K$33,11,FALSE)</f>
        <v>16.143749999999997</v>
      </c>
      <c r="N920">
        <f>VLOOKUP(D920,MoneyLine!$A$1:$D$33,4,FALSE)</f>
        <v>52.539000000000001</v>
      </c>
      <c r="O920">
        <f>VLOOKUP(D920,MoneyLine!$A$1:$Q$33,14,FALSE)</f>
        <v>76.89928571428571</v>
      </c>
      <c r="P920">
        <f>VLOOKUP(B920,MoneyLine!$A$1:$Q$33,17,FALSE)</f>
        <v>28.97</v>
      </c>
      <c r="Q920">
        <f>VLOOKUP(B920,MoneyLine!$A$1:$K$33,10,FALSE)</f>
        <v>20.598452380952381</v>
      </c>
      <c r="R920">
        <f>VLOOKUP(B920,MoneyLine!$A$1:$Q$33,14,FALSE)</f>
        <v>76.355714285714271</v>
      </c>
      <c r="S920">
        <f>VLOOKUP(D920,MoneyLine!$A$1:$Q$33,17,FALSE)</f>
        <v>16.578095238095237</v>
      </c>
      <c r="T920">
        <f>VLOOKUP(D920,MoneyLine!$A$1:$K$33,10,FALSE)</f>
        <v>-8.7532142857142858</v>
      </c>
      <c r="V920">
        <f>HomTotReg.!$B$17+(test!O920*HomTotReg.!$B$18+HomTotReg.!$B$19*test!P920+test!Q920*HomTotReg.!$B$20)</f>
        <v>3.0246480332969612</v>
      </c>
      <c r="W920">
        <f>VisTotReg.!$B$17+(VisTotReg.!$B$18*test!R920+test!S920*VisTotReg.!$B$19+test!T920*VisTotReg.!$B$20)</f>
        <v>3.3978905677120181</v>
      </c>
      <c r="Y920">
        <f>'MoneyLine Reg. 1'!$B$17+('MoneyLine Reg. 1'!$B$18*test!I920+test!J920*'MoneyLine Reg. 1'!$B$19+test!T920*'MoneyLine Reg. 1'!$B$20+test!Q920*'MoneyLine Reg. 1'!$B$21)</f>
        <v>-0.45804774335402698</v>
      </c>
      <c r="Z920">
        <f>'MoneyLine Reg. 2'!$B$17+('MoneyLine Reg. 2'!$B$18*test!M920+test!K920*'MoneyLine Reg. 2'!$B$19+'MoneyLine Reg. 2'!$B$20*test!L920+test!N920*'MoneyLine Reg. 2'!$B$21)</f>
        <v>0.15116054212093122</v>
      </c>
    </row>
    <row r="921" spans="1:26" x14ac:dyDescent="0.3">
      <c r="A921" s="9">
        <v>44980</v>
      </c>
      <c r="B921" s="7" t="s">
        <v>9</v>
      </c>
      <c r="C921" s="7">
        <v>7</v>
      </c>
      <c r="D921" s="7" t="s">
        <v>3</v>
      </c>
      <c r="E921" s="7">
        <v>2</v>
      </c>
      <c r="F921" s="7"/>
      <c r="G921" s="6">
        <f t="shared" si="14"/>
        <v>-5</v>
      </c>
      <c r="I921">
        <f>VLOOKUP(D921,MoneyLine!$A$1:$K$33,7,FALSE)</f>
        <v>103.61880952380953</v>
      </c>
      <c r="J921">
        <f>VLOOKUP(B921,MoneyLine!$A$1:$K$33,7,FALSE)</f>
        <v>154.76523809523809</v>
      </c>
      <c r="K921">
        <f>VLOOKUP(B921,MoneyLine!$A$1:$K$33,11,FALSE)</f>
        <v>17.220000000000002</v>
      </c>
      <c r="L921">
        <f>VLOOKUP(B921,MoneyLine!$A$1:$D$33,4,FALSE)</f>
        <v>58.933</v>
      </c>
      <c r="M921">
        <f>VLOOKUP(D921,MoneyLine!$A$1:$K$33,11,FALSE)</f>
        <v>6.7725000000000009</v>
      </c>
      <c r="N921">
        <f>VLOOKUP(D921,MoneyLine!$A$1:$D$33,4,FALSE)</f>
        <v>53.618500000000004</v>
      </c>
      <c r="O921">
        <f>VLOOKUP(D921,MoneyLine!$A$1:$Q$33,14,FALSE)</f>
        <v>76.556190476190451</v>
      </c>
      <c r="P921">
        <f>VLOOKUP(B921,MoneyLine!$A$1:$Q$33,17,FALSE)</f>
        <v>29.393333333333338</v>
      </c>
      <c r="Q921">
        <f>VLOOKUP(B921,MoneyLine!$A$1:$K$33,10,FALSE)</f>
        <v>-2.4774999999999996</v>
      </c>
      <c r="R921">
        <f>VLOOKUP(B921,MoneyLine!$A$1:$Q$33,14,FALSE)</f>
        <v>117.61833333333333</v>
      </c>
      <c r="S921">
        <f>VLOOKUP(D921,MoneyLine!$A$1:$Q$33,17,FALSE)</f>
        <v>15.725476190476186</v>
      </c>
      <c r="T921">
        <f>VLOOKUP(D921,MoneyLine!$A$1:$K$33,10,FALSE)</f>
        <v>34.368214285714288</v>
      </c>
      <c r="V921">
        <f>HomTotReg.!$B$17+(test!O921*HomTotReg.!$B$18+HomTotReg.!$B$19*test!P921+test!Q921*HomTotReg.!$B$20)</f>
        <v>3.270937380304396</v>
      </c>
      <c r="W921">
        <f>VisTotReg.!$B$17+(VisTotReg.!$B$18*test!R921+test!S921*VisTotReg.!$B$19+test!T921*VisTotReg.!$B$20)</f>
        <v>3.259986881838068</v>
      </c>
      <c r="Y921">
        <f>'MoneyLine Reg. 1'!$B$17+('MoneyLine Reg. 1'!$B$18*test!I921+test!J921*'MoneyLine Reg. 1'!$B$19+test!T921*'MoneyLine Reg. 1'!$B$20+test!Q921*'MoneyLine Reg. 1'!$B$21)</f>
        <v>-1.8535605232751773E-3</v>
      </c>
      <c r="Z921">
        <f>'MoneyLine Reg. 2'!$B$17+('MoneyLine Reg. 2'!$B$18*test!M921+test!K921*'MoneyLine Reg. 2'!$B$19+'MoneyLine Reg. 2'!$B$20*test!L921+test!N921*'MoneyLine Reg. 2'!$B$21)</f>
        <v>-0.84426810188819346</v>
      </c>
    </row>
    <row r="922" spans="1:26" x14ac:dyDescent="0.3">
      <c r="A922" s="8">
        <v>44980</v>
      </c>
      <c r="B922" s="6" t="s">
        <v>14</v>
      </c>
      <c r="C922" s="6">
        <v>6</v>
      </c>
      <c r="D922" s="6" t="s">
        <v>34</v>
      </c>
      <c r="E922" s="6">
        <v>5</v>
      </c>
      <c r="F922" s="6"/>
      <c r="G922" s="6">
        <f t="shared" si="14"/>
        <v>-1</v>
      </c>
      <c r="I922">
        <f>VLOOKUP(D922,MoneyLine!$A$1:$K$33,7,FALSE)</f>
        <v>70.167380952380938</v>
      </c>
      <c r="J922">
        <f>VLOOKUP(B922,MoneyLine!$A$1:$K$33,7,FALSE)</f>
        <v>85.562619047619037</v>
      </c>
      <c r="K922">
        <f>VLOOKUP(B922,MoneyLine!$A$1:$K$33,11,FALSE)</f>
        <v>19.403750000000002</v>
      </c>
      <c r="L922">
        <f>VLOOKUP(B922,MoneyLine!$A$1:$D$33,4,FALSE)</f>
        <v>49.788499999999999</v>
      </c>
      <c r="M922">
        <f>VLOOKUP(D922,MoneyLine!$A$1:$K$33,11,FALSE)</f>
        <v>10.367500000000003</v>
      </c>
      <c r="N922">
        <f>VLOOKUP(D922,MoneyLine!$A$1:$D$33,4,FALSE)</f>
        <v>52.325999999999993</v>
      </c>
      <c r="O922">
        <f>VLOOKUP(D922,MoneyLine!$A$1:$Q$33,14,FALSE)</f>
        <v>40.24047619047618</v>
      </c>
      <c r="P922">
        <f>VLOOKUP(B922,MoneyLine!$A$1:$Q$33,17,FALSE)</f>
        <v>-3.2247619047619036</v>
      </c>
      <c r="Q922">
        <f>VLOOKUP(B922,MoneyLine!$A$1:$K$33,10,FALSE)</f>
        <v>24.058452380952382</v>
      </c>
      <c r="R922">
        <f>VLOOKUP(B922,MoneyLine!$A$1:$Q$33,14,FALSE)</f>
        <v>87.124523809523808</v>
      </c>
      <c r="S922">
        <f>VLOOKUP(D922,MoneyLine!$A$1:$Q$33,17,FALSE)</f>
        <v>22.489285714285707</v>
      </c>
      <c r="T922">
        <f>VLOOKUP(D922,MoneyLine!$A$1:$K$33,10,FALSE)</f>
        <v>29.06904761904762</v>
      </c>
      <c r="V922">
        <f>HomTotReg.!$B$17+(test!O922*HomTotReg.!$B$18+HomTotReg.!$B$19*test!P922+test!Q922*HomTotReg.!$B$20)</f>
        <v>2.9396527292327614</v>
      </c>
      <c r="W922">
        <f>VisTotReg.!$B$17+(VisTotReg.!$B$18*test!R922+test!S922*VisTotReg.!$B$19+test!T922*VisTotReg.!$B$20)</f>
        <v>2.9160194513002748</v>
      </c>
      <c r="Y922">
        <f>'MoneyLine Reg. 1'!$B$17+('MoneyLine Reg. 1'!$B$18*test!I922+test!J922*'MoneyLine Reg. 1'!$B$19+test!T922*'MoneyLine Reg. 1'!$B$20+test!Q922*'MoneyLine Reg. 1'!$B$21)</f>
        <v>0.1280990076510394</v>
      </c>
      <c r="Z922">
        <f>'MoneyLine Reg. 2'!$B$17+('MoneyLine Reg. 2'!$B$18*test!M922+test!K922*'MoneyLine Reg. 2'!$B$19+'MoneyLine Reg. 2'!$B$20*test!L922+test!N922*'MoneyLine Reg. 2'!$B$21)</f>
        <v>-0.1564090155152984</v>
      </c>
    </row>
    <row r="923" spans="1:26" x14ac:dyDescent="0.3">
      <c r="A923" s="9">
        <v>44980</v>
      </c>
      <c r="B923" s="7" t="s">
        <v>21</v>
      </c>
      <c r="C923" s="7">
        <v>6</v>
      </c>
      <c r="D923" s="7" t="s">
        <v>24</v>
      </c>
      <c r="E923" s="7">
        <v>2</v>
      </c>
      <c r="F923" s="7"/>
      <c r="G923" s="6">
        <f t="shared" si="14"/>
        <v>-4</v>
      </c>
      <c r="I923">
        <f>VLOOKUP(D923,MoneyLine!$A$1:$K$33,7,FALSE)</f>
        <v>-28.852380952380948</v>
      </c>
      <c r="J923">
        <f>VLOOKUP(B923,MoneyLine!$A$1:$K$33,7,FALSE)</f>
        <v>81.149285714285725</v>
      </c>
      <c r="K923">
        <f>VLOOKUP(B923,MoneyLine!$A$1:$K$33,11,FALSE)</f>
        <v>9.1225000000000005</v>
      </c>
      <c r="L923">
        <f>VLOOKUP(B923,MoneyLine!$A$1:$D$33,4,FALSE)</f>
        <v>51.807999999999993</v>
      </c>
      <c r="M923">
        <f>VLOOKUP(D923,MoneyLine!$A$1:$K$33,11,FALSE)</f>
        <v>5.754999999999999</v>
      </c>
      <c r="N923">
        <f>VLOOKUP(D923,MoneyLine!$A$1:$D$33,4,FALSE)</f>
        <v>42.153999999999996</v>
      </c>
      <c r="O923">
        <f>VLOOKUP(D923,MoneyLine!$A$1:$Q$33,14,FALSE)</f>
        <v>7.490952380952379</v>
      </c>
      <c r="P923">
        <f>VLOOKUP(B923,MoneyLine!$A$1:$Q$33,17,FALSE)</f>
        <v>7.3759523809523806</v>
      </c>
      <c r="Q923">
        <f>VLOOKUP(B923,MoneyLine!$A$1:$K$33,10,FALSE)</f>
        <v>8.0371428571428574</v>
      </c>
      <c r="R923">
        <f>VLOOKUP(B923,MoneyLine!$A$1:$Q$33,14,FALSE)</f>
        <v>65.387857142857143</v>
      </c>
      <c r="S923">
        <f>VLOOKUP(D923,MoneyLine!$A$1:$Q$33,17,FALSE)</f>
        <v>-35.079523809523806</v>
      </c>
      <c r="T923">
        <f>VLOOKUP(D923,MoneyLine!$A$1:$K$33,10,FALSE)</f>
        <v>-0.52404761904761887</v>
      </c>
      <c r="V923">
        <f>HomTotReg.!$B$17+(test!O923*HomTotReg.!$B$18+HomTotReg.!$B$19*test!P923+test!Q923*HomTotReg.!$B$20)</f>
        <v>2.6573184376377066</v>
      </c>
      <c r="W923">
        <f>VisTotReg.!$B$17+(VisTotReg.!$B$18*test!R923+test!S923*VisTotReg.!$B$19+test!T923*VisTotReg.!$B$20)</f>
        <v>3.6071196287407394</v>
      </c>
      <c r="Y923">
        <f>'MoneyLine Reg. 1'!$B$17+('MoneyLine Reg. 1'!$B$18*test!I923+test!J923*'MoneyLine Reg. 1'!$B$19+test!T923*'MoneyLine Reg. 1'!$B$20+test!Q923*'MoneyLine Reg. 1'!$B$21)</f>
        <v>-1.0405676168849642</v>
      </c>
      <c r="Z923">
        <f>'MoneyLine Reg. 2'!$B$17+('MoneyLine Reg. 2'!$B$18*test!M923+test!K923*'MoneyLine Reg. 2'!$B$19+'MoneyLine Reg. 2'!$B$20*test!L923+test!N923*'MoneyLine Reg. 2'!$B$21)</f>
        <v>-0.71108344318828909</v>
      </c>
    </row>
    <row r="924" spans="1:26" x14ac:dyDescent="0.3">
      <c r="A924" s="8">
        <v>44980</v>
      </c>
      <c r="B924" s="6" t="s">
        <v>8</v>
      </c>
      <c r="C924" s="6">
        <v>3</v>
      </c>
      <c r="D924" s="6" t="s">
        <v>10</v>
      </c>
      <c r="E924" s="6">
        <v>2</v>
      </c>
      <c r="F924" s="6" t="s">
        <v>36</v>
      </c>
      <c r="G924" s="6">
        <f t="shared" si="14"/>
        <v>-1</v>
      </c>
      <c r="I924">
        <f>VLOOKUP(D924,MoneyLine!$A$1:$K$33,7,FALSE)</f>
        <v>43.783809523809516</v>
      </c>
      <c r="J924">
        <f>VLOOKUP(B924,MoneyLine!$A$1:$K$33,7,FALSE)</f>
        <v>158.14214285714286</v>
      </c>
      <c r="K924">
        <f>VLOOKUP(B924,MoneyLine!$A$1:$K$33,11,FALSE)</f>
        <v>11.611250000000004</v>
      </c>
      <c r="L924">
        <f>VLOOKUP(B924,MoneyLine!$A$1:$D$33,4,FALSE)</f>
        <v>49.862499999999997</v>
      </c>
      <c r="M924">
        <f>VLOOKUP(D924,MoneyLine!$A$1:$K$33,11,FALSE)</f>
        <v>2.1412499999999977</v>
      </c>
      <c r="N924">
        <f>VLOOKUP(D924,MoneyLine!$A$1:$D$33,4,FALSE)</f>
        <v>45.351499999999994</v>
      </c>
      <c r="O924">
        <f>VLOOKUP(D924,MoneyLine!$A$1:$Q$33,14,FALSE)</f>
        <v>43.181904761904768</v>
      </c>
      <c r="P924">
        <f>VLOOKUP(B924,MoneyLine!$A$1:$Q$33,17,FALSE)</f>
        <v>14.067142857142855</v>
      </c>
      <c r="Q924">
        <f>VLOOKUP(B924,MoneyLine!$A$1:$K$33,10,FALSE)</f>
        <v>21.027261904761904</v>
      </c>
      <c r="R924">
        <f>VLOOKUP(B924,MoneyLine!$A$1:$Q$33,14,FALSE)</f>
        <v>125.46428571428571</v>
      </c>
      <c r="S924">
        <f>VLOOKUP(D924,MoneyLine!$A$1:$Q$33,17,FALSE)</f>
        <v>-14.675714285714287</v>
      </c>
      <c r="T924">
        <f>VLOOKUP(D924,MoneyLine!$A$1:$K$33,10,FALSE)</f>
        <v>13.367738095238096</v>
      </c>
      <c r="V924">
        <f>HomTotReg.!$B$17+(test!O924*HomTotReg.!$B$18+HomTotReg.!$B$19*test!P924+test!Q924*HomTotReg.!$B$20)</f>
        <v>2.820965991495989</v>
      </c>
      <c r="W924">
        <f>VisTotReg.!$B$17+(VisTotReg.!$B$18*test!R924+test!S924*VisTotReg.!$B$19+test!T924*VisTotReg.!$B$20)</f>
        <v>3.9332765315170768</v>
      </c>
      <c r="Y924">
        <f>'MoneyLine Reg. 1'!$B$17+('MoneyLine Reg. 1'!$B$18*test!I924+test!J924*'MoneyLine Reg. 1'!$B$19+test!T924*'MoneyLine Reg. 1'!$B$20+test!Q924*'MoneyLine Reg. 1'!$B$21)</f>
        <v>-1.15293808106931</v>
      </c>
      <c r="Z924">
        <f>'MoneyLine Reg. 2'!$B$17+('MoneyLine Reg. 2'!$B$18*test!M924+test!K924*'MoneyLine Reg. 2'!$B$19+'MoneyLine Reg. 2'!$B$20*test!L924+test!N924*'MoneyLine Reg. 2'!$B$21)</f>
        <v>-0.70269239051972132</v>
      </c>
    </row>
    <row r="925" spans="1:26" x14ac:dyDescent="0.3">
      <c r="A925" s="9">
        <v>44980</v>
      </c>
      <c r="B925" s="7" t="s">
        <v>13</v>
      </c>
      <c r="C925" s="7">
        <v>6</v>
      </c>
      <c r="D925" s="7" t="s">
        <v>7</v>
      </c>
      <c r="E925" s="7">
        <v>5</v>
      </c>
      <c r="F925" s="7" t="s">
        <v>36</v>
      </c>
      <c r="G925" s="6">
        <f t="shared" si="14"/>
        <v>-1</v>
      </c>
      <c r="I925">
        <f>VLOOKUP(D925,MoneyLine!$A$1:$K$33,7,FALSE)</f>
        <v>105.50714285714287</v>
      </c>
      <c r="J925">
        <f>VLOOKUP(B925,MoneyLine!$A$1:$K$33,7,FALSE)</f>
        <v>52.757857142857148</v>
      </c>
      <c r="K925">
        <f>VLOOKUP(B925,MoneyLine!$A$1:$K$33,11,FALSE)</f>
        <v>5.03125</v>
      </c>
      <c r="L925">
        <f>VLOOKUP(B925,MoneyLine!$A$1:$D$33,4,FALSE)</f>
        <v>47.964499999999994</v>
      </c>
      <c r="M925">
        <f>VLOOKUP(D925,MoneyLine!$A$1:$K$33,11,FALSE)</f>
        <v>17.5075</v>
      </c>
      <c r="N925">
        <f>VLOOKUP(D925,MoneyLine!$A$1:$D$33,4,FALSE)</f>
        <v>51.216499999999996</v>
      </c>
      <c r="O925">
        <f>VLOOKUP(D925,MoneyLine!$A$1:$Q$33,14,FALSE)</f>
        <v>89.021666666666647</v>
      </c>
      <c r="P925">
        <f>VLOOKUP(B925,MoneyLine!$A$1:$Q$33,17,FALSE)</f>
        <v>6.5440476190476176</v>
      </c>
      <c r="Q925">
        <f>VLOOKUP(B925,MoneyLine!$A$1:$K$33,10,FALSE)</f>
        <v>-4.3963095238095242</v>
      </c>
      <c r="R925">
        <f>VLOOKUP(B925,MoneyLine!$A$1:$Q$33,14,FALSE)</f>
        <v>36.921904761904756</v>
      </c>
      <c r="S925">
        <f>VLOOKUP(D925,MoneyLine!$A$1:$Q$33,17,FALSE)</f>
        <v>1.5838095238095231</v>
      </c>
      <c r="T925">
        <f>VLOOKUP(D925,MoneyLine!$A$1:$K$33,10,FALSE)</f>
        <v>-6.0107142857142861</v>
      </c>
      <c r="V925">
        <f>HomTotReg.!$B$17+(test!O925*HomTotReg.!$B$18+HomTotReg.!$B$19*test!P925+test!Q925*HomTotReg.!$B$20)</f>
        <v>3.6661588026409788</v>
      </c>
      <c r="W925">
        <f>VisTotReg.!$B$17+(VisTotReg.!$B$18*test!R925+test!S925*VisTotReg.!$B$19+test!T925*VisTotReg.!$B$20)</f>
        <v>3.0234321514727736</v>
      </c>
      <c r="Y925">
        <f>'MoneyLine Reg. 1'!$B$17+('MoneyLine Reg. 1'!$B$18*test!I925+test!J925*'MoneyLine Reg. 1'!$B$19+test!T925*'MoneyLine Reg. 1'!$B$20+test!Q925*'MoneyLine Reg. 1'!$B$21)</f>
        <v>0.6512133976071377</v>
      </c>
      <c r="Z925">
        <f>'MoneyLine Reg. 2'!$B$17+('MoneyLine Reg. 2'!$B$18*test!M925+test!K925*'MoneyLine Reg. 2'!$B$19+'MoneyLine Reg. 2'!$B$20*test!L925+test!N925*'MoneyLine Reg. 2'!$B$21)</f>
        <v>1.1812181996547118</v>
      </c>
    </row>
    <row r="926" spans="1:26" x14ac:dyDescent="0.3">
      <c r="A926" s="8">
        <v>44980</v>
      </c>
      <c r="B926" s="6" t="s">
        <v>22</v>
      </c>
      <c r="C926" s="6">
        <v>3</v>
      </c>
      <c r="D926" s="6" t="s">
        <v>27</v>
      </c>
      <c r="E926" s="6">
        <v>4</v>
      </c>
      <c r="F926" s="6" t="s">
        <v>36</v>
      </c>
      <c r="G926" s="6">
        <f t="shared" si="14"/>
        <v>1</v>
      </c>
      <c r="I926">
        <f>VLOOKUP(D926,MoneyLine!$A$1:$K$33,7,FALSE)</f>
        <v>57.437380952380948</v>
      </c>
      <c r="J926">
        <f>VLOOKUP(B926,MoneyLine!$A$1:$K$33,7,FALSE)</f>
        <v>73.279761904761898</v>
      </c>
      <c r="K926">
        <f>VLOOKUP(B926,MoneyLine!$A$1:$K$33,11,FALSE)</f>
        <v>6.432500000000001</v>
      </c>
      <c r="L926">
        <f>VLOOKUP(B926,MoneyLine!$A$1:$D$33,4,FALSE)</f>
        <v>50.885999999999996</v>
      </c>
      <c r="M926">
        <f>VLOOKUP(D926,MoneyLine!$A$1:$K$33,11,FALSE)</f>
        <v>10.504999999999999</v>
      </c>
      <c r="N926">
        <f>VLOOKUP(D926,MoneyLine!$A$1:$D$33,4,FALSE)</f>
        <v>52.064499999999995</v>
      </c>
      <c r="O926">
        <f>VLOOKUP(D926,MoneyLine!$A$1:$Q$33,14,FALSE)</f>
        <v>42.338571428571427</v>
      </c>
      <c r="P926">
        <f>VLOOKUP(B926,MoneyLine!$A$1:$Q$33,17,FALSE)</f>
        <v>-0.22023809523809401</v>
      </c>
      <c r="Q926">
        <f>VLOOKUP(B926,MoneyLine!$A$1:$K$33,10,FALSE)</f>
        <v>10.709166666666667</v>
      </c>
      <c r="R926">
        <f>VLOOKUP(B926,MoneyLine!$A$1:$Q$33,14,FALSE)</f>
        <v>70.076904761904771</v>
      </c>
      <c r="S926">
        <f>VLOOKUP(D926,MoneyLine!$A$1:$Q$33,17,FALSE)</f>
        <v>0.65357142857142814</v>
      </c>
      <c r="T926">
        <f>VLOOKUP(D926,MoneyLine!$A$1:$K$33,10,FALSE)</f>
        <v>23.449285714285718</v>
      </c>
      <c r="V926">
        <f>HomTotReg.!$B$17+(test!O926*HomTotReg.!$B$18+HomTotReg.!$B$19*test!P926+test!Q926*HomTotReg.!$B$20)</f>
        <v>3.0771941237451403</v>
      </c>
      <c r="W926">
        <f>VisTotReg.!$B$17+(VisTotReg.!$B$18*test!R926+test!S926*VisTotReg.!$B$19+test!T926*VisTotReg.!$B$20)</f>
        <v>2.9912089134367807</v>
      </c>
      <c r="Y926">
        <f>'MoneyLine Reg. 1'!$B$17+('MoneyLine Reg. 1'!$B$18*test!I926+test!J926*'MoneyLine Reg. 1'!$B$19+test!T926*'MoneyLine Reg. 1'!$B$20+test!Q926*'MoneyLine Reg. 1'!$B$21)</f>
        <v>0.20059022542707938</v>
      </c>
      <c r="Z926">
        <f>'MoneyLine Reg. 2'!$B$17+('MoneyLine Reg. 2'!$B$18*test!M926+test!K926*'MoneyLine Reg. 2'!$B$19+'MoneyLine Reg. 2'!$B$20*test!L926+test!N926*'MoneyLine Reg. 2'!$B$21)</f>
        <v>0.51261607992972547</v>
      </c>
    </row>
    <row r="927" spans="1:26" x14ac:dyDescent="0.3">
      <c r="A927" s="9">
        <v>44980</v>
      </c>
      <c r="B927" s="7" t="s">
        <v>26</v>
      </c>
      <c r="C927" s="7">
        <v>4</v>
      </c>
      <c r="D927" s="7" t="s">
        <v>12</v>
      </c>
      <c r="E927" s="7">
        <v>2</v>
      </c>
      <c r="F927" s="7"/>
      <c r="G927" s="6">
        <f t="shared" si="14"/>
        <v>-2</v>
      </c>
      <c r="I927">
        <f>VLOOKUP(D927,MoneyLine!$A$1:$K$33,7,FALSE)</f>
        <v>38.000238095238089</v>
      </c>
      <c r="J927">
        <f>VLOOKUP(B927,MoneyLine!$A$1:$K$33,7,FALSE)</f>
        <v>2.4278571428571381</v>
      </c>
      <c r="K927">
        <f>VLOOKUP(B927,MoneyLine!$A$1:$K$33,11,FALSE)</f>
        <v>7.2874999999999996</v>
      </c>
      <c r="L927">
        <f>VLOOKUP(B927,MoneyLine!$A$1:$D$33,4,FALSE)</f>
        <v>44.772500000000001</v>
      </c>
      <c r="M927">
        <f>VLOOKUP(D927,MoneyLine!$A$1:$K$33,11,FALSE)</f>
        <v>5.6062500000000011</v>
      </c>
      <c r="N927">
        <f>VLOOKUP(D927,MoneyLine!$A$1:$D$33,4,FALSE)</f>
        <v>46.611499999999999</v>
      </c>
      <c r="O927">
        <f>VLOOKUP(D927,MoneyLine!$A$1:$Q$33,14,FALSE)</f>
        <v>32.669761904761899</v>
      </c>
      <c r="P927">
        <f>VLOOKUP(B927,MoneyLine!$A$1:$Q$33,17,FALSE)</f>
        <v>-8.321428571428573</v>
      </c>
      <c r="Q927">
        <f>VLOOKUP(B927,MoneyLine!$A$1:$K$33,10,FALSE)</f>
        <v>13.537738095238096</v>
      </c>
      <c r="R927">
        <f>VLOOKUP(B927,MoneyLine!$A$1:$Q$33,14,FALSE)</f>
        <v>21.040476190476188</v>
      </c>
      <c r="S927">
        <f>VLOOKUP(D927,MoneyLine!$A$1:$Q$33,17,FALSE)</f>
        <v>-1.7361904761904778</v>
      </c>
      <c r="T927">
        <f>VLOOKUP(D927,MoneyLine!$A$1:$K$33,10,FALSE)</f>
        <v>20.738571428571433</v>
      </c>
      <c r="V927">
        <f>HomTotReg.!$B$17+(test!O927*HomTotReg.!$B$18+HomTotReg.!$B$19*test!P927+test!Q927*HomTotReg.!$B$20)</f>
        <v>3.0295180880993748</v>
      </c>
      <c r="W927">
        <f>VisTotReg.!$B$17+(VisTotReg.!$B$18*test!R927+test!S927*VisTotReg.!$B$19+test!T927*VisTotReg.!$B$20)</f>
        <v>2.4707843329290764</v>
      </c>
      <c r="Y927">
        <f>'MoneyLine Reg. 1'!$B$17+('MoneyLine Reg. 1'!$B$18*test!I927+test!J927*'MoneyLine Reg. 1'!$B$19+test!T927*'MoneyLine Reg. 1'!$B$20+test!Q927*'MoneyLine Reg. 1'!$B$21)</f>
        <v>0.75995327895101672</v>
      </c>
      <c r="Z927">
        <f>'MoneyLine Reg. 2'!$B$17+('MoneyLine Reg. 2'!$B$18*test!M927+test!K927*'MoneyLine Reg. 2'!$B$19+'MoneyLine Reg. 2'!$B$20*test!L927+test!N927*'MoneyLine Reg. 2'!$B$21)</f>
        <v>0.23595125039017528</v>
      </c>
    </row>
    <row r="928" spans="1:26" x14ac:dyDescent="0.3">
      <c r="A928" s="8">
        <v>44981</v>
      </c>
      <c r="B928" s="6" t="s">
        <v>32</v>
      </c>
      <c r="C928" s="6">
        <v>0</v>
      </c>
      <c r="D928" s="6" t="s">
        <v>18</v>
      </c>
      <c r="E928" s="6">
        <v>4</v>
      </c>
      <c r="F928" s="6"/>
      <c r="G928" s="6">
        <f t="shared" si="14"/>
        <v>4</v>
      </c>
      <c r="I928">
        <f>VLOOKUP(D928,MoneyLine!$A$1:$K$33,7,FALSE)</f>
        <v>161.3661904761905</v>
      </c>
      <c r="J928">
        <f>VLOOKUP(B928,MoneyLine!$A$1:$K$33,7,FALSE)</f>
        <v>91.395238095238099</v>
      </c>
      <c r="K928">
        <f>VLOOKUP(B928,MoneyLine!$A$1:$K$33,11,FALSE)</f>
        <v>4.9549999999999983</v>
      </c>
      <c r="L928">
        <f>VLOOKUP(B928,MoneyLine!$A$1:$D$33,4,FALSE)</f>
        <v>47.241</v>
      </c>
      <c r="M928">
        <f>VLOOKUP(D928,MoneyLine!$A$1:$K$33,11,FALSE)</f>
        <v>18.088749999999997</v>
      </c>
      <c r="N928">
        <f>VLOOKUP(D928,MoneyLine!$A$1:$D$33,4,FALSE)</f>
        <v>55.644500000000001</v>
      </c>
      <c r="O928">
        <f>VLOOKUP(D928,MoneyLine!$A$1:$Q$33,14,FALSE)</f>
        <v>80.616190476190468</v>
      </c>
      <c r="P928">
        <f>VLOOKUP(B928,MoneyLine!$A$1:$Q$33,17,FALSE)</f>
        <v>-9.4788095238095256</v>
      </c>
      <c r="Q928">
        <f>VLOOKUP(B928,MoneyLine!$A$1:$K$33,10,FALSE)</f>
        <v>-16.679047619047623</v>
      </c>
      <c r="R928">
        <f>VLOOKUP(B928,MoneyLine!$A$1:$Q$33,14,FALSE)</f>
        <v>85.390952380952371</v>
      </c>
      <c r="S928">
        <f>VLOOKUP(D928,MoneyLine!$A$1:$Q$33,17,FALSE)</f>
        <v>63.627142857142857</v>
      </c>
      <c r="T928">
        <f>VLOOKUP(D928,MoneyLine!$A$1:$K$33,10,FALSE)</f>
        <v>-8.5753571428571433</v>
      </c>
      <c r="V928">
        <f>HomTotReg.!$B$17+(test!O928*HomTotReg.!$B$18+HomTotReg.!$B$19*test!P928+test!Q928*HomTotReg.!$B$20)</f>
        <v>3.8823967281663063</v>
      </c>
      <c r="W928">
        <f>VisTotReg.!$B$17+(VisTotReg.!$B$18*test!R928+test!S928*VisTotReg.!$B$19+test!T928*VisTotReg.!$B$20)</f>
        <v>3.083031839141138</v>
      </c>
      <c r="Y928">
        <f>'MoneyLine Reg. 1'!$B$17+('MoneyLine Reg. 1'!$B$18*test!I928+test!J928*'MoneyLine Reg. 1'!$B$19+test!T928*'MoneyLine Reg. 1'!$B$20+test!Q928*'MoneyLine Reg. 1'!$B$21)</f>
        <v>0.84116195386392456</v>
      </c>
      <c r="Z928">
        <f>'MoneyLine Reg. 2'!$B$17+('MoneyLine Reg. 2'!$B$18*test!M928+test!K928*'MoneyLine Reg. 2'!$B$19+'MoneyLine Reg. 2'!$B$20*test!L928+test!N928*'MoneyLine Reg. 2'!$B$21)</f>
        <v>1.5914576042923714</v>
      </c>
    </row>
    <row r="929" spans="1:26" x14ac:dyDescent="0.3">
      <c r="A929" s="9">
        <v>44981</v>
      </c>
      <c r="B929" s="7" t="s">
        <v>13</v>
      </c>
      <c r="C929" s="7">
        <v>3</v>
      </c>
      <c r="D929" s="7" t="s">
        <v>31</v>
      </c>
      <c r="E929" s="7">
        <v>1</v>
      </c>
      <c r="F929" s="7"/>
      <c r="G929" s="6">
        <f t="shared" si="14"/>
        <v>-2</v>
      </c>
      <c r="I929">
        <f>VLOOKUP(D929,MoneyLine!$A$1:$K$33,7,FALSE)</f>
        <v>130.13119047619048</v>
      </c>
      <c r="J929">
        <f>VLOOKUP(B929,MoneyLine!$A$1:$K$33,7,FALSE)</f>
        <v>52.757857142857148</v>
      </c>
      <c r="K929">
        <f>VLOOKUP(B929,MoneyLine!$A$1:$K$33,11,FALSE)</f>
        <v>5.03125</v>
      </c>
      <c r="L929">
        <f>VLOOKUP(B929,MoneyLine!$A$1:$D$33,4,FALSE)</f>
        <v>47.964499999999994</v>
      </c>
      <c r="M929">
        <f>VLOOKUP(D929,MoneyLine!$A$1:$K$33,11,FALSE)</f>
        <v>13.114999999999997</v>
      </c>
      <c r="N929">
        <f>VLOOKUP(D929,MoneyLine!$A$1:$D$33,4,FALSE)</f>
        <v>55.725999999999999</v>
      </c>
      <c r="O929">
        <f>VLOOKUP(D929,MoneyLine!$A$1:$Q$33,14,FALSE)</f>
        <v>91.865476190476173</v>
      </c>
      <c r="P929">
        <f>VLOOKUP(B929,MoneyLine!$A$1:$Q$33,17,FALSE)</f>
        <v>6.5440476190476176</v>
      </c>
      <c r="Q929">
        <f>VLOOKUP(B929,MoneyLine!$A$1:$K$33,10,FALSE)</f>
        <v>-4.3963095238095242</v>
      </c>
      <c r="R929">
        <f>VLOOKUP(B929,MoneyLine!$A$1:$Q$33,14,FALSE)</f>
        <v>36.921904761904756</v>
      </c>
      <c r="S929">
        <f>VLOOKUP(D929,MoneyLine!$A$1:$Q$33,17,FALSE)</f>
        <v>29.228333333333332</v>
      </c>
      <c r="T929">
        <f>VLOOKUP(D929,MoneyLine!$A$1:$K$33,10,FALSE)</f>
        <v>31.447738095238101</v>
      </c>
      <c r="V929">
        <f>HomTotReg.!$B$17+(test!O929*HomTotReg.!$B$18+HomTotReg.!$B$19*test!P929+test!Q929*HomTotReg.!$B$20)</f>
        <v>3.6962586600649474</v>
      </c>
      <c r="W929">
        <f>VisTotReg.!$B$17+(VisTotReg.!$B$18*test!R929+test!S929*VisTotReg.!$B$19+test!T929*VisTotReg.!$B$20)</f>
        <v>2.2254465790908471</v>
      </c>
      <c r="Y929">
        <f>'MoneyLine Reg. 1'!$B$17+('MoneyLine Reg. 1'!$B$18*test!I929+test!J929*'MoneyLine Reg. 1'!$B$19+test!T929*'MoneyLine Reg. 1'!$B$20+test!Q929*'MoneyLine Reg. 1'!$B$21)</f>
        <v>1.4109907776156407</v>
      </c>
      <c r="Z929">
        <f>'MoneyLine Reg. 2'!$B$17+('MoneyLine Reg. 2'!$B$18*test!M929+test!K929*'MoneyLine Reg. 2'!$B$19+'MoneyLine Reg. 2'!$B$20*test!L929+test!N929*'MoneyLine Reg. 2'!$B$21)</f>
        <v>1.2352970635119207</v>
      </c>
    </row>
    <row r="930" spans="1:26" x14ac:dyDescent="0.3">
      <c r="A930" s="8">
        <v>44981</v>
      </c>
      <c r="B930" s="6" t="s">
        <v>29</v>
      </c>
      <c r="C930" s="6">
        <v>3</v>
      </c>
      <c r="D930" s="6" t="s">
        <v>16</v>
      </c>
      <c r="E930" s="6">
        <v>2</v>
      </c>
      <c r="F930" s="6"/>
      <c r="G930" s="6">
        <f t="shared" si="14"/>
        <v>-1</v>
      </c>
      <c r="I930">
        <f>VLOOKUP(D930,MoneyLine!$A$1:$K$33,7,FALSE)</f>
        <v>64.561666666666639</v>
      </c>
      <c r="J930">
        <f>VLOOKUP(B930,MoneyLine!$A$1:$K$33,7,FALSE)</f>
        <v>120.64333333333332</v>
      </c>
      <c r="K930">
        <f>VLOOKUP(B930,MoneyLine!$A$1:$K$33,11,FALSE)</f>
        <v>13.331249999999997</v>
      </c>
      <c r="L930">
        <f>VLOOKUP(B930,MoneyLine!$A$1:$D$33,4,FALSE)</f>
        <v>55.3095</v>
      </c>
      <c r="M930">
        <f>VLOOKUP(D930,MoneyLine!$A$1:$K$33,11,FALSE)</f>
        <v>10.3225</v>
      </c>
      <c r="N930">
        <f>VLOOKUP(D930,MoneyLine!$A$1:$D$33,4,FALSE)</f>
        <v>48.538999999999994</v>
      </c>
      <c r="O930">
        <f>VLOOKUP(D930,MoneyLine!$A$1:$Q$33,14,FALSE)</f>
        <v>75.591190476190462</v>
      </c>
      <c r="P930">
        <f>VLOOKUP(B930,MoneyLine!$A$1:$Q$33,17,FALSE)</f>
        <v>28.97</v>
      </c>
      <c r="Q930">
        <f>VLOOKUP(B930,MoneyLine!$A$1:$K$33,10,FALSE)</f>
        <v>20.598452380952381</v>
      </c>
      <c r="R930">
        <f>VLOOKUP(B930,MoneyLine!$A$1:$Q$33,14,FALSE)</f>
        <v>76.355714285714271</v>
      </c>
      <c r="S930">
        <f>VLOOKUP(D930,MoneyLine!$A$1:$Q$33,17,FALSE)</f>
        <v>-17.098809523809521</v>
      </c>
      <c r="T930">
        <f>VLOOKUP(D930,MoneyLine!$A$1:$K$33,10,FALSE)</f>
        <v>17.131547619047623</v>
      </c>
      <c r="V930">
        <f>HomTotReg.!$B$17+(test!O930*HomTotReg.!$B$18+HomTotReg.!$B$19*test!P930+test!Q930*HomTotReg.!$B$20)</f>
        <v>3.0108027037015757</v>
      </c>
      <c r="W930">
        <f>VisTotReg.!$B$17+(VisTotReg.!$B$18*test!R930+test!S930*VisTotReg.!$B$19+test!T930*VisTotReg.!$B$20)</f>
        <v>3.3169598972400416</v>
      </c>
      <c r="Y930">
        <f>'MoneyLine Reg. 1'!$B$17+('MoneyLine Reg. 1'!$B$18*test!I930+test!J930*'MoneyLine Reg. 1'!$B$19+test!T930*'MoneyLine Reg. 1'!$B$20+test!Q930*'MoneyLine Reg. 1'!$B$21)</f>
        <v>-0.4612835735590336</v>
      </c>
      <c r="Z930">
        <f>'MoneyLine Reg. 2'!$B$17+('MoneyLine Reg. 2'!$B$18*test!M930+test!K930*'MoneyLine Reg. 2'!$B$19+'MoneyLine Reg. 2'!$B$20*test!L930+test!N930*'MoneyLine Reg. 2'!$B$21)</f>
        <v>-0.48870189699157063</v>
      </c>
    </row>
    <row r="931" spans="1:26" x14ac:dyDescent="0.3">
      <c r="A931" s="9">
        <v>44981</v>
      </c>
      <c r="B931" s="7" t="s">
        <v>33</v>
      </c>
      <c r="C931" s="7">
        <v>5</v>
      </c>
      <c r="D931" s="7" t="s">
        <v>4</v>
      </c>
      <c r="E931" s="7">
        <v>2</v>
      </c>
      <c r="F931" s="7"/>
      <c r="G931" s="6">
        <f t="shared" si="14"/>
        <v>-3</v>
      </c>
      <c r="I931">
        <f>VLOOKUP(D931,MoneyLine!$A$1:$K$33,7,FALSE)</f>
        <v>71.288571428571402</v>
      </c>
      <c r="J931">
        <f>VLOOKUP(B931,MoneyLine!$A$1:$K$33,7,FALSE)</f>
        <v>35.906904761904762</v>
      </c>
      <c r="K931">
        <f>VLOOKUP(B931,MoneyLine!$A$1:$K$33,11,FALSE)</f>
        <v>3.707499999999996</v>
      </c>
      <c r="L931">
        <f>VLOOKUP(B931,MoneyLine!$A$1:$D$33,4,FALSE)</f>
        <v>47.251999999999995</v>
      </c>
      <c r="M931">
        <f>VLOOKUP(D931,MoneyLine!$A$1:$K$33,11,FALSE)</f>
        <v>4.0925000000000029</v>
      </c>
      <c r="N931">
        <f>VLOOKUP(D931,MoneyLine!$A$1:$D$33,4,FALSE)</f>
        <v>50.962499999999999</v>
      </c>
      <c r="O931">
        <f>VLOOKUP(D931,MoneyLine!$A$1:$Q$33,14,FALSE)</f>
        <v>28.298571428571432</v>
      </c>
      <c r="P931">
        <f>VLOOKUP(B931,MoneyLine!$A$1:$Q$33,17,FALSE)</f>
        <v>-16.226190476190478</v>
      </c>
      <c r="Q931">
        <f>VLOOKUP(B931,MoneyLine!$A$1:$K$33,10,FALSE)</f>
        <v>29.473928571428576</v>
      </c>
      <c r="R931">
        <f>VLOOKUP(B931,MoneyLine!$A$1:$Q$33,14,FALSE)</f>
        <v>44.759523809523806</v>
      </c>
      <c r="S931">
        <f>VLOOKUP(D931,MoneyLine!$A$1:$Q$33,17,FALSE)</f>
        <v>33.857619047619039</v>
      </c>
      <c r="T931">
        <f>VLOOKUP(D931,MoneyLine!$A$1:$K$33,10,FALSE)</f>
        <v>21.901309523809527</v>
      </c>
      <c r="V931">
        <f>HomTotReg.!$B$17+(test!O931*HomTotReg.!$B$18+HomTotReg.!$B$19*test!P931+test!Q931*HomTotReg.!$B$20)</f>
        <v>2.891324068918252</v>
      </c>
      <c r="W931">
        <f>VisTotReg.!$B$17+(VisTotReg.!$B$18*test!R931+test!S931*VisTotReg.!$B$19+test!T931*VisTotReg.!$B$20)</f>
        <v>2.4177102898058207</v>
      </c>
      <c r="Y931">
        <f>'MoneyLine Reg. 1'!$B$17+('MoneyLine Reg. 1'!$B$18*test!I931+test!J931*'MoneyLine Reg. 1'!$B$19+test!T931*'MoneyLine Reg. 1'!$B$20+test!Q931*'MoneyLine Reg. 1'!$B$21)</f>
        <v>0.55729532190467412</v>
      </c>
      <c r="Z931">
        <f>'MoneyLine Reg. 2'!$B$17+('MoneyLine Reg. 2'!$B$18*test!M931+test!K931*'MoneyLine Reg. 2'!$B$19+'MoneyLine Reg. 2'!$B$20*test!L931+test!N931*'MoneyLine Reg. 2'!$B$21)</f>
        <v>0.47747105922320721</v>
      </c>
    </row>
    <row r="932" spans="1:26" x14ac:dyDescent="0.3">
      <c r="A932" s="8">
        <v>44981</v>
      </c>
      <c r="B932" s="6" t="s">
        <v>28</v>
      </c>
      <c r="C932" s="6">
        <v>1</v>
      </c>
      <c r="D932" s="6" t="s">
        <v>5</v>
      </c>
      <c r="E932" s="6">
        <v>2</v>
      </c>
      <c r="F932" s="6" t="s">
        <v>36</v>
      </c>
      <c r="G932" s="6">
        <f t="shared" si="14"/>
        <v>1</v>
      </c>
      <c r="I932">
        <f>VLOOKUP(D932,MoneyLine!$A$1:$K$33,7,FALSE)</f>
        <v>92.519047619047612</v>
      </c>
      <c r="J932">
        <f>VLOOKUP(B932,MoneyLine!$A$1:$K$33,7,FALSE)</f>
        <v>60.434285714285707</v>
      </c>
      <c r="K932">
        <f>VLOOKUP(B932,MoneyLine!$A$1:$K$33,11,FALSE)</f>
        <v>6.9025000000000016</v>
      </c>
      <c r="L932">
        <f>VLOOKUP(B932,MoneyLine!$A$1:$D$33,4,FALSE)</f>
        <v>50.512499999999996</v>
      </c>
      <c r="M932">
        <f>VLOOKUP(D932,MoneyLine!$A$1:$K$33,11,FALSE)</f>
        <v>15.5725</v>
      </c>
      <c r="N932">
        <f>VLOOKUP(D932,MoneyLine!$A$1:$D$33,4,FALSE)</f>
        <v>52.448999999999998</v>
      </c>
      <c r="O932">
        <f>VLOOKUP(D932,MoneyLine!$A$1:$Q$33,14,FALSE)</f>
        <v>80.7392857142857</v>
      </c>
      <c r="P932">
        <f>VLOOKUP(B932,MoneyLine!$A$1:$Q$33,17,FALSE)</f>
        <v>10.998333333333333</v>
      </c>
      <c r="Q932">
        <f>VLOOKUP(B932,MoneyLine!$A$1:$K$33,10,FALSE)</f>
        <v>5.5184523809523807</v>
      </c>
      <c r="R932">
        <f>VLOOKUP(B932,MoneyLine!$A$1:$Q$33,14,FALSE)</f>
        <v>47.296666666666667</v>
      </c>
      <c r="S932">
        <f>VLOOKUP(D932,MoneyLine!$A$1:$Q$33,17,FALSE)</f>
        <v>2.4073809523809526</v>
      </c>
      <c r="T932">
        <f>VLOOKUP(D932,MoneyLine!$A$1:$K$33,10,FALSE)</f>
        <v>7.11511904761905</v>
      </c>
      <c r="V932">
        <f>HomTotReg.!$B$17+(test!O932*HomTotReg.!$B$18+HomTotReg.!$B$19*test!P932+test!Q932*HomTotReg.!$B$20)</f>
        <v>3.421986461420059</v>
      </c>
      <c r="W932">
        <f>VisTotReg.!$B$17+(VisTotReg.!$B$18*test!R932+test!S932*VisTotReg.!$B$19+test!T932*VisTotReg.!$B$20)</f>
        <v>2.9458798774509809</v>
      </c>
      <c r="Y932">
        <f>'MoneyLine Reg. 1'!$B$17+('MoneyLine Reg. 1'!$B$18*test!I932+test!J932*'MoneyLine Reg. 1'!$B$19+test!T932*'MoneyLine Reg. 1'!$B$20+test!Q932*'MoneyLine Reg. 1'!$B$21)</f>
        <v>0.51804380613034118</v>
      </c>
      <c r="Z932">
        <f>'MoneyLine Reg. 2'!$B$17+('MoneyLine Reg. 2'!$B$18*test!M932+test!K932*'MoneyLine Reg. 2'!$B$19+'MoneyLine Reg. 2'!$B$20*test!L932+test!N932*'MoneyLine Reg. 2'!$B$21)</f>
        <v>0.84924704641853399</v>
      </c>
    </row>
    <row r="933" spans="1:26" x14ac:dyDescent="0.3">
      <c r="A933" s="9">
        <v>44981</v>
      </c>
      <c r="B933" s="7" t="s">
        <v>11</v>
      </c>
      <c r="C933" s="7">
        <v>5</v>
      </c>
      <c r="D933" s="7" t="s">
        <v>23</v>
      </c>
      <c r="E933" s="7">
        <v>1</v>
      </c>
      <c r="F933" s="7"/>
      <c r="G933" s="6">
        <f t="shared" si="14"/>
        <v>-4</v>
      </c>
      <c r="I933">
        <f>VLOOKUP(D933,MoneyLine!$A$1:$K$33,7,FALSE)</f>
        <v>101.00309523809524</v>
      </c>
      <c r="J933">
        <f>VLOOKUP(B933,MoneyLine!$A$1:$K$33,7,FALSE)</f>
        <v>121.01880952380951</v>
      </c>
      <c r="K933">
        <f>VLOOKUP(B933,MoneyLine!$A$1:$K$33,11,FALSE)</f>
        <v>15.838749999999997</v>
      </c>
      <c r="L933">
        <f>VLOOKUP(B933,MoneyLine!$A$1:$D$33,4,FALSE)</f>
        <v>52.685499999999998</v>
      </c>
      <c r="M933">
        <f>VLOOKUP(D933,MoneyLine!$A$1:$K$33,11,FALSE)</f>
        <v>6.8149999999999995</v>
      </c>
      <c r="N933">
        <f>VLOOKUP(D933,MoneyLine!$A$1:$D$33,4,FALSE)</f>
        <v>52.277999999999999</v>
      </c>
      <c r="O933">
        <f>VLOOKUP(D933,MoneyLine!$A$1:$Q$33,14,FALSE)</f>
        <v>66.898333333333312</v>
      </c>
      <c r="P933">
        <f>VLOOKUP(B933,MoneyLine!$A$1:$Q$33,17,FALSE)</f>
        <v>15.627619047619051</v>
      </c>
      <c r="Q933">
        <f>VLOOKUP(B933,MoneyLine!$A$1:$K$33,10,FALSE)</f>
        <v>10.4975</v>
      </c>
      <c r="R933">
        <f>VLOOKUP(B933,MoneyLine!$A$1:$Q$33,14,FALSE)</f>
        <v>85.286666666666662</v>
      </c>
      <c r="S933">
        <f>VLOOKUP(D933,MoneyLine!$A$1:$Q$33,17,FALSE)</f>
        <v>22.973095238095237</v>
      </c>
      <c r="T933">
        <f>VLOOKUP(D933,MoneyLine!$A$1:$K$33,10,FALSE)</f>
        <v>43.088928571428575</v>
      </c>
      <c r="V933">
        <f>HomTotReg.!$B$17+(test!O933*HomTotReg.!$B$18+HomTotReg.!$B$19*test!P933+test!Q933*HomTotReg.!$B$20)</f>
        <v>3.1715409038420264</v>
      </c>
      <c r="W933">
        <f>VisTotReg.!$B$17+(VisTotReg.!$B$18*test!R933+test!S933*VisTotReg.!$B$19+test!T933*VisTotReg.!$B$20)</f>
        <v>2.6834726897521537</v>
      </c>
      <c r="Y933">
        <f>'MoneyLine Reg. 1'!$B$17+('MoneyLine Reg. 1'!$B$18*test!I933+test!J933*'MoneyLine Reg. 1'!$B$19+test!T933*'MoneyLine Reg. 1'!$B$20+test!Q933*'MoneyLine Reg. 1'!$B$21)</f>
        <v>0.35185412723176263</v>
      </c>
      <c r="Z933">
        <f>'MoneyLine Reg. 2'!$B$17+('MoneyLine Reg. 2'!$B$18*test!M933+test!K933*'MoneyLine Reg. 2'!$B$19+'MoneyLine Reg. 2'!$B$20*test!L933+test!N933*'MoneyLine Reg. 2'!$B$21)</f>
        <v>-0.38517072905845673</v>
      </c>
    </row>
    <row r="934" spans="1:26" x14ac:dyDescent="0.3">
      <c r="A934" s="8">
        <v>44982</v>
      </c>
      <c r="B934" s="6" t="s">
        <v>26</v>
      </c>
      <c r="C934" s="6">
        <v>3</v>
      </c>
      <c r="D934" s="6" t="s">
        <v>18</v>
      </c>
      <c r="E934" s="6">
        <v>2</v>
      </c>
      <c r="F934" s="6"/>
      <c r="G934" s="6">
        <f t="shared" si="14"/>
        <v>-1</v>
      </c>
      <c r="I934">
        <f>VLOOKUP(D934,MoneyLine!$A$1:$K$33,7,FALSE)</f>
        <v>161.3661904761905</v>
      </c>
      <c r="J934">
        <f>VLOOKUP(B934,MoneyLine!$A$1:$K$33,7,FALSE)</f>
        <v>2.4278571428571381</v>
      </c>
      <c r="K934">
        <f>VLOOKUP(B934,MoneyLine!$A$1:$K$33,11,FALSE)</f>
        <v>7.2874999999999996</v>
      </c>
      <c r="L934">
        <f>VLOOKUP(B934,MoneyLine!$A$1:$D$33,4,FALSE)</f>
        <v>44.772500000000001</v>
      </c>
      <c r="M934">
        <f>VLOOKUP(D934,MoneyLine!$A$1:$K$33,11,FALSE)</f>
        <v>18.088749999999997</v>
      </c>
      <c r="N934">
        <f>VLOOKUP(D934,MoneyLine!$A$1:$D$33,4,FALSE)</f>
        <v>55.644500000000001</v>
      </c>
      <c r="O934">
        <f>VLOOKUP(D934,MoneyLine!$A$1:$Q$33,14,FALSE)</f>
        <v>80.616190476190468</v>
      </c>
      <c r="P934">
        <f>VLOOKUP(B934,MoneyLine!$A$1:$Q$33,17,FALSE)</f>
        <v>-8.321428571428573</v>
      </c>
      <c r="Q934">
        <f>VLOOKUP(B934,MoneyLine!$A$1:$K$33,10,FALSE)</f>
        <v>13.537738095238096</v>
      </c>
      <c r="R934">
        <f>VLOOKUP(B934,MoneyLine!$A$1:$Q$33,14,FALSE)</f>
        <v>21.040476190476188</v>
      </c>
      <c r="S934">
        <f>VLOOKUP(D934,MoneyLine!$A$1:$Q$33,17,FALSE)</f>
        <v>63.627142857142857</v>
      </c>
      <c r="T934">
        <f>VLOOKUP(D934,MoneyLine!$A$1:$K$33,10,FALSE)</f>
        <v>-8.5753571428571433</v>
      </c>
      <c r="V934">
        <f>HomTotReg.!$B$17+(test!O934*HomTotReg.!$B$18+HomTotReg.!$B$19*test!P934+test!Q934*HomTotReg.!$B$20)</f>
        <v>3.5369995673987438</v>
      </c>
      <c r="W934">
        <f>VisTotReg.!$B$17+(VisTotReg.!$B$18*test!R934+test!S934*VisTotReg.!$B$19+test!T934*VisTotReg.!$B$20)</f>
        <v>2.3197442506965067</v>
      </c>
      <c r="Y934">
        <f>'MoneyLine Reg. 1'!$B$17+('MoneyLine Reg. 1'!$B$18*test!I934+test!J934*'MoneyLine Reg. 1'!$B$19+test!T934*'MoneyLine Reg. 1'!$B$20+test!Q934*'MoneyLine Reg. 1'!$B$21)</f>
        <v>1.5629115175348733</v>
      </c>
      <c r="Z934">
        <f>'MoneyLine Reg. 2'!$B$17+('MoneyLine Reg. 2'!$B$18*test!M934+test!K934*'MoneyLine Reg. 2'!$B$19+'MoneyLine Reg. 2'!$B$20*test!L934+test!N934*'MoneyLine Reg. 2'!$B$21)</f>
        <v>1.6405165224009068</v>
      </c>
    </row>
    <row r="935" spans="1:26" x14ac:dyDescent="0.3">
      <c r="A935" s="9">
        <v>44982</v>
      </c>
      <c r="B935" s="7" t="s">
        <v>9</v>
      </c>
      <c r="C935" s="7">
        <v>5</v>
      </c>
      <c r="D935" s="7" t="s">
        <v>20</v>
      </c>
      <c r="E935" s="7">
        <v>6</v>
      </c>
      <c r="F935" s="7"/>
      <c r="G935" s="6">
        <f t="shared" si="14"/>
        <v>1</v>
      </c>
      <c r="I935">
        <f>VLOOKUP(D935,MoneyLine!$A$1:$K$33,7,FALSE)</f>
        <v>53.481666666666655</v>
      </c>
      <c r="J935">
        <f>VLOOKUP(B935,MoneyLine!$A$1:$K$33,7,FALSE)</f>
        <v>154.76523809523809</v>
      </c>
      <c r="K935">
        <f>VLOOKUP(B935,MoneyLine!$A$1:$K$33,11,FALSE)</f>
        <v>17.220000000000002</v>
      </c>
      <c r="L935">
        <f>VLOOKUP(B935,MoneyLine!$A$1:$D$33,4,FALSE)</f>
        <v>58.933</v>
      </c>
      <c r="M935">
        <f>VLOOKUP(D935,MoneyLine!$A$1:$K$33,11,FALSE)</f>
        <v>4.7974999999999994</v>
      </c>
      <c r="N935">
        <f>VLOOKUP(D935,MoneyLine!$A$1:$D$33,4,FALSE)</f>
        <v>46.0565</v>
      </c>
      <c r="O935">
        <f>VLOOKUP(D935,MoneyLine!$A$1:$Q$33,14,FALSE)</f>
        <v>58.340238095238099</v>
      </c>
      <c r="P935">
        <f>VLOOKUP(B935,MoneyLine!$A$1:$Q$33,17,FALSE)</f>
        <v>29.393333333333338</v>
      </c>
      <c r="Q935">
        <f>VLOOKUP(B935,MoneyLine!$A$1:$K$33,10,FALSE)</f>
        <v>-2.4774999999999996</v>
      </c>
      <c r="R935">
        <f>VLOOKUP(B935,MoneyLine!$A$1:$Q$33,14,FALSE)</f>
        <v>117.61833333333333</v>
      </c>
      <c r="S935">
        <f>VLOOKUP(D935,MoneyLine!$A$1:$Q$33,17,FALSE)</f>
        <v>-10.467380952380953</v>
      </c>
      <c r="T935">
        <f>VLOOKUP(D935,MoneyLine!$A$1:$K$33,10,FALSE)</f>
        <v>1.6524999999999999</v>
      </c>
      <c r="V935">
        <f>HomTotReg.!$B$17+(test!O935*HomTotReg.!$B$18+HomTotReg.!$B$19*test!P935+test!Q935*HomTotReg.!$B$20)</f>
        <v>3.0781334794390616</v>
      </c>
      <c r="W935">
        <f>VisTotReg.!$B$17+(VisTotReg.!$B$18*test!R935+test!S935*VisTotReg.!$B$19+test!T935*VisTotReg.!$B$20)</f>
        <v>3.9751978480175127</v>
      </c>
      <c r="Y935">
        <f>'MoneyLine Reg. 1'!$B$17+('MoneyLine Reg. 1'!$B$18*test!I935+test!J935*'MoneyLine Reg. 1'!$B$19+test!T935*'MoneyLine Reg. 1'!$B$20+test!Q935*'MoneyLine Reg. 1'!$B$21)</f>
        <v>-0.94595599830127997</v>
      </c>
      <c r="Z935">
        <f>'MoneyLine Reg. 2'!$B$17+('MoneyLine Reg. 2'!$B$18*test!M935+test!K935*'MoneyLine Reg. 2'!$B$19+'MoneyLine Reg. 2'!$B$20*test!L935+test!N935*'MoneyLine Reg. 2'!$B$21)</f>
        <v>-1.5039039073000451</v>
      </c>
    </row>
    <row r="936" spans="1:26" x14ac:dyDescent="0.3">
      <c r="A936" s="8">
        <v>44982</v>
      </c>
      <c r="B936" s="6" t="s">
        <v>22</v>
      </c>
      <c r="C936" s="6">
        <v>1</v>
      </c>
      <c r="D936" s="6" t="s">
        <v>11</v>
      </c>
      <c r="E936" s="6">
        <v>4</v>
      </c>
      <c r="F936" s="6"/>
      <c r="G936" s="6">
        <f t="shared" si="14"/>
        <v>3</v>
      </c>
      <c r="I936">
        <f>VLOOKUP(D936,MoneyLine!$A$1:$K$33,7,FALSE)</f>
        <v>121.01880952380951</v>
      </c>
      <c r="J936">
        <f>VLOOKUP(B936,MoneyLine!$A$1:$K$33,7,FALSE)</f>
        <v>73.279761904761898</v>
      </c>
      <c r="K936">
        <f>VLOOKUP(B936,MoneyLine!$A$1:$K$33,11,FALSE)</f>
        <v>6.432500000000001</v>
      </c>
      <c r="L936">
        <f>VLOOKUP(B936,MoneyLine!$A$1:$D$33,4,FALSE)</f>
        <v>50.885999999999996</v>
      </c>
      <c r="M936">
        <f>VLOOKUP(D936,MoneyLine!$A$1:$K$33,11,FALSE)</f>
        <v>15.838749999999997</v>
      </c>
      <c r="N936">
        <f>VLOOKUP(D936,MoneyLine!$A$1:$D$33,4,FALSE)</f>
        <v>52.685499999999998</v>
      </c>
      <c r="O936">
        <f>VLOOKUP(D936,MoneyLine!$A$1:$Q$33,14,FALSE)</f>
        <v>85.286666666666662</v>
      </c>
      <c r="P936">
        <f>VLOOKUP(B936,MoneyLine!$A$1:$Q$33,17,FALSE)</f>
        <v>-0.22023809523809401</v>
      </c>
      <c r="Q936">
        <f>VLOOKUP(B936,MoneyLine!$A$1:$K$33,10,FALSE)</f>
        <v>10.709166666666667</v>
      </c>
      <c r="R936">
        <f>VLOOKUP(B936,MoneyLine!$A$1:$Q$33,14,FALSE)</f>
        <v>70.076904761904771</v>
      </c>
      <c r="S936">
        <f>VLOOKUP(D936,MoneyLine!$A$1:$Q$33,17,FALSE)</f>
        <v>15.627619047619051</v>
      </c>
      <c r="T936">
        <f>VLOOKUP(D936,MoneyLine!$A$1:$K$33,10,FALSE)</f>
        <v>10.4975</v>
      </c>
      <c r="V936">
        <f>HomTotReg.!$B$17+(test!O936*HomTotReg.!$B$18+HomTotReg.!$B$19*test!P936+test!Q936*HomTotReg.!$B$20)</f>
        <v>3.5317715251056798</v>
      </c>
      <c r="W936">
        <f>VisTotReg.!$B$17+(VisTotReg.!$B$18*test!R936+test!S936*VisTotReg.!$B$19+test!T936*VisTotReg.!$B$20)</f>
        <v>3.0484326412975506</v>
      </c>
      <c r="Y936">
        <f>'MoneyLine Reg. 1'!$B$17+('MoneyLine Reg. 1'!$B$18*test!I936+test!J936*'MoneyLine Reg. 1'!$B$19+test!T936*'MoneyLine Reg. 1'!$B$20+test!Q936*'MoneyLine Reg. 1'!$B$21)</f>
        <v>0.64427391584301585</v>
      </c>
      <c r="Z936">
        <f>'MoneyLine Reg. 2'!$B$17+('MoneyLine Reg. 2'!$B$18*test!M936+test!K936*'MoneyLine Reg. 2'!$B$19+'MoneyLine Reg. 2'!$B$20*test!L936+test!N936*'MoneyLine Reg. 2'!$B$21)</f>
        <v>0.88178724912016682</v>
      </c>
    </row>
    <row r="937" spans="1:26" x14ac:dyDescent="0.3">
      <c r="A937" s="9">
        <v>44982</v>
      </c>
      <c r="B937" s="7" t="s">
        <v>7</v>
      </c>
      <c r="C937" s="7">
        <v>3</v>
      </c>
      <c r="D937" s="7" t="s">
        <v>19</v>
      </c>
      <c r="E937" s="7">
        <v>0</v>
      </c>
      <c r="F937" s="7"/>
      <c r="G937" s="6">
        <f t="shared" si="14"/>
        <v>-3</v>
      </c>
      <c r="I937">
        <f>VLOOKUP(D937,MoneyLine!$A$1:$K$33,7,FALSE)</f>
        <v>99.267142857142858</v>
      </c>
      <c r="J937">
        <f>VLOOKUP(B937,MoneyLine!$A$1:$K$33,7,FALSE)</f>
        <v>105.50714285714287</v>
      </c>
      <c r="K937">
        <f>VLOOKUP(B937,MoneyLine!$A$1:$K$33,11,FALSE)</f>
        <v>17.5075</v>
      </c>
      <c r="L937">
        <f>VLOOKUP(B937,MoneyLine!$A$1:$D$33,4,FALSE)</f>
        <v>51.216499999999996</v>
      </c>
      <c r="M937">
        <f>VLOOKUP(D937,MoneyLine!$A$1:$K$33,11,FALSE)</f>
        <v>11.873749999999998</v>
      </c>
      <c r="N937">
        <f>VLOOKUP(D937,MoneyLine!$A$1:$D$33,4,FALSE)</f>
        <v>44.580500000000001</v>
      </c>
      <c r="O937">
        <f>VLOOKUP(D937,MoneyLine!$A$1:$Q$33,14,FALSE)</f>
        <v>93.099761904761891</v>
      </c>
      <c r="P937">
        <f>VLOOKUP(B937,MoneyLine!$A$1:$Q$33,17,FALSE)</f>
        <v>1.5838095238095231</v>
      </c>
      <c r="Q937">
        <f>VLOOKUP(B937,MoneyLine!$A$1:$K$33,10,FALSE)</f>
        <v>-6.0107142857142861</v>
      </c>
      <c r="R937">
        <f>VLOOKUP(B937,MoneyLine!$A$1:$Q$33,14,FALSE)</f>
        <v>89.021666666666647</v>
      </c>
      <c r="S937">
        <f>VLOOKUP(D937,MoneyLine!$A$1:$Q$33,17,FALSE)</f>
        <v>-14.223571428571427</v>
      </c>
      <c r="T937">
        <f>VLOOKUP(D937,MoneyLine!$A$1:$K$33,10,FALSE)</f>
        <v>-3.2023809523808761E-2</v>
      </c>
      <c r="V937">
        <f>HomTotReg.!$B$17+(test!O937*HomTotReg.!$B$18+HomTotReg.!$B$19*test!P937+test!Q937*HomTotReg.!$B$20)</f>
        <v>3.779683577678445</v>
      </c>
      <c r="W937">
        <f>VisTotReg.!$B$17+(VisTotReg.!$B$18*test!R937+test!S937*VisTotReg.!$B$19+test!T937*VisTotReg.!$B$20)</f>
        <v>3.6942884805166099</v>
      </c>
      <c r="Y937">
        <f>'MoneyLine Reg. 1'!$B$17+('MoneyLine Reg. 1'!$B$18*test!I937+test!J937*'MoneyLine Reg. 1'!$B$19+test!T937*'MoneyLine Reg. 1'!$B$20+test!Q937*'MoneyLine Reg. 1'!$B$21)</f>
        <v>8.1747012223302773E-2</v>
      </c>
      <c r="Z937">
        <f>'MoneyLine Reg. 2'!$B$17+('MoneyLine Reg. 2'!$B$18*test!M937+test!K937*'MoneyLine Reg. 2'!$B$19+'MoneyLine Reg. 2'!$B$20*test!L937+test!N937*'MoneyLine Reg. 2'!$B$21)</f>
        <v>-0.61333785209292158</v>
      </c>
    </row>
    <row r="938" spans="1:26" x14ac:dyDescent="0.3">
      <c r="A938" s="8">
        <v>44982</v>
      </c>
      <c r="B938" s="6" t="s">
        <v>32</v>
      </c>
      <c r="C938" s="6">
        <v>5</v>
      </c>
      <c r="D938" s="6" t="s">
        <v>33</v>
      </c>
      <c r="E938" s="6">
        <v>2</v>
      </c>
      <c r="F938" s="6"/>
      <c r="G938" s="6">
        <f t="shared" si="14"/>
        <v>-3</v>
      </c>
      <c r="I938">
        <f>VLOOKUP(D938,MoneyLine!$A$1:$K$33,7,FALSE)</f>
        <v>35.906904761904762</v>
      </c>
      <c r="J938">
        <f>VLOOKUP(B938,MoneyLine!$A$1:$K$33,7,FALSE)</f>
        <v>91.395238095238099</v>
      </c>
      <c r="K938">
        <f>VLOOKUP(B938,MoneyLine!$A$1:$K$33,11,FALSE)</f>
        <v>4.9549999999999983</v>
      </c>
      <c r="L938">
        <f>VLOOKUP(B938,MoneyLine!$A$1:$D$33,4,FALSE)</f>
        <v>47.241</v>
      </c>
      <c r="M938">
        <f>VLOOKUP(D938,MoneyLine!$A$1:$K$33,11,FALSE)</f>
        <v>3.707499999999996</v>
      </c>
      <c r="N938">
        <f>VLOOKUP(D938,MoneyLine!$A$1:$D$33,4,FALSE)</f>
        <v>47.251999999999995</v>
      </c>
      <c r="O938">
        <f>VLOOKUP(D938,MoneyLine!$A$1:$Q$33,14,FALSE)</f>
        <v>44.759523809523806</v>
      </c>
      <c r="P938">
        <f>VLOOKUP(B938,MoneyLine!$A$1:$Q$33,17,FALSE)</f>
        <v>-9.4788095238095256</v>
      </c>
      <c r="Q938">
        <f>VLOOKUP(B938,MoneyLine!$A$1:$K$33,10,FALSE)</f>
        <v>-16.679047619047623</v>
      </c>
      <c r="R938">
        <f>VLOOKUP(B938,MoneyLine!$A$1:$Q$33,14,FALSE)</f>
        <v>85.390952380952371</v>
      </c>
      <c r="S938">
        <f>VLOOKUP(D938,MoneyLine!$A$1:$Q$33,17,FALSE)</f>
        <v>-16.226190476190478</v>
      </c>
      <c r="T938">
        <f>VLOOKUP(D938,MoneyLine!$A$1:$K$33,10,FALSE)</f>
        <v>29.473928571428576</v>
      </c>
      <c r="V938">
        <f>HomTotReg.!$B$17+(test!O938*HomTotReg.!$B$18+HomTotReg.!$B$19*test!P938+test!Q938*HomTotReg.!$B$20)</f>
        <v>3.5028774441463124</v>
      </c>
      <c r="W938">
        <f>VisTotReg.!$B$17+(VisTotReg.!$B$18*test!R938+test!S938*VisTotReg.!$B$19+test!T938*VisTotReg.!$B$20)</f>
        <v>3.2346176179533037</v>
      </c>
      <c r="Y938">
        <f>'MoneyLine Reg. 1'!$B$17+('MoneyLine Reg. 1'!$B$18*test!I938+test!J938*'MoneyLine Reg. 1'!$B$19+test!T938*'MoneyLine Reg. 1'!$B$20+test!Q938*'MoneyLine Reg. 1'!$B$21)</f>
        <v>0.13861114008905714</v>
      </c>
      <c r="Z938">
        <f>'MoneyLine Reg. 2'!$B$17+('MoneyLine Reg. 2'!$B$18*test!M938+test!K938*'MoneyLine Reg. 2'!$B$19+'MoneyLine Reg. 2'!$B$20*test!L938+test!N938*'MoneyLine Reg. 2'!$B$21)</f>
        <v>0.11692080065685495</v>
      </c>
    </row>
    <row r="939" spans="1:26" x14ac:dyDescent="0.3">
      <c r="A939" s="9">
        <v>44982</v>
      </c>
      <c r="B939" s="7" t="s">
        <v>4</v>
      </c>
      <c r="C939" s="7">
        <v>0</v>
      </c>
      <c r="D939" s="7" t="s">
        <v>15</v>
      </c>
      <c r="E939" s="7">
        <v>7</v>
      </c>
      <c r="F939" s="7"/>
      <c r="G939" s="6">
        <f t="shared" si="14"/>
        <v>7</v>
      </c>
      <c r="I939">
        <f>VLOOKUP(D939,MoneyLine!$A$1:$K$33,7,FALSE)</f>
        <v>101.46142857142856</v>
      </c>
      <c r="J939">
        <f>VLOOKUP(B939,MoneyLine!$A$1:$K$33,7,FALSE)</f>
        <v>71.288571428571402</v>
      </c>
      <c r="K939">
        <f>VLOOKUP(B939,MoneyLine!$A$1:$K$33,11,FALSE)</f>
        <v>4.0925000000000029</v>
      </c>
      <c r="L939">
        <f>VLOOKUP(B939,MoneyLine!$A$1:$D$33,4,FALSE)</f>
        <v>50.962499999999999</v>
      </c>
      <c r="M939">
        <f>VLOOKUP(D939,MoneyLine!$A$1:$K$33,11,FALSE)</f>
        <v>16.143749999999997</v>
      </c>
      <c r="N939">
        <f>VLOOKUP(D939,MoneyLine!$A$1:$D$33,4,FALSE)</f>
        <v>52.539000000000001</v>
      </c>
      <c r="O939">
        <f>VLOOKUP(D939,MoneyLine!$A$1:$Q$33,14,FALSE)</f>
        <v>76.89928571428571</v>
      </c>
      <c r="P939">
        <f>VLOOKUP(B939,MoneyLine!$A$1:$Q$33,17,FALSE)</f>
        <v>33.857619047619039</v>
      </c>
      <c r="Q939">
        <f>VLOOKUP(B939,MoneyLine!$A$1:$K$33,10,FALSE)</f>
        <v>21.901309523809527</v>
      </c>
      <c r="R939">
        <f>VLOOKUP(B939,MoneyLine!$A$1:$Q$33,14,FALSE)</f>
        <v>28.298571428571432</v>
      </c>
      <c r="S939">
        <f>VLOOKUP(D939,MoneyLine!$A$1:$Q$33,17,FALSE)</f>
        <v>16.578095238095237</v>
      </c>
      <c r="T939">
        <f>VLOOKUP(D939,MoneyLine!$A$1:$K$33,10,FALSE)</f>
        <v>-8.7532142857142858</v>
      </c>
      <c r="V939">
        <f>HomTotReg.!$B$17+(test!O939*HomTotReg.!$B$18+HomTotReg.!$B$19*test!P939+test!Q939*HomTotReg.!$B$20)</f>
        <v>2.9584914821310413</v>
      </c>
      <c r="W939">
        <f>VisTotReg.!$B$17+(VisTotReg.!$B$18*test!R939+test!S939*VisTotReg.!$B$19+test!T939*VisTotReg.!$B$20)</f>
        <v>2.8278649385248866</v>
      </c>
      <c r="Y939">
        <f>'MoneyLine Reg. 1'!$B$17+('MoneyLine Reg. 1'!$B$18*test!I939+test!J939*'MoneyLine Reg. 1'!$B$19+test!T939*'MoneyLine Reg. 1'!$B$20+test!Q939*'MoneyLine Reg. 1'!$B$21)</f>
        <v>9.7079381953128902E-2</v>
      </c>
      <c r="Z939">
        <f>'MoneyLine Reg. 2'!$B$17+('MoneyLine Reg. 2'!$B$18*test!M939+test!K939*'MoneyLine Reg. 2'!$B$19+'MoneyLine Reg. 2'!$B$20*test!L939+test!N939*'MoneyLine Reg. 2'!$B$21)</f>
        <v>1.0216197299293999</v>
      </c>
    </row>
    <row r="940" spans="1:26" x14ac:dyDescent="0.3">
      <c r="A940" s="8">
        <v>44982</v>
      </c>
      <c r="B940" s="6" t="s">
        <v>6</v>
      </c>
      <c r="C940" s="6">
        <v>4</v>
      </c>
      <c r="D940" s="6" t="s">
        <v>24</v>
      </c>
      <c r="E940" s="6">
        <v>3</v>
      </c>
      <c r="F940" s="6" t="s">
        <v>35</v>
      </c>
      <c r="G940" s="6">
        <f t="shared" si="14"/>
        <v>-1</v>
      </c>
      <c r="I940">
        <f>VLOOKUP(D940,MoneyLine!$A$1:$K$33,7,FALSE)</f>
        <v>-28.852380952380948</v>
      </c>
      <c r="J940">
        <f>VLOOKUP(B940,MoneyLine!$A$1:$K$33,7,FALSE)</f>
        <v>-14.717619047619038</v>
      </c>
      <c r="K940">
        <f>VLOOKUP(B940,MoneyLine!$A$1:$K$33,11,FALSE)</f>
        <v>1.6887499999999989</v>
      </c>
      <c r="L940">
        <f>VLOOKUP(B940,MoneyLine!$A$1:$D$33,4,FALSE)</f>
        <v>38.247500000000002</v>
      </c>
      <c r="M940">
        <f>VLOOKUP(D940,MoneyLine!$A$1:$K$33,11,FALSE)</f>
        <v>5.754999999999999</v>
      </c>
      <c r="N940">
        <f>VLOOKUP(D940,MoneyLine!$A$1:$D$33,4,FALSE)</f>
        <v>42.153999999999996</v>
      </c>
      <c r="O940">
        <f>VLOOKUP(D940,MoneyLine!$A$1:$Q$33,14,FALSE)</f>
        <v>7.490952380952379</v>
      </c>
      <c r="P940">
        <f>VLOOKUP(B940,MoneyLine!$A$1:$Q$33,17,FALSE)</f>
        <v>-23.022142857142857</v>
      </c>
      <c r="Q940">
        <f>VLOOKUP(B940,MoneyLine!$A$1:$K$33,10,FALSE)</f>
        <v>2.2516666666666674</v>
      </c>
      <c r="R940">
        <f>VLOOKUP(B940,MoneyLine!$A$1:$Q$33,14,FALSE)</f>
        <v>4.214999999999999</v>
      </c>
      <c r="S940">
        <f>VLOOKUP(D940,MoneyLine!$A$1:$Q$33,17,FALSE)</f>
        <v>-35.079523809523806</v>
      </c>
      <c r="T940">
        <f>VLOOKUP(D940,MoneyLine!$A$1:$K$33,10,FALSE)</f>
        <v>-0.52404761904761887</v>
      </c>
      <c r="V940">
        <f>HomTotReg.!$B$17+(test!O940*HomTotReg.!$B$18+HomTotReg.!$B$19*test!P940+test!Q940*HomTotReg.!$B$20)</f>
        <v>3.043222866717842</v>
      </c>
      <c r="W940">
        <f>VisTotReg.!$B$17+(VisTotReg.!$B$18*test!R940+test!S940*VisTotReg.!$B$19+test!T940*VisTotReg.!$B$20)</f>
        <v>2.8815230928482851</v>
      </c>
      <c r="Y940">
        <f>'MoneyLine Reg. 1'!$B$17+('MoneyLine Reg. 1'!$B$18*test!I940+test!J940*'MoneyLine Reg. 1'!$B$19+test!T940*'MoneyLine Reg. 1'!$B$20+test!Q940*'MoneyLine Reg. 1'!$B$21)</f>
        <v>0.1209485512227039</v>
      </c>
      <c r="Z940">
        <f>'MoneyLine Reg. 2'!$B$17+('MoneyLine Reg. 2'!$B$18*test!M940+test!K940*'MoneyLine Reg. 2'!$B$19+'MoneyLine Reg. 2'!$B$20*test!L940+test!N940*'MoneyLine Reg. 2'!$B$21)</f>
        <v>0.74789873105983951</v>
      </c>
    </row>
    <row r="941" spans="1:26" x14ac:dyDescent="0.3">
      <c r="A941" s="9">
        <v>44982</v>
      </c>
      <c r="B941" s="7" t="s">
        <v>3</v>
      </c>
      <c r="C941" s="7">
        <v>3</v>
      </c>
      <c r="D941" s="7" t="s">
        <v>10</v>
      </c>
      <c r="E941" s="7">
        <v>2</v>
      </c>
      <c r="F941" s="7" t="s">
        <v>36</v>
      </c>
      <c r="G941" s="6">
        <f t="shared" ref="G941:G1004" si="15">E941-C941</f>
        <v>-1</v>
      </c>
      <c r="I941">
        <f>VLOOKUP(D941,MoneyLine!$A$1:$K$33,7,FALSE)</f>
        <v>43.783809523809516</v>
      </c>
      <c r="J941">
        <f>VLOOKUP(B941,MoneyLine!$A$1:$K$33,7,FALSE)</f>
        <v>103.61880952380953</v>
      </c>
      <c r="K941">
        <f>VLOOKUP(B941,MoneyLine!$A$1:$K$33,11,FALSE)</f>
        <v>6.7725000000000009</v>
      </c>
      <c r="L941">
        <f>VLOOKUP(B941,MoneyLine!$A$1:$D$33,4,FALSE)</f>
        <v>53.618500000000004</v>
      </c>
      <c r="M941">
        <f>VLOOKUP(D941,MoneyLine!$A$1:$K$33,11,FALSE)</f>
        <v>2.1412499999999977</v>
      </c>
      <c r="N941">
        <f>VLOOKUP(D941,MoneyLine!$A$1:$D$33,4,FALSE)</f>
        <v>45.351499999999994</v>
      </c>
      <c r="O941">
        <f>VLOOKUP(D941,MoneyLine!$A$1:$Q$33,14,FALSE)</f>
        <v>43.181904761904768</v>
      </c>
      <c r="P941">
        <f>VLOOKUP(B941,MoneyLine!$A$1:$Q$33,17,FALSE)</f>
        <v>15.725476190476186</v>
      </c>
      <c r="Q941">
        <f>VLOOKUP(B941,MoneyLine!$A$1:$K$33,10,FALSE)</f>
        <v>34.368214285714288</v>
      </c>
      <c r="R941">
        <f>VLOOKUP(B941,MoneyLine!$A$1:$Q$33,14,FALSE)</f>
        <v>76.556190476190451</v>
      </c>
      <c r="S941">
        <f>VLOOKUP(D941,MoneyLine!$A$1:$Q$33,17,FALSE)</f>
        <v>-14.675714285714287</v>
      </c>
      <c r="T941">
        <f>VLOOKUP(D941,MoneyLine!$A$1:$K$33,10,FALSE)</f>
        <v>13.367738095238096</v>
      </c>
      <c r="V941">
        <f>HomTotReg.!$B$17+(test!O941*HomTotReg.!$B$18+HomTotReg.!$B$19*test!P941+test!Q941*HomTotReg.!$B$20)</f>
        <v>2.6563123072024624</v>
      </c>
      <c r="W941">
        <f>VisTotReg.!$B$17+(VisTotReg.!$B$18*test!R941+test!S941*VisTotReg.!$B$19+test!T941*VisTotReg.!$B$20)</f>
        <v>3.3531574045162573</v>
      </c>
      <c r="Y941">
        <f>'MoneyLine Reg. 1'!$B$17+('MoneyLine Reg. 1'!$B$18*test!I941+test!J941*'MoneyLine Reg. 1'!$B$19+test!T941*'MoneyLine Reg. 1'!$B$20+test!Q941*'MoneyLine Reg. 1'!$B$21)</f>
        <v>-0.65879793089211724</v>
      </c>
      <c r="Z941">
        <f>'MoneyLine Reg. 2'!$B$17+('MoneyLine Reg. 2'!$B$18*test!M941+test!K941*'MoneyLine Reg. 2'!$B$19+'MoneyLine Reg. 2'!$B$20*test!L941+test!N941*'MoneyLine Reg. 2'!$B$21)</f>
        <v>-0.70157260147734668</v>
      </c>
    </row>
    <row r="942" spans="1:26" x14ac:dyDescent="0.3">
      <c r="A942" s="8">
        <v>44982</v>
      </c>
      <c r="B942" s="6" t="s">
        <v>14</v>
      </c>
      <c r="C942" s="6">
        <v>3</v>
      </c>
      <c r="D942" s="6" t="s">
        <v>8</v>
      </c>
      <c r="E942" s="6">
        <v>1</v>
      </c>
      <c r="F942" s="6"/>
      <c r="G942" s="6">
        <f t="shared" si="15"/>
        <v>-2</v>
      </c>
      <c r="I942">
        <f>VLOOKUP(D942,MoneyLine!$A$1:$K$33,7,FALSE)</f>
        <v>158.14214285714286</v>
      </c>
      <c r="J942">
        <f>VLOOKUP(B942,MoneyLine!$A$1:$K$33,7,FALSE)</f>
        <v>85.562619047619037</v>
      </c>
      <c r="K942">
        <f>VLOOKUP(B942,MoneyLine!$A$1:$K$33,11,FALSE)</f>
        <v>19.403750000000002</v>
      </c>
      <c r="L942">
        <f>VLOOKUP(B942,MoneyLine!$A$1:$D$33,4,FALSE)</f>
        <v>49.788499999999999</v>
      </c>
      <c r="M942">
        <f>VLOOKUP(D942,MoneyLine!$A$1:$K$33,11,FALSE)</f>
        <v>11.611250000000004</v>
      </c>
      <c r="N942">
        <f>VLOOKUP(D942,MoneyLine!$A$1:$D$33,4,FALSE)</f>
        <v>49.862499999999997</v>
      </c>
      <c r="O942">
        <f>VLOOKUP(D942,MoneyLine!$A$1:$Q$33,14,FALSE)</f>
        <v>125.46428571428571</v>
      </c>
      <c r="P942">
        <f>VLOOKUP(B942,MoneyLine!$A$1:$Q$33,17,FALSE)</f>
        <v>-3.2247619047619036</v>
      </c>
      <c r="Q942">
        <f>VLOOKUP(B942,MoneyLine!$A$1:$K$33,10,FALSE)</f>
        <v>24.058452380952382</v>
      </c>
      <c r="R942">
        <f>VLOOKUP(B942,MoneyLine!$A$1:$Q$33,14,FALSE)</f>
        <v>87.124523809523808</v>
      </c>
      <c r="S942">
        <f>VLOOKUP(D942,MoneyLine!$A$1:$Q$33,17,FALSE)</f>
        <v>14.067142857142855</v>
      </c>
      <c r="T942">
        <f>VLOOKUP(D942,MoneyLine!$A$1:$K$33,10,FALSE)</f>
        <v>21.027261904761904</v>
      </c>
      <c r="V942">
        <f>HomTotReg.!$B$17+(test!O942*HomTotReg.!$B$18+HomTotReg.!$B$19*test!P942+test!Q942*HomTotReg.!$B$20)</f>
        <v>3.841690820854939</v>
      </c>
      <c r="W942">
        <f>VisTotReg.!$B$17+(VisTotReg.!$B$18*test!R942+test!S942*VisTotReg.!$B$19+test!T942*VisTotReg.!$B$20)</f>
        <v>3.1095076579811698</v>
      </c>
      <c r="Y942">
        <f>'MoneyLine Reg. 1'!$B$17+('MoneyLine Reg. 1'!$B$18*test!I942+test!J942*'MoneyLine Reg. 1'!$B$19+test!T942*'MoneyLine Reg. 1'!$B$20+test!Q942*'MoneyLine Reg. 1'!$B$21)</f>
        <v>0.87875286742735315</v>
      </c>
      <c r="Z942">
        <f>'MoneyLine Reg. 2'!$B$17+('MoneyLine Reg. 2'!$B$18*test!M942+test!K942*'MoneyLine Reg. 2'!$B$19+'MoneyLine Reg. 2'!$B$20*test!L942+test!N942*'MoneyLine Reg. 2'!$B$21)</f>
        <v>-0.25635397071770205</v>
      </c>
    </row>
    <row r="943" spans="1:26" x14ac:dyDescent="0.3">
      <c r="A943" s="9">
        <v>44982</v>
      </c>
      <c r="B943" s="7" t="s">
        <v>30</v>
      </c>
      <c r="C943" s="7">
        <v>3</v>
      </c>
      <c r="D943" s="7" t="s">
        <v>27</v>
      </c>
      <c r="E943" s="7">
        <v>2</v>
      </c>
      <c r="F943" s="7" t="s">
        <v>35</v>
      </c>
      <c r="G943" s="6">
        <f t="shared" si="15"/>
        <v>-1</v>
      </c>
      <c r="I943">
        <f>VLOOKUP(D943,MoneyLine!$A$1:$K$33,7,FALSE)</f>
        <v>57.437380952380948</v>
      </c>
      <c r="J943">
        <f>VLOOKUP(B943,MoneyLine!$A$1:$K$33,7,FALSE)</f>
        <v>127.36857142857141</v>
      </c>
      <c r="K943">
        <f>VLOOKUP(B943,MoneyLine!$A$1:$K$33,11,FALSE)</f>
        <v>15.876249999999999</v>
      </c>
      <c r="L943">
        <f>VLOOKUP(B943,MoneyLine!$A$1:$D$33,4,FALSE)</f>
        <v>56.155499999999996</v>
      </c>
      <c r="M943">
        <f>VLOOKUP(D943,MoneyLine!$A$1:$K$33,11,FALSE)</f>
        <v>10.504999999999999</v>
      </c>
      <c r="N943">
        <f>VLOOKUP(D943,MoneyLine!$A$1:$D$33,4,FALSE)</f>
        <v>52.064499999999995</v>
      </c>
      <c r="O943">
        <f>VLOOKUP(D943,MoneyLine!$A$1:$Q$33,14,FALSE)</f>
        <v>42.338571428571427</v>
      </c>
      <c r="P943">
        <f>VLOOKUP(B943,MoneyLine!$A$1:$Q$33,17,FALSE)</f>
        <v>21.976904761904766</v>
      </c>
      <c r="Q943">
        <f>VLOOKUP(B943,MoneyLine!$A$1:$K$33,10,FALSE)</f>
        <v>-0.45761904761904759</v>
      </c>
      <c r="R943">
        <f>VLOOKUP(B943,MoneyLine!$A$1:$Q$33,14,FALSE)</f>
        <v>104.57619047619046</v>
      </c>
      <c r="S943">
        <f>VLOOKUP(D943,MoneyLine!$A$1:$Q$33,17,FALSE)</f>
        <v>0.65357142857142814</v>
      </c>
      <c r="T943">
        <f>VLOOKUP(D943,MoneyLine!$A$1:$K$33,10,FALSE)</f>
        <v>23.449285714285718</v>
      </c>
      <c r="V943">
        <f>HomTotReg.!$B$17+(test!O943*HomTotReg.!$B$18+HomTotReg.!$B$19*test!P943+test!Q943*HomTotReg.!$B$20)</f>
        <v>2.9650876726557378</v>
      </c>
      <c r="W943">
        <f>VisTotReg.!$B$17+(VisTotReg.!$B$18*test!R943+test!S943*VisTotReg.!$B$19+test!T943*VisTotReg.!$B$20)</f>
        <v>3.4004191967915558</v>
      </c>
      <c r="Y943">
        <f>'MoneyLine Reg. 1'!$B$17+('MoneyLine Reg. 1'!$B$18*test!I943+test!J943*'MoneyLine Reg. 1'!$B$19+test!T943*'MoneyLine Reg. 1'!$B$20+test!Q943*'MoneyLine Reg. 1'!$B$21)</f>
        <v>-0.31030856021311448</v>
      </c>
      <c r="Z943">
        <f>'MoneyLine Reg. 2'!$B$17+('MoneyLine Reg. 2'!$B$18*test!M943+test!K943*'MoneyLine Reg. 2'!$B$19+'MoneyLine Reg. 2'!$B$20*test!L943+test!N943*'MoneyLine Reg. 2'!$B$21)</f>
        <v>-0.43942948772313883</v>
      </c>
    </row>
    <row r="944" spans="1:26" x14ac:dyDescent="0.3">
      <c r="A944" s="8">
        <v>44982</v>
      </c>
      <c r="B944" s="6" t="s">
        <v>17</v>
      </c>
      <c r="C944" s="6">
        <v>3</v>
      </c>
      <c r="D944" s="6" t="s">
        <v>12</v>
      </c>
      <c r="E944" s="6">
        <v>6</v>
      </c>
      <c r="F944" s="6"/>
      <c r="G944" s="6">
        <f t="shared" si="15"/>
        <v>3</v>
      </c>
      <c r="I944">
        <f>VLOOKUP(D944,MoneyLine!$A$1:$K$33,7,FALSE)</f>
        <v>38.000238095238089</v>
      </c>
      <c r="J944">
        <f>VLOOKUP(B944,MoneyLine!$A$1:$K$33,7,FALSE)</f>
        <v>126.67</v>
      </c>
      <c r="K944">
        <f>VLOOKUP(B944,MoneyLine!$A$1:$K$33,11,FALSE)</f>
        <v>19.922499999999999</v>
      </c>
      <c r="L944">
        <f>VLOOKUP(B944,MoneyLine!$A$1:$D$33,4,FALSE)</f>
        <v>49.902000000000001</v>
      </c>
      <c r="M944">
        <f>VLOOKUP(D944,MoneyLine!$A$1:$K$33,11,FALSE)</f>
        <v>5.6062500000000011</v>
      </c>
      <c r="N944">
        <f>VLOOKUP(D944,MoneyLine!$A$1:$D$33,4,FALSE)</f>
        <v>46.611499999999999</v>
      </c>
      <c r="O944">
        <f>VLOOKUP(D944,MoneyLine!$A$1:$Q$33,14,FALSE)</f>
        <v>32.669761904761899</v>
      </c>
      <c r="P944">
        <f>VLOOKUP(B944,MoneyLine!$A$1:$Q$33,17,FALSE)</f>
        <v>9.6223809523809507</v>
      </c>
      <c r="Q944">
        <f>VLOOKUP(B944,MoneyLine!$A$1:$K$33,10,FALSE)</f>
        <v>23.209285714285713</v>
      </c>
      <c r="R944">
        <f>VLOOKUP(B944,MoneyLine!$A$1:$Q$33,14,FALSE)</f>
        <v>104.88261904761904</v>
      </c>
      <c r="S944">
        <f>VLOOKUP(D944,MoneyLine!$A$1:$Q$33,17,FALSE)</f>
        <v>-1.7361904761904778</v>
      </c>
      <c r="T944">
        <f>VLOOKUP(D944,MoneyLine!$A$1:$K$33,10,FALSE)</f>
        <v>20.738571428571433</v>
      </c>
      <c r="V944">
        <f>HomTotReg.!$B$17+(test!O944*HomTotReg.!$B$18+HomTotReg.!$B$19*test!P944+test!Q944*HomTotReg.!$B$20)</f>
        <v>2.7327456021258008</v>
      </c>
      <c r="W944">
        <f>VisTotReg.!$B$17+(VisTotReg.!$B$18*test!R944+test!S944*VisTotReg.!$B$19+test!T944*VisTotReg.!$B$20)</f>
        <v>3.4652706338856207</v>
      </c>
      <c r="Y944">
        <f>'MoneyLine Reg. 1'!$B$17+('MoneyLine Reg. 1'!$B$18*test!I944+test!J944*'MoneyLine Reg. 1'!$B$19+test!T944*'MoneyLine Reg. 1'!$B$20+test!Q944*'MoneyLine Reg. 1'!$B$21)</f>
        <v>-0.76711081674978199</v>
      </c>
      <c r="Z944">
        <f>'MoneyLine Reg. 2'!$B$17+('MoneyLine Reg. 2'!$B$18*test!M944+test!K944*'MoneyLine Reg. 2'!$B$19+'MoneyLine Reg. 2'!$B$20*test!L944+test!N944*'MoneyLine Reg. 2'!$B$21)</f>
        <v>-0.89302019922085085</v>
      </c>
    </row>
    <row r="945" spans="1:26" x14ac:dyDescent="0.3">
      <c r="A945" s="9">
        <v>44983</v>
      </c>
      <c r="B945" s="7" t="s">
        <v>21</v>
      </c>
      <c r="C945" s="7">
        <v>6</v>
      </c>
      <c r="D945" s="7" t="s">
        <v>25</v>
      </c>
      <c r="E945" s="7">
        <v>2</v>
      </c>
      <c r="F945" s="7"/>
      <c r="G945" s="6">
        <f t="shared" si="15"/>
        <v>-4</v>
      </c>
      <c r="I945">
        <f>VLOOKUP(D945,MoneyLine!$A$1:$K$33,7,FALSE)</f>
        <v>56.057857142857138</v>
      </c>
      <c r="J945">
        <f>VLOOKUP(B945,MoneyLine!$A$1:$K$33,7,FALSE)</f>
        <v>81.149285714285725</v>
      </c>
      <c r="K945">
        <f>VLOOKUP(B945,MoneyLine!$A$1:$K$33,11,FALSE)</f>
        <v>9.1225000000000005</v>
      </c>
      <c r="L945">
        <f>VLOOKUP(B945,MoneyLine!$A$1:$D$33,4,FALSE)</f>
        <v>51.807999999999993</v>
      </c>
      <c r="M945">
        <f>VLOOKUP(D945,MoneyLine!$A$1:$K$33,11,FALSE)</f>
        <v>10.718750000000002</v>
      </c>
      <c r="N945">
        <f>VLOOKUP(D945,MoneyLine!$A$1:$D$33,4,FALSE)</f>
        <v>47.954500000000003</v>
      </c>
      <c r="O945">
        <f>VLOOKUP(D945,MoneyLine!$A$1:$Q$33,14,FALSE)</f>
        <v>60.674999999999997</v>
      </c>
      <c r="P945">
        <f>VLOOKUP(B945,MoneyLine!$A$1:$Q$33,17,FALSE)</f>
        <v>7.3759523809523806</v>
      </c>
      <c r="Q945">
        <f>VLOOKUP(B945,MoneyLine!$A$1:$K$33,10,FALSE)</f>
        <v>8.0371428571428574</v>
      </c>
      <c r="R945">
        <f>VLOOKUP(B945,MoneyLine!$A$1:$Q$33,14,FALSE)</f>
        <v>65.387857142857143</v>
      </c>
      <c r="S945">
        <f>VLOOKUP(D945,MoneyLine!$A$1:$Q$33,17,FALSE)</f>
        <v>-14.592857142857142</v>
      </c>
      <c r="T945">
        <f>VLOOKUP(D945,MoneyLine!$A$1:$K$33,10,FALSE)</f>
        <v>27.424404761904761</v>
      </c>
      <c r="V945">
        <f>HomTotReg.!$B$17+(test!O945*HomTotReg.!$B$18+HomTotReg.!$B$19*test!P945+test!Q945*HomTotReg.!$B$20)</f>
        <v>3.2202366771189626</v>
      </c>
      <c r="W945">
        <f>VisTotReg.!$B$17+(VisTotReg.!$B$18*test!R945+test!S945*VisTotReg.!$B$19+test!T945*VisTotReg.!$B$20)</f>
        <v>3.0129705823372022</v>
      </c>
      <c r="Y945">
        <f>'MoneyLine Reg. 1'!$B$17+('MoneyLine Reg. 1'!$B$18*test!I945+test!J945*'MoneyLine Reg. 1'!$B$19+test!T945*'MoneyLine Reg. 1'!$B$20+test!Q945*'MoneyLine Reg. 1'!$B$21)</f>
        <v>0.17824928767772816</v>
      </c>
      <c r="Z945">
        <f>'MoneyLine Reg. 2'!$B$17+('MoneyLine Reg. 2'!$B$18*test!M945+test!K945*'MoneyLine Reg. 2'!$B$19+'MoneyLine Reg. 2'!$B$20*test!L945+test!N945*'MoneyLine Reg. 2'!$B$21)</f>
        <v>4.9639606435398775E-3</v>
      </c>
    </row>
    <row r="946" spans="1:26" x14ac:dyDescent="0.3">
      <c r="A946" s="8">
        <v>44983</v>
      </c>
      <c r="B946" s="6" t="s">
        <v>12</v>
      </c>
      <c r="C946" s="6">
        <v>4</v>
      </c>
      <c r="D946" s="6" t="s">
        <v>13</v>
      </c>
      <c r="E946" s="6">
        <v>7</v>
      </c>
      <c r="F946" s="6"/>
      <c r="G946" s="6">
        <f t="shared" si="15"/>
        <v>3</v>
      </c>
      <c r="I946">
        <f>VLOOKUP(D946,MoneyLine!$A$1:$K$33,7,FALSE)</f>
        <v>52.757857142857148</v>
      </c>
      <c r="J946">
        <f>VLOOKUP(B946,MoneyLine!$A$1:$K$33,7,FALSE)</f>
        <v>38.000238095238089</v>
      </c>
      <c r="K946">
        <f>VLOOKUP(B946,MoneyLine!$A$1:$K$33,11,FALSE)</f>
        <v>5.6062500000000011</v>
      </c>
      <c r="L946">
        <f>VLOOKUP(B946,MoneyLine!$A$1:$D$33,4,FALSE)</f>
        <v>46.611499999999999</v>
      </c>
      <c r="M946">
        <f>VLOOKUP(D946,MoneyLine!$A$1:$K$33,11,FALSE)</f>
        <v>5.03125</v>
      </c>
      <c r="N946">
        <f>VLOOKUP(D946,MoneyLine!$A$1:$D$33,4,FALSE)</f>
        <v>47.964499999999994</v>
      </c>
      <c r="O946">
        <f>VLOOKUP(D946,MoneyLine!$A$1:$Q$33,14,FALSE)</f>
        <v>36.921904761904756</v>
      </c>
      <c r="P946">
        <f>VLOOKUP(B946,MoneyLine!$A$1:$Q$33,17,FALSE)</f>
        <v>-1.7361904761904778</v>
      </c>
      <c r="Q946">
        <f>VLOOKUP(B946,MoneyLine!$A$1:$K$33,10,FALSE)</f>
        <v>20.738571428571433</v>
      </c>
      <c r="R946">
        <f>VLOOKUP(B946,MoneyLine!$A$1:$Q$33,14,FALSE)</f>
        <v>32.669761904761899</v>
      </c>
      <c r="S946">
        <f>VLOOKUP(D946,MoneyLine!$A$1:$Q$33,17,FALSE)</f>
        <v>6.5440476190476176</v>
      </c>
      <c r="T946">
        <f>VLOOKUP(D946,MoneyLine!$A$1:$K$33,10,FALSE)</f>
        <v>-4.3963095238095242</v>
      </c>
      <c r="V946">
        <f>HomTotReg.!$B$17+(test!O946*HomTotReg.!$B$18+HomTotReg.!$B$19*test!P946+test!Q946*HomTotReg.!$B$20)</f>
        <v>2.9253546888173885</v>
      </c>
      <c r="W946">
        <f>VisTotReg.!$B$17+(VisTotReg.!$B$18*test!R946+test!S946*VisTotReg.!$B$19+test!T946*VisTotReg.!$B$20)</f>
        <v>2.905007402815639</v>
      </c>
      <c r="Y946">
        <f>'MoneyLine Reg. 1'!$B$17+('MoneyLine Reg. 1'!$B$18*test!I946+test!J946*'MoneyLine Reg. 1'!$B$19+test!T946*'MoneyLine Reg. 1'!$B$20+test!Q946*'MoneyLine Reg. 1'!$B$21)</f>
        <v>7.5044375962709103E-2</v>
      </c>
      <c r="Z946">
        <f>'MoneyLine Reg. 2'!$B$17+('MoneyLine Reg. 2'!$B$18*test!M946+test!K946*'MoneyLine Reg. 2'!$B$19+'MoneyLine Reg. 2'!$B$20*test!L946+test!N946*'MoneyLine Reg. 2'!$B$21)</f>
        <v>0.25756319837336905</v>
      </c>
    </row>
    <row r="947" spans="1:26" x14ac:dyDescent="0.3">
      <c r="A947" s="9">
        <v>44983</v>
      </c>
      <c r="B947" s="7" t="s">
        <v>20</v>
      </c>
      <c r="C947" s="7">
        <v>2</v>
      </c>
      <c r="D947" s="7" t="s">
        <v>28</v>
      </c>
      <c r="E947" s="7">
        <v>3</v>
      </c>
      <c r="F947" s="7" t="s">
        <v>36</v>
      </c>
      <c r="G947" s="6">
        <f t="shared" si="15"/>
        <v>1</v>
      </c>
      <c r="I947">
        <f>VLOOKUP(D947,MoneyLine!$A$1:$K$33,7,FALSE)</f>
        <v>60.434285714285707</v>
      </c>
      <c r="J947">
        <f>VLOOKUP(B947,MoneyLine!$A$1:$K$33,7,FALSE)</f>
        <v>53.481666666666655</v>
      </c>
      <c r="K947">
        <f>VLOOKUP(B947,MoneyLine!$A$1:$K$33,11,FALSE)</f>
        <v>4.7974999999999994</v>
      </c>
      <c r="L947">
        <f>VLOOKUP(B947,MoneyLine!$A$1:$D$33,4,FALSE)</f>
        <v>46.0565</v>
      </c>
      <c r="M947">
        <f>VLOOKUP(D947,MoneyLine!$A$1:$K$33,11,FALSE)</f>
        <v>6.9025000000000016</v>
      </c>
      <c r="N947">
        <f>VLOOKUP(D947,MoneyLine!$A$1:$D$33,4,FALSE)</f>
        <v>50.512499999999996</v>
      </c>
      <c r="O947">
        <f>VLOOKUP(D947,MoneyLine!$A$1:$Q$33,14,FALSE)</f>
        <v>47.296666666666667</v>
      </c>
      <c r="P947">
        <f>VLOOKUP(B947,MoneyLine!$A$1:$Q$33,17,FALSE)</f>
        <v>-10.467380952380953</v>
      </c>
      <c r="Q947">
        <f>VLOOKUP(B947,MoneyLine!$A$1:$K$33,10,FALSE)</f>
        <v>1.6524999999999999</v>
      </c>
      <c r="R947">
        <f>VLOOKUP(B947,MoneyLine!$A$1:$Q$33,14,FALSE)</f>
        <v>58.340238095238099</v>
      </c>
      <c r="S947">
        <f>VLOOKUP(D947,MoneyLine!$A$1:$Q$33,17,FALSE)</f>
        <v>10.998333333333333</v>
      </c>
      <c r="T947">
        <f>VLOOKUP(D947,MoneyLine!$A$1:$K$33,10,FALSE)</f>
        <v>5.5184523809523807</v>
      </c>
      <c r="V947">
        <f>HomTotReg.!$B$17+(test!O947*HomTotReg.!$B$18+HomTotReg.!$B$19*test!P947+test!Q947*HomTotReg.!$B$20)</f>
        <v>3.3381062414124352</v>
      </c>
      <c r="W947">
        <f>VisTotReg.!$B$17+(VisTotReg.!$B$18*test!R947+test!S947*VisTotReg.!$B$19+test!T947*VisTotReg.!$B$20)</f>
        <v>3.0237996448280531</v>
      </c>
      <c r="Y947">
        <f>'MoneyLine Reg. 1'!$B$17+('MoneyLine Reg. 1'!$B$18*test!I947+test!J947*'MoneyLine Reg. 1'!$B$19+test!T947*'MoneyLine Reg. 1'!$B$20+test!Q947*'MoneyLine Reg. 1'!$B$21)</f>
        <v>0.30030927146891151</v>
      </c>
      <c r="Z947">
        <f>'MoneyLine Reg. 2'!$B$17+('MoneyLine Reg. 2'!$B$18*test!M947+test!K947*'MoneyLine Reg. 2'!$B$19+'MoneyLine Reg. 2'!$B$20*test!L947+test!N947*'MoneyLine Reg. 2'!$B$21)</f>
        <v>0.64262175359737395</v>
      </c>
    </row>
    <row r="948" spans="1:26" x14ac:dyDescent="0.3">
      <c r="A948" s="8">
        <v>44983</v>
      </c>
      <c r="B948" s="6" t="s">
        <v>29</v>
      </c>
      <c r="C948" s="6">
        <v>2</v>
      </c>
      <c r="D948" s="6" t="s">
        <v>17</v>
      </c>
      <c r="E948" s="6">
        <v>5</v>
      </c>
      <c r="F948" s="6"/>
      <c r="G948" s="6">
        <f t="shared" si="15"/>
        <v>3</v>
      </c>
      <c r="I948">
        <f>VLOOKUP(D948,MoneyLine!$A$1:$K$33,7,FALSE)</f>
        <v>126.67</v>
      </c>
      <c r="J948">
        <f>VLOOKUP(B948,MoneyLine!$A$1:$K$33,7,FALSE)</f>
        <v>120.64333333333332</v>
      </c>
      <c r="K948">
        <f>VLOOKUP(B948,MoneyLine!$A$1:$K$33,11,FALSE)</f>
        <v>13.331249999999997</v>
      </c>
      <c r="L948">
        <f>VLOOKUP(B948,MoneyLine!$A$1:$D$33,4,FALSE)</f>
        <v>55.3095</v>
      </c>
      <c r="M948">
        <f>VLOOKUP(D948,MoneyLine!$A$1:$K$33,11,FALSE)</f>
        <v>19.922499999999999</v>
      </c>
      <c r="N948">
        <f>VLOOKUP(D948,MoneyLine!$A$1:$D$33,4,FALSE)</f>
        <v>49.902000000000001</v>
      </c>
      <c r="O948">
        <f>VLOOKUP(D948,MoneyLine!$A$1:$Q$33,14,FALSE)</f>
        <v>104.88261904761904</v>
      </c>
      <c r="P948">
        <f>VLOOKUP(B948,MoneyLine!$A$1:$Q$33,17,FALSE)</f>
        <v>28.97</v>
      </c>
      <c r="Q948">
        <f>VLOOKUP(B948,MoneyLine!$A$1:$K$33,10,FALSE)</f>
        <v>20.598452380952381</v>
      </c>
      <c r="R948">
        <f>VLOOKUP(B948,MoneyLine!$A$1:$Q$33,14,FALSE)</f>
        <v>76.355714285714271</v>
      </c>
      <c r="S948">
        <f>VLOOKUP(D948,MoneyLine!$A$1:$Q$33,17,FALSE)</f>
        <v>9.6223809523809507</v>
      </c>
      <c r="T948">
        <f>VLOOKUP(D948,MoneyLine!$A$1:$K$33,10,FALSE)</f>
        <v>23.209285714285713</v>
      </c>
      <c r="V948">
        <f>HomTotReg.!$B$17+(test!O948*HomTotReg.!$B$18+HomTotReg.!$B$19*test!P948+test!Q948*HomTotReg.!$B$20)</f>
        <v>3.3208332512339185</v>
      </c>
      <c r="W948">
        <f>VisTotReg.!$B$17+(VisTotReg.!$B$18*test!R948+test!S948*VisTotReg.!$B$19+test!T948*VisTotReg.!$B$20)</f>
        <v>2.9892674256178537</v>
      </c>
      <c r="Y948">
        <f>'MoneyLine Reg. 1'!$B$17+('MoneyLine Reg. 1'!$B$18*test!I948+test!J948*'MoneyLine Reg. 1'!$B$19+test!T948*'MoneyLine Reg. 1'!$B$20+test!Q948*'MoneyLine Reg. 1'!$B$21)</f>
        <v>0.23137993098406609</v>
      </c>
      <c r="Z948">
        <f>'MoneyLine Reg. 2'!$B$17+('MoneyLine Reg. 2'!$B$18*test!M948+test!K948*'MoneyLine Reg. 2'!$B$19+'MoneyLine Reg. 2'!$B$20*test!L948+test!N948*'MoneyLine Reg. 2'!$B$21)</f>
        <v>0.19324871396482601</v>
      </c>
    </row>
    <row r="949" spans="1:26" x14ac:dyDescent="0.3">
      <c r="A949" s="9">
        <v>44983</v>
      </c>
      <c r="B949" s="7" t="s">
        <v>7</v>
      </c>
      <c r="C949" s="7">
        <v>3</v>
      </c>
      <c r="D949" s="7" t="s">
        <v>3</v>
      </c>
      <c r="E949" s="7">
        <v>7</v>
      </c>
      <c r="F949" s="7"/>
      <c r="G949" s="6">
        <f t="shared" si="15"/>
        <v>4</v>
      </c>
      <c r="I949">
        <f>VLOOKUP(D949,MoneyLine!$A$1:$K$33,7,FALSE)</f>
        <v>103.61880952380953</v>
      </c>
      <c r="J949">
        <f>VLOOKUP(B949,MoneyLine!$A$1:$K$33,7,FALSE)</f>
        <v>105.50714285714287</v>
      </c>
      <c r="K949">
        <f>VLOOKUP(B949,MoneyLine!$A$1:$K$33,11,FALSE)</f>
        <v>17.5075</v>
      </c>
      <c r="L949">
        <f>VLOOKUP(B949,MoneyLine!$A$1:$D$33,4,FALSE)</f>
        <v>51.216499999999996</v>
      </c>
      <c r="M949">
        <f>VLOOKUP(D949,MoneyLine!$A$1:$K$33,11,FALSE)</f>
        <v>6.7725000000000009</v>
      </c>
      <c r="N949">
        <f>VLOOKUP(D949,MoneyLine!$A$1:$D$33,4,FALSE)</f>
        <v>53.618500000000004</v>
      </c>
      <c r="O949">
        <f>VLOOKUP(D949,MoneyLine!$A$1:$Q$33,14,FALSE)</f>
        <v>76.556190476190451</v>
      </c>
      <c r="P949">
        <f>VLOOKUP(B949,MoneyLine!$A$1:$Q$33,17,FALSE)</f>
        <v>1.5838095238095231</v>
      </c>
      <c r="Q949">
        <f>VLOOKUP(B949,MoneyLine!$A$1:$K$33,10,FALSE)</f>
        <v>-6.0107142857142861</v>
      </c>
      <c r="R949">
        <f>VLOOKUP(B949,MoneyLine!$A$1:$Q$33,14,FALSE)</f>
        <v>89.021666666666647</v>
      </c>
      <c r="S949">
        <f>VLOOKUP(D949,MoneyLine!$A$1:$Q$33,17,FALSE)</f>
        <v>15.725476190476186</v>
      </c>
      <c r="T949">
        <f>VLOOKUP(D949,MoneyLine!$A$1:$K$33,10,FALSE)</f>
        <v>34.368214285714288</v>
      </c>
      <c r="V949">
        <f>HomTotReg.!$B$17+(test!O949*HomTotReg.!$B$18+HomTotReg.!$B$19*test!P949+test!Q949*HomTotReg.!$B$20)</f>
        <v>3.6045807316143454</v>
      </c>
      <c r="W949">
        <f>VisTotReg.!$B$17+(VisTotReg.!$B$18*test!R949+test!S949*VisTotReg.!$B$19+test!T949*VisTotReg.!$B$20)</f>
        <v>2.9207900020364943</v>
      </c>
      <c r="Y949">
        <f>'MoneyLine Reg. 1'!$B$17+('MoneyLine Reg. 1'!$B$18*test!I949+test!J949*'MoneyLine Reg. 1'!$B$19+test!T949*'MoneyLine Reg. 1'!$B$20+test!Q949*'MoneyLine Reg. 1'!$B$21)</f>
        <v>0.60056408966070052</v>
      </c>
      <c r="Z949">
        <f>'MoneyLine Reg. 2'!$B$17+('MoneyLine Reg. 2'!$B$18*test!M949+test!K949*'MoneyLine Reg. 2'!$B$19+'MoneyLine Reg. 2'!$B$20*test!L949+test!N949*'MoneyLine Reg. 2'!$B$21)</f>
        <v>-0.27944681959777284</v>
      </c>
    </row>
    <row r="950" spans="1:26" x14ac:dyDescent="0.3">
      <c r="A950" s="8">
        <v>44983</v>
      </c>
      <c r="B950" s="6" t="s">
        <v>5</v>
      </c>
      <c r="C950" s="6">
        <v>5</v>
      </c>
      <c r="D950" s="6" t="s">
        <v>34</v>
      </c>
      <c r="E950" s="6">
        <v>1</v>
      </c>
      <c r="F950" s="6"/>
      <c r="G950" s="6">
        <f t="shared" si="15"/>
        <v>-4</v>
      </c>
      <c r="I950">
        <f>VLOOKUP(D950,MoneyLine!$A$1:$K$33,7,FALSE)</f>
        <v>70.167380952380938</v>
      </c>
      <c r="J950">
        <f>VLOOKUP(B950,MoneyLine!$A$1:$K$33,7,FALSE)</f>
        <v>92.519047619047612</v>
      </c>
      <c r="K950">
        <f>VLOOKUP(B950,MoneyLine!$A$1:$K$33,11,FALSE)</f>
        <v>15.5725</v>
      </c>
      <c r="L950">
        <f>VLOOKUP(B950,MoneyLine!$A$1:$D$33,4,FALSE)</f>
        <v>52.448999999999998</v>
      </c>
      <c r="M950">
        <f>VLOOKUP(D950,MoneyLine!$A$1:$K$33,11,FALSE)</f>
        <v>10.367500000000003</v>
      </c>
      <c r="N950">
        <f>VLOOKUP(D950,MoneyLine!$A$1:$D$33,4,FALSE)</f>
        <v>52.325999999999993</v>
      </c>
      <c r="O950">
        <f>VLOOKUP(D950,MoneyLine!$A$1:$Q$33,14,FALSE)</f>
        <v>40.24047619047618</v>
      </c>
      <c r="P950">
        <f>VLOOKUP(B950,MoneyLine!$A$1:$Q$33,17,FALSE)</f>
        <v>2.4073809523809526</v>
      </c>
      <c r="Q950">
        <f>VLOOKUP(B950,MoneyLine!$A$1:$K$33,10,FALSE)</f>
        <v>7.11511904761905</v>
      </c>
      <c r="R950">
        <f>VLOOKUP(B950,MoneyLine!$A$1:$Q$33,14,FALSE)</f>
        <v>80.7392857142857</v>
      </c>
      <c r="S950">
        <f>VLOOKUP(D950,MoneyLine!$A$1:$Q$33,17,FALSE)</f>
        <v>22.489285714285707</v>
      </c>
      <c r="T950">
        <f>VLOOKUP(D950,MoneyLine!$A$1:$K$33,10,FALSE)</f>
        <v>29.06904761904762</v>
      </c>
      <c r="V950">
        <f>HomTotReg.!$B$17+(test!O950*HomTotReg.!$B$18+HomTotReg.!$B$19*test!P950+test!Q950*HomTotReg.!$B$20)</f>
        <v>3.0667664423712413</v>
      </c>
      <c r="W950">
        <f>VisTotReg.!$B$17+(VisTotReg.!$B$18*test!R950+test!S950*VisTotReg.!$B$19+test!T950*VisTotReg.!$B$20)</f>
        <v>2.8402815037995786</v>
      </c>
      <c r="Y950">
        <f>'MoneyLine Reg. 1'!$B$17+('MoneyLine Reg. 1'!$B$18*test!I950+test!J950*'MoneyLine Reg. 1'!$B$19+test!T950*'MoneyLine Reg. 1'!$B$20+test!Q950*'MoneyLine Reg. 1'!$B$21)</f>
        <v>0.21759996502177451</v>
      </c>
      <c r="Z950">
        <f>'MoneyLine Reg. 2'!$B$17+('MoneyLine Reg. 2'!$B$18*test!M950+test!K950*'MoneyLine Reg. 2'!$B$19+'MoneyLine Reg. 2'!$B$20*test!L950+test!N950*'MoneyLine Reg. 2'!$B$21)</f>
        <v>-0.13189323120173491</v>
      </c>
    </row>
    <row r="951" spans="1:26" x14ac:dyDescent="0.3">
      <c r="A951" s="9">
        <v>44983</v>
      </c>
      <c r="B951" s="7" t="s">
        <v>16</v>
      </c>
      <c r="C951" s="7">
        <v>4</v>
      </c>
      <c r="D951" s="7" t="s">
        <v>23</v>
      </c>
      <c r="E951" s="7">
        <v>0</v>
      </c>
      <c r="F951" s="7"/>
      <c r="G951" s="6">
        <f t="shared" si="15"/>
        <v>-4</v>
      </c>
      <c r="I951">
        <f>VLOOKUP(D951,MoneyLine!$A$1:$K$33,7,FALSE)</f>
        <v>101.00309523809524</v>
      </c>
      <c r="J951">
        <f>VLOOKUP(B951,MoneyLine!$A$1:$K$33,7,FALSE)</f>
        <v>64.561666666666639</v>
      </c>
      <c r="K951">
        <f>VLOOKUP(B951,MoneyLine!$A$1:$K$33,11,FALSE)</f>
        <v>10.3225</v>
      </c>
      <c r="L951">
        <f>VLOOKUP(B951,MoneyLine!$A$1:$D$33,4,FALSE)</f>
        <v>48.538999999999994</v>
      </c>
      <c r="M951">
        <f>VLOOKUP(D951,MoneyLine!$A$1:$K$33,11,FALSE)</f>
        <v>6.8149999999999995</v>
      </c>
      <c r="N951">
        <f>VLOOKUP(D951,MoneyLine!$A$1:$D$33,4,FALSE)</f>
        <v>52.277999999999999</v>
      </c>
      <c r="O951">
        <f>VLOOKUP(D951,MoneyLine!$A$1:$Q$33,14,FALSE)</f>
        <v>66.898333333333312</v>
      </c>
      <c r="P951">
        <f>VLOOKUP(B951,MoneyLine!$A$1:$Q$33,17,FALSE)</f>
        <v>-17.098809523809521</v>
      </c>
      <c r="Q951">
        <f>VLOOKUP(B951,MoneyLine!$A$1:$K$33,10,FALSE)</f>
        <v>17.131547619047623</v>
      </c>
      <c r="R951">
        <f>VLOOKUP(B951,MoneyLine!$A$1:$Q$33,14,FALSE)</f>
        <v>75.591190476190462</v>
      </c>
      <c r="S951">
        <f>VLOOKUP(D951,MoneyLine!$A$1:$Q$33,17,FALSE)</f>
        <v>22.973095238095237</v>
      </c>
      <c r="T951">
        <f>VLOOKUP(D951,MoneyLine!$A$1:$K$33,10,FALSE)</f>
        <v>43.088928571428575</v>
      </c>
      <c r="V951">
        <f>HomTotReg.!$B$17+(test!O951*HomTotReg.!$B$18+HomTotReg.!$B$19*test!P951+test!Q951*HomTotReg.!$B$20)</f>
        <v>3.4451958772263223</v>
      </c>
      <c r="W951">
        <f>VisTotReg.!$B$17+(VisTotReg.!$B$18*test!R951+test!S951*VisTotReg.!$B$19+test!T951*VisTotReg.!$B$20)</f>
        <v>2.5684706403757707</v>
      </c>
      <c r="Y951">
        <f>'MoneyLine Reg. 1'!$B$17+('MoneyLine Reg. 1'!$B$18*test!I951+test!J951*'MoneyLine Reg. 1'!$B$19+test!T951*'MoneyLine Reg. 1'!$B$20+test!Q951*'MoneyLine Reg. 1'!$B$21)</f>
        <v>0.93538426902698235</v>
      </c>
      <c r="Z951">
        <f>'MoneyLine Reg. 2'!$B$17+('MoneyLine Reg. 2'!$B$18*test!M951+test!K951*'MoneyLine Reg. 2'!$B$19+'MoneyLine Reg. 2'!$B$20*test!L951+test!N951*'MoneyLine Reg. 2'!$B$21)</f>
        <v>0.2514839298277014</v>
      </c>
    </row>
    <row r="952" spans="1:26" x14ac:dyDescent="0.3">
      <c r="A952" s="8">
        <v>44984</v>
      </c>
      <c r="B952" s="6" t="s">
        <v>6</v>
      </c>
      <c r="C952" s="6">
        <v>2</v>
      </c>
      <c r="D952" s="6" t="s">
        <v>26</v>
      </c>
      <c r="E952" s="6">
        <v>4</v>
      </c>
      <c r="F952" s="6"/>
      <c r="G952" s="6">
        <f t="shared" si="15"/>
        <v>2</v>
      </c>
      <c r="I952">
        <f>VLOOKUP(D952,MoneyLine!$A$1:$K$33,7,FALSE)</f>
        <v>2.4278571428571381</v>
      </c>
      <c r="J952">
        <f>VLOOKUP(B952,MoneyLine!$A$1:$K$33,7,FALSE)</f>
        <v>-14.717619047619038</v>
      </c>
      <c r="K952">
        <f>VLOOKUP(B952,MoneyLine!$A$1:$K$33,11,FALSE)</f>
        <v>1.6887499999999989</v>
      </c>
      <c r="L952">
        <f>VLOOKUP(B952,MoneyLine!$A$1:$D$33,4,FALSE)</f>
        <v>38.247500000000002</v>
      </c>
      <c r="M952">
        <f>VLOOKUP(D952,MoneyLine!$A$1:$K$33,11,FALSE)</f>
        <v>7.2874999999999996</v>
      </c>
      <c r="N952">
        <f>VLOOKUP(D952,MoneyLine!$A$1:$D$33,4,FALSE)</f>
        <v>44.772500000000001</v>
      </c>
      <c r="O952">
        <f>VLOOKUP(D952,MoneyLine!$A$1:$Q$33,14,FALSE)</f>
        <v>21.040476190476188</v>
      </c>
      <c r="P952">
        <f>VLOOKUP(B952,MoneyLine!$A$1:$Q$33,17,FALSE)</f>
        <v>-23.022142857142857</v>
      </c>
      <c r="Q952">
        <f>VLOOKUP(B952,MoneyLine!$A$1:$K$33,10,FALSE)</f>
        <v>2.2516666666666674</v>
      </c>
      <c r="R952">
        <f>VLOOKUP(B952,MoneyLine!$A$1:$Q$33,14,FALSE)</f>
        <v>4.214999999999999</v>
      </c>
      <c r="S952">
        <f>VLOOKUP(D952,MoneyLine!$A$1:$Q$33,17,FALSE)</f>
        <v>-8.321428571428573</v>
      </c>
      <c r="T952">
        <f>VLOOKUP(D952,MoneyLine!$A$1:$K$33,10,FALSE)</f>
        <v>13.537738095238096</v>
      </c>
      <c r="V952">
        <f>HomTotReg.!$B$17+(test!O952*HomTotReg.!$B$18+HomTotReg.!$B$19*test!P952+test!Q952*HomTotReg.!$B$20)</f>
        <v>3.1866356837207888</v>
      </c>
      <c r="W952">
        <f>VisTotReg.!$B$17+(VisTotReg.!$B$18*test!R952+test!S952*VisTotReg.!$B$19+test!T952*VisTotReg.!$B$20)</f>
        <v>2.4359413252007216</v>
      </c>
      <c r="Y952">
        <f>'MoneyLine Reg. 1'!$B$17+('MoneyLine Reg. 1'!$B$18*test!I952+test!J952*'MoneyLine Reg. 1'!$B$19+test!T952*'MoneyLine Reg. 1'!$B$20+test!Q952*'MoneyLine Reg. 1'!$B$21)</f>
        <v>0.622078277521942</v>
      </c>
      <c r="Z952">
        <f>'MoneyLine Reg. 2'!$B$17+('MoneyLine Reg. 2'!$B$18*test!M952+test!K952*'MoneyLine Reg. 2'!$B$19+'MoneyLine Reg. 2'!$B$20*test!L952+test!N952*'MoneyLine Reg. 2'!$B$21)</f>
        <v>1.0280007379420266</v>
      </c>
    </row>
    <row r="953" spans="1:26" x14ac:dyDescent="0.3">
      <c r="A953" s="9">
        <v>44984</v>
      </c>
      <c r="B953" s="7" t="s">
        <v>27</v>
      </c>
      <c r="C953" s="7">
        <v>0</v>
      </c>
      <c r="D953" s="7" t="s">
        <v>11</v>
      </c>
      <c r="E953" s="7">
        <v>3</v>
      </c>
      <c r="F953" s="7"/>
      <c r="G953" s="6">
        <f t="shared" si="15"/>
        <v>3</v>
      </c>
      <c r="I953">
        <f>VLOOKUP(D953,MoneyLine!$A$1:$K$33,7,FALSE)</f>
        <v>121.01880952380951</v>
      </c>
      <c r="J953">
        <f>VLOOKUP(B953,MoneyLine!$A$1:$K$33,7,FALSE)</f>
        <v>57.437380952380948</v>
      </c>
      <c r="K953">
        <f>VLOOKUP(B953,MoneyLine!$A$1:$K$33,11,FALSE)</f>
        <v>10.504999999999999</v>
      </c>
      <c r="L953">
        <f>VLOOKUP(B953,MoneyLine!$A$1:$D$33,4,FALSE)</f>
        <v>52.064499999999995</v>
      </c>
      <c r="M953">
        <f>VLOOKUP(D953,MoneyLine!$A$1:$K$33,11,FALSE)</f>
        <v>15.838749999999997</v>
      </c>
      <c r="N953">
        <f>VLOOKUP(D953,MoneyLine!$A$1:$D$33,4,FALSE)</f>
        <v>52.685499999999998</v>
      </c>
      <c r="O953">
        <f>VLOOKUP(D953,MoneyLine!$A$1:$Q$33,14,FALSE)</f>
        <v>85.286666666666662</v>
      </c>
      <c r="P953">
        <f>VLOOKUP(B953,MoneyLine!$A$1:$Q$33,17,FALSE)</f>
        <v>0.65357142857142814</v>
      </c>
      <c r="Q953">
        <f>VLOOKUP(B953,MoneyLine!$A$1:$K$33,10,FALSE)</f>
        <v>23.449285714285718</v>
      </c>
      <c r="R953">
        <f>VLOOKUP(B953,MoneyLine!$A$1:$Q$33,14,FALSE)</f>
        <v>42.338571428571427</v>
      </c>
      <c r="S953">
        <f>VLOOKUP(D953,MoneyLine!$A$1:$Q$33,17,FALSE)</f>
        <v>15.627619047619051</v>
      </c>
      <c r="T953">
        <f>VLOOKUP(D953,MoneyLine!$A$1:$K$33,10,FALSE)</f>
        <v>10.4975</v>
      </c>
      <c r="V953">
        <f>HomTotReg.!$B$17+(test!O953*HomTotReg.!$B$18+HomTotReg.!$B$19*test!P953+test!Q953*HomTotReg.!$B$20)</f>
        <v>3.3820552830442434</v>
      </c>
      <c r="W953">
        <f>VisTotReg.!$B$17+(VisTotReg.!$B$18*test!R953+test!S953*VisTotReg.!$B$19+test!T953*VisTotReg.!$B$20)</f>
        <v>2.7194168078357492</v>
      </c>
      <c r="Y953">
        <f>'MoneyLine Reg. 1'!$B$17+('MoneyLine Reg. 1'!$B$18*test!I953+test!J953*'MoneyLine Reg. 1'!$B$19+test!T953*'MoneyLine Reg. 1'!$B$20+test!Q953*'MoneyLine Reg. 1'!$B$21)</f>
        <v>0.69913636348695452</v>
      </c>
      <c r="Z953">
        <f>'MoneyLine Reg. 2'!$B$17+('MoneyLine Reg. 2'!$B$18*test!M953+test!K953*'MoneyLine Reg. 2'!$B$19+'MoneyLine Reg. 2'!$B$20*test!L953+test!N953*'MoneyLine Reg. 2'!$B$21)</f>
        <v>0.55369397844973589</v>
      </c>
    </row>
    <row r="954" spans="1:26" x14ac:dyDescent="0.3">
      <c r="A954" s="8">
        <v>44984</v>
      </c>
      <c r="B954" s="6" t="s">
        <v>8</v>
      </c>
      <c r="C954" s="6">
        <v>5</v>
      </c>
      <c r="D954" s="6" t="s">
        <v>30</v>
      </c>
      <c r="E954" s="6">
        <v>4</v>
      </c>
      <c r="F954" s="6" t="s">
        <v>36</v>
      </c>
      <c r="G954" s="6">
        <f t="shared" si="15"/>
        <v>-1</v>
      </c>
      <c r="I954">
        <f>VLOOKUP(D954,MoneyLine!$A$1:$K$33,7,FALSE)</f>
        <v>127.36857142857141</v>
      </c>
      <c r="J954">
        <f>VLOOKUP(B954,MoneyLine!$A$1:$K$33,7,FALSE)</f>
        <v>158.14214285714286</v>
      </c>
      <c r="K954">
        <f>VLOOKUP(B954,MoneyLine!$A$1:$K$33,11,FALSE)</f>
        <v>11.611250000000004</v>
      </c>
      <c r="L954">
        <f>VLOOKUP(B954,MoneyLine!$A$1:$D$33,4,FALSE)</f>
        <v>49.862499999999997</v>
      </c>
      <c r="M954">
        <f>VLOOKUP(D954,MoneyLine!$A$1:$K$33,11,FALSE)</f>
        <v>15.876249999999999</v>
      </c>
      <c r="N954">
        <f>VLOOKUP(D954,MoneyLine!$A$1:$D$33,4,FALSE)</f>
        <v>56.155499999999996</v>
      </c>
      <c r="O954">
        <f>VLOOKUP(D954,MoneyLine!$A$1:$Q$33,14,FALSE)</f>
        <v>104.57619047619046</v>
      </c>
      <c r="P954">
        <f>VLOOKUP(B954,MoneyLine!$A$1:$Q$33,17,FALSE)</f>
        <v>14.067142857142855</v>
      </c>
      <c r="Q954">
        <f>VLOOKUP(B954,MoneyLine!$A$1:$K$33,10,FALSE)</f>
        <v>21.027261904761904</v>
      </c>
      <c r="R954">
        <f>VLOOKUP(B954,MoneyLine!$A$1:$Q$33,14,FALSE)</f>
        <v>125.46428571428571</v>
      </c>
      <c r="S954">
        <f>VLOOKUP(D954,MoneyLine!$A$1:$Q$33,17,FALSE)</f>
        <v>21.976904761904766</v>
      </c>
      <c r="T954">
        <f>VLOOKUP(D954,MoneyLine!$A$1:$K$33,10,FALSE)</f>
        <v>-0.45761904761904759</v>
      </c>
      <c r="V954">
        <f>HomTotReg.!$B$17+(test!O954*HomTotReg.!$B$18+HomTotReg.!$B$19*test!P954+test!Q954*HomTotReg.!$B$20)</f>
        <v>3.470784212855234</v>
      </c>
      <c r="W954">
        <f>VisTotReg.!$B$17+(VisTotReg.!$B$18*test!R954+test!S954*VisTotReg.!$B$19+test!T954*VisTotReg.!$B$20)</f>
        <v>3.8101132069299117</v>
      </c>
      <c r="Y954">
        <f>'MoneyLine Reg. 1'!$B$17+('MoneyLine Reg. 1'!$B$18*test!I954+test!J954*'MoneyLine Reg. 1'!$B$19+test!T954*'MoneyLine Reg. 1'!$B$20+test!Q954*'MoneyLine Reg. 1'!$B$21)</f>
        <v>-0.52535530685548204</v>
      </c>
      <c r="Z954">
        <f>'MoneyLine Reg. 2'!$B$17+('MoneyLine Reg. 2'!$B$18*test!M954+test!K954*'MoneyLine Reg. 2'!$B$19+'MoneyLine Reg. 2'!$B$20*test!L954+test!N954*'MoneyLine Reg. 2'!$B$21)</f>
        <v>0.90447449954782844</v>
      </c>
    </row>
    <row r="955" spans="1:26" x14ac:dyDescent="0.3">
      <c r="A955" s="9">
        <v>44984</v>
      </c>
      <c r="B955" s="7" t="s">
        <v>14</v>
      </c>
      <c r="C955" s="7">
        <v>3</v>
      </c>
      <c r="D955" s="7" t="s">
        <v>9</v>
      </c>
      <c r="E955" s="7">
        <v>2</v>
      </c>
      <c r="F955" s="7"/>
      <c r="G955" s="6">
        <f t="shared" si="15"/>
        <v>-1</v>
      </c>
      <c r="I955">
        <f>VLOOKUP(D955,MoneyLine!$A$1:$K$33,7,FALSE)</f>
        <v>154.76523809523809</v>
      </c>
      <c r="J955">
        <f>VLOOKUP(B955,MoneyLine!$A$1:$K$33,7,FALSE)</f>
        <v>85.562619047619037</v>
      </c>
      <c r="K955">
        <f>VLOOKUP(B955,MoneyLine!$A$1:$K$33,11,FALSE)</f>
        <v>19.403750000000002</v>
      </c>
      <c r="L955">
        <f>VLOOKUP(B955,MoneyLine!$A$1:$D$33,4,FALSE)</f>
        <v>49.788499999999999</v>
      </c>
      <c r="M955">
        <f>VLOOKUP(D955,MoneyLine!$A$1:$K$33,11,FALSE)</f>
        <v>17.220000000000002</v>
      </c>
      <c r="N955">
        <f>VLOOKUP(D955,MoneyLine!$A$1:$D$33,4,FALSE)</f>
        <v>58.933</v>
      </c>
      <c r="O955">
        <f>VLOOKUP(D955,MoneyLine!$A$1:$Q$33,14,FALSE)</f>
        <v>117.61833333333333</v>
      </c>
      <c r="P955">
        <f>VLOOKUP(B955,MoneyLine!$A$1:$Q$33,17,FALSE)</f>
        <v>-3.2247619047619036</v>
      </c>
      <c r="Q955">
        <f>VLOOKUP(B955,MoneyLine!$A$1:$K$33,10,FALSE)</f>
        <v>24.058452380952382</v>
      </c>
      <c r="R955">
        <f>VLOOKUP(B955,MoneyLine!$A$1:$Q$33,14,FALSE)</f>
        <v>87.124523809523808</v>
      </c>
      <c r="S955">
        <f>VLOOKUP(D955,MoneyLine!$A$1:$Q$33,17,FALSE)</f>
        <v>29.393333333333338</v>
      </c>
      <c r="T955">
        <f>VLOOKUP(D955,MoneyLine!$A$1:$K$33,10,FALSE)</f>
        <v>-2.4774999999999996</v>
      </c>
      <c r="V955">
        <f>HomTotReg.!$B$17+(test!O955*HomTotReg.!$B$18+HomTotReg.!$B$19*test!P955+test!Q955*HomTotReg.!$B$20)</f>
        <v>3.7586465641827997</v>
      </c>
      <c r="W955">
        <f>VisTotReg.!$B$17+(VisTotReg.!$B$18*test!R955+test!S955*VisTotReg.!$B$19+test!T955*VisTotReg.!$B$20)</f>
        <v>3.3189785174856894</v>
      </c>
      <c r="Y955">
        <f>'MoneyLine Reg. 1'!$B$17+('MoneyLine Reg. 1'!$B$18*test!I955+test!J955*'MoneyLine Reg. 1'!$B$19+test!T955*'MoneyLine Reg. 1'!$B$20+test!Q955*'MoneyLine Reg. 1'!$B$21)</f>
        <v>0.52030531028189697</v>
      </c>
      <c r="Z955">
        <f>'MoneyLine Reg. 2'!$B$17+('MoneyLine Reg. 2'!$B$18*test!M955+test!K955*'MoneyLine Reg. 2'!$B$19+'MoneyLine Reg. 2'!$B$20*test!L955+test!N955*'MoneyLine Reg. 2'!$B$21)</f>
        <v>0.73220395614645462</v>
      </c>
    </row>
    <row r="956" spans="1:26" x14ac:dyDescent="0.3">
      <c r="A956" s="8">
        <v>44984</v>
      </c>
      <c r="B956" s="6" t="s">
        <v>19</v>
      </c>
      <c r="C956" s="6">
        <v>2</v>
      </c>
      <c r="D956" s="6" t="s">
        <v>32</v>
      </c>
      <c r="E956" s="6">
        <v>6</v>
      </c>
      <c r="F956" s="6"/>
      <c r="G956" s="6">
        <f t="shared" si="15"/>
        <v>4</v>
      </c>
      <c r="I956">
        <f>VLOOKUP(D956,MoneyLine!$A$1:$K$33,7,FALSE)</f>
        <v>91.395238095238099</v>
      </c>
      <c r="J956">
        <f>VLOOKUP(B956,MoneyLine!$A$1:$K$33,7,FALSE)</f>
        <v>99.267142857142858</v>
      </c>
      <c r="K956">
        <f>VLOOKUP(B956,MoneyLine!$A$1:$K$33,11,FALSE)</f>
        <v>11.873749999999998</v>
      </c>
      <c r="L956">
        <f>VLOOKUP(B956,MoneyLine!$A$1:$D$33,4,FALSE)</f>
        <v>44.580500000000001</v>
      </c>
      <c r="M956">
        <f>VLOOKUP(D956,MoneyLine!$A$1:$K$33,11,FALSE)</f>
        <v>4.9549999999999983</v>
      </c>
      <c r="N956">
        <f>VLOOKUP(D956,MoneyLine!$A$1:$D$33,4,FALSE)</f>
        <v>47.241</v>
      </c>
      <c r="O956">
        <f>VLOOKUP(D956,MoneyLine!$A$1:$Q$33,14,FALSE)</f>
        <v>85.390952380952371</v>
      </c>
      <c r="P956">
        <f>VLOOKUP(B956,MoneyLine!$A$1:$Q$33,17,FALSE)</f>
        <v>-14.223571428571427</v>
      </c>
      <c r="Q956">
        <f>VLOOKUP(B956,MoneyLine!$A$1:$K$33,10,FALSE)</f>
        <v>-3.2023809523808761E-2</v>
      </c>
      <c r="R956">
        <f>VLOOKUP(B956,MoneyLine!$A$1:$Q$33,14,FALSE)</f>
        <v>93.099761904761891</v>
      </c>
      <c r="S956">
        <f>VLOOKUP(D956,MoneyLine!$A$1:$Q$33,17,FALSE)</f>
        <v>-9.4788095238095256</v>
      </c>
      <c r="T956">
        <f>VLOOKUP(D956,MoneyLine!$A$1:$K$33,10,FALSE)</f>
        <v>-16.679047619047623</v>
      </c>
      <c r="V956">
        <f>HomTotReg.!$B$17+(test!O956*HomTotReg.!$B$18+HomTotReg.!$B$19*test!P956+test!Q956*HomTotReg.!$B$20)</f>
        <v>3.7996841236220078</v>
      </c>
      <c r="W956">
        <f>VisTotReg.!$B$17+(VisTotReg.!$B$18*test!R956+test!S956*VisTotReg.!$B$19+test!T956*VisTotReg.!$B$20)</f>
        <v>3.9454815415838658</v>
      </c>
      <c r="Y956">
        <f>'MoneyLine Reg. 1'!$B$17+('MoneyLine Reg. 1'!$B$18*test!I956+test!J956*'MoneyLine Reg. 1'!$B$19+test!T956*'MoneyLine Reg. 1'!$B$20+test!Q956*'MoneyLine Reg. 1'!$B$21)</f>
        <v>-0.21382046729389081</v>
      </c>
      <c r="Z956">
        <f>'MoneyLine Reg. 2'!$B$17+('MoneyLine Reg. 2'!$B$18*test!M956+test!K956*'MoneyLine Reg. 2'!$B$19+'MoneyLine Reg. 2'!$B$20*test!L956+test!N956*'MoneyLine Reg. 2'!$B$21)</f>
        <v>-1.3778695514377937E-2</v>
      </c>
    </row>
    <row r="957" spans="1:26" x14ac:dyDescent="0.3">
      <c r="A957" s="9">
        <v>44985</v>
      </c>
      <c r="B957" s="7" t="s">
        <v>6</v>
      </c>
      <c r="C957" s="7">
        <v>1</v>
      </c>
      <c r="D957" s="7" t="s">
        <v>25</v>
      </c>
      <c r="E957" s="7">
        <v>4</v>
      </c>
      <c r="F957" s="7"/>
      <c r="G957" s="6">
        <f t="shared" si="15"/>
        <v>3</v>
      </c>
      <c r="I957">
        <f>VLOOKUP(D957,MoneyLine!$A$1:$K$33,7,FALSE)</f>
        <v>56.057857142857138</v>
      </c>
      <c r="J957">
        <f>VLOOKUP(B957,MoneyLine!$A$1:$K$33,7,FALSE)</f>
        <v>-14.717619047619038</v>
      </c>
      <c r="K957">
        <f>VLOOKUP(B957,MoneyLine!$A$1:$K$33,11,FALSE)</f>
        <v>1.6887499999999989</v>
      </c>
      <c r="L957">
        <f>VLOOKUP(B957,MoneyLine!$A$1:$D$33,4,FALSE)</f>
        <v>38.247500000000002</v>
      </c>
      <c r="M957">
        <f>VLOOKUP(D957,MoneyLine!$A$1:$K$33,11,FALSE)</f>
        <v>10.718750000000002</v>
      </c>
      <c r="N957">
        <f>VLOOKUP(D957,MoneyLine!$A$1:$D$33,4,FALSE)</f>
        <v>47.954500000000003</v>
      </c>
      <c r="O957">
        <f>VLOOKUP(D957,MoneyLine!$A$1:$Q$33,14,FALSE)</f>
        <v>60.674999999999997</v>
      </c>
      <c r="P957">
        <f>VLOOKUP(B957,MoneyLine!$A$1:$Q$33,17,FALSE)</f>
        <v>-23.022142857142857</v>
      </c>
      <c r="Q957">
        <f>VLOOKUP(B957,MoneyLine!$A$1:$K$33,10,FALSE)</f>
        <v>2.2516666666666674</v>
      </c>
      <c r="R957">
        <f>VLOOKUP(B957,MoneyLine!$A$1:$Q$33,14,FALSE)</f>
        <v>4.214999999999999</v>
      </c>
      <c r="S957">
        <f>VLOOKUP(D957,MoneyLine!$A$1:$Q$33,17,FALSE)</f>
        <v>-14.592857142857142</v>
      </c>
      <c r="T957">
        <f>VLOOKUP(D957,MoneyLine!$A$1:$K$33,10,FALSE)</f>
        <v>27.424404761904761</v>
      </c>
      <c r="V957">
        <f>HomTotReg.!$B$17+(test!O957*HomTotReg.!$B$18+HomTotReg.!$B$19*test!P957+test!Q957*HomTotReg.!$B$20)</f>
        <v>3.6061411061990976</v>
      </c>
      <c r="W957">
        <f>VisTotReg.!$B$17+(VisTotReg.!$B$18*test!R957+test!S957*VisTotReg.!$B$19+test!T957*VisTotReg.!$B$20)</f>
        <v>2.2873740464447483</v>
      </c>
      <c r="Y957">
        <f>'MoneyLine Reg. 1'!$B$17+('MoneyLine Reg. 1'!$B$18*test!I957+test!J957*'MoneyLine Reg. 1'!$B$19+test!T957*'MoneyLine Reg. 1'!$B$20+test!Q957*'MoneyLine Reg. 1'!$B$21)</f>
        <v>1.3397654557853964</v>
      </c>
      <c r="Z957">
        <f>'MoneyLine Reg. 2'!$B$17+('MoneyLine Reg. 2'!$B$18*test!M957+test!K957*'MoneyLine Reg. 2'!$B$19+'MoneyLine Reg. 2'!$B$20*test!L957+test!N957*'MoneyLine Reg. 2'!$B$21)</f>
        <v>1.4639461348916685</v>
      </c>
    </row>
    <row r="958" spans="1:26" x14ac:dyDescent="0.3">
      <c r="A958" s="8">
        <v>44985</v>
      </c>
      <c r="B958" s="6" t="s">
        <v>20</v>
      </c>
      <c r="C958" s="6">
        <v>5</v>
      </c>
      <c r="D958" s="6" t="s">
        <v>13</v>
      </c>
      <c r="E958" s="6">
        <v>3</v>
      </c>
      <c r="F958" s="6"/>
      <c r="G958" s="6">
        <f t="shared" si="15"/>
        <v>-2</v>
      </c>
      <c r="I958">
        <f>VLOOKUP(D958,MoneyLine!$A$1:$K$33,7,FALSE)</f>
        <v>52.757857142857148</v>
      </c>
      <c r="J958">
        <f>VLOOKUP(B958,MoneyLine!$A$1:$K$33,7,FALSE)</f>
        <v>53.481666666666655</v>
      </c>
      <c r="K958">
        <f>VLOOKUP(B958,MoneyLine!$A$1:$K$33,11,FALSE)</f>
        <v>4.7974999999999994</v>
      </c>
      <c r="L958">
        <f>VLOOKUP(B958,MoneyLine!$A$1:$D$33,4,FALSE)</f>
        <v>46.0565</v>
      </c>
      <c r="M958">
        <f>VLOOKUP(D958,MoneyLine!$A$1:$K$33,11,FALSE)</f>
        <v>5.03125</v>
      </c>
      <c r="N958">
        <f>VLOOKUP(D958,MoneyLine!$A$1:$D$33,4,FALSE)</f>
        <v>47.964499999999994</v>
      </c>
      <c r="O958">
        <f>VLOOKUP(D958,MoneyLine!$A$1:$Q$33,14,FALSE)</f>
        <v>36.921904761904756</v>
      </c>
      <c r="P958">
        <f>VLOOKUP(B958,MoneyLine!$A$1:$Q$33,17,FALSE)</f>
        <v>-10.467380952380953</v>
      </c>
      <c r="Q958">
        <f>VLOOKUP(B958,MoneyLine!$A$1:$K$33,10,FALSE)</f>
        <v>1.6524999999999999</v>
      </c>
      <c r="R958">
        <f>VLOOKUP(B958,MoneyLine!$A$1:$Q$33,14,FALSE)</f>
        <v>58.340238095238099</v>
      </c>
      <c r="S958">
        <f>VLOOKUP(D958,MoneyLine!$A$1:$Q$33,17,FALSE)</f>
        <v>6.5440476190476176</v>
      </c>
      <c r="T958">
        <f>VLOOKUP(D958,MoneyLine!$A$1:$K$33,10,FALSE)</f>
        <v>-4.3963095238095242</v>
      </c>
      <c r="V958">
        <f>HomTotReg.!$B$17+(test!O958*HomTotReg.!$B$18+HomTotReg.!$B$19*test!P958+test!Q958*HomTotReg.!$B$20)</f>
        <v>3.2282961955825624</v>
      </c>
      <c r="W958">
        <f>VisTotReg.!$B$17+(VisTotReg.!$B$18*test!R958+test!S958*VisTotReg.!$B$19+test!T958*VisTotReg.!$B$20)</f>
        <v>3.2094955282438979</v>
      </c>
      <c r="Y958">
        <f>'MoneyLine Reg. 1'!$B$17+('MoneyLine Reg. 1'!$B$18*test!I958+test!J958*'MoneyLine Reg. 1'!$B$19+test!T958*'MoneyLine Reg. 1'!$B$20+test!Q958*'MoneyLine Reg. 1'!$B$21)</f>
        <v>8.7852637252950616E-2</v>
      </c>
      <c r="Z958">
        <f>'MoneyLine Reg. 2'!$B$17+('MoneyLine Reg. 2'!$B$18*test!M958+test!K958*'MoneyLine Reg. 2'!$B$19+'MoneyLine Reg. 2'!$B$20*test!L958+test!N958*'MoneyLine Reg. 2'!$B$21)</f>
        <v>0.34691460584993417</v>
      </c>
    </row>
    <row r="959" spans="1:26" x14ac:dyDescent="0.3">
      <c r="A959" s="9">
        <v>44985</v>
      </c>
      <c r="B959" s="7" t="s">
        <v>14</v>
      </c>
      <c r="C959" s="7">
        <v>4</v>
      </c>
      <c r="D959" s="7" t="s">
        <v>22</v>
      </c>
      <c r="E959" s="7">
        <v>3</v>
      </c>
      <c r="F959" s="7" t="s">
        <v>36</v>
      </c>
      <c r="G959" s="6">
        <f t="shared" si="15"/>
        <v>-1</v>
      </c>
      <c r="I959">
        <f>VLOOKUP(D959,MoneyLine!$A$1:$K$33,7,FALSE)</f>
        <v>73.279761904761898</v>
      </c>
      <c r="J959">
        <f>VLOOKUP(B959,MoneyLine!$A$1:$K$33,7,FALSE)</f>
        <v>85.562619047619037</v>
      </c>
      <c r="K959">
        <f>VLOOKUP(B959,MoneyLine!$A$1:$K$33,11,FALSE)</f>
        <v>19.403750000000002</v>
      </c>
      <c r="L959">
        <f>VLOOKUP(B959,MoneyLine!$A$1:$D$33,4,FALSE)</f>
        <v>49.788499999999999</v>
      </c>
      <c r="M959">
        <f>VLOOKUP(D959,MoneyLine!$A$1:$K$33,11,FALSE)</f>
        <v>6.432500000000001</v>
      </c>
      <c r="N959">
        <f>VLOOKUP(D959,MoneyLine!$A$1:$D$33,4,FALSE)</f>
        <v>50.885999999999996</v>
      </c>
      <c r="O959">
        <f>VLOOKUP(D959,MoneyLine!$A$1:$Q$33,14,FALSE)</f>
        <v>70.076904761904771</v>
      </c>
      <c r="P959">
        <f>VLOOKUP(B959,MoneyLine!$A$1:$Q$33,17,FALSE)</f>
        <v>-3.2247619047619036</v>
      </c>
      <c r="Q959">
        <f>VLOOKUP(B959,MoneyLine!$A$1:$K$33,10,FALSE)</f>
        <v>24.058452380952382</v>
      </c>
      <c r="R959">
        <f>VLOOKUP(B959,MoneyLine!$A$1:$Q$33,14,FALSE)</f>
        <v>87.124523809523808</v>
      </c>
      <c r="S959">
        <f>VLOOKUP(D959,MoneyLine!$A$1:$Q$33,17,FALSE)</f>
        <v>-0.22023809523809401</v>
      </c>
      <c r="T959">
        <f>VLOOKUP(D959,MoneyLine!$A$1:$K$33,10,FALSE)</f>
        <v>10.709166666666667</v>
      </c>
      <c r="V959">
        <f>HomTotReg.!$B$17+(test!O959*HomTotReg.!$B$18+HomTotReg.!$B$19*test!P959+test!Q959*HomTotReg.!$B$20)</f>
        <v>3.2554517440828761</v>
      </c>
      <c r="W959">
        <f>VisTotReg.!$B$17+(VisTotReg.!$B$18*test!R959+test!S959*VisTotReg.!$B$19+test!T959*VisTotReg.!$B$20)</f>
        <v>3.3887978063388786</v>
      </c>
      <c r="Y959">
        <f>'MoneyLine Reg. 1'!$B$17+('MoneyLine Reg. 1'!$B$18*test!I959+test!J959*'MoneyLine Reg. 1'!$B$19+test!T959*'MoneyLine Reg. 1'!$B$20+test!Q959*'MoneyLine Reg. 1'!$B$21)</f>
        <v>-9.5549769063568879E-2</v>
      </c>
      <c r="Z959">
        <f>'MoneyLine Reg. 2'!$B$17+('MoneyLine Reg. 2'!$B$18*test!M959+test!K959*'MoneyLine Reg. 2'!$B$19+'MoneyLine Reg. 2'!$B$20*test!L959+test!N959*'MoneyLine Reg. 2'!$B$21)</f>
        <v>-0.49879478722533888</v>
      </c>
    </row>
    <row r="960" spans="1:26" x14ac:dyDescent="0.3">
      <c r="A960" s="8">
        <v>44985</v>
      </c>
      <c r="B960" s="6" t="s">
        <v>16</v>
      </c>
      <c r="C960" s="6">
        <v>1</v>
      </c>
      <c r="D960" s="6" t="s">
        <v>28</v>
      </c>
      <c r="E960" s="6">
        <v>2</v>
      </c>
      <c r="F960" s="6" t="s">
        <v>35</v>
      </c>
      <c r="G960" s="6">
        <f t="shared" si="15"/>
        <v>1</v>
      </c>
      <c r="I960">
        <f>VLOOKUP(D960,MoneyLine!$A$1:$K$33,7,FALSE)</f>
        <v>60.434285714285707</v>
      </c>
      <c r="J960">
        <f>VLOOKUP(B960,MoneyLine!$A$1:$K$33,7,FALSE)</f>
        <v>64.561666666666639</v>
      </c>
      <c r="K960">
        <f>VLOOKUP(B960,MoneyLine!$A$1:$K$33,11,FALSE)</f>
        <v>10.3225</v>
      </c>
      <c r="L960">
        <f>VLOOKUP(B960,MoneyLine!$A$1:$D$33,4,FALSE)</f>
        <v>48.538999999999994</v>
      </c>
      <c r="M960">
        <f>VLOOKUP(D960,MoneyLine!$A$1:$K$33,11,FALSE)</f>
        <v>6.9025000000000016</v>
      </c>
      <c r="N960">
        <f>VLOOKUP(D960,MoneyLine!$A$1:$D$33,4,FALSE)</f>
        <v>50.512499999999996</v>
      </c>
      <c r="O960">
        <f>VLOOKUP(D960,MoneyLine!$A$1:$Q$33,14,FALSE)</f>
        <v>47.296666666666667</v>
      </c>
      <c r="P960">
        <f>VLOOKUP(B960,MoneyLine!$A$1:$Q$33,17,FALSE)</f>
        <v>-17.098809523809521</v>
      </c>
      <c r="Q960">
        <f>VLOOKUP(B960,MoneyLine!$A$1:$K$33,10,FALSE)</f>
        <v>17.131547619047623</v>
      </c>
      <c r="R960">
        <f>VLOOKUP(B960,MoneyLine!$A$1:$Q$33,14,FALSE)</f>
        <v>75.591190476190462</v>
      </c>
      <c r="S960">
        <f>VLOOKUP(D960,MoneyLine!$A$1:$Q$33,17,FALSE)</f>
        <v>10.998333333333333</v>
      </c>
      <c r="T960">
        <f>VLOOKUP(D960,MoneyLine!$A$1:$K$33,10,FALSE)</f>
        <v>5.5184523809523807</v>
      </c>
      <c r="V960">
        <f>HomTotReg.!$B$17+(test!O960*HomTotReg.!$B$18+HomTotReg.!$B$19*test!P960+test!Q960*HomTotReg.!$B$20)</f>
        <v>3.2377251000877543</v>
      </c>
      <c r="W960">
        <f>VisTotReg.!$B$17+(VisTotReg.!$B$18*test!R960+test!S960*VisTotReg.!$B$19+test!T960*VisTotReg.!$B$20)</f>
        <v>3.2284203193084555</v>
      </c>
      <c r="Y960">
        <f>'MoneyLine Reg. 1'!$B$17+('MoneyLine Reg. 1'!$B$18*test!I960+test!J960*'MoneyLine Reg. 1'!$B$19+test!T960*'MoneyLine Reg. 1'!$B$20+test!Q960*'MoneyLine Reg. 1'!$B$21)</f>
        <v>1.7830480642336222E-2</v>
      </c>
      <c r="Z960">
        <f>'MoneyLine Reg. 2'!$B$17+('MoneyLine Reg. 2'!$B$18*test!M960+test!K960*'MoneyLine Reg. 2'!$B$19+'MoneyLine Reg. 2'!$B$20*test!L960+test!N960*'MoneyLine Reg. 2'!$B$21)</f>
        <v>0.13089433697519492</v>
      </c>
    </row>
    <row r="961" spans="1:26" x14ac:dyDescent="0.3">
      <c r="A961" s="9">
        <v>44985</v>
      </c>
      <c r="B961" s="7" t="s">
        <v>3</v>
      </c>
      <c r="C961" s="7">
        <v>3</v>
      </c>
      <c r="D961" s="7" t="s">
        <v>21</v>
      </c>
      <c r="E961" s="7">
        <v>1</v>
      </c>
      <c r="F961" s="7"/>
      <c r="G961" s="6">
        <f t="shared" si="15"/>
        <v>-2</v>
      </c>
      <c r="I961">
        <f>VLOOKUP(D961,MoneyLine!$A$1:$K$33,7,FALSE)</f>
        <v>81.149285714285725</v>
      </c>
      <c r="J961">
        <f>VLOOKUP(B961,MoneyLine!$A$1:$K$33,7,FALSE)</f>
        <v>103.61880952380953</v>
      </c>
      <c r="K961">
        <f>VLOOKUP(B961,MoneyLine!$A$1:$K$33,11,FALSE)</f>
        <v>6.7725000000000009</v>
      </c>
      <c r="L961">
        <f>VLOOKUP(B961,MoneyLine!$A$1:$D$33,4,FALSE)</f>
        <v>53.618500000000004</v>
      </c>
      <c r="M961">
        <f>VLOOKUP(D961,MoneyLine!$A$1:$K$33,11,FALSE)</f>
        <v>9.1225000000000005</v>
      </c>
      <c r="N961">
        <f>VLOOKUP(D961,MoneyLine!$A$1:$D$33,4,FALSE)</f>
        <v>51.807999999999993</v>
      </c>
      <c r="O961">
        <f>VLOOKUP(D961,MoneyLine!$A$1:$Q$33,14,FALSE)</f>
        <v>65.387857142857143</v>
      </c>
      <c r="P961">
        <f>VLOOKUP(B961,MoneyLine!$A$1:$Q$33,17,FALSE)</f>
        <v>15.725476190476186</v>
      </c>
      <c r="Q961">
        <f>VLOOKUP(B961,MoneyLine!$A$1:$K$33,10,FALSE)</f>
        <v>34.368214285714288</v>
      </c>
      <c r="R961">
        <f>VLOOKUP(B961,MoneyLine!$A$1:$Q$33,14,FALSE)</f>
        <v>76.556190476190451</v>
      </c>
      <c r="S961">
        <f>VLOOKUP(D961,MoneyLine!$A$1:$Q$33,17,FALSE)</f>
        <v>7.3759523809523806</v>
      </c>
      <c r="T961">
        <f>VLOOKUP(D961,MoneyLine!$A$1:$K$33,10,FALSE)</f>
        <v>8.0371428571428574</v>
      </c>
      <c r="V961">
        <f>HomTotReg.!$B$17+(test!O961*HomTotReg.!$B$18+HomTotReg.!$B$19*test!P961+test!Q961*HomTotReg.!$B$20)</f>
        <v>2.8913477394401066</v>
      </c>
      <c r="W961">
        <f>VisTotReg.!$B$17+(VisTotReg.!$B$18*test!R961+test!S961*VisTotReg.!$B$19+test!T961*VisTotReg.!$B$20)</f>
        <v>3.235071462929489</v>
      </c>
      <c r="Y961">
        <f>'MoneyLine Reg. 1'!$B$17+('MoneyLine Reg. 1'!$B$18*test!I961+test!J961*'MoneyLine Reg. 1'!$B$19+test!T961*'MoneyLine Reg. 1'!$B$20+test!Q961*'MoneyLine Reg. 1'!$B$21)</f>
        <v>-0.36648133520510917</v>
      </c>
      <c r="Z961">
        <f>'MoneyLine Reg. 2'!$B$17+('MoneyLine Reg. 2'!$B$18*test!M961+test!K961*'MoneyLine Reg. 2'!$B$19+'MoneyLine Reg. 2'!$B$20*test!L961+test!N961*'MoneyLine Reg. 2'!$B$21)</f>
        <v>0.18414858433695214</v>
      </c>
    </row>
    <row r="962" spans="1:26" x14ac:dyDescent="0.3">
      <c r="A962" s="8">
        <v>44985</v>
      </c>
      <c r="B962" s="6" t="s">
        <v>19</v>
      </c>
      <c r="C962" s="6">
        <v>1</v>
      </c>
      <c r="D962" s="6" t="s">
        <v>32</v>
      </c>
      <c r="E962" s="6">
        <v>6</v>
      </c>
      <c r="F962" s="6"/>
      <c r="G962" s="6">
        <f t="shared" si="15"/>
        <v>5</v>
      </c>
      <c r="I962">
        <f>VLOOKUP(D962,MoneyLine!$A$1:$K$33,7,FALSE)</f>
        <v>91.395238095238099</v>
      </c>
      <c r="J962">
        <f>VLOOKUP(B962,MoneyLine!$A$1:$K$33,7,FALSE)</f>
        <v>99.267142857142858</v>
      </c>
      <c r="K962">
        <f>VLOOKUP(B962,MoneyLine!$A$1:$K$33,11,FALSE)</f>
        <v>11.873749999999998</v>
      </c>
      <c r="L962">
        <f>VLOOKUP(B962,MoneyLine!$A$1:$D$33,4,FALSE)</f>
        <v>44.580500000000001</v>
      </c>
      <c r="M962">
        <f>VLOOKUP(D962,MoneyLine!$A$1:$K$33,11,FALSE)</f>
        <v>4.9549999999999983</v>
      </c>
      <c r="N962">
        <f>VLOOKUP(D962,MoneyLine!$A$1:$D$33,4,FALSE)</f>
        <v>47.241</v>
      </c>
      <c r="O962">
        <f>VLOOKUP(D962,MoneyLine!$A$1:$Q$33,14,FALSE)</f>
        <v>85.390952380952371</v>
      </c>
      <c r="P962">
        <f>VLOOKUP(B962,MoneyLine!$A$1:$Q$33,17,FALSE)</f>
        <v>-14.223571428571427</v>
      </c>
      <c r="Q962">
        <f>VLOOKUP(B962,MoneyLine!$A$1:$K$33,10,FALSE)</f>
        <v>-3.2023809523808761E-2</v>
      </c>
      <c r="R962">
        <f>VLOOKUP(B962,MoneyLine!$A$1:$Q$33,14,FALSE)</f>
        <v>93.099761904761891</v>
      </c>
      <c r="S962">
        <f>VLOOKUP(D962,MoneyLine!$A$1:$Q$33,17,FALSE)</f>
        <v>-9.4788095238095256</v>
      </c>
      <c r="T962">
        <f>VLOOKUP(D962,MoneyLine!$A$1:$K$33,10,FALSE)</f>
        <v>-16.679047619047623</v>
      </c>
      <c r="V962">
        <f>HomTotReg.!$B$17+(test!O962*HomTotReg.!$B$18+HomTotReg.!$B$19*test!P962+test!Q962*HomTotReg.!$B$20)</f>
        <v>3.7996841236220078</v>
      </c>
      <c r="W962">
        <f>VisTotReg.!$B$17+(VisTotReg.!$B$18*test!R962+test!S962*VisTotReg.!$B$19+test!T962*VisTotReg.!$B$20)</f>
        <v>3.9454815415838658</v>
      </c>
      <c r="Y962">
        <f>'MoneyLine Reg. 1'!$B$17+('MoneyLine Reg. 1'!$B$18*test!I962+test!J962*'MoneyLine Reg. 1'!$B$19+test!T962*'MoneyLine Reg. 1'!$B$20+test!Q962*'MoneyLine Reg. 1'!$B$21)</f>
        <v>-0.21382046729389081</v>
      </c>
      <c r="Z962">
        <f>'MoneyLine Reg. 2'!$B$17+('MoneyLine Reg. 2'!$B$18*test!M962+test!K962*'MoneyLine Reg. 2'!$B$19+'MoneyLine Reg. 2'!$B$20*test!L962+test!N962*'MoneyLine Reg. 2'!$B$21)</f>
        <v>-1.3778695514377937E-2</v>
      </c>
    </row>
    <row r="963" spans="1:26" x14ac:dyDescent="0.3">
      <c r="A963" s="9">
        <v>44985</v>
      </c>
      <c r="B963" s="7" t="s">
        <v>33</v>
      </c>
      <c r="C963" s="7">
        <v>3</v>
      </c>
      <c r="D963" s="7" t="s">
        <v>24</v>
      </c>
      <c r="E963" s="7">
        <v>1</v>
      </c>
      <c r="F963" s="7"/>
      <c r="G963" s="6">
        <f t="shared" si="15"/>
        <v>-2</v>
      </c>
      <c r="I963">
        <f>VLOOKUP(D963,MoneyLine!$A$1:$K$33,7,FALSE)</f>
        <v>-28.852380952380948</v>
      </c>
      <c r="J963">
        <f>VLOOKUP(B963,MoneyLine!$A$1:$K$33,7,FALSE)</f>
        <v>35.906904761904762</v>
      </c>
      <c r="K963">
        <f>VLOOKUP(B963,MoneyLine!$A$1:$K$33,11,FALSE)</f>
        <v>3.707499999999996</v>
      </c>
      <c r="L963">
        <f>VLOOKUP(B963,MoneyLine!$A$1:$D$33,4,FALSE)</f>
        <v>47.251999999999995</v>
      </c>
      <c r="M963">
        <f>VLOOKUP(D963,MoneyLine!$A$1:$K$33,11,FALSE)</f>
        <v>5.754999999999999</v>
      </c>
      <c r="N963">
        <f>VLOOKUP(D963,MoneyLine!$A$1:$D$33,4,FALSE)</f>
        <v>42.153999999999996</v>
      </c>
      <c r="O963">
        <f>VLOOKUP(D963,MoneyLine!$A$1:$Q$33,14,FALSE)</f>
        <v>7.490952380952379</v>
      </c>
      <c r="P963">
        <f>VLOOKUP(B963,MoneyLine!$A$1:$Q$33,17,FALSE)</f>
        <v>-16.226190476190478</v>
      </c>
      <c r="Q963">
        <f>VLOOKUP(B963,MoneyLine!$A$1:$K$33,10,FALSE)</f>
        <v>29.473928571428576</v>
      </c>
      <c r="R963">
        <f>VLOOKUP(B963,MoneyLine!$A$1:$Q$33,14,FALSE)</f>
        <v>44.759523809523806</v>
      </c>
      <c r="S963">
        <f>VLOOKUP(D963,MoneyLine!$A$1:$Q$33,17,FALSE)</f>
        <v>-35.079523809523806</v>
      </c>
      <c r="T963">
        <f>VLOOKUP(D963,MoneyLine!$A$1:$K$33,10,FALSE)</f>
        <v>-0.52404761904761887</v>
      </c>
      <c r="V963">
        <f>HomTotReg.!$B$17+(test!O963*HomTotReg.!$B$18+HomTotReg.!$B$19*test!P963+test!Q963*HomTotReg.!$B$20)</f>
        <v>2.671089077291037</v>
      </c>
      <c r="W963">
        <f>VisTotReg.!$B$17+(VisTotReg.!$B$18*test!R963+test!S963*VisTotReg.!$B$19+test!T963*VisTotReg.!$B$20)</f>
        <v>3.3624384432118855</v>
      </c>
      <c r="Y963">
        <f>'MoneyLine Reg. 1'!$B$17+('MoneyLine Reg. 1'!$B$18*test!I963+test!J963*'MoneyLine Reg. 1'!$B$19+test!T963*'MoneyLine Reg. 1'!$B$20+test!Q963*'MoneyLine Reg. 1'!$B$21)</f>
        <v>-0.73429857515275931</v>
      </c>
      <c r="Z963">
        <f>'MoneyLine Reg. 2'!$B$17+('MoneyLine Reg. 2'!$B$18*test!M963+test!K963*'MoneyLine Reg. 2'!$B$19+'MoneyLine Reg. 2'!$B$20*test!L963+test!N963*'MoneyLine Reg. 2'!$B$21)</f>
        <v>-4.9506711255215219E-2</v>
      </c>
    </row>
    <row r="964" spans="1:26" x14ac:dyDescent="0.3">
      <c r="A964" s="8">
        <v>44985</v>
      </c>
      <c r="B964" s="6" t="s">
        <v>34</v>
      </c>
      <c r="C964" s="6">
        <v>5</v>
      </c>
      <c r="D964" s="6" t="s">
        <v>10</v>
      </c>
      <c r="E964" s="6">
        <v>3</v>
      </c>
      <c r="F964" s="6"/>
      <c r="G964" s="6">
        <f t="shared" si="15"/>
        <v>-2</v>
      </c>
      <c r="I964">
        <f>VLOOKUP(D964,MoneyLine!$A$1:$K$33,7,FALSE)</f>
        <v>43.783809523809516</v>
      </c>
      <c r="J964">
        <f>VLOOKUP(B964,MoneyLine!$A$1:$K$33,7,FALSE)</f>
        <v>70.167380952380938</v>
      </c>
      <c r="K964">
        <f>VLOOKUP(B964,MoneyLine!$A$1:$K$33,11,FALSE)</f>
        <v>10.367500000000003</v>
      </c>
      <c r="L964">
        <f>VLOOKUP(B964,MoneyLine!$A$1:$D$33,4,FALSE)</f>
        <v>52.325999999999993</v>
      </c>
      <c r="M964">
        <f>VLOOKUP(D964,MoneyLine!$A$1:$K$33,11,FALSE)</f>
        <v>2.1412499999999977</v>
      </c>
      <c r="N964">
        <f>VLOOKUP(D964,MoneyLine!$A$1:$D$33,4,FALSE)</f>
        <v>45.351499999999994</v>
      </c>
      <c r="O964">
        <f>VLOOKUP(D964,MoneyLine!$A$1:$Q$33,14,FALSE)</f>
        <v>43.181904761904768</v>
      </c>
      <c r="P964">
        <f>VLOOKUP(B964,MoneyLine!$A$1:$Q$33,17,FALSE)</f>
        <v>22.489285714285707</v>
      </c>
      <c r="Q964">
        <f>VLOOKUP(B964,MoneyLine!$A$1:$K$33,10,FALSE)</f>
        <v>29.06904761904762</v>
      </c>
      <c r="R964">
        <f>VLOOKUP(B964,MoneyLine!$A$1:$Q$33,14,FALSE)</f>
        <v>40.24047619047618</v>
      </c>
      <c r="S964">
        <f>VLOOKUP(D964,MoneyLine!$A$1:$Q$33,17,FALSE)</f>
        <v>-14.675714285714287</v>
      </c>
      <c r="T964">
        <f>VLOOKUP(D964,MoneyLine!$A$1:$K$33,10,FALSE)</f>
        <v>13.367738095238096</v>
      </c>
      <c r="V964">
        <f>HomTotReg.!$B$17+(test!O964*HomTotReg.!$B$18+HomTotReg.!$B$19*test!P964+test!Q964*HomTotReg.!$B$20)</f>
        <v>2.6430599384773323</v>
      </c>
      <c r="W964">
        <f>VisTotReg.!$B$17+(VisTotReg.!$B$18*test!R964+test!S964*VisTotReg.!$B$19+test!T964*VisTotReg.!$B$20)</f>
        <v>2.9224017113068022</v>
      </c>
      <c r="Y964">
        <f>'MoneyLine Reg. 1'!$B$17+('MoneyLine Reg. 1'!$B$18*test!I964+test!J964*'MoneyLine Reg. 1'!$B$19+test!T964*'MoneyLine Reg. 1'!$B$20+test!Q964*'MoneyLine Reg. 1'!$B$21)</f>
        <v>-0.22066998797664461</v>
      </c>
      <c r="Z964">
        <f>'MoneyLine Reg. 2'!$B$17+('MoneyLine Reg. 2'!$B$18*test!M964+test!K964*'MoneyLine Reg. 2'!$B$19+'MoneyLine Reg. 2'!$B$20*test!L964+test!N964*'MoneyLine Reg. 2'!$B$21)</f>
        <v>-0.8153363627129302</v>
      </c>
    </row>
    <row r="965" spans="1:26" x14ac:dyDescent="0.3">
      <c r="A965" s="9">
        <v>44985</v>
      </c>
      <c r="B965" s="7" t="s">
        <v>31</v>
      </c>
      <c r="C965" s="7">
        <v>4</v>
      </c>
      <c r="D965" s="7" t="s">
        <v>7</v>
      </c>
      <c r="E965" s="7">
        <v>1</v>
      </c>
      <c r="F965" s="7"/>
      <c r="G965" s="6">
        <f t="shared" si="15"/>
        <v>-3</v>
      </c>
      <c r="I965">
        <f>VLOOKUP(D965,MoneyLine!$A$1:$K$33,7,FALSE)</f>
        <v>105.50714285714287</v>
      </c>
      <c r="J965">
        <f>VLOOKUP(B965,MoneyLine!$A$1:$K$33,7,FALSE)</f>
        <v>130.13119047619048</v>
      </c>
      <c r="K965">
        <f>VLOOKUP(B965,MoneyLine!$A$1:$K$33,11,FALSE)</f>
        <v>13.114999999999997</v>
      </c>
      <c r="L965">
        <f>VLOOKUP(B965,MoneyLine!$A$1:$D$33,4,FALSE)</f>
        <v>55.725999999999999</v>
      </c>
      <c r="M965">
        <f>VLOOKUP(D965,MoneyLine!$A$1:$K$33,11,FALSE)</f>
        <v>17.5075</v>
      </c>
      <c r="N965">
        <f>VLOOKUP(D965,MoneyLine!$A$1:$D$33,4,FALSE)</f>
        <v>51.216499999999996</v>
      </c>
      <c r="O965">
        <f>VLOOKUP(D965,MoneyLine!$A$1:$Q$33,14,FALSE)</f>
        <v>89.021666666666647</v>
      </c>
      <c r="P965">
        <f>VLOOKUP(B965,MoneyLine!$A$1:$Q$33,17,FALSE)</f>
        <v>29.228333333333332</v>
      </c>
      <c r="Q965">
        <f>VLOOKUP(B965,MoneyLine!$A$1:$K$33,10,FALSE)</f>
        <v>31.447738095238101</v>
      </c>
      <c r="R965">
        <f>VLOOKUP(B965,MoneyLine!$A$1:$Q$33,14,FALSE)</f>
        <v>91.865476190476173</v>
      </c>
      <c r="S965">
        <f>VLOOKUP(D965,MoneyLine!$A$1:$Q$33,17,FALSE)</f>
        <v>1.5838095238095231</v>
      </c>
      <c r="T965">
        <f>VLOOKUP(D965,MoneyLine!$A$1:$K$33,10,FALSE)</f>
        <v>-6.0107142857142861</v>
      </c>
      <c r="V965">
        <f>HomTotReg.!$B$17+(test!O965*HomTotReg.!$B$18+HomTotReg.!$B$19*test!P965+test!Q965*HomTotReg.!$B$20)</f>
        <v>3.0306072599629439</v>
      </c>
      <c r="W965">
        <f>VisTotReg.!$B$17+(VisTotReg.!$B$18*test!R965+test!S965*VisTotReg.!$B$19+test!T965*VisTotReg.!$B$20)</f>
        <v>3.675140555496307</v>
      </c>
      <c r="Y965">
        <f>'MoneyLine Reg. 1'!$B$17+('MoneyLine Reg. 1'!$B$18*test!I965+test!J965*'MoneyLine Reg. 1'!$B$19+test!T965*'MoneyLine Reg. 1'!$B$20+test!Q965*'MoneyLine Reg. 1'!$B$21)</f>
        <v>-0.59825725612085523</v>
      </c>
      <c r="Z965">
        <f>'MoneyLine Reg. 2'!$B$17+('MoneyLine Reg. 2'!$B$18*test!M965+test!K965*'MoneyLine Reg. 2'!$B$19+'MoneyLine Reg. 2'!$B$20*test!L965+test!N965*'MoneyLine Reg. 2'!$B$21)</f>
        <v>0.12120964146316116</v>
      </c>
    </row>
    <row r="966" spans="1:26" x14ac:dyDescent="0.3">
      <c r="A966" s="8">
        <v>44985</v>
      </c>
      <c r="B966" s="6" t="s">
        <v>29</v>
      </c>
      <c r="C966" s="6">
        <v>6</v>
      </c>
      <c r="D966" s="6" t="s">
        <v>23</v>
      </c>
      <c r="E966" s="6">
        <v>5</v>
      </c>
      <c r="F966" s="6" t="s">
        <v>35</v>
      </c>
      <c r="G966" s="6">
        <f t="shared" si="15"/>
        <v>-1</v>
      </c>
      <c r="I966">
        <f>VLOOKUP(D966,MoneyLine!$A$1:$K$33,7,FALSE)</f>
        <v>101.00309523809524</v>
      </c>
      <c r="J966">
        <f>VLOOKUP(B966,MoneyLine!$A$1:$K$33,7,FALSE)</f>
        <v>120.64333333333332</v>
      </c>
      <c r="K966">
        <f>VLOOKUP(B966,MoneyLine!$A$1:$K$33,11,FALSE)</f>
        <v>13.331249999999997</v>
      </c>
      <c r="L966">
        <f>VLOOKUP(B966,MoneyLine!$A$1:$D$33,4,FALSE)</f>
        <v>55.3095</v>
      </c>
      <c r="M966">
        <f>VLOOKUP(D966,MoneyLine!$A$1:$K$33,11,FALSE)</f>
        <v>6.8149999999999995</v>
      </c>
      <c r="N966">
        <f>VLOOKUP(D966,MoneyLine!$A$1:$D$33,4,FALSE)</f>
        <v>52.277999999999999</v>
      </c>
      <c r="O966">
        <f>VLOOKUP(D966,MoneyLine!$A$1:$Q$33,14,FALSE)</f>
        <v>66.898333333333312</v>
      </c>
      <c r="P966">
        <f>VLOOKUP(B966,MoneyLine!$A$1:$Q$33,17,FALSE)</f>
        <v>28.97</v>
      </c>
      <c r="Q966">
        <f>VLOOKUP(B966,MoneyLine!$A$1:$K$33,10,FALSE)</f>
        <v>20.598452380952381</v>
      </c>
      <c r="R966">
        <f>VLOOKUP(B966,MoneyLine!$A$1:$Q$33,14,FALSE)</f>
        <v>76.355714285714271</v>
      </c>
      <c r="S966">
        <f>VLOOKUP(D966,MoneyLine!$A$1:$Q$33,17,FALSE)</f>
        <v>22.973095238095237</v>
      </c>
      <c r="T966">
        <f>VLOOKUP(D966,MoneyLine!$A$1:$K$33,10,FALSE)</f>
        <v>43.088928571428575</v>
      </c>
      <c r="V966">
        <f>HomTotReg.!$B$17+(test!O966*HomTotReg.!$B$18+HomTotReg.!$B$19*test!P966+test!Q966*HomTotReg.!$B$20)</f>
        <v>2.9187945159462934</v>
      </c>
      <c r="W966">
        <f>VisTotReg.!$B$17+(VisTotReg.!$B$18*test!R966+test!S966*VisTotReg.!$B$19+test!T966*VisTotReg.!$B$20)</f>
        <v>2.5775389731904745</v>
      </c>
      <c r="Y966">
        <f>'MoneyLine Reg. 1'!$B$17+('MoneyLine Reg. 1'!$B$18*test!I966+test!J966*'MoneyLine Reg. 1'!$B$19+test!T966*'MoneyLine Reg. 1'!$B$20+test!Q966*'MoneyLine Reg. 1'!$B$21)</f>
        <v>0.2550780131941679</v>
      </c>
      <c r="Z966">
        <f>'MoneyLine Reg. 2'!$B$17+('MoneyLine Reg. 2'!$B$18*test!M966+test!K966*'MoneyLine Reg. 2'!$B$19+'MoneyLine Reg. 2'!$B$20*test!L966+test!N966*'MoneyLine Reg. 2'!$B$21)</f>
        <v>-0.43567115978995741</v>
      </c>
    </row>
    <row r="967" spans="1:26" x14ac:dyDescent="0.3">
      <c r="A967" s="9">
        <v>44986</v>
      </c>
      <c r="B967" s="7" t="s">
        <v>12</v>
      </c>
      <c r="C967" s="7">
        <v>3</v>
      </c>
      <c r="D967" s="7" t="s">
        <v>26</v>
      </c>
      <c r="E967" s="7">
        <v>2</v>
      </c>
      <c r="F967" s="7" t="s">
        <v>36</v>
      </c>
      <c r="G967" s="6">
        <f t="shared" si="15"/>
        <v>-1</v>
      </c>
      <c r="I967">
        <f>VLOOKUP(D967,MoneyLine!$A$1:$K$33,7,FALSE)</f>
        <v>2.4278571428571381</v>
      </c>
      <c r="J967">
        <f>VLOOKUP(B967,MoneyLine!$A$1:$K$33,7,FALSE)</f>
        <v>38.000238095238089</v>
      </c>
      <c r="K967">
        <f>VLOOKUP(B967,MoneyLine!$A$1:$K$33,11,FALSE)</f>
        <v>5.6062500000000011</v>
      </c>
      <c r="L967">
        <f>VLOOKUP(B967,MoneyLine!$A$1:$D$33,4,FALSE)</f>
        <v>46.611499999999999</v>
      </c>
      <c r="M967">
        <f>VLOOKUP(D967,MoneyLine!$A$1:$K$33,11,FALSE)</f>
        <v>7.2874999999999996</v>
      </c>
      <c r="N967">
        <f>VLOOKUP(D967,MoneyLine!$A$1:$D$33,4,FALSE)</f>
        <v>44.772500000000001</v>
      </c>
      <c r="O967">
        <f>VLOOKUP(D967,MoneyLine!$A$1:$Q$33,14,FALSE)</f>
        <v>21.040476190476188</v>
      </c>
      <c r="P967">
        <f>VLOOKUP(B967,MoneyLine!$A$1:$Q$33,17,FALSE)</f>
        <v>-1.7361904761904778</v>
      </c>
      <c r="Q967">
        <f>VLOOKUP(B967,MoneyLine!$A$1:$K$33,10,FALSE)</f>
        <v>20.738571428571433</v>
      </c>
      <c r="R967">
        <f>VLOOKUP(B967,MoneyLine!$A$1:$Q$33,14,FALSE)</f>
        <v>32.669761904761899</v>
      </c>
      <c r="S967">
        <f>VLOOKUP(D967,MoneyLine!$A$1:$Q$33,17,FALSE)</f>
        <v>-8.321428571428573</v>
      </c>
      <c r="T967">
        <f>VLOOKUP(D967,MoneyLine!$A$1:$K$33,10,FALSE)</f>
        <v>13.537738095238096</v>
      </c>
      <c r="V967">
        <f>HomTotReg.!$B$17+(test!O967*HomTotReg.!$B$18+HomTotReg.!$B$19*test!P967+test!Q967*HomTotReg.!$B$20)</f>
        <v>2.757260190333334</v>
      </c>
      <c r="W967">
        <f>VisTotReg.!$B$17+(VisTotReg.!$B$18*test!R967+test!S967*VisTotReg.!$B$19+test!T967*VisTotReg.!$B$20)</f>
        <v>2.7734550139846794</v>
      </c>
      <c r="Y967">
        <f>'MoneyLine Reg. 1'!$B$17+('MoneyLine Reg. 1'!$B$18*test!I967+test!J967*'MoneyLine Reg. 1'!$B$19+test!T967*'MoneyLine Reg. 1'!$B$20+test!Q967*'MoneyLine Reg. 1'!$B$21)</f>
        <v>-0.16983652732918764</v>
      </c>
      <c r="Z967">
        <f>'MoneyLine Reg. 2'!$B$17+('MoneyLine Reg. 2'!$B$18*test!M967+test!K967*'MoneyLine Reg. 2'!$B$19+'MoneyLine Reg. 2'!$B$20*test!L967+test!N967*'MoneyLine Reg. 2'!$B$21)</f>
        <v>0.16733170508923711</v>
      </c>
    </row>
    <row r="968" spans="1:26" x14ac:dyDescent="0.3">
      <c r="A968" s="8">
        <v>44986</v>
      </c>
      <c r="B968" s="6" t="s">
        <v>15</v>
      </c>
      <c r="C968" s="6">
        <v>7</v>
      </c>
      <c r="D968" s="6" t="s">
        <v>11</v>
      </c>
      <c r="E968" s="6">
        <v>5</v>
      </c>
      <c r="F968" s="6"/>
      <c r="G968" s="6">
        <f t="shared" si="15"/>
        <v>-2</v>
      </c>
      <c r="I968">
        <f>VLOOKUP(D968,MoneyLine!$A$1:$K$33,7,FALSE)</f>
        <v>121.01880952380951</v>
      </c>
      <c r="J968">
        <f>VLOOKUP(B968,MoneyLine!$A$1:$K$33,7,FALSE)</f>
        <v>101.46142857142856</v>
      </c>
      <c r="K968">
        <f>VLOOKUP(B968,MoneyLine!$A$1:$K$33,11,FALSE)</f>
        <v>16.143749999999997</v>
      </c>
      <c r="L968">
        <f>VLOOKUP(B968,MoneyLine!$A$1:$D$33,4,FALSE)</f>
        <v>52.539000000000001</v>
      </c>
      <c r="M968">
        <f>VLOOKUP(D968,MoneyLine!$A$1:$K$33,11,FALSE)</f>
        <v>15.838749999999997</v>
      </c>
      <c r="N968">
        <f>VLOOKUP(D968,MoneyLine!$A$1:$D$33,4,FALSE)</f>
        <v>52.685499999999998</v>
      </c>
      <c r="O968">
        <f>VLOOKUP(D968,MoneyLine!$A$1:$Q$33,14,FALSE)</f>
        <v>85.286666666666662</v>
      </c>
      <c r="P968">
        <f>VLOOKUP(B968,MoneyLine!$A$1:$Q$33,17,FALSE)</f>
        <v>16.578095238095237</v>
      </c>
      <c r="Q968">
        <f>VLOOKUP(B968,MoneyLine!$A$1:$K$33,10,FALSE)</f>
        <v>-8.7532142857142858</v>
      </c>
      <c r="R968">
        <f>VLOOKUP(B968,MoneyLine!$A$1:$Q$33,14,FALSE)</f>
        <v>76.89928571428571</v>
      </c>
      <c r="S968">
        <f>VLOOKUP(D968,MoneyLine!$A$1:$Q$33,17,FALSE)</f>
        <v>15.627619047619051</v>
      </c>
      <c r="T968">
        <f>VLOOKUP(D968,MoneyLine!$A$1:$K$33,10,FALSE)</f>
        <v>10.4975</v>
      </c>
      <c r="V968">
        <f>HomTotReg.!$B$17+(test!O968*HomTotReg.!$B$18+HomTotReg.!$B$19*test!P968+test!Q968*HomTotReg.!$B$20)</f>
        <v>3.5683318124782302</v>
      </c>
      <c r="W968">
        <f>VisTotReg.!$B$17+(VisTotReg.!$B$18*test!R968+test!S968*VisTotReg.!$B$19+test!T968*VisTotReg.!$B$20)</f>
        <v>3.1293557208592233</v>
      </c>
      <c r="Y968">
        <f>'MoneyLine Reg. 1'!$B$17+('MoneyLine Reg. 1'!$B$18*test!I968+test!J968*'MoneyLine Reg. 1'!$B$19+test!T968*'MoneyLine Reg. 1'!$B$20+test!Q968*'MoneyLine Reg. 1'!$B$21)</f>
        <v>0.51464469341335817</v>
      </c>
      <c r="Z968">
        <f>'MoneyLine Reg. 2'!$B$17+('MoneyLine Reg. 2'!$B$18*test!M968+test!K968*'MoneyLine Reg. 2'!$B$19+'MoneyLine Reg. 2'!$B$20*test!L968+test!N968*'MoneyLine Reg. 2'!$B$21)</f>
        <v>0.18665782879906612</v>
      </c>
    </row>
    <row r="969" spans="1:26" x14ac:dyDescent="0.3">
      <c r="A969" s="9">
        <v>44986</v>
      </c>
      <c r="B969" s="7" t="s">
        <v>25</v>
      </c>
      <c r="C969" s="7">
        <v>2</v>
      </c>
      <c r="D969" s="7" t="s">
        <v>30</v>
      </c>
      <c r="E969" s="7">
        <v>4</v>
      </c>
      <c r="F969" s="7"/>
      <c r="G969" s="6">
        <f t="shared" si="15"/>
        <v>2</v>
      </c>
      <c r="I969">
        <f>VLOOKUP(D969,MoneyLine!$A$1:$K$33,7,FALSE)</f>
        <v>127.36857142857141</v>
      </c>
      <c r="J969">
        <f>VLOOKUP(B969,MoneyLine!$A$1:$K$33,7,FALSE)</f>
        <v>56.057857142857138</v>
      </c>
      <c r="K969">
        <f>VLOOKUP(B969,MoneyLine!$A$1:$K$33,11,FALSE)</f>
        <v>10.718750000000002</v>
      </c>
      <c r="L969">
        <f>VLOOKUP(B969,MoneyLine!$A$1:$D$33,4,FALSE)</f>
        <v>47.954500000000003</v>
      </c>
      <c r="M969">
        <f>VLOOKUP(D969,MoneyLine!$A$1:$K$33,11,FALSE)</f>
        <v>15.876249999999999</v>
      </c>
      <c r="N969">
        <f>VLOOKUP(D969,MoneyLine!$A$1:$D$33,4,FALSE)</f>
        <v>56.155499999999996</v>
      </c>
      <c r="O969">
        <f>VLOOKUP(D969,MoneyLine!$A$1:$Q$33,14,FALSE)</f>
        <v>104.57619047619046</v>
      </c>
      <c r="P969">
        <f>VLOOKUP(B969,MoneyLine!$A$1:$Q$33,17,FALSE)</f>
        <v>-14.592857142857142</v>
      </c>
      <c r="Q969">
        <f>VLOOKUP(B969,MoneyLine!$A$1:$K$33,10,FALSE)</f>
        <v>27.424404761904761</v>
      </c>
      <c r="R969">
        <f>VLOOKUP(B969,MoneyLine!$A$1:$Q$33,14,FALSE)</f>
        <v>60.674999999999997</v>
      </c>
      <c r="S969">
        <f>VLOOKUP(D969,MoneyLine!$A$1:$Q$33,17,FALSE)</f>
        <v>21.976904761904766</v>
      </c>
      <c r="T969">
        <f>VLOOKUP(D969,MoneyLine!$A$1:$K$33,10,FALSE)</f>
        <v>-0.45761904761904759</v>
      </c>
      <c r="V969">
        <f>HomTotReg.!$B$17+(test!O969*HomTotReg.!$B$18+HomTotReg.!$B$19*test!P969+test!Q969*HomTotReg.!$B$20)</f>
        <v>3.7039600830368311</v>
      </c>
      <c r="W969">
        <f>VisTotReg.!$B$17+(VisTotReg.!$B$18*test!R969+test!S969*VisTotReg.!$B$19+test!T969*VisTotReg.!$B$20)</f>
        <v>3.0416207174022842</v>
      </c>
      <c r="Y969">
        <f>'MoneyLine Reg. 1'!$B$17+('MoneyLine Reg. 1'!$B$18*test!I969+test!J969*'MoneyLine Reg. 1'!$B$19+test!T969*'MoneyLine Reg. 1'!$B$20+test!Q969*'MoneyLine Reg. 1'!$B$21)</f>
        <v>0.5858011665389633</v>
      </c>
      <c r="Z969">
        <f>'MoneyLine Reg. 2'!$B$17+('MoneyLine Reg. 2'!$B$18*test!M969+test!K969*'MoneyLine Reg. 2'!$B$19+'MoneyLine Reg. 2'!$B$20*test!L969+test!N969*'MoneyLine Reg. 2'!$B$21)</f>
        <v>1.1007424913299637</v>
      </c>
    </row>
    <row r="970" spans="1:26" x14ac:dyDescent="0.3">
      <c r="A970" s="8">
        <v>44986</v>
      </c>
      <c r="B970" s="6" t="s">
        <v>5</v>
      </c>
      <c r="C970" s="6">
        <v>2</v>
      </c>
      <c r="D970" s="6" t="s">
        <v>9</v>
      </c>
      <c r="E970" s="6">
        <v>5</v>
      </c>
      <c r="F970" s="6"/>
      <c r="G970" s="6">
        <f t="shared" si="15"/>
        <v>3</v>
      </c>
      <c r="I970">
        <f>VLOOKUP(D970,MoneyLine!$A$1:$K$33,7,FALSE)</f>
        <v>154.76523809523809</v>
      </c>
      <c r="J970">
        <f>VLOOKUP(B970,MoneyLine!$A$1:$K$33,7,FALSE)</f>
        <v>92.519047619047612</v>
      </c>
      <c r="K970">
        <f>VLOOKUP(B970,MoneyLine!$A$1:$K$33,11,FALSE)</f>
        <v>15.5725</v>
      </c>
      <c r="L970">
        <f>VLOOKUP(B970,MoneyLine!$A$1:$D$33,4,FALSE)</f>
        <v>52.448999999999998</v>
      </c>
      <c r="M970">
        <f>VLOOKUP(D970,MoneyLine!$A$1:$K$33,11,FALSE)</f>
        <v>17.220000000000002</v>
      </c>
      <c r="N970">
        <f>VLOOKUP(D970,MoneyLine!$A$1:$D$33,4,FALSE)</f>
        <v>58.933</v>
      </c>
      <c r="O970">
        <f>VLOOKUP(D970,MoneyLine!$A$1:$Q$33,14,FALSE)</f>
        <v>117.61833333333333</v>
      </c>
      <c r="P970">
        <f>VLOOKUP(B970,MoneyLine!$A$1:$Q$33,17,FALSE)</f>
        <v>2.4073809523809526</v>
      </c>
      <c r="Q970">
        <f>VLOOKUP(B970,MoneyLine!$A$1:$K$33,10,FALSE)</f>
        <v>7.11511904761905</v>
      </c>
      <c r="R970">
        <f>VLOOKUP(B970,MoneyLine!$A$1:$Q$33,14,FALSE)</f>
        <v>80.7392857142857</v>
      </c>
      <c r="S970">
        <f>VLOOKUP(D970,MoneyLine!$A$1:$Q$33,17,FALSE)</f>
        <v>29.393333333333338</v>
      </c>
      <c r="T970">
        <f>VLOOKUP(D970,MoneyLine!$A$1:$K$33,10,FALSE)</f>
        <v>-2.4774999999999996</v>
      </c>
      <c r="V970">
        <f>HomTotReg.!$B$17+(test!O970*HomTotReg.!$B$18+HomTotReg.!$B$19*test!P970+test!Q970*HomTotReg.!$B$20)</f>
        <v>3.8857602773212792</v>
      </c>
      <c r="W970">
        <f>VisTotReg.!$B$17+(VisTotReg.!$B$18*test!R970+test!S970*VisTotReg.!$B$19+test!T970*VisTotReg.!$B$20)</f>
        <v>3.2432405699849931</v>
      </c>
      <c r="Y970">
        <f>'MoneyLine Reg. 1'!$B$17+('MoneyLine Reg. 1'!$B$18*test!I970+test!J970*'MoneyLine Reg. 1'!$B$19+test!T970*'MoneyLine Reg. 1'!$B$20+test!Q970*'MoneyLine Reg. 1'!$B$21)</f>
        <v>0.60980626765263202</v>
      </c>
      <c r="Z970">
        <f>'MoneyLine Reg. 2'!$B$17+('MoneyLine Reg. 2'!$B$18*test!M970+test!K970*'MoneyLine Reg. 2'!$B$19+'MoneyLine Reg. 2'!$B$20*test!L970+test!N970*'MoneyLine Reg. 2'!$B$21)</f>
        <v>0.75671974046001811</v>
      </c>
    </row>
    <row r="971" spans="1:26" x14ac:dyDescent="0.3">
      <c r="A971" s="9">
        <v>44986</v>
      </c>
      <c r="B971" s="7" t="s">
        <v>17</v>
      </c>
      <c r="C971" s="7">
        <v>3</v>
      </c>
      <c r="D971" s="7" t="s">
        <v>4</v>
      </c>
      <c r="E971" s="7">
        <v>2</v>
      </c>
      <c r="F971" s="7" t="s">
        <v>36</v>
      </c>
      <c r="G971" s="6">
        <f t="shared" si="15"/>
        <v>-1</v>
      </c>
      <c r="I971">
        <f>VLOOKUP(D971,MoneyLine!$A$1:$K$33,7,FALSE)</f>
        <v>71.288571428571402</v>
      </c>
      <c r="J971">
        <f>VLOOKUP(B971,MoneyLine!$A$1:$K$33,7,FALSE)</f>
        <v>126.67</v>
      </c>
      <c r="K971">
        <f>VLOOKUP(B971,MoneyLine!$A$1:$K$33,11,FALSE)</f>
        <v>19.922499999999999</v>
      </c>
      <c r="L971">
        <f>VLOOKUP(B971,MoneyLine!$A$1:$D$33,4,FALSE)</f>
        <v>49.902000000000001</v>
      </c>
      <c r="M971">
        <f>VLOOKUP(D971,MoneyLine!$A$1:$K$33,11,FALSE)</f>
        <v>4.0925000000000029</v>
      </c>
      <c r="N971">
        <f>VLOOKUP(D971,MoneyLine!$A$1:$D$33,4,FALSE)</f>
        <v>50.962499999999999</v>
      </c>
      <c r="O971">
        <f>VLOOKUP(D971,MoneyLine!$A$1:$Q$33,14,FALSE)</f>
        <v>28.298571428571432</v>
      </c>
      <c r="P971">
        <f>VLOOKUP(B971,MoneyLine!$A$1:$Q$33,17,FALSE)</f>
        <v>9.6223809523809507</v>
      </c>
      <c r="Q971">
        <f>VLOOKUP(B971,MoneyLine!$A$1:$K$33,10,FALSE)</f>
        <v>23.209285714285713</v>
      </c>
      <c r="R971">
        <f>VLOOKUP(B971,MoneyLine!$A$1:$Q$33,14,FALSE)</f>
        <v>104.88261904761904</v>
      </c>
      <c r="S971">
        <f>VLOOKUP(D971,MoneyLine!$A$1:$Q$33,17,FALSE)</f>
        <v>33.857619047619039</v>
      </c>
      <c r="T971">
        <f>VLOOKUP(D971,MoneyLine!$A$1:$K$33,10,FALSE)</f>
        <v>21.901309523809527</v>
      </c>
      <c r="V971">
        <f>HomTotReg.!$B$17+(test!O971*HomTotReg.!$B$18+HomTotReg.!$B$19*test!P971+test!Q971*HomTotReg.!$B$20)</f>
        <v>2.6864794197374353</v>
      </c>
      <c r="W971">
        <f>VisTotReg.!$B$17+(VisTotReg.!$B$18*test!R971+test!S971*VisTotReg.!$B$19+test!T971*VisTotReg.!$B$20)</f>
        <v>3.1308551659723234</v>
      </c>
      <c r="Y971">
        <f>'MoneyLine Reg. 1'!$B$17+('MoneyLine Reg. 1'!$B$18*test!I971+test!J971*'MoneyLine Reg. 1'!$B$19+test!T971*'MoneyLine Reg. 1'!$B$20+test!Q971*'MoneyLine Reg. 1'!$B$21)</f>
        <v>-0.42485888446445685</v>
      </c>
      <c r="Z971">
        <f>'MoneyLine Reg. 2'!$B$17+('MoneyLine Reg. 2'!$B$18*test!M971+test!K971*'MoneyLine Reg. 2'!$B$19+'MoneyLine Reg. 2'!$B$20*test!L971+test!N971*'MoneyLine Reg. 2'!$B$21)</f>
        <v>-0.67490047302964351</v>
      </c>
    </row>
    <row r="972" spans="1:26" x14ac:dyDescent="0.3">
      <c r="A972" s="8">
        <v>44986</v>
      </c>
      <c r="B972" s="6" t="s">
        <v>18</v>
      </c>
      <c r="C972" s="6">
        <v>2</v>
      </c>
      <c r="D972" s="6" t="s">
        <v>27</v>
      </c>
      <c r="E972" s="6">
        <v>3</v>
      </c>
      <c r="F972" s="6"/>
      <c r="G972" s="6">
        <f t="shared" si="15"/>
        <v>1</v>
      </c>
      <c r="I972">
        <f>VLOOKUP(D972,MoneyLine!$A$1:$K$33,7,FALSE)</f>
        <v>57.437380952380948</v>
      </c>
      <c r="J972">
        <f>VLOOKUP(B972,MoneyLine!$A$1:$K$33,7,FALSE)</f>
        <v>161.3661904761905</v>
      </c>
      <c r="K972">
        <f>VLOOKUP(B972,MoneyLine!$A$1:$K$33,11,FALSE)</f>
        <v>18.088749999999997</v>
      </c>
      <c r="L972">
        <f>VLOOKUP(B972,MoneyLine!$A$1:$D$33,4,FALSE)</f>
        <v>55.644500000000001</v>
      </c>
      <c r="M972">
        <f>VLOOKUP(D972,MoneyLine!$A$1:$K$33,11,FALSE)</f>
        <v>10.504999999999999</v>
      </c>
      <c r="N972">
        <f>VLOOKUP(D972,MoneyLine!$A$1:$D$33,4,FALSE)</f>
        <v>52.064499999999995</v>
      </c>
      <c r="O972">
        <f>VLOOKUP(D972,MoneyLine!$A$1:$Q$33,14,FALSE)</f>
        <v>42.338571428571427</v>
      </c>
      <c r="P972">
        <f>VLOOKUP(B972,MoneyLine!$A$1:$Q$33,17,FALSE)</f>
        <v>63.627142857142857</v>
      </c>
      <c r="Q972">
        <f>VLOOKUP(B972,MoneyLine!$A$1:$K$33,10,FALSE)</f>
        <v>-8.5753571428571433</v>
      </c>
      <c r="R972">
        <f>VLOOKUP(B972,MoneyLine!$A$1:$Q$33,14,FALSE)</f>
        <v>80.616190476190468</v>
      </c>
      <c r="S972">
        <f>VLOOKUP(D972,MoneyLine!$A$1:$Q$33,17,FALSE)</f>
        <v>0.65357142857142814</v>
      </c>
      <c r="T972">
        <f>VLOOKUP(D972,MoneyLine!$A$1:$K$33,10,FALSE)</f>
        <v>23.449285714285718</v>
      </c>
      <c r="V972">
        <f>HomTotReg.!$B$17+(test!O972*HomTotReg.!$B$18+HomTotReg.!$B$19*test!P972+test!Q972*HomTotReg.!$B$20)</f>
        <v>2.6132266604756671</v>
      </c>
      <c r="W972">
        <f>VisTotReg.!$B$17+(VisTotReg.!$B$18*test!R972+test!S972*VisTotReg.!$B$19+test!T972*VisTotReg.!$B$20)</f>
        <v>3.1162197362467703</v>
      </c>
      <c r="Y972">
        <f>'MoneyLine Reg. 1'!$B$17+('MoneyLine Reg. 1'!$B$18*test!I972+test!J972*'MoneyLine Reg. 1'!$B$19+test!T972*'MoneyLine Reg. 1'!$B$20+test!Q972*'MoneyLine Reg. 1'!$B$21)</f>
        <v>-0.6204368827836374</v>
      </c>
      <c r="Z972">
        <f>'MoneyLine Reg. 2'!$B$17+('MoneyLine Reg. 2'!$B$18*test!M972+test!K972*'MoneyLine Reg. 2'!$B$19+'MoneyLine Reg. 2'!$B$20*test!L972+test!N972*'MoneyLine Reg. 2'!$B$21)</f>
        <v>-0.53088769886788967</v>
      </c>
    </row>
    <row r="973" spans="1:26" x14ac:dyDescent="0.3">
      <c r="A973" s="9">
        <v>44987</v>
      </c>
      <c r="B973" s="7" t="s">
        <v>13</v>
      </c>
      <c r="C973" s="7">
        <v>1</v>
      </c>
      <c r="D973" s="7" t="s">
        <v>14</v>
      </c>
      <c r="E973" s="7">
        <v>7</v>
      </c>
      <c r="F973" s="7"/>
      <c r="G973" s="6">
        <f t="shared" si="15"/>
        <v>6</v>
      </c>
      <c r="I973">
        <f>VLOOKUP(D973,MoneyLine!$A$1:$K$33,7,FALSE)</f>
        <v>85.562619047619037</v>
      </c>
      <c r="J973">
        <f>VLOOKUP(B973,MoneyLine!$A$1:$K$33,7,FALSE)</f>
        <v>52.757857142857148</v>
      </c>
      <c r="K973">
        <f>VLOOKUP(B973,MoneyLine!$A$1:$K$33,11,FALSE)</f>
        <v>5.03125</v>
      </c>
      <c r="L973">
        <f>VLOOKUP(B973,MoneyLine!$A$1:$D$33,4,FALSE)</f>
        <v>47.964499999999994</v>
      </c>
      <c r="M973">
        <f>VLOOKUP(D973,MoneyLine!$A$1:$K$33,11,FALSE)</f>
        <v>19.403750000000002</v>
      </c>
      <c r="N973">
        <f>VLOOKUP(D973,MoneyLine!$A$1:$D$33,4,FALSE)</f>
        <v>49.788499999999999</v>
      </c>
      <c r="O973">
        <f>VLOOKUP(D973,MoneyLine!$A$1:$Q$33,14,FALSE)</f>
        <v>87.124523809523808</v>
      </c>
      <c r="P973">
        <f>VLOOKUP(B973,MoneyLine!$A$1:$Q$33,17,FALSE)</f>
        <v>6.5440476190476176</v>
      </c>
      <c r="Q973">
        <f>VLOOKUP(B973,MoneyLine!$A$1:$K$33,10,FALSE)</f>
        <v>-4.3963095238095242</v>
      </c>
      <c r="R973">
        <f>VLOOKUP(B973,MoneyLine!$A$1:$Q$33,14,FALSE)</f>
        <v>36.921904761904756</v>
      </c>
      <c r="S973">
        <f>VLOOKUP(D973,MoneyLine!$A$1:$Q$33,17,FALSE)</f>
        <v>-3.2247619047619036</v>
      </c>
      <c r="T973">
        <f>VLOOKUP(D973,MoneyLine!$A$1:$K$33,10,FALSE)</f>
        <v>24.058452380952382</v>
      </c>
      <c r="V973">
        <f>HomTotReg.!$B$17+(test!O973*HomTotReg.!$B$18+HomTotReg.!$B$19*test!P973+test!Q973*HomTotReg.!$B$20)</f>
        <v>3.6460787905885526</v>
      </c>
      <c r="W973">
        <f>VisTotReg.!$B$17+(VisTotReg.!$B$18*test!R973+test!S973*VisTotReg.!$B$19+test!T973*VisTotReg.!$B$20)</f>
        <v>2.6235468748038175</v>
      </c>
      <c r="Y973">
        <f>'MoneyLine Reg. 1'!$B$17+('MoneyLine Reg. 1'!$B$18*test!I973+test!J973*'MoneyLine Reg. 1'!$B$19+test!T973*'MoneyLine Reg. 1'!$B$20+test!Q973*'MoneyLine Reg. 1'!$B$21)</f>
        <v>0.87202583016487123</v>
      </c>
      <c r="Z973">
        <f>'MoneyLine Reg. 2'!$B$17+('MoneyLine Reg. 2'!$B$18*test!M973+test!K973*'MoneyLine Reg. 2'!$B$19+'MoneyLine Reg. 2'!$B$20*test!L973+test!N973*'MoneyLine Reg. 2'!$B$21)</f>
        <v>1.1948712691387211</v>
      </c>
    </row>
    <row r="974" spans="1:26" x14ac:dyDescent="0.3">
      <c r="A974" s="8">
        <v>44987</v>
      </c>
      <c r="B974" s="6" t="s">
        <v>5</v>
      </c>
      <c r="C974" s="6">
        <v>2</v>
      </c>
      <c r="D974" s="6" t="s">
        <v>22</v>
      </c>
      <c r="E974" s="6">
        <v>1</v>
      </c>
      <c r="F974" s="6"/>
      <c r="G974" s="6">
        <f t="shared" si="15"/>
        <v>-1</v>
      </c>
      <c r="I974">
        <f>VLOOKUP(D974,MoneyLine!$A$1:$K$33,7,FALSE)</f>
        <v>73.279761904761898</v>
      </c>
      <c r="J974">
        <f>VLOOKUP(B974,MoneyLine!$A$1:$K$33,7,FALSE)</f>
        <v>92.519047619047612</v>
      </c>
      <c r="K974">
        <f>VLOOKUP(B974,MoneyLine!$A$1:$K$33,11,FALSE)</f>
        <v>15.5725</v>
      </c>
      <c r="L974">
        <f>VLOOKUP(B974,MoneyLine!$A$1:$D$33,4,FALSE)</f>
        <v>52.448999999999998</v>
      </c>
      <c r="M974">
        <f>VLOOKUP(D974,MoneyLine!$A$1:$K$33,11,FALSE)</f>
        <v>6.432500000000001</v>
      </c>
      <c r="N974">
        <f>VLOOKUP(D974,MoneyLine!$A$1:$D$33,4,FALSE)</f>
        <v>50.885999999999996</v>
      </c>
      <c r="O974">
        <f>VLOOKUP(D974,MoneyLine!$A$1:$Q$33,14,FALSE)</f>
        <v>70.076904761904771</v>
      </c>
      <c r="P974">
        <f>VLOOKUP(B974,MoneyLine!$A$1:$Q$33,17,FALSE)</f>
        <v>2.4073809523809526</v>
      </c>
      <c r="Q974">
        <f>VLOOKUP(B974,MoneyLine!$A$1:$K$33,10,FALSE)</f>
        <v>7.11511904761905</v>
      </c>
      <c r="R974">
        <f>VLOOKUP(B974,MoneyLine!$A$1:$Q$33,14,FALSE)</f>
        <v>80.7392857142857</v>
      </c>
      <c r="S974">
        <f>VLOOKUP(D974,MoneyLine!$A$1:$Q$33,17,FALSE)</f>
        <v>-0.22023809523809401</v>
      </c>
      <c r="T974">
        <f>VLOOKUP(D974,MoneyLine!$A$1:$K$33,10,FALSE)</f>
        <v>10.709166666666667</v>
      </c>
      <c r="V974">
        <f>HomTotReg.!$B$17+(test!O974*HomTotReg.!$B$18+HomTotReg.!$B$19*test!P974+test!Q974*HomTotReg.!$B$20)</f>
        <v>3.3825654572213555</v>
      </c>
      <c r="W974">
        <f>VisTotReg.!$B$17+(VisTotReg.!$B$18*test!R974+test!S974*VisTotReg.!$B$19+test!T974*VisTotReg.!$B$20)</f>
        <v>3.3130598588381828</v>
      </c>
      <c r="Y974">
        <f>'MoneyLine Reg. 1'!$B$17+('MoneyLine Reg. 1'!$B$18*test!I974+test!J974*'MoneyLine Reg. 1'!$B$19+test!T974*'MoneyLine Reg. 1'!$B$20+test!Q974*'MoneyLine Reg. 1'!$B$21)</f>
        <v>-6.0488116928337776E-3</v>
      </c>
      <c r="Z974">
        <f>'MoneyLine Reg. 2'!$B$17+('MoneyLine Reg. 2'!$B$18*test!M974+test!K974*'MoneyLine Reg. 2'!$B$19+'MoneyLine Reg. 2'!$B$20*test!L974+test!N974*'MoneyLine Reg. 2'!$B$21)</f>
        <v>-0.47427900291177449</v>
      </c>
    </row>
    <row r="975" spans="1:26" x14ac:dyDescent="0.3">
      <c r="A975" s="9">
        <v>44987</v>
      </c>
      <c r="B975" s="7" t="s">
        <v>30</v>
      </c>
      <c r="C975" s="7">
        <v>5</v>
      </c>
      <c r="D975" s="7" t="s">
        <v>6</v>
      </c>
      <c r="E975" s="7">
        <v>2</v>
      </c>
      <c r="F975" s="7"/>
      <c r="G975" s="6">
        <f t="shared" si="15"/>
        <v>-3</v>
      </c>
      <c r="I975">
        <f>VLOOKUP(D975,MoneyLine!$A$1:$K$33,7,FALSE)</f>
        <v>-14.717619047619038</v>
      </c>
      <c r="J975">
        <f>VLOOKUP(B975,MoneyLine!$A$1:$K$33,7,FALSE)</f>
        <v>127.36857142857141</v>
      </c>
      <c r="K975">
        <f>VLOOKUP(B975,MoneyLine!$A$1:$K$33,11,FALSE)</f>
        <v>15.876249999999999</v>
      </c>
      <c r="L975">
        <f>VLOOKUP(B975,MoneyLine!$A$1:$D$33,4,FALSE)</f>
        <v>56.155499999999996</v>
      </c>
      <c r="M975">
        <f>VLOOKUP(D975,MoneyLine!$A$1:$K$33,11,FALSE)</f>
        <v>1.6887499999999989</v>
      </c>
      <c r="N975">
        <f>VLOOKUP(D975,MoneyLine!$A$1:$D$33,4,FALSE)</f>
        <v>38.247500000000002</v>
      </c>
      <c r="O975">
        <f>VLOOKUP(D975,MoneyLine!$A$1:$Q$33,14,FALSE)</f>
        <v>4.214999999999999</v>
      </c>
      <c r="P975">
        <f>VLOOKUP(B975,MoneyLine!$A$1:$Q$33,17,FALSE)</f>
        <v>21.976904761904766</v>
      </c>
      <c r="Q975">
        <f>VLOOKUP(B975,MoneyLine!$A$1:$K$33,10,FALSE)</f>
        <v>-0.45761904761904759</v>
      </c>
      <c r="R975">
        <f>VLOOKUP(B975,MoneyLine!$A$1:$Q$33,14,FALSE)</f>
        <v>104.57619047619046</v>
      </c>
      <c r="S975">
        <f>VLOOKUP(D975,MoneyLine!$A$1:$Q$33,17,FALSE)</f>
        <v>-23.022142857142857</v>
      </c>
      <c r="T975">
        <f>VLOOKUP(D975,MoneyLine!$A$1:$K$33,10,FALSE)</f>
        <v>2.2516666666666674</v>
      </c>
      <c r="V975">
        <f>HomTotReg.!$B$17+(test!O975*HomTotReg.!$B$18+HomTotReg.!$B$19*test!P975+test!Q975*HomTotReg.!$B$20)</f>
        <v>2.5615746894952878</v>
      </c>
      <c r="W975">
        <f>VisTotReg.!$B$17+(VisTotReg.!$B$18*test!R975+test!S975*VisTotReg.!$B$19+test!T975*VisTotReg.!$B$20)</f>
        <v>3.9235944816745771</v>
      </c>
      <c r="Y975">
        <f>'MoneyLine Reg. 1'!$B$17+('MoneyLine Reg. 1'!$B$18*test!I975+test!J975*'MoneyLine Reg. 1'!$B$19+test!T975*'MoneyLine Reg. 1'!$B$20+test!Q975*'MoneyLine Reg. 1'!$B$21)</f>
        <v>-1.3107031556458493</v>
      </c>
      <c r="Z975">
        <f>'MoneyLine Reg. 2'!$B$17+('MoneyLine Reg. 2'!$B$18*test!M975+test!K975*'MoneyLine Reg. 2'!$B$19+'MoneyLine Reg. 2'!$B$20*test!L975+test!N975*'MoneyLine Reg. 2'!$B$21)</f>
        <v>-1.9618876304991337</v>
      </c>
    </row>
    <row r="976" spans="1:26" x14ac:dyDescent="0.3">
      <c r="A976" s="8">
        <v>44987</v>
      </c>
      <c r="B976" s="6" t="s">
        <v>34</v>
      </c>
      <c r="C976" s="6">
        <v>5</v>
      </c>
      <c r="D976" s="6" t="s">
        <v>19</v>
      </c>
      <c r="E976" s="6">
        <v>4</v>
      </c>
      <c r="F976" s="6" t="s">
        <v>36</v>
      </c>
      <c r="G976" s="6">
        <f t="shared" si="15"/>
        <v>-1</v>
      </c>
      <c r="I976">
        <f>VLOOKUP(D976,MoneyLine!$A$1:$K$33,7,FALSE)</f>
        <v>99.267142857142858</v>
      </c>
      <c r="J976">
        <f>VLOOKUP(B976,MoneyLine!$A$1:$K$33,7,FALSE)</f>
        <v>70.167380952380938</v>
      </c>
      <c r="K976">
        <f>VLOOKUP(B976,MoneyLine!$A$1:$K$33,11,FALSE)</f>
        <v>10.367500000000003</v>
      </c>
      <c r="L976">
        <f>VLOOKUP(B976,MoneyLine!$A$1:$D$33,4,FALSE)</f>
        <v>52.325999999999993</v>
      </c>
      <c r="M976">
        <f>VLOOKUP(D976,MoneyLine!$A$1:$K$33,11,FALSE)</f>
        <v>11.873749999999998</v>
      </c>
      <c r="N976">
        <f>VLOOKUP(D976,MoneyLine!$A$1:$D$33,4,FALSE)</f>
        <v>44.580500000000001</v>
      </c>
      <c r="O976">
        <f>VLOOKUP(D976,MoneyLine!$A$1:$Q$33,14,FALSE)</f>
        <v>93.099761904761891</v>
      </c>
      <c r="P976">
        <f>VLOOKUP(B976,MoneyLine!$A$1:$Q$33,17,FALSE)</f>
        <v>22.489285714285707</v>
      </c>
      <c r="Q976">
        <f>VLOOKUP(B976,MoneyLine!$A$1:$K$33,10,FALSE)</f>
        <v>29.06904761904762</v>
      </c>
      <c r="R976">
        <f>VLOOKUP(B976,MoneyLine!$A$1:$Q$33,14,FALSE)</f>
        <v>40.24047619047618</v>
      </c>
      <c r="S976">
        <f>VLOOKUP(D976,MoneyLine!$A$1:$Q$33,17,FALSE)</f>
        <v>-14.223571428571427</v>
      </c>
      <c r="T976">
        <f>VLOOKUP(D976,MoneyLine!$A$1:$K$33,10,FALSE)</f>
        <v>-3.2023809523808761E-2</v>
      </c>
      <c r="V976">
        <f>HomTotReg.!$B$17+(test!O976*HomTotReg.!$B$18+HomTotReg.!$B$19*test!P976+test!Q976*HomTotReg.!$B$20)</f>
        <v>3.1714076953613008</v>
      </c>
      <c r="W976">
        <f>VisTotReg.!$B$17+(VisTotReg.!$B$18*test!R976+test!S976*VisTotReg.!$B$19+test!T976*VisTotReg.!$B$20)</f>
        <v>3.1156746233352353</v>
      </c>
      <c r="Y976">
        <f>'MoneyLine Reg. 1'!$B$17+('MoneyLine Reg. 1'!$B$18*test!I976+test!J976*'MoneyLine Reg. 1'!$B$19+test!T976*'MoneyLine Reg. 1'!$B$20+test!Q976*'MoneyLine Reg. 1'!$B$21)</f>
        <v>0.13746805565948403</v>
      </c>
      <c r="Z976">
        <f>'MoneyLine Reg. 2'!$B$17+('MoneyLine Reg. 2'!$B$18*test!M976+test!K976*'MoneyLine Reg. 2'!$B$19+'MoneyLine Reg. 2'!$B$20*test!L976+test!N976*'MoneyLine Reg. 2'!$B$21)</f>
        <v>-0.27751659190648281</v>
      </c>
    </row>
    <row r="977" spans="1:26" x14ac:dyDescent="0.3">
      <c r="A977" s="9">
        <v>44987</v>
      </c>
      <c r="B977" s="7" t="s">
        <v>21</v>
      </c>
      <c r="C977" s="7">
        <v>2</v>
      </c>
      <c r="D977" s="7" t="s">
        <v>31</v>
      </c>
      <c r="E977" s="7">
        <v>1</v>
      </c>
      <c r="F977" s="7"/>
      <c r="G977" s="6">
        <f t="shared" si="15"/>
        <v>-1</v>
      </c>
      <c r="I977">
        <f>VLOOKUP(D977,MoneyLine!$A$1:$K$33,7,FALSE)</f>
        <v>130.13119047619048</v>
      </c>
      <c r="J977">
        <f>VLOOKUP(B977,MoneyLine!$A$1:$K$33,7,FALSE)</f>
        <v>81.149285714285725</v>
      </c>
      <c r="K977">
        <f>VLOOKUP(B977,MoneyLine!$A$1:$K$33,11,FALSE)</f>
        <v>9.1225000000000005</v>
      </c>
      <c r="L977">
        <f>VLOOKUP(B977,MoneyLine!$A$1:$D$33,4,FALSE)</f>
        <v>51.807999999999993</v>
      </c>
      <c r="M977">
        <f>VLOOKUP(D977,MoneyLine!$A$1:$K$33,11,FALSE)</f>
        <v>13.114999999999997</v>
      </c>
      <c r="N977">
        <f>VLOOKUP(D977,MoneyLine!$A$1:$D$33,4,FALSE)</f>
        <v>55.725999999999999</v>
      </c>
      <c r="O977">
        <f>VLOOKUP(D977,MoneyLine!$A$1:$Q$33,14,FALSE)</f>
        <v>91.865476190476173</v>
      </c>
      <c r="P977">
        <f>VLOOKUP(B977,MoneyLine!$A$1:$Q$33,17,FALSE)</f>
        <v>7.3759523809523806</v>
      </c>
      <c r="Q977">
        <f>VLOOKUP(B977,MoneyLine!$A$1:$K$33,10,FALSE)</f>
        <v>8.0371428571428574</v>
      </c>
      <c r="R977">
        <f>VLOOKUP(B977,MoneyLine!$A$1:$Q$33,14,FALSE)</f>
        <v>65.387857142857143</v>
      </c>
      <c r="S977">
        <f>VLOOKUP(D977,MoneyLine!$A$1:$Q$33,17,FALSE)</f>
        <v>29.228333333333332</v>
      </c>
      <c r="T977">
        <f>VLOOKUP(D977,MoneyLine!$A$1:$K$33,10,FALSE)</f>
        <v>31.447738095238101</v>
      </c>
      <c r="V977">
        <f>HomTotReg.!$B$17+(test!O977*HomTotReg.!$B$18+HomTotReg.!$B$19*test!P977+test!Q977*HomTotReg.!$B$20)</f>
        <v>3.5503673973584027</v>
      </c>
      <c r="W977">
        <f>VisTotReg.!$B$17+(VisTotReg.!$B$18*test!R977+test!S977*VisTotReg.!$B$19+test!T977*VisTotReg.!$B$20)</f>
        <v>2.5630930027369327</v>
      </c>
      <c r="Y977">
        <f>'MoneyLine Reg. 1'!$B$17+('MoneyLine Reg. 1'!$B$18*test!I977+test!J977*'MoneyLine Reg. 1'!$B$19+test!T977*'MoneyLine Reg. 1'!$B$20+test!Q977*'MoneyLine Reg. 1'!$B$21)</f>
        <v>0.95970731602803661</v>
      </c>
      <c r="Z977">
        <f>'MoneyLine Reg. 2'!$B$17+('MoneyLine Reg. 2'!$B$18*test!M977+test!K977*'MoneyLine Reg. 2'!$B$19+'MoneyLine Reg. 2'!$B$20*test!L977+test!N977*'MoneyLine Reg. 2'!$B$21)</f>
        <v>0.70520020331789279</v>
      </c>
    </row>
    <row r="978" spans="1:26" x14ac:dyDescent="0.3">
      <c r="A978" s="8">
        <v>44987</v>
      </c>
      <c r="B978" s="6" t="s">
        <v>33</v>
      </c>
      <c r="C978" s="6">
        <v>2</v>
      </c>
      <c r="D978" s="6" t="s">
        <v>29</v>
      </c>
      <c r="E978" s="6">
        <v>3</v>
      </c>
      <c r="F978" s="6"/>
      <c r="G978" s="6">
        <f t="shared" si="15"/>
        <v>1</v>
      </c>
      <c r="I978">
        <f>VLOOKUP(D978,MoneyLine!$A$1:$K$33,7,FALSE)</f>
        <v>120.64333333333332</v>
      </c>
      <c r="J978">
        <f>VLOOKUP(B978,MoneyLine!$A$1:$K$33,7,FALSE)</f>
        <v>35.906904761904762</v>
      </c>
      <c r="K978">
        <f>VLOOKUP(B978,MoneyLine!$A$1:$K$33,11,FALSE)</f>
        <v>3.707499999999996</v>
      </c>
      <c r="L978">
        <f>VLOOKUP(B978,MoneyLine!$A$1:$D$33,4,FALSE)</f>
        <v>47.251999999999995</v>
      </c>
      <c r="M978">
        <f>VLOOKUP(D978,MoneyLine!$A$1:$K$33,11,FALSE)</f>
        <v>13.331249999999997</v>
      </c>
      <c r="N978">
        <f>VLOOKUP(D978,MoneyLine!$A$1:$D$33,4,FALSE)</f>
        <v>55.3095</v>
      </c>
      <c r="O978">
        <f>VLOOKUP(D978,MoneyLine!$A$1:$Q$33,14,FALSE)</f>
        <v>76.355714285714271</v>
      </c>
      <c r="P978">
        <f>VLOOKUP(B978,MoneyLine!$A$1:$Q$33,17,FALSE)</f>
        <v>-16.226190476190478</v>
      </c>
      <c r="Q978">
        <f>VLOOKUP(B978,MoneyLine!$A$1:$K$33,10,FALSE)</f>
        <v>29.473928571428576</v>
      </c>
      <c r="R978">
        <f>VLOOKUP(B978,MoneyLine!$A$1:$Q$33,14,FALSE)</f>
        <v>44.759523809523806</v>
      </c>
      <c r="S978">
        <f>VLOOKUP(D978,MoneyLine!$A$1:$Q$33,17,FALSE)</f>
        <v>28.97</v>
      </c>
      <c r="T978">
        <f>VLOOKUP(D978,MoneyLine!$A$1:$K$33,10,FALSE)</f>
        <v>20.598452380952381</v>
      </c>
      <c r="V978">
        <f>HomTotReg.!$B$17+(test!O978*HomTotReg.!$B$18+HomTotReg.!$B$19*test!P978+test!Q978*HomTotReg.!$B$20)</f>
        <v>3.399977386270379</v>
      </c>
      <c r="W978">
        <f>VisTotReg.!$B$17+(VisTotReg.!$B$18*test!R978+test!S978*VisTotReg.!$B$19+test!T978*VisTotReg.!$B$20)</f>
        <v>2.4804639131614183</v>
      </c>
      <c r="Y978">
        <f>'MoneyLine Reg. 1'!$B$17+('MoneyLine Reg. 1'!$B$18*test!I978+test!J978*'MoneyLine Reg. 1'!$B$19+test!T978*'MoneyLine Reg. 1'!$B$20+test!Q978*'MoneyLine Reg. 1'!$B$21)</f>
        <v>1.0228354699111015</v>
      </c>
      <c r="Z978">
        <f>'MoneyLine Reg. 2'!$B$17+('MoneyLine Reg. 2'!$B$18*test!M978+test!K978*'MoneyLine Reg. 2'!$B$19+'MoneyLine Reg. 2'!$B$20*test!L978+test!N978*'MoneyLine Reg. 2'!$B$21)</f>
        <v>1.3502431078257464</v>
      </c>
    </row>
    <row r="979" spans="1:26" x14ac:dyDescent="0.3">
      <c r="A979" s="9">
        <v>44987</v>
      </c>
      <c r="B979" s="7" t="s">
        <v>32</v>
      </c>
      <c r="C979" s="7">
        <v>5</v>
      </c>
      <c r="D979" s="7" t="s">
        <v>17</v>
      </c>
      <c r="E979" s="7">
        <v>3</v>
      </c>
      <c r="F979" s="7"/>
      <c r="G979" s="6">
        <f t="shared" si="15"/>
        <v>-2</v>
      </c>
      <c r="I979">
        <f>VLOOKUP(D979,MoneyLine!$A$1:$K$33,7,FALSE)</f>
        <v>126.67</v>
      </c>
      <c r="J979">
        <f>VLOOKUP(B979,MoneyLine!$A$1:$K$33,7,FALSE)</f>
        <v>91.395238095238099</v>
      </c>
      <c r="K979">
        <f>VLOOKUP(B979,MoneyLine!$A$1:$K$33,11,FALSE)</f>
        <v>4.9549999999999983</v>
      </c>
      <c r="L979">
        <f>VLOOKUP(B979,MoneyLine!$A$1:$D$33,4,FALSE)</f>
        <v>47.241</v>
      </c>
      <c r="M979">
        <f>VLOOKUP(D979,MoneyLine!$A$1:$K$33,11,FALSE)</f>
        <v>19.922499999999999</v>
      </c>
      <c r="N979">
        <f>VLOOKUP(D979,MoneyLine!$A$1:$D$33,4,FALSE)</f>
        <v>49.902000000000001</v>
      </c>
      <c r="O979">
        <f>VLOOKUP(D979,MoneyLine!$A$1:$Q$33,14,FALSE)</f>
        <v>104.88261904761904</v>
      </c>
      <c r="P979">
        <f>VLOOKUP(B979,MoneyLine!$A$1:$Q$33,17,FALSE)</f>
        <v>-9.4788095238095256</v>
      </c>
      <c r="Q979">
        <f>VLOOKUP(B979,MoneyLine!$A$1:$K$33,10,FALSE)</f>
        <v>-16.679047619047623</v>
      </c>
      <c r="R979">
        <f>VLOOKUP(B979,MoneyLine!$A$1:$Q$33,14,FALSE)</f>
        <v>85.390952380952371</v>
      </c>
      <c r="S979">
        <f>VLOOKUP(D979,MoneyLine!$A$1:$Q$33,17,FALSE)</f>
        <v>9.6223809523809507</v>
      </c>
      <c r="T979">
        <f>VLOOKUP(D979,MoneyLine!$A$1:$K$33,10,FALSE)</f>
        <v>23.209285714285713</v>
      </c>
      <c r="V979">
        <f>HomTotReg.!$B$17+(test!O979*HomTotReg.!$B$18+HomTotReg.!$B$19*test!P979+test!Q979*HomTotReg.!$B$20)</f>
        <v>4.1392409485944244</v>
      </c>
      <c r="W979">
        <f>VisTotReg.!$B$17+(VisTotReg.!$B$18*test!R979+test!S979*VisTotReg.!$B$19+test!T979*VisTotReg.!$B$20)</f>
        <v>3.0964381181287202</v>
      </c>
      <c r="Y979">
        <f>'MoneyLine Reg. 1'!$B$17+('MoneyLine Reg. 1'!$B$18*test!I979+test!J979*'MoneyLine Reg. 1'!$B$19+test!T979*'MoneyLine Reg. 1'!$B$20+test!Q979*'MoneyLine Reg. 1'!$B$21)</f>
        <v>0.94118472048959989</v>
      </c>
      <c r="Z979">
        <f>'MoneyLine Reg. 2'!$B$17+('MoneyLine Reg. 2'!$B$18*test!M979+test!K979*'MoneyLine Reg. 2'!$B$19+'MoneyLine Reg. 2'!$B$20*test!L979+test!N979*'MoneyLine Reg. 2'!$B$21)</f>
        <v>1.293584402515473</v>
      </c>
    </row>
    <row r="980" spans="1:26" x14ac:dyDescent="0.3">
      <c r="A980" s="8">
        <v>44987</v>
      </c>
      <c r="B980" s="6" t="s">
        <v>10</v>
      </c>
      <c r="C980" s="6">
        <v>6</v>
      </c>
      <c r="D980" s="6" t="s">
        <v>24</v>
      </c>
      <c r="E980" s="6">
        <v>3</v>
      </c>
      <c r="F980" s="6"/>
      <c r="G980" s="6">
        <f t="shared" si="15"/>
        <v>-3</v>
      </c>
      <c r="I980">
        <f>VLOOKUP(D980,MoneyLine!$A$1:$K$33,7,FALSE)</f>
        <v>-28.852380952380948</v>
      </c>
      <c r="J980">
        <f>VLOOKUP(B980,MoneyLine!$A$1:$K$33,7,FALSE)</f>
        <v>43.783809523809516</v>
      </c>
      <c r="K980">
        <f>VLOOKUP(B980,MoneyLine!$A$1:$K$33,11,FALSE)</f>
        <v>2.1412499999999977</v>
      </c>
      <c r="L980">
        <f>VLOOKUP(B980,MoneyLine!$A$1:$D$33,4,FALSE)</f>
        <v>45.351499999999994</v>
      </c>
      <c r="M980">
        <f>VLOOKUP(D980,MoneyLine!$A$1:$K$33,11,FALSE)</f>
        <v>5.754999999999999</v>
      </c>
      <c r="N980">
        <f>VLOOKUP(D980,MoneyLine!$A$1:$D$33,4,FALSE)</f>
        <v>42.153999999999996</v>
      </c>
      <c r="O980">
        <f>VLOOKUP(D980,MoneyLine!$A$1:$Q$33,14,FALSE)</f>
        <v>7.490952380952379</v>
      </c>
      <c r="P980">
        <f>VLOOKUP(B980,MoneyLine!$A$1:$Q$33,17,FALSE)</f>
        <v>-14.675714285714287</v>
      </c>
      <c r="Q980">
        <f>VLOOKUP(B980,MoneyLine!$A$1:$K$33,10,FALSE)</f>
        <v>13.367738095238096</v>
      </c>
      <c r="R980">
        <f>VLOOKUP(B980,MoneyLine!$A$1:$Q$33,14,FALSE)</f>
        <v>43.181904761904768</v>
      </c>
      <c r="S980">
        <f>VLOOKUP(D980,MoneyLine!$A$1:$Q$33,17,FALSE)</f>
        <v>-35.079523809523806</v>
      </c>
      <c r="T980">
        <f>VLOOKUP(D980,MoneyLine!$A$1:$K$33,10,FALSE)</f>
        <v>-0.52404761904761887</v>
      </c>
      <c r="V980">
        <f>HomTotReg.!$B$17+(test!O980*HomTotReg.!$B$18+HomTotReg.!$B$19*test!P980+test!Q980*HomTotReg.!$B$20)</f>
        <v>2.8322258894221708</v>
      </c>
      <c r="W980">
        <f>VisTotReg.!$B$17+(VisTotReg.!$B$18*test!R980+test!S980*VisTotReg.!$B$19+test!T980*VisTotReg.!$B$20)</f>
        <v>3.3437256517979241</v>
      </c>
      <c r="Y980">
        <f>'MoneyLine Reg. 1'!$B$17+('MoneyLine Reg. 1'!$B$18*test!I980+test!J980*'MoneyLine Reg. 1'!$B$19+test!T980*'MoneyLine Reg. 1'!$B$20+test!Q980*'MoneyLine Reg. 1'!$B$21)</f>
        <v>-0.6637728570600514</v>
      </c>
      <c r="Z980">
        <f>'MoneyLine Reg. 2'!$B$17+('MoneyLine Reg. 2'!$B$18*test!M980+test!K980*'MoneyLine Reg. 2'!$B$19+'MoneyLine Reg. 2'!$B$20*test!L980+test!N980*'MoneyLine Reg. 2'!$B$21)</f>
        <v>0.18577741453340124</v>
      </c>
    </row>
    <row r="981" spans="1:26" x14ac:dyDescent="0.3">
      <c r="A981" s="9">
        <v>44987</v>
      </c>
      <c r="B981" s="7" t="s">
        <v>3</v>
      </c>
      <c r="C981" s="7">
        <v>5</v>
      </c>
      <c r="D981" s="7" t="s">
        <v>7</v>
      </c>
      <c r="E981" s="7">
        <v>4</v>
      </c>
      <c r="F981" s="7" t="s">
        <v>36</v>
      </c>
      <c r="G981" s="6">
        <f t="shared" si="15"/>
        <v>-1</v>
      </c>
      <c r="I981">
        <f>VLOOKUP(D981,MoneyLine!$A$1:$K$33,7,FALSE)</f>
        <v>105.50714285714287</v>
      </c>
      <c r="J981">
        <f>VLOOKUP(B981,MoneyLine!$A$1:$K$33,7,FALSE)</f>
        <v>103.61880952380953</v>
      </c>
      <c r="K981">
        <f>VLOOKUP(B981,MoneyLine!$A$1:$K$33,11,FALSE)</f>
        <v>6.7725000000000009</v>
      </c>
      <c r="L981">
        <f>VLOOKUP(B981,MoneyLine!$A$1:$D$33,4,FALSE)</f>
        <v>53.618500000000004</v>
      </c>
      <c r="M981">
        <f>VLOOKUP(D981,MoneyLine!$A$1:$K$33,11,FALSE)</f>
        <v>17.5075</v>
      </c>
      <c r="N981">
        <f>VLOOKUP(D981,MoneyLine!$A$1:$D$33,4,FALSE)</f>
        <v>51.216499999999996</v>
      </c>
      <c r="O981">
        <f>VLOOKUP(D981,MoneyLine!$A$1:$Q$33,14,FALSE)</f>
        <v>89.021666666666647</v>
      </c>
      <c r="P981">
        <f>VLOOKUP(B981,MoneyLine!$A$1:$Q$33,17,FALSE)</f>
        <v>15.725476190476186</v>
      </c>
      <c r="Q981">
        <f>VLOOKUP(B981,MoneyLine!$A$1:$K$33,10,FALSE)</f>
        <v>34.368214285714288</v>
      </c>
      <c r="R981">
        <f>VLOOKUP(B981,MoneyLine!$A$1:$Q$33,14,FALSE)</f>
        <v>76.556190476190451</v>
      </c>
      <c r="S981">
        <f>VLOOKUP(D981,MoneyLine!$A$1:$Q$33,17,FALSE)</f>
        <v>1.5838095238095231</v>
      </c>
      <c r="T981">
        <f>VLOOKUP(D981,MoneyLine!$A$1:$K$33,10,FALSE)</f>
        <v>-6.0107142857142861</v>
      </c>
      <c r="V981">
        <f>HomTotReg.!$B$17+(test!O981*HomTotReg.!$B$18+HomTotReg.!$B$19*test!P981+test!Q981*HomTotReg.!$B$20)</f>
        <v>3.1414961024355819</v>
      </c>
      <c r="W981">
        <f>VisTotReg.!$B$17+(VisTotReg.!$B$18*test!R981+test!S981*VisTotReg.!$B$19+test!T981*VisTotReg.!$B$20)</f>
        <v>3.4935507916680106</v>
      </c>
      <c r="Y981">
        <f>'MoneyLine Reg. 1'!$B$17+('MoneyLine Reg. 1'!$B$18*test!I981+test!J981*'MoneyLine Reg. 1'!$B$19+test!T981*'MoneyLine Reg. 1'!$B$20+test!Q981*'MoneyLine Reg. 1'!$B$21)</f>
        <v>-0.32227983016977557</v>
      </c>
      <c r="Z981">
        <f>'MoneyLine Reg. 2'!$B$17+('MoneyLine Reg. 2'!$B$18*test!M981+test!K981*'MoneyLine Reg. 2'!$B$19+'MoneyLine Reg. 2'!$B$20*test!L981+test!N981*'MoneyLine Reg. 2'!$B$21)</f>
        <v>0.6526940991502399</v>
      </c>
    </row>
    <row r="982" spans="1:26" x14ac:dyDescent="0.3">
      <c r="A982" s="8">
        <v>44987</v>
      </c>
      <c r="B982" s="6" t="s">
        <v>28</v>
      </c>
      <c r="C982" s="6">
        <v>2</v>
      </c>
      <c r="D982" s="6" t="s">
        <v>8</v>
      </c>
      <c r="E982" s="6">
        <v>1</v>
      </c>
      <c r="F982" s="6"/>
      <c r="G982" s="6">
        <f t="shared" si="15"/>
        <v>-1</v>
      </c>
      <c r="I982">
        <f>VLOOKUP(D982,MoneyLine!$A$1:$K$33,7,FALSE)</f>
        <v>158.14214285714286</v>
      </c>
      <c r="J982">
        <f>VLOOKUP(B982,MoneyLine!$A$1:$K$33,7,FALSE)</f>
        <v>60.434285714285707</v>
      </c>
      <c r="K982">
        <f>VLOOKUP(B982,MoneyLine!$A$1:$K$33,11,FALSE)</f>
        <v>6.9025000000000016</v>
      </c>
      <c r="L982">
        <f>VLOOKUP(B982,MoneyLine!$A$1:$D$33,4,FALSE)</f>
        <v>50.512499999999996</v>
      </c>
      <c r="M982">
        <f>VLOOKUP(D982,MoneyLine!$A$1:$K$33,11,FALSE)</f>
        <v>11.611250000000004</v>
      </c>
      <c r="N982">
        <f>VLOOKUP(D982,MoneyLine!$A$1:$D$33,4,FALSE)</f>
        <v>49.862499999999997</v>
      </c>
      <c r="O982">
        <f>VLOOKUP(D982,MoneyLine!$A$1:$Q$33,14,FALSE)</f>
        <v>125.46428571428571</v>
      </c>
      <c r="P982">
        <f>VLOOKUP(B982,MoneyLine!$A$1:$Q$33,17,FALSE)</f>
        <v>10.998333333333333</v>
      </c>
      <c r="Q982">
        <f>VLOOKUP(B982,MoneyLine!$A$1:$K$33,10,FALSE)</f>
        <v>5.5184523809523807</v>
      </c>
      <c r="R982">
        <f>VLOOKUP(B982,MoneyLine!$A$1:$Q$33,14,FALSE)</f>
        <v>47.296666666666667</v>
      </c>
      <c r="S982">
        <f>VLOOKUP(D982,MoneyLine!$A$1:$Q$33,17,FALSE)</f>
        <v>14.067142857142855</v>
      </c>
      <c r="T982">
        <f>VLOOKUP(D982,MoneyLine!$A$1:$K$33,10,FALSE)</f>
        <v>21.027261904761904</v>
      </c>
      <c r="V982">
        <f>HomTotReg.!$B$17+(test!O982*HomTotReg.!$B$18+HomTotReg.!$B$19*test!P982+test!Q982*HomTotReg.!$B$20)</f>
        <v>3.8953712335069115</v>
      </c>
      <c r="W982">
        <f>VisTotReg.!$B$17+(VisTotReg.!$B$18*test!R982+test!S982*VisTotReg.!$B$19+test!T982*VisTotReg.!$B$20)</f>
        <v>2.6370929870857291</v>
      </c>
      <c r="Y982">
        <f>'MoneyLine Reg. 1'!$B$17+('MoneyLine Reg. 1'!$B$18*test!I982+test!J982*'MoneyLine Reg. 1'!$B$19+test!T982*'MoneyLine Reg. 1'!$B$20+test!Q982*'MoneyLine Reg. 1'!$B$21)</f>
        <v>1.353591199158017</v>
      </c>
      <c r="Z982">
        <f>'MoneyLine Reg. 2'!$B$17+('MoneyLine Reg. 2'!$B$18*test!M982+test!K982*'MoneyLine Reg. 2'!$B$19+'MoneyLine Reg. 2'!$B$20*test!L982+test!N982*'MoneyLine Reg. 2'!$B$21)</f>
        <v>0.4234915449822827</v>
      </c>
    </row>
    <row r="983" spans="1:26" x14ac:dyDescent="0.3">
      <c r="A983" s="9">
        <v>44988</v>
      </c>
      <c r="B983" s="7" t="s">
        <v>33</v>
      </c>
      <c r="C983" s="7">
        <v>2</v>
      </c>
      <c r="D983" s="7" t="s">
        <v>26</v>
      </c>
      <c r="E983" s="7">
        <v>3</v>
      </c>
      <c r="F983" s="7"/>
      <c r="G983" s="6">
        <f t="shared" si="15"/>
        <v>1</v>
      </c>
      <c r="I983">
        <f>VLOOKUP(D983,MoneyLine!$A$1:$K$33,7,FALSE)</f>
        <v>2.4278571428571381</v>
      </c>
      <c r="J983">
        <f>VLOOKUP(B983,MoneyLine!$A$1:$K$33,7,FALSE)</f>
        <v>35.906904761904762</v>
      </c>
      <c r="K983">
        <f>VLOOKUP(B983,MoneyLine!$A$1:$K$33,11,FALSE)</f>
        <v>3.707499999999996</v>
      </c>
      <c r="L983">
        <f>VLOOKUP(B983,MoneyLine!$A$1:$D$33,4,FALSE)</f>
        <v>47.251999999999995</v>
      </c>
      <c r="M983">
        <f>VLOOKUP(D983,MoneyLine!$A$1:$K$33,11,FALSE)</f>
        <v>7.2874999999999996</v>
      </c>
      <c r="N983">
        <f>VLOOKUP(D983,MoneyLine!$A$1:$D$33,4,FALSE)</f>
        <v>44.772500000000001</v>
      </c>
      <c r="O983">
        <f>VLOOKUP(D983,MoneyLine!$A$1:$Q$33,14,FALSE)</f>
        <v>21.040476190476188</v>
      </c>
      <c r="P983">
        <f>VLOOKUP(B983,MoneyLine!$A$1:$Q$33,17,FALSE)</f>
        <v>-16.226190476190478</v>
      </c>
      <c r="Q983">
        <f>VLOOKUP(B983,MoneyLine!$A$1:$K$33,10,FALSE)</f>
        <v>29.473928571428576</v>
      </c>
      <c r="R983">
        <f>VLOOKUP(B983,MoneyLine!$A$1:$Q$33,14,FALSE)</f>
        <v>44.759523809523806</v>
      </c>
      <c r="S983">
        <f>VLOOKUP(D983,MoneyLine!$A$1:$Q$33,17,FALSE)</f>
        <v>-8.321428571428573</v>
      </c>
      <c r="T983">
        <f>VLOOKUP(D983,MoneyLine!$A$1:$K$33,10,FALSE)</f>
        <v>13.537738095238096</v>
      </c>
      <c r="V983">
        <f>HomTotReg.!$B$17+(test!O983*HomTotReg.!$B$18+HomTotReg.!$B$19*test!P983+test!Q983*HomTotReg.!$B$20)</f>
        <v>2.8145018942939841</v>
      </c>
      <c r="W983">
        <f>VisTotReg.!$B$17+(VisTotReg.!$B$18*test!R983+test!S983*VisTotReg.!$B$19+test!T983*VisTotReg.!$B$20)</f>
        <v>2.9168566755643215</v>
      </c>
      <c r="Y983">
        <f>'MoneyLine Reg. 1'!$B$17+('MoneyLine Reg. 1'!$B$18*test!I983+test!J983*'MoneyLine Reg. 1'!$B$19+test!T983*'MoneyLine Reg. 1'!$B$20+test!Q983*'MoneyLine Reg. 1'!$B$21)</f>
        <v>-0.23316884885352118</v>
      </c>
      <c r="Z983">
        <f>'MoneyLine Reg. 2'!$B$17+('MoneyLine Reg. 2'!$B$18*test!M983+test!K983*'MoneyLine Reg. 2'!$B$19+'MoneyLine Reg. 2'!$B$20*test!L983+test!N983*'MoneyLine Reg. 2'!$B$21)</f>
        <v>0.2305952956269719</v>
      </c>
    </row>
    <row r="984" spans="1:26" x14ac:dyDescent="0.3">
      <c r="A984" s="8">
        <v>44988</v>
      </c>
      <c r="B984" s="6" t="s">
        <v>18</v>
      </c>
      <c r="C984" s="6">
        <v>6</v>
      </c>
      <c r="D984" s="6" t="s">
        <v>25</v>
      </c>
      <c r="E984" s="6">
        <v>1</v>
      </c>
      <c r="F984" s="6"/>
      <c r="G984" s="6">
        <f t="shared" si="15"/>
        <v>-5</v>
      </c>
      <c r="I984">
        <f>VLOOKUP(D984,MoneyLine!$A$1:$K$33,7,FALSE)</f>
        <v>56.057857142857138</v>
      </c>
      <c r="J984">
        <f>VLOOKUP(B984,MoneyLine!$A$1:$K$33,7,FALSE)</f>
        <v>161.3661904761905</v>
      </c>
      <c r="K984">
        <f>VLOOKUP(B984,MoneyLine!$A$1:$K$33,11,FALSE)</f>
        <v>18.088749999999997</v>
      </c>
      <c r="L984">
        <f>VLOOKUP(B984,MoneyLine!$A$1:$D$33,4,FALSE)</f>
        <v>55.644500000000001</v>
      </c>
      <c r="M984">
        <f>VLOOKUP(D984,MoneyLine!$A$1:$K$33,11,FALSE)</f>
        <v>10.718750000000002</v>
      </c>
      <c r="N984">
        <f>VLOOKUP(D984,MoneyLine!$A$1:$D$33,4,FALSE)</f>
        <v>47.954500000000003</v>
      </c>
      <c r="O984">
        <f>VLOOKUP(D984,MoneyLine!$A$1:$Q$33,14,FALSE)</f>
        <v>60.674999999999997</v>
      </c>
      <c r="P984">
        <f>VLOOKUP(B984,MoneyLine!$A$1:$Q$33,17,FALSE)</f>
        <v>63.627142857142857</v>
      </c>
      <c r="Q984">
        <f>VLOOKUP(B984,MoneyLine!$A$1:$K$33,10,FALSE)</f>
        <v>-8.5753571428571433</v>
      </c>
      <c r="R984">
        <f>VLOOKUP(B984,MoneyLine!$A$1:$Q$33,14,FALSE)</f>
        <v>80.616190476190468</v>
      </c>
      <c r="S984">
        <f>VLOOKUP(D984,MoneyLine!$A$1:$Q$33,17,FALSE)</f>
        <v>-14.592857142857142</v>
      </c>
      <c r="T984">
        <f>VLOOKUP(D984,MoneyLine!$A$1:$K$33,10,FALSE)</f>
        <v>27.424404761904761</v>
      </c>
      <c r="V984">
        <f>HomTotReg.!$B$17+(test!O984*HomTotReg.!$B$18+HomTotReg.!$B$19*test!P984+test!Q984*HomTotReg.!$B$20)</f>
        <v>2.8073057227489495</v>
      </c>
      <c r="W984">
        <f>VisTotReg.!$B$17+(VisTotReg.!$B$18*test!R984+test!S984*VisTotReg.!$B$19+test!T984*VisTotReg.!$B$20)</f>
        <v>3.193600136524577</v>
      </c>
      <c r="Y984">
        <f>'MoneyLine Reg. 1'!$B$17+('MoneyLine Reg. 1'!$B$18*test!I984+test!J984*'MoneyLine Reg. 1'!$B$19+test!T984*'MoneyLine Reg. 1'!$B$20+test!Q984*'MoneyLine Reg. 1'!$B$21)</f>
        <v>-0.57892842465830363</v>
      </c>
      <c r="Z984">
        <f>'MoneyLine Reg. 2'!$B$17+('MoneyLine Reg. 2'!$B$18*test!M984+test!K984*'MoneyLine Reg. 2'!$B$19+'MoneyLine Reg. 2'!$B$20*test!L984+test!N984*'MoneyLine Reg. 2'!$B$21)</f>
        <v>-0.8110021318179399</v>
      </c>
    </row>
    <row r="985" spans="1:26" x14ac:dyDescent="0.3">
      <c r="A985" s="9">
        <v>44988</v>
      </c>
      <c r="B985" s="7" t="s">
        <v>34</v>
      </c>
      <c r="C985" s="7">
        <v>4</v>
      </c>
      <c r="D985" s="7" t="s">
        <v>20</v>
      </c>
      <c r="E985" s="7">
        <v>2</v>
      </c>
      <c r="F985" s="7"/>
      <c r="G985" s="6">
        <f t="shared" si="15"/>
        <v>-2</v>
      </c>
      <c r="I985">
        <f>VLOOKUP(D985,MoneyLine!$A$1:$K$33,7,FALSE)</f>
        <v>53.481666666666655</v>
      </c>
      <c r="J985">
        <f>VLOOKUP(B985,MoneyLine!$A$1:$K$33,7,FALSE)</f>
        <v>70.167380952380938</v>
      </c>
      <c r="K985">
        <f>VLOOKUP(B985,MoneyLine!$A$1:$K$33,11,FALSE)</f>
        <v>10.367500000000003</v>
      </c>
      <c r="L985">
        <f>VLOOKUP(B985,MoneyLine!$A$1:$D$33,4,FALSE)</f>
        <v>52.325999999999993</v>
      </c>
      <c r="M985">
        <f>VLOOKUP(D985,MoneyLine!$A$1:$K$33,11,FALSE)</f>
        <v>4.7974999999999994</v>
      </c>
      <c r="N985">
        <f>VLOOKUP(D985,MoneyLine!$A$1:$D$33,4,FALSE)</f>
        <v>46.0565</v>
      </c>
      <c r="O985">
        <f>VLOOKUP(D985,MoneyLine!$A$1:$Q$33,14,FALSE)</f>
        <v>58.340238095238099</v>
      </c>
      <c r="P985">
        <f>VLOOKUP(B985,MoneyLine!$A$1:$Q$33,17,FALSE)</f>
        <v>22.489285714285707</v>
      </c>
      <c r="Q985">
        <f>VLOOKUP(B985,MoneyLine!$A$1:$K$33,10,FALSE)</f>
        <v>29.06904761904762</v>
      </c>
      <c r="R985">
        <f>VLOOKUP(B985,MoneyLine!$A$1:$Q$33,14,FALSE)</f>
        <v>40.24047619047618</v>
      </c>
      <c r="S985">
        <f>VLOOKUP(D985,MoneyLine!$A$1:$Q$33,17,FALSE)</f>
        <v>-10.467380952380953</v>
      </c>
      <c r="T985">
        <f>VLOOKUP(D985,MoneyLine!$A$1:$K$33,10,FALSE)</f>
        <v>1.6524999999999999</v>
      </c>
      <c r="V985">
        <f>HomTotReg.!$B$17+(test!O985*HomTotReg.!$B$18+HomTotReg.!$B$19*test!P985+test!Q985*HomTotReg.!$B$20)</f>
        <v>2.8035009484318665</v>
      </c>
      <c r="W985">
        <f>VisTotReg.!$B$17+(VisTotReg.!$B$18*test!R985+test!S985*VisTotReg.!$B$19+test!T985*VisTotReg.!$B$20)</f>
        <v>3.0573871110345645</v>
      </c>
      <c r="Y985">
        <f>'MoneyLine Reg. 1'!$B$17+('MoneyLine Reg. 1'!$B$18*test!I985+test!J985*'MoneyLine Reg. 1'!$B$19+test!T985*'MoneyLine Reg. 1'!$B$20+test!Q985*'MoneyLine Reg. 1'!$B$21)</f>
        <v>-0.28781730468112299</v>
      </c>
      <c r="Z985">
        <f>'MoneyLine Reg. 2'!$B$17+('MoneyLine Reg. 2'!$B$18*test!M985+test!K985*'MoneyLine Reg. 2'!$B$19+'MoneyLine Reg. 2'!$B$20*test!L985+test!N985*'MoneyLine Reg. 2'!$B$21)</f>
        <v>-0.6032613648231866</v>
      </c>
    </row>
    <row r="986" spans="1:26" x14ac:dyDescent="0.3">
      <c r="A986" s="8">
        <v>44988</v>
      </c>
      <c r="B986" s="6" t="s">
        <v>23</v>
      </c>
      <c r="C986" s="6">
        <v>3</v>
      </c>
      <c r="D986" s="6" t="s">
        <v>9</v>
      </c>
      <c r="E986" s="6">
        <v>6</v>
      </c>
      <c r="F986" s="6"/>
      <c r="G986" s="6">
        <f t="shared" si="15"/>
        <v>3</v>
      </c>
      <c r="I986">
        <f>VLOOKUP(D986,MoneyLine!$A$1:$K$33,7,FALSE)</f>
        <v>154.76523809523809</v>
      </c>
      <c r="J986">
        <f>VLOOKUP(B986,MoneyLine!$A$1:$K$33,7,FALSE)</f>
        <v>101.00309523809524</v>
      </c>
      <c r="K986">
        <f>VLOOKUP(B986,MoneyLine!$A$1:$K$33,11,FALSE)</f>
        <v>6.8149999999999995</v>
      </c>
      <c r="L986">
        <f>VLOOKUP(B986,MoneyLine!$A$1:$D$33,4,FALSE)</f>
        <v>52.277999999999999</v>
      </c>
      <c r="M986">
        <f>VLOOKUP(D986,MoneyLine!$A$1:$K$33,11,FALSE)</f>
        <v>17.220000000000002</v>
      </c>
      <c r="N986">
        <f>VLOOKUP(D986,MoneyLine!$A$1:$D$33,4,FALSE)</f>
        <v>58.933</v>
      </c>
      <c r="O986">
        <f>VLOOKUP(D986,MoneyLine!$A$1:$Q$33,14,FALSE)</f>
        <v>117.61833333333333</v>
      </c>
      <c r="P986">
        <f>VLOOKUP(B986,MoneyLine!$A$1:$Q$33,17,FALSE)</f>
        <v>22.973095238095237</v>
      </c>
      <c r="Q986">
        <f>VLOOKUP(B986,MoneyLine!$A$1:$K$33,10,FALSE)</f>
        <v>43.088928571428575</v>
      </c>
      <c r="R986">
        <f>VLOOKUP(B986,MoneyLine!$A$1:$Q$33,14,FALSE)</f>
        <v>66.898333333333312</v>
      </c>
      <c r="S986">
        <f>VLOOKUP(D986,MoneyLine!$A$1:$Q$33,17,FALSE)</f>
        <v>29.393333333333338</v>
      </c>
      <c r="T986">
        <f>VLOOKUP(D986,MoneyLine!$A$1:$K$33,10,FALSE)</f>
        <v>-2.4774999999999996</v>
      </c>
      <c r="V986">
        <f>HomTotReg.!$B$17+(test!O986*HomTotReg.!$B$18+HomTotReg.!$B$19*test!P986+test!Q986*HomTotReg.!$B$20)</f>
        <v>3.2712281096706048</v>
      </c>
      <c r="W986">
        <f>VisTotReg.!$B$17+(VisTotReg.!$B$18*test!R986+test!S986*VisTotReg.!$B$19+test!T986*VisTotReg.!$B$20)</f>
        <v>3.0790673145554135</v>
      </c>
      <c r="Y986">
        <f>'MoneyLine Reg. 1'!$B$17+('MoneyLine Reg. 1'!$B$18*test!I986+test!J986*'MoneyLine Reg. 1'!$B$19+test!T986*'MoneyLine Reg. 1'!$B$20+test!Q986*'MoneyLine Reg. 1'!$B$21)</f>
        <v>0.15208355505491555</v>
      </c>
      <c r="Z986">
        <f>'MoneyLine Reg. 2'!$B$17+('MoneyLine Reg. 2'!$B$18*test!M986+test!K986*'MoneyLine Reg. 2'!$B$19+'MoneyLine Reg. 2'!$B$20*test!L986+test!N986*'MoneyLine Reg. 2'!$B$21)</f>
        <v>1.2840970244998866</v>
      </c>
    </row>
    <row r="987" spans="1:26" x14ac:dyDescent="0.3">
      <c r="A987" s="9">
        <v>44988</v>
      </c>
      <c r="B987" s="7" t="s">
        <v>15</v>
      </c>
      <c r="C987" s="7">
        <v>3</v>
      </c>
      <c r="D987" s="7" t="s">
        <v>27</v>
      </c>
      <c r="E987" s="7">
        <v>4</v>
      </c>
      <c r="F987" s="7" t="s">
        <v>35</v>
      </c>
      <c r="G987" s="6">
        <f t="shared" si="15"/>
        <v>1</v>
      </c>
      <c r="I987">
        <f>VLOOKUP(D987,MoneyLine!$A$1:$K$33,7,FALSE)</f>
        <v>57.437380952380948</v>
      </c>
      <c r="J987">
        <f>VLOOKUP(B987,MoneyLine!$A$1:$K$33,7,FALSE)</f>
        <v>101.46142857142856</v>
      </c>
      <c r="K987">
        <f>VLOOKUP(B987,MoneyLine!$A$1:$K$33,11,FALSE)</f>
        <v>16.143749999999997</v>
      </c>
      <c r="L987">
        <f>VLOOKUP(B987,MoneyLine!$A$1:$D$33,4,FALSE)</f>
        <v>52.539000000000001</v>
      </c>
      <c r="M987">
        <f>VLOOKUP(D987,MoneyLine!$A$1:$K$33,11,FALSE)</f>
        <v>10.504999999999999</v>
      </c>
      <c r="N987">
        <f>VLOOKUP(D987,MoneyLine!$A$1:$D$33,4,FALSE)</f>
        <v>52.064499999999995</v>
      </c>
      <c r="O987">
        <f>VLOOKUP(D987,MoneyLine!$A$1:$Q$33,14,FALSE)</f>
        <v>42.338571428571427</v>
      </c>
      <c r="P987">
        <f>VLOOKUP(B987,MoneyLine!$A$1:$Q$33,17,FALSE)</f>
        <v>16.578095238095237</v>
      </c>
      <c r="Q987">
        <f>VLOOKUP(B987,MoneyLine!$A$1:$K$33,10,FALSE)</f>
        <v>-8.7532142857142858</v>
      </c>
      <c r="R987">
        <f>VLOOKUP(B987,MoneyLine!$A$1:$Q$33,14,FALSE)</f>
        <v>76.89928571428571</v>
      </c>
      <c r="S987">
        <f>VLOOKUP(D987,MoneyLine!$A$1:$Q$33,17,FALSE)</f>
        <v>0.65357142857142814</v>
      </c>
      <c r="T987">
        <f>VLOOKUP(D987,MoneyLine!$A$1:$K$33,10,FALSE)</f>
        <v>23.449285714285718</v>
      </c>
      <c r="V987">
        <f>HomTotReg.!$B$17+(test!O987*HomTotReg.!$B$18+HomTotReg.!$B$19*test!P987+test!Q987*HomTotReg.!$B$20)</f>
        <v>3.1137544111176907</v>
      </c>
      <c r="W987">
        <f>VisTotReg.!$B$17+(VisTotReg.!$B$18*test!R987+test!S987*VisTotReg.!$B$19+test!T987*VisTotReg.!$B$20)</f>
        <v>3.0721319929984539</v>
      </c>
      <c r="Y987">
        <f>'MoneyLine Reg. 1'!$B$17+('MoneyLine Reg. 1'!$B$18*test!I987+test!J987*'MoneyLine Reg. 1'!$B$19+test!T987*'MoneyLine Reg. 1'!$B$20+test!Q987*'MoneyLine Reg. 1'!$B$21)</f>
        <v>7.0961002997421752E-2</v>
      </c>
      <c r="Z987">
        <f>'MoneyLine Reg. 2'!$B$17+('MoneyLine Reg. 2'!$B$18*test!M987+test!K987*'MoneyLine Reg. 2'!$B$19+'MoneyLine Reg. 2'!$B$20*test!L987+test!N987*'MoneyLine Reg. 2'!$B$21)</f>
        <v>-0.18251334039137568</v>
      </c>
    </row>
    <row r="988" spans="1:26" x14ac:dyDescent="0.3">
      <c r="A988" s="8">
        <v>44989</v>
      </c>
      <c r="B988" s="6" t="s">
        <v>17</v>
      </c>
      <c r="C988" s="6">
        <v>2</v>
      </c>
      <c r="D988" s="6" t="s">
        <v>14</v>
      </c>
      <c r="E988" s="6">
        <v>4</v>
      </c>
      <c r="F988" s="6"/>
      <c r="G988" s="6">
        <f t="shared" si="15"/>
        <v>2</v>
      </c>
      <c r="I988">
        <f>VLOOKUP(D988,MoneyLine!$A$1:$K$33,7,FALSE)</f>
        <v>85.562619047619037</v>
      </c>
      <c r="J988">
        <f>VLOOKUP(B988,MoneyLine!$A$1:$K$33,7,FALSE)</f>
        <v>126.67</v>
      </c>
      <c r="K988">
        <f>VLOOKUP(B988,MoneyLine!$A$1:$K$33,11,FALSE)</f>
        <v>19.922499999999999</v>
      </c>
      <c r="L988">
        <f>VLOOKUP(B988,MoneyLine!$A$1:$D$33,4,FALSE)</f>
        <v>49.902000000000001</v>
      </c>
      <c r="M988">
        <f>VLOOKUP(D988,MoneyLine!$A$1:$K$33,11,FALSE)</f>
        <v>19.403750000000002</v>
      </c>
      <c r="N988">
        <f>VLOOKUP(D988,MoneyLine!$A$1:$D$33,4,FALSE)</f>
        <v>49.788499999999999</v>
      </c>
      <c r="O988">
        <f>VLOOKUP(D988,MoneyLine!$A$1:$Q$33,14,FALSE)</f>
        <v>87.124523809523808</v>
      </c>
      <c r="P988">
        <f>VLOOKUP(B988,MoneyLine!$A$1:$Q$33,17,FALSE)</f>
        <v>9.6223809523809507</v>
      </c>
      <c r="Q988">
        <f>VLOOKUP(B988,MoneyLine!$A$1:$K$33,10,FALSE)</f>
        <v>23.209285714285713</v>
      </c>
      <c r="R988">
        <f>VLOOKUP(B988,MoneyLine!$A$1:$Q$33,14,FALSE)</f>
        <v>104.88261904761904</v>
      </c>
      <c r="S988">
        <f>VLOOKUP(D988,MoneyLine!$A$1:$Q$33,17,FALSE)</f>
        <v>-3.2247619047619036</v>
      </c>
      <c r="T988">
        <f>VLOOKUP(D988,MoneyLine!$A$1:$K$33,10,FALSE)</f>
        <v>24.058452380952382</v>
      </c>
      <c r="V988">
        <f>HomTotReg.!$B$17+(test!O988*HomTotReg.!$B$18+HomTotReg.!$B$19*test!P988+test!Q988*HomTotReg.!$B$20)</f>
        <v>3.3091135183545211</v>
      </c>
      <c r="W988">
        <f>VisTotReg.!$B$17+(VisTotReg.!$B$18*test!R988+test!S988*VisTotReg.!$B$19+test!T988*VisTotReg.!$B$20)</f>
        <v>3.4296569890875515</v>
      </c>
      <c r="Y988">
        <f>'MoneyLine Reg. 1'!$B$17+('MoneyLine Reg. 1'!$B$18*test!I988+test!J988*'MoneyLine Reg. 1'!$B$19+test!T988*'MoneyLine Reg. 1'!$B$20+test!Q988*'MoneyLine Reg. 1'!$B$21)</f>
        <v>-0.25514279605965862</v>
      </c>
      <c r="Z988">
        <f>'MoneyLine Reg. 2'!$B$17+('MoneyLine Reg. 2'!$B$18*test!M988+test!K988*'MoneyLine Reg. 2'!$B$19+'MoneyLine Reg. 2'!$B$20*test!L988+test!N988*'MoneyLine Reg. 2'!$B$21)</f>
        <v>0.17397960862491635</v>
      </c>
    </row>
    <row r="989" spans="1:26" x14ac:dyDescent="0.3">
      <c r="A989" s="9">
        <v>44989</v>
      </c>
      <c r="B989" s="7" t="s">
        <v>7</v>
      </c>
      <c r="C989" s="7">
        <v>3</v>
      </c>
      <c r="D989" s="7" t="s">
        <v>13</v>
      </c>
      <c r="E989" s="7">
        <v>5</v>
      </c>
      <c r="F989" s="7"/>
      <c r="G989" s="6">
        <f t="shared" si="15"/>
        <v>2</v>
      </c>
      <c r="I989">
        <f>VLOOKUP(D989,MoneyLine!$A$1:$K$33,7,FALSE)</f>
        <v>52.757857142857148</v>
      </c>
      <c r="J989">
        <f>VLOOKUP(B989,MoneyLine!$A$1:$K$33,7,FALSE)</f>
        <v>105.50714285714287</v>
      </c>
      <c r="K989">
        <f>VLOOKUP(B989,MoneyLine!$A$1:$K$33,11,FALSE)</f>
        <v>17.5075</v>
      </c>
      <c r="L989">
        <f>VLOOKUP(B989,MoneyLine!$A$1:$D$33,4,FALSE)</f>
        <v>51.216499999999996</v>
      </c>
      <c r="M989">
        <f>VLOOKUP(D989,MoneyLine!$A$1:$K$33,11,FALSE)</f>
        <v>5.03125</v>
      </c>
      <c r="N989">
        <f>VLOOKUP(D989,MoneyLine!$A$1:$D$33,4,FALSE)</f>
        <v>47.964499999999994</v>
      </c>
      <c r="O989">
        <f>VLOOKUP(D989,MoneyLine!$A$1:$Q$33,14,FALSE)</f>
        <v>36.921904761904756</v>
      </c>
      <c r="P989">
        <f>VLOOKUP(B989,MoneyLine!$A$1:$Q$33,17,FALSE)</f>
        <v>1.5838095238095231</v>
      </c>
      <c r="Q989">
        <f>VLOOKUP(B989,MoneyLine!$A$1:$K$33,10,FALSE)</f>
        <v>-6.0107142857142861</v>
      </c>
      <c r="R989">
        <f>VLOOKUP(B989,MoneyLine!$A$1:$Q$33,14,FALSE)</f>
        <v>89.021666666666647</v>
      </c>
      <c r="S989">
        <f>VLOOKUP(D989,MoneyLine!$A$1:$Q$33,17,FALSE)</f>
        <v>6.5440476190476176</v>
      </c>
      <c r="T989">
        <f>VLOOKUP(D989,MoneyLine!$A$1:$K$33,10,FALSE)</f>
        <v>-4.3963095238095242</v>
      </c>
      <c r="V989">
        <f>HomTotReg.!$B$17+(test!O989*HomTotReg.!$B$18+HomTotReg.!$B$19*test!P989+test!Q989*HomTotReg.!$B$20)</f>
        <v>3.185077829217871</v>
      </c>
      <c r="W989">
        <f>VisTotReg.!$B$17+(VisTotReg.!$B$18*test!R989+test!S989*VisTotReg.!$B$19+test!T989*VisTotReg.!$B$20)</f>
        <v>3.5734206304452067</v>
      </c>
      <c r="Y989">
        <f>'MoneyLine Reg. 1'!$B$17+('MoneyLine Reg. 1'!$B$18*test!I989+test!J989*'MoneyLine Reg. 1'!$B$19+test!T989*'MoneyLine Reg. 1'!$B$20+test!Q989*'MoneyLine Reg. 1'!$B$21)</f>
        <v>-0.43435985400384747</v>
      </c>
      <c r="Z989">
        <f>'MoneyLine Reg. 2'!$B$17+('MoneyLine Reg. 2'!$B$18*test!M989+test!K989*'MoneyLine Reg. 2'!$B$19+'MoneyLine Reg. 2'!$B$20*test!L989+test!N989*'MoneyLine Reg. 2'!$B$21)</f>
        <v>-0.7887622047544367</v>
      </c>
    </row>
    <row r="990" spans="1:26" x14ac:dyDescent="0.3">
      <c r="A990" s="8">
        <v>44989</v>
      </c>
      <c r="B990" s="6" t="s">
        <v>28</v>
      </c>
      <c r="C990" s="6">
        <v>3</v>
      </c>
      <c r="D990" s="6" t="s">
        <v>22</v>
      </c>
      <c r="E990" s="6">
        <v>0</v>
      </c>
      <c r="F990" s="6"/>
      <c r="G990" s="6">
        <f t="shared" si="15"/>
        <v>-3</v>
      </c>
      <c r="I990">
        <f>VLOOKUP(D990,MoneyLine!$A$1:$K$33,7,FALSE)</f>
        <v>73.279761904761898</v>
      </c>
      <c r="J990">
        <f>VLOOKUP(B990,MoneyLine!$A$1:$K$33,7,FALSE)</f>
        <v>60.434285714285707</v>
      </c>
      <c r="K990">
        <f>VLOOKUP(B990,MoneyLine!$A$1:$K$33,11,FALSE)</f>
        <v>6.9025000000000016</v>
      </c>
      <c r="L990">
        <f>VLOOKUP(B990,MoneyLine!$A$1:$D$33,4,FALSE)</f>
        <v>50.512499999999996</v>
      </c>
      <c r="M990">
        <f>VLOOKUP(D990,MoneyLine!$A$1:$K$33,11,FALSE)</f>
        <v>6.432500000000001</v>
      </c>
      <c r="N990">
        <f>VLOOKUP(D990,MoneyLine!$A$1:$D$33,4,FALSE)</f>
        <v>50.885999999999996</v>
      </c>
      <c r="O990">
        <f>VLOOKUP(D990,MoneyLine!$A$1:$Q$33,14,FALSE)</f>
        <v>70.076904761904771</v>
      </c>
      <c r="P990">
        <f>VLOOKUP(B990,MoneyLine!$A$1:$Q$33,17,FALSE)</f>
        <v>10.998333333333333</v>
      </c>
      <c r="Q990">
        <f>VLOOKUP(B990,MoneyLine!$A$1:$K$33,10,FALSE)</f>
        <v>5.5184523809523807</v>
      </c>
      <c r="R990">
        <f>VLOOKUP(B990,MoneyLine!$A$1:$Q$33,14,FALSE)</f>
        <v>47.296666666666667</v>
      </c>
      <c r="S990">
        <f>VLOOKUP(D990,MoneyLine!$A$1:$Q$33,17,FALSE)</f>
        <v>-0.22023809523809401</v>
      </c>
      <c r="T990">
        <f>VLOOKUP(D990,MoneyLine!$A$1:$K$33,10,FALSE)</f>
        <v>10.709166666666667</v>
      </c>
      <c r="V990">
        <f>HomTotReg.!$B$17+(test!O990*HomTotReg.!$B$18+HomTotReg.!$B$19*test!P990+test!Q990*HomTotReg.!$B$20)</f>
        <v>3.3091321567348486</v>
      </c>
      <c r="W990">
        <f>VisTotReg.!$B$17+(VisTotReg.!$B$18*test!R990+test!S990*VisTotReg.!$B$19+test!T990*VisTotReg.!$B$20)</f>
        <v>2.916383135443438</v>
      </c>
      <c r="Y990">
        <f>'MoneyLine Reg. 1'!$B$17+('MoneyLine Reg. 1'!$B$18*test!I990+test!J990*'MoneyLine Reg. 1'!$B$19+test!T990*'MoneyLine Reg. 1'!$B$20+test!Q990*'MoneyLine Reg. 1'!$B$21)</f>
        <v>0.37928856266709471</v>
      </c>
      <c r="Z990">
        <f>'MoneyLine Reg. 2'!$B$17+('MoneyLine Reg. 2'!$B$18*test!M990+test!K990*'MoneyLine Reg. 2'!$B$19+'MoneyLine Reg. 2'!$B$20*test!L990+test!N990*'MoneyLine Reg. 2'!$B$21)</f>
        <v>0.18105072847464587</v>
      </c>
    </row>
    <row r="991" spans="1:26" x14ac:dyDescent="0.3">
      <c r="A991" s="9">
        <v>44989</v>
      </c>
      <c r="B991" s="7" t="s">
        <v>21</v>
      </c>
      <c r="C991" s="7">
        <v>3</v>
      </c>
      <c r="D991" s="7" t="s">
        <v>6</v>
      </c>
      <c r="E991" s="7">
        <v>1</v>
      </c>
      <c r="F991" s="7"/>
      <c r="G991" s="6">
        <f t="shared" si="15"/>
        <v>-2</v>
      </c>
      <c r="I991">
        <f>VLOOKUP(D991,MoneyLine!$A$1:$K$33,7,FALSE)</f>
        <v>-14.717619047619038</v>
      </c>
      <c r="J991">
        <f>VLOOKUP(B991,MoneyLine!$A$1:$K$33,7,FALSE)</f>
        <v>81.149285714285725</v>
      </c>
      <c r="K991">
        <f>VLOOKUP(B991,MoneyLine!$A$1:$K$33,11,FALSE)</f>
        <v>9.1225000000000005</v>
      </c>
      <c r="L991">
        <f>VLOOKUP(B991,MoneyLine!$A$1:$D$33,4,FALSE)</f>
        <v>51.807999999999993</v>
      </c>
      <c r="M991">
        <f>VLOOKUP(D991,MoneyLine!$A$1:$K$33,11,FALSE)</f>
        <v>1.6887499999999989</v>
      </c>
      <c r="N991">
        <f>VLOOKUP(D991,MoneyLine!$A$1:$D$33,4,FALSE)</f>
        <v>38.247500000000002</v>
      </c>
      <c r="O991">
        <f>VLOOKUP(D991,MoneyLine!$A$1:$Q$33,14,FALSE)</f>
        <v>4.214999999999999</v>
      </c>
      <c r="P991">
        <f>VLOOKUP(B991,MoneyLine!$A$1:$Q$33,17,FALSE)</f>
        <v>7.3759523809523806</v>
      </c>
      <c r="Q991">
        <f>VLOOKUP(B991,MoneyLine!$A$1:$K$33,10,FALSE)</f>
        <v>8.0371428571428574</v>
      </c>
      <c r="R991">
        <f>VLOOKUP(B991,MoneyLine!$A$1:$Q$33,14,FALSE)</f>
        <v>65.387857142857143</v>
      </c>
      <c r="S991">
        <f>VLOOKUP(D991,MoneyLine!$A$1:$Q$33,17,FALSE)</f>
        <v>-23.022142857142857</v>
      </c>
      <c r="T991">
        <f>VLOOKUP(D991,MoneyLine!$A$1:$K$33,10,FALSE)</f>
        <v>2.2516666666666674</v>
      </c>
      <c r="V991">
        <f>HomTotReg.!$B$17+(test!O991*HomTotReg.!$B$18+HomTotReg.!$B$19*test!P991+test!Q991*HomTotReg.!$B$20)</f>
        <v>2.6226446316852297</v>
      </c>
      <c r="W991">
        <f>VisTotReg.!$B$17+(VisTotReg.!$B$18*test!R991+test!S991*VisTotReg.!$B$19+test!T991*VisTotReg.!$B$20)</f>
        <v>3.4587654669424177</v>
      </c>
      <c r="Y991">
        <f>'MoneyLine Reg. 1'!$B$17+('MoneyLine Reg. 1'!$B$18*test!I991+test!J991*'MoneyLine Reg. 1'!$B$19+test!T991*'MoneyLine Reg. 1'!$B$20+test!Q991*'MoneyLine Reg. 1'!$B$21)</f>
        <v>-0.86365376588034004</v>
      </c>
      <c r="Z991">
        <f>'MoneyLine Reg. 2'!$B$17+('MoneyLine Reg. 2'!$B$18*test!M991+test!K991*'MoneyLine Reg. 2'!$B$19+'MoneyLine Reg. 2'!$B$20*test!L991+test!N991*'MoneyLine Reg. 2'!$B$21)</f>
        <v>-1.2373797491824039</v>
      </c>
    </row>
    <row r="992" spans="1:26" x14ac:dyDescent="0.3">
      <c r="A992" s="8">
        <v>44989</v>
      </c>
      <c r="B992" s="6" t="s">
        <v>11</v>
      </c>
      <c r="C992" s="6">
        <v>3</v>
      </c>
      <c r="D992" s="6" t="s">
        <v>30</v>
      </c>
      <c r="E992" s="6">
        <v>7</v>
      </c>
      <c r="F992" s="6"/>
      <c r="G992" s="6">
        <f t="shared" si="15"/>
        <v>4</v>
      </c>
      <c r="I992">
        <f>VLOOKUP(D992,MoneyLine!$A$1:$K$33,7,FALSE)</f>
        <v>127.36857142857141</v>
      </c>
      <c r="J992">
        <f>VLOOKUP(B992,MoneyLine!$A$1:$K$33,7,FALSE)</f>
        <v>121.01880952380951</v>
      </c>
      <c r="K992">
        <f>VLOOKUP(B992,MoneyLine!$A$1:$K$33,11,FALSE)</f>
        <v>15.838749999999997</v>
      </c>
      <c r="L992">
        <f>VLOOKUP(B992,MoneyLine!$A$1:$D$33,4,FALSE)</f>
        <v>52.685499999999998</v>
      </c>
      <c r="M992">
        <f>VLOOKUP(D992,MoneyLine!$A$1:$K$33,11,FALSE)</f>
        <v>15.876249999999999</v>
      </c>
      <c r="N992">
        <f>VLOOKUP(D992,MoneyLine!$A$1:$D$33,4,FALSE)</f>
        <v>56.155499999999996</v>
      </c>
      <c r="O992">
        <f>VLOOKUP(D992,MoneyLine!$A$1:$Q$33,14,FALSE)</f>
        <v>104.57619047619046</v>
      </c>
      <c r="P992">
        <f>VLOOKUP(B992,MoneyLine!$A$1:$Q$33,17,FALSE)</f>
        <v>15.627619047619051</v>
      </c>
      <c r="Q992">
        <f>VLOOKUP(B992,MoneyLine!$A$1:$K$33,10,FALSE)</f>
        <v>10.4975</v>
      </c>
      <c r="R992">
        <f>VLOOKUP(B992,MoneyLine!$A$1:$Q$33,14,FALSE)</f>
        <v>85.286666666666662</v>
      </c>
      <c r="S992">
        <f>VLOOKUP(D992,MoneyLine!$A$1:$Q$33,17,FALSE)</f>
        <v>21.976904761904766</v>
      </c>
      <c r="T992">
        <f>VLOOKUP(D992,MoneyLine!$A$1:$K$33,10,FALSE)</f>
        <v>-0.45761904761904759</v>
      </c>
      <c r="V992">
        <f>HomTotReg.!$B$17+(test!O992*HomTotReg.!$B$18+HomTotReg.!$B$19*test!P992+test!Q992*HomTotReg.!$B$20)</f>
        <v>3.5703362938094361</v>
      </c>
      <c r="W992">
        <f>VisTotReg.!$B$17+(VisTotReg.!$B$18*test!R992+test!S992*VisTotReg.!$B$19+test!T992*VisTotReg.!$B$20)</f>
        <v>3.3335498655564888</v>
      </c>
      <c r="Y992">
        <f>'MoneyLine Reg. 1'!$B$17+('MoneyLine Reg. 1'!$B$18*test!I992+test!J992*'MoneyLine Reg. 1'!$B$19+test!T992*'MoneyLine Reg. 1'!$B$20+test!Q992*'MoneyLine Reg. 1'!$B$21)</f>
        <v>7.3953014360051417E-3</v>
      </c>
      <c r="Z992">
        <f>'MoneyLine Reg. 2'!$B$17+('MoneyLine Reg. 2'!$B$18*test!M992+test!K992*'MoneyLine Reg. 2'!$B$19+'MoneyLine Reg. 2'!$B$20*test!L992+test!N992*'MoneyLine Reg. 2'!$B$21)</f>
        <v>0.44330400226421407</v>
      </c>
    </row>
    <row r="993" spans="1:26" x14ac:dyDescent="0.3">
      <c r="A993" s="9">
        <v>44989</v>
      </c>
      <c r="B993" s="7" t="s">
        <v>3</v>
      </c>
      <c r="C993" s="7">
        <v>1</v>
      </c>
      <c r="D993" s="7" t="s">
        <v>31</v>
      </c>
      <c r="E993" s="7">
        <v>4</v>
      </c>
      <c r="F993" s="7"/>
      <c r="G993" s="6">
        <f t="shared" si="15"/>
        <v>3</v>
      </c>
      <c r="I993">
        <f>VLOOKUP(D993,MoneyLine!$A$1:$K$33,7,FALSE)</f>
        <v>130.13119047619048</v>
      </c>
      <c r="J993">
        <f>VLOOKUP(B993,MoneyLine!$A$1:$K$33,7,FALSE)</f>
        <v>103.61880952380953</v>
      </c>
      <c r="K993">
        <f>VLOOKUP(B993,MoneyLine!$A$1:$K$33,11,FALSE)</f>
        <v>6.7725000000000009</v>
      </c>
      <c r="L993">
        <f>VLOOKUP(B993,MoneyLine!$A$1:$D$33,4,FALSE)</f>
        <v>53.618500000000004</v>
      </c>
      <c r="M993">
        <f>VLOOKUP(D993,MoneyLine!$A$1:$K$33,11,FALSE)</f>
        <v>13.114999999999997</v>
      </c>
      <c r="N993">
        <f>VLOOKUP(D993,MoneyLine!$A$1:$D$33,4,FALSE)</f>
        <v>55.725999999999999</v>
      </c>
      <c r="O993">
        <f>VLOOKUP(D993,MoneyLine!$A$1:$Q$33,14,FALSE)</f>
        <v>91.865476190476173</v>
      </c>
      <c r="P993">
        <f>VLOOKUP(B993,MoneyLine!$A$1:$Q$33,17,FALSE)</f>
        <v>15.725476190476186</v>
      </c>
      <c r="Q993">
        <f>VLOOKUP(B993,MoneyLine!$A$1:$K$33,10,FALSE)</f>
        <v>34.368214285714288</v>
      </c>
      <c r="R993">
        <f>VLOOKUP(B993,MoneyLine!$A$1:$Q$33,14,FALSE)</f>
        <v>76.556190476190451</v>
      </c>
      <c r="S993">
        <f>VLOOKUP(D993,MoneyLine!$A$1:$Q$33,17,FALSE)</f>
        <v>29.228333333333332</v>
      </c>
      <c r="T993">
        <f>VLOOKUP(D993,MoneyLine!$A$1:$K$33,10,FALSE)</f>
        <v>31.447738095238101</v>
      </c>
      <c r="V993">
        <f>HomTotReg.!$B$17+(test!O993*HomTotReg.!$B$18+HomTotReg.!$B$19*test!P993+test!Q993*HomTotReg.!$B$20)</f>
        <v>3.1715959598595505</v>
      </c>
      <c r="W993">
        <f>VisTotReg.!$B$17+(VisTotReg.!$B$18*test!R993+test!S993*VisTotReg.!$B$19+test!T993*VisTotReg.!$B$20)</f>
        <v>2.6955652192860842</v>
      </c>
      <c r="Y993">
        <f>'MoneyLine Reg. 1'!$B$17+('MoneyLine Reg. 1'!$B$18*test!I993+test!J993*'MoneyLine Reg. 1'!$B$19+test!T993*'MoneyLine Reg. 1'!$B$20+test!Q993*'MoneyLine Reg. 1'!$B$21)</f>
        <v>0.4374975498387273</v>
      </c>
      <c r="Z993">
        <f>'MoneyLine Reg. 2'!$B$17+('MoneyLine Reg. 2'!$B$18*test!M993+test!K993*'MoneyLine Reg. 2'!$B$19+'MoneyLine Reg. 2'!$B$20*test!L993+test!N993*'MoneyLine Reg. 2'!$B$21)</f>
        <v>0.70677296300744841</v>
      </c>
    </row>
    <row r="994" spans="1:26" x14ac:dyDescent="0.3">
      <c r="A994" s="8">
        <v>44989</v>
      </c>
      <c r="B994" s="6" t="s">
        <v>10</v>
      </c>
      <c r="C994" s="6">
        <v>2</v>
      </c>
      <c r="D994" s="6" t="s">
        <v>29</v>
      </c>
      <c r="E994" s="6">
        <v>4</v>
      </c>
      <c r="F994" s="6"/>
      <c r="G994" s="6">
        <f t="shared" si="15"/>
        <v>2</v>
      </c>
      <c r="I994">
        <f>VLOOKUP(D994,MoneyLine!$A$1:$K$33,7,FALSE)</f>
        <v>120.64333333333332</v>
      </c>
      <c r="J994">
        <f>VLOOKUP(B994,MoneyLine!$A$1:$K$33,7,FALSE)</f>
        <v>43.783809523809516</v>
      </c>
      <c r="K994">
        <f>VLOOKUP(B994,MoneyLine!$A$1:$K$33,11,FALSE)</f>
        <v>2.1412499999999977</v>
      </c>
      <c r="L994">
        <f>VLOOKUP(B994,MoneyLine!$A$1:$D$33,4,FALSE)</f>
        <v>45.351499999999994</v>
      </c>
      <c r="M994">
        <f>VLOOKUP(D994,MoneyLine!$A$1:$K$33,11,FALSE)</f>
        <v>13.331249999999997</v>
      </c>
      <c r="N994">
        <f>VLOOKUP(D994,MoneyLine!$A$1:$D$33,4,FALSE)</f>
        <v>55.3095</v>
      </c>
      <c r="O994">
        <f>VLOOKUP(D994,MoneyLine!$A$1:$Q$33,14,FALSE)</f>
        <v>76.355714285714271</v>
      </c>
      <c r="P994">
        <f>VLOOKUP(B994,MoneyLine!$A$1:$Q$33,17,FALSE)</f>
        <v>-14.675714285714287</v>
      </c>
      <c r="Q994">
        <f>VLOOKUP(B994,MoneyLine!$A$1:$K$33,10,FALSE)</f>
        <v>13.367738095238096</v>
      </c>
      <c r="R994">
        <f>VLOOKUP(B994,MoneyLine!$A$1:$Q$33,14,FALSE)</f>
        <v>43.181904761904768</v>
      </c>
      <c r="S994">
        <f>VLOOKUP(D994,MoneyLine!$A$1:$Q$33,17,FALSE)</f>
        <v>28.97</v>
      </c>
      <c r="T994">
        <f>VLOOKUP(D994,MoneyLine!$A$1:$K$33,10,FALSE)</f>
        <v>20.598452380952381</v>
      </c>
      <c r="V994">
        <f>HomTotReg.!$B$17+(test!O994*HomTotReg.!$B$18+HomTotReg.!$B$19*test!P994+test!Q994*HomTotReg.!$B$20)</f>
        <v>3.5611141984015124</v>
      </c>
      <c r="W994">
        <f>VisTotReg.!$B$17+(VisTotReg.!$B$18*test!R994+test!S994*VisTotReg.!$B$19+test!T994*VisTotReg.!$B$20)</f>
        <v>2.4617511217474575</v>
      </c>
      <c r="Y994">
        <f>'MoneyLine Reg. 1'!$B$17+('MoneyLine Reg. 1'!$B$18*test!I994+test!J994*'MoneyLine Reg. 1'!$B$19+test!T994*'MoneyLine Reg. 1'!$B$20+test!Q994*'MoneyLine Reg. 1'!$B$21)</f>
        <v>1.0933611880038094</v>
      </c>
      <c r="Z994">
        <f>'MoneyLine Reg. 2'!$B$17+('MoneyLine Reg. 2'!$B$18*test!M994+test!K994*'MoneyLine Reg. 2'!$B$19+'MoneyLine Reg. 2'!$B$20*test!L994+test!N994*'MoneyLine Reg. 2'!$B$21)</f>
        <v>1.5855272336143629</v>
      </c>
    </row>
    <row r="995" spans="1:26" x14ac:dyDescent="0.3">
      <c r="A995" s="9">
        <v>44989</v>
      </c>
      <c r="B995" s="7" t="s">
        <v>19</v>
      </c>
      <c r="C995" s="7">
        <v>1</v>
      </c>
      <c r="D995" s="7" t="s">
        <v>16</v>
      </c>
      <c r="E995" s="7">
        <v>4</v>
      </c>
      <c r="F995" s="7"/>
      <c r="G995" s="6">
        <f t="shared" si="15"/>
        <v>3</v>
      </c>
      <c r="I995">
        <f>VLOOKUP(D995,MoneyLine!$A$1:$K$33,7,FALSE)</f>
        <v>64.561666666666639</v>
      </c>
      <c r="J995">
        <f>VLOOKUP(B995,MoneyLine!$A$1:$K$33,7,FALSE)</f>
        <v>99.267142857142858</v>
      </c>
      <c r="K995">
        <f>VLOOKUP(B995,MoneyLine!$A$1:$K$33,11,FALSE)</f>
        <v>11.873749999999998</v>
      </c>
      <c r="L995">
        <f>VLOOKUP(B995,MoneyLine!$A$1:$D$33,4,FALSE)</f>
        <v>44.580500000000001</v>
      </c>
      <c r="M995">
        <f>VLOOKUP(D995,MoneyLine!$A$1:$K$33,11,FALSE)</f>
        <v>10.3225</v>
      </c>
      <c r="N995">
        <f>VLOOKUP(D995,MoneyLine!$A$1:$D$33,4,FALSE)</f>
        <v>48.538999999999994</v>
      </c>
      <c r="O995">
        <f>VLOOKUP(D995,MoneyLine!$A$1:$Q$33,14,FALSE)</f>
        <v>75.591190476190462</v>
      </c>
      <c r="P995">
        <f>VLOOKUP(B995,MoneyLine!$A$1:$Q$33,17,FALSE)</f>
        <v>-14.223571428571427</v>
      </c>
      <c r="Q995">
        <f>VLOOKUP(B995,MoneyLine!$A$1:$K$33,10,FALSE)</f>
        <v>-3.2023809523808761E-2</v>
      </c>
      <c r="R995">
        <f>VLOOKUP(B995,MoneyLine!$A$1:$Q$33,14,FALSE)</f>
        <v>93.099761904761891</v>
      </c>
      <c r="S995">
        <f>VLOOKUP(D995,MoneyLine!$A$1:$Q$33,17,FALSE)</f>
        <v>-17.098809523809521</v>
      </c>
      <c r="T995">
        <f>VLOOKUP(D995,MoneyLine!$A$1:$K$33,10,FALSE)</f>
        <v>17.131547619047623</v>
      </c>
      <c r="V995">
        <f>HomTotReg.!$B$17+(test!O995*HomTotReg.!$B$18+HomTotReg.!$B$19*test!P995+test!Q995*HomTotReg.!$B$20)</f>
        <v>3.6959600754209765</v>
      </c>
      <c r="W995">
        <f>VisTotReg.!$B$17+(VisTotReg.!$B$18*test!R995+test!S995*VisTotReg.!$B$19+test!T995*VisTotReg.!$B$20)</f>
        <v>3.5155679648806726</v>
      </c>
      <c r="Y995">
        <f>'MoneyLine Reg. 1'!$B$17+('MoneyLine Reg. 1'!$B$18*test!I995+test!J995*'MoneyLine Reg. 1'!$B$19+test!T995*'MoneyLine Reg. 1'!$B$20+test!Q995*'MoneyLine Reg. 1'!$B$21)</f>
        <v>-8.7163540730799682E-3</v>
      </c>
      <c r="Z995">
        <f>'MoneyLine Reg. 2'!$B$17+('MoneyLine Reg. 2'!$B$18*test!M995+test!K995*'MoneyLine Reg. 2'!$B$19+'MoneyLine Reg. 2'!$B$20*test!L995+test!N995*'MoneyLine Reg. 2'!$B$21)</f>
        <v>0.40573328491625515</v>
      </c>
    </row>
    <row r="996" spans="1:26" x14ac:dyDescent="0.3">
      <c r="A996" s="8">
        <v>44989</v>
      </c>
      <c r="B996" s="6" t="s">
        <v>20</v>
      </c>
      <c r="C996" s="6">
        <v>2</v>
      </c>
      <c r="D996" s="6" t="s">
        <v>32</v>
      </c>
      <c r="E996" s="6">
        <v>5</v>
      </c>
      <c r="F996" s="6"/>
      <c r="G996" s="6">
        <f t="shared" si="15"/>
        <v>3</v>
      </c>
      <c r="I996">
        <f>VLOOKUP(D996,MoneyLine!$A$1:$K$33,7,FALSE)</f>
        <v>91.395238095238099</v>
      </c>
      <c r="J996">
        <f>VLOOKUP(B996,MoneyLine!$A$1:$K$33,7,FALSE)</f>
        <v>53.481666666666655</v>
      </c>
      <c r="K996">
        <f>VLOOKUP(B996,MoneyLine!$A$1:$K$33,11,FALSE)</f>
        <v>4.7974999999999994</v>
      </c>
      <c r="L996">
        <f>VLOOKUP(B996,MoneyLine!$A$1:$D$33,4,FALSE)</f>
        <v>46.0565</v>
      </c>
      <c r="M996">
        <f>VLOOKUP(D996,MoneyLine!$A$1:$K$33,11,FALSE)</f>
        <v>4.9549999999999983</v>
      </c>
      <c r="N996">
        <f>VLOOKUP(D996,MoneyLine!$A$1:$D$33,4,FALSE)</f>
        <v>47.241</v>
      </c>
      <c r="O996">
        <f>VLOOKUP(D996,MoneyLine!$A$1:$Q$33,14,FALSE)</f>
        <v>85.390952380952371</v>
      </c>
      <c r="P996">
        <f>VLOOKUP(B996,MoneyLine!$A$1:$Q$33,17,FALSE)</f>
        <v>-10.467380952380953</v>
      </c>
      <c r="Q996">
        <f>VLOOKUP(B996,MoneyLine!$A$1:$K$33,10,FALSE)</f>
        <v>1.6524999999999999</v>
      </c>
      <c r="R996">
        <f>VLOOKUP(B996,MoneyLine!$A$1:$Q$33,14,FALSE)</f>
        <v>58.340238095238099</v>
      </c>
      <c r="S996">
        <f>VLOOKUP(D996,MoneyLine!$A$1:$Q$33,17,FALSE)</f>
        <v>-9.4788095238095256</v>
      </c>
      <c r="T996">
        <f>VLOOKUP(D996,MoneyLine!$A$1:$K$33,10,FALSE)</f>
        <v>-16.679047619047623</v>
      </c>
      <c r="V996">
        <f>HomTotReg.!$B$17+(test!O996*HomTotReg.!$B$18+HomTotReg.!$B$19*test!P996+test!Q996*HomTotReg.!$B$20)</f>
        <v>3.7413092545073168</v>
      </c>
      <c r="W996">
        <f>VisTotReg.!$B$17+(VisTotReg.!$B$18*test!R996+test!S996*VisTotReg.!$B$19+test!T996*VisTotReg.!$B$20)</f>
        <v>3.533184466648128</v>
      </c>
      <c r="Y996">
        <f>'MoneyLine Reg. 1'!$B$17+('MoneyLine Reg. 1'!$B$18*test!I996+test!J996*'MoneyLine Reg. 1'!$B$19+test!T996*'MoneyLine Reg. 1'!$B$20+test!Q996*'MoneyLine Reg. 1'!$B$21)</f>
        <v>0.29639735987954541</v>
      </c>
      <c r="Z996">
        <f>'MoneyLine Reg. 2'!$B$17+('MoneyLine Reg. 2'!$B$18*test!M996+test!K996*'MoneyLine Reg. 2'!$B$19+'MoneyLine Reg. 2'!$B$20*test!L996+test!N996*'MoneyLine Reg. 2'!$B$21)</f>
        <v>0.29066862881763367</v>
      </c>
    </row>
    <row r="997" spans="1:26" x14ac:dyDescent="0.3">
      <c r="A997" s="9">
        <v>44989</v>
      </c>
      <c r="B997" s="7" t="s">
        <v>12</v>
      </c>
      <c r="C997" s="7">
        <v>8</v>
      </c>
      <c r="D997" s="7" t="s">
        <v>24</v>
      </c>
      <c r="E997" s="7">
        <v>3</v>
      </c>
      <c r="F997" s="7"/>
      <c r="G997" s="6">
        <f t="shared" si="15"/>
        <v>-5</v>
      </c>
      <c r="I997">
        <f>VLOOKUP(D997,MoneyLine!$A$1:$K$33,7,FALSE)</f>
        <v>-28.852380952380948</v>
      </c>
      <c r="J997">
        <f>VLOOKUP(B997,MoneyLine!$A$1:$K$33,7,FALSE)</f>
        <v>38.000238095238089</v>
      </c>
      <c r="K997">
        <f>VLOOKUP(B997,MoneyLine!$A$1:$K$33,11,FALSE)</f>
        <v>5.6062500000000011</v>
      </c>
      <c r="L997">
        <f>VLOOKUP(B997,MoneyLine!$A$1:$D$33,4,FALSE)</f>
        <v>46.611499999999999</v>
      </c>
      <c r="M997">
        <f>VLOOKUP(D997,MoneyLine!$A$1:$K$33,11,FALSE)</f>
        <v>5.754999999999999</v>
      </c>
      <c r="N997">
        <f>VLOOKUP(D997,MoneyLine!$A$1:$D$33,4,FALSE)</f>
        <v>42.153999999999996</v>
      </c>
      <c r="O997">
        <f>VLOOKUP(D997,MoneyLine!$A$1:$Q$33,14,FALSE)</f>
        <v>7.490952380952379</v>
      </c>
      <c r="P997">
        <f>VLOOKUP(B997,MoneyLine!$A$1:$Q$33,17,FALSE)</f>
        <v>-1.7361904761904778</v>
      </c>
      <c r="Q997">
        <f>VLOOKUP(B997,MoneyLine!$A$1:$K$33,10,FALSE)</f>
        <v>20.738571428571433</v>
      </c>
      <c r="R997">
        <f>VLOOKUP(B997,MoneyLine!$A$1:$Q$33,14,FALSE)</f>
        <v>32.669761904761899</v>
      </c>
      <c r="S997">
        <f>VLOOKUP(D997,MoneyLine!$A$1:$Q$33,17,FALSE)</f>
        <v>-35.079523809523806</v>
      </c>
      <c r="T997">
        <f>VLOOKUP(D997,MoneyLine!$A$1:$K$33,10,FALSE)</f>
        <v>-0.52404761904761887</v>
      </c>
      <c r="V997">
        <f>HomTotReg.!$B$17+(test!O997*HomTotReg.!$B$18+HomTotReg.!$B$19*test!P997+test!Q997*HomTotReg.!$B$20)</f>
        <v>2.6138473733303869</v>
      </c>
      <c r="W997">
        <f>VisTotReg.!$B$17+(VisTotReg.!$B$18*test!R997+test!S997*VisTotReg.!$B$19+test!T997*VisTotReg.!$B$20)</f>
        <v>3.2190367816322434</v>
      </c>
      <c r="Y997">
        <f>'MoneyLine Reg. 1'!$B$17+('MoneyLine Reg. 1'!$B$18*test!I997+test!J997*'MoneyLine Reg. 1'!$B$19+test!T997*'MoneyLine Reg. 1'!$B$20+test!Q997*'MoneyLine Reg. 1'!$B$21)</f>
        <v>-0.67096625362842566</v>
      </c>
      <c r="Z997">
        <f>'MoneyLine Reg. 2'!$B$17+('MoneyLine Reg. 2'!$B$18*test!M997+test!K997*'MoneyLine Reg. 2'!$B$19+'MoneyLine Reg. 2'!$B$20*test!L997+test!N997*'MoneyLine Reg. 2'!$B$21)</f>
        <v>-0.11277030179295</v>
      </c>
    </row>
    <row r="998" spans="1:26" x14ac:dyDescent="0.3">
      <c r="A998" s="8">
        <v>44989</v>
      </c>
      <c r="B998" s="6" t="s">
        <v>5</v>
      </c>
      <c r="C998" s="6">
        <v>1</v>
      </c>
      <c r="D998" s="6" t="s">
        <v>8</v>
      </c>
      <c r="E998" s="6">
        <v>4</v>
      </c>
      <c r="F998" s="6"/>
      <c r="G998" s="6">
        <f t="shared" si="15"/>
        <v>3</v>
      </c>
      <c r="I998">
        <f>VLOOKUP(D998,MoneyLine!$A$1:$K$33,7,FALSE)</f>
        <v>158.14214285714286</v>
      </c>
      <c r="J998">
        <f>VLOOKUP(B998,MoneyLine!$A$1:$K$33,7,FALSE)</f>
        <v>92.519047619047612</v>
      </c>
      <c r="K998">
        <f>VLOOKUP(B998,MoneyLine!$A$1:$K$33,11,FALSE)</f>
        <v>15.5725</v>
      </c>
      <c r="L998">
        <f>VLOOKUP(B998,MoneyLine!$A$1:$D$33,4,FALSE)</f>
        <v>52.448999999999998</v>
      </c>
      <c r="M998">
        <f>VLOOKUP(D998,MoneyLine!$A$1:$K$33,11,FALSE)</f>
        <v>11.611250000000004</v>
      </c>
      <c r="N998">
        <f>VLOOKUP(D998,MoneyLine!$A$1:$D$33,4,FALSE)</f>
        <v>49.862499999999997</v>
      </c>
      <c r="O998">
        <f>VLOOKUP(D998,MoneyLine!$A$1:$Q$33,14,FALSE)</f>
        <v>125.46428571428571</v>
      </c>
      <c r="P998">
        <f>VLOOKUP(B998,MoneyLine!$A$1:$Q$33,17,FALSE)</f>
        <v>2.4073809523809526</v>
      </c>
      <c r="Q998">
        <f>VLOOKUP(B998,MoneyLine!$A$1:$K$33,10,FALSE)</f>
        <v>7.11511904761905</v>
      </c>
      <c r="R998">
        <f>VLOOKUP(B998,MoneyLine!$A$1:$Q$33,14,FALSE)</f>
        <v>80.7392857142857</v>
      </c>
      <c r="S998">
        <f>VLOOKUP(D998,MoneyLine!$A$1:$Q$33,17,FALSE)</f>
        <v>14.067142857142855</v>
      </c>
      <c r="T998">
        <f>VLOOKUP(D998,MoneyLine!$A$1:$K$33,10,FALSE)</f>
        <v>21.027261904761904</v>
      </c>
      <c r="V998">
        <f>HomTotReg.!$B$17+(test!O998*HomTotReg.!$B$18+HomTotReg.!$B$19*test!P998+test!Q998*HomTotReg.!$B$20)</f>
        <v>3.9688045339934188</v>
      </c>
      <c r="W998">
        <f>VisTotReg.!$B$17+(VisTotReg.!$B$18*test!R998+test!S998*VisTotReg.!$B$19+test!T998*VisTotReg.!$B$20)</f>
        <v>3.0337697104804735</v>
      </c>
      <c r="Y998">
        <f>'MoneyLine Reg. 1'!$B$17+('MoneyLine Reg. 1'!$B$18*test!I998+test!J998*'MoneyLine Reg. 1'!$B$19+test!T998*'MoneyLine Reg. 1'!$B$20+test!Q998*'MoneyLine Reg. 1'!$B$21)</f>
        <v>0.96825382479808841</v>
      </c>
      <c r="Z998">
        <f>'MoneyLine Reg. 2'!$B$17+('MoneyLine Reg. 2'!$B$18*test!M998+test!K998*'MoneyLine Reg. 2'!$B$19+'MoneyLine Reg. 2'!$B$20*test!L998+test!N998*'MoneyLine Reg. 2'!$B$21)</f>
        <v>-0.23183818640413856</v>
      </c>
    </row>
    <row r="999" spans="1:26" x14ac:dyDescent="0.3">
      <c r="A999" s="9">
        <v>44989</v>
      </c>
      <c r="B999" s="7" t="s">
        <v>9</v>
      </c>
      <c r="C999" s="7">
        <v>5</v>
      </c>
      <c r="D999" s="7" t="s">
        <v>23</v>
      </c>
      <c r="E999" s="7">
        <v>7</v>
      </c>
      <c r="F999" s="7"/>
      <c r="G999" s="6">
        <f t="shared" si="15"/>
        <v>2</v>
      </c>
      <c r="I999">
        <f>VLOOKUP(D999,MoneyLine!$A$1:$K$33,7,FALSE)</f>
        <v>101.00309523809524</v>
      </c>
      <c r="J999">
        <f>VLOOKUP(B999,MoneyLine!$A$1:$K$33,7,FALSE)</f>
        <v>154.76523809523809</v>
      </c>
      <c r="K999">
        <f>VLOOKUP(B999,MoneyLine!$A$1:$K$33,11,FALSE)</f>
        <v>17.220000000000002</v>
      </c>
      <c r="L999">
        <f>VLOOKUP(B999,MoneyLine!$A$1:$D$33,4,FALSE)</f>
        <v>58.933</v>
      </c>
      <c r="M999">
        <f>VLOOKUP(D999,MoneyLine!$A$1:$K$33,11,FALSE)</f>
        <v>6.8149999999999995</v>
      </c>
      <c r="N999">
        <f>VLOOKUP(D999,MoneyLine!$A$1:$D$33,4,FALSE)</f>
        <v>52.277999999999999</v>
      </c>
      <c r="O999">
        <f>VLOOKUP(D999,MoneyLine!$A$1:$Q$33,14,FALSE)</f>
        <v>66.898333333333312</v>
      </c>
      <c r="P999">
        <f>VLOOKUP(B999,MoneyLine!$A$1:$Q$33,17,FALSE)</f>
        <v>29.393333333333338</v>
      </c>
      <c r="Q999">
        <f>VLOOKUP(B999,MoneyLine!$A$1:$K$33,10,FALSE)</f>
        <v>-2.4774999999999996</v>
      </c>
      <c r="R999">
        <f>VLOOKUP(B999,MoneyLine!$A$1:$Q$33,14,FALSE)</f>
        <v>117.61833333333333</v>
      </c>
      <c r="S999">
        <f>VLOOKUP(D999,MoneyLine!$A$1:$Q$33,17,FALSE)</f>
        <v>22.973095238095237</v>
      </c>
      <c r="T999">
        <f>VLOOKUP(D999,MoneyLine!$A$1:$K$33,10,FALSE)</f>
        <v>43.088928571428575</v>
      </c>
      <c r="V999">
        <f>HomTotReg.!$B$17+(test!O999*HomTotReg.!$B$18+HomTotReg.!$B$19*test!P999+test!Q999*HomTotReg.!$B$20)</f>
        <v>3.1687153008763622</v>
      </c>
      <c r="W999">
        <f>VisTotReg.!$B$17+(VisTotReg.!$B$18*test!R999+test!S999*VisTotReg.!$B$19+test!T999*VisTotReg.!$B$20)</f>
        <v>3.0669719478982502</v>
      </c>
      <c r="Y999">
        <f>'MoneyLine Reg. 1'!$B$17+('MoneyLine Reg. 1'!$B$18*test!I999+test!J999*'MoneyLine Reg. 1'!$B$19+test!T999*'MoneyLine Reg. 1'!$B$20+test!Q999*'MoneyLine Reg. 1'!$B$21)</f>
        <v>9.3232918412783777E-2</v>
      </c>
      <c r="Z999">
        <f>'MoneyLine Reg. 2'!$B$17+('MoneyLine Reg. 2'!$B$18*test!M999+test!K999*'MoneyLine Reg. 2'!$B$19+'MoneyLine Reg. 2'!$B$20*test!L999+test!N999*'MoneyLine Reg. 2'!$B$21)</f>
        <v>-0.93728674644490972</v>
      </c>
    </row>
    <row r="1000" spans="1:26" x14ac:dyDescent="0.3">
      <c r="A1000" s="8">
        <v>44990</v>
      </c>
      <c r="B1000" s="6" t="s">
        <v>15</v>
      </c>
      <c r="C1000" s="6">
        <v>5</v>
      </c>
      <c r="D1000" s="6" t="s">
        <v>25</v>
      </c>
      <c r="E1000" s="6">
        <v>4</v>
      </c>
      <c r="F1000" s="6" t="s">
        <v>36</v>
      </c>
      <c r="G1000" s="6">
        <f t="shared" si="15"/>
        <v>-1</v>
      </c>
      <c r="I1000">
        <f>VLOOKUP(D1000,MoneyLine!$A$1:$K$33,7,FALSE)</f>
        <v>56.057857142857138</v>
      </c>
      <c r="J1000">
        <f>VLOOKUP(B1000,MoneyLine!$A$1:$K$33,7,FALSE)</f>
        <v>101.46142857142856</v>
      </c>
      <c r="K1000">
        <f>VLOOKUP(B1000,MoneyLine!$A$1:$K$33,11,FALSE)</f>
        <v>16.143749999999997</v>
      </c>
      <c r="L1000">
        <f>VLOOKUP(B1000,MoneyLine!$A$1:$D$33,4,FALSE)</f>
        <v>52.539000000000001</v>
      </c>
      <c r="M1000">
        <f>VLOOKUP(D1000,MoneyLine!$A$1:$K$33,11,FALSE)</f>
        <v>10.718750000000002</v>
      </c>
      <c r="N1000">
        <f>VLOOKUP(D1000,MoneyLine!$A$1:$D$33,4,FALSE)</f>
        <v>47.954500000000003</v>
      </c>
      <c r="O1000">
        <f>VLOOKUP(D1000,MoneyLine!$A$1:$Q$33,14,FALSE)</f>
        <v>60.674999999999997</v>
      </c>
      <c r="P1000">
        <f>VLOOKUP(B1000,MoneyLine!$A$1:$Q$33,17,FALSE)</f>
        <v>16.578095238095237</v>
      </c>
      <c r="Q1000">
        <f>VLOOKUP(B1000,MoneyLine!$A$1:$K$33,10,FALSE)</f>
        <v>-8.7532142857142858</v>
      </c>
      <c r="R1000">
        <f>VLOOKUP(B1000,MoneyLine!$A$1:$Q$33,14,FALSE)</f>
        <v>76.89928571428571</v>
      </c>
      <c r="S1000">
        <f>VLOOKUP(D1000,MoneyLine!$A$1:$Q$33,17,FALSE)</f>
        <v>-14.592857142857142</v>
      </c>
      <c r="T1000">
        <f>VLOOKUP(D1000,MoneyLine!$A$1:$K$33,10,FALSE)</f>
        <v>27.424404761904761</v>
      </c>
      <c r="V1000">
        <f>HomTotReg.!$B$17+(test!O1000*HomTotReg.!$B$18+HomTotReg.!$B$19*test!P1000+test!Q1000*HomTotReg.!$B$20)</f>
        <v>3.3078334733909731</v>
      </c>
      <c r="W1000">
        <f>VisTotReg.!$B$17+(VisTotReg.!$B$18*test!R1000+test!S1000*VisTotReg.!$B$19+test!T1000*VisTotReg.!$B$20)</f>
        <v>3.1495123932762601</v>
      </c>
      <c r="Y1000">
        <f>'MoneyLine Reg. 1'!$B$17+('MoneyLine Reg. 1'!$B$18*test!I1000+test!J1000*'MoneyLine Reg. 1'!$B$19+test!T1000*'MoneyLine Reg. 1'!$B$20+test!Q1000*'MoneyLine Reg. 1'!$B$21)</f>
        <v>0.11246946112275541</v>
      </c>
      <c r="Z1000">
        <f>'MoneyLine Reg. 2'!$B$17+('MoneyLine Reg. 2'!$B$18*test!M1000+test!K1000*'MoneyLine Reg. 2'!$B$19+'MoneyLine Reg. 2'!$B$20*test!L1000+test!N1000*'MoneyLine Reg. 2'!$B$21)</f>
        <v>-0.46262777334142591</v>
      </c>
    </row>
    <row r="1001" spans="1:26" x14ac:dyDescent="0.3">
      <c r="A1001" s="9">
        <v>44990</v>
      </c>
      <c r="B1001" s="7" t="s">
        <v>7</v>
      </c>
      <c r="C1001" s="7">
        <v>0</v>
      </c>
      <c r="D1001" s="7" t="s">
        <v>18</v>
      </c>
      <c r="E1001" s="7">
        <v>6</v>
      </c>
      <c r="F1001" s="7"/>
      <c r="G1001" s="6">
        <f t="shared" si="15"/>
        <v>6</v>
      </c>
      <c r="I1001">
        <f>VLOOKUP(D1001,MoneyLine!$A$1:$K$33,7,FALSE)</f>
        <v>161.3661904761905</v>
      </c>
      <c r="J1001">
        <f>VLOOKUP(B1001,MoneyLine!$A$1:$K$33,7,FALSE)</f>
        <v>105.50714285714287</v>
      </c>
      <c r="K1001">
        <f>VLOOKUP(B1001,MoneyLine!$A$1:$K$33,11,FALSE)</f>
        <v>17.5075</v>
      </c>
      <c r="L1001">
        <f>VLOOKUP(B1001,MoneyLine!$A$1:$D$33,4,FALSE)</f>
        <v>51.216499999999996</v>
      </c>
      <c r="M1001">
        <f>VLOOKUP(D1001,MoneyLine!$A$1:$K$33,11,FALSE)</f>
        <v>18.088749999999997</v>
      </c>
      <c r="N1001">
        <f>VLOOKUP(D1001,MoneyLine!$A$1:$D$33,4,FALSE)</f>
        <v>55.644500000000001</v>
      </c>
      <c r="O1001">
        <f>VLOOKUP(D1001,MoneyLine!$A$1:$Q$33,14,FALSE)</f>
        <v>80.616190476190468</v>
      </c>
      <c r="P1001">
        <f>VLOOKUP(B1001,MoneyLine!$A$1:$Q$33,17,FALSE)</f>
        <v>1.5838095238095231</v>
      </c>
      <c r="Q1001">
        <f>VLOOKUP(B1001,MoneyLine!$A$1:$K$33,10,FALSE)</f>
        <v>-6.0107142857142861</v>
      </c>
      <c r="R1001">
        <f>VLOOKUP(B1001,MoneyLine!$A$1:$Q$33,14,FALSE)</f>
        <v>89.021666666666647</v>
      </c>
      <c r="S1001">
        <f>VLOOKUP(D1001,MoneyLine!$A$1:$Q$33,17,FALSE)</f>
        <v>63.627142857142857</v>
      </c>
      <c r="T1001">
        <f>VLOOKUP(D1001,MoneyLine!$A$1:$K$33,10,FALSE)</f>
        <v>-8.5753571428571433</v>
      </c>
      <c r="V1001">
        <f>HomTotReg.!$B$17+(test!O1001*HomTotReg.!$B$18+HomTotReg.!$B$19*test!P1001+test!Q1001*HomTotReg.!$B$20)</f>
        <v>3.6475531670458183</v>
      </c>
      <c r="W1001">
        <f>VisTotReg.!$B$17+(VisTotReg.!$B$18*test!R1001+test!S1001*VisTotReg.!$B$19+test!T1001*VisTotReg.!$B$20)</f>
        <v>3.1260972415364736</v>
      </c>
      <c r="Y1001">
        <f>'MoneyLine Reg. 1'!$B$17+('MoneyLine Reg. 1'!$B$18*test!I1001+test!J1001*'MoneyLine Reg. 1'!$B$19+test!T1001*'MoneyLine Reg. 1'!$B$20+test!Q1001*'MoneyLine Reg. 1'!$B$21)</f>
        <v>0.57192971976098239</v>
      </c>
      <c r="Z1001">
        <f>'MoneyLine Reg. 2'!$B$17+('MoneyLine Reg. 2'!$B$18*test!M1001+test!K1001*'MoneyLine Reg. 2'!$B$19+'MoneyLine Reg. 2'!$B$20*test!L1001+test!N1001*'MoneyLine Reg. 2'!$B$21)</f>
        <v>0.55432761137719178</v>
      </c>
    </row>
    <row r="1002" spans="1:26" x14ac:dyDescent="0.3">
      <c r="A1002" s="8">
        <v>44990</v>
      </c>
      <c r="B1002" s="6" t="s">
        <v>34</v>
      </c>
      <c r="C1002" s="6">
        <v>3</v>
      </c>
      <c r="D1002" s="6" t="s">
        <v>11</v>
      </c>
      <c r="E1002" s="6">
        <v>2</v>
      </c>
      <c r="F1002" s="6" t="s">
        <v>36</v>
      </c>
      <c r="G1002" s="6">
        <f t="shared" si="15"/>
        <v>-1</v>
      </c>
      <c r="I1002">
        <f>VLOOKUP(D1002,MoneyLine!$A$1:$K$33,7,FALSE)</f>
        <v>121.01880952380951</v>
      </c>
      <c r="J1002">
        <f>VLOOKUP(B1002,MoneyLine!$A$1:$K$33,7,FALSE)</f>
        <v>70.167380952380938</v>
      </c>
      <c r="K1002">
        <f>VLOOKUP(B1002,MoneyLine!$A$1:$K$33,11,FALSE)</f>
        <v>10.367500000000003</v>
      </c>
      <c r="L1002">
        <f>VLOOKUP(B1002,MoneyLine!$A$1:$D$33,4,FALSE)</f>
        <v>52.325999999999993</v>
      </c>
      <c r="M1002">
        <f>VLOOKUP(D1002,MoneyLine!$A$1:$K$33,11,FALSE)</f>
        <v>15.838749999999997</v>
      </c>
      <c r="N1002">
        <f>VLOOKUP(D1002,MoneyLine!$A$1:$D$33,4,FALSE)</f>
        <v>52.685499999999998</v>
      </c>
      <c r="O1002">
        <f>VLOOKUP(D1002,MoneyLine!$A$1:$Q$33,14,FALSE)</f>
        <v>85.286666666666662</v>
      </c>
      <c r="P1002">
        <f>VLOOKUP(B1002,MoneyLine!$A$1:$Q$33,17,FALSE)</f>
        <v>22.489285714285707</v>
      </c>
      <c r="Q1002">
        <f>VLOOKUP(B1002,MoneyLine!$A$1:$K$33,10,FALSE)</f>
        <v>29.06904761904762</v>
      </c>
      <c r="R1002">
        <f>VLOOKUP(B1002,MoneyLine!$A$1:$Q$33,14,FALSE)</f>
        <v>40.24047619047618</v>
      </c>
      <c r="S1002">
        <f>VLOOKUP(D1002,MoneyLine!$A$1:$Q$33,17,FALSE)</f>
        <v>15.627619047619051</v>
      </c>
      <c r="T1002">
        <f>VLOOKUP(D1002,MoneyLine!$A$1:$K$33,10,FALSE)</f>
        <v>10.4975</v>
      </c>
      <c r="V1002">
        <f>HomTotReg.!$B$17+(test!O1002*HomTotReg.!$B$18+HomTotReg.!$B$19*test!P1002+test!Q1002*HomTotReg.!$B$20)</f>
        <v>3.0887112099822378</v>
      </c>
      <c r="W1002">
        <f>VisTotReg.!$B$17+(VisTotReg.!$B$18*test!R1002+test!S1002*VisTotReg.!$B$19+test!T1002*VisTotReg.!$B$20)</f>
        <v>2.6945304332598621</v>
      </c>
      <c r="Y1002">
        <f>'MoneyLine Reg. 1'!$B$17+('MoneyLine Reg. 1'!$B$18*test!I1002+test!J1002*'MoneyLine Reg. 1'!$B$19+test!T1002*'MoneyLine Reg. 1'!$B$20+test!Q1002*'MoneyLine Reg. 1'!$B$21)</f>
        <v>0.49634269669449416</v>
      </c>
      <c r="Z1002">
        <f>'MoneyLine Reg. 2'!$B$17+('MoneyLine Reg. 2'!$B$18*test!M1002+test!K1002*'MoneyLine Reg. 2'!$B$19+'MoneyLine Reg. 2'!$B$20*test!L1002+test!N1002*'MoneyLine Reg. 2'!$B$21)</f>
        <v>0.54205856123800444</v>
      </c>
    </row>
    <row r="1003" spans="1:26" x14ac:dyDescent="0.3">
      <c r="A1003" s="9">
        <v>44990</v>
      </c>
      <c r="B1003" s="7" t="s">
        <v>19</v>
      </c>
      <c r="C1003" s="7">
        <v>1</v>
      </c>
      <c r="D1003" s="7" t="s">
        <v>4</v>
      </c>
      <c r="E1003" s="7">
        <v>3</v>
      </c>
      <c r="F1003" s="7"/>
      <c r="G1003" s="6">
        <f t="shared" si="15"/>
        <v>2</v>
      </c>
      <c r="I1003">
        <f>VLOOKUP(D1003,MoneyLine!$A$1:$K$33,7,FALSE)</f>
        <v>71.288571428571402</v>
      </c>
      <c r="J1003">
        <f>VLOOKUP(B1003,MoneyLine!$A$1:$K$33,7,FALSE)</f>
        <v>99.267142857142858</v>
      </c>
      <c r="K1003">
        <f>VLOOKUP(B1003,MoneyLine!$A$1:$K$33,11,FALSE)</f>
        <v>11.873749999999998</v>
      </c>
      <c r="L1003">
        <f>VLOOKUP(B1003,MoneyLine!$A$1:$D$33,4,FALSE)</f>
        <v>44.580500000000001</v>
      </c>
      <c r="M1003">
        <f>VLOOKUP(D1003,MoneyLine!$A$1:$K$33,11,FALSE)</f>
        <v>4.0925000000000029</v>
      </c>
      <c r="N1003">
        <f>VLOOKUP(D1003,MoneyLine!$A$1:$D$33,4,FALSE)</f>
        <v>50.962499999999999</v>
      </c>
      <c r="O1003">
        <f>VLOOKUP(D1003,MoneyLine!$A$1:$Q$33,14,FALSE)</f>
        <v>28.298571428571432</v>
      </c>
      <c r="P1003">
        <f>VLOOKUP(B1003,MoneyLine!$A$1:$Q$33,17,FALSE)</f>
        <v>-14.223571428571427</v>
      </c>
      <c r="Q1003">
        <f>VLOOKUP(B1003,MoneyLine!$A$1:$K$33,10,FALSE)</f>
        <v>-3.2023809523808761E-2</v>
      </c>
      <c r="R1003">
        <f>VLOOKUP(B1003,MoneyLine!$A$1:$Q$33,14,FALSE)</f>
        <v>93.099761904761891</v>
      </c>
      <c r="S1003">
        <f>VLOOKUP(D1003,MoneyLine!$A$1:$Q$33,17,FALSE)</f>
        <v>33.857619047619039</v>
      </c>
      <c r="T1003">
        <f>VLOOKUP(D1003,MoneyLine!$A$1:$K$33,10,FALSE)</f>
        <v>21.901309523809527</v>
      </c>
      <c r="V1003">
        <f>HomTotReg.!$B$17+(test!O1003*HomTotReg.!$B$18+HomTotReg.!$B$19*test!P1003+test!Q1003*HomTotReg.!$B$20)</f>
        <v>3.1953987408374669</v>
      </c>
      <c r="W1003">
        <f>VisTotReg.!$B$17+(VisTotReg.!$B$18*test!R1003+test!S1003*VisTotReg.!$B$19+test!T1003*VisTotReg.!$B$20)</f>
        <v>2.9910938285901754</v>
      </c>
      <c r="Y1003">
        <f>'MoneyLine Reg. 1'!$B$17+('MoneyLine Reg. 1'!$B$18*test!I1003+test!J1003*'MoneyLine Reg. 1'!$B$19+test!T1003*'MoneyLine Reg. 1'!$B$20+test!Q1003*'MoneyLine Reg. 1'!$B$21)</f>
        <v>0.12321807754581293</v>
      </c>
      <c r="Z1003">
        <f>'MoneyLine Reg. 2'!$B$17+('MoneyLine Reg. 2'!$B$18*test!M1003+test!K1003*'MoneyLine Reg. 2'!$B$19+'MoneyLine Reg. 2'!$B$20*test!L1003+test!N1003*'MoneyLine Reg. 2'!$B$21)</f>
        <v>0.19911155183002638</v>
      </c>
    </row>
    <row r="1004" spans="1:26" x14ac:dyDescent="0.3">
      <c r="A1004" s="8">
        <v>44990</v>
      </c>
      <c r="B1004" s="6" t="s">
        <v>33</v>
      </c>
      <c r="C1004" s="6">
        <v>3</v>
      </c>
      <c r="D1004" s="6" t="s">
        <v>27</v>
      </c>
      <c r="E1004" s="6">
        <v>4</v>
      </c>
      <c r="F1004" s="6"/>
      <c r="G1004" s="6">
        <f t="shared" si="15"/>
        <v>1</v>
      </c>
      <c r="I1004">
        <f>VLOOKUP(D1004,MoneyLine!$A$1:$K$33,7,FALSE)</f>
        <v>57.437380952380948</v>
      </c>
      <c r="J1004">
        <f>VLOOKUP(B1004,MoneyLine!$A$1:$K$33,7,FALSE)</f>
        <v>35.906904761904762</v>
      </c>
      <c r="K1004">
        <f>VLOOKUP(B1004,MoneyLine!$A$1:$K$33,11,FALSE)</f>
        <v>3.707499999999996</v>
      </c>
      <c r="L1004">
        <f>VLOOKUP(B1004,MoneyLine!$A$1:$D$33,4,FALSE)</f>
        <v>47.251999999999995</v>
      </c>
      <c r="M1004">
        <f>VLOOKUP(D1004,MoneyLine!$A$1:$K$33,11,FALSE)</f>
        <v>10.504999999999999</v>
      </c>
      <c r="N1004">
        <f>VLOOKUP(D1004,MoneyLine!$A$1:$D$33,4,FALSE)</f>
        <v>52.064499999999995</v>
      </c>
      <c r="O1004">
        <f>VLOOKUP(D1004,MoneyLine!$A$1:$Q$33,14,FALSE)</f>
        <v>42.338571428571427</v>
      </c>
      <c r="P1004">
        <f>VLOOKUP(B1004,MoneyLine!$A$1:$Q$33,17,FALSE)</f>
        <v>-16.226190476190478</v>
      </c>
      <c r="Q1004">
        <f>VLOOKUP(B1004,MoneyLine!$A$1:$K$33,10,FALSE)</f>
        <v>29.473928571428576</v>
      </c>
      <c r="R1004">
        <f>VLOOKUP(B1004,MoneyLine!$A$1:$Q$33,14,FALSE)</f>
        <v>44.759523809523806</v>
      </c>
      <c r="S1004">
        <f>VLOOKUP(D1004,MoneyLine!$A$1:$Q$33,17,FALSE)</f>
        <v>0.65357142857142814</v>
      </c>
      <c r="T1004">
        <f>VLOOKUP(D1004,MoneyLine!$A$1:$K$33,10,FALSE)</f>
        <v>23.449285714285718</v>
      </c>
      <c r="V1004">
        <f>HomTotReg.!$B$17+(test!O1004*HomTotReg.!$B$18+HomTotReg.!$B$19*test!P1004+test!Q1004*HomTotReg.!$B$20)</f>
        <v>3.0399282544990105</v>
      </c>
      <c r="W1004">
        <f>VisTotReg.!$B$17+(VisTotReg.!$B$18*test!R1004+test!S1004*VisTotReg.!$B$19+test!T1004*VisTotReg.!$B$20)</f>
        <v>2.6909089965305419</v>
      </c>
      <c r="Y1004">
        <f>'MoneyLine Reg. 1'!$B$17+('MoneyLine Reg. 1'!$B$18*test!I1004+test!J1004*'MoneyLine Reg. 1'!$B$19+test!T1004*'MoneyLine Reg. 1'!$B$20+test!Q1004*'MoneyLine Reg. 1'!$B$21)</f>
        <v>0.44300987128459951</v>
      </c>
      <c r="Z1004">
        <f>'MoneyLine Reg. 2'!$B$17+('MoneyLine Reg. 2'!$B$18*test!M1004+test!K1004*'MoneyLine Reg. 2'!$B$19+'MoneyLine Reg. 2'!$B$20*test!L1004+test!N1004*'MoneyLine Reg. 2'!$B$21)</f>
        <v>0.94665512552666442</v>
      </c>
    </row>
    <row r="1005" spans="1:26" x14ac:dyDescent="0.3">
      <c r="A1005" s="9">
        <v>44991</v>
      </c>
      <c r="B1005" s="7" t="s">
        <v>9</v>
      </c>
      <c r="C1005" s="7">
        <v>3</v>
      </c>
      <c r="D1005" s="7" t="s">
        <v>13</v>
      </c>
      <c r="E1005" s="7">
        <v>2</v>
      </c>
      <c r="F1005" s="7"/>
      <c r="G1005" s="6">
        <f t="shared" ref="G1005:G1068" si="16">E1005-C1005</f>
        <v>-1</v>
      </c>
      <c r="I1005">
        <f>VLOOKUP(D1005,MoneyLine!$A$1:$K$33,7,FALSE)</f>
        <v>52.757857142857148</v>
      </c>
      <c r="J1005">
        <f>VLOOKUP(B1005,MoneyLine!$A$1:$K$33,7,FALSE)</f>
        <v>154.76523809523809</v>
      </c>
      <c r="K1005">
        <f>VLOOKUP(B1005,MoneyLine!$A$1:$K$33,11,FALSE)</f>
        <v>17.220000000000002</v>
      </c>
      <c r="L1005">
        <f>VLOOKUP(B1005,MoneyLine!$A$1:$D$33,4,FALSE)</f>
        <v>58.933</v>
      </c>
      <c r="M1005">
        <f>VLOOKUP(D1005,MoneyLine!$A$1:$K$33,11,FALSE)</f>
        <v>5.03125</v>
      </c>
      <c r="N1005">
        <f>VLOOKUP(D1005,MoneyLine!$A$1:$D$33,4,FALSE)</f>
        <v>47.964499999999994</v>
      </c>
      <c r="O1005">
        <f>VLOOKUP(D1005,MoneyLine!$A$1:$Q$33,14,FALSE)</f>
        <v>36.921904761904756</v>
      </c>
      <c r="P1005">
        <f>VLOOKUP(B1005,MoneyLine!$A$1:$Q$33,17,FALSE)</f>
        <v>29.393333333333338</v>
      </c>
      <c r="Q1005">
        <f>VLOOKUP(B1005,MoneyLine!$A$1:$K$33,10,FALSE)</f>
        <v>-2.4774999999999996</v>
      </c>
      <c r="R1005">
        <f>VLOOKUP(B1005,MoneyLine!$A$1:$Q$33,14,FALSE)</f>
        <v>117.61833333333333</v>
      </c>
      <c r="S1005">
        <f>VLOOKUP(D1005,MoneyLine!$A$1:$Q$33,17,FALSE)</f>
        <v>6.5440476190476176</v>
      </c>
      <c r="T1005">
        <f>VLOOKUP(D1005,MoneyLine!$A$1:$K$33,10,FALSE)</f>
        <v>-4.3963095238095242</v>
      </c>
      <c r="V1005">
        <f>HomTotReg.!$B$17+(test!O1005*HomTotReg.!$B$18+HomTotReg.!$B$19*test!P1005+test!Q1005*HomTotReg.!$B$20)</f>
        <v>2.8514344779079215</v>
      </c>
      <c r="W1005">
        <f>VisTotReg.!$B$17+(VisTotReg.!$B$18*test!R1005+test!S1005*VisTotReg.!$B$19+test!T1005*VisTotReg.!$B$20)</f>
        <v>3.91261751024678</v>
      </c>
      <c r="Y1005">
        <f>'MoneyLine Reg. 1'!$B$17+('MoneyLine Reg. 1'!$B$18*test!I1005+test!J1005*'MoneyLine Reg. 1'!$B$19+test!T1005*'MoneyLine Reg. 1'!$B$20+test!Q1005*'MoneyLine Reg. 1'!$B$21)</f>
        <v>-1.0367775041878233</v>
      </c>
      <c r="Z1005">
        <f>'MoneyLine Reg. 2'!$B$17+('MoneyLine Reg. 2'!$B$18*test!M1005+test!K1005*'MoneyLine Reg. 2'!$B$19+'MoneyLine Reg. 2'!$B$20*test!L1005+test!N1005*'MoneyLine Reg. 2'!$B$21)</f>
        <v>-1.3535834870448564</v>
      </c>
    </row>
    <row r="1006" spans="1:26" x14ac:dyDescent="0.3">
      <c r="A1006" s="8">
        <v>44991</v>
      </c>
      <c r="B1006" s="6" t="s">
        <v>32</v>
      </c>
      <c r="C1006" s="6">
        <v>0</v>
      </c>
      <c r="D1006" s="6" t="s">
        <v>6</v>
      </c>
      <c r="E1006" s="6">
        <v>5</v>
      </c>
      <c r="F1006" s="6"/>
      <c r="G1006" s="6">
        <f t="shared" si="16"/>
        <v>5</v>
      </c>
      <c r="I1006">
        <f>VLOOKUP(D1006,MoneyLine!$A$1:$K$33,7,FALSE)</f>
        <v>-14.717619047619038</v>
      </c>
      <c r="J1006">
        <f>VLOOKUP(B1006,MoneyLine!$A$1:$K$33,7,FALSE)</f>
        <v>91.395238095238099</v>
      </c>
      <c r="K1006">
        <f>VLOOKUP(B1006,MoneyLine!$A$1:$K$33,11,FALSE)</f>
        <v>4.9549999999999983</v>
      </c>
      <c r="L1006">
        <f>VLOOKUP(B1006,MoneyLine!$A$1:$D$33,4,FALSE)</f>
        <v>47.241</v>
      </c>
      <c r="M1006">
        <f>VLOOKUP(D1006,MoneyLine!$A$1:$K$33,11,FALSE)</f>
        <v>1.6887499999999989</v>
      </c>
      <c r="N1006">
        <f>VLOOKUP(D1006,MoneyLine!$A$1:$D$33,4,FALSE)</f>
        <v>38.247500000000002</v>
      </c>
      <c r="O1006">
        <f>VLOOKUP(D1006,MoneyLine!$A$1:$Q$33,14,FALSE)</f>
        <v>4.214999999999999</v>
      </c>
      <c r="P1006">
        <f>VLOOKUP(B1006,MoneyLine!$A$1:$Q$33,17,FALSE)</f>
        <v>-9.4788095238095256</v>
      </c>
      <c r="Q1006">
        <f>VLOOKUP(B1006,MoneyLine!$A$1:$K$33,10,FALSE)</f>
        <v>-16.679047619047623</v>
      </c>
      <c r="R1006">
        <f>VLOOKUP(B1006,MoneyLine!$A$1:$Q$33,14,FALSE)</f>
        <v>85.390952380952371</v>
      </c>
      <c r="S1006">
        <f>VLOOKUP(D1006,MoneyLine!$A$1:$Q$33,17,FALSE)</f>
        <v>-23.022142857142857</v>
      </c>
      <c r="T1006">
        <f>VLOOKUP(D1006,MoneyLine!$A$1:$K$33,10,FALSE)</f>
        <v>2.2516666666666674</v>
      </c>
      <c r="V1006">
        <f>HomTotReg.!$B$17+(test!O1006*HomTotReg.!$B$18+HomTotReg.!$B$19*test!P1006+test!Q1006*HomTotReg.!$B$20)</f>
        <v>3.0737402688988804</v>
      </c>
      <c r="W1006">
        <f>VisTotReg.!$B$17+(VisTotReg.!$B$18*test!R1006+test!S1006*VisTotReg.!$B$19+test!T1006*VisTotReg.!$B$20)</f>
        <v>3.6960304450681529</v>
      </c>
      <c r="Y1006">
        <f>'MoneyLine Reg. 1'!$B$17+('MoneyLine Reg. 1'!$B$18*test!I1006+test!J1006*'MoneyLine Reg. 1'!$B$19+test!T1006*'MoneyLine Reg. 1'!$B$20+test!Q1006*'MoneyLine Reg. 1'!$B$21)</f>
        <v>-0.73422439848741594</v>
      </c>
      <c r="Z1006">
        <f>'MoneyLine Reg. 2'!$B$17+('MoneyLine Reg. 2'!$B$18*test!M1006+test!K1006*'MoneyLine Reg. 2'!$B$19+'MoneyLine Reg. 2'!$B$20*test!L1006+test!N1006*'MoneyLine Reg. 2'!$B$21)</f>
        <v>-0.64826201799969052</v>
      </c>
    </row>
    <row r="1007" spans="1:26" x14ac:dyDescent="0.3">
      <c r="A1007" s="9">
        <v>44991</v>
      </c>
      <c r="B1007" s="7" t="s">
        <v>22</v>
      </c>
      <c r="C1007" s="7">
        <v>5</v>
      </c>
      <c r="D1007" s="7" t="s">
        <v>30</v>
      </c>
      <c r="E1007" s="7">
        <v>4</v>
      </c>
      <c r="F1007" s="7"/>
      <c r="G1007" s="6">
        <f t="shared" si="16"/>
        <v>-1</v>
      </c>
      <c r="I1007">
        <f>VLOOKUP(D1007,MoneyLine!$A$1:$K$33,7,FALSE)</f>
        <v>127.36857142857141</v>
      </c>
      <c r="J1007">
        <f>VLOOKUP(B1007,MoneyLine!$A$1:$K$33,7,FALSE)</f>
        <v>73.279761904761898</v>
      </c>
      <c r="K1007">
        <f>VLOOKUP(B1007,MoneyLine!$A$1:$K$33,11,FALSE)</f>
        <v>6.432500000000001</v>
      </c>
      <c r="L1007">
        <f>VLOOKUP(B1007,MoneyLine!$A$1:$D$33,4,FALSE)</f>
        <v>50.885999999999996</v>
      </c>
      <c r="M1007">
        <f>VLOOKUP(D1007,MoneyLine!$A$1:$K$33,11,FALSE)</f>
        <v>15.876249999999999</v>
      </c>
      <c r="N1007">
        <f>VLOOKUP(D1007,MoneyLine!$A$1:$D$33,4,FALSE)</f>
        <v>56.155499999999996</v>
      </c>
      <c r="O1007">
        <f>VLOOKUP(D1007,MoneyLine!$A$1:$Q$33,14,FALSE)</f>
        <v>104.57619047619046</v>
      </c>
      <c r="P1007">
        <f>VLOOKUP(B1007,MoneyLine!$A$1:$Q$33,17,FALSE)</f>
        <v>-0.22023809523809401</v>
      </c>
      <c r="Q1007">
        <f>VLOOKUP(B1007,MoneyLine!$A$1:$K$33,10,FALSE)</f>
        <v>10.709166666666667</v>
      </c>
      <c r="R1007">
        <f>VLOOKUP(B1007,MoneyLine!$A$1:$Q$33,14,FALSE)</f>
        <v>70.076904761904771</v>
      </c>
      <c r="S1007">
        <f>VLOOKUP(D1007,MoneyLine!$A$1:$Q$33,17,FALSE)</f>
        <v>21.976904761904766</v>
      </c>
      <c r="T1007">
        <f>VLOOKUP(D1007,MoneyLine!$A$1:$K$33,10,FALSE)</f>
        <v>-0.45761904761904759</v>
      </c>
      <c r="V1007">
        <f>HomTotReg.!$B$17+(test!O1007*HomTotReg.!$B$18+HomTotReg.!$B$19*test!P1007+test!Q1007*HomTotReg.!$B$20)</f>
        <v>3.7359384749600197</v>
      </c>
      <c r="W1007">
        <f>VisTotReg.!$B$17+(VisTotReg.!$B$18*test!R1007+test!S1007*VisTotReg.!$B$19+test!T1007*VisTotReg.!$B$20)</f>
        <v>3.1531405947573257</v>
      </c>
      <c r="Y1007">
        <f>'MoneyLine Reg. 1'!$B$17+('MoneyLine Reg. 1'!$B$18*test!I1007+test!J1007*'MoneyLine Reg. 1'!$B$19+test!T1007*'MoneyLine Reg. 1'!$B$20+test!Q1007*'MoneyLine Reg. 1'!$B$21)</f>
        <v>0.55484400538570489</v>
      </c>
      <c r="Z1007">
        <f>'MoneyLine Reg. 2'!$B$17+('MoneyLine Reg. 2'!$B$18*test!M1007+test!K1007*'MoneyLine Reg. 2'!$B$19+'MoneyLine Reg. 2'!$B$20*test!L1007+test!N1007*'MoneyLine Reg. 2'!$B$21)</f>
        <v>1.1315592152367824</v>
      </c>
    </row>
    <row r="1008" spans="1:26" x14ac:dyDescent="0.3">
      <c r="A1008" s="8">
        <v>44991</v>
      </c>
      <c r="B1008" s="6" t="s">
        <v>12</v>
      </c>
      <c r="C1008" s="6">
        <v>2</v>
      </c>
      <c r="D1008" s="6" t="s">
        <v>29</v>
      </c>
      <c r="E1008" s="6">
        <v>4</v>
      </c>
      <c r="F1008" s="6"/>
      <c r="G1008" s="6">
        <f t="shared" si="16"/>
        <v>2</v>
      </c>
      <c r="I1008">
        <f>VLOOKUP(D1008,MoneyLine!$A$1:$K$33,7,FALSE)</f>
        <v>120.64333333333332</v>
      </c>
      <c r="J1008">
        <f>VLOOKUP(B1008,MoneyLine!$A$1:$K$33,7,FALSE)</f>
        <v>38.000238095238089</v>
      </c>
      <c r="K1008">
        <f>VLOOKUP(B1008,MoneyLine!$A$1:$K$33,11,FALSE)</f>
        <v>5.6062500000000011</v>
      </c>
      <c r="L1008">
        <f>VLOOKUP(B1008,MoneyLine!$A$1:$D$33,4,FALSE)</f>
        <v>46.611499999999999</v>
      </c>
      <c r="M1008">
        <f>VLOOKUP(D1008,MoneyLine!$A$1:$K$33,11,FALSE)</f>
        <v>13.331249999999997</v>
      </c>
      <c r="N1008">
        <f>VLOOKUP(D1008,MoneyLine!$A$1:$D$33,4,FALSE)</f>
        <v>55.3095</v>
      </c>
      <c r="O1008">
        <f>VLOOKUP(D1008,MoneyLine!$A$1:$Q$33,14,FALSE)</f>
        <v>76.355714285714271</v>
      </c>
      <c r="P1008">
        <f>VLOOKUP(B1008,MoneyLine!$A$1:$Q$33,17,FALSE)</f>
        <v>-1.7361904761904778</v>
      </c>
      <c r="Q1008">
        <f>VLOOKUP(B1008,MoneyLine!$A$1:$K$33,10,FALSE)</f>
        <v>20.738571428571433</v>
      </c>
      <c r="R1008">
        <f>VLOOKUP(B1008,MoneyLine!$A$1:$Q$33,14,FALSE)</f>
        <v>32.669761904761899</v>
      </c>
      <c r="S1008">
        <f>VLOOKUP(D1008,MoneyLine!$A$1:$Q$33,17,FALSE)</f>
        <v>28.97</v>
      </c>
      <c r="T1008">
        <f>VLOOKUP(D1008,MoneyLine!$A$1:$K$33,10,FALSE)</f>
        <v>20.598452380952381</v>
      </c>
      <c r="V1008">
        <f>HomTotReg.!$B$17+(test!O1008*HomTotReg.!$B$18+HomTotReg.!$B$19*test!P1008+test!Q1008*HomTotReg.!$B$20)</f>
        <v>3.3427356823097285</v>
      </c>
      <c r="W1008">
        <f>VisTotReg.!$B$17+(VisTotReg.!$B$18*test!R1008+test!S1008*VisTotReg.!$B$19+test!T1008*VisTotReg.!$B$20)</f>
        <v>2.3370622515817763</v>
      </c>
      <c r="Y1008">
        <f>'MoneyLine Reg. 1'!$B$17+('MoneyLine Reg. 1'!$B$18*test!I1008+test!J1008*'MoneyLine Reg. 1'!$B$19+test!T1008*'MoneyLine Reg. 1'!$B$20+test!Q1008*'MoneyLine Reg. 1'!$B$21)</f>
        <v>1.0861677914354351</v>
      </c>
      <c r="Z1008">
        <f>'MoneyLine Reg. 2'!$B$17+('MoneyLine Reg. 2'!$B$18*test!M1008+test!K1008*'MoneyLine Reg. 2'!$B$19+'MoneyLine Reg. 2'!$B$20*test!L1008+test!N1008*'MoneyLine Reg. 2'!$B$21)</f>
        <v>1.2869795172880116</v>
      </c>
    </row>
    <row r="1009" spans="1:26" x14ac:dyDescent="0.3">
      <c r="A1009" s="9">
        <v>44991</v>
      </c>
      <c r="B1009" s="7" t="s">
        <v>21</v>
      </c>
      <c r="C1009" s="7">
        <v>3</v>
      </c>
      <c r="D1009" s="7" t="s">
        <v>8</v>
      </c>
      <c r="E1009" s="7">
        <v>4</v>
      </c>
      <c r="F1009" s="7" t="s">
        <v>35</v>
      </c>
      <c r="G1009" s="6">
        <f t="shared" si="16"/>
        <v>1</v>
      </c>
      <c r="I1009">
        <f>VLOOKUP(D1009,MoneyLine!$A$1:$K$33,7,FALSE)</f>
        <v>158.14214285714286</v>
      </c>
      <c r="J1009">
        <f>VLOOKUP(B1009,MoneyLine!$A$1:$K$33,7,FALSE)</f>
        <v>81.149285714285725</v>
      </c>
      <c r="K1009">
        <f>VLOOKUP(B1009,MoneyLine!$A$1:$K$33,11,FALSE)</f>
        <v>9.1225000000000005</v>
      </c>
      <c r="L1009">
        <f>VLOOKUP(B1009,MoneyLine!$A$1:$D$33,4,FALSE)</f>
        <v>51.807999999999993</v>
      </c>
      <c r="M1009">
        <f>VLOOKUP(D1009,MoneyLine!$A$1:$K$33,11,FALSE)</f>
        <v>11.611250000000004</v>
      </c>
      <c r="N1009">
        <f>VLOOKUP(D1009,MoneyLine!$A$1:$D$33,4,FALSE)</f>
        <v>49.862499999999997</v>
      </c>
      <c r="O1009">
        <f>VLOOKUP(D1009,MoneyLine!$A$1:$Q$33,14,FALSE)</f>
        <v>125.46428571428571</v>
      </c>
      <c r="P1009">
        <f>VLOOKUP(B1009,MoneyLine!$A$1:$Q$33,17,FALSE)</f>
        <v>7.3759523809523806</v>
      </c>
      <c r="Q1009">
        <f>VLOOKUP(B1009,MoneyLine!$A$1:$K$33,10,FALSE)</f>
        <v>8.0371428571428574</v>
      </c>
      <c r="R1009">
        <f>VLOOKUP(B1009,MoneyLine!$A$1:$Q$33,14,FALSE)</f>
        <v>65.387857142857143</v>
      </c>
      <c r="S1009">
        <f>VLOOKUP(D1009,MoneyLine!$A$1:$Q$33,17,FALSE)</f>
        <v>14.067142857142855</v>
      </c>
      <c r="T1009">
        <f>VLOOKUP(D1009,MoneyLine!$A$1:$K$33,10,FALSE)</f>
        <v>21.027261904761904</v>
      </c>
      <c r="V1009">
        <f>HomTotReg.!$B$17+(test!O1009*HomTotReg.!$B$18+HomTotReg.!$B$19*test!P1009+test!Q1009*HomTotReg.!$B$20)</f>
        <v>3.9059887453476287</v>
      </c>
      <c r="W1009">
        <f>VisTotReg.!$B$17+(VisTotReg.!$B$18*test!R1009+test!S1009*VisTotReg.!$B$19+test!T1009*VisTotReg.!$B$20)</f>
        <v>2.8516800728096974</v>
      </c>
      <c r="Y1009">
        <f>'MoneyLine Reg. 1'!$B$17+('MoneyLine Reg. 1'!$B$18*test!I1009+test!J1009*'MoneyLine Reg. 1'!$B$19+test!T1009*'MoneyLine Reg. 1'!$B$20+test!Q1009*'MoneyLine Reg. 1'!$B$21)</f>
        <v>1.0899130439572855</v>
      </c>
      <c r="Z1009">
        <f>'MoneyLine Reg. 2'!$B$17+('MoneyLine Reg. 2'!$B$18*test!M1009+test!K1009*'MoneyLine Reg. 2'!$B$19+'MoneyLine Reg. 2'!$B$20*test!L1009+test!N1009*'MoneyLine Reg. 2'!$B$21)</f>
        <v>0.19540901714439096</v>
      </c>
    </row>
    <row r="1010" spans="1:26" x14ac:dyDescent="0.3">
      <c r="A1010" s="8">
        <v>44991</v>
      </c>
      <c r="B1010" s="6" t="s">
        <v>24</v>
      </c>
      <c r="C1010" s="6">
        <v>3</v>
      </c>
      <c r="D1010" s="6" t="s">
        <v>23</v>
      </c>
      <c r="E1010" s="6">
        <v>2</v>
      </c>
      <c r="F1010" s="6" t="s">
        <v>36</v>
      </c>
      <c r="G1010" s="6">
        <f t="shared" si="16"/>
        <v>-1</v>
      </c>
      <c r="I1010">
        <f>VLOOKUP(D1010,MoneyLine!$A$1:$K$33,7,FALSE)</f>
        <v>101.00309523809524</v>
      </c>
      <c r="J1010">
        <f>VLOOKUP(B1010,MoneyLine!$A$1:$K$33,7,FALSE)</f>
        <v>-28.852380952380948</v>
      </c>
      <c r="K1010">
        <f>VLOOKUP(B1010,MoneyLine!$A$1:$K$33,11,FALSE)</f>
        <v>5.754999999999999</v>
      </c>
      <c r="L1010">
        <f>VLOOKUP(B1010,MoneyLine!$A$1:$D$33,4,FALSE)</f>
        <v>42.153999999999996</v>
      </c>
      <c r="M1010">
        <f>VLOOKUP(D1010,MoneyLine!$A$1:$K$33,11,FALSE)</f>
        <v>6.8149999999999995</v>
      </c>
      <c r="N1010">
        <f>VLOOKUP(D1010,MoneyLine!$A$1:$D$33,4,FALSE)</f>
        <v>52.277999999999999</v>
      </c>
      <c r="O1010">
        <f>VLOOKUP(D1010,MoneyLine!$A$1:$Q$33,14,FALSE)</f>
        <v>66.898333333333312</v>
      </c>
      <c r="P1010">
        <f>VLOOKUP(B1010,MoneyLine!$A$1:$Q$33,17,FALSE)</f>
        <v>-35.079523809523806</v>
      </c>
      <c r="Q1010">
        <f>VLOOKUP(B1010,MoneyLine!$A$1:$K$33,10,FALSE)</f>
        <v>-0.52404761904761887</v>
      </c>
      <c r="R1010">
        <f>VLOOKUP(B1010,MoneyLine!$A$1:$Q$33,14,FALSE)</f>
        <v>7.490952380952379</v>
      </c>
      <c r="S1010">
        <f>VLOOKUP(D1010,MoneyLine!$A$1:$Q$33,17,FALSE)</f>
        <v>22.973095238095237</v>
      </c>
      <c r="T1010">
        <f>VLOOKUP(D1010,MoneyLine!$A$1:$K$33,10,FALSE)</f>
        <v>43.088928571428575</v>
      </c>
      <c r="V1010">
        <f>HomTotReg.!$B$17+(test!O1010*HomTotReg.!$B$18+HomTotReg.!$B$19*test!P1010+test!Q1010*HomTotReg.!$B$20)</f>
        <v>3.8303816096256522</v>
      </c>
      <c r="W1010">
        <f>VisTotReg.!$B$17+(VisTotReg.!$B$18*test!R1010+test!S1010*VisTotReg.!$B$19+test!T1010*VisTotReg.!$B$20)</f>
        <v>1.7607055765344481</v>
      </c>
      <c r="Y1010">
        <f>'MoneyLine Reg. 1'!$B$17+('MoneyLine Reg. 1'!$B$18*test!I1010+test!J1010*'MoneyLine Reg. 1'!$B$19+test!T1010*'MoneyLine Reg. 1'!$B$20+test!Q1010*'MoneyLine Reg. 1'!$B$21)</f>
        <v>2.1874692063631453</v>
      </c>
      <c r="Z1010">
        <f>'MoneyLine Reg. 2'!$B$17+('MoneyLine Reg. 2'!$B$18*test!M1010+test!K1010*'MoneyLine Reg. 2'!$B$19+'MoneyLine Reg. 2'!$B$20*test!L1010+test!N1010*'MoneyLine Reg. 2'!$B$21)</f>
        <v>1.001151534302164</v>
      </c>
    </row>
    <row r="1011" spans="1:26" x14ac:dyDescent="0.3">
      <c r="A1011" s="9">
        <v>44992</v>
      </c>
      <c r="B1011" s="7" t="s">
        <v>10</v>
      </c>
      <c r="C1011" s="7">
        <v>2</v>
      </c>
      <c r="D1011" s="7" t="s">
        <v>25</v>
      </c>
      <c r="E1011" s="7">
        <v>6</v>
      </c>
      <c r="F1011" s="7"/>
      <c r="G1011" s="6">
        <f t="shared" si="16"/>
        <v>4</v>
      </c>
      <c r="I1011">
        <f>VLOOKUP(D1011,MoneyLine!$A$1:$K$33,7,FALSE)</f>
        <v>56.057857142857138</v>
      </c>
      <c r="J1011">
        <f>VLOOKUP(B1011,MoneyLine!$A$1:$K$33,7,FALSE)</f>
        <v>43.783809523809516</v>
      </c>
      <c r="K1011">
        <f>VLOOKUP(B1011,MoneyLine!$A$1:$K$33,11,FALSE)</f>
        <v>2.1412499999999977</v>
      </c>
      <c r="L1011">
        <f>VLOOKUP(B1011,MoneyLine!$A$1:$D$33,4,FALSE)</f>
        <v>45.351499999999994</v>
      </c>
      <c r="M1011">
        <f>VLOOKUP(D1011,MoneyLine!$A$1:$K$33,11,FALSE)</f>
        <v>10.718750000000002</v>
      </c>
      <c r="N1011">
        <f>VLOOKUP(D1011,MoneyLine!$A$1:$D$33,4,FALSE)</f>
        <v>47.954500000000003</v>
      </c>
      <c r="O1011">
        <f>VLOOKUP(D1011,MoneyLine!$A$1:$Q$33,14,FALSE)</f>
        <v>60.674999999999997</v>
      </c>
      <c r="P1011">
        <f>VLOOKUP(B1011,MoneyLine!$A$1:$Q$33,17,FALSE)</f>
        <v>-14.675714285714287</v>
      </c>
      <c r="Q1011">
        <f>VLOOKUP(B1011,MoneyLine!$A$1:$K$33,10,FALSE)</f>
        <v>13.367738095238096</v>
      </c>
      <c r="R1011">
        <f>VLOOKUP(B1011,MoneyLine!$A$1:$Q$33,14,FALSE)</f>
        <v>43.181904761904768</v>
      </c>
      <c r="S1011">
        <f>VLOOKUP(D1011,MoneyLine!$A$1:$Q$33,17,FALSE)</f>
        <v>-14.592857142857142</v>
      </c>
      <c r="T1011">
        <f>VLOOKUP(D1011,MoneyLine!$A$1:$K$33,10,FALSE)</f>
        <v>27.424404761904761</v>
      </c>
      <c r="V1011">
        <f>HomTotReg.!$B$17+(test!O1011*HomTotReg.!$B$18+HomTotReg.!$B$19*test!P1011+test!Q1011*HomTotReg.!$B$20)</f>
        <v>3.3951441289034263</v>
      </c>
      <c r="W1011">
        <f>VisTotReg.!$B$17+(VisTotReg.!$B$18*test!R1011+test!S1011*VisTotReg.!$B$19+test!T1011*VisTotReg.!$B$20)</f>
        <v>2.7495766053943873</v>
      </c>
      <c r="Y1011">
        <f>'MoneyLine Reg. 1'!$B$17+('MoneyLine Reg. 1'!$B$18*test!I1011+test!J1011*'MoneyLine Reg. 1'!$B$19+test!T1011*'MoneyLine Reg. 1'!$B$20+test!Q1011*'MoneyLine Reg. 1'!$B$21)</f>
        <v>0.55504404750264114</v>
      </c>
      <c r="Z1011">
        <f>'MoneyLine Reg. 2'!$B$17+('MoneyLine Reg. 2'!$B$18*test!M1011+test!K1011*'MoneyLine Reg. 2'!$B$19+'MoneyLine Reg. 2'!$B$20*test!L1011+test!N1011*'MoneyLine Reg. 2'!$B$21)</f>
        <v>0.90182481836523021</v>
      </c>
    </row>
    <row r="1012" spans="1:26" x14ac:dyDescent="0.3">
      <c r="A1012" s="8">
        <v>44992</v>
      </c>
      <c r="B1012" s="6" t="s">
        <v>24</v>
      </c>
      <c r="C1012" s="6">
        <v>0</v>
      </c>
      <c r="D1012" s="6" t="s">
        <v>11</v>
      </c>
      <c r="E1012" s="6">
        <v>6</v>
      </c>
      <c r="F1012" s="6"/>
      <c r="G1012" s="6">
        <f t="shared" si="16"/>
        <v>6</v>
      </c>
      <c r="I1012">
        <f>VLOOKUP(D1012,MoneyLine!$A$1:$K$33,7,FALSE)</f>
        <v>121.01880952380951</v>
      </c>
      <c r="J1012">
        <f>VLOOKUP(B1012,MoneyLine!$A$1:$K$33,7,FALSE)</f>
        <v>-28.852380952380948</v>
      </c>
      <c r="K1012">
        <f>VLOOKUP(B1012,MoneyLine!$A$1:$K$33,11,FALSE)</f>
        <v>5.754999999999999</v>
      </c>
      <c r="L1012">
        <f>VLOOKUP(B1012,MoneyLine!$A$1:$D$33,4,FALSE)</f>
        <v>42.153999999999996</v>
      </c>
      <c r="M1012">
        <f>VLOOKUP(D1012,MoneyLine!$A$1:$K$33,11,FALSE)</f>
        <v>15.838749999999997</v>
      </c>
      <c r="N1012">
        <f>VLOOKUP(D1012,MoneyLine!$A$1:$D$33,4,FALSE)</f>
        <v>52.685499999999998</v>
      </c>
      <c r="O1012">
        <f>VLOOKUP(D1012,MoneyLine!$A$1:$Q$33,14,FALSE)</f>
        <v>85.286666666666662</v>
      </c>
      <c r="P1012">
        <f>VLOOKUP(B1012,MoneyLine!$A$1:$Q$33,17,FALSE)</f>
        <v>-35.079523809523806</v>
      </c>
      <c r="Q1012">
        <f>VLOOKUP(B1012,MoneyLine!$A$1:$K$33,10,FALSE)</f>
        <v>-0.52404761904761887</v>
      </c>
      <c r="R1012">
        <f>VLOOKUP(B1012,MoneyLine!$A$1:$Q$33,14,FALSE)</f>
        <v>7.490952380952379</v>
      </c>
      <c r="S1012">
        <f>VLOOKUP(D1012,MoneyLine!$A$1:$Q$33,17,FALSE)</f>
        <v>15.627619047619051</v>
      </c>
      <c r="T1012">
        <f>VLOOKUP(D1012,MoneyLine!$A$1:$K$33,10,FALSE)</f>
        <v>10.4975</v>
      </c>
      <c r="V1012">
        <f>HomTotReg.!$B$17+(test!O1012*HomTotReg.!$B$18+HomTotReg.!$B$19*test!P1012+test!Q1012*HomTotReg.!$B$20)</f>
        <v>4.0250100497387225</v>
      </c>
      <c r="W1012">
        <f>VisTotReg.!$B$17+(VisTotReg.!$B$18*test!R1012+test!S1012*VisTotReg.!$B$19+test!T1012*VisTotReg.!$B$20)</f>
        <v>2.3060747988790085</v>
      </c>
      <c r="Y1012">
        <f>'MoneyLine Reg. 1'!$B$17+('MoneyLine Reg. 1'!$B$18*test!I1012+test!J1012*'MoneyLine Reg. 1'!$B$19+test!T1012*'MoneyLine Reg. 1'!$B$20+test!Q1012*'MoneyLine Reg. 1'!$B$21)</f>
        <v>1.9324402910246989</v>
      </c>
      <c r="Z1012">
        <f>'MoneyLine Reg. 2'!$B$17+('MoneyLine Reg. 2'!$B$18*test!M1012+test!K1012*'MoneyLine Reg. 2'!$B$19+'MoneyLine Reg. 2'!$B$20*test!L1012+test!N1012*'MoneyLine Reg. 2'!$B$21)</f>
        <v>1.5798542995082197</v>
      </c>
    </row>
    <row r="1013" spans="1:26" x14ac:dyDescent="0.3">
      <c r="A1013" s="9">
        <v>44992</v>
      </c>
      <c r="B1013" s="7" t="s">
        <v>27</v>
      </c>
      <c r="C1013" s="7">
        <v>1</v>
      </c>
      <c r="D1013" s="7" t="s">
        <v>31</v>
      </c>
      <c r="E1013" s="7">
        <v>2</v>
      </c>
      <c r="F1013" s="7"/>
      <c r="G1013" s="6">
        <f t="shared" si="16"/>
        <v>1</v>
      </c>
      <c r="I1013">
        <f>VLOOKUP(D1013,MoneyLine!$A$1:$K$33,7,FALSE)</f>
        <v>130.13119047619048</v>
      </c>
      <c r="J1013">
        <f>VLOOKUP(B1013,MoneyLine!$A$1:$K$33,7,FALSE)</f>
        <v>57.437380952380948</v>
      </c>
      <c r="K1013">
        <f>VLOOKUP(B1013,MoneyLine!$A$1:$K$33,11,FALSE)</f>
        <v>10.504999999999999</v>
      </c>
      <c r="L1013">
        <f>VLOOKUP(B1013,MoneyLine!$A$1:$D$33,4,FALSE)</f>
        <v>52.064499999999995</v>
      </c>
      <c r="M1013">
        <f>VLOOKUP(D1013,MoneyLine!$A$1:$K$33,11,FALSE)</f>
        <v>13.114999999999997</v>
      </c>
      <c r="N1013">
        <f>VLOOKUP(D1013,MoneyLine!$A$1:$D$33,4,FALSE)</f>
        <v>55.725999999999999</v>
      </c>
      <c r="O1013">
        <f>VLOOKUP(D1013,MoneyLine!$A$1:$Q$33,14,FALSE)</f>
        <v>91.865476190476173</v>
      </c>
      <c r="P1013">
        <f>VLOOKUP(B1013,MoneyLine!$A$1:$Q$33,17,FALSE)</f>
        <v>0.65357142857142814</v>
      </c>
      <c r="Q1013">
        <f>VLOOKUP(B1013,MoneyLine!$A$1:$K$33,10,FALSE)</f>
        <v>23.449285714285718</v>
      </c>
      <c r="R1013">
        <f>VLOOKUP(B1013,MoneyLine!$A$1:$Q$33,14,FALSE)</f>
        <v>42.338571428571427</v>
      </c>
      <c r="S1013">
        <f>VLOOKUP(D1013,MoneyLine!$A$1:$Q$33,17,FALSE)</f>
        <v>29.228333333333332</v>
      </c>
      <c r="T1013">
        <f>VLOOKUP(D1013,MoneyLine!$A$1:$K$33,10,FALSE)</f>
        <v>31.447738095238101</v>
      </c>
      <c r="V1013">
        <f>HomTotReg.!$B$17+(test!O1013*HomTotReg.!$B$18+HomTotReg.!$B$19*test!P1013+test!Q1013*HomTotReg.!$B$20)</f>
        <v>3.4516876641964265</v>
      </c>
      <c r="W1013">
        <f>VisTotReg.!$B$17+(VisTotReg.!$B$18*test!R1013+test!S1013*VisTotReg.!$B$19+test!T1013*VisTotReg.!$B$20)</f>
        <v>2.2896959006525162</v>
      </c>
      <c r="Y1013">
        <f>'MoneyLine Reg. 1'!$B$17+('MoneyLine Reg. 1'!$B$18*test!I1013+test!J1013*'MoneyLine Reg. 1'!$B$19+test!T1013*'MoneyLine Reg. 1'!$B$20+test!Q1013*'MoneyLine Reg. 1'!$B$21)</f>
        <v>1.0784191595466601</v>
      </c>
      <c r="Z1013">
        <f>'MoneyLine Reg. 2'!$B$17+('MoneyLine Reg. 2'!$B$18*test!M1013+test!K1013*'MoneyLine Reg. 2'!$B$19+'MoneyLine Reg. 2'!$B$20*test!L1013+test!N1013*'MoneyLine Reg. 2'!$B$21)</f>
        <v>0.60464461898359634</v>
      </c>
    </row>
    <row r="1014" spans="1:26" x14ac:dyDescent="0.3">
      <c r="A1014" s="8">
        <v>44992</v>
      </c>
      <c r="B1014" s="6" t="s">
        <v>22</v>
      </c>
      <c r="C1014" s="6">
        <v>1</v>
      </c>
      <c r="D1014" s="6" t="s">
        <v>28</v>
      </c>
      <c r="E1014" s="6">
        <v>0</v>
      </c>
      <c r="F1014" s="6" t="s">
        <v>35</v>
      </c>
      <c r="G1014" s="6">
        <f t="shared" si="16"/>
        <v>-1</v>
      </c>
      <c r="I1014">
        <f>VLOOKUP(D1014,MoneyLine!$A$1:$K$33,7,FALSE)</f>
        <v>60.434285714285707</v>
      </c>
      <c r="J1014">
        <f>VLOOKUP(B1014,MoneyLine!$A$1:$K$33,7,FALSE)</f>
        <v>73.279761904761898</v>
      </c>
      <c r="K1014">
        <f>VLOOKUP(B1014,MoneyLine!$A$1:$K$33,11,FALSE)</f>
        <v>6.432500000000001</v>
      </c>
      <c r="L1014">
        <f>VLOOKUP(B1014,MoneyLine!$A$1:$D$33,4,FALSE)</f>
        <v>50.885999999999996</v>
      </c>
      <c r="M1014">
        <f>VLOOKUP(D1014,MoneyLine!$A$1:$K$33,11,FALSE)</f>
        <v>6.9025000000000016</v>
      </c>
      <c r="N1014">
        <f>VLOOKUP(D1014,MoneyLine!$A$1:$D$33,4,FALSE)</f>
        <v>50.512499999999996</v>
      </c>
      <c r="O1014">
        <f>VLOOKUP(D1014,MoneyLine!$A$1:$Q$33,14,FALSE)</f>
        <v>47.296666666666667</v>
      </c>
      <c r="P1014">
        <f>VLOOKUP(B1014,MoneyLine!$A$1:$Q$33,17,FALSE)</f>
        <v>-0.22023809523809401</v>
      </c>
      <c r="Q1014">
        <f>VLOOKUP(B1014,MoneyLine!$A$1:$K$33,10,FALSE)</f>
        <v>10.709166666666667</v>
      </c>
      <c r="R1014">
        <f>VLOOKUP(B1014,MoneyLine!$A$1:$Q$33,14,FALSE)</f>
        <v>70.076904761904771</v>
      </c>
      <c r="S1014">
        <f>VLOOKUP(D1014,MoneyLine!$A$1:$Q$33,17,FALSE)</f>
        <v>10.998333333333333</v>
      </c>
      <c r="T1014">
        <f>VLOOKUP(D1014,MoneyLine!$A$1:$K$33,10,FALSE)</f>
        <v>5.5184523809523807</v>
      </c>
      <c r="V1014">
        <f>HomTotReg.!$B$17+(test!O1014*HomTotReg.!$B$18+HomTotReg.!$B$19*test!P1014+test!Q1014*HomTotReg.!$B$20)</f>
        <v>3.1296723078540416</v>
      </c>
      <c r="W1014">
        <f>VisTotReg.!$B$17+(VisTotReg.!$B$18*test!R1014+test!S1014*VisTotReg.!$B$19+test!T1014*VisTotReg.!$B$20)</f>
        <v>3.1630130978856754</v>
      </c>
      <c r="Y1014">
        <f>'MoneyLine Reg. 1'!$B$17+('MoneyLine Reg. 1'!$B$18*test!I1014+test!J1014*'MoneyLine Reg. 1'!$B$19+test!T1014*'MoneyLine Reg. 1'!$B$20+test!Q1014*'MoneyLine Reg. 1'!$B$21)</f>
        <v>-1.8250957203183704E-2</v>
      </c>
      <c r="Z1014">
        <f>'MoneyLine Reg. 2'!$B$17+('MoneyLine Reg. 2'!$B$18*test!M1014+test!K1014*'MoneyLine Reg. 2'!$B$19+'MoneyLine Reg. 2'!$B$20*test!L1014+test!N1014*'MoneyLine Reg. 2'!$B$21)</f>
        <v>0.18249489106160466</v>
      </c>
    </row>
    <row r="1015" spans="1:26" x14ac:dyDescent="0.3">
      <c r="A1015" s="9">
        <v>44992</v>
      </c>
      <c r="B1015" s="7" t="s">
        <v>18</v>
      </c>
      <c r="C1015" s="7">
        <v>4</v>
      </c>
      <c r="D1015" s="7" t="s">
        <v>33</v>
      </c>
      <c r="E1015" s="7">
        <v>3</v>
      </c>
      <c r="F1015" s="7" t="s">
        <v>35</v>
      </c>
      <c r="G1015" s="6">
        <f t="shared" si="16"/>
        <v>-1</v>
      </c>
      <c r="I1015">
        <f>VLOOKUP(D1015,MoneyLine!$A$1:$K$33,7,FALSE)</f>
        <v>35.906904761904762</v>
      </c>
      <c r="J1015">
        <f>VLOOKUP(B1015,MoneyLine!$A$1:$K$33,7,FALSE)</f>
        <v>161.3661904761905</v>
      </c>
      <c r="K1015">
        <f>VLOOKUP(B1015,MoneyLine!$A$1:$K$33,11,FALSE)</f>
        <v>18.088749999999997</v>
      </c>
      <c r="L1015">
        <f>VLOOKUP(B1015,MoneyLine!$A$1:$D$33,4,FALSE)</f>
        <v>55.644500000000001</v>
      </c>
      <c r="M1015">
        <f>VLOOKUP(D1015,MoneyLine!$A$1:$K$33,11,FALSE)</f>
        <v>3.707499999999996</v>
      </c>
      <c r="N1015">
        <f>VLOOKUP(D1015,MoneyLine!$A$1:$D$33,4,FALSE)</f>
        <v>47.251999999999995</v>
      </c>
      <c r="O1015">
        <f>VLOOKUP(D1015,MoneyLine!$A$1:$Q$33,14,FALSE)</f>
        <v>44.759523809523806</v>
      </c>
      <c r="P1015">
        <f>VLOOKUP(B1015,MoneyLine!$A$1:$Q$33,17,FALSE)</f>
        <v>63.627142857142857</v>
      </c>
      <c r="Q1015">
        <f>VLOOKUP(B1015,MoneyLine!$A$1:$K$33,10,FALSE)</f>
        <v>-8.5753571428571433</v>
      </c>
      <c r="R1015">
        <f>VLOOKUP(B1015,MoneyLine!$A$1:$Q$33,14,FALSE)</f>
        <v>80.616190476190468</v>
      </c>
      <c r="S1015">
        <f>VLOOKUP(D1015,MoneyLine!$A$1:$Q$33,17,FALSE)</f>
        <v>-16.226190476190478</v>
      </c>
      <c r="T1015">
        <f>VLOOKUP(D1015,MoneyLine!$A$1:$K$33,10,FALSE)</f>
        <v>29.473928571428576</v>
      </c>
      <c r="V1015">
        <f>HomTotReg.!$B$17+(test!O1015*HomTotReg.!$B$18+HomTotReg.!$B$19*test!P1015+test!Q1015*HomTotReg.!$B$20)</f>
        <v>2.6388508525626486</v>
      </c>
      <c r="W1015">
        <f>VisTotReg.!$B$17+(VisTotReg.!$B$18*test!R1015+test!S1015*VisTotReg.!$B$19+test!T1015*VisTotReg.!$B$20)</f>
        <v>3.1779821940149429</v>
      </c>
      <c r="Y1015">
        <f>'MoneyLine Reg. 1'!$B$17+('MoneyLine Reg. 1'!$B$18*test!I1015+test!J1015*'MoneyLine Reg. 1'!$B$19+test!T1015*'MoneyLine Reg. 1'!$B$20+test!Q1015*'MoneyLine Reg. 1'!$B$21)</f>
        <v>-0.74799593963989897</v>
      </c>
      <c r="Z1015">
        <f>'MoneyLine Reg. 2'!$B$17+('MoneyLine Reg. 2'!$B$18*test!M1015+test!K1015*'MoneyLine Reg. 2'!$B$19+'MoneyLine Reg. 2'!$B$20*test!L1015+test!N1015*'MoneyLine Reg. 2'!$B$21)</f>
        <v>-1.2881630229873386</v>
      </c>
    </row>
    <row r="1016" spans="1:26" x14ac:dyDescent="0.3">
      <c r="A1016" s="8">
        <v>44992</v>
      </c>
      <c r="B1016" s="6" t="s">
        <v>5</v>
      </c>
      <c r="C1016" s="6">
        <v>4</v>
      </c>
      <c r="D1016" s="6" t="s">
        <v>15</v>
      </c>
      <c r="E1016" s="6">
        <v>3</v>
      </c>
      <c r="F1016" s="6"/>
      <c r="G1016" s="6">
        <f t="shared" si="16"/>
        <v>-1</v>
      </c>
      <c r="I1016">
        <f>VLOOKUP(D1016,MoneyLine!$A$1:$K$33,7,FALSE)</f>
        <v>101.46142857142856</v>
      </c>
      <c r="J1016">
        <f>VLOOKUP(B1016,MoneyLine!$A$1:$K$33,7,FALSE)</f>
        <v>92.519047619047612</v>
      </c>
      <c r="K1016">
        <f>VLOOKUP(B1016,MoneyLine!$A$1:$K$33,11,FALSE)</f>
        <v>15.5725</v>
      </c>
      <c r="L1016">
        <f>VLOOKUP(B1016,MoneyLine!$A$1:$D$33,4,FALSE)</f>
        <v>52.448999999999998</v>
      </c>
      <c r="M1016">
        <f>VLOOKUP(D1016,MoneyLine!$A$1:$K$33,11,FALSE)</f>
        <v>16.143749999999997</v>
      </c>
      <c r="N1016">
        <f>VLOOKUP(D1016,MoneyLine!$A$1:$D$33,4,FALSE)</f>
        <v>52.539000000000001</v>
      </c>
      <c r="O1016">
        <f>VLOOKUP(D1016,MoneyLine!$A$1:$Q$33,14,FALSE)</f>
        <v>76.89928571428571</v>
      </c>
      <c r="P1016">
        <f>VLOOKUP(B1016,MoneyLine!$A$1:$Q$33,17,FALSE)</f>
        <v>2.4073809523809526</v>
      </c>
      <c r="Q1016">
        <f>VLOOKUP(B1016,MoneyLine!$A$1:$K$33,10,FALSE)</f>
        <v>7.11511904761905</v>
      </c>
      <c r="R1016">
        <f>VLOOKUP(B1016,MoneyLine!$A$1:$Q$33,14,FALSE)</f>
        <v>80.7392857142857</v>
      </c>
      <c r="S1016">
        <f>VLOOKUP(D1016,MoneyLine!$A$1:$Q$33,17,FALSE)</f>
        <v>16.578095238095237</v>
      </c>
      <c r="T1016">
        <f>VLOOKUP(D1016,MoneyLine!$A$1:$K$33,10,FALSE)</f>
        <v>-8.7532142857142858</v>
      </c>
      <c r="V1016">
        <f>HomTotReg.!$B$17+(test!O1016*HomTotReg.!$B$18+HomTotReg.!$B$19*test!P1016+test!Q1016*HomTotReg.!$B$20)</f>
        <v>3.4547758820896068</v>
      </c>
      <c r="W1016">
        <f>VisTotReg.!$B$17+(VisTotReg.!$B$18*test!R1016+test!S1016*VisTotReg.!$B$19+test!T1016*VisTotReg.!$B$20)</f>
        <v>3.449885919767925</v>
      </c>
      <c r="Y1016">
        <f>'MoneyLine Reg. 1'!$B$17+('MoneyLine Reg. 1'!$B$18*test!I1016+test!J1016*'MoneyLine Reg. 1'!$B$19+test!T1016*'MoneyLine Reg. 1'!$B$20+test!Q1016*'MoneyLine Reg. 1'!$B$21)</f>
        <v>6.6845959938555133E-4</v>
      </c>
      <c r="Z1016">
        <f>'MoneyLine Reg. 2'!$B$17+('MoneyLine Reg. 2'!$B$18*test!M1016+test!K1016*'MoneyLine Reg. 2'!$B$19+'MoneyLine Reg. 2'!$B$20*test!L1016+test!N1016*'MoneyLine Reg. 2'!$B$21)</f>
        <v>0.23513129594033533</v>
      </c>
    </row>
    <row r="1017" spans="1:26" x14ac:dyDescent="0.3">
      <c r="A1017" s="9">
        <v>44992</v>
      </c>
      <c r="B1017" s="7" t="s">
        <v>13</v>
      </c>
      <c r="C1017" s="7">
        <v>2</v>
      </c>
      <c r="D1017" s="7" t="s">
        <v>16</v>
      </c>
      <c r="E1017" s="7">
        <v>3</v>
      </c>
      <c r="F1017" s="7"/>
      <c r="G1017" s="6">
        <f t="shared" si="16"/>
        <v>1</v>
      </c>
      <c r="I1017">
        <f>VLOOKUP(D1017,MoneyLine!$A$1:$K$33,7,FALSE)</f>
        <v>64.561666666666639</v>
      </c>
      <c r="J1017">
        <f>VLOOKUP(B1017,MoneyLine!$A$1:$K$33,7,FALSE)</f>
        <v>52.757857142857148</v>
      </c>
      <c r="K1017">
        <f>VLOOKUP(B1017,MoneyLine!$A$1:$K$33,11,FALSE)</f>
        <v>5.03125</v>
      </c>
      <c r="L1017">
        <f>VLOOKUP(B1017,MoneyLine!$A$1:$D$33,4,FALSE)</f>
        <v>47.964499999999994</v>
      </c>
      <c r="M1017">
        <f>VLOOKUP(D1017,MoneyLine!$A$1:$K$33,11,FALSE)</f>
        <v>10.3225</v>
      </c>
      <c r="N1017">
        <f>VLOOKUP(D1017,MoneyLine!$A$1:$D$33,4,FALSE)</f>
        <v>48.538999999999994</v>
      </c>
      <c r="O1017">
        <f>VLOOKUP(D1017,MoneyLine!$A$1:$Q$33,14,FALSE)</f>
        <v>75.591190476190462</v>
      </c>
      <c r="P1017">
        <f>VLOOKUP(B1017,MoneyLine!$A$1:$Q$33,17,FALSE)</f>
        <v>6.5440476190476176</v>
      </c>
      <c r="Q1017">
        <f>VLOOKUP(B1017,MoneyLine!$A$1:$K$33,10,FALSE)</f>
        <v>-4.3963095238095242</v>
      </c>
      <c r="R1017">
        <f>VLOOKUP(B1017,MoneyLine!$A$1:$Q$33,14,FALSE)</f>
        <v>36.921904761904756</v>
      </c>
      <c r="S1017">
        <f>VLOOKUP(D1017,MoneyLine!$A$1:$Q$33,17,FALSE)</f>
        <v>-17.098809523809521</v>
      </c>
      <c r="T1017">
        <f>VLOOKUP(D1017,MoneyLine!$A$1:$K$33,10,FALSE)</f>
        <v>17.131547619047623</v>
      </c>
      <c r="V1017">
        <f>HomTotReg.!$B$17+(test!O1017*HomTotReg.!$B$18+HomTotReg.!$B$19*test!P1017+test!Q1017*HomTotReg.!$B$20)</f>
        <v>3.524006026554976</v>
      </c>
      <c r="W1017">
        <f>VisTotReg.!$B$17+(VisTotReg.!$B$18*test!R1017+test!S1017*VisTotReg.!$B$19+test!T1017*VisTotReg.!$B$20)</f>
        <v>2.8492191879790871</v>
      </c>
      <c r="Y1017">
        <f>'MoneyLine Reg. 1'!$B$17+('MoneyLine Reg. 1'!$B$18*test!I1017+test!J1017*'MoneyLine Reg. 1'!$B$19+test!T1017*'MoneyLine Reg. 1'!$B$20+test!Q1017*'MoneyLine Reg. 1'!$B$21)</f>
        <v>0.57037531014118015</v>
      </c>
      <c r="Z1017">
        <f>'MoneyLine Reg. 2'!$B$17+('MoneyLine Reg. 2'!$B$18*test!M1017+test!K1017*'MoneyLine Reg. 2'!$B$19+'MoneyLine Reg. 2'!$B$20*test!L1017+test!N1017*'MoneyLine Reg. 2'!$B$21)</f>
        <v>0.55261292057039002</v>
      </c>
    </row>
    <row r="1018" spans="1:26" x14ac:dyDescent="0.3">
      <c r="A1018" s="8">
        <v>44992</v>
      </c>
      <c r="B1018" s="6" t="s">
        <v>20</v>
      </c>
      <c r="C1018" s="6">
        <v>4</v>
      </c>
      <c r="D1018" s="6" t="s">
        <v>3</v>
      </c>
      <c r="E1018" s="6">
        <v>5</v>
      </c>
      <c r="F1018" s="6" t="s">
        <v>36</v>
      </c>
      <c r="G1018" s="6">
        <f t="shared" si="16"/>
        <v>1</v>
      </c>
      <c r="I1018">
        <f>VLOOKUP(D1018,MoneyLine!$A$1:$K$33,7,FALSE)</f>
        <v>103.61880952380953</v>
      </c>
      <c r="J1018">
        <f>VLOOKUP(B1018,MoneyLine!$A$1:$K$33,7,FALSE)</f>
        <v>53.481666666666655</v>
      </c>
      <c r="K1018">
        <f>VLOOKUP(B1018,MoneyLine!$A$1:$K$33,11,FALSE)</f>
        <v>4.7974999999999994</v>
      </c>
      <c r="L1018">
        <f>VLOOKUP(B1018,MoneyLine!$A$1:$D$33,4,FALSE)</f>
        <v>46.0565</v>
      </c>
      <c r="M1018">
        <f>VLOOKUP(D1018,MoneyLine!$A$1:$K$33,11,FALSE)</f>
        <v>6.7725000000000009</v>
      </c>
      <c r="N1018">
        <f>VLOOKUP(D1018,MoneyLine!$A$1:$D$33,4,FALSE)</f>
        <v>53.618500000000004</v>
      </c>
      <c r="O1018">
        <f>VLOOKUP(D1018,MoneyLine!$A$1:$Q$33,14,FALSE)</f>
        <v>76.556190476190451</v>
      </c>
      <c r="P1018">
        <f>VLOOKUP(B1018,MoneyLine!$A$1:$Q$33,17,FALSE)</f>
        <v>-10.467380952380953</v>
      </c>
      <c r="Q1018">
        <f>VLOOKUP(B1018,MoneyLine!$A$1:$K$33,10,FALSE)</f>
        <v>1.6524999999999999</v>
      </c>
      <c r="R1018">
        <f>VLOOKUP(B1018,MoneyLine!$A$1:$Q$33,14,FALSE)</f>
        <v>58.340238095238099</v>
      </c>
      <c r="S1018">
        <f>VLOOKUP(D1018,MoneyLine!$A$1:$Q$33,17,FALSE)</f>
        <v>15.725476190476186</v>
      </c>
      <c r="T1018">
        <f>VLOOKUP(D1018,MoneyLine!$A$1:$K$33,10,FALSE)</f>
        <v>34.368214285714288</v>
      </c>
      <c r="V1018">
        <f>HomTotReg.!$B$17+(test!O1018*HomTotReg.!$B$18+HomTotReg.!$B$19*test!P1018+test!Q1018*HomTotReg.!$B$20)</f>
        <v>3.6477990979790365</v>
      </c>
      <c r="W1018">
        <f>VisTotReg.!$B$17+(VisTotReg.!$B$18*test!R1018+test!S1018*VisTotReg.!$B$19+test!T1018*VisTotReg.!$B$20)</f>
        <v>2.5568648998351859</v>
      </c>
      <c r="Y1018">
        <f>'MoneyLine Reg. 1'!$B$17+('MoneyLine Reg. 1'!$B$18*test!I1018+test!J1018*'MoneyLine Reg. 1'!$B$19+test!T1018*'MoneyLine Reg. 1'!$B$20+test!Q1018*'MoneyLine Reg. 1'!$B$21)</f>
        <v>1.1227765809174985</v>
      </c>
      <c r="Z1018">
        <f>'MoneyLine Reg. 2'!$B$17+('MoneyLine Reg. 2'!$B$18*test!M1018+test!K1018*'MoneyLine Reg. 2'!$B$19+'MoneyLine Reg. 2'!$B$20*test!L1018+test!N1018*'MoneyLine Reg. 2'!$B$21)</f>
        <v>0.85622999100659758</v>
      </c>
    </row>
    <row r="1019" spans="1:26" x14ac:dyDescent="0.3">
      <c r="A1019" s="9">
        <v>44992</v>
      </c>
      <c r="B1019" s="7" t="s">
        <v>26</v>
      </c>
      <c r="C1019" s="7">
        <v>2</v>
      </c>
      <c r="D1019" s="7" t="s">
        <v>34</v>
      </c>
      <c r="E1019" s="7">
        <v>5</v>
      </c>
      <c r="F1019" s="7"/>
      <c r="G1019" s="6">
        <f t="shared" si="16"/>
        <v>3</v>
      </c>
      <c r="I1019">
        <f>VLOOKUP(D1019,MoneyLine!$A$1:$K$33,7,FALSE)</f>
        <v>70.167380952380938</v>
      </c>
      <c r="J1019">
        <f>VLOOKUP(B1019,MoneyLine!$A$1:$K$33,7,FALSE)</f>
        <v>2.4278571428571381</v>
      </c>
      <c r="K1019">
        <f>VLOOKUP(B1019,MoneyLine!$A$1:$K$33,11,FALSE)</f>
        <v>7.2874999999999996</v>
      </c>
      <c r="L1019">
        <f>VLOOKUP(B1019,MoneyLine!$A$1:$D$33,4,FALSE)</f>
        <v>44.772500000000001</v>
      </c>
      <c r="M1019">
        <f>VLOOKUP(D1019,MoneyLine!$A$1:$K$33,11,FALSE)</f>
        <v>10.367500000000003</v>
      </c>
      <c r="N1019">
        <f>VLOOKUP(D1019,MoneyLine!$A$1:$D$33,4,FALSE)</f>
        <v>52.325999999999993</v>
      </c>
      <c r="O1019">
        <f>VLOOKUP(D1019,MoneyLine!$A$1:$Q$33,14,FALSE)</f>
        <v>40.24047619047618</v>
      </c>
      <c r="P1019">
        <f>VLOOKUP(B1019,MoneyLine!$A$1:$Q$33,17,FALSE)</f>
        <v>-8.321428571428573</v>
      </c>
      <c r="Q1019">
        <f>VLOOKUP(B1019,MoneyLine!$A$1:$K$33,10,FALSE)</f>
        <v>13.537738095238096</v>
      </c>
      <c r="R1019">
        <f>VLOOKUP(B1019,MoneyLine!$A$1:$Q$33,14,FALSE)</f>
        <v>21.040476190476188</v>
      </c>
      <c r="S1019">
        <f>VLOOKUP(D1019,MoneyLine!$A$1:$Q$33,17,FALSE)</f>
        <v>22.489285714285707</v>
      </c>
      <c r="T1019">
        <f>VLOOKUP(D1019,MoneyLine!$A$1:$K$33,10,FALSE)</f>
        <v>29.06904761904762</v>
      </c>
      <c r="V1019">
        <f>HomTotReg.!$B$17+(test!O1019*HomTotReg.!$B$18+HomTotReg.!$B$19*test!P1019+test!Q1019*HomTotReg.!$B$20)</f>
        <v>3.109649130171539</v>
      </c>
      <c r="W1019">
        <f>VisTotReg.!$B$17+(VisTotReg.!$B$18*test!R1019+test!S1019*VisTotReg.!$B$19+test!T1019*VisTotReg.!$B$20)</f>
        <v>2.1321692558099068</v>
      </c>
      <c r="Y1019">
        <f>'MoneyLine Reg. 1'!$B$17+('MoneyLine Reg. 1'!$B$18*test!I1019+test!J1019*'MoneyLine Reg. 1'!$B$19+test!T1019*'MoneyLine Reg. 1'!$B$20+test!Q1019*'MoneyLine Reg. 1'!$B$21)</f>
        <v>1.1904381152448447</v>
      </c>
      <c r="Z1019">
        <f>'MoneyLine Reg. 2'!$B$17+('MoneyLine Reg. 2'!$B$18*test!M1019+test!K1019*'MoneyLine Reg. 2'!$B$19+'MoneyLine Reg. 2'!$B$20*test!L1019+test!N1019*'MoneyLine Reg. 2'!$B$21)</f>
        <v>0.9335306216380439</v>
      </c>
    </row>
    <row r="1020" spans="1:26" x14ac:dyDescent="0.3">
      <c r="A1020" s="8">
        <v>44992</v>
      </c>
      <c r="B1020" s="6" t="s">
        <v>4</v>
      </c>
      <c r="C1020" s="6">
        <v>2</v>
      </c>
      <c r="D1020" s="6" t="s">
        <v>7</v>
      </c>
      <c r="E1020" s="6">
        <v>5</v>
      </c>
      <c r="F1020" s="6"/>
      <c r="G1020" s="6">
        <f t="shared" si="16"/>
        <v>3</v>
      </c>
      <c r="I1020">
        <f>VLOOKUP(D1020,MoneyLine!$A$1:$K$33,7,FALSE)</f>
        <v>105.50714285714287</v>
      </c>
      <c r="J1020">
        <f>VLOOKUP(B1020,MoneyLine!$A$1:$K$33,7,FALSE)</f>
        <v>71.288571428571402</v>
      </c>
      <c r="K1020">
        <f>VLOOKUP(B1020,MoneyLine!$A$1:$K$33,11,FALSE)</f>
        <v>4.0925000000000029</v>
      </c>
      <c r="L1020">
        <f>VLOOKUP(B1020,MoneyLine!$A$1:$D$33,4,FALSE)</f>
        <v>50.962499999999999</v>
      </c>
      <c r="M1020">
        <f>VLOOKUP(D1020,MoneyLine!$A$1:$K$33,11,FALSE)</f>
        <v>17.5075</v>
      </c>
      <c r="N1020">
        <f>VLOOKUP(D1020,MoneyLine!$A$1:$D$33,4,FALSE)</f>
        <v>51.216499999999996</v>
      </c>
      <c r="O1020">
        <f>VLOOKUP(D1020,MoneyLine!$A$1:$Q$33,14,FALSE)</f>
        <v>89.021666666666647</v>
      </c>
      <c r="P1020">
        <f>VLOOKUP(B1020,MoneyLine!$A$1:$Q$33,17,FALSE)</f>
        <v>33.857619047619039</v>
      </c>
      <c r="Q1020">
        <f>VLOOKUP(B1020,MoneyLine!$A$1:$K$33,10,FALSE)</f>
        <v>21.901309523809527</v>
      </c>
      <c r="R1020">
        <f>VLOOKUP(B1020,MoneyLine!$A$1:$Q$33,14,FALSE)</f>
        <v>28.298571428571432</v>
      </c>
      <c r="S1020">
        <f>VLOOKUP(D1020,MoneyLine!$A$1:$Q$33,17,FALSE)</f>
        <v>1.5838095238095231</v>
      </c>
      <c r="T1020">
        <f>VLOOKUP(D1020,MoneyLine!$A$1:$K$33,10,FALSE)</f>
        <v>-6.0107142857142861</v>
      </c>
      <c r="V1020">
        <f>HomTotReg.!$B$17+(test!O1020*HomTotReg.!$B$18+HomTotReg.!$B$19*test!P1020+test!Q1020*HomTotReg.!$B$20)</f>
        <v>3.0867989286216586</v>
      </c>
      <c r="W1020">
        <f>VisTotReg.!$B$17+(VisTotReg.!$B$18*test!R1020+test!S1020*VisTotReg.!$B$19+test!T1020*VisTotReg.!$B$20)</f>
        <v>2.9211472315465969</v>
      </c>
      <c r="Y1020">
        <f>'MoneyLine Reg. 1'!$B$17+('MoneyLine Reg. 1'!$B$18*test!I1020+test!J1020*'MoneyLine Reg. 1'!$B$19+test!T1020*'MoneyLine Reg. 1'!$B$20+test!Q1020*'MoneyLine Reg. 1'!$B$21)</f>
        <v>0.17468163921408006</v>
      </c>
      <c r="Z1020">
        <f>'MoneyLine Reg. 2'!$B$17+('MoneyLine Reg. 2'!$B$18*test!M1020+test!K1020*'MoneyLine Reg. 2'!$B$19+'MoneyLine Reg. 2'!$B$20*test!L1020+test!N1020*'MoneyLine Reg. 2'!$B$21)</f>
        <v>1.0103625699012193</v>
      </c>
    </row>
    <row r="1021" spans="1:26" x14ac:dyDescent="0.3">
      <c r="A1021" s="9">
        <v>44993</v>
      </c>
      <c r="B1021" s="7" t="s">
        <v>6</v>
      </c>
      <c r="C1021" s="7">
        <v>3</v>
      </c>
      <c r="D1021" s="7" t="s">
        <v>19</v>
      </c>
      <c r="E1021" s="7">
        <v>4</v>
      </c>
      <c r="F1021" s="7"/>
      <c r="G1021" s="6">
        <f t="shared" si="16"/>
        <v>1</v>
      </c>
      <c r="I1021">
        <f>VLOOKUP(D1021,MoneyLine!$A$1:$K$33,7,FALSE)</f>
        <v>99.267142857142858</v>
      </c>
      <c r="J1021">
        <f>VLOOKUP(B1021,MoneyLine!$A$1:$K$33,7,FALSE)</f>
        <v>-14.717619047619038</v>
      </c>
      <c r="K1021">
        <f>VLOOKUP(B1021,MoneyLine!$A$1:$K$33,11,FALSE)</f>
        <v>1.6887499999999989</v>
      </c>
      <c r="L1021">
        <f>VLOOKUP(B1021,MoneyLine!$A$1:$D$33,4,FALSE)</f>
        <v>38.247500000000002</v>
      </c>
      <c r="M1021">
        <f>VLOOKUP(D1021,MoneyLine!$A$1:$K$33,11,FALSE)</f>
        <v>11.873749999999998</v>
      </c>
      <c r="N1021">
        <f>VLOOKUP(D1021,MoneyLine!$A$1:$D$33,4,FALSE)</f>
        <v>44.580500000000001</v>
      </c>
      <c r="O1021">
        <f>VLOOKUP(D1021,MoneyLine!$A$1:$Q$33,14,FALSE)</f>
        <v>93.099761904761891</v>
      </c>
      <c r="P1021">
        <f>VLOOKUP(B1021,MoneyLine!$A$1:$Q$33,17,FALSE)</f>
        <v>-23.022142857142857</v>
      </c>
      <c r="Q1021">
        <f>VLOOKUP(B1021,MoneyLine!$A$1:$K$33,10,FALSE)</f>
        <v>2.2516666666666674</v>
      </c>
      <c r="R1021">
        <f>VLOOKUP(B1021,MoneyLine!$A$1:$Q$33,14,FALSE)</f>
        <v>4.214999999999999</v>
      </c>
      <c r="S1021">
        <f>VLOOKUP(D1021,MoneyLine!$A$1:$Q$33,17,FALSE)</f>
        <v>-14.223571428571427</v>
      </c>
      <c r="T1021">
        <f>VLOOKUP(D1021,MoneyLine!$A$1:$K$33,10,FALSE)</f>
        <v>-3.2023809523808761E-2</v>
      </c>
      <c r="V1021">
        <f>HomTotReg.!$B$17+(test!O1021*HomTotReg.!$B$18+HomTotReg.!$B$19*test!P1021+test!Q1021*HomTotReg.!$B$20)</f>
        <v>3.9493359306654172</v>
      </c>
      <c r="W1021">
        <f>VisTotReg.!$B$17+(VisTotReg.!$B$18*test!R1021+test!S1021*VisTotReg.!$B$19+test!T1021*VisTotReg.!$B$20)</f>
        <v>2.6883615641030847</v>
      </c>
      <c r="Y1021">
        <f>'MoneyLine Reg. 1'!$B$17+('MoneyLine Reg. 1'!$B$18*test!I1021+test!J1021*'MoneyLine Reg. 1'!$B$19+test!T1021*'MoneyLine Reg. 1'!$B$20+test!Q1021*'MoneyLine Reg. 1'!$B$21)</f>
        <v>1.383066047040989</v>
      </c>
      <c r="Z1021">
        <f>'MoneyLine Reg. 2'!$B$17+('MoneyLine Reg. 2'!$B$18*test!M1021+test!K1021*'MoneyLine Reg. 2'!$B$19+'MoneyLine Reg. 2'!$B$20*test!L1021+test!N1021*'MoneyLine Reg. 2'!$B$21)</f>
        <v>1.2936565838876732</v>
      </c>
    </row>
    <row r="1022" spans="1:26" x14ac:dyDescent="0.3">
      <c r="A1022" s="8">
        <v>44993</v>
      </c>
      <c r="B1022" s="6" t="s">
        <v>26</v>
      </c>
      <c r="C1022" s="6">
        <v>2</v>
      </c>
      <c r="D1022" s="6" t="s">
        <v>8</v>
      </c>
      <c r="E1022" s="6">
        <v>3</v>
      </c>
      <c r="F1022" s="6" t="s">
        <v>36</v>
      </c>
      <c r="G1022" s="6">
        <f t="shared" si="16"/>
        <v>1</v>
      </c>
      <c r="I1022">
        <f>VLOOKUP(D1022,MoneyLine!$A$1:$K$33,7,FALSE)</f>
        <v>158.14214285714286</v>
      </c>
      <c r="J1022">
        <f>VLOOKUP(B1022,MoneyLine!$A$1:$K$33,7,FALSE)</f>
        <v>2.4278571428571381</v>
      </c>
      <c r="K1022">
        <f>VLOOKUP(B1022,MoneyLine!$A$1:$K$33,11,FALSE)</f>
        <v>7.2874999999999996</v>
      </c>
      <c r="L1022">
        <f>VLOOKUP(B1022,MoneyLine!$A$1:$D$33,4,FALSE)</f>
        <v>44.772500000000001</v>
      </c>
      <c r="M1022">
        <f>VLOOKUP(D1022,MoneyLine!$A$1:$K$33,11,FALSE)</f>
        <v>11.611250000000004</v>
      </c>
      <c r="N1022">
        <f>VLOOKUP(D1022,MoneyLine!$A$1:$D$33,4,FALSE)</f>
        <v>49.862499999999997</v>
      </c>
      <c r="O1022">
        <f>VLOOKUP(D1022,MoneyLine!$A$1:$Q$33,14,FALSE)</f>
        <v>125.46428571428571</v>
      </c>
      <c r="P1022">
        <f>VLOOKUP(B1022,MoneyLine!$A$1:$Q$33,17,FALSE)</f>
        <v>-8.321428571428573</v>
      </c>
      <c r="Q1022">
        <f>VLOOKUP(B1022,MoneyLine!$A$1:$K$33,10,FALSE)</f>
        <v>13.537738095238096</v>
      </c>
      <c r="R1022">
        <f>VLOOKUP(B1022,MoneyLine!$A$1:$Q$33,14,FALSE)</f>
        <v>21.040476190476188</v>
      </c>
      <c r="S1022">
        <f>VLOOKUP(D1022,MoneyLine!$A$1:$Q$33,17,FALSE)</f>
        <v>14.067142857142855</v>
      </c>
      <c r="T1022">
        <f>VLOOKUP(D1022,MoneyLine!$A$1:$K$33,10,FALSE)</f>
        <v>21.027261904761904</v>
      </c>
      <c r="V1022">
        <f>HomTotReg.!$B$17+(test!O1022*HomTotReg.!$B$18+HomTotReg.!$B$19*test!P1022+test!Q1022*HomTotReg.!$B$20)</f>
        <v>4.0116872217937161</v>
      </c>
      <c r="W1022">
        <f>VisTotReg.!$B$17+(VisTotReg.!$B$18*test!R1022+test!S1022*VisTotReg.!$B$19+test!T1022*VisTotReg.!$B$20)</f>
        <v>2.3256574624908017</v>
      </c>
      <c r="Y1022">
        <f>'MoneyLine Reg. 1'!$B$17+('MoneyLine Reg. 1'!$B$18*test!I1022+test!J1022*'MoneyLine Reg. 1'!$B$19+test!T1022*'MoneyLine Reg. 1'!$B$20+test!Q1022*'MoneyLine Reg. 1'!$B$21)</f>
        <v>1.9410919750211584</v>
      </c>
      <c r="Z1022">
        <f>'MoneyLine Reg. 2'!$B$17+('MoneyLine Reg. 2'!$B$18*test!M1022+test!K1022*'MoneyLine Reg. 2'!$B$19+'MoneyLine Reg. 2'!$B$20*test!L1022+test!N1022*'MoneyLine Reg. 2'!$B$21)</f>
        <v>0.83358566643564025</v>
      </c>
    </row>
    <row r="1023" spans="1:26" x14ac:dyDescent="0.3">
      <c r="A1023" s="9">
        <v>44993</v>
      </c>
      <c r="B1023" s="7" t="s">
        <v>28</v>
      </c>
      <c r="C1023" s="7">
        <v>4</v>
      </c>
      <c r="D1023" s="7" t="s">
        <v>23</v>
      </c>
      <c r="E1023" s="7">
        <v>2</v>
      </c>
      <c r="F1023" s="7"/>
      <c r="G1023" s="6">
        <f t="shared" si="16"/>
        <v>-2</v>
      </c>
      <c r="I1023">
        <f>VLOOKUP(D1023,MoneyLine!$A$1:$K$33,7,FALSE)</f>
        <v>101.00309523809524</v>
      </c>
      <c r="J1023">
        <f>VLOOKUP(B1023,MoneyLine!$A$1:$K$33,7,FALSE)</f>
        <v>60.434285714285707</v>
      </c>
      <c r="K1023">
        <f>VLOOKUP(B1023,MoneyLine!$A$1:$K$33,11,FALSE)</f>
        <v>6.9025000000000016</v>
      </c>
      <c r="L1023">
        <f>VLOOKUP(B1023,MoneyLine!$A$1:$D$33,4,FALSE)</f>
        <v>50.512499999999996</v>
      </c>
      <c r="M1023">
        <f>VLOOKUP(D1023,MoneyLine!$A$1:$K$33,11,FALSE)</f>
        <v>6.8149999999999995</v>
      </c>
      <c r="N1023">
        <f>VLOOKUP(D1023,MoneyLine!$A$1:$D$33,4,FALSE)</f>
        <v>52.277999999999999</v>
      </c>
      <c r="O1023">
        <f>VLOOKUP(D1023,MoneyLine!$A$1:$Q$33,14,FALSE)</f>
        <v>66.898333333333312</v>
      </c>
      <c r="P1023">
        <f>VLOOKUP(B1023,MoneyLine!$A$1:$Q$33,17,FALSE)</f>
        <v>10.998333333333333</v>
      </c>
      <c r="Q1023">
        <f>VLOOKUP(B1023,MoneyLine!$A$1:$K$33,10,FALSE)</f>
        <v>5.5184523809523807</v>
      </c>
      <c r="R1023">
        <f>VLOOKUP(B1023,MoneyLine!$A$1:$Q$33,14,FALSE)</f>
        <v>47.296666666666667</v>
      </c>
      <c r="S1023">
        <f>VLOOKUP(D1023,MoneyLine!$A$1:$Q$33,17,FALSE)</f>
        <v>22.973095238095237</v>
      </c>
      <c r="T1023">
        <f>VLOOKUP(D1023,MoneyLine!$A$1:$K$33,10,FALSE)</f>
        <v>43.088928571428575</v>
      </c>
      <c r="V1023">
        <f>HomTotReg.!$B$17+(test!O1023*HomTotReg.!$B$18+HomTotReg.!$B$19*test!P1023+test!Q1023*HomTotReg.!$B$20)</f>
        <v>3.2754890642524321</v>
      </c>
      <c r="W1023">
        <f>VisTotReg.!$B$17+(VisTotReg.!$B$18*test!R1023+test!S1023*VisTotReg.!$B$19+test!T1023*VisTotReg.!$B$20)</f>
        <v>2.2328576018516371</v>
      </c>
      <c r="Y1023">
        <f>'MoneyLine Reg. 1'!$B$17+('MoneyLine Reg. 1'!$B$18*test!I1023+test!J1023*'MoneyLine Reg. 1'!$B$19+test!T1023*'MoneyLine Reg. 1'!$B$20+test!Q1023*'MoneyLine Reg. 1'!$B$21)</f>
        <v>1.099131590507509</v>
      </c>
      <c r="Z1023">
        <f>'MoneyLine Reg. 2'!$B$17+('MoneyLine Reg. 2'!$B$18*test!M1023+test!K1023*'MoneyLine Reg. 2'!$B$19+'MoneyLine Reg. 2'!$B$20*test!L1023+test!N1023*'MoneyLine Reg. 2'!$B$21)</f>
        <v>0.30362932541586751</v>
      </c>
    </row>
    <row r="1024" spans="1:26" x14ac:dyDescent="0.3">
      <c r="A1024" s="8">
        <v>44994</v>
      </c>
      <c r="B1024" s="6" t="s">
        <v>21</v>
      </c>
      <c r="C1024" s="6">
        <v>1</v>
      </c>
      <c r="D1024" s="6" t="s">
        <v>25</v>
      </c>
      <c r="E1024" s="6">
        <v>4</v>
      </c>
      <c r="F1024" s="6"/>
      <c r="G1024" s="6">
        <f t="shared" si="16"/>
        <v>3</v>
      </c>
      <c r="I1024">
        <f>VLOOKUP(D1024,MoneyLine!$A$1:$K$33,7,FALSE)</f>
        <v>56.057857142857138</v>
      </c>
      <c r="J1024">
        <f>VLOOKUP(B1024,MoneyLine!$A$1:$K$33,7,FALSE)</f>
        <v>81.149285714285725</v>
      </c>
      <c r="K1024">
        <f>VLOOKUP(B1024,MoneyLine!$A$1:$K$33,11,FALSE)</f>
        <v>9.1225000000000005</v>
      </c>
      <c r="L1024">
        <f>VLOOKUP(B1024,MoneyLine!$A$1:$D$33,4,FALSE)</f>
        <v>51.807999999999993</v>
      </c>
      <c r="M1024">
        <f>VLOOKUP(D1024,MoneyLine!$A$1:$K$33,11,FALSE)</f>
        <v>10.718750000000002</v>
      </c>
      <c r="N1024">
        <f>VLOOKUP(D1024,MoneyLine!$A$1:$D$33,4,FALSE)</f>
        <v>47.954500000000003</v>
      </c>
      <c r="O1024">
        <f>VLOOKUP(D1024,MoneyLine!$A$1:$Q$33,14,FALSE)</f>
        <v>60.674999999999997</v>
      </c>
      <c r="P1024">
        <f>VLOOKUP(B1024,MoneyLine!$A$1:$Q$33,17,FALSE)</f>
        <v>7.3759523809523806</v>
      </c>
      <c r="Q1024">
        <f>VLOOKUP(B1024,MoneyLine!$A$1:$K$33,10,FALSE)</f>
        <v>8.0371428571428574</v>
      </c>
      <c r="R1024">
        <f>VLOOKUP(B1024,MoneyLine!$A$1:$Q$33,14,FALSE)</f>
        <v>65.387857142857143</v>
      </c>
      <c r="S1024">
        <f>VLOOKUP(D1024,MoneyLine!$A$1:$Q$33,17,FALSE)</f>
        <v>-14.592857142857142</v>
      </c>
      <c r="T1024">
        <f>VLOOKUP(D1024,MoneyLine!$A$1:$K$33,10,FALSE)</f>
        <v>27.424404761904761</v>
      </c>
      <c r="V1024">
        <f>HomTotReg.!$B$17+(test!O1024*HomTotReg.!$B$18+HomTotReg.!$B$19*test!P1024+test!Q1024*HomTotReg.!$B$20)</f>
        <v>3.2202366771189626</v>
      </c>
      <c r="W1024">
        <f>VisTotReg.!$B$17+(VisTotReg.!$B$18*test!R1024+test!S1024*VisTotReg.!$B$19+test!T1024*VisTotReg.!$B$20)</f>
        <v>3.0129705823372022</v>
      </c>
      <c r="Y1024">
        <f>'MoneyLine Reg. 1'!$B$17+('MoneyLine Reg. 1'!$B$18*test!I1024+test!J1024*'MoneyLine Reg. 1'!$B$19+test!T1024*'MoneyLine Reg. 1'!$B$20+test!Q1024*'MoneyLine Reg. 1'!$B$21)</f>
        <v>0.17824928767772816</v>
      </c>
      <c r="Z1024">
        <f>'MoneyLine Reg. 2'!$B$17+('MoneyLine Reg. 2'!$B$18*test!M1024+test!K1024*'MoneyLine Reg. 2'!$B$19+'MoneyLine Reg. 2'!$B$20*test!L1024+test!N1024*'MoneyLine Reg. 2'!$B$21)</f>
        <v>4.9639606435398775E-3</v>
      </c>
    </row>
    <row r="1025" spans="1:26" x14ac:dyDescent="0.3">
      <c r="A1025" s="9">
        <v>44994</v>
      </c>
      <c r="B1025" s="7" t="s">
        <v>9</v>
      </c>
      <c r="C1025" s="7">
        <v>3</v>
      </c>
      <c r="D1025" s="7" t="s">
        <v>14</v>
      </c>
      <c r="E1025" s="7">
        <v>2</v>
      </c>
      <c r="F1025" s="7"/>
      <c r="G1025" s="6">
        <f t="shared" si="16"/>
        <v>-1</v>
      </c>
      <c r="I1025">
        <f>VLOOKUP(D1025,MoneyLine!$A$1:$K$33,7,FALSE)</f>
        <v>85.562619047619037</v>
      </c>
      <c r="J1025">
        <f>VLOOKUP(B1025,MoneyLine!$A$1:$K$33,7,FALSE)</f>
        <v>154.76523809523809</v>
      </c>
      <c r="K1025">
        <f>VLOOKUP(B1025,MoneyLine!$A$1:$K$33,11,FALSE)</f>
        <v>17.220000000000002</v>
      </c>
      <c r="L1025">
        <f>VLOOKUP(B1025,MoneyLine!$A$1:$D$33,4,FALSE)</f>
        <v>58.933</v>
      </c>
      <c r="M1025">
        <f>VLOOKUP(D1025,MoneyLine!$A$1:$K$33,11,FALSE)</f>
        <v>19.403750000000002</v>
      </c>
      <c r="N1025">
        <f>VLOOKUP(D1025,MoneyLine!$A$1:$D$33,4,FALSE)</f>
        <v>49.788499999999999</v>
      </c>
      <c r="O1025">
        <f>VLOOKUP(D1025,MoneyLine!$A$1:$Q$33,14,FALSE)</f>
        <v>87.124523809523808</v>
      </c>
      <c r="P1025">
        <f>VLOOKUP(B1025,MoneyLine!$A$1:$Q$33,17,FALSE)</f>
        <v>29.393333333333338</v>
      </c>
      <c r="Q1025">
        <f>VLOOKUP(B1025,MoneyLine!$A$1:$K$33,10,FALSE)</f>
        <v>-2.4774999999999996</v>
      </c>
      <c r="R1025">
        <f>VLOOKUP(B1025,MoneyLine!$A$1:$Q$33,14,FALSE)</f>
        <v>117.61833333333333</v>
      </c>
      <c r="S1025">
        <f>VLOOKUP(D1025,MoneyLine!$A$1:$Q$33,17,FALSE)</f>
        <v>-3.2247619047619036</v>
      </c>
      <c r="T1025">
        <f>VLOOKUP(D1025,MoneyLine!$A$1:$K$33,10,FALSE)</f>
        <v>24.058452380952382</v>
      </c>
      <c r="V1025">
        <f>HomTotReg.!$B$17+(test!O1025*HomTotReg.!$B$18+HomTotReg.!$B$19*test!P1025+test!Q1025*HomTotReg.!$B$20)</f>
        <v>3.3827962526652211</v>
      </c>
      <c r="W1025">
        <f>VisTotReg.!$B$17+(VisTotReg.!$B$18*test!R1025+test!S1025*VisTotReg.!$B$19+test!T1025*VisTotReg.!$B$20)</f>
        <v>3.5807205587725477</v>
      </c>
      <c r="Y1025">
        <f>'MoneyLine Reg. 1'!$B$17+('MoneyLine Reg. 1'!$B$18*test!I1025+test!J1025*'MoneyLine Reg. 1'!$B$19+test!T1025*'MoneyLine Reg. 1'!$B$20+test!Q1025*'MoneyLine Reg. 1'!$B$21)</f>
        <v>-0.3214781483167265</v>
      </c>
      <c r="Z1025">
        <f>'MoneyLine Reg. 2'!$B$17+('MoneyLine Reg. 2'!$B$18*test!M1025+test!K1025*'MoneyLine Reg. 2'!$B$19+'MoneyLine Reg. 2'!$B$20*test!L1025+test!N1025*'MoneyLine Reg. 2'!$B$21)</f>
        <v>-0.34805913507819319</v>
      </c>
    </row>
    <row r="1026" spans="1:26" x14ac:dyDescent="0.3">
      <c r="A1026" s="8">
        <v>44994</v>
      </c>
      <c r="B1026" s="6" t="s">
        <v>30</v>
      </c>
      <c r="C1026" s="6">
        <v>10</v>
      </c>
      <c r="D1026" s="6" t="s">
        <v>13</v>
      </c>
      <c r="E1026" s="6">
        <v>4</v>
      </c>
      <c r="F1026" s="6"/>
      <c r="G1026" s="6">
        <f t="shared" si="16"/>
        <v>-6</v>
      </c>
      <c r="I1026">
        <f>VLOOKUP(D1026,MoneyLine!$A$1:$K$33,7,FALSE)</f>
        <v>52.757857142857148</v>
      </c>
      <c r="J1026">
        <f>VLOOKUP(B1026,MoneyLine!$A$1:$K$33,7,FALSE)</f>
        <v>127.36857142857141</v>
      </c>
      <c r="K1026">
        <f>VLOOKUP(B1026,MoneyLine!$A$1:$K$33,11,FALSE)</f>
        <v>15.876249999999999</v>
      </c>
      <c r="L1026">
        <f>VLOOKUP(B1026,MoneyLine!$A$1:$D$33,4,FALSE)</f>
        <v>56.155499999999996</v>
      </c>
      <c r="M1026">
        <f>VLOOKUP(D1026,MoneyLine!$A$1:$K$33,11,FALSE)</f>
        <v>5.03125</v>
      </c>
      <c r="N1026">
        <f>VLOOKUP(D1026,MoneyLine!$A$1:$D$33,4,FALSE)</f>
        <v>47.964499999999994</v>
      </c>
      <c r="O1026">
        <f>VLOOKUP(D1026,MoneyLine!$A$1:$Q$33,14,FALSE)</f>
        <v>36.921904761904756</v>
      </c>
      <c r="P1026">
        <f>VLOOKUP(B1026,MoneyLine!$A$1:$Q$33,17,FALSE)</f>
        <v>21.976904761904766</v>
      </c>
      <c r="Q1026">
        <f>VLOOKUP(B1026,MoneyLine!$A$1:$K$33,10,FALSE)</f>
        <v>-0.45761904761904759</v>
      </c>
      <c r="R1026">
        <f>VLOOKUP(B1026,MoneyLine!$A$1:$Q$33,14,FALSE)</f>
        <v>104.57619047619046</v>
      </c>
      <c r="S1026">
        <f>VLOOKUP(D1026,MoneyLine!$A$1:$Q$33,17,FALSE)</f>
        <v>6.5440476190476176</v>
      </c>
      <c r="T1026">
        <f>VLOOKUP(D1026,MoneyLine!$A$1:$K$33,10,FALSE)</f>
        <v>-4.3963095238095242</v>
      </c>
      <c r="V1026">
        <f>HomTotReg.!$B$17+(test!O1026*HomTotReg.!$B$18+HomTotReg.!$B$19*test!P1026+test!Q1026*HomTotReg.!$B$20)</f>
        <v>2.9077558109347659</v>
      </c>
      <c r="W1026">
        <f>VisTotReg.!$B$17+(VisTotReg.!$B$18*test!R1026+test!S1026*VisTotReg.!$B$19+test!T1026*VisTotReg.!$B$20)</f>
        <v>3.7579192646562953</v>
      </c>
      <c r="Y1026">
        <f>'MoneyLine Reg. 1'!$B$17+('MoneyLine Reg. 1'!$B$18*test!I1026+test!J1026*'MoneyLine Reg. 1'!$B$19+test!T1026*'MoneyLine Reg. 1'!$B$20+test!Q1026*'MoneyLine Reg. 1'!$B$21)</f>
        <v>-0.74160637705933863</v>
      </c>
      <c r="Z1026">
        <f>'MoneyLine Reg. 2'!$B$17+('MoneyLine Reg. 2'!$B$18*test!M1026+test!K1026*'MoneyLine Reg. 2'!$B$19+'MoneyLine Reg. 2'!$B$20*test!L1026+test!N1026*'MoneyLine Reg. 2'!$B$21)</f>
        <v>-1.0652578243386994</v>
      </c>
    </row>
    <row r="1027" spans="1:26" x14ac:dyDescent="0.3">
      <c r="A1027" s="9">
        <v>44994</v>
      </c>
      <c r="B1027" s="7" t="s">
        <v>4</v>
      </c>
      <c r="C1027" s="7">
        <v>0</v>
      </c>
      <c r="D1027" s="7" t="s">
        <v>18</v>
      </c>
      <c r="E1027" s="7">
        <v>1</v>
      </c>
      <c r="F1027" s="7"/>
      <c r="G1027" s="6">
        <f t="shared" si="16"/>
        <v>1</v>
      </c>
      <c r="I1027">
        <f>VLOOKUP(D1027,MoneyLine!$A$1:$K$33,7,FALSE)</f>
        <v>161.3661904761905</v>
      </c>
      <c r="J1027">
        <f>VLOOKUP(B1027,MoneyLine!$A$1:$K$33,7,FALSE)</f>
        <v>71.288571428571402</v>
      </c>
      <c r="K1027">
        <f>VLOOKUP(B1027,MoneyLine!$A$1:$K$33,11,FALSE)</f>
        <v>4.0925000000000029</v>
      </c>
      <c r="L1027">
        <f>VLOOKUP(B1027,MoneyLine!$A$1:$D$33,4,FALSE)</f>
        <v>50.962499999999999</v>
      </c>
      <c r="M1027">
        <f>VLOOKUP(D1027,MoneyLine!$A$1:$K$33,11,FALSE)</f>
        <v>18.088749999999997</v>
      </c>
      <c r="N1027">
        <f>VLOOKUP(D1027,MoneyLine!$A$1:$D$33,4,FALSE)</f>
        <v>55.644500000000001</v>
      </c>
      <c r="O1027">
        <f>VLOOKUP(D1027,MoneyLine!$A$1:$Q$33,14,FALSE)</f>
        <v>80.616190476190468</v>
      </c>
      <c r="P1027">
        <f>VLOOKUP(B1027,MoneyLine!$A$1:$Q$33,17,FALSE)</f>
        <v>33.857619047619039</v>
      </c>
      <c r="Q1027">
        <f>VLOOKUP(B1027,MoneyLine!$A$1:$K$33,10,FALSE)</f>
        <v>21.901309523809527</v>
      </c>
      <c r="R1027">
        <f>VLOOKUP(B1027,MoneyLine!$A$1:$Q$33,14,FALSE)</f>
        <v>28.298571428571432</v>
      </c>
      <c r="S1027">
        <f>VLOOKUP(D1027,MoneyLine!$A$1:$Q$33,17,FALSE)</f>
        <v>63.627142857142857</v>
      </c>
      <c r="T1027">
        <f>VLOOKUP(D1027,MoneyLine!$A$1:$K$33,10,FALSE)</f>
        <v>-8.5753571428571433</v>
      </c>
      <c r="V1027">
        <f>HomTotReg.!$B$17+(test!O1027*HomTotReg.!$B$18+HomTotReg.!$B$19*test!P1027+test!Q1027*HomTotReg.!$B$20)</f>
        <v>2.9978324796398805</v>
      </c>
      <c r="W1027">
        <f>VisTotReg.!$B$17+(VisTotReg.!$B$18*test!R1027+test!S1027*VisTotReg.!$B$19+test!T1027*VisTotReg.!$B$20)</f>
        <v>2.4058355174431405</v>
      </c>
      <c r="Y1027">
        <f>'MoneyLine Reg. 1'!$B$17+('MoneyLine Reg. 1'!$B$18*test!I1027+test!J1027*'MoneyLine Reg. 1'!$B$19+test!T1027*'MoneyLine Reg. 1'!$B$20+test!Q1027*'MoneyLine Reg. 1'!$B$21)</f>
        <v>0.68648428966554664</v>
      </c>
      <c r="Z1027">
        <f>'MoneyLine Reg. 2'!$B$17+('MoneyLine Reg. 2'!$B$18*test!M1027+test!K1027*'MoneyLine Reg. 2'!$B$19+'MoneyLine Reg. 2'!$B$20*test!L1027+test!N1027*'MoneyLine Reg. 2'!$B$21)</f>
        <v>1.361581103550193</v>
      </c>
    </row>
    <row r="1028" spans="1:26" x14ac:dyDescent="0.3">
      <c r="A1028" s="8">
        <v>44994</v>
      </c>
      <c r="B1028" s="6" t="s">
        <v>29</v>
      </c>
      <c r="C1028" s="6">
        <v>5</v>
      </c>
      <c r="D1028" s="6" t="s">
        <v>11</v>
      </c>
      <c r="E1028" s="6">
        <v>2</v>
      </c>
      <c r="F1028" s="6"/>
      <c r="G1028" s="6">
        <f t="shared" si="16"/>
        <v>-3</v>
      </c>
      <c r="I1028">
        <f>VLOOKUP(D1028,MoneyLine!$A$1:$K$33,7,FALSE)</f>
        <v>121.01880952380951</v>
      </c>
      <c r="J1028">
        <f>VLOOKUP(B1028,MoneyLine!$A$1:$K$33,7,FALSE)</f>
        <v>120.64333333333332</v>
      </c>
      <c r="K1028">
        <f>VLOOKUP(B1028,MoneyLine!$A$1:$K$33,11,FALSE)</f>
        <v>13.331249999999997</v>
      </c>
      <c r="L1028">
        <f>VLOOKUP(B1028,MoneyLine!$A$1:$D$33,4,FALSE)</f>
        <v>55.3095</v>
      </c>
      <c r="M1028">
        <f>VLOOKUP(D1028,MoneyLine!$A$1:$K$33,11,FALSE)</f>
        <v>15.838749999999997</v>
      </c>
      <c r="N1028">
        <f>VLOOKUP(D1028,MoneyLine!$A$1:$D$33,4,FALSE)</f>
        <v>52.685499999999998</v>
      </c>
      <c r="O1028">
        <f>VLOOKUP(D1028,MoneyLine!$A$1:$Q$33,14,FALSE)</f>
        <v>85.286666666666662</v>
      </c>
      <c r="P1028">
        <f>VLOOKUP(B1028,MoneyLine!$A$1:$Q$33,17,FALSE)</f>
        <v>28.97</v>
      </c>
      <c r="Q1028">
        <f>VLOOKUP(B1028,MoneyLine!$A$1:$K$33,10,FALSE)</f>
        <v>20.598452380952381</v>
      </c>
      <c r="R1028">
        <f>VLOOKUP(B1028,MoneyLine!$A$1:$Q$33,14,FALSE)</f>
        <v>76.355714285714271</v>
      </c>
      <c r="S1028">
        <f>VLOOKUP(D1028,MoneyLine!$A$1:$Q$33,17,FALSE)</f>
        <v>15.627619047619051</v>
      </c>
      <c r="T1028">
        <f>VLOOKUP(D1028,MoneyLine!$A$1:$K$33,10,FALSE)</f>
        <v>10.4975</v>
      </c>
      <c r="V1028">
        <f>HomTotReg.!$B$17+(test!O1028*HomTotReg.!$B$18+HomTotReg.!$B$19*test!P1028+test!Q1028*HomTotReg.!$B$20)</f>
        <v>3.1134229560593636</v>
      </c>
      <c r="W1028">
        <f>VisTotReg.!$B$17+(VisTotReg.!$B$18*test!R1028+test!S1028*VisTotReg.!$B$19+test!T1028*VisTotReg.!$B$20)</f>
        <v>3.1229081955350346</v>
      </c>
      <c r="Y1028">
        <f>'MoneyLine Reg. 1'!$B$17+('MoneyLine Reg. 1'!$B$18*test!I1028+test!J1028*'MoneyLine Reg. 1'!$B$19+test!T1028*'MoneyLine Reg. 1'!$B$20+test!Q1028*'MoneyLine Reg. 1'!$B$21)</f>
        <v>4.909785572138059E-5</v>
      </c>
      <c r="Z1028">
        <f>'MoneyLine Reg. 2'!$B$17+('MoneyLine Reg. 2'!$B$18*test!M1028+test!K1028*'MoneyLine Reg. 2'!$B$19+'MoneyLine Reg. 2'!$B$20*test!L1028+test!N1028*'MoneyLine Reg. 2'!$B$21)</f>
        <v>0.14303160541609872</v>
      </c>
    </row>
    <row r="1029" spans="1:26" x14ac:dyDescent="0.3">
      <c r="A1029" s="9">
        <v>44994</v>
      </c>
      <c r="B1029" s="7" t="s">
        <v>17</v>
      </c>
      <c r="C1029" s="7">
        <v>4</v>
      </c>
      <c r="D1029" s="7" t="s">
        <v>33</v>
      </c>
      <c r="E1029" s="7">
        <v>3</v>
      </c>
      <c r="F1029" s="7" t="s">
        <v>35</v>
      </c>
      <c r="G1029" s="6">
        <f t="shared" si="16"/>
        <v>-1</v>
      </c>
      <c r="I1029">
        <f>VLOOKUP(D1029,MoneyLine!$A$1:$K$33,7,FALSE)</f>
        <v>35.906904761904762</v>
      </c>
      <c r="J1029">
        <f>VLOOKUP(B1029,MoneyLine!$A$1:$K$33,7,FALSE)</f>
        <v>126.67</v>
      </c>
      <c r="K1029">
        <f>VLOOKUP(B1029,MoneyLine!$A$1:$K$33,11,FALSE)</f>
        <v>19.922499999999999</v>
      </c>
      <c r="L1029">
        <f>VLOOKUP(B1029,MoneyLine!$A$1:$D$33,4,FALSE)</f>
        <v>49.902000000000001</v>
      </c>
      <c r="M1029">
        <f>VLOOKUP(D1029,MoneyLine!$A$1:$K$33,11,FALSE)</f>
        <v>3.707499999999996</v>
      </c>
      <c r="N1029">
        <f>VLOOKUP(D1029,MoneyLine!$A$1:$D$33,4,FALSE)</f>
        <v>47.251999999999995</v>
      </c>
      <c r="O1029">
        <f>VLOOKUP(D1029,MoneyLine!$A$1:$Q$33,14,FALSE)</f>
        <v>44.759523809523806</v>
      </c>
      <c r="P1029">
        <f>VLOOKUP(B1029,MoneyLine!$A$1:$Q$33,17,FALSE)</f>
        <v>9.6223809523809507</v>
      </c>
      <c r="Q1029">
        <f>VLOOKUP(B1029,MoneyLine!$A$1:$K$33,10,FALSE)</f>
        <v>23.209285714285713</v>
      </c>
      <c r="R1029">
        <f>VLOOKUP(B1029,MoneyLine!$A$1:$Q$33,14,FALSE)</f>
        <v>104.88261904761904</v>
      </c>
      <c r="S1029">
        <f>VLOOKUP(D1029,MoneyLine!$A$1:$Q$33,17,FALSE)</f>
        <v>-16.226190476190478</v>
      </c>
      <c r="T1029">
        <f>VLOOKUP(D1029,MoneyLine!$A$1:$K$33,10,FALSE)</f>
        <v>29.473928571428576</v>
      </c>
      <c r="V1029">
        <f>HomTotReg.!$B$17+(test!O1029*HomTotReg.!$B$18+HomTotReg.!$B$19*test!P1029+test!Q1029*HomTotReg.!$B$20)</f>
        <v>2.8607077974051753</v>
      </c>
      <c r="W1029">
        <f>VisTotReg.!$B$17+(VisTotReg.!$B$18*test!R1029+test!S1029*VisTotReg.!$B$19+test!T1029*VisTotReg.!$B$20)</f>
        <v>3.4658163304652168</v>
      </c>
      <c r="Y1029">
        <f>'MoneyLine Reg. 1'!$B$17+('MoneyLine Reg. 1'!$B$18*test!I1029+test!J1029*'MoneyLine Reg. 1'!$B$19+test!T1029*'MoneyLine Reg. 1'!$B$20+test!Q1029*'MoneyLine Reg. 1'!$B$21)</f>
        <v>-0.66670339194079298</v>
      </c>
      <c r="Z1029">
        <f>'MoneyLine Reg. 2'!$B$17+('MoneyLine Reg. 2'!$B$18*test!M1029+test!K1029*'MoneyLine Reg. 2'!$B$19+'MoneyLine Reg. 2'!$B$20*test!L1029+test!N1029*'MoneyLine Reg. 2'!$B$21)</f>
        <v>-0.96299173084563572</v>
      </c>
    </row>
    <row r="1030" spans="1:26" x14ac:dyDescent="0.3">
      <c r="A1030" s="8">
        <v>44994</v>
      </c>
      <c r="B1030" s="6" t="s">
        <v>16</v>
      </c>
      <c r="C1030" s="6">
        <v>4</v>
      </c>
      <c r="D1030" s="6" t="s">
        <v>3</v>
      </c>
      <c r="E1030" s="6">
        <v>3</v>
      </c>
      <c r="F1030" s="6" t="s">
        <v>36</v>
      </c>
      <c r="G1030" s="6">
        <f t="shared" si="16"/>
        <v>-1</v>
      </c>
      <c r="I1030">
        <f>VLOOKUP(D1030,MoneyLine!$A$1:$K$33,7,FALSE)</f>
        <v>103.61880952380953</v>
      </c>
      <c r="J1030">
        <f>VLOOKUP(B1030,MoneyLine!$A$1:$K$33,7,FALSE)</f>
        <v>64.561666666666639</v>
      </c>
      <c r="K1030">
        <f>VLOOKUP(B1030,MoneyLine!$A$1:$K$33,11,FALSE)</f>
        <v>10.3225</v>
      </c>
      <c r="L1030">
        <f>VLOOKUP(B1030,MoneyLine!$A$1:$D$33,4,FALSE)</f>
        <v>48.538999999999994</v>
      </c>
      <c r="M1030">
        <f>VLOOKUP(D1030,MoneyLine!$A$1:$K$33,11,FALSE)</f>
        <v>6.7725000000000009</v>
      </c>
      <c r="N1030">
        <f>VLOOKUP(D1030,MoneyLine!$A$1:$D$33,4,FALSE)</f>
        <v>53.618500000000004</v>
      </c>
      <c r="O1030">
        <f>VLOOKUP(D1030,MoneyLine!$A$1:$Q$33,14,FALSE)</f>
        <v>76.556190476190451</v>
      </c>
      <c r="P1030">
        <f>VLOOKUP(B1030,MoneyLine!$A$1:$Q$33,17,FALSE)</f>
        <v>-17.098809523809521</v>
      </c>
      <c r="Q1030">
        <f>VLOOKUP(B1030,MoneyLine!$A$1:$K$33,10,FALSE)</f>
        <v>17.131547619047623</v>
      </c>
      <c r="R1030">
        <f>VLOOKUP(B1030,MoneyLine!$A$1:$Q$33,14,FALSE)</f>
        <v>75.591190476190462</v>
      </c>
      <c r="S1030">
        <f>VLOOKUP(D1030,MoneyLine!$A$1:$Q$33,17,FALSE)</f>
        <v>15.725476190476186</v>
      </c>
      <c r="T1030">
        <f>VLOOKUP(D1030,MoneyLine!$A$1:$K$33,10,FALSE)</f>
        <v>34.368214285714288</v>
      </c>
      <c r="V1030">
        <f>HomTotReg.!$B$17+(test!O1030*HomTotReg.!$B$18+HomTotReg.!$B$19*test!P1030+test!Q1030*HomTotReg.!$B$20)</f>
        <v>3.547417956654356</v>
      </c>
      <c r="W1030">
        <f>VisTotReg.!$B$17+(VisTotReg.!$B$18*test!R1030+test!S1030*VisTotReg.!$B$19+test!T1030*VisTotReg.!$B$20)</f>
        <v>2.7614855743155879</v>
      </c>
      <c r="Y1030">
        <f>'MoneyLine Reg. 1'!$B$17+('MoneyLine Reg. 1'!$B$18*test!I1030+test!J1030*'MoneyLine Reg. 1'!$B$19+test!T1030*'MoneyLine Reg. 1'!$B$20+test!Q1030*'MoneyLine Reg. 1'!$B$21)</f>
        <v>0.84029779009092331</v>
      </c>
      <c r="Z1030">
        <f>'MoneyLine Reg. 2'!$B$17+('MoneyLine Reg. 2'!$B$18*test!M1030+test!K1030*'MoneyLine Reg. 2'!$B$19+'MoneyLine Reg. 2'!$B$20*test!L1030+test!N1030*'MoneyLine Reg. 2'!$B$21)</f>
        <v>0.34450257438441856</v>
      </c>
    </row>
    <row r="1031" spans="1:26" x14ac:dyDescent="0.3">
      <c r="A1031" s="9">
        <v>44994</v>
      </c>
      <c r="B1031" s="7" t="s">
        <v>32</v>
      </c>
      <c r="C1031" s="7">
        <v>5</v>
      </c>
      <c r="D1031" s="7" t="s">
        <v>34</v>
      </c>
      <c r="E1031" s="7">
        <v>4</v>
      </c>
      <c r="F1031" s="7"/>
      <c r="G1031" s="6">
        <f t="shared" si="16"/>
        <v>-1</v>
      </c>
      <c r="I1031">
        <f>VLOOKUP(D1031,MoneyLine!$A$1:$K$33,7,FALSE)</f>
        <v>70.167380952380938</v>
      </c>
      <c r="J1031">
        <f>VLOOKUP(B1031,MoneyLine!$A$1:$K$33,7,FALSE)</f>
        <v>91.395238095238099</v>
      </c>
      <c r="K1031">
        <f>VLOOKUP(B1031,MoneyLine!$A$1:$K$33,11,FALSE)</f>
        <v>4.9549999999999983</v>
      </c>
      <c r="L1031">
        <f>VLOOKUP(B1031,MoneyLine!$A$1:$D$33,4,FALSE)</f>
        <v>47.241</v>
      </c>
      <c r="M1031">
        <f>VLOOKUP(D1031,MoneyLine!$A$1:$K$33,11,FALSE)</f>
        <v>10.367500000000003</v>
      </c>
      <c r="N1031">
        <f>VLOOKUP(D1031,MoneyLine!$A$1:$D$33,4,FALSE)</f>
        <v>52.325999999999993</v>
      </c>
      <c r="O1031">
        <f>VLOOKUP(D1031,MoneyLine!$A$1:$Q$33,14,FALSE)</f>
        <v>40.24047619047618</v>
      </c>
      <c r="P1031">
        <f>VLOOKUP(B1031,MoneyLine!$A$1:$Q$33,17,FALSE)</f>
        <v>-9.4788095238095256</v>
      </c>
      <c r="Q1031">
        <f>VLOOKUP(B1031,MoneyLine!$A$1:$K$33,10,FALSE)</f>
        <v>-16.679047619047623</v>
      </c>
      <c r="R1031">
        <f>VLOOKUP(B1031,MoneyLine!$A$1:$Q$33,14,FALSE)</f>
        <v>85.390952380952371</v>
      </c>
      <c r="S1031">
        <f>VLOOKUP(D1031,MoneyLine!$A$1:$Q$33,17,FALSE)</f>
        <v>22.489285714285707</v>
      </c>
      <c r="T1031">
        <f>VLOOKUP(D1031,MoneyLine!$A$1:$K$33,10,FALSE)</f>
        <v>29.06904761904762</v>
      </c>
      <c r="V1031">
        <f>HomTotReg.!$B$17+(test!O1031*HomTotReg.!$B$18+HomTotReg.!$B$19*test!P1031+test!Q1031*HomTotReg.!$B$20)</f>
        <v>3.4550462909391015</v>
      </c>
      <c r="W1031">
        <f>VisTotReg.!$B$17+(VisTotReg.!$B$18*test!R1031+test!S1031*VisTotReg.!$B$19+test!T1031*VisTotReg.!$B$20)</f>
        <v>2.8954568442545381</v>
      </c>
      <c r="Y1031">
        <f>'MoneyLine Reg. 1'!$B$17+('MoneyLine Reg. 1'!$B$18*test!I1031+test!J1031*'MoneyLine Reg. 1'!$B$19+test!T1031*'MoneyLine Reg. 1'!$B$20+test!Q1031*'MoneyLine Reg. 1'!$B$21)</f>
        <v>0.46868855157389577</v>
      </c>
      <c r="Z1031">
        <f>'MoneyLine Reg. 2'!$B$17+('MoneyLine Reg. 2'!$B$18*test!M1031+test!K1031*'MoneyLine Reg. 2'!$B$19+'MoneyLine Reg. 2'!$B$20*test!L1031+test!N1031*'MoneyLine Reg. 2'!$B$21)</f>
        <v>0.88447170352950844</v>
      </c>
    </row>
    <row r="1032" spans="1:26" x14ac:dyDescent="0.3">
      <c r="A1032" s="8">
        <v>44994</v>
      </c>
      <c r="B1032" s="6" t="s">
        <v>24</v>
      </c>
      <c r="C1032" s="6">
        <v>2</v>
      </c>
      <c r="D1032" s="6" t="s">
        <v>10</v>
      </c>
      <c r="E1032" s="6">
        <v>4</v>
      </c>
      <c r="F1032" s="6"/>
      <c r="G1032" s="6">
        <f t="shared" si="16"/>
        <v>2</v>
      </c>
      <c r="I1032">
        <f>VLOOKUP(D1032,MoneyLine!$A$1:$K$33,7,FALSE)</f>
        <v>43.783809523809516</v>
      </c>
      <c r="J1032">
        <f>VLOOKUP(B1032,MoneyLine!$A$1:$K$33,7,FALSE)</f>
        <v>-28.852380952380948</v>
      </c>
      <c r="K1032">
        <f>VLOOKUP(B1032,MoneyLine!$A$1:$K$33,11,FALSE)</f>
        <v>5.754999999999999</v>
      </c>
      <c r="L1032">
        <f>VLOOKUP(B1032,MoneyLine!$A$1:$D$33,4,FALSE)</f>
        <v>42.153999999999996</v>
      </c>
      <c r="M1032">
        <f>VLOOKUP(D1032,MoneyLine!$A$1:$K$33,11,FALSE)</f>
        <v>2.1412499999999977</v>
      </c>
      <c r="N1032">
        <f>VLOOKUP(D1032,MoneyLine!$A$1:$D$33,4,FALSE)</f>
        <v>45.351499999999994</v>
      </c>
      <c r="O1032">
        <f>VLOOKUP(D1032,MoneyLine!$A$1:$Q$33,14,FALSE)</f>
        <v>43.181904761904768</v>
      </c>
      <c r="P1032">
        <f>VLOOKUP(B1032,MoneyLine!$A$1:$Q$33,17,FALSE)</f>
        <v>-35.079523809523806</v>
      </c>
      <c r="Q1032">
        <f>VLOOKUP(B1032,MoneyLine!$A$1:$K$33,10,FALSE)</f>
        <v>-0.52404761904761887</v>
      </c>
      <c r="R1032">
        <f>VLOOKUP(B1032,MoneyLine!$A$1:$Q$33,14,FALSE)</f>
        <v>7.490952380952379</v>
      </c>
      <c r="S1032">
        <f>VLOOKUP(D1032,MoneyLine!$A$1:$Q$33,17,FALSE)</f>
        <v>-14.675714285714287</v>
      </c>
      <c r="T1032">
        <f>VLOOKUP(D1032,MoneyLine!$A$1:$K$33,10,FALSE)</f>
        <v>13.367738095238096</v>
      </c>
      <c r="V1032">
        <f>HomTotReg.!$B$17+(test!O1032*HomTotReg.!$B$18+HomTotReg.!$B$19*test!P1032+test!Q1032*HomTotReg.!$B$20)</f>
        <v>3.5793587782338174</v>
      </c>
      <c r="W1032">
        <f>VisTotReg.!$B$17+(VisTotReg.!$B$18*test!R1032+test!S1032*VisTotReg.!$B$19+test!T1032*VisTotReg.!$B$20)</f>
        <v>2.5339460769259485</v>
      </c>
      <c r="Y1032">
        <f>'MoneyLine Reg. 1'!$B$17+('MoneyLine Reg. 1'!$B$18*test!I1032+test!J1032*'MoneyLine Reg. 1'!$B$19+test!T1032*'MoneyLine Reg. 1'!$B$20+test!Q1032*'MoneyLine Reg. 1'!$B$21)</f>
        <v>1.2154276063535601</v>
      </c>
      <c r="Z1032">
        <f>'MoneyLine Reg. 2'!$B$17+('MoneyLine Reg. 2'!$B$18*test!M1032+test!K1032*'MoneyLine Reg. 2'!$B$19+'MoneyLine Reg. 2'!$B$20*test!L1032+test!N1032*'MoneyLine Reg. 2'!$B$21)</f>
        <v>0.22245937555728501</v>
      </c>
    </row>
    <row r="1033" spans="1:26" x14ac:dyDescent="0.3">
      <c r="A1033" s="9">
        <v>44994</v>
      </c>
      <c r="B1033" s="7" t="s">
        <v>27</v>
      </c>
      <c r="C1033" s="7">
        <v>4</v>
      </c>
      <c r="D1033" s="7" t="s">
        <v>7</v>
      </c>
      <c r="E1033" s="7">
        <v>3</v>
      </c>
      <c r="F1033" s="7" t="s">
        <v>36</v>
      </c>
      <c r="G1033" s="6">
        <f t="shared" si="16"/>
        <v>-1</v>
      </c>
      <c r="I1033">
        <f>VLOOKUP(D1033,MoneyLine!$A$1:$K$33,7,FALSE)</f>
        <v>105.50714285714287</v>
      </c>
      <c r="J1033">
        <f>VLOOKUP(B1033,MoneyLine!$A$1:$K$33,7,FALSE)</f>
        <v>57.437380952380948</v>
      </c>
      <c r="K1033">
        <f>VLOOKUP(B1033,MoneyLine!$A$1:$K$33,11,FALSE)</f>
        <v>10.504999999999999</v>
      </c>
      <c r="L1033">
        <f>VLOOKUP(B1033,MoneyLine!$A$1:$D$33,4,FALSE)</f>
        <v>52.064499999999995</v>
      </c>
      <c r="M1033">
        <f>VLOOKUP(D1033,MoneyLine!$A$1:$K$33,11,FALSE)</f>
        <v>17.5075</v>
      </c>
      <c r="N1033">
        <f>VLOOKUP(D1033,MoneyLine!$A$1:$D$33,4,FALSE)</f>
        <v>51.216499999999996</v>
      </c>
      <c r="O1033">
        <f>VLOOKUP(D1033,MoneyLine!$A$1:$Q$33,14,FALSE)</f>
        <v>89.021666666666647</v>
      </c>
      <c r="P1033">
        <f>VLOOKUP(B1033,MoneyLine!$A$1:$Q$33,17,FALSE)</f>
        <v>0.65357142857142814</v>
      </c>
      <c r="Q1033">
        <f>VLOOKUP(B1033,MoneyLine!$A$1:$K$33,10,FALSE)</f>
        <v>23.449285714285718</v>
      </c>
      <c r="R1033">
        <f>VLOOKUP(B1033,MoneyLine!$A$1:$Q$33,14,FALSE)</f>
        <v>42.338571428571427</v>
      </c>
      <c r="S1033">
        <f>VLOOKUP(D1033,MoneyLine!$A$1:$Q$33,17,FALSE)</f>
        <v>1.5838095238095231</v>
      </c>
      <c r="T1033">
        <f>VLOOKUP(D1033,MoneyLine!$A$1:$K$33,10,FALSE)</f>
        <v>-6.0107142857142861</v>
      </c>
      <c r="V1033">
        <f>HomTotReg.!$B$17+(test!O1033*HomTotReg.!$B$18+HomTotReg.!$B$19*test!P1033+test!Q1033*HomTotReg.!$B$20)</f>
        <v>3.4215878067724574</v>
      </c>
      <c r="W1033">
        <f>VisTotReg.!$B$17+(VisTotReg.!$B$18*test!R1033+test!S1033*VisTotReg.!$B$19+test!T1033*VisTotReg.!$B$20)</f>
        <v>3.0876814730344426</v>
      </c>
      <c r="Y1033">
        <f>'MoneyLine Reg. 1'!$B$17+('MoneyLine Reg. 1'!$B$18*test!I1033+test!J1033*'MoneyLine Reg. 1'!$B$19+test!T1033*'MoneyLine Reg. 1'!$B$20+test!Q1033*'MoneyLine Reg. 1'!$B$21)</f>
        <v>0.31864177953815725</v>
      </c>
      <c r="Z1033">
        <f>'MoneyLine Reg. 2'!$B$17+('MoneyLine Reg. 2'!$B$18*test!M1033+test!K1033*'MoneyLine Reg. 2'!$B$19+'MoneyLine Reg. 2'!$B$20*test!L1033+test!N1033*'MoneyLine Reg. 2'!$B$21)</f>
        <v>0.55056575512638783</v>
      </c>
    </row>
    <row r="1034" spans="1:26" x14ac:dyDescent="0.3">
      <c r="A1034" s="8">
        <v>44994</v>
      </c>
      <c r="B1034" s="6" t="s">
        <v>15</v>
      </c>
      <c r="C1034" s="6">
        <v>3</v>
      </c>
      <c r="D1034" s="6" t="s">
        <v>12</v>
      </c>
      <c r="E1034" s="6">
        <v>2</v>
      </c>
      <c r="F1034" s="6" t="s">
        <v>35</v>
      </c>
      <c r="G1034" s="6">
        <f t="shared" si="16"/>
        <v>-1</v>
      </c>
      <c r="I1034">
        <f>VLOOKUP(D1034,MoneyLine!$A$1:$K$33,7,FALSE)</f>
        <v>38.000238095238089</v>
      </c>
      <c r="J1034">
        <f>VLOOKUP(B1034,MoneyLine!$A$1:$K$33,7,FALSE)</f>
        <v>101.46142857142856</v>
      </c>
      <c r="K1034">
        <f>VLOOKUP(B1034,MoneyLine!$A$1:$K$33,11,FALSE)</f>
        <v>16.143749999999997</v>
      </c>
      <c r="L1034">
        <f>VLOOKUP(B1034,MoneyLine!$A$1:$D$33,4,FALSE)</f>
        <v>52.539000000000001</v>
      </c>
      <c r="M1034">
        <f>VLOOKUP(D1034,MoneyLine!$A$1:$K$33,11,FALSE)</f>
        <v>5.6062500000000011</v>
      </c>
      <c r="N1034">
        <f>VLOOKUP(D1034,MoneyLine!$A$1:$D$33,4,FALSE)</f>
        <v>46.611499999999999</v>
      </c>
      <c r="O1034">
        <f>VLOOKUP(D1034,MoneyLine!$A$1:$Q$33,14,FALSE)</f>
        <v>32.669761904761899</v>
      </c>
      <c r="P1034">
        <f>VLOOKUP(B1034,MoneyLine!$A$1:$Q$33,17,FALSE)</f>
        <v>16.578095238095237</v>
      </c>
      <c r="Q1034">
        <f>VLOOKUP(B1034,MoneyLine!$A$1:$K$33,10,FALSE)</f>
        <v>-8.7532142857142858</v>
      </c>
      <c r="R1034">
        <f>VLOOKUP(B1034,MoneyLine!$A$1:$Q$33,14,FALSE)</f>
        <v>76.89928571428571</v>
      </c>
      <c r="S1034">
        <f>VLOOKUP(D1034,MoneyLine!$A$1:$Q$33,17,FALSE)</f>
        <v>-1.7361904761904778</v>
      </c>
      <c r="T1034">
        <f>VLOOKUP(D1034,MoneyLine!$A$1:$K$33,10,FALSE)</f>
        <v>20.738571428571433</v>
      </c>
      <c r="V1034">
        <f>HomTotReg.!$B$17+(test!O1034*HomTotReg.!$B$18+HomTotReg.!$B$19*test!P1034+test!Q1034*HomTotReg.!$B$20)</f>
        <v>3.0114164079252981</v>
      </c>
      <c r="W1034">
        <f>VisTotReg.!$B$17+(VisTotReg.!$B$18*test!R1034+test!S1034*VisTotReg.!$B$19+test!T1034*VisTotReg.!$B$20)</f>
        <v>3.13334875418703</v>
      </c>
      <c r="Y1034">
        <f>'MoneyLine Reg. 1'!$B$17+('MoneyLine Reg. 1'!$B$18*test!I1034+test!J1034*'MoneyLine Reg. 1'!$B$19+test!T1034*'MoneyLine Reg. 1'!$B$20+test!Q1034*'MoneyLine Reg. 1'!$B$21)</f>
        <v>-0.15700547866782888</v>
      </c>
      <c r="Z1034">
        <f>'MoneyLine Reg. 2'!$B$17+('MoneyLine Reg. 2'!$B$18*test!M1034+test!K1034*'MoneyLine Reg. 2'!$B$19+'MoneyLine Reg. 2'!$B$20*test!L1034+test!N1034*'MoneyLine Reg. 2'!$B$21)</f>
        <v>-0.86981713288603979</v>
      </c>
    </row>
    <row r="1035" spans="1:26" x14ac:dyDescent="0.3">
      <c r="A1035" s="9">
        <v>44995</v>
      </c>
      <c r="B1035" s="7" t="s">
        <v>26</v>
      </c>
      <c r="C1035" s="7">
        <v>3</v>
      </c>
      <c r="D1035" s="7" t="s">
        <v>22</v>
      </c>
      <c r="E1035" s="7">
        <v>1</v>
      </c>
      <c r="F1035" s="7"/>
      <c r="G1035" s="6">
        <f t="shared" si="16"/>
        <v>-2</v>
      </c>
      <c r="I1035">
        <f>VLOOKUP(D1035,MoneyLine!$A$1:$K$33,7,FALSE)</f>
        <v>73.279761904761898</v>
      </c>
      <c r="J1035">
        <f>VLOOKUP(B1035,MoneyLine!$A$1:$K$33,7,FALSE)</f>
        <v>2.4278571428571381</v>
      </c>
      <c r="K1035">
        <f>VLOOKUP(B1035,MoneyLine!$A$1:$K$33,11,FALSE)</f>
        <v>7.2874999999999996</v>
      </c>
      <c r="L1035">
        <f>VLOOKUP(B1035,MoneyLine!$A$1:$D$33,4,FALSE)</f>
        <v>44.772500000000001</v>
      </c>
      <c r="M1035">
        <f>VLOOKUP(D1035,MoneyLine!$A$1:$K$33,11,FALSE)</f>
        <v>6.432500000000001</v>
      </c>
      <c r="N1035">
        <f>VLOOKUP(D1035,MoneyLine!$A$1:$D$33,4,FALSE)</f>
        <v>50.885999999999996</v>
      </c>
      <c r="O1035">
        <f>VLOOKUP(D1035,MoneyLine!$A$1:$Q$33,14,FALSE)</f>
        <v>70.076904761904771</v>
      </c>
      <c r="P1035">
        <f>VLOOKUP(B1035,MoneyLine!$A$1:$Q$33,17,FALSE)</f>
        <v>-8.321428571428573</v>
      </c>
      <c r="Q1035">
        <f>VLOOKUP(B1035,MoneyLine!$A$1:$K$33,10,FALSE)</f>
        <v>13.537738095238096</v>
      </c>
      <c r="R1035">
        <f>VLOOKUP(B1035,MoneyLine!$A$1:$Q$33,14,FALSE)</f>
        <v>21.040476190476188</v>
      </c>
      <c r="S1035">
        <f>VLOOKUP(D1035,MoneyLine!$A$1:$Q$33,17,FALSE)</f>
        <v>-0.22023809523809401</v>
      </c>
      <c r="T1035">
        <f>VLOOKUP(D1035,MoneyLine!$A$1:$K$33,10,FALSE)</f>
        <v>10.709166666666667</v>
      </c>
      <c r="V1035">
        <f>HomTotReg.!$B$17+(test!O1035*HomTotReg.!$B$18+HomTotReg.!$B$19*test!P1035+test!Q1035*HomTotReg.!$B$20)</f>
        <v>3.4254481450216536</v>
      </c>
      <c r="W1035">
        <f>VisTotReg.!$B$17+(VisTotReg.!$B$18*test!R1035+test!S1035*VisTotReg.!$B$19+test!T1035*VisTotReg.!$B$20)</f>
        <v>2.604947610848511</v>
      </c>
      <c r="Y1035">
        <f>'MoneyLine Reg. 1'!$B$17+('MoneyLine Reg. 1'!$B$18*test!I1035+test!J1035*'MoneyLine Reg. 1'!$B$19+test!T1035*'MoneyLine Reg. 1'!$B$20+test!Q1035*'MoneyLine Reg. 1'!$B$21)</f>
        <v>0.96678933853023619</v>
      </c>
      <c r="Z1035">
        <f>'MoneyLine Reg. 2'!$B$17+('MoneyLine Reg. 2'!$B$18*test!M1035+test!K1035*'MoneyLine Reg. 2'!$B$19+'MoneyLine Reg. 2'!$B$20*test!L1035+test!N1035*'MoneyLine Reg. 2'!$B$21)</f>
        <v>0.59114484992800342</v>
      </c>
    </row>
    <row r="1036" spans="1:26" x14ac:dyDescent="0.3">
      <c r="A1036" s="8">
        <v>44995</v>
      </c>
      <c r="B1036" s="6" t="s">
        <v>6</v>
      </c>
      <c r="C1036" s="6">
        <v>3</v>
      </c>
      <c r="D1036" s="6" t="s">
        <v>31</v>
      </c>
      <c r="E1036" s="6">
        <v>4</v>
      </c>
      <c r="F1036" s="6" t="s">
        <v>36</v>
      </c>
      <c r="G1036" s="6">
        <f t="shared" si="16"/>
        <v>1</v>
      </c>
      <c r="I1036">
        <f>VLOOKUP(D1036,MoneyLine!$A$1:$K$33,7,FALSE)</f>
        <v>130.13119047619048</v>
      </c>
      <c r="J1036">
        <f>VLOOKUP(B1036,MoneyLine!$A$1:$K$33,7,FALSE)</f>
        <v>-14.717619047619038</v>
      </c>
      <c r="K1036">
        <f>VLOOKUP(B1036,MoneyLine!$A$1:$K$33,11,FALSE)</f>
        <v>1.6887499999999989</v>
      </c>
      <c r="L1036">
        <f>VLOOKUP(B1036,MoneyLine!$A$1:$D$33,4,FALSE)</f>
        <v>38.247500000000002</v>
      </c>
      <c r="M1036">
        <f>VLOOKUP(D1036,MoneyLine!$A$1:$K$33,11,FALSE)</f>
        <v>13.114999999999997</v>
      </c>
      <c r="N1036">
        <f>VLOOKUP(D1036,MoneyLine!$A$1:$D$33,4,FALSE)</f>
        <v>55.725999999999999</v>
      </c>
      <c r="O1036">
        <f>VLOOKUP(D1036,MoneyLine!$A$1:$Q$33,14,FALSE)</f>
        <v>91.865476190476173</v>
      </c>
      <c r="P1036">
        <f>VLOOKUP(B1036,MoneyLine!$A$1:$Q$33,17,FALSE)</f>
        <v>-23.022142857142857</v>
      </c>
      <c r="Q1036">
        <f>VLOOKUP(B1036,MoneyLine!$A$1:$K$33,10,FALSE)</f>
        <v>2.2516666666666674</v>
      </c>
      <c r="R1036">
        <f>VLOOKUP(B1036,MoneyLine!$A$1:$Q$33,14,FALSE)</f>
        <v>4.214999999999999</v>
      </c>
      <c r="S1036">
        <f>VLOOKUP(D1036,MoneyLine!$A$1:$Q$33,17,FALSE)</f>
        <v>29.228333333333332</v>
      </c>
      <c r="T1036">
        <f>VLOOKUP(D1036,MoneyLine!$A$1:$K$33,10,FALSE)</f>
        <v>31.447738095238101</v>
      </c>
      <c r="V1036">
        <f>HomTotReg.!$B$17+(test!O1036*HomTotReg.!$B$18+HomTotReg.!$B$19*test!P1036+test!Q1036*HomTotReg.!$B$20)</f>
        <v>3.9362718264385377</v>
      </c>
      <c r="W1036">
        <f>VisTotReg.!$B$17+(VisTotReg.!$B$18*test!R1036+test!S1036*VisTotReg.!$B$19+test!T1036*VisTotReg.!$B$20)</f>
        <v>1.8374964668444786</v>
      </c>
      <c r="Y1036">
        <f>'MoneyLine Reg. 1'!$B$17+('MoneyLine Reg. 1'!$B$18*test!I1036+test!J1036*'MoneyLine Reg. 1'!$B$19+test!T1036*'MoneyLine Reg. 1'!$B$20+test!Q1036*'MoneyLine Reg. 1'!$B$21)</f>
        <v>2.1212234841357049</v>
      </c>
      <c r="Z1036">
        <f>'MoneyLine Reg. 2'!$B$17+('MoneyLine Reg. 2'!$B$18*test!M1036+test!K1036*'MoneyLine Reg. 2'!$B$19+'MoneyLine Reg. 2'!$B$20*test!L1036+test!N1036*'MoneyLine Reg. 2'!$B$21)</f>
        <v>2.1641823775660214</v>
      </c>
    </row>
    <row r="1037" spans="1:26" x14ac:dyDescent="0.3">
      <c r="A1037" s="9">
        <v>44996</v>
      </c>
      <c r="B1037" s="7" t="s">
        <v>19</v>
      </c>
      <c r="C1037" s="7">
        <v>2</v>
      </c>
      <c r="D1037" s="7" t="s">
        <v>14</v>
      </c>
      <c r="E1037" s="7">
        <v>3</v>
      </c>
      <c r="F1037" s="7"/>
      <c r="G1037" s="6">
        <f t="shared" si="16"/>
        <v>1</v>
      </c>
      <c r="I1037">
        <f>VLOOKUP(D1037,MoneyLine!$A$1:$K$33,7,FALSE)</f>
        <v>85.562619047619037</v>
      </c>
      <c r="J1037">
        <f>VLOOKUP(B1037,MoneyLine!$A$1:$K$33,7,FALSE)</f>
        <v>99.267142857142858</v>
      </c>
      <c r="K1037">
        <f>VLOOKUP(B1037,MoneyLine!$A$1:$K$33,11,FALSE)</f>
        <v>11.873749999999998</v>
      </c>
      <c r="L1037">
        <f>VLOOKUP(B1037,MoneyLine!$A$1:$D$33,4,FALSE)</f>
        <v>44.580500000000001</v>
      </c>
      <c r="M1037">
        <f>VLOOKUP(D1037,MoneyLine!$A$1:$K$33,11,FALSE)</f>
        <v>19.403750000000002</v>
      </c>
      <c r="N1037">
        <f>VLOOKUP(D1037,MoneyLine!$A$1:$D$33,4,FALSE)</f>
        <v>49.788499999999999</v>
      </c>
      <c r="O1037">
        <f>VLOOKUP(D1037,MoneyLine!$A$1:$Q$33,14,FALSE)</f>
        <v>87.124523809523808</v>
      </c>
      <c r="P1037">
        <f>VLOOKUP(B1037,MoneyLine!$A$1:$Q$33,17,FALSE)</f>
        <v>-14.223571428571427</v>
      </c>
      <c r="Q1037">
        <f>VLOOKUP(B1037,MoneyLine!$A$1:$K$33,10,FALSE)</f>
        <v>-3.2023809523808761E-2</v>
      </c>
      <c r="R1037">
        <f>VLOOKUP(B1037,MoneyLine!$A$1:$Q$33,14,FALSE)</f>
        <v>93.099761904761891</v>
      </c>
      <c r="S1037">
        <f>VLOOKUP(D1037,MoneyLine!$A$1:$Q$33,17,FALSE)</f>
        <v>-3.2247619047619036</v>
      </c>
      <c r="T1037">
        <f>VLOOKUP(D1037,MoneyLine!$A$1:$K$33,10,FALSE)</f>
        <v>24.058452380952382</v>
      </c>
      <c r="V1037">
        <f>HomTotReg.!$B$17+(test!O1037*HomTotReg.!$B$18+HomTotReg.!$B$19*test!P1037+test!Q1037*HomTotReg.!$B$20)</f>
        <v>3.8180328394545526</v>
      </c>
      <c r="W1037">
        <f>VisTotReg.!$B$17+(VisTotReg.!$B$18*test!R1037+test!S1037*VisTotReg.!$B$19+test!T1037*VisTotReg.!$B$20)</f>
        <v>3.289895651705403</v>
      </c>
      <c r="Y1037">
        <f>'MoneyLine Reg. 1'!$B$17+('MoneyLine Reg. 1'!$B$18*test!I1037+test!J1037*'MoneyLine Reg. 1'!$B$19+test!T1037*'MoneyLine Reg. 1'!$B$20+test!Q1037*'MoneyLine Reg. 1'!$B$21)</f>
        <v>0.29293416595061117</v>
      </c>
      <c r="Z1037">
        <f>'MoneyLine Reg. 2'!$B$17+('MoneyLine Reg. 2'!$B$18*test!M1037+test!K1037*'MoneyLine Reg. 2'!$B$19+'MoneyLine Reg. 2'!$B$20*test!L1037+test!N1037*'MoneyLine Reg. 2'!$B$21)</f>
        <v>1.0479916334845862</v>
      </c>
    </row>
    <row r="1038" spans="1:26" x14ac:dyDescent="0.3">
      <c r="A1038" s="8">
        <v>44996</v>
      </c>
      <c r="B1038" s="6" t="s">
        <v>17</v>
      </c>
      <c r="C1038" s="6">
        <v>2</v>
      </c>
      <c r="D1038" s="6" t="s">
        <v>13</v>
      </c>
      <c r="E1038" s="6">
        <v>1</v>
      </c>
      <c r="F1038" s="6" t="s">
        <v>36</v>
      </c>
      <c r="G1038" s="6">
        <f t="shared" si="16"/>
        <v>-1</v>
      </c>
      <c r="I1038">
        <f>VLOOKUP(D1038,MoneyLine!$A$1:$K$33,7,FALSE)</f>
        <v>52.757857142857148</v>
      </c>
      <c r="J1038">
        <f>VLOOKUP(B1038,MoneyLine!$A$1:$K$33,7,FALSE)</f>
        <v>126.67</v>
      </c>
      <c r="K1038">
        <f>VLOOKUP(B1038,MoneyLine!$A$1:$K$33,11,FALSE)</f>
        <v>19.922499999999999</v>
      </c>
      <c r="L1038">
        <f>VLOOKUP(B1038,MoneyLine!$A$1:$D$33,4,FALSE)</f>
        <v>49.902000000000001</v>
      </c>
      <c r="M1038">
        <f>VLOOKUP(D1038,MoneyLine!$A$1:$K$33,11,FALSE)</f>
        <v>5.03125</v>
      </c>
      <c r="N1038">
        <f>VLOOKUP(D1038,MoneyLine!$A$1:$D$33,4,FALSE)</f>
        <v>47.964499999999994</v>
      </c>
      <c r="O1038">
        <f>VLOOKUP(D1038,MoneyLine!$A$1:$Q$33,14,FALSE)</f>
        <v>36.921904761904756</v>
      </c>
      <c r="P1038">
        <f>VLOOKUP(B1038,MoneyLine!$A$1:$Q$33,17,FALSE)</f>
        <v>9.6223809523809507</v>
      </c>
      <c r="Q1038">
        <f>VLOOKUP(B1038,MoneyLine!$A$1:$K$33,10,FALSE)</f>
        <v>23.209285714285713</v>
      </c>
      <c r="R1038">
        <f>VLOOKUP(B1038,MoneyLine!$A$1:$Q$33,14,FALSE)</f>
        <v>104.88261904761904</v>
      </c>
      <c r="S1038">
        <f>VLOOKUP(D1038,MoneyLine!$A$1:$Q$33,17,FALSE)</f>
        <v>6.5440476190476176</v>
      </c>
      <c r="T1038">
        <f>VLOOKUP(D1038,MoneyLine!$A$1:$K$33,10,FALSE)</f>
        <v>-4.3963095238095242</v>
      </c>
      <c r="V1038">
        <f>HomTotReg.!$B$17+(test!O1038*HomTotReg.!$B$18+HomTotReg.!$B$19*test!P1038+test!Q1038*HomTotReg.!$B$20)</f>
        <v>2.7777517435972219</v>
      </c>
      <c r="W1038">
        <f>VisTotReg.!$B$17+(VisTotReg.!$B$18*test!R1038+test!S1038*VisTotReg.!$B$19+test!T1038*VisTotReg.!$B$20)</f>
        <v>3.7615539405617842</v>
      </c>
      <c r="Y1038">
        <f>'MoneyLine Reg. 1'!$B$17+('MoneyLine Reg. 1'!$B$18*test!I1038+test!J1038*'MoneyLine Reg. 1'!$B$19+test!T1038*'MoneyLine Reg. 1'!$B$20+test!Q1038*'MoneyLine Reg. 1'!$B$21)</f>
        <v>-0.97044215193075534</v>
      </c>
      <c r="Z1038">
        <f>'MoneyLine Reg. 2'!$B$17+('MoneyLine Reg. 2'!$B$18*test!M1038+test!K1038*'MoneyLine Reg. 2'!$B$19+'MoneyLine Reg. 2'!$B$20*test!L1038+test!N1038*'MoneyLine Reg. 2'!$B$21)</f>
        <v>-0.83154474334174733</v>
      </c>
    </row>
    <row r="1039" spans="1:26" x14ac:dyDescent="0.3">
      <c r="A1039" s="9">
        <v>44996</v>
      </c>
      <c r="B1039" s="7" t="s">
        <v>27</v>
      </c>
      <c r="C1039" s="7">
        <v>4</v>
      </c>
      <c r="D1039" s="7" t="s">
        <v>18</v>
      </c>
      <c r="E1039" s="7">
        <v>0</v>
      </c>
      <c r="F1039" s="7"/>
      <c r="G1039" s="6">
        <f t="shared" si="16"/>
        <v>-4</v>
      </c>
      <c r="I1039">
        <f>VLOOKUP(D1039,MoneyLine!$A$1:$K$33,7,FALSE)</f>
        <v>161.3661904761905</v>
      </c>
      <c r="J1039">
        <f>VLOOKUP(B1039,MoneyLine!$A$1:$K$33,7,FALSE)</f>
        <v>57.437380952380948</v>
      </c>
      <c r="K1039">
        <f>VLOOKUP(B1039,MoneyLine!$A$1:$K$33,11,FALSE)</f>
        <v>10.504999999999999</v>
      </c>
      <c r="L1039">
        <f>VLOOKUP(B1039,MoneyLine!$A$1:$D$33,4,FALSE)</f>
        <v>52.064499999999995</v>
      </c>
      <c r="M1039">
        <f>VLOOKUP(D1039,MoneyLine!$A$1:$K$33,11,FALSE)</f>
        <v>18.088749999999997</v>
      </c>
      <c r="N1039">
        <f>VLOOKUP(D1039,MoneyLine!$A$1:$D$33,4,FALSE)</f>
        <v>55.644500000000001</v>
      </c>
      <c r="O1039">
        <f>VLOOKUP(D1039,MoneyLine!$A$1:$Q$33,14,FALSE)</f>
        <v>80.616190476190468</v>
      </c>
      <c r="P1039">
        <f>VLOOKUP(B1039,MoneyLine!$A$1:$Q$33,17,FALSE)</f>
        <v>0.65357142857142814</v>
      </c>
      <c r="Q1039">
        <f>VLOOKUP(B1039,MoneyLine!$A$1:$K$33,10,FALSE)</f>
        <v>23.449285714285718</v>
      </c>
      <c r="R1039">
        <f>VLOOKUP(B1039,MoneyLine!$A$1:$Q$33,14,FALSE)</f>
        <v>42.338571428571427</v>
      </c>
      <c r="S1039">
        <f>VLOOKUP(D1039,MoneyLine!$A$1:$Q$33,17,FALSE)</f>
        <v>63.627142857142857</v>
      </c>
      <c r="T1039">
        <f>VLOOKUP(D1039,MoneyLine!$A$1:$K$33,10,FALSE)</f>
        <v>-8.5753571428571433</v>
      </c>
      <c r="V1039">
        <f>HomTotReg.!$B$17+(test!O1039*HomTotReg.!$B$18+HomTotReg.!$B$19*test!P1039+test!Q1039*HomTotReg.!$B$20)</f>
        <v>3.3326213577906794</v>
      </c>
      <c r="W1039">
        <f>VisTotReg.!$B$17+(VisTotReg.!$B$18*test!R1039+test!S1039*VisTotReg.!$B$19+test!T1039*VisTotReg.!$B$20)</f>
        <v>2.5723697589309862</v>
      </c>
      <c r="Y1039">
        <f>'MoneyLine Reg. 1'!$B$17+('MoneyLine Reg. 1'!$B$18*test!I1039+test!J1039*'MoneyLine Reg. 1'!$B$19+test!T1039*'MoneyLine Reg. 1'!$B$20+test!Q1039*'MoneyLine Reg. 1'!$B$21)</f>
        <v>0.83044442998962387</v>
      </c>
      <c r="Z1039">
        <f>'MoneyLine Reg. 2'!$B$17+('MoneyLine Reg. 2'!$B$18*test!M1039+test!K1039*'MoneyLine Reg. 2'!$B$19+'MoneyLine Reg. 2'!$B$20*test!L1039+test!N1039*'MoneyLine Reg. 2'!$B$21)</f>
        <v>0.90178428877536154</v>
      </c>
    </row>
    <row r="1040" spans="1:26" x14ac:dyDescent="0.3">
      <c r="A1040" s="8">
        <v>44996</v>
      </c>
      <c r="B1040" s="6" t="s">
        <v>10</v>
      </c>
      <c r="C1040" s="6">
        <v>5</v>
      </c>
      <c r="D1040" s="6" t="s">
        <v>20</v>
      </c>
      <c r="E1040" s="6">
        <v>2</v>
      </c>
      <c r="F1040" s="6"/>
      <c r="G1040" s="6">
        <f t="shared" si="16"/>
        <v>-3</v>
      </c>
      <c r="I1040">
        <f>VLOOKUP(D1040,MoneyLine!$A$1:$K$33,7,FALSE)</f>
        <v>53.481666666666655</v>
      </c>
      <c r="J1040">
        <f>VLOOKUP(B1040,MoneyLine!$A$1:$K$33,7,FALSE)</f>
        <v>43.783809523809516</v>
      </c>
      <c r="K1040">
        <f>VLOOKUP(B1040,MoneyLine!$A$1:$K$33,11,FALSE)</f>
        <v>2.1412499999999977</v>
      </c>
      <c r="L1040">
        <f>VLOOKUP(B1040,MoneyLine!$A$1:$D$33,4,FALSE)</f>
        <v>45.351499999999994</v>
      </c>
      <c r="M1040">
        <f>VLOOKUP(D1040,MoneyLine!$A$1:$K$33,11,FALSE)</f>
        <v>4.7974999999999994</v>
      </c>
      <c r="N1040">
        <f>VLOOKUP(D1040,MoneyLine!$A$1:$D$33,4,FALSE)</f>
        <v>46.0565</v>
      </c>
      <c r="O1040">
        <f>VLOOKUP(D1040,MoneyLine!$A$1:$Q$33,14,FALSE)</f>
        <v>58.340238095238099</v>
      </c>
      <c r="P1040">
        <f>VLOOKUP(B1040,MoneyLine!$A$1:$Q$33,17,FALSE)</f>
        <v>-14.675714285714287</v>
      </c>
      <c r="Q1040">
        <f>VLOOKUP(B1040,MoneyLine!$A$1:$K$33,10,FALSE)</f>
        <v>13.367738095238096</v>
      </c>
      <c r="R1040">
        <f>VLOOKUP(B1040,MoneyLine!$A$1:$Q$33,14,FALSE)</f>
        <v>43.181904761904768</v>
      </c>
      <c r="S1040">
        <f>VLOOKUP(D1040,MoneyLine!$A$1:$Q$33,17,FALSE)</f>
        <v>-10.467380952380953</v>
      </c>
      <c r="T1040">
        <f>VLOOKUP(D1040,MoneyLine!$A$1:$K$33,10,FALSE)</f>
        <v>1.6524999999999999</v>
      </c>
      <c r="V1040">
        <f>HomTotReg.!$B$17+(test!O1040*HomTotReg.!$B$18+HomTotReg.!$B$19*test!P1040+test!Q1040*HomTotReg.!$B$20)</f>
        <v>3.3704322064403121</v>
      </c>
      <c r="W1040">
        <f>VisTotReg.!$B$17+(VisTotReg.!$B$18*test!R1040+test!S1040*VisTotReg.!$B$19+test!T1040*VisTotReg.!$B$20)</f>
        <v>3.092276610752053</v>
      </c>
      <c r="Y1040">
        <f>'MoneyLine Reg. 1'!$B$17+('MoneyLine Reg. 1'!$B$18*test!I1040+test!J1040*'MoneyLine Reg. 1'!$B$19+test!T1040*'MoneyLine Reg. 1'!$B$20+test!Q1040*'MoneyLine Reg. 1'!$B$21)</f>
        <v>0.17305927841762678</v>
      </c>
      <c r="Z1040">
        <f>'MoneyLine Reg. 2'!$B$17+('MoneyLine Reg. 2'!$B$18*test!M1040+test!K1040*'MoneyLine Reg. 2'!$B$19+'MoneyLine Reg. 2'!$B$20*test!L1040+test!N1040*'MoneyLine Reg. 2'!$B$21)</f>
        <v>0.40579049444453119</v>
      </c>
    </row>
    <row r="1041" spans="1:26" x14ac:dyDescent="0.3">
      <c r="A1041" s="9">
        <v>44996</v>
      </c>
      <c r="B1041" s="7" t="s">
        <v>25</v>
      </c>
      <c r="C1041" s="7">
        <v>2</v>
      </c>
      <c r="D1041" s="7" t="s">
        <v>11</v>
      </c>
      <c r="E1041" s="7">
        <v>3</v>
      </c>
      <c r="F1041" s="7" t="s">
        <v>36</v>
      </c>
      <c r="G1041" s="6">
        <f t="shared" si="16"/>
        <v>1</v>
      </c>
      <c r="I1041">
        <f>VLOOKUP(D1041,MoneyLine!$A$1:$K$33,7,FALSE)</f>
        <v>121.01880952380951</v>
      </c>
      <c r="J1041">
        <f>VLOOKUP(B1041,MoneyLine!$A$1:$K$33,7,FALSE)</f>
        <v>56.057857142857138</v>
      </c>
      <c r="K1041">
        <f>VLOOKUP(B1041,MoneyLine!$A$1:$K$33,11,FALSE)</f>
        <v>10.718750000000002</v>
      </c>
      <c r="L1041">
        <f>VLOOKUP(B1041,MoneyLine!$A$1:$D$33,4,FALSE)</f>
        <v>47.954500000000003</v>
      </c>
      <c r="M1041">
        <f>VLOOKUP(D1041,MoneyLine!$A$1:$K$33,11,FALSE)</f>
        <v>15.838749999999997</v>
      </c>
      <c r="N1041">
        <f>VLOOKUP(D1041,MoneyLine!$A$1:$D$33,4,FALSE)</f>
        <v>52.685499999999998</v>
      </c>
      <c r="O1041">
        <f>VLOOKUP(D1041,MoneyLine!$A$1:$Q$33,14,FALSE)</f>
        <v>85.286666666666662</v>
      </c>
      <c r="P1041">
        <f>VLOOKUP(B1041,MoneyLine!$A$1:$Q$33,17,FALSE)</f>
        <v>-14.592857142857142</v>
      </c>
      <c r="Q1041">
        <f>VLOOKUP(B1041,MoneyLine!$A$1:$K$33,10,FALSE)</f>
        <v>27.424404761904761</v>
      </c>
      <c r="R1041">
        <f>VLOOKUP(B1041,MoneyLine!$A$1:$Q$33,14,FALSE)</f>
        <v>60.674999999999997</v>
      </c>
      <c r="S1041">
        <f>VLOOKUP(D1041,MoneyLine!$A$1:$Q$33,17,FALSE)</f>
        <v>15.627619047619051</v>
      </c>
      <c r="T1041">
        <f>VLOOKUP(D1041,MoneyLine!$A$1:$K$33,10,FALSE)</f>
        <v>10.4975</v>
      </c>
      <c r="V1041">
        <f>HomTotReg.!$B$17+(test!O1041*HomTotReg.!$B$18+HomTotReg.!$B$19*test!P1041+test!Q1041*HomTotReg.!$B$20)</f>
        <v>3.4997931331824916</v>
      </c>
      <c r="W1041">
        <f>VisTotReg.!$B$17+(VisTotReg.!$B$18*test!R1041+test!S1041*VisTotReg.!$B$19+test!T1041*VisTotReg.!$B$20)</f>
        <v>2.9369127639425097</v>
      </c>
      <c r="Y1041">
        <f>'MoneyLine Reg. 1'!$B$17+('MoneyLine Reg. 1'!$B$18*test!I1041+test!J1041*'MoneyLine Reg. 1'!$B$19+test!T1041*'MoneyLine Reg. 1'!$B$20+test!Q1041*'MoneyLine Reg. 1'!$B$21)</f>
        <v>0.67523107699627416</v>
      </c>
      <c r="Z1041">
        <f>'MoneyLine Reg. 2'!$B$17+('MoneyLine Reg. 2'!$B$18*test!M1041+test!K1041*'MoneyLine Reg. 2'!$B$19+'MoneyLine Reg. 2'!$B$20*test!L1041+test!N1041*'MoneyLine Reg. 2'!$B$21)</f>
        <v>0.85097052521334815</v>
      </c>
    </row>
    <row r="1042" spans="1:26" x14ac:dyDescent="0.3">
      <c r="A1042" s="8">
        <v>44996</v>
      </c>
      <c r="B1042" s="6" t="s">
        <v>23</v>
      </c>
      <c r="C1042" s="6">
        <v>5</v>
      </c>
      <c r="D1042" s="6" t="s">
        <v>31</v>
      </c>
      <c r="E1042" s="6">
        <v>4</v>
      </c>
      <c r="F1042" s="6" t="s">
        <v>36</v>
      </c>
      <c r="G1042" s="6">
        <f t="shared" si="16"/>
        <v>-1</v>
      </c>
      <c r="I1042">
        <f>VLOOKUP(D1042,MoneyLine!$A$1:$K$33,7,FALSE)</f>
        <v>130.13119047619048</v>
      </c>
      <c r="J1042">
        <f>VLOOKUP(B1042,MoneyLine!$A$1:$K$33,7,FALSE)</f>
        <v>101.00309523809524</v>
      </c>
      <c r="K1042">
        <f>VLOOKUP(B1042,MoneyLine!$A$1:$K$33,11,FALSE)</f>
        <v>6.8149999999999995</v>
      </c>
      <c r="L1042">
        <f>VLOOKUP(B1042,MoneyLine!$A$1:$D$33,4,FALSE)</f>
        <v>52.277999999999999</v>
      </c>
      <c r="M1042">
        <f>VLOOKUP(D1042,MoneyLine!$A$1:$K$33,11,FALSE)</f>
        <v>13.114999999999997</v>
      </c>
      <c r="N1042">
        <f>VLOOKUP(D1042,MoneyLine!$A$1:$D$33,4,FALSE)</f>
        <v>55.725999999999999</v>
      </c>
      <c r="O1042">
        <f>VLOOKUP(D1042,MoneyLine!$A$1:$Q$33,14,FALSE)</f>
        <v>91.865476190476173</v>
      </c>
      <c r="P1042">
        <f>VLOOKUP(B1042,MoneyLine!$A$1:$Q$33,17,FALSE)</f>
        <v>22.973095238095237</v>
      </c>
      <c r="Q1042">
        <f>VLOOKUP(B1042,MoneyLine!$A$1:$K$33,10,FALSE)</f>
        <v>43.088928571428575</v>
      </c>
      <c r="R1042">
        <f>VLOOKUP(B1042,MoneyLine!$A$1:$Q$33,14,FALSE)</f>
        <v>66.898333333333312</v>
      </c>
      <c r="S1042">
        <f>VLOOKUP(D1042,MoneyLine!$A$1:$Q$33,17,FALSE)</f>
        <v>29.228333333333332</v>
      </c>
      <c r="T1042">
        <f>VLOOKUP(D1042,MoneyLine!$A$1:$K$33,10,FALSE)</f>
        <v>31.447738095238101</v>
      </c>
      <c r="V1042">
        <f>HomTotReg.!$B$17+(test!O1042*HomTotReg.!$B$18+HomTotReg.!$B$19*test!P1042+test!Q1042*HomTotReg.!$B$20)</f>
        <v>2.9986510183535184</v>
      </c>
      <c r="W1042">
        <f>VisTotReg.!$B$17+(VisTotReg.!$B$18*test!R1042+test!S1042*VisTotReg.!$B$19+test!T1042*VisTotReg.!$B$20)</f>
        <v>2.5810093849781293</v>
      </c>
      <c r="Y1042">
        <f>'MoneyLine Reg. 1'!$B$17+('MoneyLine Reg. 1'!$B$18*test!I1042+test!J1042*'MoneyLine Reg. 1'!$B$19+test!T1042*'MoneyLine Reg. 1'!$B$20+test!Q1042*'MoneyLine Reg. 1'!$B$21)</f>
        <v>0.38032538427112311</v>
      </c>
      <c r="Z1042">
        <f>'MoneyLine Reg. 2'!$B$17+('MoneyLine Reg. 2'!$B$18*test!M1042+test!K1042*'MoneyLine Reg. 2'!$B$19+'MoneyLine Reg. 2'!$B$20*test!L1042+test!N1042*'MoneyLine Reg. 2'!$B$21)</f>
        <v>0.80533028380923133</v>
      </c>
    </row>
    <row r="1043" spans="1:26" x14ac:dyDescent="0.3">
      <c r="A1043" s="9">
        <v>44996</v>
      </c>
      <c r="B1043" s="7" t="s">
        <v>21</v>
      </c>
      <c r="C1043" s="7">
        <v>2</v>
      </c>
      <c r="D1043" s="7" t="s">
        <v>29</v>
      </c>
      <c r="E1043" s="7">
        <v>1</v>
      </c>
      <c r="F1043" s="7" t="s">
        <v>35</v>
      </c>
      <c r="G1043" s="6">
        <f t="shared" si="16"/>
        <v>-1</v>
      </c>
      <c r="I1043">
        <f>VLOOKUP(D1043,MoneyLine!$A$1:$K$33,7,FALSE)</f>
        <v>120.64333333333332</v>
      </c>
      <c r="J1043">
        <f>VLOOKUP(B1043,MoneyLine!$A$1:$K$33,7,FALSE)</f>
        <v>81.149285714285725</v>
      </c>
      <c r="K1043">
        <f>VLOOKUP(B1043,MoneyLine!$A$1:$K$33,11,FALSE)</f>
        <v>9.1225000000000005</v>
      </c>
      <c r="L1043">
        <f>VLOOKUP(B1043,MoneyLine!$A$1:$D$33,4,FALSE)</f>
        <v>51.807999999999993</v>
      </c>
      <c r="M1043">
        <f>VLOOKUP(D1043,MoneyLine!$A$1:$K$33,11,FALSE)</f>
        <v>13.331249999999997</v>
      </c>
      <c r="N1043">
        <f>VLOOKUP(D1043,MoneyLine!$A$1:$D$33,4,FALSE)</f>
        <v>55.3095</v>
      </c>
      <c r="O1043">
        <f>VLOOKUP(D1043,MoneyLine!$A$1:$Q$33,14,FALSE)</f>
        <v>76.355714285714271</v>
      </c>
      <c r="P1043">
        <f>VLOOKUP(B1043,MoneyLine!$A$1:$Q$33,17,FALSE)</f>
        <v>7.3759523809523806</v>
      </c>
      <c r="Q1043">
        <f>VLOOKUP(B1043,MoneyLine!$A$1:$K$33,10,FALSE)</f>
        <v>8.0371428571428574</v>
      </c>
      <c r="R1043">
        <f>VLOOKUP(B1043,MoneyLine!$A$1:$Q$33,14,FALSE)</f>
        <v>65.387857142857143</v>
      </c>
      <c r="S1043">
        <f>VLOOKUP(D1043,MoneyLine!$A$1:$Q$33,17,FALSE)</f>
        <v>28.97</v>
      </c>
      <c r="T1043">
        <f>VLOOKUP(D1043,MoneyLine!$A$1:$K$33,10,FALSE)</f>
        <v>20.598452380952381</v>
      </c>
      <c r="V1043">
        <f>HomTotReg.!$B$17+(test!O1043*HomTotReg.!$B$18+HomTotReg.!$B$19*test!P1043+test!Q1043*HomTotReg.!$B$20)</f>
        <v>3.3862067466170482</v>
      </c>
      <c r="W1043">
        <f>VisTotReg.!$B$17+(VisTotReg.!$B$18*test!R1043+test!S1043*VisTotReg.!$B$19+test!T1043*VisTotReg.!$B$20)</f>
        <v>2.7251450986902723</v>
      </c>
      <c r="Y1043">
        <f>'MoneyLine Reg. 1'!$B$17+('MoneyLine Reg. 1'!$B$18*test!I1043+test!J1043*'MoneyLine Reg. 1'!$B$19+test!T1043*'MoneyLine Reg. 1'!$B$20+test!Q1043*'MoneyLine Reg. 1'!$B$21)</f>
        <v>0.71656642817889649</v>
      </c>
      <c r="Z1043">
        <f>'MoneyLine Reg. 2'!$B$17+('MoneyLine Reg. 2'!$B$18*test!M1043+test!K1043*'MoneyLine Reg. 2'!$B$19+'MoneyLine Reg. 2'!$B$20*test!L1043+test!N1043*'MoneyLine Reg. 2'!$B$21)</f>
        <v>0.68866637589267254</v>
      </c>
    </row>
    <row r="1044" spans="1:26" x14ac:dyDescent="0.3">
      <c r="A1044" s="8">
        <v>44996</v>
      </c>
      <c r="B1044" s="6" t="s">
        <v>15</v>
      </c>
      <c r="C1044" s="6">
        <v>3</v>
      </c>
      <c r="D1044" s="6" t="s">
        <v>33</v>
      </c>
      <c r="E1044" s="6">
        <v>1</v>
      </c>
      <c r="F1044" s="6"/>
      <c r="G1044" s="6">
        <f t="shared" si="16"/>
        <v>-2</v>
      </c>
      <c r="I1044">
        <f>VLOOKUP(D1044,MoneyLine!$A$1:$K$33,7,FALSE)</f>
        <v>35.906904761904762</v>
      </c>
      <c r="J1044">
        <f>VLOOKUP(B1044,MoneyLine!$A$1:$K$33,7,FALSE)</f>
        <v>101.46142857142856</v>
      </c>
      <c r="K1044">
        <f>VLOOKUP(B1044,MoneyLine!$A$1:$K$33,11,FALSE)</f>
        <v>16.143749999999997</v>
      </c>
      <c r="L1044">
        <f>VLOOKUP(B1044,MoneyLine!$A$1:$D$33,4,FALSE)</f>
        <v>52.539000000000001</v>
      </c>
      <c r="M1044">
        <f>VLOOKUP(D1044,MoneyLine!$A$1:$K$33,11,FALSE)</f>
        <v>3.707499999999996</v>
      </c>
      <c r="N1044">
        <f>VLOOKUP(D1044,MoneyLine!$A$1:$D$33,4,FALSE)</f>
        <v>47.251999999999995</v>
      </c>
      <c r="O1044">
        <f>VLOOKUP(D1044,MoneyLine!$A$1:$Q$33,14,FALSE)</f>
        <v>44.759523809523806</v>
      </c>
      <c r="P1044">
        <f>VLOOKUP(B1044,MoneyLine!$A$1:$Q$33,17,FALSE)</f>
        <v>16.578095238095237</v>
      </c>
      <c r="Q1044">
        <f>VLOOKUP(B1044,MoneyLine!$A$1:$K$33,10,FALSE)</f>
        <v>-8.7532142857142858</v>
      </c>
      <c r="R1044">
        <f>VLOOKUP(B1044,MoneyLine!$A$1:$Q$33,14,FALSE)</f>
        <v>76.89928571428571</v>
      </c>
      <c r="S1044">
        <f>VLOOKUP(D1044,MoneyLine!$A$1:$Q$33,17,FALSE)</f>
        <v>-16.226190476190478</v>
      </c>
      <c r="T1044">
        <f>VLOOKUP(D1044,MoneyLine!$A$1:$K$33,10,FALSE)</f>
        <v>29.473928571428576</v>
      </c>
      <c r="V1044">
        <f>HomTotReg.!$B$17+(test!O1044*HomTotReg.!$B$18+HomTotReg.!$B$19*test!P1044+test!Q1044*HomTotReg.!$B$20)</f>
        <v>3.1393786032046727</v>
      </c>
      <c r="W1044">
        <f>VisTotReg.!$B$17+(VisTotReg.!$B$18*test!R1044+test!S1044*VisTotReg.!$B$19+test!T1044*VisTotReg.!$B$20)</f>
        <v>3.133894450766626</v>
      </c>
      <c r="Y1044">
        <f>'MoneyLine Reg. 1'!$B$17+('MoneyLine Reg. 1'!$B$18*test!I1044+test!J1044*'MoneyLine Reg. 1'!$B$19+test!T1044*'MoneyLine Reg. 1'!$B$20+test!Q1044*'MoneyLine Reg. 1'!$B$21)</f>
        <v>-5.6598053858839814E-2</v>
      </c>
      <c r="Z1044">
        <f>'MoneyLine Reg. 2'!$B$17+('MoneyLine Reg. 2'!$B$18*test!M1044+test!K1044*'MoneyLine Reg. 2'!$B$19+'MoneyLine Reg. 2'!$B$20*test!L1044+test!N1044*'MoneyLine Reg. 2'!$B$21)</f>
        <v>-0.93978866451082466</v>
      </c>
    </row>
    <row r="1045" spans="1:26" x14ac:dyDescent="0.3">
      <c r="A1045" s="9">
        <v>44996</v>
      </c>
      <c r="B1045" s="7" t="s">
        <v>12</v>
      </c>
      <c r="C1045" s="7">
        <v>5</v>
      </c>
      <c r="D1045" s="7" t="s">
        <v>16</v>
      </c>
      <c r="E1045" s="7">
        <v>1</v>
      </c>
      <c r="F1045" s="7"/>
      <c r="G1045" s="6">
        <f t="shared" si="16"/>
        <v>-4</v>
      </c>
      <c r="I1045">
        <f>VLOOKUP(D1045,MoneyLine!$A$1:$K$33,7,FALSE)</f>
        <v>64.561666666666639</v>
      </c>
      <c r="J1045">
        <f>VLOOKUP(B1045,MoneyLine!$A$1:$K$33,7,FALSE)</f>
        <v>38.000238095238089</v>
      </c>
      <c r="K1045">
        <f>VLOOKUP(B1045,MoneyLine!$A$1:$K$33,11,FALSE)</f>
        <v>5.6062500000000011</v>
      </c>
      <c r="L1045">
        <f>VLOOKUP(B1045,MoneyLine!$A$1:$D$33,4,FALSE)</f>
        <v>46.611499999999999</v>
      </c>
      <c r="M1045">
        <f>VLOOKUP(D1045,MoneyLine!$A$1:$K$33,11,FALSE)</f>
        <v>10.3225</v>
      </c>
      <c r="N1045">
        <f>VLOOKUP(D1045,MoneyLine!$A$1:$D$33,4,FALSE)</f>
        <v>48.538999999999994</v>
      </c>
      <c r="O1045">
        <f>VLOOKUP(D1045,MoneyLine!$A$1:$Q$33,14,FALSE)</f>
        <v>75.591190476190462</v>
      </c>
      <c r="P1045">
        <f>VLOOKUP(B1045,MoneyLine!$A$1:$Q$33,17,FALSE)</f>
        <v>-1.7361904761904778</v>
      </c>
      <c r="Q1045">
        <f>VLOOKUP(B1045,MoneyLine!$A$1:$K$33,10,FALSE)</f>
        <v>20.738571428571433</v>
      </c>
      <c r="R1045">
        <f>VLOOKUP(B1045,MoneyLine!$A$1:$Q$33,14,FALSE)</f>
        <v>32.669761904761899</v>
      </c>
      <c r="S1045">
        <f>VLOOKUP(D1045,MoneyLine!$A$1:$Q$33,17,FALSE)</f>
        <v>-17.098809523809521</v>
      </c>
      <c r="T1045">
        <f>VLOOKUP(D1045,MoneyLine!$A$1:$K$33,10,FALSE)</f>
        <v>17.131547619047623</v>
      </c>
      <c r="V1045">
        <f>HomTotReg.!$B$17+(test!O1045*HomTotReg.!$B$18+HomTotReg.!$B$19*test!P1045+test!Q1045*HomTotReg.!$B$20)</f>
        <v>3.3346436995411115</v>
      </c>
      <c r="W1045">
        <f>VisTotReg.!$B$17+(VisTotReg.!$B$18*test!R1045+test!S1045*VisTotReg.!$B$19+test!T1045*VisTotReg.!$B$20)</f>
        <v>2.7987827645166763</v>
      </c>
      <c r="Y1045">
        <f>'MoneyLine Reg. 1'!$B$17+('MoneyLine Reg. 1'!$B$18*test!I1045+test!J1045*'MoneyLine Reg. 1'!$B$19+test!T1045*'MoneyLine Reg. 1'!$B$20+test!Q1045*'MoneyLine Reg. 1'!$B$21)</f>
        <v>0.48869321181011471</v>
      </c>
      <c r="Z1045">
        <f>'MoneyLine Reg. 2'!$B$17+('MoneyLine Reg. 2'!$B$18*test!M1045+test!K1045*'MoneyLine Reg. 2'!$B$19+'MoneyLine Reg. 2'!$B$20*test!L1045+test!N1045*'MoneyLine Reg. 2'!$B$21)</f>
        <v>0.6208292017717012</v>
      </c>
    </row>
    <row r="1046" spans="1:26" x14ac:dyDescent="0.3">
      <c r="A1046" s="8">
        <v>44996</v>
      </c>
      <c r="B1046" s="6" t="s">
        <v>4</v>
      </c>
      <c r="C1046" s="6">
        <v>1</v>
      </c>
      <c r="D1046" s="6" t="s">
        <v>3</v>
      </c>
      <c r="E1046" s="6">
        <v>5</v>
      </c>
      <c r="F1046" s="6"/>
      <c r="G1046" s="6">
        <f t="shared" si="16"/>
        <v>4</v>
      </c>
      <c r="I1046">
        <f>VLOOKUP(D1046,MoneyLine!$A$1:$K$33,7,FALSE)</f>
        <v>103.61880952380953</v>
      </c>
      <c r="J1046">
        <f>VLOOKUP(B1046,MoneyLine!$A$1:$K$33,7,FALSE)</f>
        <v>71.288571428571402</v>
      </c>
      <c r="K1046">
        <f>VLOOKUP(B1046,MoneyLine!$A$1:$K$33,11,FALSE)</f>
        <v>4.0925000000000029</v>
      </c>
      <c r="L1046">
        <f>VLOOKUP(B1046,MoneyLine!$A$1:$D$33,4,FALSE)</f>
        <v>50.962499999999999</v>
      </c>
      <c r="M1046">
        <f>VLOOKUP(D1046,MoneyLine!$A$1:$K$33,11,FALSE)</f>
        <v>6.7725000000000009</v>
      </c>
      <c r="N1046">
        <f>VLOOKUP(D1046,MoneyLine!$A$1:$D$33,4,FALSE)</f>
        <v>53.618500000000004</v>
      </c>
      <c r="O1046">
        <f>VLOOKUP(D1046,MoneyLine!$A$1:$Q$33,14,FALSE)</f>
        <v>76.556190476190451</v>
      </c>
      <c r="P1046">
        <f>VLOOKUP(B1046,MoneyLine!$A$1:$Q$33,17,FALSE)</f>
        <v>33.857619047619039</v>
      </c>
      <c r="Q1046">
        <f>VLOOKUP(B1046,MoneyLine!$A$1:$K$33,10,FALSE)</f>
        <v>21.901309523809527</v>
      </c>
      <c r="R1046">
        <f>VLOOKUP(B1046,MoneyLine!$A$1:$Q$33,14,FALSE)</f>
        <v>28.298571428571432</v>
      </c>
      <c r="S1046">
        <f>VLOOKUP(D1046,MoneyLine!$A$1:$Q$33,17,FALSE)</f>
        <v>15.725476190476186</v>
      </c>
      <c r="T1046">
        <f>VLOOKUP(D1046,MoneyLine!$A$1:$K$33,10,FALSE)</f>
        <v>34.368214285714288</v>
      </c>
      <c r="V1046">
        <f>HomTotReg.!$B$17+(test!O1046*HomTotReg.!$B$18+HomTotReg.!$B$19*test!P1046+test!Q1046*HomTotReg.!$B$20)</f>
        <v>2.9548600442084072</v>
      </c>
      <c r="W1046">
        <f>VisTotReg.!$B$17+(VisTotReg.!$B$18*test!R1046+test!S1046*VisTotReg.!$B$19+test!T1046*VisTotReg.!$B$20)</f>
        <v>2.2005282779431607</v>
      </c>
      <c r="Y1046">
        <f>'MoneyLine Reg. 1'!$B$17+('MoneyLine Reg. 1'!$B$18*test!I1046+test!J1046*'MoneyLine Reg. 1'!$B$19+test!T1046*'MoneyLine Reg. 1'!$B$20+test!Q1046*'MoneyLine Reg. 1'!$B$21)</f>
        <v>0.71511865956526488</v>
      </c>
      <c r="Z1046">
        <f>'MoneyLine Reg. 2'!$B$17+('MoneyLine Reg. 2'!$B$18*test!M1046+test!K1046*'MoneyLine Reg. 2'!$B$19+'MoneyLine Reg. 2'!$B$20*test!L1046+test!N1046*'MoneyLine Reg. 2'!$B$21)</f>
        <v>0.52780667257522795</v>
      </c>
    </row>
    <row r="1047" spans="1:26" x14ac:dyDescent="0.3">
      <c r="A1047" s="9">
        <v>44996</v>
      </c>
      <c r="B1047" s="7" t="s">
        <v>30</v>
      </c>
      <c r="C1047" s="7">
        <v>4</v>
      </c>
      <c r="D1047" s="7" t="s">
        <v>34</v>
      </c>
      <c r="E1047" s="7">
        <v>3</v>
      </c>
      <c r="F1047" s="7" t="s">
        <v>36</v>
      </c>
      <c r="G1047" s="6">
        <f t="shared" si="16"/>
        <v>-1</v>
      </c>
      <c r="I1047">
        <f>VLOOKUP(D1047,MoneyLine!$A$1:$K$33,7,FALSE)</f>
        <v>70.167380952380938</v>
      </c>
      <c r="J1047">
        <f>VLOOKUP(B1047,MoneyLine!$A$1:$K$33,7,FALSE)</f>
        <v>127.36857142857141</v>
      </c>
      <c r="K1047">
        <f>VLOOKUP(B1047,MoneyLine!$A$1:$K$33,11,FALSE)</f>
        <v>15.876249999999999</v>
      </c>
      <c r="L1047">
        <f>VLOOKUP(B1047,MoneyLine!$A$1:$D$33,4,FALSE)</f>
        <v>56.155499999999996</v>
      </c>
      <c r="M1047">
        <f>VLOOKUP(D1047,MoneyLine!$A$1:$K$33,11,FALSE)</f>
        <v>10.367500000000003</v>
      </c>
      <c r="N1047">
        <f>VLOOKUP(D1047,MoneyLine!$A$1:$D$33,4,FALSE)</f>
        <v>52.325999999999993</v>
      </c>
      <c r="O1047">
        <f>VLOOKUP(D1047,MoneyLine!$A$1:$Q$33,14,FALSE)</f>
        <v>40.24047619047618</v>
      </c>
      <c r="P1047">
        <f>VLOOKUP(B1047,MoneyLine!$A$1:$Q$33,17,FALSE)</f>
        <v>21.976904761904766</v>
      </c>
      <c r="Q1047">
        <f>VLOOKUP(B1047,MoneyLine!$A$1:$K$33,10,FALSE)</f>
        <v>-0.45761904761904759</v>
      </c>
      <c r="R1047">
        <f>VLOOKUP(B1047,MoneyLine!$A$1:$Q$33,14,FALSE)</f>
        <v>104.57619047619046</v>
      </c>
      <c r="S1047">
        <f>VLOOKUP(D1047,MoneyLine!$A$1:$Q$33,17,FALSE)</f>
        <v>22.489285714285707</v>
      </c>
      <c r="T1047">
        <f>VLOOKUP(D1047,MoneyLine!$A$1:$K$33,10,FALSE)</f>
        <v>29.06904761904762</v>
      </c>
      <c r="V1047">
        <f>HomTotReg.!$B$17+(test!O1047*HomTotReg.!$B$18+HomTotReg.!$B$19*test!P1047+test!Q1047*HomTotReg.!$B$20)</f>
        <v>2.9428807115355089</v>
      </c>
      <c r="W1047">
        <f>VisTotReg.!$B$17+(VisTotReg.!$B$18*test!R1047+test!S1047*VisTotReg.!$B$19+test!T1047*VisTotReg.!$B$20)</f>
        <v>3.1230208808609623</v>
      </c>
      <c r="Y1047">
        <f>'MoneyLine Reg. 1'!$B$17+('MoneyLine Reg. 1'!$B$18*test!I1047+test!J1047*'MoneyLine Reg. 1'!$B$19+test!T1047*'MoneyLine Reg. 1'!$B$20+test!Q1047*'MoneyLine Reg. 1'!$B$21)</f>
        <v>-0.10779020558453756</v>
      </c>
      <c r="Z1047">
        <f>'MoneyLine Reg. 2'!$B$17+('MoneyLine Reg. 2'!$B$18*test!M1047+test!K1047*'MoneyLine Reg. 2'!$B$19+'MoneyLine Reg. 2'!$B$20*test!L1047+test!N1047*'MoneyLine Reg. 2'!$B$21)</f>
        <v>-0.42915390896993433</v>
      </c>
    </row>
    <row r="1048" spans="1:26" x14ac:dyDescent="0.3">
      <c r="A1048" s="8">
        <v>44996</v>
      </c>
      <c r="B1048" s="6" t="s">
        <v>28</v>
      </c>
      <c r="C1048" s="6">
        <v>5</v>
      </c>
      <c r="D1048" s="6" t="s">
        <v>24</v>
      </c>
      <c r="E1048" s="6">
        <v>2</v>
      </c>
      <c r="F1048" s="6"/>
      <c r="G1048" s="6">
        <f t="shared" si="16"/>
        <v>-3</v>
      </c>
      <c r="I1048">
        <f>VLOOKUP(D1048,MoneyLine!$A$1:$K$33,7,FALSE)</f>
        <v>-28.852380952380948</v>
      </c>
      <c r="J1048">
        <f>VLOOKUP(B1048,MoneyLine!$A$1:$K$33,7,FALSE)</f>
        <v>60.434285714285707</v>
      </c>
      <c r="K1048">
        <f>VLOOKUP(B1048,MoneyLine!$A$1:$K$33,11,FALSE)</f>
        <v>6.9025000000000016</v>
      </c>
      <c r="L1048">
        <f>VLOOKUP(B1048,MoneyLine!$A$1:$D$33,4,FALSE)</f>
        <v>50.512499999999996</v>
      </c>
      <c r="M1048">
        <f>VLOOKUP(D1048,MoneyLine!$A$1:$K$33,11,FALSE)</f>
        <v>5.754999999999999</v>
      </c>
      <c r="N1048">
        <f>VLOOKUP(D1048,MoneyLine!$A$1:$D$33,4,FALSE)</f>
        <v>42.153999999999996</v>
      </c>
      <c r="O1048">
        <f>VLOOKUP(D1048,MoneyLine!$A$1:$Q$33,14,FALSE)</f>
        <v>7.490952380952379</v>
      </c>
      <c r="P1048">
        <f>VLOOKUP(B1048,MoneyLine!$A$1:$Q$33,17,FALSE)</f>
        <v>10.998333333333333</v>
      </c>
      <c r="Q1048">
        <f>VLOOKUP(B1048,MoneyLine!$A$1:$K$33,10,FALSE)</f>
        <v>5.5184523809523807</v>
      </c>
      <c r="R1048">
        <f>VLOOKUP(B1048,MoneyLine!$A$1:$Q$33,14,FALSE)</f>
        <v>47.296666666666667</v>
      </c>
      <c r="S1048">
        <f>VLOOKUP(D1048,MoneyLine!$A$1:$Q$33,17,FALSE)</f>
        <v>-35.079523809523806</v>
      </c>
      <c r="T1048">
        <f>VLOOKUP(D1048,MoneyLine!$A$1:$K$33,10,FALSE)</f>
        <v>-0.52404761904761887</v>
      </c>
      <c r="V1048">
        <f>HomTotReg.!$B$17+(test!O1048*HomTotReg.!$B$18+HomTotReg.!$B$19*test!P1048+test!Q1048*HomTotReg.!$B$20)</f>
        <v>2.6467009257969893</v>
      </c>
      <c r="W1048">
        <f>VisTotReg.!$B$17+(VisTotReg.!$B$18*test!R1048+test!S1048*VisTotReg.!$B$19+test!T1048*VisTotReg.!$B$20)</f>
        <v>3.3925325430167708</v>
      </c>
      <c r="Y1048">
        <f>'MoneyLine Reg. 1'!$B$17+('MoneyLine Reg. 1'!$B$18*test!I1048+test!J1048*'MoneyLine Reg. 1'!$B$19+test!T1048*'MoneyLine Reg. 1'!$B$20+test!Q1048*'MoneyLine Reg. 1'!$B$21)</f>
        <v>-0.77688946168423278</v>
      </c>
      <c r="Z1048">
        <f>'MoneyLine Reg. 2'!$B$17+('MoneyLine Reg. 2'!$B$18*test!M1048+test!K1048*'MoneyLine Reg. 2'!$B$19+'MoneyLine Reg. 2'!$B$20*test!L1048+test!N1048*'MoneyLine Reg. 2'!$B$21)</f>
        <v>-0.48300091535039735</v>
      </c>
    </row>
    <row r="1049" spans="1:26" x14ac:dyDescent="0.3">
      <c r="A1049" s="9">
        <v>44996</v>
      </c>
      <c r="B1049" s="7" t="s">
        <v>6</v>
      </c>
      <c r="C1049" s="7">
        <v>1</v>
      </c>
      <c r="D1049" s="7" t="s">
        <v>7</v>
      </c>
      <c r="E1049" s="7">
        <v>3</v>
      </c>
      <c r="F1049" s="7"/>
      <c r="G1049" s="6">
        <f t="shared" si="16"/>
        <v>2</v>
      </c>
      <c r="I1049">
        <f>VLOOKUP(D1049,MoneyLine!$A$1:$K$33,7,FALSE)</f>
        <v>105.50714285714287</v>
      </c>
      <c r="J1049">
        <f>VLOOKUP(B1049,MoneyLine!$A$1:$K$33,7,FALSE)</f>
        <v>-14.717619047619038</v>
      </c>
      <c r="K1049">
        <f>VLOOKUP(B1049,MoneyLine!$A$1:$K$33,11,FALSE)</f>
        <v>1.6887499999999989</v>
      </c>
      <c r="L1049">
        <f>VLOOKUP(B1049,MoneyLine!$A$1:$D$33,4,FALSE)</f>
        <v>38.247500000000002</v>
      </c>
      <c r="M1049">
        <f>VLOOKUP(D1049,MoneyLine!$A$1:$K$33,11,FALSE)</f>
        <v>17.5075</v>
      </c>
      <c r="N1049">
        <f>VLOOKUP(D1049,MoneyLine!$A$1:$D$33,4,FALSE)</f>
        <v>51.216499999999996</v>
      </c>
      <c r="O1049">
        <f>VLOOKUP(D1049,MoneyLine!$A$1:$Q$33,14,FALSE)</f>
        <v>89.021666666666647</v>
      </c>
      <c r="P1049">
        <f>VLOOKUP(B1049,MoneyLine!$A$1:$Q$33,17,FALSE)</f>
        <v>-23.022142857142857</v>
      </c>
      <c r="Q1049">
        <f>VLOOKUP(B1049,MoneyLine!$A$1:$K$33,10,FALSE)</f>
        <v>2.2516666666666674</v>
      </c>
      <c r="R1049">
        <f>VLOOKUP(B1049,MoneyLine!$A$1:$Q$33,14,FALSE)</f>
        <v>4.214999999999999</v>
      </c>
      <c r="S1049">
        <f>VLOOKUP(D1049,MoneyLine!$A$1:$Q$33,17,FALSE)</f>
        <v>1.5838095238095231</v>
      </c>
      <c r="T1049">
        <f>VLOOKUP(D1049,MoneyLine!$A$1:$K$33,10,FALSE)</f>
        <v>-6.0107142857142861</v>
      </c>
      <c r="V1049">
        <f>HomTotReg.!$B$17+(test!O1049*HomTotReg.!$B$18+HomTotReg.!$B$19*test!P1049+test!Q1049*HomTotReg.!$B$20)</f>
        <v>3.9061719690145691</v>
      </c>
      <c r="W1049">
        <f>VisTotReg.!$B$17+(VisTotReg.!$B$18*test!R1049+test!S1049*VisTotReg.!$B$19+test!T1049*VisTotReg.!$B$20)</f>
        <v>2.6354820392264049</v>
      </c>
      <c r="Y1049">
        <f>'MoneyLine Reg. 1'!$B$17+('MoneyLine Reg. 1'!$B$18*test!I1049+test!J1049*'MoneyLine Reg. 1'!$B$19+test!T1049*'MoneyLine Reg. 1'!$B$20+test!Q1049*'MoneyLine Reg. 1'!$B$21)</f>
        <v>1.3614461041272021</v>
      </c>
      <c r="Z1049">
        <f>'MoneyLine Reg. 2'!$B$17+('MoneyLine Reg. 2'!$B$18*test!M1049+test!K1049*'MoneyLine Reg. 2'!$B$19+'MoneyLine Reg. 2'!$B$20*test!L1049+test!N1049*'MoneyLine Reg. 2'!$B$21)</f>
        <v>2.1101035137088124</v>
      </c>
    </row>
    <row r="1050" spans="1:26" x14ac:dyDescent="0.3">
      <c r="A1050" s="8">
        <v>44996</v>
      </c>
      <c r="B1050" s="6" t="s">
        <v>9</v>
      </c>
      <c r="C1050" s="6">
        <v>4</v>
      </c>
      <c r="D1050" s="6" t="s">
        <v>5</v>
      </c>
      <c r="E1050" s="6">
        <v>7</v>
      </c>
      <c r="F1050" s="6"/>
      <c r="G1050" s="6">
        <f t="shared" si="16"/>
        <v>3</v>
      </c>
      <c r="I1050">
        <f>VLOOKUP(D1050,MoneyLine!$A$1:$K$33,7,FALSE)</f>
        <v>92.519047619047612</v>
      </c>
      <c r="J1050">
        <f>VLOOKUP(B1050,MoneyLine!$A$1:$K$33,7,FALSE)</f>
        <v>154.76523809523809</v>
      </c>
      <c r="K1050">
        <f>VLOOKUP(B1050,MoneyLine!$A$1:$K$33,11,FALSE)</f>
        <v>17.220000000000002</v>
      </c>
      <c r="L1050">
        <f>VLOOKUP(B1050,MoneyLine!$A$1:$D$33,4,FALSE)</f>
        <v>58.933</v>
      </c>
      <c r="M1050">
        <f>VLOOKUP(D1050,MoneyLine!$A$1:$K$33,11,FALSE)</f>
        <v>15.5725</v>
      </c>
      <c r="N1050">
        <f>VLOOKUP(D1050,MoneyLine!$A$1:$D$33,4,FALSE)</f>
        <v>52.448999999999998</v>
      </c>
      <c r="O1050">
        <f>VLOOKUP(D1050,MoneyLine!$A$1:$Q$33,14,FALSE)</f>
        <v>80.7392857142857</v>
      </c>
      <c r="P1050">
        <f>VLOOKUP(B1050,MoneyLine!$A$1:$Q$33,17,FALSE)</f>
        <v>29.393333333333338</v>
      </c>
      <c r="Q1050">
        <f>VLOOKUP(B1050,MoneyLine!$A$1:$K$33,10,FALSE)</f>
        <v>-2.4774999999999996</v>
      </c>
      <c r="R1050">
        <f>VLOOKUP(B1050,MoneyLine!$A$1:$Q$33,14,FALSE)</f>
        <v>117.61833333333333</v>
      </c>
      <c r="S1050">
        <f>VLOOKUP(D1050,MoneyLine!$A$1:$Q$33,17,FALSE)</f>
        <v>2.4073809523809526</v>
      </c>
      <c r="T1050">
        <f>VLOOKUP(D1050,MoneyLine!$A$1:$K$33,10,FALSE)</f>
        <v>7.11511904761905</v>
      </c>
      <c r="V1050">
        <f>HomTotReg.!$B$17+(test!O1050*HomTotReg.!$B$18+HomTotReg.!$B$19*test!P1050+test!Q1050*HomTotReg.!$B$20)</f>
        <v>3.3152126980439895</v>
      </c>
      <c r="W1050">
        <f>VisTotReg.!$B$17+(VisTotReg.!$B$18*test!R1050+test!S1050*VisTotReg.!$B$19+test!T1050*VisTotReg.!$B$20)</f>
        <v>3.7799942234975941</v>
      </c>
      <c r="Y1050">
        <f>'MoneyLine Reg. 1'!$B$17+('MoneyLine Reg. 1'!$B$18*test!I1050+test!J1050*'MoneyLine Reg. 1'!$B$19+test!T1050*'MoneyLine Reg. 1'!$B$20+test!Q1050*'MoneyLine Reg. 1'!$B$21)</f>
        <v>-0.48785486596438399</v>
      </c>
      <c r="Z1050">
        <f>'MoneyLine Reg. 2'!$B$17+('MoneyLine Reg. 2'!$B$18*test!M1050+test!K1050*'MoneyLine Reg. 2'!$B$19+'MoneyLine Reg. 2'!$B$20*test!L1050+test!N1050*'MoneyLine Reg. 2'!$B$21)</f>
        <v>-0.39166902544224413</v>
      </c>
    </row>
    <row r="1051" spans="1:26" x14ac:dyDescent="0.3">
      <c r="A1051" s="9">
        <v>44996</v>
      </c>
      <c r="B1051" s="7" t="s">
        <v>32</v>
      </c>
      <c r="C1051" s="7">
        <v>2</v>
      </c>
      <c r="D1051" s="7" t="s">
        <v>8</v>
      </c>
      <c r="E1051" s="7">
        <v>5</v>
      </c>
      <c r="F1051" s="7"/>
      <c r="G1051" s="6">
        <f t="shared" si="16"/>
        <v>3</v>
      </c>
      <c r="I1051">
        <f>VLOOKUP(D1051,MoneyLine!$A$1:$K$33,7,FALSE)</f>
        <v>158.14214285714286</v>
      </c>
      <c r="J1051">
        <f>VLOOKUP(B1051,MoneyLine!$A$1:$K$33,7,FALSE)</f>
        <v>91.395238095238099</v>
      </c>
      <c r="K1051">
        <f>VLOOKUP(B1051,MoneyLine!$A$1:$K$33,11,FALSE)</f>
        <v>4.9549999999999983</v>
      </c>
      <c r="L1051">
        <f>VLOOKUP(B1051,MoneyLine!$A$1:$D$33,4,FALSE)</f>
        <v>47.241</v>
      </c>
      <c r="M1051">
        <f>VLOOKUP(D1051,MoneyLine!$A$1:$K$33,11,FALSE)</f>
        <v>11.611250000000004</v>
      </c>
      <c r="N1051">
        <f>VLOOKUP(D1051,MoneyLine!$A$1:$D$33,4,FALSE)</f>
        <v>49.862499999999997</v>
      </c>
      <c r="O1051">
        <f>VLOOKUP(D1051,MoneyLine!$A$1:$Q$33,14,FALSE)</f>
        <v>125.46428571428571</v>
      </c>
      <c r="P1051">
        <f>VLOOKUP(B1051,MoneyLine!$A$1:$Q$33,17,FALSE)</f>
        <v>-9.4788095238095256</v>
      </c>
      <c r="Q1051">
        <f>VLOOKUP(B1051,MoneyLine!$A$1:$K$33,10,FALSE)</f>
        <v>-16.679047619047623</v>
      </c>
      <c r="R1051">
        <f>VLOOKUP(B1051,MoneyLine!$A$1:$Q$33,14,FALSE)</f>
        <v>85.390952380952371</v>
      </c>
      <c r="S1051">
        <f>VLOOKUP(D1051,MoneyLine!$A$1:$Q$33,17,FALSE)</f>
        <v>14.067142857142855</v>
      </c>
      <c r="T1051">
        <f>VLOOKUP(D1051,MoneyLine!$A$1:$K$33,10,FALSE)</f>
        <v>21.027261904761904</v>
      </c>
      <c r="V1051">
        <f>HomTotReg.!$B$17+(test!O1051*HomTotReg.!$B$18+HomTotReg.!$B$19*test!P1051+test!Q1051*HomTotReg.!$B$20)</f>
        <v>4.3570843825612791</v>
      </c>
      <c r="W1051">
        <f>VisTotReg.!$B$17+(VisTotReg.!$B$18*test!R1051+test!S1051*VisTotReg.!$B$19+test!T1051*VisTotReg.!$B$20)</f>
        <v>3.088945050935433</v>
      </c>
      <c r="Y1051">
        <f>'MoneyLine Reg. 1'!$B$17+('MoneyLine Reg. 1'!$B$18*test!I1051+test!J1051*'MoneyLine Reg. 1'!$B$19+test!T1051*'MoneyLine Reg. 1'!$B$20+test!Q1051*'MoneyLine Reg. 1'!$B$21)</f>
        <v>1.2193424113502096</v>
      </c>
      <c r="Z1051">
        <f>'MoneyLine Reg. 2'!$B$17+('MoneyLine Reg. 2'!$B$18*test!M1051+test!K1051*'MoneyLine Reg. 2'!$B$19+'MoneyLine Reg. 2'!$B$20*test!L1051+test!N1051*'MoneyLine Reg. 2'!$B$21)</f>
        <v>0.78452674832710478</v>
      </c>
    </row>
    <row r="1052" spans="1:26" x14ac:dyDescent="0.3">
      <c r="A1052" s="8">
        <v>44997</v>
      </c>
      <c r="B1052" s="6" t="s">
        <v>21</v>
      </c>
      <c r="C1052" s="6">
        <v>5</v>
      </c>
      <c r="D1052" s="6" t="s">
        <v>26</v>
      </c>
      <c r="E1052" s="6">
        <v>4</v>
      </c>
      <c r="F1052" s="6" t="s">
        <v>36</v>
      </c>
      <c r="G1052" s="6">
        <f t="shared" si="16"/>
        <v>-1</v>
      </c>
      <c r="I1052">
        <f>VLOOKUP(D1052,MoneyLine!$A$1:$K$33,7,FALSE)</f>
        <v>2.4278571428571381</v>
      </c>
      <c r="J1052">
        <f>VLOOKUP(B1052,MoneyLine!$A$1:$K$33,7,FALSE)</f>
        <v>81.149285714285725</v>
      </c>
      <c r="K1052">
        <f>VLOOKUP(B1052,MoneyLine!$A$1:$K$33,11,FALSE)</f>
        <v>9.1225000000000005</v>
      </c>
      <c r="L1052">
        <f>VLOOKUP(B1052,MoneyLine!$A$1:$D$33,4,FALSE)</f>
        <v>51.807999999999993</v>
      </c>
      <c r="M1052">
        <f>VLOOKUP(D1052,MoneyLine!$A$1:$K$33,11,FALSE)</f>
        <v>7.2874999999999996</v>
      </c>
      <c r="N1052">
        <f>VLOOKUP(D1052,MoneyLine!$A$1:$D$33,4,FALSE)</f>
        <v>44.772500000000001</v>
      </c>
      <c r="O1052">
        <f>VLOOKUP(D1052,MoneyLine!$A$1:$Q$33,14,FALSE)</f>
        <v>21.040476190476188</v>
      </c>
      <c r="P1052">
        <f>VLOOKUP(B1052,MoneyLine!$A$1:$Q$33,17,FALSE)</f>
        <v>7.3759523809523806</v>
      </c>
      <c r="Q1052">
        <f>VLOOKUP(B1052,MoneyLine!$A$1:$K$33,10,FALSE)</f>
        <v>8.0371428571428574</v>
      </c>
      <c r="R1052">
        <f>VLOOKUP(B1052,MoneyLine!$A$1:$Q$33,14,FALSE)</f>
        <v>65.387857142857143</v>
      </c>
      <c r="S1052">
        <f>VLOOKUP(D1052,MoneyLine!$A$1:$Q$33,17,FALSE)</f>
        <v>-8.321428571428573</v>
      </c>
      <c r="T1052">
        <f>VLOOKUP(D1052,MoneyLine!$A$1:$K$33,10,FALSE)</f>
        <v>13.537738095238096</v>
      </c>
      <c r="V1052">
        <f>HomTotReg.!$B$17+(test!O1052*HomTotReg.!$B$18+HomTotReg.!$B$19*test!P1052+test!Q1052*HomTotReg.!$B$20)</f>
        <v>2.8007312546406538</v>
      </c>
      <c r="W1052">
        <f>VisTotReg.!$B$17+(VisTotReg.!$B$18*test!R1052+test!S1052*VisTotReg.!$B$19+test!T1052*VisTotReg.!$B$20)</f>
        <v>3.1615378610931755</v>
      </c>
      <c r="Y1052">
        <f>'MoneyLine Reg. 1'!$B$17+('MoneyLine Reg. 1'!$B$18*test!I1052+test!J1052*'MoneyLine Reg. 1'!$B$19+test!T1052*'MoneyLine Reg. 1'!$B$20+test!Q1052*'MoneyLine Reg. 1'!$B$21)</f>
        <v>-0.53943789058572622</v>
      </c>
      <c r="Z1052">
        <f>'MoneyLine Reg. 2'!$B$17+('MoneyLine Reg. 2'!$B$18*test!M1052+test!K1052*'MoneyLine Reg. 2'!$B$19+'MoneyLine Reg. 2'!$B$20*test!L1052+test!N1052*'MoneyLine Reg. 2'!$B$21)</f>
        <v>-0.43098143630610197</v>
      </c>
    </row>
    <row r="1053" spans="1:26" x14ac:dyDescent="0.3">
      <c r="A1053" s="9">
        <v>44997</v>
      </c>
      <c r="B1053" s="7" t="s">
        <v>28</v>
      </c>
      <c r="C1053" s="7">
        <v>4</v>
      </c>
      <c r="D1053" s="7" t="s">
        <v>25</v>
      </c>
      <c r="E1053" s="7">
        <v>5</v>
      </c>
      <c r="F1053" s="7" t="s">
        <v>36</v>
      </c>
      <c r="G1053" s="6">
        <f t="shared" si="16"/>
        <v>1</v>
      </c>
      <c r="I1053">
        <f>VLOOKUP(D1053,MoneyLine!$A$1:$K$33,7,FALSE)</f>
        <v>56.057857142857138</v>
      </c>
      <c r="J1053">
        <f>VLOOKUP(B1053,MoneyLine!$A$1:$K$33,7,FALSE)</f>
        <v>60.434285714285707</v>
      </c>
      <c r="K1053">
        <f>VLOOKUP(B1053,MoneyLine!$A$1:$K$33,11,FALSE)</f>
        <v>6.9025000000000016</v>
      </c>
      <c r="L1053">
        <f>VLOOKUP(B1053,MoneyLine!$A$1:$D$33,4,FALSE)</f>
        <v>50.512499999999996</v>
      </c>
      <c r="M1053">
        <f>VLOOKUP(D1053,MoneyLine!$A$1:$K$33,11,FALSE)</f>
        <v>10.718750000000002</v>
      </c>
      <c r="N1053">
        <f>VLOOKUP(D1053,MoneyLine!$A$1:$D$33,4,FALSE)</f>
        <v>47.954500000000003</v>
      </c>
      <c r="O1053">
        <f>VLOOKUP(D1053,MoneyLine!$A$1:$Q$33,14,FALSE)</f>
        <v>60.674999999999997</v>
      </c>
      <c r="P1053">
        <f>VLOOKUP(B1053,MoneyLine!$A$1:$Q$33,17,FALSE)</f>
        <v>10.998333333333333</v>
      </c>
      <c r="Q1053">
        <f>VLOOKUP(B1053,MoneyLine!$A$1:$K$33,10,FALSE)</f>
        <v>5.5184523809523807</v>
      </c>
      <c r="R1053">
        <f>VLOOKUP(B1053,MoneyLine!$A$1:$Q$33,14,FALSE)</f>
        <v>47.296666666666667</v>
      </c>
      <c r="S1053">
        <f>VLOOKUP(D1053,MoneyLine!$A$1:$Q$33,17,FALSE)</f>
        <v>-14.592857142857142</v>
      </c>
      <c r="T1053">
        <f>VLOOKUP(D1053,MoneyLine!$A$1:$K$33,10,FALSE)</f>
        <v>27.424404761904761</v>
      </c>
      <c r="V1053">
        <f>HomTotReg.!$B$17+(test!O1053*HomTotReg.!$B$18+HomTotReg.!$B$19*test!P1053+test!Q1053*HomTotReg.!$B$20)</f>
        <v>3.2096191652782453</v>
      </c>
      <c r="W1053">
        <f>VisTotReg.!$B$17+(VisTotReg.!$B$18*test!R1053+test!S1053*VisTotReg.!$B$19+test!T1053*VisTotReg.!$B$20)</f>
        <v>2.7983834966132339</v>
      </c>
      <c r="Y1053">
        <f>'MoneyLine Reg. 1'!$B$17+('MoneyLine Reg. 1'!$B$18*test!I1053+test!J1053*'MoneyLine Reg. 1'!$B$19+test!T1053*'MoneyLine Reg. 1'!$B$20+test!Q1053*'MoneyLine Reg. 1'!$B$21)</f>
        <v>0.44192744287845964</v>
      </c>
      <c r="Z1053">
        <f>'MoneyLine Reg. 2'!$B$17+('MoneyLine Reg. 2'!$B$18*test!M1053+test!K1053*'MoneyLine Reg. 2'!$B$19+'MoneyLine Reg. 2'!$B$20*test!L1053+test!N1053*'MoneyLine Reg. 2'!$B$21)</f>
        <v>0.23304648848143161</v>
      </c>
    </row>
    <row r="1054" spans="1:26" x14ac:dyDescent="0.3">
      <c r="A1054" s="8">
        <v>44997</v>
      </c>
      <c r="B1054" s="6" t="s">
        <v>32</v>
      </c>
      <c r="C1054" s="6">
        <v>1</v>
      </c>
      <c r="D1054" s="6" t="s">
        <v>22</v>
      </c>
      <c r="E1054" s="6">
        <v>5</v>
      </c>
      <c r="F1054" s="6"/>
      <c r="G1054" s="6">
        <f t="shared" si="16"/>
        <v>4</v>
      </c>
      <c r="I1054">
        <f>VLOOKUP(D1054,MoneyLine!$A$1:$K$33,7,FALSE)</f>
        <v>73.279761904761898</v>
      </c>
      <c r="J1054">
        <f>VLOOKUP(B1054,MoneyLine!$A$1:$K$33,7,FALSE)</f>
        <v>91.395238095238099</v>
      </c>
      <c r="K1054">
        <f>VLOOKUP(B1054,MoneyLine!$A$1:$K$33,11,FALSE)</f>
        <v>4.9549999999999983</v>
      </c>
      <c r="L1054">
        <f>VLOOKUP(B1054,MoneyLine!$A$1:$D$33,4,FALSE)</f>
        <v>47.241</v>
      </c>
      <c r="M1054">
        <f>VLOOKUP(D1054,MoneyLine!$A$1:$K$33,11,FALSE)</f>
        <v>6.432500000000001</v>
      </c>
      <c r="N1054">
        <f>VLOOKUP(D1054,MoneyLine!$A$1:$D$33,4,FALSE)</f>
        <v>50.885999999999996</v>
      </c>
      <c r="O1054">
        <f>VLOOKUP(D1054,MoneyLine!$A$1:$Q$33,14,FALSE)</f>
        <v>70.076904761904771</v>
      </c>
      <c r="P1054">
        <f>VLOOKUP(B1054,MoneyLine!$A$1:$Q$33,17,FALSE)</f>
        <v>-9.4788095238095256</v>
      </c>
      <c r="Q1054">
        <f>VLOOKUP(B1054,MoneyLine!$A$1:$K$33,10,FALSE)</f>
        <v>-16.679047619047623</v>
      </c>
      <c r="R1054">
        <f>VLOOKUP(B1054,MoneyLine!$A$1:$Q$33,14,FALSE)</f>
        <v>85.390952380952371</v>
      </c>
      <c r="S1054">
        <f>VLOOKUP(D1054,MoneyLine!$A$1:$Q$33,17,FALSE)</f>
        <v>-0.22023809523809401</v>
      </c>
      <c r="T1054">
        <f>VLOOKUP(D1054,MoneyLine!$A$1:$K$33,10,FALSE)</f>
        <v>10.709166666666667</v>
      </c>
      <c r="V1054">
        <f>HomTotReg.!$B$17+(test!O1054*HomTotReg.!$B$18+HomTotReg.!$B$19*test!P1054+test!Q1054*HomTotReg.!$B$20)</f>
        <v>3.7708453057892166</v>
      </c>
      <c r="W1054">
        <f>VisTotReg.!$B$17+(VisTotReg.!$B$18*test!R1054+test!S1054*VisTotReg.!$B$19+test!T1054*VisTotReg.!$B$20)</f>
        <v>3.3682351992931423</v>
      </c>
      <c r="Y1054">
        <f>'MoneyLine Reg. 1'!$B$17+('MoneyLine Reg. 1'!$B$18*test!I1054+test!J1054*'MoneyLine Reg. 1'!$B$19+test!T1054*'MoneyLine Reg. 1'!$B$20+test!Q1054*'MoneyLine Reg. 1'!$B$21)</f>
        <v>0.24503977485928746</v>
      </c>
      <c r="Z1054">
        <f>'MoneyLine Reg. 2'!$B$17+('MoneyLine Reg. 2'!$B$18*test!M1054+test!K1054*'MoneyLine Reg. 2'!$B$19+'MoneyLine Reg. 2'!$B$20*test!L1054+test!N1054*'MoneyLine Reg. 2'!$B$21)</f>
        <v>0.54208593181946796</v>
      </c>
    </row>
    <row r="1055" spans="1:26" x14ac:dyDescent="0.3">
      <c r="A1055" s="9">
        <v>44997</v>
      </c>
      <c r="B1055" s="7" t="s">
        <v>14</v>
      </c>
      <c r="C1055" s="7">
        <v>3</v>
      </c>
      <c r="D1055" s="7" t="s">
        <v>19</v>
      </c>
      <c r="E1055" s="7">
        <v>5</v>
      </c>
      <c r="F1055" s="7"/>
      <c r="G1055" s="6">
        <f t="shared" si="16"/>
        <v>2</v>
      </c>
      <c r="I1055">
        <f>VLOOKUP(D1055,MoneyLine!$A$1:$K$33,7,FALSE)</f>
        <v>99.267142857142858</v>
      </c>
      <c r="J1055">
        <f>VLOOKUP(B1055,MoneyLine!$A$1:$K$33,7,FALSE)</f>
        <v>85.562619047619037</v>
      </c>
      <c r="K1055">
        <f>VLOOKUP(B1055,MoneyLine!$A$1:$K$33,11,FALSE)</f>
        <v>19.403750000000002</v>
      </c>
      <c r="L1055">
        <f>VLOOKUP(B1055,MoneyLine!$A$1:$D$33,4,FALSE)</f>
        <v>49.788499999999999</v>
      </c>
      <c r="M1055">
        <f>VLOOKUP(D1055,MoneyLine!$A$1:$K$33,11,FALSE)</f>
        <v>11.873749999999998</v>
      </c>
      <c r="N1055">
        <f>VLOOKUP(D1055,MoneyLine!$A$1:$D$33,4,FALSE)</f>
        <v>44.580500000000001</v>
      </c>
      <c r="O1055">
        <f>VLOOKUP(D1055,MoneyLine!$A$1:$Q$33,14,FALSE)</f>
        <v>93.099761904761891</v>
      </c>
      <c r="P1055">
        <f>VLOOKUP(B1055,MoneyLine!$A$1:$Q$33,17,FALSE)</f>
        <v>-3.2247619047619036</v>
      </c>
      <c r="Q1055">
        <f>VLOOKUP(B1055,MoneyLine!$A$1:$K$33,10,FALSE)</f>
        <v>24.058452380952382</v>
      </c>
      <c r="R1055">
        <f>VLOOKUP(B1055,MoneyLine!$A$1:$Q$33,14,FALSE)</f>
        <v>87.124523809523808</v>
      </c>
      <c r="S1055">
        <f>VLOOKUP(D1055,MoneyLine!$A$1:$Q$33,17,FALSE)</f>
        <v>-14.223571428571427</v>
      </c>
      <c r="T1055">
        <f>VLOOKUP(D1055,MoneyLine!$A$1:$K$33,10,FALSE)</f>
        <v>-3.2023809523808761E-2</v>
      </c>
      <c r="V1055">
        <f>HomTotReg.!$B$17+(test!O1055*HomTotReg.!$B$18+HomTotReg.!$B$19*test!P1055+test!Q1055*HomTotReg.!$B$20)</f>
        <v>3.4991335770925929</v>
      </c>
      <c r="W1055">
        <f>VisTotReg.!$B$17+(VisTotReg.!$B$18*test!R1055+test!S1055*VisTotReg.!$B$19+test!T1055*VisTotReg.!$B$20)</f>
        <v>3.671785685167011</v>
      </c>
      <c r="Y1055">
        <f>'MoneyLine Reg. 1'!$B$17+('MoneyLine Reg. 1'!$B$18*test!I1055+test!J1055*'MoneyLine Reg. 1'!$B$19+test!T1055*'MoneyLine Reg. 1'!$B$20+test!Q1055*'MoneyLine Reg. 1'!$B$21)</f>
        <v>1.0389702403388656E-2</v>
      </c>
      <c r="Z1055">
        <f>'MoneyLine Reg. 2'!$B$17+('MoneyLine Reg. 2'!$B$18*test!M1055+test!K1055*'MoneyLine Reg. 2'!$B$19+'MoneyLine Reg. 2'!$B$20*test!L1055+test!N1055*'MoneyLine Reg. 2'!$B$21)</f>
        <v>-0.61708857822254837</v>
      </c>
    </row>
    <row r="1056" spans="1:26" x14ac:dyDescent="0.3">
      <c r="A1056" s="8">
        <v>44997</v>
      </c>
      <c r="B1056" s="6" t="s">
        <v>18</v>
      </c>
      <c r="C1056" s="6">
        <v>0</v>
      </c>
      <c r="D1056" s="6" t="s">
        <v>15</v>
      </c>
      <c r="E1056" s="6">
        <v>3</v>
      </c>
      <c r="F1056" s="6"/>
      <c r="G1056" s="6">
        <f t="shared" si="16"/>
        <v>3</v>
      </c>
      <c r="I1056">
        <f>VLOOKUP(D1056,MoneyLine!$A$1:$K$33,7,FALSE)</f>
        <v>101.46142857142856</v>
      </c>
      <c r="J1056">
        <f>VLOOKUP(B1056,MoneyLine!$A$1:$K$33,7,FALSE)</f>
        <v>161.3661904761905</v>
      </c>
      <c r="K1056">
        <f>VLOOKUP(B1056,MoneyLine!$A$1:$K$33,11,FALSE)</f>
        <v>18.088749999999997</v>
      </c>
      <c r="L1056">
        <f>VLOOKUP(B1056,MoneyLine!$A$1:$D$33,4,FALSE)</f>
        <v>55.644500000000001</v>
      </c>
      <c r="M1056">
        <f>VLOOKUP(D1056,MoneyLine!$A$1:$K$33,11,FALSE)</f>
        <v>16.143749999999997</v>
      </c>
      <c r="N1056">
        <f>VLOOKUP(D1056,MoneyLine!$A$1:$D$33,4,FALSE)</f>
        <v>52.539000000000001</v>
      </c>
      <c r="O1056">
        <f>VLOOKUP(D1056,MoneyLine!$A$1:$Q$33,14,FALSE)</f>
        <v>76.89928571428571</v>
      </c>
      <c r="P1056">
        <f>VLOOKUP(B1056,MoneyLine!$A$1:$Q$33,17,FALSE)</f>
        <v>63.627142857142857</v>
      </c>
      <c r="Q1056">
        <f>VLOOKUP(B1056,MoneyLine!$A$1:$K$33,10,FALSE)</f>
        <v>-8.5753571428571433</v>
      </c>
      <c r="R1056">
        <f>VLOOKUP(B1056,MoneyLine!$A$1:$Q$33,14,FALSE)</f>
        <v>80.616190476190468</v>
      </c>
      <c r="S1056">
        <f>VLOOKUP(D1056,MoneyLine!$A$1:$Q$33,17,FALSE)</f>
        <v>16.578095238095237</v>
      </c>
      <c r="T1056">
        <f>VLOOKUP(D1056,MoneyLine!$A$1:$K$33,10,FALSE)</f>
        <v>-8.7532142857142858</v>
      </c>
      <c r="V1056">
        <f>HomTotReg.!$B$17+(test!O1056*HomTotReg.!$B$18+HomTotReg.!$B$19*test!P1056+test!Q1056*HomTotReg.!$B$20)</f>
        <v>2.9790291390738037</v>
      </c>
      <c r="W1056">
        <f>VisTotReg.!$B$17+(VisTotReg.!$B$18*test!R1056+test!S1056*VisTotReg.!$B$19+test!T1056*VisTotReg.!$B$20)</f>
        <v>3.4484258362845237</v>
      </c>
      <c r="Y1056">
        <f>'MoneyLine Reg. 1'!$B$17+('MoneyLine Reg. 1'!$B$18*test!I1056+test!J1056*'MoneyLine Reg. 1'!$B$19+test!T1056*'MoneyLine Reg. 1'!$B$20+test!Q1056*'MoneyLine Reg. 1'!$B$21)</f>
        <v>-0.63485003357744929</v>
      </c>
      <c r="Z1056">
        <f>'MoneyLine Reg. 2'!$B$17+('MoneyLine Reg. 2'!$B$18*test!M1056+test!K1056*'MoneyLine Reg. 2'!$B$19+'MoneyLine Reg. 2'!$B$20*test!L1056+test!N1056*'MoneyLine Reg. 2'!$B$21)</f>
        <v>-0.15358759297261582</v>
      </c>
    </row>
    <row r="1057" spans="1:26" x14ac:dyDescent="0.3">
      <c r="A1057" s="9">
        <v>44997</v>
      </c>
      <c r="B1057" s="7" t="s">
        <v>17</v>
      </c>
      <c r="C1057" s="7">
        <v>2</v>
      </c>
      <c r="D1057" s="7" t="s">
        <v>3</v>
      </c>
      <c r="E1057" s="7">
        <v>3</v>
      </c>
      <c r="F1057" s="7" t="s">
        <v>36</v>
      </c>
      <c r="G1057" s="6">
        <f t="shared" si="16"/>
        <v>1</v>
      </c>
      <c r="I1057">
        <f>VLOOKUP(D1057,MoneyLine!$A$1:$K$33,7,FALSE)</f>
        <v>103.61880952380953</v>
      </c>
      <c r="J1057">
        <f>VLOOKUP(B1057,MoneyLine!$A$1:$K$33,7,FALSE)</f>
        <v>126.67</v>
      </c>
      <c r="K1057">
        <f>VLOOKUP(B1057,MoneyLine!$A$1:$K$33,11,FALSE)</f>
        <v>19.922499999999999</v>
      </c>
      <c r="L1057">
        <f>VLOOKUP(B1057,MoneyLine!$A$1:$D$33,4,FALSE)</f>
        <v>49.902000000000001</v>
      </c>
      <c r="M1057">
        <f>VLOOKUP(D1057,MoneyLine!$A$1:$K$33,11,FALSE)</f>
        <v>6.7725000000000009</v>
      </c>
      <c r="N1057">
        <f>VLOOKUP(D1057,MoneyLine!$A$1:$D$33,4,FALSE)</f>
        <v>53.618500000000004</v>
      </c>
      <c r="O1057">
        <f>VLOOKUP(D1057,MoneyLine!$A$1:$Q$33,14,FALSE)</f>
        <v>76.556190476190451</v>
      </c>
      <c r="P1057">
        <f>VLOOKUP(B1057,MoneyLine!$A$1:$Q$33,17,FALSE)</f>
        <v>9.6223809523809507</v>
      </c>
      <c r="Q1057">
        <f>VLOOKUP(B1057,MoneyLine!$A$1:$K$33,10,FALSE)</f>
        <v>23.209285714285713</v>
      </c>
      <c r="R1057">
        <f>VLOOKUP(B1057,MoneyLine!$A$1:$Q$33,14,FALSE)</f>
        <v>104.88261904761904</v>
      </c>
      <c r="S1057">
        <f>VLOOKUP(D1057,MoneyLine!$A$1:$Q$33,17,FALSE)</f>
        <v>15.725476190476186</v>
      </c>
      <c r="T1057">
        <f>VLOOKUP(D1057,MoneyLine!$A$1:$K$33,10,FALSE)</f>
        <v>34.368214285714288</v>
      </c>
      <c r="V1057">
        <f>HomTotReg.!$B$17+(test!O1057*HomTotReg.!$B$18+HomTotReg.!$B$19*test!P1057+test!Q1057*HomTotReg.!$B$20)</f>
        <v>3.1972546459936964</v>
      </c>
      <c r="W1057">
        <f>VisTotReg.!$B$17+(VisTotReg.!$B$18*test!R1057+test!S1057*VisTotReg.!$B$19+test!T1057*VisTotReg.!$B$20)</f>
        <v>3.1089233121530717</v>
      </c>
      <c r="Y1057">
        <f>'MoneyLine Reg. 1'!$B$17+('MoneyLine Reg. 1'!$B$18*test!I1057+test!J1057*'MoneyLine Reg. 1'!$B$19+test!T1057*'MoneyLine Reg. 1'!$B$20+test!Q1057*'MoneyLine Reg. 1'!$B$21)</f>
        <v>6.4481791733792676E-2</v>
      </c>
      <c r="Z1057">
        <f>'MoneyLine Reg. 2'!$B$17+('MoneyLine Reg. 2'!$B$18*test!M1057+test!K1057*'MoneyLine Reg. 2'!$B$19+'MoneyLine Reg. 2'!$B$20*test!L1057+test!N1057*'MoneyLine Reg. 2'!$B$21)</f>
        <v>-0.32222935818508436</v>
      </c>
    </row>
    <row r="1058" spans="1:26" x14ac:dyDescent="0.3">
      <c r="A1058" s="8">
        <v>44997</v>
      </c>
      <c r="B1058" s="6" t="s">
        <v>27</v>
      </c>
      <c r="C1058" s="6">
        <v>5</v>
      </c>
      <c r="D1058" s="6" t="s">
        <v>10</v>
      </c>
      <c r="E1058" s="6">
        <v>3</v>
      </c>
      <c r="F1058" s="6"/>
      <c r="G1058" s="6">
        <f t="shared" si="16"/>
        <v>-2</v>
      </c>
      <c r="I1058">
        <f>VLOOKUP(D1058,MoneyLine!$A$1:$K$33,7,FALSE)</f>
        <v>43.783809523809516</v>
      </c>
      <c r="J1058">
        <f>VLOOKUP(B1058,MoneyLine!$A$1:$K$33,7,FALSE)</f>
        <v>57.437380952380948</v>
      </c>
      <c r="K1058">
        <f>VLOOKUP(B1058,MoneyLine!$A$1:$K$33,11,FALSE)</f>
        <v>10.504999999999999</v>
      </c>
      <c r="L1058">
        <f>VLOOKUP(B1058,MoneyLine!$A$1:$D$33,4,FALSE)</f>
        <v>52.064499999999995</v>
      </c>
      <c r="M1058">
        <f>VLOOKUP(D1058,MoneyLine!$A$1:$K$33,11,FALSE)</f>
        <v>2.1412499999999977</v>
      </c>
      <c r="N1058">
        <f>VLOOKUP(D1058,MoneyLine!$A$1:$D$33,4,FALSE)</f>
        <v>45.351499999999994</v>
      </c>
      <c r="O1058">
        <f>VLOOKUP(D1058,MoneyLine!$A$1:$Q$33,14,FALSE)</f>
        <v>43.181904761904768</v>
      </c>
      <c r="P1058">
        <f>VLOOKUP(B1058,MoneyLine!$A$1:$Q$33,17,FALSE)</f>
        <v>0.65357142857142814</v>
      </c>
      <c r="Q1058">
        <f>VLOOKUP(B1058,MoneyLine!$A$1:$K$33,10,FALSE)</f>
        <v>23.449285714285718</v>
      </c>
      <c r="R1058">
        <f>VLOOKUP(B1058,MoneyLine!$A$1:$Q$33,14,FALSE)</f>
        <v>42.338571428571427</v>
      </c>
      <c r="S1058">
        <f>VLOOKUP(D1058,MoneyLine!$A$1:$Q$33,17,FALSE)</f>
        <v>-14.675714285714287</v>
      </c>
      <c r="T1058">
        <f>VLOOKUP(D1058,MoneyLine!$A$1:$K$33,10,FALSE)</f>
        <v>13.367738095238096</v>
      </c>
      <c r="V1058">
        <f>HomTotReg.!$B$17+(test!O1058*HomTotReg.!$B$18+HomTotReg.!$B$19*test!P1058+test!Q1058*HomTotReg.!$B$20)</f>
        <v>2.9364040115393379</v>
      </c>
      <c r="W1058">
        <f>VisTotReg.!$B$17+(VisTotReg.!$B$18*test!R1058+test!S1058*VisTotReg.!$B$19+test!T1058*VisTotReg.!$B$20)</f>
        <v>2.9472880858826893</v>
      </c>
      <c r="Y1058">
        <f>'MoneyLine Reg. 1'!$B$17+('MoneyLine Reg. 1'!$B$18*test!I1058+test!J1058*'MoneyLine Reg. 1'!$B$19+test!T1058*'MoneyLine Reg. 1'!$B$20+test!Q1058*'MoneyLine Reg. 1'!$B$21)</f>
        <v>-1.7876321184184363E-2</v>
      </c>
      <c r="Z1058">
        <f>'MoneyLine Reg. 2'!$B$17+('MoneyLine Reg. 2'!$B$18*test!M1058+test!K1058*'MoneyLine Reg. 2'!$B$19+'MoneyLine Reg. 2'!$B$20*test!L1058+test!N1058*'MoneyLine Reg. 2'!$B$21)</f>
        <v>-0.80370094550119919</v>
      </c>
    </row>
    <row r="1059" spans="1:26" x14ac:dyDescent="0.3">
      <c r="A1059" s="9">
        <v>44997</v>
      </c>
      <c r="B1059" s="7" t="s">
        <v>23</v>
      </c>
      <c r="C1059" s="7">
        <v>3</v>
      </c>
      <c r="D1059" s="7" t="s">
        <v>7</v>
      </c>
      <c r="E1059" s="7">
        <v>2</v>
      </c>
      <c r="F1059" s="7"/>
      <c r="G1059" s="6">
        <f t="shared" si="16"/>
        <v>-1</v>
      </c>
      <c r="I1059">
        <f>VLOOKUP(D1059,MoneyLine!$A$1:$K$33,7,FALSE)</f>
        <v>105.50714285714287</v>
      </c>
      <c r="J1059">
        <f>VLOOKUP(B1059,MoneyLine!$A$1:$K$33,7,FALSE)</f>
        <v>101.00309523809524</v>
      </c>
      <c r="K1059">
        <f>VLOOKUP(B1059,MoneyLine!$A$1:$K$33,11,FALSE)</f>
        <v>6.8149999999999995</v>
      </c>
      <c r="L1059">
        <f>VLOOKUP(B1059,MoneyLine!$A$1:$D$33,4,FALSE)</f>
        <v>52.277999999999999</v>
      </c>
      <c r="M1059">
        <f>VLOOKUP(D1059,MoneyLine!$A$1:$K$33,11,FALSE)</f>
        <v>17.5075</v>
      </c>
      <c r="N1059">
        <f>VLOOKUP(D1059,MoneyLine!$A$1:$D$33,4,FALSE)</f>
        <v>51.216499999999996</v>
      </c>
      <c r="O1059">
        <f>VLOOKUP(D1059,MoneyLine!$A$1:$Q$33,14,FALSE)</f>
        <v>89.021666666666647</v>
      </c>
      <c r="P1059">
        <f>VLOOKUP(B1059,MoneyLine!$A$1:$Q$33,17,FALSE)</f>
        <v>22.973095238095237</v>
      </c>
      <c r="Q1059">
        <f>VLOOKUP(B1059,MoneyLine!$A$1:$K$33,10,FALSE)</f>
        <v>43.088928571428575</v>
      </c>
      <c r="R1059">
        <f>VLOOKUP(B1059,MoneyLine!$A$1:$Q$33,14,FALSE)</f>
        <v>66.898333333333312</v>
      </c>
      <c r="S1059">
        <f>VLOOKUP(D1059,MoneyLine!$A$1:$Q$33,17,FALSE)</f>
        <v>1.5838095238095231</v>
      </c>
      <c r="T1059">
        <f>VLOOKUP(D1059,MoneyLine!$A$1:$K$33,10,FALSE)</f>
        <v>-6.0107142857142861</v>
      </c>
      <c r="V1059">
        <f>HomTotReg.!$B$17+(test!O1059*HomTotReg.!$B$18+HomTotReg.!$B$19*test!P1059+test!Q1059*HomTotReg.!$B$20)</f>
        <v>2.9685511609295498</v>
      </c>
      <c r="W1059">
        <f>VisTotReg.!$B$17+(VisTotReg.!$B$18*test!R1059+test!S1059*VisTotReg.!$B$19+test!T1059*VisTotReg.!$B$20)</f>
        <v>3.3789949573600557</v>
      </c>
      <c r="Y1059">
        <f>'MoneyLine Reg. 1'!$B$17+('MoneyLine Reg. 1'!$B$18*test!I1059+test!J1059*'MoneyLine Reg. 1'!$B$19+test!T1059*'MoneyLine Reg. 1'!$B$20+test!Q1059*'MoneyLine Reg. 1'!$B$21)</f>
        <v>-0.37945199573737975</v>
      </c>
      <c r="Z1059">
        <f>'MoneyLine Reg. 2'!$B$17+('MoneyLine Reg. 2'!$B$18*test!M1059+test!K1059*'MoneyLine Reg. 2'!$B$19+'MoneyLine Reg. 2'!$B$20*test!L1059+test!N1059*'MoneyLine Reg. 2'!$B$21)</f>
        <v>0.75125141995202283</v>
      </c>
    </row>
    <row r="1060" spans="1:26" x14ac:dyDescent="0.3">
      <c r="A1060" s="8">
        <v>44998</v>
      </c>
      <c r="B1060" s="6" t="s">
        <v>11</v>
      </c>
      <c r="C1060" s="6">
        <v>8</v>
      </c>
      <c r="D1060" s="6" t="s">
        <v>33</v>
      </c>
      <c r="E1060" s="6">
        <v>4</v>
      </c>
      <c r="F1060" s="6"/>
      <c r="G1060" s="6">
        <f t="shared" si="16"/>
        <v>-4</v>
      </c>
      <c r="I1060">
        <f>VLOOKUP(D1060,MoneyLine!$A$1:$K$33,7,FALSE)</f>
        <v>35.906904761904762</v>
      </c>
      <c r="J1060">
        <f>VLOOKUP(B1060,MoneyLine!$A$1:$K$33,7,FALSE)</f>
        <v>121.01880952380951</v>
      </c>
      <c r="K1060">
        <f>VLOOKUP(B1060,MoneyLine!$A$1:$K$33,11,FALSE)</f>
        <v>15.838749999999997</v>
      </c>
      <c r="L1060">
        <f>VLOOKUP(B1060,MoneyLine!$A$1:$D$33,4,FALSE)</f>
        <v>52.685499999999998</v>
      </c>
      <c r="M1060">
        <f>VLOOKUP(D1060,MoneyLine!$A$1:$K$33,11,FALSE)</f>
        <v>3.707499999999996</v>
      </c>
      <c r="N1060">
        <f>VLOOKUP(D1060,MoneyLine!$A$1:$D$33,4,FALSE)</f>
        <v>47.251999999999995</v>
      </c>
      <c r="O1060">
        <f>VLOOKUP(D1060,MoneyLine!$A$1:$Q$33,14,FALSE)</f>
        <v>44.759523809523806</v>
      </c>
      <c r="P1060">
        <f>VLOOKUP(B1060,MoneyLine!$A$1:$Q$33,17,FALSE)</f>
        <v>15.627619047619051</v>
      </c>
      <c r="Q1060">
        <f>VLOOKUP(B1060,MoneyLine!$A$1:$K$33,10,FALSE)</f>
        <v>10.4975</v>
      </c>
      <c r="R1060">
        <f>VLOOKUP(B1060,MoneyLine!$A$1:$Q$33,14,FALSE)</f>
        <v>85.286666666666662</v>
      </c>
      <c r="S1060">
        <f>VLOOKUP(D1060,MoneyLine!$A$1:$Q$33,17,FALSE)</f>
        <v>-16.226190476190478</v>
      </c>
      <c r="T1060">
        <f>VLOOKUP(D1060,MoneyLine!$A$1:$K$33,10,FALSE)</f>
        <v>29.473928571428576</v>
      </c>
      <c r="V1060">
        <f>HomTotReg.!$B$17+(test!O1060*HomTotReg.!$B$18+HomTotReg.!$B$19*test!P1060+test!Q1060*HomTotReg.!$B$20)</f>
        <v>2.9372161346815386</v>
      </c>
      <c r="W1060">
        <f>VisTotReg.!$B$17+(VisTotReg.!$B$18*test!R1060+test!S1060*VisTotReg.!$B$19+test!T1060*VisTotReg.!$B$20)</f>
        <v>3.2333806420041165</v>
      </c>
      <c r="Y1060">
        <f>'MoneyLine Reg. 1'!$B$17+('MoneyLine Reg. 1'!$B$18*test!I1060+test!J1060*'MoneyLine Reg. 1'!$B$19+test!T1060*'MoneyLine Reg. 1'!$B$20+test!Q1060*'MoneyLine Reg. 1'!$B$21)</f>
        <v>-0.47441753537888198</v>
      </c>
      <c r="Z1060">
        <f>'MoneyLine Reg. 2'!$B$17+('MoneyLine Reg. 2'!$B$18*test!M1060+test!K1060*'MoneyLine Reg. 2'!$B$19+'MoneyLine Reg. 2'!$B$20*test!L1060+test!N1060*'MoneyLine Reg. 2'!$B$21)</f>
        <v>-0.93291445716229182</v>
      </c>
    </row>
    <row r="1061" spans="1:26" x14ac:dyDescent="0.3">
      <c r="A1061" s="9">
        <v>44998</v>
      </c>
      <c r="B1061" s="7" t="s">
        <v>30</v>
      </c>
      <c r="C1061" s="7">
        <v>5</v>
      </c>
      <c r="D1061" s="7" t="s">
        <v>34</v>
      </c>
      <c r="E1061" s="7">
        <v>2</v>
      </c>
      <c r="F1061" s="7"/>
      <c r="G1061" s="6">
        <f t="shared" si="16"/>
        <v>-3</v>
      </c>
      <c r="I1061">
        <f>VLOOKUP(D1061,MoneyLine!$A$1:$K$33,7,FALSE)</f>
        <v>70.167380952380938</v>
      </c>
      <c r="J1061">
        <f>VLOOKUP(B1061,MoneyLine!$A$1:$K$33,7,FALSE)</f>
        <v>127.36857142857141</v>
      </c>
      <c r="K1061">
        <f>VLOOKUP(B1061,MoneyLine!$A$1:$K$33,11,FALSE)</f>
        <v>15.876249999999999</v>
      </c>
      <c r="L1061">
        <f>VLOOKUP(B1061,MoneyLine!$A$1:$D$33,4,FALSE)</f>
        <v>56.155499999999996</v>
      </c>
      <c r="M1061">
        <f>VLOOKUP(D1061,MoneyLine!$A$1:$K$33,11,FALSE)</f>
        <v>10.367500000000003</v>
      </c>
      <c r="N1061">
        <f>VLOOKUP(D1061,MoneyLine!$A$1:$D$33,4,FALSE)</f>
        <v>52.325999999999993</v>
      </c>
      <c r="O1061">
        <f>VLOOKUP(D1061,MoneyLine!$A$1:$Q$33,14,FALSE)</f>
        <v>40.24047619047618</v>
      </c>
      <c r="P1061">
        <f>VLOOKUP(B1061,MoneyLine!$A$1:$Q$33,17,FALSE)</f>
        <v>21.976904761904766</v>
      </c>
      <c r="Q1061">
        <f>VLOOKUP(B1061,MoneyLine!$A$1:$K$33,10,FALSE)</f>
        <v>-0.45761904761904759</v>
      </c>
      <c r="R1061">
        <f>VLOOKUP(B1061,MoneyLine!$A$1:$Q$33,14,FALSE)</f>
        <v>104.57619047619046</v>
      </c>
      <c r="S1061">
        <f>VLOOKUP(D1061,MoneyLine!$A$1:$Q$33,17,FALSE)</f>
        <v>22.489285714285707</v>
      </c>
      <c r="T1061">
        <f>VLOOKUP(D1061,MoneyLine!$A$1:$K$33,10,FALSE)</f>
        <v>29.06904761904762</v>
      </c>
      <c r="V1061">
        <f>HomTotReg.!$B$17+(test!O1061*HomTotReg.!$B$18+HomTotReg.!$B$19*test!P1061+test!Q1061*HomTotReg.!$B$20)</f>
        <v>2.9428807115355089</v>
      </c>
      <c r="W1061">
        <f>VisTotReg.!$B$17+(VisTotReg.!$B$18*test!R1061+test!S1061*VisTotReg.!$B$19+test!T1061*VisTotReg.!$B$20)</f>
        <v>3.1230208808609623</v>
      </c>
      <c r="Y1061">
        <f>'MoneyLine Reg. 1'!$B$17+('MoneyLine Reg. 1'!$B$18*test!I1061+test!J1061*'MoneyLine Reg. 1'!$B$19+test!T1061*'MoneyLine Reg. 1'!$B$20+test!Q1061*'MoneyLine Reg. 1'!$B$21)</f>
        <v>-0.10779020558453756</v>
      </c>
      <c r="Z1061">
        <f>'MoneyLine Reg. 2'!$B$17+('MoneyLine Reg. 2'!$B$18*test!M1061+test!K1061*'MoneyLine Reg. 2'!$B$19+'MoneyLine Reg. 2'!$B$20*test!L1061+test!N1061*'MoneyLine Reg. 2'!$B$21)</f>
        <v>-0.42915390896993433</v>
      </c>
    </row>
    <row r="1062" spans="1:26" x14ac:dyDescent="0.3">
      <c r="A1062" s="8">
        <v>44998</v>
      </c>
      <c r="B1062" s="6" t="s">
        <v>13</v>
      </c>
      <c r="C1062" s="6">
        <v>4</v>
      </c>
      <c r="D1062" s="6" t="s">
        <v>5</v>
      </c>
      <c r="E1062" s="6">
        <v>3</v>
      </c>
      <c r="F1062" s="6"/>
      <c r="G1062" s="6">
        <f t="shared" si="16"/>
        <v>-1</v>
      </c>
      <c r="I1062">
        <f>VLOOKUP(D1062,MoneyLine!$A$1:$K$33,7,FALSE)</f>
        <v>92.519047619047612</v>
      </c>
      <c r="J1062">
        <f>VLOOKUP(B1062,MoneyLine!$A$1:$K$33,7,FALSE)</f>
        <v>52.757857142857148</v>
      </c>
      <c r="K1062">
        <f>VLOOKUP(B1062,MoneyLine!$A$1:$K$33,11,FALSE)</f>
        <v>5.03125</v>
      </c>
      <c r="L1062">
        <f>VLOOKUP(B1062,MoneyLine!$A$1:$D$33,4,FALSE)</f>
        <v>47.964499999999994</v>
      </c>
      <c r="M1062">
        <f>VLOOKUP(D1062,MoneyLine!$A$1:$K$33,11,FALSE)</f>
        <v>15.5725</v>
      </c>
      <c r="N1062">
        <f>VLOOKUP(D1062,MoneyLine!$A$1:$D$33,4,FALSE)</f>
        <v>52.448999999999998</v>
      </c>
      <c r="O1062">
        <f>VLOOKUP(D1062,MoneyLine!$A$1:$Q$33,14,FALSE)</f>
        <v>80.7392857142857</v>
      </c>
      <c r="P1062">
        <f>VLOOKUP(B1062,MoneyLine!$A$1:$Q$33,17,FALSE)</f>
        <v>6.5440476190476176</v>
      </c>
      <c r="Q1062">
        <f>VLOOKUP(B1062,MoneyLine!$A$1:$K$33,10,FALSE)</f>
        <v>-4.3963095238095242</v>
      </c>
      <c r="R1062">
        <f>VLOOKUP(B1062,MoneyLine!$A$1:$Q$33,14,FALSE)</f>
        <v>36.921904761904756</v>
      </c>
      <c r="S1062">
        <f>VLOOKUP(D1062,MoneyLine!$A$1:$Q$33,17,FALSE)</f>
        <v>2.4073809523809526</v>
      </c>
      <c r="T1062">
        <f>VLOOKUP(D1062,MoneyLine!$A$1:$K$33,10,FALSE)</f>
        <v>7.11511904761905</v>
      </c>
      <c r="V1062">
        <f>HomTotReg.!$B$17+(test!O1062*HomTotReg.!$B$18+HomTotReg.!$B$19*test!P1062+test!Q1062*HomTotReg.!$B$20)</f>
        <v>3.578495235967321</v>
      </c>
      <c r="W1062">
        <f>VisTotReg.!$B$17+(VisTotReg.!$B$18*test!R1062+test!S1062*VisTotReg.!$B$19+test!T1062*VisTotReg.!$B$20)</f>
        <v>2.8228205395288639</v>
      </c>
      <c r="Y1062">
        <f>'MoneyLine Reg. 1'!$B$17+('MoneyLine Reg. 1'!$B$18*test!I1062+test!J1062*'MoneyLine Reg. 1'!$B$19+test!T1062*'MoneyLine Reg. 1'!$B$20+test!Q1062*'MoneyLine Reg. 1'!$B$21)</f>
        <v>0.70564911251721374</v>
      </c>
      <c r="Z1062">
        <f>'MoneyLine Reg. 2'!$B$17+('MoneyLine Reg. 2'!$B$18*test!M1062+test!K1062*'MoneyLine Reg. 2'!$B$19+'MoneyLine Reg. 2'!$B$20*test!L1062+test!N1062*'MoneyLine Reg. 2'!$B$21)</f>
        <v>1.1512613787746702</v>
      </c>
    </row>
    <row r="1063" spans="1:26" x14ac:dyDescent="0.3">
      <c r="A1063" s="9">
        <v>44999</v>
      </c>
      <c r="B1063" s="7" t="s">
        <v>22</v>
      </c>
      <c r="C1063" s="7">
        <v>3</v>
      </c>
      <c r="D1063" s="7" t="s">
        <v>25</v>
      </c>
      <c r="E1063" s="7">
        <v>4</v>
      </c>
      <c r="F1063" s="7" t="s">
        <v>36</v>
      </c>
      <c r="G1063" s="6">
        <f t="shared" si="16"/>
        <v>1</v>
      </c>
      <c r="I1063">
        <f>VLOOKUP(D1063,MoneyLine!$A$1:$K$33,7,FALSE)</f>
        <v>56.057857142857138</v>
      </c>
      <c r="J1063">
        <f>VLOOKUP(B1063,MoneyLine!$A$1:$K$33,7,FALSE)</f>
        <v>73.279761904761898</v>
      </c>
      <c r="K1063">
        <f>VLOOKUP(B1063,MoneyLine!$A$1:$K$33,11,FALSE)</f>
        <v>6.432500000000001</v>
      </c>
      <c r="L1063">
        <f>VLOOKUP(B1063,MoneyLine!$A$1:$D$33,4,FALSE)</f>
        <v>50.885999999999996</v>
      </c>
      <c r="M1063">
        <f>VLOOKUP(D1063,MoneyLine!$A$1:$K$33,11,FALSE)</f>
        <v>10.718750000000002</v>
      </c>
      <c r="N1063">
        <f>VLOOKUP(D1063,MoneyLine!$A$1:$D$33,4,FALSE)</f>
        <v>47.954500000000003</v>
      </c>
      <c r="O1063">
        <f>VLOOKUP(D1063,MoneyLine!$A$1:$Q$33,14,FALSE)</f>
        <v>60.674999999999997</v>
      </c>
      <c r="P1063">
        <f>VLOOKUP(B1063,MoneyLine!$A$1:$Q$33,17,FALSE)</f>
        <v>-0.22023809523809401</v>
      </c>
      <c r="Q1063">
        <f>VLOOKUP(B1063,MoneyLine!$A$1:$K$33,10,FALSE)</f>
        <v>10.709166666666667</v>
      </c>
      <c r="R1063">
        <f>VLOOKUP(B1063,MoneyLine!$A$1:$Q$33,14,FALSE)</f>
        <v>70.076904761904771</v>
      </c>
      <c r="S1063">
        <f>VLOOKUP(D1063,MoneyLine!$A$1:$Q$33,17,FALSE)</f>
        <v>-14.592857142857142</v>
      </c>
      <c r="T1063">
        <f>VLOOKUP(D1063,MoneyLine!$A$1:$K$33,10,FALSE)</f>
        <v>27.424404761904761</v>
      </c>
      <c r="V1063">
        <f>HomTotReg.!$B$17+(test!O1063*HomTotReg.!$B$18+HomTotReg.!$B$19*test!P1063+test!Q1063*HomTotReg.!$B$20)</f>
        <v>3.2712731860184228</v>
      </c>
      <c r="W1063">
        <f>VisTotReg.!$B$17+(VisTotReg.!$B$18*test!R1063+test!S1063*VisTotReg.!$B$19+test!T1063*VisTotReg.!$B$20)</f>
        <v>3.0685893137145874</v>
      </c>
      <c r="Y1063">
        <f>'MoneyLine Reg. 1'!$B$17+('MoneyLine Reg. 1'!$B$18*test!I1063+test!J1063*'MoneyLine Reg. 1'!$B$19+test!T1063*'MoneyLine Reg. 1'!$B$20+test!Q1063*'MoneyLine Reg. 1'!$B$21)</f>
        <v>0.24209868355241304</v>
      </c>
      <c r="Z1063">
        <f>'MoneyLine Reg. 2'!$B$17+('MoneyLine Reg. 2'!$B$18*test!M1063+test!K1063*'MoneyLine Reg. 2'!$B$19+'MoneyLine Reg. 2'!$B$20*test!L1063+test!N1063*'MoneyLine Reg. 2'!$B$21)</f>
        <v>0.23250164697967479</v>
      </c>
    </row>
    <row r="1064" spans="1:26" x14ac:dyDescent="0.3">
      <c r="A1064" s="8">
        <v>44999</v>
      </c>
      <c r="B1064" s="6" t="s">
        <v>23</v>
      </c>
      <c r="C1064" s="6">
        <v>3</v>
      </c>
      <c r="D1064" s="6" t="s">
        <v>18</v>
      </c>
      <c r="E1064" s="6">
        <v>5</v>
      </c>
      <c r="F1064" s="6"/>
      <c r="G1064" s="6">
        <f t="shared" si="16"/>
        <v>2</v>
      </c>
      <c r="I1064">
        <f>VLOOKUP(D1064,MoneyLine!$A$1:$K$33,7,FALSE)</f>
        <v>161.3661904761905</v>
      </c>
      <c r="J1064">
        <f>VLOOKUP(B1064,MoneyLine!$A$1:$K$33,7,FALSE)</f>
        <v>101.00309523809524</v>
      </c>
      <c r="K1064">
        <f>VLOOKUP(B1064,MoneyLine!$A$1:$K$33,11,FALSE)</f>
        <v>6.8149999999999995</v>
      </c>
      <c r="L1064">
        <f>VLOOKUP(B1064,MoneyLine!$A$1:$D$33,4,FALSE)</f>
        <v>52.277999999999999</v>
      </c>
      <c r="M1064">
        <f>VLOOKUP(D1064,MoneyLine!$A$1:$K$33,11,FALSE)</f>
        <v>18.088749999999997</v>
      </c>
      <c r="N1064">
        <f>VLOOKUP(D1064,MoneyLine!$A$1:$D$33,4,FALSE)</f>
        <v>55.644500000000001</v>
      </c>
      <c r="O1064">
        <f>VLOOKUP(D1064,MoneyLine!$A$1:$Q$33,14,FALSE)</f>
        <v>80.616190476190468</v>
      </c>
      <c r="P1064">
        <f>VLOOKUP(B1064,MoneyLine!$A$1:$Q$33,17,FALSE)</f>
        <v>22.973095238095237</v>
      </c>
      <c r="Q1064">
        <f>VLOOKUP(B1064,MoneyLine!$A$1:$K$33,10,FALSE)</f>
        <v>43.088928571428575</v>
      </c>
      <c r="R1064">
        <f>VLOOKUP(B1064,MoneyLine!$A$1:$Q$33,14,FALSE)</f>
        <v>66.898333333333312</v>
      </c>
      <c r="S1064">
        <f>VLOOKUP(D1064,MoneyLine!$A$1:$Q$33,17,FALSE)</f>
        <v>63.627142857142857</v>
      </c>
      <c r="T1064">
        <f>VLOOKUP(D1064,MoneyLine!$A$1:$K$33,10,FALSE)</f>
        <v>-8.5753571428571433</v>
      </c>
      <c r="V1064">
        <f>HomTotReg.!$B$17+(test!O1064*HomTotReg.!$B$18+HomTotReg.!$B$19*test!P1064+test!Q1064*HomTotReg.!$B$20)</f>
        <v>2.8795847119477718</v>
      </c>
      <c r="W1064">
        <f>VisTotReg.!$B$17+(VisTotReg.!$B$18*test!R1064+test!S1064*VisTotReg.!$B$19+test!T1064*VisTotReg.!$B$20)</f>
        <v>2.8636832432565993</v>
      </c>
      <c r="Y1064">
        <f>'MoneyLine Reg. 1'!$B$17+('MoneyLine Reg. 1'!$B$18*test!I1064+test!J1064*'MoneyLine Reg. 1'!$B$19+test!T1064*'MoneyLine Reg. 1'!$B$20+test!Q1064*'MoneyLine Reg. 1'!$B$21)</f>
        <v>0.13235065471408686</v>
      </c>
      <c r="Z1064">
        <f>'MoneyLine Reg. 2'!$B$17+('MoneyLine Reg. 2'!$B$18*test!M1064+test!K1064*'MoneyLine Reg. 2'!$B$19+'MoneyLine Reg. 2'!$B$20*test!L1064+test!N1064*'MoneyLine Reg. 2'!$B$21)</f>
        <v>1.1024699536009965</v>
      </c>
    </row>
    <row r="1065" spans="1:26" x14ac:dyDescent="0.3">
      <c r="A1065" s="9">
        <v>44999</v>
      </c>
      <c r="B1065" s="7" t="s">
        <v>14</v>
      </c>
      <c r="C1065" s="7">
        <v>3</v>
      </c>
      <c r="D1065" s="7" t="s">
        <v>6</v>
      </c>
      <c r="E1065" s="7">
        <v>6</v>
      </c>
      <c r="F1065" s="7"/>
      <c r="G1065" s="6">
        <f t="shared" si="16"/>
        <v>3</v>
      </c>
      <c r="I1065">
        <f>VLOOKUP(D1065,MoneyLine!$A$1:$K$33,7,FALSE)</f>
        <v>-14.717619047619038</v>
      </c>
      <c r="J1065">
        <f>VLOOKUP(B1065,MoneyLine!$A$1:$K$33,7,FALSE)</f>
        <v>85.562619047619037</v>
      </c>
      <c r="K1065">
        <f>VLOOKUP(B1065,MoneyLine!$A$1:$K$33,11,FALSE)</f>
        <v>19.403750000000002</v>
      </c>
      <c r="L1065">
        <f>VLOOKUP(B1065,MoneyLine!$A$1:$D$33,4,FALSE)</f>
        <v>49.788499999999999</v>
      </c>
      <c r="M1065">
        <f>VLOOKUP(D1065,MoneyLine!$A$1:$K$33,11,FALSE)</f>
        <v>1.6887499999999989</v>
      </c>
      <c r="N1065">
        <f>VLOOKUP(D1065,MoneyLine!$A$1:$D$33,4,FALSE)</f>
        <v>38.247500000000002</v>
      </c>
      <c r="O1065">
        <f>VLOOKUP(D1065,MoneyLine!$A$1:$Q$33,14,FALSE)</f>
        <v>4.214999999999999</v>
      </c>
      <c r="P1065">
        <f>VLOOKUP(B1065,MoneyLine!$A$1:$Q$33,17,FALSE)</f>
        <v>-3.2247619047619036</v>
      </c>
      <c r="Q1065">
        <f>VLOOKUP(B1065,MoneyLine!$A$1:$K$33,10,FALSE)</f>
        <v>24.058452380952382</v>
      </c>
      <c r="R1065">
        <f>VLOOKUP(B1065,MoneyLine!$A$1:$Q$33,14,FALSE)</f>
        <v>87.124523809523808</v>
      </c>
      <c r="S1065">
        <f>VLOOKUP(D1065,MoneyLine!$A$1:$Q$33,17,FALSE)</f>
        <v>-23.022142857142857</v>
      </c>
      <c r="T1065">
        <f>VLOOKUP(D1065,MoneyLine!$A$1:$K$33,10,FALSE)</f>
        <v>2.2516666666666674</v>
      </c>
      <c r="V1065">
        <f>HomTotReg.!$B$17+(test!O1065*HomTotReg.!$B$18+HomTotReg.!$B$19*test!P1065+test!Q1065*HomTotReg.!$B$20)</f>
        <v>2.5583467071925403</v>
      </c>
      <c r="W1065">
        <f>VisTotReg.!$B$17+(VisTotReg.!$B$18*test!R1065+test!S1065*VisTotReg.!$B$19+test!T1065*VisTotReg.!$B$20)</f>
        <v>3.7165930521138897</v>
      </c>
      <c r="Y1065">
        <f>'MoneyLine Reg. 1'!$B$17+('MoneyLine Reg. 1'!$B$18*test!I1065+test!J1065*'MoneyLine Reg. 1'!$B$19+test!T1065*'MoneyLine Reg. 1'!$B$20+test!Q1065*'MoneyLine Reg. 1'!$B$21)</f>
        <v>-1.0748139424102721</v>
      </c>
      <c r="Z1065">
        <f>'MoneyLine Reg. 2'!$B$17+('MoneyLine Reg. 2'!$B$18*test!M1065+test!K1065*'MoneyLine Reg. 2'!$B$19+'MoneyLine Reg. 2'!$B$20*test!L1065+test!N1065*'MoneyLine Reg. 2'!$B$21)</f>
        <v>-1.6891427370444969</v>
      </c>
    </row>
    <row r="1066" spans="1:26" x14ac:dyDescent="0.3">
      <c r="A1066" s="8">
        <v>44999</v>
      </c>
      <c r="B1066" s="6" t="s">
        <v>32</v>
      </c>
      <c r="C1066" s="6">
        <v>3</v>
      </c>
      <c r="D1066" s="6" t="s">
        <v>9</v>
      </c>
      <c r="E1066" s="6">
        <v>6</v>
      </c>
      <c r="F1066" s="6"/>
      <c r="G1066" s="6">
        <f t="shared" si="16"/>
        <v>3</v>
      </c>
      <c r="I1066">
        <f>VLOOKUP(D1066,MoneyLine!$A$1:$K$33,7,FALSE)</f>
        <v>154.76523809523809</v>
      </c>
      <c r="J1066">
        <f>VLOOKUP(B1066,MoneyLine!$A$1:$K$33,7,FALSE)</f>
        <v>91.395238095238099</v>
      </c>
      <c r="K1066">
        <f>VLOOKUP(B1066,MoneyLine!$A$1:$K$33,11,FALSE)</f>
        <v>4.9549999999999983</v>
      </c>
      <c r="L1066">
        <f>VLOOKUP(B1066,MoneyLine!$A$1:$D$33,4,FALSE)</f>
        <v>47.241</v>
      </c>
      <c r="M1066">
        <f>VLOOKUP(D1066,MoneyLine!$A$1:$K$33,11,FALSE)</f>
        <v>17.220000000000002</v>
      </c>
      <c r="N1066">
        <f>VLOOKUP(D1066,MoneyLine!$A$1:$D$33,4,FALSE)</f>
        <v>58.933</v>
      </c>
      <c r="O1066">
        <f>VLOOKUP(D1066,MoneyLine!$A$1:$Q$33,14,FALSE)</f>
        <v>117.61833333333333</v>
      </c>
      <c r="P1066">
        <f>VLOOKUP(B1066,MoneyLine!$A$1:$Q$33,17,FALSE)</f>
        <v>-9.4788095238095256</v>
      </c>
      <c r="Q1066">
        <f>VLOOKUP(B1066,MoneyLine!$A$1:$K$33,10,FALSE)</f>
        <v>-16.679047619047623</v>
      </c>
      <c r="R1066">
        <f>VLOOKUP(B1066,MoneyLine!$A$1:$Q$33,14,FALSE)</f>
        <v>85.390952380952371</v>
      </c>
      <c r="S1066">
        <f>VLOOKUP(D1066,MoneyLine!$A$1:$Q$33,17,FALSE)</f>
        <v>29.393333333333338</v>
      </c>
      <c r="T1066">
        <f>VLOOKUP(D1066,MoneyLine!$A$1:$K$33,10,FALSE)</f>
        <v>-2.4774999999999996</v>
      </c>
      <c r="V1066">
        <f>HomTotReg.!$B$17+(test!O1066*HomTotReg.!$B$18+HomTotReg.!$B$19*test!P1066+test!Q1066*HomTotReg.!$B$20)</f>
        <v>4.2740401258891394</v>
      </c>
      <c r="W1066">
        <f>VisTotReg.!$B$17+(VisTotReg.!$B$18*test!R1066+test!S1066*VisTotReg.!$B$19+test!T1066*VisTotReg.!$B$20)</f>
        <v>3.2984159104399526</v>
      </c>
      <c r="Y1066">
        <f>'MoneyLine Reg. 1'!$B$17+('MoneyLine Reg. 1'!$B$18*test!I1066+test!J1066*'MoneyLine Reg. 1'!$B$19+test!T1066*'MoneyLine Reg. 1'!$B$20+test!Q1066*'MoneyLine Reg. 1'!$B$21)</f>
        <v>0.86089485420475331</v>
      </c>
      <c r="Z1066">
        <f>'MoneyLine Reg. 2'!$B$17+('MoneyLine Reg. 2'!$B$18*test!M1066+test!K1066*'MoneyLine Reg. 2'!$B$19+'MoneyLine Reg. 2'!$B$20*test!L1066+test!N1066*'MoneyLine Reg. 2'!$B$21)</f>
        <v>1.773084675191261</v>
      </c>
    </row>
    <row r="1067" spans="1:26" x14ac:dyDescent="0.3">
      <c r="A1067" s="9">
        <v>44999</v>
      </c>
      <c r="B1067" s="7" t="s">
        <v>16</v>
      </c>
      <c r="C1067" s="7">
        <v>2</v>
      </c>
      <c r="D1067" s="7" t="s">
        <v>29</v>
      </c>
      <c r="E1067" s="7">
        <v>5</v>
      </c>
      <c r="F1067" s="7"/>
      <c r="G1067" s="6">
        <f t="shared" si="16"/>
        <v>3</v>
      </c>
      <c r="I1067">
        <f>VLOOKUP(D1067,MoneyLine!$A$1:$K$33,7,FALSE)</f>
        <v>120.64333333333332</v>
      </c>
      <c r="J1067">
        <f>VLOOKUP(B1067,MoneyLine!$A$1:$K$33,7,FALSE)</f>
        <v>64.561666666666639</v>
      </c>
      <c r="K1067">
        <f>VLOOKUP(B1067,MoneyLine!$A$1:$K$33,11,FALSE)</f>
        <v>10.3225</v>
      </c>
      <c r="L1067">
        <f>VLOOKUP(B1067,MoneyLine!$A$1:$D$33,4,FALSE)</f>
        <v>48.538999999999994</v>
      </c>
      <c r="M1067">
        <f>VLOOKUP(D1067,MoneyLine!$A$1:$K$33,11,FALSE)</f>
        <v>13.331249999999997</v>
      </c>
      <c r="N1067">
        <f>VLOOKUP(D1067,MoneyLine!$A$1:$D$33,4,FALSE)</f>
        <v>55.3095</v>
      </c>
      <c r="O1067">
        <f>VLOOKUP(D1067,MoneyLine!$A$1:$Q$33,14,FALSE)</f>
        <v>76.355714285714271</v>
      </c>
      <c r="P1067">
        <f>VLOOKUP(B1067,MoneyLine!$A$1:$Q$33,17,FALSE)</f>
        <v>-17.098809523809521</v>
      </c>
      <c r="Q1067">
        <f>VLOOKUP(B1067,MoneyLine!$A$1:$K$33,10,FALSE)</f>
        <v>17.131547619047623</v>
      </c>
      <c r="R1067">
        <f>VLOOKUP(B1067,MoneyLine!$A$1:$Q$33,14,FALSE)</f>
        <v>75.591190476190462</v>
      </c>
      <c r="S1067">
        <f>VLOOKUP(D1067,MoneyLine!$A$1:$Q$33,17,FALSE)</f>
        <v>28.97</v>
      </c>
      <c r="T1067">
        <f>VLOOKUP(D1067,MoneyLine!$A$1:$K$33,10,FALSE)</f>
        <v>20.598452380952381</v>
      </c>
      <c r="V1067">
        <f>HomTotReg.!$B$17+(test!O1067*HomTotReg.!$B$18+HomTotReg.!$B$19*test!P1067+test!Q1067*HomTotReg.!$B$20)</f>
        <v>3.5452960477502216</v>
      </c>
      <c r="W1067">
        <f>VisTotReg.!$B$17+(VisTotReg.!$B$18*test!R1067+test!S1067*VisTotReg.!$B$19+test!T1067*VisTotReg.!$B$20)</f>
        <v>2.8461710514904377</v>
      </c>
      <c r="Y1067">
        <f>'MoneyLine Reg. 1'!$B$17+('MoneyLine Reg. 1'!$B$18*test!I1067+test!J1067*'MoneyLine Reg. 1'!$B$19+test!T1067*'MoneyLine Reg. 1'!$B$20+test!Q1067*'MoneyLine Reg. 1'!$B$21)</f>
        <v>0.81649726189910143</v>
      </c>
      <c r="Z1067">
        <f>'MoneyLine Reg. 2'!$B$17+('MoneyLine Reg. 2'!$B$18*test!M1067+test!K1067*'MoneyLine Reg. 2'!$B$19+'MoneyLine Reg. 2'!$B$20*test!L1067+test!N1067*'MoneyLine Reg. 2'!$B$21)</f>
        <v>0.86460350814239773</v>
      </c>
    </row>
    <row r="1068" spans="1:26" x14ac:dyDescent="0.3">
      <c r="A1068" s="8">
        <v>44999</v>
      </c>
      <c r="B1068" s="6" t="s">
        <v>7</v>
      </c>
      <c r="C1068" s="6">
        <v>4</v>
      </c>
      <c r="D1068" s="6" t="s">
        <v>15</v>
      </c>
      <c r="E1068" s="6">
        <v>1</v>
      </c>
      <c r="F1068" s="6"/>
      <c r="G1068" s="6">
        <f t="shared" si="16"/>
        <v>-3</v>
      </c>
      <c r="I1068">
        <f>VLOOKUP(D1068,MoneyLine!$A$1:$K$33,7,FALSE)</f>
        <v>101.46142857142856</v>
      </c>
      <c r="J1068">
        <f>VLOOKUP(B1068,MoneyLine!$A$1:$K$33,7,FALSE)</f>
        <v>105.50714285714287</v>
      </c>
      <c r="K1068">
        <f>VLOOKUP(B1068,MoneyLine!$A$1:$K$33,11,FALSE)</f>
        <v>17.5075</v>
      </c>
      <c r="L1068">
        <f>VLOOKUP(B1068,MoneyLine!$A$1:$D$33,4,FALSE)</f>
        <v>51.216499999999996</v>
      </c>
      <c r="M1068">
        <f>VLOOKUP(D1068,MoneyLine!$A$1:$K$33,11,FALSE)</f>
        <v>16.143749999999997</v>
      </c>
      <c r="N1068">
        <f>VLOOKUP(D1068,MoneyLine!$A$1:$D$33,4,FALSE)</f>
        <v>52.539000000000001</v>
      </c>
      <c r="O1068">
        <f>VLOOKUP(D1068,MoneyLine!$A$1:$Q$33,14,FALSE)</f>
        <v>76.89928571428571</v>
      </c>
      <c r="P1068">
        <f>VLOOKUP(B1068,MoneyLine!$A$1:$Q$33,17,FALSE)</f>
        <v>1.5838095238095231</v>
      </c>
      <c r="Q1068">
        <f>VLOOKUP(B1068,MoneyLine!$A$1:$K$33,10,FALSE)</f>
        <v>-6.0107142857142861</v>
      </c>
      <c r="R1068">
        <f>VLOOKUP(B1068,MoneyLine!$A$1:$Q$33,14,FALSE)</f>
        <v>89.021666666666647</v>
      </c>
      <c r="S1068">
        <f>VLOOKUP(D1068,MoneyLine!$A$1:$Q$33,17,FALSE)</f>
        <v>16.578095238095237</v>
      </c>
      <c r="T1068">
        <f>VLOOKUP(D1068,MoneyLine!$A$1:$K$33,10,FALSE)</f>
        <v>-8.7532142857142858</v>
      </c>
      <c r="V1068">
        <f>HomTotReg.!$B$17+(test!O1068*HomTotReg.!$B$18+HomTotReg.!$B$19*test!P1068+test!Q1068*HomTotReg.!$B$20)</f>
        <v>3.6082121695369795</v>
      </c>
      <c r="W1068">
        <f>VisTotReg.!$B$17+(VisTotReg.!$B$18*test!R1068+test!S1068*VisTotReg.!$B$19+test!T1068*VisTotReg.!$B$20)</f>
        <v>3.5481266626182197</v>
      </c>
      <c r="Y1068">
        <f>'MoneyLine Reg. 1'!$B$17+('MoneyLine Reg. 1'!$B$18*test!I1068+test!J1068*'MoneyLine Reg. 1'!$B$19+test!T1068*'MoneyLine Reg. 1'!$B$20+test!Q1068*'MoneyLine Reg. 1'!$B$21)</f>
        <v>-1.7475187951435378E-2</v>
      </c>
      <c r="Z1068">
        <f>'MoneyLine Reg. 2'!$B$17+('MoneyLine Reg. 2'!$B$18*test!M1068+test!K1068*'MoneyLine Reg. 2'!$B$19+'MoneyLine Reg. 2'!$B$20*test!L1068+test!N1068*'MoneyLine Reg. 2'!$B$21)</f>
        <v>0.21436623775639863</v>
      </c>
    </row>
    <row r="1069" spans="1:26" x14ac:dyDescent="0.3">
      <c r="A1069" s="9">
        <v>44999</v>
      </c>
      <c r="B1069" s="7" t="s">
        <v>19</v>
      </c>
      <c r="C1069" s="7">
        <v>1</v>
      </c>
      <c r="D1069" s="7" t="s">
        <v>21</v>
      </c>
      <c r="E1069" s="7">
        <v>2</v>
      </c>
      <c r="F1069" s="7"/>
      <c r="G1069" s="6">
        <f t="shared" ref="G1069:G1132" si="17">E1069-C1069</f>
        <v>1</v>
      </c>
      <c r="I1069">
        <f>VLOOKUP(D1069,MoneyLine!$A$1:$K$33,7,FALSE)</f>
        <v>81.149285714285725</v>
      </c>
      <c r="J1069">
        <f>VLOOKUP(B1069,MoneyLine!$A$1:$K$33,7,FALSE)</f>
        <v>99.267142857142858</v>
      </c>
      <c r="K1069">
        <f>VLOOKUP(B1069,MoneyLine!$A$1:$K$33,11,FALSE)</f>
        <v>11.873749999999998</v>
      </c>
      <c r="L1069">
        <f>VLOOKUP(B1069,MoneyLine!$A$1:$D$33,4,FALSE)</f>
        <v>44.580500000000001</v>
      </c>
      <c r="M1069">
        <f>VLOOKUP(D1069,MoneyLine!$A$1:$K$33,11,FALSE)</f>
        <v>9.1225000000000005</v>
      </c>
      <c r="N1069">
        <f>VLOOKUP(D1069,MoneyLine!$A$1:$D$33,4,FALSE)</f>
        <v>51.807999999999993</v>
      </c>
      <c r="O1069">
        <f>VLOOKUP(D1069,MoneyLine!$A$1:$Q$33,14,FALSE)</f>
        <v>65.387857142857143</v>
      </c>
      <c r="P1069">
        <f>VLOOKUP(B1069,MoneyLine!$A$1:$Q$33,17,FALSE)</f>
        <v>-14.223571428571427</v>
      </c>
      <c r="Q1069">
        <f>VLOOKUP(B1069,MoneyLine!$A$1:$K$33,10,FALSE)</f>
        <v>-3.2023809523808761E-2</v>
      </c>
      <c r="R1069">
        <f>VLOOKUP(B1069,MoneyLine!$A$1:$Q$33,14,FALSE)</f>
        <v>93.099761904761891</v>
      </c>
      <c r="S1069">
        <f>VLOOKUP(D1069,MoneyLine!$A$1:$Q$33,17,FALSE)</f>
        <v>7.3759523809523806</v>
      </c>
      <c r="T1069">
        <f>VLOOKUP(D1069,MoneyLine!$A$1:$K$33,10,FALSE)</f>
        <v>8.0371428571428574</v>
      </c>
      <c r="V1069">
        <f>HomTotReg.!$B$17+(test!O1069*HomTotReg.!$B$18+HomTotReg.!$B$19*test!P1069+test!Q1069*HomTotReg.!$B$20)</f>
        <v>3.5879644885115036</v>
      </c>
      <c r="W1069">
        <f>VisTotReg.!$B$17+(VisTotReg.!$B$18*test!R1069+test!S1069*VisTotReg.!$B$19+test!T1069*VisTotReg.!$B$20)</f>
        <v>3.4313015996358378</v>
      </c>
      <c r="Y1069">
        <f>'MoneyLine Reg. 1'!$B$17+('MoneyLine Reg. 1'!$B$18*test!I1069+test!J1069*'MoneyLine Reg. 1'!$B$19+test!T1069*'MoneyLine Reg. 1'!$B$20+test!Q1069*'MoneyLine Reg. 1'!$B$21)</f>
        <v>2.7920228357544097E-2</v>
      </c>
      <c r="Z1069">
        <f>'MoneyLine Reg. 2'!$B$17+('MoneyLine Reg. 2'!$B$18*test!M1069+test!K1069*'MoneyLine Reg. 2'!$B$19+'MoneyLine Reg. 2'!$B$20*test!L1069+test!N1069*'MoneyLine Reg. 2'!$B$21)</f>
        <v>0.56579304918728957</v>
      </c>
    </row>
    <row r="1070" spans="1:26" x14ac:dyDescent="0.3">
      <c r="A1070" s="8">
        <v>44999</v>
      </c>
      <c r="B1070" s="6" t="s">
        <v>12</v>
      </c>
      <c r="C1070" s="6">
        <v>3</v>
      </c>
      <c r="D1070" s="6" t="s">
        <v>17</v>
      </c>
      <c r="E1070" s="6">
        <v>5</v>
      </c>
      <c r="F1070" s="6"/>
      <c r="G1070" s="6">
        <f t="shared" si="17"/>
        <v>2</v>
      </c>
      <c r="I1070">
        <f>VLOOKUP(D1070,MoneyLine!$A$1:$K$33,7,FALSE)</f>
        <v>126.67</v>
      </c>
      <c r="J1070">
        <f>VLOOKUP(B1070,MoneyLine!$A$1:$K$33,7,FALSE)</f>
        <v>38.000238095238089</v>
      </c>
      <c r="K1070">
        <f>VLOOKUP(B1070,MoneyLine!$A$1:$K$33,11,FALSE)</f>
        <v>5.6062500000000011</v>
      </c>
      <c r="L1070">
        <f>VLOOKUP(B1070,MoneyLine!$A$1:$D$33,4,FALSE)</f>
        <v>46.611499999999999</v>
      </c>
      <c r="M1070">
        <f>VLOOKUP(D1070,MoneyLine!$A$1:$K$33,11,FALSE)</f>
        <v>19.922499999999999</v>
      </c>
      <c r="N1070">
        <f>VLOOKUP(D1070,MoneyLine!$A$1:$D$33,4,FALSE)</f>
        <v>49.902000000000001</v>
      </c>
      <c r="O1070">
        <f>VLOOKUP(D1070,MoneyLine!$A$1:$Q$33,14,FALSE)</f>
        <v>104.88261904761904</v>
      </c>
      <c r="P1070">
        <f>VLOOKUP(B1070,MoneyLine!$A$1:$Q$33,17,FALSE)</f>
        <v>-1.7361904761904778</v>
      </c>
      <c r="Q1070">
        <f>VLOOKUP(B1070,MoneyLine!$A$1:$K$33,10,FALSE)</f>
        <v>20.738571428571433</v>
      </c>
      <c r="R1070">
        <f>VLOOKUP(B1070,MoneyLine!$A$1:$Q$33,14,FALSE)</f>
        <v>32.669761904761899</v>
      </c>
      <c r="S1070">
        <f>VLOOKUP(D1070,MoneyLine!$A$1:$Q$33,17,FALSE)</f>
        <v>9.6223809523809507</v>
      </c>
      <c r="T1070">
        <f>VLOOKUP(D1070,MoneyLine!$A$1:$K$33,10,FALSE)</f>
        <v>23.209285714285713</v>
      </c>
      <c r="V1070">
        <f>HomTotReg.!$B$17+(test!O1070*HomTotReg.!$B$18+HomTotReg.!$B$19*test!P1070+test!Q1070*HomTotReg.!$B$20)</f>
        <v>3.6446742470734543</v>
      </c>
      <c r="W1070">
        <f>VisTotReg.!$B$17+(VisTotReg.!$B$18*test!R1070+test!S1070*VisTotReg.!$B$19+test!T1070*VisTotReg.!$B$20)</f>
        <v>2.4710902928944884</v>
      </c>
      <c r="Y1070">
        <f>'MoneyLine Reg. 1'!$B$17+('MoneyLine Reg. 1'!$B$18*test!I1070+test!J1070*'MoneyLine Reg. 1'!$B$19+test!T1070*'MoneyLine Reg. 1'!$B$20+test!Q1070*'MoneyLine Reg. 1'!$B$21)</f>
        <v>1.1813567163532144</v>
      </c>
      <c r="Z1070">
        <f>'MoneyLine Reg. 2'!$B$17+('MoneyLine Reg. 2'!$B$18*test!M1070+test!K1070*'MoneyLine Reg. 2'!$B$19+'MoneyLine Reg. 2'!$B$20*test!L1070+test!N1070*'MoneyLine Reg. 2'!$B$21)</f>
        <v>1.3027798127280983</v>
      </c>
    </row>
    <row r="1071" spans="1:26" x14ac:dyDescent="0.3">
      <c r="A1071" s="9">
        <v>44999</v>
      </c>
      <c r="B1071" s="7" t="s">
        <v>27</v>
      </c>
      <c r="C1071" s="7">
        <v>5</v>
      </c>
      <c r="D1071" s="7" t="s">
        <v>4</v>
      </c>
      <c r="E1071" s="7">
        <v>3</v>
      </c>
      <c r="F1071" s="7"/>
      <c r="G1071" s="6">
        <f t="shared" si="17"/>
        <v>-2</v>
      </c>
      <c r="I1071">
        <f>VLOOKUP(D1071,MoneyLine!$A$1:$K$33,7,FALSE)</f>
        <v>71.288571428571402</v>
      </c>
      <c r="J1071">
        <f>VLOOKUP(B1071,MoneyLine!$A$1:$K$33,7,FALSE)</f>
        <v>57.437380952380948</v>
      </c>
      <c r="K1071">
        <f>VLOOKUP(B1071,MoneyLine!$A$1:$K$33,11,FALSE)</f>
        <v>10.504999999999999</v>
      </c>
      <c r="L1071">
        <f>VLOOKUP(B1071,MoneyLine!$A$1:$D$33,4,FALSE)</f>
        <v>52.064499999999995</v>
      </c>
      <c r="M1071">
        <f>VLOOKUP(D1071,MoneyLine!$A$1:$K$33,11,FALSE)</f>
        <v>4.0925000000000029</v>
      </c>
      <c r="N1071">
        <f>VLOOKUP(D1071,MoneyLine!$A$1:$D$33,4,FALSE)</f>
        <v>50.962499999999999</v>
      </c>
      <c r="O1071">
        <f>VLOOKUP(D1071,MoneyLine!$A$1:$Q$33,14,FALSE)</f>
        <v>28.298571428571432</v>
      </c>
      <c r="P1071">
        <f>VLOOKUP(B1071,MoneyLine!$A$1:$Q$33,17,FALSE)</f>
        <v>0.65357142857142814</v>
      </c>
      <c r="Q1071">
        <f>VLOOKUP(B1071,MoneyLine!$A$1:$K$33,10,FALSE)</f>
        <v>23.449285714285718</v>
      </c>
      <c r="R1071">
        <f>VLOOKUP(B1071,MoneyLine!$A$1:$Q$33,14,FALSE)</f>
        <v>42.338571428571427</v>
      </c>
      <c r="S1071">
        <f>VLOOKUP(D1071,MoneyLine!$A$1:$Q$33,17,FALSE)</f>
        <v>33.857619047619039</v>
      </c>
      <c r="T1071">
        <f>VLOOKUP(D1071,MoneyLine!$A$1:$K$33,10,FALSE)</f>
        <v>21.901309523809527</v>
      </c>
      <c r="V1071">
        <f>HomTotReg.!$B$17+(test!O1071*HomTotReg.!$B$18+HomTotReg.!$B$19*test!P1071+test!Q1071*HomTotReg.!$B$20)</f>
        <v>2.7788736961029454</v>
      </c>
      <c r="W1071">
        <f>VisTotReg.!$B$17+(VisTotReg.!$B$18*test!R1071+test!S1071*VisTotReg.!$B$19+test!T1071*VisTotReg.!$B$20)</f>
        <v>2.3889943732502585</v>
      </c>
      <c r="Y1071">
        <f>'MoneyLine Reg. 1'!$B$17+('MoneyLine Reg. 1'!$B$18*test!I1071+test!J1071*'MoneyLine Reg. 1'!$B$19+test!T1071*'MoneyLine Reg. 1'!$B$20+test!Q1071*'MoneyLine Reg. 1'!$B$21)</f>
        <v>0.36973812369109249</v>
      </c>
      <c r="Z1071">
        <f>'MoneyLine Reg. 2'!$B$17+('MoneyLine Reg. 2'!$B$18*test!M1071+test!K1071*'MoneyLine Reg. 2'!$B$19+'MoneyLine Reg. 2'!$B$20*test!L1071+test!N1071*'MoneyLine Reg. 2'!$B$21)</f>
        <v>-0.28466125704416312</v>
      </c>
    </row>
    <row r="1072" spans="1:26" x14ac:dyDescent="0.3">
      <c r="A1072" s="8">
        <v>44999</v>
      </c>
      <c r="B1072" s="6" t="s">
        <v>33</v>
      </c>
      <c r="C1072" s="6">
        <v>6</v>
      </c>
      <c r="D1072" s="6" t="s">
        <v>3</v>
      </c>
      <c r="E1072" s="6">
        <v>4</v>
      </c>
      <c r="F1072" s="6"/>
      <c r="G1072" s="6">
        <f t="shared" si="17"/>
        <v>-2</v>
      </c>
      <c r="I1072">
        <f>VLOOKUP(D1072,MoneyLine!$A$1:$K$33,7,FALSE)</f>
        <v>103.61880952380953</v>
      </c>
      <c r="J1072">
        <f>VLOOKUP(B1072,MoneyLine!$A$1:$K$33,7,FALSE)</f>
        <v>35.906904761904762</v>
      </c>
      <c r="K1072">
        <f>VLOOKUP(B1072,MoneyLine!$A$1:$K$33,11,FALSE)</f>
        <v>3.707499999999996</v>
      </c>
      <c r="L1072">
        <f>VLOOKUP(B1072,MoneyLine!$A$1:$D$33,4,FALSE)</f>
        <v>47.251999999999995</v>
      </c>
      <c r="M1072">
        <f>VLOOKUP(D1072,MoneyLine!$A$1:$K$33,11,FALSE)</f>
        <v>6.7725000000000009</v>
      </c>
      <c r="N1072">
        <f>VLOOKUP(D1072,MoneyLine!$A$1:$D$33,4,FALSE)</f>
        <v>53.618500000000004</v>
      </c>
      <c r="O1072">
        <f>VLOOKUP(D1072,MoneyLine!$A$1:$Q$33,14,FALSE)</f>
        <v>76.556190476190451</v>
      </c>
      <c r="P1072">
        <f>VLOOKUP(B1072,MoneyLine!$A$1:$Q$33,17,FALSE)</f>
        <v>-16.226190476190478</v>
      </c>
      <c r="Q1072">
        <f>VLOOKUP(B1072,MoneyLine!$A$1:$K$33,10,FALSE)</f>
        <v>29.473928571428576</v>
      </c>
      <c r="R1072">
        <f>VLOOKUP(B1072,MoneyLine!$A$1:$Q$33,14,FALSE)</f>
        <v>44.759523809523806</v>
      </c>
      <c r="S1072">
        <f>VLOOKUP(D1072,MoneyLine!$A$1:$Q$33,17,FALSE)</f>
        <v>15.725476190476186</v>
      </c>
      <c r="T1072">
        <f>VLOOKUP(D1072,MoneyLine!$A$1:$K$33,10,FALSE)</f>
        <v>34.368214285714288</v>
      </c>
      <c r="V1072">
        <f>HomTotReg.!$B$17+(test!O1072*HomTotReg.!$B$18+HomTotReg.!$B$19*test!P1072+test!Q1072*HomTotReg.!$B$20)</f>
        <v>3.402099295174513</v>
      </c>
      <c r="W1072">
        <f>VisTotReg.!$B$17+(VisTotReg.!$B$18*test!R1072+test!S1072*VisTotReg.!$B$19+test!T1072*VisTotReg.!$B$20)</f>
        <v>2.395778435986569</v>
      </c>
      <c r="Y1072">
        <f>'MoneyLine Reg. 1'!$B$17+('MoneyLine Reg. 1'!$B$18*test!I1072+test!J1072*'MoneyLine Reg. 1'!$B$19+test!T1072*'MoneyLine Reg. 1'!$B$20+test!Q1072*'MoneyLine Reg. 1'!$B$21)</f>
        <v>1.0466359981029236</v>
      </c>
      <c r="Z1072">
        <f>'MoneyLine Reg. 2'!$B$17+('MoneyLine Reg. 2'!$B$18*test!M1072+test!K1072*'MoneyLine Reg. 2'!$B$19+'MoneyLine Reg. 2'!$B$20*test!L1072+test!N1072*'MoneyLine Reg. 2'!$B$21)</f>
        <v>0.8301421740677668</v>
      </c>
    </row>
    <row r="1073" spans="1:26" x14ac:dyDescent="0.3">
      <c r="A1073" s="9">
        <v>44999</v>
      </c>
      <c r="B1073" s="7" t="s">
        <v>20</v>
      </c>
      <c r="C1073" s="7">
        <v>6</v>
      </c>
      <c r="D1073" s="7" t="s">
        <v>24</v>
      </c>
      <c r="E1073" s="7">
        <v>5</v>
      </c>
      <c r="F1073" s="7" t="s">
        <v>36</v>
      </c>
      <c r="G1073" s="6">
        <f t="shared" si="17"/>
        <v>-1</v>
      </c>
      <c r="I1073">
        <f>VLOOKUP(D1073,MoneyLine!$A$1:$K$33,7,FALSE)</f>
        <v>-28.852380952380948</v>
      </c>
      <c r="J1073">
        <f>VLOOKUP(B1073,MoneyLine!$A$1:$K$33,7,FALSE)</f>
        <v>53.481666666666655</v>
      </c>
      <c r="K1073">
        <f>VLOOKUP(B1073,MoneyLine!$A$1:$K$33,11,FALSE)</f>
        <v>4.7974999999999994</v>
      </c>
      <c r="L1073">
        <f>VLOOKUP(B1073,MoneyLine!$A$1:$D$33,4,FALSE)</f>
        <v>46.0565</v>
      </c>
      <c r="M1073">
        <f>VLOOKUP(D1073,MoneyLine!$A$1:$K$33,11,FALSE)</f>
        <v>5.754999999999999</v>
      </c>
      <c r="N1073">
        <f>VLOOKUP(D1073,MoneyLine!$A$1:$D$33,4,FALSE)</f>
        <v>42.153999999999996</v>
      </c>
      <c r="O1073">
        <f>VLOOKUP(D1073,MoneyLine!$A$1:$Q$33,14,FALSE)</f>
        <v>7.490952380952379</v>
      </c>
      <c r="P1073">
        <f>VLOOKUP(B1073,MoneyLine!$A$1:$Q$33,17,FALSE)</f>
        <v>-10.467380952380953</v>
      </c>
      <c r="Q1073">
        <f>VLOOKUP(B1073,MoneyLine!$A$1:$K$33,10,FALSE)</f>
        <v>1.6524999999999999</v>
      </c>
      <c r="R1073">
        <f>VLOOKUP(B1073,MoneyLine!$A$1:$Q$33,14,FALSE)</f>
        <v>58.340238095238099</v>
      </c>
      <c r="S1073">
        <f>VLOOKUP(D1073,MoneyLine!$A$1:$Q$33,17,FALSE)</f>
        <v>-35.079523809523806</v>
      </c>
      <c r="T1073">
        <f>VLOOKUP(D1073,MoneyLine!$A$1:$K$33,10,FALSE)</f>
        <v>-0.52404761904761887</v>
      </c>
      <c r="V1073">
        <f>HomTotReg.!$B$17+(test!O1073*HomTotReg.!$B$18+HomTotReg.!$B$19*test!P1073+test!Q1073*HomTotReg.!$B$20)</f>
        <v>2.9167888800955608</v>
      </c>
      <c r="W1073">
        <f>VisTotReg.!$B$17+(VisTotReg.!$B$18*test!R1073+test!S1073*VisTotReg.!$B$19+test!T1073*VisTotReg.!$B$20)</f>
        <v>3.5235249070605024</v>
      </c>
      <c r="Y1073">
        <f>'MoneyLine Reg. 1'!$B$17+('MoneyLine Reg. 1'!$B$18*test!I1073+test!J1073*'MoneyLine Reg. 1'!$B$19+test!T1073*'MoneyLine Reg. 1'!$B$20+test!Q1073*'MoneyLine Reg. 1'!$B$21)</f>
        <v>-0.65815799233818428</v>
      </c>
      <c r="Z1073">
        <f>'MoneyLine Reg. 2'!$B$17+('MoneyLine Reg. 2'!$B$18*test!M1073+test!K1073*'MoneyLine Reg. 2'!$B$19+'MoneyLine Reg. 2'!$B$20*test!L1073+test!N1073*'MoneyLine Reg. 2'!$B$21)</f>
        <v>-2.3418894316384442E-2</v>
      </c>
    </row>
    <row r="1074" spans="1:26" x14ac:dyDescent="0.3">
      <c r="A1074" s="8">
        <v>44999</v>
      </c>
      <c r="B1074" s="6" t="s">
        <v>30</v>
      </c>
      <c r="C1074" s="6">
        <v>2</v>
      </c>
      <c r="D1074" s="6" t="s">
        <v>8</v>
      </c>
      <c r="E1074" s="6">
        <v>5</v>
      </c>
      <c r="F1074" s="6"/>
      <c r="G1074" s="6">
        <f t="shared" si="17"/>
        <v>3</v>
      </c>
      <c r="I1074">
        <f>VLOOKUP(D1074,MoneyLine!$A$1:$K$33,7,FALSE)</f>
        <v>158.14214285714286</v>
      </c>
      <c r="J1074">
        <f>VLOOKUP(B1074,MoneyLine!$A$1:$K$33,7,FALSE)</f>
        <v>127.36857142857141</v>
      </c>
      <c r="K1074">
        <f>VLOOKUP(B1074,MoneyLine!$A$1:$K$33,11,FALSE)</f>
        <v>15.876249999999999</v>
      </c>
      <c r="L1074">
        <f>VLOOKUP(B1074,MoneyLine!$A$1:$D$33,4,FALSE)</f>
        <v>56.155499999999996</v>
      </c>
      <c r="M1074">
        <f>VLOOKUP(D1074,MoneyLine!$A$1:$K$33,11,FALSE)</f>
        <v>11.611250000000004</v>
      </c>
      <c r="N1074">
        <f>VLOOKUP(D1074,MoneyLine!$A$1:$D$33,4,FALSE)</f>
        <v>49.862499999999997</v>
      </c>
      <c r="O1074">
        <f>VLOOKUP(D1074,MoneyLine!$A$1:$Q$33,14,FALSE)</f>
        <v>125.46428571428571</v>
      </c>
      <c r="P1074">
        <f>VLOOKUP(B1074,MoneyLine!$A$1:$Q$33,17,FALSE)</f>
        <v>21.976904761904766</v>
      </c>
      <c r="Q1074">
        <f>VLOOKUP(B1074,MoneyLine!$A$1:$K$33,10,FALSE)</f>
        <v>-0.45761904761904759</v>
      </c>
      <c r="R1074">
        <f>VLOOKUP(B1074,MoneyLine!$A$1:$Q$33,14,FALSE)</f>
        <v>104.57619047619046</v>
      </c>
      <c r="S1074">
        <f>VLOOKUP(D1074,MoneyLine!$A$1:$Q$33,17,FALSE)</f>
        <v>14.067142857142855</v>
      </c>
      <c r="T1074">
        <f>VLOOKUP(D1074,MoneyLine!$A$1:$K$33,10,FALSE)</f>
        <v>21.027261904761904</v>
      </c>
      <c r="V1074">
        <f>HomTotReg.!$B$17+(test!O1074*HomTotReg.!$B$18+HomTotReg.!$B$19*test!P1074+test!Q1074*HomTotReg.!$B$20)</f>
        <v>3.8449188031576864</v>
      </c>
      <c r="W1074">
        <f>VisTotReg.!$B$17+(VisTotReg.!$B$18*test!R1074+test!S1074*VisTotReg.!$B$19+test!T1074*VisTotReg.!$B$20)</f>
        <v>3.3165090875418572</v>
      </c>
      <c r="Y1074">
        <f>'MoneyLine Reg. 1'!$B$17+('MoneyLine Reg. 1'!$B$18*test!I1074+test!J1074*'MoneyLine Reg. 1'!$B$19+test!T1074*'MoneyLine Reg. 1'!$B$20+test!Q1074*'MoneyLine Reg. 1'!$B$21)</f>
        <v>0.64286365419177627</v>
      </c>
      <c r="Z1074">
        <f>'MoneyLine Reg. 2'!$B$17+('MoneyLine Reg. 2'!$B$18*test!M1074+test!K1074*'MoneyLine Reg. 2'!$B$19+'MoneyLine Reg. 2'!$B$20*test!L1074+test!N1074*'MoneyLine Reg. 2'!$B$21)</f>
        <v>-0.52909886417233798</v>
      </c>
    </row>
    <row r="1075" spans="1:26" x14ac:dyDescent="0.3">
      <c r="A1075" s="9">
        <v>45000</v>
      </c>
      <c r="B1075" s="7" t="s">
        <v>16</v>
      </c>
      <c r="C1075" s="7">
        <v>6</v>
      </c>
      <c r="D1075" s="7" t="s">
        <v>26</v>
      </c>
      <c r="E1075" s="7">
        <v>3</v>
      </c>
      <c r="F1075" s="7"/>
      <c r="G1075" s="6">
        <f t="shared" si="17"/>
        <v>-3</v>
      </c>
      <c r="I1075">
        <f>VLOOKUP(D1075,MoneyLine!$A$1:$K$33,7,FALSE)</f>
        <v>2.4278571428571381</v>
      </c>
      <c r="J1075">
        <f>VLOOKUP(B1075,MoneyLine!$A$1:$K$33,7,FALSE)</f>
        <v>64.561666666666639</v>
      </c>
      <c r="K1075">
        <f>VLOOKUP(B1075,MoneyLine!$A$1:$K$33,11,FALSE)</f>
        <v>10.3225</v>
      </c>
      <c r="L1075">
        <f>VLOOKUP(B1075,MoneyLine!$A$1:$D$33,4,FALSE)</f>
        <v>48.538999999999994</v>
      </c>
      <c r="M1075">
        <f>VLOOKUP(D1075,MoneyLine!$A$1:$K$33,11,FALSE)</f>
        <v>7.2874999999999996</v>
      </c>
      <c r="N1075">
        <f>VLOOKUP(D1075,MoneyLine!$A$1:$D$33,4,FALSE)</f>
        <v>44.772500000000001</v>
      </c>
      <c r="O1075">
        <f>VLOOKUP(D1075,MoneyLine!$A$1:$Q$33,14,FALSE)</f>
        <v>21.040476190476188</v>
      </c>
      <c r="P1075">
        <f>VLOOKUP(B1075,MoneyLine!$A$1:$Q$33,17,FALSE)</f>
        <v>-17.098809523809521</v>
      </c>
      <c r="Q1075">
        <f>VLOOKUP(B1075,MoneyLine!$A$1:$K$33,10,FALSE)</f>
        <v>17.131547619047623</v>
      </c>
      <c r="R1075">
        <f>VLOOKUP(B1075,MoneyLine!$A$1:$Q$33,14,FALSE)</f>
        <v>75.591190476190462</v>
      </c>
      <c r="S1075">
        <f>VLOOKUP(D1075,MoneyLine!$A$1:$Q$33,17,FALSE)</f>
        <v>-8.321428571428573</v>
      </c>
      <c r="T1075">
        <f>VLOOKUP(D1075,MoneyLine!$A$1:$K$33,10,FALSE)</f>
        <v>13.537738095238096</v>
      </c>
      <c r="V1075">
        <f>HomTotReg.!$B$17+(test!O1075*HomTotReg.!$B$18+HomTotReg.!$B$19*test!P1075+test!Q1075*HomTotReg.!$B$20)</f>
        <v>2.9598205557738266</v>
      </c>
      <c r="W1075">
        <f>VisTotReg.!$B$17+(VisTotReg.!$B$18*test!R1075+test!S1075*VisTotReg.!$B$19+test!T1075*VisTotReg.!$B$20)</f>
        <v>3.2825638138933408</v>
      </c>
      <c r="Y1075">
        <f>'MoneyLine Reg. 1'!$B$17+('MoneyLine Reg. 1'!$B$18*test!I1075+test!J1075*'MoneyLine Reg. 1'!$B$19+test!T1075*'MoneyLine Reg. 1'!$B$20+test!Q1075*'MoneyLine Reg. 1'!$B$21)</f>
        <v>-0.43950705686552138</v>
      </c>
      <c r="Z1075">
        <f>'MoneyLine Reg. 2'!$B$17+('MoneyLine Reg. 2'!$B$18*test!M1075+test!K1075*'MoneyLine Reg. 2'!$B$19+'MoneyLine Reg. 2'!$B$20*test!L1075+test!N1075*'MoneyLine Reg. 2'!$B$21)</f>
        <v>-0.25504430405637679</v>
      </c>
    </row>
    <row r="1076" spans="1:26" x14ac:dyDescent="0.3">
      <c r="A1076" s="8">
        <v>45000</v>
      </c>
      <c r="B1076" s="6" t="s">
        <v>28</v>
      </c>
      <c r="C1076" s="6">
        <v>8</v>
      </c>
      <c r="D1076" s="6" t="s">
        <v>10</v>
      </c>
      <c r="E1076" s="6">
        <v>5</v>
      </c>
      <c r="F1076" s="6"/>
      <c r="G1076" s="6">
        <f t="shared" si="17"/>
        <v>-3</v>
      </c>
      <c r="I1076">
        <f>VLOOKUP(D1076,MoneyLine!$A$1:$K$33,7,FALSE)</f>
        <v>43.783809523809516</v>
      </c>
      <c r="J1076">
        <f>VLOOKUP(B1076,MoneyLine!$A$1:$K$33,7,FALSE)</f>
        <v>60.434285714285707</v>
      </c>
      <c r="K1076">
        <f>VLOOKUP(B1076,MoneyLine!$A$1:$K$33,11,FALSE)</f>
        <v>6.9025000000000016</v>
      </c>
      <c r="L1076">
        <f>VLOOKUP(B1076,MoneyLine!$A$1:$D$33,4,FALSE)</f>
        <v>50.512499999999996</v>
      </c>
      <c r="M1076">
        <f>VLOOKUP(D1076,MoneyLine!$A$1:$K$33,11,FALSE)</f>
        <v>2.1412499999999977</v>
      </c>
      <c r="N1076">
        <f>VLOOKUP(D1076,MoneyLine!$A$1:$D$33,4,FALSE)</f>
        <v>45.351499999999994</v>
      </c>
      <c r="O1076">
        <f>VLOOKUP(D1076,MoneyLine!$A$1:$Q$33,14,FALSE)</f>
        <v>43.181904761904768</v>
      </c>
      <c r="P1076">
        <f>VLOOKUP(B1076,MoneyLine!$A$1:$Q$33,17,FALSE)</f>
        <v>10.998333333333333</v>
      </c>
      <c r="Q1076">
        <f>VLOOKUP(B1076,MoneyLine!$A$1:$K$33,10,FALSE)</f>
        <v>5.5184523809523807</v>
      </c>
      <c r="R1076">
        <f>VLOOKUP(B1076,MoneyLine!$A$1:$Q$33,14,FALSE)</f>
        <v>47.296666666666667</v>
      </c>
      <c r="S1076">
        <f>VLOOKUP(D1076,MoneyLine!$A$1:$Q$33,17,FALSE)</f>
        <v>-14.675714285714287</v>
      </c>
      <c r="T1076">
        <f>VLOOKUP(D1076,MoneyLine!$A$1:$K$33,10,FALSE)</f>
        <v>13.367738095238096</v>
      </c>
      <c r="V1076">
        <f>HomTotReg.!$B$17+(test!O1076*HomTotReg.!$B$18+HomTotReg.!$B$19*test!P1076+test!Q1076*HomTotReg.!$B$20)</f>
        <v>3.0244662328605969</v>
      </c>
      <c r="W1076">
        <f>VisTotReg.!$B$17+(VisTotReg.!$B$18*test!R1076+test!S1076*VisTotReg.!$B$19+test!T1076*VisTotReg.!$B$20)</f>
        <v>3.0060981022431372</v>
      </c>
      <c r="Y1076">
        <f>'MoneyLine Reg. 1'!$B$17+('MoneyLine Reg. 1'!$B$18*test!I1076+test!J1076*'MoneyLine Reg. 1'!$B$19+test!T1076*'MoneyLine Reg. 1'!$B$20+test!Q1076*'MoneyLine Reg. 1'!$B$21)</f>
        <v>0.12708999049792361</v>
      </c>
      <c r="Z1076">
        <f>'MoneyLine Reg. 2'!$B$17+('MoneyLine Reg. 2'!$B$18*test!M1076+test!K1076*'MoneyLine Reg. 2'!$B$19+'MoneyLine Reg. 2'!$B$20*test!L1076+test!N1076*'MoneyLine Reg. 2'!$B$21)</f>
        <v>-0.47506283332901145</v>
      </c>
    </row>
    <row r="1077" spans="1:26" x14ac:dyDescent="0.3">
      <c r="A1077" s="9">
        <v>45000</v>
      </c>
      <c r="B1077" s="7" t="s">
        <v>11</v>
      </c>
      <c r="C1077" s="7">
        <v>2</v>
      </c>
      <c r="D1077" s="7" t="s">
        <v>5</v>
      </c>
      <c r="E1077" s="7">
        <v>1</v>
      </c>
      <c r="F1077" s="7" t="s">
        <v>35</v>
      </c>
      <c r="G1077" s="6">
        <f t="shared" si="17"/>
        <v>-1</v>
      </c>
      <c r="I1077">
        <f>VLOOKUP(D1077,MoneyLine!$A$1:$K$33,7,FALSE)</f>
        <v>92.519047619047612</v>
      </c>
      <c r="J1077">
        <f>VLOOKUP(B1077,MoneyLine!$A$1:$K$33,7,FALSE)</f>
        <v>121.01880952380951</v>
      </c>
      <c r="K1077">
        <f>VLOOKUP(B1077,MoneyLine!$A$1:$K$33,11,FALSE)</f>
        <v>15.838749999999997</v>
      </c>
      <c r="L1077">
        <f>VLOOKUP(B1077,MoneyLine!$A$1:$D$33,4,FALSE)</f>
        <v>52.685499999999998</v>
      </c>
      <c r="M1077">
        <f>VLOOKUP(D1077,MoneyLine!$A$1:$K$33,11,FALSE)</f>
        <v>15.5725</v>
      </c>
      <c r="N1077">
        <f>VLOOKUP(D1077,MoneyLine!$A$1:$D$33,4,FALSE)</f>
        <v>52.448999999999998</v>
      </c>
      <c r="O1077">
        <f>VLOOKUP(D1077,MoneyLine!$A$1:$Q$33,14,FALSE)</f>
        <v>80.7392857142857</v>
      </c>
      <c r="P1077">
        <f>VLOOKUP(B1077,MoneyLine!$A$1:$Q$33,17,FALSE)</f>
        <v>15.627619047619051</v>
      </c>
      <c r="Q1077">
        <f>VLOOKUP(B1077,MoneyLine!$A$1:$K$33,10,FALSE)</f>
        <v>10.4975</v>
      </c>
      <c r="R1077">
        <f>VLOOKUP(B1077,MoneyLine!$A$1:$Q$33,14,FALSE)</f>
        <v>85.286666666666662</v>
      </c>
      <c r="S1077">
        <f>VLOOKUP(D1077,MoneyLine!$A$1:$Q$33,17,FALSE)</f>
        <v>2.4073809523809526</v>
      </c>
      <c r="T1077">
        <f>VLOOKUP(D1077,MoneyLine!$A$1:$K$33,10,FALSE)</f>
        <v>7.11511904761905</v>
      </c>
      <c r="V1077">
        <f>HomTotReg.!$B$17+(test!O1077*HomTotReg.!$B$18+HomTotReg.!$B$19*test!P1077+test!Q1077*HomTotReg.!$B$20)</f>
        <v>3.3180383010096532</v>
      </c>
      <c r="W1077">
        <f>VisTotReg.!$B$17+(VisTotReg.!$B$18*test!R1077+test!S1077*VisTotReg.!$B$19+test!T1077*VisTotReg.!$B$20)</f>
        <v>3.3964949653514975</v>
      </c>
      <c r="Y1077">
        <f>'MoneyLine Reg. 1'!$B$17+('MoneyLine Reg. 1'!$B$18*test!I1077+test!J1077*'MoneyLine Reg. 1'!$B$19+test!T1077*'MoneyLine Reg. 1'!$B$20+test!Q1077*'MoneyLine Reg. 1'!$B$21)</f>
        <v>-0.22923365714540511</v>
      </c>
      <c r="Z1077">
        <f>'MoneyLine Reg. 2'!$B$17+('MoneyLine Reg. 2'!$B$18*test!M1077+test!K1077*'MoneyLine Reg. 2'!$B$19+'MoneyLine Reg. 2'!$B$20*test!L1077+test!N1077*'MoneyLine Reg. 2'!$B$21)</f>
        <v>0.16044699194420886</v>
      </c>
    </row>
    <row r="1078" spans="1:26" x14ac:dyDescent="0.3">
      <c r="A1078" s="8">
        <v>45000</v>
      </c>
      <c r="B1078" s="6" t="s">
        <v>13</v>
      </c>
      <c r="C1078" s="6">
        <v>4</v>
      </c>
      <c r="D1078" s="6" t="s">
        <v>12</v>
      </c>
      <c r="E1078" s="6">
        <v>5</v>
      </c>
      <c r="F1078" s="6" t="s">
        <v>35</v>
      </c>
      <c r="G1078" s="6">
        <f t="shared" si="17"/>
        <v>1</v>
      </c>
      <c r="I1078">
        <f>VLOOKUP(D1078,MoneyLine!$A$1:$K$33,7,FALSE)</f>
        <v>38.000238095238089</v>
      </c>
      <c r="J1078">
        <f>VLOOKUP(B1078,MoneyLine!$A$1:$K$33,7,FALSE)</f>
        <v>52.757857142857148</v>
      </c>
      <c r="K1078">
        <f>VLOOKUP(B1078,MoneyLine!$A$1:$K$33,11,FALSE)</f>
        <v>5.03125</v>
      </c>
      <c r="L1078">
        <f>VLOOKUP(B1078,MoneyLine!$A$1:$D$33,4,FALSE)</f>
        <v>47.964499999999994</v>
      </c>
      <c r="M1078">
        <f>VLOOKUP(D1078,MoneyLine!$A$1:$K$33,11,FALSE)</f>
        <v>5.6062500000000011</v>
      </c>
      <c r="N1078">
        <f>VLOOKUP(D1078,MoneyLine!$A$1:$D$33,4,FALSE)</f>
        <v>46.611499999999999</v>
      </c>
      <c r="O1078">
        <f>VLOOKUP(D1078,MoneyLine!$A$1:$Q$33,14,FALSE)</f>
        <v>32.669761904761899</v>
      </c>
      <c r="P1078">
        <f>VLOOKUP(B1078,MoneyLine!$A$1:$Q$33,17,FALSE)</f>
        <v>6.5440476190476176</v>
      </c>
      <c r="Q1078">
        <f>VLOOKUP(B1078,MoneyLine!$A$1:$K$33,10,FALSE)</f>
        <v>-4.3963095238095242</v>
      </c>
      <c r="R1078">
        <f>VLOOKUP(B1078,MoneyLine!$A$1:$Q$33,14,FALSE)</f>
        <v>36.921904761904756</v>
      </c>
      <c r="S1078">
        <f>VLOOKUP(D1078,MoneyLine!$A$1:$Q$33,17,FALSE)</f>
        <v>-1.7361904761904778</v>
      </c>
      <c r="T1078">
        <f>VLOOKUP(D1078,MoneyLine!$A$1:$K$33,10,FALSE)</f>
        <v>20.738571428571433</v>
      </c>
      <c r="V1078">
        <f>HomTotReg.!$B$17+(test!O1078*HomTotReg.!$B$18+HomTotReg.!$B$19*test!P1078+test!Q1078*HomTotReg.!$B$20)</f>
        <v>3.0697108743598318</v>
      </c>
      <c r="W1078">
        <f>VisTotReg.!$B$17+(VisTotReg.!$B$18*test!R1078+test!S1078*VisTotReg.!$B$19+test!T1078*VisTotReg.!$B$20)</f>
        <v>2.6591605196018864</v>
      </c>
      <c r="Y1078">
        <f>'MoneyLine Reg. 1'!$B$17+('MoneyLine Reg. 1'!$B$18*test!I1078+test!J1078*'MoneyLine Reg. 1'!$B$19+test!T1078*'MoneyLine Reg. 1'!$B$20+test!Q1078*'MoneyLine Reg. 1'!$B$21)</f>
        <v>0.36005780947474775</v>
      </c>
      <c r="Z1078">
        <f>'MoneyLine Reg. 2'!$B$17+('MoneyLine Reg. 2'!$B$18*test!M1078+test!K1078*'MoneyLine Reg. 2'!$B$19+'MoneyLine Reg. 2'!$B$20*test!L1078+test!N1078*'MoneyLine Reg. 2'!$B$21)</f>
        <v>0.1278714612929539</v>
      </c>
    </row>
    <row r="1079" spans="1:26" x14ac:dyDescent="0.3">
      <c r="A1079" s="9">
        <v>45001</v>
      </c>
      <c r="B1079" s="7" t="s">
        <v>8</v>
      </c>
      <c r="C1079" s="7">
        <v>2</v>
      </c>
      <c r="D1079" s="7" t="s">
        <v>25</v>
      </c>
      <c r="E1079" s="7">
        <v>3</v>
      </c>
      <c r="F1079" s="7"/>
      <c r="G1079" s="6">
        <f t="shared" si="17"/>
        <v>1</v>
      </c>
      <c r="I1079">
        <f>VLOOKUP(D1079,MoneyLine!$A$1:$K$33,7,FALSE)</f>
        <v>56.057857142857138</v>
      </c>
      <c r="J1079">
        <f>VLOOKUP(B1079,MoneyLine!$A$1:$K$33,7,FALSE)</f>
        <v>158.14214285714286</v>
      </c>
      <c r="K1079">
        <f>VLOOKUP(B1079,MoneyLine!$A$1:$K$33,11,FALSE)</f>
        <v>11.611250000000004</v>
      </c>
      <c r="L1079">
        <f>VLOOKUP(B1079,MoneyLine!$A$1:$D$33,4,FALSE)</f>
        <v>49.862499999999997</v>
      </c>
      <c r="M1079">
        <f>VLOOKUP(D1079,MoneyLine!$A$1:$K$33,11,FALSE)</f>
        <v>10.718750000000002</v>
      </c>
      <c r="N1079">
        <f>VLOOKUP(D1079,MoneyLine!$A$1:$D$33,4,FALSE)</f>
        <v>47.954500000000003</v>
      </c>
      <c r="O1079">
        <f>VLOOKUP(D1079,MoneyLine!$A$1:$Q$33,14,FALSE)</f>
        <v>60.674999999999997</v>
      </c>
      <c r="P1079">
        <f>VLOOKUP(B1079,MoneyLine!$A$1:$Q$33,17,FALSE)</f>
        <v>14.067142857142855</v>
      </c>
      <c r="Q1079">
        <f>VLOOKUP(B1079,MoneyLine!$A$1:$K$33,10,FALSE)</f>
        <v>21.027261904761904</v>
      </c>
      <c r="R1079">
        <f>VLOOKUP(B1079,MoneyLine!$A$1:$Q$33,14,FALSE)</f>
        <v>125.46428571428571</v>
      </c>
      <c r="S1079">
        <f>VLOOKUP(D1079,MoneyLine!$A$1:$Q$33,17,FALSE)</f>
        <v>-14.592857142857142</v>
      </c>
      <c r="T1079">
        <f>VLOOKUP(D1079,MoneyLine!$A$1:$K$33,10,FALSE)</f>
        <v>27.424404761904761</v>
      </c>
      <c r="V1079">
        <f>HomTotReg.!$B$17+(test!O1079*HomTotReg.!$B$18+HomTotReg.!$B$19*test!P1079+test!Q1079*HomTotReg.!$B$20)</f>
        <v>3.006118923913637</v>
      </c>
      <c r="W1079">
        <f>VisTotReg.!$B$17+(VisTotReg.!$B$18*test!R1079+test!S1079*VisTotReg.!$B$19+test!T1079*VisTotReg.!$B$20)</f>
        <v>3.7255619258871735</v>
      </c>
      <c r="Y1079">
        <f>'MoneyLine Reg. 1'!$B$17+('MoneyLine Reg. 1'!$B$18*test!I1079+test!J1079*'MoneyLine Reg. 1'!$B$19+test!T1079*'MoneyLine Reg. 1'!$B$20+test!Q1079*'MoneyLine Reg. 1'!$B$21)</f>
        <v>-0.83810062868877377</v>
      </c>
      <c r="Z1079">
        <f>'MoneyLine Reg. 2'!$B$17+('MoneyLine Reg. 2'!$B$18*test!M1079+test!K1079*'MoneyLine Reg. 2'!$B$19+'MoneyLine Reg. 2'!$B$20*test!L1079+test!N1079*'MoneyLine Reg. 2'!$B$21)</f>
        <v>5.4169312907212941E-3</v>
      </c>
    </row>
    <row r="1080" spans="1:26" x14ac:dyDescent="0.3">
      <c r="A1080" s="8">
        <v>45001</v>
      </c>
      <c r="B1080" s="6" t="s">
        <v>30</v>
      </c>
      <c r="C1080" s="6">
        <v>1</v>
      </c>
      <c r="D1080" s="6" t="s">
        <v>9</v>
      </c>
      <c r="E1080" s="6">
        <v>4</v>
      </c>
      <c r="F1080" s="6"/>
      <c r="G1080" s="6">
        <f t="shared" si="17"/>
        <v>3</v>
      </c>
      <c r="I1080">
        <f>VLOOKUP(D1080,MoneyLine!$A$1:$K$33,7,FALSE)</f>
        <v>154.76523809523809</v>
      </c>
      <c r="J1080">
        <f>VLOOKUP(B1080,MoneyLine!$A$1:$K$33,7,FALSE)</f>
        <v>127.36857142857141</v>
      </c>
      <c r="K1080">
        <f>VLOOKUP(B1080,MoneyLine!$A$1:$K$33,11,FALSE)</f>
        <v>15.876249999999999</v>
      </c>
      <c r="L1080">
        <f>VLOOKUP(B1080,MoneyLine!$A$1:$D$33,4,FALSE)</f>
        <v>56.155499999999996</v>
      </c>
      <c r="M1080">
        <f>VLOOKUP(D1080,MoneyLine!$A$1:$K$33,11,FALSE)</f>
        <v>17.220000000000002</v>
      </c>
      <c r="N1080">
        <f>VLOOKUP(D1080,MoneyLine!$A$1:$D$33,4,FALSE)</f>
        <v>58.933</v>
      </c>
      <c r="O1080">
        <f>VLOOKUP(D1080,MoneyLine!$A$1:$Q$33,14,FALSE)</f>
        <v>117.61833333333333</v>
      </c>
      <c r="P1080">
        <f>VLOOKUP(B1080,MoneyLine!$A$1:$Q$33,17,FALSE)</f>
        <v>21.976904761904766</v>
      </c>
      <c r="Q1080">
        <f>VLOOKUP(B1080,MoneyLine!$A$1:$K$33,10,FALSE)</f>
        <v>-0.45761904761904759</v>
      </c>
      <c r="R1080">
        <f>VLOOKUP(B1080,MoneyLine!$A$1:$Q$33,14,FALSE)</f>
        <v>104.57619047619046</v>
      </c>
      <c r="S1080">
        <f>VLOOKUP(D1080,MoneyLine!$A$1:$Q$33,17,FALSE)</f>
        <v>29.393333333333338</v>
      </c>
      <c r="T1080">
        <f>VLOOKUP(D1080,MoneyLine!$A$1:$K$33,10,FALSE)</f>
        <v>-2.4774999999999996</v>
      </c>
      <c r="V1080">
        <f>HomTotReg.!$B$17+(test!O1080*HomTotReg.!$B$18+HomTotReg.!$B$19*test!P1080+test!Q1080*HomTotReg.!$B$20)</f>
        <v>3.7618745464855472</v>
      </c>
      <c r="W1080">
        <f>VisTotReg.!$B$17+(VisTotReg.!$B$18*test!R1080+test!S1080*VisTotReg.!$B$19+test!T1080*VisTotReg.!$B$20)</f>
        <v>3.5259799470463769</v>
      </c>
      <c r="Y1080">
        <f>'MoneyLine Reg. 1'!$B$17+('MoneyLine Reg. 1'!$B$18*test!I1080+test!J1080*'MoneyLine Reg. 1'!$B$19+test!T1080*'MoneyLine Reg. 1'!$B$20+test!Q1080*'MoneyLine Reg. 1'!$B$21)</f>
        <v>0.28441609704631998</v>
      </c>
      <c r="Z1080">
        <f>'MoneyLine Reg. 2'!$B$17+('MoneyLine Reg. 2'!$B$18*test!M1080+test!K1080*'MoneyLine Reg. 2'!$B$19+'MoneyLine Reg. 2'!$B$20*test!L1080+test!N1080*'MoneyLine Reg. 2'!$B$21)</f>
        <v>0.45945906269181869</v>
      </c>
    </row>
    <row r="1081" spans="1:26" x14ac:dyDescent="0.3">
      <c r="A1081" s="9">
        <v>45001</v>
      </c>
      <c r="B1081" s="7" t="s">
        <v>33</v>
      </c>
      <c r="C1081" s="7">
        <v>5</v>
      </c>
      <c r="D1081" s="7" t="s">
        <v>31</v>
      </c>
      <c r="E1081" s="7">
        <v>9</v>
      </c>
      <c r="F1081" s="7"/>
      <c r="G1081" s="6">
        <f t="shared" si="17"/>
        <v>4</v>
      </c>
      <c r="I1081">
        <f>VLOOKUP(D1081,MoneyLine!$A$1:$K$33,7,FALSE)</f>
        <v>130.13119047619048</v>
      </c>
      <c r="J1081">
        <f>VLOOKUP(B1081,MoneyLine!$A$1:$K$33,7,FALSE)</f>
        <v>35.906904761904762</v>
      </c>
      <c r="K1081">
        <f>VLOOKUP(B1081,MoneyLine!$A$1:$K$33,11,FALSE)</f>
        <v>3.707499999999996</v>
      </c>
      <c r="L1081">
        <f>VLOOKUP(B1081,MoneyLine!$A$1:$D$33,4,FALSE)</f>
        <v>47.251999999999995</v>
      </c>
      <c r="M1081">
        <f>VLOOKUP(D1081,MoneyLine!$A$1:$K$33,11,FALSE)</f>
        <v>13.114999999999997</v>
      </c>
      <c r="N1081">
        <f>VLOOKUP(D1081,MoneyLine!$A$1:$D$33,4,FALSE)</f>
        <v>55.725999999999999</v>
      </c>
      <c r="O1081">
        <f>VLOOKUP(D1081,MoneyLine!$A$1:$Q$33,14,FALSE)</f>
        <v>91.865476190476173</v>
      </c>
      <c r="P1081">
        <f>VLOOKUP(B1081,MoneyLine!$A$1:$Q$33,17,FALSE)</f>
        <v>-16.226190476190478</v>
      </c>
      <c r="Q1081">
        <f>VLOOKUP(B1081,MoneyLine!$A$1:$K$33,10,FALSE)</f>
        <v>29.473928571428576</v>
      </c>
      <c r="R1081">
        <f>VLOOKUP(B1081,MoneyLine!$A$1:$Q$33,14,FALSE)</f>
        <v>44.759523809523806</v>
      </c>
      <c r="S1081">
        <f>VLOOKUP(D1081,MoneyLine!$A$1:$Q$33,17,FALSE)</f>
        <v>29.228333333333332</v>
      </c>
      <c r="T1081">
        <f>VLOOKUP(D1081,MoneyLine!$A$1:$K$33,10,FALSE)</f>
        <v>31.447738095238101</v>
      </c>
      <c r="V1081">
        <f>HomTotReg.!$B$17+(test!O1081*HomTotReg.!$B$18+HomTotReg.!$B$19*test!P1081+test!Q1081*HomTotReg.!$B$20)</f>
        <v>3.564138037011733</v>
      </c>
      <c r="W1081">
        <f>VisTotReg.!$B$17+(VisTotReg.!$B$18*test!R1081+test!S1081*VisTotReg.!$B$19+test!T1081*VisTotReg.!$B$20)</f>
        <v>2.3184118172080788</v>
      </c>
      <c r="Y1081">
        <f>'MoneyLine Reg. 1'!$B$17+('MoneyLine Reg. 1'!$B$18*test!I1081+test!J1081*'MoneyLine Reg. 1'!$B$19+test!T1081*'MoneyLine Reg. 1'!$B$20+test!Q1081*'MoneyLine Reg. 1'!$B$21)</f>
        <v>1.2659763577602416</v>
      </c>
      <c r="Z1081">
        <f>'MoneyLine Reg. 2'!$B$17+('MoneyLine Reg. 2'!$B$18*test!M1081+test!K1081*'MoneyLine Reg. 2'!$B$19+'MoneyLine Reg. 2'!$B$20*test!L1081+test!N1081*'MoneyLine Reg. 2'!$B$21)</f>
        <v>1.3667769352509667</v>
      </c>
    </row>
    <row r="1082" spans="1:26" x14ac:dyDescent="0.3">
      <c r="A1082" s="8">
        <v>45001</v>
      </c>
      <c r="B1082" s="6" t="s">
        <v>20</v>
      </c>
      <c r="C1082" s="6">
        <v>1</v>
      </c>
      <c r="D1082" s="6" t="s">
        <v>29</v>
      </c>
      <c r="E1082" s="6">
        <v>4</v>
      </c>
      <c r="F1082" s="6"/>
      <c r="G1082" s="6">
        <f t="shared" si="17"/>
        <v>3</v>
      </c>
      <c r="I1082">
        <f>VLOOKUP(D1082,MoneyLine!$A$1:$K$33,7,FALSE)</f>
        <v>120.64333333333332</v>
      </c>
      <c r="J1082">
        <f>VLOOKUP(B1082,MoneyLine!$A$1:$K$33,7,FALSE)</f>
        <v>53.481666666666655</v>
      </c>
      <c r="K1082">
        <f>VLOOKUP(B1082,MoneyLine!$A$1:$K$33,11,FALSE)</f>
        <v>4.7974999999999994</v>
      </c>
      <c r="L1082">
        <f>VLOOKUP(B1082,MoneyLine!$A$1:$D$33,4,FALSE)</f>
        <v>46.0565</v>
      </c>
      <c r="M1082">
        <f>VLOOKUP(D1082,MoneyLine!$A$1:$K$33,11,FALSE)</f>
        <v>13.331249999999997</v>
      </c>
      <c r="N1082">
        <f>VLOOKUP(D1082,MoneyLine!$A$1:$D$33,4,FALSE)</f>
        <v>55.3095</v>
      </c>
      <c r="O1082">
        <f>VLOOKUP(D1082,MoneyLine!$A$1:$Q$33,14,FALSE)</f>
        <v>76.355714285714271</v>
      </c>
      <c r="P1082">
        <f>VLOOKUP(B1082,MoneyLine!$A$1:$Q$33,17,FALSE)</f>
        <v>-10.467380952380953</v>
      </c>
      <c r="Q1082">
        <f>VLOOKUP(B1082,MoneyLine!$A$1:$K$33,10,FALSE)</f>
        <v>1.6524999999999999</v>
      </c>
      <c r="R1082">
        <f>VLOOKUP(B1082,MoneyLine!$A$1:$Q$33,14,FALSE)</f>
        <v>58.340238095238099</v>
      </c>
      <c r="S1082">
        <f>VLOOKUP(D1082,MoneyLine!$A$1:$Q$33,17,FALSE)</f>
        <v>28.97</v>
      </c>
      <c r="T1082">
        <f>VLOOKUP(D1082,MoneyLine!$A$1:$K$33,10,FALSE)</f>
        <v>20.598452380952381</v>
      </c>
      <c r="V1082">
        <f>HomTotReg.!$B$17+(test!O1082*HomTotReg.!$B$18+HomTotReg.!$B$19*test!P1082+test!Q1082*HomTotReg.!$B$20)</f>
        <v>3.6456771890749025</v>
      </c>
      <c r="W1082">
        <f>VisTotReg.!$B$17+(VisTotReg.!$B$18*test!R1082+test!S1082*VisTotReg.!$B$19+test!T1082*VisTotReg.!$B$20)</f>
        <v>2.6415503770100353</v>
      </c>
      <c r="Y1082">
        <f>'MoneyLine Reg. 1'!$B$17+('MoneyLine Reg. 1'!$B$18*test!I1082+test!J1082*'MoneyLine Reg. 1'!$B$19+test!T1082*'MoneyLine Reg. 1'!$B$20+test!Q1082*'MoneyLine Reg. 1'!$B$21)</f>
        <v>1.0989760527256767</v>
      </c>
      <c r="Z1082">
        <f>'MoneyLine Reg. 2'!$B$17+('MoneyLine Reg. 2'!$B$18*test!M1082+test!K1082*'MoneyLine Reg. 2'!$B$19+'MoneyLine Reg. 2'!$B$20*test!L1082+test!N1082*'MoneyLine Reg. 2'!$B$21)</f>
        <v>1.3763309247645772</v>
      </c>
    </row>
    <row r="1083" spans="1:26" x14ac:dyDescent="0.3">
      <c r="A1083" s="9">
        <v>45001</v>
      </c>
      <c r="B1083" s="7" t="s">
        <v>7</v>
      </c>
      <c r="C1083" s="7">
        <v>4</v>
      </c>
      <c r="D1083" s="7" t="s">
        <v>15</v>
      </c>
      <c r="E1083" s="7">
        <v>3</v>
      </c>
      <c r="F1083" s="7" t="s">
        <v>35</v>
      </c>
      <c r="G1083" s="6">
        <f t="shared" si="17"/>
        <v>-1</v>
      </c>
      <c r="I1083">
        <f>VLOOKUP(D1083,MoneyLine!$A$1:$K$33,7,FALSE)</f>
        <v>101.46142857142856</v>
      </c>
      <c r="J1083">
        <f>VLOOKUP(B1083,MoneyLine!$A$1:$K$33,7,FALSE)</f>
        <v>105.50714285714287</v>
      </c>
      <c r="K1083">
        <f>VLOOKUP(B1083,MoneyLine!$A$1:$K$33,11,FALSE)</f>
        <v>17.5075</v>
      </c>
      <c r="L1083">
        <f>VLOOKUP(B1083,MoneyLine!$A$1:$D$33,4,FALSE)</f>
        <v>51.216499999999996</v>
      </c>
      <c r="M1083">
        <f>VLOOKUP(D1083,MoneyLine!$A$1:$K$33,11,FALSE)</f>
        <v>16.143749999999997</v>
      </c>
      <c r="N1083">
        <f>VLOOKUP(D1083,MoneyLine!$A$1:$D$33,4,FALSE)</f>
        <v>52.539000000000001</v>
      </c>
      <c r="O1083">
        <f>VLOOKUP(D1083,MoneyLine!$A$1:$Q$33,14,FALSE)</f>
        <v>76.89928571428571</v>
      </c>
      <c r="P1083">
        <f>VLOOKUP(B1083,MoneyLine!$A$1:$Q$33,17,FALSE)</f>
        <v>1.5838095238095231</v>
      </c>
      <c r="Q1083">
        <f>VLOOKUP(B1083,MoneyLine!$A$1:$K$33,10,FALSE)</f>
        <v>-6.0107142857142861</v>
      </c>
      <c r="R1083">
        <f>VLOOKUP(B1083,MoneyLine!$A$1:$Q$33,14,FALSE)</f>
        <v>89.021666666666647</v>
      </c>
      <c r="S1083">
        <f>VLOOKUP(D1083,MoneyLine!$A$1:$Q$33,17,FALSE)</f>
        <v>16.578095238095237</v>
      </c>
      <c r="T1083">
        <f>VLOOKUP(D1083,MoneyLine!$A$1:$K$33,10,FALSE)</f>
        <v>-8.7532142857142858</v>
      </c>
      <c r="V1083">
        <f>HomTotReg.!$B$17+(test!O1083*HomTotReg.!$B$18+HomTotReg.!$B$19*test!P1083+test!Q1083*HomTotReg.!$B$20)</f>
        <v>3.6082121695369795</v>
      </c>
      <c r="W1083">
        <f>VisTotReg.!$B$17+(VisTotReg.!$B$18*test!R1083+test!S1083*VisTotReg.!$B$19+test!T1083*VisTotReg.!$B$20)</f>
        <v>3.5481266626182197</v>
      </c>
      <c r="Y1083">
        <f>'MoneyLine Reg. 1'!$B$17+('MoneyLine Reg. 1'!$B$18*test!I1083+test!J1083*'MoneyLine Reg. 1'!$B$19+test!T1083*'MoneyLine Reg. 1'!$B$20+test!Q1083*'MoneyLine Reg. 1'!$B$21)</f>
        <v>-1.7475187951435378E-2</v>
      </c>
      <c r="Z1083">
        <f>'MoneyLine Reg. 2'!$B$17+('MoneyLine Reg. 2'!$B$18*test!M1083+test!K1083*'MoneyLine Reg. 2'!$B$19+'MoneyLine Reg. 2'!$B$20*test!L1083+test!N1083*'MoneyLine Reg. 2'!$B$21)</f>
        <v>0.21436623775639863</v>
      </c>
    </row>
    <row r="1084" spans="1:26" x14ac:dyDescent="0.3">
      <c r="A1084" s="8">
        <v>45001</v>
      </c>
      <c r="B1084" s="6" t="s">
        <v>6</v>
      </c>
      <c r="C1084" s="6">
        <v>2</v>
      </c>
      <c r="D1084" s="6" t="s">
        <v>21</v>
      </c>
      <c r="E1084" s="6">
        <v>1</v>
      </c>
      <c r="F1084" s="6"/>
      <c r="G1084" s="6">
        <f t="shared" si="17"/>
        <v>-1</v>
      </c>
      <c r="I1084">
        <f>VLOOKUP(D1084,MoneyLine!$A$1:$K$33,7,FALSE)</f>
        <v>81.149285714285725</v>
      </c>
      <c r="J1084">
        <f>VLOOKUP(B1084,MoneyLine!$A$1:$K$33,7,FALSE)</f>
        <v>-14.717619047619038</v>
      </c>
      <c r="K1084">
        <f>VLOOKUP(B1084,MoneyLine!$A$1:$K$33,11,FALSE)</f>
        <v>1.6887499999999989</v>
      </c>
      <c r="L1084">
        <f>VLOOKUP(B1084,MoneyLine!$A$1:$D$33,4,FALSE)</f>
        <v>38.247500000000002</v>
      </c>
      <c r="M1084">
        <f>VLOOKUP(D1084,MoneyLine!$A$1:$K$33,11,FALSE)</f>
        <v>9.1225000000000005</v>
      </c>
      <c r="N1084">
        <f>VLOOKUP(D1084,MoneyLine!$A$1:$D$33,4,FALSE)</f>
        <v>51.807999999999993</v>
      </c>
      <c r="O1084">
        <f>VLOOKUP(D1084,MoneyLine!$A$1:$Q$33,14,FALSE)</f>
        <v>65.387857142857143</v>
      </c>
      <c r="P1084">
        <f>VLOOKUP(B1084,MoneyLine!$A$1:$Q$33,17,FALSE)</f>
        <v>-23.022142857142857</v>
      </c>
      <c r="Q1084">
        <f>VLOOKUP(B1084,MoneyLine!$A$1:$K$33,10,FALSE)</f>
        <v>2.2516666666666674</v>
      </c>
      <c r="R1084">
        <f>VLOOKUP(B1084,MoneyLine!$A$1:$Q$33,14,FALSE)</f>
        <v>4.214999999999999</v>
      </c>
      <c r="S1084">
        <f>VLOOKUP(D1084,MoneyLine!$A$1:$Q$33,17,FALSE)</f>
        <v>7.3759523809523806</v>
      </c>
      <c r="T1084">
        <f>VLOOKUP(D1084,MoneyLine!$A$1:$K$33,10,FALSE)</f>
        <v>8.0371428571428574</v>
      </c>
      <c r="V1084">
        <f>HomTotReg.!$B$17+(test!O1084*HomTotReg.!$B$18+HomTotReg.!$B$19*test!P1084+test!Q1084*HomTotReg.!$B$20)</f>
        <v>3.6560236060190938</v>
      </c>
      <c r="W1084">
        <f>VisTotReg.!$B$17+(VisTotReg.!$B$18*test!R1084+test!S1084*VisTotReg.!$B$19+test!T1084*VisTotReg.!$B$20)</f>
        <v>2.3770027104878837</v>
      </c>
      <c r="Y1084">
        <f>'MoneyLine Reg. 1'!$B$17+('MoneyLine Reg. 1'!$B$18*test!I1084+test!J1084*'MoneyLine Reg. 1'!$B$19+test!T1084*'MoneyLine Reg. 1'!$B$20+test!Q1084*'MoneyLine Reg. 1'!$B$21)</f>
        <v>1.3172445990918684</v>
      </c>
      <c r="Z1084">
        <f>'MoneyLine Reg. 2'!$B$17+('MoneyLine Reg. 2'!$B$18*test!M1084+test!K1084*'MoneyLine Reg. 2'!$B$19+'MoneyLine Reg. 2'!$B$20*test!L1084+test!N1084*'MoneyLine Reg. 2'!$B$21)</f>
        <v>1.6415579988955251</v>
      </c>
    </row>
    <row r="1085" spans="1:26" x14ac:dyDescent="0.3">
      <c r="A1085" s="9">
        <v>45001</v>
      </c>
      <c r="B1085" s="7" t="s">
        <v>3</v>
      </c>
      <c r="C1085" s="7">
        <v>2</v>
      </c>
      <c r="D1085" s="7" t="s">
        <v>17</v>
      </c>
      <c r="E1085" s="7">
        <v>4</v>
      </c>
      <c r="F1085" s="7"/>
      <c r="G1085" s="6">
        <f t="shared" si="17"/>
        <v>2</v>
      </c>
      <c r="I1085">
        <f>VLOOKUP(D1085,MoneyLine!$A$1:$K$33,7,FALSE)</f>
        <v>126.67</v>
      </c>
      <c r="J1085">
        <f>VLOOKUP(B1085,MoneyLine!$A$1:$K$33,7,FALSE)</f>
        <v>103.61880952380953</v>
      </c>
      <c r="K1085">
        <f>VLOOKUP(B1085,MoneyLine!$A$1:$K$33,11,FALSE)</f>
        <v>6.7725000000000009</v>
      </c>
      <c r="L1085">
        <f>VLOOKUP(B1085,MoneyLine!$A$1:$D$33,4,FALSE)</f>
        <v>53.618500000000004</v>
      </c>
      <c r="M1085">
        <f>VLOOKUP(D1085,MoneyLine!$A$1:$K$33,11,FALSE)</f>
        <v>19.922499999999999</v>
      </c>
      <c r="N1085">
        <f>VLOOKUP(D1085,MoneyLine!$A$1:$D$33,4,FALSE)</f>
        <v>49.902000000000001</v>
      </c>
      <c r="O1085">
        <f>VLOOKUP(D1085,MoneyLine!$A$1:$Q$33,14,FALSE)</f>
        <v>104.88261904761904</v>
      </c>
      <c r="P1085">
        <f>VLOOKUP(B1085,MoneyLine!$A$1:$Q$33,17,FALSE)</f>
        <v>15.725476190476186</v>
      </c>
      <c r="Q1085">
        <f>VLOOKUP(B1085,MoneyLine!$A$1:$K$33,10,FALSE)</f>
        <v>34.368214285714288</v>
      </c>
      <c r="R1085">
        <f>VLOOKUP(B1085,MoneyLine!$A$1:$Q$33,14,FALSE)</f>
        <v>76.556190476190451</v>
      </c>
      <c r="S1085">
        <f>VLOOKUP(D1085,MoneyLine!$A$1:$Q$33,17,FALSE)</f>
        <v>9.6223809523809507</v>
      </c>
      <c r="T1085">
        <f>VLOOKUP(D1085,MoneyLine!$A$1:$K$33,10,FALSE)</f>
        <v>23.209285714285713</v>
      </c>
      <c r="V1085">
        <f>HomTotReg.!$B$17+(test!O1085*HomTotReg.!$B$18+HomTotReg.!$B$19*test!P1085+test!Q1085*HomTotReg.!$B$20)</f>
        <v>3.3093738738819223</v>
      </c>
      <c r="W1085">
        <f>VisTotReg.!$B$17+(VisTotReg.!$B$18*test!R1085+test!S1085*VisTotReg.!$B$19+test!T1085*VisTotReg.!$B$20)</f>
        <v>2.9916453565521359</v>
      </c>
      <c r="Y1085">
        <f>'MoneyLine Reg. 1'!$B$17+('MoneyLine Reg. 1'!$B$18*test!I1085+test!J1085*'MoneyLine Reg. 1'!$B$19+test!T1085*'MoneyLine Reg. 1'!$B$20+test!Q1085*'MoneyLine Reg. 1'!$B$21)</f>
        <v>0.28954558690736637</v>
      </c>
      <c r="Z1085">
        <f>'MoneyLine Reg. 2'!$B$17+('MoneyLine Reg. 2'!$B$18*test!M1085+test!K1085*'MoneyLine Reg. 2'!$B$19+'MoneyLine Reg. 2'!$B$20*test!L1085+test!N1085*'MoneyLine Reg. 2'!$B$21)</f>
        <v>0.70603943102231481</v>
      </c>
    </row>
    <row r="1086" spans="1:26" x14ac:dyDescent="0.3">
      <c r="A1086" s="8">
        <v>45001</v>
      </c>
      <c r="B1086" s="6" t="s">
        <v>11</v>
      </c>
      <c r="C1086" s="6">
        <v>5</v>
      </c>
      <c r="D1086" s="6" t="s">
        <v>32</v>
      </c>
      <c r="E1086" s="6">
        <v>4</v>
      </c>
      <c r="F1086" s="6"/>
      <c r="G1086" s="6">
        <f t="shared" si="17"/>
        <v>-1</v>
      </c>
      <c r="I1086">
        <f>VLOOKUP(D1086,MoneyLine!$A$1:$K$33,7,FALSE)</f>
        <v>91.395238095238099</v>
      </c>
      <c r="J1086">
        <f>VLOOKUP(B1086,MoneyLine!$A$1:$K$33,7,FALSE)</f>
        <v>121.01880952380951</v>
      </c>
      <c r="K1086">
        <f>VLOOKUP(B1086,MoneyLine!$A$1:$K$33,11,FALSE)</f>
        <v>15.838749999999997</v>
      </c>
      <c r="L1086">
        <f>VLOOKUP(B1086,MoneyLine!$A$1:$D$33,4,FALSE)</f>
        <v>52.685499999999998</v>
      </c>
      <c r="M1086">
        <f>VLOOKUP(D1086,MoneyLine!$A$1:$K$33,11,FALSE)</f>
        <v>4.9549999999999983</v>
      </c>
      <c r="N1086">
        <f>VLOOKUP(D1086,MoneyLine!$A$1:$D$33,4,FALSE)</f>
        <v>47.241</v>
      </c>
      <c r="O1086">
        <f>VLOOKUP(D1086,MoneyLine!$A$1:$Q$33,14,FALSE)</f>
        <v>85.390952380952371</v>
      </c>
      <c r="P1086">
        <f>VLOOKUP(B1086,MoneyLine!$A$1:$Q$33,17,FALSE)</f>
        <v>15.627619047619051</v>
      </c>
      <c r="Q1086">
        <f>VLOOKUP(B1086,MoneyLine!$A$1:$K$33,10,FALSE)</f>
        <v>10.4975</v>
      </c>
      <c r="R1086">
        <f>VLOOKUP(B1086,MoneyLine!$A$1:$Q$33,14,FALSE)</f>
        <v>85.286666666666662</v>
      </c>
      <c r="S1086">
        <f>VLOOKUP(D1086,MoneyLine!$A$1:$Q$33,17,FALSE)</f>
        <v>-9.4788095238095256</v>
      </c>
      <c r="T1086">
        <f>VLOOKUP(D1086,MoneyLine!$A$1:$K$33,10,FALSE)</f>
        <v>-16.679047619047623</v>
      </c>
      <c r="V1086">
        <f>HomTotReg.!$B$17+(test!O1086*HomTotReg.!$B$18+HomTotReg.!$B$19*test!P1086+test!Q1086*HomTotReg.!$B$20)</f>
        <v>3.36727313979834</v>
      </c>
      <c r="W1086">
        <f>VisTotReg.!$B$17+(VisTotReg.!$B$18*test!R1086+test!S1086*VisTotReg.!$B$19+test!T1086*VisTotReg.!$B$20)</f>
        <v>3.8528071905049135</v>
      </c>
      <c r="Y1086">
        <f>'MoneyLine Reg. 1'!$B$17+('MoneyLine Reg. 1'!$B$18*test!I1086+test!J1086*'MoneyLine Reg. 1'!$B$19+test!T1086*'MoneyLine Reg. 1'!$B$20+test!Q1086*'MoneyLine Reg. 1'!$B$21)</f>
        <v>-0.56961157274224961</v>
      </c>
      <c r="Z1086">
        <f>'MoneyLine Reg. 2'!$B$17+('MoneyLine Reg. 2'!$B$18*test!M1086+test!K1086*'MoneyLine Reg. 2'!$B$19+'MoneyLine Reg. 2'!$B$20*test!L1086+test!N1086*'MoneyLine Reg. 2'!$B$21)</f>
        <v>-0.85771344669070393</v>
      </c>
    </row>
    <row r="1087" spans="1:26" x14ac:dyDescent="0.3">
      <c r="A1087" s="9">
        <v>45001</v>
      </c>
      <c r="B1087" s="7" t="s">
        <v>34</v>
      </c>
      <c r="C1087" s="7">
        <v>2</v>
      </c>
      <c r="D1087" s="7" t="s">
        <v>24</v>
      </c>
      <c r="E1087" s="7">
        <v>1</v>
      </c>
      <c r="F1087" s="7" t="s">
        <v>36</v>
      </c>
      <c r="G1087" s="6">
        <f t="shared" si="17"/>
        <v>-1</v>
      </c>
      <c r="I1087">
        <f>VLOOKUP(D1087,MoneyLine!$A$1:$K$33,7,FALSE)</f>
        <v>-28.852380952380948</v>
      </c>
      <c r="J1087">
        <f>VLOOKUP(B1087,MoneyLine!$A$1:$K$33,7,FALSE)</f>
        <v>70.167380952380938</v>
      </c>
      <c r="K1087">
        <f>VLOOKUP(B1087,MoneyLine!$A$1:$K$33,11,FALSE)</f>
        <v>10.367500000000003</v>
      </c>
      <c r="L1087">
        <f>VLOOKUP(B1087,MoneyLine!$A$1:$D$33,4,FALSE)</f>
        <v>52.325999999999993</v>
      </c>
      <c r="M1087">
        <f>VLOOKUP(D1087,MoneyLine!$A$1:$K$33,11,FALSE)</f>
        <v>5.754999999999999</v>
      </c>
      <c r="N1087">
        <f>VLOOKUP(D1087,MoneyLine!$A$1:$D$33,4,FALSE)</f>
        <v>42.153999999999996</v>
      </c>
      <c r="O1087">
        <f>VLOOKUP(D1087,MoneyLine!$A$1:$Q$33,14,FALSE)</f>
        <v>7.490952380952379</v>
      </c>
      <c r="P1087">
        <f>VLOOKUP(B1087,MoneyLine!$A$1:$Q$33,17,FALSE)</f>
        <v>22.489285714285707</v>
      </c>
      <c r="Q1087">
        <f>VLOOKUP(B1087,MoneyLine!$A$1:$K$33,10,FALSE)</f>
        <v>29.06904761904762</v>
      </c>
      <c r="R1087">
        <f>VLOOKUP(B1087,MoneyLine!$A$1:$Q$33,14,FALSE)</f>
        <v>40.24047619047618</v>
      </c>
      <c r="S1087">
        <f>VLOOKUP(D1087,MoneyLine!$A$1:$Q$33,17,FALSE)</f>
        <v>-35.079523809523806</v>
      </c>
      <c r="T1087">
        <f>VLOOKUP(D1087,MoneyLine!$A$1:$K$33,10,FALSE)</f>
        <v>-0.52404761904761887</v>
      </c>
      <c r="V1087">
        <f>HomTotReg.!$B$17+(test!O1087*HomTotReg.!$B$18+HomTotReg.!$B$19*test!P1087+test!Q1087*HomTotReg.!$B$20)</f>
        <v>2.2652946314137248</v>
      </c>
      <c r="W1087">
        <f>VisTotReg.!$B$17+(VisTotReg.!$B$18*test!R1087+test!S1087*VisTotReg.!$B$19+test!T1087*VisTotReg.!$B$20)</f>
        <v>3.3088361520804357</v>
      </c>
      <c r="Y1087">
        <f>'MoneyLine Reg. 1'!$B$17+('MoneyLine Reg. 1'!$B$18*test!I1087+test!J1087*'MoneyLine Reg. 1'!$B$19+test!T1087*'MoneyLine Reg. 1'!$B$20+test!Q1087*'MoneyLine Reg. 1'!$B$21)</f>
        <v>-1.124649440158801</v>
      </c>
      <c r="Z1087">
        <f>'MoneyLine Reg. 2'!$B$17+('MoneyLine Reg. 2'!$B$18*test!M1087+test!K1087*'MoneyLine Reg. 2'!$B$19+'MoneyLine Reg. 2'!$B$20*test!L1087+test!N1087*'MoneyLine Reg. 2'!$B$21)</f>
        <v>-0.82327444473431655</v>
      </c>
    </row>
    <row r="1088" spans="1:26" x14ac:dyDescent="0.3">
      <c r="A1088" s="8">
        <v>45001</v>
      </c>
      <c r="B1088" s="6" t="s">
        <v>22</v>
      </c>
      <c r="C1088" s="6">
        <v>7</v>
      </c>
      <c r="D1088" s="6" t="s">
        <v>27</v>
      </c>
      <c r="E1088" s="6">
        <v>2</v>
      </c>
      <c r="F1088" s="6"/>
      <c r="G1088" s="6">
        <f t="shared" si="17"/>
        <v>-5</v>
      </c>
      <c r="I1088">
        <f>VLOOKUP(D1088,MoneyLine!$A$1:$K$33,7,FALSE)</f>
        <v>57.437380952380948</v>
      </c>
      <c r="J1088">
        <f>VLOOKUP(B1088,MoneyLine!$A$1:$K$33,7,FALSE)</f>
        <v>73.279761904761898</v>
      </c>
      <c r="K1088">
        <f>VLOOKUP(B1088,MoneyLine!$A$1:$K$33,11,FALSE)</f>
        <v>6.432500000000001</v>
      </c>
      <c r="L1088">
        <f>VLOOKUP(B1088,MoneyLine!$A$1:$D$33,4,FALSE)</f>
        <v>50.885999999999996</v>
      </c>
      <c r="M1088">
        <f>VLOOKUP(D1088,MoneyLine!$A$1:$K$33,11,FALSE)</f>
        <v>10.504999999999999</v>
      </c>
      <c r="N1088">
        <f>VLOOKUP(D1088,MoneyLine!$A$1:$D$33,4,FALSE)</f>
        <v>52.064499999999995</v>
      </c>
      <c r="O1088">
        <f>VLOOKUP(D1088,MoneyLine!$A$1:$Q$33,14,FALSE)</f>
        <v>42.338571428571427</v>
      </c>
      <c r="P1088">
        <f>VLOOKUP(B1088,MoneyLine!$A$1:$Q$33,17,FALSE)</f>
        <v>-0.22023809523809401</v>
      </c>
      <c r="Q1088">
        <f>VLOOKUP(B1088,MoneyLine!$A$1:$K$33,10,FALSE)</f>
        <v>10.709166666666667</v>
      </c>
      <c r="R1088">
        <f>VLOOKUP(B1088,MoneyLine!$A$1:$Q$33,14,FALSE)</f>
        <v>70.076904761904771</v>
      </c>
      <c r="S1088">
        <f>VLOOKUP(D1088,MoneyLine!$A$1:$Q$33,17,FALSE)</f>
        <v>0.65357142857142814</v>
      </c>
      <c r="T1088">
        <f>VLOOKUP(D1088,MoneyLine!$A$1:$K$33,10,FALSE)</f>
        <v>23.449285714285718</v>
      </c>
      <c r="V1088">
        <f>HomTotReg.!$B$17+(test!O1088*HomTotReg.!$B$18+HomTotReg.!$B$19*test!P1088+test!Q1088*HomTotReg.!$B$20)</f>
        <v>3.0771941237451403</v>
      </c>
      <c r="W1088">
        <f>VisTotReg.!$B$17+(VisTotReg.!$B$18*test!R1088+test!S1088*VisTotReg.!$B$19+test!T1088*VisTotReg.!$B$20)</f>
        <v>2.9912089134367807</v>
      </c>
      <c r="Y1088">
        <f>'MoneyLine Reg. 1'!$B$17+('MoneyLine Reg. 1'!$B$18*test!I1088+test!J1088*'MoneyLine Reg. 1'!$B$19+test!T1088*'MoneyLine Reg. 1'!$B$20+test!Q1088*'MoneyLine Reg. 1'!$B$21)</f>
        <v>0.20059022542707938</v>
      </c>
      <c r="Z1088">
        <f>'MoneyLine Reg. 2'!$B$17+('MoneyLine Reg. 2'!$B$18*test!M1088+test!K1088*'MoneyLine Reg. 2'!$B$19+'MoneyLine Reg. 2'!$B$20*test!L1088+test!N1088*'MoneyLine Reg. 2'!$B$21)</f>
        <v>0.51261607992972547</v>
      </c>
    </row>
    <row r="1089" spans="1:26" x14ac:dyDescent="0.3">
      <c r="A1089" s="9">
        <v>45001</v>
      </c>
      <c r="B1089" s="7" t="s">
        <v>14</v>
      </c>
      <c r="C1089" s="7">
        <v>3</v>
      </c>
      <c r="D1089" s="7" t="s">
        <v>23</v>
      </c>
      <c r="E1089" s="7">
        <v>0</v>
      </c>
      <c r="F1089" s="7"/>
      <c r="G1089" s="6">
        <f t="shared" si="17"/>
        <v>-3</v>
      </c>
      <c r="I1089">
        <f>VLOOKUP(D1089,MoneyLine!$A$1:$K$33,7,FALSE)</f>
        <v>101.00309523809524</v>
      </c>
      <c r="J1089">
        <f>VLOOKUP(B1089,MoneyLine!$A$1:$K$33,7,FALSE)</f>
        <v>85.562619047619037</v>
      </c>
      <c r="K1089">
        <f>VLOOKUP(B1089,MoneyLine!$A$1:$K$33,11,FALSE)</f>
        <v>19.403750000000002</v>
      </c>
      <c r="L1089">
        <f>VLOOKUP(B1089,MoneyLine!$A$1:$D$33,4,FALSE)</f>
        <v>49.788499999999999</v>
      </c>
      <c r="M1089">
        <f>VLOOKUP(D1089,MoneyLine!$A$1:$K$33,11,FALSE)</f>
        <v>6.8149999999999995</v>
      </c>
      <c r="N1089">
        <f>VLOOKUP(D1089,MoneyLine!$A$1:$D$33,4,FALSE)</f>
        <v>52.277999999999999</v>
      </c>
      <c r="O1089">
        <f>VLOOKUP(D1089,MoneyLine!$A$1:$Q$33,14,FALSE)</f>
        <v>66.898333333333312</v>
      </c>
      <c r="P1089">
        <f>VLOOKUP(B1089,MoneyLine!$A$1:$Q$33,17,FALSE)</f>
        <v>-3.2247619047619036</v>
      </c>
      <c r="Q1089">
        <f>VLOOKUP(B1089,MoneyLine!$A$1:$K$33,10,FALSE)</f>
        <v>24.058452380952382</v>
      </c>
      <c r="R1089">
        <f>VLOOKUP(B1089,MoneyLine!$A$1:$Q$33,14,FALSE)</f>
        <v>87.124523809523808</v>
      </c>
      <c r="S1089">
        <f>VLOOKUP(D1089,MoneyLine!$A$1:$Q$33,17,FALSE)</f>
        <v>22.973095238095237</v>
      </c>
      <c r="T1089">
        <f>VLOOKUP(D1089,MoneyLine!$A$1:$K$33,10,FALSE)</f>
        <v>43.088928571428575</v>
      </c>
      <c r="V1089">
        <f>HomTotReg.!$B$17+(test!O1089*HomTotReg.!$B$18+HomTotReg.!$B$19*test!P1089+test!Q1089*HomTotReg.!$B$20)</f>
        <v>3.2218086516004596</v>
      </c>
      <c r="W1089">
        <f>VisTotReg.!$B$17+(VisTotReg.!$B$18*test!R1089+test!S1089*VisTotReg.!$B$19+test!T1089*VisTotReg.!$B$20)</f>
        <v>2.7052722727470777</v>
      </c>
      <c r="Y1089">
        <f>'MoneyLine Reg. 1'!$B$17+('MoneyLine Reg. 1'!$B$18*test!I1089+test!J1089*'MoneyLine Reg. 1'!$B$19+test!T1089*'MoneyLine Reg. 1'!$B$20+test!Q1089*'MoneyLine Reg. 1'!$B$21)</f>
        <v>0.62429325877684538</v>
      </c>
      <c r="Z1089">
        <f>'MoneyLine Reg. 2'!$B$17+('MoneyLine Reg. 2'!$B$18*test!M1089+test!K1089*'MoneyLine Reg. 2'!$B$19+'MoneyLine Reg. 2'!$B$20*test!L1089+test!N1089*'MoneyLine Reg. 2'!$B$21)</f>
        <v>-0.37621619028411679</v>
      </c>
    </row>
    <row r="1090" spans="1:26" x14ac:dyDescent="0.3">
      <c r="A1090" s="8">
        <v>45002</v>
      </c>
      <c r="B1090" s="6" t="s">
        <v>20</v>
      </c>
      <c r="C1090" s="6">
        <v>4</v>
      </c>
      <c r="D1090" s="6" t="s">
        <v>26</v>
      </c>
      <c r="E1090" s="6">
        <v>7</v>
      </c>
      <c r="F1090" s="6"/>
      <c r="G1090" s="6">
        <f t="shared" si="17"/>
        <v>3</v>
      </c>
      <c r="I1090">
        <f>VLOOKUP(D1090,MoneyLine!$A$1:$K$33,7,FALSE)</f>
        <v>2.4278571428571381</v>
      </c>
      <c r="J1090">
        <f>VLOOKUP(B1090,MoneyLine!$A$1:$K$33,7,FALSE)</f>
        <v>53.481666666666655</v>
      </c>
      <c r="K1090">
        <f>VLOOKUP(B1090,MoneyLine!$A$1:$K$33,11,FALSE)</f>
        <v>4.7974999999999994</v>
      </c>
      <c r="L1090">
        <f>VLOOKUP(B1090,MoneyLine!$A$1:$D$33,4,FALSE)</f>
        <v>46.0565</v>
      </c>
      <c r="M1090">
        <f>VLOOKUP(D1090,MoneyLine!$A$1:$K$33,11,FALSE)</f>
        <v>7.2874999999999996</v>
      </c>
      <c r="N1090">
        <f>VLOOKUP(D1090,MoneyLine!$A$1:$D$33,4,FALSE)</f>
        <v>44.772500000000001</v>
      </c>
      <c r="O1090">
        <f>VLOOKUP(D1090,MoneyLine!$A$1:$Q$33,14,FALSE)</f>
        <v>21.040476190476188</v>
      </c>
      <c r="P1090">
        <f>VLOOKUP(B1090,MoneyLine!$A$1:$Q$33,17,FALSE)</f>
        <v>-10.467380952380953</v>
      </c>
      <c r="Q1090">
        <f>VLOOKUP(B1090,MoneyLine!$A$1:$K$33,10,FALSE)</f>
        <v>1.6524999999999999</v>
      </c>
      <c r="R1090">
        <f>VLOOKUP(B1090,MoneyLine!$A$1:$Q$33,14,FALSE)</f>
        <v>58.340238095238099</v>
      </c>
      <c r="S1090">
        <f>VLOOKUP(D1090,MoneyLine!$A$1:$Q$33,17,FALSE)</f>
        <v>-8.321428571428573</v>
      </c>
      <c r="T1090">
        <f>VLOOKUP(D1090,MoneyLine!$A$1:$K$33,10,FALSE)</f>
        <v>13.537738095238096</v>
      </c>
      <c r="V1090">
        <f>HomTotReg.!$B$17+(test!O1090*HomTotReg.!$B$18+HomTotReg.!$B$19*test!P1090+test!Q1090*HomTotReg.!$B$20)</f>
        <v>3.0602016970985075</v>
      </c>
      <c r="W1090">
        <f>VisTotReg.!$B$17+(VisTotReg.!$B$18*test!R1090+test!S1090*VisTotReg.!$B$19+test!T1090*VisTotReg.!$B$20)</f>
        <v>3.0779431394129384</v>
      </c>
      <c r="Y1090">
        <f>'MoneyLine Reg. 1'!$B$17+('MoneyLine Reg. 1'!$B$18*test!I1090+test!J1090*'MoneyLine Reg. 1'!$B$19+test!T1090*'MoneyLine Reg. 1'!$B$20+test!Q1090*'MoneyLine Reg. 1'!$B$21)</f>
        <v>-0.1570282660389461</v>
      </c>
      <c r="Z1090">
        <f>'MoneyLine Reg. 2'!$B$17+('MoneyLine Reg. 2'!$B$18*test!M1090+test!K1090*'MoneyLine Reg. 2'!$B$19+'MoneyLine Reg. 2'!$B$20*test!L1090+test!N1090*'MoneyLine Reg. 2'!$B$21)</f>
        <v>0.25668311256580267</v>
      </c>
    </row>
    <row r="1091" spans="1:26" x14ac:dyDescent="0.3">
      <c r="A1091" s="9">
        <v>45002</v>
      </c>
      <c r="B1091" s="7" t="s">
        <v>13</v>
      </c>
      <c r="C1091" s="7">
        <v>2</v>
      </c>
      <c r="D1091" s="7" t="s">
        <v>4</v>
      </c>
      <c r="E1091" s="7">
        <v>5</v>
      </c>
      <c r="F1091" s="7"/>
      <c r="G1091" s="6">
        <f t="shared" si="17"/>
        <v>3</v>
      </c>
      <c r="I1091">
        <f>VLOOKUP(D1091,MoneyLine!$A$1:$K$33,7,FALSE)</f>
        <v>71.288571428571402</v>
      </c>
      <c r="J1091">
        <f>VLOOKUP(B1091,MoneyLine!$A$1:$K$33,7,FALSE)</f>
        <v>52.757857142857148</v>
      </c>
      <c r="K1091">
        <f>VLOOKUP(B1091,MoneyLine!$A$1:$K$33,11,FALSE)</f>
        <v>5.03125</v>
      </c>
      <c r="L1091">
        <f>VLOOKUP(B1091,MoneyLine!$A$1:$D$33,4,FALSE)</f>
        <v>47.964499999999994</v>
      </c>
      <c r="M1091">
        <f>VLOOKUP(D1091,MoneyLine!$A$1:$K$33,11,FALSE)</f>
        <v>4.0925000000000029</v>
      </c>
      <c r="N1091">
        <f>VLOOKUP(D1091,MoneyLine!$A$1:$D$33,4,FALSE)</f>
        <v>50.962499999999999</v>
      </c>
      <c r="O1091">
        <f>VLOOKUP(D1091,MoneyLine!$A$1:$Q$33,14,FALSE)</f>
        <v>28.298571428571432</v>
      </c>
      <c r="P1091">
        <f>VLOOKUP(B1091,MoneyLine!$A$1:$Q$33,17,FALSE)</f>
        <v>6.5440476190476176</v>
      </c>
      <c r="Q1091">
        <f>VLOOKUP(B1091,MoneyLine!$A$1:$K$33,10,FALSE)</f>
        <v>-4.3963095238095242</v>
      </c>
      <c r="R1091">
        <f>VLOOKUP(B1091,MoneyLine!$A$1:$Q$33,14,FALSE)</f>
        <v>36.921904761904756</v>
      </c>
      <c r="S1091">
        <f>VLOOKUP(D1091,MoneyLine!$A$1:$Q$33,17,FALSE)</f>
        <v>33.857619047619039</v>
      </c>
      <c r="T1091">
        <f>VLOOKUP(D1091,MoneyLine!$A$1:$K$33,10,FALSE)</f>
        <v>21.901309523809527</v>
      </c>
      <c r="V1091">
        <f>HomTotReg.!$B$17+(test!O1091*HomTotReg.!$B$18+HomTotReg.!$B$19*test!P1091+test!Q1091*HomTotReg.!$B$20)</f>
        <v>3.0234446919714664</v>
      </c>
      <c r="W1091">
        <f>VisTotReg.!$B$17+(VisTotReg.!$B$18*test!R1091+test!S1091*VisTotReg.!$B$19+test!T1091*VisTotReg.!$B$20)</f>
        <v>2.3247450516885895</v>
      </c>
      <c r="Y1091">
        <f>'MoneyLine Reg. 1'!$B$17+('MoneyLine Reg. 1'!$B$18*test!I1091+test!J1091*'MoneyLine Reg. 1'!$B$19+test!T1091*'MoneyLine Reg. 1'!$B$20+test!Q1091*'MoneyLine Reg. 1'!$B$21)</f>
        <v>0.70230974176007299</v>
      </c>
      <c r="Z1091">
        <f>'MoneyLine Reg. 2'!$B$17+('MoneyLine Reg. 2'!$B$18*test!M1091+test!K1091*'MoneyLine Reg. 2'!$B$19+'MoneyLine Reg. 2'!$B$20*test!L1091+test!N1091*'MoneyLine Reg. 2'!$B$21)</f>
        <v>0.34599118748416124</v>
      </c>
    </row>
    <row r="1092" spans="1:26" x14ac:dyDescent="0.3">
      <c r="A1092" s="8">
        <v>45002</v>
      </c>
      <c r="B1092" s="6" t="s">
        <v>18</v>
      </c>
      <c r="C1092" s="6">
        <v>2</v>
      </c>
      <c r="D1092" s="6" t="s">
        <v>5</v>
      </c>
      <c r="E1092" s="6">
        <v>5</v>
      </c>
      <c r="F1092" s="6"/>
      <c r="G1092" s="6">
        <f t="shared" si="17"/>
        <v>3</v>
      </c>
      <c r="I1092">
        <f>VLOOKUP(D1092,MoneyLine!$A$1:$K$33,7,FALSE)</f>
        <v>92.519047619047612</v>
      </c>
      <c r="J1092">
        <f>VLOOKUP(B1092,MoneyLine!$A$1:$K$33,7,FALSE)</f>
        <v>161.3661904761905</v>
      </c>
      <c r="K1092">
        <f>VLOOKUP(B1092,MoneyLine!$A$1:$K$33,11,FALSE)</f>
        <v>18.088749999999997</v>
      </c>
      <c r="L1092">
        <f>VLOOKUP(B1092,MoneyLine!$A$1:$D$33,4,FALSE)</f>
        <v>55.644500000000001</v>
      </c>
      <c r="M1092">
        <f>VLOOKUP(D1092,MoneyLine!$A$1:$K$33,11,FALSE)</f>
        <v>15.5725</v>
      </c>
      <c r="N1092">
        <f>VLOOKUP(D1092,MoneyLine!$A$1:$D$33,4,FALSE)</f>
        <v>52.448999999999998</v>
      </c>
      <c r="O1092">
        <f>VLOOKUP(D1092,MoneyLine!$A$1:$Q$33,14,FALSE)</f>
        <v>80.7392857142857</v>
      </c>
      <c r="P1092">
        <f>VLOOKUP(B1092,MoneyLine!$A$1:$Q$33,17,FALSE)</f>
        <v>63.627142857142857</v>
      </c>
      <c r="Q1092">
        <f>VLOOKUP(B1092,MoneyLine!$A$1:$K$33,10,FALSE)</f>
        <v>-8.5753571428571433</v>
      </c>
      <c r="R1092">
        <f>VLOOKUP(B1092,MoneyLine!$A$1:$Q$33,14,FALSE)</f>
        <v>80.616190476190468</v>
      </c>
      <c r="S1092">
        <f>VLOOKUP(D1092,MoneyLine!$A$1:$Q$33,17,FALSE)</f>
        <v>2.4073809523809526</v>
      </c>
      <c r="T1092">
        <f>VLOOKUP(D1092,MoneyLine!$A$1:$K$33,10,FALSE)</f>
        <v>7.11511904761905</v>
      </c>
      <c r="V1092">
        <f>HomTotReg.!$B$17+(test!O1092*HomTotReg.!$B$18+HomTotReg.!$B$19*test!P1092+test!Q1092*HomTotReg.!$B$20)</f>
        <v>3.0196730188907632</v>
      </c>
      <c r="W1092">
        <f>VisTotReg.!$B$17+(VisTotReg.!$B$18*test!R1092+test!S1092*VisTotReg.!$B$19+test!T1092*VisTotReg.!$B$20)</f>
        <v>3.3410965173623239</v>
      </c>
      <c r="Y1092">
        <f>'MoneyLine Reg. 1'!$B$17+('MoneyLine Reg. 1'!$B$18*test!I1092+test!J1092*'MoneyLine Reg. 1'!$B$19+test!T1092*'MoneyLine Reg. 1'!$B$20+test!Q1092*'MoneyLine Reg. 1'!$B$21)</f>
        <v>-0.50281206140642221</v>
      </c>
      <c r="Z1092">
        <f>'MoneyLine Reg. 2'!$B$17+('MoneyLine Reg. 2'!$B$18*test!M1092+test!K1092*'MoneyLine Reg. 2'!$B$19+'MoneyLine Reg. 2'!$B$20*test!L1092+test!N1092*'MoneyLine Reg. 2'!$B$21)</f>
        <v>-0.19480157388083796</v>
      </c>
    </row>
    <row r="1093" spans="1:26" x14ac:dyDescent="0.3">
      <c r="A1093" s="9">
        <v>45002</v>
      </c>
      <c r="B1093" s="7" t="s">
        <v>10</v>
      </c>
      <c r="C1093" s="7">
        <v>5</v>
      </c>
      <c r="D1093" s="7" t="s">
        <v>12</v>
      </c>
      <c r="E1093" s="7">
        <v>2</v>
      </c>
      <c r="F1093" s="7"/>
      <c r="G1093" s="6">
        <f t="shared" si="17"/>
        <v>-3</v>
      </c>
      <c r="I1093">
        <f>VLOOKUP(D1093,MoneyLine!$A$1:$K$33,7,FALSE)</f>
        <v>38.000238095238089</v>
      </c>
      <c r="J1093">
        <f>VLOOKUP(B1093,MoneyLine!$A$1:$K$33,7,FALSE)</f>
        <v>43.783809523809516</v>
      </c>
      <c r="K1093">
        <f>VLOOKUP(B1093,MoneyLine!$A$1:$K$33,11,FALSE)</f>
        <v>2.1412499999999977</v>
      </c>
      <c r="L1093">
        <f>VLOOKUP(B1093,MoneyLine!$A$1:$D$33,4,FALSE)</f>
        <v>45.351499999999994</v>
      </c>
      <c r="M1093">
        <f>VLOOKUP(D1093,MoneyLine!$A$1:$K$33,11,FALSE)</f>
        <v>5.6062500000000011</v>
      </c>
      <c r="N1093">
        <f>VLOOKUP(D1093,MoneyLine!$A$1:$D$33,4,FALSE)</f>
        <v>46.611499999999999</v>
      </c>
      <c r="O1093">
        <f>VLOOKUP(D1093,MoneyLine!$A$1:$Q$33,14,FALSE)</f>
        <v>32.669761904761899</v>
      </c>
      <c r="P1093">
        <f>VLOOKUP(B1093,MoneyLine!$A$1:$Q$33,17,FALSE)</f>
        <v>-14.675714285714287</v>
      </c>
      <c r="Q1093">
        <f>VLOOKUP(B1093,MoneyLine!$A$1:$K$33,10,FALSE)</f>
        <v>13.367738095238096</v>
      </c>
      <c r="R1093">
        <f>VLOOKUP(B1093,MoneyLine!$A$1:$Q$33,14,FALSE)</f>
        <v>43.181904761904768</v>
      </c>
      <c r="S1093">
        <f>VLOOKUP(D1093,MoneyLine!$A$1:$Q$33,17,FALSE)</f>
        <v>-1.7361904761904778</v>
      </c>
      <c r="T1093">
        <f>VLOOKUP(D1093,MoneyLine!$A$1:$K$33,10,FALSE)</f>
        <v>20.738571428571433</v>
      </c>
      <c r="V1093">
        <f>HomTotReg.!$B$17+(test!O1093*HomTotReg.!$B$18+HomTotReg.!$B$19*test!P1093+test!Q1093*HomTotReg.!$B$20)</f>
        <v>3.0987270634377513</v>
      </c>
      <c r="W1093">
        <f>VisTotReg.!$B$17+(VisTotReg.!$B$18*test!R1093+test!S1093*VisTotReg.!$B$19+test!T1093*VisTotReg.!$B$20)</f>
        <v>2.7334129663051567</v>
      </c>
      <c r="Y1093">
        <f>'MoneyLine Reg. 1'!$B$17+('MoneyLine Reg. 1'!$B$18*test!I1093+test!J1093*'MoneyLine Reg. 1'!$B$19+test!T1093*'MoneyLine Reg. 1'!$B$20+test!Q1093*'MoneyLine Reg. 1'!$B$21)</f>
        <v>0.28556910771205668</v>
      </c>
      <c r="Z1093">
        <f>'MoneyLine Reg. 2'!$B$17+('MoneyLine Reg. 2'!$B$18*test!M1093+test!K1093*'MoneyLine Reg. 2'!$B$19+'MoneyLine Reg. 2'!$B$20*test!L1093+test!N1093*'MoneyLine Reg. 2'!$B$21)</f>
        <v>0.49463545882061632</v>
      </c>
    </row>
    <row r="1094" spans="1:26" x14ac:dyDescent="0.3">
      <c r="A1094" s="8">
        <v>45003</v>
      </c>
      <c r="B1094" s="6" t="s">
        <v>6</v>
      </c>
      <c r="C1094" s="6">
        <v>2</v>
      </c>
      <c r="D1094" s="6" t="s">
        <v>25</v>
      </c>
      <c r="E1094" s="6">
        <v>4</v>
      </c>
      <c r="F1094" s="6"/>
      <c r="G1094" s="6">
        <f t="shared" si="17"/>
        <v>2</v>
      </c>
      <c r="I1094">
        <f>VLOOKUP(D1094,MoneyLine!$A$1:$K$33,7,FALSE)</f>
        <v>56.057857142857138</v>
      </c>
      <c r="J1094">
        <f>VLOOKUP(B1094,MoneyLine!$A$1:$K$33,7,FALSE)</f>
        <v>-14.717619047619038</v>
      </c>
      <c r="K1094">
        <f>VLOOKUP(B1094,MoneyLine!$A$1:$K$33,11,FALSE)</f>
        <v>1.6887499999999989</v>
      </c>
      <c r="L1094">
        <f>VLOOKUP(B1094,MoneyLine!$A$1:$D$33,4,FALSE)</f>
        <v>38.247500000000002</v>
      </c>
      <c r="M1094">
        <f>VLOOKUP(D1094,MoneyLine!$A$1:$K$33,11,FALSE)</f>
        <v>10.718750000000002</v>
      </c>
      <c r="N1094">
        <f>VLOOKUP(D1094,MoneyLine!$A$1:$D$33,4,FALSE)</f>
        <v>47.954500000000003</v>
      </c>
      <c r="O1094">
        <f>VLOOKUP(D1094,MoneyLine!$A$1:$Q$33,14,FALSE)</f>
        <v>60.674999999999997</v>
      </c>
      <c r="P1094">
        <f>VLOOKUP(B1094,MoneyLine!$A$1:$Q$33,17,FALSE)</f>
        <v>-23.022142857142857</v>
      </c>
      <c r="Q1094">
        <f>VLOOKUP(B1094,MoneyLine!$A$1:$K$33,10,FALSE)</f>
        <v>2.2516666666666674</v>
      </c>
      <c r="R1094">
        <f>VLOOKUP(B1094,MoneyLine!$A$1:$Q$33,14,FALSE)</f>
        <v>4.214999999999999</v>
      </c>
      <c r="S1094">
        <f>VLOOKUP(D1094,MoneyLine!$A$1:$Q$33,17,FALSE)</f>
        <v>-14.592857142857142</v>
      </c>
      <c r="T1094">
        <f>VLOOKUP(D1094,MoneyLine!$A$1:$K$33,10,FALSE)</f>
        <v>27.424404761904761</v>
      </c>
      <c r="V1094">
        <f>HomTotReg.!$B$17+(test!O1094*HomTotReg.!$B$18+HomTotReg.!$B$19*test!P1094+test!Q1094*HomTotReg.!$B$20)</f>
        <v>3.6061411061990976</v>
      </c>
      <c r="W1094">
        <f>VisTotReg.!$B$17+(VisTotReg.!$B$18*test!R1094+test!S1094*VisTotReg.!$B$19+test!T1094*VisTotReg.!$B$20)</f>
        <v>2.2873740464447483</v>
      </c>
      <c r="Y1094">
        <f>'MoneyLine Reg. 1'!$B$17+('MoneyLine Reg. 1'!$B$18*test!I1094+test!J1094*'MoneyLine Reg. 1'!$B$19+test!T1094*'MoneyLine Reg. 1'!$B$20+test!Q1094*'MoneyLine Reg. 1'!$B$21)</f>
        <v>1.3397654557853964</v>
      </c>
      <c r="Z1094">
        <f>'MoneyLine Reg. 2'!$B$17+('MoneyLine Reg. 2'!$B$18*test!M1094+test!K1094*'MoneyLine Reg. 2'!$B$19+'MoneyLine Reg. 2'!$B$20*test!L1094+test!N1094*'MoneyLine Reg. 2'!$B$21)</f>
        <v>1.4639461348916685</v>
      </c>
    </row>
    <row r="1095" spans="1:26" x14ac:dyDescent="0.3">
      <c r="A1095" s="9">
        <v>45003</v>
      </c>
      <c r="B1095" s="7" t="s">
        <v>30</v>
      </c>
      <c r="C1095" s="7">
        <v>6</v>
      </c>
      <c r="D1095" s="7" t="s">
        <v>22</v>
      </c>
      <c r="E1095" s="7">
        <v>5</v>
      </c>
      <c r="F1095" s="7" t="s">
        <v>36</v>
      </c>
      <c r="G1095" s="6">
        <f t="shared" si="17"/>
        <v>-1</v>
      </c>
      <c r="I1095">
        <f>VLOOKUP(D1095,MoneyLine!$A$1:$K$33,7,FALSE)</f>
        <v>73.279761904761898</v>
      </c>
      <c r="J1095">
        <f>VLOOKUP(B1095,MoneyLine!$A$1:$K$33,7,FALSE)</f>
        <v>127.36857142857141</v>
      </c>
      <c r="K1095">
        <f>VLOOKUP(B1095,MoneyLine!$A$1:$K$33,11,FALSE)</f>
        <v>15.876249999999999</v>
      </c>
      <c r="L1095">
        <f>VLOOKUP(B1095,MoneyLine!$A$1:$D$33,4,FALSE)</f>
        <v>56.155499999999996</v>
      </c>
      <c r="M1095">
        <f>VLOOKUP(D1095,MoneyLine!$A$1:$K$33,11,FALSE)</f>
        <v>6.432500000000001</v>
      </c>
      <c r="N1095">
        <f>VLOOKUP(D1095,MoneyLine!$A$1:$D$33,4,FALSE)</f>
        <v>50.885999999999996</v>
      </c>
      <c r="O1095">
        <f>VLOOKUP(D1095,MoneyLine!$A$1:$Q$33,14,FALSE)</f>
        <v>70.076904761904771</v>
      </c>
      <c r="P1095">
        <f>VLOOKUP(B1095,MoneyLine!$A$1:$Q$33,17,FALSE)</f>
        <v>21.976904761904766</v>
      </c>
      <c r="Q1095">
        <f>VLOOKUP(B1095,MoneyLine!$A$1:$K$33,10,FALSE)</f>
        <v>-0.45761904761904759</v>
      </c>
      <c r="R1095">
        <f>VLOOKUP(B1095,MoneyLine!$A$1:$Q$33,14,FALSE)</f>
        <v>104.57619047619046</v>
      </c>
      <c r="S1095">
        <f>VLOOKUP(D1095,MoneyLine!$A$1:$Q$33,17,FALSE)</f>
        <v>-0.22023809523809401</v>
      </c>
      <c r="T1095">
        <f>VLOOKUP(D1095,MoneyLine!$A$1:$K$33,10,FALSE)</f>
        <v>10.709166666666667</v>
      </c>
      <c r="V1095">
        <f>HomTotReg.!$B$17+(test!O1095*HomTotReg.!$B$18+HomTotReg.!$B$19*test!P1095+test!Q1095*HomTotReg.!$B$20)</f>
        <v>3.2586797263856235</v>
      </c>
      <c r="W1095">
        <f>VisTotReg.!$B$17+(VisTotReg.!$B$18*test!R1095+test!S1095*VisTotReg.!$B$19+test!T1095*VisTotReg.!$B$20)</f>
        <v>3.5957992358995661</v>
      </c>
      <c r="Y1095">
        <f>'MoneyLine Reg. 1'!$B$17+('MoneyLine Reg. 1'!$B$18*test!I1095+test!J1095*'MoneyLine Reg. 1'!$B$19+test!T1095*'MoneyLine Reg. 1'!$B$20+test!Q1095*'MoneyLine Reg. 1'!$B$21)</f>
        <v>-0.33143898229914581</v>
      </c>
      <c r="Z1095">
        <f>'MoneyLine Reg. 2'!$B$17+('MoneyLine Reg. 2'!$B$18*test!M1095+test!K1095*'MoneyLine Reg. 2'!$B$19+'MoneyLine Reg. 2'!$B$20*test!L1095+test!N1095*'MoneyLine Reg. 2'!$B$21)</f>
        <v>-0.7715396806799748</v>
      </c>
    </row>
    <row r="1096" spans="1:26" x14ac:dyDescent="0.3">
      <c r="A1096" s="8">
        <v>45003</v>
      </c>
      <c r="B1096" s="6" t="s">
        <v>11</v>
      </c>
      <c r="C1096" s="6">
        <v>5</v>
      </c>
      <c r="D1096" s="6" t="s">
        <v>19</v>
      </c>
      <c r="E1096" s="6">
        <v>1</v>
      </c>
      <c r="F1096" s="6"/>
      <c r="G1096" s="6">
        <f t="shared" si="17"/>
        <v>-4</v>
      </c>
      <c r="I1096">
        <f>VLOOKUP(D1096,MoneyLine!$A$1:$K$33,7,FALSE)</f>
        <v>99.267142857142858</v>
      </c>
      <c r="J1096">
        <f>VLOOKUP(B1096,MoneyLine!$A$1:$K$33,7,FALSE)</f>
        <v>121.01880952380951</v>
      </c>
      <c r="K1096">
        <f>VLOOKUP(B1096,MoneyLine!$A$1:$K$33,11,FALSE)</f>
        <v>15.838749999999997</v>
      </c>
      <c r="L1096">
        <f>VLOOKUP(B1096,MoneyLine!$A$1:$D$33,4,FALSE)</f>
        <v>52.685499999999998</v>
      </c>
      <c r="M1096">
        <f>VLOOKUP(D1096,MoneyLine!$A$1:$K$33,11,FALSE)</f>
        <v>11.873749999999998</v>
      </c>
      <c r="N1096">
        <f>VLOOKUP(D1096,MoneyLine!$A$1:$D$33,4,FALSE)</f>
        <v>44.580500000000001</v>
      </c>
      <c r="O1096">
        <f>VLOOKUP(D1096,MoneyLine!$A$1:$Q$33,14,FALSE)</f>
        <v>93.099761904761891</v>
      </c>
      <c r="P1096">
        <f>VLOOKUP(B1096,MoneyLine!$A$1:$Q$33,17,FALSE)</f>
        <v>15.627619047619051</v>
      </c>
      <c r="Q1096">
        <f>VLOOKUP(B1096,MoneyLine!$A$1:$K$33,10,FALSE)</f>
        <v>10.4975</v>
      </c>
      <c r="R1096">
        <f>VLOOKUP(B1096,MoneyLine!$A$1:$Q$33,14,FALSE)</f>
        <v>85.286666666666662</v>
      </c>
      <c r="S1096">
        <f>VLOOKUP(D1096,MoneyLine!$A$1:$Q$33,17,FALSE)</f>
        <v>-14.223571428571427</v>
      </c>
      <c r="T1096">
        <f>VLOOKUP(D1096,MoneyLine!$A$1:$K$33,10,FALSE)</f>
        <v>-3.2023809523808761E-2</v>
      </c>
      <c r="V1096">
        <f>HomTotReg.!$B$17+(test!O1096*HomTotReg.!$B$18+HomTotReg.!$B$19*test!P1096+test!Q1096*HomTotReg.!$B$20)</f>
        <v>3.4488658293341592</v>
      </c>
      <c r="W1096">
        <f>VisTotReg.!$B$17+(VisTotReg.!$B$18*test!R1096+test!S1096*VisTotReg.!$B$19+test!T1096*VisTotReg.!$B$20)</f>
        <v>3.649986102172087</v>
      </c>
      <c r="Y1096">
        <f>'MoneyLine Reg. 1'!$B$17+('MoneyLine Reg. 1'!$B$18*test!I1096+test!J1096*'MoneyLine Reg. 1'!$B$19+test!T1096*'MoneyLine Reg. 1'!$B$20+test!Q1096*'MoneyLine Reg. 1'!$B$21)</f>
        <v>-0.26204942914169405</v>
      </c>
      <c r="Z1096">
        <f>'MoneyLine Reg. 2'!$B$17+('MoneyLine Reg. 2'!$B$18*test!M1096+test!K1096*'MoneyLine Reg. 2'!$B$19+'MoneyLine Reg. 2'!$B$20*test!L1096+test!N1096*'MoneyLine Reg. 2'!$B$21)</f>
        <v>-0.6260431169968883</v>
      </c>
    </row>
    <row r="1097" spans="1:26" x14ac:dyDescent="0.3">
      <c r="A1097" s="9">
        <v>45003</v>
      </c>
      <c r="B1097" s="7" t="s">
        <v>15</v>
      </c>
      <c r="C1097" s="7">
        <v>2</v>
      </c>
      <c r="D1097" s="7" t="s">
        <v>31</v>
      </c>
      <c r="E1097" s="7">
        <v>4</v>
      </c>
      <c r="F1097" s="7"/>
      <c r="G1097" s="6">
        <f t="shared" si="17"/>
        <v>2</v>
      </c>
      <c r="I1097">
        <f>VLOOKUP(D1097,MoneyLine!$A$1:$K$33,7,FALSE)</f>
        <v>130.13119047619048</v>
      </c>
      <c r="J1097">
        <f>VLOOKUP(B1097,MoneyLine!$A$1:$K$33,7,FALSE)</f>
        <v>101.46142857142856</v>
      </c>
      <c r="K1097">
        <f>VLOOKUP(B1097,MoneyLine!$A$1:$K$33,11,FALSE)</f>
        <v>16.143749999999997</v>
      </c>
      <c r="L1097">
        <f>VLOOKUP(B1097,MoneyLine!$A$1:$D$33,4,FALSE)</f>
        <v>52.539000000000001</v>
      </c>
      <c r="M1097">
        <f>VLOOKUP(D1097,MoneyLine!$A$1:$K$33,11,FALSE)</f>
        <v>13.114999999999997</v>
      </c>
      <c r="N1097">
        <f>VLOOKUP(D1097,MoneyLine!$A$1:$D$33,4,FALSE)</f>
        <v>55.725999999999999</v>
      </c>
      <c r="O1097">
        <f>VLOOKUP(D1097,MoneyLine!$A$1:$Q$33,14,FALSE)</f>
        <v>91.865476190476173</v>
      </c>
      <c r="P1097">
        <f>VLOOKUP(B1097,MoneyLine!$A$1:$Q$33,17,FALSE)</f>
        <v>16.578095238095237</v>
      </c>
      <c r="Q1097">
        <f>VLOOKUP(B1097,MoneyLine!$A$1:$K$33,10,FALSE)</f>
        <v>-8.7532142857142858</v>
      </c>
      <c r="R1097">
        <f>VLOOKUP(B1097,MoneyLine!$A$1:$Q$33,14,FALSE)</f>
        <v>76.89928571428571</v>
      </c>
      <c r="S1097">
        <f>VLOOKUP(D1097,MoneyLine!$A$1:$Q$33,17,FALSE)</f>
        <v>29.228333333333332</v>
      </c>
      <c r="T1097">
        <f>VLOOKUP(D1097,MoneyLine!$A$1:$K$33,10,FALSE)</f>
        <v>31.447738095238101</v>
      </c>
      <c r="V1097">
        <f>HomTotReg.!$B$17+(test!O1097*HomTotReg.!$B$18+HomTotReg.!$B$19*test!P1097+test!Q1097*HomTotReg.!$B$20)</f>
        <v>3.6379641936304132</v>
      </c>
      <c r="W1097">
        <f>VisTotReg.!$B$17+(VisTotReg.!$B$18*test!R1097+test!S1097*VisTotReg.!$B$19+test!T1097*VisTotReg.!$B$20)</f>
        <v>2.6996348136759902</v>
      </c>
      <c r="Y1097">
        <f>'MoneyLine Reg. 1'!$B$17+('MoneyLine Reg. 1'!$B$18*test!I1097+test!J1097*'MoneyLine Reg. 1'!$B$19+test!T1097*'MoneyLine Reg. 1'!$B$20+test!Q1097*'MoneyLine Reg. 1'!$B$21)</f>
        <v>0.89392748947306389</v>
      </c>
      <c r="Z1097">
        <f>'MoneyLine Reg. 2'!$B$17+('MoneyLine Reg. 2'!$B$18*test!M1097+test!K1097*'MoneyLine Reg. 2'!$B$19+'MoneyLine Reg. 2'!$B$20*test!L1097+test!N1097*'MoneyLine Reg. 2'!$B$21)</f>
        <v>0.23760846933292701</v>
      </c>
    </row>
    <row r="1098" spans="1:26" x14ac:dyDescent="0.3">
      <c r="A1098" s="8">
        <v>45003</v>
      </c>
      <c r="B1098" s="6" t="s">
        <v>8</v>
      </c>
      <c r="C1098" s="6">
        <v>3</v>
      </c>
      <c r="D1098" s="6" t="s">
        <v>29</v>
      </c>
      <c r="E1098" s="6">
        <v>2</v>
      </c>
      <c r="F1098" s="6" t="s">
        <v>35</v>
      </c>
      <c r="G1098" s="6">
        <f t="shared" si="17"/>
        <v>-1</v>
      </c>
      <c r="I1098">
        <f>VLOOKUP(D1098,MoneyLine!$A$1:$K$33,7,FALSE)</f>
        <v>120.64333333333332</v>
      </c>
      <c r="J1098">
        <f>VLOOKUP(B1098,MoneyLine!$A$1:$K$33,7,FALSE)</f>
        <v>158.14214285714286</v>
      </c>
      <c r="K1098">
        <f>VLOOKUP(B1098,MoneyLine!$A$1:$K$33,11,FALSE)</f>
        <v>11.611250000000004</v>
      </c>
      <c r="L1098">
        <f>VLOOKUP(B1098,MoneyLine!$A$1:$D$33,4,FALSE)</f>
        <v>49.862499999999997</v>
      </c>
      <c r="M1098">
        <f>VLOOKUP(D1098,MoneyLine!$A$1:$K$33,11,FALSE)</f>
        <v>13.331249999999997</v>
      </c>
      <c r="N1098">
        <f>VLOOKUP(D1098,MoneyLine!$A$1:$D$33,4,FALSE)</f>
        <v>55.3095</v>
      </c>
      <c r="O1098">
        <f>VLOOKUP(D1098,MoneyLine!$A$1:$Q$33,14,FALSE)</f>
        <v>76.355714285714271</v>
      </c>
      <c r="P1098">
        <f>VLOOKUP(B1098,MoneyLine!$A$1:$Q$33,17,FALSE)</f>
        <v>14.067142857142855</v>
      </c>
      <c r="Q1098">
        <f>VLOOKUP(B1098,MoneyLine!$A$1:$K$33,10,FALSE)</f>
        <v>21.027261904761904</v>
      </c>
      <c r="R1098">
        <f>VLOOKUP(B1098,MoneyLine!$A$1:$Q$33,14,FALSE)</f>
        <v>125.46428571428571</v>
      </c>
      <c r="S1098">
        <f>VLOOKUP(D1098,MoneyLine!$A$1:$Q$33,17,FALSE)</f>
        <v>28.97</v>
      </c>
      <c r="T1098">
        <f>VLOOKUP(D1098,MoneyLine!$A$1:$K$33,10,FALSE)</f>
        <v>20.598452380952381</v>
      </c>
      <c r="V1098">
        <f>HomTotReg.!$B$17+(test!O1098*HomTotReg.!$B$18+HomTotReg.!$B$19*test!P1098+test!Q1098*HomTotReg.!$B$20)</f>
        <v>3.1720889934117231</v>
      </c>
      <c r="W1098">
        <f>VisTotReg.!$B$17+(VisTotReg.!$B$18*test!R1098+test!S1098*VisTotReg.!$B$19+test!T1098*VisTotReg.!$B$20)</f>
        <v>3.4377364422402437</v>
      </c>
      <c r="Y1098">
        <f>'MoneyLine Reg. 1'!$B$17+('MoneyLine Reg. 1'!$B$18*test!I1098+test!J1098*'MoneyLine Reg. 1'!$B$19+test!T1098*'MoneyLine Reg. 1'!$B$20+test!Q1098*'MoneyLine Reg. 1'!$B$21)</f>
        <v>-0.29978348818760558</v>
      </c>
      <c r="Z1098">
        <f>'MoneyLine Reg. 2'!$B$17+('MoneyLine Reg. 2'!$B$18*test!M1098+test!K1098*'MoneyLine Reg. 2'!$B$19+'MoneyLine Reg. 2'!$B$20*test!L1098+test!N1098*'MoneyLine Reg. 2'!$B$21)</f>
        <v>0.68911934653985352</v>
      </c>
    </row>
    <row r="1099" spans="1:26" x14ac:dyDescent="0.3">
      <c r="A1099" s="9">
        <v>45003</v>
      </c>
      <c r="B1099" s="7" t="s">
        <v>14</v>
      </c>
      <c r="C1099" s="7">
        <v>5</v>
      </c>
      <c r="D1099" s="7" t="s">
        <v>28</v>
      </c>
      <c r="E1099" s="7">
        <v>2</v>
      </c>
      <c r="F1099" s="7"/>
      <c r="G1099" s="6">
        <f t="shared" si="17"/>
        <v>-3</v>
      </c>
      <c r="I1099">
        <f>VLOOKUP(D1099,MoneyLine!$A$1:$K$33,7,FALSE)</f>
        <v>60.434285714285707</v>
      </c>
      <c r="J1099">
        <f>VLOOKUP(B1099,MoneyLine!$A$1:$K$33,7,FALSE)</f>
        <v>85.562619047619037</v>
      </c>
      <c r="K1099">
        <f>VLOOKUP(B1099,MoneyLine!$A$1:$K$33,11,FALSE)</f>
        <v>19.403750000000002</v>
      </c>
      <c r="L1099">
        <f>VLOOKUP(B1099,MoneyLine!$A$1:$D$33,4,FALSE)</f>
        <v>49.788499999999999</v>
      </c>
      <c r="M1099">
        <f>VLOOKUP(D1099,MoneyLine!$A$1:$K$33,11,FALSE)</f>
        <v>6.9025000000000016</v>
      </c>
      <c r="N1099">
        <f>VLOOKUP(D1099,MoneyLine!$A$1:$D$33,4,FALSE)</f>
        <v>50.512499999999996</v>
      </c>
      <c r="O1099">
        <f>VLOOKUP(D1099,MoneyLine!$A$1:$Q$33,14,FALSE)</f>
        <v>47.296666666666667</v>
      </c>
      <c r="P1099">
        <f>VLOOKUP(B1099,MoneyLine!$A$1:$Q$33,17,FALSE)</f>
        <v>-3.2247619047619036</v>
      </c>
      <c r="Q1099">
        <f>VLOOKUP(B1099,MoneyLine!$A$1:$K$33,10,FALSE)</f>
        <v>24.058452380952382</v>
      </c>
      <c r="R1099">
        <f>VLOOKUP(B1099,MoneyLine!$A$1:$Q$33,14,FALSE)</f>
        <v>87.124523809523808</v>
      </c>
      <c r="S1099">
        <f>VLOOKUP(D1099,MoneyLine!$A$1:$Q$33,17,FALSE)</f>
        <v>10.998333333333333</v>
      </c>
      <c r="T1099">
        <f>VLOOKUP(D1099,MoneyLine!$A$1:$K$33,10,FALSE)</f>
        <v>5.5184523809523807</v>
      </c>
      <c r="V1099">
        <f>HomTotReg.!$B$17+(test!O1099*HomTotReg.!$B$18+HomTotReg.!$B$19*test!P1099+test!Q1099*HomTotReg.!$B$20)</f>
        <v>3.0143378744618916</v>
      </c>
      <c r="W1099">
        <f>VisTotReg.!$B$17+(VisTotReg.!$B$18*test!R1099+test!S1099*VisTotReg.!$B$19+test!T1099*VisTotReg.!$B$20)</f>
        <v>3.3652219516797626</v>
      </c>
      <c r="Y1099">
        <f>'MoneyLine Reg. 1'!$B$17+('MoneyLine Reg. 1'!$B$18*test!I1099+test!J1099*'MoneyLine Reg. 1'!$B$19+test!T1099*'MoneyLine Reg. 1'!$B$20+test!Q1099*'MoneyLine Reg. 1'!$B$21)</f>
        <v>-0.29326052960780069</v>
      </c>
      <c r="Z1099">
        <f>'MoneyLine Reg. 2'!$B$17+('MoneyLine Reg. 2'!$B$18*test!M1099+test!K1099*'MoneyLine Reg. 2'!$B$19+'MoneyLine Reg. 2'!$B$20*test!L1099+test!N1099*'MoneyLine Reg. 2'!$B$21)</f>
        <v>-0.49680578313662371</v>
      </c>
    </row>
    <row r="1100" spans="1:26" x14ac:dyDescent="0.3">
      <c r="A1100" s="8">
        <v>45003</v>
      </c>
      <c r="B1100" s="6" t="s">
        <v>23</v>
      </c>
      <c r="C1100" s="6">
        <v>3</v>
      </c>
      <c r="D1100" s="6" t="s">
        <v>21</v>
      </c>
      <c r="E1100" s="6">
        <v>2</v>
      </c>
      <c r="F1100" s="6" t="s">
        <v>36</v>
      </c>
      <c r="G1100" s="6">
        <f t="shared" si="17"/>
        <v>-1</v>
      </c>
      <c r="I1100">
        <f>VLOOKUP(D1100,MoneyLine!$A$1:$K$33,7,FALSE)</f>
        <v>81.149285714285725</v>
      </c>
      <c r="J1100">
        <f>VLOOKUP(B1100,MoneyLine!$A$1:$K$33,7,FALSE)</f>
        <v>101.00309523809524</v>
      </c>
      <c r="K1100">
        <f>VLOOKUP(B1100,MoneyLine!$A$1:$K$33,11,FALSE)</f>
        <v>6.8149999999999995</v>
      </c>
      <c r="L1100">
        <f>VLOOKUP(B1100,MoneyLine!$A$1:$D$33,4,FALSE)</f>
        <v>52.277999999999999</v>
      </c>
      <c r="M1100">
        <f>VLOOKUP(D1100,MoneyLine!$A$1:$K$33,11,FALSE)</f>
        <v>9.1225000000000005</v>
      </c>
      <c r="N1100">
        <f>VLOOKUP(D1100,MoneyLine!$A$1:$D$33,4,FALSE)</f>
        <v>51.807999999999993</v>
      </c>
      <c r="O1100">
        <f>VLOOKUP(D1100,MoneyLine!$A$1:$Q$33,14,FALSE)</f>
        <v>65.387857142857143</v>
      </c>
      <c r="P1100">
        <f>VLOOKUP(B1100,MoneyLine!$A$1:$Q$33,17,FALSE)</f>
        <v>22.973095238095237</v>
      </c>
      <c r="Q1100">
        <f>VLOOKUP(B1100,MoneyLine!$A$1:$K$33,10,FALSE)</f>
        <v>43.088928571428575</v>
      </c>
      <c r="R1100">
        <f>VLOOKUP(B1100,MoneyLine!$A$1:$Q$33,14,FALSE)</f>
        <v>66.898333333333312</v>
      </c>
      <c r="S1100">
        <f>VLOOKUP(D1100,MoneyLine!$A$1:$Q$33,17,FALSE)</f>
        <v>7.3759523809523806</v>
      </c>
      <c r="T1100">
        <f>VLOOKUP(D1100,MoneyLine!$A$1:$K$33,10,FALSE)</f>
        <v>8.0371428571428574</v>
      </c>
      <c r="V1100">
        <f>HomTotReg.!$B$17+(test!O1100*HomTotReg.!$B$18+HomTotReg.!$B$19*test!P1100+test!Q1100*HomTotReg.!$B$20)</f>
        <v>2.7184027979340741</v>
      </c>
      <c r="W1100">
        <f>VisTotReg.!$B$17+(VisTotReg.!$B$18*test!R1100+test!S1100*VisTotReg.!$B$19+test!T1100*VisTotReg.!$B$20)</f>
        <v>3.1205156286215341</v>
      </c>
      <c r="Y1100">
        <f>'MoneyLine Reg. 1'!$B$17+('MoneyLine Reg. 1'!$B$18*test!I1100+test!J1100*'MoneyLine Reg. 1'!$B$19+test!T1100*'MoneyLine Reg. 1'!$B$20+test!Q1100*'MoneyLine Reg. 1'!$B$21)</f>
        <v>-0.42365350077271335</v>
      </c>
      <c r="Z1100">
        <f>'MoneyLine Reg. 2'!$B$17+('MoneyLine Reg. 2'!$B$18*test!M1100+test!K1100*'MoneyLine Reg. 2'!$B$19+'MoneyLine Reg. 2'!$B$20*test!L1100+test!N1100*'MoneyLine Reg. 2'!$B$21)</f>
        <v>0.28270590513873506</v>
      </c>
    </row>
    <row r="1101" spans="1:26" x14ac:dyDescent="0.3">
      <c r="A1101" s="9">
        <v>45003</v>
      </c>
      <c r="B1101" s="7" t="s">
        <v>3</v>
      </c>
      <c r="C1101" s="7">
        <v>0</v>
      </c>
      <c r="D1101" s="7" t="s">
        <v>17</v>
      </c>
      <c r="E1101" s="7">
        <v>6</v>
      </c>
      <c r="F1101" s="7"/>
      <c r="G1101" s="6">
        <f t="shared" si="17"/>
        <v>6</v>
      </c>
      <c r="I1101">
        <f>VLOOKUP(D1101,MoneyLine!$A$1:$K$33,7,FALSE)</f>
        <v>126.67</v>
      </c>
      <c r="J1101">
        <f>VLOOKUP(B1101,MoneyLine!$A$1:$K$33,7,FALSE)</f>
        <v>103.61880952380953</v>
      </c>
      <c r="K1101">
        <f>VLOOKUP(B1101,MoneyLine!$A$1:$K$33,11,FALSE)</f>
        <v>6.7725000000000009</v>
      </c>
      <c r="L1101">
        <f>VLOOKUP(B1101,MoneyLine!$A$1:$D$33,4,FALSE)</f>
        <v>53.618500000000004</v>
      </c>
      <c r="M1101">
        <f>VLOOKUP(D1101,MoneyLine!$A$1:$K$33,11,FALSE)</f>
        <v>19.922499999999999</v>
      </c>
      <c r="N1101">
        <f>VLOOKUP(D1101,MoneyLine!$A$1:$D$33,4,FALSE)</f>
        <v>49.902000000000001</v>
      </c>
      <c r="O1101">
        <f>VLOOKUP(D1101,MoneyLine!$A$1:$Q$33,14,FALSE)</f>
        <v>104.88261904761904</v>
      </c>
      <c r="P1101">
        <f>VLOOKUP(B1101,MoneyLine!$A$1:$Q$33,17,FALSE)</f>
        <v>15.725476190476186</v>
      </c>
      <c r="Q1101">
        <f>VLOOKUP(B1101,MoneyLine!$A$1:$K$33,10,FALSE)</f>
        <v>34.368214285714288</v>
      </c>
      <c r="R1101">
        <f>VLOOKUP(B1101,MoneyLine!$A$1:$Q$33,14,FALSE)</f>
        <v>76.556190476190451</v>
      </c>
      <c r="S1101">
        <f>VLOOKUP(D1101,MoneyLine!$A$1:$Q$33,17,FALSE)</f>
        <v>9.6223809523809507</v>
      </c>
      <c r="T1101">
        <f>VLOOKUP(D1101,MoneyLine!$A$1:$K$33,10,FALSE)</f>
        <v>23.209285714285713</v>
      </c>
      <c r="V1101">
        <f>HomTotReg.!$B$17+(test!O1101*HomTotReg.!$B$18+HomTotReg.!$B$19*test!P1101+test!Q1101*HomTotReg.!$B$20)</f>
        <v>3.3093738738819223</v>
      </c>
      <c r="W1101">
        <f>VisTotReg.!$B$17+(VisTotReg.!$B$18*test!R1101+test!S1101*VisTotReg.!$B$19+test!T1101*VisTotReg.!$B$20)</f>
        <v>2.9916453565521359</v>
      </c>
      <c r="Y1101">
        <f>'MoneyLine Reg. 1'!$B$17+('MoneyLine Reg. 1'!$B$18*test!I1101+test!J1101*'MoneyLine Reg. 1'!$B$19+test!T1101*'MoneyLine Reg. 1'!$B$20+test!Q1101*'MoneyLine Reg. 1'!$B$21)</f>
        <v>0.28954558690736637</v>
      </c>
      <c r="Z1101">
        <f>'MoneyLine Reg. 2'!$B$17+('MoneyLine Reg. 2'!$B$18*test!M1101+test!K1101*'MoneyLine Reg. 2'!$B$19+'MoneyLine Reg. 2'!$B$20*test!L1101+test!N1101*'MoneyLine Reg. 2'!$B$21)</f>
        <v>0.70603943102231481</v>
      </c>
    </row>
    <row r="1102" spans="1:26" x14ac:dyDescent="0.3">
      <c r="A1102" s="8">
        <v>45003</v>
      </c>
      <c r="B1102" s="6" t="s">
        <v>5</v>
      </c>
      <c r="C1102" s="6">
        <v>5</v>
      </c>
      <c r="D1102" s="6" t="s">
        <v>32</v>
      </c>
      <c r="E1102" s="6">
        <v>4</v>
      </c>
      <c r="F1102" s="6" t="s">
        <v>35</v>
      </c>
      <c r="G1102" s="6">
        <f t="shared" si="17"/>
        <v>-1</v>
      </c>
      <c r="I1102">
        <f>VLOOKUP(D1102,MoneyLine!$A$1:$K$33,7,FALSE)</f>
        <v>91.395238095238099</v>
      </c>
      <c r="J1102">
        <f>VLOOKUP(B1102,MoneyLine!$A$1:$K$33,7,FALSE)</f>
        <v>92.519047619047612</v>
      </c>
      <c r="K1102">
        <f>VLOOKUP(B1102,MoneyLine!$A$1:$K$33,11,FALSE)</f>
        <v>15.5725</v>
      </c>
      <c r="L1102">
        <f>VLOOKUP(B1102,MoneyLine!$A$1:$D$33,4,FALSE)</f>
        <v>52.448999999999998</v>
      </c>
      <c r="M1102">
        <f>VLOOKUP(D1102,MoneyLine!$A$1:$K$33,11,FALSE)</f>
        <v>4.9549999999999983</v>
      </c>
      <c r="N1102">
        <f>VLOOKUP(D1102,MoneyLine!$A$1:$D$33,4,FALSE)</f>
        <v>47.241</v>
      </c>
      <c r="O1102">
        <f>VLOOKUP(D1102,MoneyLine!$A$1:$Q$33,14,FALSE)</f>
        <v>85.390952380952371</v>
      </c>
      <c r="P1102">
        <f>VLOOKUP(B1102,MoneyLine!$A$1:$Q$33,17,FALSE)</f>
        <v>2.4073809523809526</v>
      </c>
      <c r="Q1102">
        <f>VLOOKUP(B1102,MoneyLine!$A$1:$K$33,10,FALSE)</f>
        <v>7.11511904761905</v>
      </c>
      <c r="R1102">
        <f>VLOOKUP(B1102,MoneyLine!$A$1:$Q$33,14,FALSE)</f>
        <v>80.7392857142857</v>
      </c>
      <c r="S1102">
        <f>VLOOKUP(D1102,MoneyLine!$A$1:$Q$33,17,FALSE)</f>
        <v>-9.4788095238095256</v>
      </c>
      <c r="T1102">
        <f>VLOOKUP(D1102,MoneyLine!$A$1:$K$33,10,FALSE)</f>
        <v>-16.679047619047623</v>
      </c>
      <c r="V1102">
        <f>HomTotReg.!$B$17+(test!O1102*HomTotReg.!$B$18+HomTotReg.!$B$19*test!P1102+test!Q1102*HomTotReg.!$B$20)</f>
        <v>3.5446546006952531</v>
      </c>
      <c r="W1102">
        <f>VisTotReg.!$B$17+(VisTotReg.!$B$18*test!R1102+test!S1102*VisTotReg.!$B$19+test!T1102*VisTotReg.!$B$20)</f>
        <v>3.7988688259991417</v>
      </c>
      <c r="Y1102">
        <f>'MoneyLine Reg. 1'!$B$17+('MoneyLine Reg. 1'!$B$18*test!I1102+test!J1102*'MoneyLine Reg. 1'!$B$19+test!T1102*'MoneyLine Reg. 1'!$B$20+test!Q1102*'MoneyLine Reg. 1'!$B$21)</f>
        <v>-0.20767148382643175</v>
      </c>
      <c r="Z1102">
        <f>'MoneyLine Reg. 2'!$B$17+('MoneyLine Reg. 2'!$B$18*test!M1102+test!K1102*'MoneyLine Reg. 2'!$B$19+'MoneyLine Reg. 2'!$B$20*test!L1102+test!N1102*'MoneyLine Reg. 2'!$B$21)</f>
        <v>-0.8242431236028005</v>
      </c>
    </row>
    <row r="1103" spans="1:26" x14ac:dyDescent="0.3">
      <c r="A1103" s="9">
        <v>45003</v>
      </c>
      <c r="B1103" s="7" t="s">
        <v>18</v>
      </c>
      <c r="C1103" s="7">
        <v>5</v>
      </c>
      <c r="D1103" s="7" t="s">
        <v>4</v>
      </c>
      <c r="E1103" s="7">
        <v>4</v>
      </c>
      <c r="F1103" s="7" t="s">
        <v>36</v>
      </c>
      <c r="G1103" s="6">
        <f t="shared" si="17"/>
        <v>-1</v>
      </c>
      <c r="I1103">
        <f>VLOOKUP(D1103,MoneyLine!$A$1:$K$33,7,FALSE)</f>
        <v>71.288571428571402</v>
      </c>
      <c r="J1103">
        <f>VLOOKUP(B1103,MoneyLine!$A$1:$K$33,7,FALSE)</f>
        <v>161.3661904761905</v>
      </c>
      <c r="K1103">
        <f>VLOOKUP(B1103,MoneyLine!$A$1:$K$33,11,FALSE)</f>
        <v>18.088749999999997</v>
      </c>
      <c r="L1103">
        <f>VLOOKUP(B1103,MoneyLine!$A$1:$D$33,4,FALSE)</f>
        <v>55.644500000000001</v>
      </c>
      <c r="M1103">
        <f>VLOOKUP(D1103,MoneyLine!$A$1:$K$33,11,FALSE)</f>
        <v>4.0925000000000029</v>
      </c>
      <c r="N1103">
        <f>VLOOKUP(D1103,MoneyLine!$A$1:$D$33,4,FALSE)</f>
        <v>50.962499999999999</v>
      </c>
      <c r="O1103">
        <f>VLOOKUP(D1103,MoneyLine!$A$1:$Q$33,14,FALSE)</f>
        <v>28.298571428571432</v>
      </c>
      <c r="P1103">
        <f>VLOOKUP(B1103,MoneyLine!$A$1:$Q$33,17,FALSE)</f>
        <v>63.627142857142857</v>
      </c>
      <c r="Q1103">
        <f>VLOOKUP(B1103,MoneyLine!$A$1:$K$33,10,FALSE)</f>
        <v>-8.5753571428571433</v>
      </c>
      <c r="R1103">
        <f>VLOOKUP(B1103,MoneyLine!$A$1:$Q$33,14,FALSE)</f>
        <v>80.616190476190468</v>
      </c>
      <c r="S1103">
        <f>VLOOKUP(D1103,MoneyLine!$A$1:$Q$33,17,FALSE)</f>
        <v>33.857619047619039</v>
      </c>
      <c r="T1103">
        <f>VLOOKUP(D1103,MoneyLine!$A$1:$K$33,10,FALSE)</f>
        <v>21.901309523809527</v>
      </c>
      <c r="V1103">
        <f>HomTotReg.!$B$17+(test!O1103*HomTotReg.!$B$18+HomTotReg.!$B$19*test!P1103+test!Q1103*HomTotReg.!$B$20)</f>
        <v>2.4646224748949086</v>
      </c>
      <c r="W1103">
        <f>VisTotReg.!$B$17+(VisTotReg.!$B$18*test!R1103+test!S1103*VisTotReg.!$B$19+test!T1103*VisTotReg.!$B$20)</f>
        <v>2.8430210295220499</v>
      </c>
      <c r="Y1103">
        <f>'MoneyLine Reg. 1'!$B$17+('MoneyLine Reg. 1'!$B$18*test!I1103+test!J1103*'MoneyLine Reg. 1'!$B$19+test!T1103*'MoneyLine Reg. 1'!$B$20+test!Q1103*'MoneyLine Reg. 1'!$B$21)</f>
        <v>-0.50615143216356295</v>
      </c>
      <c r="Z1103">
        <f>'MoneyLine Reg. 2'!$B$17+('MoneyLine Reg. 2'!$B$18*test!M1103+test!K1103*'MoneyLine Reg. 2'!$B$19+'MoneyLine Reg. 2'!$B$20*test!L1103+test!N1103*'MoneyLine Reg. 2'!$B$21)</f>
        <v>-1.0000717651713464</v>
      </c>
    </row>
    <row r="1104" spans="1:26" x14ac:dyDescent="0.3">
      <c r="A1104" s="8">
        <v>45003</v>
      </c>
      <c r="B1104" s="6" t="s">
        <v>9</v>
      </c>
      <c r="C1104" s="6">
        <v>6</v>
      </c>
      <c r="D1104" s="6" t="s">
        <v>34</v>
      </c>
      <c r="E1104" s="6">
        <v>4</v>
      </c>
      <c r="F1104" s="6"/>
      <c r="G1104" s="6">
        <f t="shared" si="17"/>
        <v>-2</v>
      </c>
      <c r="I1104">
        <f>VLOOKUP(D1104,MoneyLine!$A$1:$K$33,7,FALSE)</f>
        <v>70.167380952380938</v>
      </c>
      <c r="J1104">
        <f>VLOOKUP(B1104,MoneyLine!$A$1:$K$33,7,FALSE)</f>
        <v>154.76523809523809</v>
      </c>
      <c r="K1104">
        <f>VLOOKUP(B1104,MoneyLine!$A$1:$K$33,11,FALSE)</f>
        <v>17.220000000000002</v>
      </c>
      <c r="L1104">
        <f>VLOOKUP(B1104,MoneyLine!$A$1:$D$33,4,FALSE)</f>
        <v>58.933</v>
      </c>
      <c r="M1104">
        <f>VLOOKUP(D1104,MoneyLine!$A$1:$K$33,11,FALSE)</f>
        <v>10.367500000000003</v>
      </c>
      <c r="N1104">
        <f>VLOOKUP(D1104,MoneyLine!$A$1:$D$33,4,FALSE)</f>
        <v>52.325999999999993</v>
      </c>
      <c r="O1104">
        <f>VLOOKUP(D1104,MoneyLine!$A$1:$Q$33,14,FALSE)</f>
        <v>40.24047619047618</v>
      </c>
      <c r="P1104">
        <f>VLOOKUP(B1104,MoneyLine!$A$1:$Q$33,17,FALSE)</f>
        <v>29.393333333333338</v>
      </c>
      <c r="Q1104">
        <f>VLOOKUP(B1104,MoneyLine!$A$1:$K$33,10,FALSE)</f>
        <v>-2.4774999999999996</v>
      </c>
      <c r="R1104">
        <f>VLOOKUP(B1104,MoneyLine!$A$1:$Q$33,14,FALSE)</f>
        <v>117.61833333333333</v>
      </c>
      <c r="S1104">
        <f>VLOOKUP(D1104,MoneyLine!$A$1:$Q$33,17,FALSE)</f>
        <v>22.489285714285707</v>
      </c>
      <c r="T1104">
        <f>VLOOKUP(D1104,MoneyLine!$A$1:$K$33,10,FALSE)</f>
        <v>29.06904761904762</v>
      </c>
      <c r="V1104">
        <f>HomTotReg.!$B$17+(test!O1104*HomTotReg.!$B$18+HomTotReg.!$B$19*test!P1104+test!Q1104*HomTotReg.!$B$20)</f>
        <v>2.8865593785086645</v>
      </c>
      <c r="W1104">
        <f>VisTotReg.!$B$17+(VisTotReg.!$B$18*test!R1104+test!S1104*VisTotReg.!$B$19+test!T1104*VisTotReg.!$B$20)</f>
        <v>3.2777191264514474</v>
      </c>
      <c r="Y1104">
        <f>'MoneyLine Reg. 1'!$B$17+('MoneyLine Reg. 1'!$B$18*test!I1104+test!J1104*'MoneyLine Reg. 1'!$B$19+test!T1104*'MoneyLine Reg. 1'!$B$20+test!Q1104*'MoneyLine Reg. 1'!$B$21)</f>
        <v>-0.40296133271302226</v>
      </c>
      <c r="Z1104">
        <f>'MoneyLine Reg. 2'!$B$17+('MoneyLine Reg. 2'!$B$18*test!M1104+test!K1104*'MoneyLine Reg. 2'!$B$19+'MoneyLine Reg. 2'!$B$20*test!L1104+test!N1104*'MoneyLine Reg. 2'!$B$21)</f>
        <v>-0.71747957167609133</v>
      </c>
    </row>
    <row r="1105" spans="1:26" x14ac:dyDescent="0.3">
      <c r="A1105" s="9">
        <v>45003</v>
      </c>
      <c r="B1105" s="7" t="s">
        <v>16</v>
      </c>
      <c r="C1105" s="7">
        <v>4</v>
      </c>
      <c r="D1105" s="7" t="s">
        <v>24</v>
      </c>
      <c r="E1105" s="7">
        <v>1</v>
      </c>
      <c r="F1105" s="7"/>
      <c r="G1105" s="6">
        <f t="shared" si="17"/>
        <v>-3</v>
      </c>
      <c r="I1105">
        <f>VLOOKUP(D1105,MoneyLine!$A$1:$K$33,7,FALSE)</f>
        <v>-28.852380952380948</v>
      </c>
      <c r="J1105">
        <f>VLOOKUP(B1105,MoneyLine!$A$1:$K$33,7,FALSE)</f>
        <v>64.561666666666639</v>
      </c>
      <c r="K1105">
        <f>VLOOKUP(B1105,MoneyLine!$A$1:$K$33,11,FALSE)</f>
        <v>10.3225</v>
      </c>
      <c r="L1105">
        <f>VLOOKUP(B1105,MoneyLine!$A$1:$D$33,4,FALSE)</f>
        <v>48.538999999999994</v>
      </c>
      <c r="M1105">
        <f>VLOOKUP(D1105,MoneyLine!$A$1:$K$33,11,FALSE)</f>
        <v>5.754999999999999</v>
      </c>
      <c r="N1105">
        <f>VLOOKUP(D1105,MoneyLine!$A$1:$D$33,4,FALSE)</f>
        <v>42.153999999999996</v>
      </c>
      <c r="O1105">
        <f>VLOOKUP(D1105,MoneyLine!$A$1:$Q$33,14,FALSE)</f>
        <v>7.490952380952379</v>
      </c>
      <c r="P1105">
        <f>VLOOKUP(B1105,MoneyLine!$A$1:$Q$33,17,FALSE)</f>
        <v>-17.098809523809521</v>
      </c>
      <c r="Q1105">
        <f>VLOOKUP(B1105,MoneyLine!$A$1:$K$33,10,FALSE)</f>
        <v>17.131547619047623</v>
      </c>
      <c r="R1105">
        <f>VLOOKUP(B1105,MoneyLine!$A$1:$Q$33,14,FALSE)</f>
        <v>75.591190476190462</v>
      </c>
      <c r="S1105">
        <f>VLOOKUP(D1105,MoneyLine!$A$1:$Q$33,17,FALSE)</f>
        <v>-35.079523809523806</v>
      </c>
      <c r="T1105">
        <f>VLOOKUP(D1105,MoneyLine!$A$1:$K$33,10,FALSE)</f>
        <v>-0.52404761904761887</v>
      </c>
      <c r="V1105">
        <f>HomTotReg.!$B$17+(test!O1105*HomTotReg.!$B$18+HomTotReg.!$B$19*test!P1105+test!Q1105*HomTotReg.!$B$20)</f>
        <v>2.8164077387708799</v>
      </c>
      <c r="W1105">
        <f>VisTotReg.!$B$17+(VisTotReg.!$B$18*test!R1105+test!S1105*VisTotReg.!$B$19+test!T1105*VisTotReg.!$B$20)</f>
        <v>3.7281455815409044</v>
      </c>
      <c r="Y1105">
        <f>'MoneyLine Reg. 1'!$B$17+('MoneyLine Reg. 1'!$B$18*test!I1105+test!J1105*'MoneyLine Reg. 1'!$B$19+test!T1105*'MoneyLine Reg. 1'!$B$20+test!Q1105*'MoneyLine Reg. 1'!$B$21)</f>
        <v>-0.94063678316475929</v>
      </c>
      <c r="Z1105">
        <f>'MoneyLine Reg. 2'!$B$17+('MoneyLine Reg. 2'!$B$18*test!M1105+test!K1105*'MoneyLine Reg. 2'!$B$19+'MoneyLine Reg. 2'!$B$20*test!L1105+test!N1105*'MoneyLine Reg. 2'!$B$21)</f>
        <v>-0.53514631093856346</v>
      </c>
    </row>
    <row r="1106" spans="1:26" x14ac:dyDescent="0.3">
      <c r="A1106" s="8">
        <v>45003</v>
      </c>
      <c r="B1106" s="6" t="s">
        <v>33</v>
      </c>
      <c r="C1106" s="6">
        <v>3</v>
      </c>
      <c r="D1106" s="6" t="s">
        <v>7</v>
      </c>
      <c r="E1106" s="6">
        <v>5</v>
      </c>
      <c r="F1106" s="6"/>
      <c r="G1106" s="6">
        <f t="shared" si="17"/>
        <v>2</v>
      </c>
      <c r="I1106">
        <f>VLOOKUP(D1106,MoneyLine!$A$1:$K$33,7,FALSE)</f>
        <v>105.50714285714287</v>
      </c>
      <c r="J1106">
        <f>VLOOKUP(B1106,MoneyLine!$A$1:$K$33,7,FALSE)</f>
        <v>35.906904761904762</v>
      </c>
      <c r="K1106">
        <f>VLOOKUP(B1106,MoneyLine!$A$1:$K$33,11,FALSE)</f>
        <v>3.707499999999996</v>
      </c>
      <c r="L1106">
        <f>VLOOKUP(B1106,MoneyLine!$A$1:$D$33,4,FALSE)</f>
        <v>47.251999999999995</v>
      </c>
      <c r="M1106">
        <f>VLOOKUP(D1106,MoneyLine!$A$1:$K$33,11,FALSE)</f>
        <v>17.5075</v>
      </c>
      <c r="N1106">
        <f>VLOOKUP(D1106,MoneyLine!$A$1:$D$33,4,FALSE)</f>
        <v>51.216499999999996</v>
      </c>
      <c r="O1106">
        <f>VLOOKUP(D1106,MoneyLine!$A$1:$Q$33,14,FALSE)</f>
        <v>89.021666666666647</v>
      </c>
      <c r="P1106">
        <f>VLOOKUP(B1106,MoneyLine!$A$1:$Q$33,17,FALSE)</f>
        <v>-16.226190476190478</v>
      </c>
      <c r="Q1106">
        <f>VLOOKUP(B1106,MoneyLine!$A$1:$K$33,10,FALSE)</f>
        <v>29.473928571428576</v>
      </c>
      <c r="R1106">
        <f>VLOOKUP(B1106,MoneyLine!$A$1:$Q$33,14,FALSE)</f>
        <v>44.759523809523806</v>
      </c>
      <c r="S1106">
        <f>VLOOKUP(D1106,MoneyLine!$A$1:$Q$33,17,FALSE)</f>
        <v>1.5838095238095231</v>
      </c>
      <c r="T1106">
        <f>VLOOKUP(D1106,MoneyLine!$A$1:$K$33,10,FALSE)</f>
        <v>-6.0107142857142861</v>
      </c>
      <c r="V1106">
        <f>HomTotReg.!$B$17+(test!O1106*HomTotReg.!$B$18+HomTotReg.!$B$19*test!P1106+test!Q1106*HomTotReg.!$B$20)</f>
        <v>3.5340381795877644</v>
      </c>
      <c r="W1106">
        <f>VisTotReg.!$B$17+(VisTotReg.!$B$18*test!R1106+test!S1106*VisTotReg.!$B$19+test!T1106*VisTotReg.!$B$20)</f>
        <v>3.1163973895900052</v>
      </c>
      <c r="Y1106">
        <f>'MoneyLine Reg. 1'!$B$17+('MoneyLine Reg. 1'!$B$18*test!I1106+test!J1106*'MoneyLine Reg. 1'!$B$19+test!T1106*'MoneyLine Reg. 1'!$B$20+test!Q1106*'MoneyLine Reg. 1'!$B$21)</f>
        <v>0.50619897775173883</v>
      </c>
      <c r="Z1106">
        <f>'MoneyLine Reg. 2'!$B$17+('MoneyLine Reg. 2'!$B$18*test!M1106+test!K1106*'MoneyLine Reg. 2'!$B$19+'MoneyLine Reg. 2'!$B$20*test!L1106+test!N1106*'MoneyLine Reg. 2'!$B$21)</f>
        <v>1.3126980713937577</v>
      </c>
    </row>
    <row r="1107" spans="1:26" x14ac:dyDescent="0.3">
      <c r="A1107" s="9">
        <v>45004</v>
      </c>
      <c r="B1107" s="7" t="s">
        <v>8</v>
      </c>
      <c r="C1107" s="7">
        <v>2</v>
      </c>
      <c r="D1107" s="7" t="s">
        <v>26</v>
      </c>
      <c r="E1107" s="7">
        <v>1</v>
      </c>
      <c r="F1107" s="7"/>
      <c r="G1107" s="6">
        <f t="shared" si="17"/>
        <v>-1</v>
      </c>
      <c r="I1107">
        <f>VLOOKUP(D1107,MoneyLine!$A$1:$K$33,7,FALSE)</f>
        <v>2.4278571428571381</v>
      </c>
      <c r="J1107">
        <f>VLOOKUP(B1107,MoneyLine!$A$1:$K$33,7,FALSE)</f>
        <v>158.14214285714286</v>
      </c>
      <c r="K1107">
        <f>VLOOKUP(B1107,MoneyLine!$A$1:$K$33,11,FALSE)</f>
        <v>11.611250000000004</v>
      </c>
      <c r="L1107">
        <f>VLOOKUP(B1107,MoneyLine!$A$1:$D$33,4,FALSE)</f>
        <v>49.862499999999997</v>
      </c>
      <c r="M1107">
        <f>VLOOKUP(D1107,MoneyLine!$A$1:$K$33,11,FALSE)</f>
        <v>7.2874999999999996</v>
      </c>
      <c r="N1107">
        <f>VLOOKUP(D1107,MoneyLine!$A$1:$D$33,4,FALSE)</f>
        <v>44.772500000000001</v>
      </c>
      <c r="O1107">
        <f>VLOOKUP(D1107,MoneyLine!$A$1:$Q$33,14,FALSE)</f>
        <v>21.040476190476188</v>
      </c>
      <c r="P1107">
        <f>VLOOKUP(B1107,MoneyLine!$A$1:$Q$33,17,FALSE)</f>
        <v>14.067142857142855</v>
      </c>
      <c r="Q1107">
        <f>VLOOKUP(B1107,MoneyLine!$A$1:$K$33,10,FALSE)</f>
        <v>21.027261904761904</v>
      </c>
      <c r="R1107">
        <f>VLOOKUP(B1107,MoneyLine!$A$1:$Q$33,14,FALSE)</f>
        <v>125.46428571428571</v>
      </c>
      <c r="S1107">
        <f>VLOOKUP(D1107,MoneyLine!$A$1:$Q$33,17,FALSE)</f>
        <v>-8.321428571428573</v>
      </c>
      <c r="T1107">
        <f>VLOOKUP(D1107,MoneyLine!$A$1:$K$33,10,FALSE)</f>
        <v>13.537738095238096</v>
      </c>
      <c r="V1107">
        <f>HomTotReg.!$B$17+(test!O1107*HomTotReg.!$B$18+HomTotReg.!$B$19*test!P1107+test!Q1107*HomTotReg.!$B$20)</f>
        <v>2.5866135014353286</v>
      </c>
      <c r="W1107">
        <f>VisTotReg.!$B$17+(VisTotReg.!$B$18*test!R1107+test!S1107*VisTotReg.!$B$19+test!T1107*VisTotReg.!$B$20)</f>
        <v>3.8741292046431468</v>
      </c>
      <c r="Y1107">
        <f>'MoneyLine Reg. 1'!$B$17+('MoneyLine Reg. 1'!$B$18*test!I1107+test!J1107*'MoneyLine Reg. 1'!$B$19+test!T1107*'MoneyLine Reg. 1'!$B$20+test!Q1107*'MoneyLine Reg. 1'!$B$21)</f>
        <v>-1.5557878069522282</v>
      </c>
      <c r="Z1107">
        <f>'MoneyLine Reg. 2'!$B$17+('MoneyLine Reg. 2'!$B$18*test!M1107+test!K1107*'MoneyLine Reg. 2'!$B$19+'MoneyLine Reg. 2'!$B$20*test!L1107+test!N1107*'MoneyLine Reg. 2'!$B$21)</f>
        <v>-0.430528465658921</v>
      </c>
    </row>
    <row r="1108" spans="1:26" x14ac:dyDescent="0.3">
      <c r="A1108" s="8">
        <v>45004</v>
      </c>
      <c r="B1108" s="6" t="s">
        <v>14</v>
      </c>
      <c r="C1108" s="6">
        <v>7</v>
      </c>
      <c r="D1108" s="6" t="s">
        <v>13</v>
      </c>
      <c r="E1108" s="6">
        <v>0</v>
      </c>
      <c r="F1108" s="6"/>
      <c r="G1108" s="6">
        <f t="shared" si="17"/>
        <v>-7</v>
      </c>
      <c r="I1108">
        <f>VLOOKUP(D1108,MoneyLine!$A$1:$K$33,7,FALSE)</f>
        <v>52.757857142857148</v>
      </c>
      <c r="J1108">
        <f>VLOOKUP(B1108,MoneyLine!$A$1:$K$33,7,FALSE)</f>
        <v>85.562619047619037</v>
      </c>
      <c r="K1108">
        <f>VLOOKUP(B1108,MoneyLine!$A$1:$K$33,11,FALSE)</f>
        <v>19.403750000000002</v>
      </c>
      <c r="L1108">
        <f>VLOOKUP(B1108,MoneyLine!$A$1:$D$33,4,FALSE)</f>
        <v>49.788499999999999</v>
      </c>
      <c r="M1108">
        <f>VLOOKUP(D1108,MoneyLine!$A$1:$K$33,11,FALSE)</f>
        <v>5.03125</v>
      </c>
      <c r="N1108">
        <f>VLOOKUP(D1108,MoneyLine!$A$1:$D$33,4,FALSE)</f>
        <v>47.964499999999994</v>
      </c>
      <c r="O1108">
        <f>VLOOKUP(D1108,MoneyLine!$A$1:$Q$33,14,FALSE)</f>
        <v>36.921904761904756</v>
      </c>
      <c r="P1108">
        <f>VLOOKUP(B1108,MoneyLine!$A$1:$Q$33,17,FALSE)</f>
        <v>-3.2247619047619036</v>
      </c>
      <c r="Q1108">
        <f>VLOOKUP(B1108,MoneyLine!$A$1:$K$33,10,FALSE)</f>
        <v>24.058452380952382</v>
      </c>
      <c r="R1108">
        <f>VLOOKUP(B1108,MoneyLine!$A$1:$Q$33,14,FALSE)</f>
        <v>87.124523809523808</v>
      </c>
      <c r="S1108">
        <f>VLOOKUP(D1108,MoneyLine!$A$1:$Q$33,17,FALSE)</f>
        <v>6.5440476190476176</v>
      </c>
      <c r="T1108">
        <f>VLOOKUP(D1108,MoneyLine!$A$1:$K$33,10,FALSE)</f>
        <v>-4.3963095238095242</v>
      </c>
      <c r="V1108">
        <f>HomTotReg.!$B$17+(test!O1108*HomTotReg.!$B$18+HomTotReg.!$B$19*test!P1108+test!Q1108*HomTotReg.!$B$20)</f>
        <v>2.9045278286320189</v>
      </c>
      <c r="W1108">
        <f>VisTotReg.!$B$17+(VisTotReg.!$B$18*test!R1108+test!S1108*VisTotReg.!$B$19+test!T1108*VisTotReg.!$B$20)</f>
        <v>3.5509178350956079</v>
      </c>
      <c r="Y1108">
        <f>'MoneyLine Reg. 1'!$B$17+('MoneyLine Reg. 1'!$B$18*test!I1108+test!J1108*'MoneyLine Reg. 1'!$B$19+test!T1108*'MoneyLine Reg. 1'!$B$20+test!Q1108*'MoneyLine Reg. 1'!$B$21)</f>
        <v>-0.50571716382376164</v>
      </c>
      <c r="Z1108">
        <f>'MoneyLine Reg. 2'!$B$17+('MoneyLine Reg. 2'!$B$18*test!M1108+test!K1108*'MoneyLine Reg. 2'!$B$19+'MoneyLine Reg. 2'!$B$20*test!L1108+test!N1108*'MoneyLine Reg. 2'!$B$21)</f>
        <v>-0.79251293088406349</v>
      </c>
    </row>
    <row r="1109" spans="1:26" x14ac:dyDescent="0.3">
      <c r="A1109" s="9">
        <v>45004</v>
      </c>
      <c r="B1109" s="7" t="s">
        <v>12</v>
      </c>
      <c r="C1109" s="7">
        <v>3</v>
      </c>
      <c r="D1109" s="7" t="s">
        <v>28</v>
      </c>
      <c r="E1109" s="7">
        <v>5</v>
      </c>
      <c r="F1109" s="7"/>
      <c r="G1109" s="6">
        <f t="shared" si="17"/>
        <v>2</v>
      </c>
      <c r="I1109">
        <f>VLOOKUP(D1109,MoneyLine!$A$1:$K$33,7,FALSE)</f>
        <v>60.434285714285707</v>
      </c>
      <c r="J1109">
        <f>VLOOKUP(B1109,MoneyLine!$A$1:$K$33,7,FALSE)</f>
        <v>38.000238095238089</v>
      </c>
      <c r="K1109">
        <f>VLOOKUP(B1109,MoneyLine!$A$1:$K$33,11,FALSE)</f>
        <v>5.6062500000000011</v>
      </c>
      <c r="L1109">
        <f>VLOOKUP(B1109,MoneyLine!$A$1:$D$33,4,FALSE)</f>
        <v>46.611499999999999</v>
      </c>
      <c r="M1109">
        <f>VLOOKUP(D1109,MoneyLine!$A$1:$K$33,11,FALSE)</f>
        <v>6.9025000000000016</v>
      </c>
      <c r="N1109">
        <f>VLOOKUP(D1109,MoneyLine!$A$1:$D$33,4,FALSE)</f>
        <v>50.512499999999996</v>
      </c>
      <c r="O1109">
        <f>VLOOKUP(D1109,MoneyLine!$A$1:$Q$33,14,FALSE)</f>
        <v>47.296666666666667</v>
      </c>
      <c r="P1109">
        <f>VLOOKUP(B1109,MoneyLine!$A$1:$Q$33,17,FALSE)</f>
        <v>-1.7361904761904778</v>
      </c>
      <c r="Q1109">
        <f>VLOOKUP(B1109,MoneyLine!$A$1:$K$33,10,FALSE)</f>
        <v>20.738571428571433</v>
      </c>
      <c r="R1109">
        <f>VLOOKUP(B1109,MoneyLine!$A$1:$Q$33,14,FALSE)</f>
        <v>32.669761904761899</v>
      </c>
      <c r="S1109">
        <f>VLOOKUP(D1109,MoneyLine!$A$1:$Q$33,17,FALSE)</f>
        <v>10.998333333333333</v>
      </c>
      <c r="T1109">
        <f>VLOOKUP(D1109,MoneyLine!$A$1:$K$33,10,FALSE)</f>
        <v>5.5184523809523807</v>
      </c>
      <c r="V1109">
        <f>HomTotReg.!$B$17+(test!O1109*HomTotReg.!$B$18+HomTotReg.!$B$19*test!P1109+test!Q1109*HomTotReg.!$B$20)</f>
        <v>3.0351647346472617</v>
      </c>
      <c r="W1109">
        <f>VisTotReg.!$B$17+(VisTotReg.!$B$18*test!R1109+test!S1109*VisTotReg.!$B$19+test!T1109*VisTotReg.!$B$20)</f>
        <v>2.7193115193997941</v>
      </c>
      <c r="Y1109">
        <f>'MoneyLine Reg. 1'!$B$17+('MoneyLine Reg. 1'!$B$18*test!I1109+test!J1109*'MoneyLine Reg. 1'!$B$19+test!T1109*'MoneyLine Reg. 1'!$B$20+test!Q1109*'MoneyLine Reg. 1'!$B$21)</f>
        <v>0.28750101017867002</v>
      </c>
      <c r="Z1109">
        <f>'MoneyLine Reg. 2'!$B$17+('MoneyLine Reg. 2'!$B$18*test!M1109+test!K1109*'MoneyLine Reg. 2'!$B$19+'MoneyLine Reg. 2'!$B$20*test!L1109+test!N1109*'MoneyLine Reg. 2'!$B$21)</f>
        <v>0.55327034612080883</v>
      </c>
    </row>
    <row r="1110" spans="1:26" x14ac:dyDescent="0.3">
      <c r="A1110" s="8">
        <v>45004</v>
      </c>
      <c r="B1110" s="6" t="s">
        <v>21</v>
      </c>
      <c r="C1110" s="6">
        <v>0</v>
      </c>
      <c r="D1110" s="6" t="s">
        <v>17</v>
      </c>
      <c r="E1110" s="6">
        <v>7</v>
      </c>
      <c r="F1110" s="6"/>
      <c r="G1110" s="6">
        <f t="shared" si="17"/>
        <v>7</v>
      </c>
      <c r="I1110">
        <f>VLOOKUP(D1110,MoneyLine!$A$1:$K$33,7,FALSE)</f>
        <v>126.67</v>
      </c>
      <c r="J1110">
        <f>VLOOKUP(B1110,MoneyLine!$A$1:$K$33,7,FALSE)</f>
        <v>81.149285714285725</v>
      </c>
      <c r="K1110">
        <f>VLOOKUP(B1110,MoneyLine!$A$1:$K$33,11,FALSE)</f>
        <v>9.1225000000000005</v>
      </c>
      <c r="L1110">
        <f>VLOOKUP(B1110,MoneyLine!$A$1:$D$33,4,FALSE)</f>
        <v>51.807999999999993</v>
      </c>
      <c r="M1110">
        <f>VLOOKUP(D1110,MoneyLine!$A$1:$K$33,11,FALSE)</f>
        <v>19.922499999999999</v>
      </c>
      <c r="N1110">
        <f>VLOOKUP(D1110,MoneyLine!$A$1:$D$33,4,FALSE)</f>
        <v>49.902000000000001</v>
      </c>
      <c r="O1110">
        <f>VLOOKUP(D1110,MoneyLine!$A$1:$Q$33,14,FALSE)</f>
        <v>104.88261904761904</v>
      </c>
      <c r="P1110">
        <f>VLOOKUP(B1110,MoneyLine!$A$1:$Q$33,17,FALSE)</f>
        <v>7.3759523809523806</v>
      </c>
      <c r="Q1110">
        <f>VLOOKUP(B1110,MoneyLine!$A$1:$K$33,10,FALSE)</f>
        <v>8.0371428571428574</v>
      </c>
      <c r="R1110">
        <f>VLOOKUP(B1110,MoneyLine!$A$1:$Q$33,14,FALSE)</f>
        <v>65.387857142857143</v>
      </c>
      <c r="S1110">
        <f>VLOOKUP(D1110,MoneyLine!$A$1:$Q$33,17,FALSE)</f>
        <v>9.6223809523809507</v>
      </c>
      <c r="T1110">
        <f>VLOOKUP(D1110,MoneyLine!$A$1:$K$33,10,FALSE)</f>
        <v>23.209285714285713</v>
      </c>
      <c r="V1110">
        <f>HomTotReg.!$B$17+(test!O1110*HomTotReg.!$B$18+HomTotReg.!$B$19*test!P1110+test!Q1110*HomTotReg.!$B$20)</f>
        <v>3.6881453113807741</v>
      </c>
      <c r="W1110">
        <f>VisTotReg.!$B$17+(VisTotReg.!$B$18*test!R1110+test!S1110*VisTotReg.!$B$19+test!T1110*VisTotReg.!$B$20)</f>
        <v>2.8591731400029845</v>
      </c>
      <c r="Y1110">
        <f>'MoneyLine Reg. 1'!$B$17+('MoneyLine Reg. 1'!$B$18*test!I1110+test!J1110*'MoneyLine Reg. 1'!$B$19+test!T1110*'MoneyLine Reg. 1'!$B$20+test!Q1110*'MoneyLine Reg. 1'!$B$21)</f>
        <v>0.81175535309667568</v>
      </c>
      <c r="Z1110">
        <f>'MoneyLine Reg. 2'!$B$17+('MoneyLine Reg. 2'!$B$18*test!M1110+test!K1110*'MoneyLine Reg. 2'!$B$19+'MoneyLine Reg. 2'!$B$20*test!L1110+test!N1110*'MoneyLine Reg. 2'!$B$21)</f>
        <v>0.7044666713327592</v>
      </c>
    </row>
    <row r="1111" spans="1:26" x14ac:dyDescent="0.3">
      <c r="A1111" s="9">
        <v>45004</v>
      </c>
      <c r="B1111" s="7" t="s">
        <v>23</v>
      </c>
      <c r="C1111" s="7">
        <v>0</v>
      </c>
      <c r="D1111" s="7" t="s">
        <v>10</v>
      </c>
      <c r="E1111" s="7">
        <v>3</v>
      </c>
      <c r="F1111" s="7"/>
      <c r="G1111" s="6">
        <f t="shared" si="17"/>
        <v>3</v>
      </c>
      <c r="I1111">
        <f>VLOOKUP(D1111,MoneyLine!$A$1:$K$33,7,FALSE)</f>
        <v>43.783809523809516</v>
      </c>
      <c r="J1111">
        <f>VLOOKUP(B1111,MoneyLine!$A$1:$K$33,7,FALSE)</f>
        <v>101.00309523809524</v>
      </c>
      <c r="K1111">
        <f>VLOOKUP(B1111,MoneyLine!$A$1:$K$33,11,FALSE)</f>
        <v>6.8149999999999995</v>
      </c>
      <c r="L1111">
        <f>VLOOKUP(B1111,MoneyLine!$A$1:$D$33,4,FALSE)</f>
        <v>52.277999999999999</v>
      </c>
      <c r="M1111">
        <f>VLOOKUP(D1111,MoneyLine!$A$1:$K$33,11,FALSE)</f>
        <v>2.1412499999999977</v>
      </c>
      <c r="N1111">
        <f>VLOOKUP(D1111,MoneyLine!$A$1:$D$33,4,FALSE)</f>
        <v>45.351499999999994</v>
      </c>
      <c r="O1111">
        <f>VLOOKUP(D1111,MoneyLine!$A$1:$Q$33,14,FALSE)</f>
        <v>43.181904761904768</v>
      </c>
      <c r="P1111">
        <f>VLOOKUP(B1111,MoneyLine!$A$1:$Q$33,17,FALSE)</f>
        <v>22.973095238095237</v>
      </c>
      <c r="Q1111">
        <f>VLOOKUP(B1111,MoneyLine!$A$1:$K$33,10,FALSE)</f>
        <v>43.088928571428575</v>
      </c>
      <c r="R1111">
        <f>VLOOKUP(B1111,MoneyLine!$A$1:$Q$33,14,FALSE)</f>
        <v>66.898333333333312</v>
      </c>
      <c r="S1111">
        <f>VLOOKUP(D1111,MoneyLine!$A$1:$Q$33,17,FALSE)</f>
        <v>-14.675714285714287</v>
      </c>
      <c r="T1111">
        <f>VLOOKUP(D1111,MoneyLine!$A$1:$K$33,10,FALSE)</f>
        <v>13.367738095238096</v>
      </c>
      <c r="V1111">
        <f>HomTotReg.!$B$17+(test!O1111*HomTotReg.!$B$18+HomTotReg.!$B$19*test!P1111+test!Q1111*HomTotReg.!$B$20)</f>
        <v>2.4833673656964299</v>
      </c>
      <c r="W1111">
        <f>VisTotReg.!$B$17+(VisTotReg.!$B$18*test!R1111+test!S1111*VisTotReg.!$B$19+test!T1111*VisTotReg.!$B$20)</f>
        <v>3.2386015702083024</v>
      </c>
      <c r="Y1111">
        <f>'MoneyLine Reg. 1'!$B$17+('MoneyLine Reg. 1'!$B$18*test!I1111+test!J1111*'MoneyLine Reg. 1'!$B$19+test!T1111*'MoneyLine Reg. 1'!$B$20+test!Q1111*'MoneyLine Reg. 1'!$B$21)</f>
        <v>-0.71597009645972132</v>
      </c>
      <c r="Z1111">
        <f>'MoneyLine Reg. 2'!$B$17+('MoneyLine Reg. 2'!$B$18*test!M1111+test!K1111*'MoneyLine Reg. 2'!$B$19+'MoneyLine Reg. 2'!$B$20*test!L1111+test!N1111*'MoneyLine Reg. 2'!$B$21)</f>
        <v>-0.60301528067556376</v>
      </c>
    </row>
    <row r="1112" spans="1:26" x14ac:dyDescent="0.3">
      <c r="A1112" s="8">
        <v>45004</v>
      </c>
      <c r="B1112" s="6" t="s">
        <v>15</v>
      </c>
      <c r="C1112" s="6">
        <v>5</v>
      </c>
      <c r="D1112" s="6" t="s">
        <v>7</v>
      </c>
      <c r="E1112" s="6">
        <v>2</v>
      </c>
      <c r="F1112" s="6"/>
      <c r="G1112" s="6">
        <f t="shared" si="17"/>
        <v>-3</v>
      </c>
      <c r="I1112">
        <f>VLOOKUP(D1112,MoneyLine!$A$1:$K$33,7,FALSE)</f>
        <v>105.50714285714287</v>
      </c>
      <c r="J1112">
        <f>VLOOKUP(B1112,MoneyLine!$A$1:$K$33,7,FALSE)</f>
        <v>101.46142857142856</v>
      </c>
      <c r="K1112">
        <f>VLOOKUP(B1112,MoneyLine!$A$1:$K$33,11,FALSE)</f>
        <v>16.143749999999997</v>
      </c>
      <c r="L1112">
        <f>VLOOKUP(B1112,MoneyLine!$A$1:$D$33,4,FALSE)</f>
        <v>52.539000000000001</v>
      </c>
      <c r="M1112">
        <f>VLOOKUP(D1112,MoneyLine!$A$1:$K$33,11,FALSE)</f>
        <v>17.5075</v>
      </c>
      <c r="N1112">
        <f>VLOOKUP(D1112,MoneyLine!$A$1:$D$33,4,FALSE)</f>
        <v>51.216499999999996</v>
      </c>
      <c r="O1112">
        <f>VLOOKUP(D1112,MoneyLine!$A$1:$Q$33,14,FALSE)</f>
        <v>89.021666666666647</v>
      </c>
      <c r="P1112">
        <f>VLOOKUP(B1112,MoneyLine!$A$1:$Q$33,17,FALSE)</f>
        <v>16.578095238095237</v>
      </c>
      <c r="Q1112">
        <f>VLOOKUP(B1112,MoneyLine!$A$1:$K$33,10,FALSE)</f>
        <v>-8.7532142857142858</v>
      </c>
      <c r="R1112">
        <f>VLOOKUP(B1112,MoneyLine!$A$1:$Q$33,14,FALSE)</f>
        <v>76.89928571428571</v>
      </c>
      <c r="S1112">
        <f>VLOOKUP(D1112,MoneyLine!$A$1:$Q$33,17,FALSE)</f>
        <v>1.5838095238095231</v>
      </c>
      <c r="T1112">
        <f>VLOOKUP(D1112,MoneyLine!$A$1:$K$33,10,FALSE)</f>
        <v>-6.0107142857142861</v>
      </c>
      <c r="V1112">
        <f>HomTotReg.!$B$17+(test!O1112*HomTotReg.!$B$18+HomTotReg.!$B$19*test!P1112+test!Q1112*HomTotReg.!$B$20)</f>
        <v>3.6078643362064446</v>
      </c>
      <c r="W1112">
        <f>VisTotReg.!$B$17+(VisTotReg.!$B$18*test!R1112+test!S1112*VisTotReg.!$B$19+test!T1112*VisTotReg.!$B$20)</f>
        <v>3.4976203860579171</v>
      </c>
      <c r="Y1112">
        <f>'MoneyLine Reg. 1'!$B$17+('MoneyLine Reg. 1'!$B$18*test!I1112+test!J1112*'MoneyLine Reg. 1'!$B$19+test!T1112*'MoneyLine Reg. 1'!$B$20+test!Q1112*'MoneyLine Reg. 1'!$B$21)</f>
        <v>0.13415010946456102</v>
      </c>
      <c r="Z1112">
        <f>'MoneyLine Reg. 2'!$B$17+('MoneyLine Reg. 2'!$B$18*test!M1112+test!K1112*'MoneyLine Reg. 2'!$B$19+'MoneyLine Reg. 2'!$B$20*test!L1112+test!N1112*'MoneyLine Reg. 2'!$B$21)</f>
        <v>0.1835296054757185</v>
      </c>
    </row>
    <row r="1113" spans="1:26" x14ac:dyDescent="0.3">
      <c r="A1113" s="9">
        <v>45004</v>
      </c>
      <c r="B1113" s="7" t="s">
        <v>20</v>
      </c>
      <c r="C1113" s="7">
        <v>2</v>
      </c>
      <c r="D1113" s="7" t="s">
        <v>27</v>
      </c>
      <c r="E1113" s="7">
        <v>7</v>
      </c>
      <c r="F1113" s="7"/>
      <c r="G1113" s="6">
        <f t="shared" si="17"/>
        <v>5</v>
      </c>
      <c r="I1113">
        <f>VLOOKUP(D1113,MoneyLine!$A$1:$K$33,7,FALSE)</f>
        <v>57.437380952380948</v>
      </c>
      <c r="J1113">
        <f>VLOOKUP(B1113,MoneyLine!$A$1:$K$33,7,FALSE)</f>
        <v>53.481666666666655</v>
      </c>
      <c r="K1113">
        <f>VLOOKUP(B1113,MoneyLine!$A$1:$K$33,11,FALSE)</f>
        <v>4.7974999999999994</v>
      </c>
      <c r="L1113">
        <f>VLOOKUP(B1113,MoneyLine!$A$1:$D$33,4,FALSE)</f>
        <v>46.0565</v>
      </c>
      <c r="M1113">
        <f>VLOOKUP(D1113,MoneyLine!$A$1:$K$33,11,FALSE)</f>
        <v>10.504999999999999</v>
      </c>
      <c r="N1113">
        <f>VLOOKUP(D1113,MoneyLine!$A$1:$D$33,4,FALSE)</f>
        <v>52.064499999999995</v>
      </c>
      <c r="O1113">
        <f>VLOOKUP(D1113,MoneyLine!$A$1:$Q$33,14,FALSE)</f>
        <v>42.338571428571427</v>
      </c>
      <c r="P1113">
        <f>VLOOKUP(B1113,MoneyLine!$A$1:$Q$33,17,FALSE)</f>
        <v>-10.467380952380953</v>
      </c>
      <c r="Q1113">
        <f>VLOOKUP(B1113,MoneyLine!$A$1:$K$33,10,FALSE)</f>
        <v>1.6524999999999999</v>
      </c>
      <c r="R1113">
        <f>VLOOKUP(B1113,MoneyLine!$A$1:$Q$33,14,FALSE)</f>
        <v>58.340238095238099</v>
      </c>
      <c r="S1113">
        <f>VLOOKUP(D1113,MoneyLine!$A$1:$Q$33,17,FALSE)</f>
        <v>0.65357142857142814</v>
      </c>
      <c r="T1113">
        <f>VLOOKUP(D1113,MoneyLine!$A$1:$K$33,10,FALSE)</f>
        <v>23.449285714285718</v>
      </c>
      <c r="V1113">
        <f>HomTotReg.!$B$17+(test!O1113*HomTotReg.!$B$18+HomTotReg.!$B$19*test!P1113+test!Q1113*HomTotReg.!$B$20)</f>
        <v>3.2856280573035335</v>
      </c>
      <c r="W1113">
        <f>VisTotReg.!$B$17+(VisTotReg.!$B$18*test!R1113+test!S1113*VisTotReg.!$B$19+test!T1113*VisTotReg.!$B$20)</f>
        <v>2.8519954603791584</v>
      </c>
      <c r="Y1113">
        <f>'MoneyLine Reg. 1'!$B$17+('MoneyLine Reg. 1'!$B$18*test!I1113+test!J1113*'MoneyLine Reg. 1'!$B$19+test!T1113*'MoneyLine Reg. 1'!$B$20+test!Q1113*'MoneyLine Reg. 1'!$B$21)</f>
        <v>0.5191504540991746</v>
      </c>
      <c r="Z1113">
        <f>'MoneyLine Reg. 2'!$B$17+('MoneyLine Reg. 2'!$B$18*test!M1113+test!K1113*'MoneyLine Reg. 2'!$B$19+'MoneyLine Reg. 2'!$B$20*test!L1113+test!N1113*'MoneyLine Reg. 2'!$B$21)</f>
        <v>0.97274294246549475</v>
      </c>
    </row>
    <row r="1114" spans="1:26" x14ac:dyDescent="0.3">
      <c r="A1114" s="8">
        <v>45005</v>
      </c>
      <c r="B1114" s="6" t="s">
        <v>6</v>
      </c>
      <c r="C1114" s="6">
        <v>0</v>
      </c>
      <c r="D1114" s="6" t="s">
        <v>11</v>
      </c>
      <c r="E1114" s="6">
        <v>5</v>
      </c>
      <c r="F1114" s="6"/>
      <c r="G1114" s="6">
        <f t="shared" si="17"/>
        <v>5</v>
      </c>
      <c r="I1114">
        <f>VLOOKUP(D1114,MoneyLine!$A$1:$K$33,7,FALSE)</f>
        <v>121.01880952380951</v>
      </c>
      <c r="J1114">
        <f>VLOOKUP(B1114,MoneyLine!$A$1:$K$33,7,FALSE)</f>
        <v>-14.717619047619038</v>
      </c>
      <c r="K1114">
        <f>VLOOKUP(B1114,MoneyLine!$A$1:$K$33,11,FALSE)</f>
        <v>1.6887499999999989</v>
      </c>
      <c r="L1114">
        <f>VLOOKUP(B1114,MoneyLine!$A$1:$D$33,4,FALSE)</f>
        <v>38.247500000000002</v>
      </c>
      <c r="M1114">
        <f>VLOOKUP(D1114,MoneyLine!$A$1:$K$33,11,FALSE)</f>
        <v>15.838749999999997</v>
      </c>
      <c r="N1114">
        <f>VLOOKUP(D1114,MoneyLine!$A$1:$D$33,4,FALSE)</f>
        <v>52.685499999999998</v>
      </c>
      <c r="O1114">
        <f>VLOOKUP(D1114,MoneyLine!$A$1:$Q$33,14,FALSE)</f>
        <v>85.286666666666662</v>
      </c>
      <c r="P1114">
        <f>VLOOKUP(B1114,MoneyLine!$A$1:$Q$33,17,FALSE)</f>
        <v>-23.022142857142857</v>
      </c>
      <c r="Q1114">
        <f>VLOOKUP(B1114,MoneyLine!$A$1:$K$33,10,FALSE)</f>
        <v>2.2516666666666674</v>
      </c>
      <c r="R1114">
        <f>VLOOKUP(B1114,MoneyLine!$A$1:$Q$33,14,FALSE)</f>
        <v>4.214999999999999</v>
      </c>
      <c r="S1114">
        <f>VLOOKUP(D1114,MoneyLine!$A$1:$Q$33,17,FALSE)</f>
        <v>15.627619047619051</v>
      </c>
      <c r="T1114">
        <f>VLOOKUP(D1114,MoneyLine!$A$1:$K$33,10,FALSE)</f>
        <v>10.4975</v>
      </c>
      <c r="V1114">
        <f>HomTotReg.!$B$17+(test!O1114*HomTotReg.!$B$18+HomTotReg.!$B$19*test!P1114+test!Q1114*HomTotReg.!$B$20)</f>
        <v>3.8666394452863546</v>
      </c>
      <c r="W1114">
        <f>VisTotReg.!$B$17+(VisTotReg.!$B$18*test!R1114+test!S1114*VisTotReg.!$B$19+test!T1114*VisTotReg.!$B$20)</f>
        <v>2.2672173740277115</v>
      </c>
      <c r="Y1114">
        <f>'MoneyLine Reg. 1'!$B$17+('MoneyLine Reg. 1'!$B$18*test!I1114+test!J1114*'MoneyLine Reg. 1'!$B$19+test!T1114*'MoneyLine Reg. 1'!$B$20+test!Q1114*'MoneyLine Reg. 1'!$B$21)</f>
        <v>1.7419406880759993</v>
      </c>
      <c r="Z1114">
        <f>'MoneyLine Reg. 2'!$B$17+('MoneyLine Reg. 2'!$B$18*test!M1114+test!K1114*'MoneyLine Reg. 2'!$B$19+'MoneyLine Reg. 2'!$B$20*test!L1114+test!N1114*'MoneyLine Reg. 2'!$B$21)</f>
        <v>2.1132317370321605</v>
      </c>
    </row>
    <row r="1115" spans="1:26" x14ac:dyDescent="0.3">
      <c r="A1115" s="9">
        <v>45005</v>
      </c>
      <c r="B1115" s="7" t="s">
        <v>31</v>
      </c>
      <c r="C1115" s="7">
        <v>5</v>
      </c>
      <c r="D1115" s="7" t="s">
        <v>19</v>
      </c>
      <c r="E1115" s="7">
        <v>2</v>
      </c>
      <c r="F1115" s="7"/>
      <c r="G1115" s="6">
        <f t="shared" si="17"/>
        <v>-3</v>
      </c>
      <c r="I1115">
        <f>VLOOKUP(D1115,MoneyLine!$A$1:$K$33,7,FALSE)</f>
        <v>99.267142857142858</v>
      </c>
      <c r="J1115">
        <f>VLOOKUP(B1115,MoneyLine!$A$1:$K$33,7,FALSE)</f>
        <v>130.13119047619048</v>
      </c>
      <c r="K1115">
        <f>VLOOKUP(B1115,MoneyLine!$A$1:$K$33,11,FALSE)</f>
        <v>13.114999999999997</v>
      </c>
      <c r="L1115">
        <f>VLOOKUP(B1115,MoneyLine!$A$1:$D$33,4,FALSE)</f>
        <v>55.725999999999999</v>
      </c>
      <c r="M1115">
        <f>VLOOKUP(D1115,MoneyLine!$A$1:$K$33,11,FALSE)</f>
        <v>11.873749999999998</v>
      </c>
      <c r="N1115">
        <f>VLOOKUP(D1115,MoneyLine!$A$1:$D$33,4,FALSE)</f>
        <v>44.580500000000001</v>
      </c>
      <c r="O1115">
        <f>VLOOKUP(D1115,MoneyLine!$A$1:$Q$33,14,FALSE)</f>
        <v>93.099761904761891</v>
      </c>
      <c r="P1115">
        <f>VLOOKUP(B1115,MoneyLine!$A$1:$Q$33,17,FALSE)</f>
        <v>29.228333333333332</v>
      </c>
      <c r="Q1115">
        <f>VLOOKUP(B1115,MoneyLine!$A$1:$K$33,10,FALSE)</f>
        <v>31.447738095238101</v>
      </c>
      <c r="R1115">
        <f>VLOOKUP(B1115,MoneyLine!$A$1:$Q$33,14,FALSE)</f>
        <v>91.865476190476173</v>
      </c>
      <c r="S1115">
        <f>VLOOKUP(D1115,MoneyLine!$A$1:$Q$33,17,FALSE)</f>
        <v>-14.223571428571427</v>
      </c>
      <c r="T1115">
        <f>VLOOKUP(D1115,MoneyLine!$A$1:$K$33,10,FALSE)</f>
        <v>-3.2023809523808761E-2</v>
      </c>
      <c r="V1115">
        <f>HomTotReg.!$B$17+(test!O1115*HomTotReg.!$B$18+HomTotReg.!$B$19*test!P1115+test!Q1115*HomTotReg.!$B$20)</f>
        <v>3.0737712216137925</v>
      </c>
      <c r="W1115">
        <f>VisTotReg.!$B$17+(VisTotReg.!$B$18*test!R1115+test!S1115*VisTotReg.!$B$19+test!T1115*VisTotReg.!$B$20)</f>
        <v>3.7280200803729864</v>
      </c>
      <c r="Y1115">
        <f>'MoneyLine Reg. 1'!$B$17+('MoneyLine Reg. 1'!$B$18*test!I1115+test!J1115*'MoneyLine Reg. 1'!$B$19+test!T1115*'MoneyLine Reg. 1'!$B$20+test!Q1115*'MoneyLine Reg. 1'!$B$21)</f>
        <v>-0.57663731320706813</v>
      </c>
      <c r="Z1115">
        <f>'MoneyLine Reg. 2'!$B$17+('MoneyLine Reg. 2'!$B$18*test!M1115+test!K1115*'MoneyLine Reg. 2'!$B$19+'MoneyLine Reg. 2'!$B$20*test!L1115+test!N1115*'MoneyLine Reg. 2'!$B$21)</f>
        <v>-0.69523728835797849</v>
      </c>
    </row>
    <row r="1116" spans="1:26" x14ac:dyDescent="0.3">
      <c r="A1116" s="8">
        <v>45005</v>
      </c>
      <c r="B1116" s="6" t="s">
        <v>24</v>
      </c>
      <c r="C1116" s="6">
        <v>4</v>
      </c>
      <c r="D1116" s="6" t="s">
        <v>9</v>
      </c>
      <c r="E1116" s="6">
        <v>5</v>
      </c>
      <c r="F1116" s="6" t="s">
        <v>36</v>
      </c>
      <c r="G1116" s="6">
        <f t="shared" si="17"/>
        <v>1</v>
      </c>
      <c r="I1116">
        <f>VLOOKUP(D1116,MoneyLine!$A$1:$K$33,7,FALSE)</f>
        <v>154.76523809523809</v>
      </c>
      <c r="J1116">
        <f>VLOOKUP(B1116,MoneyLine!$A$1:$K$33,7,FALSE)</f>
        <v>-28.852380952380948</v>
      </c>
      <c r="K1116">
        <f>VLOOKUP(B1116,MoneyLine!$A$1:$K$33,11,FALSE)</f>
        <v>5.754999999999999</v>
      </c>
      <c r="L1116">
        <f>VLOOKUP(B1116,MoneyLine!$A$1:$D$33,4,FALSE)</f>
        <v>42.153999999999996</v>
      </c>
      <c r="M1116">
        <f>VLOOKUP(D1116,MoneyLine!$A$1:$K$33,11,FALSE)</f>
        <v>17.220000000000002</v>
      </c>
      <c r="N1116">
        <f>VLOOKUP(D1116,MoneyLine!$A$1:$D$33,4,FALSE)</f>
        <v>58.933</v>
      </c>
      <c r="O1116">
        <f>VLOOKUP(D1116,MoneyLine!$A$1:$Q$33,14,FALSE)</f>
        <v>117.61833333333333</v>
      </c>
      <c r="P1116">
        <f>VLOOKUP(B1116,MoneyLine!$A$1:$Q$33,17,FALSE)</f>
        <v>-35.079523809523806</v>
      </c>
      <c r="Q1116">
        <f>VLOOKUP(B1116,MoneyLine!$A$1:$K$33,10,FALSE)</f>
        <v>-0.52404761904761887</v>
      </c>
      <c r="R1116">
        <f>VLOOKUP(B1116,MoneyLine!$A$1:$Q$33,14,FALSE)</f>
        <v>7.490952380952379</v>
      </c>
      <c r="S1116">
        <f>VLOOKUP(D1116,MoneyLine!$A$1:$Q$33,17,FALSE)</f>
        <v>29.393333333333338</v>
      </c>
      <c r="T1116">
        <f>VLOOKUP(D1116,MoneyLine!$A$1:$K$33,10,FALSE)</f>
        <v>-2.4774999999999996</v>
      </c>
      <c r="V1116">
        <f>HomTotReg.!$B$17+(test!O1116*HomTotReg.!$B$18+HomTotReg.!$B$19*test!P1116+test!Q1116*HomTotReg.!$B$20)</f>
        <v>4.3672195222079928</v>
      </c>
      <c r="W1116">
        <f>VisTotReg.!$B$17+(VisTotReg.!$B$18*test!R1116+test!S1116*VisTotReg.!$B$19+test!T1116*VisTotReg.!$B$20)</f>
        <v>2.3744118212730596</v>
      </c>
      <c r="Y1116">
        <f>'MoneyLine Reg. 1'!$B$17+('MoneyLine Reg. 1'!$B$18*test!I1116+test!J1116*'MoneyLine Reg. 1'!$B$19+test!T1116*'MoneyLine Reg. 1'!$B$20+test!Q1116*'MoneyLine Reg. 1'!$B$21)</f>
        <v>2.0834812578681969</v>
      </c>
      <c r="Z1116">
        <f>'MoneyLine Reg. 2'!$B$17+('MoneyLine Reg. 2'!$B$18*test!M1116+test!K1116*'MoneyLine Reg. 2'!$B$19+'MoneyLine Reg. 2'!$B$20*test!L1116+test!N1116*'MoneyLine Reg. 2'!$B$21)</f>
        <v>2.1095716807327354</v>
      </c>
    </row>
    <row r="1117" spans="1:26" x14ac:dyDescent="0.3">
      <c r="A1117" s="9">
        <v>45005</v>
      </c>
      <c r="B1117" s="7" t="s">
        <v>22</v>
      </c>
      <c r="C1117" s="7">
        <v>2</v>
      </c>
      <c r="D1117" s="7" t="s">
        <v>29</v>
      </c>
      <c r="E1117" s="7">
        <v>8</v>
      </c>
      <c r="F1117" s="7"/>
      <c r="G1117" s="6">
        <f t="shared" si="17"/>
        <v>6</v>
      </c>
      <c r="I1117">
        <f>VLOOKUP(D1117,MoneyLine!$A$1:$K$33,7,FALSE)</f>
        <v>120.64333333333332</v>
      </c>
      <c r="J1117">
        <f>VLOOKUP(B1117,MoneyLine!$A$1:$K$33,7,FALSE)</f>
        <v>73.279761904761898</v>
      </c>
      <c r="K1117">
        <f>VLOOKUP(B1117,MoneyLine!$A$1:$K$33,11,FALSE)</f>
        <v>6.432500000000001</v>
      </c>
      <c r="L1117">
        <f>VLOOKUP(B1117,MoneyLine!$A$1:$D$33,4,FALSE)</f>
        <v>50.885999999999996</v>
      </c>
      <c r="M1117">
        <f>VLOOKUP(D1117,MoneyLine!$A$1:$K$33,11,FALSE)</f>
        <v>13.331249999999997</v>
      </c>
      <c r="N1117">
        <f>VLOOKUP(D1117,MoneyLine!$A$1:$D$33,4,FALSE)</f>
        <v>55.3095</v>
      </c>
      <c r="O1117">
        <f>VLOOKUP(D1117,MoneyLine!$A$1:$Q$33,14,FALSE)</f>
        <v>76.355714285714271</v>
      </c>
      <c r="P1117">
        <f>VLOOKUP(B1117,MoneyLine!$A$1:$Q$33,17,FALSE)</f>
        <v>-0.22023809523809401</v>
      </c>
      <c r="Q1117">
        <f>VLOOKUP(B1117,MoneyLine!$A$1:$K$33,10,FALSE)</f>
        <v>10.709166666666667</v>
      </c>
      <c r="R1117">
        <f>VLOOKUP(B1117,MoneyLine!$A$1:$Q$33,14,FALSE)</f>
        <v>70.076904761904771</v>
      </c>
      <c r="S1117">
        <f>VLOOKUP(D1117,MoneyLine!$A$1:$Q$33,17,FALSE)</f>
        <v>28.97</v>
      </c>
      <c r="T1117">
        <f>VLOOKUP(D1117,MoneyLine!$A$1:$K$33,10,FALSE)</f>
        <v>20.598452380952381</v>
      </c>
      <c r="V1117">
        <f>HomTotReg.!$B$17+(test!O1117*HomTotReg.!$B$18+HomTotReg.!$B$19*test!P1117+test!Q1117*HomTotReg.!$B$20)</f>
        <v>3.4372432555165089</v>
      </c>
      <c r="W1117">
        <f>VisTotReg.!$B$17+(VisTotReg.!$B$18*test!R1117+test!S1117*VisTotReg.!$B$19+test!T1117*VisTotReg.!$B$20)</f>
        <v>2.7807638300676576</v>
      </c>
      <c r="Y1117">
        <f>'MoneyLine Reg. 1'!$B$17+('MoneyLine Reg. 1'!$B$18*test!I1117+test!J1117*'MoneyLine Reg. 1'!$B$19+test!T1117*'MoneyLine Reg. 1'!$B$20+test!Q1117*'MoneyLine Reg. 1'!$B$21)</f>
        <v>0.78041582405358156</v>
      </c>
      <c r="Z1117">
        <f>'MoneyLine Reg. 2'!$B$17+('MoneyLine Reg. 2'!$B$18*test!M1117+test!K1117*'MoneyLine Reg. 2'!$B$19+'MoneyLine Reg. 2'!$B$20*test!L1117+test!N1117*'MoneyLine Reg. 2'!$B$21)</f>
        <v>0.91620406222880746</v>
      </c>
    </row>
    <row r="1118" spans="1:26" x14ac:dyDescent="0.3">
      <c r="A1118" s="8">
        <v>45005</v>
      </c>
      <c r="B1118" s="6" t="s">
        <v>32</v>
      </c>
      <c r="C1118" s="6">
        <v>2</v>
      </c>
      <c r="D1118" s="6" t="s">
        <v>3</v>
      </c>
      <c r="E1118" s="6">
        <v>1</v>
      </c>
      <c r="F1118" s="6"/>
      <c r="G1118" s="6">
        <f t="shared" si="17"/>
        <v>-1</v>
      </c>
      <c r="I1118">
        <f>VLOOKUP(D1118,MoneyLine!$A$1:$K$33,7,FALSE)</f>
        <v>103.61880952380953</v>
      </c>
      <c r="J1118">
        <f>VLOOKUP(B1118,MoneyLine!$A$1:$K$33,7,FALSE)</f>
        <v>91.395238095238099</v>
      </c>
      <c r="K1118">
        <f>VLOOKUP(B1118,MoneyLine!$A$1:$K$33,11,FALSE)</f>
        <v>4.9549999999999983</v>
      </c>
      <c r="L1118">
        <f>VLOOKUP(B1118,MoneyLine!$A$1:$D$33,4,FALSE)</f>
        <v>47.241</v>
      </c>
      <c r="M1118">
        <f>VLOOKUP(D1118,MoneyLine!$A$1:$K$33,11,FALSE)</f>
        <v>6.7725000000000009</v>
      </c>
      <c r="N1118">
        <f>VLOOKUP(D1118,MoneyLine!$A$1:$D$33,4,FALSE)</f>
        <v>53.618500000000004</v>
      </c>
      <c r="O1118">
        <f>VLOOKUP(D1118,MoneyLine!$A$1:$Q$33,14,FALSE)</f>
        <v>76.556190476190451</v>
      </c>
      <c r="P1118">
        <f>VLOOKUP(B1118,MoneyLine!$A$1:$Q$33,17,FALSE)</f>
        <v>-9.4788095238095256</v>
      </c>
      <c r="Q1118">
        <f>VLOOKUP(B1118,MoneyLine!$A$1:$K$33,10,FALSE)</f>
        <v>-16.679047619047623</v>
      </c>
      <c r="R1118">
        <f>VLOOKUP(B1118,MoneyLine!$A$1:$Q$33,14,FALSE)</f>
        <v>85.390952380952371</v>
      </c>
      <c r="S1118">
        <f>VLOOKUP(D1118,MoneyLine!$A$1:$Q$33,17,FALSE)</f>
        <v>15.725476190476186</v>
      </c>
      <c r="T1118">
        <f>VLOOKUP(D1118,MoneyLine!$A$1:$K$33,10,FALSE)</f>
        <v>34.368214285714288</v>
      </c>
      <c r="V1118">
        <f>HomTotReg.!$B$17+(test!O1118*HomTotReg.!$B$18+HomTotReg.!$B$19*test!P1118+test!Q1118*HomTotReg.!$B$20)</f>
        <v>3.8394242927348334</v>
      </c>
      <c r="W1118">
        <f>VisTotReg.!$B$17+(VisTotReg.!$B$18*test!R1118+test!S1118*VisTotReg.!$B$19+test!T1118*VisTotReg.!$B$20)</f>
        <v>2.8777245996411587</v>
      </c>
      <c r="Y1118">
        <f>'MoneyLine Reg. 1'!$B$17+('MoneyLine Reg. 1'!$B$18*test!I1118+test!J1118*'MoneyLine Reg. 1'!$B$19+test!T1118*'MoneyLine Reg. 1'!$B$20+test!Q1118*'MoneyLine Reg. 1'!$B$21)</f>
        <v>0.8697963237636428</v>
      </c>
      <c r="Z1118">
        <f>'MoneyLine Reg. 2'!$B$17+('MoneyLine Reg. 2'!$B$18*test!M1118+test!K1118*'MoneyLine Reg. 2'!$B$19+'MoneyLine Reg. 2'!$B$20*test!L1118+test!N1118*'MoneyLine Reg. 2'!$B$21)</f>
        <v>0.75768317331740631</v>
      </c>
    </row>
    <row r="1119" spans="1:26" x14ac:dyDescent="0.3">
      <c r="A1119" s="9">
        <v>45006</v>
      </c>
      <c r="B1119" s="7" t="s">
        <v>22</v>
      </c>
      <c r="C1119" s="7">
        <v>5</v>
      </c>
      <c r="D1119" s="7" t="s">
        <v>26</v>
      </c>
      <c r="E1119" s="7">
        <v>1</v>
      </c>
      <c r="F1119" s="7"/>
      <c r="G1119" s="6">
        <f t="shared" si="17"/>
        <v>-4</v>
      </c>
      <c r="I1119">
        <f>VLOOKUP(D1119,MoneyLine!$A$1:$K$33,7,FALSE)</f>
        <v>2.4278571428571381</v>
      </c>
      <c r="J1119">
        <f>VLOOKUP(B1119,MoneyLine!$A$1:$K$33,7,FALSE)</f>
        <v>73.279761904761898</v>
      </c>
      <c r="K1119">
        <f>VLOOKUP(B1119,MoneyLine!$A$1:$K$33,11,FALSE)</f>
        <v>6.432500000000001</v>
      </c>
      <c r="L1119">
        <f>VLOOKUP(B1119,MoneyLine!$A$1:$D$33,4,FALSE)</f>
        <v>50.885999999999996</v>
      </c>
      <c r="M1119">
        <f>VLOOKUP(D1119,MoneyLine!$A$1:$K$33,11,FALSE)</f>
        <v>7.2874999999999996</v>
      </c>
      <c r="N1119">
        <f>VLOOKUP(D1119,MoneyLine!$A$1:$D$33,4,FALSE)</f>
        <v>44.772500000000001</v>
      </c>
      <c r="O1119">
        <f>VLOOKUP(D1119,MoneyLine!$A$1:$Q$33,14,FALSE)</f>
        <v>21.040476190476188</v>
      </c>
      <c r="P1119">
        <f>VLOOKUP(B1119,MoneyLine!$A$1:$Q$33,17,FALSE)</f>
        <v>-0.22023809523809401</v>
      </c>
      <c r="Q1119">
        <f>VLOOKUP(B1119,MoneyLine!$A$1:$K$33,10,FALSE)</f>
        <v>10.709166666666667</v>
      </c>
      <c r="R1119">
        <f>VLOOKUP(B1119,MoneyLine!$A$1:$Q$33,14,FALSE)</f>
        <v>70.076904761904771</v>
      </c>
      <c r="S1119">
        <f>VLOOKUP(D1119,MoneyLine!$A$1:$Q$33,17,FALSE)</f>
        <v>-8.321428571428573</v>
      </c>
      <c r="T1119">
        <f>VLOOKUP(D1119,MoneyLine!$A$1:$K$33,10,FALSE)</f>
        <v>13.537738095238096</v>
      </c>
      <c r="V1119">
        <f>HomTotReg.!$B$17+(test!O1119*HomTotReg.!$B$18+HomTotReg.!$B$19*test!P1119+test!Q1119*HomTotReg.!$B$20)</f>
        <v>2.851767763540114</v>
      </c>
      <c r="W1119">
        <f>VisTotReg.!$B$17+(VisTotReg.!$B$18*test!R1119+test!S1119*VisTotReg.!$B$19+test!T1119*VisTotReg.!$B$20)</f>
        <v>3.2171565924705607</v>
      </c>
      <c r="Y1119">
        <f>'MoneyLine Reg. 1'!$B$17+('MoneyLine Reg. 1'!$B$18*test!I1119+test!J1119*'MoneyLine Reg. 1'!$B$19+test!T1119*'MoneyLine Reg. 1'!$B$20+test!Q1119*'MoneyLine Reg. 1'!$B$21)</f>
        <v>-0.47558849471104125</v>
      </c>
      <c r="Z1119">
        <f>'MoneyLine Reg. 2'!$B$17+('MoneyLine Reg. 2'!$B$18*test!M1119+test!K1119*'MoneyLine Reg. 2'!$B$19+'MoneyLine Reg. 2'!$B$20*test!L1119+test!N1119*'MoneyLine Reg. 2'!$B$21)</f>
        <v>-0.20344374996996706</v>
      </c>
    </row>
    <row r="1120" spans="1:26" x14ac:dyDescent="0.3">
      <c r="A1120" s="8">
        <v>45006</v>
      </c>
      <c r="B1120" s="6" t="s">
        <v>32</v>
      </c>
      <c r="C1120" s="6">
        <v>1</v>
      </c>
      <c r="D1120" s="6" t="s">
        <v>14</v>
      </c>
      <c r="E1120" s="6">
        <v>2</v>
      </c>
      <c r="F1120" s="6"/>
      <c r="G1120" s="6">
        <f t="shared" si="17"/>
        <v>1</v>
      </c>
      <c r="I1120">
        <f>VLOOKUP(D1120,MoneyLine!$A$1:$K$33,7,FALSE)</f>
        <v>85.562619047619037</v>
      </c>
      <c r="J1120">
        <f>VLOOKUP(B1120,MoneyLine!$A$1:$K$33,7,FALSE)</f>
        <v>91.395238095238099</v>
      </c>
      <c r="K1120">
        <f>VLOOKUP(B1120,MoneyLine!$A$1:$K$33,11,FALSE)</f>
        <v>4.9549999999999983</v>
      </c>
      <c r="L1120">
        <f>VLOOKUP(B1120,MoneyLine!$A$1:$D$33,4,FALSE)</f>
        <v>47.241</v>
      </c>
      <c r="M1120">
        <f>VLOOKUP(D1120,MoneyLine!$A$1:$K$33,11,FALSE)</f>
        <v>19.403750000000002</v>
      </c>
      <c r="N1120">
        <f>VLOOKUP(D1120,MoneyLine!$A$1:$D$33,4,FALSE)</f>
        <v>49.788499999999999</v>
      </c>
      <c r="O1120">
        <f>VLOOKUP(D1120,MoneyLine!$A$1:$Q$33,14,FALSE)</f>
        <v>87.124523809523808</v>
      </c>
      <c r="P1120">
        <f>VLOOKUP(B1120,MoneyLine!$A$1:$Q$33,17,FALSE)</f>
        <v>-9.4788095238095256</v>
      </c>
      <c r="Q1120">
        <f>VLOOKUP(B1120,MoneyLine!$A$1:$K$33,10,FALSE)</f>
        <v>-16.679047619047623</v>
      </c>
      <c r="R1120">
        <f>VLOOKUP(B1120,MoneyLine!$A$1:$Q$33,14,FALSE)</f>
        <v>85.390952380952371</v>
      </c>
      <c r="S1120">
        <f>VLOOKUP(D1120,MoneyLine!$A$1:$Q$33,17,FALSE)</f>
        <v>-3.2247619047619036</v>
      </c>
      <c r="T1120">
        <f>VLOOKUP(D1120,MoneyLine!$A$1:$K$33,10,FALSE)</f>
        <v>24.058452380952382</v>
      </c>
      <c r="V1120">
        <f>HomTotReg.!$B$17+(test!O1120*HomTotReg.!$B$18+HomTotReg.!$B$19*test!P1120+test!Q1120*HomTotReg.!$B$20)</f>
        <v>3.9512831650956581</v>
      </c>
      <c r="W1120">
        <f>VisTotReg.!$B$17+(VisTotReg.!$B$18*test!R1120+test!S1120*VisTotReg.!$B$19+test!T1120*VisTotReg.!$B$20)</f>
        <v>3.1984582765756384</v>
      </c>
      <c r="Y1120">
        <f>'MoneyLine Reg. 1'!$B$17+('MoneyLine Reg. 1'!$B$18*test!I1120+test!J1120*'MoneyLine Reg. 1'!$B$19+test!T1120*'MoneyLine Reg. 1'!$B$20+test!Q1120*'MoneyLine Reg. 1'!$B$21)</f>
        <v>0.55017173597019142</v>
      </c>
      <c r="Z1120">
        <f>'MoneyLine Reg. 2'!$B$17+('MoneyLine Reg. 2'!$B$18*test!M1120+test!K1120*'MoneyLine Reg. 2'!$B$19+'MoneyLine Reg. 2'!$B$20*test!L1120+test!N1120*'MoneyLine Reg. 2'!$B$21)</f>
        <v>1.253892140127407</v>
      </c>
    </row>
    <row r="1121" spans="1:26" x14ac:dyDescent="0.3">
      <c r="A1121" s="9">
        <v>45006</v>
      </c>
      <c r="B1121" s="7" t="s">
        <v>21</v>
      </c>
      <c r="C1121" s="7">
        <v>7</v>
      </c>
      <c r="D1121" s="7" t="s">
        <v>13</v>
      </c>
      <c r="E1121" s="7">
        <v>3</v>
      </c>
      <c r="F1121" s="7"/>
      <c r="G1121" s="6">
        <f t="shared" si="17"/>
        <v>-4</v>
      </c>
      <c r="I1121">
        <f>VLOOKUP(D1121,MoneyLine!$A$1:$K$33,7,FALSE)</f>
        <v>52.757857142857148</v>
      </c>
      <c r="J1121">
        <f>VLOOKUP(B1121,MoneyLine!$A$1:$K$33,7,FALSE)</f>
        <v>81.149285714285725</v>
      </c>
      <c r="K1121">
        <f>VLOOKUP(B1121,MoneyLine!$A$1:$K$33,11,FALSE)</f>
        <v>9.1225000000000005</v>
      </c>
      <c r="L1121">
        <f>VLOOKUP(B1121,MoneyLine!$A$1:$D$33,4,FALSE)</f>
        <v>51.807999999999993</v>
      </c>
      <c r="M1121">
        <f>VLOOKUP(D1121,MoneyLine!$A$1:$K$33,11,FALSE)</f>
        <v>5.03125</v>
      </c>
      <c r="N1121">
        <f>VLOOKUP(D1121,MoneyLine!$A$1:$D$33,4,FALSE)</f>
        <v>47.964499999999994</v>
      </c>
      <c r="O1121">
        <f>VLOOKUP(D1121,MoneyLine!$A$1:$Q$33,14,FALSE)</f>
        <v>36.921904761904756</v>
      </c>
      <c r="P1121">
        <f>VLOOKUP(B1121,MoneyLine!$A$1:$Q$33,17,FALSE)</f>
        <v>7.3759523809523806</v>
      </c>
      <c r="Q1121">
        <f>VLOOKUP(B1121,MoneyLine!$A$1:$K$33,10,FALSE)</f>
        <v>8.0371428571428574</v>
      </c>
      <c r="R1121">
        <f>VLOOKUP(B1121,MoneyLine!$A$1:$Q$33,14,FALSE)</f>
        <v>65.387857142857143</v>
      </c>
      <c r="S1121">
        <f>VLOOKUP(D1121,MoneyLine!$A$1:$Q$33,17,FALSE)</f>
        <v>6.5440476190476176</v>
      </c>
      <c r="T1121">
        <f>VLOOKUP(D1121,MoneyLine!$A$1:$K$33,10,FALSE)</f>
        <v>-4.3963095238095242</v>
      </c>
      <c r="V1121">
        <f>HomTotReg.!$B$17+(test!O1121*HomTotReg.!$B$18+HomTotReg.!$B$19*test!P1121+test!Q1121*HomTotReg.!$B$20)</f>
        <v>2.9688257531247082</v>
      </c>
      <c r="W1121">
        <f>VisTotReg.!$B$17+(VisTotReg.!$B$18*test!R1121+test!S1121*VisTotReg.!$B$19+test!T1121*VisTotReg.!$B$20)</f>
        <v>3.293090249924135</v>
      </c>
      <c r="Y1121">
        <f>'MoneyLine Reg. 1'!$B$17+('MoneyLine Reg. 1'!$B$18*test!I1121+test!J1121*'MoneyLine Reg. 1'!$B$19+test!T1121*'MoneyLine Reg. 1'!$B$20+test!Q1121*'MoneyLine Reg. 1'!$B$21)</f>
        <v>-0.29455698729382951</v>
      </c>
      <c r="Z1121">
        <f>'MoneyLine Reg. 2'!$B$17+('MoneyLine Reg. 2'!$B$18*test!M1121+test!K1121*'MoneyLine Reg. 2'!$B$19+'MoneyLine Reg. 2'!$B$20*test!L1121+test!N1121*'MoneyLine Reg. 2'!$B$21)</f>
        <v>-0.34074994302197048</v>
      </c>
    </row>
    <row r="1122" spans="1:26" x14ac:dyDescent="0.3">
      <c r="A1122" s="8">
        <v>45006</v>
      </c>
      <c r="B1122" s="6" t="s">
        <v>34</v>
      </c>
      <c r="C1122" s="6">
        <v>5</v>
      </c>
      <c r="D1122" s="6" t="s">
        <v>30</v>
      </c>
      <c r="E1122" s="6">
        <v>4</v>
      </c>
      <c r="F1122" s="6" t="s">
        <v>36</v>
      </c>
      <c r="G1122" s="6">
        <f t="shared" si="17"/>
        <v>-1</v>
      </c>
      <c r="I1122">
        <f>VLOOKUP(D1122,MoneyLine!$A$1:$K$33,7,FALSE)</f>
        <v>127.36857142857141</v>
      </c>
      <c r="J1122">
        <f>VLOOKUP(B1122,MoneyLine!$A$1:$K$33,7,FALSE)</f>
        <v>70.167380952380938</v>
      </c>
      <c r="K1122">
        <f>VLOOKUP(B1122,MoneyLine!$A$1:$K$33,11,FALSE)</f>
        <v>10.367500000000003</v>
      </c>
      <c r="L1122">
        <f>VLOOKUP(B1122,MoneyLine!$A$1:$D$33,4,FALSE)</f>
        <v>52.325999999999993</v>
      </c>
      <c r="M1122">
        <f>VLOOKUP(D1122,MoneyLine!$A$1:$K$33,11,FALSE)</f>
        <v>15.876249999999999</v>
      </c>
      <c r="N1122">
        <f>VLOOKUP(D1122,MoneyLine!$A$1:$D$33,4,FALSE)</f>
        <v>56.155499999999996</v>
      </c>
      <c r="O1122">
        <f>VLOOKUP(D1122,MoneyLine!$A$1:$Q$33,14,FALSE)</f>
        <v>104.57619047619046</v>
      </c>
      <c r="P1122">
        <f>VLOOKUP(B1122,MoneyLine!$A$1:$Q$33,17,FALSE)</f>
        <v>22.489285714285707</v>
      </c>
      <c r="Q1122">
        <f>VLOOKUP(B1122,MoneyLine!$A$1:$K$33,10,FALSE)</f>
        <v>29.06904761904762</v>
      </c>
      <c r="R1122">
        <f>VLOOKUP(B1122,MoneyLine!$A$1:$Q$33,14,FALSE)</f>
        <v>40.24047619047618</v>
      </c>
      <c r="S1122">
        <f>VLOOKUP(D1122,MoneyLine!$A$1:$Q$33,17,FALSE)</f>
        <v>21.976904761904766</v>
      </c>
      <c r="T1122">
        <f>VLOOKUP(D1122,MoneyLine!$A$1:$K$33,10,FALSE)</f>
        <v>-0.45761904761904759</v>
      </c>
      <c r="V1122">
        <f>HomTotReg.!$B$17+(test!O1122*HomTotReg.!$B$18+HomTotReg.!$B$19*test!P1122+test!Q1122*HomTotReg.!$B$20)</f>
        <v>3.2928781598365773</v>
      </c>
      <c r="W1122">
        <f>VisTotReg.!$B$17+(VisTotReg.!$B$18*test!R1122+test!S1122*VisTotReg.!$B$19+test!T1122*VisTotReg.!$B$20)</f>
        <v>2.7992383867196367</v>
      </c>
      <c r="Y1122">
        <f>'MoneyLine Reg. 1'!$B$17+('MoneyLine Reg. 1'!$B$18*test!I1122+test!J1122*'MoneyLine Reg. 1'!$B$19+test!T1122*'MoneyLine Reg. 1'!$B$20+test!Q1122*'MoneyLine Reg. 1'!$B$21)</f>
        <v>0.4069127862371833</v>
      </c>
      <c r="Z1122">
        <f>'MoneyLine Reg. 2'!$B$17+('MoneyLine Reg. 2'!$B$18*test!M1122+test!K1122*'MoneyLine Reg. 2'!$B$19+'MoneyLine Reg. 2'!$B$20*test!L1122+test!N1122*'MoneyLine Reg. 2'!$B$21)</f>
        <v>0.79183052735462001</v>
      </c>
    </row>
    <row r="1123" spans="1:26" x14ac:dyDescent="0.3">
      <c r="A1123" s="9">
        <v>45006</v>
      </c>
      <c r="B1123" s="7" t="s">
        <v>7</v>
      </c>
      <c r="C1123" s="7">
        <v>2</v>
      </c>
      <c r="D1123" s="7" t="s">
        <v>33</v>
      </c>
      <c r="E1123" s="7">
        <v>3</v>
      </c>
      <c r="F1123" s="7"/>
      <c r="G1123" s="6">
        <f t="shared" si="17"/>
        <v>1</v>
      </c>
      <c r="I1123">
        <f>VLOOKUP(D1123,MoneyLine!$A$1:$K$33,7,FALSE)</f>
        <v>35.906904761904762</v>
      </c>
      <c r="J1123">
        <f>VLOOKUP(B1123,MoneyLine!$A$1:$K$33,7,FALSE)</f>
        <v>105.50714285714287</v>
      </c>
      <c r="K1123">
        <f>VLOOKUP(B1123,MoneyLine!$A$1:$K$33,11,FALSE)</f>
        <v>17.5075</v>
      </c>
      <c r="L1123">
        <f>VLOOKUP(B1123,MoneyLine!$A$1:$D$33,4,FALSE)</f>
        <v>51.216499999999996</v>
      </c>
      <c r="M1123">
        <f>VLOOKUP(D1123,MoneyLine!$A$1:$K$33,11,FALSE)</f>
        <v>3.707499999999996</v>
      </c>
      <c r="N1123">
        <f>VLOOKUP(D1123,MoneyLine!$A$1:$D$33,4,FALSE)</f>
        <v>47.251999999999995</v>
      </c>
      <c r="O1123">
        <f>VLOOKUP(D1123,MoneyLine!$A$1:$Q$33,14,FALSE)</f>
        <v>44.759523809523806</v>
      </c>
      <c r="P1123">
        <f>VLOOKUP(B1123,MoneyLine!$A$1:$Q$33,17,FALSE)</f>
        <v>1.5838095238095231</v>
      </c>
      <c r="Q1123">
        <f>VLOOKUP(B1123,MoneyLine!$A$1:$K$33,10,FALSE)</f>
        <v>-6.0107142857142861</v>
      </c>
      <c r="R1123">
        <f>VLOOKUP(B1123,MoneyLine!$A$1:$Q$33,14,FALSE)</f>
        <v>89.021666666666647</v>
      </c>
      <c r="S1123">
        <f>VLOOKUP(D1123,MoneyLine!$A$1:$Q$33,17,FALSE)</f>
        <v>-16.226190476190478</v>
      </c>
      <c r="T1123">
        <f>VLOOKUP(D1123,MoneyLine!$A$1:$K$33,10,FALSE)</f>
        <v>29.473928571428576</v>
      </c>
      <c r="V1123">
        <f>HomTotReg.!$B$17+(test!O1123*HomTotReg.!$B$18+HomTotReg.!$B$19*test!P1123+test!Q1123*HomTotReg.!$B$20)</f>
        <v>3.2680338830258244</v>
      </c>
      <c r="W1123">
        <f>VisTotReg.!$B$17+(VisTotReg.!$B$18*test!R1123+test!S1123*VisTotReg.!$B$19+test!T1123*VisTotReg.!$B$20)</f>
        <v>3.2776830203486393</v>
      </c>
      <c r="Y1123">
        <f>'MoneyLine Reg. 1'!$B$17+('MoneyLine Reg. 1'!$B$18*test!I1123+test!J1123*'MoneyLine Reg. 1'!$B$19+test!T1123*'MoneyLine Reg. 1'!$B$20+test!Q1123*'MoneyLine Reg. 1'!$B$21)</f>
        <v>-0.13062109401388505</v>
      </c>
      <c r="Z1123">
        <f>'MoneyLine Reg. 2'!$B$17+('MoneyLine Reg. 2'!$B$18*test!M1123+test!K1123*'MoneyLine Reg. 2'!$B$19+'MoneyLine Reg. 2'!$B$20*test!L1123+test!N1123*'MoneyLine Reg. 2'!$B$21)</f>
        <v>-0.9202091922583242</v>
      </c>
    </row>
    <row r="1124" spans="1:26" x14ac:dyDescent="0.3">
      <c r="A1124" s="8">
        <v>45006</v>
      </c>
      <c r="B1124" s="6" t="s">
        <v>28</v>
      </c>
      <c r="C1124" s="6">
        <v>2</v>
      </c>
      <c r="D1124" s="6" t="s">
        <v>15</v>
      </c>
      <c r="E1124" s="6">
        <v>1</v>
      </c>
      <c r="F1124" s="6" t="s">
        <v>36</v>
      </c>
      <c r="G1124" s="6">
        <f t="shared" si="17"/>
        <v>-1</v>
      </c>
      <c r="I1124">
        <f>VLOOKUP(D1124,MoneyLine!$A$1:$K$33,7,FALSE)</f>
        <v>101.46142857142856</v>
      </c>
      <c r="J1124">
        <f>VLOOKUP(B1124,MoneyLine!$A$1:$K$33,7,FALSE)</f>
        <v>60.434285714285707</v>
      </c>
      <c r="K1124">
        <f>VLOOKUP(B1124,MoneyLine!$A$1:$K$33,11,FALSE)</f>
        <v>6.9025000000000016</v>
      </c>
      <c r="L1124">
        <f>VLOOKUP(B1124,MoneyLine!$A$1:$D$33,4,FALSE)</f>
        <v>50.512499999999996</v>
      </c>
      <c r="M1124">
        <f>VLOOKUP(D1124,MoneyLine!$A$1:$K$33,11,FALSE)</f>
        <v>16.143749999999997</v>
      </c>
      <c r="N1124">
        <f>VLOOKUP(D1124,MoneyLine!$A$1:$D$33,4,FALSE)</f>
        <v>52.539000000000001</v>
      </c>
      <c r="O1124">
        <f>VLOOKUP(D1124,MoneyLine!$A$1:$Q$33,14,FALSE)</f>
        <v>76.89928571428571</v>
      </c>
      <c r="P1124">
        <f>VLOOKUP(B1124,MoneyLine!$A$1:$Q$33,17,FALSE)</f>
        <v>10.998333333333333</v>
      </c>
      <c r="Q1124">
        <f>VLOOKUP(B1124,MoneyLine!$A$1:$K$33,10,FALSE)</f>
        <v>5.5184523809523807</v>
      </c>
      <c r="R1124">
        <f>VLOOKUP(B1124,MoneyLine!$A$1:$Q$33,14,FALSE)</f>
        <v>47.296666666666667</v>
      </c>
      <c r="S1124">
        <f>VLOOKUP(D1124,MoneyLine!$A$1:$Q$33,17,FALSE)</f>
        <v>16.578095238095237</v>
      </c>
      <c r="T1124">
        <f>VLOOKUP(D1124,MoneyLine!$A$1:$K$33,10,FALSE)</f>
        <v>-8.7532142857142858</v>
      </c>
      <c r="V1124">
        <f>HomTotReg.!$B$17+(test!O1124*HomTotReg.!$B$18+HomTotReg.!$B$19*test!P1124+test!Q1124*HomTotReg.!$B$20)</f>
        <v>3.3813425816030995</v>
      </c>
      <c r="W1124">
        <f>VisTotReg.!$B$17+(VisTotReg.!$B$18*test!R1124+test!S1124*VisTotReg.!$B$19+test!T1124*VisTotReg.!$B$20)</f>
        <v>3.0532091963731807</v>
      </c>
      <c r="Y1124">
        <f>'MoneyLine Reg. 1'!$B$17+('MoneyLine Reg. 1'!$B$18*test!I1124+test!J1124*'MoneyLine Reg. 1'!$B$19+test!T1124*'MoneyLine Reg. 1'!$B$20+test!Q1124*'MoneyLine Reg. 1'!$B$21)</f>
        <v>0.38600583395931409</v>
      </c>
      <c r="Z1124">
        <f>'MoneyLine Reg. 2'!$B$17+('MoneyLine Reg. 2'!$B$18*test!M1124+test!K1124*'MoneyLine Reg. 2'!$B$19+'MoneyLine Reg. 2'!$B$20*test!L1124+test!N1124*'MoneyLine Reg. 2'!$B$21)</f>
        <v>0.89046102732675614</v>
      </c>
    </row>
    <row r="1125" spans="1:26" x14ac:dyDescent="0.3">
      <c r="A1125" s="9">
        <v>45006</v>
      </c>
      <c r="B1125" s="7" t="s">
        <v>5</v>
      </c>
      <c r="C1125" s="7">
        <v>2</v>
      </c>
      <c r="D1125" s="7" t="s">
        <v>16</v>
      </c>
      <c r="E1125" s="7">
        <v>7</v>
      </c>
      <c r="F1125" s="7"/>
      <c r="G1125" s="6">
        <f t="shared" si="17"/>
        <v>5</v>
      </c>
      <c r="I1125">
        <f>VLOOKUP(D1125,MoneyLine!$A$1:$K$33,7,FALSE)</f>
        <v>64.561666666666639</v>
      </c>
      <c r="J1125">
        <f>VLOOKUP(B1125,MoneyLine!$A$1:$K$33,7,FALSE)</f>
        <v>92.519047619047612</v>
      </c>
      <c r="K1125">
        <f>VLOOKUP(B1125,MoneyLine!$A$1:$K$33,11,FALSE)</f>
        <v>15.5725</v>
      </c>
      <c r="L1125">
        <f>VLOOKUP(B1125,MoneyLine!$A$1:$D$33,4,FALSE)</f>
        <v>52.448999999999998</v>
      </c>
      <c r="M1125">
        <f>VLOOKUP(D1125,MoneyLine!$A$1:$K$33,11,FALSE)</f>
        <v>10.3225</v>
      </c>
      <c r="N1125">
        <f>VLOOKUP(D1125,MoneyLine!$A$1:$D$33,4,FALSE)</f>
        <v>48.538999999999994</v>
      </c>
      <c r="O1125">
        <f>VLOOKUP(D1125,MoneyLine!$A$1:$Q$33,14,FALSE)</f>
        <v>75.591190476190462</v>
      </c>
      <c r="P1125">
        <f>VLOOKUP(B1125,MoneyLine!$A$1:$Q$33,17,FALSE)</f>
        <v>2.4073809523809526</v>
      </c>
      <c r="Q1125">
        <f>VLOOKUP(B1125,MoneyLine!$A$1:$K$33,10,FALSE)</f>
        <v>7.11511904761905</v>
      </c>
      <c r="R1125">
        <f>VLOOKUP(B1125,MoneyLine!$A$1:$Q$33,14,FALSE)</f>
        <v>80.7392857142857</v>
      </c>
      <c r="S1125">
        <f>VLOOKUP(D1125,MoneyLine!$A$1:$Q$33,17,FALSE)</f>
        <v>-17.098809523809521</v>
      </c>
      <c r="T1125">
        <f>VLOOKUP(D1125,MoneyLine!$A$1:$K$33,10,FALSE)</f>
        <v>17.131547619047623</v>
      </c>
      <c r="V1125">
        <f>HomTotReg.!$B$17+(test!O1125*HomTotReg.!$B$18+HomTotReg.!$B$19*test!P1125+test!Q1125*HomTotReg.!$B$20)</f>
        <v>3.4409305524942213</v>
      </c>
      <c r="W1125">
        <f>VisTotReg.!$B$17+(VisTotReg.!$B$18*test!R1125+test!S1125*VisTotReg.!$B$19+test!T1125*VisTotReg.!$B$20)</f>
        <v>3.3689552492959485</v>
      </c>
      <c r="Y1125">
        <f>'MoneyLine Reg. 1'!$B$17+('MoneyLine Reg. 1'!$B$18*test!I1125+test!J1125*'MoneyLine Reg. 1'!$B$19+test!T1125*'MoneyLine Reg. 1'!$B$20+test!Q1125*'MoneyLine Reg. 1'!$B$21)</f>
        <v>-2.5673706056209555E-3</v>
      </c>
      <c r="Z1125">
        <f>'MoneyLine Reg. 2'!$B$17+('MoneyLine Reg. 2'!$B$18*test!M1125+test!K1125*'MoneyLine Reg. 2'!$B$19+'MoneyLine Reg. 2'!$B$20*test!L1125+test!N1125*'MoneyLine Reg. 2'!$B$21)</f>
        <v>-0.40473114317216741</v>
      </c>
    </row>
    <row r="1126" spans="1:26" x14ac:dyDescent="0.3">
      <c r="A1126" s="8">
        <v>45006</v>
      </c>
      <c r="B1126" s="6" t="s">
        <v>18</v>
      </c>
      <c r="C1126" s="6">
        <v>3</v>
      </c>
      <c r="D1126" s="6" t="s">
        <v>17</v>
      </c>
      <c r="E1126" s="6">
        <v>2</v>
      </c>
      <c r="F1126" s="6"/>
      <c r="G1126" s="6">
        <f t="shared" si="17"/>
        <v>-1</v>
      </c>
      <c r="I1126">
        <f>VLOOKUP(D1126,MoneyLine!$A$1:$K$33,7,FALSE)</f>
        <v>126.67</v>
      </c>
      <c r="J1126">
        <f>VLOOKUP(B1126,MoneyLine!$A$1:$K$33,7,FALSE)</f>
        <v>161.3661904761905</v>
      </c>
      <c r="K1126">
        <f>VLOOKUP(B1126,MoneyLine!$A$1:$K$33,11,FALSE)</f>
        <v>18.088749999999997</v>
      </c>
      <c r="L1126">
        <f>VLOOKUP(B1126,MoneyLine!$A$1:$D$33,4,FALSE)</f>
        <v>55.644500000000001</v>
      </c>
      <c r="M1126">
        <f>VLOOKUP(D1126,MoneyLine!$A$1:$K$33,11,FALSE)</f>
        <v>19.922499999999999</v>
      </c>
      <c r="N1126">
        <f>VLOOKUP(D1126,MoneyLine!$A$1:$D$33,4,FALSE)</f>
        <v>49.902000000000001</v>
      </c>
      <c r="O1126">
        <f>VLOOKUP(D1126,MoneyLine!$A$1:$Q$33,14,FALSE)</f>
        <v>104.88261904761904</v>
      </c>
      <c r="P1126">
        <f>VLOOKUP(B1126,MoneyLine!$A$1:$Q$33,17,FALSE)</f>
        <v>63.627142857142857</v>
      </c>
      <c r="Q1126">
        <f>VLOOKUP(B1126,MoneyLine!$A$1:$K$33,10,FALSE)</f>
        <v>-8.5753571428571433</v>
      </c>
      <c r="R1126">
        <f>VLOOKUP(B1126,MoneyLine!$A$1:$Q$33,14,FALSE)</f>
        <v>80.616190476190468</v>
      </c>
      <c r="S1126">
        <f>VLOOKUP(D1126,MoneyLine!$A$1:$Q$33,17,FALSE)</f>
        <v>9.6223809523809507</v>
      </c>
      <c r="T1126">
        <f>VLOOKUP(D1126,MoneyLine!$A$1:$K$33,10,FALSE)</f>
        <v>23.209285714285713</v>
      </c>
      <c r="V1126">
        <f>HomTotReg.!$B$17+(test!O1126*HomTotReg.!$B$18+HomTotReg.!$B$19*test!P1126+test!Q1126*HomTotReg.!$B$20)</f>
        <v>3.2752143570107615</v>
      </c>
      <c r="W1126">
        <f>VisTotReg.!$B$17+(VisTotReg.!$B$18*test!R1126+test!S1126*VisTotReg.!$B$19+test!T1126*VisTotReg.!$B$20)</f>
        <v>3.0398026941903593</v>
      </c>
      <c r="Y1126">
        <f>'MoneyLine Reg. 1'!$B$17+('MoneyLine Reg. 1'!$B$18*test!I1126+test!J1126*'MoneyLine Reg. 1'!$B$19+test!T1126*'MoneyLine Reg. 1'!$B$20+test!Q1126*'MoneyLine Reg. 1'!$B$21)</f>
        <v>5.4577640760643781E-2</v>
      </c>
      <c r="Z1126">
        <f>'MoneyLine Reg. 2'!$B$17+('MoneyLine Reg. 2'!$B$18*test!M1126+test!K1126*'MoneyLine Reg. 2'!$B$19+'MoneyLine Reg. 2'!$B$20*test!L1126+test!N1126*'MoneyLine Reg. 2'!$B$21)</f>
        <v>-0.11149942112872102</v>
      </c>
    </row>
    <row r="1127" spans="1:26" x14ac:dyDescent="0.3">
      <c r="A1127" s="9">
        <v>45006</v>
      </c>
      <c r="B1127" s="7" t="s">
        <v>31</v>
      </c>
      <c r="C1127" s="7">
        <v>3</v>
      </c>
      <c r="D1127" s="7" t="s">
        <v>4</v>
      </c>
      <c r="E1127" s="7">
        <v>6</v>
      </c>
      <c r="F1127" s="7"/>
      <c r="G1127" s="6">
        <f t="shared" si="17"/>
        <v>3</v>
      </c>
      <c r="I1127">
        <f>VLOOKUP(D1127,MoneyLine!$A$1:$K$33,7,FALSE)</f>
        <v>71.288571428571402</v>
      </c>
      <c r="J1127">
        <f>VLOOKUP(B1127,MoneyLine!$A$1:$K$33,7,FALSE)</f>
        <v>130.13119047619048</v>
      </c>
      <c r="K1127">
        <f>VLOOKUP(B1127,MoneyLine!$A$1:$K$33,11,FALSE)</f>
        <v>13.114999999999997</v>
      </c>
      <c r="L1127">
        <f>VLOOKUP(B1127,MoneyLine!$A$1:$D$33,4,FALSE)</f>
        <v>55.725999999999999</v>
      </c>
      <c r="M1127">
        <f>VLOOKUP(D1127,MoneyLine!$A$1:$K$33,11,FALSE)</f>
        <v>4.0925000000000029</v>
      </c>
      <c r="N1127">
        <f>VLOOKUP(D1127,MoneyLine!$A$1:$D$33,4,FALSE)</f>
        <v>50.962499999999999</v>
      </c>
      <c r="O1127">
        <f>VLOOKUP(D1127,MoneyLine!$A$1:$Q$33,14,FALSE)</f>
        <v>28.298571428571432</v>
      </c>
      <c r="P1127">
        <f>VLOOKUP(B1127,MoneyLine!$A$1:$Q$33,17,FALSE)</f>
        <v>29.228333333333332</v>
      </c>
      <c r="Q1127">
        <f>VLOOKUP(B1127,MoneyLine!$A$1:$K$33,10,FALSE)</f>
        <v>31.447738095238101</v>
      </c>
      <c r="R1127">
        <f>VLOOKUP(B1127,MoneyLine!$A$1:$Q$33,14,FALSE)</f>
        <v>91.865476190476173</v>
      </c>
      <c r="S1127">
        <f>VLOOKUP(D1127,MoneyLine!$A$1:$Q$33,17,FALSE)</f>
        <v>33.857619047619039</v>
      </c>
      <c r="T1127">
        <f>VLOOKUP(D1127,MoneyLine!$A$1:$K$33,10,FALSE)</f>
        <v>21.901309523809527</v>
      </c>
      <c r="V1127">
        <f>HomTotReg.!$B$17+(test!O1127*HomTotReg.!$B$18+HomTotReg.!$B$19*test!P1127+test!Q1127*HomTotReg.!$B$20)</f>
        <v>2.3878931492934319</v>
      </c>
      <c r="W1127">
        <f>VisTotReg.!$B$17+(VisTotReg.!$B$18*test!R1127+test!S1127*VisTotReg.!$B$19+test!T1127*VisTotReg.!$B$20)</f>
        <v>2.9764534557121229</v>
      </c>
      <c r="Y1127">
        <f>'MoneyLine Reg. 1'!$B$17+('MoneyLine Reg. 1'!$B$18*test!I1127+test!J1127*'MoneyLine Reg. 1'!$B$19+test!T1127*'MoneyLine Reg. 1'!$B$20+test!Q1127*'MoneyLine Reg. 1'!$B$21)</f>
        <v>-0.54716091196791994</v>
      </c>
      <c r="Z1127">
        <f>'MoneyLine Reg. 2'!$B$17+('MoneyLine Reg. 2'!$B$18*test!M1127+test!K1127*'MoneyLine Reg. 2'!$B$19+'MoneyLine Reg. 2'!$B$20*test!L1127+test!N1127*'MoneyLine Reg. 2'!$B$21)</f>
        <v>-0.7140173707073898</v>
      </c>
    </row>
    <row r="1128" spans="1:26" x14ac:dyDescent="0.3">
      <c r="A1128" s="8">
        <v>45006</v>
      </c>
      <c r="B1128" s="6" t="s">
        <v>19</v>
      </c>
      <c r="C1128" s="6">
        <v>3</v>
      </c>
      <c r="D1128" s="6" t="s">
        <v>10</v>
      </c>
      <c r="E1128" s="6">
        <v>2</v>
      </c>
      <c r="F1128" s="6" t="s">
        <v>35</v>
      </c>
      <c r="G1128" s="6">
        <f t="shared" si="17"/>
        <v>-1</v>
      </c>
      <c r="I1128">
        <f>VLOOKUP(D1128,MoneyLine!$A$1:$K$33,7,FALSE)</f>
        <v>43.783809523809516</v>
      </c>
      <c r="J1128">
        <f>VLOOKUP(B1128,MoneyLine!$A$1:$K$33,7,FALSE)</f>
        <v>99.267142857142858</v>
      </c>
      <c r="K1128">
        <f>VLOOKUP(B1128,MoneyLine!$A$1:$K$33,11,FALSE)</f>
        <v>11.873749999999998</v>
      </c>
      <c r="L1128">
        <f>VLOOKUP(B1128,MoneyLine!$A$1:$D$33,4,FALSE)</f>
        <v>44.580500000000001</v>
      </c>
      <c r="M1128">
        <f>VLOOKUP(D1128,MoneyLine!$A$1:$K$33,11,FALSE)</f>
        <v>2.1412499999999977</v>
      </c>
      <c r="N1128">
        <f>VLOOKUP(D1128,MoneyLine!$A$1:$D$33,4,FALSE)</f>
        <v>45.351499999999994</v>
      </c>
      <c r="O1128">
        <f>VLOOKUP(D1128,MoneyLine!$A$1:$Q$33,14,FALSE)</f>
        <v>43.181904761904768</v>
      </c>
      <c r="P1128">
        <f>VLOOKUP(B1128,MoneyLine!$A$1:$Q$33,17,FALSE)</f>
        <v>-14.223571428571427</v>
      </c>
      <c r="Q1128">
        <f>VLOOKUP(B1128,MoneyLine!$A$1:$K$33,10,FALSE)</f>
        <v>-3.2023809523808761E-2</v>
      </c>
      <c r="R1128">
        <f>VLOOKUP(B1128,MoneyLine!$A$1:$Q$33,14,FALSE)</f>
        <v>93.099761904761891</v>
      </c>
      <c r="S1128">
        <f>VLOOKUP(D1128,MoneyLine!$A$1:$Q$33,17,FALSE)</f>
        <v>-14.675714285714287</v>
      </c>
      <c r="T1128">
        <f>VLOOKUP(D1128,MoneyLine!$A$1:$K$33,10,FALSE)</f>
        <v>13.367738095238096</v>
      </c>
      <c r="V1128">
        <f>HomTotReg.!$B$17+(test!O1128*HomTotReg.!$B$18+HomTotReg.!$B$19*test!P1128+test!Q1128*HomTotReg.!$B$20)</f>
        <v>3.3529290562738594</v>
      </c>
      <c r="W1128">
        <f>VisTotReg.!$B$17+(VisTotReg.!$B$18*test!R1128+test!S1128*VisTotReg.!$B$19+test!T1128*VisTotReg.!$B$20)</f>
        <v>3.5493875412226061</v>
      </c>
      <c r="Y1128">
        <f>'MoneyLine Reg. 1'!$B$17+('MoneyLine Reg. 1'!$B$18*test!I1128+test!J1128*'MoneyLine Reg. 1'!$B$19+test!T1128*'MoneyLine Reg. 1'!$B$20+test!Q1128*'MoneyLine Reg. 1'!$B$21)</f>
        <v>-0.26439636732946392</v>
      </c>
      <c r="Z1128">
        <f>'MoneyLine Reg. 2'!$B$17+('MoneyLine Reg. 2'!$B$18*test!M1128+test!K1128*'MoneyLine Reg. 2'!$B$19+'MoneyLine Reg. 2'!$B$20*test!L1128+test!N1128*'MoneyLine Reg. 2'!$B$21)</f>
        <v>-0.3199281366270097</v>
      </c>
    </row>
    <row r="1129" spans="1:26" x14ac:dyDescent="0.3">
      <c r="A1129" s="9">
        <v>45006</v>
      </c>
      <c r="B1129" s="7" t="s">
        <v>27</v>
      </c>
      <c r="C1129" s="7">
        <v>4</v>
      </c>
      <c r="D1129" s="7" t="s">
        <v>8</v>
      </c>
      <c r="E1129" s="7">
        <v>3</v>
      </c>
      <c r="F1129" s="7"/>
      <c r="G1129" s="6">
        <f t="shared" si="17"/>
        <v>-1</v>
      </c>
      <c r="I1129">
        <f>VLOOKUP(D1129,MoneyLine!$A$1:$K$33,7,FALSE)</f>
        <v>158.14214285714286</v>
      </c>
      <c r="J1129">
        <f>VLOOKUP(B1129,MoneyLine!$A$1:$K$33,7,FALSE)</f>
        <v>57.437380952380948</v>
      </c>
      <c r="K1129">
        <f>VLOOKUP(B1129,MoneyLine!$A$1:$K$33,11,FALSE)</f>
        <v>10.504999999999999</v>
      </c>
      <c r="L1129">
        <f>VLOOKUP(B1129,MoneyLine!$A$1:$D$33,4,FALSE)</f>
        <v>52.064499999999995</v>
      </c>
      <c r="M1129">
        <f>VLOOKUP(D1129,MoneyLine!$A$1:$K$33,11,FALSE)</f>
        <v>11.611250000000004</v>
      </c>
      <c r="N1129">
        <f>VLOOKUP(D1129,MoneyLine!$A$1:$D$33,4,FALSE)</f>
        <v>49.862499999999997</v>
      </c>
      <c r="O1129">
        <f>VLOOKUP(D1129,MoneyLine!$A$1:$Q$33,14,FALSE)</f>
        <v>125.46428571428571</v>
      </c>
      <c r="P1129">
        <f>VLOOKUP(B1129,MoneyLine!$A$1:$Q$33,17,FALSE)</f>
        <v>0.65357142857142814</v>
      </c>
      <c r="Q1129">
        <f>VLOOKUP(B1129,MoneyLine!$A$1:$K$33,10,FALSE)</f>
        <v>23.449285714285718</v>
      </c>
      <c r="R1129">
        <f>VLOOKUP(B1129,MoneyLine!$A$1:$Q$33,14,FALSE)</f>
        <v>42.338571428571427</v>
      </c>
      <c r="S1129">
        <f>VLOOKUP(D1129,MoneyLine!$A$1:$Q$33,17,FALSE)</f>
        <v>14.067142857142855</v>
      </c>
      <c r="T1129">
        <f>VLOOKUP(D1129,MoneyLine!$A$1:$K$33,10,FALSE)</f>
        <v>21.027261904761904</v>
      </c>
      <c r="V1129">
        <f>HomTotReg.!$B$17+(test!O1129*HomTotReg.!$B$18+HomTotReg.!$B$19*test!P1129+test!Q1129*HomTotReg.!$B$20)</f>
        <v>3.8073090121856525</v>
      </c>
      <c r="W1129">
        <f>VisTotReg.!$B$17+(VisTotReg.!$B$18*test!R1129+test!S1129*VisTotReg.!$B$19+test!T1129*VisTotReg.!$B$20)</f>
        <v>2.5782829707252808</v>
      </c>
      <c r="Y1129">
        <f>'MoneyLine Reg. 1'!$B$17+('MoneyLine Reg. 1'!$B$18*test!I1129+test!J1129*'MoneyLine Reg. 1'!$B$19+test!T1129*'MoneyLine Reg. 1'!$B$20+test!Q1129*'MoneyLine Reg. 1'!$B$21)</f>
        <v>1.2086248874759089</v>
      </c>
      <c r="Z1129">
        <f>'MoneyLine Reg. 2'!$B$17+('MoneyLine Reg. 2'!$B$18*test!M1129+test!K1129*'MoneyLine Reg. 2'!$B$19+'MoneyLine Reg. 2'!$B$20*test!L1129+test!N1129*'MoneyLine Reg. 2'!$B$21)</f>
        <v>9.4853432810094951E-2</v>
      </c>
    </row>
    <row r="1130" spans="1:26" x14ac:dyDescent="0.3">
      <c r="A1130" s="8">
        <v>45006</v>
      </c>
      <c r="B1130" s="6" t="s">
        <v>25</v>
      </c>
      <c r="C1130" s="6">
        <v>1</v>
      </c>
      <c r="D1130" s="6" t="s">
        <v>23</v>
      </c>
      <c r="E1130" s="6">
        <v>2</v>
      </c>
      <c r="F1130" s="6"/>
      <c r="G1130" s="6">
        <f t="shared" si="17"/>
        <v>1</v>
      </c>
      <c r="I1130">
        <f>VLOOKUP(D1130,MoneyLine!$A$1:$K$33,7,FALSE)</f>
        <v>101.00309523809524</v>
      </c>
      <c r="J1130">
        <f>VLOOKUP(B1130,MoneyLine!$A$1:$K$33,7,FALSE)</f>
        <v>56.057857142857138</v>
      </c>
      <c r="K1130">
        <f>VLOOKUP(B1130,MoneyLine!$A$1:$K$33,11,FALSE)</f>
        <v>10.718750000000002</v>
      </c>
      <c r="L1130">
        <f>VLOOKUP(B1130,MoneyLine!$A$1:$D$33,4,FALSE)</f>
        <v>47.954500000000003</v>
      </c>
      <c r="M1130">
        <f>VLOOKUP(D1130,MoneyLine!$A$1:$K$33,11,FALSE)</f>
        <v>6.8149999999999995</v>
      </c>
      <c r="N1130">
        <f>VLOOKUP(D1130,MoneyLine!$A$1:$D$33,4,FALSE)</f>
        <v>52.277999999999999</v>
      </c>
      <c r="O1130">
        <f>VLOOKUP(D1130,MoneyLine!$A$1:$Q$33,14,FALSE)</f>
        <v>66.898333333333312</v>
      </c>
      <c r="P1130">
        <f>VLOOKUP(B1130,MoneyLine!$A$1:$Q$33,17,FALSE)</f>
        <v>-14.592857142857142</v>
      </c>
      <c r="Q1130">
        <f>VLOOKUP(B1130,MoneyLine!$A$1:$K$33,10,FALSE)</f>
        <v>27.424404761904761</v>
      </c>
      <c r="R1130">
        <f>VLOOKUP(B1130,MoneyLine!$A$1:$Q$33,14,FALSE)</f>
        <v>60.674999999999997</v>
      </c>
      <c r="S1130">
        <f>VLOOKUP(D1130,MoneyLine!$A$1:$Q$33,17,FALSE)</f>
        <v>22.973095238095237</v>
      </c>
      <c r="T1130">
        <f>VLOOKUP(D1130,MoneyLine!$A$1:$K$33,10,FALSE)</f>
        <v>43.088928571428575</v>
      </c>
      <c r="V1130">
        <f>HomTotReg.!$B$17+(test!O1130*HomTotReg.!$B$18+HomTotReg.!$B$19*test!P1130+test!Q1130*HomTotReg.!$B$20)</f>
        <v>3.305164693069421</v>
      </c>
      <c r="W1130">
        <f>VisTotReg.!$B$17+(VisTotReg.!$B$18*test!R1130+test!S1130*VisTotReg.!$B$19+test!T1130*VisTotReg.!$B$20)</f>
        <v>2.3915435415979496</v>
      </c>
      <c r="Y1130">
        <f>'MoneyLine Reg. 1'!$B$17+('MoneyLine Reg. 1'!$B$18*test!I1130+test!J1130*'MoneyLine Reg. 1'!$B$19+test!T1130*'MoneyLine Reg. 1'!$B$20+test!Q1130*'MoneyLine Reg. 1'!$B$21)</f>
        <v>0.93025999233472079</v>
      </c>
      <c r="Z1130">
        <f>'MoneyLine Reg. 2'!$B$17+('MoneyLine Reg. 2'!$B$18*test!M1130+test!K1130*'MoneyLine Reg. 2'!$B$19+'MoneyLine Reg. 2'!$B$20*test!L1130+test!N1130*'MoneyLine Reg. 2'!$B$21)</f>
        <v>0.27226776000729203</v>
      </c>
    </row>
    <row r="1131" spans="1:26" x14ac:dyDescent="0.3">
      <c r="A1131" s="9">
        <v>45006</v>
      </c>
      <c r="B1131" s="7" t="s">
        <v>20</v>
      </c>
      <c r="C1131" s="7">
        <v>7</v>
      </c>
      <c r="D1131" s="7" t="s">
        <v>12</v>
      </c>
      <c r="E1131" s="7">
        <v>6</v>
      </c>
      <c r="F1131" s="7" t="s">
        <v>36</v>
      </c>
      <c r="G1131" s="6">
        <f t="shared" si="17"/>
        <v>-1</v>
      </c>
      <c r="I1131">
        <f>VLOOKUP(D1131,MoneyLine!$A$1:$K$33,7,FALSE)</f>
        <v>38.000238095238089</v>
      </c>
      <c r="J1131">
        <f>VLOOKUP(B1131,MoneyLine!$A$1:$K$33,7,FALSE)</f>
        <v>53.481666666666655</v>
      </c>
      <c r="K1131">
        <f>VLOOKUP(B1131,MoneyLine!$A$1:$K$33,11,FALSE)</f>
        <v>4.7974999999999994</v>
      </c>
      <c r="L1131">
        <f>VLOOKUP(B1131,MoneyLine!$A$1:$D$33,4,FALSE)</f>
        <v>46.0565</v>
      </c>
      <c r="M1131">
        <f>VLOOKUP(D1131,MoneyLine!$A$1:$K$33,11,FALSE)</f>
        <v>5.6062500000000011</v>
      </c>
      <c r="N1131">
        <f>VLOOKUP(D1131,MoneyLine!$A$1:$D$33,4,FALSE)</f>
        <v>46.611499999999999</v>
      </c>
      <c r="O1131">
        <f>VLOOKUP(D1131,MoneyLine!$A$1:$Q$33,14,FALSE)</f>
        <v>32.669761904761899</v>
      </c>
      <c r="P1131">
        <f>VLOOKUP(B1131,MoneyLine!$A$1:$Q$33,17,FALSE)</f>
        <v>-10.467380952380953</v>
      </c>
      <c r="Q1131">
        <f>VLOOKUP(B1131,MoneyLine!$A$1:$K$33,10,FALSE)</f>
        <v>1.6524999999999999</v>
      </c>
      <c r="R1131">
        <f>VLOOKUP(B1131,MoneyLine!$A$1:$Q$33,14,FALSE)</f>
        <v>58.340238095238099</v>
      </c>
      <c r="S1131">
        <f>VLOOKUP(D1131,MoneyLine!$A$1:$Q$33,17,FALSE)</f>
        <v>-1.7361904761904778</v>
      </c>
      <c r="T1131">
        <f>VLOOKUP(D1131,MoneyLine!$A$1:$K$33,10,FALSE)</f>
        <v>20.738571428571433</v>
      </c>
      <c r="V1131">
        <f>HomTotReg.!$B$17+(test!O1131*HomTotReg.!$B$18+HomTotReg.!$B$19*test!P1131+test!Q1131*HomTotReg.!$B$20)</f>
        <v>3.1832900541111413</v>
      </c>
      <c r="W1131">
        <f>VisTotReg.!$B$17+(VisTotReg.!$B$18*test!R1131+test!S1131*VisTotReg.!$B$19+test!T1131*VisTotReg.!$B$20)</f>
        <v>2.913212221567735</v>
      </c>
      <c r="Y1131">
        <f>'MoneyLine Reg. 1'!$B$17+('MoneyLine Reg. 1'!$B$18*test!I1131+test!J1131*'MoneyLine Reg. 1'!$B$19+test!T1131*'MoneyLine Reg. 1'!$B$20+test!Q1131*'MoneyLine Reg. 1'!$B$21)</f>
        <v>0.29118397243392385</v>
      </c>
      <c r="Z1131">
        <f>'MoneyLine Reg. 2'!$B$17+('MoneyLine Reg. 2'!$B$18*test!M1131+test!K1131*'MoneyLine Reg. 2'!$B$19+'MoneyLine Reg. 2'!$B$20*test!L1131+test!N1131*'MoneyLine Reg. 2'!$B$21)</f>
        <v>0.28543914997083064</v>
      </c>
    </row>
    <row r="1132" spans="1:26" x14ac:dyDescent="0.3">
      <c r="A1132" s="8">
        <v>45007</v>
      </c>
      <c r="B1132" s="6" t="s">
        <v>3</v>
      </c>
      <c r="C1132" s="6">
        <v>5</v>
      </c>
      <c r="D1132" s="6" t="s">
        <v>11</v>
      </c>
      <c r="E1132" s="6">
        <v>2</v>
      </c>
      <c r="F1132" s="6"/>
      <c r="G1132" s="6">
        <f t="shared" si="17"/>
        <v>-3</v>
      </c>
      <c r="I1132">
        <f>VLOOKUP(D1132,MoneyLine!$A$1:$K$33,7,FALSE)</f>
        <v>121.01880952380951</v>
      </c>
      <c r="J1132">
        <f>VLOOKUP(B1132,MoneyLine!$A$1:$K$33,7,FALSE)</f>
        <v>103.61880952380953</v>
      </c>
      <c r="K1132">
        <f>VLOOKUP(B1132,MoneyLine!$A$1:$K$33,11,FALSE)</f>
        <v>6.7725000000000009</v>
      </c>
      <c r="L1132">
        <f>VLOOKUP(B1132,MoneyLine!$A$1:$D$33,4,FALSE)</f>
        <v>53.618500000000004</v>
      </c>
      <c r="M1132">
        <f>VLOOKUP(D1132,MoneyLine!$A$1:$K$33,11,FALSE)</f>
        <v>15.838749999999997</v>
      </c>
      <c r="N1132">
        <f>VLOOKUP(D1132,MoneyLine!$A$1:$D$33,4,FALSE)</f>
        <v>52.685499999999998</v>
      </c>
      <c r="O1132">
        <f>VLOOKUP(D1132,MoneyLine!$A$1:$Q$33,14,FALSE)</f>
        <v>85.286666666666662</v>
      </c>
      <c r="P1132">
        <f>VLOOKUP(B1132,MoneyLine!$A$1:$Q$33,17,FALSE)</f>
        <v>15.725476190476186</v>
      </c>
      <c r="Q1132">
        <f>VLOOKUP(B1132,MoneyLine!$A$1:$K$33,10,FALSE)</f>
        <v>34.368214285714288</v>
      </c>
      <c r="R1132">
        <f>VLOOKUP(B1132,MoneyLine!$A$1:$Q$33,14,FALSE)</f>
        <v>76.556190476190451</v>
      </c>
      <c r="S1132">
        <f>VLOOKUP(D1132,MoneyLine!$A$1:$Q$33,17,FALSE)</f>
        <v>15.627619047619051</v>
      </c>
      <c r="T1132">
        <f>VLOOKUP(D1132,MoneyLine!$A$1:$K$33,10,FALSE)</f>
        <v>10.4975</v>
      </c>
      <c r="V1132">
        <f>HomTotReg.!$B$17+(test!O1132*HomTotReg.!$B$18+HomTotReg.!$B$19*test!P1132+test!Q1132*HomTotReg.!$B$20)</f>
        <v>3.1019635787073678</v>
      </c>
      <c r="W1132">
        <f>VisTotReg.!$B$17+(VisTotReg.!$B$18*test!R1132+test!S1132*VisTotReg.!$B$19+test!T1132*VisTotReg.!$B$20)</f>
        <v>3.1252861264693168</v>
      </c>
      <c r="Y1132">
        <f>'MoneyLine Reg. 1'!$B$17+('MoneyLine Reg. 1'!$B$18*test!I1132+test!J1132*'MoneyLine Reg. 1'!$B$19+test!T1132*'MoneyLine Reg. 1'!$B$20+test!Q1132*'MoneyLine Reg. 1'!$B$21)</f>
        <v>5.8214753779021633E-2</v>
      </c>
      <c r="Z1132">
        <f>'MoneyLine Reg. 2'!$B$17+('MoneyLine Reg. 2'!$B$18*test!M1132+test!K1132*'MoneyLine Reg. 2'!$B$19+'MoneyLine Reg. 2'!$B$20*test!L1132+test!N1132*'MoneyLine Reg. 2'!$B$21)</f>
        <v>0.65582232247358752</v>
      </c>
    </row>
    <row r="1133" spans="1:26" x14ac:dyDescent="0.3">
      <c r="A1133" s="9">
        <v>45007</v>
      </c>
      <c r="B1133" s="7" t="s">
        <v>25</v>
      </c>
      <c r="C1133" s="7">
        <v>3</v>
      </c>
      <c r="D1133" s="7" t="s">
        <v>9</v>
      </c>
      <c r="E1133" s="7">
        <v>4</v>
      </c>
      <c r="F1133" s="7" t="s">
        <v>36</v>
      </c>
      <c r="G1133" s="6">
        <f t="shared" ref="G1133:G1196" si="18">E1133-C1133</f>
        <v>1</v>
      </c>
      <c r="I1133">
        <f>VLOOKUP(D1133,MoneyLine!$A$1:$K$33,7,FALSE)</f>
        <v>154.76523809523809</v>
      </c>
      <c r="J1133">
        <f>VLOOKUP(B1133,MoneyLine!$A$1:$K$33,7,FALSE)</f>
        <v>56.057857142857138</v>
      </c>
      <c r="K1133">
        <f>VLOOKUP(B1133,MoneyLine!$A$1:$K$33,11,FALSE)</f>
        <v>10.718750000000002</v>
      </c>
      <c r="L1133">
        <f>VLOOKUP(B1133,MoneyLine!$A$1:$D$33,4,FALSE)</f>
        <v>47.954500000000003</v>
      </c>
      <c r="M1133">
        <f>VLOOKUP(D1133,MoneyLine!$A$1:$K$33,11,FALSE)</f>
        <v>17.220000000000002</v>
      </c>
      <c r="N1133">
        <f>VLOOKUP(D1133,MoneyLine!$A$1:$D$33,4,FALSE)</f>
        <v>58.933</v>
      </c>
      <c r="O1133">
        <f>VLOOKUP(D1133,MoneyLine!$A$1:$Q$33,14,FALSE)</f>
        <v>117.61833333333333</v>
      </c>
      <c r="P1133">
        <f>VLOOKUP(B1133,MoneyLine!$A$1:$Q$33,17,FALSE)</f>
        <v>-14.592857142857142</v>
      </c>
      <c r="Q1133">
        <f>VLOOKUP(B1133,MoneyLine!$A$1:$K$33,10,FALSE)</f>
        <v>27.424404761904761</v>
      </c>
      <c r="R1133">
        <f>VLOOKUP(B1133,MoneyLine!$A$1:$Q$33,14,FALSE)</f>
        <v>60.674999999999997</v>
      </c>
      <c r="S1133">
        <f>VLOOKUP(D1133,MoneyLine!$A$1:$Q$33,17,FALSE)</f>
        <v>29.393333333333338</v>
      </c>
      <c r="T1133">
        <f>VLOOKUP(D1133,MoneyLine!$A$1:$K$33,10,FALSE)</f>
        <v>-2.4774999999999996</v>
      </c>
      <c r="V1133">
        <f>HomTotReg.!$B$17+(test!O1133*HomTotReg.!$B$18+HomTotReg.!$B$19*test!P1133+test!Q1133*HomTotReg.!$B$20)</f>
        <v>3.8420026056517611</v>
      </c>
      <c r="W1133">
        <f>VisTotReg.!$B$17+(VisTotReg.!$B$18*test!R1133+test!S1133*VisTotReg.!$B$19+test!T1133*VisTotReg.!$B$20)</f>
        <v>3.0052497863365608</v>
      </c>
      <c r="Y1133">
        <f>'MoneyLine Reg. 1'!$B$17+('MoneyLine Reg. 1'!$B$18*test!I1133+test!J1133*'MoneyLine Reg. 1'!$B$19+test!T1133*'MoneyLine Reg. 1'!$B$20+test!Q1133*'MoneyLine Reg. 1'!$B$21)</f>
        <v>0.82627204383977237</v>
      </c>
      <c r="Z1133">
        <f>'MoneyLine Reg. 2'!$B$17+('MoneyLine Reg. 2'!$B$18*test!M1133+test!K1133*'MoneyLine Reg. 2'!$B$19+'MoneyLine Reg. 2'!$B$20*test!L1133+test!N1133*'MoneyLine Reg. 2'!$B$21)</f>
        <v>1.3806879064378634</v>
      </c>
    </row>
    <row r="1134" spans="1:26" x14ac:dyDescent="0.3">
      <c r="A1134" s="8">
        <v>45008</v>
      </c>
      <c r="B1134" s="6" t="s">
        <v>23</v>
      </c>
      <c r="C1134" s="6">
        <v>3</v>
      </c>
      <c r="D1134" s="6" t="s">
        <v>26</v>
      </c>
      <c r="E1134" s="6">
        <v>2</v>
      </c>
      <c r="F1134" s="6"/>
      <c r="G1134" s="6">
        <f t="shared" si="18"/>
        <v>-1</v>
      </c>
      <c r="I1134">
        <f>VLOOKUP(D1134,MoneyLine!$A$1:$K$33,7,FALSE)</f>
        <v>2.4278571428571381</v>
      </c>
      <c r="J1134">
        <f>VLOOKUP(B1134,MoneyLine!$A$1:$K$33,7,FALSE)</f>
        <v>101.00309523809524</v>
      </c>
      <c r="K1134">
        <f>VLOOKUP(B1134,MoneyLine!$A$1:$K$33,11,FALSE)</f>
        <v>6.8149999999999995</v>
      </c>
      <c r="L1134">
        <f>VLOOKUP(B1134,MoneyLine!$A$1:$D$33,4,FALSE)</f>
        <v>52.277999999999999</v>
      </c>
      <c r="M1134">
        <f>VLOOKUP(D1134,MoneyLine!$A$1:$K$33,11,FALSE)</f>
        <v>7.2874999999999996</v>
      </c>
      <c r="N1134">
        <f>VLOOKUP(D1134,MoneyLine!$A$1:$D$33,4,FALSE)</f>
        <v>44.772500000000001</v>
      </c>
      <c r="O1134">
        <f>VLOOKUP(D1134,MoneyLine!$A$1:$Q$33,14,FALSE)</f>
        <v>21.040476190476188</v>
      </c>
      <c r="P1134">
        <f>VLOOKUP(B1134,MoneyLine!$A$1:$Q$33,17,FALSE)</f>
        <v>22.973095238095237</v>
      </c>
      <c r="Q1134">
        <f>VLOOKUP(B1134,MoneyLine!$A$1:$K$33,10,FALSE)</f>
        <v>43.088928571428575</v>
      </c>
      <c r="R1134">
        <f>VLOOKUP(B1134,MoneyLine!$A$1:$Q$33,14,FALSE)</f>
        <v>66.898333333333312</v>
      </c>
      <c r="S1134">
        <f>VLOOKUP(D1134,MoneyLine!$A$1:$Q$33,17,FALSE)</f>
        <v>-8.321428571428573</v>
      </c>
      <c r="T1134">
        <f>VLOOKUP(D1134,MoneyLine!$A$1:$K$33,10,FALSE)</f>
        <v>13.537738095238096</v>
      </c>
      <c r="V1134">
        <f>HomTotReg.!$B$17+(test!O1134*HomTotReg.!$B$18+HomTotReg.!$B$19*test!P1134+test!Q1134*HomTotReg.!$B$20)</f>
        <v>2.2490148756357695</v>
      </c>
      <c r="W1134">
        <f>VisTotReg.!$B$17+(VisTotReg.!$B$18*test!R1134+test!S1134*VisTotReg.!$B$19+test!T1134*VisTotReg.!$B$20)</f>
        <v>3.179454243334372</v>
      </c>
      <c r="Y1134">
        <f>'MoneyLine Reg. 1'!$B$17+('MoneyLine Reg. 1'!$B$18*test!I1134+test!J1134*'MoneyLine Reg. 1'!$B$19+test!T1134*'MoneyLine Reg. 1'!$B$20+test!Q1134*'MoneyLine Reg. 1'!$B$21)</f>
        <v>-1.1188198223426398</v>
      </c>
      <c r="Z1134">
        <f>'MoneyLine Reg. 2'!$B$17+('MoneyLine Reg. 2'!$B$18*test!M1134+test!K1134*'MoneyLine Reg. 2'!$B$19+'MoneyLine Reg. 2'!$B$20*test!L1134+test!N1134*'MoneyLine Reg. 2'!$B$21)</f>
        <v>-0.33085135581476344</v>
      </c>
    </row>
    <row r="1135" spans="1:26" x14ac:dyDescent="0.3">
      <c r="A1135" s="9">
        <v>45008</v>
      </c>
      <c r="B1135" s="7" t="s">
        <v>33</v>
      </c>
      <c r="C1135" s="7">
        <v>2</v>
      </c>
      <c r="D1135" s="7" t="s">
        <v>14</v>
      </c>
      <c r="E1135" s="7">
        <v>4</v>
      </c>
      <c r="F1135" s="7"/>
      <c r="G1135" s="6">
        <f t="shared" si="18"/>
        <v>2</v>
      </c>
      <c r="I1135">
        <f>VLOOKUP(D1135,MoneyLine!$A$1:$K$33,7,FALSE)</f>
        <v>85.562619047619037</v>
      </c>
      <c r="J1135">
        <f>VLOOKUP(B1135,MoneyLine!$A$1:$K$33,7,FALSE)</f>
        <v>35.906904761904762</v>
      </c>
      <c r="K1135">
        <f>VLOOKUP(B1135,MoneyLine!$A$1:$K$33,11,FALSE)</f>
        <v>3.707499999999996</v>
      </c>
      <c r="L1135">
        <f>VLOOKUP(B1135,MoneyLine!$A$1:$D$33,4,FALSE)</f>
        <v>47.251999999999995</v>
      </c>
      <c r="M1135">
        <f>VLOOKUP(D1135,MoneyLine!$A$1:$K$33,11,FALSE)</f>
        <v>19.403750000000002</v>
      </c>
      <c r="N1135">
        <f>VLOOKUP(D1135,MoneyLine!$A$1:$D$33,4,FALSE)</f>
        <v>49.788499999999999</v>
      </c>
      <c r="O1135">
        <f>VLOOKUP(D1135,MoneyLine!$A$1:$Q$33,14,FALSE)</f>
        <v>87.124523809523808</v>
      </c>
      <c r="P1135">
        <f>VLOOKUP(B1135,MoneyLine!$A$1:$Q$33,17,FALSE)</f>
        <v>-16.226190476190478</v>
      </c>
      <c r="Q1135">
        <f>VLOOKUP(B1135,MoneyLine!$A$1:$K$33,10,FALSE)</f>
        <v>29.473928571428576</v>
      </c>
      <c r="R1135">
        <f>VLOOKUP(B1135,MoneyLine!$A$1:$Q$33,14,FALSE)</f>
        <v>44.759523809523806</v>
      </c>
      <c r="S1135">
        <f>VLOOKUP(D1135,MoneyLine!$A$1:$Q$33,17,FALSE)</f>
        <v>-3.2247619047619036</v>
      </c>
      <c r="T1135">
        <f>VLOOKUP(D1135,MoneyLine!$A$1:$K$33,10,FALSE)</f>
        <v>24.058452380952382</v>
      </c>
      <c r="V1135">
        <f>HomTotReg.!$B$17+(test!O1135*HomTotReg.!$B$18+HomTotReg.!$B$19*test!P1135+test!Q1135*HomTotReg.!$B$20)</f>
        <v>3.5139581675353382</v>
      </c>
      <c r="W1135">
        <f>VisTotReg.!$B$17+(VisTotReg.!$B$18*test!R1135+test!S1135*VisTotReg.!$B$19+test!T1135*VisTotReg.!$B$20)</f>
        <v>2.7165121129210488</v>
      </c>
      <c r="Y1135">
        <f>'MoneyLine Reg. 1'!$B$17+('MoneyLine Reg. 1'!$B$18*test!I1135+test!J1135*'MoneyLine Reg. 1'!$B$19+test!T1135*'MoneyLine Reg. 1'!$B$20+test!Q1135*'MoneyLine Reg. 1'!$B$21)</f>
        <v>0.72701141030947225</v>
      </c>
      <c r="Z1135">
        <f>'MoneyLine Reg. 2'!$B$17+('MoneyLine Reg. 2'!$B$18*test!M1135+test!K1135*'MoneyLine Reg. 2'!$B$19+'MoneyLine Reg. 2'!$B$20*test!L1135+test!N1135*'MoneyLine Reg. 2'!$B$21)</f>
        <v>1.3263511408777671</v>
      </c>
    </row>
    <row r="1136" spans="1:26" x14ac:dyDescent="0.3">
      <c r="A1136" s="8">
        <v>45008</v>
      </c>
      <c r="B1136" s="6" t="s">
        <v>17</v>
      </c>
      <c r="C1136" s="6">
        <v>2</v>
      </c>
      <c r="D1136" s="6" t="s">
        <v>18</v>
      </c>
      <c r="E1136" s="6">
        <v>1</v>
      </c>
      <c r="F1136" s="6"/>
      <c r="G1136" s="6">
        <f t="shared" si="18"/>
        <v>-1</v>
      </c>
      <c r="I1136">
        <f>VLOOKUP(D1136,MoneyLine!$A$1:$K$33,7,FALSE)</f>
        <v>161.3661904761905</v>
      </c>
      <c r="J1136">
        <f>VLOOKUP(B1136,MoneyLine!$A$1:$K$33,7,FALSE)</f>
        <v>126.67</v>
      </c>
      <c r="K1136">
        <f>VLOOKUP(B1136,MoneyLine!$A$1:$K$33,11,FALSE)</f>
        <v>19.922499999999999</v>
      </c>
      <c r="L1136">
        <f>VLOOKUP(B1136,MoneyLine!$A$1:$D$33,4,FALSE)</f>
        <v>49.902000000000001</v>
      </c>
      <c r="M1136">
        <f>VLOOKUP(D1136,MoneyLine!$A$1:$K$33,11,FALSE)</f>
        <v>18.088749999999997</v>
      </c>
      <c r="N1136">
        <f>VLOOKUP(D1136,MoneyLine!$A$1:$D$33,4,FALSE)</f>
        <v>55.644500000000001</v>
      </c>
      <c r="O1136">
        <f>VLOOKUP(D1136,MoneyLine!$A$1:$Q$33,14,FALSE)</f>
        <v>80.616190476190468</v>
      </c>
      <c r="P1136">
        <f>VLOOKUP(B1136,MoneyLine!$A$1:$Q$33,17,FALSE)</f>
        <v>9.6223809523809507</v>
      </c>
      <c r="Q1136">
        <f>VLOOKUP(B1136,MoneyLine!$A$1:$K$33,10,FALSE)</f>
        <v>23.209285714285713</v>
      </c>
      <c r="R1136">
        <f>VLOOKUP(B1136,MoneyLine!$A$1:$Q$33,14,FALSE)</f>
        <v>104.88261904761904</v>
      </c>
      <c r="S1136">
        <f>VLOOKUP(D1136,MoneyLine!$A$1:$Q$33,17,FALSE)</f>
        <v>63.627142857142857</v>
      </c>
      <c r="T1136">
        <f>VLOOKUP(D1136,MoneyLine!$A$1:$K$33,10,FALSE)</f>
        <v>-8.5753571428571433</v>
      </c>
      <c r="V1136">
        <f>HomTotReg.!$B$17+(test!O1136*HomTotReg.!$B$18+HomTotReg.!$B$19*test!P1136+test!Q1136*HomTotReg.!$B$20)</f>
        <v>3.2402270814251692</v>
      </c>
      <c r="W1136">
        <f>VisTotReg.!$B$17+(VisTotReg.!$B$18*test!R1136+test!S1136*VisTotReg.!$B$19+test!T1136*VisTotReg.!$B$20)</f>
        <v>3.314230551653051</v>
      </c>
      <c r="Y1136">
        <f>'MoneyLine Reg. 1'!$B$17+('MoneyLine Reg. 1'!$B$18*test!I1136+test!J1136*'MoneyLine Reg. 1'!$B$19+test!T1136*'MoneyLine Reg. 1'!$B$20+test!Q1136*'MoneyLine Reg. 1'!$B$21)</f>
        <v>3.5847421834074467E-2</v>
      </c>
      <c r="Z1136">
        <f>'MoneyLine Reg. 2'!$B$17+('MoneyLine Reg. 2'!$B$18*test!M1136+test!K1136*'MoneyLine Reg. 2'!$B$19+'MoneyLine Reg. 2'!$B$20*test!L1136+test!N1136*'MoneyLine Reg. 2'!$B$21)</f>
        <v>0.51154507278988071</v>
      </c>
    </row>
    <row r="1137" spans="1:26" x14ac:dyDescent="0.3">
      <c r="A1137" s="9">
        <v>45008</v>
      </c>
      <c r="B1137" s="7" t="s">
        <v>27</v>
      </c>
      <c r="C1137" s="7">
        <v>3</v>
      </c>
      <c r="D1137" s="7" t="s">
        <v>22</v>
      </c>
      <c r="E1137" s="7">
        <v>2</v>
      </c>
      <c r="F1137" s="7"/>
      <c r="G1137" s="6">
        <f t="shared" si="18"/>
        <v>-1</v>
      </c>
      <c r="I1137">
        <f>VLOOKUP(D1137,MoneyLine!$A$1:$K$33,7,FALSE)</f>
        <v>73.279761904761898</v>
      </c>
      <c r="J1137">
        <f>VLOOKUP(B1137,MoneyLine!$A$1:$K$33,7,FALSE)</f>
        <v>57.437380952380948</v>
      </c>
      <c r="K1137">
        <f>VLOOKUP(B1137,MoneyLine!$A$1:$K$33,11,FALSE)</f>
        <v>10.504999999999999</v>
      </c>
      <c r="L1137">
        <f>VLOOKUP(B1137,MoneyLine!$A$1:$D$33,4,FALSE)</f>
        <v>52.064499999999995</v>
      </c>
      <c r="M1137">
        <f>VLOOKUP(D1137,MoneyLine!$A$1:$K$33,11,FALSE)</f>
        <v>6.432500000000001</v>
      </c>
      <c r="N1137">
        <f>VLOOKUP(D1137,MoneyLine!$A$1:$D$33,4,FALSE)</f>
        <v>50.885999999999996</v>
      </c>
      <c r="O1137">
        <f>VLOOKUP(D1137,MoneyLine!$A$1:$Q$33,14,FALSE)</f>
        <v>70.076904761904771</v>
      </c>
      <c r="P1137">
        <f>VLOOKUP(B1137,MoneyLine!$A$1:$Q$33,17,FALSE)</f>
        <v>0.65357142857142814</v>
      </c>
      <c r="Q1137">
        <f>VLOOKUP(B1137,MoneyLine!$A$1:$K$33,10,FALSE)</f>
        <v>23.449285714285718</v>
      </c>
      <c r="R1137">
        <f>VLOOKUP(B1137,MoneyLine!$A$1:$Q$33,14,FALSE)</f>
        <v>42.338571428571427</v>
      </c>
      <c r="S1137">
        <f>VLOOKUP(D1137,MoneyLine!$A$1:$Q$33,17,FALSE)</f>
        <v>-0.22023809523809401</v>
      </c>
      <c r="T1137">
        <f>VLOOKUP(D1137,MoneyLine!$A$1:$K$33,10,FALSE)</f>
        <v>10.709166666666667</v>
      </c>
      <c r="V1137">
        <f>HomTotReg.!$B$17+(test!O1137*HomTotReg.!$B$18+HomTotReg.!$B$19*test!P1137+test!Q1137*HomTotReg.!$B$20)</f>
        <v>3.2210699354135897</v>
      </c>
      <c r="W1137">
        <f>VisTotReg.!$B$17+(VisTotReg.!$B$18*test!R1137+test!S1137*VisTotReg.!$B$19+test!T1137*VisTotReg.!$B$20)</f>
        <v>2.8575731190829901</v>
      </c>
      <c r="Y1137">
        <f>'MoneyLine Reg. 1'!$B$17+('MoneyLine Reg. 1'!$B$18*test!I1137+test!J1137*'MoneyLine Reg. 1'!$B$19+test!T1137*'MoneyLine Reg. 1'!$B$20+test!Q1137*'MoneyLine Reg. 1'!$B$21)</f>
        <v>0.23432225098498674</v>
      </c>
      <c r="Z1137">
        <f>'MoneyLine Reg. 2'!$B$17+('MoneyLine Reg. 2'!$B$18*test!M1137+test!K1137*'MoneyLine Reg. 2'!$B$19+'MoneyLine Reg. 2'!$B$20*test!L1137+test!N1137*'MoneyLine Reg. 2'!$B$21)</f>
        <v>-0.14758738369754143</v>
      </c>
    </row>
    <row r="1138" spans="1:26" x14ac:dyDescent="0.3">
      <c r="A1138" s="8">
        <v>45008</v>
      </c>
      <c r="B1138" s="6" t="s">
        <v>3</v>
      </c>
      <c r="C1138" s="6">
        <v>2</v>
      </c>
      <c r="D1138" s="6" t="s">
        <v>30</v>
      </c>
      <c r="E1138" s="6">
        <v>3</v>
      </c>
      <c r="F1138" s="6"/>
      <c r="G1138" s="6">
        <f t="shared" si="18"/>
        <v>1</v>
      </c>
      <c r="I1138">
        <f>VLOOKUP(D1138,MoneyLine!$A$1:$K$33,7,FALSE)</f>
        <v>127.36857142857141</v>
      </c>
      <c r="J1138">
        <f>VLOOKUP(B1138,MoneyLine!$A$1:$K$33,7,FALSE)</f>
        <v>103.61880952380953</v>
      </c>
      <c r="K1138">
        <f>VLOOKUP(B1138,MoneyLine!$A$1:$K$33,11,FALSE)</f>
        <v>6.7725000000000009</v>
      </c>
      <c r="L1138">
        <f>VLOOKUP(B1138,MoneyLine!$A$1:$D$33,4,FALSE)</f>
        <v>53.618500000000004</v>
      </c>
      <c r="M1138">
        <f>VLOOKUP(D1138,MoneyLine!$A$1:$K$33,11,FALSE)</f>
        <v>15.876249999999999</v>
      </c>
      <c r="N1138">
        <f>VLOOKUP(D1138,MoneyLine!$A$1:$D$33,4,FALSE)</f>
        <v>56.155499999999996</v>
      </c>
      <c r="O1138">
        <f>VLOOKUP(D1138,MoneyLine!$A$1:$Q$33,14,FALSE)</f>
        <v>104.57619047619046</v>
      </c>
      <c r="P1138">
        <f>VLOOKUP(B1138,MoneyLine!$A$1:$Q$33,17,FALSE)</f>
        <v>15.725476190476186</v>
      </c>
      <c r="Q1138">
        <f>VLOOKUP(B1138,MoneyLine!$A$1:$K$33,10,FALSE)</f>
        <v>34.368214285714288</v>
      </c>
      <c r="R1138">
        <f>VLOOKUP(B1138,MoneyLine!$A$1:$Q$33,14,FALSE)</f>
        <v>76.556190476190451</v>
      </c>
      <c r="S1138">
        <f>VLOOKUP(D1138,MoneyLine!$A$1:$Q$33,17,FALSE)</f>
        <v>21.976904761904766</v>
      </c>
      <c r="T1138">
        <f>VLOOKUP(D1138,MoneyLine!$A$1:$K$33,10,FALSE)</f>
        <v>-0.45761904761904759</v>
      </c>
      <c r="V1138">
        <f>HomTotReg.!$B$17+(test!O1138*HomTotReg.!$B$18+HomTotReg.!$B$19*test!P1138+test!Q1138*HomTotReg.!$B$20)</f>
        <v>3.3061305285617073</v>
      </c>
      <c r="W1138">
        <f>VisTotReg.!$B$17+(VisTotReg.!$B$18*test!R1138+test!S1138*VisTotReg.!$B$19+test!T1138*VisTotReg.!$B$20)</f>
        <v>3.2299940799290918</v>
      </c>
      <c r="Y1138">
        <f>'MoneyLine Reg. 1'!$B$17+('MoneyLine Reg. 1'!$B$18*test!I1138+test!J1138*'MoneyLine Reg. 1'!$B$19+test!T1138*'MoneyLine Reg. 1'!$B$20+test!Q1138*'MoneyLine Reg. 1'!$B$21)</f>
        <v>-3.121515667828928E-2</v>
      </c>
      <c r="Z1138">
        <f>'MoneyLine Reg. 2'!$B$17+('MoneyLine Reg. 2'!$B$18*test!M1138+test!K1138*'MoneyLine Reg. 2'!$B$19+'MoneyLine Reg. 2'!$B$20*test!L1138+test!N1138*'MoneyLine Reg. 2'!$B$21)</f>
        <v>0.90559428859020308</v>
      </c>
    </row>
    <row r="1139" spans="1:26" x14ac:dyDescent="0.3">
      <c r="A1139" s="9">
        <v>45008</v>
      </c>
      <c r="B1139" s="7" t="s">
        <v>10</v>
      </c>
      <c r="C1139" s="7">
        <v>4</v>
      </c>
      <c r="D1139" s="7" t="s">
        <v>19</v>
      </c>
      <c r="E1139" s="7">
        <v>3</v>
      </c>
      <c r="F1139" s="7"/>
      <c r="G1139" s="6">
        <f t="shared" si="18"/>
        <v>-1</v>
      </c>
      <c r="I1139">
        <f>VLOOKUP(D1139,MoneyLine!$A$1:$K$33,7,FALSE)</f>
        <v>99.267142857142858</v>
      </c>
      <c r="J1139">
        <f>VLOOKUP(B1139,MoneyLine!$A$1:$K$33,7,FALSE)</f>
        <v>43.783809523809516</v>
      </c>
      <c r="K1139">
        <f>VLOOKUP(B1139,MoneyLine!$A$1:$K$33,11,FALSE)</f>
        <v>2.1412499999999977</v>
      </c>
      <c r="L1139">
        <f>VLOOKUP(B1139,MoneyLine!$A$1:$D$33,4,FALSE)</f>
        <v>45.351499999999994</v>
      </c>
      <c r="M1139">
        <f>VLOOKUP(D1139,MoneyLine!$A$1:$K$33,11,FALSE)</f>
        <v>11.873749999999998</v>
      </c>
      <c r="N1139">
        <f>VLOOKUP(D1139,MoneyLine!$A$1:$D$33,4,FALSE)</f>
        <v>44.580500000000001</v>
      </c>
      <c r="O1139">
        <f>VLOOKUP(D1139,MoneyLine!$A$1:$Q$33,14,FALSE)</f>
        <v>93.099761904761891</v>
      </c>
      <c r="P1139">
        <f>VLOOKUP(B1139,MoneyLine!$A$1:$Q$33,17,FALSE)</f>
        <v>-14.675714285714287</v>
      </c>
      <c r="Q1139">
        <f>VLOOKUP(B1139,MoneyLine!$A$1:$K$33,10,FALSE)</f>
        <v>13.367738095238096</v>
      </c>
      <c r="R1139">
        <f>VLOOKUP(B1139,MoneyLine!$A$1:$Q$33,14,FALSE)</f>
        <v>43.181904761904768</v>
      </c>
      <c r="S1139">
        <f>VLOOKUP(D1139,MoneyLine!$A$1:$Q$33,17,FALSE)</f>
        <v>-14.223571428571427</v>
      </c>
      <c r="T1139">
        <f>VLOOKUP(D1139,MoneyLine!$A$1:$K$33,10,FALSE)</f>
        <v>-3.2023809523808761E-2</v>
      </c>
      <c r="V1139">
        <f>HomTotReg.!$B$17+(test!O1139*HomTotReg.!$B$18+HomTotReg.!$B$19*test!P1139+test!Q1139*HomTotReg.!$B$20)</f>
        <v>3.7383389533697464</v>
      </c>
      <c r="W1139">
        <f>VisTotReg.!$B$17+(VisTotReg.!$B$18*test!R1139+test!S1139*VisTotReg.!$B$19+test!T1139*VisTotReg.!$B$20)</f>
        <v>3.1505641230527237</v>
      </c>
      <c r="Y1139">
        <f>'MoneyLine Reg. 1'!$B$17+('MoneyLine Reg. 1'!$B$18*test!I1139+test!J1139*'MoneyLine Reg. 1'!$B$19+test!T1139*'MoneyLine Reg. 1'!$B$20+test!Q1139*'MoneyLine Reg. 1'!$B$21)</f>
        <v>0.59834463875823374</v>
      </c>
      <c r="Z1139">
        <f>'MoneyLine Reg. 2'!$B$17+('MoneyLine Reg. 2'!$B$18*test!M1139+test!K1139*'MoneyLine Reg. 2'!$B$19+'MoneyLine Reg. 2'!$B$20*test!L1139+test!N1139*'MoneyLine Reg. 2'!$B$21)</f>
        <v>0.73153526736123542</v>
      </c>
    </row>
    <row r="1140" spans="1:26" x14ac:dyDescent="0.3">
      <c r="A1140" s="8">
        <v>45008</v>
      </c>
      <c r="B1140" s="6" t="s">
        <v>5</v>
      </c>
      <c r="C1140" s="6">
        <v>6</v>
      </c>
      <c r="D1140" s="6" t="s">
        <v>31</v>
      </c>
      <c r="E1140" s="6">
        <v>2</v>
      </c>
      <c r="F1140" s="6"/>
      <c r="G1140" s="6">
        <f t="shared" si="18"/>
        <v>-4</v>
      </c>
      <c r="I1140">
        <f>VLOOKUP(D1140,MoneyLine!$A$1:$K$33,7,FALSE)</f>
        <v>130.13119047619048</v>
      </c>
      <c r="J1140">
        <f>VLOOKUP(B1140,MoneyLine!$A$1:$K$33,7,FALSE)</f>
        <v>92.519047619047612</v>
      </c>
      <c r="K1140">
        <f>VLOOKUP(B1140,MoneyLine!$A$1:$K$33,11,FALSE)</f>
        <v>15.5725</v>
      </c>
      <c r="L1140">
        <f>VLOOKUP(B1140,MoneyLine!$A$1:$D$33,4,FALSE)</f>
        <v>52.448999999999998</v>
      </c>
      <c r="M1140">
        <f>VLOOKUP(D1140,MoneyLine!$A$1:$K$33,11,FALSE)</f>
        <v>13.114999999999997</v>
      </c>
      <c r="N1140">
        <f>VLOOKUP(D1140,MoneyLine!$A$1:$D$33,4,FALSE)</f>
        <v>55.725999999999999</v>
      </c>
      <c r="O1140">
        <f>VLOOKUP(D1140,MoneyLine!$A$1:$Q$33,14,FALSE)</f>
        <v>91.865476190476173</v>
      </c>
      <c r="P1140">
        <f>VLOOKUP(B1140,MoneyLine!$A$1:$Q$33,17,FALSE)</f>
        <v>2.4073809523809526</v>
      </c>
      <c r="Q1140">
        <f>VLOOKUP(B1140,MoneyLine!$A$1:$K$33,10,FALSE)</f>
        <v>7.11511904761905</v>
      </c>
      <c r="R1140">
        <f>VLOOKUP(B1140,MoneyLine!$A$1:$Q$33,14,FALSE)</f>
        <v>80.7392857142857</v>
      </c>
      <c r="S1140">
        <f>VLOOKUP(D1140,MoneyLine!$A$1:$Q$33,17,FALSE)</f>
        <v>29.228333333333332</v>
      </c>
      <c r="T1140">
        <f>VLOOKUP(D1140,MoneyLine!$A$1:$K$33,10,FALSE)</f>
        <v>31.447738095238101</v>
      </c>
      <c r="V1140">
        <f>HomTotReg.!$B$17+(test!O1140*HomTotReg.!$B$18+HomTotReg.!$B$19*test!P1140+test!Q1140*HomTotReg.!$B$20)</f>
        <v>3.6131831860041927</v>
      </c>
      <c r="W1140">
        <f>VisTotReg.!$B$17+(VisTotReg.!$B$18*test!R1140+test!S1140*VisTotReg.!$B$19+test!T1140*VisTotReg.!$B$20)</f>
        <v>2.7451826404077089</v>
      </c>
      <c r="Y1140">
        <f>'MoneyLine Reg. 1'!$B$17+('MoneyLine Reg. 1'!$B$18*test!I1140+test!J1140*'MoneyLine Reg. 1'!$B$19+test!T1140*'MoneyLine Reg. 1'!$B$20+test!Q1140*'MoneyLine Reg. 1'!$B$21)</f>
        <v>0.83804809686883963</v>
      </c>
      <c r="Z1140">
        <f>'MoneyLine Reg. 2'!$B$17+('MoneyLine Reg. 2'!$B$18*test!M1140+test!K1140*'MoneyLine Reg. 2'!$B$19+'MoneyLine Reg. 2'!$B$20*test!L1140+test!N1140*'MoneyLine Reg. 2'!$B$21)</f>
        <v>0.27795299976936327</v>
      </c>
    </row>
    <row r="1141" spans="1:26" x14ac:dyDescent="0.3">
      <c r="A1141" s="9">
        <v>45008</v>
      </c>
      <c r="B1141" s="7" t="s">
        <v>34</v>
      </c>
      <c r="C1141" s="7">
        <v>1</v>
      </c>
      <c r="D1141" s="7" t="s">
        <v>21</v>
      </c>
      <c r="E1141" s="7">
        <v>2</v>
      </c>
      <c r="F1141" s="7" t="s">
        <v>35</v>
      </c>
      <c r="G1141" s="6">
        <f t="shared" si="18"/>
        <v>1</v>
      </c>
      <c r="I1141">
        <f>VLOOKUP(D1141,MoneyLine!$A$1:$K$33,7,FALSE)</f>
        <v>81.149285714285725</v>
      </c>
      <c r="J1141">
        <f>VLOOKUP(B1141,MoneyLine!$A$1:$K$33,7,FALSE)</f>
        <v>70.167380952380938</v>
      </c>
      <c r="K1141">
        <f>VLOOKUP(B1141,MoneyLine!$A$1:$K$33,11,FALSE)</f>
        <v>10.367500000000003</v>
      </c>
      <c r="L1141">
        <f>VLOOKUP(B1141,MoneyLine!$A$1:$D$33,4,FALSE)</f>
        <v>52.325999999999993</v>
      </c>
      <c r="M1141">
        <f>VLOOKUP(D1141,MoneyLine!$A$1:$K$33,11,FALSE)</f>
        <v>9.1225000000000005</v>
      </c>
      <c r="N1141">
        <f>VLOOKUP(D1141,MoneyLine!$A$1:$D$33,4,FALSE)</f>
        <v>51.807999999999993</v>
      </c>
      <c r="O1141">
        <f>VLOOKUP(D1141,MoneyLine!$A$1:$Q$33,14,FALSE)</f>
        <v>65.387857142857143</v>
      </c>
      <c r="P1141">
        <f>VLOOKUP(B1141,MoneyLine!$A$1:$Q$33,17,FALSE)</f>
        <v>22.489285714285707</v>
      </c>
      <c r="Q1141">
        <f>VLOOKUP(B1141,MoneyLine!$A$1:$K$33,10,FALSE)</f>
        <v>29.06904761904762</v>
      </c>
      <c r="R1141">
        <f>VLOOKUP(B1141,MoneyLine!$A$1:$Q$33,14,FALSE)</f>
        <v>40.24047619047618</v>
      </c>
      <c r="S1141">
        <f>VLOOKUP(D1141,MoneyLine!$A$1:$Q$33,17,FALSE)</f>
        <v>7.3759523809523806</v>
      </c>
      <c r="T1141">
        <f>VLOOKUP(D1141,MoneyLine!$A$1:$K$33,10,FALSE)</f>
        <v>8.0371428571428574</v>
      </c>
      <c r="V1141">
        <f>HomTotReg.!$B$17+(test!O1141*HomTotReg.!$B$18+HomTotReg.!$B$19*test!P1141+test!Q1141*HomTotReg.!$B$20)</f>
        <v>2.8780953707149766</v>
      </c>
      <c r="W1141">
        <f>VisTotReg.!$B$17+(VisTotReg.!$B$18*test!R1141+test!S1141*VisTotReg.!$B$19+test!T1141*VisTotReg.!$B$20)</f>
        <v>2.8043157697200343</v>
      </c>
      <c r="Y1141">
        <f>'MoneyLine Reg. 1'!$B$17+('MoneyLine Reg. 1'!$B$18*test!I1141+test!J1141*'MoneyLine Reg. 1'!$B$19+test!T1141*'MoneyLine Reg. 1'!$B$20+test!Q1141*'MoneyLine Reg. 1'!$B$21)</f>
        <v>7.1646607710363408E-2</v>
      </c>
      <c r="Z1141">
        <f>'MoneyLine Reg. 2'!$B$17+('MoneyLine Reg. 2'!$B$18*test!M1141+test!K1141*'MoneyLine Reg. 2'!$B$19+'MoneyLine Reg. 2'!$B$20*test!L1141+test!N1141*'MoneyLine Reg. 2'!$B$21)</f>
        <v>7.0384823101369065E-2</v>
      </c>
    </row>
    <row r="1142" spans="1:26" x14ac:dyDescent="0.3">
      <c r="A1142" s="8">
        <v>45008</v>
      </c>
      <c r="B1142" s="6" t="s">
        <v>7</v>
      </c>
      <c r="C1142" s="6">
        <v>2</v>
      </c>
      <c r="D1142" s="6" t="s">
        <v>32</v>
      </c>
      <c r="E1142" s="6">
        <v>7</v>
      </c>
      <c r="F1142" s="6"/>
      <c r="G1142" s="6">
        <f t="shared" si="18"/>
        <v>5</v>
      </c>
      <c r="I1142">
        <f>VLOOKUP(D1142,MoneyLine!$A$1:$K$33,7,FALSE)</f>
        <v>91.395238095238099</v>
      </c>
      <c r="J1142">
        <f>VLOOKUP(B1142,MoneyLine!$A$1:$K$33,7,FALSE)</f>
        <v>105.50714285714287</v>
      </c>
      <c r="K1142">
        <f>VLOOKUP(B1142,MoneyLine!$A$1:$K$33,11,FALSE)</f>
        <v>17.5075</v>
      </c>
      <c r="L1142">
        <f>VLOOKUP(B1142,MoneyLine!$A$1:$D$33,4,FALSE)</f>
        <v>51.216499999999996</v>
      </c>
      <c r="M1142">
        <f>VLOOKUP(D1142,MoneyLine!$A$1:$K$33,11,FALSE)</f>
        <v>4.9549999999999983</v>
      </c>
      <c r="N1142">
        <f>VLOOKUP(D1142,MoneyLine!$A$1:$D$33,4,FALSE)</f>
        <v>47.241</v>
      </c>
      <c r="O1142">
        <f>VLOOKUP(D1142,MoneyLine!$A$1:$Q$33,14,FALSE)</f>
        <v>85.390952380952371</v>
      </c>
      <c r="P1142">
        <f>VLOOKUP(B1142,MoneyLine!$A$1:$Q$33,17,FALSE)</f>
        <v>1.5838095238095231</v>
      </c>
      <c r="Q1142">
        <f>VLOOKUP(B1142,MoneyLine!$A$1:$K$33,10,FALSE)</f>
        <v>-6.0107142857142861</v>
      </c>
      <c r="R1142">
        <f>VLOOKUP(B1142,MoneyLine!$A$1:$Q$33,14,FALSE)</f>
        <v>89.021666666666647</v>
      </c>
      <c r="S1142">
        <f>VLOOKUP(D1142,MoneyLine!$A$1:$Q$33,17,FALSE)</f>
        <v>-9.4788095238095256</v>
      </c>
      <c r="T1142">
        <f>VLOOKUP(D1142,MoneyLine!$A$1:$K$33,10,FALSE)</f>
        <v>-16.679047619047623</v>
      </c>
      <c r="V1142">
        <f>HomTotReg.!$B$17+(test!O1142*HomTotReg.!$B$18+HomTotReg.!$B$19*test!P1142+test!Q1142*HomTotReg.!$B$20)</f>
        <v>3.6980908881426258</v>
      </c>
      <c r="W1142">
        <f>VisTotReg.!$B$17+(VisTotReg.!$B$18*test!R1142+test!S1142*VisTotReg.!$B$19+test!T1142*VisTotReg.!$B$20)</f>
        <v>3.8971095688494364</v>
      </c>
      <c r="Y1142">
        <f>'MoneyLine Reg. 1'!$B$17+('MoneyLine Reg. 1'!$B$18*test!I1142+test!J1142*'MoneyLine Reg. 1'!$B$19+test!T1142*'MoneyLine Reg. 1'!$B$20+test!Q1142*'MoneyLine Reg. 1'!$B$21)</f>
        <v>-0.22581513137725273</v>
      </c>
      <c r="Z1142">
        <f>'MoneyLine Reg. 2'!$B$17+('MoneyLine Reg. 2'!$B$18*test!M1142+test!K1142*'MoneyLine Reg. 2'!$B$19+'MoneyLine Reg. 2'!$B$20*test!L1142+test!N1142*'MoneyLine Reg. 2'!$B$21)</f>
        <v>-0.8450081817867372</v>
      </c>
    </row>
    <row r="1143" spans="1:26" x14ac:dyDescent="0.3">
      <c r="A1143" s="9">
        <v>45008</v>
      </c>
      <c r="B1143" s="7" t="s">
        <v>28</v>
      </c>
      <c r="C1143" s="7">
        <v>4</v>
      </c>
      <c r="D1143" s="7" t="s">
        <v>4</v>
      </c>
      <c r="E1143" s="7">
        <v>5</v>
      </c>
      <c r="F1143" s="7" t="s">
        <v>35</v>
      </c>
      <c r="G1143" s="6">
        <f t="shared" si="18"/>
        <v>1</v>
      </c>
      <c r="I1143">
        <f>VLOOKUP(D1143,MoneyLine!$A$1:$K$33,7,FALSE)</f>
        <v>71.288571428571402</v>
      </c>
      <c r="J1143">
        <f>VLOOKUP(B1143,MoneyLine!$A$1:$K$33,7,FALSE)</f>
        <v>60.434285714285707</v>
      </c>
      <c r="K1143">
        <f>VLOOKUP(B1143,MoneyLine!$A$1:$K$33,11,FALSE)</f>
        <v>6.9025000000000016</v>
      </c>
      <c r="L1143">
        <f>VLOOKUP(B1143,MoneyLine!$A$1:$D$33,4,FALSE)</f>
        <v>50.512499999999996</v>
      </c>
      <c r="M1143">
        <f>VLOOKUP(D1143,MoneyLine!$A$1:$K$33,11,FALSE)</f>
        <v>4.0925000000000029</v>
      </c>
      <c r="N1143">
        <f>VLOOKUP(D1143,MoneyLine!$A$1:$D$33,4,FALSE)</f>
        <v>50.962499999999999</v>
      </c>
      <c r="O1143">
        <f>VLOOKUP(D1143,MoneyLine!$A$1:$Q$33,14,FALSE)</f>
        <v>28.298571428571432</v>
      </c>
      <c r="P1143">
        <f>VLOOKUP(B1143,MoneyLine!$A$1:$Q$33,17,FALSE)</f>
        <v>10.998333333333333</v>
      </c>
      <c r="Q1143">
        <f>VLOOKUP(B1143,MoneyLine!$A$1:$K$33,10,FALSE)</f>
        <v>5.5184523809523807</v>
      </c>
      <c r="R1143">
        <f>VLOOKUP(B1143,MoneyLine!$A$1:$Q$33,14,FALSE)</f>
        <v>47.296666666666667</v>
      </c>
      <c r="S1143">
        <f>VLOOKUP(D1143,MoneyLine!$A$1:$Q$33,17,FALSE)</f>
        <v>33.857619047619039</v>
      </c>
      <c r="T1143">
        <f>VLOOKUP(D1143,MoneyLine!$A$1:$K$33,10,FALSE)</f>
        <v>21.901309523809527</v>
      </c>
      <c r="V1143">
        <f>HomTotReg.!$B$17+(test!O1143*HomTotReg.!$B$18+HomTotReg.!$B$19*test!P1143+test!Q1143*HomTotReg.!$B$20)</f>
        <v>2.8669359174242044</v>
      </c>
      <c r="W1143">
        <f>VisTotReg.!$B$17+(VisTotReg.!$B$18*test!R1143+test!S1143*VisTotReg.!$B$19+test!T1143*VisTotReg.!$B$20)</f>
        <v>2.4478043896107065</v>
      </c>
      <c r="Y1143">
        <f>'MoneyLine Reg. 1'!$B$17+('MoneyLine Reg. 1'!$B$18*test!I1143+test!J1143*'MoneyLine Reg. 1'!$B$19+test!T1143*'MoneyLine Reg. 1'!$B$20+test!Q1143*'MoneyLine Reg. 1'!$B$21)</f>
        <v>0.51470443537320043</v>
      </c>
      <c r="Z1143">
        <f>'MoneyLine Reg. 2'!$B$17+('MoneyLine Reg. 2'!$B$18*test!M1143+test!K1143*'MoneyLine Reg. 2'!$B$19+'MoneyLine Reg. 2'!$B$20*test!L1143+test!N1143*'MoneyLine Reg. 2'!$B$21)</f>
        <v>4.3976855128024628E-2</v>
      </c>
    </row>
    <row r="1144" spans="1:26" x14ac:dyDescent="0.3">
      <c r="A1144" s="8">
        <v>45008</v>
      </c>
      <c r="B1144" s="6" t="s">
        <v>24</v>
      </c>
      <c r="C1144" s="6">
        <v>2</v>
      </c>
      <c r="D1144" s="6" t="s">
        <v>8</v>
      </c>
      <c r="E1144" s="6">
        <v>7</v>
      </c>
      <c r="F1144" s="6"/>
      <c r="G1144" s="6">
        <f t="shared" si="18"/>
        <v>5</v>
      </c>
      <c r="I1144">
        <f>VLOOKUP(D1144,MoneyLine!$A$1:$K$33,7,FALSE)</f>
        <v>158.14214285714286</v>
      </c>
      <c r="J1144">
        <f>VLOOKUP(B1144,MoneyLine!$A$1:$K$33,7,FALSE)</f>
        <v>-28.852380952380948</v>
      </c>
      <c r="K1144">
        <f>VLOOKUP(B1144,MoneyLine!$A$1:$K$33,11,FALSE)</f>
        <v>5.754999999999999</v>
      </c>
      <c r="L1144">
        <f>VLOOKUP(B1144,MoneyLine!$A$1:$D$33,4,FALSE)</f>
        <v>42.153999999999996</v>
      </c>
      <c r="M1144">
        <f>VLOOKUP(D1144,MoneyLine!$A$1:$K$33,11,FALSE)</f>
        <v>11.611250000000004</v>
      </c>
      <c r="N1144">
        <f>VLOOKUP(D1144,MoneyLine!$A$1:$D$33,4,FALSE)</f>
        <v>49.862499999999997</v>
      </c>
      <c r="O1144">
        <f>VLOOKUP(D1144,MoneyLine!$A$1:$Q$33,14,FALSE)</f>
        <v>125.46428571428571</v>
      </c>
      <c r="P1144">
        <f>VLOOKUP(B1144,MoneyLine!$A$1:$Q$33,17,FALSE)</f>
        <v>-35.079523809523806</v>
      </c>
      <c r="Q1144">
        <f>VLOOKUP(B1144,MoneyLine!$A$1:$K$33,10,FALSE)</f>
        <v>-0.52404761904761887</v>
      </c>
      <c r="R1144">
        <f>VLOOKUP(B1144,MoneyLine!$A$1:$Q$33,14,FALSE)</f>
        <v>7.490952380952379</v>
      </c>
      <c r="S1144">
        <f>VLOOKUP(D1144,MoneyLine!$A$1:$Q$33,17,FALSE)</f>
        <v>14.067142857142855</v>
      </c>
      <c r="T1144">
        <f>VLOOKUP(D1144,MoneyLine!$A$1:$K$33,10,FALSE)</f>
        <v>21.027261904761904</v>
      </c>
      <c r="V1144">
        <f>HomTotReg.!$B$17+(test!O1144*HomTotReg.!$B$18+HomTotReg.!$B$19*test!P1144+test!Q1144*HomTotReg.!$B$20)</f>
        <v>4.4502637788801316</v>
      </c>
      <c r="W1144">
        <f>VisTotReg.!$B$17+(VisTotReg.!$B$18*test!R1144+test!S1144*VisTotReg.!$B$19+test!T1144*VisTotReg.!$B$20)</f>
        <v>2.16494096176854</v>
      </c>
      <c r="Y1144">
        <f>'MoneyLine Reg. 1'!$B$17+('MoneyLine Reg. 1'!$B$18*test!I1144+test!J1144*'MoneyLine Reg. 1'!$B$19+test!T1144*'MoneyLine Reg. 1'!$B$20+test!Q1144*'MoneyLine Reg. 1'!$B$21)</f>
        <v>2.4419288150136529</v>
      </c>
      <c r="Z1144">
        <f>'MoneyLine Reg. 2'!$B$17+('MoneyLine Reg. 2'!$B$18*test!M1144+test!K1144*'MoneyLine Reg. 2'!$B$19+'MoneyLine Reg. 2'!$B$20*test!L1144+test!N1144*'MoneyLine Reg. 2'!$B$21)</f>
        <v>1.1210137538685792</v>
      </c>
    </row>
    <row r="1145" spans="1:26" x14ac:dyDescent="0.3">
      <c r="A1145" s="9">
        <v>45008</v>
      </c>
      <c r="B1145" s="7" t="s">
        <v>6</v>
      </c>
      <c r="C1145" s="7">
        <v>1</v>
      </c>
      <c r="D1145" s="7" t="s">
        <v>12</v>
      </c>
      <c r="E1145" s="7">
        <v>6</v>
      </c>
      <c r="F1145" s="7"/>
      <c r="G1145" s="6">
        <f t="shared" si="18"/>
        <v>5</v>
      </c>
      <c r="I1145">
        <f>VLOOKUP(D1145,MoneyLine!$A$1:$K$33,7,FALSE)</f>
        <v>38.000238095238089</v>
      </c>
      <c r="J1145">
        <f>VLOOKUP(B1145,MoneyLine!$A$1:$K$33,7,FALSE)</f>
        <v>-14.717619047619038</v>
      </c>
      <c r="K1145">
        <f>VLOOKUP(B1145,MoneyLine!$A$1:$K$33,11,FALSE)</f>
        <v>1.6887499999999989</v>
      </c>
      <c r="L1145">
        <f>VLOOKUP(B1145,MoneyLine!$A$1:$D$33,4,FALSE)</f>
        <v>38.247500000000002</v>
      </c>
      <c r="M1145">
        <f>VLOOKUP(D1145,MoneyLine!$A$1:$K$33,11,FALSE)</f>
        <v>5.6062500000000011</v>
      </c>
      <c r="N1145">
        <f>VLOOKUP(D1145,MoneyLine!$A$1:$D$33,4,FALSE)</f>
        <v>46.611499999999999</v>
      </c>
      <c r="O1145">
        <f>VLOOKUP(D1145,MoneyLine!$A$1:$Q$33,14,FALSE)</f>
        <v>32.669761904761899</v>
      </c>
      <c r="P1145">
        <f>VLOOKUP(B1145,MoneyLine!$A$1:$Q$33,17,FALSE)</f>
        <v>-23.022142857142857</v>
      </c>
      <c r="Q1145">
        <f>VLOOKUP(B1145,MoneyLine!$A$1:$K$33,10,FALSE)</f>
        <v>2.2516666666666674</v>
      </c>
      <c r="R1145">
        <f>VLOOKUP(B1145,MoneyLine!$A$1:$Q$33,14,FALSE)</f>
        <v>4.214999999999999</v>
      </c>
      <c r="S1145">
        <f>VLOOKUP(D1145,MoneyLine!$A$1:$Q$33,17,FALSE)</f>
        <v>-1.7361904761904778</v>
      </c>
      <c r="T1145">
        <f>VLOOKUP(D1145,MoneyLine!$A$1:$K$33,10,FALSE)</f>
        <v>20.738571428571433</v>
      </c>
      <c r="V1145">
        <f>HomTotReg.!$B$17+(test!O1145*HomTotReg.!$B$18+HomTotReg.!$B$19*test!P1145+test!Q1145*HomTotReg.!$B$20)</f>
        <v>3.3097240407334221</v>
      </c>
      <c r="W1145">
        <f>VisTotReg.!$B$17+(VisTotReg.!$B$18*test!R1145+test!S1145*VisTotReg.!$B$19+test!T1145*VisTotReg.!$B$20)</f>
        <v>2.2712104073555177</v>
      </c>
      <c r="Y1145">
        <f>'MoneyLine Reg. 1'!$B$17+('MoneyLine Reg. 1'!$B$18*test!I1145+test!J1145*'MoneyLine Reg. 1'!$B$19+test!T1145*'MoneyLine Reg. 1'!$B$20+test!Q1145*'MoneyLine Reg. 1'!$B$21)</f>
        <v>1.070290515994812</v>
      </c>
      <c r="Z1145">
        <f>'MoneyLine Reg. 2'!$B$17+('MoneyLine Reg. 2'!$B$18*test!M1145+test!K1145*'MoneyLine Reg. 2'!$B$19+'MoneyLine Reg. 2'!$B$20*test!L1145+test!N1145*'MoneyLine Reg. 2'!$B$21)</f>
        <v>1.0567567753470546</v>
      </c>
    </row>
    <row r="1146" spans="1:26" x14ac:dyDescent="0.3">
      <c r="A1146" s="8">
        <v>45009</v>
      </c>
      <c r="B1146" s="6" t="s">
        <v>15</v>
      </c>
      <c r="C1146" s="6">
        <v>4</v>
      </c>
      <c r="D1146" s="6" t="s">
        <v>13</v>
      </c>
      <c r="E1146" s="6">
        <v>5</v>
      </c>
      <c r="F1146" s="6"/>
      <c r="G1146" s="6">
        <f t="shared" si="18"/>
        <v>1</v>
      </c>
      <c r="I1146">
        <f>VLOOKUP(D1146,MoneyLine!$A$1:$K$33,7,FALSE)</f>
        <v>52.757857142857148</v>
      </c>
      <c r="J1146">
        <f>VLOOKUP(B1146,MoneyLine!$A$1:$K$33,7,FALSE)</f>
        <v>101.46142857142856</v>
      </c>
      <c r="K1146">
        <f>VLOOKUP(B1146,MoneyLine!$A$1:$K$33,11,FALSE)</f>
        <v>16.143749999999997</v>
      </c>
      <c r="L1146">
        <f>VLOOKUP(B1146,MoneyLine!$A$1:$D$33,4,FALSE)</f>
        <v>52.539000000000001</v>
      </c>
      <c r="M1146">
        <f>VLOOKUP(D1146,MoneyLine!$A$1:$K$33,11,FALSE)</f>
        <v>5.03125</v>
      </c>
      <c r="N1146">
        <f>VLOOKUP(D1146,MoneyLine!$A$1:$D$33,4,FALSE)</f>
        <v>47.964499999999994</v>
      </c>
      <c r="O1146">
        <f>VLOOKUP(D1146,MoneyLine!$A$1:$Q$33,14,FALSE)</f>
        <v>36.921904761904756</v>
      </c>
      <c r="P1146">
        <f>VLOOKUP(B1146,MoneyLine!$A$1:$Q$33,17,FALSE)</f>
        <v>16.578095238095237</v>
      </c>
      <c r="Q1146">
        <f>VLOOKUP(B1146,MoneyLine!$A$1:$K$33,10,FALSE)</f>
        <v>-8.7532142857142858</v>
      </c>
      <c r="R1146">
        <f>VLOOKUP(B1146,MoneyLine!$A$1:$Q$33,14,FALSE)</f>
        <v>76.89928571428571</v>
      </c>
      <c r="S1146">
        <f>VLOOKUP(D1146,MoneyLine!$A$1:$Q$33,17,FALSE)</f>
        <v>6.5440476190476176</v>
      </c>
      <c r="T1146">
        <f>VLOOKUP(D1146,MoneyLine!$A$1:$K$33,10,FALSE)</f>
        <v>-4.3963095238095242</v>
      </c>
      <c r="V1146">
        <f>HomTotReg.!$B$17+(test!O1146*HomTotReg.!$B$18+HomTotReg.!$B$19*test!P1146+test!Q1146*HomTotReg.!$B$20)</f>
        <v>3.0564225493967192</v>
      </c>
      <c r="W1146">
        <f>VisTotReg.!$B$17+(VisTotReg.!$B$18*test!R1146+test!S1146*VisTotReg.!$B$19+test!T1146*VisTotReg.!$B$20)</f>
        <v>3.4296320608631929</v>
      </c>
      <c r="Y1146">
        <f>'MoneyLine Reg. 1'!$B$17+('MoneyLine Reg. 1'!$B$18*test!I1146+test!J1146*'MoneyLine Reg. 1'!$B$19+test!T1146*'MoneyLine Reg. 1'!$B$20+test!Q1146*'MoneyLine Reg. 1'!$B$21)</f>
        <v>-0.36033681384880223</v>
      </c>
      <c r="Z1146">
        <f>'MoneyLine Reg. 2'!$B$17+('MoneyLine Reg. 2'!$B$18*test!M1146+test!K1146*'MoneyLine Reg. 2'!$B$19+'MoneyLine Reg. 2'!$B$20*test!L1146+test!N1146*'MoneyLine Reg. 2'!$B$21)</f>
        <v>-0.80834167700693627</v>
      </c>
    </row>
    <row r="1147" spans="1:26" x14ac:dyDescent="0.3">
      <c r="A1147" s="9">
        <v>45009</v>
      </c>
      <c r="B1147" s="7" t="s">
        <v>16</v>
      </c>
      <c r="C1147" s="7">
        <v>4</v>
      </c>
      <c r="D1147" s="7" t="s">
        <v>20</v>
      </c>
      <c r="E1147" s="7">
        <v>5</v>
      </c>
      <c r="F1147" s="7" t="s">
        <v>36</v>
      </c>
      <c r="G1147" s="6">
        <f t="shared" si="18"/>
        <v>1</v>
      </c>
      <c r="I1147">
        <f>VLOOKUP(D1147,MoneyLine!$A$1:$K$33,7,FALSE)</f>
        <v>53.481666666666655</v>
      </c>
      <c r="J1147">
        <f>VLOOKUP(B1147,MoneyLine!$A$1:$K$33,7,FALSE)</f>
        <v>64.561666666666639</v>
      </c>
      <c r="K1147">
        <f>VLOOKUP(B1147,MoneyLine!$A$1:$K$33,11,FALSE)</f>
        <v>10.3225</v>
      </c>
      <c r="L1147">
        <f>VLOOKUP(B1147,MoneyLine!$A$1:$D$33,4,FALSE)</f>
        <v>48.538999999999994</v>
      </c>
      <c r="M1147">
        <f>VLOOKUP(D1147,MoneyLine!$A$1:$K$33,11,FALSE)</f>
        <v>4.7974999999999994</v>
      </c>
      <c r="N1147">
        <f>VLOOKUP(D1147,MoneyLine!$A$1:$D$33,4,FALSE)</f>
        <v>46.0565</v>
      </c>
      <c r="O1147">
        <f>VLOOKUP(D1147,MoneyLine!$A$1:$Q$33,14,FALSE)</f>
        <v>58.340238095238099</v>
      </c>
      <c r="P1147">
        <f>VLOOKUP(B1147,MoneyLine!$A$1:$Q$33,17,FALSE)</f>
        <v>-17.098809523809521</v>
      </c>
      <c r="Q1147">
        <f>VLOOKUP(B1147,MoneyLine!$A$1:$K$33,10,FALSE)</f>
        <v>17.131547619047623</v>
      </c>
      <c r="R1147">
        <f>VLOOKUP(B1147,MoneyLine!$A$1:$Q$33,14,FALSE)</f>
        <v>75.591190476190462</v>
      </c>
      <c r="S1147">
        <f>VLOOKUP(D1147,MoneyLine!$A$1:$Q$33,17,FALSE)</f>
        <v>-10.467380952380953</v>
      </c>
      <c r="T1147">
        <f>VLOOKUP(D1147,MoneyLine!$A$1:$K$33,10,FALSE)</f>
        <v>1.6524999999999999</v>
      </c>
      <c r="V1147">
        <f>HomTotReg.!$B$17+(test!O1147*HomTotReg.!$B$18+HomTotReg.!$B$19*test!P1147+test!Q1147*HomTotReg.!$B$20)</f>
        <v>3.3546140557890212</v>
      </c>
      <c r="W1147">
        <f>VisTotReg.!$B$17+(VisTotReg.!$B$18*test!R1147+test!S1147*VisTotReg.!$B$19+test!T1147*VisTotReg.!$B$20)</f>
        <v>3.4766965404950332</v>
      </c>
      <c r="Y1147">
        <f>'MoneyLine Reg. 1'!$B$17+('MoneyLine Reg. 1'!$B$18*test!I1147+test!J1147*'MoneyLine Reg. 1'!$B$19+test!T1147*'MoneyLine Reg. 1'!$B$20+test!Q1147*'MoneyLine Reg. 1'!$B$21)</f>
        <v>-0.10380464768708131</v>
      </c>
      <c r="Z1147">
        <f>'MoneyLine Reg. 2'!$B$17+('MoneyLine Reg. 2'!$B$18*test!M1147+test!K1147*'MoneyLine Reg. 2'!$B$19+'MoneyLine Reg. 2'!$B$20*test!L1147+test!N1147*'MoneyLine Reg. 2'!$B$21)</f>
        <v>-0.31513323102743396</v>
      </c>
    </row>
    <row r="1148" spans="1:26" x14ac:dyDescent="0.3">
      <c r="A1148" s="8">
        <v>45009</v>
      </c>
      <c r="B1148" s="6" t="s">
        <v>25</v>
      </c>
      <c r="C1148" s="6">
        <v>1</v>
      </c>
      <c r="D1148" s="6" t="s">
        <v>11</v>
      </c>
      <c r="E1148" s="6">
        <v>3</v>
      </c>
      <c r="F1148" s="6"/>
      <c r="G1148" s="6">
        <f t="shared" si="18"/>
        <v>2</v>
      </c>
      <c r="I1148">
        <f>VLOOKUP(D1148,MoneyLine!$A$1:$K$33,7,FALSE)</f>
        <v>121.01880952380951</v>
      </c>
      <c r="J1148">
        <f>VLOOKUP(B1148,MoneyLine!$A$1:$K$33,7,FALSE)</f>
        <v>56.057857142857138</v>
      </c>
      <c r="K1148">
        <f>VLOOKUP(B1148,MoneyLine!$A$1:$K$33,11,FALSE)</f>
        <v>10.718750000000002</v>
      </c>
      <c r="L1148">
        <f>VLOOKUP(B1148,MoneyLine!$A$1:$D$33,4,FALSE)</f>
        <v>47.954500000000003</v>
      </c>
      <c r="M1148">
        <f>VLOOKUP(D1148,MoneyLine!$A$1:$K$33,11,FALSE)</f>
        <v>15.838749999999997</v>
      </c>
      <c r="N1148">
        <f>VLOOKUP(D1148,MoneyLine!$A$1:$D$33,4,FALSE)</f>
        <v>52.685499999999998</v>
      </c>
      <c r="O1148">
        <f>VLOOKUP(D1148,MoneyLine!$A$1:$Q$33,14,FALSE)</f>
        <v>85.286666666666662</v>
      </c>
      <c r="P1148">
        <f>VLOOKUP(B1148,MoneyLine!$A$1:$Q$33,17,FALSE)</f>
        <v>-14.592857142857142</v>
      </c>
      <c r="Q1148">
        <f>VLOOKUP(B1148,MoneyLine!$A$1:$K$33,10,FALSE)</f>
        <v>27.424404761904761</v>
      </c>
      <c r="R1148">
        <f>VLOOKUP(B1148,MoneyLine!$A$1:$Q$33,14,FALSE)</f>
        <v>60.674999999999997</v>
      </c>
      <c r="S1148">
        <f>VLOOKUP(D1148,MoneyLine!$A$1:$Q$33,17,FALSE)</f>
        <v>15.627619047619051</v>
      </c>
      <c r="T1148">
        <f>VLOOKUP(D1148,MoneyLine!$A$1:$K$33,10,FALSE)</f>
        <v>10.4975</v>
      </c>
      <c r="V1148">
        <f>HomTotReg.!$B$17+(test!O1148*HomTotReg.!$B$18+HomTotReg.!$B$19*test!P1148+test!Q1148*HomTotReg.!$B$20)</f>
        <v>3.4997931331824916</v>
      </c>
      <c r="W1148">
        <f>VisTotReg.!$B$17+(VisTotReg.!$B$18*test!R1148+test!S1148*VisTotReg.!$B$19+test!T1148*VisTotReg.!$B$20)</f>
        <v>2.9369127639425097</v>
      </c>
      <c r="Y1148">
        <f>'MoneyLine Reg. 1'!$B$17+('MoneyLine Reg. 1'!$B$18*test!I1148+test!J1148*'MoneyLine Reg. 1'!$B$19+test!T1148*'MoneyLine Reg. 1'!$B$20+test!Q1148*'MoneyLine Reg. 1'!$B$21)</f>
        <v>0.67523107699627416</v>
      </c>
      <c r="Z1148">
        <f>'MoneyLine Reg. 2'!$B$17+('MoneyLine Reg. 2'!$B$18*test!M1148+test!K1148*'MoneyLine Reg. 2'!$B$19+'MoneyLine Reg. 2'!$B$20*test!L1148+test!N1148*'MoneyLine Reg. 2'!$B$21)</f>
        <v>0.85097052521334815</v>
      </c>
    </row>
    <row r="1149" spans="1:26" x14ac:dyDescent="0.3">
      <c r="A1149" s="9">
        <v>45010</v>
      </c>
      <c r="B1149" s="7" t="s">
        <v>10</v>
      </c>
      <c r="C1149" s="7">
        <v>6</v>
      </c>
      <c r="D1149" s="7" t="s">
        <v>26</v>
      </c>
      <c r="E1149" s="7">
        <v>3</v>
      </c>
      <c r="F1149" s="7"/>
      <c r="G1149" s="6">
        <f t="shared" si="18"/>
        <v>-3</v>
      </c>
      <c r="I1149">
        <f>VLOOKUP(D1149,MoneyLine!$A$1:$K$33,7,FALSE)</f>
        <v>2.4278571428571381</v>
      </c>
      <c r="J1149">
        <f>VLOOKUP(B1149,MoneyLine!$A$1:$K$33,7,FALSE)</f>
        <v>43.783809523809516</v>
      </c>
      <c r="K1149">
        <f>VLOOKUP(B1149,MoneyLine!$A$1:$K$33,11,FALSE)</f>
        <v>2.1412499999999977</v>
      </c>
      <c r="L1149">
        <f>VLOOKUP(B1149,MoneyLine!$A$1:$D$33,4,FALSE)</f>
        <v>45.351499999999994</v>
      </c>
      <c r="M1149">
        <f>VLOOKUP(D1149,MoneyLine!$A$1:$K$33,11,FALSE)</f>
        <v>7.2874999999999996</v>
      </c>
      <c r="N1149">
        <f>VLOOKUP(D1149,MoneyLine!$A$1:$D$33,4,FALSE)</f>
        <v>44.772500000000001</v>
      </c>
      <c r="O1149">
        <f>VLOOKUP(D1149,MoneyLine!$A$1:$Q$33,14,FALSE)</f>
        <v>21.040476190476188</v>
      </c>
      <c r="P1149">
        <f>VLOOKUP(B1149,MoneyLine!$A$1:$Q$33,17,FALSE)</f>
        <v>-14.675714285714287</v>
      </c>
      <c r="Q1149">
        <f>VLOOKUP(B1149,MoneyLine!$A$1:$K$33,10,FALSE)</f>
        <v>13.367738095238096</v>
      </c>
      <c r="R1149">
        <f>VLOOKUP(B1149,MoneyLine!$A$1:$Q$33,14,FALSE)</f>
        <v>43.181904761904768</v>
      </c>
      <c r="S1149">
        <f>VLOOKUP(D1149,MoneyLine!$A$1:$Q$33,17,FALSE)</f>
        <v>-8.321428571428573</v>
      </c>
      <c r="T1149">
        <f>VLOOKUP(D1149,MoneyLine!$A$1:$K$33,10,FALSE)</f>
        <v>13.537738095238096</v>
      </c>
      <c r="V1149">
        <f>HomTotReg.!$B$17+(test!O1149*HomTotReg.!$B$18+HomTotReg.!$B$19*test!P1149+test!Q1149*HomTotReg.!$B$20)</f>
        <v>2.975638706425118</v>
      </c>
      <c r="W1149">
        <f>VisTotReg.!$B$17+(VisTotReg.!$B$18*test!R1149+test!S1149*VisTotReg.!$B$19+test!T1149*VisTotReg.!$B$20)</f>
        <v>2.8981438841503606</v>
      </c>
      <c r="Y1149">
        <f>'MoneyLine Reg. 1'!$B$17+('MoneyLine Reg. 1'!$B$18*test!I1149+test!J1149*'MoneyLine Reg. 1'!$B$19+test!T1149*'MoneyLine Reg. 1'!$B$20+test!Q1149*'MoneyLine Reg. 1'!$B$21)</f>
        <v>-0.16264313076081327</v>
      </c>
      <c r="Z1149">
        <f>'MoneyLine Reg. 2'!$B$17+('MoneyLine Reg. 2'!$B$18*test!M1149+test!K1149*'MoneyLine Reg. 2'!$B$19+'MoneyLine Reg. 2'!$B$20*test!L1149+test!N1149*'MoneyLine Reg. 2'!$B$21)</f>
        <v>0.46587942141558836</v>
      </c>
    </row>
    <row r="1150" spans="1:26" x14ac:dyDescent="0.3">
      <c r="A1150" s="8">
        <v>45010</v>
      </c>
      <c r="B1150" s="6" t="s">
        <v>7</v>
      </c>
      <c r="C1150" s="6">
        <v>1</v>
      </c>
      <c r="D1150" s="6" t="s">
        <v>14</v>
      </c>
      <c r="E1150" s="6">
        <v>2</v>
      </c>
      <c r="F1150" s="6"/>
      <c r="G1150" s="6">
        <f t="shared" si="18"/>
        <v>1</v>
      </c>
      <c r="I1150">
        <f>VLOOKUP(D1150,MoneyLine!$A$1:$K$33,7,FALSE)</f>
        <v>85.562619047619037</v>
      </c>
      <c r="J1150">
        <f>VLOOKUP(B1150,MoneyLine!$A$1:$K$33,7,FALSE)</f>
        <v>105.50714285714287</v>
      </c>
      <c r="K1150">
        <f>VLOOKUP(B1150,MoneyLine!$A$1:$K$33,11,FALSE)</f>
        <v>17.5075</v>
      </c>
      <c r="L1150">
        <f>VLOOKUP(B1150,MoneyLine!$A$1:$D$33,4,FALSE)</f>
        <v>51.216499999999996</v>
      </c>
      <c r="M1150">
        <f>VLOOKUP(D1150,MoneyLine!$A$1:$K$33,11,FALSE)</f>
        <v>19.403750000000002</v>
      </c>
      <c r="N1150">
        <f>VLOOKUP(D1150,MoneyLine!$A$1:$D$33,4,FALSE)</f>
        <v>49.788499999999999</v>
      </c>
      <c r="O1150">
        <f>VLOOKUP(D1150,MoneyLine!$A$1:$Q$33,14,FALSE)</f>
        <v>87.124523809523808</v>
      </c>
      <c r="P1150">
        <f>VLOOKUP(B1150,MoneyLine!$A$1:$Q$33,17,FALSE)</f>
        <v>1.5838095238095231</v>
      </c>
      <c r="Q1150">
        <f>VLOOKUP(B1150,MoneyLine!$A$1:$K$33,10,FALSE)</f>
        <v>-6.0107142857142861</v>
      </c>
      <c r="R1150">
        <f>VLOOKUP(B1150,MoneyLine!$A$1:$Q$33,14,FALSE)</f>
        <v>89.021666666666647</v>
      </c>
      <c r="S1150">
        <f>VLOOKUP(D1150,MoneyLine!$A$1:$Q$33,17,FALSE)</f>
        <v>-3.2247619047619036</v>
      </c>
      <c r="T1150">
        <f>VLOOKUP(D1150,MoneyLine!$A$1:$K$33,10,FALSE)</f>
        <v>24.058452380952382</v>
      </c>
      <c r="V1150">
        <f>HomTotReg.!$B$17+(test!O1150*HomTotReg.!$B$18+HomTotReg.!$B$19*test!P1150+test!Q1150*HomTotReg.!$B$20)</f>
        <v>3.7164396039751706</v>
      </c>
      <c r="W1150">
        <f>VisTotReg.!$B$17+(VisTotReg.!$B$18*test!R1150+test!S1150*VisTotReg.!$B$19+test!T1150*VisTotReg.!$B$20)</f>
        <v>3.241523678970974</v>
      </c>
      <c r="Y1150">
        <f>'MoneyLine Reg. 1'!$B$17+('MoneyLine Reg. 1'!$B$18*test!I1150+test!J1150*'MoneyLine Reg. 1'!$B$19+test!T1150*'MoneyLine Reg. 1'!$B$20+test!Q1150*'MoneyLine Reg. 1'!$B$21)</f>
        <v>0.28093950186724925</v>
      </c>
      <c r="Z1150">
        <f>'MoneyLine Reg. 2'!$B$17+('MoneyLine Reg. 2'!$B$18*test!M1150+test!K1150*'MoneyLine Reg. 2'!$B$19+'MoneyLine Reg. 2'!$B$20*test!L1150+test!N1150*'MoneyLine Reg. 2'!$B$21)</f>
        <v>0.21676214721222742</v>
      </c>
    </row>
    <row r="1151" spans="1:26" x14ac:dyDescent="0.3">
      <c r="A1151" s="9">
        <v>45010</v>
      </c>
      <c r="B1151" s="7" t="s">
        <v>5</v>
      </c>
      <c r="C1151" s="7">
        <v>3</v>
      </c>
      <c r="D1151" s="7" t="s">
        <v>18</v>
      </c>
      <c r="E1151" s="7">
        <v>5</v>
      </c>
      <c r="F1151" s="7"/>
      <c r="G1151" s="6">
        <f t="shared" si="18"/>
        <v>2</v>
      </c>
      <c r="I1151">
        <f>VLOOKUP(D1151,MoneyLine!$A$1:$K$33,7,FALSE)</f>
        <v>161.3661904761905</v>
      </c>
      <c r="J1151">
        <f>VLOOKUP(B1151,MoneyLine!$A$1:$K$33,7,FALSE)</f>
        <v>92.519047619047612</v>
      </c>
      <c r="K1151">
        <f>VLOOKUP(B1151,MoneyLine!$A$1:$K$33,11,FALSE)</f>
        <v>15.5725</v>
      </c>
      <c r="L1151">
        <f>VLOOKUP(B1151,MoneyLine!$A$1:$D$33,4,FALSE)</f>
        <v>52.448999999999998</v>
      </c>
      <c r="M1151">
        <f>VLOOKUP(D1151,MoneyLine!$A$1:$K$33,11,FALSE)</f>
        <v>18.088749999999997</v>
      </c>
      <c r="N1151">
        <f>VLOOKUP(D1151,MoneyLine!$A$1:$D$33,4,FALSE)</f>
        <v>55.644500000000001</v>
      </c>
      <c r="O1151">
        <f>VLOOKUP(D1151,MoneyLine!$A$1:$Q$33,14,FALSE)</f>
        <v>80.616190476190468</v>
      </c>
      <c r="P1151">
        <f>VLOOKUP(B1151,MoneyLine!$A$1:$Q$33,17,FALSE)</f>
        <v>2.4073809523809526</v>
      </c>
      <c r="Q1151">
        <f>VLOOKUP(B1151,MoneyLine!$A$1:$K$33,10,FALSE)</f>
        <v>7.11511904761905</v>
      </c>
      <c r="R1151">
        <f>VLOOKUP(B1151,MoneyLine!$A$1:$Q$33,14,FALSE)</f>
        <v>80.7392857142857</v>
      </c>
      <c r="S1151">
        <f>VLOOKUP(D1151,MoneyLine!$A$1:$Q$33,17,FALSE)</f>
        <v>63.627142857142857</v>
      </c>
      <c r="T1151">
        <f>VLOOKUP(D1151,MoneyLine!$A$1:$K$33,10,FALSE)</f>
        <v>-8.5753571428571433</v>
      </c>
      <c r="V1151">
        <f>HomTotReg.!$B$17+(test!O1151*HomTotReg.!$B$18+HomTotReg.!$B$19*test!P1151+test!Q1151*HomTotReg.!$B$20)</f>
        <v>3.4941168795984456</v>
      </c>
      <c r="W1151">
        <f>VisTotReg.!$B$17+(VisTotReg.!$B$18*test!R1151+test!S1151*VisTotReg.!$B$19+test!T1151*VisTotReg.!$B$20)</f>
        <v>3.0278564986861785</v>
      </c>
      <c r="Y1151">
        <f>'MoneyLine Reg. 1'!$B$17+('MoneyLine Reg. 1'!$B$18*test!I1151+test!J1151*'MoneyLine Reg. 1'!$B$19+test!T1151*'MoneyLine Reg. 1'!$B$20+test!Q1151*'MoneyLine Reg. 1'!$B$21)</f>
        <v>0.59007336731180338</v>
      </c>
      <c r="Z1151">
        <f>'MoneyLine Reg. 2'!$B$17+('MoneyLine Reg. 2'!$B$18*test!M1151+test!K1151*'MoneyLine Reg. 2'!$B$19+'MoneyLine Reg. 2'!$B$20*test!L1151+test!N1151*'MoneyLine Reg. 2'!$B$21)</f>
        <v>0.57509266956112848</v>
      </c>
    </row>
    <row r="1152" spans="1:26" x14ac:dyDescent="0.3">
      <c r="A1152" s="8">
        <v>45010</v>
      </c>
      <c r="B1152" s="6" t="s">
        <v>24</v>
      </c>
      <c r="C1152" s="6">
        <v>3</v>
      </c>
      <c r="D1152" s="6" t="s">
        <v>22</v>
      </c>
      <c r="E1152" s="6">
        <v>5</v>
      </c>
      <c r="F1152" s="6"/>
      <c r="G1152" s="6">
        <f t="shared" si="18"/>
        <v>2</v>
      </c>
      <c r="I1152">
        <f>VLOOKUP(D1152,MoneyLine!$A$1:$K$33,7,FALSE)</f>
        <v>73.279761904761898</v>
      </c>
      <c r="J1152">
        <f>VLOOKUP(B1152,MoneyLine!$A$1:$K$33,7,FALSE)</f>
        <v>-28.852380952380948</v>
      </c>
      <c r="K1152">
        <f>VLOOKUP(B1152,MoneyLine!$A$1:$K$33,11,FALSE)</f>
        <v>5.754999999999999</v>
      </c>
      <c r="L1152">
        <f>VLOOKUP(B1152,MoneyLine!$A$1:$D$33,4,FALSE)</f>
        <v>42.153999999999996</v>
      </c>
      <c r="M1152">
        <f>VLOOKUP(D1152,MoneyLine!$A$1:$K$33,11,FALSE)</f>
        <v>6.432500000000001</v>
      </c>
      <c r="N1152">
        <f>VLOOKUP(D1152,MoneyLine!$A$1:$D$33,4,FALSE)</f>
        <v>50.885999999999996</v>
      </c>
      <c r="O1152">
        <f>VLOOKUP(D1152,MoneyLine!$A$1:$Q$33,14,FALSE)</f>
        <v>70.076904761904771</v>
      </c>
      <c r="P1152">
        <f>VLOOKUP(B1152,MoneyLine!$A$1:$Q$33,17,FALSE)</f>
        <v>-35.079523809523806</v>
      </c>
      <c r="Q1152">
        <f>VLOOKUP(B1152,MoneyLine!$A$1:$K$33,10,FALSE)</f>
        <v>-0.52404761904761887</v>
      </c>
      <c r="R1152">
        <f>VLOOKUP(B1152,MoneyLine!$A$1:$Q$33,14,FALSE)</f>
        <v>7.490952380952379</v>
      </c>
      <c r="S1152">
        <f>VLOOKUP(D1152,MoneyLine!$A$1:$Q$33,17,FALSE)</f>
        <v>-0.22023809523809401</v>
      </c>
      <c r="T1152">
        <f>VLOOKUP(D1152,MoneyLine!$A$1:$K$33,10,FALSE)</f>
        <v>10.709166666666667</v>
      </c>
      <c r="V1152">
        <f>HomTotReg.!$B$17+(test!O1152*HomTotReg.!$B$18+HomTotReg.!$B$19*test!P1152+test!Q1152*HomTotReg.!$B$20)</f>
        <v>3.8640247021080687</v>
      </c>
      <c r="W1152">
        <f>VisTotReg.!$B$17+(VisTotReg.!$B$18*test!R1152+test!S1152*VisTotReg.!$B$19+test!T1152*VisTotReg.!$B$20)</f>
        <v>2.4442311101262493</v>
      </c>
      <c r="Y1152">
        <f>'MoneyLine Reg. 1'!$B$17+('MoneyLine Reg. 1'!$B$18*test!I1152+test!J1152*'MoneyLine Reg. 1'!$B$19+test!T1152*'MoneyLine Reg. 1'!$B$20+test!Q1152*'MoneyLine Reg. 1'!$B$21)</f>
        <v>1.4676261785227311</v>
      </c>
      <c r="Z1152">
        <f>'MoneyLine Reg. 2'!$B$17+('MoneyLine Reg. 2'!$B$18*test!M1152+test!K1152*'MoneyLine Reg. 2'!$B$19+'MoneyLine Reg. 2'!$B$20*test!L1152+test!N1152*'MoneyLine Reg. 2'!$B$21)</f>
        <v>0.87857293736094233</v>
      </c>
    </row>
    <row r="1153" spans="1:26" x14ac:dyDescent="0.3">
      <c r="A1153" s="9">
        <v>45010</v>
      </c>
      <c r="B1153" s="7" t="s">
        <v>8</v>
      </c>
      <c r="C1153" s="7">
        <v>3</v>
      </c>
      <c r="D1153" s="7" t="s">
        <v>30</v>
      </c>
      <c r="E1153" s="7">
        <v>1</v>
      </c>
      <c r="F1153" s="7"/>
      <c r="G1153" s="6">
        <f t="shared" si="18"/>
        <v>-2</v>
      </c>
      <c r="I1153">
        <f>VLOOKUP(D1153,MoneyLine!$A$1:$K$33,7,FALSE)</f>
        <v>127.36857142857141</v>
      </c>
      <c r="J1153">
        <f>VLOOKUP(B1153,MoneyLine!$A$1:$K$33,7,FALSE)</f>
        <v>158.14214285714286</v>
      </c>
      <c r="K1153">
        <f>VLOOKUP(B1153,MoneyLine!$A$1:$K$33,11,FALSE)</f>
        <v>11.611250000000004</v>
      </c>
      <c r="L1153">
        <f>VLOOKUP(B1153,MoneyLine!$A$1:$D$33,4,FALSE)</f>
        <v>49.862499999999997</v>
      </c>
      <c r="M1153">
        <f>VLOOKUP(D1153,MoneyLine!$A$1:$K$33,11,FALSE)</f>
        <v>15.876249999999999</v>
      </c>
      <c r="N1153">
        <f>VLOOKUP(D1153,MoneyLine!$A$1:$D$33,4,FALSE)</f>
        <v>56.155499999999996</v>
      </c>
      <c r="O1153">
        <f>VLOOKUP(D1153,MoneyLine!$A$1:$Q$33,14,FALSE)</f>
        <v>104.57619047619046</v>
      </c>
      <c r="P1153">
        <f>VLOOKUP(B1153,MoneyLine!$A$1:$Q$33,17,FALSE)</f>
        <v>14.067142857142855</v>
      </c>
      <c r="Q1153">
        <f>VLOOKUP(B1153,MoneyLine!$A$1:$K$33,10,FALSE)</f>
        <v>21.027261904761904</v>
      </c>
      <c r="R1153">
        <f>VLOOKUP(B1153,MoneyLine!$A$1:$Q$33,14,FALSE)</f>
        <v>125.46428571428571</v>
      </c>
      <c r="S1153">
        <f>VLOOKUP(D1153,MoneyLine!$A$1:$Q$33,17,FALSE)</f>
        <v>21.976904761904766</v>
      </c>
      <c r="T1153">
        <f>VLOOKUP(D1153,MoneyLine!$A$1:$K$33,10,FALSE)</f>
        <v>-0.45761904761904759</v>
      </c>
      <c r="V1153">
        <f>HomTotReg.!$B$17+(test!O1153*HomTotReg.!$B$18+HomTotReg.!$B$19*test!P1153+test!Q1153*HomTotReg.!$B$20)</f>
        <v>3.470784212855234</v>
      </c>
      <c r="W1153">
        <f>VisTotReg.!$B$17+(VisTotReg.!$B$18*test!R1153+test!S1153*VisTotReg.!$B$19+test!T1153*VisTotReg.!$B$20)</f>
        <v>3.8101132069299117</v>
      </c>
      <c r="Y1153">
        <f>'MoneyLine Reg. 1'!$B$17+('MoneyLine Reg. 1'!$B$18*test!I1153+test!J1153*'MoneyLine Reg. 1'!$B$19+test!T1153*'MoneyLine Reg. 1'!$B$20+test!Q1153*'MoneyLine Reg. 1'!$B$21)</f>
        <v>-0.52535530685548204</v>
      </c>
      <c r="Z1153">
        <f>'MoneyLine Reg. 2'!$B$17+('MoneyLine Reg. 2'!$B$18*test!M1153+test!K1153*'MoneyLine Reg. 2'!$B$19+'MoneyLine Reg. 2'!$B$20*test!L1153+test!N1153*'MoneyLine Reg. 2'!$B$21)</f>
        <v>0.90447449954782844</v>
      </c>
    </row>
    <row r="1154" spans="1:26" x14ac:dyDescent="0.3">
      <c r="A1154" s="8">
        <v>45010</v>
      </c>
      <c r="B1154" s="6" t="s">
        <v>27</v>
      </c>
      <c r="C1154" s="6">
        <v>4</v>
      </c>
      <c r="D1154" s="6" t="s">
        <v>9</v>
      </c>
      <c r="E1154" s="6">
        <v>3</v>
      </c>
      <c r="F1154" s="6" t="s">
        <v>36</v>
      </c>
      <c r="G1154" s="6">
        <f t="shared" si="18"/>
        <v>-1</v>
      </c>
      <c r="I1154">
        <f>VLOOKUP(D1154,MoneyLine!$A$1:$K$33,7,FALSE)</f>
        <v>154.76523809523809</v>
      </c>
      <c r="J1154">
        <f>VLOOKUP(B1154,MoneyLine!$A$1:$K$33,7,FALSE)</f>
        <v>57.437380952380948</v>
      </c>
      <c r="K1154">
        <f>VLOOKUP(B1154,MoneyLine!$A$1:$K$33,11,FALSE)</f>
        <v>10.504999999999999</v>
      </c>
      <c r="L1154">
        <f>VLOOKUP(B1154,MoneyLine!$A$1:$D$33,4,FALSE)</f>
        <v>52.064499999999995</v>
      </c>
      <c r="M1154">
        <f>VLOOKUP(D1154,MoneyLine!$A$1:$K$33,11,FALSE)</f>
        <v>17.220000000000002</v>
      </c>
      <c r="N1154">
        <f>VLOOKUP(D1154,MoneyLine!$A$1:$D$33,4,FALSE)</f>
        <v>58.933</v>
      </c>
      <c r="O1154">
        <f>VLOOKUP(D1154,MoneyLine!$A$1:$Q$33,14,FALSE)</f>
        <v>117.61833333333333</v>
      </c>
      <c r="P1154">
        <f>VLOOKUP(B1154,MoneyLine!$A$1:$Q$33,17,FALSE)</f>
        <v>0.65357142857142814</v>
      </c>
      <c r="Q1154">
        <f>VLOOKUP(B1154,MoneyLine!$A$1:$K$33,10,FALSE)</f>
        <v>23.449285714285718</v>
      </c>
      <c r="R1154">
        <f>VLOOKUP(B1154,MoneyLine!$A$1:$Q$33,14,FALSE)</f>
        <v>42.338571428571427</v>
      </c>
      <c r="S1154">
        <f>VLOOKUP(D1154,MoneyLine!$A$1:$Q$33,17,FALSE)</f>
        <v>29.393333333333338</v>
      </c>
      <c r="T1154">
        <f>VLOOKUP(D1154,MoneyLine!$A$1:$K$33,10,FALSE)</f>
        <v>-2.4774999999999996</v>
      </c>
      <c r="V1154">
        <f>HomTotReg.!$B$17+(test!O1154*HomTotReg.!$B$18+HomTotReg.!$B$19*test!P1154+test!Q1154*HomTotReg.!$B$20)</f>
        <v>3.7242647555135129</v>
      </c>
      <c r="W1154">
        <f>VisTotReg.!$B$17+(VisTotReg.!$B$18*test!R1154+test!S1154*VisTotReg.!$B$19+test!T1154*VisTotReg.!$B$20)</f>
        <v>2.7877538302298004</v>
      </c>
      <c r="Y1154">
        <f>'MoneyLine Reg. 1'!$B$17+('MoneyLine Reg. 1'!$B$18*test!I1154+test!J1154*'MoneyLine Reg. 1'!$B$19+test!T1154*'MoneyLine Reg. 1'!$B$20+test!Q1154*'MoneyLine Reg. 1'!$B$21)</f>
        <v>0.85017733033045251</v>
      </c>
      <c r="Z1154">
        <f>'MoneyLine Reg. 2'!$B$17+('MoneyLine Reg. 2'!$B$18*test!M1154+test!K1154*'MoneyLine Reg. 2'!$B$19+'MoneyLine Reg. 2'!$B$20*test!L1154+test!N1154*'MoneyLine Reg. 2'!$B$21)</f>
        <v>1.0834113596742512</v>
      </c>
    </row>
    <row r="1155" spans="1:26" x14ac:dyDescent="0.3">
      <c r="A1155" s="9">
        <v>45010</v>
      </c>
      <c r="B1155" s="7" t="s">
        <v>17</v>
      </c>
      <c r="C1155" s="7">
        <v>4</v>
      </c>
      <c r="D1155" s="7" t="s">
        <v>31</v>
      </c>
      <c r="E1155" s="7">
        <v>3</v>
      </c>
      <c r="F1155" s="7"/>
      <c r="G1155" s="6">
        <f t="shared" si="18"/>
        <v>-1</v>
      </c>
      <c r="I1155">
        <f>VLOOKUP(D1155,MoneyLine!$A$1:$K$33,7,FALSE)</f>
        <v>130.13119047619048</v>
      </c>
      <c r="J1155">
        <f>VLOOKUP(B1155,MoneyLine!$A$1:$K$33,7,FALSE)</f>
        <v>126.67</v>
      </c>
      <c r="K1155">
        <f>VLOOKUP(B1155,MoneyLine!$A$1:$K$33,11,FALSE)</f>
        <v>19.922499999999999</v>
      </c>
      <c r="L1155">
        <f>VLOOKUP(B1155,MoneyLine!$A$1:$D$33,4,FALSE)</f>
        <v>49.902000000000001</v>
      </c>
      <c r="M1155">
        <f>VLOOKUP(D1155,MoneyLine!$A$1:$K$33,11,FALSE)</f>
        <v>13.114999999999997</v>
      </c>
      <c r="N1155">
        <f>VLOOKUP(D1155,MoneyLine!$A$1:$D$33,4,FALSE)</f>
        <v>55.725999999999999</v>
      </c>
      <c r="O1155">
        <f>VLOOKUP(D1155,MoneyLine!$A$1:$Q$33,14,FALSE)</f>
        <v>91.865476190476173</v>
      </c>
      <c r="P1155">
        <f>VLOOKUP(B1155,MoneyLine!$A$1:$Q$33,17,FALSE)</f>
        <v>9.6223809523809507</v>
      </c>
      <c r="Q1155">
        <f>VLOOKUP(B1155,MoneyLine!$A$1:$K$33,10,FALSE)</f>
        <v>23.209285714285713</v>
      </c>
      <c r="R1155">
        <f>VLOOKUP(B1155,MoneyLine!$A$1:$Q$33,14,FALSE)</f>
        <v>104.88261904761904</v>
      </c>
      <c r="S1155">
        <f>VLOOKUP(D1155,MoneyLine!$A$1:$Q$33,17,FALSE)</f>
        <v>29.228333333333332</v>
      </c>
      <c r="T1155">
        <f>VLOOKUP(D1155,MoneyLine!$A$1:$K$33,10,FALSE)</f>
        <v>31.447738095238101</v>
      </c>
      <c r="V1155">
        <f>HomTotReg.!$B$17+(test!O1155*HomTotReg.!$B$18+HomTotReg.!$B$19*test!P1155+test!Q1155*HomTotReg.!$B$20)</f>
        <v>3.3592933878309159</v>
      </c>
      <c r="W1155">
        <f>VisTotReg.!$B$17+(VisTotReg.!$B$18*test!R1155+test!S1155*VisTotReg.!$B$19+test!T1155*VisTotReg.!$B$20)</f>
        <v>3.031556693374581</v>
      </c>
      <c r="Y1155">
        <f>'MoneyLine Reg. 1'!$B$17+('MoneyLine Reg. 1'!$B$18*test!I1155+test!J1155*'MoneyLine Reg. 1'!$B$19+test!T1155*'MoneyLine Reg. 1'!$B$20+test!Q1155*'MoneyLine Reg. 1'!$B$21)</f>
        <v>0.28382215139111078</v>
      </c>
      <c r="Z1155">
        <f>'MoneyLine Reg. 2'!$B$17+('MoneyLine Reg. 2'!$B$18*test!M1155+test!K1155*'MoneyLine Reg. 2'!$B$19+'MoneyLine Reg. 2'!$B$20*test!L1155+test!N1155*'MoneyLine Reg. 2'!$B$21)</f>
        <v>0.21440540299811595</v>
      </c>
    </row>
    <row r="1156" spans="1:26" x14ac:dyDescent="0.3">
      <c r="A1156" s="8">
        <v>45010</v>
      </c>
      <c r="B1156" s="6" t="s">
        <v>23</v>
      </c>
      <c r="C1156" s="6">
        <v>1</v>
      </c>
      <c r="D1156" s="6" t="s">
        <v>29</v>
      </c>
      <c r="E1156" s="6">
        <v>4</v>
      </c>
      <c r="F1156" s="6"/>
      <c r="G1156" s="6">
        <f t="shared" si="18"/>
        <v>3</v>
      </c>
      <c r="I1156">
        <f>VLOOKUP(D1156,MoneyLine!$A$1:$K$33,7,FALSE)</f>
        <v>120.64333333333332</v>
      </c>
      <c r="J1156">
        <f>VLOOKUP(B1156,MoneyLine!$A$1:$K$33,7,FALSE)</f>
        <v>101.00309523809524</v>
      </c>
      <c r="K1156">
        <f>VLOOKUP(B1156,MoneyLine!$A$1:$K$33,11,FALSE)</f>
        <v>6.8149999999999995</v>
      </c>
      <c r="L1156">
        <f>VLOOKUP(B1156,MoneyLine!$A$1:$D$33,4,FALSE)</f>
        <v>52.277999999999999</v>
      </c>
      <c r="M1156">
        <f>VLOOKUP(D1156,MoneyLine!$A$1:$K$33,11,FALSE)</f>
        <v>13.331249999999997</v>
      </c>
      <c r="N1156">
        <f>VLOOKUP(D1156,MoneyLine!$A$1:$D$33,4,FALSE)</f>
        <v>55.3095</v>
      </c>
      <c r="O1156">
        <f>VLOOKUP(D1156,MoneyLine!$A$1:$Q$33,14,FALSE)</f>
        <v>76.355714285714271</v>
      </c>
      <c r="P1156">
        <f>VLOOKUP(B1156,MoneyLine!$A$1:$Q$33,17,FALSE)</f>
        <v>22.973095238095237</v>
      </c>
      <c r="Q1156">
        <f>VLOOKUP(B1156,MoneyLine!$A$1:$K$33,10,FALSE)</f>
        <v>43.088928571428575</v>
      </c>
      <c r="R1156">
        <f>VLOOKUP(B1156,MoneyLine!$A$1:$Q$33,14,FALSE)</f>
        <v>66.898333333333312</v>
      </c>
      <c r="S1156">
        <f>VLOOKUP(D1156,MoneyLine!$A$1:$Q$33,17,FALSE)</f>
        <v>28.97</v>
      </c>
      <c r="T1156">
        <f>VLOOKUP(D1156,MoneyLine!$A$1:$K$33,10,FALSE)</f>
        <v>20.598452380952381</v>
      </c>
      <c r="V1156">
        <f>HomTotReg.!$B$17+(test!O1156*HomTotReg.!$B$18+HomTotReg.!$B$19*test!P1156+test!Q1156*HomTotReg.!$B$20)</f>
        <v>2.8344903676121644</v>
      </c>
      <c r="W1156">
        <f>VisTotReg.!$B$17+(VisTotReg.!$B$18*test!R1156+test!S1156*VisTotReg.!$B$19+test!T1156*VisTotReg.!$B$20)</f>
        <v>2.7430614809314688</v>
      </c>
      <c r="Y1156">
        <f>'MoneyLine Reg. 1'!$B$17+('MoneyLine Reg. 1'!$B$18*test!I1156+test!J1156*'MoneyLine Reg. 1'!$B$19+test!T1156*'MoneyLine Reg. 1'!$B$20+test!Q1156*'MoneyLine Reg. 1'!$B$21)</f>
        <v>0.13718449642198305</v>
      </c>
      <c r="Z1156">
        <f>'MoneyLine Reg. 2'!$B$17+('MoneyLine Reg. 2'!$B$18*test!M1156+test!K1156*'MoneyLine Reg. 2'!$B$19+'MoneyLine Reg. 2'!$B$20*test!L1156+test!N1156*'MoneyLine Reg. 2'!$B$21)</f>
        <v>0.78879645638401108</v>
      </c>
    </row>
    <row r="1157" spans="1:26" x14ac:dyDescent="0.3">
      <c r="A1157" s="9">
        <v>45010</v>
      </c>
      <c r="B1157" s="7" t="s">
        <v>6</v>
      </c>
      <c r="C1157" s="7">
        <v>1</v>
      </c>
      <c r="D1157" s="7" t="s">
        <v>28</v>
      </c>
      <c r="E1157" s="7">
        <v>3</v>
      </c>
      <c r="F1157" s="7"/>
      <c r="G1157" s="6">
        <f t="shared" si="18"/>
        <v>2</v>
      </c>
      <c r="I1157">
        <f>VLOOKUP(D1157,MoneyLine!$A$1:$K$33,7,FALSE)</f>
        <v>60.434285714285707</v>
      </c>
      <c r="J1157">
        <f>VLOOKUP(B1157,MoneyLine!$A$1:$K$33,7,FALSE)</f>
        <v>-14.717619047619038</v>
      </c>
      <c r="K1157">
        <f>VLOOKUP(B1157,MoneyLine!$A$1:$K$33,11,FALSE)</f>
        <v>1.6887499999999989</v>
      </c>
      <c r="L1157">
        <f>VLOOKUP(B1157,MoneyLine!$A$1:$D$33,4,FALSE)</f>
        <v>38.247500000000002</v>
      </c>
      <c r="M1157">
        <f>VLOOKUP(D1157,MoneyLine!$A$1:$K$33,11,FALSE)</f>
        <v>6.9025000000000016</v>
      </c>
      <c r="N1157">
        <f>VLOOKUP(D1157,MoneyLine!$A$1:$D$33,4,FALSE)</f>
        <v>50.512499999999996</v>
      </c>
      <c r="O1157">
        <f>VLOOKUP(D1157,MoneyLine!$A$1:$Q$33,14,FALSE)</f>
        <v>47.296666666666667</v>
      </c>
      <c r="P1157">
        <f>VLOOKUP(B1157,MoneyLine!$A$1:$Q$33,17,FALSE)</f>
        <v>-23.022142857142857</v>
      </c>
      <c r="Q1157">
        <f>VLOOKUP(B1157,MoneyLine!$A$1:$K$33,10,FALSE)</f>
        <v>2.2516666666666674</v>
      </c>
      <c r="R1157">
        <f>VLOOKUP(B1157,MoneyLine!$A$1:$Q$33,14,FALSE)</f>
        <v>4.214999999999999</v>
      </c>
      <c r="S1157">
        <f>VLOOKUP(D1157,MoneyLine!$A$1:$Q$33,17,FALSE)</f>
        <v>10.998333333333333</v>
      </c>
      <c r="T1157">
        <f>VLOOKUP(D1157,MoneyLine!$A$1:$K$33,10,FALSE)</f>
        <v>5.5184523809523807</v>
      </c>
      <c r="V1157">
        <f>HomTotReg.!$B$17+(test!O1157*HomTotReg.!$B$18+HomTotReg.!$B$19*test!P1157+test!Q1157*HomTotReg.!$B$20)</f>
        <v>3.4645402280347164</v>
      </c>
      <c r="W1157">
        <f>VisTotReg.!$B$17+(VisTotReg.!$B$18*test!R1157+test!S1157*VisTotReg.!$B$19+test!T1157*VisTotReg.!$B$20)</f>
        <v>2.3817978306158363</v>
      </c>
      <c r="Y1157">
        <f>'MoneyLine Reg. 1'!$B$17+('MoneyLine Reg. 1'!$B$18*test!I1157+test!J1157*'MoneyLine Reg. 1'!$B$19+test!T1157*'MoneyLine Reg. 1'!$B$20+test!Q1157*'MoneyLine Reg. 1'!$B$21)</f>
        <v>1.0794158150297997</v>
      </c>
      <c r="Z1157">
        <f>'MoneyLine Reg. 2'!$B$17+('MoneyLine Reg. 2'!$B$18*test!M1157+test!K1157*'MoneyLine Reg. 2'!$B$19+'MoneyLine Reg. 2'!$B$20*test!L1157+test!N1157*'MoneyLine Reg. 2'!$B$21)</f>
        <v>1.4139393789735979</v>
      </c>
    </row>
    <row r="1158" spans="1:26" x14ac:dyDescent="0.3">
      <c r="A1158" s="8">
        <v>45010</v>
      </c>
      <c r="B1158" s="6" t="s">
        <v>20</v>
      </c>
      <c r="C1158" s="6">
        <v>2</v>
      </c>
      <c r="D1158" s="6" t="s">
        <v>33</v>
      </c>
      <c r="E1158" s="6">
        <v>8</v>
      </c>
      <c r="F1158" s="6"/>
      <c r="G1158" s="6">
        <f t="shared" si="18"/>
        <v>6</v>
      </c>
      <c r="I1158">
        <f>VLOOKUP(D1158,MoneyLine!$A$1:$K$33,7,FALSE)</f>
        <v>35.906904761904762</v>
      </c>
      <c r="J1158">
        <f>VLOOKUP(B1158,MoneyLine!$A$1:$K$33,7,FALSE)</f>
        <v>53.481666666666655</v>
      </c>
      <c r="K1158">
        <f>VLOOKUP(B1158,MoneyLine!$A$1:$K$33,11,FALSE)</f>
        <v>4.7974999999999994</v>
      </c>
      <c r="L1158">
        <f>VLOOKUP(B1158,MoneyLine!$A$1:$D$33,4,FALSE)</f>
        <v>46.0565</v>
      </c>
      <c r="M1158">
        <f>VLOOKUP(D1158,MoneyLine!$A$1:$K$33,11,FALSE)</f>
        <v>3.707499999999996</v>
      </c>
      <c r="N1158">
        <f>VLOOKUP(D1158,MoneyLine!$A$1:$D$33,4,FALSE)</f>
        <v>47.251999999999995</v>
      </c>
      <c r="O1158">
        <f>VLOOKUP(D1158,MoneyLine!$A$1:$Q$33,14,FALSE)</f>
        <v>44.759523809523806</v>
      </c>
      <c r="P1158">
        <f>VLOOKUP(B1158,MoneyLine!$A$1:$Q$33,17,FALSE)</f>
        <v>-10.467380952380953</v>
      </c>
      <c r="Q1158">
        <f>VLOOKUP(B1158,MoneyLine!$A$1:$K$33,10,FALSE)</f>
        <v>1.6524999999999999</v>
      </c>
      <c r="R1158">
        <f>VLOOKUP(B1158,MoneyLine!$A$1:$Q$33,14,FALSE)</f>
        <v>58.340238095238099</v>
      </c>
      <c r="S1158">
        <f>VLOOKUP(D1158,MoneyLine!$A$1:$Q$33,17,FALSE)</f>
        <v>-16.226190476190478</v>
      </c>
      <c r="T1158">
        <f>VLOOKUP(D1158,MoneyLine!$A$1:$K$33,10,FALSE)</f>
        <v>29.473928571428576</v>
      </c>
      <c r="V1158">
        <f>HomTotReg.!$B$17+(test!O1158*HomTotReg.!$B$18+HomTotReg.!$B$19*test!P1158+test!Q1158*HomTotReg.!$B$20)</f>
        <v>3.3112522493905154</v>
      </c>
      <c r="W1158">
        <f>VisTotReg.!$B$17+(VisTotReg.!$B$18*test!R1158+test!S1158*VisTotReg.!$B$19+test!T1158*VisTotReg.!$B$20)</f>
        <v>2.913757918147331</v>
      </c>
      <c r="Y1158">
        <f>'MoneyLine Reg. 1'!$B$17+('MoneyLine Reg. 1'!$B$18*test!I1158+test!J1158*'MoneyLine Reg. 1'!$B$19+test!T1158*'MoneyLine Reg. 1'!$B$20+test!Q1158*'MoneyLine Reg. 1'!$B$21)</f>
        <v>0.39159139724291309</v>
      </c>
      <c r="Z1158">
        <f>'MoneyLine Reg. 2'!$B$17+('MoneyLine Reg. 2'!$B$18*test!M1158+test!K1158*'MoneyLine Reg. 2'!$B$19+'MoneyLine Reg. 2'!$B$20*test!L1158+test!N1158*'MoneyLine Reg. 2'!$B$21)</f>
        <v>0.21546761834604622</v>
      </c>
    </row>
    <row r="1159" spans="1:26" x14ac:dyDescent="0.3">
      <c r="A1159" s="9">
        <v>45010</v>
      </c>
      <c r="B1159" s="7" t="s">
        <v>32</v>
      </c>
      <c r="C1159" s="7">
        <v>3</v>
      </c>
      <c r="D1159" s="7" t="s">
        <v>15</v>
      </c>
      <c r="E1159" s="7">
        <v>5</v>
      </c>
      <c r="F1159" s="7"/>
      <c r="G1159" s="6">
        <f t="shared" si="18"/>
        <v>2</v>
      </c>
      <c r="I1159">
        <f>VLOOKUP(D1159,MoneyLine!$A$1:$K$33,7,FALSE)</f>
        <v>101.46142857142856</v>
      </c>
      <c r="J1159">
        <f>VLOOKUP(B1159,MoneyLine!$A$1:$K$33,7,FALSE)</f>
        <v>91.395238095238099</v>
      </c>
      <c r="K1159">
        <f>VLOOKUP(B1159,MoneyLine!$A$1:$K$33,11,FALSE)</f>
        <v>4.9549999999999983</v>
      </c>
      <c r="L1159">
        <f>VLOOKUP(B1159,MoneyLine!$A$1:$D$33,4,FALSE)</f>
        <v>47.241</v>
      </c>
      <c r="M1159">
        <f>VLOOKUP(D1159,MoneyLine!$A$1:$K$33,11,FALSE)</f>
        <v>16.143749999999997</v>
      </c>
      <c r="N1159">
        <f>VLOOKUP(D1159,MoneyLine!$A$1:$D$33,4,FALSE)</f>
        <v>52.539000000000001</v>
      </c>
      <c r="O1159">
        <f>VLOOKUP(D1159,MoneyLine!$A$1:$Q$33,14,FALSE)</f>
        <v>76.89928571428571</v>
      </c>
      <c r="P1159">
        <f>VLOOKUP(B1159,MoneyLine!$A$1:$Q$33,17,FALSE)</f>
        <v>-9.4788095238095256</v>
      </c>
      <c r="Q1159">
        <f>VLOOKUP(B1159,MoneyLine!$A$1:$K$33,10,FALSE)</f>
        <v>-16.679047619047623</v>
      </c>
      <c r="R1159">
        <f>VLOOKUP(B1159,MoneyLine!$A$1:$Q$33,14,FALSE)</f>
        <v>85.390952380952371</v>
      </c>
      <c r="S1159">
        <f>VLOOKUP(D1159,MoneyLine!$A$1:$Q$33,17,FALSE)</f>
        <v>16.578095238095237</v>
      </c>
      <c r="T1159">
        <f>VLOOKUP(D1159,MoneyLine!$A$1:$K$33,10,FALSE)</f>
        <v>-8.7532142857142858</v>
      </c>
      <c r="V1159">
        <f>HomTotReg.!$B$17+(test!O1159*HomTotReg.!$B$18+HomTotReg.!$B$19*test!P1159+test!Q1159*HomTotReg.!$B$20)</f>
        <v>3.8430557306574675</v>
      </c>
      <c r="W1159">
        <f>VisTotReg.!$B$17+(VisTotReg.!$B$18*test!R1159+test!S1159*VisTotReg.!$B$19+test!T1159*VisTotReg.!$B$20)</f>
        <v>3.5050612602228846</v>
      </c>
      <c r="Y1159">
        <f>'MoneyLine Reg. 1'!$B$17+('MoneyLine Reg. 1'!$B$18*test!I1159+test!J1159*'MoneyLine Reg. 1'!$B$19+test!T1159*'MoneyLine Reg. 1'!$B$20+test!Q1159*'MoneyLine Reg. 1'!$B$21)</f>
        <v>0.25175704615150685</v>
      </c>
      <c r="Z1159">
        <f>'MoneyLine Reg. 2'!$B$17+('MoneyLine Reg. 2'!$B$18*test!M1159+test!K1159*'MoneyLine Reg. 2'!$B$19+'MoneyLine Reg. 2'!$B$20*test!L1159+test!N1159*'MoneyLine Reg. 2'!$B$21)</f>
        <v>1.2514962306715782</v>
      </c>
    </row>
    <row r="1160" spans="1:26" x14ac:dyDescent="0.3">
      <c r="A1160" s="8">
        <v>45010</v>
      </c>
      <c r="B1160" s="6" t="s">
        <v>34</v>
      </c>
      <c r="C1160" s="6">
        <v>7</v>
      </c>
      <c r="D1160" s="6" t="s">
        <v>21</v>
      </c>
      <c r="E1160" s="6">
        <v>2</v>
      </c>
      <c r="F1160" s="6"/>
      <c r="G1160" s="6">
        <f t="shared" si="18"/>
        <v>-5</v>
      </c>
      <c r="I1160">
        <f>VLOOKUP(D1160,MoneyLine!$A$1:$K$33,7,FALSE)</f>
        <v>81.149285714285725</v>
      </c>
      <c r="J1160">
        <f>VLOOKUP(B1160,MoneyLine!$A$1:$K$33,7,FALSE)</f>
        <v>70.167380952380938</v>
      </c>
      <c r="K1160">
        <f>VLOOKUP(B1160,MoneyLine!$A$1:$K$33,11,FALSE)</f>
        <v>10.367500000000003</v>
      </c>
      <c r="L1160">
        <f>VLOOKUP(B1160,MoneyLine!$A$1:$D$33,4,FALSE)</f>
        <v>52.325999999999993</v>
      </c>
      <c r="M1160">
        <f>VLOOKUP(D1160,MoneyLine!$A$1:$K$33,11,FALSE)</f>
        <v>9.1225000000000005</v>
      </c>
      <c r="N1160">
        <f>VLOOKUP(D1160,MoneyLine!$A$1:$D$33,4,FALSE)</f>
        <v>51.807999999999993</v>
      </c>
      <c r="O1160">
        <f>VLOOKUP(D1160,MoneyLine!$A$1:$Q$33,14,FALSE)</f>
        <v>65.387857142857143</v>
      </c>
      <c r="P1160">
        <f>VLOOKUP(B1160,MoneyLine!$A$1:$Q$33,17,FALSE)</f>
        <v>22.489285714285707</v>
      </c>
      <c r="Q1160">
        <f>VLOOKUP(B1160,MoneyLine!$A$1:$K$33,10,FALSE)</f>
        <v>29.06904761904762</v>
      </c>
      <c r="R1160">
        <f>VLOOKUP(B1160,MoneyLine!$A$1:$Q$33,14,FALSE)</f>
        <v>40.24047619047618</v>
      </c>
      <c r="S1160">
        <f>VLOOKUP(D1160,MoneyLine!$A$1:$Q$33,17,FALSE)</f>
        <v>7.3759523809523806</v>
      </c>
      <c r="T1160">
        <f>VLOOKUP(D1160,MoneyLine!$A$1:$K$33,10,FALSE)</f>
        <v>8.0371428571428574</v>
      </c>
      <c r="V1160">
        <f>HomTotReg.!$B$17+(test!O1160*HomTotReg.!$B$18+HomTotReg.!$B$19*test!P1160+test!Q1160*HomTotReg.!$B$20)</f>
        <v>2.8780953707149766</v>
      </c>
      <c r="W1160">
        <f>VisTotReg.!$B$17+(VisTotReg.!$B$18*test!R1160+test!S1160*VisTotReg.!$B$19+test!T1160*VisTotReg.!$B$20)</f>
        <v>2.8043157697200343</v>
      </c>
      <c r="Y1160">
        <f>'MoneyLine Reg. 1'!$B$17+('MoneyLine Reg. 1'!$B$18*test!I1160+test!J1160*'MoneyLine Reg. 1'!$B$19+test!T1160*'MoneyLine Reg. 1'!$B$20+test!Q1160*'MoneyLine Reg. 1'!$B$21)</f>
        <v>7.1646607710363408E-2</v>
      </c>
      <c r="Z1160">
        <f>'MoneyLine Reg. 2'!$B$17+('MoneyLine Reg. 2'!$B$18*test!M1160+test!K1160*'MoneyLine Reg. 2'!$B$19+'MoneyLine Reg. 2'!$B$20*test!L1160+test!N1160*'MoneyLine Reg. 2'!$B$21)</f>
        <v>7.0384823101369065E-2</v>
      </c>
    </row>
    <row r="1161" spans="1:26" x14ac:dyDescent="0.3">
      <c r="A1161" s="9">
        <v>45010</v>
      </c>
      <c r="B1161" s="7" t="s">
        <v>13</v>
      </c>
      <c r="C1161" s="7">
        <v>2</v>
      </c>
      <c r="D1161" s="7" t="s">
        <v>16</v>
      </c>
      <c r="E1161" s="7">
        <v>0</v>
      </c>
      <c r="F1161" s="7"/>
      <c r="G1161" s="6">
        <f t="shared" si="18"/>
        <v>-2</v>
      </c>
      <c r="I1161">
        <f>VLOOKUP(D1161,MoneyLine!$A$1:$K$33,7,FALSE)</f>
        <v>64.561666666666639</v>
      </c>
      <c r="J1161">
        <f>VLOOKUP(B1161,MoneyLine!$A$1:$K$33,7,FALSE)</f>
        <v>52.757857142857148</v>
      </c>
      <c r="K1161">
        <f>VLOOKUP(B1161,MoneyLine!$A$1:$K$33,11,FALSE)</f>
        <v>5.03125</v>
      </c>
      <c r="L1161">
        <f>VLOOKUP(B1161,MoneyLine!$A$1:$D$33,4,FALSE)</f>
        <v>47.964499999999994</v>
      </c>
      <c r="M1161">
        <f>VLOOKUP(D1161,MoneyLine!$A$1:$K$33,11,FALSE)</f>
        <v>10.3225</v>
      </c>
      <c r="N1161">
        <f>VLOOKUP(D1161,MoneyLine!$A$1:$D$33,4,FALSE)</f>
        <v>48.538999999999994</v>
      </c>
      <c r="O1161">
        <f>VLOOKUP(D1161,MoneyLine!$A$1:$Q$33,14,FALSE)</f>
        <v>75.591190476190462</v>
      </c>
      <c r="P1161">
        <f>VLOOKUP(B1161,MoneyLine!$A$1:$Q$33,17,FALSE)</f>
        <v>6.5440476190476176</v>
      </c>
      <c r="Q1161">
        <f>VLOOKUP(B1161,MoneyLine!$A$1:$K$33,10,FALSE)</f>
        <v>-4.3963095238095242</v>
      </c>
      <c r="R1161">
        <f>VLOOKUP(B1161,MoneyLine!$A$1:$Q$33,14,FALSE)</f>
        <v>36.921904761904756</v>
      </c>
      <c r="S1161">
        <f>VLOOKUP(D1161,MoneyLine!$A$1:$Q$33,17,FALSE)</f>
        <v>-17.098809523809521</v>
      </c>
      <c r="T1161">
        <f>VLOOKUP(D1161,MoneyLine!$A$1:$K$33,10,FALSE)</f>
        <v>17.131547619047623</v>
      </c>
      <c r="V1161">
        <f>HomTotReg.!$B$17+(test!O1161*HomTotReg.!$B$18+HomTotReg.!$B$19*test!P1161+test!Q1161*HomTotReg.!$B$20)</f>
        <v>3.524006026554976</v>
      </c>
      <c r="W1161">
        <f>VisTotReg.!$B$17+(VisTotReg.!$B$18*test!R1161+test!S1161*VisTotReg.!$B$19+test!T1161*VisTotReg.!$B$20)</f>
        <v>2.8492191879790871</v>
      </c>
      <c r="Y1161">
        <f>'MoneyLine Reg. 1'!$B$17+('MoneyLine Reg. 1'!$B$18*test!I1161+test!J1161*'MoneyLine Reg. 1'!$B$19+test!T1161*'MoneyLine Reg. 1'!$B$20+test!Q1161*'MoneyLine Reg. 1'!$B$21)</f>
        <v>0.57037531014118015</v>
      </c>
      <c r="Z1161">
        <f>'MoneyLine Reg. 2'!$B$17+('MoneyLine Reg. 2'!$B$18*test!M1161+test!K1161*'MoneyLine Reg. 2'!$B$19+'MoneyLine Reg. 2'!$B$20*test!L1161+test!N1161*'MoneyLine Reg. 2'!$B$21)</f>
        <v>0.55261292057039002</v>
      </c>
    </row>
    <row r="1162" spans="1:26" x14ac:dyDescent="0.3">
      <c r="A1162" s="8">
        <v>45010</v>
      </c>
      <c r="B1162" s="6" t="s">
        <v>19</v>
      </c>
      <c r="C1162" s="6">
        <v>0</v>
      </c>
      <c r="D1162" s="6" t="s">
        <v>4</v>
      </c>
      <c r="E1162" s="6">
        <v>3</v>
      </c>
      <c r="F1162" s="6"/>
      <c r="G1162" s="6">
        <f t="shared" si="18"/>
        <v>3</v>
      </c>
      <c r="I1162">
        <f>VLOOKUP(D1162,MoneyLine!$A$1:$K$33,7,FALSE)</f>
        <v>71.288571428571402</v>
      </c>
      <c r="J1162">
        <f>VLOOKUP(B1162,MoneyLine!$A$1:$K$33,7,FALSE)</f>
        <v>99.267142857142858</v>
      </c>
      <c r="K1162">
        <f>VLOOKUP(B1162,MoneyLine!$A$1:$K$33,11,FALSE)</f>
        <v>11.873749999999998</v>
      </c>
      <c r="L1162">
        <f>VLOOKUP(B1162,MoneyLine!$A$1:$D$33,4,FALSE)</f>
        <v>44.580500000000001</v>
      </c>
      <c r="M1162">
        <f>VLOOKUP(D1162,MoneyLine!$A$1:$K$33,11,FALSE)</f>
        <v>4.0925000000000029</v>
      </c>
      <c r="N1162">
        <f>VLOOKUP(D1162,MoneyLine!$A$1:$D$33,4,FALSE)</f>
        <v>50.962499999999999</v>
      </c>
      <c r="O1162">
        <f>VLOOKUP(D1162,MoneyLine!$A$1:$Q$33,14,FALSE)</f>
        <v>28.298571428571432</v>
      </c>
      <c r="P1162">
        <f>VLOOKUP(B1162,MoneyLine!$A$1:$Q$33,17,FALSE)</f>
        <v>-14.223571428571427</v>
      </c>
      <c r="Q1162">
        <f>VLOOKUP(B1162,MoneyLine!$A$1:$K$33,10,FALSE)</f>
        <v>-3.2023809523808761E-2</v>
      </c>
      <c r="R1162">
        <f>VLOOKUP(B1162,MoneyLine!$A$1:$Q$33,14,FALSE)</f>
        <v>93.099761904761891</v>
      </c>
      <c r="S1162">
        <f>VLOOKUP(D1162,MoneyLine!$A$1:$Q$33,17,FALSE)</f>
        <v>33.857619047619039</v>
      </c>
      <c r="T1162">
        <f>VLOOKUP(D1162,MoneyLine!$A$1:$K$33,10,FALSE)</f>
        <v>21.901309523809527</v>
      </c>
      <c r="V1162">
        <f>HomTotReg.!$B$17+(test!O1162*HomTotReg.!$B$18+HomTotReg.!$B$19*test!P1162+test!Q1162*HomTotReg.!$B$20)</f>
        <v>3.1953987408374669</v>
      </c>
      <c r="W1162">
        <f>VisTotReg.!$B$17+(VisTotReg.!$B$18*test!R1162+test!S1162*VisTotReg.!$B$19+test!T1162*VisTotReg.!$B$20)</f>
        <v>2.9910938285901754</v>
      </c>
      <c r="Y1162">
        <f>'MoneyLine Reg. 1'!$B$17+('MoneyLine Reg. 1'!$B$18*test!I1162+test!J1162*'MoneyLine Reg. 1'!$B$19+test!T1162*'MoneyLine Reg. 1'!$B$20+test!Q1162*'MoneyLine Reg. 1'!$B$21)</f>
        <v>0.12321807754581293</v>
      </c>
      <c r="Z1162">
        <f>'MoneyLine Reg. 2'!$B$17+('MoneyLine Reg. 2'!$B$18*test!M1162+test!K1162*'MoneyLine Reg. 2'!$B$19+'MoneyLine Reg. 2'!$B$20*test!L1162+test!N1162*'MoneyLine Reg. 2'!$B$21)</f>
        <v>0.19911155183002638</v>
      </c>
    </row>
    <row r="1163" spans="1:26" x14ac:dyDescent="0.3">
      <c r="A1163" s="9">
        <v>45010</v>
      </c>
      <c r="B1163" s="7" t="s">
        <v>12</v>
      </c>
      <c r="C1163" s="7">
        <v>3</v>
      </c>
      <c r="D1163" s="7" t="s">
        <v>3</v>
      </c>
      <c r="E1163" s="7">
        <v>4</v>
      </c>
      <c r="F1163" s="7"/>
      <c r="G1163" s="6">
        <f t="shared" si="18"/>
        <v>1</v>
      </c>
      <c r="I1163">
        <f>VLOOKUP(D1163,MoneyLine!$A$1:$K$33,7,FALSE)</f>
        <v>103.61880952380953</v>
      </c>
      <c r="J1163">
        <f>VLOOKUP(B1163,MoneyLine!$A$1:$K$33,7,FALSE)</f>
        <v>38.000238095238089</v>
      </c>
      <c r="K1163">
        <f>VLOOKUP(B1163,MoneyLine!$A$1:$K$33,11,FALSE)</f>
        <v>5.6062500000000011</v>
      </c>
      <c r="L1163">
        <f>VLOOKUP(B1163,MoneyLine!$A$1:$D$33,4,FALSE)</f>
        <v>46.611499999999999</v>
      </c>
      <c r="M1163">
        <f>VLOOKUP(D1163,MoneyLine!$A$1:$K$33,11,FALSE)</f>
        <v>6.7725000000000009</v>
      </c>
      <c r="N1163">
        <f>VLOOKUP(D1163,MoneyLine!$A$1:$D$33,4,FALSE)</f>
        <v>53.618500000000004</v>
      </c>
      <c r="O1163">
        <f>VLOOKUP(D1163,MoneyLine!$A$1:$Q$33,14,FALSE)</f>
        <v>76.556190476190451</v>
      </c>
      <c r="P1163">
        <f>VLOOKUP(B1163,MoneyLine!$A$1:$Q$33,17,FALSE)</f>
        <v>-1.7361904761904778</v>
      </c>
      <c r="Q1163">
        <f>VLOOKUP(B1163,MoneyLine!$A$1:$K$33,10,FALSE)</f>
        <v>20.738571428571433</v>
      </c>
      <c r="R1163">
        <f>VLOOKUP(B1163,MoneyLine!$A$1:$Q$33,14,FALSE)</f>
        <v>32.669761904761899</v>
      </c>
      <c r="S1163">
        <f>VLOOKUP(D1163,MoneyLine!$A$1:$Q$33,17,FALSE)</f>
        <v>15.725476190476186</v>
      </c>
      <c r="T1163">
        <f>VLOOKUP(D1163,MoneyLine!$A$1:$K$33,10,FALSE)</f>
        <v>34.368214285714288</v>
      </c>
      <c r="V1163">
        <f>HomTotReg.!$B$17+(test!O1163*HomTotReg.!$B$18+HomTotReg.!$B$19*test!P1163+test!Q1163*HomTotReg.!$B$20)</f>
        <v>3.3448575912138629</v>
      </c>
      <c r="W1163">
        <f>VisTotReg.!$B$17+(VisTotReg.!$B$18*test!R1163+test!S1163*VisTotReg.!$B$19+test!T1163*VisTotReg.!$B$20)</f>
        <v>2.252376774406927</v>
      </c>
      <c r="Y1163">
        <f>'MoneyLine Reg. 1'!$B$17+('MoneyLine Reg. 1'!$B$18*test!I1163+test!J1163*'MoneyLine Reg. 1'!$B$19+test!T1163*'MoneyLine Reg. 1'!$B$20+test!Q1163*'MoneyLine Reg. 1'!$B$21)</f>
        <v>1.1099683196272572</v>
      </c>
      <c r="Z1163">
        <f>'MoneyLine Reg. 2'!$B$17+('MoneyLine Reg. 2'!$B$18*test!M1163+test!K1163*'MoneyLine Reg. 2'!$B$19+'MoneyLine Reg. 2'!$B$20*test!L1163+test!N1163*'MoneyLine Reg. 2'!$B$21)</f>
        <v>0.76687858353003202</v>
      </c>
    </row>
    <row r="1164" spans="1:26" x14ac:dyDescent="0.3">
      <c r="A1164" s="8">
        <v>45011</v>
      </c>
      <c r="B1164" s="6" t="s">
        <v>11</v>
      </c>
      <c r="C1164" s="6">
        <v>4</v>
      </c>
      <c r="D1164" s="6" t="s">
        <v>25</v>
      </c>
      <c r="E1164" s="6">
        <v>3</v>
      </c>
      <c r="F1164" s="6" t="s">
        <v>35</v>
      </c>
      <c r="G1164" s="6">
        <f t="shared" si="18"/>
        <v>-1</v>
      </c>
      <c r="I1164">
        <f>VLOOKUP(D1164,MoneyLine!$A$1:$K$33,7,FALSE)</f>
        <v>56.057857142857138</v>
      </c>
      <c r="J1164">
        <f>VLOOKUP(B1164,MoneyLine!$A$1:$K$33,7,FALSE)</f>
        <v>121.01880952380951</v>
      </c>
      <c r="K1164">
        <f>VLOOKUP(B1164,MoneyLine!$A$1:$K$33,11,FALSE)</f>
        <v>15.838749999999997</v>
      </c>
      <c r="L1164">
        <f>VLOOKUP(B1164,MoneyLine!$A$1:$D$33,4,FALSE)</f>
        <v>52.685499999999998</v>
      </c>
      <c r="M1164">
        <f>VLOOKUP(D1164,MoneyLine!$A$1:$K$33,11,FALSE)</f>
        <v>10.718750000000002</v>
      </c>
      <c r="N1164">
        <f>VLOOKUP(D1164,MoneyLine!$A$1:$D$33,4,FALSE)</f>
        <v>47.954500000000003</v>
      </c>
      <c r="O1164">
        <f>VLOOKUP(D1164,MoneyLine!$A$1:$Q$33,14,FALSE)</f>
        <v>60.674999999999997</v>
      </c>
      <c r="P1164">
        <f>VLOOKUP(B1164,MoneyLine!$A$1:$Q$33,17,FALSE)</f>
        <v>15.627619047619051</v>
      </c>
      <c r="Q1164">
        <f>VLOOKUP(B1164,MoneyLine!$A$1:$K$33,10,FALSE)</f>
        <v>10.4975</v>
      </c>
      <c r="R1164">
        <f>VLOOKUP(B1164,MoneyLine!$A$1:$Q$33,14,FALSE)</f>
        <v>85.286666666666662</v>
      </c>
      <c r="S1164">
        <f>VLOOKUP(D1164,MoneyLine!$A$1:$Q$33,17,FALSE)</f>
        <v>-14.592857142857142</v>
      </c>
      <c r="T1164">
        <f>VLOOKUP(D1164,MoneyLine!$A$1:$K$33,10,FALSE)</f>
        <v>27.424404761904761</v>
      </c>
      <c r="V1164">
        <f>HomTotReg.!$B$17+(test!O1164*HomTotReg.!$B$18+HomTotReg.!$B$19*test!P1164+test!Q1164*HomTotReg.!$B$20)</f>
        <v>3.1056710048678395</v>
      </c>
      <c r="W1164">
        <f>VisTotReg.!$B$17+(VisTotReg.!$B$18*test!R1164+test!S1164*VisTotReg.!$B$19+test!T1164*VisTotReg.!$B$20)</f>
        <v>3.2489985845137506</v>
      </c>
      <c r="Y1164">
        <f>'MoneyLine Reg. 1'!$B$17+('MoneyLine Reg. 1'!$B$18*test!I1164+test!J1164*'MoneyLine Reg. 1'!$B$19+test!T1164*'MoneyLine Reg. 1'!$B$20+test!Q1164*'MoneyLine Reg. 1'!$B$21)</f>
        <v>-0.30535002039728676</v>
      </c>
      <c r="Z1164">
        <f>'MoneyLine Reg. 2'!$B$17+('MoneyLine Reg. 2'!$B$18*test!M1164+test!K1164*'MoneyLine Reg. 2'!$B$19+'MoneyLine Reg. 2'!$B$20*test!L1164+test!N1164*'MoneyLine Reg. 2'!$B$21)</f>
        <v>-0.45575356599289307</v>
      </c>
    </row>
    <row r="1165" spans="1:26" x14ac:dyDescent="0.3">
      <c r="A1165" s="9">
        <v>45011</v>
      </c>
      <c r="B1165" s="7" t="s">
        <v>14</v>
      </c>
      <c r="C1165" s="7">
        <v>4</v>
      </c>
      <c r="D1165" s="7" t="s">
        <v>18</v>
      </c>
      <c r="E1165" s="7">
        <v>3</v>
      </c>
      <c r="F1165" s="7" t="s">
        <v>35</v>
      </c>
      <c r="G1165" s="6">
        <f t="shared" si="18"/>
        <v>-1</v>
      </c>
      <c r="I1165">
        <f>VLOOKUP(D1165,MoneyLine!$A$1:$K$33,7,FALSE)</f>
        <v>161.3661904761905</v>
      </c>
      <c r="J1165">
        <f>VLOOKUP(B1165,MoneyLine!$A$1:$K$33,7,FALSE)</f>
        <v>85.562619047619037</v>
      </c>
      <c r="K1165">
        <f>VLOOKUP(B1165,MoneyLine!$A$1:$K$33,11,FALSE)</f>
        <v>19.403750000000002</v>
      </c>
      <c r="L1165">
        <f>VLOOKUP(B1165,MoneyLine!$A$1:$D$33,4,FALSE)</f>
        <v>49.788499999999999</v>
      </c>
      <c r="M1165">
        <f>VLOOKUP(D1165,MoneyLine!$A$1:$K$33,11,FALSE)</f>
        <v>18.088749999999997</v>
      </c>
      <c r="N1165">
        <f>VLOOKUP(D1165,MoneyLine!$A$1:$D$33,4,FALSE)</f>
        <v>55.644500000000001</v>
      </c>
      <c r="O1165">
        <f>VLOOKUP(D1165,MoneyLine!$A$1:$Q$33,14,FALSE)</f>
        <v>80.616190476190468</v>
      </c>
      <c r="P1165">
        <f>VLOOKUP(B1165,MoneyLine!$A$1:$Q$33,17,FALSE)</f>
        <v>-3.2247619047619036</v>
      </c>
      <c r="Q1165">
        <f>VLOOKUP(B1165,MoneyLine!$A$1:$K$33,10,FALSE)</f>
        <v>24.058452380952382</v>
      </c>
      <c r="R1165">
        <f>VLOOKUP(B1165,MoneyLine!$A$1:$Q$33,14,FALSE)</f>
        <v>87.124523809523808</v>
      </c>
      <c r="S1165">
        <f>VLOOKUP(D1165,MoneyLine!$A$1:$Q$33,17,FALSE)</f>
        <v>63.627142857142857</v>
      </c>
      <c r="T1165">
        <f>VLOOKUP(D1165,MoneyLine!$A$1:$K$33,10,FALSE)</f>
        <v>-8.5753571428571433</v>
      </c>
      <c r="V1165">
        <f>HomTotReg.!$B$17+(test!O1165*HomTotReg.!$B$18+HomTotReg.!$B$19*test!P1165+test!Q1165*HomTotReg.!$B$20)</f>
        <v>3.3670031664599662</v>
      </c>
      <c r="W1165">
        <f>VisTotReg.!$B$17+(VisTotReg.!$B$18*test!R1165+test!S1165*VisTotReg.!$B$19+test!T1165*VisTotReg.!$B$20)</f>
        <v>3.1035944461868747</v>
      </c>
      <c r="Y1165">
        <f>'MoneyLine Reg. 1'!$B$17+('MoneyLine Reg. 1'!$B$18*test!I1165+test!J1165*'MoneyLine Reg. 1'!$B$19+test!T1165*'MoneyLine Reg. 1'!$B$20+test!Q1165*'MoneyLine Reg. 1'!$B$21)</f>
        <v>0.50057240994106822</v>
      </c>
      <c r="Z1165">
        <f>'MoneyLine Reg. 2'!$B$17+('MoneyLine Reg. 2'!$B$18*test!M1165+test!K1165*'MoneyLine Reg. 2'!$B$19+'MoneyLine Reg. 2'!$B$20*test!L1165+test!N1165*'MoneyLine Reg. 2'!$B$21)</f>
        <v>0.55057688524756498</v>
      </c>
    </row>
    <row r="1166" spans="1:26" x14ac:dyDescent="0.3">
      <c r="A1166" s="8">
        <v>45011</v>
      </c>
      <c r="B1166" s="6" t="s">
        <v>8</v>
      </c>
      <c r="C1166" s="6">
        <v>4</v>
      </c>
      <c r="D1166" s="6" t="s">
        <v>6</v>
      </c>
      <c r="E1166" s="6">
        <v>2</v>
      </c>
      <c r="F1166" s="6"/>
      <c r="G1166" s="6">
        <f t="shared" si="18"/>
        <v>-2</v>
      </c>
      <c r="I1166">
        <f>VLOOKUP(D1166,MoneyLine!$A$1:$K$33,7,FALSE)</f>
        <v>-14.717619047619038</v>
      </c>
      <c r="J1166">
        <f>VLOOKUP(B1166,MoneyLine!$A$1:$K$33,7,FALSE)</f>
        <v>158.14214285714286</v>
      </c>
      <c r="K1166">
        <f>VLOOKUP(B1166,MoneyLine!$A$1:$K$33,11,FALSE)</f>
        <v>11.611250000000004</v>
      </c>
      <c r="L1166">
        <f>VLOOKUP(B1166,MoneyLine!$A$1:$D$33,4,FALSE)</f>
        <v>49.862499999999997</v>
      </c>
      <c r="M1166">
        <f>VLOOKUP(D1166,MoneyLine!$A$1:$K$33,11,FALSE)</f>
        <v>1.6887499999999989</v>
      </c>
      <c r="N1166">
        <f>VLOOKUP(D1166,MoneyLine!$A$1:$D$33,4,FALSE)</f>
        <v>38.247500000000002</v>
      </c>
      <c r="O1166">
        <f>VLOOKUP(D1166,MoneyLine!$A$1:$Q$33,14,FALSE)</f>
        <v>4.214999999999999</v>
      </c>
      <c r="P1166">
        <f>VLOOKUP(B1166,MoneyLine!$A$1:$Q$33,17,FALSE)</f>
        <v>14.067142857142855</v>
      </c>
      <c r="Q1166">
        <f>VLOOKUP(B1166,MoneyLine!$A$1:$K$33,10,FALSE)</f>
        <v>21.027261904761904</v>
      </c>
      <c r="R1166">
        <f>VLOOKUP(B1166,MoneyLine!$A$1:$Q$33,14,FALSE)</f>
        <v>125.46428571428571</v>
      </c>
      <c r="S1166">
        <f>VLOOKUP(D1166,MoneyLine!$A$1:$Q$33,17,FALSE)</f>
        <v>-23.022142857142857</v>
      </c>
      <c r="T1166">
        <f>VLOOKUP(D1166,MoneyLine!$A$1:$K$33,10,FALSE)</f>
        <v>2.2516666666666674</v>
      </c>
      <c r="V1166">
        <f>HomTotReg.!$B$17+(test!O1166*HomTotReg.!$B$18+HomTotReg.!$B$19*test!P1166+test!Q1166*HomTotReg.!$B$20)</f>
        <v>2.408526878479905</v>
      </c>
      <c r="W1166">
        <f>VisTotReg.!$B$17+(VisTotReg.!$B$18*test!R1166+test!S1166*VisTotReg.!$B$19+test!T1166*VisTotReg.!$B$20)</f>
        <v>4.171356810492389</v>
      </c>
      <c r="Y1166">
        <f>'MoneyLine Reg. 1'!$B$17+('MoneyLine Reg. 1'!$B$18*test!I1166+test!J1166*'MoneyLine Reg. 1'!$B$19+test!T1166*'MoneyLine Reg. 1'!$B$20+test!Q1166*'MoneyLine Reg. 1'!$B$21)</f>
        <v>-1.8800036822468422</v>
      </c>
      <c r="Z1166">
        <f>'MoneyLine Reg. 2'!$B$17+('MoneyLine Reg. 2'!$B$18*test!M1166+test!K1166*'MoneyLine Reg. 2'!$B$19+'MoneyLine Reg. 2'!$B$20*test!L1166+test!N1166*'MoneyLine Reg. 2'!$B$21)</f>
        <v>-1.2369267785352234</v>
      </c>
    </row>
    <row r="1167" spans="1:26" x14ac:dyDescent="0.3">
      <c r="A1167" s="9">
        <v>45011</v>
      </c>
      <c r="B1167" s="7" t="s">
        <v>10</v>
      </c>
      <c r="C1167" s="7">
        <v>6</v>
      </c>
      <c r="D1167" s="7" t="s">
        <v>29</v>
      </c>
      <c r="E1167" s="7">
        <v>7</v>
      </c>
      <c r="F1167" s="7"/>
      <c r="G1167" s="6">
        <f t="shared" si="18"/>
        <v>1</v>
      </c>
      <c r="I1167">
        <f>VLOOKUP(D1167,MoneyLine!$A$1:$K$33,7,FALSE)</f>
        <v>120.64333333333332</v>
      </c>
      <c r="J1167">
        <f>VLOOKUP(B1167,MoneyLine!$A$1:$K$33,7,FALSE)</f>
        <v>43.783809523809516</v>
      </c>
      <c r="K1167">
        <f>VLOOKUP(B1167,MoneyLine!$A$1:$K$33,11,FALSE)</f>
        <v>2.1412499999999977</v>
      </c>
      <c r="L1167">
        <f>VLOOKUP(B1167,MoneyLine!$A$1:$D$33,4,FALSE)</f>
        <v>45.351499999999994</v>
      </c>
      <c r="M1167">
        <f>VLOOKUP(D1167,MoneyLine!$A$1:$K$33,11,FALSE)</f>
        <v>13.331249999999997</v>
      </c>
      <c r="N1167">
        <f>VLOOKUP(D1167,MoneyLine!$A$1:$D$33,4,FALSE)</f>
        <v>55.3095</v>
      </c>
      <c r="O1167">
        <f>VLOOKUP(D1167,MoneyLine!$A$1:$Q$33,14,FALSE)</f>
        <v>76.355714285714271</v>
      </c>
      <c r="P1167">
        <f>VLOOKUP(B1167,MoneyLine!$A$1:$Q$33,17,FALSE)</f>
        <v>-14.675714285714287</v>
      </c>
      <c r="Q1167">
        <f>VLOOKUP(B1167,MoneyLine!$A$1:$K$33,10,FALSE)</f>
        <v>13.367738095238096</v>
      </c>
      <c r="R1167">
        <f>VLOOKUP(B1167,MoneyLine!$A$1:$Q$33,14,FALSE)</f>
        <v>43.181904761904768</v>
      </c>
      <c r="S1167">
        <f>VLOOKUP(D1167,MoneyLine!$A$1:$Q$33,17,FALSE)</f>
        <v>28.97</v>
      </c>
      <c r="T1167">
        <f>VLOOKUP(D1167,MoneyLine!$A$1:$K$33,10,FALSE)</f>
        <v>20.598452380952381</v>
      </c>
      <c r="V1167">
        <f>HomTotReg.!$B$17+(test!O1167*HomTotReg.!$B$18+HomTotReg.!$B$19*test!P1167+test!Q1167*HomTotReg.!$B$20)</f>
        <v>3.5611141984015124</v>
      </c>
      <c r="W1167">
        <f>VisTotReg.!$B$17+(VisTotReg.!$B$18*test!R1167+test!S1167*VisTotReg.!$B$19+test!T1167*VisTotReg.!$B$20)</f>
        <v>2.4617511217474575</v>
      </c>
      <c r="Y1167">
        <f>'MoneyLine Reg. 1'!$B$17+('MoneyLine Reg. 1'!$B$18*test!I1167+test!J1167*'MoneyLine Reg. 1'!$B$19+test!T1167*'MoneyLine Reg. 1'!$B$20+test!Q1167*'MoneyLine Reg. 1'!$B$21)</f>
        <v>1.0933611880038094</v>
      </c>
      <c r="Z1167">
        <f>'MoneyLine Reg. 2'!$B$17+('MoneyLine Reg. 2'!$B$18*test!M1167+test!K1167*'MoneyLine Reg. 2'!$B$19+'MoneyLine Reg. 2'!$B$20*test!L1167+test!N1167*'MoneyLine Reg. 2'!$B$21)</f>
        <v>1.5855272336143629</v>
      </c>
    </row>
    <row r="1168" spans="1:26" x14ac:dyDescent="0.3">
      <c r="A1168" s="8">
        <v>45011</v>
      </c>
      <c r="B1168" s="6" t="s">
        <v>5</v>
      </c>
      <c r="C1168" s="6">
        <v>3</v>
      </c>
      <c r="D1168" s="6" t="s">
        <v>21</v>
      </c>
      <c r="E1168" s="6">
        <v>2</v>
      </c>
      <c r="F1168" s="6"/>
      <c r="G1168" s="6">
        <f t="shared" si="18"/>
        <v>-1</v>
      </c>
      <c r="I1168">
        <f>VLOOKUP(D1168,MoneyLine!$A$1:$K$33,7,FALSE)</f>
        <v>81.149285714285725</v>
      </c>
      <c r="J1168">
        <f>VLOOKUP(B1168,MoneyLine!$A$1:$K$33,7,FALSE)</f>
        <v>92.519047619047612</v>
      </c>
      <c r="K1168">
        <f>VLOOKUP(B1168,MoneyLine!$A$1:$K$33,11,FALSE)</f>
        <v>15.5725</v>
      </c>
      <c r="L1168">
        <f>VLOOKUP(B1168,MoneyLine!$A$1:$D$33,4,FALSE)</f>
        <v>52.448999999999998</v>
      </c>
      <c r="M1168">
        <f>VLOOKUP(D1168,MoneyLine!$A$1:$K$33,11,FALSE)</f>
        <v>9.1225000000000005</v>
      </c>
      <c r="N1168">
        <f>VLOOKUP(D1168,MoneyLine!$A$1:$D$33,4,FALSE)</f>
        <v>51.807999999999993</v>
      </c>
      <c r="O1168">
        <f>VLOOKUP(D1168,MoneyLine!$A$1:$Q$33,14,FALSE)</f>
        <v>65.387857142857143</v>
      </c>
      <c r="P1168">
        <f>VLOOKUP(B1168,MoneyLine!$A$1:$Q$33,17,FALSE)</f>
        <v>2.4073809523809526</v>
      </c>
      <c r="Q1168">
        <f>VLOOKUP(B1168,MoneyLine!$A$1:$K$33,10,FALSE)</f>
        <v>7.11511904761905</v>
      </c>
      <c r="R1168">
        <f>VLOOKUP(B1168,MoneyLine!$A$1:$Q$33,14,FALSE)</f>
        <v>80.7392857142857</v>
      </c>
      <c r="S1168">
        <f>VLOOKUP(D1168,MoneyLine!$A$1:$Q$33,17,FALSE)</f>
        <v>7.3759523809523806</v>
      </c>
      <c r="T1168">
        <f>VLOOKUP(D1168,MoneyLine!$A$1:$K$33,10,FALSE)</f>
        <v>8.0371428571428574</v>
      </c>
      <c r="V1168">
        <f>HomTotReg.!$B$17+(test!O1168*HomTotReg.!$B$18+HomTotReg.!$B$19*test!P1168+test!Q1168*HomTotReg.!$B$20)</f>
        <v>3.3329349655847484</v>
      </c>
      <c r="W1168">
        <f>VisTotReg.!$B$17+(VisTotReg.!$B$18*test!R1168+test!S1168*VisTotReg.!$B$19+test!T1168*VisTotReg.!$B$20)</f>
        <v>3.2846888840511137</v>
      </c>
      <c r="Y1168">
        <f>'MoneyLine Reg. 1'!$B$17+('MoneyLine Reg. 1'!$B$18*test!I1168+test!J1168*'MoneyLine Reg. 1'!$B$19+test!T1168*'MoneyLine Reg. 1'!$B$20+test!Q1168*'MoneyLine Reg. 1'!$B$21)</f>
        <v>3.4069211825003137E-2</v>
      </c>
      <c r="Z1168">
        <f>'MoneyLine Reg. 2'!$B$17+('MoneyLine Reg. 2'!$B$18*test!M1168+test!K1168*'MoneyLine Reg. 2'!$B$19+'MoneyLine Reg. 2'!$B$20*test!L1168+test!N1168*'MoneyLine Reg. 2'!$B$21)</f>
        <v>-0.244671378901133</v>
      </c>
    </row>
    <row r="1169" spans="1:26" x14ac:dyDescent="0.3">
      <c r="A1169" s="9">
        <v>45012</v>
      </c>
      <c r="B1169" s="7" t="s">
        <v>11</v>
      </c>
      <c r="C1169" s="7">
        <v>5</v>
      </c>
      <c r="D1169" s="7" t="s">
        <v>26</v>
      </c>
      <c r="E1169" s="7">
        <v>1</v>
      </c>
      <c r="F1169" s="7"/>
      <c r="G1169" s="6">
        <f t="shared" si="18"/>
        <v>-4</v>
      </c>
      <c r="I1169">
        <f>VLOOKUP(D1169,MoneyLine!$A$1:$K$33,7,FALSE)</f>
        <v>2.4278571428571381</v>
      </c>
      <c r="J1169">
        <f>VLOOKUP(B1169,MoneyLine!$A$1:$K$33,7,FALSE)</f>
        <v>121.01880952380951</v>
      </c>
      <c r="K1169">
        <f>VLOOKUP(B1169,MoneyLine!$A$1:$K$33,11,FALSE)</f>
        <v>15.838749999999997</v>
      </c>
      <c r="L1169">
        <f>VLOOKUP(B1169,MoneyLine!$A$1:$D$33,4,FALSE)</f>
        <v>52.685499999999998</v>
      </c>
      <c r="M1169">
        <f>VLOOKUP(D1169,MoneyLine!$A$1:$K$33,11,FALSE)</f>
        <v>7.2874999999999996</v>
      </c>
      <c r="N1169">
        <f>VLOOKUP(D1169,MoneyLine!$A$1:$D$33,4,FALSE)</f>
        <v>44.772500000000001</v>
      </c>
      <c r="O1169">
        <f>VLOOKUP(D1169,MoneyLine!$A$1:$Q$33,14,FALSE)</f>
        <v>21.040476190476188</v>
      </c>
      <c r="P1169">
        <f>VLOOKUP(B1169,MoneyLine!$A$1:$Q$33,17,FALSE)</f>
        <v>15.627619047619051</v>
      </c>
      <c r="Q1169">
        <f>VLOOKUP(B1169,MoneyLine!$A$1:$K$33,10,FALSE)</f>
        <v>10.4975</v>
      </c>
      <c r="R1169">
        <f>VLOOKUP(B1169,MoneyLine!$A$1:$Q$33,14,FALSE)</f>
        <v>85.286666666666662</v>
      </c>
      <c r="S1169">
        <f>VLOOKUP(D1169,MoneyLine!$A$1:$Q$33,17,FALSE)</f>
        <v>-8.321428571428573</v>
      </c>
      <c r="T1169">
        <f>VLOOKUP(D1169,MoneyLine!$A$1:$K$33,10,FALSE)</f>
        <v>13.537738095238096</v>
      </c>
      <c r="V1169">
        <f>HomTotReg.!$B$17+(test!O1169*HomTotReg.!$B$18+HomTotReg.!$B$19*test!P1169+test!Q1169*HomTotReg.!$B$20)</f>
        <v>2.6861655823895307</v>
      </c>
      <c r="W1169">
        <f>VisTotReg.!$B$17+(VisTotReg.!$B$18*test!R1169+test!S1169*VisTotReg.!$B$19+test!T1169*VisTotReg.!$B$20)</f>
        <v>3.3975658632697239</v>
      </c>
      <c r="Y1169">
        <f>'MoneyLine Reg. 1'!$B$17+('MoneyLine Reg. 1'!$B$18*test!I1169+test!J1169*'MoneyLine Reg. 1'!$B$19+test!T1169*'MoneyLine Reg. 1'!$B$20+test!Q1169*'MoneyLine Reg. 1'!$B$21)</f>
        <v>-1.0230371986607409</v>
      </c>
      <c r="Z1169">
        <f>'MoneyLine Reg. 2'!$B$17+('MoneyLine Reg. 2'!$B$18*test!M1169+test!K1169*'MoneyLine Reg. 2'!$B$19+'MoneyLine Reg. 2'!$B$20*test!L1169+test!N1169*'MoneyLine Reg. 2'!$B$21)</f>
        <v>-0.89169896294253581</v>
      </c>
    </row>
    <row r="1170" spans="1:26" x14ac:dyDescent="0.3">
      <c r="A1170" s="8">
        <v>45012</v>
      </c>
      <c r="B1170" s="6" t="s">
        <v>9</v>
      </c>
      <c r="C1170" s="6">
        <v>5</v>
      </c>
      <c r="D1170" s="6" t="s">
        <v>25</v>
      </c>
      <c r="E1170" s="6">
        <v>4</v>
      </c>
      <c r="F1170" s="6"/>
      <c r="G1170" s="6">
        <f t="shared" si="18"/>
        <v>-1</v>
      </c>
      <c r="I1170">
        <f>VLOOKUP(D1170,MoneyLine!$A$1:$K$33,7,FALSE)</f>
        <v>56.057857142857138</v>
      </c>
      <c r="J1170">
        <f>VLOOKUP(B1170,MoneyLine!$A$1:$K$33,7,FALSE)</f>
        <v>154.76523809523809</v>
      </c>
      <c r="K1170">
        <f>VLOOKUP(B1170,MoneyLine!$A$1:$K$33,11,FALSE)</f>
        <v>17.220000000000002</v>
      </c>
      <c r="L1170">
        <f>VLOOKUP(B1170,MoneyLine!$A$1:$D$33,4,FALSE)</f>
        <v>58.933</v>
      </c>
      <c r="M1170">
        <f>VLOOKUP(D1170,MoneyLine!$A$1:$K$33,11,FALSE)</f>
        <v>10.718750000000002</v>
      </c>
      <c r="N1170">
        <f>VLOOKUP(D1170,MoneyLine!$A$1:$D$33,4,FALSE)</f>
        <v>47.954500000000003</v>
      </c>
      <c r="O1170">
        <f>VLOOKUP(D1170,MoneyLine!$A$1:$Q$33,14,FALSE)</f>
        <v>60.674999999999997</v>
      </c>
      <c r="P1170">
        <f>VLOOKUP(B1170,MoneyLine!$A$1:$Q$33,17,FALSE)</f>
        <v>29.393333333333338</v>
      </c>
      <c r="Q1170">
        <f>VLOOKUP(B1170,MoneyLine!$A$1:$K$33,10,FALSE)</f>
        <v>-2.4774999999999996</v>
      </c>
      <c r="R1170">
        <f>VLOOKUP(B1170,MoneyLine!$A$1:$Q$33,14,FALSE)</f>
        <v>117.61833333333333</v>
      </c>
      <c r="S1170">
        <f>VLOOKUP(D1170,MoneyLine!$A$1:$Q$33,17,FALSE)</f>
        <v>-14.592857142857142</v>
      </c>
      <c r="T1170">
        <f>VLOOKUP(D1170,MoneyLine!$A$1:$K$33,10,FALSE)</f>
        <v>27.424404761904761</v>
      </c>
      <c r="V1170">
        <f>HomTotReg.!$B$17+(test!O1170*HomTotReg.!$B$18+HomTotReg.!$B$19*test!P1170+test!Q1170*HomTotReg.!$B$20)</f>
        <v>3.1028454019021758</v>
      </c>
      <c r="W1170">
        <f>VisTotReg.!$B$17+(VisTotReg.!$B$18*test!R1170+test!S1170*VisTotReg.!$B$19+test!T1170*VisTotReg.!$B$20)</f>
        <v>3.6324978426598471</v>
      </c>
      <c r="Y1170">
        <f>'MoneyLine Reg. 1'!$B$17+('MoneyLine Reg. 1'!$B$18*test!I1170+test!J1170*'MoneyLine Reg. 1'!$B$19+test!T1170*'MoneyLine Reg. 1'!$B$20+test!Q1170*'MoneyLine Reg. 1'!$B$21)</f>
        <v>-0.56397122921626541</v>
      </c>
      <c r="Z1170">
        <f>'MoneyLine Reg. 2'!$B$17+('MoneyLine Reg. 2'!$B$18*test!M1170+test!K1170*'MoneyLine Reg. 2'!$B$19+'MoneyLine Reg. 2'!$B$20*test!L1170+test!N1170*'MoneyLine Reg. 2'!$B$21)</f>
        <v>-1.0078695833793461</v>
      </c>
    </row>
    <row r="1171" spans="1:26" x14ac:dyDescent="0.3">
      <c r="A1171" s="9">
        <v>45012</v>
      </c>
      <c r="B1171" s="7" t="s">
        <v>33</v>
      </c>
      <c r="C1171" s="7">
        <v>4</v>
      </c>
      <c r="D1171" s="7" t="s">
        <v>13</v>
      </c>
      <c r="E1171" s="7">
        <v>3</v>
      </c>
      <c r="F1171" s="7" t="s">
        <v>35</v>
      </c>
      <c r="G1171" s="6">
        <f t="shared" si="18"/>
        <v>-1</v>
      </c>
      <c r="I1171">
        <f>VLOOKUP(D1171,MoneyLine!$A$1:$K$33,7,FALSE)</f>
        <v>52.757857142857148</v>
      </c>
      <c r="J1171">
        <f>VLOOKUP(B1171,MoneyLine!$A$1:$K$33,7,FALSE)</f>
        <v>35.906904761904762</v>
      </c>
      <c r="K1171">
        <f>VLOOKUP(B1171,MoneyLine!$A$1:$K$33,11,FALSE)</f>
        <v>3.707499999999996</v>
      </c>
      <c r="L1171">
        <f>VLOOKUP(B1171,MoneyLine!$A$1:$D$33,4,FALSE)</f>
        <v>47.251999999999995</v>
      </c>
      <c r="M1171">
        <f>VLOOKUP(D1171,MoneyLine!$A$1:$K$33,11,FALSE)</f>
        <v>5.03125</v>
      </c>
      <c r="N1171">
        <f>VLOOKUP(D1171,MoneyLine!$A$1:$D$33,4,FALSE)</f>
        <v>47.964499999999994</v>
      </c>
      <c r="O1171">
        <f>VLOOKUP(D1171,MoneyLine!$A$1:$Q$33,14,FALSE)</f>
        <v>36.921904761904756</v>
      </c>
      <c r="P1171">
        <f>VLOOKUP(B1171,MoneyLine!$A$1:$Q$33,17,FALSE)</f>
        <v>-16.226190476190478</v>
      </c>
      <c r="Q1171">
        <f>VLOOKUP(B1171,MoneyLine!$A$1:$K$33,10,FALSE)</f>
        <v>29.473928571428576</v>
      </c>
      <c r="R1171">
        <f>VLOOKUP(B1171,MoneyLine!$A$1:$Q$33,14,FALSE)</f>
        <v>44.759523809523806</v>
      </c>
      <c r="S1171">
        <f>VLOOKUP(D1171,MoneyLine!$A$1:$Q$33,17,FALSE)</f>
        <v>6.5440476190476176</v>
      </c>
      <c r="T1171">
        <f>VLOOKUP(D1171,MoneyLine!$A$1:$K$33,10,FALSE)</f>
        <v>-4.3963095238095242</v>
      </c>
      <c r="V1171">
        <f>HomTotReg.!$B$17+(test!O1171*HomTotReg.!$B$18+HomTotReg.!$B$19*test!P1171+test!Q1171*HomTotReg.!$B$20)</f>
        <v>2.9825963927780386</v>
      </c>
      <c r="W1171">
        <f>VisTotReg.!$B$17+(VisTotReg.!$B$18*test!R1171+test!S1171*VisTotReg.!$B$19+test!T1171*VisTotReg.!$B$20)</f>
        <v>3.0484090643952815</v>
      </c>
      <c r="Y1171">
        <f>'MoneyLine Reg. 1'!$B$17+('MoneyLine Reg. 1'!$B$18*test!I1171+test!J1171*'MoneyLine Reg. 1'!$B$19+test!T1171*'MoneyLine Reg. 1'!$B$20+test!Q1171*'MoneyLine Reg. 1'!$B$21)</f>
        <v>1.171205443837553E-2</v>
      </c>
      <c r="Z1171">
        <f>'MoneyLine Reg. 2'!$B$17+('MoneyLine Reg. 2'!$B$18*test!M1171+test!K1171*'MoneyLine Reg. 2'!$B$19+'MoneyLine Reg. 2'!$B$20*test!L1171+test!N1171*'MoneyLine Reg. 2'!$B$21)</f>
        <v>0.32082678891110383</v>
      </c>
    </row>
    <row r="1172" spans="1:26" x14ac:dyDescent="0.3">
      <c r="A1172" s="8">
        <v>45012</v>
      </c>
      <c r="B1172" s="6" t="s">
        <v>34</v>
      </c>
      <c r="C1172" s="6">
        <v>1</v>
      </c>
      <c r="D1172" s="6" t="s">
        <v>28</v>
      </c>
      <c r="E1172" s="6">
        <v>5</v>
      </c>
      <c r="F1172" s="6"/>
      <c r="G1172" s="6">
        <f t="shared" si="18"/>
        <v>4</v>
      </c>
      <c r="I1172">
        <f>VLOOKUP(D1172,MoneyLine!$A$1:$K$33,7,FALSE)</f>
        <v>60.434285714285707</v>
      </c>
      <c r="J1172">
        <f>VLOOKUP(B1172,MoneyLine!$A$1:$K$33,7,FALSE)</f>
        <v>70.167380952380938</v>
      </c>
      <c r="K1172">
        <f>VLOOKUP(B1172,MoneyLine!$A$1:$K$33,11,FALSE)</f>
        <v>10.367500000000003</v>
      </c>
      <c r="L1172">
        <f>VLOOKUP(B1172,MoneyLine!$A$1:$D$33,4,FALSE)</f>
        <v>52.325999999999993</v>
      </c>
      <c r="M1172">
        <f>VLOOKUP(D1172,MoneyLine!$A$1:$K$33,11,FALSE)</f>
        <v>6.9025000000000016</v>
      </c>
      <c r="N1172">
        <f>VLOOKUP(D1172,MoneyLine!$A$1:$D$33,4,FALSE)</f>
        <v>50.512499999999996</v>
      </c>
      <c r="O1172">
        <f>VLOOKUP(D1172,MoneyLine!$A$1:$Q$33,14,FALSE)</f>
        <v>47.296666666666667</v>
      </c>
      <c r="P1172">
        <f>VLOOKUP(B1172,MoneyLine!$A$1:$Q$33,17,FALSE)</f>
        <v>22.489285714285707</v>
      </c>
      <c r="Q1172">
        <f>VLOOKUP(B1172,MoneyLine!$A$1:$K$33,10,FALSE)</f>
        <v>29.06904761904762</v>
      </c>
      <c r="R1172">
        <f>VLOOKUP(B1172,MoneyLine!$A$1:$Q$33,14,FALSE)</f>
        <v>40.24047619047618</v>
      </c>
      <c r="S1172">
        <f>VLOOKUP(D1172,MoneyLine!$A$1:$Q$33,17,FALSE)</f>
        <v>10.998333333333333</v>
      </c>
      <c r="T1172">
        <f>VLOOKUP(D1172,MoneyLine!$A$1:$K$33,10,FALSE)</f>
        <v>5.5184523809523807</v>
      </c>
      <c r="V1172">
        <f>HomTotReg.!$B$17+(test!O1172*HomTotReg.!$B$18+HomTotReg.!$B$19*test!P1172+test!Q1172*HomTotReg.!$B$20)</f>
        <v>2.6866119927305996</v>
      </c>
      <c r="W1172">
        <f>VisTotReg.!$B$17+(VisTotReg.!$B$18*test!R1172+test!S1172*VisTotReg.!$B$19+test!T1172*VisTotReg.!$B$20)</f>
        <v>2.8091108898479868</v>
      </c>
      <c r="Y1172">
        <f>'MoneyLine Reg. 1'!$B$17+('MoneyLine Reg. 1'!$B$18*test!I1172+test!J1172*'MoneyLine Reg. 1'!$B$19+test!T1172*'MoneyLine Reg. 1'!$B$20+test!Q1172*'MoneyLine Reg. 1'!$B$21)</f>
        <v>-0.16618217635170535</v>
      </c>
      <c r="Z1172">
        <f>'MoneyLine Reg. 2'!$B$17+('MoneyLine Reg. 2'!$B$18*test!M1172+test!K1172*'MoneyLine Reg. 2'!$B$19+'MoneyLine Reg. 2'!$B$20*test!L1172+test!N1172*'MoneyLine Reg. 2'!$B$21)</f>
        <v>-0.15723379682055816</v>
      </c>
    </row>
    <row r="1173" spans="1:26" x14ac:dyDescent="0.3">
      <c r="A1173" s="9">
        <v>45012</v>
      </c>
      <c r="B1173" s="7" t="s">
        <v>15</v>
      </c>
      <c r="C1173" s="7">
        <v>1</v>
      </c>
      <c r="D1173" s="7" t="s">
        <v>16</v>
      </c>
      <c r="E1173" s="7">
        <v>5</v>
      </c>
      <c r="F1173" s="7"/>
      <c r="G1173" s="6">
        <f t="shared" si="18"/>
        <v>4</v>
      </c>
      <c r="I1173">
        <f>VLOOKUP(D1173,MoneyLine!$A$1:$K$33,7,FALSE)</f>
        <v>64.561666666666639</v>
      </c>
      <c r="J1173">
        <f>VLOOKUP(B1173,MoneyLine!$A$1:$K$33,7,FALSE)</f>
        <v>101.46142857142856</v>
      </c>
      <c r="K1173">
        <f>VLOOKUP(B1173,MoneyLine!$A$1:$K$33,11,FALSE)</f>
        <v>16.143749999999997</v>
      </c>
      <c r="L1173">
        <f>VLOOKUP(B1173,MoneyLine!$A$1:$D$33,4,FALSE)</f>
        <v>52.539000000000001</v>
      </c>
      <c r="M1173">
        <f>VLOOKUP(D1173,MoneyLine!$A$1:$K$33,11,FALSE)</f>
        <v>10.3225</v>
      </c>
      <c r="N1173">
        <f>VLOOKUP(D1173,MoneyLine!$A$1:$D$33,4,FALSE)</f>
        <v>48.538999999999994</v>
      </c>
      <c r="O1173">
        <f>VLOOKUP(D1173,MoneyLine!$A$1:$Q$33,14,FALSE)</f>
        <v>75.591190476190462</v>
      </c>
      <c r="P1173">
        <f>VLOOKUP(B1173,MoneyLine!$A$1:$Q$33,17,FALSE)</f>
        <v>16.578095238095237</v>
      </c>
      <c r="Q1173">
        <f>VLOOKUP(B1173,MoneyLine!$A$1:$K$33,10,FALSE)</f>
        <v>-8.7532142857142858</v>
      </c>
      <c r="R1173">
        <f>VLOOKUP(B1173,MoneyLine!$A$1:$Q$33,14,FALSE)</f>
        <v>76.89928571428571</v>
      </c>
      <c r="S1173">
        <f>VLOOKUP(D1173,MoneyLine!$A$1:$Q$33,17,FALSE)</f>
        <v>-17.098809523809521</v>
      </c>
      <c r="T1173">
        <f>VLOOKUP(D1173,MoneyLine!$A$1:$K$33,10,FALSE)</f>
        <v>17.131547619047623</v>
      </c>
      <c r="V1173">
        <f>HomTotReg.!$B$17+(test!O1173*HomTotReg.!$B$18+HomTotReg.!$B$19*test!P1173+test!Q1173*HomTotReg.!$B$20)</f>
        <v>3.4657115601204422</v>
      </c>
      <c r="W1173">
        <f>VisTotReg.!$B$17+(VisTotReg.!$B$18*test!R1173+test!S1173*VisTotReg.!$B$19+test!T1173*VisTotReg.!$B$20)</f>
        <v>3.3234074225642303</v>
      </c>
      <c r="Y1173">
        <f>'MoneyLine Reg. 1'!$B$17+('MoneyLine Reg. 1'!$B$18*test!I1173+test!J1173*'MoneyLine Reg. 1'!$B$19+test!T1173*'MoneyLine Reg. 1'!$B$20+test!Q1173*'MoneyLine Reg. 1'!$B$21)</f>
        <v>5.3312021998603354E-2</v>
      </c>
      <c r="Z1173">
        <f>'MoneyLine Reg. 2'!$B$17+('MoneyLine Reg. 2'!$B$18*test!M1173+test!K1173*'MoneyLine Reg. 2'!$B$19+'MoneyLine Reg. 2'!$B$20*test!L1173+test!N1173*'MoneyLine Reg. 2'!$B$21)</f>
        <v>-0.44507567360860367</v>
      </c>
    </row>
    <row r="1174" spans="1:26" x14ac:dyDescent="0.3">
      <c r="A1174" s="8">
        <v>45012</v>
      </c>
      <c r="B1174" s="6" t="s">
        <v>31</v>
      </c>
      <c r="C1174" s="6">
        <v>2</v>
      </c>
      <c r="D1174" s="6" t="s">
        <v>32</v>
      </c>
      <c r="E1174" s="6">
        <v>5</v>
      </c>
      <c r="F1174" s="6"/>
      <c r="G1174" s="6">
        <f t="shared" si="18"/>
        <v>3</v>
      </c>
      <c r="I1174">
        <f>VLOOKUP(D1174,MoneyLine!$A$1:$K$33,7,FALSE)</f>
        <v>91.395238095238099</v>
      </c>
      <c r="J1174">
        <f>VLOOKUP(B1174,MoneyLine!$A$1:$K$33,7,FALSE)</f>
        <v>130.13119047619048</v>
      </c>
      <c r="K1174">
        <f>VLOOKUP(B1174,MoneyLine!$A$1:$K$33,11,FALSE)</f>
        <v>13.114999999999997</v>
      </c>
      <c r="L1174">
        <f>VLOOKUP(B1174,MoneyLine!$A$1:$D$33,4,FALSE)</f>
        <v>55.725999999999999</v>
      </c>
      <c r="M1174">
        <f>VLOOKUP(D1174,MoneyLine!$A$1:$K$33,11,FALSE)</f>
        <v>4.9549999999999983</v>
      </c>
      <c r="N1174">
        <f>VLOOKUP(D1174,MoneyLine!$A$1:$D$33,4,FALSE)</f>
        <v>47.241</v>
      </c>
      <c r="O1174">
        <f>VLOOKUP(D1174,MoneyLine!$A$1:$Q$33,14,FALSE)</f>
        <v>85.390952380952371</v>
      </c>
      <c r="P1174">
        <f>VLOOKUP(B1174,MoneyLine!$A$1:$Q$33,17,FALSE)</f>
        <v>29.228333333333332</v>
      </c>
      <c r="Q1174">
        <f>VLOOKUP(B1174,MoneyLine!$A$1:$K$33,10,FALSE)</f>
        <v>31.447738095238101</v>
      </c>
      <c r="R1174">
        <f>VLOOKUP(B1174,MoneyLine!$A$1:$Q$33,14,FALSE)</f>
        <v>91.865476190476173</v>
      </c>
      <c r="S1174">
        <f>VLOOKUP(D1174,MoneyLine!$A$1:$Q$33,17,FALSE)</f>
        <v>-9.4788095238095256</v>
      </c>
      <c r="T1174">
        <f>VLOOKUP(D1174,MoneyLine!$A$1:$K$33,10,FALSE)</f>
        <v>-16.679047619047623</v>
      </c>
      <c r="V1174">
        <f>HomTotReg.!$B$17+(test!O1174*HomTotReg.!$B$18+HomTotReg.!$B$19*test!P1174+test!Q1174*HomTotReg.!$B$20)</f>
        <v>2.9921785320779728</v>
      </c>
      <c r="W1174">
        <f>VisTotReg.!$B$17+(VisTotReg.!$B$18*test!R1174+test!S1174*VisTotReg.!$B$19+test!T1174*VisTotReg.!$B$20)</f>
        <v>3.9308411687058129</v>
      </c>
      <c r="Y1174">
        <f>'MoneyLine Reg. 1'!$B$17+('MoneyLine Reg. 1'!$B$18*test!I1174+test!J1174*'MoneyLine Reg. 1'!$B$19+test!T1174*'MoneyLine Reg. 1'!$B$20+test!Q1174*'MoneyLine Reg. 1'!$B$21)</f>
        <v>-0.88419945680762368</v>
      </c>
      <c r="Z1174">
        <f>'MoneyLine Reg. 2'!$B$17+('MoneyLine Reg. 2'!$B$18*test!M1174+test!K1174*'MoneyLine Reg. 2'!$B$19+'MoneyLine Reg. 2'!$B$20*test!L1174+test!N1174*'MoneyLine Reg. 2'!$B$21)</f>
        <v>-0.92690761805179411</v>
      </c>
    </row>
    <row r="1175" spans="1:26" x14ac:dyDescent="0.3">
      <c r="A1175" s="9">
        <v>45013</v>
      </c>
      <c r="B1175" s="7" t="s">
        <v>21</v>
      </c>
      <c r="C1175" s="7">
        <v>2</v>
      </c>
      <c r="D1175" s="7" t="s">
        <v>14</v>
      </c>
      <c r="E1175" s="7">
        <v>1</v>
      </c>
      <c r="F1175" s="7"/>
      <c r="G1175" s="6">
        <f t="shared" si="18"/>
        <v>-1</v>
      </c>
      <c r="I1175">
        <f>VLOOKUP(D1175,MoneyLine!$A$1:$K$33,7,FALSE)</f>
        <v>85.562619047619037</v>
      </c>
      <c r="J1175">
        <f>VLOOKUP(B1175,MoneyLine!$A$1:$K$33,7,FALSE)</f>
        <v>81.149285714285725</v>
      </c>
      <c r="K1175">
        <f>VLOOKUP(B1175,MoneyLine!$A$1:$K$33,11,FALSE)</f>
        <v>9.1225000000000005</v>
      </c>
      <c r="L1175">
        <f>VLOOKUP(B1175,MoneyLine!$A$1:$D$33,4,FALSE)</f>
        <v>51.807999999999993</v>
      </c>
      <c r="M1175">
        <f>VLOOKUP(D1175,MoneyLine!$A$1:$K$33,11,FALSE)</f>
        <v>19.403750000000002</v>
      </c>
      <c r="N1175">
        <f>VLOOKUP(D1175,MoneyLine!$A$1:$D$33,4,FALSE)</f>
        <v>49.788499999999999</v>
      </c>
      <c r="O1175">
        <f>VLOOKUP(D1175,MoneyLine!$A$1:$Q$33,14,FALSE)</f>
        <v>87.124523809523808</v>
      </c>
      <c r="P1175">
        <f>VLOOKUP(B1175,MoneyLine!$A$1:$Q$33,17,FALSE)</f>
        <v>7.3759523809523806</v>
      </c>
      <c r="Q1175">
        <f>VLOOKUP(B1175,MoneyLine!$A$1:$K$33,10,FALSE)</f>
        <v>8.0371428571428574</v>
      </c>
      <c r="R1175">
        <f>VLOOKUP(B1175,MoneyLine!$A$1:$Q$33,14,FALSE)</f>
        <v>65.387857142857143</v>
      </c>
      <c r="S1175">
        <f>VLOOKUP(D1175,MoneyLine!$A$1:$Q$33,17,FALSE)</f>
        <v>-3.2247619047619036</v>
      </c>
      <c r="T1175">
        <f>VLOOKUP(D1175,MoneyLine!$A$1:$K$33,10,FALSE)</f>
        <v>24.058452380952382</v>
      </c>
      <c r="V1175">
        <f>HomTotReg.!$B$17+(test!O1175*HomTotReg.!$B$18+HomTotReg.!$B$19*test!P1175+test!Q1175*HomTotReg.!$B$20)</f>
        <v>3.5001875278820078</v>
      </c>
      <c r="W1175">
        <f>VisTotReg.!$B$17+(VisTotReg.!$B$18*test!R1175+test!S1175*VisTotReg.!$B$19+test!T1175*VisTotReg.!$B$20)</f>
        <v>2.9611932984499028</v>
      </c>
      <c r="Y1175">
        <f>'MoneyLine Reg. 1'!$B$17+('MoneyLine Reg. 1'!$B$18*test!I1175+test!J1175*'MoneyLine Reg. 1'!$B$19+test!T1175*'MoneyLine Reg. 1'!$B$20+test!Q1175*'MoneyLine Reg. 1'!$B$21)</f>
        <v>0.42074236857726721</v>
      </c>
      <c r="Z1175">
        <f>'MoneyLine Reg. 2'!$B$17+('MoneyLine Reg. 2'!$B$18*test!M1175+test!K1175*'MoneyLine Reg. 2'!$B$19+'MoneyLine Reg. 2'!$B$20*test!L1175+test!N1175*'MoneyLine Reg. 2'!$B$21)</f>
        <v>0.66477440894469364</v>
      </c>
    </row>
    <row r="1176" spans="1:26" x14ac:dyDescent="0.3">
      <c r="A1176" s="8">
        <v>45013</v>
      </c>
      <c r="B1176" s="6" t="s">
        <v>7</v>
      </c>
      <c r="C1176" s="6">
        <v>4</v>
      </c>
      <c r="D1176" s="6" t="s">
        <v>18</v>
      </c>
      <c r="E1176" s="6">
        <v>0</v>
      </c>
      <c r="F1176" s="6"/>
      <c r="G1176" s="6">
        <f t="shared" si="18"/>
        <v>-4</v>
      </c>
      <c r="I1176">
        <f>VLOOKUP(D1176,MoneyLine!$A$1:$K$33,7,FALSE)</f>
        <v>161.3661904761905</v>
      </c>
      <c r="J1176">
        <f>VLOOKUP(B1176,MoneyLine!$A$1:$K$33,7,FALSE)</f>
        <v>105.50714285714287</v>
      </c>
      <c r="K1176">
        <f>VLOOKUP(B1176,MoneyLine!$A$1:$K$33,11,FALSE)</f>
        <v>17.5075</v>
      </c>
      <c r="L1176">
        <f>VLOOKUP(B1176,MoneyLine!$A$1:$D$33,4,FALSE)</f>
        <v>51.216499999999996</v>
      </c>
      <c r="M1176">
        <f>VLOOKUP(D1176,MoneyLine!$A$1:$K$33,11,FALSE)</f>
        <v>18.088749999999997</v>
      </c>
      <c r="N1176">
        <f>VLOOKUP(D1176,MoneyLine!$A$1:$D$33,4,FALSE)</f>
        <v>55.644500000000001</v>
      </c>
      <c r="O1176">
        <f>VLOOKUP(D1176,MoneyLine!$A$1:$Q$33,14,FALSE)</f>
        <v>80.616190476190468</v>
      </c>
      <c r="P1176">
        <f>VLOOKUP(B1176,MoneyLine!$A$1:$Q$33,17,FALSE)</f>
        <v>1.5838095238095231</v>
      </c>
      <c r="Q1176">
        <f>VLOOKUP(B1176,MoneyLine!$A$1:$K$33,10,FALSE)</f>
        <v>-6.0107142857142861</v>
      </c>
      <c r="R1176">
        <f>VLOOKUP(B1176,MoneyLine!$A$1:$Q$33,14,FALSE)</f>
        <v>89.021666666666647</v>
      </c>
      <c r="S1176">
        <f>VLOOKUP(D1176,MoneyLine!$A$1:$Q$33,17,FALSE)</f>
        <v>63.627142857142857</v>
      </c>
      <c r="T1176">
        <f>VLOOKUP(D1176,MoneyLine!$A$1:$K$33,10,FALSE)</f>
        <v>-8.5753571428571433</v>
      </c>
      <c r="V1176">
        <f>HomTotReg.!$B$17+(test!O1176*HomTotReg.!$B$18+HomTotReg.!$B$19*test!P1176+test!Q1176*HomTotReg.!$B$20)</f>
        <v>3.6475531670458183</v>
      </c>
      <c r="W1176">
        <f>VisTotReg.!$B$17+(VisTotReg.!$B$18*test!R1176+test!S1176*VisTotReg.!$B$19+test!T1176*VisTotReg.!$B$20)</f>
        <v>3.1260972415364736</v>
      </c>
      <c r="Y1176">
        <f>'MoneyLine Reg. 1'!$B$17+('MoneyLine Reg. 1'!$B$18*test!I1176+test!J1176*'MoneyLine Reg. 1'!$B$19+test!T1176*'MoneyLine Reg. 1'!$B$20+test!Q1176*'MoneyLine Reg. 1'!$B$21)</f>
        <v>0.57192971976098239</v>
      </c>
      <c r="Z1176">
        <f>'MoneyLine Reg. 2'!$B$17+('MoneyLine Reg. 2'!$B$18*test!M1176+test!K1176*'MoneyLine Reg. 2'!$B$19+'MoneyLine Reg. 2'!$B$20*test!L1176+test!N1176*'MoneyLine Reg. 2'!$B$21)</f>
        <v>0.55432761137719178</v>
      </c>
    </row>
    <row r="1177" spans="1:26" x14ac:dyDescent="0.3">
      <c r="A1177" s="9">
        <v>45013</v>
      </c>
      <c r="B1177" s="7" t="s">
        <v>29</v>
      </c>
      <c r="C1177" s="7">
        <v>1</v>
      </c>
      <c r="D1177" s="7" t="s">
        <v>22</v>
      </c>
      <c r="E1177" s="7">
        <v>2</v>
      </c>
      <c r="F1177" s="7"/>
      <c r="G1177" s="6">
        <f t="shared" si="18"/>
        <v>1</v>
      </c>
      <c r="I1177">
        <f>VLOOKUP(D1177,MoneyLine!$A$1:$K$33,7,FALSE)</f>
        <v>73.279761904761898</v>
      </c>
      <c r="J1177">
        <f>VLOOKUP(B1177,MoneyLine!$A$1:$K$33,7,FALSE)</f>
        <v>120.64333333333332</v>
      </c>
      <c r="K1177">
        <f>VLOOKUP(B1177,MoneyLine!$A$1:$K$33,11,FALSE)</f>
        <v>13.331249999999997</v>
      </c>
      <c r="L1177">
        <f>VLOOKUP(B1177,MoneyLine!$A$1:$D$33,4,FALSE)</f>
        <v>55.3095</v>
      </c>
      <c r="M1177">
        <f>VLOOKUP(D1177,MoneyLine!$A$1:$K$33,11,FALSE)</f>
        <v>6.432500000000001</v>
      </c>
      <c r="N1177">
        <f>VLOOKUP(D1177,MoneyLine!$A$1:$D$33,4,FALSE)</f>
        <v>50.885999999999996</v>
      </c>
      <c r="O1177">
        <f>VLOOKUP(D1177,MoneyLine!$A$1:$Q$33,14,FALSE)</f>
        <v>70.076904761904771</v>
      </c>
      <c r="P1177">
        <f>VLOOKUP(B1177,MoneyLine!$A$1:$Q$33,17,FALSE)</f>
        <v>28.97</v>
      </c>
      <c r="Q1177">
        <f>VLOOKUP(B1177,MoneyLine!$A$1:$K$33,10,FALSE)</f>
        <v>20.598452380952381</v>
      </c>
      <c r="R1177">
        <f>VLOOKUP(B1177,MoneyLine!$A$1:$Q$33,14,FALSE)</f>
        <v>76.355714285714271</v>
      </c>
      <c r="S1177">
        <f>VLOOKUP(D1177,MoneyLine!$A$1:$Q$33,17,FALSE)</f>
        <v>-0.22023809523809401</v>
      </c>
      <c r="T1177">
        <f>VLOOKUP(D1177,MoneyLine!$A$1:$K$33,10,FALSE)</f>
        <v>10.709166666666667</v>
      </c>
      <c r="V1177">
        <f>HomTotReg.!$B$17+(test!O1177*HomTotReg.!$B$18+HomTotReg.!$B$19*test!P1177+test!Q1177*HomTotReg.!$B$20)</f>
        <v>2.9524376084287098</v>
      </c>
      <c r="W1177">
        <f>VisTotReg.!$B$17+(VisTotReg.!$B$18*test!R1177+test!S1177*VisTotReg.!$B$19+test!T1177*VisTotReg.!$B$20)</f>
        <v>3.2610645067822759</v>
      </c>
      <c r="Y1177">
        <f>'MoneyLine Reg. 1'!$B$17+('MoneyLine Reg. 1'!$B$18*test!I1177+test!J1177*'MoneyLine Reg. 1'!$B$19+test!T1177*'MoneyLine Reg. 1'!$B$20+test!Q1177*'MoneyLine Reg. 1'!$B$21)</f>
        <v>-0.46476501464624642</v>
      </c>
      <c r="Z1177">
        <f>'MoneyLine Reg. 2'!$B$17+('MoneyLine Reg. 2'!$B$18*test!M1177+test!K1177*'MoneyLine Reg. 2'!$B$19+'MoneyLine Reg. 2'!$B$20*test!L1177+test!N1177*'MoneyLine Reg. 2'!$B$21)</f>
        <v>-0.5582497567311786</v>
      </c>
    </row>
    <row r="1178" spans="1:26" x14ac:dyDescent="0.3">
      <c r="A1178" s="8">
        <v>45013</v>
      </c>
      <c r="B1178" s="6" t="s">
        <v>30</v>
      </c>
      <c r="C1178" s="6">
        <v>4</v>
      </c>
      <c r="D1178" s="6" t="s">
        <v>6</v>
      </c>
      <c r="E1178" s="6">
        <v>1</v>
      </c>
      <c r="F1178" s="6"/>
      <c r="G1178" s="6">
        <f t="shared" si="18"/>
        <v>-3</v>
      </c>
      <c r="I1178">
        <f>VLOOKUP(D1178,MoneyLine!$A$1:$K$33,7,FALSE)</f>
        <v>-14.717619047619038</v>
      </c>
      <c r="J1178">
        <f>VLOOKUP(B1178,MoneyLine!$A$1:$K$33,7,FALSE)</f>
        <v>127.36857142857141</v>
      </c>
      <c r="K1178">
        <f>VLOOKUP(B1178,MoneyLine!$A$1:$K$33,11,FALSE)</f>
        <v>15.876249999999999</v>
      </c>
      <c r="L1178">
        <f>VLOOKUP(B1178,MoneyLine!$A$1:$D$33,4,FALSE)</f>
        <v>56.155499999999996</v>
      </c>
      <c r="M1178">
        <f>VLOOKUP(D1178,MoneyLine!$A$1:$K$33,11,FALSE)</f>
        <v>1.6887499999999989</v>
      </c>
      <c r="N1178">
        <f>VLOOKUP(D1178,MoneyLine!$A$1:$D$33,4,FALSE)</f>
        <v>38.247500000000002</v>
      </c>
      <c r="O1178">
        <f>VLOOKUP(D1178,MoneyLine!$A$1:$Q$33,14,FALSE)</f>
        <v>4.214999999999999</v>
      </c>
      <c r="P1178">
        <f>VLOOKUP(B1178,MoneyLine!$A$1:$Q$33,17,FALSE)</f>
        <v>21.976904761904766</v>
      </c>
      <c r="Q1178">
        <f>VLOOKUP(B1178,MoneyLine!$A$1:$K$33,10,FALSE)</f>
        <v>-0.45761904761904759</v>
      </c>
      <c r="R1178">
        <f>VLOOKUP(B1178,MoneyLine!$A$1:$Q$33,14,FALSE)</f>
        <v>104.57619047619046</v>
      </c>
      <c r="S1178">
        <f>VLOOKUP(D1178,MoneyLine!$A$1:$Q$33,17,FALSE)</f>
        <v>-23.022142857142857</v>
      </c>
      <c r="T1178">
        <f>VLOOKUP(D1178,MoneyLine!$A$1:$K$33,10,FALSE)</f>
        <v>2.2516666666666674</v>
      </c>
      <c r="V1178">
        <f>HomTotReg.!$B$17+(test!O1178*HomTotReg.!$B$18+HomTotReg.!$B$19*test!P1178+test!Q1178*HomTotReg.!$B$20)</f>
        <v>2.5615746894952878</v>
      </c>
      <c r="W1178">
        <f>VisTotReg.!$B$17+(VisTotReg.!$B$18*test!R1178+test!S1178*VisTotReg.!$B$19+test!T1178*VisTotReg.!$B$20)</f>
        <v>3.9235944816745771</v>
      </c>
      <c r="Y1178">
        <f>'MoneyLine Reg. 1'!$B$17+('MoneyLine Reg. 1'!$B$18*test!I1178+test!J1178*'MoneyLine Reg. 1'!$B$19+test!T1178*'MoneyLine Reg. 1'!$B$20+test!Q1178*'MoneyLine Reg. 1'!$B$21)</f>
        <v>-1.3107031556458493</v>
      </c>
      <c r="Z1178">
        <f>'MoneyLine Reg. 2'!$B$17+('MoneyLine Reg. 2'!$B$18*test!M1178+test!K1178*'MoneyLine Reg. 2'!$B$19+'MoneyLine Reg. 2'!$B$20*test!L1178+test!N1178*'MoneyLine Reg. 2'!$B$21)</f>
        <v>-1.9618876304991337</v>
      </c>
    </row>
    <row r="1179" spans="1:26" x14ac:dyDescent="0.3">
      <c r="A1179" s="9">
        <v>45013</v>
      </c>
      <c r="B1179" s="7" t="s">
        <v>3</v>
      </c>
      <c r="C1179" s="7">
        <v>4</v>
      </c>
      <c r="D1179" s="7" t="s">
        <v>19</v>
      </c>
      <c r="E1179" s="7">
        <v>7</v>
      </c>
      <c r="F1179" s="7"/>
      <c r="G1179" s="6">
        <f t="shared" si="18"/>
        <v>3</v>
      </c>
      <c r="I1179">
        <f>VLOOKUP(D1179,MoneyLine!$A$1:$K$33,7,FALSE)</f>
        <v>99.267142857142858</v>
      </c>
      <c r="J1179">
        <f>VLOOKUP(B1179,MoneyLine!$A$1:$K$33,7,FALSE)</f>
        <v>103.61880952380953</v>
      </c>
      <c r="K1179">
        <f>VLOOKUP(B1179,MoneyLine!$A$1:$K$33,11,FALSE)</f>
        <v>6.7725000000000009</v>
      </c>
      <c r="L1179">
        <f>VLOOKUP(B1179,MoneyLine!$A$1:$D$33,4,FALSE)</f>
        <v>53.618500000000004</v>
      </c>
      <c r="M1179">
        <f>VLOOKUP(D1179,MoneyLine!$A$1:$K$33,11,FALSE)</f>
        <v>11.873749999999998</v>
      </c>
      <c r="N1179">
        <f>VLOOKUP(D1179,MoneyLine!$A$1:$D$33,4,FALSE)</f>
        <v>44.580500000000001</v>
      </c>
      <c r="O1179">
        <f>VLOOKUP(D1179,MoneyLine!$A$1:$Q$33,14,FALSE)</f>
        <v>93.099761904761891</v>
      </c>
      <c r="P1179">
        <f>VLOOKUP(B1179,MoneyLine!$A$1:$Q$33,17,FALSE)</f>
        <v>15.725476190476186</v>
      </c>
      <c r="Q1179">
        <f>VLOOKUP(B1179,MoneyLine!$A$1:$K$33,10,FALSE)</f>
        <v>34.368214285714288</v>
      </c>
      <c r="R1179">
        <f>VLOOKUP(B1179,MoneyLine!$A$1:$Q$33,14,FALSE)</f>
        <v>76.556190476190451</v>
      </c>
      <c r="S1179">
        <f>VLOOKUP(D1179,MoneyLine!$A$1:$Q$33,17,FALSE)</f>
        <v>-14.223571428571427</v>
      </c>
      <c r="T1179">
        <f>VLOOKUP(D1179,MoneyLine!$A$1:$K$33,10,FALSE)</f>
        <v>-3.2023809523808761E-2</v>
      </c>
      <c r="V1179">
        <f>HomTotReg.!$B$17+(test!O1179*HomTotReg.!$B$18+HomTotReg.!$B$19*test!P1179+test!Q1179*HomTotReg.!$B$20)</f>
        <v>3.1846600640864304</v>
      </c>
      <c r="W1179">
        <f>VisTotReg.!$B$17+(VisTotReg.!$B$18*test!R1179+test!S1179*VisTotReg.!$B$19+test!T1179*VisTotReg.!$B$20)</f>
        <v>3.54643031654469</v>
      </c>
      <c r="Y1179">
        <f>'MoneyLine Reg. 1'!$B$17+('MoneyLine Reg. 1'!$B$18*test!I1179+test!J1179*'MoneyLine Reg. 1'!$B$19+test!T1179*'MoneyLine Reg. 1'!$B$20+test!Q1179*'MoneyLine Reg. 1'!$B$21)</f>
        <v>-0.30065988725598858</v>
      </c>
      <c r="Z1179">
        <f>'MoneyLine Reg. 2'!$B$17+('MoneyLine Reg. 2'!$B$18*test!M1179+test!K1179*'MoneyLine Reg. 2'!$B$19+'MoneyLine Reg. 2'!$B$20*test!L1179+test!N1179*'MoneyLine Reg. 2'!$B$21)</f>
        <v>-0.1637528306708993</v>
      </c>
    </row>
    <row r="1180" spans="1:26" x14ac:dyDescent="0.3">
      <c r="A1180" s="8">
        <v>45013</v>
      </c>
      <c r="B1180" s="6" t="s">
        <v>20</v>
      </c>
      <c r="C1180" s="6">
        <v>2</v>
      </c>
      <c r="D1180" s="6" t="s">
        <v>17</v>
      </c>
      <c r="E1180" s="6">
        <v>6</v>
      </c>
      <c r="F1180" s="6"/>
      <c r="G1180" s="6">
        <f t="shared" si="18"/>
        <v>4</v>
      </c>
      <c r="I1180">
        <f>VLOOKUP(D1180,MoneyLine!$A$1:$K$33,7,FALSE)</f>
        <v>126.67</v>
      </c>
      <c r="J1180">
        <f>VLOOKUP(B1180,MoneyLine!$A$1:$K$33,7,FALSE)</f>
        <v>53.481666666666655</v>
      </c>
      <c r="K1180">
        <f>VLOOKUP(B1180,MoneyLine!$A$1:$K$33,11,FALSE)</f>
        <v>4.7974999999999994</v>
      </c>
      <c r="L1180">
        <f>VLOOKUP(B1180,MoneyLine!$A$1:$D$33,4,FALSE)</f>
        <v>46.0565</v>
      </c>
      <c r="M1180">
        <f>VLOOKUP(D1180,MoneyLine!$A$1:$K$33,11,FALSE)</f>
        <v>19.922499999999999</v>
      </c>
      <c r="N1180">
        <f>VLOOKUP(D1180,MoneyLine!$A$1:$D$33,4,FALSE)</f>
        <v>49.902000000000001</v>
      </c>
      <c r="O1180">
        <f>VLOOKUP(D1180,MoneyLine!$A$1:$Q$33,14,FALSE)</f>
        <v>104.88261904761904</v>
      </c>
      <c r="P1180">
        <f>VLOOKUP(B1180,MoneyLine!$A$1:$Q$33,17,FALSE)</f>
        <v>-10.467380952380953</v>
      </c>
      <c r="Q1180">
        <f>VLOOKUP(B1180,MoneyLine!$A$1:$K$33,10,FALSE)</f>
        <v>1.6524999999999999</v>
      </c>
      <c r="R1180">
        <f>VLOOKUP(B1180,MoneyLine!$A$1:$Q$33,14,FALSE)</f>
        <v>58.340238095238099</v>
      </c>
      <c r="S1180">
        <f>VLOOKUP(D1180,MoneyLine!$A$1:$Q$33,17,FALSE)</f>
        <v>9.6223809523809507</v>
      </c>
      <c r="T1180">
        <f>VLOOKUP(D1180,MoneyLine!$A$1:$K$33,10,FALSE)</f>
        <v>23.209285714285713</v>
      </c>
      <c r="V1180">
        <f>HomTotReg.!$B$17+(test!O1180*HomTotReg.!$B$18+HomTotReg.!$B$19*test!P1180+test!Q1180*HomTotReg.!$B$20)</f>
        <v>3.9476157538386278</v>
      </c>
      <c r="W1180">
        <f>VisTotReg.!$B$17+(VisTotReg.!$B$18*test!R1180+test!S1180*VisTotReg.!$B$19+test!T1180*VisTotReg.!$B$20)</f>
        <v>2.7755784183227474</v>
      </c>
      <c r="Y1180">
        <f>'MoneyLine Reg. 1'!$B$17+('MoneyLine Reg. 1'!$B$18*test!I1180+test!J1180*'MoneyLine Reg. 1'!$B$19+test!T1180*'MoneyLine Reg. 1'!$B$20+test!Q1180*'MoneyLine Reg. 1'!$B$21)</f>
        <v>1.1941649776434557</v>
      </c>
      <c r="Z1180">
        <f>'MoneyLine Reg. 2'!$B$17+('MoneyLine Reg. 2'!$B$18*test!M1180+test!K1180*'MoneyLine Reg. 2'!$B$19+'MoneyLine Reg. 2'!$B$20*test!L1180+test!N1180*'MoneyLine Reg. 2'!$B$21)</f>
        <v>1.3921312202046638</v>
      </c>
    </row>
    <row r="1181" spans="1:26" x14ac:dyDescent="0.3">
      <c r="A1181" s="9">
        <v>45013</v>
      </c>
      <c r="B1181" s="7" t="s">
        <v>33</v>
      </c>
      <c r="C1181" s="7">
        <v>2</v>
      </c>
      <c r="D1181" s="7" t="s">
        <v>4</v>
      </c>
      <c r="E1181" s="7">
        <v>3</v>
      </c>
      <c r="F1181" s="7"/>
      <c r="G1181" s="6">
        <f t="shared" si="18"/>
        <v>1</v>
      </c>
      <c r="I1181">
        <f>VLOOKUP(D1181,MoneyLine!$A$1:$K$33,7,FALSE)</f>
        <v>71.288571428571402</v>
      </c>
      <c r="J1181">
        <f>VLOOKUP(B1181,MoneyLine!$A$1:$K$33,7,FALSE)</f>
        <v>35.906904761904762</v>
      </c>
      <c r="K1181">
        <f>VLOOKUP(B1181,MoneyLine!$A$1:$K$33,11,FALSE)</f>
        <v>3.707499999999996</v>
      </c>
      <c r="L1181">
        <f>VLOOKUP(B1181,MoneyLine!$A$1:$D$33,4,FALSE)</f>
        <v>47.251999999999995</v>
      </c>
      <c r="M1181">
        <f>VLOOKUP(D1181,MoneyLine!$A$1:$K$33,11,FALSE)</f>
        <v>4.0925000000000029</v>
      </c>
      <c r="N1181">
        <f>VLOOKUP(D1181,MoneyLine!$A$1:$D$33,4,FALSE)</f>
        <v>50.962499999999999</v>
      </c>
      <c r="O1181">
        <f>VLOOKUP(D1181,MoneyLine!$A$1:$Q$33,14,FALSE)</f>
        <v>28.298571428571432</v>
      </c>
      <c r="P1181">
        <f>VLOOKUP(B1181,MoneyLine!$A$1:$Q$33,17,FALSE)</f>
        <v>-16.226190476190478</v>
      </c>
      <c r="Q1181">
        <f>VLOOKUP(B1181,MoneyLine!$A$1:$K$33,10,FALSE)</f>
        <v>29.473928571428576</v>
      </c>
      <c r="R1181">
        <f>VLOOKUP(B1181,MoneyLine!$A$1:$Q$33,14,FALSE)</f>
        <v>44.759523809523806</v>
      </c>
      <c r="S1181">
        <f>VLOOKUP(D1181,MoneyLine!$A$1:$Q$33,17,FALSE)</f>
        <v>33.857619047619039</v>
      </c>
      <c r="T1181">
        <f>VLOOKUP(D1181,MoneyLine!$A$1:$K$33,10,FALSE)</f>
        <v>21.901309523809527</v>
      </c>
      <c r="V1181">
        <f>HomTotReg.!$B$17+(test!O1181*HomTotReg.!$B$18+HomTotReg.!$B$19*test!P1181+test!Q1181*HomTotReg.!$B$20)</f>
        <v>2.891324068918252</v>
      </c>
      <c r="W1181">
        <f>VisTotReg.!$B$17+(VisTotReg.!$B$18*test!R1181+test!S1181*VisTotReg.!$B$19+test!T1181*VisTotReg.!$B$20)</f>
        <v>2.4177102898058207</v>
      </c>
      <c r="Y1181">
        <f>'MoneyLine Reg. 1'!$B$17+('MoneyLine Reg. 1'!$B$18*test!I1181+test!J1181*'MoneyLine Reg. 1'!$B$19+test!T1181*'MoneyLine Reg. 1'!$B$20+test!Q1181*'MoneyLine Reg. 1'!$B$21)</f>
        <v>0.55729532190467412</v>
      </c>
      <c r="Z1181">
        <f>'MoneyLine Reg. 2'!$B$17+('MoneyLine Reg. 2'!$B$18*test!M1181+test!K1181*'MoneyLine Reg. 2'!$B$19+'MoneyLine Reg. 2'!$B$20*test!L1181+test!N1181*'MoneyLine Reg. 2'!$B$21)</f>
        <v>0.47747105922320721</v>
      </c>
    </row>
    <row r="1182" spans="1:26" x14ac:dyDescent="0.3">
      <c r="A1182" s="8">
        <v>45013</v>
      </c>
      <c r="B1182" s="6" t="s">
        <v>23</v>
      </c>
      <c r="C1182" s="6">
        <v>0</v>
      </c>
      <c r="D1182" s="6" t="s">
        <v>24</v>
      </c>
      <c r="E1182" s="6">
        <v>3</v>
      </c>
      <c r="F1182" s="6"/>
      <c r="G1182" s="6">
        <f t="shared" si="18"/>
        <v>3</v>
      </c>
      <c r="I1182">
        <f>VLOOKUP(D1182,MoneyLine!$A$1:$K$33,7,FALSE)</f>
        <v>-28.852380952380948</v>
      </c>
      <c r="J1182">
        <f>VLOOKUP(B1182,MoneyLine!$A$1:$K$33,7,FALSE)</f>
        <v>101.00309523809524</v>
      </c>
      <c r="K1182">
        <f>VLOOKUP(B1182,MoneyLine!$A$1:$K$33,11,FALSE)</f>
        <v>6.8149999999999995</v>
      </c>
      <c r="L1182">
        <f>VLOOKUP(B1182,MoneyLine!$A$1:$D$33,4,FALSE)</f>
        <v>52.277999999999999</v>
      </c>
      <c r="M1182">
        <f>VLOOKUP(D1182,MoneyLine!$A$1:$K$33,11,FALSE)</f>
        <v>5.754999999999999</v>
      </c>
      <c r="N1182">
        <f>VLOOKUP(D1182,MoneyLine!$A$1:$D$33,4,FALSE)</f>
        <v>42.153999999999996</v>
      </c>
      <c r="O1182">
        <f>VLOOKUP(D1182,MoneyLine!$A$1:$Q$33,14,FALSE)</f>
        <v>7.490952380952379</v>
      </c>
      <c r="P1182">
        <f>VLOOKUP(B1182,MoneyLine!$A$1:$Q$33,17,FALSE)</f>
        <v>22.973095238095237</v>
      </c>
      <c r="Q1182">
        <f>VLOOKUP(B1182,MoneyLine!$A$1:$K$33,10,FALSE)</f>
        <v>43.088928571428575</v>
      </c>
      <c r="R1182">
        <f>VLOOKUP(B1182,MoneyLine!$A$1:$Q$33,14,FALSE)</f>
        <v>66.898333333333312</v>
      </c>
      <c r="S1182">
        <f>VLOOKUP(D1182,MoneyLine!$A$1:$Q$33,17,FALSE)</f>
        <v>-35.079523809523806</v>
      </c>
      <c r="T1182">
        <f>VLOOKUP(D1182,MoneyLine!$A$1:$K$33,10,FALSE)</f>
        <v>-0.52404761904761887</v>
      </c>
      <c r="V1182">
        <f>HomTotReg.!$B$17+(test!O1182*HomTotReg.!$B$18+HomTotReg.!$B$19*test!P1182+test!Q1182*HomTotReg.!$B$20)</f>
        <v>2.1056020586328223</v>
      </c>
      <c r="W1182">
        <f>VisTotReg.!$B$17+(VisTotReg.!$B$18*test!R1182+test!S1182*VisTotReg.!$B$19+test!T1182*VisTotReg.!$B$20)</f>
        <v>3.625036010981936</v>
      </c>
      <c r="Y1182">
        <f>'MoneyLine Reg. 1'!$B$17+('MoneyLine Reg. 1'!$B$18*test!I1182+test!J1182*'MoneyLine Reg. 1'!$B$19+test!T1182*'MoneyLine Reg. 1'!$B$20+test!Q1182*'MoneyLine Reg. 1'!$B$21)</f>
        <v>-1.6199495486418776</v>
      </c>
      <c r="Z1182">
        <f>'MoneyLine Reg. 2'!$B$17+('MoneyLine Reg. 2'!$B$18*test!M1182+test!K1182*'MoneyLine Reg. 2'!$B$19+'MoneyLine Reg. 2'!$B$20*test!L1182+test!N1182*'MoneyLine Reg. 2'!$B$21)</f>
        <v>-0.61095336269695011</v>
      </c>
    </row>
    <row r="1183" spans="1:26" x14ac:dyDescent="0.3">
      <c r="A1183" s="9">
        <v>45013</v>
      </c>
      <c r="B1183" s="7" t="s">
        <v>8</v>
      </c>
      <c r="C1183" s="7">
        <v>5</v>
      </c>
      <c r="D1183" s="7" t="s">
        <v>10</v>
      </c>
      <c r="E1183" s="7">
        <v>6</v>
      </c>
      <c r="F1183" s="7" t="s">
        <v>36</v>
      </c>
      <c r="G1183" s="6">
        <f t="shared" si="18"/>
        <v>1</v>
      </c>
      <c r="I1183">
        <f>VLOOKUP(D1183,MoneyLine!$A$1:$K$33,7,FALSE)</f>
        <v>43.783809523809516</v>
      </c>
      <c r="J1183">
        <f>VLOOKUP(B1183,MoneyLine!$A$1:$K$33,7,FALSE)</f>
        <v>158.14214285714286</v>
      </c>
      <c r="K1183">
        <f>VLOOKUP(B1183,MoneyLine!$A$1:$K$33,11,FALSE)</f>
        <v>11.611250000000004</v>
      </c>
      <c r="L1183">
        <f>VLOOKUP(B1183,MoneyLine!$A$1:$D$33,4,FALSE)</f>
        <v>49.862499999999997</v>
      </c>
      <c r="M1183">
        <f>VLOOKUP(D1183,MoneyLine!$A$1:$K$33,11,FALSE)</f>
        <v>2.1412499999999977</v>
      </c>
      <c r="N1183">
        <f>VLOOKUP(D1183,MoneyLine!$A$1:$D$33,4,FALSE)</f>
        <v>45.351499999999994</v>
      </c>
      <c r="O1183">
        <f>VLOOKUP(D1183,MoneyLine!$A$1:$Q$33,14,FALSE)</f>
        <v>43.181904761904768</v>
      </c>
      <c r="P1183">
        <f>VLOOKUP(B1183,MoneyLine!$A$1:$Q$33,17,FALSE)</f>
        <v>14.067142857142855</v>
      </c>
      <c r="Q1183">
        <f>VLOOKUP(B1183,MoneyLine!$A$1:$K$33,10,FALSE)</f>
        <v>21.027261904761904</v>
      </c>
      <c r="R1183">
        <f>VLOOKUP(B1183,MoneyLine!$A$1:$Q$33,14,FALSE)</f>
        <v>125.46428571428571</v>
      </c>
      <c r="S1183">
        <f>VLOOKUP(D1183,MoneyLine!$A$1:$Q$33,17,FALSE)</f>
        <v>-14.675714285714287</v>
      </c>
      <c r="T1183">
        <f>VLOOKUP(D1183,MoneyLine!$A$1:$K$33,10,FALSE)</f>
        <v>13.367738095238096</v>
      </c>
      <c r="V1183">
        <f>HomTotReg.!$B$17+(test!O1183*HomTotReg.!$B$18+HomTotReg.!$B$19*test!P1183+test!Q1183*HomTotReg.!$B$20)</f>
        <v>2.820965991495989</v>
      </c>
      <c r="W1183">
        <f>VisTotReg.!$B$17+(VisTotReg.!$B$18*test!R1183+test!S1183*VisTotReg.!$B$19+test!T1183*VisTotReg.!$B$20)</f>
        <v>3.9332765315170768</v>
      </c>
      <c r="Y1183">
        <f>'MoneyLine Reg. 1'!$B$17+('MoneyLine Reg. 1'!$B$18*test!I1183+test!J1183*'MoneyLine Reg. 1'!$B$19+test!T1183*'MoneyLine Reg. 1'!$B$20+test!Q1183*'MoneyLine Reg. 1'!$B$21)</f>
        <v>-1.15293808106931</v>
      </c>
      <c r="Z1183">
        <f>'MoneyLine Reg. 2'!$B$17+('MoneyLine Reg. 2'!$B$18*test!M1183+test!K1183*'MoneyLine Reg. 2'!$B$19+'MoneyLine Reg. 2'!$B$20*test!L1183+test!N1183*'MoneyLine Reg. 2'!$B$21)</f>
        <v>-0.70269239051972132</v>
      </c>
    </row>
    <row r="1184" spans="1:26" x14ac:dyDescent="0.3">
      <c r="A1184" s="8">
        <v>45013</v>
      </c>
      <c r="B1184" s="6" t="s">
        <v>9</v>
      </c>
      <c r="C1184" s="6">
        <v>7</v>
      </c>
      <c r="D1184" s="6" t="s">
        <v>27</v>
      </c>
      <c r="E1184" s="6">
        <v>4</v>
      </c>
      <c r="F1184" s="6"/>
      <c r="G1184" s="6">
        <f t="shared" si="18"/>
        <v>-3</v>
      </c>
      <c r="I1184">
        <f>VLOOKUP(D1184,MoneyLine!$A$1:$K$33,7,FALSE)</f>
        <v>57.437380952380948</v>
      </c>
      <c r="J1184">
        <f>VLOOKUP(B1184,MoneyLine!$A$1:$K$33,7,FALSE)</f>
        <v>154.76523809523809</v>
      </c>
      <c r="K1184">
        <f>VLOOKUP(B1184,MoneyLine!$A$1:$K$33,11,FALSE)</f>
        <v>17.220000000000002</v>
      </c>
      <c r="L1184">
        <f>VLOOKUP(B1184,MoneyLine!$A$1:$D$33,4,FALSE)</f>
        <v>58.933</v>
      </c>
      <c r="M1184">
        <f>VLOOKUP(D1184,MoneyLine!$A$1:$K$33,11,FALSE)</f>
        <v>10.504999999999999</v>
      </c>
      <c r="N1184">
        <f>VLOOKUP(D1184,MoneyLine!$A$1:$D$33,4,FALSE)</f>
        <v>52.064499999999995</v>
      </c>
      <c r="O1184">
        <f>VLOOKUP(D1184,MoneyLine!$A$1:$Q$33,14,FALSE)</f>
        <v>42.338571428571427</v>
      </c>
      <c r="P1184">
        <f>VLOOKUP(B1184,MoneyLine!$A$1:$Q$33,17,FALSE)</f>
        <v>29.393333333333338</v>
      </c>
      <c r="Q1184">
        <f>VLOOKUP(B1184,MoneyLine!$A$1:$K$33,10,FALSE)</f>
        <v>-2.4774999999999996</v>
      </c>
      <c r="R1184">
        <f>VLOOKUP(B1184,MoneyLine!$A$1:$Q$33,14,FALSE)</f>
        <v>117.61833333333333</v>
      </c>
      <c r="S1184">
        <f>VLOOKUP(D1184,MoneyLine!$A$1:$Q$33,17,FALSE)</f>
        <v>0.65357142857142814</v>
      </c>
      <c r="T1184">
        <f>VLOOKUP(D1184,MoneyLine!$A$1:$K$33,10,FALSE)</f>
        <v>23.449285714285718</v>
      </c>
      <c r="V1184">
        <f>HomTotReg.!$B$17+(test!O1184*HomTotReg.!$B$18+HomTotReg.!$B$19*test!P1184+test!Q1184*HomTotReg.!$B$20)</f>
        <v>2.908766339628893</v>
      </c>
      <c r="W1184">
        <f>VisTotReg.!$B$17+(VisTotReg.!$B$18*test!R1184+test!S1184*VisTotReg.!$B$19+test!T1184*VisTotReg.!$B$20)</f>
        <v>3.5551174423820404</v>
      </c>
      <c r="Y1184">
        <f>'MoneyLine Reg. 1'!$B$17+('MoneyLine Reg. 1'!$B$18*test!I1184+test!J1184*'MoneyLine Reg. 1'!$B$19+test!T1184*'MoneyLine Reg. 1'!$B$20+test!Q1184*'MoneyLine Reg. 1'!$B$21)</f>
        <v>-0.60547968734159918</v>
      </c>
      <c r="Z1184">
        <f>'MoneyLine Reg. 2'!$B$17+('MoneyLine Reg. 2'!$B$18*test!M1184+test!K1184*'MoneyLine Reg. 2'!$B$19+'MoneyLine Reg. 2'!$B$20*test!L1184+test!N1184*'MoneyLine Reg. 2'!$B$21)</f>
        <v>-0.72775515042929584</v>
      </c>
    </row>
    <row r="1185" spans="1:26" x14ac:dyDescent="0.3">
      <c r="A1185" s="9">
        <v>45014</v>
      </c>
      <c r="B1185" s="7" t="s">
        <v>28</v>
      </c>
      <c r="C1185" s="7">
        <v>4</v>
      </c>
      <c r="D1185" s="7" t="s">
        <v>11</v>
      </c>
      <c r="E1185" s="7">
        <v>2</v>
      </c>
      <c r="F1185" s="7"/>
      <c r="G1185" s="6">
        <f t="shared" si="18"/>
        <v>-2</v>
      </c>
      <c r="I1185">
        <f>VLOOKUP(D1185,MoneyLine!$A$1:$K$33,7,FALSE)</f>
        <v>121.01880952380951</v>
      </c>
      <c r="J1185">
        <f>VLOOKUP(B1185,MoneyLine!$A$1:$K$33,7,FALSE)</f>
        <v>60.434285714285707</v>
      </c>
      <c r="K1185">
        <f>VLOOKUP(B1185,MoneyLine!$A$1:$K$33,11,FALSE)</f>
        <v>6.9025000000000016</v>
      </c>
      <c r="L1185">
        <f>VLOOKUP(B1185,MoneyLine!$A$1:$D$33,4,FALSE)</f>
        <v>50.512499999999996</v>
      </c>
      <c r="M1185">
        <f>VLOOKUP(D1185,MoneyLine!$A$1:$K$33,11,FALSE)</f>
        <v>15.838749999999997</v>
      </c>
      <c r="N1185">
        <f>VLOOKUP(D1185,MoneyLine!$A$1:$D$33,4,FALSE)</f>
        <v>52.685499999999998</v>
      </c>
      <c r="O1185">
        <f>VLOOKUP(D1185,MoneyLine!$A$1:$Q$33,14,FALSE)</f>
        <v>85.286666666666662</v>
      </c>
      <c r="P1185">
        <f>VLOOKUP(B1185,MoneyLine!$A$1:$Q$33,17,FALSE)</f>
        <v>10.998333333333333</v>
      </c>
      <c r="Q1185">
        <f>VLOOKUP(B1185,MoneyLine!$A$1:$K$33,10,FALSE)</f>
        <v>5.5184523809523807</v>
      </c>
      <c r="R1185">
        <f>VLOOKUP(B1185,MoneyLine!$A$1:$Q$33,14,FALSE)</f>
        <v>47.296666666666667</v>
      </c>
      <c r="S1185">
        <f>VLOOKUP(D1185,MoneyLine!$A$1:$Q$33,17,FALSE)</f>
        <v>15.627619047619051</v>
      </c>
      <c r="T1185">
        <f>VLOOKUP(D1185,MoneyLine!$A$1:$K$33,10,FALSE)</f>
        <v>10.4975</v>
      </c>
      <c r="V1185">
        <f>HomTotReg.!$B$17+(test!O1185*HomTotReg.!$B$18+HomTotReg.!$B$19*test!P1185+test!Q1185*HomTotReg.!$B$20)</f>
        <v>3.4701175043655024</v>
      </c>
      <c r="W1185">
        <f>VisTotReg.!$B$17+(VisTotReg.!$B$18*test!R1185+test!S1185*VisTotReg.!$B$19+test!T1185*VisTotReg.!$B$20)</f>
        <v>2.7782268241961972</v>
      </c>
      <c r="Y1185">
        <f>'MoneyLine Reg. 1'!$B$17+('MoneyLine Reg. 1'!$B$18*test!I1185+test!J1185*'MoneyLine Reg. 1'!$B$19+test!T1185*'MoneyLine Reg. 1'!$B$20+test!Q1185*'MoneyLine Reg. 1'!$B$21)</f>
        <v>0.84410267516906246</v>
      </c>
      <c r="Z1185">
        <f>'MoneyLine Reg. 2'!$B$17+('MoneyLine Reg. 2'!$B$18*test!M1185+test!K1185*'MoneyLine Reg. 2'!$B$19+'MoneyLine Reg. 2'!$B$20*test!L1185+test!N1185*'MoneyLine Reg. 2'!$B$21)</f>
        <v>0.88233209062192364</v>
      </c>
    </row>
    <row r="1186" spans="1:26" x14ac:dyDescent="0.3">
      <c r="A1186" s="8">
        <v>45014</v>
      </c>
      <c r="B1186" s="6" t="s">
        <v>31</v>
      </c>
      <c r="C1186" s="6">
        <v>3</v>
      </c>
      <c r="D1186" s="6" t="s">
        <v>5</v>
      </c>
      <c r="E1186" s="6">
        <v>2</v>
      </c>
      <c r="F1186" s="6" t="s">
        <v>36</v>
      </c>
      <c r="G1186" s="6">
        <f t="shared" si="18"/>
        <v>-1</v>
      </c>
      <c r="I1186">
        <f>VLOOKUP(D1186,MoneyLine!$A$1:$K$33,7,FALSE)</f>
        <v>92.519047619047612</v>
      </c>
      <c r="J1186">
        <f>VLOOKUP(B1186,MoneyLine!$A$1:$K$33,7,FALSE)</f>
        <v>130.13119047619048</v>
      </c>
      <c r="K1186">
        <f>VLOOKUP(B1186,MoneyLine!$A$1:$K$33,11,FALSE)</f>
        <v>13.114999999999997</v>
      </c>
      <c r="L1186">
        <f>VLOOKUP(B1186,MoneyLine!$A$1:$D$33,4,FALSE)</f>
        <v>55.725999999999999</v>
      </c>
      <c r="M1186">
        <f>VLOOKUP(D1186,MoneyLine!$A$1:$K$33,11,FALSE)</f>
        <v>15.5725</v>
      </c>
      <c r="N1186">
        <f>VLOOKUP(D1186,MoneyLine!$A$1:$D$33,4,FALSE)</f>
        <v>52.448999999999998</v>
      </c>
      <c r="O1186">
        <f>VLOOKUP(D1186,MoneyLine!$A$1:$Q$33,14,FALSE)</f>
        <v>80.7392857142857</v>
      </c>
      <c r="P1186">
        <f>VLOOKUP(B1186,MoneyLine!$A$1:$Q$33,17,FALSE)</f>
        <v>29.228333333333332</v>
      </c>
      <c r="Q1186">
        <f>VLOOKUP(B1186,MoneyLine!$A$1:$K$33,10,FALSE)</f>
        <v>31.447738095238101</v>
      </c>
      <c r="R1186">
        <f>VLOOKUP(B1186,MoneyLine!$A$1:$Q$33,14,FALSE)</f>
        <v>91.865476190476173</v>
      </c>
      <c r="S1186">
        <f>VLOOKUP(D1186,MoneyLine!$A$1:$Q$33,17,FALSE)</f>
        <v>2.4073809523809526</v>
      </c>
      <c r="T1186">
        <f>VLOOKUP(D1186,MoneyLine!$A$1:$K$33,10,FALSE)</f>
        <v>7.11511904761905</v>
      </c>
      <c r="V1186">
        <f>HomTotReg.!$B$17+(test!O1186*HomTotReg.!$B$18+HomTotReg.!$B$19*test!P1186+test!Q1186*HomTotReg.!$B$20)</f>
        <v>2.9429436932892861</v>
      </c>
      <c r="W1186">
        <f>VisTotReg.!$B$17+(VisTotReg.!$B$18*test!R1186+test!S1186*VisTotReg.!$B$19+test!T1186*VisTotReg.!$B$20)</f>
        <v>3.4745289435523974</v>
      </c>
      <c r="Y1186">
        <f>'MoneyLine Reg. 1'!$B$17+('MoneyLine Reg. 1'!$B$18*test!I1186+test!J1186*'MoneyLine Reg. 1'!$B$19+test!T1186*'MoneyLine Reg. 1'!$B$20+test!Q1186*'MoneyLine Reg. 1'!$B$21)</f>
        <v>-0.54382154121077919</v>
      </c>
      <c r="Z1186">
        <f>'MoneyLine Reg. 2'!$B$17+('MoneyLine Reg. 2'!$B$18*test!M1186+test!K1186*'MoneyLine Reg. 2'!$B$19+'MoneyLine Reg. 2'!$B$20*test!L1186+test!N1186*'MoneyLine Reg. 2'!$B$21)</f>
        <v>9.1252820583119565E-2</v>
      </c>
    </row>
    <row r="1187" spans="1:26" x14ac:dyDescent="0.3">
      <c r="A1187" s="9">
        <v>45014</v>
      </c>
      <c r="B1187" s="7" t="s">
        <v>16</v>
      </c>
      <c r="C1187" s="7">
        <v>2</v>
      </c>
      <c r="D1187" s="7" t="s">
        <v>12</v>
      </c>
      <c r="E1187" s="7">
        <v>1</v>
      </c>
      <c r="F1187" s="7" t="s">
        <v>35</v>
      </c>
      <c r="G1187" s="6">
        <f t="shared" si="18"/>
        <v>-1</v>
      </c>
      <c r="I1187">
        <f>VLOOKUP(D1187,MoneyLine!$A$1:$K$33,7,FALSE)</f>
        <v>38.000238095238089</v>
      </c>
      <c r="J1187">
        <f>VLOOKUP(B1187,MoneyLine!$A$1:$K$33,7,FALSE)</f>
        <v>64.561666666666639</v>
      </c>
      <c r="K1187">
        <f>VLOOKUP(B1187,MoneyLine!$A$1:$K$33,11,FALSE)</f>
        <v>10.3225</v>
      </c>
      <c r="L1187">
        <f>VLOOKUP(B1187,MoneyLine!$A$1:$D$33,4,FALSE)</f>
        <v>48.538999999999994</v>
      </c>
      <c r="M1187">
        <f>VLOOKUP(D1187,MoneyLine!$A$1:$K$33,11,FALSE)</f>
        <v>5.6062500000000011</v>
      </c>
      <c r="N1187">
        <f>VLOOKUP(D1187,MoneyLine!$A$1:$D$33,4,FALSE)</f>
        <v>46.611499999999999</v>
      </c>
      <c r="O1187">
        <f>VLOOKUP(D1187,MoneyLine!$A$1:$Q$33,14,FALSE)</f>
        <v>32.669761904761899</v>
      </c>
      <c r="P1187">
        <f>VLOOKUP(B1187,MoneyLine!$A$1:$Q$33,17,FALSE)</f>
        <v>-17.098809523809521</v>
      </c>
      <c r="Q1187">
        <f>VLOOKUP(B1187,MoneyLine!$A$1:$K$33,10,FALSE)</f>
        <v>17.131547619047623</v>
      </c>
      <c r="R1187">
        <f>VLOOKUP(B1187,MoneyLine!$A$1:$Q$33,14,FALSE)</f>
        <v>75.591190476190462</v>
      </c>
      <c r="S1187">
        <f>VLOOKUP(D1187,MoneyLine!$A$1:$Q$33,17,FALSE)</f>
        <v>-1.7361904761904778</v>
      </c>
      <c r="T1187">
        <f>VLOOKUP(D1187,MoneyLine!$A$1:$K$33,10,FALSE)</f>
        <v>20.738571428571433</v>
      </c>
      <c r="V1187">
        <f>HomTotReg.!$B$17+(test!O1187*HomTotReg.!$B$18+HomTotReg.!$B$19*test!P1187+test!Q1187*HomTotReg.!$B$20)</f>
        <v>3.0829089127864604</v>
      </c>
      <c r="W1187">
        <f>VisTotReg.!$B$17+(VisTotReg.!$B$18*test!R1187+test!S1187*VisTotReg.!$B$19+test!T1187*VisTotReg.!$B$20)</f>
        <v>3.117832896048137</v>
      </c>
      <c r="Y1187">
        <f>'MoneyLine Reg. 1'!$B$17+('MoneyLine Reg. 1'!$B$18*test!I1187+test!J1187*'MoneyLine Reg. 1'!$B$19+test!T1187*'MoneyLine Reg. 1'!$B$20+test!Q1187*'MoneyLine Reg. 1'!$B$21)</f>
        <v>8.7051816073485666E-3</v>
      </c>
      <c r="Z1187">
        <f>'MoneyLine Reg. 2'!$B$17+('MoneyLine Reg. 2'!$B$18*test!M1187+test!K1187*'MoneyLine Reg. 2'!$B$19+'MoneyLine Reg. 2'!$B$20*test!L1187+test!N1187*'MoneyLine Reg. 2'!$B$21)</f>
        <v>-0.22628826665134882</v>
      </c>
    </row>
    <row r="1188" spans="1:26" x14ac:dyDescent="0.3">
      <c r="A1188" s="8">
        <v>45015</v>
      </c>
      <c r="B1188" s="6" t="s">
        <v>20</v>
      </c>
      <c r="C1188" s="6">
        <v>1</v>
      </c>
      <c r="D1188" s="6" t="s">
        <v>14</v>
      </c>
      <c r="E1188" s="6">
        <v>2</v>
      </c>
      <c r="F1188" s="6" t="s">
        <v>36</v>
      </c>
      <c r="G1188" s="6">
        <f t="shared" si="18"/>
        <v>1</v>
      </c>
      <c r="I1188">
        <f>VLOOKUP(D1188,MoneyLine!$A$1:$K$33,7,FALSE)</f>
        <v>85.562619047619037</v>
      </c>
      <c r="J1188">
        <f>VLOOKUP(B1188,MoneyLine!$A$1:$K$33,7,FALSE)</f>
        <v>53.481666666666655</v>
      </c>
      <c r="K1188">
        <f>VLOOKUP(B1188,MoneyLine!$A$1:$K$33,11,FALSE)</f>
        <v>4.7974999999999994</v>
      </c>
      <c r="L1188">
        <f>VLOOKUP(B1188,MoneyLine!$A$1:$D$33,4,FALSE)</f>
        <v>46.0565</v>
      </c>
      <c r="M1188">
        <f>VLOOKUP(D1188,MoneyLine!$A$1:$K$33,11,FALSE)</f>
        <v>19.403750000000002</v>
      </c>
      <c r="N1188">
        <f>VLOOKUP(D1188,MoneyLine!$A$1:$D$33,4,FALSE)</f>
        <v>49.788499999999999</v>
      </c>
      <c r="O1188">
        <f>VLOOKUP(D1188,MoneyLine!$A$1:$Q$33,14,FALSE)</f>
        <v>87.124523809523808</v>
      </c>
      <c r="P1188">
        <f>VLOOKUP(B1188,MoneyLine!$A$1:$Q$33,17,FALSE)</f>
        <v>-10.467380952380953</v>
      </c>
      <c r="Q1188">
        <f>VLOOKUP(B1188,MoneyLine!$A$1:$K$33,10,FALSE)</f>
        <v>1.6524999999999999</v>
      </c>
      <c r="R1188">
        <f>VLOOKUP(B1188,MoneyLine!$A$1:$Q$33,14,FALSE)</f>
        <v>58.340238095238099</v>
      </c>
      <c r="S1188">
        <f>VLOOKUP(D1188,MoneyLine!$A$1:$Q$33,17,FALSE)</f>
        <v>-3.2247619047619036</v>
      </c>
      <c r="T1188">
        <f>VLOOKUP(D1188,MoneyLine!$A$1:$K$33,10,FALSE)</f>
        <v>24.058452380952382</v>
      </c>
      <c r="V1188">
        <f>HomTotReg.!$B$17+(test!O1188*HomTotReg.!$B$18+HomTotReg.!$B$19*test!P1188+test!Q1188*HomTotReg.!$B$20)</f>
        <v>3.7596579703398616</v>
      </c>
      <c r="W1188">
        <f>VisTotReg.!$B$17+(VisTotReg.!$B$18*test!R1188+test!S1188*VisTotReg.!$B$19+test!T1188*VisTotReg.!$B$20)</f>
        <v>2.8775985767696657</v>
      </c>
      <c r="Y1188">
        <f>'MoneyLine Reg. 1'!$B$17+('MoneyLine Reg. 1'!$B$18*test!I1188+test!J1188*'MoneyLine Reg. 1'!$B$19+test!T1188*'MoneyLine Reg. 1'!$B$20+test!Q1188*'MoneyLine Reg. 1'!$B$21)</f>
        <v>0.80315199312404728</v>
      </c>
      <c r="Z1188">
        <f>'MoneyLine Reg. 2'!$B$17+('MoneyLine Reg. 2'!$B$18*test!M1188+test!K1188*'MoneyLine Reg. 2'!$B$19+'MoneyLine Reg. 2'!$B$20*test!L1188+test!N1188*'MoneyLine Reg. 2'!$B$21)</f>
        <v>1.3524389578165978</v>
      </c>
    </row>
    <row r="1189" spans="1:26" x14ac:dyDescent="0.3">
      <c r="A1189" s="9">
        <v>45015</v>
      </c>
      <c r="B1189" s="7" t="s">
        <v>10</v>
      </c>
      <c r="C1189" s="7">
        <v>5</v>
      </c>
      <c r="D1189" s="7" t="s">
        <v>6</v>
      </c>
      <c r="E1189" s="7">
        <v>3</v>
      </c>
      <c r="F1189" s="7"/>
      <c r="G1189" s="6">
        <f t="shared" si="18"/>
        <v>-2</v>
      </c>
      <c r="I1189">
        <f>VLOOKUP(D1189,MoneyLine!$A$1:$K$33,7,FALSE)</f>
        <v>-14.717619047619038</v>
      </c>
      <c r="J1189">
        <f>VLOOKUP(B1189,MoneyLine!$A$1:$K$33,7,FALSE)</f>
        <v>43.783809523809516</v>
      </c>
      <c r="K1189">
        <f>VLOOKUP(B1189,MoneyLine!$A$1:$K$33,11,FALSE)</f>
        <v>2.1412499999999977</v>
      </c>
      <c r="L1189">
        <f>VLOOKUP(B1189,MoneyLine!$A$1:$D$33,4,FALSE)</f>
        <v>45.351499999999994</v>
      </c>
      <c r="M1189">
        <f>VLOOKUP(D1189,MoneyLine!$A$1:$K$33,11,FALSE)</f>
        <v>1.6887499999999989</v>
      </c>
      <c r="N1189">
        <f>VLOOKUP(D1189,MoneyLine!$A$1:$D$33,4,FALSE)</f>
        <v>38.247500000000002</v>
      </c>
      <c r="O1189">
        <f>VLOOKUP(D1189,MoneyLine!$A$1:$Q$33,14,FALSE)</f>
        <v>4.214999999999999</v>
      </c>
      <c r="P1189">
        <f>VLOOKUP(B1189,MoneyLine!$A$1:$Q$33,17,FALSE)</f>
        <v>-14.675714285714287</v>
      </c>
      <c r="Q1189">
        <f>VLOOKUP(B1189,MoneyLine!$A$1:$K$33,10,FALSE)</f>
        <v>13.367738095238096</v>
      </c>
      <c r="R1189">
        <f>VLOOKUP(B1189,MoneyLine!$A$1:$Q$33,14,FALSE)</f>
        <v>43.181904761904768</v>
      </c>
      <c r="S1189">
        <f>VLOOKUP(D1189,MoneyLine!$A$1:$Q$33,17,FALSE)</f>
        <v>-23.022142857142857</v>
      </c>
      <c r="T1189">
        <f>VLOOKUP(D1189,MoneyLine!$A$1:$K$33,10,FALSE)</f>
        <v>2.2516666666666674</v>
      </c>
      <c r="V1189">
        <f>HomTotReg.!$B$17+(test!O1189*HomTotReg.!$B$18+HomTotReg.!$B$19*test!P1189+test!Q1189*HomTotReg.!$B$20)</f>
        <v>2.7975520834696939</v>
      </c>
      <c r="W1189">
        <f>VisTotReg.!$B$17+(VisTotReg.!$B$18*test!R1189+test!S1189*VisTotReg.!$B$19+test!T1189*VisTotReg.!$B$20)</f>
        <v>3.1953714899996024</v>
      </c>
      <c r="Y1189">
        <f>'MoneyLine Reg. 1'!$B$17+('MoneyLine Reg. 1'!$B$18*test!I1189+test!J1189*'MoneyLine Reg. 1'!$B$19+test!T1189*'MoneyLine Reg. 1'!$B$20+test!Q1189*'MoneyLine Reg. 1'!$B$21)</f>
        <v>-0.48685900605542731</v>
      </c>
      <c r="Z1189">
        <f>'MoneyLine Reg. 2'!$B$17+('MoneyLine Reg. 2'!$B$18*test!M1189+test!K1189*'MoneyLine Reg. 2'!$B$19+'MoneyLine Reg. 2'!$B$20*test!L1189+test!N1189*'MoneyLine Reg. 2'!$B$21)</f>
        <v>-0.34051889146071401</v>
      </c>
    </row>
    <row r="1190" spans="1:26" x14ac:dyDescent="0.3">
      <c r="A1190" s="8">
        <v>45015</v>
      </c>
      <c r="B1190" s="6" t="s">
        <v>18</v>
      </c>
      <c r="C1190" s="6">
        <v>2</v>
      </c>
      <c r="D1190" s="6" t="s">
        <v>19</v>
      </c>
      <c r="E1190" s="6">
        <v>3</v>
      </c>
      <c r="F1190" s="6"/>
      <c r="G1190" s="6">
        <f t="shared" si="18"/>
        <v>1</v>
      </c>
      <c r="I1190">
        <f>VLOOKUP(D1190,MoneyLine!$A$1:$K$33,7,FALSE)</f>
        <v>99.267142857142858</v>
      </c>
      <c r="J1190">
        <f>VLOOKUP(B1190,MoneyLine!$A$1:$K$33,7,FALSE)</f>
        <v>161.3661904761905</v>
      </c>
      <c r="K1190">
        <f>VLOOKUP(B1190,MoneyLine!$A$1:$K$33,11,FALSE)</f>
        <v>18.088749999999997</v>
      </c>
      <c r="L1190">
        <f>VLOOKUP(B1190,MoneyLine!$A$1:$D$33,4,FALSE)</f>
        <v>55.644500000000001</v>
      </c>
      <c r="M1190">
        <f>VLOOKUP(D1190,MoneyLine!$A$1:$K$33,11,FALSE)</f>
        <v>11.873749999999998</v>
      </c>
      <c r="N1190">
        <f>VLOOKUP(D1190,MoneyLine!$A$1:$D$33,4,FALSE)</f>
        <v>44.580500000000001</v>
      </c>
      <c r="O1190">
        <f>VLOOKUP(D1190,MoneyLine!$A$1:$Q$33,14,FALSE)</f>
        <v>93.099761904761891</v>
      </c>
      <c r="P1190">
        <f>VLOOKUP(B1190,MoneyLine!$A$1:$Q$33,17,FALSE)</f>
        <v>63.627142857142857</v>
      </c>
      <c r="Q1190">
        <f>VLOOKUP(B1190,MoneyLine!$A$1:$K$33,10,FALSE)</f>
        <v>-8.5753571428571433</v>
      </c>
      <c r="R1190">
        <f>VLOOKUP(B1190,MoneyLine!$A$1:$Q$33,14,FALSE)</f>
        <v>80.616190476190468</v>
      </c>
      <c r="S1190">
        <f>VLOOKUP(D1190,MoneyLine!$A$1:$Q$33,17,FALSE)</f>
        <v>-14.223571428571427</v>
      </c>
      <c r="T1190">
        <f>VLOOKUP(D1190,MoneyLine!$A$1:$K$33,10,FALSE)</f>
        <v>-3.2023809523808761E-2</v>
      </c>
      <c r="V1190">
        <f>HomTotReg.!$B$17+(test!O1190*HomTotReg.!$B$18+HomTotReg.!$B$19*test!P1190+test!Q1190*HomTotReg.!$B$20)</f>
        <v>3.1505005472152696</v>
      </c>
      <c r="W1190">
        <f>VisTotReg.!$B$17+(VisTotReg.!$B$18*test!R1190+test!S1190*VisTotReg.!$B$19+test!T1190*VisTotReg.!$B$20)</f>
        <v>3.5945876541829134</v>
      </c>
      <c r="Y1190">
        <f>'MoneyLine Reg. 1'!$B$17+('MoneyLine Reg. 1'!$B$18*test!I1190+test!J1190*'MoneyLine Reg. 1'!$B$19+test!T1190*'MoneyLine Reg. 1'!$B$20+test!Q1190*'MoneyLine Reg. 1'!$B$21)</f>
        <v>-0.53562783340271114</v>
      </c>
      <c r="Z1190">
        <f>'MoneyLine Reg. 2'!$B$17+('MoneyLine Reg. 2'!$B$18*test!M1190+test!K1190*'MoneyLine Reg. 2'!$B$19+'MoneyLine Reg. 2'!$B$20*test!L1190+test!N1190*'MoneyLine Reg. 2'!$B$21)</f>
        <v>-0.98129168282193513</v>
      </c>
    </row>
    <row r="1191" spans="1:26" x14ac:dyDescent="0.3">
      <c r="A1191" s="9">
        <v>45015</v>
      </c>
      <c r="B1191" s="7" t="s">
        <v>29</v>
      </c>
      <c r="C1191" s="7">
        <v>0</v>
      </c>
      <c r="D1191" s="7" t="s">
        <v>9</v>
      </c>
      <c r="E1191" s="7">
        <v>2</v>
      </c>
      <c r="F1191" s="7"/>
      <c r="G1191" s="6">
        <f t="shared" si="18"/>
        <v>2</v>
      </c>
      <c r="I1191">
        <f>VLOOKUP(D1191,MoneyLine!$A$1:$K$33,7,FALSE)</f>
        <v>154.76523809523809</v>
      </c>
      <c r="J1191">
        <f>VLOOKUP(B1191,MoneyLine!$A$1:$K$33,7,FALSE)</f>
        <v>120.64333333333332</v>
      </c>
      <c r="K1191">
        <f>VLOOKUP(B1191,MoneyLine!$A$1:$K$33,11,FALSE)</f>
        <v>13.331249999999997</v>
      </c>
      <c r="L1191">
        <f>VLOOKUP(B1191,MoneyLine!$A$1:$D$33,4,FALSE)</f>
        <v>55.3095</v>
      </c>
      <c r="M1191">
        <f>VLOOKUP(D1191,MoneyLine!$A$1:$K$33,11,FALSE)</f>
        <v>17.220000000000002</v>
      </c>
      <c r="N1191">
        <f>VLOOKUP(D1191,MoneyLine!$A$1:$D$33,4,FALSE)</f>
        <v>58.933</v>
      </c>
      <c r="O1191">
        <f>VLOOKUP(D1191,MoneyLine!$A$1:$Q$33,14,FALSE)</f>
        <v>117.61833333333333</v>
      </c>
      <c r="P1191">
        <f>VLOOKUP(B1191,MoneyLine!$A$1:$Q$33,17,FALSE)</f>
        <v>28.97</v>
      </c>
      <c r="Q1191">
        <f>VLOOKUP(B1191,MoneyLine!$A$1:$K$33,10,FALSE)</f>
        <v>20.598452380952381</v>
      </c>
      <c r="R1191">
        <f>VLOOKUP(B1191,MoneyLine!$A$1:$Q$33,14,FALSE)</f>
        <v>76.355714285714271</v>
      </c>
      <c r="S1191">
        <f>VLOOKUP(D1191,MoneyLine!$A$1:$Q$33,17,FALSE)</f>
        <v>29.393333333333338</v>
      </c>
      <c r="T1191">
        <f>VLOOKUP(D1191,MoneyLine!$A$1:$K$33,10,FALSE)</f>
        <v>-2.4774999999999996</v>
      </c>
      <c r="V1191">
        <f>HomTotReg.!$B$17+(test!O1191*HomTotReg.!$B$18+HomTotReg.!$B$19*test!P1191+test!Q1191*HomTotReg.!$B$20)</f>
        <v>3.4556324285286335</v>
      </c>
      <c r="W1191">
        <f>VisTotReg.!$B$17+(VisTotReg.!$B$18*test!R1191+test!S1191*VisTotReg.!$B$19+test!T1191*VisTotReg.!$B$20)</f>
        <v>3.1912452179290862</v>
      </c>
      <c r="Y1191">
        <f>'MoneyLine Reg. 1'!$B$17+('MoneyLine Reg. 1'!$B$18*test!I1191+test!J1191*'MoneyLine Reg. 1'!$B$19+test!T1191*'MoneyLine Reg. 1'!$B$20+test!Q1191*'MoneyLine Reg. 1'!$B$21)</f>
        <v>0.15109006469921946</v>
      </c>
      <c r="Z1191">
        <f>'MoneyLine Reg. 2'!$B$17+('MoneyLine Reg. 2'!$B$18*test!M1191+test!K1191*'MoneyLine Reg. 2'!$B$19+'MoneyLine Reg. 2'!$B$20*test!L1191+test!N1191*'MoneyLine Reg. 2'!$B$21)</f>
        <v>0.67274898664061444</v>
      </c>
    </row>
    <row r="1192" spans="1:26" x14ac:dyDescent="0.3">
      <c r="A1192" s="8">
        <v>45015</v>
      </c>
      <c r="B1192" s="6" t="s">
        <v>31</v>
      </c>
      <c r="C1192" s="6">
        <v>5</v>
      </c>
      <c r="D1192" s="6" t="s">
        <v>33</v>
      </c>
      <c r="E1192" s="6">
        <v>2</v>
      </c>
      <c r="F1192" s="6"/>
      <c r="G1192" s="6">
        <f t="shared" si="18"/>
        <v>-3</v>
      </c>
      <c r="I1192">
        <f>VLOOKUP(D1192,MoneyLine!$A$1:$K$33,7,FALSE)</f>
        <v>35.906904761904762</v>
      </c>
      <c r="J1192">
        <f>VLOOKUP(B1192,MoneyLine!$A$1:$K$33,7,FALSE)</f>
        <v>130.13119047619048</v>
      </c>
      <c r="K1192">
        <f>VLOOKUP(B1192,MoneyLine!$A$1:$K$33,11,FALSE)</f>
        <v>13.114999999999997</v>
      </c>
      <c r="L1192">
        <f>VLOOKUP(B1192,MoneyLine!$A$1:$D$33,4,FALSE)</f>
        <v>55.725999999999999</v>
      </c>
      <c r="M1192">
        <f>VLOOKUP(D1192,MoneyLine!$A$1:$K$33,11,FALSE)</f>
        <v>3.707499999999996</v>
      </c>
      <c r="N1192">
        <f>VLOOKUP(D1192,MoneyLine!$A$1:$D$33,4,FALSE)</f>
        <v>47.251999999999995</v>
      </c>
      <c r="O1192">
        <f>VLOOKUP(D1192,MoneyLine!$A$1:$Q$33,14,FALSE)</f>
        <v>44.759523809523806</v>
      </c>
      <c r="P1192">
        <f>VLOOKUP(B1192,MoneyLine!$A$1:$Q$33,17,FALSE)</f>
        <v>29.228333333333332</v>
      </c>
      <c r="Q1192">
        <f>VLOOKUP(B1192,MoneyLine!$A$1:$K$33,10,FALSE)</f>
        <v>31.447738095238101</v>
      </c>
      <c r="R1192">
        <f>VLOOKUP(B1192,MoneyLine!$A$1:$Q$33,14,FALSE)</f>
        <v>91.865476190476173</v>
      </c>
      <c r="S1192">
        <f>VLOOKUP(D1192,MoneyLine!$A$1:$Q$33,17,FALSE)</f>
        <v>-16.226190476190478</v>
      </c>
      <c r="T1192">
        <f>VLOOKUP(D1192,MoneyLine!$A$1:$K$33,10,FALSE)</f>
        <v>29.473928571428576</v>
      </c>
      <c r="V1192">
        <f>HomTotReg.!$B$17+(test!O1192*HomTotReg.!$B$18+HomTotReg.!$B$19*test!P1192+test!Q1192*HomTotReg.!$B$20)</f>
        <v>2.5621215269611719</v>
      </c>
      <c r="W1192">
        <f>VisTotReg.!$B$17+(VisTotReg.!$B$18*test!R1192+test!S1192*VisTotReg.!$B$19+test!T1192*VisTotReg.!$B$20)</f>
        <v>3.3114146202050163</v>
      </c>
      <c r="Y1192">
        <f>'MoneyLine Reg. 1'!$B$17+('MoneyLine Reg. 1'!$B$18*test!I1192+test!J1192*'MoneyLine Reg. 1'!$B$19+test!T1192*'MoneyLine Reg. 1'!$B$20+test!Q1192*'MoneyLine Reg. 1'!$B$21)</f>
        <v>-0.78900541944425617</v>
      </c>
      <c r="Z1192">
        <f>'MoneyLine Reg. 2'!$B$17+('MoneyLine Reg. 2'!$B$18*test!M1192+test!K1192*'MoneyLine Reg. 2'!$B$19+'MoneyLine Reg. 2'!$B$20*test!L1192+test!N1192*'MoneyLine Reg. 2'!$B$21)</f>
        <v>-1.002108628523382</v>
      </c>
    </row>
    <row r="1193" spans="1:26" x14ac:dyDescent="0.3">
      <c r="A1193" s="9">
        <v>45015</v>
      </c>
      <c r="B1193" s="7" t="s">
        <v>17</v>
      </c>
      <c r="C1193" s="7">
        <v>1</v>
      </c>
      <c r="D1193" s="7" t="s">
        <v>15</v>
      </c>
      <c r="E1193" s="7">
        <v>2</v>
      </c>
      <c r="F1193" s="7"/>
      <c r="G1193" s="6">
        <f t="shared" si="18"/>
        <v>1</v>
      </c>
      <c r="I1193">
        <f>VLOOKUP(D1193,MoneyLine!$A$1:$K$33,7,FALSE)</f>
        <v>101.46142857142856</v>
      </c>
      <c r="J1193">
        <f>VLOOKUP(B1193,MoneyLine!$A$1:$K$33,7,FALSE)</f>
        <v>126.67</v>
      </c>
      <c r="K1193">
        <f>VLOOKUP(B1193,MoneyLine!$A$1:$K$33,11,FALSE)</f>
        <v>19.922499999999999</v>
      </c>
      <c r="L1193">
        <f>VLOOKUP(B1193,MoneyLine!$A$1:$D$33,4,FALSE)</f>
        <v>49.902000000000001</v>
      </c>
      <c r="M1193">
        <f>VLOOKUP(D1193,MoneyLine!$A$1:$K$33,11,FALSE)</f>
        <v>16.143749999999997</v>
      </c>
      <c r="N1193">
        <f>VLOOKUP(D1193,MoneyLine!$A$1:$D$33,4,FALSE)</f>
        <v>52.539000000000001</v>
      </c>
      <c r="O1193">
        <f>VLOOKUP(D1193,MoneyLine!$A$1:$Q$33,14,FALSE)</f>
        <v>76.89928571428571</v>
      </c>
      <c r="P1193">
        <f>VLOOKUP(B1193,MoneyLine!$A$1:$Q$33,17,FALSE)</f>
        <v>9.6223809523809507</v>
      </c>
      <c r="Q1193">
        <f>VLOOKUP(B1193,MoneyLine!$A$1:$K$33,10,FALSE)</f>
        <v>23.209285714285713</v>
      </c>
      <c r="R1193">
        <f>VLOOKUP(B1193,MoneyLine!$A$1:$Q$33,14,FALSE)</f>
        <v>104.88261904761904</v>
      </c>
      <c r="S1193">
        <f>VLOOKUP(D1193,MoneyLine!$A$1:$Q$33,17,FALSE)</f>
        <v>16.578095238095237</v>
      </c>
      <c r="T1193">
        <f>VLOOKUP(D1193,MoneyLine!$A$1:$K$33,10,FALSE)</f>
        <v>-8.7532142857142858</v>
      </c>
      <c r="V1193">
        <f>HomTotReg.!$B$17+(test!O1193*HomTotReg.!$B$18+HomTotReg.!$B$19*test!P1193+test!Q1193*HomTotReg.!$B$20)</f>
        <v>3.2008860839163304</v>
      </c>
      <c r="W1193">
        <f>VisTotReg.!$B$17+(VisTotReg.!$B$18*test!R1193+test!S1193*VisTotReg.!$B$19+test!T1193*VisTotReg.!$B$20)</f>
        <v>3.7362599727347972</v>
      </c>
      <c r="Y1193">
        <f>'MoneyLine Reg. 1'!$B$17+('MoneyLine Reg. 1'!$B$18*test!I1193+test!J1193*'MoneyLine Reg. 1'!$B$19+test!T1193*'MoneyLine Reg. 1'!$B$20+test!Q1193*'MoneyLine Reg. 1'!$B$21)</f>
        <v>-0.55355748587834319</v>
      </c>
      <c r="Z1193">
        <f>'MoneyLine Reg. 2'!$B$17+('MoneyLine Reg. 2'!$B$18*test!M1193+test!K1193*'MoneyLine Reg. 2'!$B$19+'MoneyLine Reg. 2'!$B$20*test!L1193+test!N1193*'MoneyLine Reg. 2'!$B$21)</f>
        <v>0.17158369916908756</v>
      </c>
    </row>
    <row r="1194" spans="1:26" x14ac:dyDescent="0.3">
      <c r="A1194" s="8">
        <v>45015</v>
      </c>
      <c r="B1194" s="6" t="s">
        <v>4</v>
      </c>
      <c r="C1194" s="6">
        <v>4</v>
      </c>
      <c r="D1194" s="6" t="s">
        <v>32</v>
      </c>
      <c r="E1194" s="6">
        <v>5</v>
      </c>
      <c r="F1194" s="6" t="s">
        <v>36</v>
      </c>
      <c r="G1194" s="6">
        <f t="shared" si="18"/>
        <v>1</v>
      </c>
      <c r="I1194">
        <f>VLOOKUP(D1194,MoneyLine!$A$1:$K$33,7,FALSE)</f>
        <v>91.395238095238099</v>
      </c>
      <c r="J1194">
        <f>VLOOKUP(B1194,MoneyLine!$A$1:$K$33,7,FALSE)</f>
        <v>71.288571428571402</v>
      </c>
      <c r="K1194">
        <f>VLOOKUP(B1194,MoneyLine!$A$1:$K$33,11,FALSE)</f>
        <v>4.0925000000000029</v>
      </c>
      <c r="L1194">
        <f>VLOOKUP(B1194,MoneyLine!$A$1:$D$33,4,FALSE)</f>
        <v>50.962499999999999</v>
      </c>
      <c r="M1194">
        <f>VLOOKUP(D1194,MoneyLine!$A$1:$K$33,11,FALSE)</f>
        <v>4.9549999999999983</v>
      </c>
      <c r="N1194">
        <f>VLOOKUP(D1194,MoneyLine!$A$1:$D$33,4,FALSE)</f>
        <v>47.241</v>
      </c>
      <c r="O1194">
        <f>VLOOKUP(D1194,MoneyLine!$A$1:$Q$33,14,FALSE)</f>
        <v>85.390952380952371</v>
      </c>
      <c r="P1194">
        <f>VLOOKUP(B1194,MoneyLine!$A$1:$Q$33,17,FALSE)</f>
        <v>33.857619047619039</v>
      </c>
      <c r="Q1194">
        <f>VLOOKUP(B1194,MoneyLine!$A$1:$K$33,10,FALSE)</f>
        <v>21.901309523809527</v>
      </c>
      <c r="R1194">
        <f>VLOOKUP(B1194,MoneyLine!$A$1:$Q$33,14,FALSE)</f>
        <v>28.298571428571432</v>
      </c>
      <c r="S1194">
        <f>VLOOKUP(D1194,MoneyLine!$A$1:$Q$33,17,FALSE)</f>
        <v>-9.4788095238095256</v>
      </c>
      <c r="T1194">
        <f>VLOOKUP(D1194,MoneyLine!$A$1:$K$33,10,FALSE)</f>
        <v>-16.679047619047623</v>
      </c>
      <c r="V1194">
        <f>HomTotReg.!$B$17+(test!O1194*HomTotReg.!$B$18+HomTotReg.!$B$19*test!P1194+test!Q1194*HomTotReg.!$B$20)</f>
        <v>3.0483702007366875</v>
      </c>
      <c r="W1194">
        <f>VisTotReg.!$B$17+(VisTotReg.!$B$18*test!R1194+test!S1194*VisTotReg.!$B$19+test!T1194*VisTotReg.!$B$20)</f>
        <v>3.1768478447561033</v>
      </c>
      <c r="Y1194">
        <f>'MoneyLine Reg. 1'!$B$17+('MoneyLine Reg. 1'!$B$18*test!I1194+test!J1194*'MoneyLine Reg. 1'!$B$19+test!T1194*'MoneyLine Reg. 1'!$B$20+test!Q1194*'MoneyLine Reg. 1'!$B$21)</f>
        <v>-0.11126056147268842</v>
      </c>
      <c r="Z1194">
        <f>'MoneyLine Reg. 2'!$B$17+('MoneyLine Reg. 2'!$B$18*test!M1194+test!K1194*'MoneyLine Reg. 2'!$B$19+'MoneyLine Reg. 2'!$B$20*test!L1194+test!N1194*'MoneyLine Reg. 2'!$B$21)</f>
        <v>-3.7754689613735959E-2</v>
      </c>
    </row>
    <row r="1195" spans="1:26" x14ac:dyDescent="0.3">
      <c r="A1195" s="9">
        <v>45015</v>
      </c>
      <c r="B1195" s="7" t="s">
        <v>21</v>
      </c>
      <c r="C1195" s="7">
        <v>0</v>
      </c>
      <c r="D1195" s="7" t="s">
        <v>3</v>
      </c>
      <c r="E1195" s="7">
        <v>2</v>
      </c>
      <c r="F1195" s="7"/>
      <c r="G1195" s="6">
        <f t="shared" si="18"/>
        <v>2</v>
      </c>
      <c r="I1195">
        <f>VLOOKUP(D1195,MoneyLine!$A$1:$K$33,7,FALSE)</f>
        <v>103.61880952380953</v>
      </c>
      <c r="J1195">
        <f>VLOOKUP(B1195,MoneyLine!$A$1:$K$33,7,FALSE)</f>
        <v>81.149285714285725</v>
      </c>
      <c r="K1195">
        <f>VLOOKUP(B1195,MoneyLine!$A$1:$K$33,11,FALSE)</f>
        <v>9.1225000000000005</v>
      </c>
      <c r="L1195">
        <f>VLOOKUP(B1195,MoneyLine!$A$1:$D$33,4,FALSE)</f>
        <v>51.807999999999993</v>
      </c>
      <c r="M1195">
        <f>VLOOKUP(D1195,MoneyLine!$A$1:$K$33,11,FALSE)</f>
        <v>6.7725000000000009</v>
      </c>
      <c r="N1195">
        <f>VLOOKUP(D1195,MoneyLine!$A$1:$D$33,4,FALSE)</f>
        <v>53.618500000000004</v>
      </c>
      <c r="O1195">
        <f>VLOOKUP(D1195,MoneyLine!$A$1:$Q$33,14,FALSE)</f>
        <v>76.556190476190451</v>
      </c>
      <c r="P1195">
        <f>VLOOKUP(B1195,MoneyLine!$A$1:$Q$33,17,FALSE)</f>
        <v>7.3759523809523806</v>
      </c>
      <c r="Q1195">
        <f>VLOOKUP(B1195,MoneyLine!$A$1:$K$33,10,FALSE)</f>
        <v>8.0371428571428574</v>
      </c>
      <c r="R1195">
        <f>VLOOKUP(B1195,MoneyLine!$A$1:$Q$33,14,FALSE)</f>
        <v>65.387857142857143</v>
      </c>
      <c r="S1195">
        <f>VLOOKUP(D1195,MoneyLine!$A$1:$Q$33,17,FALSE)</f>
        <v>15.725476190476186</v>
      </c>
      <c r="T1195">
        <f>VLOOKUP(D1195,MoneyLine!$A$1:$K$33,10,FALSE)</f>
        <v>34.368214285714288</v>
      </c>
      <c r="V1195">
        <f>HomTotReg.!$B$17+(test!O1195*HomTotReg.!$B$18+HomTotReg.!$B$19*test!P1195+test!Q1195*HomTotReg.!$B$20)</f>
        <v>3.3883286555211827</v>
      </c>
      <c r="W1195">
        <f>VisTotReg.!$B$17+(VisTotReg.!$B$18*test!R1195+test!S1195*VisTotReg.!$B$19+test!T1195*VisTotReg.!$B$20)</f>
        <v>2.640459621515423</v>
      </c>
      <c r="Y1195">
        <f>'MoneyLine Reg. 1'!$B$17+('MoneyLine Reg. 1'!$B$18*test!I1195+test!J1195*'MoneyLine Reg. 1'!$B$19+test!T1195*'MoneyLine Reg. 1'!$B$20+test!Q1195*'MoneyLine Reg. 1'!$B$21)</f>
        <v>0.74036695637071859</v>
      </c>
      <c r="Z1195">
        <f>'MoneyLine Reg. 2'!$B$17+('MoneyLine Reg. 2'!$B$18*test!M1195+test!K1195*'MoneyLine Reg. 2'!$B$19+'MoneyLine Reg. 2'!$B$20*test!L1195+test!N1195*'MoneyLine Reg. 2'!$B$21)</f>
        <v>0.16856544213469249</v>
      </c>
    </row>
    <row r="1196" spans="1:26" x14ac:dyDescent="0.3">
      <c r="A1196" s="8">
        <v>45015</v>
      </c>
      <c r="B1196" s="6" t="s">
        <v>26</v>
      </c>
      <c r="C1196" s="6">
        <v>1</v>
      </c>
      <c r="D1196" s="6" t="s">
        <v>34</v>
      </c>
      <c r="E1196" s="6">
        <v>4</v>
      </c>
      <c r="F1196" s="6"/>
      <c r="G1196" s="6">
        <f t="shared" si="18"/>
        <v>3</v>
      </c>
      <c r="I1196">
        <f>VLOOKUP(D1196,MoneyLine!$A$1:$K$33,7,FALSE)</f>
        <v>70.167380952380938</v>
      </c>
      <c r="J1196">
        <f>VLOOKUP(B1196,MoneyLine!$A$1:$K$33,7,FALSE)</f>
        <v>2.4278571428571381</v>
      </c>
      <c r="K1196">
        <f>VLOOKUP(B1196,MoneyLine!$A$1:$K$33,11,FALSE)</f>
        <v>7.2874999999999996</v>
      </c>
      <c r="L1196">
        <f>VLOOKUP(B1196,MoneyLine!$A$1:$D$33,4,FALSE)</f>
        <v>44.772500000000001</v>
      </c>
      <c r="M1196">
        <f>VLOOKUP(D1196,MoneyLine!$A$1:$K$33,11,FALSE)</f>
        <v>10.367500000000003</v>
      </c>
      <c r="N1196">
        <f>VLOOKUP(D1196,MoneyLine!$A$1:$D$33,4,FALSE)</f>
        <v>52.325999999999993</v>
      </c>
      <c r="O1196">
        <f>VLOOKUP(D1196,MoneyLine!$A$1:$Q$33,14,FALSE)</f>
        <v>40.24047619047618</v>
      </c>
      <c r="P1196">
        <f>VLOOKUP(B1196,MoneyLine!$A$1:$Q$33,17,FALSE)</f>
        <v>-8.321428571428573</v>
      </c>
      <c r="Q1196">
        <f>VLOOKUP(B1196,MoneyLine!$A$1:$K$33,10,FALSE)</f>
        <v>13.537738095238096</v>
      </c>
      <c r="R1196">
        <f>VLOOKUP(B1196,MoneyLine!$A$1:$Q$33,14,FALSE)</f>
        <v>21.040476190476188</v>
      </c>
      <c r="S1196">
        <f>VLOOKUP(D1196,MoneyLine!$A$1:$Q$33,17,FALSE)</f>
        <v>22.489285714285707</v>
      </c>
      <c r="T1196">
        <f>VLOOKUP(D1196,MoneyLine!$A$1:$K$33,10,FALSE)</f>
        <v>29.06904761904762</v>
      </c>
      <c r="V1196">
        <f>HomTotReg.!$B$17+(test!O1196*HomTotReg.!$B$18+HomTotReg.!$B$19*test!P1196+test!Q1196*HomTotReg.!$B$20)</f>
        <v>3.109649130171539</v>
      </c>
      <c r="W1196">
        <f>VisTotReg.!$B$17+(VisTotReg.!$B$18*test!R1196+test!S1196*VisTotReg.!$B$19+test!T1196*VisTotReg.!$B$20)</f>
        <v>2.1321692558099068</v>
      </c>
      <c r="Y1196">
        <f>'MoneyLine Reg. 1'!$B$17+('MoneyLine Reg. 1'!$B$18*test!I1196+test!J1196*'MoneyLine Reg. 1'!$B$19+test!T1196*'MoneyLine Reg. 1'!$B$20+test!Q1196*'MoneyLine Reg. 1'!$B$21)</f>
        <v>1.1904381152448447</v>
      </c>
      <c r="Z1196">
        <f>'MoneyLine Reg. 2'!$B$17+('MoneyLine Reg. 2'!$B$18*test!M1196+test!K1196*'MoneyLine Reg. 2'!$B$19+'MoneyLine Reg. 2'!$B$20*test!L1196+test!N1196*'MoneyLine Reg. 2'!$B$21)</f>
        <v>0.9335306216380439</v>
      </c>
    </row>
    <row r="1197" spans="1:26" x14ac:dyDescent="0.3">
      <c r="A1197" s="9">
        <v>45015</v>
      </c>
      <c r="B1197" s="7" t="s">
        <v>27</v>
      </c>
      <c r="C1197" s="7">
        <v>3</v>
      </c>
      <c r="D1197" s="7" t="s">
        <v>24</v>
      </c>
      <c r="E1197" s="7">
        <v>4</v>
      </c>
      <c r="F1197" s="7" t="s">
        <v>36</v>
      </c>
      <c r="G1197" s="6">
        <f t="shared" ref="G1197:G1260" si="19">E1197-C1197</f>
        <v>1</v>
      </c>
      <c r="I1197">
        <f>VLOOKUP(D1197,MoneyLine!$A$1:$K$33,7,FALSE)</f>
        <v>-28.852380952380948</v>
      </c>
      <c r="J1197">
        <f>VLOOKUP(B1197,MoneyLine!$A$1:$K$33,7,FALSE)</f>
        <v>57.437380952380948</v>
      </c>
      <c r="K1197">
        <f>VLOOKUP(B1197,MoneyLine!$A$1:$K$33,11,FALSE)</f>
        <v>10.504999999999999</v>
      </c>
      <c r="L1197">
        <f>VLOOKUP(B1197,MoneyLine!$A$1:$D$33,4,FALSE)</f>
        <v>52.064499999999995</v>
      </c>
      <c r="M1197">
        <f>VLOOKUP(D1197,MoneyLine!$A$1:$K$33,11,FALSE)</f>
        <v>5.754999999999999</v>
      </c>
      <c r="N1197">
        <f>VLOOKUP(D1197,MoneyLine!$A$1:$D$33,4,FALSE)</f>
        <v>42.153999999999996</v>
      </c>
      <c r="O1197">
        <f>VLOOKUP(D1197,MoneyLine!$A$1:$Q$33,14,FALSE)</f>
        <v>7.490952380952379</v>
      </c>
      <c r="P1197">
        <f>VLOOKUP(B1197,MoneyLine!$A$1:$Q$33,17,FALSE)</f>
        <v>0.65357142857142814</v>
      </c>
      <c r="Q1197">
        <f>VLOOKUP(B1197,MoneyLine!$A$1:$K$33,10,FALSE)</f>
        <v>23.449285714285718</v>
      </c>
      <c r="R1197">
        <f>VLOOKUP(B1197,MoneyLine!$A$1:$Q$33,14,FALSE)</f>
        <v>42.338571428571427</v>
      </c>
      <c r="S1197">
        <f>VLOOKUP(D1197,MoneyLine!$A$1:$Q$33,17,FALSE)</f>
        <v>-35.079523809523806</v>
      </c>
      <c r="T1197">
        <f>VLOOKUP(D1197,MoneyLine!$A$1:$K$33,10,FALSE)</f>
        <v>-0.52404761904761887</v>
      </c>
      <c r="V1197">
        <f>HomTotReg.!$B$17+(test!O1197*HomTotReg.!$B$18+HomTotReg.!$B$19*test!P1197+test!Q1197*HomTotReg.!$B$20)</f>
        <v>2.5586387044757304</v>
      </c>
      <c r="W1197">
        <f>VisTotReg.!$B$17+(VisTotReg.!$B$18*test!R1197+test!S1197*VisTotReg.!$B$19+test!T1197*VisTotReg.!$B$20)</f>
        <v>3.3337225266563228</v>
      </c>
      <c r="Y1197">
        <f>'MoneyLine Reg. 1'!$B$17+('MoneyLine Reg. 1'!$B$18*test!I1197+test!J1197*'MoneyLine Reg. 1'!$B$19+test!T1197*'MoneyLine Reg. 1'!$B$20+test!Q1197*'MoneyLine Reg. 1'!$B$21)</f>
        <v>-0.92185577336634084</v>
      </c>
      <c r="Z1197">
        <f>'MoneyLine Reg. 2'!$B$17+('MoneyLine Reg. 2'!$B$18*test!M1197+test!K1197*'MoneyLine Reg. 2'!$B$19+'MoneyLine Reg. 2'!$B$20*test!L1197+test!N1197*'MoneyLine Reg. 2'!$B$21)</f>
        <v>-0.81163902752258554</v>
      </c>
    </row>
    <row r="1198" spans="1:26" x14ac:dyDescent="0.3">
      <c r="A1198" s="8">
        <v>45015</v>
      </c>
      <c r="B1198" s="6" t="s">
        <v>12</v>
      </c>
      <c r="C1198" s="6">
        <v>1</v>
      </c>
      <c r="D1198" s="6" t="s">
        <v>7</v>
      </c>
      <c r="E1198" s="6">
        <v>5</v>
      </c>
      <c r="F1198" s="6"/>
      <c r="G1198" s="6">
        <f t="shared" si="19"/>
        <v>4</v>
      </c>
      <c r="I1198">
        <f>VLOOKUP(D1198,MoneyLine!$A$1:$K$33,7,FALSE)</f>
        <v>105.50714285714287</v>
      </c>
      <c r="J1198">
        <f>VLOOKUP(B1198,MoneyLine!$A$1:$K$33,7,FALSE)</f>
        <v>38.000238095238089</v>
      </c>
      <c r="K1198">
        <f>VLOOKUP(B1198,MoneyLine!$A$1:$K$33,11,FALSE)</f>
        <v>5.6062500000000011</v>
      </c>
      <c r="L1198">
        <f>VLOOKUP(B1198,MoneyLine!$A$1:$D$33,4,FALSE)</f>
        <v>46.611499999999999</v>
      </c>
      <c r="M1198">
        <f>VLOOKUP(D1198,MoneyLine!$A$1:$K$33,11,FALSE)</f>
        <v>17.5075</v>
      </c>
      <c r="N1198">
        <f>VLOOKUP(D1198,MoneyLine!$A$1:$D$33,4,FALSE)</f>
        <v>51.216499999999996</v>
      </c>
      <c r="O1198">
        <f>VLOOKUP(D1198,MoneyLine!$A$1:$Q$33,14,FALSE)</f>
        <v>89.021666666666647</v>
      </c>
      <c r="P1198">
        <f>VLOOKUP(B1198,MoneyLine!$A$1:$Q$33,17,FALSE)</f>
        <v>-1.7361904761904778</v>
      </c>
      <c r="Q1198">
        <f>VLOOKUP(B1198,MoneyLine!$A$1:$K$33,10,FALSE)</f>
        <v>20.738571428571433</v>
      </c>
      <c r="R1198">
        <f>VLOOKUP(B1198,MoneyLine!$A$1:$Q$33,14,FALSE)</f>
        <v>32.669761904761899</v>
      </c>
      <c r="S1198">
        <f>VLOOKUP(D1198,MoneyLine!$A$1:$Q$33,17,FALSE)</f>
        <v>1.5838095238095231</v>
      </c>
      <c r="T1198">
        <f>VLOOKUP(D1198,MoneyLine!$A$1:$K$33,10,FALSE)</f>
        <v>-6.0107142857142861</v>
      </c>
      <c r="V1198">
        <f>HomTotReg.!$B$17+(test!O1198*HomTotReg.!$B$18+HomTotReg.!$B$19*test!P1198+test!Q1198*HomTotReg.!$B$20)</f>
        <v>3.4767964756271139</v>
      </c>
      <c r="W1198">
        <f>VisTotReg.!$B$17+(VisTotReg.!$B$18*test!R1198+test!S1198*VisTotReg.!$B$19+test!T1198*VisTotReg.!$B$20)</f>
        <v>2.9729957280103632</v>
      </c>
      <c r="Y1198">
        <f>'MoneyLine Reg. 1'!$B$17+('MoneyLine Reg. 1'!$B$18*test!I1198+test!J1198*'MoneyLine Reg. 1'!$B$19+test!T1198*'MoneyLine Reg. 1'!$B$20+test!Q1198*'MoneyLine Reg. 1'!$B$21)</f>
        <v>0.56953129927607238</v>
      </c>
      <c r="Z1198">
        <f>'MoneyLine Reg. 2'!$B$17+('MoneyLine Reg. 2'!$B$18*test!M1198+test!K1198*'MoneyLine Reg. 2'!$B$19+'MoneyLine Reg. 2'!$B$20*test!L1198+test!N1198*'MoneyLine Reg. 2'!$B$21)</f>
        <v>1.2494344808560234</v>
      </c>
    </row>
    <row r="1199" spans="1:26" x14ac:dyDescent="0.3">
      <c r="A1199" s="9">
        <v>45016</v>
      </c>
      <c r="B1199" s="7" t="s">
        <v>30</v>
      </c>
      <c r="C1199" s="7">
        <v>5</v>
      </c>
      <c r="D1199" s="7" t="s">
        <v>25</v>
      </c>
      <c r="E1199" s="7">
        <v>2</v>
      </c>
      <c r="F1199" s="7"/>
      <c r="G1199" s="6">
        <f t="shared" si="19"/>
        <v>-3</v>
      </c>
      <c r="I1199">
        <f>VLOOKUP(D1199,MoneyLine!$A$1:$K$33,7,FALSE)</f>
        <v>56.057857142857138</v>
      </c>
      <c r="J1199">
        <f>VLOOKUP(B1199,MoneyLine!$A$1:$K$33,7,FALSE)</f>
        <v>127.36857142857141</v>
      </c>
      <c r="K1199">
        <f>VLOOKUP(B1199,MoneyLine!$A$1:$K$33,11,FALSE)</f>
        <v>15.876249999999999</v>
      </c>
      <c r="L1199">
        <f>VLOOKUP(B1199,MoneyLine!$A$1:$D$33,4,FALSE)</f>
        <v>56.155499999999996</v>
      </c>
      <c r="M1199">
        <f>VLOOKUP(D1199,MoneyLine!$A$1:$K$33,11,FALSE)</f>
        <v>10.718750000000002</v>
      </c>
      <c r="N1199">
        <f>VLOOKUP(D1199,MoneyLine!$A$1:$D$33,4,FALSE)</f>
        <v>47.954500000000003</v>
      </c>
      <c r="O1199">
        <f>VLOOKUP(D1199,MoneyLine!$A$1:$Q$33,14,FALSE)</f>
        <v>60.674999999999997</v>
      </c>
      <c r="P1199">
        <f>VLOOKUP(B1199,MoneyLine!$A$1:$Q$33,17,FALSE)</f>
        <v>21.976904761904766</v>
      </c>
      <c r="Q1199">
        <f>VLOOKUP(B1199,MoneyLine!$A$1:$K$33,10,FALSE)</f>
        <v>-0.45761904761904759</v>
      </c>
      <c r="R1199">
        <f>VLOOKUP(B1199,MoneyLine!$A$1:$Q$33,14,FALSE)</f>
        <v>104.57619047619046</v>
      </c>
      <c r="S1199">
        <f>VLOOKUP(D1199,MoneyLine!$A$1:$Q$33,17,FALSE)</f>
        <v>-14.592857142857142</v>
      </c>
      <c r="T1199">
        <f>VLOOKUP(D1199,MoneyLine!$A$1:$K$33,10,FALSE)</f>
        <v>27.424404761904761</v>
      </c>
      <c r="V1199">
        <f>HomTotReg.!$B$17+(test!O1199*HomTotReg.!$B$18+HomTotReg.!$B$19*test!P1199+test!Q1199*HomTotReg.!$B$20)</f>
        <v>3.1591667349290202</v>
      </c>
      <c r="W1199">
        <f>VisTotReg.!$B$17+(VisTotReg.!$B$18*test!R1199+test!S1199*VisTotReg.!$B$19+test!T1199*VisTotReg.!$B$20)</f>
        <v>3.477799597069362</v>
      </c>
      <c r="Y1199">
        <f>'MoneyLine Reg. 1'!$B$17+('MoneyLine Reg. 1'!$B$18*test!I1199+test!J1199*'MoneyLine Reg. 1'!$B$19+test!T1199*'MoneyLine Reg. 1'!$B$20+test!Q1199*'MoneyLine Reg. 1'!$B$21)</f>
        <v>-0.26880010208778093</v>
      </c>
      <c r="Z1199">
        <f>'MoneyLine Reg. 2'!$B$17+('MoneyLine Reg. 2'!$B$18*test!M1199+test!K1199*'MoneyLine Reg. 2'!$B$19+'MoneyLine Reg. 2'!$B$20*test!L1199+test!N1199*'MoneyLine Reg. 2'!$B$21)</f>
        <v>-0.71954392067318906</v>
      </c>
    </row>
    <row r="1200" spans="1:26" x14ac:dyDescent="0.3">
      <c r="A1200" s="8">
        <v>45016</v>
      </c>
      <c r="B1200" s="6" t="s">
        <v>17</v>
      </c>
      <c r="C1200" s="6">
        <v>2</v>
      </c>
      <c r="D1200" s="6" t="s">
        <v>13</v>
      </c>
      <c r="E1200" s="6">
        <v>3</v>
      </c>
      <c r="F1200" s="6" t="s">
        <v>36</v>
      </c>
      <c r="G1200" s="6">
        <f t="shared" si="19"/>
        <v>1</v>
      </c>
      <c r="I1200">
        <f>VLOOKUP(D1200,MoneyLine!$A$1:$K$33,7,FALSE)</f>
        <v>52.757857142857148</v>
      </c>
      <c r="J1200">
        <f>VLOOKUP(B1200,MoneyLine!$A$1:$K$33,7,FALSE)</f>
        <v>126.67</v>
      </c>
      <c r="K1200">
        <f>VLOOKUP(B1200,MoneyLine!$A$1:$K$33,11,FALSE)</f>
        <v>19.922499999999999</v>
      </c>
      <c r="L1200">
        <f>VLOOKUP(B1200,MoneyLine!$A$1:$D$33,4,FALSE)</f>
        <v>49.902000000000001</v>
      </c>
      <c r="M1200">
        <f>VLOOKUP(D1200,MoneyLine!$A$1:$K$33,11,FALSE)</f>
        <v>5.03125</v>
      </c>
      <c r="N1200">
        <f>VLOOKUP(D1200,MoneyLine!$A$1:$D$33,4,FALSE)</f>
        <v>47.964499999999994</v>
      </c>
      <c r="O1200">
        <f>VLOOKUP(D1200,MoneyLine!$A$1:$Q$33,14,FALSE)</f>
        <v>36.921904761904756</v>
      </c>
      <c r="P1200">
        <f>VLOOKUP(B1200,MoneyLine!$A$1:$Q$33,17,FALSE)</f>
        <v>9.6223809523809507</v>
      </c>
      <c r="Q1200">
        <f>VLOOKUP(B1200,MoneyLine!$A$1:$K$33,10,FALSE)</f>
        <v>23.209285714285713</v>
      </c>
      <c r="R1200">
        <f>VLOOKUP(B1200,MoneyLine!$A$1:$Q$33,14,FALSE)</f>
        <v>104.88261904761904</v>
      </c>
      <c r="S1200">
        <f>VLOOKUP(D1200,MoneyLine!$A$1:$Q$33,17,FALSE)</f>
        <v>6.5440476190476176</v>
      </c>
      <c r="T1200">
        <f>VLOOKUP(D1200,MoneyLine!$A$1:$K$33,10,FALSE)</f>
        <v>-4.3963095238095242</v>
      </c>
      <c r="V1200">
        <f>HomTotReg.!$B$17+(test!O1200*HomTotReg.!$B$18+HomTotReg.!$B$19*test!P1200+test!Q1200*HomTotReg.!$B$20)</f>
        <v>2.7777517435972219</v>
      </c>
      <c r="W1200">
        <f>VisTotReg.!$B$17+(VisTotReg.!$B$18*test!R1200+test!S1200*VisTotReg.!$B$19+test!T1200*VisTotReg.!$B$20)</f>
        <v>3.7615539405617842</v>
      </c>
      <c r="Y1200">
        <f>'MoneyLine Reg. 1'!$B$17+('MoneyLine Reg. 1'!$B$18*test!I1200+test!J1200*'MoneyLine Reg. 1'!$B$19+test!T1200*'MoneyLine Reg. 1'!$B$20+test!Q1200*'MoneyLine Reg. 1'!$B$21)</f>
        <v>-0.97044215193075534</v>
      </c>
      <c r="Z1200">
        <f>'MoneyLine Reg. 2'!$B$17+('MoneyLine Reg. 2'!$B$18*test!M1200+test!K1200*'MoneyLine Reg. 2'!$B$19+'MoneyLine Reg. 2'!$B$20*test!L1200+test!N1200*'MoneyLine Reg. 2'!$B$21)</f>
        <v>-0.83154474334174733</v>
      </c>
    </row>
    <row r="1201" spans="1:26" x14ac:dyDescent="0.3">
      <c r="A1201" s="9">
        <v>45016</v>
      </c>
      <c r="B1201" s="7" t="s">
        <v>22</v>
      </c>
      <c r="C1201" s="7">
        <v>5</v>
      </c>
      <c r="D1201" s="7" t="s">
        <v>8</v>
      </c>
      <c r="E1201" s="7">
        <v>4</v>
      </c>
      <c r="F1201" s="7" t="s">
        <v>36</v>
      </c>
      <c r="G1201" s="6">
        <f t="shared" si="19"/>
        <v>-1</v>
      </c>
      <c r="I1201">
        <f>VLOOKUP(D1201,MoneyLine!$A$1:$K$33,7,FALSE)</f>
        <v>158.14214285714286</v>
      </c>
      <c r="J1201">
        <f>VLOOKUP(B1201,MoneyLine!$A$1:$K$33,7,FALSE)</f>
        <v>73.279761904761898</v>
      </c>
      <c r="K1201">
        <f>VLOOKUP(B1201,MoneyLine!$A$1:$K$33,11,FALSE)</f>
        <v>6.432500000000001</v>
      </c>
      <c r="L1201">
        <f>VLOOKUP(B1201,MoneyLine!$A$1:$D$33,4,FALSE)</f>
        <v>50.885999999999996</v>
      </c>
      <c r="M1201">
        <f>VLOOKUP(D1201,MoneyLine!$A$1:$K$33,11,FALSE)</f>
        <v>11.611250000000004</v>
      </c>
      <c r="N1201">
        <f>VLOOKUP(D1201,MoneyLine!$A$1:$D$33,4,FALSE)</f>
        <v>49.862499999999997</v>
      </c>
      <c r="O1201">
        <f>VLOOKUP(D1201,MoneyLine!$A$1:$Q$33,14,FALSE)</f>
        <v>125.46428571428571</v>
      </c>
      <c r="P1201">
        <f>VLOOKUP(B1201,MoneyLine!$A$1:$Q$33,17,FALSE)</f>
        <v>-0.22023809523809401</v>
      </c>
      <c r="Q1201">
        <f>VLOOKUP(B1201,MoneyLine!$A$1:$K$33,10,FALSE)</f>
        <v>10.709166666666667</v>
      </c>
      <c r="R1201">
        <f>VLOOKUP(B1201,MoneyLine!$A$1:$Q$33,14,FALSE)</f>
        <v>70.076904761904771</v>
      </c>
      <c r="S1201">
        <f>VLOOKUP(D1201,MoneyLine!$A$1:$Q$33,17,FALSE)</f>
        <v>14.067142857142855</v>
      </c>
      <c r="T1201">
        <f>VLOOKUP(D1201,MoneyLine!$A$1:$K$33,10,FALSE)</f>
        <v>21.027261904761904</v>
      </c>
      <c r="V1201">
        <f>HomTotReg.!$B$17+(test!O1201*HomTotReg.!$B$18+HomTotReg.!$B$19*test!P1201+test!Q1201*HomTotReg.!$B$20)</f>
        <v>3.957025254247089</v>
      </c>
      <c r="W1201">
        <f>VisTotReg.!$B$17+(VisTotReg.!$B$18*test!R1201+test!S1201*VisTotReg.!$B$19+test!T1201*VisTotReg.!$B$20)</f>
        <v>2.9072988041870826</v>
      </c>
      <c r="Y1201">
        <f>'MoneyLine Reg. 1'!$B$17+('MoneyLine Reg. 1'!$B$18*test!I1201+test!J1201*'MoneyLine Reg. 1'!$B$19+test!T1201*'MoneyLine Reg. 1'!$B$20+test!Q1201*'MoneyLine Reg. 1'!$B$21)</f>
        <v>1.1537624398319704</v>
      </c>
      <c r="Z1201">
        <f>'MoneyLine Reg. 2'!$B$17+('MoneyLine Reg. 2'!$B$18*test!M1201+test!K1201*'MoneyLine Reg. 2'!$B$19+'MoneyLine Reg. 2'!$B$20*test!L1201+test!N1201*'MoneyLine Reg. 2'!$B$21)</f>
        <v>0.42294670348052588</v>
      </c>
    </row>
    <row r="1202" spans="1:26" x14ac:dyDescent="0.3">
      <c r="A1202" s="8">
        <v>45016</v>
      </c>
      <c r="B1202" s="6" t="s">
        <v>19</v>
      </c>
      <c r="C1202" s="6">
        <v>2</v>
      </c>
      <c r="D1202" s="6" t="s">
        <v>23</v>
      </c>
      <c r="E1202" s="6">
        <v>6</v>
      </c>
      <c r="F1202" s="6"/>
      <c r="G1202" s="6">
        <f t="shared" si="19"/>
        <v>4</v>
      </c>
      <c r="I1202">
        <f>VLOOKUP(D1202,MoneyLine!$A$1:$K$33,7,FALSE)</f>
        <v>101.00309523809524</v>
      </c>
      <c r="J1202">
        <f>VLOOKUP(B1202,MoneyLine!$A$1:$K$33,7,FALSE)</f>
        <v>99.267142857142858</v>
      </c>
      <c r="K1202">
        <f>VLOOKUP(B1202,MoneyLine!$A$1:$K$33,11,FALSE)</f>
        <v>11.873749999999998</v>
      </c>
      <c r="L1202">
        <f>VLOOKUP(B1202,MoneyLine!$A$1:$D$33,4,FALSE)</f>
        <v>44.580500000000001</v>
      </c>
      <c r="M1202">
        <f>VLOOKUP(D1202,MoneyLine!$A$1:$K$33,11,FALSE)</f>
        <v>6.8149999999999995</v>
      </c>
      <c r="N1202">
        <f>VLOOKUP(D1202,MoneyLine!$A$1:$D$33,4,FALSE)</f>
        <v>52.277999999999999</v>
      </c>
      <c r="O1202">
        <f>VLOOKUP(D1202,MoneyLine!$A$1:$Q$33,14,FALSE)</f>
        <v>66.898333333333312</v>
      </c>
      <c r="P1202">
        <f>VLOOKUP(B1202,MoneyLine!$A$1:$Q$33,17,FALSE)</f>
        <v>-14.223571428571427</v>
      </c>
      <c r="Q1202">
        <f>VLOOKUP(B1202,MoneyLine!$A$1:$K$33,10,FALSE)</f>
        <v>-3.2023809523808761E-2</v>
      </c>
      <c r="R1202">
        <f>VLOOKUP(B1202,MoneyLine!$A$1:$Q$33,14,FALSE)</f>
        <v>93.099761904761891</v>
      </c>
      <c r="S1202">
        <f>VLOOKUP(D1202,MoneyLine!$A$1:$Q$33,17,FALSE)</f>
        <v>22.973095238095237</v>
      </c>
      <c r="T1202">
        <f>VLOOKUP(D1202,MoneyLine!$A$1:$K$33,10,FALSE)</f>
        <v>43.088928571428575</v>
      </c>
      <c r="V1202">
        <f>HomTotReg.!$B$17+(test!O1202*HomTotReg.!$B$18+HomTotReg.!$B$19*test!P1202+test!Q1202*HomTotReg.!$B$20)</f>
        <v>3.6039518876656942</v>
      </c>
      <c r="W1202">
        <f>VisTotReg.!$B$17+(VisTotReg.!$B$18*test!R1202+test!S1202*VisTotReg.!$B$19+test!T1202*VisTotReg.!$B$20)</f>
        <v>2.7761470408311055</v>
      </c>
      <c r="Y1202">
        <f>'MoneyLine Reg. 1'!$B$17+('MoneyLine Reg. 1'!$B$18*test!I1202+test!J1202*'MoneyLine Reg. 1'!$B$19+test!T1202*'MoneyLine Reg. 1'!$B$20+test!Q1202*'MoneyLine Reg. 1'!$B$21)</f>
        <v>0.70764523268012147</v>
      </c>
      <c r="Z1202">
        <f>'MoneyLine Reg. 2'!$B$17+('MoneyLine Reg. 2'!$B$18*test!M1202+test!K1202*'MoneyLine Reg. 2'!$B$19+'MoneyLine Reg. 2'!$B$20*test!L1202+test!N1202*'MoneyLine Reg. 2'!$B$21)</f>
        <v>0.45876402211786926</v>
      </c>
    </row>
    <row r="1203" spans="1:26" x14ac:dyDescent="0.3">
      <c r="A1203" s="9">
        <v>45017</v>
      </c>
      <c r="B1203" s="7" t="s">
        <v>24</v>
      </c>
      <c r="C1203" s="7">
        <v>7</v>
      </c>
      <c r="D1203" s="7" t="s">
        <v>25</v>
      </c>
      <c r="E1203" s="7">
        <v>2</v>
      </c>
      <c r="F1203" s="7"/>
      <c r="G1203" s="6">
        <f t="shared" si="19"/>
        <v>-5</v>
      </c>
      <c r="I1203">
        <f>VLOOKUP(D1203,MoneyLine!$A$1:$K$33,7,FALSE)</f>
        <v>56.057857142857138</v>
      </c>
      <c r="J1203">
        <f>VLOOKUP(B1203,MoneyLine!$A$1:$K$33,7,FALSE)</f>
        <v>-28.852380952380948</v>
      </c>
      <c r="K1203">
        <f>VLOOKUP(B1203,MoneyLine!$A$1:$K$33,11,FALSE)</f>
        <v>5.754999999999999</v>
      </c>
      <c r="L1203">
        <f>VLOOKUP(B1203,MoneyLine!$A$1:$D$33,4,FALSE)</f>
        <v>42.153999999999996</v>
      </c>
      <c r="M1203">
        <f>VLOOKUP(D1203,MoneyLine!$A$1:$K$33,11,FALSE)</f>
        <v>10.718750000000002</v>
      </c>
      <c r="N1203">
        <f>VLOOKUP(D1203,MoneyLine!$A$1:$D$33,4,FALSE)</f>
        <v>47.954500000000003</v>
      </c>
      <c r="O1203">
        <f>VLOOKUP(D1203,MoneyLine!$A$1:$Q$33,14,FALSE)</f>
        <v>60.674999999999997</v>
      </c>
      <c r="P1203">
        <f>VLOOKUP(B1203,MoneyLine!$A$1:$Q$33,17,FALSE)</f>
        <v>-35.079523809523806</v>
      </c>
      <c r="Q1203">
        <f>VLOOKUP(B1203,MoneyLine!$A$1:$K$33,10,FALSE)</f>
        <v>-0.52404761904761887</v>
      </c>
      <c r="R1203">
        <f>VLOOKUP(B1203,MoneyLine!$A$1:$Q$33,14,FALSE)</f>
        <v>7.490952380952379</v>
      </c>
      <c r="S1203">
        <f>VLOOKUP(D1203,MoneyLine!$A$1:$Q$33,17,FALSE)</f>
        <v>-14.592857142857142</v>
      </c>
      <c r="T1203">
        <f>VLOOKUP(D1203,MoneyLine!$A$1:$K$33,10,FALSE)</f>
        <v>27.424404761904761</v>
      </c>
      <c r="V1203">
        <f>HomTotReg.!$B$17+(test!O1203*HomTotReg.!$B$18+HomTotReg.!$B$19*test!P1203+test!Q1203*HomTotReg.!$B$20)</f>
        <v>3.7645117106514654</v>
      </c>
      <c r="W1203">
        <f>VisTotReg.!$B$17+(VisTotReg.!$B$18*test!R1203+test!S1203*VisTotReg.!$B$19+test!T1203*VisTotReg.!$B$20)</f>
        <v>2.3262314712960448</v>
      </c>
      <c r="Y1203">
        <f>'MoneyLine Reg. 1'!$B$17+('MoneyLine Reg. 1'!$B$18*test!I1203+test!J1203*'MoneyLine Reg. 1'!$B$19+test!T1203*'MoneyLine Reg. 1'!$B$20+test!Q1203*'MoneyLine Reg. 1'!$B$21)</f>
        <v>1.5302650587340962</v>
      </c>
      <c r="Z1203">
        <f>'MoneyLine Reg. 2'!$B$17+('MoneyLine Reg. 2'!$B$18*test!M1203+test!K1203*'MoneyLine Reg. 2'!$B$19+'MoneyLine Reg. 2'!$B$20*test!L1203+test!N1203*'MoneyLine Reg. 2'!$B$21)</f>
        <v>0.93056869736772807</v>
      </c>
    </row>
    <row r="1204" spans="1:26" x14ac:dyDescent="0.3">
      <c r="A1204" s="8">
        <v>45017</v>
      </c>
      <c r="B1204" s="6" t="s">
        <v>31</v>
      </c>
      <c r="C1204" s="6">
        <v>7</v>
      </c>
      <c r="D1204" s="6" t="s">
        <v>20</v>
      </c>
      <c r="E1204" s="6">
        <v>0</v>
      </c>
      <c r="F1204" s="6"/>
      <c r="G1204" s="6">
        <f t="shared" si="19"/>
        <v>-7</v>
      </c>
      <c r="I1204">
        <f>VLOOKUP(D1204,MoneyLine!$A$1:$K$33,7,FALSE)</f>
        <v>53.481666666666655</v>
      </c>
      <c r="J1204">
        <f>VLOOKUP(B1204,MoneyLine!$A$1:$K$33,7,FALSE)</f>
        <v>130.13119047619048</v>
      </c>
      <c r="K1204">
        <f>VLOOKUP(B1204,MoneyLine!$A$1:$K$33,11,FALSE)</f>
        <v>13.114999999999997</v>
      </c>
      <c r="L1204">
        <f>VLOOKUP(B1204,MoneyLine!$A$1:$D$33,4,FALSE)</f>
        <v>55.725999999999999</v>
      </c>
      <c r="M1204">
        <f>VLOOKUP(D1204,MoneyLine!$A$1:$K$33,11,FALSE)</f>
        <v>4.7974999999999994</v>
      </c>
      <c r="N1204">
        <f>VLOOKUP(D1204,MoneyLine!$A$1:$D$33,4,FALSE)</f>
        <v>46.0565</v>
      </c>
      <c r="O1204">
        <f>VLOOKUP(D1204,MoneyLine!$A$1:$Q$33,14,FALSE)</f>
        <v>58.340238095238099</v>
      </c>
      <c r="P1204">
        <f>VLOOKUP(B1204,MoneyLine!$A$1:$Q$33,17,FALSE)</f>
        <v>29.228333333333332</v>
      </c>
      <c r="Q1204">
        <f>VLOOKUP(B1204,MoneyLine!$A$1:$K$33,10,FALSE)</f>
        <v>31.447738095238101</v>
      </c>
      <c r="R1204">
        <f>VLOOKUP(B1204,MoneyLine!$A$1:$Q$33,14,FALSE)</f>
        <v>91.865476190476173</v>
      </c>
      <c r="S1204">
        <f>VLOOKUP(D1204,MoneyLine!$A$1:$Q$33,17,FALSE)</f>
        <v>-10.467380952380953</v>
      </c>
      <c r="T1204">
        <f>VLOOKUP(D1204,MoneyLine!$A$1:$K$33,10,FALSE)</f>
        <v>1.6524999999999999</v>
      </c>
      <c r="V1204">
        <f>HomTotReg.!$B$17+(test!O1204*HomTotReg.!$B$18+HomTotReg.!$B$19*test!P1204+test!Q1204*HomTotReg.!$B$20)</f>
        <v>2.7058644746843581</v>
      </c>
      <c r="W1204">
        <f>VisTotReg.!$B$17+(VisTotReg.!$B$18*test!R1204+test!S1204*VisTotReg.!$B$19+test!T1204*VisTotReg.!$B$20)</f>
        <v>3.6697325680723161</v>
      </c>
      <c r="Y1204">
        <f>'MoneyLine Reg. 1'!$B$17+('MoneyLine Reg. 1'!$B$18*test!I1204+test!J1204*'MoneyLine Reg. 1'!$B$19+test!T1204*'MoneyLine Reg. 1'!$B$20+test!Q1204*'MoneyLine Reg. 1'!$B$21)</f>
        <v>-1.0019226735476752</v>
      </c>
      <c r="Z1204">
        <f>'MoneyLine Reg. 2'!$B$17+('MoneyLine Reg. 2'!$B$18*test!M1204+test!K1204*'MoneyLine Reg. 2'!$B$19+'MoneyLine Reg. 2'!$B$20*test!L1204+test!N1204*'MoneyLine Reg. 2'!$B$21)</f>
        <v>-1.0209820612746823</v>
      </c>
    </row>
    <row r="1205" spans="1:26" x14ac:dyDescent="0.3">
      <c r="A1205" s="9">
        <v>45017</v>
      </c>
      <c r="B1205" s="7" t="s">
        <v>15</v>
      </c>
      <c r="C1205" s="7">
        <v>6</v>
      </c>
      <c r="D1205" s="7" t="s">
        <v>6</v>
      </c>
      <c r="E1205" s="7">
        <v>3</v>
      </c>
      <c r="F1205" s="7"/>
      <c r="G1205" s="6">
        <f t="shared" si="19"/>
        <v>-3</v>
      </c>
      <c r="I1205">
        <f>VLOOKUP(D1205,MoneyLine!$A$1:$K$33,7,FALSE)</f>
        <v>-14.717619047619038</v>
      </c>
      <c r="J1205">
        <f>VLOOKUP(B1205,MoneyLine!$A$1:$K$33,7,FALSE)</f>
        <v>101.46142857142856</v>
      </c>
      <c r="K1205">
        <f>VLOOKUP(B1205,MoneyLine!$A$1:$K$33,11,FALSE)</f>
        <v>16.143749999999997</v>
      </c>
      <c r="L1205">
        <f>VLOOKUP(B1205,MoneyLine!$A$1:$D$33,4,FALSE)</f>
        <v>52.539000000000001</v>
      </c>
      <c r="M1205">
        <f>VLOOKUP(D1205,MoneyLine!$A$1:$K$33,11,FALSE)</f>
        <v>1.6887499999999989</v>
      </c>
      <c r="N1205">
        <f>VLOOKUP(D1205,MoneyLine!$A$1:$D$33,4,FALSE)</f>
        <v>38.247500000000002</v>
      </c>
      <c r="O1205">
        <f>VLOOKUP(D1205,MoneyLine!$A$1:$Q$33,14,FALSE)</f>
        <v>4.214999999999999</v>
      </c>
      <c r="P1205">
        <f>VLOOKUP(B1205,MoneyLine!$A$1:$Q$33,17,FALSE)</f>
        <v>16.578095238095237</v>
      </c>
      <c r="Q1205">
        <f>VLOOKUP(B1205,MoneyLine!$A$1:$K$33,10,FALSE)</f>
        <v>-8.7532142857142858</v>
      </c>
      <c r="R1205">
        <f>VLOOKUP(B1205,MoneyLine!$A$1:$Q$33,14,FALSE)</f>
        <v>76.89928571428571</v>
      </c>
      <c r="S1205">
        <f>VLOOKUP(D1205,MoneyLine!$A$1:$Q$33,17,FALSE)</f>
        <v>-23.022142857142857</v>
      </c>
      <c r="T1205">
        <f>VLOOKUP(D1205,MoneyLine!$A$1:$K$33,10,FALSE)</f>
        <v>2.2516666666666674</v>
      </c>
      <c r="V1205">
        <f>HomTotReg.!$B$17+(test!O1205*HomTotReg.!$B$18+HomTotReg.!$B$19*test!P1205+test!Q1205*HomTotReg.!$B$20)</f>
        <v>2.7102414279572407</v>
      </c>
      <c r="W1205">
        <f>VisTotReg.!$B$17+(VisTotReg.!$B$18*test!R1205+test!S1205*VisTotReg.!$B$19+test!T1205*VisTotReg.!$B$20)</f>
        <v>3.5953072778814752</v>
      </c>
      <c r="Y1205">
        <f>'MoneyLine Reg. 1'!$B$17+('MoneyLine Reg. 1'!$B$18*test!I1205+test!J1205*'MoneyLine Reg. 1'!$B$19+test!T1205*'MoneyLine Reg. 1'!$B$20+test!Q1205*'MoneyLine Reg. 1'!$B$21)</f>
        <v>-0.92943359243531298</v>
      </c>
      <c r="Z1205">
        <f>'MoneyLine Reg. 2'!$B$17+('MoneyLine Reg. 2'!$B$18*test!M1205+test!K1205*'MoneyLine Reg. 2'!$B$19+'MoneyLine Reg. 2'!$B$20*test!L1205+test!N1205*'MoneyLine Reg. 2'!$B$21)</f>
        <v>-1.7049714831673697</v>
      </c>
    </row>
    <row r="1206" spans="1:26" x14ac:dyDescent="0.3">
      <c r="A1206" s="8">
        <v>45017</v>
      </c>
      <c r="B1206" s="6" t="s">
        <v>30</v>
      </c>
      <c r="C1206" s="6">
        <v>2</v>
      </c>
      <c r="D1206" s="6" t="s">
        <v>11</v>
      </c>
      <c r="E1206" s="6">
        <v>5</v>
      </c>
      <c r="F1206" s="6"/>
      <c r="G1206" s="6">
        <f t="shared" si="19"/>
        <v>3</v>
      </c>
      <c r="I1206">
        <f>VLOOKUP(D1206,MoneyLine!$A$1:$K$33,7,FALSE)</f>
        <v>121.01880952380951</v>
      </c>
      <c r="J1206">
        <f>VLOOKUP(B1206,MoneyLine!$A$1:$K$33,7,FALSE)</f>
        <v>127.36857142857141</v>
      </c>
      <c r="K1206">
        <f>VLOOKUP(B1206,MoneyLine!$A$1:$K$33,11,FALSE)</f>
        <v>15.876249999999999</v>
      </c>
      <c r="L1206">
        <f>VLOOKUP(B1206,MoneyLine!$A$1:$D$33,4,FALSE)</f>
        <v>56.155499999999996</v>
      </c>
      <c r="M1206">
        <f>VLOOKUP(D1206,MoneyLine!$A$1:$K$33,11,FALSE)</f>
        <v>15.838749999999997</v>
      </c>
      <c r="N1206">
        <f>VLOOKUP(D1206,MoneyLine!$A$1:$D$33,4,FALSE)</f>
        <v>52.685499999999998</v>
      </c>
      <c r="O1206">
        <f>VLOOKUP(D1206,MoneyLine!$A$1:$Q$33,14,FALSE)</f>
        <v>85.286666666666662</v>
      </c>
      <c r="P1206">
        <f>VLOOKUP(B1206,MoneyLine!$A$1:$Q$33,17,FALSE)</f>
        <v>21.976904761904766</v>
      </c>
      <c r="Q1206">
        <f>VLOOKUP(B1206,MoneyLine!$A$1:$K$33,10,FALSE)</f>
        <v>-0.45761904761904759</v>
      </c>
      <c r="R1206">
        <f>VLOOKUP(B1206,MoneyLine!$A$1:$Q$33,14,FALSE)</f>
        <v>104.57619047619046</v>
      </c>
      <c r="S1206">
        <f>VLOOKUP(D1206,MoneyLine!$A$1:$Q$33,17,FALSE)</f>
        <v>15.627619047619051</v>
      </c>
      <c r="T1206">
        <f>VLOOKUP(D1206,MoneyLine!$A$1:$K$33,10,FALSE)</f>
        <v>10.4975</v>
      </c>
      <c r="V1206">
        <f>HomTotReg.!$B$17+(test!O1206*HomTotReg.!$B$18+HomTotReg.!$B$19*test!P1206+test!Q1206*HomTotReg.!$B$20)</f>
        <v>3.4196650740162773</v>
      </c>
      <c r="W1206">
        <f>VisTotReg.!$B$17+(VisTotReg.!$B$18*test!R1206+test!S1206*VisTotReg.!$B$19+test!T1206*VisTotReg.!$B$20)</f>
        <v>3.4576429246523253</v>
      </c>
      <c r="Y1206">
        <f>'MoneyLine Reg. 1'!$B$17+('MoneyLine Reg. 1'!$B$18*test!I1206+test!J1206*'MoneyLine Reg. 1'!$B$19+test!T1206*'MoneyLine Reg. 1'!$B$20+test!Q1206*'MoneyLine Reg. 1'!$B$21)</f>
        <v>0.13337513020282191</v>
      </c>
      <c r="Z1206">
        <f>'MoneyLine Reg. 2'!$B$17+('MoneyLine Reg. 2'!$B$18*test!M1206+test!K1206*'MoneyLine Reg. 2'!$B$19+'MoneyLine Reg. 2'!$B$20*test!L1206+test!N1206*'MoneyLine Reg. 2'!$B$21)</f>
        <v>-7.0258318532697484E-2</v>
      </c>
    </row>
    <row r="1207" spans="1:26" x14ac:dyDescent="0.3">
      <c r="A1207" s="9">
        <v>45017</v>
      </c>
      <c r="B1207" s="7" t="s">
        <v>26</v>
      </c>
      <c r="C1207" s="7">
        <v>0</v>
      </c>
      <c r="D1207" s="7" t="s">
        <v>9</v>
      </c>
      <c r="E1207" s="7">
        <v>6</v>
      </c>
      <c r="F1207" s="7"/>
      <c r="G1207" s="6">
        <f t="shared" si="19"/>
        <v>6</v>
      </c>
      <c r="I1207">
        <f>VLOOKUP(D1207,MoneyLine!$A$1:$K$33,7,FALSE)</f>
        <v>154.76523809523809</v>
      </c>
      <c r="J1207">
        <f>VLOOKUP(B1207,MoneyLine!$A$1:$K$33,7,FALSE)</f>
        <v>2.4278571428571381</v>
      </c>
      <c r="K1207">
        <f>VLOOKUP(B1207,MoneyLine!$A$1:$K$33,11,FALSE)</f>
        <v>7.2874999999999996</v>
      </c>
      <c r="L1207">
        <f>VLOOKUP(B1207,MoneyLine!$A$1:$D$33,4,FALSE)</f>
        <v>44.772500000000001</v>
      </c>
      <c r="M1207">
        <f>VLOOKUP(D1207,MoneyLine!$A$1:$K$33,11,FALSE)</f>
        <v>17.220000000000002</v>
      </c>
      <c r="N1207">
        <f>VLOOKUP(D1207,MoneyLine!$A$1:$D$33,4,FALSE)</f>
        <v>58.933</v>
      </c>
      <c r="O1207">
        <f>VLOOKUP(D1207,MoneyLine!$A$1:$Q$33,14,FALSE)</f>
        <v>117.61833333333333</v>
      </c>
      <c r="P1207">
        <f>VLOOKUP(B1207,MoneyLine!$A$1:$Q$33,17,FALSE)</f>
        <v>-8.321428571428573</v>
      </c>
      <c r="Q1207">
        <f>VLOOKUP(B1207,MoneyLine!$A$1:$K$33,10,FALSE)</f>
        <v>13.537738095238096</v>
      </c>
      <c r="R1207">
        <f>VLOOKUP(B1207,MoneyLine!$A$1:$Q$33,14,FALSE)</f>
        <v>21.040476190476188</v>
      </c>
      <c r="S1207">
        <f>VLOOKUP(D1207,MoneyLine!$A$1:$Q$33,17,FALSE)</f>
        <v>29.393333333333338</v>
      </c>
      <c r="T1207">
        <f>VLOOKUP(D1207,MoneyLine!$A$1:$K$33,10,FALSE)</f>
        <v>-2.4774999999999996</v>
      </c>
      <c r="V1207">
        <f>HomTotReg.!$B$17+(test!O1207*HomTotReg.!$B$18+HomTotReg.!$B$19*test!P1207+test!Q1207*HomTotReg.!$B$20)</f>
        <v>3.9286429651215773</v>
      </c>
      <c r="W1207">
        <f>VisTotReg.!$B$17+(VisTotReg.!$B$18*test!R1207+test!S1207*VisTotReg.!$B$19+test!T1207*VisTotReg.!$B$20)</f>
        <v>2.5351283219953213</v>
      </c>
      <c r="Y1207">
        <f>'MoneyLine Reg. 1'!$B$17+('MoneyLine Reg. 1'!$B$18*test!I1207+test!J1207*'MoneyLine Reg. 1'!$B$19+test!T1207*'MoneyLine Reg. 1'!$B$20+test!Q1207*'MoneyLine Reg. 1'!$B$21)</f>
        <v>1.582644417875702</v>
      </c>
      <c r="Z1207">
        <f>'MoneyLine Reg. 2'!$B$17+('MoneyLine Reg. 2'!$B$18*test!M1207+test!K1207*'MoneyLine Reg. 2'!$B$19+'MoneyLine Reg. 2'!$B$20*test!L1207+test!N1207*'MoneyLine Reg. 2'!$B$21)</f>
        <v>1.8221435932997965</v>
      </c>
    </row>
    <row r="1208" spans="1:26" x14ac:dyDescent="0.3">
      <c r="A1208" s="8">
        <v>45017</v>
      </c>
      <c r="B1208" s="6" t="s">
        <v>18</v>
      </c>
      <c r="C1208" s="6">
        <v>3</v>
      </c>
      <c r="D1208" s="6" t="s">
        <v>33</v>
      </c>
      <c r="E1208" s="6">
        <v>0</v>
      </c>
      <c r="F1208" s="6"/>
      <c r="G1208" s="6">
        <f t="shared" si="19"/>
        <v>-3</v>
      </c>
      <c r="I1208">
        <f>VLOOKUP(D1208,MoneyLine!$A$1:$K$33,7,FALSE)</f>
        <v>35.906904761904762</v>
      </c>
      <c r="J1208">
        <f>VLOOKUP(B1208,MoneyLine!$A$1:$K$33,7,FALSE)</f>
        <v>161.3661904761905</v>
      </c>
      <c r="K1208">
        <f>VLOOKUP(B1208,MoneyLine!$A$1:$K$33,11,FALSE)</f>
        <v>18.088749999999997</v>
      </c>
      <c r="L1208">
        <f>VLOOKUP(B1208,MoneyLine!$A$1:$D$33,4,FALSE)</f>
        <v>55.644500000000001</v>
      </c>
      <c r="M1208">
        <f>VLOOKUP(D1208,MoneyLine!$A$1:$K$33,11,FALSE)</f>
        <v>3.707499999999996</v>
      </c>
      <c r="N1208">
        <f>VLOOKUP(D1208,MoneyLine!$A$1:$D$33,4,FALSE)</f>
        <v>47.251999999999995</v>
      </c>
      <c r="O1208">
        <f>VLOOKUP(D1208,MoneyLine!$A$1:$Q$33,14,FALSE)</f>
        <v>44.759523809523806</v>
      </c>
      <c r="P1208">
        <f>VLOOKUP(B1208,MoneyLine!$A$1:$Q$33,17,FALSE)</f>
        <v>63.627142857142857</v>
      </c>
      <c r="Q1208">
        <f>VLOOKUP(B1208,MoneyLine!$A$1:$K$33,10,FALSE)</f>
        <v>-8.5753571428571433</v>
      </c>
      <c r="R1208">
        <f>VLOOKUP(B1208,MoneyLine!$A$1:$Q$33,14,FALSE)</f>
        <v>80.616190476190468</v>
      </c>
      <c r="S1208">
        <f>VLOOKUP(D1208,MoneyLine!$A$1:$Q$33,17,FALSE)</f>
        <v>-16.226190476190478</v>
      </c>
      <c r="T1208">
        <f>VLOOKUP(D1208,MoneyLine!$A$1:$K$33,10,FALSE)</f>
        <v>29.473928571428576</v>
      </c>
      <c r="V1208">
        <f>HomTotReg.!$B$17+(test!O1208*HomTotReg.!$B$18+HomTotReg.!$B$19*test!P1208+test!Q1208*HomTotReg.!$B$20)</f>
        <v>2.6388508525626486</v>
      </c>
      <c r="W1208">
        <f>VisTotReg.!$B$17+(VisTotReg.!$B$18*test!R1208+test!S1208*VisTotReg.!$B$19+test!T1208*VisTotReg.!$B$20)</f>
        <v>3.1779821940149429</v>
      </c>
      <c r="Y1208">
        <f>'MoneyLine Reg. 1'!$B$17+('MoneyLine Reg. 1'!$B$18*test!I1208+test!J1208*'MoneyLine Reg. 1'!$B$19+test!T1208*'MoneyLine Reg. 1'!$B$20+test!Q1208*'MoneyLine Reg. 1'!$B$21)</f>
        <v>-0.74799593963989897</v>
      </c>
      <c r="Z1208">
        <f>'MoneyLine Reg. 2'!$B$17+('MoneyLine Reg. 2'!$B$18*test!M1208+test!K1208*'MoneyLine Reg. 2'!$B$19+'MoneyLine Reg. 2'!$B$20*test!L1208+test!N1208*'MoneyLine Reg. 2'!$B$21)</f>
        <v>-1.2881630229873386</v>
      </c>
    </row>
    <row r="1209" spans="1:26" x14ac:dyDescent="0.3">
      <c r="A1209" s="9">
        <v>45017</v>
      </c>
      <c r="B1209" s="7" t="s">
        <v>10</v>
      </c>
      <c r="C1209" s="7">
        <v>1</v>
      </c>
      <c r="D1209" s="7" t="s">
        <v>21</v>
      </c>
      <c r="E1209" s="7">
        <v>6</v>
      </c>
      <c r="F1209" s="7"/>
      <c r="G1209" s="6">
        <f t="shared" si="19"/>
        <v>5</v>
      </c>
      <c r="I1209">
        <f>VLOOKUP(D1209,MoneyLine!$A$1:$K$33,7,FALSE)</f>
        <v>81.149285714285725</v>
      </c>
      <c r="J1209">
        <f>VLOOKUP(B1209,MoneyLine!$A$1:$K$33,7,FALSE)</f>
        <v>43.783809523809516</v>
      </c>
      <c r="K1209">
        <f>VLOOKUP(B1209,MoneyLine!$A$1:$K$33,11,FALSE)</f>
        <v>2.1412499999999977</v>
      </c>
      <c r="L1209">
        <f>VLOOKUP(B1209,MoneyLine!$A$1:$D$33,4,FALSE)</f>
        <v>45.351499999999994</v>
      </c>
      <c r="M1209">
        <f>VLOOKUP(D1209,MoneyLine!$A$1:$K$33,11,FALSE)</f>
        <v>9.1225000000000005</v>
      </c>
      <c r="N1209">
        <f>VLOOKUP(D1209,MoneyLine!$A$1:$D$33,4,FALSE)</f>
        <v>51.807999999999993</v>
      </c>
      <c r="O1209">
        <f>VLOOKUP(D1209,MoneyLine!$A$1:$Q$33,14,FALSE)</f>
        <v>65.387857142857143</v>
      </c>
      <c r="P1209">
        <f>VLOOKUP(B1209,MoneyLine!$A$1:$Q$33,17,FALSE)</f>
        <v>-14.675714285714287</v>
      </c>
      <c r="Q1209">
        <f>VLOOKUP(B1209,MoneyLine!$A$1:$K$33,10,FALSE)</f>
        <v>13.367738095238096</v>
      </c>
      <c r="R1209">
        <f>VLOOKUP(B1209,MoneyLine!$A$1:$Q$33,14,FALSE)</f>
        <v>43.181904761904768</v>
      </c>
      <c r="S1209">
        <f>VLOOKUP(D1209,MoneyLine!$A$1:$Q$33,17,FALSE)</f>
        <v>7.3759523809523806</v>
      </c>
      <c r="T1209">
        <f>VLOOKUP(D1209,MoneyLine!$A$1:$K$33,10,FALSE)</f>
        <v>8.0371428571428574</v>
      </c>
      <c r="V1209">
        <f>HomTotReg.!$B$17+(test!O1209*HomTotReg.!$B$18+HomTotReg.!$B$19*test!P1209+test!Q1209*HomTotReg.!$B$20)</f>
        <v>3.4450266287234226</v>
      </c>
      <c r="W1209">
        <f>VisTotReg.!$B$17+(VisTotReg.!$B$18*test!R1209+test!S1209*VisTotReg.!$B$19+test!T1209*VisTotReg.!$B$20)</f>
        <v>2.8392052694375223</v>
      </c>
      <c r="Y1209">
        <f>'MoneyLine Reg. 1'!$B$17+('MoneyLine Reg. 1'!$B$18*test!I1209+test!J1209*'MoneyLine Reg. 1'!$B$19+test!T1209*'MoneyLine Reg. 1'!$B$20+test!Q1209*'MoneyLine Reg. 1'!$B$21)</f>
        <v>0.53252319080911314</v>
      </c>
      <c r="Z1209">
        <f>'MoneyLine Reg. 2'!$B$17+('MoneyLine Reg. 2'!$B$18*test!M1209+test!K1209*'MoneyLine Reg. 2'!$B$19+'MoneyLine Reg. 2'!$B$20*test!L1209+test!N1209*'MoneyLine Reg. 2'!$B$21)</f>
        <v>1.0794366823690869</v>
      </c>
    </row>
    <row r="1210" spans="1:26" x14ac:dyDescent="0.3">
      <c r="A1210" s="8">
        <v>45017</v>
      </c>
      <c r="B1210" s="6" t="s">
        <v>5</v>
      </c>
      <c r="C1210" s="6">
        <v>3</v>
      </c>
      <c r="D1210" s="6" t="s">
        <v>32</v>
      </c>
      <c r="E1210" s="6">
        <v>0</v>
      </c>
      <c r="F1210" s="6"/>
      <c r="G1210" s="6">
        <f t="shared" si="19"/>
        <v>-3</v>
      </c>
      <c r="I1210">
        <f>VLOOKUP(D1210,MoneyLine!$A$1:$K$33,7,FALSE)</f>
        <v>91.395238095238099</v>
      </c>
      <c r="J1210">
        <f>VLOOKUP(B1210,MoneyLine!$A$1:$K$33,7,FALSE)</f>
        <v>92.519047619047612</v>
      </c>
      <c r="K1210">
        <f>VLOOKUP(B1210,MoneyLine!$A$1:$K$33,11,FALSE)</f>
        <v>15.5725</v>
      </c>
      <c r="L1210">
        <f>VLOOKUP(B1210,MoneyLine!$A$1:$D$33,4,FALSE)</f>
        <v>52.448999999999998</v>
      </c>
      <c r="M1210">
        <f>VLOOKUP(D1210,MoneyLine!$A$1:$K$33,11,FALSE)</f>
        <v>4.9549999999999983</v>
      </c>
      <c r="N1210">
        <f>VLOOKUP(D1210,MoneyLine!$A$1:$D$33,4,FALSE)</f>
        <v>47.241</v>
      </c>
      <c r="O1210">
        <f>VLOOKUP(D1210,MoneyLine!$A$1:$Q$33,14,FALSE)</f>
        <v>85.390952380952371</v>
      </c>
      <c r="P1210">
        <f>VLOOKUP(B1210,MoneyLine!$A$1:$Q$33,17,FALSE)</f>
        <v>2.4073809523809526</v>
      </c>
      <c r="Q1210">
        <f>VLOOKUP(B1210,MoneyLine!$A$1:$K$33,10,FALSE)</f>
        <v>7.11511904761905</v>
      </c>
      <c r="R1210">
        <f>VLOOKUP(B1210,MoneyLine!$A$1:$Q$33,14,FALSE)</f>
        <v>80.7392857142857</v>
      </c>
      <c r="S1210">
        <f>VLOOKUP(D1210,MoneyLine!$A$1:$Q$33,17,FALSE)</f>
        <v>-9.4788095238095256</v>
      </c>
      <c r="T1210">
        <f>VLOOKUP(D1210,MoneyLine!$A$1:$K$33,10,FALSE)</f>
        <v>-16.679047619047623</v>
      </c>
      <c r="V1210">
        <f>HomTotReg.!$B$17+(test!O1210*HomTotReg.!$B$18+HomTotReg.!$B$19*test!P1210+test!Q1210*HomTotReg.!$B$20)</f>
        <v>3.5446546006952531</v>
      </c>
      <c r="W1210">
        <f>VisTotReg.!$B$17+(VisTotReg.!$B$18*test!R1210+test!S1210*VisTotReg.!$B$19+test!T1210*VisTotReg.!$B$20)</f>
        <v>3.7988688259991417</v>
      </c>
      <c r="Y1210">
        <f>'MoneyLine Reg. 1'!$B$17+('MoneyLine Reg. 1'!$B$18*test!I1210+test!J1210*'MoneyLine Reg. 1'!$B$19+test!T1210*'MoneyLine Reg. 1'!$B$20+test!Q1210*'MoneyLine Reg. 1'!$B$21)</f>
        <v>-0.20767148382643175</v>
      </c>
      <c r="Z1210">
        <f>'MoneyLine Reg. 2'!$B$17+('MoneyLine Reg. 2'!$B$18*test!M1210+test!K1210*'MoneyLine Reg. 2'!$B$19+'MoneyLine Reg. 2'!$B$20*test!L1210+test!N1210*'MoneyLine Reg. 2'!$B$21)</f>
        <v>-0.8242431236028005</v>
      </c>
    </row>
    <row r="1211" spans="1:26" x14ac:dyDescent="0.3">
      <c r="A1211" s="9">
        <v>45017</v>
      </c>
      <c r="B1211" s="7" t="s">
        <v>13</v>
      </c>
      <c r="C1211" s="7">
        <v>6</v>
      </c>
      <c r="D1211" s="7" t="s">
        <v>4</v>
      </c>
      <c r="E1211" s="7">
        <v>3</v>
      </c>
      <c r="F1211" s="7"/>
      <c r="G1211" s="6">
        <f t="shared" si="19"/>
        <v>-3</v>
      </c>
      <c r="I1211">
        <f>VLOOKUP(D1211,MoneyLine!$A$1:$K$33,7,FALSE)</f>
        <v>71.288571428571402</v>
      </c>
      <c r="J1211">
        <f>VLOOKUP(B1211,MoneyLine!$A$1:$K$33,7,FALSE)</f>
        <v>52.757857142857148</v>
      </c>
      <c r="K1211">
        <f>VLOOKUP(B1211,MoneyLine!$A$1:$K$33,11,FALSE)</f>
        <v>5.03125</v>
      </c>
      <c r="L1211">
        <f>VLOOKUP(B1211,MoneyLine!$A$1:$D$33,4,FALSE)</f>
        <v>47.964499999999994</v>
      </c>
      <c r="M1211">
        <f>VLOOKUP(D1211,MoneyLine!$A$1:$K$33,11,FALSE)</f>
        <v>4.0925000000000029</v>
      </c>
      <c r="N1211">
        <f>VLOOKUP(D1211,MoneyLine!$A$1:$D$33,4,FALSE)</f>
        <v>50.962499999999999</v>
      </c>
      <c r="O1211">
        <f>VLOOKUP(D1211,MoneyLine!$A$1:$Q$33,14,FALSE)</f>
        <v>28.298571428571432</v>
      </c>
      <c r="P1211">
        <f>VLOOKUP(B1211,MoneyLine!$A$1:$Q$33,17,FALSE)</f>
        <v>6.5440476190476176</v>
      </c>
      <c r="Q1211">
        <f>VLOOKUP(B1211,MoneyLine!$A$1:$K$33,10,FALSE)</f>
        <v>-4.3963095238095242</v>
      </c>
      <c r="R1211">
        <f>VLOOKUP(B1211,MoneyLine!$A$1:$Q$33,14,FALSE)</f>
        <v>36.921904761904756</v>
      </c>
      <c r="S1211">
        <f>VLOOKUP(D1211,MoneyLine!$A$1:$Q$33,17,FALSE)</f>
        <v>33.857619047619039</v>
      </c>
      <c r="T1211">
        <f>VLOOKUP(D1211,MoneyLine!$A$1:$K$33,10,FALSE)</f>
        <v>21.901309523809527</v>
      </c>
      <c r="V1211">
        <f>HomTotReg.!$B$17+(test!O1211*HomTotReg.!$B$18+HomTotReg.!$B$19*test!P1211+test!Q1211*HomTotReg.!$B$20)</f>
        <v>3.0234446919714664</v>
      </c>
      <c r="W1211">
        <f>VisTotReg.!$B$17+(VisTotReg.!$B$18*test!R1211+test!S1211*VisTotReg.!$B$19+test!T1211*VisTotReg.!$B$20)</f>
        <v>2.3247450516885895</v>
      </c>
      <c r="Y1211">
        <f>'MoneyLine Reg. 1'!$B$17+('MoneyLine Reg. 1'!$B$18*test!I1211+test!J1211*'MoneyLine Reg. 1'!$B$19+test!T1211*'MoneyLine Reg. 1'!$B$20+test!Q1211*'MoneyLine Reg. 1'!$B$21)</f>
        <v>0.70230974176007299</v>
      </c>
      <c r="Z1211">
        <f>'MoneyLine Reg. 2'!$B$17+('MoneyLine Reg. 2'!$B$18*test!M1211+test!K1211*'MoneyLine Reg. 2'!$B$19+'MoneyLine Reg. 2'!$B$20*test!L1211+test!N1211*'MoneyLine Reg. 2'!$B$21)</f>
        <v>0.34599118748416124</v>
      </c>
    </row>
    <row r="1212" spans="1:26" x14ac:dyDescent="0.3">
      <c r="A1212" s="8">
        <v>45017</v>
      </c>
      <c r="B1212" s="6" t="s">
        <v>14</v>
      </c>
      <c r="C1212" s="6">
        <v>4</v>
      </c>
      <c r="D1212" s="6" t="s">
        <v>3</v>
      </c>
      <c r="E1212" s="6">
        <v>3</v>
      </c>
      <c r="F1212" s="6"/>
      <c r="G1212" s="6">
        <f t="shared" si="19"/>
        <v>-1</v>
      </c>
      <c r="I1212">
        <f>VLOOKUP(D1212,MoneyLine!$A$1:$K$33,7,FALSE)</f>
        <v>103.61880952380953</v>
      </c>
      <c r="J1212">
        <f>VLOOKUP(B1212,MoneyLine!$A$1:$K$33,7,FALSE)</f>
        <v>85.562619047619037</v>
      </c>
      <c r="K1212">
        <f>VLOOKUP(B1212,MoneyLine!$A$1:$K$33,11,FALSE)</f>
        <v>19.403750000000002</v>
      </c>
      <c r="L1212">
        <f>VLOOKUP(B1212,MoneyLine!$A$1:$D$33,4,FALSE)</f>
        <v>49.788499999999999</v>
      </c>
      <c r="M1212">
        <f>VLOOKUP(D1212,MoneyLine!$A$1:$K$33,11,FALSE)</f>
        <v>6.7725000000000009</v>
      </c>
      <c r="N1212">
        <f>VLOOKUP(D1212,MoneyLine!$A$1:$D$33,4,FALSE)</f>
        <v>53.618500000000004</v>
      </c>
      <c r="O1212">
        <f>VLOOKUP(D1212,MoneyLine!$A$1:$Q$33,14,FALSE)</f>
        <v>76.556190476190451</v>
      </c>
      <c r="P1212">
        <f>VLOOKUP(B1212,MoneyLine!$A$1:$Q$33,17,FALSE)</f>
        <v>-3.2247619047619036</v>
      </c>
      <c r="Q1212">
        <f>VLOOKUP(B1212,MoneyLine!$A$1:$K$33,10,FALSE)</f>
        <v>24.058452380952382</v>
      </c>
      <c r="R1212">
        <f>VLOOKUP(B1212,MoneyLine!$A$1:$Q$33,14,FALSE)</f>
        <v>87.124523809523808</v>
      </c>
      <c r="S1212">
        <f>VLOOKUP(D1212,MoneyLine!$A$1:$Q$33,17,FALSE)</f>
        <v>15.725476190476186</v>
      </c>
      <c r="T1212">
        <f>VLOOKUP(D1212,MoneyLine!$A$1:$K$33,10,FALSE)</f>
        <v>34.368214285714288</v>
      </c>
      <c r="V1212">
        <f>HomTotReg.!$B$17+(test!O1212*HomTotReg.!$B$18+HomTotReg.!$B$19*test!P1212+test!Q1212*HomTotReg.!$B$20)</f>
        <v>3.3240307310284933</v>
      </c>
      <c r="W1212">
        <f>VisTotReg.!$B$17+(VisTotReg.!$B$18*test!R1212+test!S1212*VisTotReg.!$B$19+test!T1212*VisTotReg.!$B$20)</f>
        <v>2.8982872066868954</v>
      </c>
      <c r="Y1212">
        <f>'MoneyLine Reg. 1'!$B$17+('MoneyLine Reg. 1'!$B$18*test!I1212+test!J1212*'MoneyLine Reg. 1'!$B$19+test!T1212*'MoneyLine Reg. 1'!$B$20+test!Q1212*'MoneyLine Reg. 1'!$B$21)</f>
        <v>0.52920677984078635</v>
      </c>
      <c r="Z1212">
        <f>'MoneyLine Reg. 2'!$B$17+('MoneyLine Reg. 2'!$B$18*test!M1212+test!K1212*'MoneyLine Reg. 2'!$B$19+'MoneyLine Reg. 2'!$B$20*test!L1212+test!N1212*'MoneyLine Reg. 2'!$B$21)</f>
        <v>-0.28319754572740052</v>
      </c>
    </row>
    <row r="1213" spans="1:26" x14ac:dyDescent="0.3">
      <c r="A1213" s="9">
        <v>45017</v>
      </c>
      <c r="B1213" s="7" t="s">
        <v>29</v>
      </c>
      <c r="C1213" s="7">
        <v>3</v>
      </c>
      <c r="D1213" s="7" t="s">
        <v>34</v>
      </c>
      <c r="E1213" s="7">
        <v>1</v>
      </c>
      <c r="F1213" s="7"/>
      <c r="G1213" s="6">
        <f t="shared" si="19"/>
        <v>-2</v>
      </c>
      <c r="I1213">
        <f>VLOOKUP(D1213,MoneyLine!$A$1:$K$33,7,FALSE)</f>
        <v>70.167380952380938</v>
      </c>
      <c r="J1213">
        <f>VLOOKUP(B1213,MoneyLine!$A$1:$K$33,7,FALSE)</f>
        <v>120.64333333333332</v>
      </c>
      <c r="K1213">
        <f>VLOOKUP(B1213,MoneyLine!$A$1:$K$33,11,FALSE)</f>
        <v>13.331249999999997</v>
      </c>
      <c r="L1213">
        <f>VLOOKUP(B1213,MoneyLine!$A$1:$D$33,4,FALSE)</f>
        <v>55.3095</v>
      </c>
      <c r="M1213">
        <f>VLOOKUP(D1213,MoneyLine!$A$1:$K$33,11,FALSE)</f>
        <v>10.367500000000003</v>
      </c>
      <c r="N1213">
        <f>VLOOKUP(D1213,MoneyLine!$A$1:$D$33,4,FALSE)</f>
        <v>52.325999999999993</v>
      </c>
      <c r="O1213">
        <f>VLOOKUP(D1213,MoneyLine!$A$1:$Q$33,14,FALSE)</f>
        <v>40.24047619047618</v>
      </c>
      <c r="P1213">
        <f>VLOOKUP(B1213,MoneyLine!$A$1:$Q$33,17,FALSE)</f>
        <v>28.97</v>
      </c>
      <c r="Q1213">
        <f>VLOOKUP(B1213,MoneyLine!$A$1:$K$33,10,FALSE)</f>
        <v>20.598452380952381</v>
      </c>
      <c r="R1213">
        <f>VLOOKUP(B1213,MoneyLine!$A$1:$Q$33,14,FALSE)</f>
        <v>76.355714285714271</v>
      </c>
      <c r="S1213">
        <f>VLOOKUP(D1213,MoneyLine!$A$1:$Q$33,17,FALSE)</f>
        <v>22.489285714285707</v>
      </c>
      <c r="T1213">
        <f>VLOOKUP(D1213,MoneyLine!$A$1:$K$33,10,FALSE)</f>
        <v>29.06904761904762</v>
      </c>
      <c r="V1213">
        <f>HomTotReg.!$B$17+(test!O1213*HomTotReg.!$B$18+HomTotReg.!$B$19*test!P1213+test!Q1213*HomTotReg.!$B$20)</f>
        <v>2.6366385935785952</v>
      </c>
      <c r="W1213">
        <f>VisTotReg.!$B$17+(VisTotReg.!$B$18*test!R1213+test!S1213*VisTotReg.!$B$19+test!T1213*VisTotReg.!$B$20)</f>
        <v>2.7882861517436717</v>
      </c>
      <c r="Y1213">
        <f>'MoneyLine Reg. 1'!$B$17+('MoneyLine Reg. 1'!$B$18*test!I1213+test!J1213*'MoneyLine Reg. 1'!$B$19+test!T1213*'MoneyLine Reg. 1'!$B$20+test!Q1213*'MoneyLine Reg. 1'!$B$21)</f>
        <v>-0.24111623793163806</v>
      </c>
      <c r="Z1213">
        <f>'MoneyLine Reg. 2'!$B$17+('MoneyLine Reg. 2'!$B$18*test!M1213+test!K1213*'MoneyLine Reg. 2'!$B$19+'MoneyLine Reg. 2'!$B$20*test!L1213+test!N1213*'MoneyLine Reg. 2'!$B$21)</f>
        <v>-0.21586398502113813</v>
      </c>
    </row>
    <row r="1214" spans="1:26" x14ac:dyDescent="0.3">
      <c r="A1214" s="8">
        <v>45017</v>
      </c>
      <c r="B1214" s="6" t="s">
        <v>16</v>
      </c>
      <c r="C1214" s="6">
        <v>0</v>
      </c>
      <c r="D1214" s="6" t="s">
        <v>7</v>
      </c>
      <c r="E1214" s="6">
        <v>5</v>
      </c>
      <c r="F1214" s="6"/>
      <c r="G1214" s="6">
        <f t="shared" si="19"/>
        <v>5</v>
      </c>
      <c r="I1214">
        <f>VLOOKUP(D1214,MoneyLine!$A$1:$K$33,7,FALSE)</f>
        <v>105.50714285714287</v>
      </c>
      <c r="J1214">
        <f>VLOOKUP(B1214,MoneyLine!$A$1:$K$33,7,FALSE)</f>
        <v>64.561666666666639</v>
      </c>
      <c r="K1214">
        <f>VLOOKUP(B1214,MoneyLine!$A$1:$K$33,11,FALSE)</f>
        <v>10.3225</v>
      </c>
      <c r="L1214">
        <f>VLOOKUP(B1214,MoneyLine!$A$1:$D$33,4,FALSE)</f>
        <v>48.538999999999994</v>
      </c>
      <c r="M1214">
        <f>VLOOKUP(D1214,MoneyLine!$A$1:$K$33,11,FALSE)</f>
        <v>17.5075</v>
      </c>
      <c r="N1214">
        <f>VLOOKUP(D1214,MoneyLine!$A$1:$D$33,4,FALSE)</f>
        <v>51.216499999999996</v>
      </c>
      <c r="O1214">
        <f>VLOOKUP(D1214,MoneyLine!$A$1:$Q$33,14,FALSE)</f>
        <v>89.021666666666647</v>
      </c>
      <c r="P1214">
        <f>VLOOKUP(B1214,MoneyLine!$A$1:$Q$33,17,FALSE)</f>
        <v>-17.098809523809521</v>
      </c>
      <c r="Q1214">
        <f>VLOOKUP(B1214,MoneyLine!$A$1:$K$33,10,FALSE)</f>
        <v>17.131547619047623</v>
      </c>
      <c r="R1214">
        <f>VLOOKUP(B1214,MoneyLine!$A$1:$Q$33,14,FALSE)</f>
        <v>75.591190476190462</v>
      </c>
      <c r="S1214">
        <f>VLOOKUP(D1214,MoneyLine!$A$1:$Q$33,17,FALSE)</f>
        <v>1.5838095238095231</v>
      </c>
      <c r="T1214">
        <f>VLOOKUP(D1214,MoneyLine!$A$1:$K$33,10,FALSE)</f>
        <v>-6.0107142857142861</v>
      </c>
      <c r="V1214">
        <f>HomTotReg.!$B$17+(test!O1214*HomTotReg.!$B$18+HomTotReg.!$B$19*test!P1214+test!Q1214*HomTotReg.!$B$20)</f>
        <v>3.679356841067607</v>
      </c>
      <c r="W1214">
        <f>VisTotReg.!$B$17+(VisTotReg.!$B$18*test!R1214+test!S1214*VisTotReg.!$B$19+test!T1214*VisTotReg.!$B$20)</f>
        <v>3.4821045279190241</v>
      </c>
      <c r="Y1214">
        <f>'MoneyLine Reg. 1'!$B$17+('MoneyLine Reg. 1'!$B$18*test!I1214+test!J1214*'MoneyLine Reg. 1'!$B$19+test!T1214*'MoneyLine Reg. 1'!$B$20+test!Q1214*'MoneyLine Reg. 1'!$B$21)</f>
        <v>0.29986076973973863</v>
      </c>
      <c r="Z1214">
        <f>'MoneyLine Reg. 2'!$B$17+('MoneyLine Reg. 2'!$B$18*test!M1214+test!K1214*'MoneyLine Reg. 2'!$B$19+'MoneyLine Reg. 2'!$B$20*test!L1214+test!N1214*'MoneyLine Reg. 2'!$B$21)</f>
        <v>0.82705847171040947</v>
      </c>
    </row>
    <row r="1215" spans="1:26" x14ac:dyDescent="0.3">
      <c r="A1215" s="9">
        <v>45017</v>
      </c>
      <c r="B1215" s="7" t="s">
        <v>28</v>
      </c>
      <c r="C1215" s="7">
        <v>1</v>
      </c>
      <c r="D1215" s="7" t="s">
        <v>27</v>
      </c>
      <c r="E1215" s="7">
        <v>4</v>
      </c>
      <c r="F1215" s="7"/>
      <c r="G1215" s="6">
        <f t="shared" si="19"/>
        <v>3</v>
      </c>
      <c r="I1215">
        <f>VLOOKUP(D1215,MoneyLine!$A$1:$K$33,7,FALSE)</f>
        <v>57.437380952380948</v>
      </c>
      <c r="J1215">
        <f>VLOOKUP(B1215,MoneyLine!$A$1:$K$33,7,FALSE)</f>
        <v>60.434285714285707</v>
      </c>
      <c r="K1215">
        <f>VLOOKUP(B1215,MoneyLine!$A$1:$K$33,11,FALSE)</f>
        <v>6.9025000000000016</v>
      </c>
      <c r="L1215">
        <f>VLOOKUP(B1215,MoneyLine!$A$1:$D$33,4,FALSE)</f>
        <v>50.512499999999996</v>
      </c>
      <c r="M1215">
        <f>VLOOKUP(D1215,MoneyLine!$A$1:$K$33,11,FALSE)</f>
        <v>10.504999999999999</v>
      </c>
      <c r="N1215">
        <f>VLOOKUP(D1215,MoneyLine!$A$1:$D$33,4,FALSE)</f>
        <v>52.064499999999995</v>
      </c>
      <c r="O1215">
        <f>VLOOKUP(D1215,MoneyLine!$A$1:$Q$33,14,FALSE)</f>
        <v>42.338571428571427</v>
      </c>
      <c r="P1215">
        <f>VLOOKUP(B1215,MoneyLine!$A$1:$Q$33,17,FALSE)</f>
        <v>10.998333333333333</v>
      </c>
      <c r="Q1215">
        <f>VLOOKUP(B1215,MoneyLine!$A$1:$K$33,10,FALSE)</f>
        <v>5.5184523809523807</v>
      </c>
      <c r="R1215">
        <f>VLOOKUP(B1215,MoneyLine!$A$1:$Q$33,14,FALSE)</f>
        <v>47.296666666666667</v>
      </c>
      <c r="S1215">
        <f>VLOOKUP(D1215,MoneyLine!$A$1:$Q$33,17,FALSE)</f>
        <v>0.65357142857142814</v>
      </c>
      <c r="T1215">
        <f>VLOOKUP(D1215,MoneyLine!$A$1:$K$33,10,FALSE)</f>
        <v>23.449285714285718</v>
      </c>
      <c r="V1215">
        <f>HomTotReg.!$B$17+(test!O1215*HomTotReg.!$B$18+HomTotReg.!$B$19*test!P1215+test!Q1215*HomTotReg.!$B$20)</f>
        <v>3.0155401030049624</v>
      </c>
      <c r="W1215">
        <f>VisTotReg.!$B$17+(VisTotReg.!$B$18*test!R1215+test!S1215*VisTotReg.!$B$19+test!T1215*VisTotReg.!$B$20)</f>
        <v>2.7210030963354273</v>
      </c>
      <c r="Y1215">
        <f>'MoneyLine Reg. 1'!$B$17+('MoneyLine Reg. 1'!$B$18*test!I1215+test!J1215*'MoneyLine Reg. 1'!$B$19+test!T1215*'MoneyLine Reg. 1'!$B$20+test!Q1215*'MoneyLine Reg. 1'!$B$21)</f>
        <v>0.40041898475312598</v>
      </c>
      <c r="Z1215">
        <f>'MoneyLine Reg. 2'!$B$17+('MoneyLine Reg. 2'!$B$18*test!M1215+test!K1215*'MoneyLine Reg. 2'!$B$19+'MoneyLine Reg. 2'!$B$20*test!L1215+test!N1215*'MoneyLine Reg. 2'!$B$21)</f>
        <v>0.51316092143148184</v>
      </c>
    </row>
    <row r="1216" spans="1:26" x14ac:dyDescent="0.3">
      <c r="A1216" s="8">
        <v>45018</v>
      </c>
      <c r="B1216" s="6" t="s">
        <v>16</v>
      </c>
      <c r="C1216" s="6">
        <v>1</v>
      </c>
      <c r="D1216" s="6" t="s">
        <v>18</v>
      </c>
      <c r="E1216" s="6">
        <v>2</v>
      </c>
      <c r="F1216" s="6"/>
      <c r="G1216" s="6">
        <f t="shared" si="19"/>
        <v>1</v>
      </c>
      <c r="I1216">
        <f>VLOOKUP(D1216,MoneyLine!$A$1:$K$33,7,FALSE)</f>
        <v>161.3661904761905</v>
      </c>
      <c r="J1216">
        <f>VLOOKUP(B1216,MoneyLine!$A$1:$K$33,7,FALSE)</f>
        <v>64.561666666666639</v>
      </c>
      <c r="K1216">
        <f>VLOOKUP(B1216,MoneyLine!$A$1:$K$33,11,FALSE)</f>
        <v>10.3225</v>
      </c>
      <c r="L1216">
        <f>VLOOKUP(B1216,MoneyLine!$A$1:$D$33,4,FALSE)</f>
        <v>48.538999999999994</v>
      </c>
      <c r="M1216">
        <f>VLOOKUP(D1216,MoneyLine!$A$1:$K$33,11,FALSE)</f>
        <v>18.088749999999997</v>
      </c>
      <c r="N1216">
        <f>VLOOKUP(D1216,MoneyLine!$A$1:$D$33,4,FALSE)</f>
        <v>55.644500000000001</v>
      </c>
      <c r="O1216">
        <f>VLOOKUP(D1216,MoneyLine!$A$1:$Q$33,14,FALSE)</f>
        <v>80.616190476190468</v>
      </c>
      <c r="P1216">
        <f>VLOOKUP(B1216,MoneyLine!$A$1:$Q$33,17,FALSE)</f>
        <v>-17.098809523809521</v>
      </c>
      <c r="Q1216">
        <f>VLOOKUP(B1216,MoneyLine!$A$1:$K$33,10,FALSE)</f>
        <v>17.131547619047623</v>
      </c>
      <c r="R1216">
        <f>VLOOKUP(B1216,MoneyLine!$A$1:$Q$33,14,FALSE)</f>
        <v>75.591190476190462</v>
      </c>
      <c r="S1216">
        <f>VLOOKUP(D1216,MoneyLine!$A$1:$Q$33,17,FALSE)</f>
        <v>63.627142857142857</v>
      </c>
      <c r="T1216">
        <f>VLOOKUP(D1216,MoneyLine!$A$1:$K$33,10,FALSE)</f>
        <v>-8.5753571428571433</v>
      </c>
      <c r="V1216">
        <f>HomTotReg.!$B$17+(test!O1216*HomTotReg.!$B$18+HomTotReg.!$B$19*test!P1216+test!Q1216*HomTotReg.!$B$20)</f>
        <v>3.5903903920858289</v>
      </c>
      <c r="W1216">
        <f>VisTotReg.!$B$17+(VisTotReg.!$B$18*test!R1216+test!S1216*VisTotReg.!$B$19+test!T1216*VisTotReg.!$B$20)</f>
        <v>2.9667928138155677</v>
      </c>
      <c r="Y1216">
        <f>'MoneyLine Reg. 1'!$B$17+('MoneyLine Reg. 1'!$B$18*test!I1216+test!J1216*'MoneyLine Reg. 1'!$B$19+test!T1216*'MoneyLine Reg. 1'!$B$20+test!Q1216*'MoneyLine Reg. 1'!$B$21)</f>
        <v>0.81166342019120519</v>
      </c>
      <c r="Z1216">
        <f>'MoneyLine Reg. 2'!$B$17+('MoneyLine Reg. 2'!$B$18*test!M1216+test!K1216*'MoneyLine Reg. 2'!$B$19+'MoneyLine Reg. 2'!$B$20*test!L1216+test!N1216*'MoneyLine Reg. 2'!$B$21)</f>
        <v>1.1782770053593832</v>
      </c>
    </row>
    <row r="1217" spans="1:26" x14ac:dyDescent="0.3">
      <c r="A1217" s="9">
        <v>45018</v>
      </c>
      <c r="B1217" s="7" t="s">
        <v>32</v>
      </c>
      <c r="C1217" s="7">
        <v>3</v>
      </c>
      <c r="D1217" s="7" t="s">
        <v>20</v>
      </c>
      <c r="E1217" s="7">
        <v>4</v>
      </c>
      <c r="F1217" s="7" t="s">
        <v>36</v>
      </c>
      <c r="G1217" s="6">
        <f t="shared" si="19"/>
        <v>1</v>
      </c>
      <c r="I1217">
        <f>VLOOKUP(D1217,MoneyLine!$A$1:$K$33,7,FALSE)</f>
        <v>53.481666666666655</v>
      </c>
      <c r="J1217">
        <f>VLOOKUP(B1217,MoneyLine!$A$1:$K$33,7,FALSE)</f>
        <v>91.395238095238099</v>
      </c>
      <c r="K1217">
        <f>VLOOKUP(B1217,MoneyLine!$A$1:$K$33,11,FALSE)</f>
        <v>4.9549999999999983</v>
      </c>
      <c r="L1217">
        <f>VLOOKUP(B1217,MoneyLine!$A$1:$D$33,4,FALSE)</f>
        <v>47.241</v>
      </c>
      <c r="M1217">
        <f>VLOOKUP(D1217,MoneyLine!$A$1:$K$33,11,FALSE)</f>
        <v>4.7974999999999994</v>
      </c>
      <c r="N1217">
        <f>VLOOKUP(D1217,MoneyLine!$A$1:$D$33,4,FALSE)</f>
        <v>46.0565</v>
      </c>
      <c r="O1217">
        <f>VLOOKUP(D1217,MoneyLine!$A$1:$Q$33,14,FALSE)</f>
        <v>58.340238095238099</v>
      </c>
      <c r="P1217">
        <f>VLOOKUP(B1217,MoneyLine!$A$1:$Q$33,17,FALSE)</f>
        <v>-9.4788095238095256</v>
      </c>
      <c r="Q1217">
        <f>VLOOKUP(B1217,MoneyLine!$A$1:$K$33,10,FALSE)</f>
        <v>-16.679047619047623</v>
      </c>
      <c r="R1217">
        <f>VLOOKUP(B1217,MoneyLine!$A$1:$Q$33,14,FALSE)</f>
        <v>85.390952380952371</v>
      </c>
      <c r="S1217">
        <f>VLOOKUP(D1217,MoneyLine!$A$1:$Q$33,17,FALSE)</f>
        <v>-10.467380952380953</v>
      </c>
      <c r="T1217">
        <f>VLOOKUP(D1217,MoneyLine!$A$1:$K$33,10,FALSE)</f>
        <v>1.6524999999999999</v>
      </c>
      <c r="V1217">
        <f>HomTotReg.!$B$17+(test!O1217*HomTotReg.!$B$18+HomTotReg.!$B$19*test!P1217+test!Q1217*HomTotReg.!$B$20)</f>
        <v>3.646620391869499</v>
      </c>
      <c r="W1217">
        <f>VisTotReg.!$B$17+(VisTotReg.!$B$18*test!R1217+test!S1217*VisTotReg.!$B$19+test!T1217*VisTotReg.!$B$20)</f>
        <v>3.5929355658206035</v>
      </c>
      <c r="Y1217">
        <f>'MoneyLine Reg. 1'!$B$17+('MoneyLine Reg. 1'!$B$18*test!I1217+test!J1217*'MoneyLine Reg. 1'!$B$19+test!T1217*'MoneyLine Reg. 1'!$B$20+test!Q1217*'MoneyLine Reg. 1'!$B$21)</f>
        <v>-7.4306114014362046E-2</v>
      </c>
      <c r="Z1217">
        <f>'MoneyLine Reg. 2'!$B$17+('MoneyLine Reg. 2'!$B$18*test!M1217+test!K1217*'MoneyLine Reg. 2'!$B$19+'MoneyLine Reg. 2'!$B$20*test!L1217+test!N1217*'MoneyLine Reg. 2'!$B$21)</f>
        <v>9.8047367905554239E-2</v>
      </c>
    </row>
    <row r="1218" spans="1:26" x14ac:dyDescent="0.3">
      <c r="A1218" s="8">
        <v>45018</v>
      </c>
      <c r="B1218" s="6" t="s">
        <v>26</v>
      </c>
      <c r="C1218" s="6">
        <v>4</v>
      </c>
      <c r="D1218" s="6" t="s">
        <v>22</v>
      </c>
      <c r="E1218" s="6">
        <v>5</v>
      </c>
      <c r="F1218" s="6"/>
      <c r="G1218" s="6">
        <f t="shared" si="19"/>
        <v>1</v>
      </c>
      <c r="I1218">
        <f>VLOOKUP(D1218,MoneyLine!$A$1:$K$33,7,FALSE)</f>
        <v>73.279761904761898</v>
      </c>
      <c r="J1218">
        <f>VLOOKUP(B1218,MoneyLine!$A$1:$K$33,7,FALSE)</f>
        <v>2.4278571428571381</v>
      </c>
      <c r="K1218">
        <f>VLOOKUP(B1218,MoneyLine!$A$1:$K$33,11,FALSE)</f>
        <v>7.2874999999999996</v>
      </c>
      <c r="L1218">
        <f>VLOOKUP(B1218,MoneyLine!$A$1:$D$33,4,FALSE)</f>
        <v>44.772500000000001</v>
      </c>
      <c r="M1218">
        <f>VLOOKUP(D1218,MoneyLine!$A$1:$K$33,11,FALSE)</f>
        <v>6.432500000000001</v>
      </c>
      <c r="N1218">
        <f>VLOOKUP(D1218,MoneyLine!$A$1:$D$33,4,FALSE)</f>
        <v>50.885999999999996</v>
      </c>
      <c r="O1218">
        <f>VLOOKUP(D1218,MoneyLine!$A$1:$Q$33,14,FALSE)</f>
        <v>70.076904761904771</v>
      </c>
      <c r="P1218">
        <f>VLOOKUP(B1218,MoneyLine!$A$1:$Q$33,17,FALSE)</f>
        <v>-8.321428571428573</v>
      </c>
      <c r="Q1218">
        <f>VLOOKUP(B1218,MoneyLine!$A$1:$K$33,10,FALSE)</f>
        <v>13.537738095238096</v>
      </c>
      <c r="R1218">
        <f>VLOOKUP(B1218,MoneyLine!$A$1:$Q$33,14,FALSE)</f>
        <v>21.040476190476188</v>
      </c>
      <c r="S1218">
        <f>VLOOKUP(D1218,MoneyLine!$A$1:$Q$33,17,FALSE)</f>
        <v>-0.22023809523809401</v>
      </c>
      <c r="T1218">
        <f>VLOOKUP(D1218,MoneyLine!$A$1:$K$33,10,FALSE)</f>
        <v>10.709166666666667</v>
      </c>
      <c r="V1218">
        <f>HomTotReg.!$B$17+(test!O1218*HomTotReg.!$B$18+HomTotReg.!$B$19*test!P1218+test!Q1218*HomTotReg.!$B$20)</f>
        <v>3.4254481450216536</v>
      </c>
      <c r="W1218">
        <f>VisTotReg.!$B$17+(VisTotReg.!$B$18*test!R1218+test!S1218*VisTotReg.!$B$19+test!T1218*VisTotReg.!$B$20)</f>
        <v>2.604947610848511</v>
      </c>
      <c r="Y1218">
        <f>'MoneyLine Reg. 1'!$B$17+('MoneyLine Reg. 1'!$B$18*test!I1218+test!J1218*'MoneyLine Reg. 1'!$B$19+test!T1218*'MoneyLine Reg. 1'!$B$20+test!Q1218*'MoneyLine Reg. 1'!$B$21)</f>
        <v>0.96678933853023619</v>
      </c>
      <c r="Z1218">
        <f>'MoneyLine Reg. 2'!$B$17+('MoneyLine Reg. 2'!$B$18*test!M1218+test!K1218*'MoneyLine Reg. 2'!$B$19+'MoneyLine Reg. 2'!$B$20*test!L1218+test!N1218*'MoneyLine Reg. 2'!$B$21)</f>
        <v>0.59114484992800342</v>
      </c>
    </row>
    <row r="1219" spans="1:26" x14ac:dyDescent="0.3">
      <c r="A1219" s="9">
        <v>45018</v>
      </c>
      <c r="B1219" s="7" t="s">
        <v>4</v>
      </c>
      <c r="C1219" s="7">
        <v>2</v>
      </c>
      <c r="D1219" s="7" t="s">
        <v>3</v>
      </c>
      <c r="E1219" s="7">
        <v>4</v>
      </c>
      <c r="F1219" s="7"/>
      <c r="G1219" s="6">
        <f t="shared" si="19"/>
        <v>2</v>
      </c>
      <c r="I1219">
        <f>VLOOKUP(D1219,MoneyLine!$A$1:$K$33,7,FALSE)</f>
        <v>103.61880952380953</v>
      </c>
      <c r="J1219">
        <f>VLOOKUP(B1219,MoneyLine!$A$1:$K$33,7,FALSE)</f>
        <v>71.288571428571402</v>
      </c>
      <c r="K1219">
        <f>VLOOKUP(B1219,MoneyLine!$A$1:$K$33,11,FALSE)</f>
        <v>4.0925000000000029</v>
      </c>
      <c r="L1219">
        <f>VLOOKUP(B1219,MoneyLine!$A$1:$D$33,4,FALSE)</f>
        <v>50.962499999999999</v>
      </c>
      <c r="M1219">
        <f>VLOOKUP(D1219,MoneyLine!$A$1:$K$33,11,FALSE)</f>
        <v>6.7725000000000009</v>
      </c>
      <c r="N1219">
        <f>VLOOKUP(D1219,MoneyLine!$A$1:$D$33,4,FALSE)</f>
        <v>53.618500000000004</v>
      </c>
      <c r="O1219">
        <f>VLOOKUP(D1219,MoneyLine!$A$1:$Q$33,14,FALSE)</f>
        <v>76.556190476190451</v>
      </c>
      <c r="P1219">
        <f>VLOOKUP(B1219,MoneyLine!$A$1:$Q$33,17,FALSE)</f>
        <v>33.857619047619039</v>
      </c>
      <c r="Q1219">
        <f>VLOOKUP(B1219,MoneyLine!$A$1:$K$33,10,FALSE)</f>
        <v>21.901309523809527</v>
      </c>
      <c r="R1219">
        <f>VLOOKUP(B1219,MoneyLine!$A$1:$Q$33,14,FALSE)</f>
        <v>28.298571428571432</v>
      </c>
      <c r="S1219">
        <f>VLOOKUP(D1219,MoneyLine!$A$1:$Q$33,17,FALSE)</f>
        <v>15.725476190476186</v>
      </c>
      <c r="T1219">
        <f>VLOOKUP(D1219,MoneyLine!$A$1:$K$33,10,FALSE)</f>
        <v>34.368214285714288</v>
      </c>
      <c r="V1219">
        <f>HomTotReg.!$B$17+(test!O1219*HomTotReg.!$B$18+HomTotReg.!$B$19*test!P1219+test!Q1219*HomTotReg.!$B$20)</f>
        <v>2.9548600442084072</v>
      </c>
      <c r="W1219">
        <f>VisTotReg.!$B$17+(VisTotReg.!$B$18*test!R1219+test!S1219*VisTotReg.!$B$19+test!T1219*VisTotReg.!$B$20)</f>
        <v>2.2005282779431607</v>
      </c>
      <c r="Y1219">
        <f>'MoneyLine Reg. 1'!$B$17+('MoneyLine Reg. 1'!$B$18*test!I1219+test!J1219*'MoneyLine Reg. 1'!$B$19+test!T1219*'MoneyLine Reg. 1'!$B$20+test!Q1219*'MoneyLine Reg. 1'!$B$21)</f>
        <v>0.71511865956526488</v>
      </c>
      <c r="Z1219">
        <f>'MoneyLine Reg. 2'!$B$17+('MoneyLine Reg. 2'!$B$18*test!M1219+test!K1219*'MoneyLine Reg. 2'!$B$19+'MoneyLine Reg. 2'!$B$20*test!L1219+test!N1219*'MoneyLine Reg. 2'!$B$21)</f>
        <v>0.52780667257522795</v>
      </c>
    </row>
    <row r="1220" spans="1:26" x14ac:dyDescent="0.3">
      <c r="A1220" s="8">
        <v>45018</v>
      </c>
      <c r="B1220" s="6" t="s">
        <v>14</v>
      </c>
      <c r="C1220" s="6">
        <v>4</v>
      </c>
      <c r="D1220" s="6" t="s">
        <v>10</v>
      </c>
      <c r="E1220" s="6">
        <v>3</v>
      </c>
      <c r="F1220" s="6" t="s">
        <v>35</v>
      </c>
      <c r="G1220" s="6">
        <f t="shared" si="19"/>
        <v>-1</v>
      </c>
      <c r="I1220">
        <f>VLOOKUP(D1220,MoneyLine!$A$1:$K$33,7,FALSE)</f>
        <v>43.783809523809516</v>
      </c>
      <c r="J1220">
        <f>VLOOKUP(B1220,MoneyLine!$A$1:$K$33,7,FALSE)</f>
        <v>85.562619047619037</v>
      </c>
      <c r="K1220">
        <f>VLOOKUP(B1220,MoneyLine!$A$1:$K$33,11,FALSE)</f>
        <v>19.403750000000002</v>
      </c>
      <c r="L1220">
        <f>VLOOKUP(B1220,MoneyLine!$A$1:$D$33,4,FALSE)</f>
        <v>49.788499999999999</v>
      </c>
      <c r="M1220">
        <f>VLOOKUP(D1220,MoneyLine!$A$1:$K$33,11,FALSE)</f>
        <v>2.1412499999999977</v>
      </c>
      <c r="N1220">
        <f>VLOOKUP(D1220,MoneyLine!$A$1:$D$33,4,FALSE)</f>
        <v>45.351499999999994</v>
      </c>
      <c r="O1220">
        <f>VLOOKUP(D1220,MoneyLine!$A$1:$Q$33,14,FALSE)</f>
        <v>43.181904761904768</v>
      </c>
      <c r="P1220">
        <f>VLOOKUP(B1220,MoneyLine!$A$1:$Q$33,17,FALSE)</f>
        <v>-3.2247619047619036</v>
      </c>
      <c r="Q1220">
        <f>VLOOKUP(B1220,MoneyLine!$A$1:$K$33,10,FALSE)</f>
        <v>24.058452380952382</v>
      </c>
      <c r="R1220">
        <f>VLOOKUP(B1220,MoneyLine!$A$1:$Q$33,14,FALSE)</f>
        <v>87.124523809523808</v>
      </c>
      <c r="S1220">
        <f>VLOOKUP(D1220,MoneyLine!$A$1:$Q$33,17,FALSE)</f>
        <v>-14.675714285714287</v>
      </c>
      <c r="T1220">
        <f>VLOOKUP(D1220,MoneyLine!$A$1:$K$33,10,FALSE)</f>
        <v>13.367738095238096</v>
      </c>
      <c r="V1220">
        <f>HomTotReg.!$B$17+(test!O1220*HomTotReg.!$B$18+HomTotReg.!$B$19*test!P1220+test!Q1220*HomTotReg.!$B$20)</f>
        <v>2.9707858202086248</v>
      </c>
      <c r="W1220">
        <f>VisTotReg.!$B$17+(VisTotReg.!$B$18*test!R1220+test!S1220*VisTotReg.!$B$19+test!T1220*VisTotReg.!$B$20)</f>
        <v>3.4785127731385783</v>
      </c>
      <c r="Y1220">
        <f>'MoneyLine Reg. 1'!$B$17+('MoneyLine Reg. 1'!$B$18*test!I1220+test!J1220*'MoneyLine Reg. 1'!$B$19+test!T1220*'MoneyLine Reg. 1'!$B$20+test!Q1220*'MoneyLine Reg. 1'!$B$21)</f>
        <v>-0.3477483412327399</v>
      </c>
      <c r="Z1220">
        <f>'MoneyLine Reg. 2'!$B$17+('MoneyLine Reg. 2'!$B$18*test!M1220+test!K1220*'MoneyLine Reg. 2'!$B$19+'MoneyLine Reg. 2'!$B$20*test!L1220+test!N1220*'MoneyLine Reg. 2'!$B$21)</f>
        <v>-1.1549083490289958</v>
      </c>
    </row>
    <row r="1221" spans="1:26" x14ac:dyDescent="0.3">
      <c r="A1221" s="9">
        <v>45018</v>
      </c>
      <c r="B1221" s="7" t="s">
        <v>19</v>
      </c>
      <c r="C1221" s="7">
        <v>5</v>
      </c>
      <c r="D1221" s="7" t="s">
        <v>5</v>
      </c>
      <c r="E1221" s="7">
        <v>2</v>
      </c>
      <c r="F1221" s="7"/>
      <c r="G1221" s="6">
        <f t="shared" si="19"/>
        <v>-3</v>
      </c>
      <c r="I1221">
        <f>VLOOKUP(D1221,MoneyLine!$A$1:$K$33,7,FALSE)</f>
        <v>92.519047619047612</v>
      </c>
      <c r="J1221">
        <f>VLOOKUP(B1221,MoneyLine!$A$1:$K$33,7,FALSE)</f>
        <v>99.267142857142858</v>
      </c>
      <c r="K1221">
        <f>VLOOKUP(B1221,MoneyLine!$A$1:$K$33,11,FALSE)</f>
        <v>11.873749999999998</v>
      </c>
      <c r="L1221">
        <f>VLOOKUP(B1221,MoneyLine!$A$1:$D$33,4,FALSE)</f>
        <v>44.580500000000001</v>
      </c>
      <c r="M1221">
        <f>VLOOKUP(D1221,MoneyLine!$A$1:$K$33,11,FALSE)</f>
        <v>15.5725</v>
      </c>
      <c r="N1221">
        <f>VLOOKUP(D1221,MoneyLine!$A$1:$D$33,4,FALSE)</f>
        <v>52.448999999999998</v>
      </c>
      <c r="O1221">
        <f>VLOOKUP(D1221,MoneyLine!$A$1:$Q$33,14,FALSE)</f>
        <v>80.7392857142857</v>
      </c>
      <c r="P1221">
        <f>VLOOKUP(B1221,MoneyLine!$A$1:$Q$33,17,FALSE)</f>
        <v>-14.223571428571427</v>
      </c>
      <c r="Q1221">
        <f>VLOOKUP(B1221,MoneyLine!$A$1:$K$33,10,FALSE)</f>
        <v>-3.2023809523808761E-2</v>
      </c>
      <c r="R1221">
        <f>VLOOKUP(B1221,MoneyLine!$A$1:$Q$33,14,FALSE)</f>
        <v>93.099761904761891</v>
      </c>
      <c r="S1221">
        <f>VLOOKUP(D1221,MoneyLine!$A$1:$Q$33,17,FALSE)</f>
        <v>2.4073809523809526</v>
      </c>
      <c r="T1221">
        <f>VLOOKUP(D1221,MoneyLine!$A$1:$K$33,10,FALSE)</f>
        <v>7.11511904761905</v>
      </c>
      <c r="V1221">
        <f>HomTotReg.!$B$17+(test!O1221*HomTotReg.!$B$18+HomTotReg.!$B$19*test!P1221+test!Q1221*HomTotReg.!$B$20)</f>
        <v>3.7504492848333211</v>
      </c>
      <c r="W1221">
        <f>VisTotReg.!$B$17+(VisTotReg.!$B$18*test!R1221+test!S1221*VisTotReg.!$B$19+test!T1221*VisTotReg.!$B$20)</f>
        <v>3.4891693164304498</v>
      </c>
      <c r="Y1221">
        <f>'MoneyLine Reg. 1'!$B$17+('MoneyLine Reg. 1'!$B$18*test!I1221+test!J1221*'MoneyLine Reg. 1'!$B$19+test!T1221*'MoneyLine Reg. 1'!$B$20+test!Q1221*'MoneyLine Reg. 1'!$B$21)</f>
        <v>0.12655744830295373</v>
      </c>
      <c r="Z1221">
        <f>'MoneyLine Reg. 2'!$B$17+('MoneyLine Reg. 2'!$B$18*test!M1221+test!K1221*'MoneyLine Reg. 2'!$B$19+'MoneyLine Reg. 2'!$B$20*test!L1221+test!N1221*'MoneyLine Reg. 2'!$B$21)</f>
        <v>1.0043817431205353</v>
      </c>
    </row>
    <row r="1222" spans="1:26" x14ac:dyDescent="0.3">
      <c r="A1222" s="8">
        <v>45018</v>
      </c>
      <c r="B1222" s="6" t="s">
        <v>29</v>
      </c>
      <c r="C1222" s="6">
        <v>4</v>
      </c>
      <c r="D1222" s="6" t="s">
        <v>8</v>
      </c>
      <c r="E1222" s="6">
        <v>1</v>
      </c>
      <c r="F1222" s="6"/>
      <c r="G1222" s="6">
        <f t="shared" si="19"/>
        <v>-3</v>
      </c>
      <c r="I1222">
        <f>VLOOKUP(D1222,MoneyLine!$A$1:$K$33,7,FALSE)</f>
        <v>158.14214285714286</v>
      </c>
      <c r="J1222">
        <f>VLOOKUP(B1222,MoneyLine!$A$1:$K$33,7,FALSE)</f>
        <v>120.64333333333332</v>
      </c>
      <c r="K1222">
        <f>VLOOKUP(B1222,MoneyLine!$A$1:$K$33,11,FALSE)</f>
        <v>13.331249999999997</v>
      </c>
      <c r="L1222">
        <f>VLOOKUP(B1222,MoneyLine!$A$1:$D$33,4,FALSE)</f>
        <v>55.3095</v>
      </c>
      <c r="M1222">
        <f>VLOOKUP(D1222,MoneyLine!$A$1:$K$33,11,FALSE)</f>
        <v>11.611250000000004</v>
      </c>
      <c r="N1222">
        <f>VLOOKUP(D1222,MoneyLine!$A$1:$D$33,4,FALSE)</f>
        <v>49.862499999999997</v>
      </c>
      <c r="O1222">
        <f>VLOOKUP(D1222,MoneyLine!$A$1:$Q$33,14,FALSE)</f>
        <v>125.46428571428571</v>
      </c>
      <c r="P1222">
        <f>VLOOKUP(B1222,MoneyLine!$A$1:$Q$33,17,FALSE)</f>
        <v>28.97</v>
      </c>
      <c r="Q1222">
        <f>VLOOKUP(B1222,MoneyLine!$A$1:$K$33,10,FALSE)</f>
        <v>20.598452380952381</v>
      </c>
      <c r="R1222">
        <f>VLOOKUP(B1222,MoneyLine!$A$1:$Q$33,14,FALSE)</f>
        <v>76.355714285714271</v>
      </c>
      <c r="S1222">
        <f>VLOOKUP(D1222,MoneyLine!$A$1:$Q$33,17,FALSE)</f>
        <v>14.067142857142855</v>
      </c>
      <c r="T1222">
        <f>VLOOKUP(D1222,MoneyLine!$A$1:$K$33,10,FALSE)</f>
        <v>21.027261904761904</v>
      </c>
      <c r="V1222">
        <f>HomTotReg.!$B$17+(test!O1222*HomTotReg.!$B$18+HomTotReg.!$B$19*test!P1222+test!Q1222*HomTotReg.!$B$20)</f>
        <v>3.5386766852007727</v>
      </c>
      <c r="W1222">
        <f>VisTotReg.!$B$17+(VisTotReg.!$B$18*test!R1222+test!S1222*VisTotReg.!$B$19+test!T1222*VisTotReg.!$B$20)</f>
        <v>2.9817743584245666</v>
      </c>
      <c r="Y1222">
        <f>'MoneyLine Reg. 1'!$B$17+('MoneyLine Reg. 1'!$B$18*test!I1222+test!J1222*'MoneyLine Reg. 1'!$B$19+test!T1222*'MoneyLine Reg. 1'!$B$20+test!Q1222*'MoneyLine Reg. 1'!$B$21)</f>
        <v>0.50953762184467577</v>
      </c>
      <c r="Z1222">
        <f>'MoneyLine Reg. 2'!$B$17+('MoneyLine Reg. 2'!$B$18*test!M1222+test!K1222*'MoneyLine Reg. 2'!$B$19+'MoneyLine Reg. 2'!$B$20*test!L1222+test!N1222*'MoneyLine Reg. 2'!$B$21)</f>
        <v>-0.31580894022354178</v>
      </c>
    </row>
    <row r="1223" spans="1:26" x14ac:dyDescent="0.3">
      <c r="A1223" s="9">
        <v>45018</v>
      </c>
      <c r="B1223" s="7" t="s">
        <v>15</v>
      </c>
      <c r="C1223" s="7">
        <v>1</v>
      </c>
      <c r="D1223" s="7" t="s">
        <v>23</v>
      </c>
      <c r="E1223" s="7">
        <v>6</v>
      </c>
      <c r="F1223" s="7"/>
      <c r="G1223" s="6">
        <f t="shared" si="19"/>
        <v>5</v>
      </c>
      <c r="I1223">
        <f>VLOOKUP(D1223,MoneyLine!$A$1:$K$33,7,FALSE)</f>
        <v>101.00309523809524</v>
      </c>
      <c r="J1223">
        <f>VLOOKUP(B1223,MoneyLine!$A$1:$K$33,7,FALSE)</f>
        <v>101.46142857142856</v>
      </c>
      <c r="K1223">
        <f>VLOOKUP(B1223,MoneyLine!$A$1:$K$33,11,FALSE)</f>
        <v>16.143749999999997</v>
      </c>
      <c r="L1223">
        <f>VLOOKUP(B1223,MoneyLine!$A$1:$D$33,4,FALSE)</f>
        <v>52.539000000000001</v>
      </c>
      <c r="M1223">
        <f>VLOOKUP(D1223,MoneyLine!$A$1:$K$33,11,FALSE)</f>
        <v>6.8149999999999995</v>
      </c>
      <c r="N1223">
        <f>VLOOKUP(D1223,MoneyLine!$A$1:$D$33,4,FALSE)</f>
        <v>52.277999999999999</v>
      </c>
      <c r="O1223">
        <f>VLOOKUP(D1223,MoneyLine!$A$1:$Q$33,14,FALSE)</f>
        <v>66.898333333333312</v>
      </c>
      <c r="P1223">
        <f>VLOOKUP(B1223,MoneyLine!$A$1:$Q$33,17,FALSE)</f>
        <v>16.578095238095237</v>
      </c>
      <c r="Q1223">
        <f>VLOOKUP(B1223,MoneyLine!$A$1:$K$33,10,FALSE)</f>
        <v>-8.7532142857142858</v>
      </c>
      <c r="R1223">
        <f>VLOOKUP(B1223,MoneyLine!$A$1:$Q$33,14,FALSE)</f>
        <v>76.89928571428571</v>
      </c>
      <c r="S1223">
        <f>VLOOKUP(D1223,MoneyLine!$A$1:$Q$33,17,FALSE)</f>
        <v>22.973095238095237</v>
      </c>
      <c r="T1223">
        <f>VLOOKUP(D1223,MoneyLine!$A$1:$K$33,10,FALSE)</f>
        <v>43.088928571428575</v>
      </c>
      <c r="V1223">
        <f>HomTotReg.!$B$17+(test!O1223*HomTotReg.!$B$18+HomTotReg.!$B$19*test!P1223+test!Q1223*HomTotReg.!$B$20)</f>
        <v>3.3737033723651599</v>
      </c>
      <c r="W1223">
        <f>VisTotReg.!$B$17+(VisTotReg.!$B$18*test!R1223+test!S1223*VisTotReg.!$B$19+test!T1223*VisTotReg.!$B$20)</f>
        <v>2.5839864985146632</v>
      </c>
      <c r="Y1223">
        <f>'MoneyLine Reg. 1'!$B$17+('MoneyLine Reg. 1'!$B$18*test!I1223+test!J1223*'MoneyLine Reg. 1'!$B$19+test!T1223*'MoneyLine Reg. 1'!$B$20+test!Q1223*'MoneyLine Reg. 1'!$B$21)</f>
        <v>0.76967360875180479</v>
      </c>
      <c r="Z1223">
        <f>'MoneyLine Reg. 2'!$B$17+('MoneyLine Reg. 2'!$B$18*test!M1223+test!K1223*'MoneyLine Reg. 2'!$B$19+'MoneyLine Reg. 2'!$B$20*test!L1223+test!N1223*'MoneyLine Reg. 2'!$B$21)</f>
        <v>-0.39204493640698956</v>
      </c>
    </row>
    <row r="1224" spans="1:26" x14ac:dyDescent="0.3">
      <c r="A1224" s="8">
        <v>45018</v>
      </c>
      <c r="B1224" s="6" t="s">
        <v>17</v>
      </c>
      <c r="C1224" s="6">
        <v>5</v>
      </c>
      <c r="D1224" s="6" t="s">
        <v>12</v>
      </c>
      <c r="E1224" s="6">
        <v>2</v>
      </c>
      <c r="F1224" s="6"/>
      <c r="G1224" s="6">
        <f t="shared" si="19"/>
        <v>-3</v>
      </c>
      <c r="I1224">
        <f>VLOOKUP(D1224,MoneyLine!$A$1:$K$33,7,FALSE)</f>
        <v>38.000238095238089</v>
      </c>
      <c r="J1224">
        <f>VLOOKUP(B1224,MoneyLine!$A$1:$K$33,7,FALSE)</f>
        <v>126.67</v>
      </c>
      <c r="K1224">
        <f>VLOOKUP(B1224,MoneyLine!$A$1:$K$33,11,FALSE)</f>
        <v>19.922499999999999</v>
      </c>
      <c r="L1224">
        <f>VLOOKUP(B1224,MoneyLine!$A$1:$D$33,4,FALSE)</f>
        <v>49.902000000000001</v>
      </c>
      <c r="M1224">
        <f>VLOOKUP(D1224,MoneyLine!$A$1:$K$33,11,FALSE)</f>
        <v>5.6062500000000011</v>
      </c>
      <c r="N1224">
        <f>VLOOKUP(D1224,MoneyLine!$A$1:$D$33,4,FALSE)</f>
        <v>46.611499999999999</v>
      </c>
      <c r="O1224">
        <f>VLOOKUP(D1224,MoneyLine!$A$1:$Q$33,14,FALSE)</f>
        <v>32.669761904761899</v>
      </c>
      <c r="P1224">
        <f>VLOOKUP(B1224,MoneyLine!$A$1:$Q$33,17,FALSE)</f>
        <v>9.6223809523809507</v>
      </c>
      <c r="Q1224">
        <f>VLOOKUP(B1224,MoneyLine!$A$1:$K$33,10,FALSE)</f>
        <v>23.209285714285713</v>
      </c>
      <c r="R1224">
        <f>VLOOKUP(B1224,MoneyLine!$A$1:$Q$33,14,FALSE)</f>
        <v>104.88261904761904</v>
      </c>
      <c r="S1224">
        <f>VLOOKUP(D1224,MoneyLine!$A$1:$Q$33,17,FALSE)</f>
        <v>-1.7361904761904778</v>
      </c>
      <c r="T1224">
        <f>VLOOKUP(D1224,MoneyLine!$A$1:$K$33,10,FALSE)</f>
        <v>20.738571428571433</v>
      </c>
      <c r="V1224">
        <f>HomTotReg.!$B$17+(test!O1224*HomTotReg.!$B$18+HomTotReg.!$B$19*test!P1224+test!Q1224*HomTotReg.!$B$20)</f>
        <v>2.7327456021258008</v>
      </c>
      <c r="W1224">
        <f>VisTotReg.!$B$17+(VisTotReg.!$B$18*test!R1224+test!S1224*VisTotReg.!$B$19+test!T1224*VisTotReg.!$B$20)</f>
        <v>3.4652706338856207</v>
      </c>
      <c r="Y1224">
        <f>'MoneyLine Reg. 1'!$B$17+('MoneyLine Reg. 1'!$B$18*test!I1224+test!J1224*'MoneyLine Reg. 1'!$B$19+test!T1224*'MoneyLine Reg. 1'!$B$20+test!Q1224*'MoneyLine Reg. 1'!$B$21)</f>
        <v>-0.76711081674978199</v>
      </c>
      <c r="Z1224">
        <f>'MoneyLine Reg. 2'!$B$17+('MoneyLine Reg. 2'!$B$18*test!M1224+test!K1224*'MoneyLine Reg. 2'!$B$19+'MoneyLine Reg. 2'!$B$20*test!L1224+test!N1224*'MoneyLine Reg. 2'!$B$21)</f>
        <v>-0.89302019922085085</v>
      </c>
    </row>
    <row r="1225" spans="1:26" x14ac:dyDescent="0.3">
      <c r="A1225" s="9">
        <v>45019</v>
      </c>
      <c r="B1225" s="7" t="s">
        <v>21</v>
      </c>
      <c r="C1225" s="7">
        <v>1</v>
      </c>
      <c r="D1225" s="7" t="s">
        <v>30</v>
      </c>
      <c r="E1225" s="7">
        <v>5</v>
      </c>
      <c r="F1225" s="7"/>
      <c r="G1225" s="6">
        <f t="shared" si="19"/>
        <v>4</v>
      </c>
      <c r="I1225">
        <f>VLOOKUP(D1225,MoneyLine!$A$1:$K$33,7,FALSE)</f>
        <v>127.36857142857141</v>
      </c>
      <c r="J1225">
        <f>VLOOKUP(B1225,MoneyLine!$A$1:$K$33,7,FALSE)</f>
        <v>81.149285714285725</v>
      </c>
      <c r="K1225">
        <f>VLOOKUP(B1225,MoneyLine!$A$1:$K$33,11,FALSE)</f>
        <v>9.1225000000000005</v>
      </c>
      <c r="L1225">
        <f>VLOOKUP(B1225,MoneyLine!$A$1:$D$33,4,FALSE)</f>
        <v>51.807999999999993</v>
      </c>
      <c r="M1225">
        <f>VLOOKUP(D1225,MoneyLine!$A$1:$K$33,11,FALSE)</f>
        <v>15.876249999999999</v>
      </c>
      <c r="N1225">
        <f>VLOOKUP(D1225,MoneyLine!$A$1:$D$33,4,FALSE)</f>
        <v>56.155499999999996</v>
      </c>
      <c r="O1225">
        <f>VLOOKUP(D1225,MoneyLine!$A$1:$Q$33,14,FALSE)</f>
        <v>104.57619047619046</v>
      </c>
      <c r="P1225">
        <f>VLOOKUP(B1225,MoneyLine!$A$1:$Q$33,17,FALSE)</f>
        <v>7.3759523809523806</v>
      </c>
      <c r="Q1225">
        <f>VLOOKUP(B1225,MoneyLine!$A$1:$K$33,10,FALSE)</f>
        <v>8.0371428571428574</v>
      </c>
      <c r="R1225">
        <f>VLOOKUP(B1225,MoneyLine!$A$1:$Q$33,14,FALSE)</f>
        <v>65.387857142857143</v>
      </c>
      <c r="S1225">
        <f>VLOOKUP(D1225,MoneyLine!$A$1:$Q$33,17,FALSE)</f>
        <v>21.976904761904766</v>
      </c>
      <c r="T1225">
        <f>VLOOKUP(D1225,MoneyLine!$A$1:$K$33,10,FALSE)</f>
        <v>-0.45761904761904759</v>
      </c>
      <c r="V1225">
        <f>HomTotReg.!$B$17+(test!O1225*HomTotReg.!$B$18+HomTotReg.!$B$19*test!P1225+test!Q1225*HomTotReg.!$B$20)</f>
        <v>3.6849019660605591</v>
      </c>
      <c r="W1225">
        <f>VisTotReg.!$B$17+(VisTotReg.!$B$18*test!R1225+test!S1225*VisTotReg.!$B$19+test!T1225*VisTotReg.!$B$20)</f>
        <v>3.0975218633799404</v>
      </c>
      <c r="Y1225">
        <f>'MoneyLine Reg. 1'!$B$17+('MoneyLine Reg. 1'!$B$18*test!I1225+test!J1225*'MoneyLine Reg. 1'!$B$19+test!T1225*'MoneyLine Reg. 1'!$B$20+test!Q1225*'MoneyLine Reg. 1'!$B$21)</f>
        <v>0.49099460951102003</v>
      </c>
      <c r="Z1225">
        <f>'MoneyLine Reg. 2'!$B$17+('MoneyLine Reg. 2'!$B$18*test!M1225+test!K1225*'MoneyLine Reg. 2'!$B$19+'MoneyLine Reg. 2'!$B$20*test!L1225+test!N1225*'MoneyLine Reg. 2'!$B$21)</f>
        <v>0.90402152890064746</v>
      </c>
    </row>
    <row r="1226" spans="1:26" x14ac:dyDescent="0.3">
      <c r="A1226" s="8">
        <v>45019</v>
      </c>
      <c r="B1226" s="6" t="s">
        <v>27</v>
      </c>
      <c r="C1226" s="6">
        <v>4</v>
      </c>
      <c r="D1226" s="6" t="s">
        <v>28</v>
      </c>
      <c r="E1226" s="6">
        <v>3</v>
      </c>
      <c r="F1226" s="6" t="s">
        <v>35</v>
      </c>
      <c r="G1226" s="6">
        <f t="shared" si="19"/>
        <v>-1</v>
      </c>
      <c r="I1226">
        <f>VLOOKUP(D1226,MoneyLine!$A$1:$K$33,7,FALSE)</f>
        <v>60.434285714285707</v>
      </c>
      <c r="J1226">
        <f>VLOOKUP(B1226,MoneyLine!$A$1:$K$33,7,FALSE)</f>
        <v>57.437380952380948</v>
      </c>
      <c r="K1226">
        <f>VLOOKUP(B1226,MoneyLine!$A$1:$K$33,11,FALSE)</f>
        <v>10.504999999999999</v>
      </c>
      <c r="L1226">
        <f>VLOOKUP(B1226,MoneyLine!$A$1:$D$33,4,FALSE)</f>
        <v>52.064499999999995</v>
      </c>
      <c r="M1226">
        <f>VLOOKUP(D1226,MoneyLine!$A$1:$K$33,11,FALSE)</f>
        <v>6.9025000000000016</v>
      </c>
      <c r="N1226">
        <f>VLOOKUP(D1226,MoneyLine!$A$1:$D$33,4,FALSE)</f>
        <v>50.512499999999996</v>
      </c>
      <c r="O1226">
        <f>VLOOKUP(D1226,MoneyLine!$A$1:$Q$33,14,FALSE)</f>
        <v>47.296666666666667</v>
      </c>
      <c r="P1226">
        <f>VLOOKUP(B1226,MoneyLine!$A$1:$Q$33,17,FALSE)</f>
        <v>0.65357142857142814</v>
      </c>
      <c r="Q1226">
        <f>VLOOKUP(B1226,MoneyLine!$A$1:$K$33,10,FALSE)</f>
        <v>23.449285714285718</v>
      </c>
      <c r="R1226">
        <f>VLOOKUP(B1226,MoneyLine!$A$1:$Q$33,14,FALSE)</f>
        <v>42.338571428571427</v>
      </c>
      <c r="S1226">
        <f>VLOOKUP(D1226,MoneyLine!$A$1:$Q$33,17,FALSE)</f>
        <v>10.998333333333333</v>
      </c>
      <c r="T1226">
        <f>VLOOKUP(D1226,MoneyLine!$A$1:$K$33,10,FALSE)</f>
        <v>5.5184523809523807</v>
      </c>
      <c r="V1226">
        <f>HomTotReg.!$B$17+(test!O1226*HomTotReg.!$B$18+HomTotReg.!$B$19*test!P1226+test!Q1226*HomTotReg.!$B$20)</f>
        <v>2.9799560657926052</v>
      </c>
      <c r="W1226">
        <f>VisTotReg.!$B$17+(VisTotReg.!$B$18*test!R1226+test!S1226*VisTotReg.!$B$19+test!T1226*VisTotReg.!$B$20)</f>
        <v>2.833997264423874</v>
      </c>
      <c r="Y1226">
        <f>'MoneyLine Reg. 1'!$B$17+('MoneyLine Reg. 1'!$B$18*test!I1226+test!J1226*'MoneyLine Reg. 1'!$B$19+test!T1226*'MoneyLine Reg. 1'!$B$20+test!Q1226*'MoneyLine Reg. 1'!$B$21)</f>
        <v>3.6611490440754901E-2</v>
      </c>
      <c r="Z1226">
        <f>'MoneyLine Reg. 2'!$B$17+('MoneyLine Reg. 2'!$B$18*test!M1226+test!K1226*'MoneyLine Reg. 2'!$B$19+'MoneyLine Reg. 2'!$B$20*test!L1226+test!N1226*'MoneyLine Reg. 2'!$B$21)</f>
        <v>-0.14559837960882627</v>
      </c>
    </row>
    <row r="1227" spans="1:26" x14ac:dyDescent="0.3">
      <c r="A1227" s="9">
        <v>45019</v>
      </c>
      <c r="B1227" s="7" t="s">
        <v>25</v>
      </c>
      <c r="C1227" s="7">
        <v>1</v>
      </c>
      <c r="D1227" s="7" t="s">
        <v>34</v>
      </c>
      <c r="E1227" s="7">
        <v>8</v>
      </c>
      <c r="F1227" s="7"/>
      <c r="G1227" s="6">
        <f t="shared" si="19"/>
        <v>7</v>
      </c>
      <c r="I1227">
        <f>VLOOKUP(D1227,MoneyLine!$A$1:$K$33,7,FALSE)</f>
        <v>70.167380952380938</v>
      </c>
      <c r="J1227">
        <f>VLOOKUP(B1227,MoneyLine!$A$1:$K$33,7,FALSE)</f>
        <v>56.057857142857138</v>
      </c>
      <c r="K1227">
        <f>VLOOKUP(B1227,MoneyLine!$A$1:$K$33,11,FALSE)</f>
        <v>10.718750000000002</v>
      </c>
      <c r="L1227">
        <f>VLOOKUP(B1227,MoneyLine!$A$1:$D$33,4,FALSE)</f>
        <v>47.954500000000003</v>
      </c>
      <c r="M1227">
        <f>VLOOKUP(D1227,MoneyLine!$A$1:$K$33,11,FALSE)</f>
        <v>10.367500000000003</v>
      </c>
      <c r="N1227">
        <f>VLOOKUP(D1227,MoneyLine!$A$1:$D$33,4,FALSE)</f>
        <v>52.325999999999993</v>
      </c>
      <c r="O1227">
        <f>VLOOKUP(D1227,MoneyLine!$A$1:$Q$33,14,FALSE)</f>
        <v>40.24047619047618</v>
      </c>
      <c r="P1227">
        <f>VLOOKUP(B1227,MoneyLine!$A$1:$Q$33,17,FALSE)</f>
        <v>-14.592857142857142</v>
      </c>
      <c r="Q1227">
        <f>VLOOKUP(B1227,MoneyLine!$A$1:$K$33,10,FALSE)</f>
        <v>27.424404761904761</v>
      </c>
      <c r="R1227">
        <f>VLOOKUP(B1227,MoneyLine!$A$1:$Q$33,14,FALSE)</f>
        <v>60.674999999999997</v>
      </c>
      <c r="S1227">
        <f>VLOOKUP(D1227,MoneyLine!$A$1:$Q$33,17,FALSE)</f>
        <v>22.489285714285707</v>
      </c>
      <c r="T1227">
        <f>VLOOKUP(D1227,MoneyLine!$A$1:$K$33,10,FALSE)</f>
        <v>29.06904761904762</v>
      </c>
      <c r="V1227">
        <f>HomTotReg.!$B$17+(test!O1227*HomTotReg.!$B$18+HomTotReg.!$B$19*test!P1227+test!Q1227*HomTotReg.!$B$20)</f>
        <v>3.0230087707017232</v>
      </c>
      <c r="W1227">
        <f>VisTotReg.!$B$17+(VisTotReg.!$B$18*test!R1227+test!S1227*VisTotReg.!$B$19+test!T1227*VisTotReg.!$B$20)</f>
        <v>2.6022907201511467</v>
      </c>
      <c r="Y1227">
        <f>'MoneyLine Reg. 1'!$B$17+('MoneyLine Reg. 1'!$B$18*test!I1227+test!J1227*'MoneyLine Reg. 1'!$B$19+test!T1227*'MoneyLine Reg. 1'!$B$20+test!Q1227*'MoneyLine Reg. 1'!$B$21)</f>
        <v>0.43406574120891472</v>
      </c>
      <c r="Z1227">
        <f>'MoneyLine Reg. 2'!$B$17+('MoneyLine Reg. 2'!$B$18*test!M1227+test!K1227*'MoneyLine Reg. 2'!$B$19+'MoneyLine Reg. 2'!$B$20*test!L1227+test!N1227*'MoneyLine Reg. 2'!$B$21)</f>
        <v>0.49207493477611086</v>
      </c>
    </row>
    <row r="1228" spans="1:26" x14ac:dyDescent="0.3">
      <c r="A1228" s="8">
        <v>45020</v>
      </c>
      <c r="B1228" s="6" t="s">
        <v>32</v>
      </c>
      <c r="C1228" s="6">
        <v>2</v>
      </c>
      <c r="D1228" s="6" t="s">
        <v>18</v>
      </c>
      <c r="E1228" s="6">
        <v>3</v>
      </c>
      <c r="F1228" s="6" t="s">
        <v>36</v>
      </c>
      <c r="G1228" s="6">
        <f t="shared" si="19"/>
        <v>1</v>
      </c>
      <c r="I1228">
        <f>VLOOKUP(D1228,MoneyLine!$A$1:$K$33,7,FALSE)</f>
        <v>161.3661904761905</v>
      </c>
      <c r="J1228">
        <f>VLOOKUP(B1228,MoneyLine!$A$1:$K$33,7,FALSE)</f>
        <v>91.395238095238099</v>
      </c>
      <c r="K1228">
        <f>VLOOKUP(B1228,MoneyLine!$A$1:$K$33,11,FALSE)</f>
        <v>4.9549999999999983</v>
      </c>
      <c r="L1228">
        <f>VLOOKUP(B1228,MoneyLine!$A$1:$D$33,4,FALSE)</f>
        <v>47.241</v>
      </c>
      <c r="M1228">
        <f>VLOOKUP(D1228,MoneyLine!$A$1:$K$33,11,FALSE)</f>
        <v>18.088749999999997</v>
      </c>
      <c r="N1228">
        <f>VLOOKUP(D1228,MoneyLine!$A$1:$D$33,4,FALSE)</f>
        <v>55.644500000000001</v>
      </c>
      <c r="O1228">
        <f>VLOOKUP(D1228,MoneyLine!$A$1:$Q$33,14,FALSE)</f>
        <v>80.616190476190468</v>
      </c>
      <c r="P1228">
        <f>VLOOKUP(B1228,MoneyLine!$A$1:$Q$33,17,FALSE)</f>
        <v>-9.4788095238095256</v>
      </c>
      <c r="Q1228">
        <f>VLOOKUP(B1228,MoneyLine!$A$1:$K$33,10,FALSE)</f>
        <v>-16.679047619047623</v>
      </c>
      <c r="R1228">
        <f>VLOOKUP(B1228,MoneyLine!$A$1:$Q$33,14,FALSE)</f>
        <v>85.390952380952371</v>
      </c>
      <c r="S1228">
        <f>VLOOKUP(D1228,MoneyLine!$A$1:$Q$33,17,FALSE)</f>
        <v>63.627142857142857</v>
      </c>
      <c r="T1228">
        <f>VLOOKUP(D1228,MoneyLine!$A$1:$K$33,10,FALSE)</f>
        <v>-8.5753571428571433</v>
      </c>
      <c r="V1228">
        <f>HomTotReg.!$B$17+(test!O1228*HomTotReg.!$B$18+HomTotReg.!$B$19*test!P1228+test!Q1228*HomTotReg.!$B$20)</f>
        <v>3.8823967281663063</v>
      </c>
      <c r="W1228">
        <f>VisTotReg.!$B$17+(VisTotReg.!$B$18*test!R1228+test!S1228*VisTotReg.!$B$19+test!T1228*VisTotReg.!$B$20)</f>
        <v>3.083031839141138</v>
      </c>
      <c r="Y1228">
        <f>'MoneyLine Reg. 1'!$B$17+('MoneyLine Reg. 1'!$B$18*test!I1228+test!J1228*'MoneyLine Reg. 1'!$B$19+test!T1228*'MoneyLine Reg. 1'!$B$20+test!Q1228*'MoneyLine Reg. 1'!$B$21)</f>
        <v>0.84116195386392456</v>
      </c>
      <c r="Z1228">
        <f>'MoneyLine Reg. 2'!$B$17+('MoneyLine Reg. 2'!$B$18*test!M1228+test!K1228*'MoneyLine Reg. 2'!$B$19+'MoneyLine Reg. 2'!$B$20*test!L1228+test!N1228*'MoneyLine Reg. 2'!$B$21)</f>
        <v>1.5914576042923714</v>
      </c>
    </row>
    <row r="1229" spans="1:26" x14ac:dyDescent="0.3">
      <c r="A1229" s="9">
        <v>45020</v>
      </c>
      <c r="B1229" s="7" t="s">
        <v>6</v>
      </c>
      <c r="C1229" s="7">
        <v>4</v>
      </c>
      <c r="D1229" s="7" t="s">
        <v>22</v>
      </c>
      <c r="E1229" s="7">
        <v>3</v>
      </c>
      <c r="F1229" s="7"/>
      <c r="G1229" s="6">
        <f t="shared" si="19"/>
        <v>-1</v>
      </c>
      <c r="I1229">
        <f>VLOOKUP(D1229,MoneyLine!$A$1:$K$33,7,FALSE)</f>
        <v>73.279761904761898</v>
      </c>
      <c r="J1229">
        <f>VLOOKUP(B1229,MoneyLine!$A$1:$K$33,7,FALSE)</f>
        <v>-14.717619047619038</v>
      </c>
      <c r="K1229">
        <f>VLOOKUP(B1229,MoneyLine!$A$1:$K$33,11,FALSE)</f>
        <v>1.6887499999999989</v>
      </c>
      <c r="L1229">
        <f>VLOOKUP(B1229,MoneyLine!$A$1:$D$33,4,FALSE)</f>
        <v>38.247500000000002</v>
      </c>
      <c r="M1229">
        <f>VLOOKUP(D1229,MoneyLine!$A$1:$K$33,11,FALSE)</f>
        <v>6.432500000000001</v>
      </c>
      <c r="N1229">
        <f>VLOOKUP(D1229,MoneyLine!$A$1:$D$33,4,FALSE)</f>
        <v>50.885999999999996</v>
      </c>
      <c r="O1229">
        <f>VLOOKUP(D1229,MoneyLine!$A$1:$Q$33,14,FALSE)</f>
        <v>70.076904761904771</v>
      </c>
      <c r="P1229">
        <f>VLOOKUP(B1229,MoneyLine!$A$1:$Q$33,17,FALSE)</f>
        <v>-23.022142857142857</v>
      </c>
      <c r="Q1229">
        <f>VLOOKUP(B1229,MoneyLine!$A$1:$K$33,10,FALSE)</f>
        <v>2.2516666666666674</v>
      </c>
      <c r="R1229">
        <f>VLOOKUP(B1229,MoneyLine!$A$1:$Q$33,14,FALSE)</f>
        <v>4.214999999999999</v>
      </c>
      <c r="S1229">
        <f>VLOOKUP(D1229,MoneyLine!$A$1:$Q$33,17,FALSE)</f>
        <v>-0.22023809523809401</v>
      </c>
      <c r="T1229">
        <f>VLOOKUP(D1229,MoneyLine!$A$1:$K$33,10,FALSE)</f>
        <v>10.709166666666667</v>
      </c>
      <c r="V1229">
        <f>HomTotReg.!$B$17+(test!O1229*HomTotReg.!$B$18+HomTotReg.!$B$19*test!P1229+test!Q1229*HomTotReg.!$B$20)</f>
        <v>3.7056540976557009</v>
      </c>
      <c r="W1229">
        <f>VisTotReg.!$B$17+(VisTotReg.!$B$18*test!R1229+test!S1229*VisTotReg.!$B$19+test!T1229*VisTotReg.!$B$20)</f>
        <v>2.4053736852749523</v>
      </c>
      <c r="Y1229">
        <f>'MoneyLine Reg. 1'!$B$17+('MoneyLine Reg. 1'!$B$18*test!I1229+test!J1229*'MoneyLine Reg. 1'!$B$19+test!T1229*'MoneyLine Reg. 1'!$B$20+test!Q1229*'MoneyLine Reg. 1'!$B$21)</f>
        <v>1.2771265755740315</v>
      </c>
      <c r="Z1229">
        <f>'MoneyLine Reg. 2'!$B$17+('MoneyLine Reg. 2'!$B$18*test!M1229+test!K1229*'MoneyLine Reg. 2'!$B$19+'MoneyLine Reg. 2'!$B$20*test!L1229+test!N1229*'MoneyLine Reg. 2'!$B$21)</f>
        <v>1.4119503748848827</v>
      </c>
    </row>
    <row r="1230" spans="1:26" x14ac:dyDescent="0.3">
      <c r="A1230" s="8">
        <v>45020</v>
      </c>
      <c r="B1230" s="6" t="s">
        <v>13</v>
      </c>
      <c r="C1230" s="6">
        <v>1</v>
      </c>
      <c r="D1230" s="6" t="s">
        <v>31</v>
      </c>
      <c r="E1230" s="6">
        <v>2</v>
      </c>
      <c r="F1230" s="6"/>
      <c r="G1230" s="6">
        <f t="shared" si="19"/>
        <v>1</v>
      </c>
      <c r="I1230">
        <f>VLOOKUP(D1230,MoneyLine!$A$1:$K$33,7,FALSE)</f>
        <v>130.13119047619048</v>
      </c>
      <c r="J1230">
        <f>VLOOKUP(B1230,MoneyLine!$A$1:$K$33,7,FALSE)</f>
        <v>52.757857142857148</v>
      </c>
      <c r="K1230">
        <f>VLOOKUP(B1230,MoneyLine!$A$1:$K$33,11,FALSE)</f>
        <v>5.03125</v>
      </c>
      <c r="L1230">
        <f>VLOOKUP(B1230,MoneyLine!$A$1:$D$33,4,FALSE)</f>
        <v>47.964499999999994</v>
      </c>
      <c r="M1230">
        <f>VLOOKUP(D1230,MoneyLine!$A$1:$K$33,11,FALSE)</f>
        <v>13.114999999999997</v>
      </c>
      <c r="N1230">
        <f>VLOOKUP(D1230,MoneyLine!$A$1:$D$33,4,FALSE)</f>
        <v>55.725999999999999</v>
      </c>
      <c r="O1230">
        <f>VLOOKUP(D1230,MoneyLine!$A$1:$Q$33,14,FALSE)</f>
        <v>91.865476190476173</v>
      </c>
      <c r="P1230">
        <f>VLOOKUP(B1230,MoneyLine!$A$1:$Q$33,17,FALSE)</f>
        <v>6.5440476190476176</v>
      </c>
      <c r="Q1230">
        <f>VLOOKUP(B1230,MoneyLine!$A$1:$K$33,10,FALSE)</f>
        <v>-4.3963095238095242</v>
      </c>
      <c r="R1230">
        <f>VLOOKUP(B1230,MoneyLine!$A$1:$Q$33,14,FALSE)</f>
        <v>36.921904761904756</v>
      </c>
      <c r="S1230">
        <f>VLOOKUP(D1230,MoneyLine!$A$1:$Q$33,17,FALSE)</f>
        <v>29.228333333333332</v>
      </c>
      <c r="T1230">
        <f>VLOOKUP(D1230,MoneyLine!$A$1:$K$33,10,FALSE)</f>
        <v>31.447738095238101</v>
      </c>
      <c r="V1230">
        <f>HomTotReg.!$B$17+(test!O1230*HomTotReg.!$B$18+HomTotReg.!$B$19*test!P1230+test!Q1230*HomTotReg.!$B$20)</f>
        <v>3.6962586600649474</v>
      </c>
      <c r="W1230">
        <f>VisTotReg.!$B$17+(VisTotReg.!$B$18*test!R1230+test!S1230*VisTotReg.!$B$19+test!T1230*VisTotReg.!$B$20)</f>
        <v>2.2254465790908471</v>
      </c>
      <c r="Y1230">
        <f>'MoneyLine Reg. 1'!$B$17+('MoneyLine Reg. 1'!$B$18*test!I1230+test!J1230*'MoneyLine Reg. 1'!$B$19+test!T1230*'MoneyLine Reg. 1'!$B$20+test!Q1230*'MoneyLine Reg. 1'!$B$21)</f>
        <v>1.4109907776156407</v>
      </c>
      <c r="Z1230">
        <f>'MoneyLine Reg. 2'!$B$17+('MoneyLine Reg. 2'!$B$18*test!M1230+test!K1230*'MoneyLine Reg. 2'!$B$19+'MoneyLine Reg. 2'!$B$20*test!L1230+test!N1230*'MoneyLine Reg. 2'!$B$21)</f>
        <v>1.2352970635119207</v>
      </c>
    </row>
    <row r="1231" spans="1:26" x14ac:dyDescent="0.3">
      <c r="A1231" s="9">
        <v>45020</v>
      </c>
      <c r="B1231" s="7" t="s">
        <v>9</v>
      </c>
      <c r="C1231" s="7">
        <v>3</v>
      </c>
      <c r="D1231" s="7" t="s">
        <v>29</v>
      </c>
      <c r="E1231" s="7">
        <v>1</v>
      </c>
      <c r="F1231" s="7"/>
      <c r="G1231" s="6">
        <f t="shared" si="19"/>
        <v>-2</v>
      </c>
      <c r="I1231">
        <f>VLOOKUP(D1231,MoneyLine!$A$1:$K$33,7,FALSE)</f>
        <v>120.64333333333332</v>
      </c>
      <c r="J1231">
        <f>VLOOKUP(B1231,MoneyLine!$A$1:$K$33,7,FALSE)</f>
        <v>154.76523809523809</v>
      </c>
      <c r="K1231">
        <f>VLOOKUP(B1231,MoneyLine!$A$1:$K$33,11,FALSE)</f>
        <v>17.220000000000002</v>
      </c>
      <c r="L1231">
        <f>VLOOKUP(B1231,MoneyLine!$A$1:$D$33,4,FALSE)</f>
        <v>58.933</v>
      </c>
      <c r="M1231">
        <f>VLOOKUP(D1231,MoneyLine!$A$1:$K$33,11,FALSE)</f>
        <v>13.331249999999997</v>
      </c>
      <c r="N1231">
        <f>VLOOKUP(D1231,MoneyLine!$A$1:$D$33,4,FALSE)</f>
        <v>55.3095</v>
      </c>
      <c r="O1231">
        <f>VLOOKUP(D1231,MoneyLine!$A$1:$Q$33,14,FALSE)</f>
        <v>76.355714285714271</v>
      </c>
      <c r="P1231">
        <f>VLOOKUP(B1231,MoneyLine!$A$1:$Q$33,17,FALSE)</f>
        <v>29.393333333333338</v>
      </c>
      <c r="Q1231">
        <f>VLOOKUP(B1231,MoneyLine!$A$1:$K$33,10,FALSE)</f>
        <v>-2.4774999999999996</v>
      </c>
      <c r="R1231">
        <f>VLOOKUP(B1231,MoneyLine!$A$1:$Q$33,14,FALSE)</f>
        <v>117.61833333333333</v>
      </c>
      <c r="S1231">
        <f>VLOOKUP(D1231,MoneyLine!$A$1:$Q$33,17,FALSE)</f>
        <v>28.97</v>
      </c>
      <c r="T1231">
        <f>VLOOKUP(D1231,MoneyLine!$A$1:$K$33,10,FALSE)</f>
        <v>20.598452380952381</v>
      </c>
      <c r="V1231">
        <f>HomTotReg.!$B$17+(test!O1231*HomTotReg.!$B$18+HomTotReg.!$B$19*test!P1231+test!Q1231*HomTotReg.!$B$20)</f>
        <v>3.2688154714002615</v>
      </c>
      <c r="W1231">
        <f>VisTotReg.!$B$17+(VisTotReg.!$B$18*test!R1231+test!S1231*VisTotReg.!$B$19+test!T1231*VisTotReg.!$B$20)</f>
        <v>3.3446723590129173</v>
      </c>
      <c r="Y1231">
        <f>'MoneyLine Reg. 1'!$B$17+('MoneyLine Reg. 1'!$B$18*test!I1231+test!J1231*'MoneyLine Reg. 1'!$B$19+test!T1231*'MoneyLine Reg. 1'!$B$20+test!Q1231*'MoneyLine Reg. 1'!$B$21)</f>
        <v>-2.5654088715097167E-2</v>
      </c>
      <c r="Z1231">
        <f>'MoneyLine Reg. 2'!$B$17+('MoneyLine Reg. 2'!$B$18*test!M1231+test!K1231*'MoneyLine Reg. 2'!$B$19+'MoneyLine Reg. 2'!$B$20*test!L1231+test!N1231*'MoneyLine Reg. 2'!$B$21)</f>
        <v>-0.3241671681302134</v>
      </c>
    </row>
    <row r="1232" spans="1:26" x14ac:dyDescent="0.3">
      <c r="A1232" s="8">
        <v>45020</v>
      </c>
      <c r="B1232" s="6" t="s">
        <v>19</v>
      </c>
      <c r="C1232" s="6">
        <v>5</v>
      </c>
      <c r="D1232" s="6" t="s">
        <v>33</v>
      </c>
      <c r="E1232" s="6">
        <v>0</v>
      </c>
      <c r="F1232" s="6"/>
      <c r="G1232" s="6">
        <f t="shared" si="19"/>
        <v>-5</v>
      </c>
      <c r="I1232">
        <f>VLOOKUP(D1232,MoneyLine!$A$1:$K$33,7,FALSE)</f>
        <v>35.906904761904762</v>
      </c>
      <c r="J1232">
        <f>VLOOKUP(B1232,MoneyLine!$A$1:$K$33,7,FALSE)</f>
        <v>99.267142857142858</v>
      </c>
      <c r="K1232">
        <f>VLOOKUP(B1232,MoneyLine!$A$1:$K$33,11,FALSE)</f>
        <v>11.873749999999998</v>
      </c>
      <c r="L1232">
        <f>VLOOKUP(B1232,MoneyLine!$A$1:$D$33,4,FALSE)</f>
        <v>44.580500000000001</v>
      </c>
      <c r="M1232">
        <f>VLOOKUP(D1232,MoneyLine!$A$1:$K$33,11,FALSE)</f>
        <v>3.707499999999996</v>
      </c>
      <c r="N1232">
        <f>VLOOKUP(D1232,MoneyLine!$A$1:$D$33,4,FALSE)</f>
        <v>47.251999999999995</v>
      </c>
      <c r="O1232">
        <f>VLOOKUP(D1232,MoneyLine!$A$1:$Q$33,14,FALSE)</f>
        <v>44.759523809523806</v>
      </c>
      <c r="P1232">
        <f>VLOOKUP(B1232,MoneyLine!$A$1:$Q$33,17,FALSE)</f>
        <v>-14.223571428571427</v>
      </c>
      <c r="Q1232">
        <f>VLOOKUP(B1232,MoneyLine!$A$1:$K$33,10,FALSE)</f>
        <v>-3.2023809523808761E-2</v>
      </c>
      <c r="R1232">
        <f>VLOOKUP(B1232,MoneyLine!$A$1:$Q$33,14,FALSE)</f>
        <v>93.099761904761891</v>
      </c>
      <c r="S1232">
        <f>VLOOKUP(D1232,MoneyLine!$A$1:$Q$33,17,FALSE)</f>
        <v>-16.226190476190478</v>
      </c>
      <c r="T1232">
        <f>VLOOKUP(D1232,MoneyLine!$A$1:$K$33,10,FALSE)</f>
        <v>29.473928571428576</v>
      </c>
      <c r="V1232">
        <f>HomTotReg.!$B$17+(test!O1232*HomTotReg.!$B$18+HomTotReg.!$B$19*test!P1232+test!Q1232*HomTotReg.!$B$20)</f>
        <v>3.3696271185052069</v>
      </c>
      <c r="W1232">
        <f>VisTotReg.!$B$17+(VisTotReg.!$B$18*test!R1232+test!S1232*VisTotReg.!$B$19+test!T1232*VisTotReg.!$B$20)</f>
        <v>3.3260549930830683</v>
      </c>
      <c r="Y1232">
        <f>'MoneyLine Reg. 1'!$B$17+('MoneyLine Reg. 1'!$B$18*test!I1232+test!J1232*'MoneyLine Reg. 1'!$B$19+test!T1232*'MoneyLine Reg. 1'!$B$20+test!Q1232*'MoneyLine Reg. 1'!$B$21)</f>
        <v>-0.11862642993052314</v>
      </c>
      <c r="Z1232">
        <f>'MoneyLine Reg. 2'!$B$17+('MoneyLine Reg. 2'!$B$18*test!M1232+test!K1232*'MoneyLine Reg. 2'!$B$19+'MoneyLine Reg. 2'!$B$20*test!L1232+test!N1232*'MoneyLine Reg. 2'!$B$21)</f>
        <v>-8.8979705985965385E-2</v>
      </c>
    </row>
    <row r="1233" spans="1:26" x14ac:dyDescent="0.3">
      <c r="A1233" s="9">
        <v>45020</v>
      </c>
      <c r="B1233" s="7" t="s">
        <v>3</v>
      </c>
      <c r="C1233" s="7">
        <v>1</v>
      </c>
      <c r="D1233" s="7" t="s">
        <v>15</v>
      </c>
      <c r="E1233" s="7">
        <v>5</v>
      </c>
      <c r="F1233" s="7"/>
      <c r="G1233" s="6">
        <f t="shared" si="19"/>
        <v>4</v>
      </c>
      <c r="I1233">
        <f>VLOOKUP(D1233,MoneyLine!$A$1:$K$33,7,FALSE)</f>
        <v>101.46142857142856</v>
      </c>
      <c r="J1233">
        <f>VLOOKUP(B1233,MoneyLine!$A$1:$K$33,7,FALSE)</f>
        <v>103.61880952380953</v>
      </c>
      <c r="K1233">
        <f>VLOOKUP(B1233,MoneyLine!$A$1:$K$33,11,FALSE)</f>
        <v>6.7725000000000009</v>
      </c>
      <c r="L1233">
        <f>VLOOKUP(B1233,MoneyLine!$A$1:$D$33,4,FALSE)</f>
        <v>53.618500000000004</v>
      </c>
      <c r="M1233">
        <f>VLOOKUP(D1233,MoneyLine!$A$1:$K$33,11,FALSE)</f>
        <v>16.143749999999997</v>
      </c>
      <c r="N1233">
        <f>VLOOKUP(D1233,MoneyLine!$A$1:$D$33,4,FALSE)</f>
        <v>52.539000000000001</v>
      </c>
      <c r="O1233">
        <f>VLOOKUP(D1233,MoneyLine!$A$1:$Q$33,14,FALSE)</f>
        <v>76.89928571428571</v>
      </c>
      <c r="P1233">
        <f>VLOOKUP(B1233,MoneyLine!$A$1:$Q$33,17,FALSE)</f>
        <v>15.725476190476186</v>
      </c>
      <c r="Q1233">
        <f>VLOOKUP(B1233,MoneyLine!$A$1:$K$33,10,FALSE)</f>
        <v>34.368214285714288</v>
      </c>
      <c r="R1233">
        <f>VLOOKUP(B1233,MoneyLine!$A$1:$Q$33,14,FALSE)</f>
        <v>76.556190476190451</v>
      </c>
      <c r="S1233">
        <f>VLOOKUP(D1233,MoneyLine!$A$1:$Q$33,17,FALSE)</f>
        <v>16.578095238095237</v>
      </c>
      <c r="T1233">
        <f>VLOOKUP(D1233,MoneyLine!$A$1:$K$33,10,FALSE)</f>
        <v>-8.7532142857142858</v>
      </c>
      <c r="V1233">
        <f>HomTotReg.!$B$17+(test!O1233*HomTotReg.!$B$18+HomTotReg.!$B$19*test!P1233+test!Q1233*HomTotReg.!$B$20)</f>
        <v>3.013188655944965</v>
      </c>
      <c r="W1233">
        <f>VisTotReg.!$B$17+(VisTotReg.!$B$18*test!R1233+test!S1233*VisTotReg.!$B$19+test!T1233*VisTotReg.!$B$20)</f>
        <v>3.4002684986463003</v>
      </c>
      <c r="Y1233">
        <f>'MoneyLine Reg. 1'!$B$17+('MoneyLine Reg. 1'!$B$18*test!I1233+test!J1233*'MoneyLine Reg. 1'!$B$19+test!T1233*'MoneyLine Reg. 1'!$B$20+test!Q1233*'MoneyLine Reg. 1'!$B$21)</f>
        <v>-0.39988208743072673</v>
      </c>
      <c r="Z1233">
        <f>'MoneyLine Reg. 2'!$B$17+('MoneyLine Reg. 2'!$B$18*test!M1233+test!K1233*'MoneyLine Reg. 2'!$B$19+'MoneyLine Reg. 2'!$B$20*test!L1233+test!N1233*'MoneyLine Reg. 2'!$B$21)</f>
        <v>0.66395125917842046</v>
      </c>
    </row>
    <row r="1234" spans="1:26" x14ac:dyDescent="0.3">
      <c r="A1234" s="8">
        <v>45020</v>
      </c>
      <c r="B1234" s="6" t="s">
        <v>27</v>
      </c>
      <c r="C1234" s="6">
        <v>2</v>
      </c>
      <c r="D1234" s="6" t="s">
        <v>21</v>
      </c>
      <c r="E1234" s="6">
        <v>3</v>
      </c>
      <c r="F1234" s="6" t="s">
        <v>36</v>
      </c>
      <c r="G1234" s="6">
        <f t="shared" si="19"/>
        <v>1</v>
      </c>
      <c r="I1234">
        <f>VLOOKUP(D1234,MoneyLine!$A$1:$K$33,7,FALSE)</f>
        <v>81.149285714285725</v>
      </c>
      <c r="J1234">
        <f>VLOOKUP(B1234,MoneyLine!$A$1:$K$33,7,FALSE)</f>
        <v>57.437380952380948</v>
      </c>
      <c r="K1234">
        <f>VLOOKUP(B1234,MoneyLine!$A$1:$K$33,11,FALSE)</f>
        <v>10.504999999999999</v>
      </c>
      <c r="L1234">
        <f>VLOOKUP(B1234,MoneyLine!$A$1:$D$33,4,FALSE)</f>
        <v>52.064499999999995</v>
      </c>
      <c r="M1234">
        <f>VLOOKUP(D1234,MoneyLine!$A$1:$K$33,11,FALSE)</f>
        <v>9.1225000000000005</v>
      </c>
      <c r="N1234">
        <f>VLOOKUP(D1234,MoneyLine!$A$1:$D$33,4,FALSE)</f>
        <v>51.807999999999993</v>
      </c>
      <c r="O1234">
        <f>VLOOKUP(D1234,MoneyLine!$A$1:$Q$33,14,FALSE)</f>
        <v>65.387857142857143</v>
      </c>
      <c r="P1234">
        <f>VLOOKUP(B1234,MoneyLine!$A$1:$Q$33,17,FALSE)</f>
        <v>0.65357142857142814</v>
      </c>
      <c r="Q1234">
        <f>VLOOKUP(B1234,MoneyLine!$A$1:$K$33,10,FALSE)</f>
        <v>23.449285714285718</v>
      </c>
      <c r="R1234">
        <f>VLOOKUP(B1234,MoneyLine!$A$1:$Q$33,14,FALSE)</f>
        <v>42.338571428571427</v>
      </c>
      <c r="S1234">
        <f>VLOOKUP(D1234,MoneyLine!$A$1:$Q$33,17,FALSE)</f>
        <v>7.3759523809523806</v>
      </c>
      <c r="T1234">
        <f>VLOOKUP(D1234,MoneyLine!$A$1:$K$33,10,FALSE)</f>
        <v>8.0371428571428574</v>
      </c>
      <c r="V1234">
        <f>HomTotReg.!$B$17+(test!O1234*HomTotReg.!$B$18+HomTotReg.!$B$19*test!P1234+test!Q1234*HomTotReg.!$B$20)</f>
        <v>3.1714394437769822</v>
      </c>
      <c r="W1234">
        <f>VisTotReg.!$B$17+(VisTotReg.!$B$18*test!R1234+test!S1234*VisTotReg.!$B$19+test!T1234*VisTotReg.!$B$20)</f>
        <v>2.829202144295921</v>
      </c>
      <c r="Y1234">
        <f>'MoneyLine Reg. 1'!$B$17+('MoneyLine Reg. 1'!$B$18*test!I1234+test!J1234*'MoneyLine Reg. 1'!$B$19+test!T1234*'MoneyLine Reg. 1'!$B$20+test!Q1234*'MoneyLine Reg. 1'!$B$21)</f>
        <v>0.27444027450282366</v>
      </c>
      <c r="Z1234">
        <f>'MoneyLine Reg. 2'!$B$17+('MoneyLine Reg. 2'!$B$18*test!M1234+test!K1234*'MoneyLine Reg. 2'!$B$19+'MoneyLine Reg. 2'!$B$20*test!L1234+test!N1234*'MoneyLine Reg. 2'!$B$21)</f>
        <v>8.2020240313100068E-2</v>
      </c>
    </row>
    <row r="1235" spans="1:26" x14ac:dyDescent="0.3">
      <c r="A1235" s="9">
        <v>45020</v>
      </c>
      <c r="B1235" s="7" t="s">
        <v>11</v>
      </c>
      <c r="C1235" s="7">
        <v>4</v>
      </c>
      <c r="D1235" s="7" t="s">
        <v>24</v>
      </c>
      <c r="E1235" s="7">
        <v>3</v>
      </c>
      <c r="F1235" s="7" t="s">
        <v>36</v>
      </c>
      <c r="G1235" s="6">
        <f t="shared" si="19"/>
        <v>-1</v>
      </c>
      <c r="I1235">
        <f>VLOOKUP(D1235,MoneyLine!$A$1:$K$33,7,FALSE)</f>
        <v>-28.852380952380948</v>
      </c>
      <c r="J1235">
        <f>VLOOKUP(B1235,MoneyLine!$A$1:$K$33,7,FALSE)</f>
        <v>121.01880952380951</v>
      </c>
      <c r="K1235">
        <f>VLOOKUP(B1235,MoneyLine!$A$1:$K$33,11,FALSE)</f>
        <v>15.838749999999997</v>
      </c>
      <c r="L1235">
        <f>VLOOKUP(B1235,MoneyLine!$A$1:$D$33,4,FALSE)</f>
        <v>52.685499999999998</v>
      </c>
      <c r="M1235">
        <f>VLOOKUP(D1235,MoneyLine!$A$1:$K$33,11,FALSE)</f>
        <v>5.754999999999999</v>
      </c>
      <c r="N1235">
        <f>VLOOKUP(D1235,MoneyLine!$A$1:$D$33,4,FALSE)</f>
        <v>42.153999999999996</v>
      </c>
      <c r="O1235">
        <f>VLOOKUP(D1235,MoneyLine!$A$1:$Q$33,14,FALSE)</f>
        <v>7.490952380952379</v>
      </c>
      <c r="P1235">
        <f>VLOOKUP(B1235,MoneyLine!$A$1:$Q$33,17,FALSE)</f>
        <v>15.627619047619051</v>
      </c>
      <c r="Q1235">
        <f>VLOOKUP(B1235,MoneyLine!$A$1:$K$33,10,FALSE)</f>
        <v>10.4975</v>
      </c>
      <c r="R1235">
        <f>VLOOKUP(B1235,MoneyLine!$A$1:$Q$33,14,FALSE)</f>
        <v>85.286666666666662</v>
      </c>
      <c r="S1235">
        <f>VLOOKUP(D1235,MoneyLine!$A$1:$Q$33,17,FALSE)</f>
        <v>-35.079523809523806</v>
      </c>
      <c r="T1235">
        <f>VLOOKUP(D1235,MoneyLine!$A$1:$K$33,10,FALSE)</f>
        <v>-0.52404761904761887</v>
      </c>
      <c r="V1235">
        <f>HomTotReg.!$B$17+(test!O1235*HomTotReg.!$B$18+HomTotReg.!$B$19*test!P1235+test!Q1235*HomTotReg.!$B$20)</f>
        <v>2.5427527653865836</v>
      </c>
      <c r="W1235">
        <f>VisTotReg.!$B$17+(VisTotReg.!$B$18*test!R1235+test!S1235*VisTotReg.!$B$19+test!T1235*VisTotReg.!$B$20)</f>
        <v>3.8431476309172878</v>
      </c>
      <c r="Y1235">
        <f>'MoneyLine Reg. 1'!$B$17+('MoneyLine Reg. 1'!$B$18*test!I1235+test!J1235*'MoneyLine Reg. 1'!$B$19+test!T1235*'MoneyLine Reg. 1'!$B$20+test!Q1235*'MoneyLine Reg. 1'!$B$21)</f>
        <v>-1.5241669249599792</v>
      </c>
      <c r="Z1235">
        <f>'MoneyLine Reg. 2'!$B$17+('MoneyLine Reg. 2'!$B$18*test!M1235+test!K1235*'MoneyLine Reg. 2'!$B$19+'MoneyLine Reg. 2'!$B$20*test!L1235+test!N1235*'MoneyLine Reg. 2'!$B$21)</f>
        <v>-1.171800969824722</v>
      </c>
    </row>
    <row r="1236" spans="1:26" x14ac:dyDescent="0.3">
      <c r="A1236" s="8">
        <v>45020</v>
      </c>
      <c r="B1236" s="6" t="s">
        <v>4</v>
      </c>
      <c r="C1236" s="6">
        <v>2</v>
      </c>
      <c r="D1236" s="6" t="s">
        <v>10</v>
      </c>
      <c r="E1236" s="6">
        <v>4</v>
      </c>
      <c r="F1236" s="6"/>
      <c r="G1236" s="6">
        <f t="shared" si="19"/>
        <v>2</v>
      </c>
      <c r="I1236">
        <f>VLOOKUP(D1236,MoneyLine!$A$1:$K$33,7,FALSE)</f>
        <v>43.783809523809516</v>
      </c>
      <c r="J1236">
        <f>VLOOKUP(B1236,MoneyLine!$A$1:$K$33,7,FALSE)</f>
        <v>71.288571428571402</v>
      </c>
      <c r="K1236">
        <f>VLOOKUP(B1236,MoneyLine!$A$1:$K$33,11,FALSE)</f>
        <v>4.0925000000000029</v>
      </c>
      <c r="L1236">
        <f>VLOOKUP(B1236,MoneyLine!$A$1:$D$33,4,FALSE)</f>
        <v>50.962499999999999</v>
      </c>
      <c r="M1236">
        <f>VLOOKUP(D1236,MoneyLine!$A$1:$K$33,11,FALSE)</f>
        <v>2.1412499999999977</v>
      </c>
      <c r="N1236">
        <f>VLOOKUP(D1236,MoneyLine!$A$1:$D$33,4,FALSE)</f>
        <v>45.351499999999994</v>
      </c>
      <c r="O1236">
        <f>VLOOKUP(D1236,MoneyLine!$A$1:$Q$33,14,FALSE)</f>
        <v>43.181904761904768</v>
      </c>
      <c r="P1236">
        <f>VLOOKUP(B1236,MoneyLine!$A$1:$Q$33,17,FALSE)</f>
        <v>33.857619047619039</v>
      </c>
      <c r="Q1236">
        <f>VLOOKUP(B1236,MoneyLine!$A$1:$K$33,10,FALSE)</f>
        <v>21.901309523809527</v>
      </c>
      <c r="R1236">
        <f>VLOOKUP(B1236,MoneyLine!$A$1:$Q$33,14,FALSE)</f>
        <v>28.298571428571432</v>
      </c>
      <c r="S1236">
        <f>VLOOKUP(D1236,MoneyLine!$A$1:$Q$33,17,FALSE)</f>
        <v>-14.675714285714287</v>
      </c>
      <c r="T1236">
        <f>VLOOKUP(D1236,MoneyLine!$A$1:$K$33,10,FALSE)</f>
        <v>13.367738095238096</v>
      </c>
      <c r="V1236">
        <f>HomTotReg.!$B$17+(test!O1236*HomTotReg.!$B$18+HomTotReg.!$B$19*test!P1236+test!Q1236*HomTotReg.!$B$20)</f>
        <v>2.6016151333885387</v>
      </c>
      <c r="W1236">
        <f>VisTotReg.!$B$17+(VisTotReg.!$B$18*test!R1236+test!S1236*VisTotReg.!$B$19+test!T1236*VisTotReg.!$B$20)</f>
        <v>2.7807538443948436</v>
      </c>
      <c r="Y1236">
        <f>'MoneyLine Reg. 1'!$B$17+('MoneyLine Reg. 1'!$B$18*test!I1236+test!J1236*'MoneyLine Reg. 1'!$B$19+test!T1236*'MoneyLine Reg. 1'!$B$20+test!Q1236*'MoneyLine Reg. 1'!$B$21)</f>
        <v>-0.16183646150826159</v>
      </c>
      <c r="Z1236">
        <f>'MoneyLine Reg. 2'!$B$17+('MoneyLine Reg. 2'!$B$18*test!M1236+test!K1236*'MoneyLine Reg. 2'!$B$19+'MoneyLine Reg. 2'!$B$20*test!L1236+test!N1236*'MoneyLine Reg. 2'!$B$21)</f>
        <v>-0.34390413072636772</v>
      </c>
    </row>
    <row r="1237" spans="1:26" x14ac:dyDescent="0.3">
      <c r="A1237" s="9">
        <v>45020</v>
      </c>
      <c r="B1237" s="7" t="s">
        <v>20</v>
      </c>
      <c r="C1237" s="7">
        <v>2</v>
      </c>
      <c r="D1237" s="7" t="s">
        <v>5</v>
      </c>
      <c r="E1237" s="7">
        <v>4</v>
      </c>
      <c r="F1237" s="7"/>
      <c r="G1237" s="6">
        <f t="shared" si="19"/>
        <v>2</v>
      </c>
      <c r="I1237">
        <f>VLOOKUP(D1237,MoneyLine!$A$1:$K$33,7,FALSE)</f>
        <v>92.519047619047612</v>
      </c>
      <c r="J1237">
        <f>VLOOKUP(B1237,MoneyLine!$A$1:$K$33,7,FALSE)</f>
        <v>53.481666666666655</v>
      </c>
      <c r="K1237">
        <f>VLOOKUP(B1237,MoneyLine!$A$1:$K$33,11,FALSE)</f>
        <v>4.7974999999999994</v>
      </c>
      <c r="L1237">
        <f>VLOOKUP(B1237,MoneyLine!$A$1:$D$33,4,FALSE)</f>
        <v>46.0565</v>
      </c>
      <c r="M1237">
        <f>VLOOKUP(D1237,MoneyLine!$A$1:$K$33,11,FALSE)</f>
        <v>15.5725</v>
      </c>
      <c r="N1237">
        <f>VLOOKUP(D1237,MoneyLine!$A$1:$D$33,4,FALSE)</f>
        <v>52.448999999999998</v>
      </c>
      <c r="O1237">
        <f>VLOOKUP(D1237,MoneyLine!$A$1:$Q$33,14,FALSE)</f>
        <v>80.7392857142857</v>
      </c>
      <c r="P1237">
        <f>VLOOKUP(B1237,MoneyLine!$A$1:$Q$33,17,FALSE)</f>
        <v>-10.467380952380953</v>
      </c>
      <c r="Q1237">
        <f>VLOOKUP(B1237,MoneyLine!$A$1:$K$33,10,FALSE)</f>
        <v>1.6524999999999999</v>
      </c>
      <c r="R1237">
        <f>VLOOKUP(B1237,MoneyLine!$A$1:$Q$33,14,FALSE)</f>
        <v>58.340238095238099</v>
      </c>
      <c r="S1237">
        <f>VLOOKUP(D1237,MoneyLine!$A$1:$Q$33,17,FALSE)</f>
        <v>2.4073809523809526</v>
      </c>
      <c r="T1237">
        <f>VLOOKUP(D1237,MoneyLine!$A$1:$K$33,10,FALSE)</f>
        <v>7.11511904761905</v>
      </c>
      <c r="V1237">
        <f>HomTotReg.!$B$17+(test!O1237*HomTotReg.!$B$18+HomTotReg.!$B$19*test!P1237+test!Q1237*HomTotReg.!$B$20)</f>
        <v>3.69207441571863</v>
      </c>
      <c r="W1237">
        <f>VisTotReg.!$B$17+(VisTotReg.!$B$18*test!R1237+test!S1237*VisTotReg.!$B$19+test!T1237*VisTotReg.!$B$20)</f>
        <v>3.0768722414947121</v>
      </c>
      <c r="Y1237">
        <f>'MoneyLine Reg. 1'!$B$17+('MoneyLine Reg. 1'!$B$18*test!I1237+test!J1237*'MoneyLine Reg. 1'!$B$19+test!T1237*'MoneyLine Reg. 1'!$B$20+test!Q1237*'MoneyLine Reg. 1'!$B$21)</f>
        <v>0.6367752754763899</v>
      </c>
      <c r="Z1237">
        <f>'MoneyLine Reg. 2'!$B$17+('MoneyLine Reg. 2'!$B$18*test!M1237+test!K1237*'MoneyLine Reg. 2'!$B$19+'MoneyLine Reg. 2'!$B$20*test!L1237+test!N1237*'MoneyLine Reg. 2'!$B$21)</f>
        <v>1.3088290674525469</v>
      </c>
    </row>
    <row r="1238" spans="1:26" x14ac:dyDescent="0.3">
      <c r="A1238" s="8">
        <v>45020</v>
      </c>
      <c r="B1238" s="6" t="s">
        <v>34</v>
      </c>
      <c r="C1238" s="6">
        <v>5</v>
      </c>
      <c r="D1238" s="6" t="s">
        <v>8</v>
      </c>
      <c r="E1238" s="6">
        <v>2</v>
      </c>
      <c r="F1238" s="6"/>
      <c r="G1238" s="6">
        <f t="shared" si="19"/>
        <v>-3</v>
      </c>
      <c r="I1238">
        <f>VLOOKUP(D1238,MoneyLine!$A$1:$K$33,7,FALSE)</f>
        <v>158.14214285714286</v>
      </c>
      <c r="J1238">
        <f>VLOOKUP(B1238,MoneyLine!$A$1:$K$33,7,FALSE)</f>
        <v>70.167380952380938</v>
      </c>
      <c r="K1238">
        <f>VLOOKUP(B1238,MoneyLine!$A$1:$K$33,11,FALSE)</f>
        <v>10.367500000000003</v>
      </c>
      <c r="L1238">
        <f>VLOOKUP(B1238,MoneyLine!$A$1:$D$33,4,FALSE)</f>
        <v>52.325999999999993</v>
      </c>
      <c r="M1238">
        <f>VLOOKUP(D1238,MoneyLine!$A$1:$K$33,11,FALSE)</f>
        <v>11.611250000000004</v>
      </c>
      <c r="N1238">
        <f>VLOOKUP(D1238,MoneyLine!$A$1:$D$33,4,FALSE)</f>
        <v>49.862499999999997</v>
      </c>
      <c r="O1238">
        <f>VLOOKUP(D1238,MoneyLine!$A$1:$Q$33,14,FALSE)</f>
        <v>125.46428571428571</v>
      </c>
      <c r="P1238">
        <f>VLOOKUP(B1238,MoneyLine!$A$1:$Q$33,17,FALSE)</f>
        <v>22.489285714285707</v>
      </c>
      <c r="Q1238">
        <f>VLOOKUP(B1238,MoneyLine!$A$1:$K$33,10,FALSE)</f>
        <v>29.06904761904762</v>
      </c>
      <c r="R1238">
        <f>VLOOKUP(B1238,MoneyLine!$A$1:$Q$33,14,FALSE)</f>
        <v>40.24047619047618</v>
      </c>
      <c r="S1238">
        <f>VLOOKUP(D1238,MoneyLine!$A$1:$Q$33,17,FALSE)</f>
        <v>14.067142857142855</v>
      </c>
      <c r="T1238">
        <f>VLOOKUP(D1238,MoneyLine!$A$1:$K$33,10,FALSE)</f>
        <v>21.027261904761904</v>
      </c>
      <c r="V1238">
        <f>HomTotReg.!$B$17+(test!O1238*HomTotReg.!$B$18+HomTotReg.!$B$19*test!P1238+test!Q1238*HomTotReg.!$B$20)</f>
        <v>3.5139649391236469</v>
      </c>
      <c r="W1238">
        <f>VisTotReg.!$B$17+(VisTotReg.!$B$18*test!R1238+test!S1238*VisTotReg.!$B$19+test!T1238*VisTotReg.!$B$20)</f>
        <v>2.5533965961493941</v>
      </c>
      <c r="Y1238">
        <f>'MoneyLine Reg. 1'!$B$17+('MoneyLine Reg. 1'!$B$18*test!I1238+test!J1238*'MoneyLine Reg. 1'!$B$19+test!T1238*'MoneyLine Reg. 1'!$B$20+test!Q1238*'MoneyLine Reg. 1'!$B$21)</f>
        <v>1.0058312206834485</v>
      </c>
      <c r="Z1238">
        <f>'MoneyLine Reg. 2'!$B$17+('MoneyLine Reg. 2'!$B$18*test!M1238+test!K1238*'MoneyLine Reg. 2'!$B$19+'MoneyLine Reg. 2'!$B$20*test!L1238+test!N1238*'MoneyLine Reg. 2'!$B$21)</f>
        <v>8.3218015598363504E-2</v>
      </c>
    </row>
    <row r="1239" spans="1:26" x14ac:dyDescent="0.3">
      <c r="A1239" s="9">
        <v>45021</v>
      </c>
      <c r="B1239" s="7" t="s">
        <v>9</v>
      </c>
      <c r="C1239" s="7">
        <v>3</v>
      </c>
      <c r="D1239" s="7" t="s">
        <v>26</v>
      </c>
      <c r="E1239" s="7">
        <v>1</v>
      </c>
      <c r="F1239" s="7"/>
      <c r="G1239" s="6">
        <f t="shared" si="19"/>
        <v>-2</v>
      </c>
      <c r="I1239">
        <f>VLOOKUP(D1239,MoneyLine!$A$1:$K$33,7,FALSE)</f>
        <v>2.4278571428571381</v>
      </c>
      <c r="J1239">
        <f>VLOOKUP(B1239,MoneyLine!$A$1:$K$33,7,FALSE)</f>
        <v>154.76523809523809</v>
      </c>
      <c r="K1239">
        <f>VLOOKUP(B1239,MoneyLine!$A$1:$K$33,11,FALSE)</f>
        <v>17.220000000000002</v>
      </c>
      <c r="L1239">
        <f>VLOOKUP(B1239,MoneyLine!$A$1:$D$33,4,FALSE)</f>
        <v>58.933</v>
      </c>
      <c r="M1239">
        <f>VLOOKUP(D1239,MoneyLine!$A$1:$K$33,11,FALSE)</f>
        <v>7.2874999999999996</v>
      </c>
      <c r="N1239">
        <f>VLOOKUP(D1239,MoneyLine!$A$1:$D$33,4,FALSE)</f>
        <v>44.772500000000001</v>
      </c>
      <c r="O1239">
        <f>VLOOKUP(D1239,MoneyLine!$A$1:$Q$33,14,FALSE)</f>
        <v>21.040476190476188</v>
      </c>
      <c r="P1239">
        <f>VLOOKUP(B1239,MoneyLine!$A$1:$Q$33,17,FALSE)</f>
        <v>29.393333333333338</v>
      </c>
      <c r="Q1239">
        <f>VLOOKUP(B1239,MoneyLine!$A$1:$K$33,10,FALSE)</f>
        <v>-2.4774999999999996</v>
      </c>
      <c r="R1239">
        <f>VLOOKUP(B1239,MoneyLine!$A$1:$Q$33,14,FALSE)</f>
        <v>117.61833333333333</v>
      </c>
      <c r="S1239">
        <f>VLOOKUP(D1239,MoneyLine!$A$1:$Q$33,17,FALSE)</f>
        <v>-8.321428571428573</v>
      </c>
      <c r="T1239">
        <f>VLOOKUP(D1239,MoneyLine!$A$1:$K$33,10,FALSE)</f>
        <v>13.537738095238096</v>
      </c>
      <c r="V1239">
        <f>HomTotReg.!$B$17+(test!O1239*HomTotReg.!$B$18+HomTotReg.!$B$19*test!P1239+test!Q1239*HomTotReg.!$B$20)</f>
        <v>2.683339979423867</v>
      </c>
      <c r="W1239">
        <f>VisTotReg.!$B$17+(VisTotReg.!$B$18*test!R1239+test!S1239*VisTotReg.!$B$19+test!T1239*VisTotReg.!$B$20)</f>
        <v>3.7810651214158204</v>
      </c>
      <c r="Y1239">
        <f>'MoneyLine Reg. 1'!$B$17+('MoneyLine Reg. 1'!$B$18*test!I1239+test!J1239*'MoneyLine Reg. 1'!$B$19+test!T1239*'MoneyLine Reg. 1'!$B$20+test!Q1239*'MoneyLine Reg. 1'!$B$21)</f>
        <v>-1.2816584074797199</v>
      </c>
      <c r="Z1239">
        <f>'MoneyLine Reg. 2'!$B$17+('MoneyLine Reg. 2'!$B$18*test!M1239+test!K1239*'MoneyLine Reg. 2'!$B$19+'MoneyLine Reg. 2'!$B$20*test!L1239+test!N1239*'MoneyLine Reg. 2'!$B$21)</f>
        <v>-1.4438149803289879</v>
      </c>
    </row>
    <row r="1240" spans="1:26" x14ac:dyDescent="0.3">
      <c r="A1240" s="8">
        <v>45021</v>
      </c>
      <c r="B1240" s="6" t="s">
        <v>7</v>
      </c>
      <c r="C1240" s="6">
        <v>3</v>
      </c>
      <c r="D1240" s="6" t="s">
        <v>17</v>
      </c>
      <c r="E1240" s="6">
        <v>6</v>
      </c>
      <c r="F1240" s="6"/>
      <c r="G1240" s="6">
        <f t="shared" si="19"/>
        <v>3</v>
      </c>
      <c r="I1240">
        <f>VLOOKUP(D1240,MoneyLine!$A$1:$K$33,7,FALSE)</f>
        <v>126.67</v>
      </c>
      <c r="J1240">
        <f>VLOOKUP(B1240,MoneyLine!$A$1:$K$33,7,FALSE)</f>
        <v>105.50714285714287</v>
      </c>
      <c r="K1240">
        <f>VLOOKUP(B1240,MoneyLine!$A$1:$K$33,11,FALSE)</f>
        <v>17.5075</v>
      </c>
      <c r="L1240">
        <f>VLOOKUP(B1240,MoneyLine!$A$1:$D$33,4,FALSE)</f>
        <v>51.216499999999996</v>
      </c>
      <c r="M1240">
        <f>VLOOKUP(D1240,MoneyLine!$A$1:$K$33,11,FALSE)</f>
        <v>19.922499999999999</v>
      </c>
      <c r="N1240">
        <f>VLOOKUP(D1240,MoneyLine!$A$1:$D$33,4,FALSE)</f>
        <v>49.902000000000001</v>
      </c>
      <c r="O1240">
        <f>VLOOKUP(D1240,MoneyLine!$A$1:$Q$33,14,FALSE)</f>
        <v>104.88261904761904</v>
      </c>
      <c r="P1240">
        <f>VLOOKUP(B1240,MoneyLine!$A$1:$Q$33,17,FALSE)</f>
        <v>1.5838095238095231</v>
      </c>
      <c r="Q1240">
        <f>VLOOKUP(B1240,MoneyLine!$A$1:$K$33,10,FALSE)</f>
        <v>-6.0107142857142861</v>
      </c>
      <c r="R1240">
        <f>VLOOKUP(B1240,MoneyLine!$A$1:$Q$33,14,FALSE)</f>
        <v>89.021666666666647</v>
      </c>
      <c r="S1240">
        <f>VLOOKUP(D1240,MoneyLine!$A$1:$Q$33,17,FALSE)</f>
        <v>9.6223809523809507</v>
      </c>
      <c r="T1240">
        <f>VLOOKUP(D1240,MoneyLine!$A$1:$K$33,10,FALSE)</f>
        <v>23.209285714285713</v>
      </c>
      <c r="V1240">
        <f>HomTotReg.!$B$17+(test!O1240*HomTotReg.!$B$18+HomTotReg.!$B$19*test!P1240+test!Q1240*HomTotReg.!$B$20)</f>
        <v>3.9043973874739368</v>
      </c>
      <c r="W1240">
        <f>VisTotReg.!$B$17+(VisTotReg.!$B$18*test!R1240+test!S1240*VisTotReg.!$B$19+test!T1240*VisTotReg.!$B$20)</f>
        <v>3.1395035205240553</v>
      </c>
      <c r="Y1240">
        <f>'MoneyLine Reg. 1'!$B$17+('MoneyLine Reg. 1'!$B$18*test!I1240+test!J1240*'MoneyLine Reg. 1'!$B$19+test!T1240*'MoneyLine Reg. 1'!$B$20+test!Q1240*'MoneyLine Reg. 1'!$B$21)</f>
        <v>0.67195248638665772</v>
      </c>
      <c r="Z1240">
        <f>'MoneyLine Reg. 2'!$B$17+('MoneyLine Reg. 2'!$B$18*test!M1240+test!K1240*'MoneyLine Reg. 2'!$B$19+'MoneyLine Reg. 2'!$B$20*test!L1240+test!N1240*'MoneyLine Reg. 2'!$B$21)</f>
        <v>0.25645440960029298</v>
      </c>
    </row>
    <row r="1241" spans="1:26" x14ac:dyDescent="0.3">
      <c r="A1241" s="9">
        <v>45021</v>
      </c>
      <c r="B1241" s="7" t="s">
        <v>22</v>
      </c>
      <c r="C1241" s="7">
        <v>3</v>
      </c>
      <c r="D1241" s="7" t="s">
        <v>23</v>
      </c>
      <c r="E1241" s="7">
        <v>1</v>
      </c>
      <c r="F1241" s="7"/>
      <c r="G1241" s="6">
        <f t="shared" si="19"/>
        <v>-2</v>
      </c>
      <c r="I1241">
        <f>VLOOKUP(D1241,MoneyLine!$A$1:$K$33,7,FALSE)</f>
        <v>101.00309523809524</v>
      </c>
      <c r="J1241">
        <f>VLOOKUP(B1241,MoneyLine!$A$1:$K$33,7,FALSE)</f>
        <v>73.279761904761898</v>
      </c>
      <c r="K1241">
        <f>VLOOKUP(B1241,MoneyLine!$A$1:$K$33,11,FALSE)</f>
        <v>6.432500000000001</v>
      </c>
      <c r="L1241">
        <f>VLOOKUP(B1241,MoneyLine!$A$1:$D$33,4,FALSE)</f>
        <v>50.885999999999996</v>
      </c>
      <c r="M1241">
        <f>VLOOKUP(D1241,MoneyLine!$A$1:$K$33,11,FALSE)</f>
        <v>6.8149999999999995</v>
      </c>
      <c r="N1241">
        <f>VLOOKUP(D1241,MoneyLine!$A$1:$D$33,4,FALSE)</f>
        <v>52.277999999999999</v>
      </c>
      <c r="O1241">
        <f>VLOOKUP(D1241,MoneyLine!$A$1:$Q$33,14,FALSE)</f>
        <v>66.898333333333312</v>
      </c>
      <c r="P1241">
        <f>VLOOKUP(B1241,MoneyLine!$A$1:$Q$33,17,FALSE)</f>
        <v>-0.22023809523809401</v>
      </c>
      <c r="Q1241">
        <f>VLOOKUP(B1241,MoneyLine!$A$1:$K$33,10,FALSE)</f>
        <v>10.709166666666667</v>
      </c>
      <c r="R1241">
        <f>VLOOKUP(B1241,MoneyLine!$A$1:$Q$33,14,FALSE)</f>
        <v>70.076904761904771</v>
      </c>
      <c r="S1241">
        <f>VLOOKUP(D1241,MoneyLine!$A$1:$Q$33,17,FALSE)</f>
        <v>22.973095238095237</v>
      </c>
      <c r="T1241">
        <f>VLOOKUP(D1241,MoneyLine!$A$1:$K$33,10,FALSE)</f>
        <v>43.088928571428575</v>
      </c>
      <c r="V1241">
        <f>HomTotReg.!$B$17+(test!O1241*HomTotReg.!$B$18+HomTotReg.!$B$19*test!P1241+test!Q1241*HomTotReg.!$B$20)</f>
        <v>3.3371430849926096</v>
      </c>
      <c r="W1241">
        <f>VisTotReg.!$B$17+(VisTotReg.!$B$18*test!R1241+test!S1241*VisTotReg.!$B$19+test!T1241*VisTotReg.!$B$20)</f>
        <v>2.5030634189529906</v>
      </c>
      <c r="Y1241">
        <f>'MoneyLine Reg. 1'!$B$17+('MoneyLine Reg. 1'!$B$18*test!I1241+test!J1241*'MoneyLine Reg. 1'!$B$19+test!T1241*'MoneyLine Reg. 1'!$B$20+test!Q1241*'MoneyLine Reg. 1'!$B$21)</f>
        <v>0.89930283118146248</v>
      </c>
      <c r="Z1241">
        <f>'MoneyLine Reg. 2'!$B$17+('MoneyLine Reg. 2'!$B$18*test!M1241+test!K1241*'MoneyLine Reg. 2'!$B$19+'MoneyLine Reg. 2'!$B$20*test!L1241+test!N1241*'MoneyLine Reg. 2'!$B$21)</f>
        <v>0.30308448391411114</v>
      </c>
    </row>
    <row r="1242" spans="1:26" x14ac:dyDescent="0.3">
      <c r="A1242" s="8">
        <v>45022</v>
      </c>
      <c r="B1242" s="6" t="s">
        <v>5</v>
      </c>
      <c r="C1242" s="6">
        <v>1</v>
      </c>
      <c r="D1242" s="6" t="s">
        <v>14</v>
      </c>
      <c r="E1242" s="6">
        <v>2</v>
      </c>
      <c r="F1242" s="6" t="s">
        <v>36</v>
      </c>
      <c r="G1242" s="6">
        <f t="shared" si="19"/>
        <v>1</v>
      </c>
      <c r="I1242">
        <f>VLOOKUP(D1242,MoneyLine!$A$1:$K$33,7,FALSE)</f>
        <v>85.562619047619037</v>
      </c>
      <c r="J1242">
        <f>VLOOKUP(B1242,MoneyLine!$A$1:$K$33,7,FALSE)</f>
        <v>92.519047619047612</v>
      </c>
      <c r="K1242">
        <f>VLOOKUP(B1242,MoneyLine!$A$1:$K$33,11,FALSE)</f>
        <v>15.5725</v>
      </c>
      <c r="L1242">
        <f>VLOOKUP(B1242,MoneyLine!$A$1:$D$33,4,FALSE)</f>
        <v>52.448999999999998</v>
      </c>
      <c r="M1242">
        <f>VLOOKUP(D1242,MoneyLine!$A$1:$K$33,11,FALSE)</f>
        <v>19.403750000000002</v>
      </c>
      <c r="N1242">
        <f>VLOOKUP(D1242,MoneyLine!$A$1:$D$33,4,FALSE)</f>
        <v>49.788499999999999</v>
      </c>
      <c r="O1242">
        <f>VLOOKUP(D1242,MoneyLine!$A$1:$Q$33,14,FALSE)</f>
        <v>87.124523809523808</v>
      </c>
      <c r="P1242">
        <f>VLOOKUP(B1242,MoneyLine!$A$1:$Q$33,17,FALSE)</f>
        <v>2.4073809523809526</v>
      </c>
      <c r="Q1242">
        <f>VLOOKUP(B1242,MoneyLine!$A$1:$K$33,10,FALSE)</f>
        <v>7.11511904761905</v>
      </c>
      <c r="R1242">
        <f>VLOOKUP(B1242,MoneyLine!$A$1:$Q$33,14,FALSE)</f>
        <v>80.7392857142857</v>
      </c>
      <c r="S1242">
        <f>VLOOKUP(D1242,MoneyLine!$A$1:$Q$33,17,FALSE)</f>
        <v>-3.2247619047619036</v>
      </c>
      <c r="T1242">
        <f>VLOOKUP(D1242,MoneyLine!$A$1:$K$33,10,FALSE)</f>
        <v>24.058452380952382</v>
      </c>
      <c r="V1242">
        <f>HomTotReg.!$B$17+(test!O1242*HomTotReg.!$B$18+HomTotReg.!$B$19*test!P1242+test!Q1242*HomTotReg.!$B$20)</f>
        <v>3.5630033165277979</v>
      </c>
      <c r="W1242">
        <f>VisTotReg.!$B$17+(VisTotReg.!$B$18*test!R1242+test!S1242*VisTotReg.!$B$19+test!T1242*VisTotReg.!$B$20)</f>
        <v>3.1432829361206789</v>
      </c>
      <c r="Y1242">
        <f>'MoneyLine Reg. 1'!$B$17+('MoneyLine Reg. 1'!$B$18*test!I1242+test!J1242*'MoneyLine Reg. 1'!$B$19+test!T1242*'MoneyLine Reg. 1'!$B$20+test!Q1242*'MoneyLine Reg. 1'!$B$21)</f>
        <v>0.29908314941807024</v>
      </c>
      <c r="Z1242">
        <f>'MoneyLine Reg. 2'!$B$17+('MoneyLine Reg. 2'!$B$18*test!M1242+test!K1242*'MoneyLine Reg. 2'!$B$19+'MoneyLine Reg. 2'!$B$20*test!L1242+test!N1242*'MoneyLine Reg. 2'!$B$21)</f>
        <v>0.23752720539616412</v>
      </c>
    </row>
    <row r="1243" spans="1:26" x14ac:dyDescent="0.3">
      <c r="A1243" s="9">
        <v>45022</v>
      </c>
      <c r="B1243" s="7" t="s">
        <v>4</v>
      </c>
      <c r="C1243" s="7">
        <v>1</v>
      </c>
      <c r="D1243" s="7" t="s">
        <v>30</v>
      </c>
      <c r="E1243" s="7">
        <v>4</v>
      </c>
      <c r="F1243" s="7"/>
      <c r="G1243" s="6">
        <f t="shared" si="19"/>
        <v>3</v>
      </c>
      <c r="I1243">
        <f>VLOOKUP(D1243,MoneyLine!$A$1:$K$33,7,FALSE)</f>
        <v>127.36857142857141</v>
      </c>
      <c r="J1243">
        <f>VLOOKUP(B1243,MoneyLine!$A$1:$K$33,7,FALSE)</f>
        <v>71.288571428571402</v>
      </c>
      <c r="K1243">
        <f>VLOOKUP(B1243,MoneyLine!$A$1:$K$33,11,FALSE)</f>
        <v>4.0925000000000029</v>
      </c>
      <c r="L1243">
        <f>VLOOKUP(B1243,MoneyLine!$A$1:$D$33,4,FALSE)</f>
        <v>50.962499999999999</v>
      </c>
      <c r="M1243">
        <f>VLOOKUP(D1243,MoneyLine!$A$1:$K$33,11,FALSE)</f>
        <v>15.876249999999999</v>
      </c>
      <c r="N1243">
        <f>VLOOKUP(D1243,MoneyLine!$A$1:$D$33,4,FALSE)</f>
        <v>56.155499999999996</v>
      </c>
      <c r="O1243">
        <f>VLOOKUP(D1243,MoneyLine!$A$1:$Q$33,14,FALSE)</f>
        <v>104.57619047619046</v>
      </c>
      <c r="P1243">
        <f>VLOOKUP(B1243,MoneyLine!$A$1:$Q$33,17,FALSE)</f>
        <v>33.857619047619039</v>
      </c>
      <c r="Q1243">
        <f>VLOOKUP(B1243,MoneyLine!$A$1:$K$33,10,FALSE)</f>
        <v>21.901309523809527</v>
      </c>
      <c r="R1243">
        <f>VLOOKUP(B1243,MoneyLine!$A$1:$Q$33,14,FALSE)</f>
        <v>28.298571428571432</v>
      </c>
      <c r="S1243">
        <f>VLOOKUP(D1243,MoneyLine!$A$1:$Q$33,17,FALSE)</f>
        <v>21.976904761904766</v>
      </c>
      <c r="T1243">
        <f>VLOOKUP(D1243,MoneyLine!$A$1:$K$33,10,FALSE)</f>
        <v>-0.45761904761904759</v>
      </c>
      <c r="V1243">
        <f>HomTotReg.!$B$17+(test!O1243*HomTotReg.!$B$18+HomTotReg.!$B$19*test!P1243+test!Q1243*HomTotReg.!$B$20)</f>
        <v>3.2514333547477836</v>
      </c>
      <c r="W1243">
        <f>VisTotReg.!$B$17+(VisTotReg.!$B$18*test!R1243+test!S1243*VisTotReg.!$B$19+test!T1243*VisTotReg.!$B$20)</f>
        <v>2.6575905198076781</v>
      </c>
      <c r="Y1243">
        <f>'MoneyLine Reg. 1'!$B$17+('MoneyLine Reg. 1'!$B$18*test!I1243+test!J1243*'MoneyLine Reg. 1'!$B$19+test!T1243*'MoneyLine Reg. 1'!$B$20+test!Q1243*'MoneyLine Reg. 1'!$B$21)</f>
        <v>0.46574631270556632</v>
      </c>
      <c r="Z1243">
        <f>'MoneyLine Reg. 2'!$B$17+('MoneyLine Reg. 2'!$B$18*test!M1243+test!K1243*'MoneyLine Reg. 2'!$B$19+'MoneyLine Reg. 2'!$B$20*test!L1243+test!N1243*'MoneyLine Reg. 2'!$B$21)</f>
        <v>1.2632627593411825</v>
      </c>
    </row>
    <row r="1244" spans="1:26" x14ac:dyDescent="0.3">
      <c r="A1244" s="8">
        <v>45022</v>
      </c>
      <c r="B1244" s="6" t="s">
        <v>13</v>
      </c>
      <c r="C1244" s="6">
        <v>7</v>
      </c>
      <c r="D1244" s="6" t="s">
        <v>19</v>
      </c>
      <c r="E1244" s="6">
        <v>6</v>
      </c>
      <c r="F1244" s="6" t="s">
        <v>35</v>
      </c>
      <c r="G1244" s="6">
        <f t="shared" si="19"/>
        <v>-1</v>
      </c>
      <c r="I1244">
        <f>VLOOKUP(D1244,MoneyLine!$A$1:$K$33,7,FALSE)</f>
        <v>99.267142857142858</v>
      </c>
      <c r="J1244">
        <f>VLOOKUP(B1244,MoneyLine!$A$1:$K$33,7,FALSE)</f>
        <v>52.757857142857148</v>
      </c>
      <c r="K1244">
        <f>VLOOKUP(B1244,MoneyLine!$A$1:$K$33,11,FALSE)</f>
        <v>5.03125</v>
      </c>
      <c r="L1244">
        <f>VLOOKUP(B1244,MoneyLine!$A$1:$D$33,4,FALSE)</f>
        <v>47.964499999999994</v>
      </c>
      <c r="M1244">
        <f>VLOOKUP(D1244,MoneyLine!$A$1:$K$33,11,FALSE)</f>
        <v>11.873749999999998</v>
      </c>
      <c r="N1244">
        <f>VLOOKUP(D1244,MoneyLine!$A$1:$D$33,4,FALSE)</f>
        <v>44.580500000000001</v>
      </c>
      <c r="O1244">
        <f>VLOOKUP(D1244,MoneyLine!$A$1:$Q$33,14,FALSE)</f>
        <v>93.099761904761891</v>
      </c>
      <c r="P1244">
        <f>VLOOKUP(B1244,MoneyLine!$A$1:$Q$33,17,FALSE)</f>
        <v>6.5440476190476176</v>
      </c>
      <c r="Q1244">
        <f>VLOOKUP(B1244,MoneyLine!$A$1:$K$33,10,FALSE)</f>
        <v>-4.3963095238095242</v>
      </c>
      <c r="R1244">
        <f>VLOOKUP(B1244,MoneyLine!$A$1:$Q$33,14,FALSE)</f>
        <v>36.921904761904756</v>
      </c>
      <c r="S1244">
        <f>VLOOKUP(D1244,MoneyLine!$A$1:$Q$33,17,FALSE)</f>
        <v>-14.223571428571427</v>
      </c>
      <c r="T1244">
        <f>VLOOKUP(D1244,MoneyLine!$A$1:$K$33,10,FALSE)</f>
        <v>-3.2023809523808761E-2</v>
      </c>
      <c r="V1244">
        <f>HomTotReg.!$B$17+(test!O1244*HomTotReg.!$B$18+HomTotReg.!$B$19*test!P1244+test!Q1244*HomTotReg.!$B$20)</f>
        <v>3.7093227642918274</v>
      </c>
      <c r="W1244">
        <f>VisTotReg.!$B$17+(VisTotReg.!$B$18*test!R1244+test!S1244*VisTotReg.!$B$19+test!T1244*VisTotReg.!$B$20)</f>
        <v>3.0763116763494534</v>
      </c>
      <c r="Y1244">
        <f>'MoneyLine Reg. 1'!$B$17+('MoneyLine Reg. 1'!$B$18*test!I1244+test!J1244*'MoneyLine Reg. 1'!$B$19+test!T1244*'MoneyLine Reg. 1'!$B$20+test!Q1244*'MoneyLine Reg. 1'!$B$21)</f>
        <v>0.67283334052092481</v>
      </c>
      <c r="Z1244">
        <f>'MoneyLine Reg. 2'!$B$17+('MoneyLine Reg. 2'!$B$18*test!M1244+test!K1244*'MoneyLine Reg. 2'!$B$19+'MoneyLine Reg. 2'!$B$20*test!L1244+test!N1244*'MoneyLine Reg. 2'!$B$21)</f>
        <v>0.364771269833573</v>
      </c>
    </row>
    <row r="1245" spans="1:26" x14ac:dyDescent="0.3">
      <c r="A1245" s="9">
        <v>45022</v>
      </c>
      <c r="B1245" s="7" t="s">
        <v>32</v>
      </c>
      <c r="C1245" s="7">
        <v>2</v>
      </c>
      <c r="D1245" s="7" t="s">
        <v>31</v>
      </c>
      <c r="E1245" s="7">
        <v>7</v>
      </c>
      <c r="F1245" s="7"/>
      <c r="G1245" s="6">
        <f t="shared" si="19"/>
        <v>5</v>
      </c>
      <c r="I1245">
        <f>VLOOKUP(D1245,MoneyLine!$A$1:$K$33,7,FALSE)</f>
        <v>130.13119047619048</v>
      </c>
      <c r="J1245">
        <f>VLOOKUP(B1245,MoneyLine!$A$1:$K$33,7,FALSE)</f>
        <v>91.395238095238099</v>
      </c>
      <c r="K1245">
        <f>VLOOKUP(B1245,MoneyLine!$A$1:$K$33,11,FALSE)</f>
        <v>4.9549999999999983</v>
      </c>
      <c r="L1245">
        <f>VLOOKUP(B1245,MoneyLine!$A$1:$D$33,4,FALSE)</f>
        <v>47.241</v>
      </c>
      <c r="M1245">
        <f>VLOOKUP(D1245,MoneyLine!$A$1:$K$33,11,FALSE)</f>
        <v>13.114999999999997</v>
      </c>
      <c r="N1245">
        <f>VLOOKUP(D1245,MoneyLine!$A$1:$D$33,4,FALSE)</f>
        <v>55.725999999999999</v>
      </c>
      <c r="O1245">
        <f>VLOOKUP(D1245,MoneyLine!$A$1:$Q$33,14,FALSE)</f>
        <v>91.865476190476173</v>
      </c>
      <c r="P1245">
        <f>VLOOKUP(B1245,MoneyLine!$A$1:$Q$33,17,FALSE)</f>
        <v>-9.4788095238095256</v>
      </c>
      <c r="Q1245">
        <f>VLOOKUP(B1245,MoneyLine!$A$1:$K$33,10,FALSE)</f>
        <v>-16.679047619047623</v>
      </c>
      <c r="R1245">
        <f>VLOOKUP(B1245,MoneyLine!$A$1:$Q$33,14,FALSE)</f>
        <v>85.390952380952371</v>
      </c>
      <c r="S1245">
        <f>VLOOKUP(D1245,MoneyLine!$A$1:$Q$33,17,FALSE)</f>
        <v>29.228333333333332</v>
      </c>
      <c r="T1245">
        <f>VLOOKUP(D1245,MoneyLine!$A$1:$K$33,10,FALSE)</f>
        <v>31.447738095238101</v>
      </c>
      <c r="V1245">
        <f>HomTotReg.!$B$17+(test!O1245*HomTotReg.!$B$18+HomTotReg.!$B$19*test!P1245+test!Q1245*HomTotReg.!$B$20)</f>
        <v>4.001463034572053</v>
      </c>
      <c r="W1245">
        <f>VisTotReg.!$B$17+(VisTotReg.!$B$18*test!R1245+test!S1245*VisTotReg.!$B$19+test!T1245*VisTotReg.!$B$20)</f>
        <v>2.8003579808626684</v>
      </c>
      <c r="Y1245">
        <f>'MoneyLine Reg. 1'!$B$17+('MoneyLine Reg. 1'!$B$18*test!I1245+test!J1245*'MoneyLine Reg. 1'!$B$19+test!T1245*'MoneyLine Reg. 1'!$B$20+test!Q1245*'MoneyLine Reg. 1'!$B$21)</f>
        <v>1.0891366834209608</v>
      </c>
      <c r="Z1245">
        <f>'MoneyLine Reg. 2'!$B$17+('MoneyLine Reg. 2'!$B$18*test!M1245+test!K1245*'MoneyLine Reg. 2'!$B$19+'MoneyLine Reg. 2'!$B$20*test!L1245+test!N1245*'MoneyLine Reg. 2'!$B$21)</f>
        <v>1.2943179345006062</v>
      </c>
    </row>
    <row r="1246" spans="1:26" x14ac:dyDescent="0.3">
      <c r="A1246" s="8">
        <v>45022</v>
      </c>
      <c r="B1246" s="6" t="s">
        <v>12</v>
      </c>
      <c r="C1246" s="6">
        <v>2</v>
      </c>
      <c r="D1246" s="6" t="s">
        <v>33</v>
      </c>
      <c r="E1246" s="6">
        <v>6</v>
      </c>
      <c r="F1246" s="6"/>
      <c r="G1246" s="6">
        <f t="shared" si="19"/>
        <v>4</v>
      </c>
      <c r="I1246">
        <f>VLOOKUP(D1246,MoneyLine!$A$1:$K$33,7,FALSE)</f>
        <v>35.906904761904762</v>
      </c>
      <c r="J1246">
        <f>VLOOKUP(B1246,MoneyLine!$A$1:$K$33,7,FALSE)</f>
        <v>38.000238095238089</v>
      </c>
      <c r="K1246">
        <f>VLOOKUP(B1246,MoneyLine!$A$1:$K$33,11,FALSE)</f>
        <v>5.6062500000000011</v>
      </c>
      <c r="L1246">
        <f>VLOOKUP(B1246,MoneyLine!$A$1:$D$33,4,FALSE)</f>
        <v>46.611499999999999</v>
      </c>
      <c r="M1246">
        <f>VLOOKUP(D1246,MoneyLine!$A$1:$K$33,11,FALSE)</f>
        <v>3.707499999999996</v>
      </c>
      <c r="N1246">
        <f>VLOOKUP(D1246,MoneyLine!$A$1:$D$33,4,FALSE)</f>
        <v>47.251999999999995</v>
      </c>
      <c r="O1246">
        <f>VLOOKUP(D1246,MoneyLine!$A$1:$Q$33,14,FALSE)</f>
        <v>44.759523809523806</v>
      </c>
      <c r="P1246">
        <f>VLOOKUP(B1246,MoneyLine!$A$1:$Q$33,17,FALSE)</f>
        <v>-1.7361904761904778</v>
      </c>
      <c r="Q1246">
        <f>VLOOKUP(B1246,MoneyLine!$A$1:$K$33,10,FALSE)</f>
        <v>20.738571428571433</v>
      </c>
      <c r="R1246">
        <f>VLOOKUP(B1246,MoneyLine!$A$1:$Q$33,14,FALSE)</f>
        <v>32.669761904761899</v>
      </c>
      <c r="S1246">
        <f>VLOOKUP(D1246,MoneyLine!$A$1:$Q$33,17,FALSE)</f>
        <v>-16.226190476190478</v>
      </c>
      <c r="T1246">
        <f>VLOOKUP(D1246,MoneyLine!$A$1:$K$33,10,FALSE)</f>
        <v>29.473928571428576</v>
      </c>
      <c r="V1246">
        <f>HomTotReg.!$B$17+(test!O1246*HomTotReg.!$B$18+HomTotReg.!$B$19*test!P1246+test!Q1246*HomTotReg.!$B$20)</f>
        <v>3.0083107426253419</v>
      </c>
      <c r="W1246">
        <f>VisTotReg.!$B$17+(VisTotReg.!$B$18*test!R1246+test!S1246*VisTotReg.!$B$19+test!T1246*VisTotReg.!$B$20)</f>
        <v>2.609269792719072</v>
      </c>
      <c r="Y1246">
        <f>'MoneyLine Reg. 1'!$B$17+('MoneyLine Reg. 1'!$B$18*test!I1246+test!J1246*'MoneyLine Reg. 1'!$B$19+test!T1246*'MoneyLine Reg. 1'!$B$20+test!Q1246*'MoneyLine Reg. 1'!$B$21)</f>
        <v>0.37878313595267155</v>
      </c>
      <c r="Z1246">
        <f>'MoneyLine Reg. 2'!$B$17+('MoneyLine Reg. 2'!$B$18*test!M1246+test!K1246*'MoneyLine Reg. 2'!$B$19+'MoneyLine Reg. 2'!$B$20*test!L1246+test!N1246*'MoneyLine Reg. 2'!$B$21)</f>
        <v>0.12611621086948066</v>
      </c>
    </row>
    <row r="1247" spans="1:26" x14ac:dyDescent="0.3">
      <c r="A1247" s="9">
        <v>45022</v>
      </c>
      <c r="B1247" s="7" t="s">
        <v>20</v>
      </c>
      <c r="C1247" s="7">
        <v>1</v>
      </c>
      <c r="D1247" s="7" t="s">
        <v>15</v>
      </c>
      <c r="E1247" s="7">
        <v>8</v>
      </c>
      <c r="F1247" s="7"/>
      <c r="G1247" s="6">
        <f t="shared" si="19"/>
        <v>7</v>
      </c>
      <c r="I1247">
        <f>VLOOKUP(D1247,MoneyLine!$A$1:$K$33,7,FALSE)</f>
        <v>101.46142857142856</v>
      </c>
      <c r="J1247">
        <f>VLOOKUP(B1247,MoneyLine!$A$1:$K$33,7,FALSE)</f>
        <v>53.481666666666655</v>
      </c>
      <c r="K1247">
        <f>VLOOKUP(B1247,MoneyLine!$A$1:$K$33,11,FALSE)</f>
        <v>4.7974999999999994</v>
      </c>
      <c r="L1247">
        <f>VLOOKUP(B1247,MoneyLine!$A$1:$D$33,4,FALSE)</f>
        <v>46.0565</v>
      </c>
      <c r="M1247">
        <f>VLOOKUP(D1247,MoneyLine!$A$1:$K$33,11,FALSE)</f>
        <v>16.143749999999997</v>
      </c>
      <c r="N1247">
        <f>VLOOKUP(D1247,MoneyLine!$A$1:$D$33,4,FALSE)</f>
        <v>52.539000000000001</v>
      </c>
      <c r="O1247">
        <f>VLOOKUP(D1247,MoneyLine!$A$1:$Q$33,14,FALSE)</f>
        <v>76.89928571428571</v>
      </c>
      <c r="P1247">
        <f>VLOOKUP(B1247,MoneyLine!$A$1:$Q$33,17,FALSE)</f>
        <v>-10.467380952380953</v>
      </c>
      <c r="Q1247">
        <f>VLOOKUP(B1247,MoneyLine!$A$1:$K$33,10,FALSE)</f>
        <v>1.6524999999999999</v>
      </c>
      <c r="R1247">
        <f>VLOOKUP(B1247,MoneyLine!$A$1:$Q$33,14,FALSE)</f>
        <v>58.340238095238099</v>
      </c>
      <c r="S1247">
        <f>VLOOKUP(D1247,MoneyLine!$A$1:$Q$33,17,FALSE)</f>
        <v>16.578095238095237</v>
      </c>
      <c r="T1247">
        <f>VLOOKUP(D1247,MoneyLine!$A$1:$K$33,10,FALSE)</f>
        <v>-8.7532142857142858</v>
      </c>
      <c r="V1247">
        <f>HomTotReg.!$B$17+(test!O1247*HomTotReg.!$B$18+HomTotReg.!$B$19*test!P1247+test!Q1247*HomTotReg.!$B$20)</f>
        <v>3.651430535901671</v>
      </c>
      <c r="W1247">
        <f>VisTotReg.!$B$17+(VisTotReg.!$B$18*test!R1247+test!S1247*VisTotReg.!$B$19+test!T1247*VisTotReg.!$B$20)</f>
        <v>3.1842015604169118</v>
      </c>
      <c r="Y1247">
        <f>'MoneyLine Reg. 1'!$B$17+('MoneyLine Reg. 1'!$B$18*test!I1247+test!J1247*'MoneyLine Reg. 1'!$B$19+test!T1247*'MoneyLine Reg. 1'!$B$20+test!Q1247*'MoneyLine Reg. 1'!$B$21)</f>
        <v>0.50473730330536271</v>
      </c>
      <c r="Z1247">
        <f>'MoneyLine Reg. 2'!$B$17+('MoneyLine Reg. 2'!$B$18*test!M1247+test!K1247*'MoneyLine Reg. 2'!$B$19+'MoneyLine Reg. 2'!$B$20*test!L1247+test!N1247*'MoneyLine Reg. 2'!$B$21)</f>
        <v>1.350043048360769</v>
      </c>
    </row>
    <row r="1248" spans="1:26" x14ac:dyDescent="0.3">
      <c r="A1248" s="8">
        <v>45022</v>
      </c>
      <c r="B1248" s="6" t="s">
        <v>18</v>
      </c>
      <c r="C1248" s="6">
        <v>0</v>
      </c>
      <c r="D1248" s="6" t="s">
        <v>21</v>
      </c>
      <c r="E1248" s="6">
        <v>3</v>
      </c>
      <c r="F1248" s="6"/>
      <c r="G1248" s="6">
        <f t="shared" si="19"/>
        <v>3</v>
      </c>
      <c r="I1248">
        <f>VLOOKUP(D1248,MoneyLine!$A$1:$K$33,7,FALSE)</f>
        <v>81.149285714285725</v>
      </c>
      <c r="J1248">
        <f>VLOOKUP(B1248,MoneyLine!$A$1:$K$33,7,FALSE)</f>
        <v>161.3661904761905</v>
      </c>
      <c r="K1248">
        <f>VLOOKUP(B1248,MoneyLine!$A$1:$K$33,11,FALSE)</f>
        <v>18.088749999999997</v>
      </c>
      <c r="L1248">
        <f>VLOOKUP(B1248,MoneyLine!$A$1:$D$33,4,FALSE)</f>
        <v>55.644500000000001</v>
      </c>
      <c r="M1248">
        <f>VLOOKUP(D1248,MoneyLine!$A$1:$K$33,11,FALSE)</f>
        <v>9.1225000000000005</v>
      </c>
      <c r="N1248">
        <f>VLOOKUP(D1248,MoneyLine!$A$1:$D$33,4,FALSE)</f>
        <v>51.807999999999993</v>
      </c>
      <c r="O1248">
        <f>VLOOKUP(D1248,MoneyLine!$A$1:$Q$33,14,FALSE)</f>
        <v>65.387857142857143</v>
      </c>
      <c r="P1248">
        <f>VLOOKUP(B1248,MoneyLine!$A$1:$Q$33,17,FALSE)</f>
        <v>63.627142857142857</v>
      </c>
      <c r="Q1248">
        <f>VLOOKUP(B1248,MoneyLine!$A$1:$K$33,10,FALSE)</f>
        <v>-8.5753571428571433</v>
      </c>
      <c r="R1248">
        <f>VLOOKUP(B1248,MoneyLine!$A$1:$Q$33,14,FALSE)</f>
        <v>80.616190476190468</v>
      </c>
      <c r="S1248">
        <f>VLOOKUP(D1248,MoneyLine!$A$1:$Q$33,17,FALSE)</f>
        <v>7.3759523809523806</v>
      </c>
      <c r="T1248">
        <f>VLOOKUP(D1248,MoneyLine!$A$1:$K$33,10,FALSE)</f>
        <v>8.0371428571428574</v>
      </c>
      <c r="V1248">
        <f>HomTotReg.!$B$17+(test!O1248*HomTotReg.!$B$18+HomTotReg.!$B$19*test!P1248+test!Q1248*HomTotReg.!$B$20)</f>
        <v>2.8571882225689453</v>
      </c>
      <c r="W1248">
        <f>VisTotReg.!$B$17+(VisTotReg.!$B$18*test!R1248+test!S1248*VisTotReg.!$B$19+test!T1248*VisTotReg.!$B$20)</f>
        <v>3.2832288005677124</v>
      </c>
      <c r="Y1248">
        <f>'MoneyLine Reg. 1'!$B$17+('MoneyLine Reg. 1'!$B$18*test!I1248+test!J1248*'MoneyLine Reg. 1'!$B$19+test!T1248*'MoneyLine Reg. 1'!$B$20+test!Q1248*'MoneyLine Reg. 1'!$B$21)</f>
        <v>-0.60144928135183162</v>
      </c>
      <c r="Z1248">
        <f>'MoneyLine Reg. 2'!$B$17+('MoneyLine Reg. 2'!$B$18*test!M1248+test!K1248*'MoneyLine Reg. 2'!$B$19+'MoneyLine Reg. 2'!$B$20*test!L1248+test!N1248*'MoneyLine Reg. 2'!$B$21)</f>
        <v>-0.63339026781408325</v>
      </c>
    </row>
    <row r="1249" spans="1:26" x14ac:dyDescent="0.3">
      <c r="A1249" s="9">
        <v>45022</v>
      </c>
      <c r="B1249" s="7" t="s">
        <v>7</v>
      </c>
      <c r="C1249" s="7">
        <v>1</v>
      </c>
      <c r="D1249" s="7" t="s">
        <v>16</v>
      </c>
      <c r="E1249" s="7">
        <v>6</v>
      </c>
      <c r="F1249" s="7"/>
      <c r="G1249" s="6">
        <f t="shared" si="19"/>
        <v>5</v>
      </c>
      <c r="I1249">
        <f>VLOOKUP(D1249,MoneyLine!$A$1:$K$33,7,FALSE)</f>
        <v>64.561666666666639</v>
      </c>
      <c r="J1249">
        <f>VLOOKUP(B1249,MoneyLine!$A$1:$K$33,7,FALSE)</f>
        <v>105.50714285714287</v>
      </c>
      <c r="K1249">
        <f>VLOOKUP(B1249,MoneyLine!$A$1:$K$33,11,FALSE)</f>
        <v>17.5075</v>
      </c>
      <c r="L1249">
        <f>VLOOKUP(B1249,MoneyLine!$A$1:$D$33,4,FALSE)</f>
        <v>51.216499999999996</v>
      </c>
      <c r="M1249">
        <f>VLOOKUP(D1249,MoneyLine!$A$1:$K$33,11,FALSE)</f>
        <v>10.3225</v>
      </c>
      <c r="N1249">
        <f>VLOOKUP(D1249,MoneyLine!$A$1:$D$33,4,FALSE)</f>
        <v>48.538999999999994</v>
      </c>
      <c r="O1249">
        <f>VLOOKUP(D1249,MoneyLine!$A$1:$Q$33,14,FALSE)</f>
        <v>75.591190476190462</v>
      </c>
      <c r="P1249">
        <f>VLOOKUP(B1249,MoneyLine!$A$1:$Q$33,17,FALSE)</f>
        <v>1.5838095238095231</v>
      </c>
      <c r="Q1249">
        <f>VLOOKUP(B1249,MoneyLine!$A$1:$K$33,10,FALSE)</f>
        <v>-6.0107142857142861</v>
      </c>
      <c r="R1249">
        <f>VLOOKUP(B1249,MoneyLine!$A$1:$Q$33,14,FALSE)</f>
        <v>89.021666666666647</v>
      </c>
      <c r="S1249">
        <f>VLOOKUP(D1249,MoneyLine!$A$1:$Q$33,17,FALSE)</f>
        <v>-17.098809523809521</v>
      </c>
      <c r="T1249">
        <f>VLOOKUP(D1249,MoneyLine!$A$1:$K$33,10,FALSE)</f>
        <v>17.131547619047623</v>
      </c>
      <c r="V1249">
        <f>HomTotReg.!$B$17+(test!O1249*HomTotReg.!$B$18+HomTotReg.!$B$19*test!P1249+test!Q1249*HomTotReg.!$B$20)</f>
        <v>3.594366839941594</v>
      </c>
      <c r="W1249">
        <f>VisTotReg.!$B$17+(VisTotReg.!$B$18*test!R1249+test!S1249*VisTotReg.!$B$19+test!T1249*VisTotReg.!$B$20)</f>
        <v>3.4671959921462436</v>
      </c>
      <c r="Y1249">
        <f>'MoneyLine Reg. 1'!$B$17+('MoneyLine Reg. 1'!$B$18*test!I1249+test!J1249*'MoneyLine Reg. 1'!$B$19+test!T1249*'MoneyLine Reg. 1'!$B$20+test!Q1249*'MoneyLine Reg. 1'!$B$21)</f>
        <v>-2.0711018156441885E-2</v>
      </c>
      <c r="Z1249">
        <f>'MoneyLine Reg. 2'!$B$17+('MoneyLine Reg. 2'!$B$18*test!M1249+test!K1249*'MoneyLine Reg. 2'!$B$19+'MoneyLine Reg. 2'!$B$20*test!L1249+test!N1249*'MoneyLine Reg. 2'!$B$21)</f>
        <v>-0.42549620135610411</v>
      </c>
    </row>
    <row r="1250" spans="1:26" x14ac:dyDescent="0.3">
      <c r="A1250" s="8">
        <v>45022</v>
      </c>
      <c r="B1250" s="6" t="s">
        <v>28</v>
      </c>
      <c r="C1250" s="6">
        <v>1</v>
      </c>
      <c r="D1250" s="6" t="s">
        <v>3</v>
      </c>
      <c r="E1250" s="6">
        <v>4</v>
      </c>
      <c r="F1250" s="6"/>
      <c r="G1250" s="6">
        <f t="shared" si="19"/>
        <v>3</v>
      </c>
      <c r="I1250">
        <f>VLOOKUP(D1250,MoneyLine!$A$1:$K$33,7,FALSE)</f>
        <v>103.61880952380953</v>
      </c>
      <c r="J1250">
        <f>VLOOKUP(B1250,MoneyLine!$A$1:$K$33,7,FALSE)</f>
        <v>60.434285714285707</v>
      </c>
      <c r="K1250">
        <f>VLOOKUP(B1250,MoneyLine!$A$1:$K$33,11,FALSE)</f>
        <v>6.9025000000000016</v>
      </c>
      <c r="L1250">
        <f>VLOOKUP(B1250,MoneyLine!$A$1:$D$33,4,FALSE)</f>
        <v>50.512499999999996</v>
      </c>
      <c r="M1250">
        <f>VLOOKUP(D1250,MoneyLine!$A$1:$K$33,11,FALSE)</f>
        <v>6.7725000000000009</v>
      </c>
      <c r="N1250">
        <f>VLOOKUP(D1250,MoneyLine!$A$1:$D$33,4,FALSE)</f>
        <v>53.618500000000004</v>
      </c>
      <c r="O1250">
        <f>VLOOKUP(D1250,MoneyLine!$A$1:$Q$33,14,FALSE)</f>
        <v>76.556190476190451</v>
      </c>
      <c r="P1250">
        <f>VLOOKUP(B1250,MoneyLine!$A$1:$Q$33,17,FALSE)</f>
        <v>10.998333333333333</v>
      </c>
      <c r="Q1250">
        <f>VLOOKUP(B1250,MoneyLine!$A$1:$K$33,10,FALSE)</f>
        <v>5.5184523809523807</v>
      </c>
      <c r="R1250">
        <f>VLOOKUP(B1250,MoneyLine!$A$1:$Q$33,14,FALSE)</f>
        <v>47.296666666666667</v>
      </c>
      <c r="S1250">
        <f>VLOOKUP(D1250,MoneyLine!$A$1:$Q$33,17,FALSE)</f>
        <v>15.725476190476186</v>
      </c>
      <c r="T1250">
        <f>VLOOKUP(D1250,MoneyLine!$A$1:$K$33,10,FALSE)</f>
        <v>34.368214285714288</v>
      </c>
      <c r="V1250">
        <f>HomTotReg.!$B$17+(test!O1250*HomTotReg.!$B$18+HomTotReg.!$B$19*test!P1250+test!Q1250*HomTotReg.!$B$20)</f>
        <v>3.3777111436804654</v>
      </c>
      <c r="W1250">
        <f>VisTotReg.!$B$17+(VisTotReg.!$B$18*test!R1250+test!S1250*VisTotReg.!$B$19+test!T1250*VisTotReg.!$B$20)</f>
        <v>2.4258725357914548</v>
      </c>
      <c r="Y1250">
        <f>'MoneyLine Reg. 1'!$B$17+('MoneyLine Reg. 1'!$B$18*test!I1250+test!J1250*'MoneyLine Reg. 1'!$B$19+test!T1250*'MoneyLine Reg. 1'!$B$20+test!Q1250*'MoneyLine Reg. 1'!$B$21)</f>
        <v>1.0040451115714499</v>
      </c>
      <c r="Z1250">
        <f>'MoneyLine Reg. 2'!$B$17+('MoneyLine Reg. 2'!$B$18*test!M1250+test!K1250*'MoneyLine Reg. 2'!$B$19+'MoneyLine Reg. 2'!$B$20*test!L1250+test!N1250*'MoneyLine Reg. 2'!$B$21)</f>
        <v>0.39664796997258422</v>
      </c>
    </row>
    <row r="1251" spans="1:26" x14ac:dyDescent="0.3">
      <c r="A1251" s="9">
        <v>45022</v>
      </c>
      <c r="B1251" s="7" t="s">
        <v>25</v>
      </c>
      <c r="C1251" s="7">
        <v>2</v>
      </c>
      <c r="D1251" s="7" t="s">
        <v>34</v>
      </c>
      <c r="E1251" s="7">
        <v>4</v>
      </c>
      <c r="F1251" s="7"/>
      <c r="G1251" s="6">
        <f t="shared" si="19"/>
        <v>2</v>
      </c>
      <c r="I1251">
        <f>VLOOKUP(D1251,MoneyLine!$A$1:$K$33,7,FALSE)</f>
        <v>70.167380952380938</v>
      </c>
      <c r="J1251">
        <f>VLOOKUP(B1251,MoneyLine!$A$1:$K$33,7,FALSE)</f>
        <v>56.057857142857138</v>
      </c>
      <c r="K1251">
        <f>VLOOKUP(B1251,MoneyLine!$A$1:$K$33,11,FALSE)</f>
        <v>10.718750000000002</v>
      </c>
      <c r="L1251">
        <f>VLOOKUP(B1251,MoneyLine!$A$1:$D$33,4,FALSE)</f>
        <v>47.954500000000003</v>
      </c>
      <c r="M1251">
        <f>VLOOKUP(D1251,MoneyLine!$A$1:$K$33,11,FALSE)</f>
        <v>10.367500000000003</v>
      </c>
      <c r="N1251">
        <f>VLOOKUP(D1251,MoneyLine!$A$1:$D$33,4,FALSE)</f>
        <v>52.325999999999993</v>
      </c>
      <c r="O1251">
        <f>VLOOKUP(D1251,MoneyLine!$A$1:$Q$33,14,FALSE)</f>
        <v>40.24047619047618</v>
      </c>
      <c r="P1251">
        <f>VLOOKUP(B1251,MoneyLine!$A$1:$Q$33,17,FALSE)</f>
        <v>-14.592857142857142</v>
      </c>
      <c r="Q1251">
        <f>VLOOKUP(B1251,MoneyLine!$A$1:$K$33,10,FALSE)</f>
        <v>27.424404761904761</v>
      </c>
      <c r="R1251">
        <f>VLOOKUP(B1251,MoneyLine!$A$1:$Q$33,14,FALSE)</f>
        <v>60.674999999999997</v>
      </c>
      <c r="S1251">
        <f>VLOOKUP(D1251,MoneyLine!$A$1:$Q$33,17,FALSE)</f>
        <v>22.489285714285707</v>
      </c>
      <c r="T1251">
        <f>VLOOKUP(D1251,MoneyLine!$A$1:$K$33,10,FALSE)</f>
        <v>29.06904761904762</v>
      </c>
      <c r="V1251">
        <f>HomTotReg.!$B$17+(test!O1251*HomTotReg.!$B$18+HomTotReg.!$B$19*test!P1251+test!Q1251*HomTotReg.!$B$20)</f>
        <v>3.0230087707017232</v>
      </c>
      <c r="W1251">
        <f>VisTotReg.!$B$17+(VisTotReg.!$B$18*test!R1251+test!S1251*VisTotReg.!$B$19+test!T1251*VisTotReg.!$B$20)</f>
        <v>2.6022907201511467</v>
      </c>
      <c r="Y1251">
        <f>'MoneyLine Reg. 1'!$B$17+('MoneyLine Reg. 1'!$B$18*test!I1251+test!J1251*'MoneyLine Reg. 1'!$B$19+test!T1251*'MoneyLine Reg. 1'!$B$20+test!Q1251*'MoneyLine Reg. 1'!$B$21)</f>
        <v>0.43406574120891472</v>
      </c>
      <c r="Z1251">
        <f>'MoneyLine Reg. 2'!$B$17+('MoneyLine Reg. 2'!$B$18*test!M1251+test!K1251*'MoneyLine Reg. 2'!$B$19+'MoneyLine Reg. 2'!$B$20*test!L1251+test!N1251*'MoneyLine Reg. 2'!$B$21)</f>
        <v>0.49207493477611086</v>
      </c>
    </row>
    <row r="1252" spans="1:26" x14ac:dyDescent="0.3">
      <c r="A1252" s="8">
        <v>45022</v>
      </c>
      <c r="B1252" s="6" t="s">
        <v>11</v>
      </c>
      <c r="C1252" s="6">
        <v>6</v>
      </c>
      <c r="D1252" s="6" t="s">
        <v>24</v>
      </c>
      <c r="E1252" s="6">
        <v>2</v>
      </c>
      <c r="F1252" s="6"/>
      <c r="G1252" s="6">
        <f t="shared" si="19"/>
        <v>-4</v>
      </c>
      <c r="I1252">
        <f>VLOOKUP(D1252,MoneyLine!$A$1:$K$33,7,FALSE)</f>
        <v>-28.852380952380948</v>
      </c>
      <c r="J1252">
        <f>VLOOKUP(B1252,MoneyLine!$A$1:$K$33,7,FALSE)</f>
        <v>121.01880952380951</v>
      </c>
      <c r="K1252">
        <f>VLOOKUP(B1252,MoneyLine!$A$1:$K$33,11,FALSE)</f>
        <v>15.838749999999997</v>
      </c>
      <c r="L1252">
        <f>VLOOKUP(B1252,MoneyLine!$A$1:$D$33,4,FALSE)</f>
        <v>52.685499999999998</v>
      </c>
      <c r="M1252">
        <f>VLOOKUP(D1252,MoneyLine!$A$1:$K$33,11,FALSE)</f>
        <v>5.754999999999999</v>
      </c>
      <c r="N1252">
        <f>VLOOKUP(D1252,MoneyLine!$A$1:$D$33,4,FALSE)</f>
        <v>42.153999999999996</v>
      </c>
      <c r="O1252">
        <f>VLOOKUP(D1252,MoneyLine!$A$1:$Q$33,14,FALSE)</f>
        <v>7.490952380952379</v>
      </c>
      <c r="P1252">
        <f>VLOOKUP(B1252,MoneyLine!$A$1:$Q$33,17,FALSE)</f>
        <v>15.627619047619051</v>
      </c>
      <c r="Q1252">
        <f>VLOOKUP(B1252,MoneyLine!$A$1:$K$33,10,FALSE)</f>
        <v>10.4975</v>
      </c>
      <c r="R1252">
        <f>VLOOKUP(B1252,MoneyLine!$A$1:$Q$33,14,FALSE)</f>
        <v>85.286666666666662</v>
      </c>
      <c r="S1252">
        <f>VLOOKUP(D1252,MoneyLine!$A$1:$Q$33,17,FALSE)</f>
        <v>-35.079523809523806</v>
      </c>
      <c r="T1252">
        <f>VLOOKUP(D1252,MoneyLine!$A$1:$K$33,10,FALSE)</f>
        <v>-0.52404761904761887</v>
      </c>
      <c r="V1252">
        <f>HomTotReg.!$B$17+(test!O1252*HomTotReg.!$B$18+HomTotReg.!$B$19*test!P1252+test!Q1252*HomTotReg.!$B$20)</f>
        <v>2.5427527653865836</v>
      </c>
      <c r="W1252">
        <f>VisTotReg.!$B$17+(VisTotReg.!$B$18*test!R1252+test!S1252*VisTotReg.!$B$19+test!T1252*VisTotReg.!$B$20)</f>
        <v>3.8431476309172878</v>
      </c>
      <c r="Y1252">
        <f>'MoneyLine Reg. 1'!$B$17+('MoneyLine Reg. 1'!$B$18*test!I1252+test!J1252*'MoneyLine Reg. 1'!$B$19+test!T1252*'MoneyLine Reg. 1'!$B$20+test!Q1252*'MoneyLine Reg. 1'!$B$21)</f>
        <v>-1.5241669249599792</v>
      </c>
      <c r="Z1252">
        <f>'MoneyLine Reg. 2'!$B$17+('MoneyLine Reg. 2'!$B$18*test!M1252+test!K1252*'MoneyLine Reg. 2'!$B$19+'MoneyLine Reg. 2'!$B$20*test!L1252+test!N1252*'MoneyLine Reg. 2'!$B$21)</f>
        <v>-1.171800969824722</v>
      </c>
    </row>
    <row r="1253" spans="1:26" x14ac:dyDescent="0.3">
      <c r="A1253" s="9">
        <v>45022</v>
      </c>
      <c r="B1253" s="7" t="s">
        <v>17</v>
      </c>
      <c r="C1253" s="7">
        <v>2</v>
      </c>
      <c r="D1253" s="7" t="s">
        <v>10</v>
      </c>
      <c r="E1253" s="7">
        <v>3</v>
      </c>
      <c r="F1253" s="7" t="s">
        <v>36</v>
      </c>
      <c r="G1253" s="6">
        <f t="shared" si="19"/>
        <v>1</v>
      </c>
      <c r="I1253">
        <f>VLOOKUP(D1253,MoneyLine!$A$1:$K$33,7,FALSE)</f>
        <v>43.783809523809516</v>
      </c>
      <c r="J1253">
        <f>VLOOKUP(B1253,MoneyLine!$A$1:$K$33,7,FALSE)</f>
        <v>126.67</v>
      </c>
      <c r="K1253">
        <f>VLOOKUP(B1253,MoneyLine!$A$1:$K$33,11,FALSE)</f>
        <v>19.922499999999999</v>
      </c>
      <c r="L1253">
        <f>VLOOKUP(B1253,MoneyLine!$A$1:$D$33,4,FALSE)</f>
        <v>49.902000000000001</v>
      </c>
      <c r="M1253">
        <f>VLOOKUP(D1253,MoneyLine!$A$1:$K$33,11,FALSE)</f>
        <v>2.1412499999999977</v>
      </c>
      <c r="N1253">
        <f>VLOOKUP(D1253,MoneyLine!$A$1:$D$33,4,FALSE)</f>
        <v>45.351499999999994</v>
      </c>
      <c r="O1253">
        <f>VLOOKUP(D1253,MoneyLine!$A$1:$Q$33,14,FALSE)</f>
        <v>43.181904761904768</v>
      </c>
      <c r="P1253">
        <f>VLOOKUP(B1253,MoneyLine!$A$1:$Q$33,17,FALSE)</f>
        <v>9.6223809523809507</v>
      </c>
      <c r="Q1253">
        <f>VLOOKUP(B1253,MoneyLine!$A$1:$K$33,10,FALSE)</f>
        <v>23.209285714285713</v>
      </c>
      <c r="R1253">
        <f>VLOOKUP(B1253,MoneyLine!$A$1:$Q$33,14,FALSE)</f>
        <v>104.88261904761904</v>
      </c>
      <c r="S1253">
        <f>VLOOKUP(D1253,MoneyLine!$A$1:$Q$33,17,FALSE)</f>
        <v>-14.675714285714287</v>
      </c>
      <c r="T1253">
        <f>VLOOKUP(D1253,MoneyLine!$A$1:$K$33,10,FALSE)</f>
        <v>13.367738095238096</v>
      </c>
      <c r="V1253">
        <f>HomTotReg.!$B$17+(test!O1253*HomTotReg.!$B$18+HomTotReg.!$B$19*test!P1253+test!Q1253*HomTotReg.!$B$20)</f>
        <v>2.8440097351738278</v>
      </c>
      <c r="W1253">
        <f>VisTotReg.!$B$17+(VisTotReg.!$B$18*test!R1253+test!S1253*VisTotReg.!$B$19+test!T1253*VisTotReg.!$B$20)</f>
        <v>3.6891488786047546</v>
      </c>
      <c r="Y1253">
        <f>'MoneyLine Reg. 1'!$B$17+('MoneyLine Reg. 1'!$B$18*test!I1253+test!J1253*'MoneyLine Reg. 1'!$B$19+test!T1253*'MoneyLine Reg. 1'!$B$20+test!Q1253*'MoneyLine Reg. 1'!$B$21)</f>
        <v>-0.81247332933973371</v>
      </c>
      <c r="Z1253">
        <f>'MoneyLine Reg. 2'!$B$17+('MoneyLine Reg. 2'!$B$18*test!M1253+test!K1253*'MoneyLine Reg. 2'!$B$19+'MoneyLine Reg. 2'!$B$20*test!L1253+test!N1253*'MoneyLine Reg. 2'!$B$21)</f>
        <v>-1.1939401614866796</v>
      </c>
    </row>
    <row r="1254" spans="1:26" x14ac:dyDescent="0.3">
      <c r="A1254" s="8">
        <v>45022</v>
      </c>
      <c r="B1254" s="6" t="s">
        <v>6</v>
      </c>
      <c r="C1254" s="6">
        <v>0</v>
      </c>
      <c r="D1254" s="6" t="s">
        <v>8</v>
      </c>
      <c r="E1254" s="6">
        <v>3</v>
      </c>
      <c r="F1254" s="6"/>
      <c r="G1254" s="6">
        <f t="shared" si="19"/>
        <v>3</v>
      </c>
      <c r="I1254">
        <f>VLOOKUP(D1254,MoneyLine!$A$1:$K$33,7,FALSE)</f>
        <v>158.14214285714286</v>
      </c>
      <c r="J1254">
        <f>VLOOKUP(B1254,MoneyLine!$A$1:$K$33,7,FALSE)</f>
        <v>-14.717619047619038</v>
      </c>
      <c r="K1254">
        <f>VLOOKUP(B1254,MoneyLine!$A$1:$K$33,11,FALSE)</f>
        <v>1.6887499999999989</v>
      </c>
      <c r="L1254">
        <f>VLOOKUP(B1254,MoneyLine!$A$1:$D$33,4,FALSE)</f>
        <v>38.247500000000002</v>
      </c>
      <c r="M1254">
        <f>VLOOKUP(D1254,MoneyLine!$A$1:$K$33,11,FALSE)</f>
        <v>11.611250000000004</v>
      </c>
      <c r="N1254">
        <f>VLOOKUP(D1254,MoneyLine!$A$1:$D$33,4,FALSE)</f>
        <v>49.862499999999997</v>
      </c>
      <c r="O1254">
        <f>VLOOKUP(D1254,MoneyLine!$A$1:$Q$33,14,FALSE)</f>
        <v>125.46428571428571</v>
      </c>
      <c r="P1254">
        <f>VLOOKUP(B1254,MoneyLine!$A$1:$Q$33,17,FALSE)</f>
        <v>-23.022142857142857</v>
      </c>
      <c r="Q1254">
        <f>VLOOKUP(B1254,MoneyLine!$A$1:$K$33,10,FALSE)</f>
        <v>2.2516666666666674</v>
      </c>
      <c r="R1254">
        <f>VLOOKUP(B1254,MoneyLine!$A$1:$Q$33,14,FALSE)</f>
        <v>4.214999999999999</v>
      </c>
      <c r="S1254">
        <f>VLOOKUP(D1254,MoneyLine!$A$1:$Q$33,17,FALSE)</f>
        <v>14.067142857142855</v>
      </c>
      <c r="T1254">
        <f>VLOOKUP(D1254,MoneyLine!$A$1:$K$33,10,FALSE)</f>
        <v>21.027261904761904</v>
      </c>
      <c r="V1254">
        <f>HomTotReg.!$B$17+(test!O1254*HomTotReg.!$B$18+HomTotReg.!$B$19*test!P1254+test!Q1254*HomTotReg.!$B$20)</f>
        <v>4.2918931744277637</v>
      </c>
      <c r="W1254">
        <f>VisTotReg.!$B$17+(VisTotReg.!$B$18*test!R1254+test!S1254*VisTotReg.!$B$19+test!T1254*VisTotReg.!$B$20)</f>
        <v>2.1260835369172435</v>
      </c>
      <c r="Y1254">
        <f>'MoneyLine Reg. 1'!$B$17+('MoneyLine Reg. 1'!$B$18*test!I1254+test!J1254*'MoneyLine Reg. 1'!$B$19+test!T1254*'MoneyLine Reg. 1'!$B$20+test!Q1254*'MoneyLine Reg. 1'!$B$21)</f>
        <v>2.2514292120649531</v>
      </c>
      <c r="Z1254">
        <f>'MoneyLine Reg. 2'!$B$17+('MoneyLine Reg. 2'!$B$18*test!M1254+test!K1254*'MoneyLine Reg. 2'!$B$19+'MoneyLine Reg. 2'!$B$20*test!L1254+test!N1254*'MoneyLine Reg. 2'!$B$21)</f>
        <v>1.6543911913925196</v>
      </c>
    </row>
    <row r="1255" spans="1:26" x14ac:dyDescent="0.3">
      <c r="A1255" s="9">
        <v>45022</v>
      </c>
      <c r="B1255" s="7" t="s">
        <v>29</v>
      </c>
      <c r="C1255" s="7">
        <v>2</v>
      </c>
      <c r="D1255" s="7" t="s">
        <v>27</v>
      </c>
      <c r="E1255" s="7">
        <v>5</v>
      </c>
      <c r="F1255" s="7"/>
      <c r="G1255" s="6">
        <f t="shared" si="19"/>
        <v>3</v>
      </c>
      <c r="I1255">
        <f>VLOOKUP(D1255,MoneyLine!$A$1:$K$33,7,FALSE)</f>
        <v>57.437380952380948</v>
      </c>
      <c r="J1255">
        <f>VLOOKUP(B1255,MoneyLine!$A$1:$K$33,7,FALSE)</f>
        <v>120.64333333333332</v>
      </c>
      <c r="K1255">
        <f>VLOOKUP(B1255,MoneyLine!$A$1:$K$33,11,FALSE)</f>
        <v>13.331249999999997</v>
      </c>
      <c r="L1255">
        <f>VLOOKUP(B1255,MoneyLine!$A$1:$D$33,4,FALSE)</f>
        <v>55.3095</v>
      </c>
      <c r="M1255">
        <f>VLOOKUP(D1255,MoneyLine!$A$1:$K$33,11,FALSE)</f>
        <v>10.504999999999999</v>
      </c>
      <c r="N1255">
        <f>VLOOKUP(D1255,MoneyLine!$A$1:$D$33,4,FALSE)</f>
        <v>52.064499999999995</v>
      </c>
      <c r="O1255">
        <f>VLOOKUP(D1255,MoneyLine!$A$1:$Q$33,14,FALSE)</f>
        <v>42.338571428571427</v>
      </c>
      <c r="P1255">
        <f>VLOOKUP(B1255,MoneyLine!$A$1:$Q$33,17,FALSE)</f>
        <v>28.97</v>
      </c>
      <c r="Q1255">
        <f>VLOOKUP(B1255,MoneyLine!$A$1:$K$33,10,FALSE)</f>
        <v>20.598452380952381</v>
      </c>
      <c r="R1255">
        <f>VLOOKUP(B1255,MoneyLine!$A$1:$Q$33,14,FALSE)</f>
        <v>76.355714285714271</v>
      </c>
      <c r="S1255">
        <f>VLOOKUP(D1255,MoneyLine!$A$1:$Q$33,17,FALSE)</f>
        <v>0.65357142857142814</v>
      </c>
      <c r="T1255">
        <f>VLOOKUP(D1255,MoneyLine!$A$1:$K$33,10,FALSE)</f>
        <v>23.449285714285718</v>
      </c>
      <c r="V1255">
        <f>HomTotReg.!$B$17+(test!O1255*HomTotReg.!$B$18+HomTotReg.!$B$19*test!P1255+test!Q1255*HomTotReg.!$B$20)</f>
        <v>2.6588455546988241</v>
      </c>
      <c r="W1255">
        <f>VisTotReg.!$B$17+(VisTotReg.!$B$18*test!R1255+test!S1255*VisTotReg.!$B$19+test!T1255*VisTotReg.!$B$20)</f>
        <v>3.0656844676742647</v>
      </c>
      <c r="Y1255">
        <f>'MoneyLine Reg. 1'!$B$17+('MoneyLine Reg. 1'!$B$18*test!I1255+test!J1255*'MoneyLine Reg. 1'!$B$19+test!T1255*'MoneyLine Reg. 1'!$B$20+test!Q1255*'MoneyLine Reg. 1'!$B$21)</f>
        <v>-0.44363459256021509</v>
      </c>
      <c r="Z1255">
        <f>'MoneyLine Reg. 2'!$B$17+('MoneyLine Reg. 2'!$B$18*test!M1255+test!K1255*'MoneyLine Reg. 2'!$B$19+'MoneyLine Reg. 2'!$B$20*test!L1255+test!N1255*'MoneyLine Reg. 2'!$B$21)</f>
        <v>-0.22613956377434263</v>
      </c>
    </row>
    <row r="1256" spans="1:26" x14ac:dyDescent="0.3">
      <c r="A1256" s="8">
        <v>45024</v>
      </c>
      <c r="B1256" s="6" t="s">
        <v>26</v>
      </c>
      <c r="C1256" s="6">
        <v>4</v>
      </c>
      <c r="D1256" s="6" t="s">
        <v>25</v>
      </c>
      <c r="E1256" s="6">
        <v>5</v>
      </c>
      <c r="F1256" s="6" t="s">
        <v>36</v>
      </c>
      <c r="G1256" s="6">
        <f t="shared" si="19"/>
        <v>1</v>
      </c>
      <c r="I1256">
        <f>VLOOKUP(D1256,MoneyLine!$A$1:$K$33,7,FALSE)</f>
        <v>56.057857142857138</v>
      </c>
      <c r="J1256">
        <f>VLOOKUP(B1256,MoneyLine!$A$1:$K$33,7,FALSE)</f>
        <v>2.4278571428571381</v>
      </c>
      <c r="K1256">
        <f>VLOOKUP(B1256,MoneyLine!$A$1:$K$33,11,FALSE)</f>
        <v>7.2874999999999996</v>
      </c>
      <c r="L1256">
        <f>VLOOKUP(B1256,MoneyLine!$A$1:$D$33,4,FALSE)</f>
        <v>44.772500000000001</v>
      </c>
      <c r="M1256">
        <f>VLOOKUP(D1256,MoneyLine!$A$1:$K$33,11,FALSE)</f>
        <v>10.718750000000002</v>
      </c>
      <c r="N1256">
        <f>VLOOKUP(D1256,MoneyLine!$A$1:$D$33,4,FALSE)</f>
        <v>47.954500000000003</v>
      </c>
      <c r="O1256">
        <f>VLOOKUP(D1256,MoneyLine!$A$1:$Q$33,14,FALSE)</f>
        <v>60.674999999999997</v>
      </c>
      <c r="P1256">
        <f>VLOOKUP(B1256,MoneyLine!$A$1:$Q$33,17,FALSE)</f>
        <v>-8.321428571428573</v>
      </c>
      <c r="Q1256">
        <f>VLOOKUP(B1256,MoneyLine!$A$1:$K$33,10,FALSE)</f>
        <v>13.537738095238096</v>
      </c>
      <c r="R1256">
        <f>VLOOKUP(B1256,MoneyLine!$A$1:$Q$33,14,FALSE)</f>
        <v>21.040476190476188</v>
      </c>
      <c r="S1256">
        <f>VLOOKUP(D1256,MoneyLine!$A$1:$Q$33,17,FALSE)</f>
        <v>-14.592857142857142</v>
      </c>
      <c r="T1256">
        <f>VLOOKUP(D1256,MoneyLine!$A$1:$K$33,10,FALSE)</f>
        <v>27.424404761904761</v>
      </c>
      <c r="V1256">
        <f>HomTotReg.!$B$17+(test!O1256*HomTotReg.!$B$18+HomTotReg.!$B$19*test!P1256+test!Q1256*HomTotReg.!$B$20)</f>
        <v>3.3259351535650503</v>
      </c>
      <c r="W1256">
        <f>VisTotReg.!$B$17+(VisTotReg.!$B$18*test!R1256+test!S1256*VisTotReg.!$B$19+test!T1256*VisTotReg.!$B$20)</f>
        <v>2.4869479720183065</v>
      </c>
      <c r="Y1256">
        <f>'MoneyLine Reg. 1'!$B$17+('MoneyLine Reg. 1'!$B$18*test!I1256+test!J1256*'MoneyLine Reg. 1'!$B$19+test!T1256*'MoneyLine Reg. 1'!$B$20+test!Q1256*'MoneyLine Reg. 1'!$B$21)</f>
        <v>1.0294282187416011</v>
      </c>
      <c r="Z1256">
        <f>'MoneyLine Reg. 2'!$B$17+('MoneyLine Reg. 2'!$B$18*test!M1256+test!K1256*'MoneyLine Reg. 2'!$B$19+'MoneyLine Reg. 2'!$B$20*test!L1256+test!N1256*'MoneyLine Reg. 2'!$B$21)</f>
        <v>0.64314060993478916</v>
      </c>
    </row>
    <row r="1257" spans="1:26" x14ac:dyDescent="0.3">
      <c r="A1257" s="9">
        <v>45024</v>
      </c>
      <c r="B1257" s="7" t="s">
        <v>15</v>
      </c>
      <c r="C1257" s="7">
        <v>1</v>
      </c>
      <c r="D1257" s="7" t="s">
        <v>14</v>
      </c>
      <c r="E1257" s="7">
        <v>2</v>
      </c>
      <c r="F1257" s="7"/>
      <c r="G1257" s="6">
        <f t="shared" si="19"/>
        <v>1</v>
      </c>
      <c r="I1257">
        <f>VLOOKUP(D1257,MoneyLine!$A$1:$K$33,7,FALSE)</f>
        <v>85.562619047619037</v>
      </c>
      <c r="J1257">
        <f>VLOOKUP(B1257,MoneyLine!$A$1:$K$33,7,FALSE)</f>
        <v>101.46142857142856</v>
      </c>
      <c r="K1257">
        <f>VLOOKUP(B1257,MoneyLine!$A$1:$K$33,11,FALSE)</f>
        <v>16.143749999999997</v>
      </c>
      <c r="L1257">
        <f>VLOOKUP(B1257,MoneyLine!$A$1:$D$33,4,FALSE)</f>
        <v>52.539000000000001</v>
      </c>
      <c r="M1257">
        <f>VLOOKUP(D1257,MoneyLine!$A$1:$K$33,11,FALSE)</f>
        <v>19.403750000000002</v>
      </c>
      <c r="N1257">
        <f>VLOOKUP(D1257,MoneyLine!$A$1:$D$33,4,FALSE)</f>
        <v>49.788499999999999</v>
      </c>
      <c r="O1257">
        <f>VLOOKUP(D1257,MoneyLine!$A$1:$Q$33,14,FALSE)</f>
        <v>87.124523809523808</v>
      </c>
      <c r="P1257">
        <f>VLOOKUP(B1257,MoneyLine!$A$1:$Q$33,17,FALSE)</f>
        <v>16.578095238095237</v>
      </c>
      <c r="Q1257">
        <f>VLOOKUP(B1257,MoneyLine!$A$1:$K$33,10,FALSE)</f>
        <v>-8.7532142857142858</v>
      </c>
      <c r="R1257">
        <f>VLOOKUP(B1257,MoneyLine!$A$1:$Q$33,14,FALSE)</f>
        <v>76.89928571428571</v>
      </c>
      <c r="S1257">
        <f>VLOOKUP(D1257,MoneyLine!$A$1:$Q$33,17,FALSE)</f>
        <v>-3.2247619047619036</v>
      </c>
      <c r="T1257">
        <f>VLOOKUP(D1257,MoneyLine!$A$1:$K$33,10,FALSE)</f>
        <v>24.058452380952382</v>
      </c>
      <c r="V1257">
        <f>HomTotReg.!$B$17+(test!O1257*HomTotReg.!$B$18+HomTotReg.!$B$19*test!P1257+test!Q1257*HomTotReg.!$B$20)</f>
        <v>3.5877843241540184</v>
      </c>
      <c r="W1257">
        <f>VisTotReg.!$B$17+(VisTotReg.!$B$18*test!R1257+test!S1257*VisTotReg.!$B$19+test!T1257*VisTotReg.!$B$20)</f>
        <v>3.0977351093889607</v>
      </c>
      <c r="Y1257">
        <f>'MoneyLine Reg. 1'!$B$17+('MoneyLine Reg. 1'!$B$18*test!I1257+test!J1257*'MoneyLine Reg. 1'!$B$19+test!T1257*'MoneyLine Reg. 1'!$B$20+test!Q1257*'MoneyLine Reg. 1'!$B$21)</f>
        <v>0.35496254202229449</v>
      </c>
      <c r="Z1257">
        <f>'MoneyLine Reg. 2'!$B$17+('MoneyLine Reg. 2'!$B$18*test!M1257+test!K1257*'MoneyLine Reg. 2'!$B$19+'MoneyLine Reg. 2'!$B$20*test!L1257+test!N1257*'MoneyLine Reg. 2'!$B$21)</f>
        <v>0.19718267495972785</v>
      </c>
    </row>
    <row r="1258" spans="1:26" x14ac:dyDescent="0.3">
      <c r="A1258" s="8">
        <v>45024</v>
      </c>
      <c r="B1258" s="6" t="s">
        <v>18</v>
      </c>
      <c r="C1258" s="6">
        <v>3</v>
      </c>
      <c r="D1258" s="6" t="s">
        <v>13</v>
      </c>
      <c r="E1258" s="6">
        <v>4</v>
      </c>
      <c r="F1258" s="6"/>
      <c r="G1258" s="6">
        <f t="shared" si="19"/>
        <v>1</v>
      </c>
      <c r="I1258">
        <f>VLOOKUP(D1258,MoneyLine!$A$1:$K$33,7,FALSE)</f>
        <v>52.757857142857148</v>
      </c>
      <c r="J1258">
        <f>VLOOKUP(B1258,MoneyLine!$A$1:$K$33,7,FALSE)</f>
        <v>161.3661904761905</v>
      </c>
      <c r="K1258">
        <f>VLOOKUP(B1258,MoneyLine!$A$1:$K$33,11,FALSE)</f>
        <v>18.088749999999997</v>
      </c>
      <c r="L1258">
        <f>VLOOKUP(B1258,MoneyLine!$A$1:$D$33,4,FALSE)</f>
        <v>55.644500000000001</v>
      </c>
      <c r="M1258">
        <f>VLOOKUP(D1258,MoneyLine!$A$1:$K$33,11,FALSE)</f>
        <v>5.03125</v>
      </c>
      <c r="N1258">
        <f>VLOOKUP(D1258,MoneyLine!$A$1:$D$33,4,FALSE)</f>
        <v>47.964499999999994</v>
      </c>
      <c r="O1258">
        <f>VLOOKUP(D1258,MoneyLine!$A$1:$Q$33,14,FALSE)</f>
        <v>36.921904761904756</v>
      </c>
      <c r="P1258">
        <f>VLOOKUP(B1258,MoneyLine!$A$1:$Q$33,17,FALSE)</f>
        <v>63.627142857142857</v>
      </c>
      <c r="Q1258">
        <f>VLOOKUP(B1258,MoneyLine!$A$1:$K$33,10,FALSE)</f>
        <v>-8.5753571428571433</v>
      </c>
      <c r="R1258">
        <f>VLOOKUP(B1258,MoneyLine!$A$1:$Q$33,14,FALSE)</f>
        <v>80.616190476190468</v>
      </c>
      <c r="S1258">
        <f>VLOOKUP(D1258,MoneyLine!$A$1:$Q$33,17,FALSE)</f>
        <v>6.5440476190476176</v>
      </c>
      <c r="T1258">
        <f>VLOOKUP(D1258,MoneyLine!$A$1:$K$33,10,FALSE)</f>
        <v>-4.3963095238095242</v>
      </c>
      <c r="V1258">
        <f>HomTotReg.!$B$17+(test!O1258*HomTotReg.!$B$18+HomTotReg.!$B$19*test!P1258+test!Q1258*HomTotReg.!$B$20)</f>
        <v>2.5558947987546952</v>
      </c>
      <c r="W1258">
        <f>VisTotReg.!$B$17+(VisTotReg.!$B$18*test!R1258+test!S1258*VisTotReg.!$B$19+test!T1258*VisTotReg.!$B$20)</f>
        <v>3.4737198041115098</v>
      </c>
      <c r="Y1258">
        <f>'MoneyLine Reg. 1'!$B$17+('MoneyLine Reg. 1'!$B$18*test!I1258+test!J1258*'MoneyLine Reg. 1'!$B$19+test!T1258*'MoneyLine Reg. 1'!$B$20+test!Q1258*'MoneyLine Reg. 1'!$B$21)</f>
        <v>-1.0517346996298613</v>
      </c>
      <c r="Z1258">
        <f>'MoneyLine Reg. 2'!$B$17+('MoneyLine Reg. 2'!$B$18*test!M1258+test!K1258*'MoneyLine Reg. 2'!$B$19+'MoneyLine Reg. 2'!$B$20*test!L1258+test!N1258*'MoneyLine Reg. 2'!$B$21)</f>
        <v>-1.1567160354834503</v>
      </c>
    </row>
    <row r="1259" spans="1:26" x14ac:dyDescent="0.3">
      <c r="A1259" s="9">
        <v>45024</v>
      </c>
      <c r="B1259" s="7" t="s">
        <v>17</v>
      </c>
      <c r="C1259" s="7">
        <v>4</v>
      </c>
      <c r="D1259" s="7" t="s">
        <v>20</v>
      </c>
      <c r="E1259" s="7">
        <v>0</v>
      </c>
      <c r="F1259" s="7"/>
      <c r="G1259" s="6">
        <f t="shared" si="19"/>
        <v>-4</v>
      </c>
      <c r="I1259">
        <f>VLOOKUP(D1259,MoneyLine!$A$1:$K$33,7,FALSE)</f>
        <v>53.481666666666655</v>
      </c>
      <c r="J1259">
        <f>VLOOKUP(B1259,MoneyLine!$A$1:$K$33,7,FALSE)</f>
        <v>126.67</v>
      </c>
      <c r="K1259">
        <f>VLOOKUP(B1259,MoneyLine!$A$1:$K$33,11,FALSE)</f>
        <v>19.922499999999999</v>
      </c>
      <c r="L1259">
        <f>VLOOKUP(B1259,MoneyLine!$A$1:$D$33,4,FALSE)</f>
        <v>49.902000000000001</v>
      </c>
      <c r="M1259">
        <f>VLOOKUP(D1259,MoneyLine!$A$1:$K$33,11,FALSE)</f>
        <v>4.7974999999999994</v>
      </c>
      <c r="N1259">
        <f>VLOOKUP(D1259,MoneyLine!$A$1:$D$33,4,FALSE)</f>
        <v>46.0565</v>
      </c>
      <c r="O1259">
        <f>VLOOKUP(D1259,MoneyLine!$A$1:$Q$33,14,FALSE)</f>
        <v>58.340238095238099</v>
      </c>
      <c r="P1259">
        <f>VLOOKUP(B1259,MoneyLine!$A$1:$Q$33,17,FALSE)</f>
        <v>9.6223809523809507</v>
      </c>
      <c r="Q1259">
        <f>VLOOKUP(B1259,MoneyLine!$A$1:$K$33,10,FALSE)</f>
        <v>23.209285714285713</v>
      </c>
      <c r="R1259">
        <f>VLOOKUP(B1259,MoneyLine!$A$1:$Q$33,14,FALSE)</f>
        <v>104.88261904761904</v>
      </c>
      <c r="S1259">
        <f>VLOOKUP(D1259,MoneyLine!$A$1:$Q$33,17,FALSE)</f>
        <v>-10.467380952380953</v>
      </c>
      <c r="T1259">
        <f>VLOOKUP(D1259,MoneyLine!$A$1:$K$33,10,FALSE)</f>
        <v>1.6524999999999999</v>
      </c>
      <c r="V1259">
        <f>HomTotReg.!$B$17+(test!O1259*HomTotReg.!$B$18+HomTotReg.!$B$19*test!P1259+test!Q1259*HomTotReg.!$B$20)</f>
        <v>3.004450745128362</v>
      </c>
      <c r="W1259">
        <f>VisTotReg.!$B$17+(VisTotReg.!$B$18*test!R1259+test!S1259*VisTotReg.!$B$19+test!T1259*VisTotReg.!$B$20)</f>
        <v>3.8241342783325165</v>
      </c>
      <c r="Y1259">
        <f>'MoneyLine Reg. 1'!$B$17+('MoneyLine Reg. 1'!$B$18*test!I1259+test!J1259*'MoneyLine Reg. 1'!$B$19+test!T1259*'MoneyLine Reg. 1'!$B$20+test!Q1259*'MoneyLine Reg. 1'!$B$21)</f>
        <v>-0.8796206460442122</v>
      </c>
      <c r="Z1259">
        <f>'MoneyLine Reg. 2'!$B$17+('MoneyLine Reg. 2'!$B$18*test!M1259+test!K1259*'MoneyLine Reg. 2'!$B$19+'MoneyLine Reg. 2'!$B$20*test!L1259+test!N1259*'MoneyLine Reg. 2'!$B$21)</f>
        <v>-0.98186516359693599</v>
      </c>
    </row>
    <row r="1260" spans="1:26" x14ac:dyDescent="0.3">
      <c r="A1260" s="8">
        <v>45024</v>
      </c>
      <c r="B1260" s="6" t="s">
        <v>27</v>
      </c>
      <c r="C1260" s="6">
        <v>1</v>
      </c>
      <c r="D1260" s="6" t="s">
        <v>30</v>
      </c>
      <c r="E1260" s="6">
        <v>2</v>
      </c>
      <c r="F1260" s="6" t="s">
        <v>35</v>
      </c>
      <c r="G1260" s="6">
        <f t="shared" si="19"/>
        <v>1</v>
      </c>
      <c r="I1260">
        <f>VLOOKUP(D1260,MoneyLine!$A$1:$K$33,7,FALSE)</f>
        <v>127.36857142857141</v>
      </c>
      <c r="J1260">
        <f>VLOOKUP(B1260,MoneyLine!$A$1:$K$33,7,FALSE)</f>
        <v>57.437380952380948</v>
      </c>
      <c r="K1260">
        <f>VLOOKUP(B1260,MoneyLine!$A$1:$K$33,11,FALSE)</f>
        <v>10.504999999999999</v>
      </c>
      <c r="L1260">
        <f>VLOOKUP(B1260,MoneyLine!$A$1:$D$33,4,FALSE)</f>
        <v>52.064499999999995</v>
      </c>
      <c r="M1260">
        <f>VLOOKUP(D1260,MoneyLine!$A$1:$K$33,11,FALSE)</f>
        <v>15.876249999999999</v>
      </c>
      <c r="N1260">
        <f>VLOOKUP(D1260,MoneyLine!$A$1:$D$33,4,FALSE)</f>
        <v>56.155499999999996</v>
      </c>
      <c r="O1260">
        <f>VLOOKUP(D1260,MoneyLine!$A$1:$Q$33,14,FALSE)</f>
        <v>104.57619047619046</v>
      </c>
      <c r="P1260">
        <f>VLOOKUP(B1260,MoneyLine!$A$1:$Q$33,17,FALSE)</f>
        <v>0.65357142857142814</v>
      </c>
      <c r="Q1260">
        <f>VLOOKUP(B1260,MoneyLine!$A$1:$K$33,10,FALSE)</f>
        <v>23.449285714285718</v>
      </c>
      <c r="R1260">
        <f>VLOOKUP(B1260,MoneyLine!$A$1:$Q$33,14,FALSE)</f>
        <v>42.338571428571427</v>
      </c>
      <c r="S1260">
        <f>VLOOKUP(D1260,MoneyLine!$A$1:$Q$33,17,FALSE)</f>
        <v>21.976904761904766</v>
      </c>
      <c r="T1260">
        <f>VLOOKUP(D1260,MoneyLine!$A$1:$K$33,10,FALSE)</f>
        <v>-0.45761904761904759</v>
      </c>
      <c r="V1260">
        <f>HomTotReg.!$B$17+(test!O1260*HomTotReg.!$B$18+HomTotReg.!$B$19*test!P1260+test!Q1260*HomTotReg.!$B$20)</f>
        <v>3.5862222328985833</v>
      </c>
      <c r="W1260">
        <f>VisTotReg.!$B$17+(VisTotReg.!$B$18*test!R1260+test!S1260*VisTotReg.!$B$19+test!T1260*VisTotReg.!$B$20)</f>
        <v>2.8241247612955238</v>
      </c>
      <c r="Y1260">
        <f>'MoneyLine Reg. 1'!$B$17+('MoneyLine Reg. 1'!$B$18*test!I1260+test!J1260*'MoneyLine Reg. 1'!$B$19+test!T1260*'MoneyLine Reg. 1'!$B$20+test!Q1260*'MoneyLine Reg. 1'!$B$21)</f>
        <v>0.60970645302964355</v>
      </c>
      <c r="Z1260">
        <f>'MoneyLine Reg. 2'!$B$17+('MoneyLine Reg. 2'!$B$18*test!M1260+test!K1260*'MoneyLine Reg. 2'!$B$19+'MoneyLine Reg. 2'!$B$20*test!L1260+test!N1260*'MoneyLine Reg. 2'!$B$21)</f>
        <v>0.80346594456635145</v>
      </c>
    </row>
    <row r="1261" spans="1:26" x14ac:dyDescent="0.3">
      <c r="A1261" s="9">
        <v>45024</v>
      </c>
      <c r="B1261" s="7" t="s">
        <v>3</v>
      </c>
      <c r="C1261" s="7">
        <v>5</v>
      </c>
      <c r="D1261" s="7" t="s">
        <v>19</v>
      </c>
      <c r="E1261" s="7">
        <v>1</v>
      </c>
      <c r="F1261" s="7"/>
      <c r="G1261" s="6">
        <f t="shared" ref="G1261:G1313" si="20">E1261-C1261</f>
        <v>-4</v>
      </c>
      <c r="I1261">
        <f>VLOOKUP(D1261,MoneyLine!$A$1:$K$33,7,FALSE)</f>
        <v>99.267142857142858</v>
      </c>
      <c r="J1261">
        <f>VLOOKUP(B1261,MoneyLine!$A$1:$K$33,7,FALSE)</f>
        <v>103.61880952380953</v>
      </c>
      <c r="K1261">
        <f>VLOOKUP(B1261,MoneyLine!$A$1:$K$33,11,FALSE)</f>
        <v>6.7725000000000009</v>
      </c>
      <c r="L1261">
        <f>VLOOKUP(B1261,MoneyLine!$A$1:$D$33,4,FALSE)</f>
        <v>53.618500000000004</v>
      </c>
      <c r="M1261">
        <f>VLOOKUP(D1261,MoneyLine!$A$1:$K$33,11,FALSE)</f>
        <v>11.873749999999998</v>
      </c>
      <c r="N1261">
        <f>VLOOKUP(D1261,MoneyLine!$A$1:$D$33,4,FALSE)</f>
        <v>44.580500000000001</v>
      </c>
      <c r="O1261">
        <f>VLOOKUP(D1261,MoneyLine!$A$1:$Q$33,14,FALSE)</f>
        <v>93.099761904761891</v>
      </c>
      <c r="P1261">
        <f>VLOOKUP(B1261,MoneyLine!$A$1:$Q$33,17,FALSE)</f>
        <v>15.725476190476186</v>
      </c>
      <c r="Q1261">
        <f>VLOOKUP(B1261,MoneyLine!$A$1:$K$33,10,FALSE)</f>
        <v>34.368214285714288</v>
      </c>
      <c r="R1261">
        <f>VLOOKUP(B1261,MoneyLine!$A$1:$Q$33,14,FALSE)</f>
        <v>76.556190476190451</v>
      </c>
      <c r="S1261">
        <f>VLOOKUP(D1261,MoneyLine!$A$1:$Q$33,17,FALSE)</f>
        <v>-14.223571428571427</v>
      </c>
      <c r="T1261">
        <f>VLOOKUP(D1261,MoneyLine!$A$1:$K$33,10,FALSE)</f>
        <v>-3.2023809523808761E-2</v>
      </c>
      <c r="V1261">
        <f>HomTotReg.!$B$17+(test!O1261*HomTotReg.!$B$18+HomTotReg.!$B$19*test!P1261+test!Q1261*HomTotReg.!$B$20)</f>
        <v>3.1846600640864304</v>
      </c>
      <c r="W1261">
        <f>VisTotReg.!$B$17+(VisTotReg.!$B$18*test!R1261+test!S1261*VisTotReg.!$B$19+test!T1261*VisTotReg.!$B$20)</f>
        <v>3.54643031654469</v>
      </c>
      <c r="Y1261">
        <f>'MoneyLine Reg. 1'!$B$17+('MoneyLine Reg. 1'!$B$18*test!I1261+test!J1261*'MoneyLine Reg. 1'!$B$19+test!T1261*'MoneyLine Reg. 1'!$B$20+test!Q1261*'MoneyLine Reg. 1'!$B$21)</f>
        <v>-0.30065988725598858</v>
      </c>
      <c r="Z1261">
        <f>'MoneyLine Reg. 2'!$B$17+('MoneyLine Reg. 2'!$B$18*test!M1261+test!K1261*'MoneyLine Reg. 2'!$B$19+'MoneyLine Reg. 2'!$B$20*test!L1261+test!N1261*'MoneyLine Reg. 2'!$B$21)</f>
        <v>-0.1637528306708993</v>
      </c>
    </row>
    <row r="1262" spans="1:26" x14ac:dyDescent="0.3">
      <c r="A1262" s="8">
        <v>45024</v>
      </c>
      <c r="B1262" s="6" t="s">
        <v>11</v>
      </c>
      <c r="C1262" s="6">
        <v>4</v>
      </c>
      <c r="D1262" s="6" t="s">
        <v>29</v>
      </c>
      <c r="E1262" s="6">
        <v>3</v>
      </c>
      <c r="F1262" s="6"/>
      <c r="G1262" s="6">
        <f t="shared" si="20"/>
        <v>-1</v>
      </c>
      <c r="I1262">
        <f>VLOOKUP(D1262,MoneyLine!$A$1:$K$33,7,FALSE)</f>
        <v>120.64333333333332</v>
      </c>
      <c r="J1262">
        <f>VLOOKUP(B1262,MoneyLine!$A$1:$K$33,7,FALSE)</f>
        <v>121.01880952380951</v>
      </c>
      <c r="K1262">
        <f>VLOOKUP(B1262,MoneyLine!$A$1:$K$33,11,FALSE)</f>
        <v>15.838749999999997</v>
      </c>
      <c r="L1262">
        <f>VLOOKUP(B1262,MoneyLine!$A$1:$D$33,4,FALSE)</f>
        <v>52.685499999999998</v>
      </c>
      <c r="M1262">
        <f>VLOOKUP(D1262,MoneyLine!$A$1:$K$33,11,FALSE)</f>
        <v>13.331249999999997</v>
      </c>
      <c r="N1262">
        <f>VLOOKUP(D1262,MoneyLine!$A$1:$D$33,4,FALSE)</f>
        <v>55.3095</v>
      </c>
      <c r="O1262">
        <f>VLOOKUP(D1262,MoneyLine!$A$1:$Q$33,14,FALSE)</f>
        <v>76.355714285714271</v>
      </c>
      <c r="P1262">
        <f>VLOOKUP(B1262,MoneyLine!$A$1:$Q$33,17,FALSE)</f>
        <v>15.627619047619051</v>
      </c>
      <c r="Q1262">
        <f>VLOOKUP(B1262,MoneyLine!$A$1:$K$33,10,FALSE)</f>
        <v>10.4975</v>
      </c>
      <c r="R1262">
        <f>VLOOKUP(B1262,MoneyLine!$A$1:$Q$33,14,FALSE)</f>
        <v>85.286666666666662</v>
      </c>
      <c r="S1262">
        <f>VLOOKUP(D1262,MoneyLine!$A$1:$Q$33,17,FALSE)</f>
        <v>28.97</v>
      </c>
      <c r="T1262">
        <f>VLOOKUP(D1262,MoneyLine!$A$1:$K$33,10,FALSE)</f>
        <v>20.598452380952381</v>
      </c>
      <c r="V1262">
        <f>HomTotReg.!$B$17+(test!O1262*HomTotReg.!$B$18+HomTotReg.!$B$19*test!P1262+test!Q1262*HomTotReg.!$B$20)</f>
        <v>3.2716410743659257</v>
      </c>
      <c r="W1262">
        <f>VisTotReg.!$B$17+(VisTotReg.!$B$18*test!R1262+test!S1262*VisTotReg.!$B$19+test!T1262*VisTotReg.!$B$20)</f>
        <v>2.9611731008668207</v>
      </c>
      <c r="Y1262">
        <f>'MoneyLine Reg. 1'!$B$17+('MoneyLine Reg. 1'!$B$18*test!I1262+test!J1262*'MoneyLine Reg. 1'!$B$19+test!T1262*'MoneyLine Reg. 1'!$B$20+test!Q1262*'MoneyLine Reg. 1'!$B$21)</f>
        <v>0.23296712010388165</v>
      </c>
      <c r="Z1262">
        <f>'MoneyLine Reg. 2'!$B$17+('MoneyLine Reg. 2'!$B$18*test!M1262+test!K1262*'MoneyLine Reg. 2'!$B$19+'MoneyLine Reg. 2'!$B$20*test!L1262+test!N1262*'MoneyLine Reg. 2'!$B$21)</f>
        <v>0.22794884925623959</v>
      </c>
    </row>
    <row r="1263" spans="1:26" x14ac:dyDescent="0.3">
      <c r="A1263" s="9">
        <v>45024</v>
      </c>
      <c r="B1263" s="7" t="s">
        <v>10</v>
      </c>
      <c r="C1263" s="7">
        <v>3</v>
      </c>
      <c r="D1263" s="7" t="s">
        <v>28</v>
      </c>
      <c r="E1263" s="7">
        <v>5</v>
      </c>
      <c r="F1263" s="7"/>
      <c r="G1263" s="6">
        <f t="shared" si="20"/>
        <v>2</v>
      </c>
      <c r="I1263">
        <f>VLOOKUP(D1263,MoneyLine!$A$1:$K$33,7,FALSE)</f>
        <v>60.434285714285707</v>
      </c>
      <c r="J1263">
        <f>VLOOKUP(B1263,MoneyLine!$A$1:$K$33,7,FALSE)</f>
        <v>43.783809523809516</v>
      </c>
      <c r="K1263">
        <f>VLOOKUP(B1263,MoneyLine!$A$1:$K$33,11,FALSE)</f>
        <v>2.1412499999999977</v>
      </c>
      <c r="L1263">
        <f>VLOOKUP(B1263,MoneyLine!$A$1:$D$33,4,FALSE)</f>
        <v>45.351499999999994</v>
      </c>
      <c r="M1263">
        <f>VLOOKUP(D1263,MoneyLine!$A$1:$K$33,11,FALSE)</f>
        <v>6.9025000000000016</v>
      </c>
      <c r="N1263">
        <f>VLOOKUP(D1263,MoneyLine!$A$1:$D$33,4,FALSE)</f>
        <v>50.512499999999996</v>
      </c>
      <c r="O1263">
        <f>VLOOKUP(D1263,MoneyLine!$A$1:$Q$33,14,FALSE)</f>
        <v>47.296666666666667</v>
      </c>
      <c r="P1263">
        <f>VLOOKUP(B1263,MoneyLine!$A$1:$Q$33,17,FALSE)</f>
        <v>-14.675714285714287</v>
      </c>
      <c r="Q1263">
        <f>VLOOKUP(B1263,MoneyLine!$A$1:$K$33,10,FALSE)</f>
        <v>13.367738095238096</v>
      </c>
      <c r="R1263">
        <f>VLOOKUP(B1263,MoneyLine!$A$1:$Q$33,14,FALSE)</f>
        <v>43.181904761904768</v>
      </c>
      <c r="S1263">
        <f>VLOOKUP(D1263,MoneyLine!$A$1:$Q$33,17,FALSE)</f>
        <v>10.998333333333333</v>
      </c>
      <c r="T1263">
        <f>VLOOKUP(D1263,MoneyLine!$A$1:$K$33,10,FALSE)</f>
        <v>5.5184523809523807</v>
      </c>
      <c r="V1263">
        <f>HomTotReg.!$B$17+(test!O1263*HomTotReg.!$B$18+HomTotReg.!$B$19*test!P1263+test!Q1263*HomTotReg.!$B$20)</f>
        <v>3.2535432507390452</v>
      </c>
      <c r="W1263">
        <f>VisTotReg.!$B$17+(VisTotReg.!$B$18*test!R1263+test!S1263*VisTotReg.!$B$19+test!T1263*VisTotReg.!$B$20)</f>
        <v>2.8440003895654753</v>
      </c>
      <c r="Y1263">
        <f>'MoneyLine Reg. 1'!$B$17+('MoneyLine Reg. 1'!$B$18*test!I1263+test!J1263*'MoneyLine Reg. 1'!$B$19+test!T1263*'MoneyLine Reg. 1'!$B$20+test!Q1263*'MoneyLine Reg. 1'!$B$21)</f>
        <v>0.29469440674704439</v>
      </c>
      <c r="Z1263">
        <f>'MoneyLine Reg. 2'!$B$17+('MoneyLine Reg. 2'!$B$18*test!M1263+test!K1263*'MoneyLine Reg. 2'!$B$19+'MoneyLine Reg. 2'!$B$20*test!L1263+test!N1263*'MoneyLine Reg. 2'!$B$21)</f>
        <v>0.85181806244716007</v>
      </c>
    </row>
    <row r="1264" spans="1:26" x14ac:dyDescent="0.3">
      <c r="A1264" s="8">
        <v>45024</v>
      </c>
      <c r="B1264" s="6" t="s">
        <v>4</v>
      </c>
      <c r="C1264" s="6">
        <v>0</v>
      </c>
      <c r="D1264" s="6" t="s">
        <v>16</v>
      </c>
      <c r="E1264" s="6">
        <v>4</v>
      </c>
      <c r="F1264" s="6"/>
      <c r="G1264" s="6">
        <f t="shared" si="20"/>
        <v>4</v>
      </c>
      <c r="I1264">
        <f>VLOOKUP(D1264,MoneyLine!$A$1:$K$33,7,FALSE)</f>
        <v>64.561666666666639</v>
      </c>
      <c r="J1264">
        <f>VLOOKUP(B1264,MoneyLine!$A$1:$K$33,7,FALSE)</f>
        <v>71.288571428571402</v>
      </c>
      <c r="K1264">
        <f>VLOOKUP(B1264,MoneyLine!$A$1:$K$33,11,FALSE)</f>
        <v>4.0925000000000029</v>
      </c>
      <c r="L1264">
        <f>VLOOKUP(B1264,MoneyLine!$A$1:$D$33,4,FALSE)</f>
        <v>50.962499999999999</v>
      </c>
      <c r="M1264">
        <f>VLOOKUP(D1264,MoneyLine!$A$1:$K$33,11,FALSE)</f>
        <v>10.3225</v>
      </c>
      <c r="N1264">
        <f>VLOOKUP(D1264,MoneyLine!$A$1:$D$33,4,FALSE)</f>
        <v>48.538999999999994</v>
      </c>
      <c r="O1264">
        <f>VLOOKUP(D1264,MoneyLine!$A$1:$Q$33,14,FALSE)</f>
        <v>75.591190476190462</v>
      </c>
      <c r="P1264">
        <f>VLOOKUP(B1264,MoneyLine!$A$1:$Q$33,17,FALSE)</f>
        <v>33.857619047619039</v>
      </c>
      <c r="Q1264">
        <f>VLOOKUP(B1264,MoneyLine!$A$1:$K$33,10,FALSE)</f>
        <v>21.901309523809527</v>
      </c>
      <c r="R1264">
        <f>VLOOKUP(B1264,MoneyLine!$A$1:$Q$33,14,FALSE)</f>
        <v>28.298571428571432</v>
      </c>
      <c r="S1264">
        <f>VLOOKUP(D1264,MoneyLine!$A$1:$Q$33,17,FALSE)</f>
        <v>-17.098809523809521</v>
      </c>
      <c r="T1264">
        <f>VLOOKUP(D1264,MoneyLine!$A$1:$K$33,10,FALSE)</f>
        <v>17.131547619047623</v>
      </c>
      <c r="V1264">
        <f>HomTotReg.!$B$17+(test!O1264*HomTotReg.!$B$18+HomTotReg.!$B$19*test!P1264+test!Q1264*HomTotReg.!$B$20)</f>
        <v>2.9446461525356558</v>
      </c>
      <c r="W1264">
        <f>VisTotReg.!$B$17+(VisTotReg.!$B$18*test!R1264+test!S1264*VisTotReg.!$B$19+test!T1264*VisTotReg.!$B$20)</f>
        <v>2.7469342680529101</v>
      </c>
      <c r="Y1264">
        <f>'MoneyLine Reg. 1'!$B$17+('MoneyLine Reg. 1'!$B$18*test!I1264+test!J1264*'MoneyLine Reg. 1'!$B$19+test!T1264*'MoneyLine Reg. 1'!$B$20+test!Q1264*'MoneyLine Reg. 1'!$B$21)</f>
        <v>9.3843551748122395E-2</v>
      </c>
      <c r="Z1264">
        <f>'MoneyLine Reg. 2'!$B$17+('MoneyLine Reg. 2'!$B$18*test!M1264+test!K1264*'MoneyLine Reg. 2'!$B$19+'MoneyLine Reg. 2'!$B$20*test!L1264+test!N1264*'MoneyLine Reg. 2'!$B$21)</f>
        <v>0.38175729081689713</v>
      </c>
    </row>
    <row r="1265" spans="1:26" x14ac:dyDescent="0.3">
      <c r="A1265" s="9">
        <v>45024</v>
      </c>
      <c r="B1265" s="7" t="s">
        <v>7</v>
      </c>
      <c r="C1265" s="7">
        <v>4</v>
      </c>
      <c r="D1265" s="7" t="s">
        <v>32</v>
      </c>
      <c r="E1265" s="7">
        <v>7</v>
      </c>
      <c r="F1265" s="7"/>
      <c r="G1265" s="6">
        <f t="shared" si="20"/>
        <v>3</v>
      </c>
      <c r="I1265">
        <f>VLOOKUP(D1265,MoneyLine!$A$1:$K$33,7,FALSE)</f>
        <v>91.395238095238099</v>
      </c>
      <c r="J1265">
        <f>VLOOKUP(B1265,MoneyLine!$A$1:$K$33,7,FALSE)</f>
        <v>105.50714285714287</v>
      </c>
      <c r="K1265">
        <f>VLOOKUP(B1265,MoneyLine!$A$1:$K$33,11,FALSE)</f>
        <v>17.5075</v>
      </c>
      <c r="L1265">
        <f>VLOOKUP(B1265,MoneyLine!$A$1:$D$33,4,FALSE)</f>
        <v>51.216499999999996</v>
      </c>
      <c r="M1265">
        <f>VLOOKUP(D1265,MoneyLine!$A$1:$K$33,11,FALSE)</f>
        <v>4.9549999999999983</v>
      </c>
      <c r="N1265">
        <f>VLOOKUP(D1265,MoneyLine!$A$1:$D$33,4,FALSE)</f>
        <v>47.241</v>
      </c>
      <c r="O1265">
        <f>VLOOKUP(D1265,MoneyLine!$A$1:$Q$33,14,FALSE)</f>
        <v>85.390952380952371</v>
      </c>
      <c r="P1265">
        <f>VLOOKUP(B1265,MoneyLine!$A$1:$Q$33,17,FALSE)</f>
        <v>1.5838095238095231</v>
      </c>
      <c r="Q1265">
        <f>VLOOKUP(B1265,MoneyLine!$A$1:$K$33,10,FALSE)</f>
        <v>-6.0107142857142861</v>
      </c>
      <c r="R1265">
        <f>VLOOKUP(B1265,MoneyLine!$A$1:$Q$33,14,FALSE)</f>
        <v>89.021666666666647</v>
      </c>
      <c r="S1265">
        <f>VLOOKUP(D1265,MoneyLine!$A$1:$Q$33,17,FALSE)</f>
        <v>-9.4788095238095256</v>
      </c>
      <c r="T1265">
        <f>VLOOKUP(D1265,MoneyLine!$A$1:$K$33,10,FALSE)</f>
        <v>-16.679047619047623</v>
      </c>
      <c r="V1265">
        <f>HomTotReg.!$B$17+(test!O1265*HomTotReg.!$B$18+HomTotReg.!$B$19*test!P1265+test!Q1265*HomTotReg.!$B$20)</f>
        <v>3.6980908881426258</v>
      </c>
      <c r="W1265">
        <f>VisTotReg.!$B$17+(VisTotReg.!$B$18*test!R1265+test!S1265*VisTotReg.!$B$19+test!T1265*VisTotReg.!$B$20)</f>
        <v>3.8971095688494364</v>
      </c>
      <c r="Y1265">
        <f>'MoneyLine Reg. 1'!$B$17+('MoneyLine Reg. 1'!$B$18*test!I1265+test!J1265*'MoneyLine Reg. 1'!$B$19+test!T1265*'MoneyLine Reg. 1'!$B$20+test!Q1265*'MoneyLine Reg. 1'!$B$21)</f>
        <v>-0.22581513137725273</v>
      </c>
      <c r="Z1265">
        <f>'MoneyLine Reg. 2'!$B$17+('MoneyLine Reg. 2'!$B$18*test!M1265+test!K1265*'MoneyLine Reg. 2'!$B$19+'MoneyLine Reg. 2'!$B$20*test!L1265+test!N1265*'MoneyLine Reg. 2'!$B$21)</f>
        <v>-0.8450081817867372</v>
      </c>
    </row>
    <row r="1266" spans="1:26" x14ac:dyDescent="0.3">
      <c r="A1266" s="8">
        <v>45024</v>
      </c>
      <c r="B1266" s="6" t="s">
        <v>6</v>
      </c>
      <c r="C1266" s="6">
        <v>3</v>
      </c>
      <c r="D1266" s="6" t="s">
        <v>34</v>
      </c>
      <c r="E1266" s="6">
        <v>7</v>
      </c>
      <c r="F1266" s="6"/>
      <c r="G1266" s="6">
        <f t="shared" si="20"/>
        <v>4</v>
      </c>
      <c r="I1266">
        <f>VLOOKUP(D1266,MoneyLine!$A$1:$K$33,7,FALSE)</f>
        <v>70.167380952380938</v>
      </c>
      <c r="J1266">
        <f>VLOOKUP(B1266,MoneyLine!$A$1:$K$33,7,FALSE)</f>
        <v>-14.717619047619038</v>
      </c>
      <c r="K1266">
        <f>VLOOKUP(B1266,MoneyLine!$A$1:$K$33,11,FALSE)</f>
        <v>1.6887499999999989</v>
      </c>
      <c r="L1266">
        <f>VLOOKUP(B1266,MoneyLine!$A$1:$D$33,4,FALSE)</f>
        <v>38.247500000000002</v>
      </c>
      <c r="M1266">
        <f>VLOOKUP(D1266,MoneyLine!$A$1:$K$33,11,FALSE)</f>
        <v>10.367500000000003</v>
      </c>
      <c r="N1266">
        <f>VLOOKUP(D1266,MoneyLine!$A$1:$D$33,4,FALSE)</f>
        <v>52.325999999999993</v>
      </c>
      <c r="O1266">
        <f>VLOOKUP(D1266,MoneyLine!$A$1:$Q$33,14,FALSE)</f>
        <v>40.24047619047618</v>
      </c>
      <c r="P1266">
        <f>VLOOKUP(B1266,MoneyLine!$A$1:$Q$33,17,FALSE)</f>
        <v>-23.022142857142857</v>
      </c>
      <c r="Q1266">
        <f>VLOOKUP(B1266,MoneyLine!$A$1:$K$33,10,FALSE)</f>
        <v>2.2516666666666674</v>
      </c>
      <c r="R1266">
        <f>VLOOKUP(B1266,MoneyLine!$A$1:$Q$33,14,FALSE)</f>
        <v>4.214999999999999</v>
      </c>
      <c r="S1266">
        <f>VLOOKUP(D1266,MoneyLine!$A$1:$Q$33,17,FALSE)</f>
        <v>22.489285714285707</v>
      </c>
      <c r="T1266">
        <f>VLOOKUP(D1266,MoneyLine!$A$1:$K$33,10,FALSE)</f>
        <v>29.06904761904762</v>
      </c>
      <c r="V1266">
        <f>HomTotReg.!$B$17+(test!O1266*HomTotReg.!$B$18+HomTotReg.!$B$19*test!P1266+test!Q1266*HomTotReg.!$B$20)</f>
        <v>3.3898550828055862</v>
      </c>
      <c r="W1266">
        <f>VisTotReg.!$B$17+(VisTotReg.!$B$18*test!R1266+test!S1266*VisTotReg.!$B$19+test!T1266*VisTotReg.!$B$20)</f>
        <v>1.9325953302363486</v>
      </c>
      <c r="Y1266">
        <f>'MoneyLine Reg. 1'!$B$17+('MoneyLine Reg. 1'!$B$18*test!I1266+test!J1266*'MoneyLine Reg. 1'!$B$19+test!T1266*'MoneyLine Reg. 1'!$B$20+test!Q1266*'MoneyLine Reg. 1'!$B$21)</f>
        <v>1.5007753522886398</v>
      </c>
      <c r="Z1266">
        <f>'MoneyLine Reg. 2'!$B$17+('MoneyLine Reg. 2'!$B$18*test!M1266+test!K1266*'MoneyLine Reg. 2'!$B$19+'MoneyLine Reg. 2'!$B$20*test!L1266+test!N1266*'MoneyLine Reg. 2'!$B$21)</f>
        <v>1.7543361465949232</v>
      </c>
    </row>
    <row r="1267" spans="1:26" x14ac:dyDescent="0.3">
      <c r="A1267" s="9">
        <v>45024</v>
      </c>
      <c r="B1267" s="7" t="s">
        <v>9</v>
      </c>
      <c r="C1267" s="7">
        <v>6</v>
      </c>
      <c r="D1267" s="7" t="s">
        <v>24</v>
      </c>
      <c r="E1267" s="7">
        <v>1</v>
      </c>
      <c r="F1267" s="7"/>
      <c r="G1267" s="6">
        <f t="shared" si="20"/>
        <v>-5</v>
      </c>
      <c r="I1267">
        <f>VLOOKUP(D1267,MoneyLine!$A$1:$K$33,7,FALSE)</f>
        <v>-28.852380952380948</v>
      </c>
      <c r="J1267">
        <f>VLOOKUP(B1267,MoneyLine!$A$1:$K$33,7,FALSE)</f>
        <v>154.76523809523809</v>
      </c>
      <c r="K1267">
        <f>VLOOKUP(B1267,MoneyLine!$A$1:$K$33,11,FALSE)</f>
        <v>17.220000000000002</v>
      </c>
      <c r="L1267">
        <f>VLOOKUP(B1267,MoneyLine!$A$1:$D$33,4,FALSE)</f>
        <v>58.933</v>
      </c>
      <c r="M1267">
        <f>VLOOKUP(D1267,MoneyLine!$A$1:$K$33,11,FALSE)</f>
        <v>5.754999999999999</v>
      </c>
      <c r="N1267">
        <f>VLOOKUP(D1267,MoneyLine!$A$1:$D$33,4,FALSE)</f>
        <v>42.153999999999996</v>
      </c>
      <c r="O1267">
        <f>VLOOKUP(D1267,MoneyLine!$A$1:$Q$33,14,FALSE)</f>
        <v>7.490952380952379</v>
      </c>
      <c r="P1267">
        <f>VLOOKUP(B1267,MoneyLine!$A$1:$Q$33,17,FALSE)</f>
        <v>29.393333333333338</v>
      </c>
      <c r="Q1267">
        <f>VLOOKUP(B1267,MoneyLine!$A$1:$K$33,10,FALSE)</f>
        <v>-2.4774999999999996</v>
      </c>
      <c r="R1267">
        <f>VLOOKUP(B1267,MoneyLine!$A$1:$Q$33,14,FALSE)</f>
        <v>117.61833333333333</v>
      </c>
      <c r="S1267">
        <f>VLOOKUP(D1267,MoneyLine!$A$1:$Q$33,17,FALSE)</f>
        <v>-35.079523809523806</v>
      </c>
      <c r="T1267">
        <f>VLOOKUP(D1267,MoneyLine!$A$1:$K$33,10,FALSE)</f>
        <v>-0.52404761904761887</v>
      </c>
      <c r="V1267">
        <f>HomTotReg.!$B$17+(test!O1267*HomTotReg.!$B$18+HomTotReg.!$B$19*test!P1267+test!Q1267*HomTotReg.!$B$20)</f>
        <v>2.5399271624209199</v>
      </c>
      <c r="W1267">
        <f>VisTotReg.!$B$17+(VisTotReg.!$B$18*test!R1267+test!S1267*VisTotReg.!$B$19+test!T1267*VisTotReg.!$B$20)</f>
        <v>4.2266468890633844</v>
      </c>
      <c r="Y1267">
        <f>'MoneyLine Reg. 1'!$B$17+('MoneyLine Reg. 1'!$B$18*test!I1267+test!J1267*'MoneyLine Reg. 1'!$B$19+test!T1267*'MoneyLine Reg. 1'!$B$20+test!Q1267*'MoneyLine Reg. 1'!$B$21)</f>
        <v>-1.782788133778958</v>
      </c>
      <c r="Z1267">
        <f>'MoneyLine Reg. 2'!$B$17+('MoneyLine Reg. 2'!$B$18*test!M1267+test!K1267*'MoneyLine Reg. 2'!$B$19+'MoneyLine Reg. 2'!$B$20*test!L1267+test!N1267*'MoneyLine Reg. 2'!$B$21)</f>
        <v>-1.723916987211175</v>
      </c>
    </row>
    <row r="1268" spans="1:26" x14ac:dyDescent="0.3">
      <c r="A1268" s="8">
        <v>45024</v>
      </c>
      <c r="B1268" s="6" t="s">
        <v>33</v>
      </c>
      <c r="C1268" s="6">
        <v>1</v>
      </c>
      <c r="D1268" s="6" t="s">
        <v>5</v>
      </c>
      <c r="E1268" s="6">
        <v>7</v>
      </c>
      <c r="F1268" s="6"/>
      <c r="G1268" s="6">
        <f t="shared" si="20"/>
        <v>6</v>
      </c>
      <c r="I1268">
        <f>VLOOKUP(D1268,MoneyLine!$A$1:$K$33,7,FALSE)</f>
        <v>92.519047619047612</v>
      </c>
      <c r="J1268">
        <f>VLOOKUP(B1268,MoneyLine!$A$1:$K$33,7,FALSE)</f>
        <v>35.906904761904762</v>
      </c>
      <c r="K1268">
        <f>VLOOKUP(B1268,MoneyLine!$A$1:$K$33,11,FALSE)</f>
        <v>3.707499999999996</v>
      </c>
      <c r="L1268">
        <f>VLOOKUP(B1268,MoneyLine!$A$1:$D$33,4,FALSE)</f>
        <v>47.251999999999995</v>
      </c>
      <c r="M1268">
        <f>VLOOKUP(D1268,MoneyLine!$A$1:$K$33,11,FALSE)</f>
        <v>15.5725</v>
      </c>
      <c r="N1268">
        <f>VLOOKUP(D1268,MoneyLine!$A$1:$D$33,4,FALSE)</f>
        <v>52.448999999999998</v>
      </c>
      <c r="O1268">
        <f>VLOOKUP(D1268,MoneyLine!$A$1:$Q$33,14,FALSE)</f>
        <v>80.7392857142857</v>
      </c>
      <c r="P1268">
        <f>VLOOKUP(B1268,MoneyLine!$A$1:$Q$33,17,FALSE)</f>
        <v>-16.226190476190478</v>
      </c>
      <c r="Q1268">
        <f>VLOOKUP(B1268,MoneyLine!$A$1:$K$33,10,FALSE)</f>
        <v>29.473928571428576</v>
      </c>
      <c r="R1268">
        <f>VLOOKUP(B1268,MoneyLine!$A$1:$Q$33,14,FALSE)</f>
        <v>44.759523809523806</v>
      </c>
      <c r="S1268">
        <f>VLOOKUP(D1268,MoneyLine!$A$1:$Q$33,17,FALSE)</f>
        <v>2.4073809523809526</v>
      </c>
      <c r="T1268">
        <f>VLOOKUP(D1268,MoneyLine!$A$1:$K$33,10,FALSE)</f>
        <v>7.11511904761905</v>
      </c>
      <c r="V1268">
        <f>HomTotReg.!$B$17+(test!O1268*HomTotReg.!$B$18+HomTotReg.!$B$19*test!P1268+test!Q1268*HomTotReg.!$B$20)</f>
        <v>3.4463746129141066</v>
      </c>
      <c r="W1268">
        <f>VisTotReg.!$B$17+(VisTotReg.!$B$18*test!R1268+test!S1268*VisTotReg.!$B$19+test!T1268*VisTotReg.!$B$20)</f>
        <v>2.9157857776460956</v>
      </c>
      <c r="Y1268">
        <f>'MoneyLine Reg. 1'!$B$17+('MoneyLine Reg. 1'!$B$18*test!I1268+test!J1268*'MoneyLine Reg. 1'!$B$19+test!T1268*'MoneyLine Reg. 1'!$B$20+test!Q1268*'MoneyLine Reg. 1'!$B$21)</f>
        <v>0.56063469266181487</v>
      </c>
      <c r="Z1268">
        <f>'MoneyLine Reg. 2'!$B$17+('MoneyLine Reg. 2'!$B$18*test!M1268+test!K1268*'MoneyLine Reg. 2'!$B$19+'MoneyLine Reg. 2'!$B$20*test!L1268+test!N1268*'MoneyLine Reg. 2'!$B$21)</f>
        <v>1.2827412505137161</v>
      </c>
    </row>
    <row r="1269" spans="1:26" x14ac:dyDescent="0.3">
      <c r="A1269" s="9">
        <v>45024</v>
      </c>
      <c r="B1269" s="7" t="s">
        <v>22</v>
      </c>
      <c r="C1269" s="7">
        <v>2</v>
      </c>
      <c r="D1269" s="7" t="s">
        <v>8</v>
      </c>
      <c r="E1269" s="7">
        <v>3</v>
      </c>
      <c r="F1269" s="7" t="s">
        <v>35</v>
      </c>
      <c r="G1269" s="6">
        <f t="shared" si="20"/>
        <v>1</v>
      </c>
      <c r="I1269">
        <f>VLOOKUP(D1269,MoneyLine!$A$1:$K$33,7,FALSE)</f>
        <v>158.14214285714286</v>
      </c>
      <c r="J1269">
        <f>VLOOKUP(B1269,MoneyLine!$A$1:$K$33,7,FALSE)</f>
        <v>73.279761904761898</v>
      </c>
      <c r="K1269">
        <f>VLOOKUP(B1269,MoneyLine!$A$1:$K$33,11,FALSE)</f>
        <v>6.432500000000001</v>
      </c>
      <c r="L1269">
        <f>VLOOKUP(B1269,MoneyLine!$A$1:$D$33,4,FALSE)</f>
        <v>50.885999999999996</v>
      </c>
      <c r="M1269">
        <f>VLOOKUP(D1269,MoneyLine!$A$1:$K$33,11,FALSE)</f>
        <v>11.611250000000004</v>
      </c>
      <c r="N1269">
        <f>VLOOKUP(D1269,MoneyLine!$A$1:$D$33,4,FALSE)</f>
        <v>49.862499999999997</v>
      </c>
      <c r="O1269">
        <f>VLOOKUP(D1269,MoneyLine!$A$1:$Q$33,14,FALSE)</f>
        <v>125.46428571428571</v>
      </c>
      <c r="P1269">
        <f>VLOOKUP(B1269,MoneyLine!$A$1:$Q$33,17,FALSE)</f>
        <v>-0.22023809523809401</v>
      </c>
      <c r="Q1269">
        <f>VLOOKUP(B1269,MoneyLine!$A$1:$K$33,10,FALSE)</f>
        <v>10.709166666666667</v>
      </c>
      <c r="R1269">
        <f>VLOOKUP(B1269,MoneyLine!$A$1:$Q$33,14,FALSE)</f>
        <v>70.076904761904771</v>
      </c>
      <c r="S1269">
        <f>VLOOKUP(D1269,MoneyLine!$A$1:$Q$33,17,FALSE)</f>
        <v>14.067142857142855</v>
      </c>
      <c r="T1269">
        <f>VLOOKUP(D1269,MoneyLine!$A$1:$K$33,10,FALSE)</f>
        <v>21.027261904761904</v>
      </c>
      <c r="V1269">
        <f>HomTotReg.!$B$17+(test!O1269*HomTotReg.!$B$18+HomTotReg.!$B$19*test!P1269+test!Q1269*HomTotReg.!$B$20)</f>
        <v>3.957025254247089</v>
      </c>
      <c r="W1269">
        <f>VisTotReg.!$B$17+(VisTotReg.!$B$18*test!R1269+test!S1269*VisTotReg.!$B$19+test!T1269*VisTotReg.!$B$20)</f>
        <v>2.9072988041870826</v>
      </c>
      <c r="Y1269">
        <f>'MoneyLine Reg. 1'!$B$17+('MoneyLine Reg. 1'!$B$18*test!I1269+test!J1269*'MoneyLine Reg. 1'!$B$19+test!T1269*'MoneyLine Reg. 1'!$B$20+test!Q1269*'MoneyLine Reg. 1'!$B$21)</f>
        <v>1.1537624398319704</v>
      </c>
      <c r="Z1269">
        <f>'MoneyLine Reg. 2'!$B$17+('MoneyLine Reg. 2'!$B$18*test!M1269+test!K1269*'MoneyLine Reg. 2'!$B$19+'MoneyLine Reg. 2'!$B$20*test!L1269+test!N1269*'MoneyLine Reg. 2'!$B$21)</f>
        <v>0.42294670348052588</v>
      </c>
    </row>
    <row r="1270" spans="1:26" x14ac:dyDescent="0.3">
      <c r="A1270" s="8">
        <v>45024</v>
      </c>
      <c r="B1270" s="6" t="s">
        <v>21</v>
      </c>
      <c r="C1270" s="6">
        <v>0</v>
      </c>
      <c r="D1270" s="6" t="s">
        <v>23</v>
      </c>
      <c r="E1270" s="6">
        <v>2</v>
      </c>
      <c r="F1270" s="6"/>
      <c r="G1270" s="6">
        <f t="shared" si="20"/>
        <v>2</v>
      </c>
      <c r="I1270">
        <f>VLOOKUP(D1270,MoneyLine!$A$1:$K$33,7,FALSE)</f>
        <v>101.00309523809524</v>
      </c>
      <c r="J1270">
        <f>VLOOKUP(B1270,MoneyLine!$A$1:$K$33,7,FALSE)</f>
        <v>81.149285714285725</v>
      </c>
      <c r="K1270">
        <f>VLOOKUP(B1270,MoneyLine!$A$1:$K$33,11,FALSE)</f>
        <v>9.1225000000000005</v>
      </c>
      <c r="L1270">
        <f>VLOOKUP(B1270,MoneyLine!$A$1:$D$33,4,FALSE)</f>
        <v>51.807999999999993</v>
      </c>
      <c r="M1270">
        <f>VLOOKUP(D1270,MoneyLine!$A$1:$K$33,11,FALSE)</f>
        <v>6.8149999999999995</v>
      </c>
      <c r="N1270">
        <f>VLOOKUP(D1270,MoneyLine!$A$1:$D$33,4,FALSE)</f>
        <v>52.277999999999999</v>
      </c>
      <c r="O1270">
        <f>VLOOKUP(D1270,MoneyLine!$A$1:$Q$33,14,FALSE)</f>
        <v>66.898333333333312</v>
      </c>
      <c r="P1270">
        <f>VLOOKUP(B1270,MoneyLine!$A$1:$Q$33,17,FALSE)</f>
        <v>7.3759523809523806</v>
      </c>
      <c r="Q1270">
        <f>VLOOKUP(B1270,MoneyLine!$A$1:$K$33,10,FALSE)</f>
        <v>8.0371428571428574</v>
      </c>
      <c r="R1270">
        <f>VLOOKUP(B1270,MoneyLine!$A$1:$Q$33,14,FALSE)</f>
        <v>65.387857142857143</v>
      </c>
      <c r="S1270">
        <f>VLOOKUP(D1270,MoneyLine!$A$1:$Q$33,17,FALSE)</f>
        <v>22.973095238095237</v>
      </c>
      <c r="T1270">
        <f>VLOOKUP(D1270,MoneyLine!$A$1:$K$33,10,FALSE)</f>
        <v>43.088928571428575</v>
      </c>
      <c r="V1270">
        <f>HomTotReg.!$B$17+(test!O1270*HomTotReg.!$B$18+HomTotReg.!$B$19*test!P1270+test!Q1270*HomTotReg.!$B$20)</f>
        <v>3.2861065760931489</v>
      </c>
      <c r="W1270">
        <f>VisTotReg.!$B$17+(VisTotReg.!$B$18*test!R1270+test!S1270*VisTotReg.!$B$19+test!T1270*VisTotReg.!$B$20)</f>
        <v>2.4474446875756053</v>
      </c>
      <c r="Y1270">
        <f>'MoneyLine Reg. 1'!$B$17+('MoneyLine Reg. 1'!$B$18*test!I1270+test!J1270*'MoneyLine Reg. 1'!$B$19+test!T1270*'MoneyLine Reg. 1'!$B$20+test!Q1270*'MoneyLine Reg. 1'!$B$21)</f>
        <v>0.83545343530677751</v>
      </c>
      <c r="Z1270">
        <f>'MoneyLine Reg. 2'!$B$17+('MoneyLine Reg. 2'!$B$18*test!M1270+test!K1270*'MoneyLine Reg. 2'!$B$19+'MoneyLine Reg. 2'!$B$20*test!L1270+test!N1270*'MoneyLine Reg. 2'!$B$21)</f>
        <v>7.5546797577976221E-2</v>
      </c>
    </row>
    <row r="1271" spans="1:26" x14ac:dyDescent="0.3">
      <c r="A1271" s="9">
        <v>45024</v>
      </c>
      <c r="B1271" s="7" t="s">
        <v>31</v>
      </c>
      <c r="C1271" s="7">
        <v>4</v>
      </c>
      <c r="D1271" s="7" t="s">
        <v>12</v>
      </c>
      <c r="E1271" s="7">
        <v>2</v>
      </c>
      <c r="F1271" s="7"/>
      <c r="G1271" s="6">
        <f t="shared" si="20"/>
        <v>-2</v>
      </c>
      <c r="I1271">
        <f>VLOOKUP(D1271,MoneyLine!$A$1:$K$33,7,FALSE)</f>
        <v>38.000238095238089</v>
      </c>
      <c r="J1271">
        <f>VLOOKUP(B1271,MoneyLine!$A$1:$K$33,7,FALSE)</f>
        <v>130.13119047619048</v>
      </c>
      <c r="K1271">
        <f>VLOOKUP(B1271,MoneyLine!$A$1:$K$33,11,FALSE)</f>
        <v>13.114999999999997</v>
      </c>
      <c r="L1271">
        <f>VLOOKUP(B1271,MoneyLine!$A$1:$D$33,4,FALSE)</f>
        <v>55.725999999999999</v>
      </c>
      <c r="M1271">
        <f>VLOOKUP(D1271,MoneyLine!$A$1:$K$33,11,FALSE)</f>
        <v>5.6062500000000011</v>
      </c>
      <c r="N1271">
        <f>VLOOKUP(D1271,MoneyLine!$A$1:$D$33,4,FALSE)</f>
        <v>46.611499999999999</v>
      </c>
      <c r="O1271">
        <f>VLOOKUP(D1271,MoneyLine!$A$1:$Q$33,14,FALSE)</f>
        <v>32.669761904761899</v>
      </c>
      <c r="P1271">
        <f>VLOOKUP(B1271,MoneyLine!$A$1:$Q$33,17,FALSE)</f>
        <v>29.228333333333332</v>
      </c>
      <c r="Q1271">
        <f>VLOOKUP(B1271,MoneyLine!$A$1:$K$33,10,FALSE)</f>
        <v>31.447738095238101</v>
      </c>
      <c r="R1271">
        <f>VLOOKUP(B1271,MoneyLine!$A$1:$Q$33,14,FALSE)</f>
        <v>91.865476190476173</v>
      </c>
      <c r="S1271">
        <f>VLOOKUP(D1271,MoneyLine!$A$1:$Q$33,17,FALSE)</f>
        <v>-1.7361904761904778</v>
      </c>
      <c r="T1271">
        <f>VLOOKUP(D1271,MoneyLine!$A$1:$K$33,10,FALSE)</f>
        <v>20.738571428571433</v>
      </c>
      <c r="V1271">
        <f>HomTotReg.!$B$17+(test!O1271*HomTotReg.!$B$18+HomTotReg.!$B$19*test!P1271+test!Q1271*HomTotReg.!$B$20)</f>
        <v>2.4341593316817973</v>
      </c>
      <c r="W1271">
        <f>VisTotReg.!$B$17+(VisTotReg.!$B$18*test!R1271+test!S1271*VisTotReg.!$B$19+test!T1271*VisTotReg.!$B$20)</f>
        <v>3.3108689236254198</v>
      </c>
      <c r="Y1271">
        <f>'MoneyLine Reg. 1'!$B$17+('MoneyLine Reg. 1'!$B$18*test!I1271+test!J1271*'MoneyLine Reg. 1'!$B$19+test!T1271*'MoneyLine Reg. 1'!$B$20+test!Q1271*'MoneyLine Reg. 1'!$B$21)</f>
        <v>-0.88941284425324518</v>
      </c>
      <c r="Z1271">
        <f>'MoneyLine Reg. 2'!$B$17+('MoneyLine Reg. 2'!$B$18*test!M1271+test!K1271*'MoneyLine Reg. 2'!$B$19+'MoneyLine Reg. 2'!$B$20*test!L1271+test!N1271*'MoneyLine Reg. 2'!$B$21)</f>
        <v>-0.93213709689859714</v>
      </c>
    </row>
    <row r="1272" spans="1:26" x14ac:dyDescent="0.3">
      <c r="A1272" s="8">
        <v>45025</v>
      </c>
      <c r="B1272" s="6" t="s">
        <v>11</v>
      </c>
      <c r="C1272" s="6">
        <v>5</v>
      </c>
      <c r="D1272" s="6" t="s">
        <v>26</v>
      </c>
      <c r="E1272" s="6">
        <v>4</v>
      </c>
      <c r="F1272" s="6" t="s">
        <v>36</v>
      </c>
      <c r="G1272" s="6">
        <f t="shared" si="20"/>
        <v>-1</v>
      </c>
      <c r="I1272">
        <f>VLOOKUP(D1272,MoneyLine!$A$1:$K$33,7,FALSE)</f>
        <v>2.4278571428571381</v>
      </c>
      <c r="J1272">
        <f>VLOOKUP(B1272,MoneyLine!$A$1:$K$33,7,FALSE)</f>
        <v>121.01880952380951</v>
      </c>
      <c r="K1272">
        <f>VLOOKUP(B1272,MoneyLine!$A$1:$K$33,11,FALSE)</f>
        <v>15.838749999999997</v>
      </c>
      <c r="L1272">
        <f>VLOOKUP(B1272,MoneyLine!$A$1:$D$33,4,FALSE)</f>
        <v>52.685499999999998</v>
      </c>
      <c r="M1272">
        <f>VLOOKUP(D1272,MoneyLine!$A$1:$K$33,11,FALSE)</f>
        <v>7.2874999999999996</v>
      </c>
      <c r="N1272">
        <f>VLOOKUP(D1272,MoneyLine!$A$1:$D$33,4,FALSE)</f>
        <v>44.772500000000001</v>
      </c>
      <c r="O1272">
        <f>VLOOKUP(D1272,MoneyLine!$A$1:$Q$33,14,FALSE)</f>
        <v>21.040476190476188</v>
      </c>
      <c r="P1272">
        <f>VLOOKUP(B1272,MoneyLine!$A$1:$Q$33,17,FALSE)</f>
        <v>15.627619047619051</v>
      </c>
      <c r="Q1272">
        <f>VLOOKUP(B1272,MoneyLine!$A$1:$K$33,10,FALSE)</f>
        <v>10.4975</v>
      </c>
      <c r="R1272">
        <f>VLOOKUP(B1272,MoneyLine!$A$1:$Q$33,14,FALSE)</f>
        <v>85.286666666666662</v>
      </c>
      <c r="S1272">
        <f>VLOOKUP(D1272,MoneyLine!$A$1:$Q$33,17,FALSE)</f>
        <v>-8.321428571428573</v>
      </c>
      <c r="T1272">
        <f>VLOOKUP(D1272,MoneyLine!$A$1:$K$33,10,FALSE)</f>
        <v>13.537738095238096</v>
      </c>
      <c r="V1272">
        <f>HomTotReg.!$B$17+(test!O1272*HomTotReg.!$B$18+HomTotReg.!$B$19*test!P1272+test!Q1272*HomTotReg.!$B$20)</f>
        <v>2.6861655823895307</v>
      </c>
      <c r="W1272">
        <f>VisTotReg.!$B$17+(VisTotReg.!$B$18*test!R1272+test!S1272*VisTotReg.!$B$19+test!T1272*VisTotReg.!$B$20)</f>
        <v>3.3975658632697239</v>
      </c>
      <c r="Y1272">
        <f>'MoneyLine Reg. 1'!$B$17+('MoneyLine Reg. 1'!$B$18*test!I1272+test!J1272*'MoneyLine Reg. 1'!$B$19+test!T1272*'MoneyLine Reg. 1'!$B$20+test!Q1272*'MoneyLine Reg. 1'!$B$21)</f>
        <v>-1.0230371986607409</v>
      </c>
      <c r="Z1272">
        <f>'MoneyLine Reg. 2'!$B$17+('MoneyLine Reg. 2'!$B$18*test!M1272+test!K1272*'MoneyLine Reg. 2'!$B$19+'MoneyLine Reg. 2'!$B$20*test!L1272+test!N1272*'MoneyLine Reg. 2'!$B$21)</f>
        <v>-0.89169896294253581</v>
      </c>
    </row>
    <row r="1273" spans="1:26" x14ac:dyDescent="0.3">
      <c r="A1273" s="9">
        <v>45025</v>
      </c>
      <c r="B1273" s="7" t="s">
        <v>14</v>
      </c>
      <c r="C1273" s="7">
        <v>5</v>
      </c>
      <c r="D1273" s="7" t="s">
        <v>4</v>
      </c>
      <c r="E1273" s="7">
        <v>3</v>
      </c>
      <c r="F1273" s="7"/>
      <c r="G1273" s="6">
        <f t="shared" si="20"/>
        <v>-2</v>
      </c>
      <c r="I1273">
        <f>VLOOKUP(D1273,MoneyLine!$A$1:$K$33,7,FALSE)</f>
        <v>71.288571428571402</v>
      </c>
      <c r="J1273">
        <f>VLOOKUP(B1273,MoneyLine!$A$1:$K$33,7,FALSE)</f>
        <v>85.562619047619037</v>
      </c>
      <c r="K1273">
        <f>VLOOKUP(B1273,MoneyLine!$A$1:$K$33,11,FALSE)</f>
        <v>19.403750000000002</v>
      </c>
      <c r="L1273">
        <f>VLOOKUP(B1273,MoneyLine!$A$1:$D$33,4,FALSE)</f>
        <v>49.788499999999999</v>
      </c>
      <c r="M1273">
        <f>VLOOKUP(D1273,MoneyLine!$A$1:$K$33,11,FALSE)</f>
        <v>4.0925000000000029</v>
      </c>
      <c r="N1273">
        <f>VLOOKUP(D1273,MoneyLine!$A$1:$D$33,4,FALSE)</f>
        <v>50.962499999999999</v>
      </c>
      <c r="O1273">
        <f>VLOOKUP(D1273,MoneyLine!$A$1:$Q$33,14,FALSE)</f>
        <v>28.298571428571432</v>
      </c>
      <c r="P1273">
        <f>VLOOKUP(B1273,MoneyLine!$A$1:$Q$33,17,FALSE)</f>
        <v>-3.2247619047619036</v>
      </c>
      <c r="Q1273">
        <f>VLOOKUP(B1273,MoneyLine!$A$1:$K$33,10,FALSE)</f>
        <v>24.058452380952382</v>
      </c>
      <c r="R1273">
        <f>VLOOKUP(B1273,MoneyLine!$A$1:$Q$33,14,FALSE)</f>
        <v>87.124523809523808</v>
      </c>
      <c r="S1273">
        <f>VLOOKUP(D1273,MoneyLine!$A$1:$Q$33,17,FALSE)</f>
        <v>33.857619047619039</v>
      </c>
      <c r="T1273">
        <f>VLOOKUP(D1273,MoneyLine!$A$1:$K$33,10,FALSE)</f>
        <v>21.901309523809527</v>
      </c>
      <c r="V1273">
        <f>HomTotReg.!$B$17+(test!O1273*HomTotReg.!$B$18+HomTotReg.!$B$19*test!P1273+test!Q1273*HomTotReg.!$B$20)</f>
        <v>2.8132555047722323</v>
      </c>
      <c r="W1273">
        <f>VisTotReg.!$B$17+(VisTotReg.!$B$18*test!R1273+test!S1273*VisTotReg.!$B$19+test!T1273*VisTotReg.!$B$20)</f>
        <v>2.9202190605061471</v>
      </c>
      <c r="Y1273">
        <f>'MoneyLine Reg. 1'!$B$17+('MoneyLine Reg. 1'!$B$18*test!I1273+test!J1273*'MoneyLine Reg. 1'!$B$19+test!T1273*'MoneyLine Reg. 1'!$B$20+test!Q1273*'MoneyLine Reg. 1'!$B$21)</f>
        <v>3.9866103642536871E-2</v>
      </c>
      <c r="Z1273">
        <f>'MoneyLine Reg. 2'!$B$17+('MoneyLine Reg. 2'!$B$18*test!M1273+test!K1273*'MoneyLine Reg. 2'!$B$19+'MoneyLine Reg. 2'!$B$20*test!L1273+test!N1273*'MoneyLine Reg. 2'!$B$21)</f>
        <v>-0.63586866057195968</v>
      </c>
    </row>
    <row r="1274" spans="1:26" x14ac:dyDescent="0.3">
      <c r="A1274" s="8">
        <v>45026</v>
      </c>
      <c r="B1274" s="6" t="s">
        <v>34</v>
      </c>
      <c r="C1274" s="6">
        <v>4</v>
      </c>
      <c r="D1274" s="6" t="s">
        <v>25</v>
      </c>
      <c r="E1274" s="6">
        <v>1</v>
      </c>
      <c r="F1274" s="6"/>
      <c r="G1274" s="6">
        <f t="shared" si="20"/>
        <v>-3</v>
      </c>
      <c r="I1274">
        <f>VLOOKUP(D1274,MoneyLine!$A$1:$K$33,7,FALSE)</f>
        <v>56.057857142857138</v>
      </c>
      <c r="J1274">
        <f>VLOOKUP(B1274,MoneyLine!$A$1:$K$33,7,FALSE)</f>
        <v>70.167380952380938</v>
      </c>
      <c r="K1274">
        <f>VLOOKUP(B1274,MoneyLine!$A$1:$K$33,11,FALSE)</f>
        <v>10.367500000000003</v>
      </c>
      <c r="L1274">
        <f>VLOOKUP(B1274,MoneyLine!$A$1:$D$33,4,FALSE)</f>
        <v>52.325999999999993</v>
      </c>
      <c r="M1274">
        <f>VLOOKUP(D1274,MoneyLine!$A$1:$K$33,11,FALSE)</f>
        <v>10.718750000000002</v>
      </c>
      <c r="N1274">
        <f>VLOOKUP(D1274,MoneyLine!$A$1:$D$33,4,FALSE)</f>
        <v>47.954500000000003</v>
      </c>
      <c r="O1274">
        <f>VLOOKUP(D1274,MoneyLine!$A$1:$Q$33,14,FALSE)</f>
        <v>60.674999999999997</v>
      </c>
      <c r="P1274">
        <f>VLOOKUP(B1274,MoneyLine!$A$1:$Q$33,17,FALSE)</f>
        <v>22.489285714285707</v>
      </c>
      <c r="Q1274">
        <f>VLOOKUP(B1274,MoneyLine!$A$1:$K$33,10,FALSE)</f>
        <v>29.06904761904762</v>
      </c>
      <c r="R1274">
        <f>VLOOKUP(B1274,MoneyLine!$A$1:$Q$33,14,FALSE)</f>
        <v>40.24047619047618</v>
      </c>
      <c r="S1274">
        <f>VLOOKUP(D1274,MoneyLine!$A$1:$Q$33,17,FALSE)</f>
        <v>-14.592857142857142</v>
      </c>
      <c r="T1274">
        <f>VLOOKUP(D1274,MoneyLine!$A$1:$K$33,10,FALSE)</f>
        <v>27.424404761904761</v>
      </c>
      <c r="V1274">
        <f>HomTotReg.!$B$17+(test!O1274*HomTotReg.!$B$18+HomTotReg.!$B$19*test!P1274+test!Q1274*HomTotReg.!$B$20)</f>
        <v>2.8282128708949807</v>
      </c>
      <c r="W1274">
        <f>VisTotReg.!$B$17+(VisTotReg.!$B$18*test!R1274+test!S1274*VisTotReg.!$B$19+test!T1274*VisTotReg.!$B$20)</f>
        <v>2.7146871056768989</v>
      </c>
      <c r="Y1274">
        <f>'MoneyLine Reg. 1'!$B$17+('MoneyLine Reg. 1'!$B$18*test!I1274+test!J1274*'MoneyLine Reg. 1'!$B$19+test!T1274*'MoneyLine Reg. 1'!$B$20+test!Q1274*'MoneyLine Reg. 1'!$B$21)</f>
        <v>9.4167464403891399E-2</v>
      </c>
      <c r="Z1274">
        <f>'MoneyLine Reg. 2'!$B$17+('MoneyLine Reg. 2'!$B$18*test!M1274+test!K1274*'MoneyLine Reg. 2'!$B$19+'MoneyLine Reg. 2'!$B$20*test!L1274+test!N1274*'MoneyLine Reg. 2'!$B$21)</f>
        <v>-0.10722704090248758</v>
      </c>
    </row>
    <row r="1275" spans="1:26" x14ac:dyDescent="0.3">
      <c r="A1275" s="9">
        <v>45026</v>
      </c>
      <c r="B1275" s="7" t="s">
        <v>21</v>
      </c>
      <c r="C1275" s="7">
        <v>3</v>
      </c>
      <c r="D1275" s="7" t="s">
        <v>22</v>
      </c>
      <c r="E1275" s="7">
        <v>2</v>
      </c>
      <c r="F1275" s="7" t="s">
        <v>35</v>
      </c>
      <c r="G1275" s="6">
        <f t="shared" si="20"/>
        <v>-1</v>
      </c>
      <c r="I1275">
        <f>VLOOKUP(D1275,MoneyLine!$A$1:$K$33,7,FALSE)</f>
        <v>73.279761904761898</v>
      </c>
      <c r="J1275">
        <f>VLOOKUP(B1275,MoneyLine!$A$1:$K$33,7,FALSE)</f>
        <v>81.149285714285725</v>
      </c>
      <c r="K1275">
        <f>VLOOKUP(B1275,MoneyLine!$A$1:$K$33,11,FALSE)</f>
        <v>9.1225000000000005</v>
      </c>
      <c r="L1275">
        <f>VLOOKUP(B1275,MoneyLine!$A$1:$D$33,4,FALSE)</f>
        <v>51.807999999999993</v>
      </c>
      <c r="M1275">
        <f>VLOOKUP(D1275,MoneyLine!$A$1:$K$33,11,FALSE)</f>
        <v>6.432500000000001</v>
      </c>
      <c r="N1275">
        <f>VLOOKUP(D1275,MoneyLine!$A$1:$D$33,4,FALSE)</f>
        <v>50.885999999999996</v>
      </c>
      <c r="O1275">
        <f>VLOOKUP(D1275,MoneyLine!$A$1:$Q$33,14,FALSE)</f>
        <v>70.076904761904771</v>
      </c>
      <c r="P1275">
        <f>VLOOKUP(B1275,MoneyLine!$A$1:$Q$33,17,FALSE)</f>
        <v>7.3759523809523806</v>
      </c>
      <c r="Q1275">
        <f>VLOOKUP(B1275,MoneyLine!$A$1:$K$33,10,FALSE)</f>
        <v>8.0371428571428574</v>
      </c>
      <c r="R1275">
        <f>VLOOKUP(B1275,MoneyLine!$A$1:$Q$33,14,FALSE)</f>
        <v>65.387857142857143</v>
      </c>
      <c r="S1275">
        <f>VLOOKUP(D1275,MoneyLine!$A$1:$Q$33,17,FALSE)</f>
        <v>-0.22023809523809401</v>
      </c>
      <c r="T1275">
        <f>VLOOKUP(D1275,MoneyLine!$A$1:$K$33,10,FALSE)</f>
        <v>10.709166666666667</v>
      </c>
      <c r="V1275">
        <f>HomTotReg.!$B$17+(test!O1275*HomTotReg.!$B$18+HomTotReg.!$B$19*test!P1275+test!Q1275*HomTotReg.!$B$20)</f>
        <v>3.3197496685755654</v>
      </c>
      <c r="W1275">
        <f>VisTotReg.!$B$17+(VisTotReg.!$B$18*test!R1275+test!S1275*VisTotReg.!$B$19+test!T1275*VisTotReg.!$B$20)</f>
        <v>3.1309702211674066</v>
      </c>
      <c r="Y1275">
        <f>'MoneyLine Reg. 1'!$B$17+('MoneyLine Reg. 1'!$B$18*test!I1275+test!J1275*'MoneyLine Reg. 1'!$B$19+test!T1275*'MoneyLine Reg. 1'!$B$20+test!Q1275*'MoneyLine Reg. 1'!$B$21)</f>
        <v>0.11561040746636325</v>
      </c>
      <c r="Z1275">
        <f>'MoneyLine Reg. 2'!$B$17+('MoneyLine Reg. 2'!$B$18*test!M1275+test!K1275*'MoneyLine Reg. 2'!$B$19+'MoneyLine Reg. 2'!$B$20*test!L1275+test!N1275*'MoneyLine Reg. 2'!$B$21)</f>
        <v>-4.7031799363245863E-2</v>
      </c>
    </row>
    <row r="1276" spans="1:26" x14ac:dyDescent="0.3">
      <c r="A1276" s="8">
        <v>45026</v>
      </c>
      <c r="B1276" s="6" t="s">
        <v>28</v>
      </c>
      <c r="C1276" s="6">
        <v>4</v>
      </c>
      <c r="D1276" s="6" t="s">
        <v>6</v>
      </c>
      <c r="E1276" s="6">
        <v>2</v>
      </c>
      <c r="F1276" s="6"/>
      <c r="G1276" s="6">
        <f t="shared" si="20"/>
        <v>-2</v>
      </c>
      <c r="I1276">
        <f>VLOOKUP(D1276,MoneyLine!$A$1:$K$33,7,FALSE)</f>
        <v>-14.717619047619038</v>
      </c>
      <c r="J1276">
        <f>VLOOKUP(B1276,MoneyLine!$A$1:$K$33,7,FALSE)</f>
        <v>60.434285714285707</v>
      </c>
      <c r="K1276">
        <f>VLOOKUP(B1276,MoneyLine!$A$1:$K$33,11,FALSE)</f>
        <v>6.9025000000000016</v>
      </c>
      <c r="L1276">
        <f>VLOOKUP(B1276,MoneyLine!$A$1:$D$33,4,FALSE)</f>
        <v>50.512499999999996</v>
      </c>
      <c r="M1276">
        <f>VLOOKUP(D1276,MoneyLine!$A$1:$K$33,11,FALSE)</f>
        <v>1.6887499999999989</v>
      </c>
      <c r="N1276">
        <f>VLOOKUP(D1276,MoneyLine!$A$1:$D$33,4,FALSE)</f>
        <v>38.247500000000002</v>
      </c>
      <c r="O1276">
        <f>VLOOKUP(D1276,MoneyLine!$A$1:$Q$33,14,FALSE)</f>
        <v>4.214999999999999</v>
      </c>
      <c r="P1276">
        <f>VLOOKUP(B1276,MoneyLine!$A$1:$Q$33,17,FALSE)</f>
        <v>10.998333333333333</v>
      </c>
      <c r="Q1276">
        <f>VLOOKUP(B1276,MoneyLine!$A$1:$K$33,10,FALSE)</f>
        <v>5.5184523809523807</v>
      </c>
      <c r="R1276">
        <f>VLOOKUP(B1276,MoneyLine!$A$1:$Q$33,14,FALSE)</f>
        <v>47.296666666666667</v>
      </c>
      <c r="S1276">
        <f>VLOOKUP(D1276,MoneyLine!$A$1:$Q$33,17,FALSE)</f>
        <v>-23.022142857142857</v>
      </c>
      <c r="T1276">
        <f>VLOOKUP(D1276,MoneyLine!$A$1:$K$33,10,FALSE)</f>
        <v>2.2516666666666674</v>
      </c>
      <c r="V1276">
        <f>HomTotReg.!$B$17+(test!O1276*HomTotReg.!$B$18+HomTotReg.!$B$19*test!P1276+test!Q1276*HomTotReg.!$B$20)</f>
        <v>2.6120271198445129</v>
      </c>
      <c r="W1276">
        <f>VisTotReg.!$B$17+(VisTotReg.!$B$18*test!R1276+test!S1276*VisTotReg.!$B$19+test!T1276*VisTotReg.!$B$20)</f>
        <v>3.244178381218449</v>
      </c>
      <c r="Y1276">
        <f>'MoneyLine Reg. 1'!$B$17+('MoneyLine Reg. 1'!$B$18*test!I1276+test!J1276*'MoneyLine Reg. 1'!$B$19+test!T1276*'MoneyLine Reg. 1'!$B$20+test!Q1276*'MoneyLine Reg. 1'!$B$21)</f>
        <v>-0.59997561067960881</v>
      </c>
      <c r="Z1276">
        <f>'MoneyLine Reg. 2'!$B$17+('MoneyLine Reg. 2'!$B$18*test!M1276+test!K1276*'MoneyLine Reg. 2'!$B$19+'MoneyLine Reg. 2'!$B$20*test!L1276+test!N1276*'MoneyLine Reg. 2'!$B$21)</f>
        <v>-1.0092972213445126</v>
      </c>
    </row>
    <row r="1277" spans="1:26" x14ac:dyDescent="0.3">
      <c r="A1277" s="9">
        <v>45026</v>
      </c>
      <c r="B1277" s="7" t="s">
        <v>30</v>
      </c>
      <c r="C1277" s="7">
        <v>6</v>
      </c>
      <c r="D1277" s="7" t="s">
        <v>19</v>
      </c>
      <c r="E1277" s="7">
        <v>1</v>
      </c>
      <c r="F1277" s="7"/>
      <c r="G1277" s="6">
        <f t="shared" si="20"/>
        <v>-5</v>
      </c>
      <c r="I1277">
        <f>VLOOKUP(D1277,MoneyLine!$A$1:$K$33,7,FALSE)</f>
        <v>99.267142857142858</v>
      </c>
      <c r="J1277">
        <f>VLOOKUP(B1277,MoneyLine!$A$1:$K$33,7,FALSE)</f>
        <v>127.36857142857141</v>
      </c>
      <c r="K1277">
        <f>VLOOKUP(B1277,MoneyLine!$A$1:$K$33,11,FALSE)</f>
        <v>15.876249999999999</v>
      </c>
      <c r="L1277">
        <f>VLOOKUP(B1277,MoneyLine!$A$1:$D$33,4,FALSE)</f>
        <v>56.155499999999996</v>
      </c>
      <c r="M1277">
        <f>VLOOKUP(D1277,MoneyLine!$A$1:$K$33,11,FALSE)</f>
        <v>11.873749999999998</v>
      </c>
      <c r="N1277">
        <f>VLOOKUP(D1277,MoneyLine!$A$1:$D$33,4,FALSE)</f>
        <v>44.580500000000001</v>
      </c>
      <c r="O1277">
        <f>VLOOKUP(D1277,MoneyLine!$A$1:$Q$33,14,FALSE)</f>
        <v>93.099761904761891</v>
      </c>
      <c r="P1277">
        <f>VLOOKUP(B1277,MoneyLine!$A$1:$Q$33,17,FALSE)</f>
        <v>21.976904761904766</v>
      </c>
      <c r="Q1277">
        <f>VLOOKUP(B1277,MoneyLine!$A$1:$K$33,10,FALSE)</f>
        <v>-0.45761904761904759</v>
      </c>
      <c r="R1277">
        <f>VLOOKUP(B1277,MoneyLine!$A$1:$Q$33,14,FALSE)</f>
        <v>104.57619047619046</v>
      </c>
      <c r="S1277">
        <f>VLOOKUP(D1277,MoneyLine!$A$1:$Q$33,17,FALSE)</f>
        <v>-14.223571428571427</v>
      </c>
      <c r="T1277">
        <f>VLOOKUP(D1277,MoneyLine!$A$1:$K$33,10,FALSE)</f>
        <v>-3.2023809523808761E-2</v>
      </c>
      <c r="V1277">
        <f>HomTotReg.!$B$17+(test!O1277*HomTotReg.!$B$18+HomTotReg.!$B$19*test!P1277+test!Q1277*HomTotReg.!$B$20)</f>
        <v>3.5023615593953403</v>
      </c>
      <c r="W1277">
        <f>VisTotReg.!$B$17+(VisTotReg.!$B$18*test!R1277+test!S1277*VisTotReg.!$B$19+test!T1277*VisTotReg.!$B$20)</f>
        <v>3.8787871147276984</v>
      </c>
      <c r="Y1277">
        <f>'MoneyLine Reg. 1'!$B$17+('MoneyLine Reg. 1'!$B$18*test!I1277+test!J1277*'MoneyLine Reg. 1'!$B$19+test!T1277*'MoneyLine Reg. 1'!$B$20+test!Q1277*'MoneyLine Reg. 1'!$B$21)</f>
        <v>-0.22549951083218828</v>
      </c>
      <c r="Z1277">
        <f>'MoneyLine Reg. 2'!$B$17+('MoneyLine Reg. 2'!$B$18*test!M1277+test!K1277*'MoneyLine Reg. 2'!$B$19+'MoneyLine Reg. 2'!$B$20*test!L1277+test!N1277*'MoneyLine Reg. 2'!$B$21)</f>
        <v>-0.8898334716771843</v>
      </c>
    </row>
    <row r="1278" spans="1:26" x14ac:dyDescent="0.3">
      <c r="A1278" s="8">
        <v>45026</v>
      </c>
      <c r="B1278" s="6" t="s">
        <v>5</v>
      </c>
      <c r="C1278" s="6">
        <v>2</v>
      </c>
      <c r="D1278" s="6" t="s">
        <v>31</v>
      </c>
      <c r="E1278" s="6">
        <v>1</v>
      </c>
      <c r="F1278" s="6" t="s">
        <v>36</v>
      </c>
      <c r="G1278" s="6">
        <f t="shared" si="20"/>
        <v>-1</v>
      </c>
      <c r="I1278">
        <f>VLOOKUP(D1278,MoneyLine!$A$1:$K$33,7,FALSE)</f>
        <v>130.13119047619048</v>
      </c>
      <c r="J1278">
        <f>VLOOKUP(B1278,MoneyLine!$A$1:$K$33,7,FALSE)</f>
        <v>92.519047619047612</v>
      </c>
      <c r="K1278">
        <f>VLOOKUP(B1278,MoneyLine!$A$1:$K$33,11,FALSE)</f>
        <v>15.5725</v>
      </c>
      <c r="L1278">
        <f>VLOOKUP(B1278,MoneyLine!$A$1:$D$33,4,FALSE)</f>
        <v>52.448999999999998</v>
      </c>
      <c r="M1278">
        <f>VLOOKUP(D1278,MoneyLine!$A$1:$K$33,11,FALSE)</f>
        <v>13.114999999999997</v>
      </c>
      <c r="N1278">
        <f>VLOOKUP(D1278,MoneyLine!$A$1:$D$33,4,FALSE)</f>
        <v>55.725999999999999</v>
      </c>
      <c r="O1278">
        <f>VLOOKUP(D1278,MoneyLine!$A$1:$Q$33,14,FALSE)</f>
        <v>91.865476190476173</v>
      </c>
      <c r="P1278">
        <f>VLOOKUP(B1278,MoneyLine!$A$1:$Q$33,17,FALSE)</f>
        <v>2.4073809523809526</v>
      </c>
      <c r="Q1278">
        <f>VLOOKUP(B1278,MoneyLine!$A$1:$K$33,10,FALSE)</f>
        <v>7.11511904761905</v>
      </c>
      <c r="R1278">
        <f>VLOOKUP(B1278,MoneyLine!$A$1:$Q$33,14,FALSE)</f>
        <v>80.7392857142857</v>
      </c>
      <c r="S1278">
        <f>VLOOKUP(D1278,MoneyLine!$A$1:$Q$33,17,FALSE)</f>
        <v>29.228333333333332</v>
      </c>
      <c r="T1278">
        <f>VLOOKUP(D1278,MoneyLine!$A$1:$K$33,10,FALSE)</f>
        <v>31.447738095238101</v>
      </c>
      <c r="V1278">
        <f>HomTotReg.!$B$17+(test!O1278*HomTotReg.!$B$18+HomTotReg.!$B$19*test!P1278+test!Q1278*HomTotReg.!$B$20)</f>
        <v>3.6131831860041927</v>
      </c>
      <c r="W1278">
        <f>VisTotReg.!$B$17+(VisTotReg.!$B$18*test!R1278+test!S1278*VisTotReg.!$B$19+test!T1278*VisTotReg.!$B$20)</f>
        <v>2.7451826404077089</v>
      </c>
      <c r="Y1278">
        <f>'MoneyLine Reg. 1'!$B$17+('MoneyLine Reg. 1'!$B$18*test!I1278+test!J1278*'MoneyLine Reg. 1'!$B$19+test!T1278*'MoneyLine Reg. 1'!$B$20+test!Q1278*'MoneyLine Reg. 1'!$B$21)</f>
        <v>0.83804809686883963</v>
      </c>
      <c r="Z1278">
        <f>'MoneyLine Reg. 2'!$B$17+('MoneyLine Reg. 2'!$B$18*test!M1278+test!K1278*'MoneyLine Reg. 2'!$B$19+'MoneyLine Reg. 2'!$B$20*test!L1278+test!N1278*'MoneyLine Reg. 2'!$B$21)</f>
        <v>0.27795299976936327</v>
      </c>
    </row>
    <row r="1279" spans="1:26" x14ac:dyDescent="0.3">
      <c r="A1279" s="9">
        <v>45026</v>
      </c>
      <c r="B1279" s="7" t="s">
        <v>8</v>
      </c>
      <c r="C1279" s="7">
        <v>0</v>
      </c>
      <c r="D1279" s="7" t="s">
        <v>29</v>
      </c>
      <c r="E1279" s="7">
        <v>3</v>
      </c>
      <c r="F1279" s="7"/>
      <c r="G1279" s="6">
        <f t="shared" si="20"/>
        <v>3</v>
      </c>
      <c r="I1279">
        <f>VLOOKUP(D1279,MoneyLine!$A$1:$K$33,7,FALSE)</f>
        <v>120.64333333333332</v>
      </c>
      <c r="J1279">
        <f>VLOOKUP(B1279,MoneyLine!$A$1:$K$33,7,FALSE)</f>
        <v>158.14214285714286</v>
      </c>
      <c r="K1279">
        <f>VLOOKUP(B1279,MoneyLine!$A$1:$K$33,11,FALSE)</f>
        <v>11.611250000000004</v>
      </c>
      <c r="L1279">
        <f>VLOOKUP(B1279,MoneyLine!$A$1:$D$33,4,FALSE)</f>
        <v>49.862499999999997</v>
      </c>
      <c r="M1279">
        <f>VLOOKUP(D1279,MoneyLine!$A$1:$K$33,11,FALSE)</f>
        <v>13.331249999999997</v>
      </c>
      <c r="N1279">
        <f>VLOOKUP(D1279,MoneyLine!$A$1:$D$33,4,FALSE)</f>
        <v>55.3095</v>
      </c>
      <c r="O1279">
        <f>VLOOKUP(D1279,MoneyLine!$A$1:$Q$33,14,FALSE)</f>
        <v>76.355714285714271</v>
      </c>
      <c r="P1279">
        <f>VLOOKUP(B1279,MoneyLine!$A$1:$Q$33,17,FALSE)</f>
        <v>14.067142857142855</v>
      </c>
      <c r="Q1279">
        <f>VLOOKUP(B1279,MoneyLine!$A$1:$K$33,10,FALSE)</f>
        <v>21.027261904761904</v>
      </c>
      <c r="R1279">
        <f>VLOOKUP(B1279,MoneyLine!$A$1:$Q$33,14,FALSE)</f>
        <v>125.46428571428571</v>
      </c>
      <c r="S1279">
        <f>VLOOKUP(D1279,MoneyLine!$A$1:$Q$33,17,FALSE)</f>
        <v>28.97</v>
      </c>
      <c r="T1279">
        <f>VLOOKUP(D1279,MoneyLine!$A$1:$K$33,10,FALSE)</f>
        <v>20.598452380952381</v>
      </c>
      <c r="V1279">
        <f>HomTotReg.!$B$17+(test!O1279*HomTotReg.!$B$18+HomTotReg.!$B$19*test!P1279+test!Q1279*HomTotReg.!$B$20)</f>
        <v>3.1720889934117231</v>
      </c>
      <c r="W1279">
        <f>VisTotReg.!$B$17+(VisTotReg.!$B$18*test!R1279+test!S1279*VisTotReg.!$B$19+test!T1279*VisTotReg.!$B$20)</f>
        <v>3.4377364422402437</v>
      </c>
      <c r="Y1279">
        <f>'MoneyLine Reg. 1'!$B$17+('MoneyLine Reg. 1'!$B$18*test!I1279+test!J1279*'MoneyLine Reg. 1'!$B$19+test!T1279*'MoneyLine Reg. 1'!$B$20+test!Q1279*'MoneyLine Reg. 1'!$B$21)</f>
        <v>-0.29978348818760558</v>
      </c>
      <c r="Z1279">
        <f>'MoneyLine Reg. 2'!$B$17+('MoneyLine Reg. 2'!$B$18*test!M1279+test!K1279*'MoneyLine Reg. 2'!$B$19+'MoneyLine Reg. 2'!$B$20*test!L1279+test!N1279*'MoneyLine Reg. 2'!$B$21)</f>
        <v>0.68911934653985352</v>
      </c>
    </row>
    <row r="1280" spans="1:26" x14ac:dyDescent="0.3">
      <c r="A1280" s="8">
        <v>45026</v>
      </c>
      <c r="B1280" s="6" t="s">
        <v>13</v>
      </c>
      <c r="C1280" s="6">
        <v>3</v>
      </c>
      <c r="D1280" s="6" t="s">
        <v>17</v>
      </c>
      <c r="E1280" s="6">
        <v>2</v>
      </c>
      <c r="F1280" s="6" t="s">
        <v>35</v>
      </c>
      <c r="G1280" s="6">
        <f t="shared" si="20"/>
        <v>-1</v>
      </c>
      <c r="I1280">
        <f>VLOOKUP(D1280,MoneyLine!$A$1:$K$33,7,FALSE)</f>
        <v>126.67</v>
      </c>
      <c r="J1280">
        <f>VLOOKUP(B1280,MoneyLine!$A$1:$K$33,7,FALSE)</f>
        <v>52.757857142857148</v>
      </c>
      <c r="K1280">
        <f>VLOOKUP(B1280,MoneyLine!$A$1:$K$33,11,FALSE)</f>
        <v>5.03125</v>
      </c>
      <c r="L1280">
        <f>VLOOKUP(B1280,MoneyLine!$A$1:$D$33,4,FALSE)</f>
        <v>47.964499999999994</v>
      </c>
      <c r="M1280">
        <f>VLOOKUP(D1280,MoneyLine!$A$1:$K$33,11,FALSE)</f>
        <v>19.922499999999999</v>
      </c>
      <c r="N1280">
        <f>VLOOKUP(D1280,MoneyLine!$A$1:$D$33,4,FALSE)</f>
        <v>49.902000000000001</v>
      </c>
      <c r="O1280">
        <f>VLOOKUP(D1280,MoneyLine!$A$1:$Q$33,14,FALSE)</f>
        <v>104.88261904761904</v>
      </c>
      <c r="P1280">
        <f>VLOOKUP(B1280,MoneyLine!$A$1:$Q$33,17,FALSE)</f>
        <v>6.5440476190476176</v>
      </c>
      <c r="Q1280">
        <f>VLOOKUP(B1280,MoneyLine!$A$1:$K$33,10,FALSE)</f>
        <v>-4.3963095238095242</v>
      </c>
      <c r="R1280">
        <f>VLOOKUP(B1280,MoneyLine!$A$1:$Q$33,14,FALSE)</f>
        <v>36.921904761904756</v>
      </c>
      <c r="S1280">
        <f>VLOOKUP(D1280,MoneyLine!$A$1:$Q$33,17,FALSE)</f>
        <v>9.6223809523809507</v>
      </c>
      <c r="T1280">
        <f>VLOOKUP(D1280,MoneyLine!$A$1:$K$33,10,FALSE)</f>
        <v>23.209285714285713</v>
      </c>
      <c r="V1280">
        <f>HomTotReg.!$B$17+(test!O1280*HomTotReg.!$B$18+HomTotReg.!$B$19*test!P1280+test!Q1280*HomTotReg.!$B$20)</f>
        <v>3.8340365740873192</v>
      </c>
      <c r="W1280">
        <f>VisTotReg.!$B$17+(VisTotReg.!$B$18*test!R1280+test!S1280*VisTotReg.!$B$19+test!T1280*VisTotReg.!$B$20)</f>
        <v>2.5215267163568988</v>
      </c>
      <c r="Y1280">
        <f>'MoneyLine Reg. 1'!$B$17+('MoneyLine Reg. 1'!$B$18*test!I1280+test!J1280*'MoneyLine Reg. 1'!$B$19+test!T1280*'MoneyLine Reg. 1'!$B$20+test!Q1280*'MoneyLine Reg. 1'!$B$21)</f>
        <v>1.2630388146842797</v>
      </c>
      <c r="Z1280">
        <f>'MoneyLine Reg. 2'!$B$17+('MoneyLine Reg. 2'!$B$18*test!M1280+test!K1280*'MoneyLine Reg. 2'!$B$19+'MoneyLine Reg. 2'!$B$20*test!L1280+test!N1280*'MoneyLine Reg. 2'!$B$21)</f>
        <v>1.2345635315267871</v>
      </c>
    </row>
    <row r="1281" spans="1:26" x14ac:dyDescent="0.3">
      <c r="A1281" s="9">
        <v>45026</v>
      </c>
      <c r="B1281" s="7" t="s">
        <v>18</v>
      </c>
      <c r="C1281" s="7">
        <v>2</v>
      </c>
      <c r="D1281" s="7" t="s">
        <v>32</v>
      </c>
      <c r="E1281" s="7">
        <v>3</v>
      </c>
      <c r="F1281" s="7"/>
      <c r="G1281" s="6">
        <f t="shared" si="20"/>
        <v>1</v>
      </c>
      <c r="I1281">
        <f>VLOOKUP(D1281,MoneyLine!$A$1:$K$33,7,FALSE)</f>
        <v>91.395238095238099</v>
      </c>
      <c r="J1281">
        <f>VLOOKUP(B1281,MoneyLine!$A$1:$K$33,7,FALSE)</f>
        <v>161.3661904761905</v>
      </c>
      <c r="K1281">
        <f>VLOOKUP(B1281,MoneyLine!$A$1:$K$33,11,FALSE)</f>
        <v>18.088749999999997</v>
      </c>
      <c r="L1281">
        <f>VLOOKUP(B1281,MoneyLine!$A$1:$D$33,4,FALSE)</f>
        <v>55.644500000000001</v>
      </c>
      <c r="M1281">
        <f>VLOOKUP(D1281,MoneyLine!$A$1:$K$33,11,FALSE)</f>
        <v>4.9549999999999983</v>
      </c>
      <c r="N1281">
        <f>VLOOKUP(D1281,MoneyLine!$A$1:$D$33,4,FALSE)</f>
        <v>47.241</v>
      </c>
      <c r="O1281">
        <f>VLOOKUP(D1281,MoneyLine!$A$1:$Q$33,14,FALSE)</f>
        <v>85.390952380952371</v>
      </c>
      <c r="P1281">
        <f>VLOOKUP(B1281,MoneyLine!$A$1:$Q$33,17,FALSE)</f>
        <v>63.627142857142857</v>
      </c>
      <c r="Q1281">
        <f>VLOOKUP(B1281,MoneyLine!$A$1:$K$33,10,FALSE)</f>
        <v>-8.5753571428571433</v>
      </c>
      <c r="R1281">
        <f>VLOOKUP(B1281,MoneyLine!$A$1:$Q$33,14,FALSE)</f>
        <v>80.616190476190468</v>
      </c>
      <c r="S1281">
        <f>VLOOKUP(D1281,MoneyLine!$A$1:$Q$33,17,FALSE)</f>
        <v>-9.4788095238095256</v>
      </c>
      <c r="T1281">
        <f>VLOOKUP(D1281,MoneyLine!$A$1:$K$33,10,FALSE)</f>
        <v>-16.679047619047623</v>
      </c>
      <c r="V1281">
        <f>HomTotReg.!$B$17+(test!O1281*HomTotReg.!$B$18+HomTotReg.!$B$19*test!P1281+test!Q1281*HomTotReg.!$B$20)</f>
        <v>3.06890785767945</v>
      </c>
      <c r="W1281">
        <f>VisTotReg.!$B$17+(VisTotReg.!$B$18*test!R1281+test!S1281*VisTotReg.!$B$19+test!T1281*VisTotReg.!$B$20)</f>
        <v>3.7974087425157403</v>
      </c>
      <c r="Y1281">
        <f>'MoneyLine Reg. 1'!$B$17+('MoneyLine Reg. 1'!$B$18*test!I1281+test!J1281*'MoneyLine Reg. 1'!$B$19+test!T1281*'MoneyLine Reg. 1'!$B$20+test!Q1281*'MoneyLine Reg. 1'!$B$21)</f>
        <v>-0.84318997700326648</v>
      </c>
      <c r="Z1281">
        <f>'MoneyLine Reg. 2'!$B$17+('MoneyLine Reg. 2'!$B$18*test!M1281+test!K1281*'MoneyLine Reg. 2'!$B$19+'MoneyLine Reg. 2'!$B$20*test!L1281+test!N1281*'MoneyLine Reg. 2'!$B$21)</f>
        <v>-1.2129620125157508</v>
      </c>
    </row>
    <row r="1282" spans="1:26" x14ac:dyDescent="0.3">
      <c r="A1282" s="8">
        <v>45026</v>
      </c>
      <c r="B1282" s="6" t="s">
        <v>24</v>
      </c>
      <c r="C1282" s="6">
        <v>2</v>
      </c>
      <c r="D1282" s="6" t="s">
        <v>23</v>
      </c>
      <c r="E1282" s="6">
        <v>6</v>
      </c>
      <c r="F1282" s="6"/>
      <c r="G1282" s="6">
        <f t="shared" si="20"/>
        <v>4</v>
      </c>
      <c r="I1282">
        <f>VLOOKUP(D1282,MoneyLine!$A$1:$K$33,7,FALSE)</f>
        <v>101.00309523809524</v>
      </c>
      <c r="J1282">
        <f>VLOOKUP(B1282,MoneyLine!$A$1:$K$33,7,FALSE)</f>
        <v>-28.852380952380948</v>
      </c>
      <c r="K1282">
        <f>VLOOKUP(B1282,MoneyLine!$A$1:$K$33,11,FALSE)</f>
        <v>5.754999999999999</v>
      </c>
      <c r="L1282">
        <f>VLOOKUP(B1282,MoneyLine!$A$1:$D$33,4,FALSE)</f>
        <v>42.153999999999996</v>
      </c>
      <c r="M1282">
        <f>VLOOKUP(D1282,MoneyLine!$A$1:$K$33,11,FALSE)</f>
        <v>6.8149999999999995</v>
      </c>
      <c r="N1282">
        <f>VLOOKUP(D1282,MoneyLine!$A$1:$D$33,4,FALSE)</f>
        <v>52.277999999999999</v>
      </c>
      <c r="O1282">
        <f>VLOOKUP(D1282,MoneyLine!$A$1:$Q$33,14,FALSE)</f>
        <v>66.898333333333312</v>
      </c>
      <c r="P1282">
        <f>VLOOKUP(B1282,MoneyLine!$A$1:$Q$33,17,FALSE)</f>
        <v>-35.079523809523806</v>
      </c>
      <c r="Q1282">
        <f>VLOOKUP(B1282,MoneyLine!$A$1:$K$33,10,FALSE)</f>
        <v>-0.52404761904761887</v>
      </c>
      <c r="R1282">
        <f>VLOOKUP(B1282,MoneyLine!$A$1:$Q$33,14,FALSE)</f>
        <v>7.490952380952379</v>
      </c>
      <c r="S1282">
        <f>VLOOKUP(D1282,MoneyLine!$A$1:$Q$33,17,FALSE)</f>
        <v>22.973095238095237</v>
      </c>
      <c r="T1282">
        <f>VLOOKUP(D1282,MoneyLine!$A$1:$K$33,10,FALSE)</f>
        <v>43.088928571428575</v>
      </c>
      <c r="V1282">
        <f>HomTotReg.!$B$17+(test!O1282*HomTotReg.!$B$18+HomTotReg.!$B$19*test!P1282+test!Q1282*HomTotReg.!$B$20)</f>
        <v>3.8303816096256522</v>
      </c>
      <c r="W1282">
        <f>VisTotReg.!$B$17+(VisTotReg.!$B$18*test!R1282+test!S1282*VisTotReg.!$B$19+test!T1282*VisTotReg.!$B$20)</f>
        <v>1.7607055765344481</v>
      </c>
      <c r="Y1282">
        <f>'MoneyLine Reg. 1'!$B$17+('MoneyLine Reg. 1'!$B$18*test!I1282+test!J1282*'MoneyLine Reg. 1'!$B$19+test!T1282*'MoneyLine Reg. 1'!$B$20+test!Q1282*'MoneyLine Reg. 1'!$B$21)</f>
        <v>2.1874692063631453</v>
      </c>
      <c r="Z1282">
        <f>'MoneyLine Reg. 2'!$B$17+('MoneyLine Reg. 2'!$B$18*test!M1282+test!K1282*'MoneyLine Reg. 2'!$B$19+'MoneyLine Reg. 2'!$B$20*test!L1282+test!N1282*'MoneyLine Reg. 2'!$B$21)</f>
        <v>1.001151534302164</v>
      </c>
    </row>
    <row r="1283" spans="1:26" x14ac:dyDescent="0.3">
      <c r="A1283" s="9">
        <v>45026</v>
      </c>
      <c r="B1283" s="7" t="s">
        <v>16</v>
      </c>
      <c r="C1283" s="7">
        <v>2</v>
      </c>
      <c r="D1283" s="7" t="s">
        <v>12</v>
      </c>
      <c r="E1283" s="7">
        <v>5</v>
      </c>
      <c r="F1283" s="7"/>
      <c r="G1283" s="6">
        <f t="shared" si="20"/>
        <v>3</v>
      </c>
      <c r="I1283">
        <f>VLOOKUP(D1283,MoneyLine!$A$1:$K$33,7,FALSE)</f>
        <v>38.000238095238089</v>
      </c>
      <c r="J1283">
        <f>VLOOKUP(B1283,MoneyLine!$A$1:$K$33,7,FALSE)</f>
        <v>64.561666666666639</v>
      </c>
      <c r="K1283">
        <f>VLOOKUP(B1283,MoneyLine!$A$1:$K$33,11,FALSE)</f>
        <v>10.3225</v>
      </c>
      <c r="L1283">
        <f>VLOOKUP(B1283,MoneyLine!$A$1:$D$33,4,FALSE)</f>
        <v>48.538999999999994</v>
      </c>
      <c r="M1283">
        <f>VLOOKUP(D1283,MoneyLine!$A$1:$K$33,11,FALSE)</f>
        <v>5.6062500000000011</v>
      </c>
      <c r="N1283">
        <f>VLOOKUP(D1283,MoneyLine!$A$1:$D$33,4,FALSE)</f>
        <v>46.611499999999999</v>
      </c>
      <c r="O1283">
        <f>VLOOKUP(D1283,MoneyLine!$A$1:$Q$33,14,FALSE)</f>
        <v>32.669761904761899</v>
      </c>
      <c r="P1283">
        <f>VLOOKUP(B1283,MoneyLine!$A$1:$Q$33,17,FALSE)</f>
        <v>-17.098809523809521</v>
      </c>
      <c r="Q1283">
        <f>VLOOKUP(B1283,MoneyLine!$A$1:$K$33,10,FALSE)</f>
        <v>17.131547619047623</v>
      </c>
      <c r="R1283">
        <f>VLOOKUP(B1283,MoneyLine!$A$1:$Q$33,14,FALSE)</f>
        <v>75.591190476190462</v>
      </c>
      <c r="S1283">
        <f>VLOOKUP(D1283,MoneyLine!$A$1:$Q$33,17,FALSE)</f>
        <v>-1.7361904761904778</v>
      </c>
      <c r="T1283">
        <f>VLOOKUP(D1283,MoneyLine!$A$1:$K$33,10,FALSE)</f>
        <v>20.738571428571433</v>
      </c>
      <c r="V1283">
        <f>HomTotReg.!$B$17+(test!O1283*HomTotReg.!$B$18+HomTotReg.!$B$19*test!P1283+test!Q1283*HomTotReg.!$B$20)</f>
        <v>3.0829089127864604</v>
      </c>
      <c r="W1283">
        <f>VisTotReg.!$B$17+(VisTotReg.!$B$18*test!R1283+test!S1283*VisTotReg.!$B$19+test!T1283*VisTotReg.!$B$20)</f>
        <v>3.117832896048137</v>
      </c>
      <c r="Y1283">
        <f>'MoneyLine Reg. 1'!$B$17+('MoneyLine Reg. 1'!$B$18*test!I1283+test!J1283*'MoneyLine Reg. 1'!$B$19+test!T1283*'MoneyLine Reg. 1'!$B$20+test!Q1283*'MoneyLine Reg. 1'!$B$21)</f>
        <v>8.7051816073485666E-3</v>
      </c>
      <c r="Z1283">
        <f>'MoneyLine Reg. 2'!$B$17+('MoneyLine Reg. 2'!$B$18*test!M1283+test!K1283*'MoneyLine Reg. 2'!$B$19+'MoneyLine Reg. 2'!$B$20*test!L1283+test!N1283*'MoneyLine Reg. 2'!$B$21)</f>
        <v>-0.22628826665134882</v>
      </c>
    </row>
    <row r="1284" spans="1:26" x14ac:dyDescent="0.3">
      <c r="A1284" s="8">
        <v>45027</v>
      </c>
      <c r="B1284" s="6" t="s">
        <v>8</v>
      </c>
      <c r="C1284" s="6">
        <v>3</v>
      </c>
      <c r="D1284" s="6" t="s">
        <v>26</v>
      </c>
      <c r="E1284" s="6">
        <v>2</v>
      </c>
      <c r="F1284" s="6"/>
      <c r="G1284" s="6">
        <f t="shared" si="20"/>
        <v>-1</v>
      </c>
      <c r="I1284">
        <f>VLOOKUP(D1284,MoneyLine!$A$1:$K$33,7,FALSE)</f>
        <v>2.4278571428571381</v>
      </c>
      <c r="J1284">
        <f>VLOOKUP(B1284,MoneyLine!$A$1:$K$33,7,FALSE)</f>
        <v>158.14214285714286</v>
      </c>
      <c r="K1284">
        <f>VLOOKUP(B1284,MoneyLine!$A$1:$K$33,11,FALSE)</f>
        <v>11.611250000000004</v>
      </c>
      <c r="L1284">
        <f>VLOOKUP(B1284,MoneyLine!$A$1:$D$33,4,FALSE)</f>
        <v>49.862499999999997</v>
      </c>
      <c r="M1284">
        <f>VLOOKUP(D1284,MoneyLine!$A$1:$K$33,11,FALSE)</f>
        <v>7.2874999999999996</v>
      </c>
      <c r="N1284">
        <f>VLOOKUP(D1284,MoneyLine!$A$1:$D$33,4,FALSE)</f>
        <v>44.772500000000001</v>
      </c>
      <c r="O1284">
        <f>VLOOKUP(D1284,MoneyLine!$A$1:$Q$33,14,FALSE)</f>
        <v>21.040476190476188</v>
      </c>
      <c r="P1284">
        <f>VLOOKUP(B1284,MoneyLine!$A$1:$Q$33,17,FALSE)</f>
        <v>14.067142857142855</v>
      </c>
      <c r="Q1284">
        <f>VLOOKUP(B1284,MoneyLine!$A$1:$K$33,10,FALSE)</f>
        <v>21.027261904761904</v>
      </c>
      <c r="R1284">
        <f>VLOOKUP(B1284,MoneyLine!$A$1:$Q$33,14,FALSE)</f>
        <v>125.46428571428571</v>
      </c>
      <c r="S1284">
        <f>VLOOKUP(D1284,MoneyLine!$A$1:$Q$33,17,FALSE)</f>
        <v>-8.321428571428573</v>
      </c>
      <c r="T1284">
        <f>VLOOKUP(D1284,MoneyLine!$A$1:$K$33,10,FALSE)</f>
        <v>13.537738095238096</v>
      </c>
      <c r="V1284">
        <f>HomTotReg.!$B$17+(test!O1284*HomTotReg.!$B$18+HomTotReg.!$B$19*test!P1284+test!Q1284*HomTotReg.!$B$20)</f>
        <v>2.5866135014353286</v>
      </c>
      <c r="W1284">
        <f>VisTotReg.!$B$17+(VisTotReg.!$B$18*test!R1284+test!S1284*VisTotReg.!$B$19+test!T1284*VisTotReg.!$B$20)</f>
        <v>3.8741292046431468</v>
      </c>
      <c r="Y1284">
        <f>'MoneyLine Reg. 1'!$B$17+('MoneyLine Reg. 1'!$B$18*test!I1284+test!J1284*'MoneyLine Reg. 1'!$B$19+test!T1284*'MoneyLine Reg. 1'!$B$20+test!Q1284*'MoneyLine Reg. 1'!$B$21)</f>
        <v>-1.5557878069522282</v>
      </c>
      <c r="Z1284">
        <f>'MoneyLine Reg. 2'!$B$17+('MoneyLine Reg. 2'!$B$18*test!M1284+test!K1284*'MoneyLine Reg. 2'!$B$19+'MoneyLine Reg. 2'!$B$20*test!L1284+test!N1284*'MoneyLine Reg. 2'!$B$21)</f>
        <v>-0.430528465658921</v>
      </c>
    </row>
    <row r="1285" spans="1:26" x14ac:dyDescent="0.3">
      <c r="A1285" s="9">
        <v>45027</v>
      </c>
      <c r="B1285" s="7" t="s">
        <v>12</v>
      </c>
      <c r="C1285" s="7">
        <v>2</v>
      </c>
      <c r="D1285" s="7" t="s">
        <v>14</v>
      </c>
      <c r="E1285" s="7">
        <v>5</v>
      </c>
      <c r="F1285" s="7"/>
      <c r="G1285" s="6">
        <f t="shared" si="20"/>
        <v>3</v>
      </c>
      <c r="I1285">
        <f>VLOOKUP(D1285,MoneyLine!$A$1:$K$33,7,FALSE)</f>
        <v>85.562619047619037</v>
      </c>
      <c r="J1285">
        <f>VLOOKUP(B1285,MoneyLine!$A$1:$K$33,7,FALSE)</f>
        <v>38.000238095238089</v>
      </c>
      <c r="K1285">
        <f>VLOOKUP(B1285,MoneyLine!$A$1:$K$33,11,FALSE)</f>
        <v>5.6062500000000011</v>
      </c>
      <c r="L1285">
        <f>VLOOKUP(B1285,MoneyLine!$A$1:$D$33,4,FALSE)</f>
        <v>46.611499999999999</v>
      </c>
      <c r="M1285">
        <f>VLOOKUP(D1285,MoneyLine!$A$1:$K$33,11,FALSE)</f>
        <v>19.403750000000002</v>
      </c>
      <c r="N1285">
        <f>VLOOKUP(D1285,MoneyLine!$A$1:$D$33,4,FALSE)</f>
        <v>49.788499999999999</v>
      </c>
      <c r="O1285">
        <f>VLOOKUP(D1285,MoneyLine!$A$1:$Q$33,14,FALSE)</f>
        <v>87.124523809523808</v>
      </c>
      <c r="P1285">
        <f>VLOOKUP(B1285,MoneyLine!$A$1:$Q$33,17,FALSE)</f>
        <v>-1.7361904761904778</v>
      </c>
      <c r="Q1285">
        <f>VLOOKUP(B1285,MoneyLine!$A$1:$K$33,10,FALSE)</f>
        <v>20.738571428571433</v>
      </c>
      <c r="R1285">
        <f>VLOOKUP(B1285,MoneyLine!$A$1:$Q$33,14,FALSE)</f>
        <v>32.669761904761899</v>
      </c>
      <c r="S1285">
        <f>VLOOKUP(D1285,MoneyLine!$A$1:$Q$33,17,FALSE)</f>
        <v>-3.2247619047619036</v>
      </c>
      <c r="T1285">
        <f>VLOOKUP(D1285,MoneyLine!$A$1:$K$33,10,FALSE)</f>
        <v>24.058452380952382</v>
      </c>
      <c r="V1285">
        <f>HomTotReg.!$B$17+(test!O1285*HomTotReg.!$B$18+HomTotReg.!$B$19*test!P1285+test!Q1285*HomTotReg.!$B$20)</f>
        <v>3.4567164635746881</v>
      </c>
      <c r="W1285">
        <f>VisTotReg.!$B$17+(VisTotReg.!$B$18*test!R1285+test!S1285*VisTotReg.!$B$19+test!T1285*VisTotReg.!$B$20)</f>
        <v>2.5731104513414067</v>
      </c>
      <c r="Y1285">
        <f>'MoneyLine Reg. 1'!$B$17+('MoneyLine Reg. 1'!$B$18*test!I1285+test!J1285*'MoneyLine Reg. 1'!$B$19+test!T1285*'MoneyLine Reg. 1'!$B$20+test!Q1285*'MoneyLine Reg. 1'!$B$21)</f>
        <v>0.7903437318338058</v>
      </c>
      <c r="Z1285">
        <f>'MoneyLine Reg. 2'!$B$17+('MoneyLine Reg. 2'!$B$18*test!M1285+test!K1285*'MoneyLine Reg. 2'!$B$19+'MoneyLine Reg. 2'!$B$20*test!L1285+test!N1285*'MoneyLine Reg. 2'!$B$21)</f>
        <v>1.2630875503400327</v>
      </c>
    </row>
    <row r="1286" spans="1:26" x14ac:dyDescent="0.3">
      <c r="A1286" s="8">
        <v>45027</v>
      </c>
      <c r="B1286" s="6" t="s">
        <v>19</v>
      </c>
      <c r="C1286" s="6">
        <v>1</v>
      </c>
      <c r="D1286" s="6" t="s">
        <v>18</v>
      </c>
      <c r="E1286" s="6">
        <v>4</v>
      </c>
      <c r="F1286" s="6"/>
      <c r="G1286" s="6">
        <f t="shared" si="20"/>
        <v>3</v>
      </c>
      <c r="I1286">
        <f>VLOOKUP(D1286,MoneyLine!$A$1:$K$33,7,FALSE)</f>
        <v>161.3661904761905</v>
      </c>
      <c r="J1286">
        <f>VLOOKUP(B1286,MoneyLine!$A$1:$K$33,7,FALSE)</f>
        <v>99.267142857142858</v>
      </c>
      <c r="K1286">
        <f>VLOOKUP(B1286,MoneyLine!$A$1:$K$33,11,FALSE)</f>
        <v>11.873749999999998</v>
      </c>
      <c r="L1286">
        <f>VLOOKUP(B1286,MoneyLine!$A$1:$D$33,4,FALSE)</f>
        <v>44.580500000000001</v>
      </c>
      <c r="M1286">
        <f>VLOOKUP(D1286,MoneyLine!$A$1:$K$33,11,FALSE)</f>
        <v>18.088749999999997</v>
      </c>
      <c r="N1286">
        <f>VLOOKUP(D1286,MoneyLine!$A$1:$D$33,4,FALSE)</f>
        <v>55.644500000000001</v>
      </c>
      <c r="O1286">
        <f>VLOOKUP(D1286,MoneyLine!$A$1:$Q$33,14,FALSE)</f>
        <v>80.616190476190468</v>
      </c>
      <c r="P1286">
        <f>VLOOKUP(B1286,MoneyLine!$A$1:$Q$33,17,FALSE)</f>
        <v>-14.223571428571427</v>
      </c>
      <c r="Q1286">
        <f>VLOOKUP(B1286,MoneyLine!$A$1:$K$33,10,FALSE)</f>
        <v>-3.2023809523808761E-2</v>
      </c>
      <c r="R1286">
        <f>VLOOKUP(B1286,MoneyLine!$A$1:$Q$33,14,FALSE)</f>
        <v>93.099761904761891</v>
      </c>
      <c r="S1286">
        <f>VLOOKUP(D1286,MoneyLine!$A$1:$Q$33,17,FALSE)</f>
        <v>63.627142857142857</v>
      </c>
      <c r="T1286">
        <f>VLOOKUP(D1286,MoneyLine!$A$1:$K$33,10,FALSE)</f>
        <v>-8.5753571428571433</v>
      </c>
      <c r="V1286">
        <f>HomTotReg.!$B$17+(test!O1286*HomTotReg.!$B$18+HomTotReg.!$B$19*test!P1286+test!Q1286*HomTotReg.!$B$20)</f>
        <v>3.7491464025252008</v>
      </c>
      <c r="W1286">
        <f>VisTotReg.!$B$17+(VisTotReg.!$B$18*test!R1286+test!S1286*VisTotReg.!$B$19+test!T1286*VisTotReg.!$B$20)</f>
        <v>3.174469214270903</v>
      </c>
      <c r="Y1286">
        <f>'MoneyLine Reg. 1'!$B$17+('MoneyLine Reg. 1'!$B$18*test!I1286+test!J1286*'MoneyLine Reg. 1'!$B$19+test!T1286*'MoneyLine Reg. 1'!$B$20+test!Q1286*'MoneyLine Reg. 1'!$B$21)</f>
        <v>0.58392438384434431</v>
      </c>
      <c r="Z1286">
        <f>'MoneyLine Reg. 2'!$B$17+('MoneyLine Reg. 2'!$B$18*test!M1286+test!K1286*'MoneyLine Reg. 2'!$B$19+'MoneyLine Reg. 2'!$B$20*test!L1286+test!N1286*'MoneyLine Reg. 2'!$B$21)</f>
        <v>1.3855570976495506</v>
      </c>
    </row>
    <row r="1287" spans="1:26" x14ac:dyDescent="0.3">
      <c r="A1287" s="9">
        <v>45027</v>
      </c>
      <c r="B1287" s="7" t="s">
        <v>9</v>
      </c>
      <c r="C1287" s="7">
        <v>2</v>
      </c>
      <c r="D1287" s="7" t="s">
        <v>11</v>
      </c>
      <c r="E1287" s="7">
        <v>1</v>
      </c>
      <c r="F1287" s="7" t="s">
        <v>36</v>
      </c>
      <c r="G1287" s="6">
        <f t="shared" si="20"/>
        <v>-1</v>
      </c>
      <c r="I1287">
        <f>VLOOKUP(D1287,MoneyLine!$A$1:$K$33,7,FALSE)</f>
        <v>121.01880952380951</v>
      </c>
      <c r="J1287">
        <f>VLOOKUP(B1287,MoneyLine!$A$1:$K$33,7,FALSE)</f>
        <v>154.76523809523809</v>
      </c>
      <c r="K1287">
        <f>VLOOKUP(B1287,MoneyLine!$A$1:$K$33,11,FALSE)</f>
        <v>17.220000000000002</v>
      </c>
      <c r="L1287">
        <f>VLOOKUP(B1287,MoneyLine!$A$1:$D$33,4,FALSE)</f>
        <v>58.933</v>
      </c>
      <c r="M1287">
        <f>VLOOKUP(D1287,MoneyLine!$A$1:$K$33,11,FALSE)</f>
        <v>15.838749999999997</v>
      </c>
      <c r="N1287">
        <f>VLOOKUP(D1287,MoneyLine!$A$1:$D$33,4,FALSE)</f>
        <v>52.685499999999998</v>
      </c>
      <c r="O1287">
        <f>VLOOKUP(D1287,MoneyLine!$A$1:$Q$33,14,FALSE)</f>
        <v>85.286666666666662</v>
      </c>
      <c r="P1287">
        <f>VLOOKUP(B1287,MoneyLine!$A$1:$Q$33,17,FALSE)</f>
        <v>29.393333333333338</v>
      </c>
      <c r="Q1287">
        <f>VLOOKUP(B1287,MoneyLine!$A$1:$K$33,10,FALSE)</f>
        <v>-2.4774999999999996</v>
      </c>
      <c r="R1287">
        <f>VLOOKUP(B1287,MoneyLine!$A$1:$Q$33,14,FALSE)</f>
        <v>117.61833333333333</v>
      </c>
      <c r="S1287">
        <f>VLOOKUP(D1287,MoneyLine!$A$1:$Q$33,17,FALSE)</f>
        <v>15.627619047619051</v>
      </c>
      <c r="T1287">
        <f>VLOOKUP(D1287,MoneyLine!$A$1:$K$33,10,FALSE)</f>
        <v>10.4975</v>
      </c>
      <c r="V1287">
        <f>HomTotReg.!$B$17+(test!O1287*HomTotReg.!$B$18+HomTotReg.!$B$19*test!P1287+test!Q1287*HomTotReg.!$B$20)</f>
        <v>3.3633437409894329</v>
      </c>
      <c r="W1287">
        <f>VisTotReg.!$B$17+(VisTotReg.!$B$18*test!R1287+test!S1287*VisTotReg.!$B$19+test!T1287*VisTotReg.!$B$20)</f>
        <v>3.6123411702428108</v>
      </c>
      <c r="Y1287">
        <f>'MoneyLine Reg. 1'!$B$17+('MoneyLine Reg. 1'!$B$18*test!I1287+test!J1287*'MoneyLine Reg. 1'!$B$19+test!T1287*'MoneyLine Reg. 1'!$B$20+test!Q1287*'MoneyLine Reg. 1'!$B$21)</f>
        <v>-0.16179599692566277</v>
      </c>
      <c r="Z1287">
        <f>'MoneyLine Reg. 2'!$B$17+('MoneyLine Reg. 2'!$B$18*test!M1287+test!K1287*'MoneyLine Reg. 2'!$B$19+'MoneyLine Reg. 2'!$B$20*test!L1287+test!N1287*'MoneyLine Reg. 2'!$B$21)</f>
        <v>-0.35858398123885449</v>
      </c>
    </row>
    <row r="1288" spans="1:26" x14ac:dyDescent="0.3">
      <c r="A1288" s="8">
        <v>45027</v>
      </c>
      <c r="B1288" s="6" t="s">
        <v>23</v>
      </c>
      <c r="C1288" s="6">
        <v>3</v>
      </c>
      <c r="D1288" s="6" t="s">
        <v>28</v>
      </c>
      <c r="E1288" s="6">
        <v>1</v>
      </c>
      <c r="F1288" s="6"/>
      <c r="G1288" s="6">
        <f t="shared" si="20"/>
        <v>-2</v>
      </c>
      <c r="I1288">
        <f>VLOOKUP(D1288,MoneyLine!$A$1:$K$33,7,FALSE)</f>
        <v>60.434285714285707</v>
      </c>
      <c r="J1288">
        <f>VLOOKUP(B1288,MoneyLine!$A$1:$K$33,7,FALSE)</f>
        <v>101.00309523809524</v>
      </c>
      <c r="K1288">
        <f>VLOOKUP(B1288,MoneyLine!$A$1:$K$33,11,FALSE)</f>
        <v>6.8149999999999995</v>
      </c>
      <c r="L1288">
        <f>VLOOKUP(B1288,MoneyLine!$A$1:$D$33,4,FALSE)</f>
        <v>52.277999999999999</v>
      </c>
      <c r="M1288">
        <f>VLOOKUP(D1288,MoneyLine!$A$1:$K$33,11,FALSE)</f>
        <v>6.9025000000000016</v>
      </c>
      <c r="N1288">
        <f>VLOOKUP(D1288,MoneyLine!$A$1:$D$33,4,FALSE)</f>
        <v>50.512499999999996</v>
      </c>
      <c r="O1288">
        <f>VLOOKUP(D1288,MoneyLine!$A$1:$Q$33,14,FALSE)</f>
        <v>47.296666666666667</v>
      </c>
      <c r="P1288">
        <f>VLOOKUP(B1288,MoneyLine!$A$1:$Q$33,17,FALSE)</f>
        <v>22.973095238095237</v>
      </c>
      <c r="Q1288">
        <f>VLOOKUP(B1288,MoneyLine!$A$1:$K$33,10,FALSE)</f>
        <v>43.088928571428575</v>
      </c>
      <c r="R1288">
        <f>VLOOKUP(B1288,MoneyLine!$A$1:$Q$33,14,FALSE)</f>
        <v>66.898333333333312</v>
      </c>
      <c r="S1288">
        <f>VLOOKUP(D1288,MoneyLine!$A$1:$Q$33,17,FALSE)</f>
        <v>10.998333333333333</v>
      </c>
      <c r="T1288">
        <f>VLOOKUP(D1288,MoneyLine!$A$1:$K$33,10,FALSE)</f>
        <v>5.5184523809523807</v>
      </c>
      <c r="V1288">
        <f>HomTotReg.!$B$17+(test!O1288*HomTotReg.!$B$18+HomTotReg.!$B$19*test!P1288+test!Q1288*HomTotReg.!$B$20)</f>
        <v>2.5269194199496972</v>
      </c>
      <c r="W1288">
        <f>VisTotReg.!$B$17+(VisTotReg.!$B$18*test!R1288+test!S1288*VisTotReg.!$B$19+test!T1288*VisTotReg.!$B$20)</f>
        <v>3.1253107487494871</v>
      </c>
      <c r="Y1288">
        <f>'MoneyLine Reg. 1'!$B$17+('MoneyLine Reg. 1'!$B$18*test!I1288+test!J1288*'MoneyLine Reg. 1'!$B$19+test!T1288*'MoneyLine Reg. 1'!$B$20+test!Q1288*'MoneyLine Reg. 1'!$B$21)</f>
        <v>-0.66148228483478211</v>
      </c>
      <c r="Z1288">
        <f>'MoneyLine Reg. 2'!$B$17+('MoneyLine Reg. 2'!$B$18*test!M1288+test!K1288*'MoneyLine Reg. 2'!$B$19+'MoneyLine Reg. 2'!$B$20*test!L1288+test!N1288*'MoneyLine Reg. 2'!$B$21)</f>
        <v>5.5087285216808279E-2</v>
      </c>
    </row>
    <row r="1289" spans="1:26" x14ac:dyDescent="0.3">
      <c r="A1289" s="9">
        <v>45027</v>
      </c>
      <c r="B1289" s="7" t="s">
        <v>13</v>
      </c>
      <c r="C1289" s="7">
        <v>2</v>
      </c>
      <c r="D1289" s="7" t="s">
        <v>15</v>
      </c>
      <c r="E1289" s="7">
        <v>6</v>
      </c>
      <c r="F1289" s="7"/>
      <c r="G1289" s="6">
        <f t="shared" si="20"/>
        <v>4</v>
      </c>
      <c r="I1289">
        <f>VLOOKUP(D1289,MoneyLine!$A$1:$K$33,7,FALSE)</f>
        <v>101.46142857142856</v>
      </c>
      <c r="J1289">
        <f>VLOOKUP(B1289,MoneyLine!$A$1:$K$33,7,FALSE)</f>
        <v>52.757857142857148</v>
      </c>
      <c r="K1289">
        <f>VLOOKUP(B1289,MoneyLine!$A$1:$K$33,11,FALSE)</f>
        <v>5.03125</v>
      </c>
      <c r="L1289">
        <f>VLOOKUP(B1289,MoneyLine!$A$1:$D$33,4,FALSE)</f>
        <v>47.964499999999994</v>
      </c>
      <c r="M1289">
        <f>VLOOKUP(D1289,MoneyLine!$A$1:$K$33,11,FALSE)</f>
        <v>16.143749999999997</v>
      </c>
      <c r="N1289">
        <f>VLOOKUP(D1289,MoneyLine!$A$1:$D$33,4,FALSE)</f>
        <v>52.539000000000001</v>
      </c>
      <c r="O1289">
        <f>VLOOKUP(D1289,MoneyLine!$A$1:$Q$33,14,FALSE)</f>
        <v>76.89928571428571</v>
      </c>
      <c r="P1289">
        <f>VLOOKUP(B1289,MoneyLine!$A$1:$Q$33,17,FALSE)</f>
        <v>6.5440476190476176</v>
      </c>
      <c r="Q1289">
        <f>VLOOKUP(B1289,MoneyLine!$A$1:$K$33,10,FALSE)</f>
        <v>-4.3963095238095242</v>
      </c>
      <c r="R1289">
        <f>VLOOKUP(B1289,MoneyLine!$A$1:$Q$33,14,FALSE)</f>
        <v>36.921904761904756</v>
      </c>
      <c r="S1289">
        <f>VLOOKUP(D1289,MoneyLine!$A$1:$Q$33,17,FALSE)</f>
        <v>16.578095238095237</v>
      </c>
      <c r="T1289">
        <f>VLOOKUP(D1289,MoneyLine!$A$1:$K$33,10,FALSE)</f>
        <v>-8.7532142857142858</v>
      </c>
      <c r="V1289">
        <f>HomTotReg.!$B$17+(test!O1289*HomTotReg.!$B$18+HomTotReg.!$B$19*test!P1289+test!Q1289*HomTotReg.!$B$20)</f>
        <v>3.5378513561503615</v>
      </c>
      <c r="W1289">
        <f>VisTotReg.!$B$17+(VisTotReg.!$B$18*test!R1289+test!S1289*VisTotReg.!$B$19+test!T1289*VisTotReg.!$B$20)</f>
        <v>2.9301498584510632</v>
      </c>
      <c r="Y1289">
        <f>'MoneyLine Reg. 1'!$B$17+('MoneyLine Reg. 1'!$B$18*test!I1289+test!J1289*'MoneyLine Reg. 1'!$B$19+test!T1289*'MoneyLine Reg. 1'!$B$20+test!Q1289*'MoneyLine Reg. 1'!$B$21)</f>
        <v>0.57361114034618654</v>
      </c>
      <c r="Z1289">
        <f>'MoneyLine Reg. 2'!$B$17+('MoneyLine Reg. 2'!$B$18*test!M1289+test!K1289*'MoneyLine Reg. 2'!$B$19+'MoneyLine Reg. 2'!$B$20*test!L1289+test!N1289*'MoneyLine Reg. 2'!$B$21)</f>
        <v>1.1924753596828923</v>
      </c>
    </row>
    <row r="1290" spans="1:26" x14ac:dyDescent="0.3">
      <c r="A1290" s="8">
        <v>45027</v>
      </c>
      <c r="B1290" s="6" t="s">
        <v>20</v>
      </c>
      <c r="C1290" s="6">
        <v>3</v>
      </c>
      <c r="D1290" s="6" t="s">
        <v>4</v>
      </c>
      <c r="E1290" s="6">
        <v>4</v>
      </c>
      <c r="F1290" s="6" t="s">
        <v>36</v>
      </c>
      <c r="G1290" s="6">
        <f t="shared" si="20"/>
        <v>1</v>
      </c>
      <c r="I1290">
        <f>VLOOKUP(D1290,MoneyLine!$A$1:$K$33,7,FALSE)</f>
        <v>71.288571428571402</v>
      </c>
      <c r="J1290">
        <f>VLOOKUP(B1290,MoneyLine!$A$1:$K$33,7,FALSE)</f>
        <v>53.481666666666655</v>
      </c>
      <c r="K1290">
        <f>VLOOKUP(B1290,MoneyLine!$A$1:$K$33,11,FALSE)</f>
        <v>4.7974999999999994</v>
      </c>
      <c r="L1290">
        <f>VLOOKUP(B1290,MoneyLine!$A$1:$D$33,4,FALSE)</f>
        <v>46.0565</v>
      </c>
      <c r="M1290">
        <f>VLOOKUP(D1290,MoneyLine!$A$1:$K$33,11,FALSE)</f>
        <v>4.0925000000000029</v>
      </c>
      <c r="N1290">
        <f>VLOOKUP(D1290,MoneyLine!$A$1:$D$33,4,FALSE)</f>
        <v>50.962499999999999</v>
      </c>
      <c r="O1290">
        <f>VLOOKUP(D1290,MoneyLine!$A$1:$Q$33,14,FALSE)</f>
        <v>28.298571428571432</v>
      </c>
      <c r="P1290">
        <f>VLOOKUP(B1290,MoneyLine!$A$1:$Q$33,17,FALSE)</f>
        <v>-10.467380952380953</v>
      </c>
      <c r="Q1290">
        <f>VLOOKUP(B1290,MoneyLine!$A$1:$K$33,10,FALSE)</f>
        <v>1.6524999999999999</v>
      </c>
      <c r="R1290">
        <f>VLOOKUP(B1290,MoneyLine!$A$1:$Q$33,14,FALSE)</f>
        <v>58.340238095238099</v>
      </c>
      <c r="S1290">
        <f>VLOOKUP(D1290,MoneyLine!$A$1:$Q$33,17,FALSE)</f>
        <v>33.857619047619039</v>
      </c>
      <c r="T1290">
        <f>VLOOKUP(D1290,MoneyLine!$A$1:$K$33,10,FALSE)</f>
        <v>21.901309523809527</v>
      </c>
      <c r="V1290">
        <f>HomTotReg.!$B$17+(test!O1290*HomTotReg.!$B$18+HomTotReg.!$B$19*test!P1290+test!Q1290*HomTotReg.!$B$20)</f>
        <v>3.1370238717227759</v>
      </c>
      <c r="W1290">
        <f>VisTotReg.!$B$17+(VisTotReg.!$B$18*test!R1290+test!S1290*VisTotReg.!$B$19+test!T1290*VisTotReg.!$B$20)</f>
        <v>2.5787967536544376</v>
      </c>
      <c r="Y1290">
        <f>'MoneyLine Reg. 1'!$B$17+('MoneyLine Reg. 1'!$B$18*test!I1290+test!J1290*'MoneyLine Reg. 1'!$B$19+test!T1290*'MoneyLine Reg. 1'!$B$20+test!Q1290*'MoneyLine Reg. 1'!$B$21)</f>
        <v>0.63343590471924904</v>
      </c>
      <c r="Z1290">
        <f>'MoneyLine Reg. 2'!$B$17+('MoneyLine Reg. 2'!$B$18*test!M1290+test!K1290*'MoneyLine Reg. 2'!$B$19+'MoneyLine Reg. 2'!$B$20*test!L1290+test!N1290*'MoneyLine Reg. 2'!$B$21)</f>
        <v>0.50355887616203754</v>
      </c>
    </row>
    <row r="1291" spans="1:26" x14ac:dyDescent="0.3">
      <c r="A1291" s="9">
        <v>45027</v>
      </c>
      <c r="B1291" s="7" t="s">
        <v>6</v>
      </c>
      <c r="C1291" s="7">
        <v>5</v>
      </c>
      <c r="D1291" s="7" t="s">
        <v>3</v>
      </c>
      <c r="E1291" s="7">
        <v>2</v>
      </c>
      <c r="F1291" s="7"/>
      <c r="G1291" s="6">
        <f t="shared" si="20"/>
        <v>-3</v>
      </c>
      <c r="I1291">
        <f>VLOOKUP(D1291,MoneyLine!$A$1:$K$33,7,FALSE)</f>
        <v>103.61880952380953</v>
      </c>
      <c r="J1291">
        <f>VLOOKUP(B1291,MoneyLine!$A$1:$K$33,7,FALSE)</f>
        <v>-14.717619047619038</v>
      </c>
      <c r="K1291">
        <f>VLOOKUP(B1291,MoneyLine!$A$1:$K$33,11,FALSE)</f>
        <v>1.6887499999999989</v>
      </c>
      <c r="L1291">
        <f>VLOOKUP(B1291,MoneyLine!$A$1:$D$33,4,FALSE)</f>
        <v>38.247500000000002</v>
      </c>
      <c r="M1291">
        <f>VLOOKUP(D1291,MoneyLine!$A$1:$K$33,11,FALSE)</f>
        <v>6.7725000000000009</v>
      </c>
      <c r="N1291">
        <f>VLOOKUP(D1291,MoneyLine!$A$1:$D$33,4,FALSE)</f>
        <v>53.618500000000004</v>
      </c>
      <c r="O1291">
        <f>VLOOKUP(D1291,MoneyLine!$A$1:$Q$33,14,FALSE)</f>
        <v>76.556190476190451</v>
      </c>
      <c r="P1291">
        <f>VLOOKUP(B1291,MoneyLine!$A$1:$Q$33,17,FALSE)</f>
        <v>-23.022142857142857</v>
      </c>
      <c r="Q1291">
        <f>VLOOKUP(B1291,MoneyLine!$A$1:$K$33,10,FALSE)</f>
        <v>2.2516666666666674</v>
      </c>
      <c r="R1291">
        <f>VLOOKUP(B1291,MoneyLine!$A$1:$Q$33,14,FALSE)</f>
        <v>4.214999999999999</v>
      </c>
      <c r="S1291">
        <f>VLOOKUP(D1291,MoneyLine!$A$1:$Q$33,17,FALSE)</f>
        <v>15.725476190476186</v>
      </c>
      <c r="T1291">
        <f>VLOOKUP(D1291,MoneyLine!$A$1:$K$33,10,FALSE)</f>
        <v>34.368214285714288</v>
      </c>
      <c r="V1291">
        <f>HomTotReg.!$B$17+(test!O1291*HomTotReg.!$B$18+HomTotReg.!$B$19*test!P1291+test!Q1291*HomTotReg.!$B$20)</f>
        <v>3.7742330846013177</v>
      </c>
      <c r="W1291">
        <f>VisTotReg.!$B$17+(VisTotReg.!$B$18*test!R1291+test!S1291*VisTotReg.!$B$19+test!T1291*VisTotReg.!$B$20)</f>
        <v>1.9148630856229691</v>
      </c>
      <c r="Y1291">
        <f>'MoneyLine Reg. 1'!$B$17+('MoneyLine Reg. 1'!$B$18*test!I1291+test!J1291*'MoneyLine Reg. 1'!$B$19+test!T1291*'MoneyLine Reg. 1'!$B$20+test!Q1291*'MoneyLine Reg. 1'!$B$21)</f>
        <v>1.9018831244783869</v>
      </c>
      <c r="Z1291">
        <f>'MoneyLine Reg. 2'!$B$17+('MoneyLine Reg. 2'!$B$18*test!M1291+test!K1291*'MoneyLine Reg. 2'!$B$19+'MoneyLine Reg. 2'!$B$20*test!L1291+test!N1291*'MoneyLine Reg. 2'!$B$21)</f>
        <v>1.6275476163828215</v>
      </c>
    </row>
    <row r="1292" spans="1:26" x14ac:dyDescent="0.3">
      <c r="A1292" s="8">
        <v>45027</v>
      </c>
      <c r="B1292" s="6" t="s">
        <v>5</v>
      </c>
      <c r="C1292" s="6">
        <v>4</v>
      </c>
      <c r="D1292" s="6" t="s">
        <v>7</v>
      </c>
      <c r="E1292" s="6">
        <v>3</v>
      </c>
      <c r="F1292" s="6"/>
      <c r="G1292" s="6">
        <f t="shared" si="20"/>
        <v>-1</v>
      </c>
      <c r="I1292">
        <f>VLOOKUP(D1292,MoneyLine!$A$1:$K$33,7,FALSE)</f>
        <v>105.50714285714287</v>
      </c>
      <c r="J1292">
        <f>VLOOKUP(B1292,MoneyLine!$A$1:$K$33,7,FALSE)</f>
        <v>92.519047619047612</v>
      </c>
      <c r="K1292">
        <f>VLOOKUP(B1292,MoneyLine!$A$1:$K$33,11,FALSE)</f>
        <v>15.5725</v>
      </c>
      <c r="L1292">
        <f>VLOOKUP(B1292,MoneyLine!$A$1:$D$33,4,FALSE)</f>
        <v>52.448999999999998</v>
      </c>
      <c r="M1292">
        <f>VLOOKUP(D1292,MoneyLine!$A$1:$K$33,11,FALSE)</f>
        <v>17.5075</v>
      </c>
      <c r="N1292">
        <f>VLOOKUP(D1292,MoneyLine!$A$1:$D$33,4,FALSE)</f>
        <v>51.216499999999996</v>
      </c>
      <c r="O1292">
        <f>VLOOKUP(D1292,MoneyLine!$A$1:$Q$33,14,FALSE)</f>
        <v>89.021666666666647</v>
      </c>
      <c r="P1292">
        <f>VLOOKUP(B1292,MoneyLine!$A$1:$Q$33,17,FALSE)</f>
        <v>2.4073809523809526</v>
      </c>
      <c r="Q1292">
        <f>VLOOKUP(B1292,MoneyLine!$A$1:$K$33,10,FALSE)</f>
        <v>7.11511904761905</v>
      </c>
      <c r="R1292">
        <f>VLOOKUP(B1292,MoneyLine!$A$1:$Q$33,14,FALSE)</f>
        <v>80.7392857142857</v>
      </c>
      <c r="S1292">
        <f>VLOOKUP(D1292,MoneyLine!$A$1:$Q$33,17,FALSE)</f>
        <v>1.5838095238095231</v>
      </c>
      <c r="T1292">
        <f>VLOOKUP(D1292,MoneyLine!$A$1:$K$33,10,FALSE)</f>
        <v>-6.0107142857142861</v>
      </c>
      <c r="V1292">
        <f>HomTotReg.!$B$17+(test!O1292*HomTotReg.!$B$18+HomTotReg.!$B$19*test!P1292+test!Q1292*HomTotReg.!$B$20)</f>
        <v>3.5830833285802237</v>
      </c>
      <c r="W1292">
        <f>VisTotReg.!$B$17+(VisTotReg.!$B$18*test!R1292+test!S1292*VisTotReg.!$B$19+test!T1292*VisTotReg.!$B$20)</f>
        <v>3.5431682127896353</v>
      </c>
      <c r="Y1292">
        <f>'MoneyLine Reg. 1'!$B$17+('MoneyLine Reg. 1'!$B$18*test!I1292+test!J1292*'MoneyLine Reg. 1'!$B$19+test!T1292*'MoneyLine Reg. 1'!$B$20+test!Q1292*'MoneyLine Reg. 1'!$B$21)</f>
        <v>7.8270716860336736E-2</v>
      </c>
      <c r="Z1292">
        <f>'MoneyLine Reg. 2'!$B$17+('MoneyLine Reg. 2'!$B$18*test!M1292+test!K1292*'MoneyLine Reg. 2'!$B$19+'MoneyLine Reg. 2'!$B$20*test!L1292+test!N1292*'MoneyLine Reg. 2'!$B$21)</f>
        <v>0.22387413591215477</v>
      </c>
    </row>
    <row r="1293" spans="1:26" x14ac:dyDescent="0.3">
      <c r="A1293" s="9">
        <v>45027</v>
      </c>
      <c r="B1293" s="7" t="s">
        <v>34</v>
      </c>
      <c r="C1293" s="7">
        <v>1</v>
      </c>
      <c r="D1293" s="7" t="s">
        <v>27</v>
      </c>
      <c r="E1293" s="7">
        <v>4</v>
      </c>
      <c r="F1293" s="7"/>
      <c r="G1293" s="6">
        <f t="shared" si="20"/>
        <v>3</v>
      </c>
      <c r="I1293">
        <f>VLOOKUP(D1293,MoneyLine!$A$1:$K$33,7,FALSE)</f>
        <v>57.437380952380948</v>
      </c>
      <c r="J1293">
        <f>VLOOKUP(B1293,MoneyLine!$A$1:$K$33,7,FALSE)</f>
        <v>70.167380952380938</v>
      </c>
      <c r="K1293">
        <f>VLOOKUP(B1293,MoneyLine!$A$1:$K$33,11,FALSE)</f>
        <v>10.367500000000003</v>
      </c>
      <c r="L1293">
        <f>VLOOKUP(B1293,MoneyLine!$A$1:$D$33,4,FALSE)</f>
        <v>52.325999999999993</v>
      </c>
      <c r="M1293">
        <f>VLOOKUP(D1293,MoneyLine!$A$1:$K$33,11,FALSE)</f>
        <v>10.504999999999999</v>
      </c>
      <c r="N1293">
        <f>VLOOKUP(D1293,MoneyLine!$A$1:$D$33,4,FALSE)</f>
        <v>52.064499999999995</v>
      </c>
      <c r="O1293">
        <f>VLOOKUP(D1293,MoneyLine!$A$1:$Q$33,14,FALSE)</f>
        <v>42.338571428571427</v>
      </c>
      <c r="P1293">
        <f>VLOOKUP(B1293,MoneyLine!$A$1:$Q$33,17,FALSE)</f>
        <v>22.489285714285707</v>
      </c>
      <c r="Q1293">
        <f>VLOOKUP(B1293,MoneyLine!$A$1:$K$33,10,FALSE)</f>
        <v>29.06904761904762</v>
      </c>
      <c r="R1293">
        <f>VLOOKUP(B1293,MoneyLine!$A$1:$Q$33,14,FALSE)</f>
        <v>40.24047619047618</v>
      </c>
      <c r="S1293">
        <f>VLOOKUP(D1293,MoneyLine!$A$1:$Q$33,17,FALSE)</f>
        <v>0.65357142857142814</v>
      </c>
      <c r="T1293">
        <f>VLOOKUP(D1293,MoneyLine!$A$1:$K$33,10,FALSE)</f>
        <v>23.449285714285718</v>
      </c>
      <c r="V1293">
        <f>HomTotReg.!$B$17+(test!O1293*HomTotReg.!$B$18+HomTotReg.!$B$19*test!P1293+test!Q1293*HomTotReg.!$B$20)</f>
        <v>2.6341338086216979</v>
      </c>
      <c r="W1293">
        <f>VisTotReg.!$B$17+(VisTotReg.!$B$18*test!R1293+test!S1293*VisTotReg.!$B$19+test!T1293*VisTotReg.!$B$20)</f>
        <v>2.6373067053990922</v>
      </c>
      <c r="Y1293">
        <f>'MoneyLine Reg. 1'!$B$17+('MoneyLine Reg. 1'!$B$18*test!I1293+test!J1293*'MoneyLine Reg. 1'!$B$19+test!T1293*'MoneyLine Reg. 1'!$B$20+test!Q1293*'MoneyLine Reg. 1'!$B$21)</f>
        <v>5.2659006278557741E-2</v>
      </c>
      <c r="Z1293">
        <f>'MoneyLine Reg. 2'!$B$17+('MoneyLine Reg. 2'!$B$18*test!M1293+test!K1293*'MoneyLine Reg. 2'!$B$19+'MoneyLine Reg. 2'!$B$20*test!L1293+test!N1293*'MoneyLine Reg. 2'!$B$21)</f>
        <v>0.17288739204756265</v>
      </c>
    </row>
    <row r="1294" spans="1:26" x14ac:dyDescent="0.3">
      <c r="A1294" s="8">
        <v>45028</v>
      </c>
      <c r="B1294" s="6" t="s">
        <v>24</v>
      </c>
      <c r="C1294" s="6">
        <v>1</v>
      </c>
      <c r="D1294" s="6" t="s">
        <v>22</v>
      </c>
      <c r="E1294" s="6">
        <v>3</v>
      </c>
      <c r="F1294" s="6"/>
      <c r="G1294" s="6">
        <f t="shared" si="20"/>
        <v>2</v>
      </c>
      <c r="I1294">
        <f>VLOOKUP(D1294,MoneyLine!$A$1:$K$33,7,FALSE)</f>
        <v>73.279761904761898</v>
      </c>
      <c r="J1294">
        <f>VLOOKUP(B1294,MoneyLine!$A$1:$K$33,7,FALSE)</f>
        <v>-28.852380952380948</v>
      </c>
      <c r="K1294">
        <f>VLOOKUP(B1294,MoneyLine!$A$1:$K$33,11,FALSE)</f>
        <v>5.754999999999999</v>
      </c>
      <c r="L1294">
        <f>VLOOKUP(B1294,MoneyLine!$A$1:$D$33,4,FALSE)</f>
        <v>42.153999999999996</v>
      </c>
      <c r="M1294">
        <f>VLOOKUP(D1294,MoneyLine!$A$1:$K$33,11,FALSE)</f>
        <v>6.432500000000001</v>
      </c>
      <c r="N1294">
        <f>VLOOKUP(D1294,MoneyLine!$A$1:$D$33,4,FALSE)</f>
        <v>50.885999999999996</v>
      </c>
      <c r="O1294">
        <f>VLOOKUP(D1294,MoneyLine!$A$1:$Q$33,14,FALSE)</f>
        <v>70.076904761904771</v>
      </c>
      <c r="P1294">
        <f>VLOOKUP(B1294,MoneyLine!$A$1:$Q$33,17,FALSE)</f>
        <v>-35.079523809523806</v>
      </c>
      <c r="Q1294">
        <f>VLOOKUP(B1294,MoneyLine!$A$1:$K$33,10,FALSE)</f>
        <v>-0.52404761904761887</v>
      </c>
      <c r="R1294">
        <f>VLOOKUP(B1294,MoneyLine!$A$1:$Q$33,14,FALSE)</f>
        <v>7.490952380952379</v>
      </c>
      <c r="S1294">
        <f>VLOOKUP(D1294,MoneyLine!$A$1:$Q$33,17,FALSE)</f>
        <v>-0.22023809523809401</v>
      </c>
      <c r="T1294">
        <f>VLOOKUP(D1294,MoneyLine!$A$1:$K$33,10,FALSE)</f>
        <v>10.709166666666667</v>
      </c>
      <c r="V1294">
        <f>HomTotReg.!$B$17+(test!O1294*HomTotReg.!$B$18+HomTotReg.!$B$19*test!P1294+test!Q1294*HomTotReg.!$B$20)</f>
        <v>3.8640247021080687</v>
      </c>
      <c r="W1294">
        <f>VisTotReg.!$B$17+(VisTotReg.!$B$18*test!R1294+test!S1294*VisTotReg.!$B$19+test!T1294*VisTotReg.!$B$20)</f>
        <v>2.4442311101262493</v>
      </c>
      <c r="Y1294">
        <f>'MoneyLine Reg. 1'!$B$17+('MoneyLine Reg. 1'!$B$18*test!I1294+test!J1294*'MoneyLine Reg. 1'!$B$19+test!T1294*'MoneyLine Reg. 1'!$B$20+test!Q1294*'MoneyLine Reg. 1'!$B$21)</f>
        <v>1.4676261785227311</v>
      </c>
      <c r="Z1294">
        <f>'MoneyLine Reg. 2'!$B$17+('MoneyLine Reg. 2'!$B$18*test!M1294+test!K1294*'MoneyLine Reg. 2'!$B$19+'MoneyLine Reg. 2'!$B$20*test!L1294+test!N1294*'MoneyLine Reg. 2'!$B$21)</f>
        <v>0.87857293736094233</v>
      </c>
    </row>
    <row r="1295" spans="1:26" x14ac:dyDescent="0.3">
      <c r="A1295" s="9">
        <v>45028</v>
      </c>
      <c r="B1295" s="7" t="s">
        <v>33</v>
      </c>
      <c r="C1295" s="7">
        <v>2</v>
      </c>
      <c r="D1295" s="7" t="s">
        <v>16</v>
      </c>
      <c r="E1295" s="7">
        <v>4</v>
      </c>
      <c r="F1295" s="7"/>
      <c r="G1295" s="6">
        <f t="shared" si="20"/>
        <v>2</v>
      </c>
      <c r="I1295">
        <f>VLOOKUP(D1295,MoneyLine!$A$1:$K$33,7,FALSE)</f>
        <v>64.561666666666639</v>
      </c>
      <c r="J1295">
        <f>VLOOKUP(B1295,MoneyLine!$A$1:$K$33,7,FALSE)</f>
        <v>35.906904761904762</v>
      </c>
      <c r="K1295">
        <f>VLOOKUP(B1295,MoneyLine!$A$1:$K$33,11,FALSE)</f>
        <v>3.707499999999996</v>
      </c>
      <c r="L1295">
        <f>VLOOKUP(B1295,MoneyLine!$A$1:$D$33,4,FALSE)</f>
        <v>47.251999999999995</v>
      </c>
      <c r="M1295">
        <f>VLOOKUP(D1295,MoneyLine!$A$1:$K$33,11,FALSE)</f>
        <v>10.3225</v>
      </c>
      <c r="N1295">
        <f>VLOOKUP(D1295,MoneyLine!$A$1:$D$33,4,FALSE)</f>
        <v>48.538999999999994</v>
      </c>
      <c r="O1295">
        <f>VLOOKUP(D1295,MoneyLine!$A$1:$Q$33,14,FALSE)</f>
        <v>75.591190476190462</v>
      </c>
      <c r="P1295">
        <f>VLOOKUP(B1295,MoneyLine!$A$1:$Q$33,17,FALSE)</f>
        <v>-16.226190476190478</v>
      </c>
      <c r="Q1295">
        <f>VLOOKUP(B1295,MoneyLine!$A$1:$K$33,10,FALSE)</f>
        <v>29.473928571428576</v>
      </c>
      <c r="R1295">
        <f>VLOOKUP(B1295,MoneyLine!$A$1:$Q$33,14,FALSE)</f>
        <v>44.759523809523806</v>
      </c>
      <c r="S1295">
        <f>VLOOKUP(D1295,MoneyLine!$A$1:$Q$33,17,FALSE)</f>
        <v>-17.098809523809521</v>
      </c>
      <c r="T1295">
        <f>VLOOKUP(D1295,MoneyLine!$A$1:$K$33,10,FALSE)</f>
        <v>17.131547619047623</v>
      </c>
      <c r="V1295">
        <f>HomTotReg.!$B$17+(test!O1295*HomTotReg.!$B$18+HomTotReg.!$B$19*test!P1295+test!Q1295*HomTotReg.!$B$20)</f>
        <v>3.391885403501762</v>
      </c>
      <c r="W1295">
        <f>VisTotReg.!$B$17+(VisTotReg.!$B$18*test!R1295+test!S1295*VisTotReg.!$B$19+test!T1295*VisTotReg.!$B$20)</f>
        <v>2.9421844260963184</v>
      </c>
      <c r="Y1295">
        <f>'MoneyLine Reg. 1'!$B$17+('MoneyLine Reg. 1'!$B$18*test!I1295+test!J1295*'MoneyLine Reg. 1'!$B$19+test!T1295*'MoneyLine Reg. 1'!$B$20+test!Q1295*'MoneyLine Reg. 1'!$B$21)</f>
        <v>0.42536089028578111</v>
      </c>
      <c r="Z1295">
        <f>'MoneyLine Reg. 2'!$B$17+('MoneyLine Reg. 2'!$B$18*test!M1295+test!K1295*'MoneyLine Reg. 2'!$B$19+'MoneyLine Reg. 2'!$B$20*test!L1295+test!N1295*'MoneyLine Reg. 2'!$B$21)</f>
        <v>0.68409279230943598</v>
      </c>
    </row>
    <row r="1296" spans="1:26" x14ac:dyDescent="0.3">
      <c r="A1296" s="8">
        <v>45028</v>
      </c>
      <c r="B1296" s="6" t="s">
        <v>30</v>
      </c>
      <c r="C1296" s="6">
        <v>5</v>
      </c>
      <c r="D1296" s="6" t="s">
        <v>10</v>
      </c>
      <c r="E1296" s="6">
        <v>2</v>
      </c>
      <c r="F1296" s="6"/>
      <c r="G1296" s="6">
        <f t="shared" si="20"/>
        <v>-3</v>
      </c>
      <c r="I1296">
        <f>VLOOKUP(D1296,MoneyLine!$A$1:$K$33,7,FALSE)</f>
        <v>43.783809523809516</v>
      </c>
      <c r="J1296">
        <f>VLOOKUP(B1296,MoneyLine!$A$1:$K$33,7,FALSE)</f>
        <v>127.36857142857141</v>
      </c>
      <c r="K1296">
        <f>VLOOKUP(B1296,MoneyLine!$A$1:$K$33,11,FALSE)</f>
        <v>15.876249999999999</v>
      </c>
      <c r="L1296">
        <f>VLOOKUP(B1296,MoneyLine!$A$1:$D$33,4,FALSE)</f>
        <v>56.155499999999996</v>
      </c>
      <c r="M1296">
        <f>VLOOKUP(D1296,MoneyLine!$A$1:$K$33,11,FALSE)</f>
        <v>2.1412499999999977</v>
      </c>
      <c r="N1296">
        <f>VLOOKUP(D1296,MoneyLine!$A$1:$D$33,4,FALSE)</f>
        <v>45.351499999999994</v>
      </c>
      <c r="O1296">
        <f>VLOOKUP(D1296,MoneyLine!$A$1:$Q$33,14,FALSE)</f>
        <v>43.181904761904768</v>
      </c>
      <c r="P1296">
        <f>VLOOKUP(B1296,MoneyLine!$A$1:$Q$33,17,FALSE)</f>
        <v>21.976904761904766</v>
      </c>
      <c r="Q1296">
        <f>VLOOKUP(B1296,MoneyLine!$A$1:$K$33,10,FALSE)</f>
        <v>-0.45761904761904759</v>
      </c>
      <c r="R1296">
        <f>VLOOKUP(B1296,MoneyLine!$A$1:$Q$33,14,FALSE)</f>
        <v>104.57619047619046</v>
      </c>
      <c r="S1296">
        <f>VLOOKUP(D1296,MoneyLine!$A$1:$Q$33,17,FALSE)</f>
        <v>-14.675714285714287</v>
      </c>
      <c r="T1296">
        <f>VLOOKUP(D1296,MoneyLine!$A$1:$K$33,10,FALSE)</f>
        <v>13.367738095238096</v>
      </c>
      <c r="V1296">
        <f>HomTotReg.!$B$17+(test!O1296*HomTotReg.!$B$18+HomTotReg.!$B$19*test!P1296+test!Q1296*HomTotReg.!$B$20)</f>
        <v>2.9740138025113718</v>
      </c>
      <c r="W1296">
        <f>VisTotReg.!$B$17+(VisTotReg.!$B$18*test!R1296+test!S1296*VisTotReg.!$B$19+test!T1296*VisTotReg.!$B$20)</f>
        <v>3.6855142026992658</v>
      </c>
      <c r="Y1296">
        <f>'MoneyLine Reg. 1'!$B$17+('MoneyLine Reg. 1'!$B$18*test!I1296+test!J1296*'MoneyLine Reg. 1'!$B$19+test!T1296*'MoneyLine Reg. 1'!$B$20+test!Q1296*'MoneyLine Reg. 1'!$B$21)</f>
        <v>-0.58363755446831689</v>
      </c>
      <c r="Z1296">
        <f>'MoneyLine Reg. 2'!$B$17+('MoneyLine Reg. 2'!$B$18*test!M1296+test!K1296*'MoneyLine Reg. 2'!$B$19+'MoneyLine Reg. 2'!$B$20*test!L1296+test!N1296*'MoneyLine Reg. 2'!$B$21)</f>
        <v>-1.4276532424836317</v>
      </c>
    </row>
    <row r="1297" spans="1:26" x14ac:dyDescent="0.3">
      <c r="A1297" s="9">
        <v>45029</v>
      </c>
      <c r="B1297" s="7" t="s">
        <v>29</v>
      </c>
      <c r="C1297" s="7">
        <v>5</v>
      </c>
      <c r="D1297" s="7" t="s">
        <v>26</v>
      </c>
      <c r="E1297" s="7">
        <v>3</v>
      </c>
      <c r="F1297" s="7"/>
      <c r="G1297" s="6">
        <f t="shared" si="20"/>
        <v>-2</v>
      </c>
      <c r="I1297">
        <f>VLOOKUP(D1297,MoneyLine!$A$1:$K$33,7,FALSE)</f>
        <v>2.4278571428571381</v>
      </c>
      <c r="J1297">
        <f>VLOOKUP(B1297,MoneyLine!$A$1:$K$33,7,FALSE)</f>
        <v>120.64333333333332</v>
      </c>
      <c r="K1297">
        <f>VLOOKUP(B1297,MoneyLine!$A$1:$K$33,11,FALSE)</f>
        <v>13.331249999999997</v>
      </c>
      <c r="L1297">
        <f>VLOOKUP(B1297,MoneyLine!$A$1:$D$33,4,FALSE)</f>
        <v>55.3095</v>
      </c>
      <c r="M1297">
        <f>VLOOKUP(D1297,MoneyLine!$A$1:$K$33,11,FALSE)</f>
        <v>7.2874999999999996</v>
      </c>
      <c r="N1297">
        <f>VLOOKUP(D1297,MoneyLine!$A$1:$D$33,4,FALSE)</f>
        <v>44.772500000000001</v>
      </c>
      <c r="O1297">
        <f>VLOOKUP(D1297,MoneyLine!$A$1:$Q$33,14,FALSE)</f>
        <v>21.040476190476188</v>
      </c>
      <c r="P1297">
        <f>VLOOKUP(B1297,MoneyLine!$A$1:$Q$33,17,FALSE)</f>
        <v>28.97</v>
      </c>
      <c r="Q1297">
        <f>VLOOKUP(B1297,MoneyLine!$A$1:$K$33,10,FALSE)</f>
        <v>20.598452380952381</v>
      </c>
      <c r="R1297">
        <f>VLOOKUP(B1297,MoneyLine!$A$1:$Q$33,14,FALSE)</f>
        <v>76.355714285714271</v>
      </c>
      <c r="S1297">
        <f>VLOOKUP(D1297,MoneyLine!$A$1:$Q$33,17,FALSE)</f>
        <v>-8.321428571428573</v>
      </c>
      <c r="T1297">
        <f>VLOOKUP(D1297,MoneyLine!$A$1:$K$33,10,FALSE)</f>
        <v>13.537738095238096</v>
      </c>
      <c r="V1297">
        <f>HomTotReg.!$B$17+(test!O1297*HomTotReg.!$B$18+HomTotReg.!$B$19*test!P1297+test!Q1297*HomTotReg.!$B$20)</f>
        <v>2.4334191944937977</v>
      </c>
      <c r="W1297">
        <f>VisTotReg.!$B$17+(VisTotReg.!$B$18*test!R1297+test!S1297*VisTotReg.!$B$19+test!T1297*VisTotReg.!$B$20)</f>
        <v>3.2916321467080447</v>
      </c>
      <c r="Y1297">
        <f>'MoneyLine Reg. 1'!$B$17+('MoneyLine Reg. 1'!$B$18*test!I1297+test!J1297*'MoneyLine Reg. 1'!$B$19+test!T1297*'MoneyLine Reg. 1'!$B$20+test!Q1297*'MoneyLine Reg. 1'!$B$21)</f>
        <v>-1.1198133126983356</v>
      </c>
      <c r="Z1297">
        <f>'MoneyLine Reg. 2'!$B$17+('MoneyLine Reg. 2'!$B$18*test!M1297+test!K1297*'MoneyLine Reg. 2'!$B$19+'MoneyLine Reg. 2'!$B$20*test!L1297+test!N1297*'MoneyLine Reg. 2'!$B$21)</f>
        <v>-0.9421993936740356</v>
      </c>
    </row>
    <row r="1298" spans="1:26" x14ac:dyDescent="0.3">
      <c r="A1298" s="8">
        <v>45029</v>
      </c>
      <c r="B1298" s="6" t="s">
        <v>8</v>
      </c>
      <c r="C1298" s="6">
        <v>5</v>
      </c>
      <c r="D1298" s="6" t="s">
        <v>25</v>
      </c>
      <c r="E1298" s="6">
        <v>4</v>
      </c>
      <c r="F1298" s="6" t="s">
        <v>36</v>
      </c>
      <c r="G1298" s="6">
        <f t="shared" si="20"/>
        <v>-1</v>
      </c>
      <c r="I1298">
        <f>VLOOKUP(D1298,MoneyLine!$A$1:$K$33,7,FALSE)</f>
        <v>56.057857142857138</v>
      </c>
      <c r="J1298">
        <f>VLOOKUP(B1298,MoneyLine!$A$1:$K$33,7,FALSE)</f>
        <v>158.14214285714286</v>
      </c>
      <c r="K1298">
        <f>VLOOKUP(B1298,MoneyLine!$A$1:$K$33,11,FALSE)</f>
        <v>11.611250000000004</v>
      </c>
      <c r="L1298">
        <f>VLOOKUP(B1298,MoneyLine!$A$1:$D$33,4,FALSE)</f>
        <v>49.862499999999997</v>
      </c>
      <c r="M1298">
        <f>VLOOKUP(D1298,MoneyLine!$A$1:$K$33,11,FALSE)</f>
        <v>10.718750000000002</v>
      </c>
      <c r="N1298">
        <f>VLOOKUP(D1298,MoneyLine!$A$1:$D$33,4,FALSE)</f>
        <v>47.954500000000003</v>
      </c>
      <c r="O1298">
        <f>VLOOKUP(D1298,MoneyLine!$A$1:$Q$33,14,FALSE)</f>
        <v>60.674999999999997</v>
      </c>
      <c r="P1298">
        <f>VLOOKUP(B1298,MoneyLine!$A$1:$Q$33,17,FALSE)</f>
        <v>14.067142857142855</v>
      </c>
      <c r="Q1298">
        <f>VLOOKUP(B1298,MoneyLine!$A$1:$K$33,10,FALSE)</f>
        <v>21.027261904761904</v>
      </c>
      <c r="R1298">
        <f>VLOOKUP(B1298,MoneyLine!$A$1:$Q$33,14,FALSE)</f>
        <v>125.46428571428571</v>
      </c>
      <c r="S1298">
        <f>VLOOKUP(D1298,MoneyLine!$A$1:$Q$33,17,FALSE)</f>
        <v>-14.592857142857142</v>
      </c>
      <c r="T1298">
        <f>VLOOKUP(D1298,MoneyLine!$A$1:$K$33,10,FALSE)</f>
        <v>27.424404761904761</v>
      </c>
      <c r="V1298">
        <f>HomTotReg.!$B$17+(test!O1298*HomTotReg.!$B$18+HomTotReg.!$B$19*test!P1298+test!Q1298*HomTotReg.!$B$20)</f>
        <v>3.006118923913637</v>
      </c>
      <c r="W1298">
        <f>VisTotReg.!$B$17+(VisTotReg.!$B$18*test!R1298+test!S1298*VisTotReg.!$B$19+test!T1298*VisTotReg.!$B$20)</f>
        <v>3.7255619258871735</v>
      </c>
      <c r="Y1298">
        <f>'MoneyLine Reg. 1'!$B$17+('MoneyLine Reg. 1'!$B$18*test!I1298+test!J1298*'MoneyLine Reg. 1'!$B$19+test!T1298*'MoneyLine Reg. 1'!$B$20+test!Q1298*'MoneyLine Reg. 1'!$B$21)</f>
        <v>-0.83810062868877377</v>
      </c>
      <c r="Z1298">
        <f>'MoneyLine Reg. 2'!$B$17+('MoneyLine Reg. 2'!$B$18*test!M1298+test!K1298*'MoneyLine Reg. 2'!$B$19+'MoneyLine Reg. 2'!$B$20*test!L1298+test!N1298*'MoneyLine Reg. 2'!$B$21)</f>
        <v>5.4169312907212941E-3</v>
      </c>
    </row>
    <row r="1299" spans="1:26" x14ac:dyDescent="0.3">
      <c r="A1299" s="9">
        <v>45029</v>
      </c>
      <c r="B1299" s="7" t="s">
        <v>32</v>
      </c>
      <c r="C1299" s="7">
        <v>3</v>
      </c>
      <c r="D1299" s="7" t="s">
        <v>13</v>
      </c>
      <c r="E1299" s="7">
        <v>4</v>
      </c>
      <c r="F1299" s="7" t="s">
        <v>36</v>
      </c>
      <c r="G1299" s="6">
        <f t="shared" si="20"/>
        <v>1</v>
      </c>
      <c r="I1299">
        <f>VLOOKUP(D1299,MoneyLine!$A$1:$K$33,7,FALSE)</f>
        <v>52.757857142857148</v>
      </c>
      <c r="J1299">
        <f>VLOOKUP(B1299,MoneyLine!$A$1:$K$33,7,FALSE)</f>
        <v>91.395238095238099</v>
      </c>
      <c r="K1299">
        <f>VLOOKUP(B1299,MoneyLine!$A$1:$K$33,11,FALSE)</f>
        <v>4.9549999999999983</v>
      </c>
      <c r="L1299">
        <f>VLOOKUP(B1299,MoneyLine!$A$1:$D$33,4,FALSE)</f>
        <v>47.241</v>
      </c>
      <c r="M1299">
        <f>VLOOKUP(D1299,MoneyLine!$A$1:$K$33,11,FALSE)</f>
        <v>5.03125</v>
      </c>
      <c r="N1299">
        <f>VLOOKUP(D1299,MoneyLine!$A$1:$D$33,4,FALSE)</f>
        <v>47.964499999999994</v>
      </c>
      <c r="O1299">
        <f>VLOOKUP(D1299,MoneyLine!$A$1:$Q$33,14,FALSE)</f>
        <v>36.921904761904756</v>
      </c>
      <c r="P1299">
        <f>VLOOKUP(B1299,MoneyLine!$A$1:$Q$33,17,FALSE)</f>
        <v>-9.4788095238095256</v>
      </c>
      <c r="Q1299">
        <f>VLOOKUP(B1299,MoneyLine!$A$1:$K$33,10,FALSE)</f>
        <v>-16.679047619047623</v>
      </c>
      <c r="R1299">
        <f>VLOOKUP(B1299,MoneyLine!$A$1:$Q$33,14,FALSE)</f>
        <v>85.390952380952371</v>
      </c>
      <c r="S1299">
        <f>VLOOKUP(D1299,MoneyLine!$A$1:$Q$33,17,FALSE)</f>
        <v>6.5440476190476176</v>
      </c>
      <c r="T1299">
        <f>VLOOKUP(D1299,MoneyLine!$A$1:$K$33,10,FALSE)</f>
        <v>-4.3963095238095242</v>
      </c>
      <c r="V1299">
        <f>HomTotReg.!$B$17+(test!O1299*HomTotReg.!$B$18+HomTotReg.!$B$19*test!P1299+test!Q1299*HomTotReg.!$B$20)</f>
        <v>3.419921390338359</v>
      </c>
      <c r="W1299">
        <f>VisTotReg.!$B$17+(VisTotReg.!$B$18*test!R1299+test!S1299*VisTotReg.!$B$19+test!T1299*VisTotReg.!$B$20)</f>
        <v>3.5303552280498707</v>
      </c>
      <c r="Y1299">
        <f>'MoneyLine Reg. 1'!$B$17+('MoneyLine Reg. 1'!$B$18*test!I1299+test!J1299*'MoneyLine Reg. 1'!$B$19+test!T1299*'MoneyLine Reg. 1'!$B$20+test!Q1299*'MoneyLine Reg. 1'!$B$21)</f>
        <v>-0.1651276199009053</v>
      </c>
      <c r="Z1299">
        <f>'MoneyLine Reg. 2'!$B$17+('MoneyLine Reg. 2'!$B$18*test!M1299+test!K1299*'MoneyLine Reg. 2'!$B$19+'MoneyLine Reg. 2'!$B$20*test!L1299+test!N1299*'MoneyLine Reg. 2'!$B$21)</f>
        <v>0.24836778816074334</v>
      </c>
    </row>
    <row r="1300" spans="1:26" x14ac:dyDescent="0.3">
      <c r="A1300" s="8">
        <v>45029</v>
      </c>
      <c r="B1300" s="6" t="s">
        <v>3</v>
      </c>
      <c r="C1300" s="6">
        <v>2</v>
      </c>
      <c r="D1300" s="6" t="s">
        <v>20</v>
      </c>
      <c r="E1300" s="6">
        <v>3</v>
      </c>
      <c r="F1300" s="6" t="s">
        <v>36</v>
      </c>
      <c r="G1300" s="6">
        <f t="shared" si="20"/>
        <v>1</v>
      </c>
      <c r="I1300">
        <f>VLOOKUP(D1300,MoneyLine!$A$1:$K$33,7,FALSE)</f>
        <v>53.481666666666655</v>
      </c>
      <c r="J1300">
        <f>VLOOKUP(B1300,MoneyLine!$A$1:$K$33,7,FALSE)</f>
        <v>103.61880952380953</v>
      </c>
      <c r="K1300">
        <f>VLOOKUP(B1300,MoneyLine!$A$1:$K$33,11,FALSE)</f>
        <v>6.7725000000000009</v>
      </c>
      <c r="L1300">
        <f>VLOOKUP(B1300,MoneyLine!$A$1:$D$33,4,FALSE)</f>
        <v>53.618500000000004</v>
      </c>
      <c r="M1300">
        <f>VLOOKUP(D1300,MoneyLine!$A$1:$K$33,11,FALSE)</f>
        <v>4.7974999999999994</v>
      </c>
      <c r="N1300">
        <f>VLOOKUP(D1300,MoneyLine!$A$1:$D$33,4,FALSE)</f>
        <v>46.0565</v>
      </c>
      <c r="O1300">
        <f>VLOOKUP(D1300,MoneyLine!$A$1:$Q$33,14,FALSE)</f>
        <v>58.340238095238099</v>
      </c>
      <c r="P1300">
        <f>VLOOKUP(B1300,MoneyLine!$A$1:$Q$33,17,FALSE)</f>
        <v>15.725476190476186</v>
      </c>
      <c r="Q1300">
        <f>VLOOKUP(B1300,MoneyLine!$A$1:$K$33,10,FALSE)</f>
        <v>34.368214285714288</v>
      </c>
      <c r="R1300">
        <f>VLOOKUP(B1300,MoneyLine!$A$1:$Q$33,14,FALSE)</f>
        <v>76.556190476190451</v>
      </c>
      <c r="S1300">
        <f>VLOOKUP(D1300,MoneyLine!$A$1:$Q$33,17,FALSE)</f>
        <v>-10.467380952380953</v>
      </c>
      <c r="T1300">
        <f>VLOOKUP(D1300,MoneyLine!$A$1:$K$33,10,FALSE)</f>
        <v>1.6524999999999999</v>
      </c>
      <c r="V1300">
        <f>HomTotReg.!$B$17+(test!O1300*HomTotReg.!$B$18+HomTotReg.!$B$19*test!P1300+test!Q1300*HomTotReg.!$B$20)</f>
        <v>2.8167533171569961</v>
      </c>
      <c r="W1300">
        <f>VisTotReg.!$B$17+(VisTotReg.!$B$18*test!R1300+test!S1300*VisTotReg.!$B$19+test!T1300*VisTotReg.!$B$20)</f>
        <v>3.4881428042440197</v>
      </c>
      <c r="Y1300">
        <f>'MoneyLine Reg. 1'!$B$17+('MoneyLine Reg. 1'!$B$18*test!I1300+test!J1300*'MoneyLine Reg. 1'!$B$19+test!T1300*'MoneyLine Reg. 1'!$B$20+test!Q1300*'MoneyLine Reg. 1'!$B$21)</f>
        <v>-0.72594524759659551</v>
      </c>
      <c r="Z1300">
        <f>'MoneyLine Reg. 2'!$B$17+('MoneyLine Reg. 2'!$B$18*test!M1300+test!K1300*'MoneyLine Reg. 2'!$B$19+'MoneyLine Reg. 2'!$B$20*test!L1300+test!N1300*'MoneyLine Reg. 2'!$B$21)</f>
        <v>-0.48949760358760308</v>
      </c>
    </row>
    <row r="1301" spans="1:26" x14ac:dyDescent="0.3">
      <c r="A1301" s="9">
        <v>45029</v>
      </c>
      <c r="B1301" s="7" t="s">
        <v>4</v>
      </c>
      <c r="C1301" s="7">
        <v>5</v>
      </c>
      <c r="D1301" s="7" t="s">
        <v>6</v>
      </c>
      <c r="E1301" s="7">
        <v>4</v>
      </c>
      <c r="F1301" s="7" t="s">
        <v>36</v>
      </c>
      <c r="G1301" s="6">
        <f t="shared" si="20"/>
        <v>-1</v>
      </c>
      <c r="I1301">
        <f>VLOOKUP(D1301,MoneyLine!$A$1:$K$33,7,FALSE)</f>
        <v>-14.717619047619038</v>
      </c>
      <c r="J1301">
        <f>VLOOKUP(B1301,MoneyLine!$A$1:$K$33,7,FALSE)</f>
        <v>71.288571428571402</v>
      </c>
      <c r="K1301">
        <f>VLOOKUP(B1301,MoneyLine!$A$1:$K$33,11,FALSE)</f>
        <v>4.0925000000000029</v>
      </c>
      <c r="L1301">
        <f>VLOOKUP(B1301,MoneyLine!$A$1:$D$33,4,FALSE)</f>
        <v>50.962499999999999</v>
      </c>
      <c r="M1301">
        <f>VLOOKUP(D1301,MoneyLine!$A$1:$K$33,11,FALSE)</f>
        <v>1.6887499999999989</v>
      </c>
      <c r="N1301">
        <f>VLOOKUP(D1301,MoneyLine!$A$1:$D$33,4,FALSE)</f>
        <v>38.247500000000002</v>
      </c>
      <c r="O1301">
        <f>VLOOKUP(D1301,MoneyLine!$A$1:$Q$33,14,FALSE)</f>
        <v>4.214999999999999</v>
      </c>
      <c r="P1301">
        <f>VLOOKUP(B1301,MoneyLine!$A$1:$Q$33,17,FALSE)</f>
        <v>33.857619047619039</v>
      </c>
      <c r="Q1301">
        <f>VLOOKUP(B1301,MoneyLine!$A$1:$K$33,10,FALSE)</f>
        <v>21.901309523809527</v>
      </c>
      <c r="R1301">
        <f>VLOOKUP(B1301,MoneyLine!$A$1:$Q$33,14,FALSE)</f>
        <v>28.298571428571432</v>
      </c>
      <c r="S1301">
        <f>VLOOKUP(D1301,MoneyLine!$A$1:$Q$33,17,FALSE)</f>
        <v>-23.022142857142857</v>
      </c>
      <c r="T1301">
        <f>VLOOKUP(D1301,MoneyLine!$A$1:$K$33,10,FALSE)</f>
        <v>2.2516666666666674</v>
      </c>
      <c r="V1301">
        <f>HomTotReg.!$B$17+(test!O1301*HomTotReg.!$B$18+HomTotReg.!$B$19*test!P1301+test!Q1301*HomTotReg.!$B$20)</f>
        <v>2.1891760203724546</v>
      </c>
      <c r="W1301">
        <f>VisTotReg.!$B$17+(VisTotReg.!$B$18*test!R1301+test!S1301*VisTotReg.!$B$19+test!T1301*VisTotReg.!$B$20)</f>
        <v>3.0188341233701554</v>
      </c>
      <c r="Y1301">
        <f>'MoneyLine Reg. 1'!$B$17+('MoneyLine Reg. 1'!$B$18*test!I1301+test!J1301*'MoneyLine Reg. 1'!$B$19+test!T1301*'MoneyLine Reg. 1'!$B$20+test!Q1301*'MoneyLine Reg. 1'!$B$21)</f>
        <v>-0.88890206268579397</v>
      </c>
      <c r="Z1301">
        <f>'MoneyLine Reg. 2'!$B$17+('MoneyLine Reg. 2'!$B$18*test!M1301+test!K1301*'MoneyLine Reg. 2'!$B$19+'MoneyLine Reg. 2'!$B$20*test!L1301+test!N1301*'MoneyLine Reg. 2'!$B$21)</f>
        <v>-0.87813851874186932</v>
      </c>
    </row>
    <row r="1302" spans="1:26" x14ac:dyDescent="0.3">
      <c r="A1302" s="8">
        <v>45029</v>
      </c>
      <c r="B1302" s="6" t="s">
        <v>23</v>
      </c>
      <c r="C1302" s="6">
        <v>2</v>
      </c>
      <c r="D1302" s="6" t="s">
        <v>11</v>
      </c>
      <c r="E1302" s="6">
        <v>4</v>
      </c>
      <c r="F1302" s="6"/>
      <c r="G1302" s="6">
        <f t="shared" si="20"/>
        <v>2</v>
      </c>
      <c r="I1302">
        <f>VLOOKUP(D1302,MoneyLine!$A$1:$K$33,7,FALSE)</f>
        <v>121.01880952380951</v>
      </c>
      <c r="J1302">
        <f>VLOOKUP(B1302,MoneyLine!$A$1:$K$33,7,FALSE)</f>
        <v>101.00309523809524</v>
      </c>
      <c r="K1302">
        <f>VLOOKUP(B1302,MoneyLine!$A$1:$K$33,11,FALSE)</f>
        <v>6.8149999999999995</v>
      </c>
      <c r="L1302">
        <f>VLOOKUP(B1302,MoneyLine!$A$1:$D$33,4,FALSE)</f>
        <v>52.277999999999999</v>
      </c>
      <c r="M1302">
        <f>VLOOKUP(D1302,MoneyLine!$A$1:$K$33,11,FALSE)</f>
        <v>15.838749999999997</v>
      </c>
      <c r="N1302">
        <f>VLOOKUP(D1302,MoneyLine!$A$1:$D$33,4,FALSE)</f>
        <v>52.685499999999998</v>
      </c>
      <c r="O1302">
        <f>VLOOKUP(D1302,MoneyLine!$A$1:$Q$33,14,FALSE)</f>
        <v>85.286666666666662</v>
      </c>
      <c r="P1302">
        <f>VLOOKUP(B1302,MoneyLine!$A$1:$Q$33,17,FALSE)</f>
        <v>22.973095238095237</v>
      </c>
      <c r="Q1302">
        <f>VLOOKUP(B1302,MoneyLine!$A$1:$K$33,10,FALSE)</f>
        <v>43.088928571428575</v>
      </c>
      <c r="R1302">
        <f>VLOOKUP(B1302,MoneyLine!$A$1:$Q$33,14,FALSE)</f>
        <v>66.898333333333312</v>
      </c>
      <c r="S1302">
        <f>VLOOKUP(D1302,MoneyLine!$A$1:$Q$33,17,FALSE)</f>
        <v>15.627619047619051</v>
      </c>
      <c r="T1302">
        <f>VLOOKUP(D1302,MoneyLine!$A$1:$K$33,10,FALSE)</f>
        <v>10.4975</v>
      </c>
      <c r="V1302">
        <f>HomTotReg.!$B$17+(test!O1302*HomTotReg.!$B$18+HomTotReg.!$B$19*test!P1302+test!Q1302*HomTotReg.!$B$20)</f>
        <v>2.9290186372013354</v>
      </c>
      <c r="W1302">
        <f>VisTotReg.!$B$17+(VisTotReg.!$B$18*test!R1302+test!S1302*VisTotReg.!$B$19+test!T1302*VisTotReg.!$B$20)</f>
        <v>3.0107302921613623</v>
      </c>
      <c r="Y1302">
        <f>'MoneyLine Reg. 1'!$B$17+('MoneyLine Reg. 1'!$B$18*test!I1302+test!J1302*'MoneyLine Reg. 1'!$B$19+test!T1302*'MoneyLine Reg. 1'!$B$20+test!Q1302*'MoneyLine Reg. 1'!$B$21)</f>
        <v>1.0425882114174501E-3</v>
      </c>
      <c r="Z1302">
        <f>'MoneyLine Reg. 2'!$B$17+('MoneyLine Reg. 2'!$B$18*test!M1302+test!K1302*'MoneyLine Reg. 2'!$B$19+'MoneyLine Reg. 2'!$B$20*test!L1302+test!N1302*'MoneyLine Reg. 2'!$B$21)</f>
        <v>0.75437964327537044</v>
      </c>
    </row>
    <row r="1303" spans="1:26" x14ac:dyDescent="0.3">
      <c r="A1303" s="9">
        <v>45029</v>
      </c>
      <c r="B1303" s="7" t="s">
        <v>10</v>
      </c>
      <c r="C1303" s="7">
        <v>0</v>
      </c>
      <c r="D1303" s="7" t="s">
        <v>30</v>
      </c>
      <c r="E1303" s="7">
        <v>1</v>
      </c>
      <c r="F1303" s="7"/>
      <c r="G1303" s="6">
        <f t="shared" si="20"/>
        <v>1</v>
      </c>
      <c r="I1303">
        <f>VLOOKUP(D1303,MoneyLine!$A$1:$K$33,7,FALSE)</f>
        <v>127.36857142857141</v>
      </c>
      <c r="J1303">
        <f>VLOOKUP(B1303,MoneyLine!$A$1:$K$33,7,FALSE)</f>
        <v>43.783809523809516</v>
      </c>
      <c r="K1303">
        <f>VLOOKUP(B1303,MoneyLine!$A$1:$K$33,11,FALSE)</f>
        <v>2.1412499999999977</v>
      </c>
      <c r="L1303">
        <f>VLOOKUP(B1303,MoneyLine!$A$1:$D$33,4,FALSE)</f>
        <v>45.351499999999994</v>
      </c>
      <c r="M1303">
        <f>VLOOKUP(D1303,MoneyLine!$A$1:$K$33,11,FALSE)</f>
        <v>15.876249999999999</v>
      </c>
      <c r="N1303">
        <f>VLOOKUP(D1303,MoneyLine!$A$1:$D$33,4,FALSE)</f>
        <v>56.155499999999996</v>
      </c>
      <c r="O1303">
        <f>VLOOKUP(D1303,MoneyLine!$A$1:$Q$33,14,FALSE)</f>
        <v>104.57619047619046</v>
      </c>
      <c r="P1303">
        <f>VLOOKUP(B1303,MoneyLine!$A$1:$Q$33,17,FALSE)</f>
        <v>-14.675714285714287</v>
      </c>
      <c r="Q1303">
        <f>VLOOKUP(B1303,MoneyLine!$A$1:$K$33,10,FALSE)</f>
        <v>13.367738095238096</v>
      </c>
      <c r="R1303">
        <f>VLOOKUP(B1303,MoneyLine!$A$1:$Q$33,14,FALSE)</f>
        <v>43.181904761904768</v>
      </c>
      <c r="S1303">
        <f>VLOOKUP(D1303,MoneyLine!$A$1:$Q$33,17,FALSE)</f>
        <v>21.976904761904766</v>
      </c>
      <c r="T1303">
        <f>VLOOKUP(D1303,MoneyLine!$A$1:$K$33,10,FALSE)</f>
        <v>-0.45761904761904759</v>
      </c>
      <c r="V1303">
        <f>HomTotReg.!$B$17+(test!O1303*HomTotReg.!$B$18+HomTotReg.!$B$19*test!P1303+test!Q1303*HomTotReg.!$B$20)</f>
        <v>3.8598094178450228</v>
      </c>
      <c r="W1303">
        <f>VisTotReg.!$B$17+(VisTotReg.!$B$18*test!R1303+test!S1303*VisTotReg.!$B$19+test!T1303*VisTotReg.!$B$20)</f>
        <v>2.8341278864371251</v>
      </c>
      <c r="Y1303">
        <f>'MoneyLine Reg. 1'!$B$17+('MoneyLine Reg. 1'!$B$18*test!I1303+test!J1303*'MoneyLine Reg. 1'!$B$19+test!T1303*'MoneyLine Reg. 1'!$B$20+test!Q1303*'MoneyLine Reg. 1'!$B$21)</f>
        <v>0.86778936933593298</v>
      </c>
      <c r="Z1303">
        <f>'MoneyLine Reg. 2'!$B$17+('MoneyLine Reg. 2'!$B$18*test!M1303+test!K1303*'MoneyLine Reg. 2'!$B$19+'MoneyLine Reg. 2'!$B$20*test!L1303+test!N1303*'MoneyLine Reg. 2'!$B$21)</f>
        <v>1.8008823866223382</v>
      </c>
    </row>
    <row r="1304" spans="1:26" x14ac:dyDescent="0.3">
      <c r="A1304" s="8">
        <v>45029</v>
      </c>
      <c r="B1304" s="6" t="s">
        <v>24</v>
      </c>
      <c r="C1304" s="6">
        <v>2</v>
      </c>
      <c r="D1304" s="6" t="s">
        <v>9</v>
      </c>
      <c r="E1304" s="6">
        <v>5</v>
      </c>
      <c r="F1304" s="6"/>
      <c r="G1304" s="6">
        <f t="shared" si="20"/>
        <v>3</v>
      </c>
      <c r="I1304">
        <f>VLOOKUP(D1304,MoneyLine!$A$1:$K$33,7,FALSE)</f>
        <v>154.76523809523809</v>
      </c>
      <c r="J1304">
        <f>VLOOKUP(B1304,MoneyLine!$A$1:$K$33,7,FALSE)</f>
        <v>-28.852380952380948</v>
      </c>
      <c r="K1304">
        <f>VLOOKUP(B1304,MoneyLine!$A$1:$K$33,11,FALSE)</f>
        <v>5.754999999999999</v>
      </c>
      <c r="L1304">
        <f>VLOOKUP(B1304,MoneyLine!$A$1:$D$33,4,FALSE)</f>
        <v>42.153999999999996</v>
      </c>
      <c r="M1304">
        <f>VLOOKUP(D1304,MoneyLine!$A$1:$K$33,11,FALSE)</f>
        <v>17.220000000000002</v>
      </c>
      <c r="N1304">
        <f>VLOOKUP(D1304,MoneyLine!$A$1:$D$33,4,FALSE)</f>
        <v>58.933</v>
      </c>
      <c r="O1304">
        <f>VLOOKUP(D1304,MoneyLine!$A$1:$Q$33,14,FALSE)</f>
        <v>117.61833333333333</v>
      </c>
      <c r="P1304">
        <f>VLOOKUP(B1304,MoneyLine!$A$1:$Q$33,17,FALSE)</f>
        <v>-35.079523809523806</v>
      </c>
      <c r="Q1304">
        <f>VLOOKUP(B1304,MoneyLine!$A$1:$K$33,10,FALSE)</f>
        <v>-0.52404761904761887</v>
      </c>
      <c r="R1304">
        <f>VLOOKUP(B1304,MoneyLine!$A$1:$Q$33,14,FALSE)</f>
        <v>7.490952380952379</v>
      </c>
      <c r="S1304">
        <f>VLOOKUP(D1304,MoneyLine!$A$1:$Q$33,17,FALSE)</f>
        <v>29.393333333333338</v>
      </c>
      <c r="T1304">
        <f>VLOOKUP(D1304,MoneyLine!$A$1:$K$33,10,FALSE)</f>
        <v>-2.4774999999999996</v>
      </c>
      <c r="V1304">
        <f>HomTotReg.!$B$17+(test!O1304*HomTotReg.!$B$18+HomTotReg.!$B$19*test!P1304+test!Q1304*HomTotReg.!$B$20)</f>
        <v>4.3672195222079928</v>
      </c>
      <c r="W1304">
        <f>VisTotReg.!$B$17+(VisTotReg.!$B$18*test!R1304+test!S1304*VisTotReg.!$B$19+test!T1304*VisTotReg.!$B$20)</f>
        <v>2.3744118212730596</v>
      </c>
      <c r="Y1304">
        <f>'MoneyLine Reg. 1'!$B$17+('MoneyLine Reg. 1'!$B$18*test!I1304+test!J1304*'MoneyLine Reg. 1'!$B$19+test!T1304*'MoneyLine Reg. 1'!$B$20+test!Q1304*'MoneyLine Reg. 1'!$B$21)</f>
        <v>2.0834812578681969</v>
      </c>
      <c r="Z1304">
        <f>'MoneyLine Reg. 2'!$B$17+('MoneyLine Reg. 2'!$B$18*test!M1304+test!K1304*'MoneyLine Reg. 2'!$B$19+'MoneyLine Reg. 2'!$B$20*test!L1304+test!N1304*'MoneyLine Reg. 2'!$B$21)</f>
        <v>2.1095716807327354</v>
      </c>
    </row>
    <row r="1305" spans="1:26" x14ac:dyDescent="0.3">
      <c r="A1305" s="9">
        <v>45029</v>
      </c>
      <c r="B1305" s="7" t="s">
        <v>18</v>
      </c>
      <c r="C1305" s="7">
        <v>6</v>
      </c>
      <c r="D1305" s="7" t="s">
        <v>31</v>
      </c>
      <c r="E1305" s="7">
        <v>4</v>
      </c>
      <c r="F1305" s="7"/>
      <c r="G1305" s="6">
        <f t="shared" si="20"/>
        <v>-2</v>
      </c>
      <c r="I1305">
        <f>VLOOKUP(D1305,MoneyLine!$A$1:$K$33,7,FALSE)</f>
        <v>130.13119047619048</v>
      </c>
      <c r="J1305">
        <f>VLOOKUP(B1305,MoneyLine!$A$1:$K$33,7,FALSE)</f>
        <v>161.3661904761905</v>
      </c>
      <c r="K1305">
        <f>VLOOKUP(B1305,MoneyLine!$A$1:$K$33,11,FALSE)</f>
        <v>18.088749999999997</v>
      </c>
      <c r="L1305">
        <f>VLOOKUP(B1305,MoneyLine!$A$1:$D$33,4,FALSE)</f>
        <v>55.644500000000001</v>
      </c>
      <c r="M1305">
        <f>VLOOKUP(D1305,MoneyLine!$A$1:$K$33,11,FALSE)</f>
        <v>13.114999999999997</v>
      </c>
      <c r="N1305">
        <f>VLOOKUP(D1305,MoneyLine!$A$1:$D$33,4,FALSE)</f>
        <v>55.725999999999999</v>
      </c>
      <c r="O1305">
        <f>VLOOKUP(D1305,MoneyLine!$A$1:$Q$33,14,FALSE)</f>
        <v>91.865476190476173</v>
      </c>
      <c r="P1305">
        <f>VLOOKUP(B1305,MoneyLine!$A$1:$Q$33,17,FALSE)</f>
        <v>63.627142857142857</v>
      </c>
      <c r="Q1305">
        <f>VLOOKUP(B1305,MoneyLine!$A$1:$K$33,10,FALSE)</f>
        <v>-8.5753571428571433</v>
      </c>
      <c r="R1305">
        <f>VLOOKUP(B1305,MoneyLine!$A$1:$Q$33,14,FALSE)</f>
        <v>80.616190476190468</v>
      </c>
      <c r="S1305">
        <f>VLOOKUP(D1305,MoneyLine!$A$1:$Q$33,17,FALSE)</f>
        <v>29.228333333333332</v>
      </c>
      <c r="T1305">
        <f>VLOOKUP(D1305,MoneyLine!$A$1:$K$33,10,FALSE)</f>
        <v>31.447738095238101</v>
      </c>
      <c r="V1305">
        <f>HomTotReg.!$B$17+(test!O1305*HomTotReg.!$B$18+HomTotReg.!$B$19*test!P1305+test!Q1305*HomTotReg.!$B$20)</f>
        <v>3.1374364429883896</v>
      </c>
      <c r="W1305">
        <f>VisTotReg.!$B$17+(VisTotReg.!$B$18*test!R1305+test!S1305*VisTotReg.!$B$19+test!T1305*VisTotReg.!$B$20)</f>
        <v>2.7437225569243076</v>
      </c>
      <c r="Y1305">
        <f>'MoneyLine Reg. 1'!$B$17+('MoneyLine Reg. 1'!$B$18*test!I1305+test!J1305*'MoneyLine Reg. 1'!$B$19+test!T1305*'MoneyLine Reg. 1'!$B$20+test!Q1305*'MoneyLine Reg. 1'!$B$21)</f>
        <v>0.20252960369200471</v>
      </c>
      <c r="Z1305">
        <f>'MoneyLine Reg. 2'!$B$17+('MoneyLine Reg. 2'!$B$18*test!M1305+test!K1305*'MoneyLine Reg. 2'!$B$19+'MoneyLine Reg. 2'!$B$20*test!L1305+test!N1305*'MoneyLine Reg. 2'!$B$21)</f>
        <v>-0.11076588914358698</v>
      </c>
    </row>
    <row r="1306" spans="1:26" x14ac:dyDescent="0.3">
      <c r="A1306" s="8">
        <v>45029</v>
      </c>
      <c r="B1306" s="6" t="s">
        <v>14</v>
      </c>
      <c r="C1306" s="6">
        <v>5</v>
      </c>
      <c r="D1306" s="6" t="s">
        <v>33</v>
      </c>
      <c r="E1306" s="6">
        <v>4</v>
      </c>
      <c r="F1306" s="6"/>
      <c r="G1306" s="6">
        <f t="shared" si="20"/>
        <v>-1</v>
      </c>
      <c r="I1306">
        <f>VLOOKUP(D1306,MoneyLine!$A$1:$K$33,7,FALSE)</f>
        <v>35.906904761904762</v>
      </c>
      <c r="J1306">
        <f>VLOOKUP(B1306,MoneyLine!$A$1:$K$33,7,FALSE)</f>
        <v>85.562619047619037</v>
      </c>
      <c r="K1306">
        <f>VLOOKUP(B1306,MoneyLine!$A$1:$K$33,11,FALSE)</f>
        <v>19.403750000000002</v>
      </c>
      <c r="L1306">
        <f>VLOOKUP(B1306,MoneyLine!$A$1:$D$33,4,FALSE)</f>
        <v>49.788499999999999</v>
      </c>
      <c r="M1306">
        <f>VLOOKUP(D1306,MoneyLine!$A$1:$K$33,11,FALSE)</f>
        <v>3.707499999999996</v>
      </c>
      <c r="N1306">
        <f>VLOOKUP(D1306,MoneyLine!$A$1:$D$33,4,FALSE)</f>
        <v>47.251999999999995</v>
      </c>
      <c r="O1306">
        <f>VLOOKUP(D1306,MoneyLine!$A$1:$Q$33,14,FALSE)</f>
        <v>44.759523809523806</v>
      </c>
      <c r="P1306">
        <f>VLOOKUP(B1306,MoneyLine!$A$1:$Q$33,17,FALSE)</f>
        <v>-3.2247619047619036</v>
      </c>
      <c r="Q1306">
        <f>VLOOKUP(B1306,MoneyLine!$A$1:$K$33,10,FALSE)</f>
        <v>24.058452380952382</v>
      </c>
      <c r="R1306">
        <f>VLOOKUP(B1306,MoneyLine!$A$1:$Q$33,14,FALSE)</f>
        <v>87.124523809523808</v>
      </c>
      <c r="S1306">
        <f>VLOOKUP(D1306,MoneyLine!$A$1:$Q$33,17,FALSE)</f>
        <v>-16.226190476190478</v>
      </c>
      <c r="T1306">
        <f>VLOOKUP(D1306,MoneyLine!$A$1:$K$33,10,FALSE)</f>
        <v>29.473928571428576</v>
      </c>
      <c r="V1306">
        <f>HomTotReg.!$B$17+(test!O1306*HomTotReg.!$B$18+HomTotReg.!$B$19*test!P1306+test!Q1306*HomTotReg.!$B$20)</f>
        <v>2.9874838824399719</v>
      </c>
      <c r="W1306">
        <f>VisTotReg.!$B$17+(VisTotReg.!$B$18*test!R1306+test!S1306*VisTotReg.!$B$19+test!T1306*VisTotReg.!$B$20)</f>
        <v>3.2551802249990405</v>
      </c>
      <c r="Y1306">
        <f>'MoneyLine Reg. 1'!$B$17+('MoneyLine Reg. 1'!$B$18*test!I1306+test!J1306*'MoneyLine Reg. 1'!$B$19+test!T1306*'MoneyLine Reg. 1'!$B$20+test!Q1306*'MoneyLine Reg. 1'!$B$21)</f>
        <v>-0.20197840383379906</v>
      </c>
      <c r="Z1306">
        <f>'MoneyLine Reg. 2'!$B$17+('MoneyLine Reg. 2'!$B$18*test!M1306+test!K1306*'MoneyLine Reg. 2'!$B$19+'MoneyLine Reg. 2'!$B$20*test!L1306+test!N1306*'MoneyLine Reg. 2'!$B$21)</f>
        <v>-0.92395991838795188</v>
      </c>
    </row>
    <row r="1307" spans="1:26" x14ac:dyDescent="0.3">
      <c r="A1307" s="9">
        <v>45029</v>
      </c>
      <c r="B1307" s="7" t="s">
        <v>28</v>
      </c>
      <c r="C1307" s="7">
        <v>3</v>
      </c>
      <c r="D1307" s="7" t="s">
        <v>21</v>
      </c>
      <c r="E1307" s="7">
        <v>4</v>
      </c>
      <c r="F1307" s="7" t="s">
        <v>36</v>
      </c>
      <c r="G1307" s="6">
        <f t="shared" si="20"/>
        <v>1</v>
      </c>
      <c r="I1307">
        <f>VLOOKUP(D1307,MoneyLine!$A$1:$K$33,7,FALSE)</f>
        <v>81.149285714285725</v>
      </c>
      <c r="J1307">
        <f>VLOOKUP(B1307,MoneyLine!$A$1:$K$33,7,FALSE)</f>
        <v>60.434285714285707</v>
      </c>
      <c r="K1307">
        <f>VLOOKUP(B1307,MoneyLine!$A$1:$K$33,11,FALSE)</f>
        <v>6.9025000000000016</v>
      </c>
      <c r="L1307">
        <f>VLOOKUP(B1307,MoneyLine!$A$1:$D$33,4,FALSE)</f>
        <v>50.512499999999996</v>
      </c>
      <c r="M1307">
        <f>VLOOKUP(D1307,MoneyLine!$A$1:$K$33,11,FALSE)</f>
        <v>9.1225000000000005</v>
      </c>
      <c r="N1307">
        <f>VLOOKUP(D1307,MoneyLine!$A$1:$D$33,4,FALSE)</f>
        <v>51.807999999999993</v>
      </c>
      <c r="O1307">
        <f>VLOOKUP(D1307,MoneyLine!$A$1:$Q$33,14,FALSE)</f>
        <v>65.387857142857143</v>
      </c>
      <c r="P1307">
        <f>VLOOKUP(B1307,MoneyLine!$A$1:$Q$33,17,FALSE)</f>
        <v>10.998333333333333</v>
      </c>
      <c r="Q1307">
        <f>VLOOKUP(B1307,MoneyLine!$A$1:$K$33,10,FALSE)</f>
        <v>5.5184523809523807</v>
      </c>
      <c r="R1307">
        <f>VLOOKUP(B1307,MoneyLine!$A$1:$Q$33,14,FALSE)</f>
        <v>47.296666666666667</v>
      </c>
      <c r="S1307">
        <f>VLOOKUP(D1307,MoneyLine!$A$1:$Q$33,17,FALSE)</f>
        <v>7.3759523809523806</v>
      </c>
      <c r="T1307">
        <f>VLOOKUP(D1307,MoneyLine!$A$1:$K$33,10,FALSE)</f>
        <v>8.0371428571428574</v>
      </c>
      <c r="V1307">
        <f>HomTotReg.!$B$17+(test!O1307*HomTotReg.!$B$18+HomTotReg.!$B$19*test!P1307+test!Q1307*HomTotReg.!$B$20)</f>
        <v>3.2595016650982411</v>
      </c>
      <c r="W1307">
        <f>VisTotReg.!$B$17+(VisTotReg.!$B$18*test!R1307+test!S1307*VisTotReg.!$B$19+test!T1307*VisTotReg.!$B$20)</f>
        <v>2.8880121606563689</v>
      </c>
      <c r="Y1307">
        <f>'MoneyLine Reg. 1'!$B$17+('MoneyLine Reg. 1'!$B$18*test!I1307+test!J1307*'MoneyLine Reg. 1'!$B$19+test!T1307*'MoneyLine Reg. 1'!$B$20+test!Q1307*'MoneyLine Reg. 1'!$B$21)</f>
        <v>0.41940658618493165</v>
      </c>
      <c r="Z1307">
        <f>'MoneyLine Reg. 2'!$B$17+('MoneyLine Reg. 2'!$B$18*test!M1307+test!K1307*'MoneyLine Reg. 2'!$B$19+'MoneyLine Reg. 2'!$B$20*test!L1307+test!N1307*'MoneyLine Reg. 2'!$B$21)</f>
        <v>0.41065835248528781</v>
      </c>
    </row>
    <row r="1308" spans="1:26" x14ac:dyDescent="0.3">
      <c r="A1308" s="8">
        <v>45029</v>
      </c>
      <c r="B1308" s="6" t="s">
        <v>5</v>
      </c>
      <c r="C1308" s="6">
        <v>3</v>
      </c>
      <c r="D1308" s="6" t="s">
        <v>17</v>
      </c>
      <c r="E1308" s="6">
        <v>2</v>
      </c>
      <c r="F1308" s="6"/>
      <c r="G1308" s="6">
        <f t="shared" si="20"/>
        <v>-1</v>
      </c>
      <c r="I1308">
        <f>VLOOKUP(D1308,MoneyLine!$A$1:$K$33,7,FALSE)</f>
        <v>126.67</v>
      </c>
      <c r="J1308">
        <f>VLOOKUP(B1308,MoneyLine!$A$1:$K$33,7,FALSE)</f>
        <v>92.519047619047612</v>
      </c>
      <c r="K1308">
        <f>VLOOKUP(B1308,MoneyLine!$A$1:$K$33,11,FALSE)</f>
        <v>15.5725</v>
      </c>
      <c r="L1308">
        <f>VLOOKUP(B1308,MoneyLine!$A$1:$D$33,4,FALSE)</f>
        <v>52.448999999999998</v>
      </c>
      <c r="M1308">
        <f>VLOOKUP(D1308,MoneyLine!$A$1:$K$33,11,FALSE)</f>
        <v>19.922499999999999</v>
      </c>
      <c r="N1308">
        <f>VLOOKUP(D1308,MoneyLine!$A$1:$D$33,4,FALSE)</f>
        <v>49.902000000000001</v>
      </c>
      <c r="O1308">
        <f>VLOOKUP(D1308,MoneyLine!$A$1:$Q$33,14,FALSE)</f>
        <v>104.88261904761904</v>
      </c>
      <c r="P1308">
        <f>VLOOKUP(B1308,MoneyLine!$A$1:$Q$33,17,FALSE)</f>
        <v>2.4073809523809526</v>
      </c>
      <c r="Q1308">
        <f>VLOOKUP(B1308,MoneyLine!$A$1:$K$33,10,FALSE)</f>
        <v>7.11511904761905</v>
      </c>
      <c r="R1308">
        <f>VLOOKUP(B1308,MoneyLine!$A$1:$Q$33,14,FALSE)</f>
        <v>80.7392857142857</v>
      </c>
      <c r="S1308">
        <f>VLOOKUP(D1308,MoneyLine!$A$1:$Q$33,17,FALSE)</f>
        <v>9.6223809523809507</v>
      </c>
      <c r="T1308">
        <f>VLOOKUP(D1308,MoneyLine!$A$1:$K$33,10,FALSE)</f>
        <v>23.209285714285713</v>
      </c>
      <c r="V1308">
        <f>HomTotReg.!$B$17+(test!O1308*HomTotReg.!$B$18+HomTotReg.!$B$19*test!P1308+test!Q1308*HomTotReg.!$B$20)</f>
        <v>3.7509611000265641</v>
      </c>
      <c r="W1308">
        <f>VisTotReg.!$B$17+(VisTotReg.!$B$18*test!R1308+test!S1308*VisTotReg.!$B$19+test!T1308*VisTotReg.!$B$20)</f>
        <v>3.0412627776737606</v>
      </c>
      <c r="Y1308">
        <f>'MoneyLine Reg. 1'!$B$17+('MoneyLine Reg. 1'!$B$18*test!I1308+test!J1308*'MoneyLine Reg. 1'!$B$19+test!T1308*'MoneyLine Reg. 1'!$B$20+test!Q1308*'MoneyLine Reg. 1'!$B$21)</f>
        <v>0.69009613393747871</v>
      </c>
      <c r="Z1308">
        <f>'MoneyLine Reg. 2'!$B$17+('MoneyLine Reg. 2'!$B$18*test!M1308+test!K1308*'MoneyLine Reg. 2'!$B$19+'MoneyLine Reg. 2'!$B$20*test!L1308+test!N1308*'MoneyLine Reg. 2'!$B$21)</f>
        <v>0.27721946778423012</v>
      </c>
    </row>
    <row r="1309" spans="1:26" x14ac:dyDescent="0.3">
      <c r="A1309" s="9">
        <v>45029</v>
      </c>
      <c r="B1309" s="7" t="s">
        <v>27</v>
      </c>
      <c r="C1309" s="7">
        <v>3</v>
      </c>
      <c r="D1309" s="7" t="s">
        <v>34</v>
      </c>
      <c r="E1309" s="7">
        <v>1</v>
      </c>
      <c r="F1309" s="7"/>
      <c r="G1309" s="6">
        <f t="shared" si="20"/>
        <v>-2</v>
      </c>
      <c r="I1309">
        <f>VLOOKUP(D1309,MoneyLine!$A$1:$K$33,7,FALSE)</f>
        <v>70.167380952380938</v>
      </c>
      <c r="J1309">
        <f>VLOOKUP(B1309,MoneyLine!$A$1:$K$33,7,FALSE)</f>
        <v>57.437380952380948</v>
      </c>
      <c r="K1309">
        <f>VLOOKUP(B1309,MoneyLine!$A$1:$K$33,11,FALSE)</f>
        <v>10.504999999999999</v>
      </c>
      <c r="L1309">
        <f>VLOOKUP(B1309,MoneyLine!$A$1:$D$33,4,FALSE)</f>
        <v>52.064499999999995</v>
      </c>
      <c r="M1309">
        <f>VLOOKUP(D1309,MoneyLine!$A$1:$K$33,11,FALSE)</f>
        <v>10.367500000000003</v>
      </c>
      <c r="N1309">
        <f>VLOOKUP(D1309,MoneyLine!$A$1:$D$33,4,FALSE)</f>
        <v>52.325999999999993</v>
      </c>
      <c r="O1309">
        <f>VLOOKUP(D1309,MoneyLine!$A$1:$Q$33,14,FALSE)</f>
        <v>40.24047619047618</v>
      </c>
      <c r="P1309">
        <f>VLOOKUP(B1309,MoneyLine!$A$1:$Q$33,17,FALSE)</f>
        <v>0.65357142857142814</v>
      </c>
      <c r="Q1309">
        <f>VLOOKUP(B1309,MoneyLine!$A$1:$K$33,10,FALSE)</f>
        <v>23.449285714285718</v>
      </c>
      <c r="R1309">
        <f>VLOOKUP(B1309,MoneyLine!$A$1:$Q$33,14,FALSE)</f>
        <v>42.338571428571427</v>
      </c>
      <c r="S1309">
        <f>VLOOKUP(D1309,MoneyLine!$A$1:$Q$33,17,FALSE)</f>
        <v>22.489285714285707</v>
      </c>
      <c r="T1309">
        <f>VLOOKUP(D1309,MoneyLine!$A$1:$K$33,10,FALSE)</f>
        <v>29.06904761904762</v>
      </c>
      <c r="V1309">
        <f>HomTotReg.!$B$17+(test!O1309*HomTotReg.!$B$18+HomTotReg.!$B$19*test!P1309+test!Q1309*HomTotReg.!$B$20)</f>
        <v>2.905270920563475</v>
      </c>
      <c r="W1309">
        <f>VisTotReg.!$B$17+(VisTotReg.!$B$18*test!R1309+test!S1309*VisTotReg.!$B$19+test!T1309*VisTotReg.!$B$20)</f>
        <v>2.3847947640443858</v>
      </c>
      <c r="Y1309">
        <f>'MoneyLine Reg. 1'!$B$17+('MoneyLine Reg. 1'!$B$18*test!I1309+test!J1309*'MoneyLine Reg. 1'!$B$19+test!T1309*'MoneyLine Reg. 1'!$B$20+test!Q1309*'MoneyLine Reg. 1'!$B$21)</f>
        <v>0.45797102769959502</v>
      </c>
      <c r="Z1309">
        <f>'MoneyLine Reg. 2'!$B$17+('MoneyLine Reg. 2'!$B$18*test!M1309+test!K1309*'MoneyLine Reg. 2'!$B$19+'MoneyLine Reg. 2'!$B$20*test!L1309+test!N1309*'MoneyLine Reg. 2'!$B$21)</f>
        <v>0.1947983880124986</v>
      </c>
    </row>
    <row r="1310" spans="1:26" x14ac:dyDescent="0.3">
      <c r="A1310" s="8">
        <v>45029</v>
      </c>
      <c r="B1310" s="6" t="s">
        <v>19</v>
      </c>
      <c r="C1310" s="6">
        <v>0</v>
      </c>
      <c r="D1310" s="6" t="s">
        <v>7</v>
      </c>
      <c r="E1310" s="6">
        <v>5</v>
      </c>
      <c r="F1310" s="6"/>
      <c r="G1310" s="6">
        <f t="shared" si="20"/>
        <v>5</v>
      </c>
      <c r="I1310">
        <f>VLOOKUP(D1310,MoneyLine!$A$1:$K$33,7,FALSE)</f>
        <v>105.50714285714287</v>
      </c>
      <c r="J1310">
        <f>VLOOKUP(B1310,MoneyLine!$A$1:$K$33,7,FALSE)</f>
        <v>99.267142857142858</v>
      </c>
      <c r="K1310">
        <f>VLOOKUP(B1310,MoneyLine!$A$1:$K$33,11,FALSE)</f>
        <v>11.873749999999998</v>
      </c>
      <c r="L1310">
        <f>VLOOKUP(B1310,MoneyLine!$A$1:$D$33,4,FALSE)</f>
        <v>44.580500000000001</v>
      </c>
      <c r="M1310">
        <f>VLOOKUP(D1310,MoneyLine!$A$1:$K$33,11,FALSE)</f>
        <v>17.5075</v>
      </c>
      <c r="N1310">
        <f>VLOOKUP(D1310,MoneyLine!$A$1:$D$33,4,FALSE)</f>
        <v>51.216499999999996</v>
      </c>
      <c r="O1310">
        <f>VLOOKUP(D1310,MoneyLine!$A$1:$Q$33,14,FALSE)</f>
        <v>89.021666666666647</v>
      </c>
      <c r="P1310">
        <f>VLOOKUP(B1310,MoneyLine!$A$1:$Q$33,17,FALSE)</f>
        <v>-14.223571428571427</v>
      </c>
      <c r="Q1310">
        <f>VLOOKUP(B1310,MoneyLine!$A$1:$K$33,10,FALSE)</f>
        <v>-3.2023809523808761E-2</v>
      </c>
      <c r="R1310">
        <f>VLOOKUP(B1310,MoneyLine!$A$1:$Q$33,14,FALSE)</f>
        <v>93.099761904761891</v>
      </c>
      <c r="S1310">
        <f>VLOOKUP(D1310,MoneyLine!$A$1:$Q$33,17,FALSE)</f>
        <v>1.5838095238095231</v>
      </c>
      <c r="T1310">
        <f>VLOOKUP(D1310,MoneyLine!$A$1:$K$33,10,FALSE)</f>
        <v>-6.0107142857142861</v>
      </c>
      <c r="V1310">
        <f>HomTotReg.!$B$17+(test!O1310*HomTotReg.!$B$18+HomTotReg.!$B$19*test!P1310+test!Q1310*HomTotReg.!$B$20)</f>
        <v>3.8381128515069793</v>
      </c>
      <c r="W1310">
        <f>VisTotReg.!$B$17+(VisTotReg.!$B$18*test!R1310+test!S1310*VisTotReg.!$B$19+test!T1310*VisTotReg.!$B$20)</f>
        <v>3.6897809283743594</v>
      </c>
      <c r="Y1310">
        <f>'MoneyLine Reg. 1'!$B$17+('MoneyLine Reg. 1'!$B$18*test!I1310+test!J1310*'MoneyLine Reg. 1'!$B$19+test!T1310*'MoneyLine Reg. 1'!$B$20+test!Q1310*'MoneyLine Reg. 1'!$B$21)</f>
        <v>7.2121733392877696E-2</v>
      </c>
      <c r="Z1310">
        <f>'MoneyLine Reg. 2'!$B$17+('MoneyLine Reg. 2'!$B$18*test!M1310+test!K1310*'MoneyLine Reg. 2'!$B$19+'MoneyLine Reg. 2'!$B$20*test!L1310+test!N1310*'MoneyLine Reg. 2'!$B$21)</f>
        <v>1.0343385640005769</v>
      </c>
    </row>
    <row r="1311" spans="1:26" x14ac:dyDescent="0.3">
      <c r="A1311" s="9">
        <v>45029</v>
      </c>
      <c r="B1311" s="7" t="s">
        <v>15</v>
      </c>
      <c r="C1311" s="7">
        <v>5</v>
      </c>
      <c r="D1311" s="7" t="s">
        <v>12</v>
      </c>
      <c r="E1311" s="7">
        <v>4</v>
      </c>
      <c r="F1311" s="7" t="s">
        <v>36</v>
      </c>
      <c r="G1311" s="6">
        <f t="shared" si="20"/>
        <v>-1</v>
      </c>
      <c r="I1311">
        <f>VLOOKUP(D1311,MoneyLine!$A$1:$K$33,7,FALSE)</f>
        <v>38.000238095238089</v>
      </c>
      <c r="J1311">
        <f>VLOOKUP(B1311,MoneyLine!$A$1:$K$33,7,FALSE)</f>
        <v>101.46142857142856</v>
      </c>
      <c r="K1311">
        <f>VLOOKUP(B1311,MoneyLine!$A$1:$K$33,11,FALSE)</f>
        <v>16.143749999999997</v>
      </c>
      <c r="L1311">
        <f>VLOOKUP(B1311,MoneyLine!$A$1:$D$33,4,FALSE)</f>
        <v>52.539000000000001</v>
      </c>
      <c r="M1311">
        <f>VLOOKUP(D1311,MoneyLine!$A$1:$K$33,11,FALSE)</f>
        <v>5.6062500000000011</v>
      </c>
      <c r="N1311">
        <f>VLOOKUP(D1311,MoneyLine!$A$1:$D$33,4,FALSE)</f>
        <v>46.611499999999999</v>
      </c>
      <c r="O1311">
        <f>VLOOKUP(D1311,MoneyLine!$A$1:$Q$33,14,FALSE)</f>
        <v>32.669761904761899</v>
      </c>
      <c r="P1311">
        <f>VLOOKUP(B1311,MoneyLine!$A$1:$Q$33,17,FALSE)</f>
        <v>16.578095238095237</v>
      </c>
      <c r="Q1311">
        <f>VLOOKUP(B1311,MoneyLine!$A$1:$K$33,10,FALSE)</f>
        <v>-8.7532142857142858</v>
      </c>
      <c r="R1311">
        <f>VLOOKUP(B1311,MoneyLine!$A$1:$Q$33,14,FALSE)</f>
        <v>76.89928571428571</v>
      </c>
      <c r="S1311">
        <f>VLOOKUP(D1311,MoneyLine!$A$1:$Q$33,17,FALSE)</f>
        <v>-1.7361904761904778</v>
      </c>
      <c r="T1311">
        <f>VLOOKUP(D1311,MoneyLine!$A$1:$K$33,10,FALSE)</f>
        <v>20.738571428571433</v>
      </c>
      <c r="V1311">
        <f>HomTotReg.!$B$17+(test!O1311*HomTotReg.!$B$18+HomTotReg.!$B$19*test!P1311+test!Q1311*HomTotReg.!$B$20)</f>
        <v>3.0114164079252981</v>
      </c>
      <c r="W1311">
        <f>VisTotReg.!$B$17+(VisTotReg.!$B$18*test!R1311+test!S1311*VisTotReg.!$B$19+test!T1311*VisTotReg.!$B$20)</f>
        <v>3.13334875418703</v>
      </c>
      <c r="Y1311">
        <f>'MoneyLine Reg. 1'!$B$17+('MoneyLine Reg. 1'!$B$18*test!I1311+test!J1311*'MoneyLine Reg. 1'!$B$19+test!T1311*'MoneyLine Reg. 1'!$B$20+test!Q1311*'MoneyLine Reg. 1'!$B$21)</f>
        <v>-0.15700547866782888</v>
      </c>
      <c r="Z1311">
        <f>'MoneyLine Reg. 2'!$B$17+('MoneyLine Reg. 2'!$B$18*test!M1311+test!K1311*'MoneyLine Reg. 2'!$B$19+'MoneyLine Reg. 2'!$B$20*test!L1311+test!N1311*'MoneyLine Reg. 2'!$B$21)</f>
        <v>-0.86981713288603979</v>
      </c>
    </row>
    <row r="1312" spans="1:26" x14ac:dyDescent="0.3">
      <c r="A1312" s="8">
        <v>45030</v>
      </c>
      <c r="B1312" s="6" t="s">
        <v>13</v>
      </c>
      <c r="C1312" s="6">
        <v>5</v>
      </c>
      <c r="D1312" s="6" t="s">
        <v>20</v>
      </c>
      <c r="E1312" s="6">
        <v>2</v>
      </c>
      <c r="F1312" s="6"/>
      <c r="G1312" s="6">
        <f t="shared" si="20"/>
        <v>-3</v>
      </c>
      <c r="I1312">
        <f>VLOOKUP(D1312,MoneyLine!$A$1:$K$33,7,FALSE)</f>
        <v>53.481666666666655</v>
      </c>
      <c r="J1312">
        <f>VLOOKUP(B1312,MoneyLine!$A$1:$K$33,7,FALSE)</f>
        <v>52.757857142857148</v>
      </c>
      <c r="K1312">
        <f>VLOOKUP(B1312,MoneyLine!$A$1:$K$33,11,FALSE)</f>
        <v>5.03125</v>
      </c>
      <c r="L1312">
        <f>VLOOKUP(B1312,MoneyLine!$A$1:$D$33,4,FALSE)</f>
        <v>47.964499999999994</v>
      </c>
      <c r="M1312">
        <f>VLOOKUP(D1312,MoneyLine!$A$1:$K$33,11,FALSE)</f>
        <v>4.7974999999999994</v>
      </c>
      <c r="N1312">
        <f>VLOOKUP(D1312,MoneyLine!$A$1:$D$33,4,FALSE)</f>
        <v>46.0565</v>
      </c>
      <c r="O1312">
        <f>VLOOKUP(D1312,MoneyLine!$A$1:$Q$33,14,FALSE)</f>
        <v>58.340238095238099</v>
      </c>
      <c r="P1312">
        <f>VLOOKUP(B1312,MoneyLine!$A$1:$Q$33,17,FALSE)</f>
        <v>6.5440476190476176</v>
      </c>
      <c r="Q1312">
        <f>VLOOKUP(B1312,MoneyLine!$A$1:$K$33,10,FALSE)</f>
        <v>-4.3963095238095242</v>
      </c>
      <c r="R1312">
        <f>VLOOKUP(B1312,MoneyLine!$A$1:$Q$33,14,FALSE)</f>
        <v>36.921904761904756</v>
      </c>
      <c r="S1312">
        <f>VLOOKUP(D1312,MoneyLine!$A$1:$Q$33,17,FALSE)</f>
        <v>-10.467380952380953</v>
      </c>
      <c r="T1312">
        <f>VLOOKUP(D1312,MoneyLine!$A$1:$K$33,10,FALSE)</f>
        <v>1.6524999999999999</v>
      </c>
      <c r="V1312">
        <f>HomTotReg.!$B$17+(test!O1312*HomTotReg.!$B$18+HomTotReg.!$B$19*test!P1312+test!Q1312*HomTotReg.!$B$20)</f>
        <v>3.341416017362393</v>
      </c>
      <c r="W1312">
        <f>VisTotReg.!$B$17+(VisTotReg.!$B$18*test!R1312+test!S1312*VisTotReg.!$B$19+test!T1312*VisTotReg.!$B$20)</f>
        <v>3.0180241640487826</v>
      </c>
      <c r="Y1312">
        <f>'MoneyLine Reg. 1'!$B$17+('MoneyLine Reg. 1'!$B$18*test!I1312+test!J1312*'MoneyLine Reg. 1'!$B$19+test!T1312*'MoneyLine Reg. 1'!$B$20+test!Q1312*'MoneyLine Reg. 1'!$B$21)</f>
        <v>0.24754798018031782</v>
      </c>
      <c r="Z1312">
        <f>'MoneyLine Reg. 2'!$B$17+('MoneyLine Reg. 2'!$B$18*test!M1312+test!K1312*'MoneyLine Reg. 2'!$B$19+'MoneyLine Reg. 2'!$B$20*test!L1312+test!N1312*'MoneyLine Reg. 2'!$B$21)</f>
        <v>3.9026496916868769E-2</v>
      </c>
    </row>
    <row r="1313" spans="1:26" x14ac:dyDescent="0.3">
      <c r="A1313" s="9">
        <v>45030</v>
      </c>
      <c r="B1313" s="7" t="s">
        <v>11</v>
      </c>
      <c r="C1313" s="7">
        <v>4</v>
      </c>
      <c r="D1313" s="7" t="s">
        <v>21</v>
      </c>
      <c r="E1313" s="7">
        <v>3</v>
      </c>
      <c r="F1313" s="7"/>
      <c r="G1313" s="6">
        <f t="shared" si="20"/>
        <v>-1</v>
      </c>
      <c r="I1313">
        <f>VLOOKUP(D1313,MoneyLine!$A$1:$K$33,7,FALSE)</f>
        <v>81.149285714285725</v>
      </c>
      <c r="J1313">
        <f>VLOOKUP(B1313,MoneyLine!$A$1:$K$33,7,FALSE)</f>
        <v>121.01880952380951</v>
      </c>
      <c r="K1313">
        <f>VLOOKUP(B1313,MoneyLine!$A$1:$K$33,11,FALSE)</f>
        <v>15.838749999999997</v>
      </c>
      <c r="L1313">
        <f>VLOOKUP(B1313,MoneyLine!$A$1:$D$33,4,FALSE)</f>
        <v>52.685499999999998</v>
      </c>
      <c r="M1313">
        <f>VLOOKUP(D1313,MoneyLine!$A$1:$K$33,11,FALSE)</f>
        <v>9.1225000000000005</v>
      </c>
      <c r="N1313">
        <f>VLOOKUP(D1313,MoneyLine!$A$1:$D$33,4,FALSE)</f>
        <v>51.807999999999993</v>
      </c>
      <c r="O1313">
        <f>VLOOKUP(D1313,MoneyLine!$A$1:$Q$33,14,FALSE)</f>
        <v>65.387857142857143</v>
      </c>
      <c r="P1313">
        <f>VLOOKUP(B1313,MoneyLine!$A$1:$Q$33,17,FALSE)</f>
        <v>15.627619047619051</v>
      </c>
      <c r="Q1313">
        <f>VLOOKUP(B1313,MoneyLine!$A$1:$K$33,10,FALSE)</f>
        <v>10.4975</v>
      </c>
      <c r="R1313">
        <f>VLOOKUP(B1313,MoneyLine!$A$1:$Q$33,14,FALSE)</f>
        <v>85.286666666666662</v>
      </c>
      <c r="S1313">
        <f>VLOOKUP(D1313,MoneyLine!$A$1:$Q$33,17,FALSE)</f>
        <v>7.3759523809523806</v>
      </c>
      <c r="T1313">
        <f>VLOOKUP(D1313,MoneyLine!$A$1:$K$33,10,FALSE)</f>
        <v>8.0371428571428574</v>
      </c>
      <c r="V1313">
        <f>HomTotReg.!$B$17+(test!O1313*HomTotReg.!$B$18+HomTotReg.!$B$19*test!P1313+test!Q1313*HomTotReg.!$B$20)</f>
        <v>3.1555535046878354</v>
      </c>
      <c r="W1313">
        <f>VisTotReg.!$B$17+(VisTotReg.!$B$18*test!R1313+test!S1313*VisTotReg.!$B$19+test!T1313*VisTotReg.!$B$20)</f>
        <v>3.338627248556886</v>
      </c>
      <c r="Y1313">
        <f>'MoneyLine Reg. 1'!$B$17+('MoneyLine Reg. 1'!$B$18*test!I1313+test!J1313*'MoneyLine Reg. 1'!$B$19+test!T1313*'MoneyLine Reg. 1'!$B$20+test!Q1313*'MoneyLine Reg. 1'!$B$21)</f>
        <v>-0.32787087709081475</v>
      </c>
      <c r="Z1313">
        <f>'MoneyLine Reg. 2'!$B$17+('MoneyLine Reg. 2'!$B$18*test!M1313+test!K1313*'MoneyLine Reg. 2'!$B$19+'MoneyLine Reg. 2'!$B$20*test!L1313+test!N1313*'MoneyLine Reg. 2'!$B$21)</f>
        <v>-0.27814170198903732</v>
      </c>
    </row>
    <row r="1314" spans="1:26" x14ac:dyDescent="0.3">
      <c r="A1314" s="8">
        <v>45209</v>
      </c>
      <c r="B1314" s="6" t="s">
        <v>6</v>
      </c>
      <c r="C1314" s="6">
        <v>4</v>
      </c>
      <c r="D1314" s="6" t="s">
        <v>3</v>
      </c>
      <c r="E1314" s="6">
        <v>2</v>
      </c>
      <c r="F1314" s="6"/>
      <c r="G1314" s="6">
        <f t="shared" ref="G1314:G1377" si="21">E1314-C1314</f>
        <v>-2</v>
      </c>
      <c r="I1314">
        <f>VLOOKUP(D1314,MoneyLine!$A$1:$K$33,7,FALSE)</f>
        <v>103.61880952380953</v>
      </c>
      <c r="J1314">
        <f>VLOOKUP(B1314,MoneyLine!$A$1:$K$33,7,FALSE)</f>
        <v>-14.717619047619038</v>
      </c>
      <c r="K1314">
        <f>VLOOKUP(B1314,MoneyLine!$A$1:$K$33,11,FALSE)</f>
        <v>1.6887499999999989</v>
      </c>
      <c r="L1314">
        <f>VLOOKUP(B1314,MoneyLine!$A$1:$D$33,4,FALSE)</f>
        <v>38.247500000000002</v>
      </c>
      <c r="M1314">
        <f>VLOOKUP(D1314,MoneyLine!$A$1:$K$33,11,FALSE)</f>
        <v>6.7725000000000009</v>
      </c>
      <c r="N1314">
        <f>VLOOKUP(D1314,MoneyLine!$A$1:$D$33,4,FALSE)</f>
        <v>53.618500000000004</v>
      </c>
      <c r="O1314">
        <f>VLOOKUP(D1314,MoneyLine!$A$1:$Q$33,14,FALSE)</f>
        <v>76.556190476190451</v>
      </c>
      <c r="P1314">
        <f>VLOOKUP(B1314,MoneyLine!$A$1:$Q$33,17,FALSE)</f>
        <v>-23.022142857142857</v>
      </c>
      <c r="Q1314">
        <f>VLOOKUP(B1314,MoneyLine!$A$1:$K$33,10,FALSE)</f>
        <v>2.2516666666666674</v>
      </c>
      <c r="R1314">
        <f>VLOOKUP(B1314,MoneyLine!$A$1:$Q$33,14,FALSE)</f>
        <v>4.214999999999999</v>
      </c>
      <c r="S1314">
        <f>VLOOKUP(D1314,MoneyLine!$A$1:$Q$33,17,FALSE)</f>
        <v>15.725476190476186</v>
      </c>
      <c r="T1314">
        <f>VLOOKUP(D1314,MoneyLine!$A$1:$K$33,10,FALSE)</f>
        <v>34.368214285714288</v>
      </c>
      <c r="V1314">
        <f>HomTotReg.!$B$17+(test!O1314*HomTotReg.!$B$18+HomTotReg.!$B$19*test!P1314+test!Q1314*HomTotReg.!$B$20)</f>
        <v>3.7742330846013177</v>
      </c>
      <c r="W1314">
        <f>VisTotReg.!$B$17+(VisTotReg.!$B$18*test!R1314+test!S1314*VisTotReg.!$B$19+test!T1314*VisTotReg.!$B$20)</f>
        <v>1.9148630856229691</v>
      </c>
      <c r="Y1314">
        <f>'MoneyLine Reg. 1'!$B$17+('MoneyLine Reg. 1'!$B$18*test!I1314+test!J1314*'MoneyLine Reg. 1'!$B$19+test!T1314*'MoneyLine Reg. 1'!$B$20+test!Q1314*'MoneyLine Reg. 1'!$B$21)</f>
        <v>1.9018831244783869</v>
      </c>
      <c r="Z1314">
        <f>'MoneyLine Reg. 2'!$B$17+('MoneyLine Reg. 2'!$B$18*test!M1314+test!K1314*'MoneyLine Reg. 2'!$B$19+'MoneyLine Reg. 2'!$B$20*test!L1314+test!N1314*'MoneyLine Reg. 2'!$B$21)</f>
        <v>1.6275476163828215</v>
      </c>
    </row>
    <row r="1315" spans="1:26" x14ac:dyDescent="0.3">
      <c r="A1315" s="9">
        <v>45209</v>
      </c>
      <c r="B1315" s="7" t="s">
        <v>21</v>
      </c>
      <c r="C1315" s="7">
        <v>3</v>
      </c>
      <c r="D1315" s="7" t="s">
        <v>7</v>
      </c>
      <c r="E1315" s="7">
        <v>5</v>
      </c>
      <c r="F1315" s="7"/>
      <c r="G1315" s="6">
        <f t="shared" si="21"/>
        <v>2</v>
      </c>
      <c r="I1315">
        <f>VLOOKUP(D1315,MoneyLine!$A$1:$K$33,7,FALSE)</f>
        <v>105.50714285714287</v>
      </c>
      <c r="J1315">
        <f>VLOOKUP(B1315,MoneyLine!$A$1:$K$33,7,FALSE)</f>
        <v>81.149285714285725</v>
      </c>
      <c r="K1315">
        <f>VLOOKUP(B1315,MoneyLine!$A$1:$K$33,11,FALSE)</f>
        <v>9.1225000000000005</v>
      </c>
      <c r="L1315">
        <f>VLOOKUP(B1315,MoneyLine!$A$1:$D$33,4,FALSE)</f>
        <v>51.807999999999993</v>
      </c>
      <c r="M1315">
        <f>VLOOKUP(D1315,MoneyLine!$A$1:$K$33,11,FALSE)</f>
        <v>17.5075</v>
      </c>
      <c r="N1315">
        <f>VLOOKUP(D1315,MoneyLine!$A$1:$D$33,4,FALSE)</f>
        <v>51.216499999999996</v>
      </c>
      <c r="O1315">
        <f>VLOOKUP(D1315,MoneyLine!$A$1:$Q$33,14,FALSE)</f>
        <v>89.021666666666647</v>
      </c>
      <c r="P1315">
        <f>VLOOKUP(B1315,MoneyLine!$A$1:$Q$33,17,FALSE)</f>
        <v>7.3759523809523806</v>
      </c>
      <c r="Q1315">
        <f>VLOOKUP(B1315,MoneyLine!$A$1:$K$33,10,FALSE)</f>
        <v>8.0371428571428574</v>
      </c>
      <c r="R1315">
        <f>VLOOKUP(B1315,MoneyLine!$A$1:$Q$33,14,FALSE)</f>
        <v>65.387857142857143</v>
      </c>
      <c r="S1315">
        <f>VLOOKUP(D1315,MoneyLine!$A$1:$Q$33,17,FALSE)</f>
        <v>1.5838095238095231</v>
      </c>
      <c r="T1315">
        <f>VLOOKUP(D1315,MoneyLine!$A$1:$K$33,10,FALSE)</f>
        <v>-6.0107142857142861</v>
      </c>
      <c r="V1315">
        <f>HomTotReg.!$B$17+(test!O1315*HomTotReg.!$B$18+HomTotReg.!$B$19*test!P1315+test!Q1315*HomTotReg.!$B$20)</f>
        <v>3.5202675399344336</v>
      </c>
      <c r="W1315">
        <f>VisTotReg.!$B$17+(VisTotReg.!$B$18*test!R1315+test!S1315*VisTotReg.!$B$19+test!T1315*VisTotReg.!$B$20)</f>
        <v>3.3610785751188592</v>
      </c>
      <c r="Y1315">
        <f>'MoneyLine Reg. 1'!$B$17+('MoneyLine Reg. 1'!$B$18*test!I1315+test!J1315*'MoneyLine Reg. 1'!$B$19+test!T1315*'MoneyLine Reg. 1'!$B$20+test!Q1315*'MoneyLine Reg. 1'!$B$21)</f>
        <v>0.19992993601953377</v>
      </c>
      <c r="Z1315">
        <f>'MoneyLine Reg. 2'!$B$17+('MoneyLine Reg. 2'!$B$18*test!M1315+test!K1315*'MoneyLine Reg. 2'!$B$19+'MoneyLine Reg. 2'!$B$20*test!L1315+test!N1315*'MoneyLine Reg. 2'!$B$21)</f>
        <v>0.65112133946068429</v>
      </c>
    </row>
    <row r="1316" spans="1:26" x14ac:dyDescent="0.3">
      <c r="A1316" s="8">
        <v>45209</v>
      </c>
      <c r="B1316" s="6" t="s">
        <v>34</v>
      </c>
      <c r="C1316" s="6">
        <v>1</v>
      </c>
      <c r="D1316" s="6" t="s">
        <v>27</v>
      </c>
      <c r="E1316" s="6">
        <v>4</v>
      </c>
      <c r="F1316" s="6"/>
      <c r="G1316" s="6">
        <f t="shared" si="21"/>
        <v>3</v>
      </c>
      <c r="I1316">
        <f>VLOOKUP(D1316,MoneyLine!$A$1:$K$33,7,FALSE)</f>
        <v>57.437380952380948</v>
      </c>
      <c r="J1316">
        <f>VLOOKUP(B1316,MoneyLine!$A$1:$K$33,7,FALSE)</f>
        <v>70.167380952380938</v>
      </c>
      <c r="K1316">
        <f>VLOOKUP(B1316,MoneyLine!$A$1:$K$33,11,FALSE)</f>
        <v>10.367500000000003</v>
      </c>
      <c r="L1316">
        <f>VLOOKUP(B1316,MoneyLine!$A$1:$D$33,4,FALSE)</f>
        <v>52.325999999999993</v>
      </c>
      <c r="M1316">
        <f>VLOOKUP(D1316,MoneyLine!$A$1:$K$33,11,FALSE)</f>
        <v>10.504999999999999</v>
      </c>
      <c r="N1316">
        <f>VLOOKUP(D1316,MoneyLine!$A$1:$D$33,4,FALSE)</f>
        <v>52.064499999999995</v>
      </c>
      <c r="O1316">
        <f>VLOOKUP(D1316,MoneyLine!$A$1:$Q$33,14,FALSE)</f>
        <v>42.338571428571427</v>
      </c>
      <c r="P1316">
        <f>VLOOKUP(B1316,MoneyLine!$A$1:$Q$33,17,FALSE)</f>
        <v>22.489285714285707</v>
      </c>
      <c r="Q1316">
        <f>VLOOKUP(B1316,MoneyLine!$A$1:$K$33,10,FALSE)</f>
        <v>29.06904761904762</v>
      </c>
      <c r="R1316">
        <f>VLOOKUP(B1316,MoneyLine!$A$1:$Q$33,14,FALSE)</f>
        <v>40.24047619047618</v>
      </c>
      <c r="S1316">
        <f>VLOOKUP(D1316,MoneyLine!$A$1:$Q$33,17,FALSE)</f>
        <v>0.65357142857142814</v>
      </c>
      <c r="T1316">
        <f>VLOOKUP(D1316,MoneyLine!$A$1:$K$33,10,FALSE)</f>
        <v>23.449285714285718</v>
      </c>
      <c r="V1316">
        <f>HomTotReg.!$B$17+(test!O1316*HomTotReg.!$B$18+HomTotReg.!$B$19*test!P1316+test!Q1316*HomTotReg.!$B$20)</f>
        <v>2.6341338086216979</v>
      </c>
      <c r="W1316">
        <f>VisTotReg.!$B$17+(VisTotReg.!$B$18*test!R1316+test!S1316*VisTotReg.!$B$19+test!T1316*VisTotReg.!$B$20)</f>
        <v>2.6373067053990922</v>
      </c>
      <c r="Y1316">
        <f>'MoneyLine Reg. 1'!$B$17+('MoneyLine Reg. 1'!$B$18*test!I1316+test!J1316*'MoneyLine Reg. 1'!$B$19+test!T1316*'MoneyLine Reg. 1'!$B$20+test!Q1316*'MoneyLine Reg. 1'!$B$21)</f>
        <v>5.2659006278557741E-2</v>
      </c>
      <c r="Z1316">
        <f>'MoneyLine Reg. 2'!$B$17+('MoneyLine Reg. 2'!$B$18*test!M1316+test!K1316*'MoneyLine Reg. 2'!$B$19+'MoneyLine Reg. 2'!$B$20*test!L1316+test!N1316*'MoneyLine Reg. 2'!$B$21)</f>
        <v>0.17288739204756265</v>
      </c>
    </row>
    <row r="1317" spans="1:26" x14ac:dyDescent="0.3">
      <c r="A1317" s="9">
        <v>45210</v>
      </c>
      <c r="B1317" s="7" t="s">
        <v>6</v>
      </c>
      <c r="C1317" s="7">
        <v>1</v>
      </c>
      <c r="D1317" s="7" t="s">
        <v>14</v>
      </c>
      <c r="E1317" s="7">
        <v>3</v>
      </c>
      <c r="F1317" s="7"/>
      <c r="G1317" s="6">
        <f t="shared" si="21"/>
        <v>2</v>
      </c>
      <c r="I1317">
        <f>VLOOKUP(D1317,MoneyLine!$A$1:$K$33,7,FALSE)</f>
        <v>85.562619047619037</v>
      </c>
      <c r="J1317">
        <f>VLOOKUP(B1317,MoneyLine!$A$1:$K$33,7,FALSE)</f>
        <v>-14.717619047619038</v>
      </c>
      <c r="K1317">
        <f>VLOOKUP(B1317,MoneyLine!$A$1:$K$33,11,FALSE)</f>
        <v>1.6887499999999989</v>
      </c>
      <c r="L1317">
        <f>VLOOKUP(B1317,MoneyLine!$A$1:$D$33,4,FALSE)</f>
        <v>38.247500000000002</v>
      </c>
      <c r="M1317">
        <f>VLOOKUP(D1317,MoneyLine!$A$1:$K$33,11,FALSE)</f>
        <v>19.403750000000002</v>
      </c>
      <c r="N1317">
        <f>VLOOKUP(D1317,MoneyLine!$A$1:$D$33,4,FALSE)</f>
        <v>49.788499999999999</v>
      </c>
      <c r="O1317">
        <f>VLOOKUP(D1317,MoneyLine!$A$1:$Q$33,14,FALSE)</f>
        <v>87.124523809523808</v>
      </c>
      <c r="P1317">
        <f>VLOOKUP(B1317,MoneyLine!$A$1:$Q$33,17,FALSE)</f>
        <v>-23.022142857142857</v>
      </c>
      <c r="Q1317">
        <f>VLOOKUP(B1317,MoneyLine!$A$1:$K$33,10,FALSE)</f>
        <v>2.2516666666666674</v>
      </c>
      <c r="R1317">
        <f>VLOOKUP(B1317,MoneyLine!$A$1:$Q$33,14,FALSE)</f>
        <v>4.214999999999999</v>
      </c>
      <c r="S1317">
        <f>VLOOKUP(D1317,MoneyLine!$A$1:$Q$33,17,FALSE)</f>
        <v>-3.2247619047619036</v>
      </c>
      <c r="T1317">
        <f>VLOOKUP(D1317,MoneyLine!$A$1:$K$33,10,FALSE)</f>
        <v>24.058452380952382</v>
      </c>
      <c r="V1317">
        <f>HomTotReg.!$B$17+(test!O1317*HomTotReg.!$B$18+HomTotReg.!$B$19*test!P1317+test!Q1317*HomTotReg.!$B$20)</f>
        <v>3.8860919569621428</v>
      </c>
      <c r="W1317">
        <f>VisTotReg.!$B$17+(VisTotReg.!$B$18*test!R1317+test!S1317*VisTotReg.!$B$19+test!T1317*VisTotReg.!$B$20)</f>
        <v>2.2355967625574489</v>
      </c>
      <c r="Y1317">
        <f>'MoneyLine Reg. 1'!$B$17+('MoneyLine Reg. 1'!$B$18*test!I1317+test!J1317*'MoneyLine Reg. 1'!$B$19+test!T1317*'MoneyLine Reg. 1'!$B$20+test!Q1317*'MoneyLine Reg. 1'!$B$21)</f>
        <v>1.5822585366849355</v>
      </c>
      <c r="Z1317">
        <f>'MoneyLine Reg. 2'!$B$17+('MoneyLine Reg. 2'!$B$18*test!M1317+test!K1317*'MoneyLine Reg. 2'!$B$19+'MoneyLine Reg. 2'!$B$20*test!L1317+test!N1317*'MoneyLine Reg. 2'!$B$21)</f>
        <v>2.1237565831928218</v>
      </c>
    </row>
    <row r="1318" spans="1:26" x14ac:dyDescent="0.3">
      <c r="A1318" s="8">
        <v>45210</v>
      </c>
      <c r="B1318" s="6" t="s">
        <v>32</v>
      </c>
      <c r="C1318" s="6">
        <v>3</v>
      </c>
      <c r="D1318" s="6" t="s">
        <v>18</v>
      </c>
      <c r="E1318" s="6">
        <v>5</v>
      </c>
      <c r="F1318" s="6"/>
      <c r="G1318" s="6">
        <f t="shared" si="21"/>
        <v>2</v>
      </c>
      <c r="I1318">
        <f>VLOOKUP(D1318,MoneyLine!$A$1:$K$33,7,FALSE)</f>
        <v>161.3661904761905</v>
      </c>
      <c r="J1318">
        <f>VLOOKUP(B1318,MoneyLine!$A$1:$K$33,7,FALSE)</f>
        <v>91.395238095238099</v>
      </c>
      <c r="K1318">
        <f>VLOOKUP(B1318,MoneyLine!$A$1:$K$33,11,FALSE)</f>
        <v>4.9549999999999983</v>
      </c>
      <c r="L1318">
        <f>VLOOKUP(B1318,MoneyLine!$A$1:$D$33,4,FALSE)</f>
        <v>47.241</v>
      </c>
      <c r="M1318">
        <f>VLOOKUP(D1318,MoneyLine!$A$1:$K$33,11,FALSE)</f>
        <v>18.088749999999997</v>
      </c>
      <c r="N1318">
        <f>VLOOKUP(D1318,MoneyLine!$A$1:$D$33,4,FALSE)</f>
        <v>55.644500000000001</v>
      </c>
      <c r="O1318">
        <f>VLOOKUP(D1318,MoneyLine!$A$1:$Q$33,14,FALSE)</f>
        <v>80.616190476190468</v>
      </c>
      <c r="P1318">
        <f>VLOOKUP(B1318,MoneyLine!$A$1:$Q$33,17,FALSE)</f>
        <v>-9.4788095238095256</v>
      </c>
      <c r="Q1318">
        <f>VLOOKUP(B1318,MoneyLine!$A$1:$K$33,10,FALSE)</f>
        <v>-16.679047619047623</v>
      </c>
      <c r="R1318">
        <f>VLOOKUP(B1318,MoneyLine!$A$1:$Q$33,14,FALSE)</f>
        <v>85.390952380952371</v>
      </c>
      <c r="S1318">
        <f>VLOOKUP(D1318,MoneyLine!$A$1:$Q$33,17,FALSE)</f>
        <v>63.627142857142857</v>
      </c>
      <c r="T1318">
        <f>VLOOKUP(D1318,MoneyLine!$A$1:$K$33,10,FALSE)</f>
        <v>-8.5753571428571433</v>
      </c>
      <c r="V1318">
        <f>HomTotReg.!$B$17+(test!O1318*HomTotReg.!$B$18+HomTotReg.!$B$19*test!P1318+test!Q1318*HomTotReg.!$B$20)</f>
        <v>3.8823967281663063</v>
      </c>
      <c r="W1318">
        <f>VisTotReg.!$B$17+(VisTotReg.!$B$18*test!R1318+test!S1318*VisTotReg.!$B$19+test!T1318*VisTotReg.!$B$20)</f>
        <v>3.083031839141138</v>
      </c>
      <c r="Y1318">
        <f>'MoneyLine Reg. 1'!$B$17+('MoneyLine Reg. 1'!$B$18*test!I1318+test!J1318*'MoneyLine Reg. 1'!$B$19+test!T1318*'MoneyLine Reg. 1'!$B$20+test!Q1318*'MoneyLine Reg. 1'!$B$21)</f>
        <v>0.84116195386392456</v>
      </c>
      <c r="Z1318">
        <f>'MoneyLine Reg. 2'!$B$17+('MoneyLine Reg. 2'!$B$18*test!M1318+test!K1318*'MoneyLine Reg. 2'!$B$19+'MoneyLine Reg. 2'!$B$20*test!L1318+test!N1318*'MoneyLine Reg. 2'!$B$21)</f>
        <v>1.5914576042923714</v>
      </c>
    </row>
    <row r="1319" spans="1:26" x14ac:dyDescent="0.3">
      <c r="A1319" s="9">
        <v>45210</v>
      </c>
      <c r="B1319" s="7" t="s">
        <v>23</v>
      </c>
      <c r="C1319" s="7">
        <v>3</v>
      </c>
      <c r="D1319" s="7" t="s">
        <v>22</v>
      </c>
      <c r="E1319" s="7">
        <v>5</v>
      </c>
      <c r="F1319" s="7"/>
      <c r="G1319" s="6">
        <f t="shared" si="21"/>
        <v>2</v>
      </c>
      <c r="I1319">
        <f>VLOOKUP(D1319,MoneyLine!$A$1:$K$33,7,FALSE)</f>
        <v>73.279761904761898</v>
      </c>
      <c r="J1319">
        <f>VLOOKUP(B1319,MoneyLine!$A$1:$K$33,7,FALSE)</f>
        <v>101.00309523809524</v>
      </c>
      <c r="K1319">
        <f>VLOOKUP(B1319,MoneyLine!$A$1:$K$33,11,FALSE)</f>
        <v>6.8149999999999995</v>
      </c>
      <c r="L1319">
        <f>VLOOKUP(B1319,MoneyLine!$A$1:$D$33,4,FALSE)</f>
        <v>52.277999999999999</v>
      </c>
      <c r="M1319">
        <f>VLOOKUP(D1319,MoneyLine!$A$1:$K$33,11,FALSE)</f>
        <v>6.432500000000001</v>
      </c>
      <c r="N1319">
        <f>VLOOKUP(D1319,MoneyLine!$A$1:$D$33,4,FALSE)</f>
        <v>50.885999999999996</v>
      </c>
      <c r="O1319">
        <f>VLOOKUP(D1319,MoneyLine!$A$1:$Q$33,14,FALSE)</f>
        <v>70.076904761904771</v>
      </c>
      <c r="P1319">
        <f>VLOOKUP(B1319,MoneyLine!$A$1:$Q$33,17,FALSE)</f>
        <v>22.973095238095237</v>
      </c>
      <c r="Q1319">
        <f>VLOOKUP(B1319,MoneyLine!$A$1:$K$33,10,FALSE)</f>
        <v>43.088928571428575</v>
      </c>
      <c r="R1319">
        <f>VLOOKUP(B1319,MoneyLine!$A$1:$Q$33,14,FALSE)</f>
        <v>66.898333333333312</v>
      </c>
      <c r="S1319">
        <f>VLOOKUP(D1319,MoneyLine!$A$1:$Q$33,17,FALSE)</f>
        <v>-0.22023809523809401</v>
      </c>
      <c r="T1319">
        <f>VLOOKUP(D1319,MoneyLine!$A$1:$K$33,10,FALSE)</f>
        <v>10.709166666666667</v>
      </c>
      <c r="V1319">
        <f>HomTotReg.!$B$17+(test!O1319*HomTotReg.!$B$18+HomTotReg.!$B$19*test!P1319+test!Q1319*HomTotReg.!$B$20)</f>
        <v>2.7680332895706816</v>
      </c>
      <c r="W1319">
        <f>VisTotReg.!$B$17+(VisTotReg.!$B$18*test!R1319+test!S1319*VisTotReg.!$B$19+test!T1319*VisTotReg.!$B$20)</f>
        <v>3.1488866034086032</v>
      </c>
      <c r="Y1319">
        <f>'MoneyLine Reg. 1'!$B$17+('MoneyLine Reg. 1'!$B$18*test!I1319+test!J1319*'MoneyLine Reg. 1'!$B$19+test!T1319*'MoneyLine Reg. 1'!$B$20+test!Q1319*'MoneyLine Reg. 1'!$B$21)</f>
        <v>-0.46377152429055024</v>
      </c>
      <c r="Z1319">
        <f>'MoneyLine Reg. 2'!$B$17+('MoneyLine Reg. 2'!$B$18*test!M1319+test!K1319*'MoneyLine Reg. 2'!$B$19+'MoneyLine Reg. 2'!$B$20*test!L1319+test!N1319*'MoneyLine Reg. 2'!$B$21)</f>
        <v>5.3098281128093117E-2</v>
      </c>
    </row>
    <row r="1320" spans="1:26" x14ac:dyDescent="0.3">
      <c r="A1320" s="8">
        <v>45210</v>
      </c>
      <c r="B1320" s="6" t="s">
        <v>11</v>
      </c>
      <c r="C1320" s="6">
        <v>5</v>
      </c>
      <c r="D1320" s="6" t="s">
        <v>29</v>
      </c>
      <c r="E1320" s="6">
        <v>2</v>
      </c>
      <c r="F1320" s="6"/>
      <c r="G1320" s="6">
        <f t="shared" si="21"/>
        <v>-3</v>
      </c>
      <c r="I1320">
        <f>VLOOKUP(D1320,MoneyLine!$A$1:$K$33,7,FALSE)</f>
        <v>120.64333333333332</v>
      </c>
      <c r="J1320">
        <f>VLOOKUP(B1320,MoneyLine!$A$1:$K$33,7,FALSE)</f>
        <v>121.01880952380951</v>
      </c>
      <c r="K1320">
        <f>VLOOKUP(B1320,MoneyLine!$A$1:$K$33,11,FALSE)</f>
        <v>15.838749999999997</v>
      </c>
      <c r="L1320">
        <f>VLOOKUP(B1320,MoneyLine!$A$1:$D$33,4,FALSE)</f>
        <v>52.685499999999998</v>
      </c>
      <c r="M1320">
        <f>VLOOKUP(D1320,MoneyLine!$A$1:$K$33,11,FALSE)</f>
        <v>13.331249999999997</v>
      </c>
      <c r="N1320">
        <f>VLOOKUP(D1320,MoneyLine!$A$1:$D$33,4,FALSE)</f>
        <v>55.3095</v>
      </c>
      <c r="O1320">
        <f>VLOOKUP(D1320,MoneyLine!$A$1:$Q$33,14,FALSE)</f>
        <v>76.355714285714271</v>
      </c>
      <c r="P1320">
        <f>VLOOKUP(B1320,MoneyLine!$A$1:$Q$33,17,FALSE)</f>
        <v>15.627619047619051</v>
      </c>
      <c r="Q1320">
        <f>VLOOKUP(B1320,MoneyLine!$A$1:$K$33,10,FALSE)</f>
        <v>10.4975</v>
      </c>
      <c r="R1320">
        <f>VLOOKUP(B1320,MoneyLine!$A$1:$Q$33,14,FALSE)</f>
        <v>85.286666666666662</v>
      </c>
      <c r="S1320">
        <f>VLOOKUP(D1320,MoneyLine!$A$1:$Q$33,17,FALSE)</f>
        <v>28.97</v>
      </c>
      <c r="T1320">
        <f>VLOOKUP(D1320,MoneyLine!$A$1:$K$33,10,FALSE)</f>
        <v>20.598452380952381</v>
      </c>
      <c r="V1320">
        <f>HomTotReg.!$B$17+(test!O1320*HomTotReg.!$B$18+HomTotReg.!$B$19*test!P1320+test!Q1320*HomTotReg.!$B$20)</f>
        <v>3.2716410743659257</v>
      </c>
      <c r="W1320">
        <f>VisTotReg.!$B$17+(VisTotReg.!$B$18*test!R1320+test!S1320*VisTotReg.!$B$19+test!T1320*VisTotReg.!$B$20)</f>
        <v>2.9611731008668207</v>
      </c>
      <c r="Y1320">
        <f>'MoneyLine Reg. 1'!$B$17+('MoneyLine Reg. 1'!$B$18*test!I1320+test!J1320*'MoneyLine Reg. 1'!$B$19+test!T1320*'MoneyLine Reg. 1'!$B$20+test!Q1320*'MoneyLine Reg. 1'!$B$21)</f>
        <v>0.23296712010388165</v>
      </c>
      <c r="Z1320">
        <f>'MoneyLine Reg. 2'!$B$17+('MoneyLine Reg. 2'!$B$18*test!M1320+test!K1320*'MoneyLine Reg. 2'!$B$19+'MoneyLine Reg. 2'!$B$20*test!L1320+test!N1320*'MoneyLine Reg. 2'!$B$21)</f>
        <v>0.22794884925623959</v>
      </c>
    </row>
    <row r="1321" spans="1:26" x14ac:dyDescent="0.3">
      <c r="A1321" s="9">
        <v>45210</v>
      </c>
      <c r="B1321" s="7" t="s">
        <v>33</v>
      </c>
      <c r="C1321" s="7">
        <v>5</v>
      </c>
      <c r="D1321" s="7" t="s">
        <v>5</v>
      </c>
      <c r="E1321" s="7">
        <v>6</v>
      </c>
      <c r="F1321" s="7" t="s">
        <v>35</v>
      </c>
      <c r="G1321" s="6">
        <f t="shared" si="21"/>
        <v>1</v>
      </c>
      <c r="I1321">
        <f>VLOOKUP(D1321,MoneyLine!$A$1:$K$33,7,FALSE)</f>
        <v>92.519047619047612</v>
      </c>
      <c r="J1321">
        <f>VLOOKUP(B1321,MoneyLine!$A$1:$K$33,7,FALSE)</f>
        <v>35.906904761904762</v>
      </c>
      <c r="K1321">
        <f>VLOOKUP(B1321,MoneyLine!$A$1:$K$33,11,FALSE)</f>
        <v>3.707499999999996</v>
      </c>
      <c r="L1321">
        <f>VLOOKUP(B1321,MoneyLine!$A$1:$D$33,4,FALSE)</f>
        <v>47.251999999999995</v>
      </c>
      <c r="M1321">
        <f>VLOOKUP(D1321,MoneyLine!$A$1:$K$33,11,FALSE)</f>
        <v>15.5725</v>
      </c>
      <c r="N1321">
        <f>VLOOKUP(D1321,MoneyLine!$A$1:$D$33,4,FALSE)</f>
        <v>52.448999999999998</v>
      </c>
      <c r="O1321">
        <f>VLOOKUP(D1321,MoneyLine!$A$1:$Q$33,14,FALSE)</f>
        <v>80.7392857142857</v>
      </c>
      <c r="P1321">
        <f>VLOOKUP(B1321,MoneyLine!$A$1:$Q$33,17,FALSE)</f>
        <v>-16.226190476190478</v>
      </c>
      <c r="Q1321">
        <f>VLOOKUP(B1321,MoneyLine!$A$1:$K$33,10,FALSE)</f>
        <v>29.473928571428576</v>
      </c>
      <c r="R1321">
        <f>VLOOKUP(B1321,MoneyLine!$A$1:$Q$33,14,FALSE)</f>
        <v>44.759523809523806</v>
      </c>
      <c r="S1321">
        <f>VLOOKUP(D1321,MoneyLine!$A$1:$Q$33,17,FALSE)</f>
        <v>2.4073809523809526</v>
      </c>
      <c r="T1321">
        <f>VLOOKUP(D1321,MoneyLine!$A$1:$K$33,10,FALSE)</f>
        <v>7.11511904761905</v>
      </c>
      <c r="V1321">
        <f>HomTotReg.!$B$17+(test!O1321*HomTotReg.!$B$18+HomTotReg.!$B$19*test!P1321+test!Q1321*HomTotReg.!$B$20)</f>
        <v>3.4463746129141066</v>
      </c>
      <c r="W1321">
        <f>VisTotReg.!$B$17+(VisTotReg.!$B$18*test!R1321+test!S1321*VisTotReg.!$B$19+test!T1321*VisTotReg.!$B$20)</f>
        <v>2.9157857776460956</v>
      </c>
      <c r="Y1321">
        <f>'MoneyLine Reg. 1'!$B$17+('MoneyLine Reg. 1'!$B$18*test!I1321+test!J1321*'MoneyLine Reg. 1'!$B$19+test!T1321*'MoneyLine Reg. 1'!$B$20+test!Q1321*'MoneyLine Reg. 1'!$B$21)</f>
        <v>0.56063469266181487</v>
      </c>
      <c r="Z1321">
        <f>'MoneyLine Reg. 2'!$B$17+('MoneyLine Reg. 2'!$B$18*test!M1321+test!K1321*'MoneyLine Reg. 2'!$B$19+'MoneyLine Reg. 2'!$B$20*test!L1321+test!N1321*'MoneyLine Reg. 2'!$B$21)</f>
        <v>1.2827412505137161</v>
      </c>
    </row>
    <row r="1322" spans="1:26" x14ac:dyDescent="0.3">
      <c r="A1322" s="8">
        <v>45210</v>
      </c>
      <c r="B1322" s="6" t="s">
        <v>9</v>
      </c>
      <c r="C1322" s="6">
        <v>1</v>
      </c>
      <c r="D1322" s="6" t="s">
        <v>8</v>
      </c>
      <c r="E1322" s="6">
        <v>8</v>
      </c>
      <c r="F1322" s="6"/>
      <c r="G1322" s="6">
        <f t="shared" si="21"/>
        <v>7</v>
      </c>
      <c r="I1322">
        <f>VLOOKUP(D1322,MoneyLine!$A$1:$K$33,7,FALSE)</f>
        <v>158.14214285714286</v>
      </c>
      <c r="J1322">
        <f>VLOOKUP(B1322,MoneyLine!$A$1:$K$33,7,FALSE)</f>
        <v>154.76523809523809</v>
      </c>
      <c r="K1322">
        <f>VLOOKUP(B1322,MoneyLine!$A$1:$K$33,11,FALSE)</f>
        <v>17.220000000000002</v>
      </c>
      <c r="L1322">
        <f>VLOOKUP(B1322,MoneyLine!$A$1:$D$33,4,FALSE)</f>
        <v>58.933</v>
      </c>
      <c r="M1322">
        <f>VLOOKUP(D1322,MoneyLine!$A$1:$K$33,11,FALSE)</f>
        <v>11.611250000000004</v>
      </c>
      <c r="N1322">
        <f>VLOOKUP(D1322,MoneyLine!$A$1:$D$33,4,FALSE)</f>
        <v>49.862499999999997</v>
      </c>
      <c r="O1322">
        <f>VLOOKUP(D1322,MoneyLine!$A$1:$Q$33,14,FALSE)</f>
        <v>125.46428571428571</v>
      </c>
      <c r="P1322">
        <f>VLOOKUP(B1322,MoneyLine!$A$1:$Q$33,17,FALSE)</f>
        <v>29.393333333333338</v>
      </c>
      <c r="Q1322">
        <f>VLOOKUP(B1322,MoneyLine!$A$1:$K$33,10,FALSE)</f>
        <v>-2.4774999999999996</v>
      </c>
      <c r="R1322">
        <f>VLOOKUP(B1322,MoneyLine!$A$1:$Q$33,14,FALSE)</f>
        <v>117.61833333333333</v>
      </c>
      <c r="S1322">
        <f>VLOOKUP(D1322,MoneyLine!$A$1:$Q$33,17,FALSE)</f>
        <v>14.067142857142855</v>
      </c>
      <c r="T1322">
        <f>VLOOKUP(D1322,MoneyLine!$A$1:$K$33,10,FALSE)</f>
        <v>21.027261904761904</v>
      </c>
      <c r="V1322">
        <f>HomTotReg.!$B$17+(test!O1322*HomTotReg.!$B$18+HomTotReg.!$B$19*test!P1322+test!Q1322*HomTotReg.!$B$20)</f>
        <v>3.7885974701308416</v>
      </c>
      <c r="W1322">
        <f>VisTotReg.!$B$17+(VisTotReg.!$B$18*test!R1322+test!S1322*VisTotReg.!$B$19+test!T1322*VisTotReg.!$B$20)</f>
        <v>3.4712073331323423</v>
      </c>
      <c r="Y1322">
        <f>'MoneyLine Reg. 1'!$B$17+('MoneyLine Reg. 1'!$B$18*test!I1322+test!J1322*'MoneyLine Reg. 1'!$B$19+test!T1322*'MoneyLine Reg. 1'!$B$20+test!Q1322*'MoneyLine Reg. 1'!$B$21)</f>
        <v>0.34769252706329157</v>
      </c>
      <c r="Z1322">
        <f>'MoneyLine Reg. 2'!$B$17+('MoneyLine Reg. 2'!$B$18*test!M1322+test!K1322*'MoneyLine Reg. 2'!$B$19+'MoneyLine Reg. 2'!$B$20*test!L1322+test!N1322*'MoneyLine Reg. 2'!$B$21)</f>
        <v>-0.81742452687849498</v>
      </c>
    </row>
    <row r="1323" spans="1:26" x14ac:dyDescent="0.3">
      <c r="A1323" s="9">
        <v>45211</v>
      </c>
      <c r="B1323" s="7" t="s">
        <v>17</v>
      </c>
      <c r="C1323" s="7">
        <v>5</v>
      </c>
      <c r="D1323" s="7" t="s">
        <v>13</v>
      </c>
      <c r="E1323" s="7">
        <v>1</v>
      </c>
      <c r="F1323" s="7"/>
      <c r="G1323" s="6">
        <f t="shared" si="21"/>
        <v>-4</v>
      </c>
      <c r="I1323">
        <f>VLOOKUP(D1323,MoneyLine!$A$1:$K$33,7,FALSE)</f>
        <v>52.757857142857148</v>
      </c>
      <c r="J1323">
        <f>VLOOKUP(B1323,MoneyLine!$A$1:$K$33,7,FALSE)</f>
        <v>126.67</v>
      </c>
      <c r="K1323">
        <f>VLOOKUP(B1323,MoneyLine!$A$1:$K$33,11,FALSE)</f>
        <v>19.922499999999999</v>
      </c>
      <c r="L1323">
        <f>VLOOKUP(B1323,MoneyLine!$A$1:$D$33,4,FALSE)</f>
        <v>49.902000000000001</v>
      </c>
      <c r="M1323">
        <f>VLOOKUP(D1323,MoneyLine!$A$1:$K$33,11,FALSE)</f>
        <v>5.03125</v>
      </c>
      <c r="N1323">
        <f>VLOOKUP(D1323,MoneyLine!$A$1:$D$33,4,FALSE)</f>
        <v>47.964499999999994</v>
      </c>
      <c r="O1323">
        <f>VLOOKUP(D1323,MoneyLine!$A$1:$Q$33,14,FALSE)</f>
        <v>36.921904761904756</v>
      </c>
      <c r="P1323">
        <f>VLOOKUP(B1323,MoneyLine!$A$1:$Q$33,17,FALSE)</f>
        <v>9.6223809523809507</v>
      </c>
      <c r="Q1323">
        <f>VLOOKUP(B1323,MoneyLine!$A$1:$K$33,10,FALSE)</f>
        <v>23.209285714285713</v>
      </c>
      <c r="R1323">
        <f>VLOOKUP(B1323,MoneyLine!$A$1:$Q$33,14,FALSE)</f>
        <v>104.88261904761904</v>
      </c>
      <c r="S1323">
        <f>VLOOKUP(D1323,MoneyLine!$A$1:$Q$33,17,FALSE)</f>
        <v>6.5440476190476176</v>
      </c>
      <c r="T1323">
        <f>VLOOKUP(D1323,MoneyLine!$A$1:$K$33,10,FALSE)</f>
        <v>-4.3963095238095242</v>
      </c>
      <c r="V1323">
        <f>HomTotReg.!$B$17+(test!O1323*HomTotReg.!$B$18+HomTotReg.!$B$19*test!P1323+test!Q1323*HomTotReg.!$B$20)</f>
        <v>2.7777517435972219</v>
      </c>
      <c r="W1323">
        <f>VisTotReg.!$B$17+(VisTotReg.!$B$18*test!R1323+test!S1323*VisTotReg.!$B$19+test!T1323*VisTotReg.!$B$20)</f>
        <v>3.7615539405617842</v>
      </c>
      <c r="Y1323">
        <f>'MoneyLine Reg. 1'!$B$17+('MoneyLine Reg. 1'!$B$18*test!I1323+test!J1323*'MoneyLine Reg. 1'!$B$19+test!T1323*'MoneyLine Reg. 1'!$B$20+test!Q1323*'MoneyLine Reg. 1'!$B$21)</f>
        <v>-0.97044215193075534</v>
      </c>
      <c r="Z1323">
        <f>'MoneyLine Reg. 2'!$B$17+('MoneyLine Reg. 2'!$B$18*test!M1323+test!K1323*'MoneyLine Reg. 2'!$B$19+'MoneyLine Reg. 2'!$B$20*test!L1323+test!N1323*'MoneyLine Reg. 2'!$B$21)</f>
        <v>-0.83154474334174733</v>
      </c>
    </row>
    <row r="1324" spans="1:26" x14ac:dyDescent="0.3">
      <c r="A1324" s="8">
        <v>45211</v>
      </c>
      <c r="B1324" s="6" t="s">
        <v>4</v>
      </c>
      <c r="C1324" s="6">
        <v>4</v>
      </c>
      <c r="D1324" s="6" t="s">
        <v>20</v>
      </c>
      <c r="E1324" s="6">
        <v>2</v>
      </c>
      <c r="F1324" s="6"/>
      <c r="G1324" s="6">
        <f t="shared" si="21"/>
        <v>-2</v>
      </c>
      <c r="I1324">
        <f>VLOOKUP(D1324,MoneyLine!$A$1:$K$33,7,FALSE)</f>
        <v>53.481666666666655</v>
      </c>
      <c r="J1324">
        <f>VLOOKUP(B1324,MoneyLine!$A$1:$K$33,7,FALSE)</f>
        <v>71.288571428571402</v>
      </c>
      <c r="K1324">
        <f>VLOOKUP(B1324,MoneyLine!$A$1:$K$33,11,FALSE)</f>
        <v>4.0925000000000029</v>
      </c>
      <c r="L1324">
        <f>VLOOKUP(B1324,MoneyLine!$A$1:$D$33,4,FALSE)</f>
        <v>50.962499999999999</v>
      </c>
      <c r="M1324">
        <f>VLOOKUP(D1324,MoneyLine!$A$1:$K$33,11,FALSE)</f>
        <v>4.7974999999999994</v>
      </c>
      <c r="N1324">
        <f>VLOOKUP(D1324,MoneyLine!$A$1:$D$33,4,FALSE)</f>
        <v>46.0565</v>
      </c>
      <c r="O1324">
        <f>VLOOKUP(D1324,MoneyLine!$A$1:$Q$33,14,FALSE)</f>
        <v>58.340238095238099</v>
      </c>
      <c r="P1324">
        <f>VLOOKUP(B1324,MoneyLine!$A$1:$Q$33,17,FALSE)</f>
        <v>33.857619047619039</v>
      </c>
      <c r="Q1324">
        <f>VLOOKUP(B1324,MoneyLine!$A$1:$K$33,10,FALSE)</f>
        <v>21.901309523809527</v>
      </c>
      <c r="R1324">
        <f>VLOOKUP(B1324,MoneyLine!$A$1:$Q$33,14,FALSE)</f>
        <v>28.298571428571432</v>
      </c>
      <c r="S1324">
        <f>VLOOKUP(D1324,MoneyLine!$A$1:$Q$33,17,FALSE)</f>
        <v>-10.467380952380953</v>
      </c>
      <c r="T1324">
        <f>VLOOKUP(D1324,MoneyLine!$A$1:$K$33,10,FALSE)</f>
        <v>1.6524999999999999</v>
      </c>
      <c r="V1324">
        <f>HomTotReg.!$B$17+(test!O1324*HomTotReg.!$B$18+HomTotReg.!$B$19*test!P1324+test!Q1324*HomTotReg.!$B$20)</f>
        <v>2.7620561433430728</v>
      </c>
      <c r="W1324">
        <f>VisTotReg.!$B$17+(VisTotReg.!$B$18*test!R1324+test!S1324*VisTotReg.!$B$19+test!T1324*VisTotReg.!$B$20)</f>
        <v>2.915739244122606</v>
      </c>
      <c r="Y1324">
        <f>'MoneyLine Reg. 1'!$B$17+('MoneyLine Reg. 1'!$B$18*test!I1324+test!J1324*'MoneyLine Reg. 1'!$B$19+test!T1324*'MoneyLine Reg. 1'!$B$20+test!Q1324*'MoneyLine Reg. 1'!$B$21)</f>
        <v>-0.22898377821273985</v>
      </c>
      <c r="Z1324">
        <f>'MoneyLine Reg. 2'!$B$17+('MoneyLine Reg. 2'!$B$18*test!M1324+test!K1324*'MoneyLine Reg. 2'!$B$19+'MoneyLine Reg. 2'!$B$20*test!L1324+test!N1324*'MoneyLine Reg. 2'!$B$21)</f>
        <v>-0.13182913283662412</v>
      </c>
    </row>
    <row r="1325" spans="1:26" x14ac:dyDescent="0.3">
      <c r="A1325" s="9">
        <v>45211</v>
      </c>
      <c r="B1325" s="7" t="s">
        <v>10</v>
      </c>
      <c r="C1325" s="7">
        <v>1</v>
      </c>
      <c r="D1325" s="7" t="s">
        <v>30</v>
      </c>
      <c r="E1325" s="7">
        <v>2</v>
      </c>
      <c r="F1325" s="7" t="s">
        <v>35</v>
      </c>
      <c r="G1325" s="6">
        <f t="shared" si="21"/>
        <v>1</v>
      </c>
      <c r="I1325">
        <f>VLOOKUP(D1325,MoneyLine!$A$1:$K$33,7,FALSE)</f>
        <v>127.36857142857141</v>
      </c>
      <c r="J1325">
        <f>VLOOKUP(B1325,MoneyLine!$A$1:$K$33,7,FALSE)</f>
        <v>43.783809523809516</v>
      </c>
      <c r="K1325">
        <f>VLOOKUP(B1325,MoneyLine!$A$1:$K$33,11,FALSE)</f>
        <v>2.1412499999999977</v>
      </c>
      <c r="L1325">
        <f>VLOOKUP(B1325,MoneyLine!$A$1:$D$33,4,FALSE)</f>
        <v>45.351499999999994</v>
      </c>
      <c r="M1325">
        <f>VLOOKUP(D1325,MoneyLine!$A$1:$K$33,11,FALSE)</f>
        <v>15.876249999999999</v>
      </c>
      <c r="N1325">
        <f>VLOOKUP(D1325,MoneyLine!$A$1:$D$33,4,FALSE)</f>
        <v>56.155499999999996</v>
      </c>
      <c r="O1325">
        <f>VLOOKUP(D1325,MoneyLine!$A$1:$Q$33,14,FALSE)</f>
        <v>104.57619047619046</v>
      </c>
      <c r="P1325">
        <f>VLOOKUP(B1325,MoneyLine!$A$1:$Q$33,17,FALSE)</f>
        <v>-14.675714285714287</v>
      </c>
      <c r="Q1325">
        <f>VLOOKUP(B1325,MoneyLine!$A$1:$K$33,10,FALSE)</f>
        <v>13.367738095238096</v>
      </c>
      <c r="R1325">
        <f>VLOOKUP(B1325,MoneyLine!$A$1:$Q$33,14,FALSE)</f>
        <v>43.181904761904768</v>
      </c>
      <c r="S1325">
        <f>VLOOKUP(D1325,MoneyLine!$A$1:$Q$33,17,FALSE)</f>
        <v>21.976904761904766</v>
      </c>
      <c r="T1325">
        <f>VLOOKUP(D1325,MoneyLine!$A$1:$K$33,10,FALSE)</f>
        <v>-0.45761904761904759</v>
      </c>
      <c r="V1325">
        <f>HomTotReg.!$B$17+(test!O1325*HomTotReg.!$B$18+HomTotReg.!$B$19*test!P1325+test!Q1325*HomTotReg.!$B$20)</f>
        <v>3.8598094178450228</v>
      </c>
      <c r="W1325">
        <f>VisTotReg.!$B$17+(VisTotReg.!$B$18*test!R1325+test!S1325*VisTotReg.!$B$19+test!T1325*VisTotReg.!$B$20)</f>
        <v>2.8341278864371251</v>
      </c>
      <c r="Y1325">
        <f>'MoneyLine Reg. 1'!$B$17+('MoneyLine Reg. 1'!$B$18*test!I1325+test!J1325*'MoneyLine Reg. 1'!$B$19+test!T1325*'MoneyLine Reg. 1'!$B$20+test!Q1325*'MoneyLine Reg. 1'!$B$21)</f>
        <v>0.86778936933593298</v>
      </c>
      <c r="Z1325">
        <f>'MoneyLine Reg. 2'!$B$17+('MoneyLine Reg. 2'!$B$18*test!M1325+test!K1325*'MoneyLine Reg. 2'!$B$19+'MoneyLine Reg. 2'!$B$20*test!L1325+test!N1325*'MoneyLine Reg. 2'!$B$21)</f>
        <v>1.8008823866223382</v>
      </c>
    </row>
    <row r="1326" spans="1:26" x14ac:dyDescent="0.3">
      <c r="A1326" s="8">
        <v>45211</v>
      </c>
      <c r="B1326" s="6" t="s">
        <v>31</v>
      </c>
      <c r="C1326" s="6">
        <v>0</v>
      </c>
      <c r="D1326" s="6" t="s">
        <v>28</v>
      </c>
      <c r="E1326" s="6">
        <v>2</v>
      </c>
      <c r="F1326" s="6"/>
      <c r="G1326" s="6">
        <f t="shared" si="21"/>
        <v>2</v>
      </c>
      <c r="I1326">
        <f>VLOOKUP(D1326,MoneyLine!$A$1:$K$33,7,FALSE)</f>
        <v>60.434285714285707</v>
      </c>
      <c r="J1326">
        <f>VLOOKUP(B1326,MoneyLine!$A$1:$K$33,7,FALSE)</f>
        <v>130.13119047619048</v>
      </c>
      <c r="K1326">
        <f>VLOOKUP(B1326,MoneyLine!$A$1:$K$33,11,FALSE)</f>
        <v>13.114999999999997</v>
      </c>
      <c r="L1326">
        <f>VLOOKUP(B1326,MoneyLine!$A$1:$D$33,4,FALSE)</f>
        <v>55.725999999999999</v>
      </c>
      <c r="M1326">
        <f>VLOOKUP(D1326,MoneyLine!$A$1:$K$33,11,FALSE)</f>
        <v>6.9025000000000016</v>
      </c>
      <c r="N1326">
        <f>VLOOKUP(D1326,MoneyLine!$A$1:$D$33,4,FALSE)</f>
        <v>50.512499999999996</v>
      </c>
      <c r="O1326">
        <f>VLOOKUP(D1326,MoneyLine!$A$1:$Q$33,14,FALSE)</f>
        <v>47.296666666666667</v>
      </c>
      <c r="P1326">
        <f>VLOOKUP(B1326,MoneyLine!$A$1:$Q$33,17,FALSE)</f>
        <v>29.228333333333332</v>
      </c>
      <c r="Q1326">
        <f>VLOOKUP(B1326,MoneyLine!$A$1:$K$33,10,FALSE)</f>
        <v>31.447738095238101</v>
      </c>
      <c r="R1326">
        <f>VLOOKUP(B1326,MoneyLine!$A$1:$Q$33,14,FALSE)</f>
        <v>91.865476190476173</v>
      </c>
      <c r="S1326">
        <f>VLOOKUP(D1326,MoneyLine!$A$1:$Q$33,17,FALSE)</f>
        <v>10.998333333333333</v>
      </c>
      <c r="T1326">
        <f>VLOOKUP(D1326,MoneyLine!$A$1:$K$33,10,FALSE)</f>
        <v>5.5184523809523807</v>
      </c>
      <c r="V1326">
        <f>HomTotReg.!$B$17+(test!O1326*HomTotReg.!$B$18+HomTotReg.!$B$19*test!P1326+test!Q1326*HomTotReg.!$B$20)</f>
        <v>2.5889755189830912</v>
      </c>
      <c r="W1326">
        <f>VisTotReg.!$B$17+(VisTotReg.!$B$18*test!R1326+test!S1326*VisTotReg.!$B$19+test!T1326*VisTotReg.!$B$20)</f>
        <v>3.4214563468857384</v>
      </c>
      <c r="Y1326">
        <f>'MoneyLine Reg. 1'!$B$17+('MoneyLine Reg. 1'!$B$18*test!I1326+test!J1326*'MoneyLine Reg. 1'!$B$19+test!T1326*'MoneyLine Reg. 1'!$B$20+test!Q1326*'MoneyLine Reg. 1'!$B$21)</f>
        <v>-0.88028754521825769</v>
      </c>
      <c r="Z1326">
        <f>'MoneyLine Reg. 2'!$B$17+('MoneyLine Reg. 2'!$B$18*test!M1326+test!K1326*'MoneyLine Reg. 2'!$B$19+'MoneyLine Reg. 2'!$B$20*test!L1326+test!N1326*'MoneyLine Reg. 2'!$B$21)</f>
        <v>-0.57495449327205383</v>
      </c>
    </row>
    <row r="1327" spans="1:26" x14ac:dyDescent="0.3">
      <c r="A1327" s="9">
        <v>45211</v>
      </c>
      <c r="B1327" s="7" t="s">
        <v>19</v>
      </c>
      <c r="C1327" s="7">
        <v>3</v>
      </c>
      <c r="D1327" s="7" t="s">
        <v>15</v>
      </c>
      <c r="E1327" s="7">
        <v>4</v>
      </c>
      <c r="F1327" s="7"/>
      <c r="G1327" s="6">
        <f t="shared" si="21"/>
        <v>1</v>
      </c>
      <c r="I1327">
        <f>VLOOKUP(D1327,MoneyLine!$A$1:$K$33,7,FALSE)</f>
        <v>101.46142857142856</v>
      </c>
      <c r="J1327">
        <f>VLOOKUP(B1327,MoneyLine!$A$1:$K$33,7,FALSE)</f>
        <v>99.267142857142858</v>
      </c>
      <c r="K1327">
        <f>VLOOKUP(B1327,MoneyLine!$A$1:$K$33,11,FALSE)</f>
        <v>11.873749999999998</v>
      </c>
      <c r="L1327">
        <f>VLOOKUP(B1327,MoneyLine!$A$1:$D$33,4,FALSE)</f>
        <v>44.580500000000001</v>
      </c>
      <c r="M1327">
        <f>VLOOKUP(D1327,MoneyLine!$A$1:$K$33,11,FALSE)</f>
        <v>16.143749999999997</v>
      </c>
      <c r="N1327">
        <f>VLOOKUP(D1327,MoneyLine!$A$1:$D$33,4,FALSE)</f>
        <v>52.539000000000001</v>
      </c>
      <c r="O1327">
        <f>VLOOKUP(D1327,MoneyLine!$A$1:$Q$33,14,FALSE)</f>
        <v>76.89928571428571</v>
      </c>
      <c r="P1327">
        <f>VLOOKUP(B1327,MoneyLine!$A$1:$Q$33,17,FALSE)</f>
        <v>-14.223571428571427</v>
      </c>
      <c r="Q1327">
        <f>VLOOKUP(B1327,MoneyLine!$A$1:$K$33,10,FALSE)</f>
        <v>-3.2023809523808761E-2</v>
      </c>
      <c r="R1327">
        <f>VLOOKUP(B1327,MoneyLine!$A$1:$Q$33,14,FALSE)</f>
        <v>93.099761904761891</v>
      </c>
      <c r="S1327">
        <f>VLOOKUP(D1327,MoneyLine!$A$1:$Q$33,17,FALSE)</f>
        <v>16.578095238095237</v>
      </c>
      <c r="T1327">
        <f>VLOOKUP(D1327,MoneyLine!$A$1:$K$33,10,FALSE)</f>
        <v>-8.7532142857142858</v>
      </c>
      <c r="V1327">
        <f>HomTotReg.!$B$17+(test!O1327*HomTotReg.!$B$18+HomTotReg.!$B$19*test!P1327+test!Q1327*HomTotReg.!$B$20)</f>
        <v>3.709805405016362</v>
      </c>
      <c r="W1327">
        <f>VisTotReg.!$B$17+(VisTotReg.!$B$18*test!R1327+test!S1327*VisTotReg.!$B$19+test!T1327*VisTotReg.!$B$20)</f>
        <v>3.5964986353526491</v>
      </c>
      <c r="Y1327">
        <f>'MoneyLine Reg. 1'!$B$17+('MoneyLine Reg. 1'!$B$18*test!I1327+test!J1327*'MoneyLine Reg. 1'!$B$19+test!T1327*'MoneyLine Reg. 1'!$B$20+test!Q1327*'MoneyLine Reg. 1'!$B$21)</f>
        <v>-5.4805238680734614E-3</v>
      </c>
      <c r="Z1327">
        <f>'MoneyLine Reg. 2'!$B$17+('MoneyLine Reg. 2'!$B$18*test!M1327+test!K1327*'MoneyLine Reg. 2'!$B$19+'MoneyLine Reg. 2'!$B$20*test!L1327+test!N1327*'MoneyLine Reg. 2'!$B$21)</f>
        <v>1.0455957240287574</v>
      </c>
    </row>
    <row r="1328" spans="1:26" x14ac:dyDescent="0.3">
      <c r="A1328" s="8">
        <v>45211</v>
      </c>
      <c r="B1328" s="6" t="s">
        <v>34</v>
      </c>
      <c r="C1328" s="6">
        <v>0</v>
      </c>
      <c r="D1328" s="6" t="s">
        <v>21</v>
      </c>
      <c r="E1328" s="6">
        <v>3</v>
      </c>
      <c r="F1328" s="6"/>
      <c r="G1328" s="6">
        <f t="shared" si="21"/>
        <v>3</v>
      </c>
      <c r="I1328">
        <f>VLOOKUP(D1328,MoneyLine!$A$1:$K$33,7,FALSE)</f>
        <v>81.149285714285725</v>
      </c>
      <c r="J1328">
        <f>VLOOKUP(B1328,MoneyLine!$A$1:$K$33,7,FALSE)</f>
        <v>70.167380952380938</v>
      </c>
      <c r="K1328">
        <f>VLOOKUP(B1328,MoneyLine!$A$1:$K$33,11,FALSE)</f>
        <v>10.367500000000003</v>
      </c>
      <c r="L1328">
        <f>VLOOKUP(B1328,MoneyLine!$A$1:$D$33,4,FALSE)</f>
        <v>52.325999999999993</v>
      </c>
      <c r="M1328">
        <f>VLOOKUP(D1328,MoneyLine!$A$1:$K$33,11,FALSE)</f>
        <v>9.1225000000000005</v>
      </c>
      <c r="N1328">
        <f>VLOOKUP(D1328,MoneyLine!$A$1:$D$33,4,FALSE)</f>
        <v>51.807999999999993</v>
      </c>
      <c r="O1328">
        <f>VLOOKUP(D1328,MoneyLine!$A$1:$Q$33,14,FALSE)</f>
        <v>65.387857142857143</v>
      </c>
      <c r="P1328">
        <f>VLOOKUP(B1328,MoneyLine!$A$1:$Q$33,17,FALSE)</f>
        <v>22.489285714285707</v>
      </c>
      <c r="Q1328">
        <f>VLOOKUP(B1328,MoneyLine!$A$1:$K$33,10,FALSE)</f>
        <v>29.06904761904762</v>
      </c>
      <c r="R1328">
        <f>VLOOKUP(B1328,MoneyLine!$A$1:$Q$33,14,FALSE)</f>
        <v>40.24047619047618</v>
      </c>
      <c r="S1328">
        <f>VLOOKUP(D1328,MoneyLine!$A$1:$Q$33,17,FALSE)</f>
        <v>7.3759523809523806</v>
      </c>
      <c r="T1328">
        <f>VLOOKUP(D1328,MoneyLine!$A$1:$K$33,10,FALSE)</f>
        <v>8.0371428571428574</v>
      </c>
      <c r="V1328">
        <f>HomTotReg.!$B$17+(test!O1328*HomTotReg.!$B$18+HomTotReg.!$B$19*test!P1328+test!Q1328*HomTotReg.!$B$20)</f>
        <v>2.8780953707149766</v>
      </c>
      <c r="W1328">
        <f>VisTotReg.!$B$17+(VisTotReg.!$B$18*test!R1328+test!S1328*VisTotReg.!$B$19+test!T1328*VisTotReg.!$B$20)</f>
        <v>2.8043157697200343</v>
      </c>
      <c r="Y1328">
        <f>'MoneyLine Reg. 1'!$B$17+('MoneyLine Reg. 1'!$B$18*test!I1328+test!J1328*'MoneyLine Reg. 1'!$B$19+test!T1328*'MoneyLine Reg. 1'!$B$20+test!Q1328*'MoneyLine Reg. 1'!$B$21)</f>
        <v>7.1646607710363408E-2</v>
      </c>
      <c r="Z1328">
        <f>'MoneyLine Reg. 2'!$B$17+('MoneyLine Reg. 2'!$B$18*test!M1328+test!K1328*'MoneyLine Reg. 2'!$B$19+'MoneyLine Reg. 2'!$B$20*test!L1328+test!N1328*'MoneyLine Reg. 2'!$B$21)</f>
        <v>7.0384823101369065E-2</v>
      </c>
    </row>
    <row r="1329" spans="1:26" x14ac:dyDescent="0.3">
      <c r="A1329" s="9">
        <v>45211</v>
      </c>
      <c r="B1329" s="7" t="s">
        <v>27</v>
      </c>
      <c r="C1329" s="7">
        <v>4</v>
      </c>
      <c r="D1329" s="7" t="s">
        <v>24</v>
      </c>
      <c r="E1329" s="7">
        <v>1</v>
      </c>
      <c r="F1329" s="7"/>
      <c r="G1329" s="6">
        <f t="shared" si="21"/>
        <v>-3</v>
      </c>
      <c r="I1329">
        <f>VLOOKUP(D1329,MoneyLine!$A$1:$K$33,7,FALSE)</f>
        <v>-28.852380952380948</v>
      </c>
      <c r="J1329">
        <f>VLOOKUP(B1329,MoneyLine!$A$1:$K$33,7,FALSE)</f>
        <v>57.437380952380948</v>
      </c>
      <c r="K1329">
        <f>VLOOKUP(B1329,MoneyLine!$A$1:$K$33,11,FALSE)</f>
        <v>10.504999999999999</v>
      </c>
      <c r="L1329">
        <f>VLOOKUP(B1329,MoneyLine!$A$1:$D$33,4,FALSE)</f>
        <v>52.064499999999995</v>
      </c>
      <c r="M1329">
        <f>VLOOKUP(D1329,MoneyLine!$A$1:$K$33,11,FALSE)</f>
        <v>5.754999999999999</v>
      </c>
      <c r="N1329">
        <f>VLOOKUP(D1329,MoneyLine!$A$1:$D$33,4,FALSE)</f>
        <v>42.153999999999996</v>
      </c>
      <c r="O1329">
        <f>VLOOKUP(D1329,MoneyLine!$A$1:$Q$33,14,FALSE)</f>
        <v>7.490952380952379</v>
      </c>
      <c r="P1329">
        <f>VLOOKUP(B1329,MoneyLine!$A$1:$Q$33,17,FALSE)</f>
        <v>0.65357142857142814</v>
      </c>
      <c r="Q1329">
        <f>VLOOKUP(B1329,MoneyLine!$A$1:$K$33,10,FALSE)</f>
        <v>23.449285714285718</v>
      </c>
      <c r="R1329">
        <f>VLOOKUP(B1329,MoneyLine!$A$1:$Q$33,14,FALSE)</f>
        <v>42.338571428571427</v>
      </c>
      <c r="S1329">
        <f>VLOOKUP(D1329,MoneyLine!$A$1:$Q$33,17,FALSE)</f>
        <v>-35.079523809523806</v>
      </c>
      <c r="T1329">
        <f>VLOOKUP(D1329,MoneyLine!$A$1:$K$33,10,FALSE)</f>
        <v>-0.52404761904761887</v>
      </c>
      <c r="V1329">
        <f>HomTotReg.!$B$17+(test!O1329*HomTotReg.!$B$18+HomTotReg.!$B$19*test!P1329+test!Q1329*HomTotReg.!$B$20)</f>
        <v>2.5586387044757304</v>
      </c>
      <c r="W1329">
        <f>VisTotReg.!$B$17+(VisTotReg.!$B$18*test!R1329+test!S1329*VisTotReg.!$B$19+test!T1329*VisTotReg.!$B$20)</f>
        <v>3.3337225266563228</v>
      </c>
      <c r="Y1329">
        <f>'MoneyLine Reg. 1'!$B$17+('MoneyLine Reg. 1'!$B$18*test!I1329+test!J1329*'MoneyLine Reg. 1'!$B$19+test!T1329*'MoneyLine Reg. 1'!$B$20+test!Q1329*'MoneyLine Reg. 1'!$B$21)</f>
        <v>-0.92185577336634084</v>
      </c>
      <c r="Z1329">
        <f>'MoneyLine Reg. 2'!$B$17+('MoneyLine Reg. 2'!$B$18*test!M1329+test!K1329*'MoneyLine Reg. 2'!$B$19+'MoneyLine Reg. 2'!$B$20*test!L1329+test!N1329*'MoneyLine Reg. 2'!$B$21)</f>
        <v>-0.81163902752258554</v>
      </c>
    </row>
    <row r="1330" spans="1:26" x14ac:dyDescent="0.3">
      <c r="A1330" s="8">
        <v>45212</v>
      </c>
      <c r="B1330" s="6" t="s">
        <v>25</v>
      </c>
      <c r="C1330" s="6">
        <v>4</v>
      </c>
      <c r="D1330" s="6" t="s">
        <v>15</v>
      </c>
      <c r="E1330" s="6">
        <v>3</v>
      </c>
      <c r="F1330" s="6" t="s">
        <v>35</v>
      </c>
      <c r="G1330" s="6">
        <f t="shared" si="21"/>
        <v>-1</v>
      </c>
      <c r="I1330">
        <f>VLOOKUP(D1330,MoneyLine!$A$1:$K$33,7,FALSE)</f>
        <v>101.46142857142856</v>
      </c>
      <c r="J1330">
        <f>VLOOKUP(B1330,MoneyLine!$A$1:$K$33,7,FALSE)</f>
        <v>56.057857142857138</v>
      </c>
      <c r="K1330">
        <f>VLOOKUP(B1330,MoneyLine!$A$1:$K$33,11,FALSE)</f>
        <v>10.718750000000002</v>
      </c>
      <c r="L1330">
        <f>VLOOKUP(B1330,MoneyLine!$A$1:$D$33,4,FALSE)</f>
        <v>47.954500000000003</v>
      </c>
      <c r="M1330">
        <f>VLOOKUP(D1330,MoneyLine!$A$1:$K$33,11,FALSE)</f>
        <v>16.143749999999997</v>
      </c>
      <c r="N1330">
        <f>VLOOKUP(D1330,MoneyLine!$A$1:$D$33,4,FALSE)</f>
        <v>52.539000000000001</v>
      </c>
      <c r="O1330">
        <f>VLOOKUP(D1330,MoneyLine!$A$1:$Q$33,14,FALSE)</f>
        <v>76.89928571428571</v>
      </c>
      <c r="P1330">
        <f>VLOOKUP(B1330,MoneyLine!$A$1:$Q$33,17,FALSE)</f>
        <v>-14.592857142857142</v>
      </c>
      <c r="Q1330">
        <f>VLOOKUP(B1330,MoneyLine!$A$1:$K$33,10,FALSE)</f>
        <v>27.424404761904761</v>
      </c>
      <c r="R1330">
        <f>VLOOKUP(B1330,MoneyLine!$A$1:$Q$33,14,FALSE)</f>
        <v>60.674999999999997</v>
      </c>
      <c r="S1330">
        <f>VLOOKUP(D1330,MoneyLine!$A$1:$Q$33,17,FALSE)</f>
        <v>16.578095238095237</v>
      </c>
      <c r="T1330">
        <f>VLOOKUP(D1330,MoneyLine!$A$1:$K$33,10,FALSE)</f>
        <v>-8.7532142857142858</v>
      </c>
      <c r="V1330">
        <f>HomTotReg.!$B$17+(test!O1330*HomTotReg.!$B$18+HomTotReg.!$B$19*test!P1330+test!Q1330*HomTotReg.!$B$20)</f>
        <v>3.4110182104200888</v>
      </c>
      <c r="W1330">
        <f>VisTotReg.!$B$17+(VisTotReg.!$B$18*test!R1330+test!S1330*VisTotReg.!$B$19+test!T1330*VisTotReg.!$B$20)</f>
        <v>3.2118951361194927</v>
      </c>
      <c r="Y1330">
        <f>'MoneyLine Reg. 1'!$B$17+('MoneyLine Reg. 1'!$B$18*test!I1330+test!J1330*'MoneyLine Reg. 1'!$B$19+test!T1330*'MoneyLine Reg. 1'!$B$20+test!Q1330*'MoneyLine Reg. 1'!$B$21)</f>
        <v>0.2171342357865258</v>
      </c>
      <c r="Z1330">
        <f>'MoneyLine Reg. 2'!$B$17+('MoneyLine Reg. 2'!$B$18*test!M1330+test!K1330*'MoneyLine Reg. 2'!$B$19+'MoneyLine Reg. 2'!$B$20*test!L1330+test!N1330*'MoneyLine Reg. 2'!$B$21)</f>
        <v>0.85909946191818065</v>
      </c>
    </row>
    <row r="1331" spans="1:26" x14ac:dyDescent="0.3">
      <c r="A1331" s="9">
        <v>45212</v>
      </c>
      <c r="B1331" s="7" t="s">
        <v>3</v>
      </c>
      <c r="C1331" s="7">
        <v>4</v>
      </c>
      <c r="D1331" s="7" t="s">
        <v>12</v>
      </c>
      <c r="E1331" s="7">
        <v>0</v>
      </c>
      <c r="F1331" s="7"/>
      <c r="G1331" s="6">
        <f t="shared" si="21"/>
        <v>-4</v>
      </c>
      <c r="I1331">
        <f>VLOOKUP(D1331,MoneyLine!$A$1:$K$33,7,FALSE)</f>
        <v>38.000238095238089</v>
      </c>
      <c r="J1331">
        <f>VLOOKUP(B1331,MoneyLine!$A$1:$K$33,7,FALSE)</f>
        <v>103.61880952380953</v>
      </c>
      <c r="K1331">
        <f>VLOOKUP(B1331,MoneyLine!$A$1:$K$33,11,FALSE)</f>
        <v>6.7725000000000009</v>
      </c>
      <c r="L1331">
        <f>VLOOKUP(B1331,MoneyLine!$A$1:$D$33,4,FALSE)</f>
        <v>53.618500000000004</v>
      </c>
      <c r="M1331">
        <f>VLOOKUP(D1331,MoneyLine!$A$1:$K$33,11,FALSE)</f>
        <v>5.6062500000000011</v>
      </c>
      <c r="N1331">
        <f>VLOOKUP(D1331,MoneyLine!$A$1:$D$33,4,FALSE)</f>
        <v>46.611499999999999</v>
      </c>
      <c r="O1331">
        <f>VLOOKUP(D1331,MoneyLine!$A$1:$Q$33,14,FALSE)</f>
        <v>32.669761904761899</v>
      </c>
      <c r="P1331">
        <f>VLOOKUP(B1331,MoneyLine!$A$1:$Q$33,17,FALSE)</f>
        <v>15.725476190476186</v>
      </c>
      <c r="Q1331">
        <f>VLOOKUP(B1331,MoneyLine!$A$1:$K$33,10,FALSE)</f>
        <v>34.368214285714288</v>
      </c>
      <c r="R1331">
        <f>VLOOKUP(B1331,MoneyLine!$A$1:$Q$33,14,FALSE)</f>
        <v>76.556190476190451</v>
      </c>
      <c r="S1331">
        <f>VLOOKUP(D1331,MoneyLine!$A$1:$Q$33,17,FALSE)</f>
        <v>-1.7361904761904778</v>
      </c>
      <c r="T1331">
        <f>VLOOKUP(D1331,MoneyLine!$A$1:$K$33,10,FALSE)</f>
        <v>20.738571428571433</v>
      </c>
      <c r="V1331">
        <f>HomTotReg.!$B$17+(test!O1331*HomTotReg.!$B$18+HomTotReg.!$B$19*test!P1331+test!Q1331*HomTotReg.!$B$20)</f>
        <v>2.5450481741544353</v>
      </c>
      <c r="W1331">
        <f>VisTotReg.!$B$17+(VisTotReg.!$B$18*test!R1331+test!S1331*VisTotReg.!$B$19+test!T1331*VisTotReg.!$B$20)</f>
        <v>3.1292791597971235</v>
      </c>
      <c r="Y1331">
        <f>'MoneyLine Reg. 1'!$B$17+('MoneyLine Reg. 1'!$B$18*test!I1331+test!J1331*'MoneyLine Reg. 1'!$B$19+test!T1331*'MoneyLine Reg. 1'!$B$20+test!Q1331*'MoneyLine Reg. 1'!$B$21)</f>
        <v>-0.61343541830216552</v>
      </c>
      <c r="Z1331">
        <f>'MoneyLine Reg. 2'!$B$17+('MoneyLine Reg. 2'!$B$18*test!M1331+test!K1331*'MoneyLine Reg. 2'!$B$19+'MoneyLine Reg. 2'!$B$20*test!L1331+test!N1331*'MoneyLine Reg. 2'!$B$21)</f>
        <v>-0.40065263921151795</v>
      </c>
    </row>
    <row r="1332" spans="1:26" x14ac:dyDescent="0.3">
      <c r="A1332" s="8">
        <v>45213</v>
      </c>
      <c r="B1332" s="6" t="s">
        <v>21</v>
      </c>
      <c r="C1332" s="6">
        <v>2</v>
      </c>
      <c r="D1332" s="6" t="s">
        <v>14</v>
      </c>
      <c r="E1332" s="6">
        <v>3</v>
      </c>
      <c r="F1332" s="6"/>
      <c r="G1332" s="6">
        <f t="shared" si="21"/>
        <v>1</v>
      </c>
      <c r="I1332">
        <f>VLOOKUP(D1332,MoneyLine!$A$1:$K$33,7,FALSE)</f>
        <v>85.562619047619037</v>
      </c>
      <c r="J1332">
        <f>VLOOKUP(B1332,MoneyLine!$A$1:$K$33,7,FALSE)</f>
        <v>81.149285714285725</v>
      </c>
      <c r="K1332">
        <f>VLOOKUP(B1332,MoneyLine!$A$1:$K$33,11,FALSE)</f>
        <v>9.1225000000000005</v>
      </c>
      <c r="L1332">
        <f>VLOOKUP(B1332,MoneyLine!$A$1:$D$33,4,FALSE)</f>
        <v>51.807999999999993</v>
      </c>
      <c r="M1332">
        <f>VLOOKUP(D1332,MoneyLine!$A$1:$K$33,11,FALSE)</f>
        <v>19.403750000000002</v>
      </c>
      <c r="N1332">
        <f>VLOOKUP(D1332,MoneyLine!$A$1:$D$33,4,FALSE)</f>
        <v>49.788499999999999</v>
      </c>
      <c r="O1332">
        <f>VLOOKUP(D1332,MoneyLine!$A$1:$Q$33,14,FALSE)</f>
        <v>87.124523809523808</v>
      </c>
      <c r="P1332">
        <f>VLOOKUP(B1332,MoneyLine!$A$1:$Q$33,17,FALSE)</f>
        <v>7.3759523809523806</v>
      </c>
      <c r="Q1332">
        <f>VLOOKUP(B1332,MoneyLine!$A$1:$K$33,10,FALSE)</f>
        <v>8.0371428571428574</v>
      </c>
      <c r="R1332">
        <f>VLOOKUP(B1332,MoneyLine!$A$1:$Q$33,14,FALSE)</f>
        <v>65.387857142857143</v>
      </c>
      <c r="S1332">
        <f>VLOOKUP(D1332,MoneyLine!$A$1:$Q$33,17,FALSE)</f>
        <v>-3.2247619047619036</v>
      </c>
      <c r="T1332">
        <f>VLOOKUP(D1332,MoneyLine!$A$1:$K$33,10,FALSE)</f>
        <v>24.058452380952382</v>
      </c>
      <c r="V1332">
        <f>HomTotReg.!$B$17+(test!O1332*HomTotReg.!$B$18+HomTotReg.!$B$19*test!P1332+test!Q1332*HomTotReg.!$B$20)</f>
        <v>3.5001875278820078</v>
      </c>
      <c r="W1332">
        <f>VisTotReg.!$B$17+(VisTotReg.!$B$18*test!R1332+test!S1332*VisTotReg.!$B$19+test!T1332*VisTotReg.!$B$20)</f>
        <v>2.9611932984499028</v>
      </c>
      <c r="Y1332">
        <f>'MoneyLine Reg. 1'!$B$17+('MoneyLine Reg. 1'!$B$18*test!I1332+test!J1332*'MoneyLine Reg. 1'!$B$19+test!T1332*'MoneyLine Reg. 1'!$B$20+test!Q1332*'MoneyLine Reg. 1'!$B$21)</f>
        <v>0.42074236857726721</v>
      </c>
      <c r="Z1332">
        <f>'MoneyLine Reg. 2'!$B$17+('MoneyLine Reg. 2'!$B$18*test!M1332+test!K1332*'MoneyLine Reg. 2'!$B$19+'MoneyLine Reg. 2'!$B$20*test!L1332+test!N1332*'MoneyLine Reg. 2'!$B$21)</f>
        <v>0.66477440894469364</v>
      </c>
    </row>
    <row r="1333" spans="1:26" x14ac:dyDescent="0.3">
      <c r="A1333" s="9">
        <v>45213</v>
      </c>
      <c r="B1333" s="7" t="s">
        <v>17</v>
      </c>
      <c r="C1333" s="7">
        <v>3</v>
      </c>
      <c r="D1333" s="7" t="s">
        <v>20</v>
      </c>
      <c r="E1333" s="7">
        <v>5</v>
      </c>
      <c r="F1333" s="7"/>
      <c r="G1333" s="6">
        <f t="shared" si="21"/>
        <v>2</v>
      </c>
      <c r="I1333">
        <f>VLOOKUP(D1333,MoneyLine!$A$1:$K$33,7,FALSE)</f>
        <v>53.481666666666655</v>
      </c>
      <c r="J1333">
        <f>VLOOKUP(B1333,MoneyLine!$A$1:$K$33,7,FALSE)</f>
        <v>126.67</v>
      </c>
      <c r="K1333">
        <f>VLOOKUP(B1333,MoneyLine!$A$1:$K$33,11,FALSE)</f>
        <v>19.922499999999999</v>
      </c>
      <c r="L1333">
        <f>VLOOKUP(B1333,MoneyLine!$A$1:$D$33,4,FALSE)</f>
        <v>49.902000000000001</v>
      </c>
      <c r="M1333">
        <f>VLOOKUP(D1333,MoneyLine!$A$1:$K$33,11,FALSE)</f>
        <v>4.7974999999999994</v>
      </c>
      <c r="N1333">
        <f>VLOOKUP(D1333,MoneyLine!$A$1:$D$33,4,FALSE)</f>
        <v>46.0565</v>
      </c>
      <c r="O1333">
        <f>VLOOKUP(D1333,MoneyLine!$A$1:$Q$33,14,FALSE)</f>
        <v>58.340238095238099</v>
      </c>
      <c r="P1333">
        <f>VLOOKUP(B1333,MoneyLine!$A$1:$Q$33,17,FALSE)</f>
        <v>9.6223809523809507</v>
      </c>
      <c r="Q1333">
        <f>VLOOKUP(B1333,MoneyLine!$A$1:$K$33,10,FALSE)</f>
        <v>23.209285714285713</v>
      </c>
      <c r="R1333">
        <f>VLOOKUP(B1333,MoneyLine!$A$1:$Q$33,14,FALSE)</f>
        <v>104.88261904761904</v>
      </c>
      <c r="S1333">
        <f>VLOOKUP(D1333,MoneyLine!$A$1:$Q$33,17,FALSE)</f>
        <v>-10.467380952380953</v>
      </c>
      <c r="T1333">
        <f>VLOOKUP(D1333,MoneyLine!$A$1:$K$33,10,FALSE)</f>
        <v>1.6524999999999999</v>
      </c>
      <c r="V1333">
        <f>HomTotReg.!$B$17+(test!O1333*HomTotReg.!$B$18+HomTotReg.!$B$19*test!P1333+test!Q1333*HomTotReg.!$B$20)</f>
        <v>3.004450745128362</v>
      </c>
      <c r="W1333">
        <f>VisTotReg.!$B$17+(VisTotReg.!$B$18*test!R1333+test!S1333*VisTotReg.!$B$19+test!T1333*VisTotReg.!$B$20)</f>
        <v>3.8241342783325165</v>
      </c>
      <c r="Y1333">
        <f>'MoneyLine Reg. 1'!$B$17+('MoneyLine Reg. 1'!$B$18*test!I1333+test!J1333*'MoneyLine Reg. 1'!$B$19+test!T1333*'MoneyLine Reg. 1'!$B$20+test!Q1333*'MoneyLine Reg. 1'!$B$21)</f>
        <v>-0.8796206460442122</v>
      </c>
      <c r="Z1333">
        <f>'MoneyLine Reg. 2'!$B$17+('MoneyLine Reg. 2'!$B$18*test!M1333+test!K1333*'MoneyLine Reg. 2'!$B$19+'MoneyLine Reg. 2'!$B$20*test!L1333+test!N1333*'MoneyLine Reg. 2'!$B$21)</f>
        <v>-0.98186516359693599</v>
      </c>
    </row>
    <row r="1334" spans="1:26" x14ac:dyDescent="0.3">
      <c r="A1334" s="8">
        <v>45213</v>
      </c>
      <c r="B1334" s="6" t="s">
        <v>7</v>
      </c>
      <c r="C1334" s="6">
        <v>4</v>
      </c>
      <c r="D1334" s="6" t="s">
        <v>19</v>
      </c>
      <c r="E1334" s="6">
        <v>6</v>
      </c>
      <c r="F1334" s="6"/>
      <c r="G1334" s="6">
        <f t="shared" si="21"/>
        <v>2</v>
      </c>
      <c r="I1334">
        <f>VLOOKUP(D1334,MoneyLine!$A$1:$K$33,7,FALSE)</f>
        <v>99.267142857142858</v>
      </c>
      <c r="J1334">
        <f>VLOOKUP(B1334,MoneyLine!$A$1:$K$33,7,FALSE)</f>
        <v>105.50714285714287</v>
      </c>
      <c r="K1334">
        <f>VLOOKUP(B1334,MoneyLine!$A$1:$K$33,11,FALSE)</f>
        <v>17.5075</v>
      </c>
      <c r="L1334">
        <f>VLOOKUP(B1334,MoneyLine!$A$1:$D$33,4,FALSE)</f>
        <v>51.216499999999996</v>
      </c>
      <c r="M1334">
        <f>VLOOKUP(D1334,MoneyLine!$A$1:$K$33,11,FALSE)</f>
        <v>11.873749999999998</v>
      </c>
      <c r="N1334">
        <f>VLOOKUP(D1334,MoneyLine!$A$1:$D$33,4,FALSE)</f>
        <v>44.580500000000001</v>
      </c>
      <c r="O1334">
        <f>VLOOKUP(D1334,MoneyLine!$A$1:$Q$33,14,FALSE)</f>
        <v>93.099761904761891</v>
      </c>
      <c r="P1334">
        <f>VLOOKUP(B1334,MoneyLine!$A$1:$Q$33,17,FALSE)</f>
        <v>1.5838095238095231</v>
      </c>
      <c r="Q1334">
        <f>VLOOKUP(B1334,MoneyLine!$A$1:$K$33,10,FALSE)</f>
        <v>-6.0107142857142861</v>
      </c>
      <c r="R1334">
        <f>VLOOKUP(B1334,MoneyLine!$A$1:$Q$33,14,FALSE)</f>
        <v>89.021666666666647</v>
      </c>
      <c r="S1334">
        <f>VLOOKUP(D1334,MoneyLine!$A$1:$Q$33,17,FALSE)</f>
        <v>-14.223571428571427</v>
      </c>
      <c r="T1334">
        <f>VLOOKUP(D1334,MoneyLine!$A$1:$K$33,10,FALSE)</f>
        <v>-3.2023809523808761E-2</v>
      </c>
      <c r="V1334">
        <f>HomTotReg.!$B$17+(test!O1334*HomTotReg.!$B$18+HomTotReg.!$B$19*test!P1334+test!Q1334*HomTotReg.!$B$20)</f>
        <v>3.779683577678445</v>
      </c>
      <c r="W1334">
        <f>VisTotReg.!$B$17+(VisTotReg.!$B$18*test!R1334+test!S1334*VisTotReg.!$B$19+test!T1334*VisTotReg.!$B$20)</f>
        <v>3.6942884805166099</v>
      </c>
      <c r="Y1334">
        <f>'MoneyLine Reg. 1'!$B$17+('MoneyLine Reg. 1'!$B$18*test!I1334+test!J1334*'MoneyLine Reg. 1'!$B$19+test!T1334*'MoneyLine Reg. 1'!$B$20+test!Q1334*'MoneyLine Reg. 1'!$B$21)</f>
        <v>8.1747012223302773E-2</v>
      </c>
      <c r="Z1334">
        <f>'MoneyLine Reg. 2'!$B$17+('MoneyLine Reg. 2'!$B$18*test!M1334+test!K1334*'MoneyLine Reg. 2'!$B$19+'MoneyLine Reg. 2'!$B$20*test!L1334+test!N1334*'MoneyLine Reg. 2'!$B$21)</f>
        <v>-0.61333785209292158</v>
      </c>
    </row>
    <row r="1335" spans="1:26" x14ac:dyDescent="0.3">
      <c r="A1335" s="9">
        <v>45213</v>
      </c>
      <c r="B1335" s="7" t="s">
        <v>8</v>
      </c>
      <c r="C1335" s="7">
        <v>4</v>
      </c>
      <c r="D1335" s="7" t="s">
        <v>9</v>
      </c>
      <c r="E1335" s="7">
        <v>3</v>
      </c>
      <c r="F1335" s="7"/>
      <c r="G1335" s="6">
        <f t="shared" si="21"/>
        <v>-1</v>
      </c>
      <c r="I1335">
        <f>VLOOKUP(D1335,MoneyLine!$A$1:$K$33,7,FALSE)</f>
        <v>154.76523809523809</v>
      </c>
      <c r="J1335">
        <f>VLOOKUP(B1335,MoneyLine!$A$1:$K$33,7,FALSE)</f>
        <v>158.14214285714286</v>
      </c>
      <c r="K1335">
        <f>VLOOKUP(B1335,MoneyLine!$A$1:$K$33,11,FALSE)</f>
        <v>11.611250000000004</v>
      </c>
      <c r="L1335">
        <f>VLOOKUP(B1335,MoneyLine!$A$1:$D$33,4,FALSE)</f>
        <v>49.862499999999997</v>
      </c>
      <c r="M1335">
        <f>VLOOKUP(D1335,MoneyLine!$A$1:$K$33,11,FALSE)</f>
        <v>17.220000000000002</v>
      </c>
      <c r="N1335">
        <f>VLOOKUP(D1335,MoneyLine!$A$1:$D$33,4,FALSE)</f>
        <v>58.933</v>
      </c>
      <c r="O1335">
        <f>VLOOKUP(D1335,MoneyLine!$A$1:$Q$33,14,FALSE)</f>
        <v>117.61833333333333</v>
      </c>
      <c r="P1335">
        <f>VLOOKUP(B1335,MoneyLine!$A$1:$Q$33,17,FALSE)</f>
        <v>14.067142857142855</v>
      </c>
      <c r="Q1335">
        <f>VLOOKUP(B1335,MoneyLine!$A$1:$K$33,10,FALSE)</f>
        <v>21.027261904761904</v>
      </c>
      <c r="R1335">
        <f>VLOOKUP(B1335,MoneyLine!$A$1:$Q$33,14,FALSE)</f>
        <v>125.46428571428571</v>
      </c>
      <c r="S1335">
        <f>VLOOKUP(D1335,MoneyLine!$A$1:$Q$33,17,FALSE)</f>
        <v>29.393333333333338</v>
      </c>
      <c r="T1335">
        <f>VLOOKUP(D1335,MoneyLine!$A$1:$K$33,10,FALSE)</f>
        <v>-2.4774999999999996</v>
      </c>
      <c r="V1335">
        <f>HomTotReg.!$B$17+(test!O1335*HomTotReg.!$B$18+HomTotReg.!$B$19*test!P1335+test!Q1335*HomTotReg.!$B$20)</f>
        <v>3.608826735470164</v>
      </c>
      <c r="W1335">
        <f>VisTotReg.!$B$17+(VisTotReg.!$B$18*test!R1335+test!S1335*VisTotReg.!$B$19+test!T1335*VisTotReg.!$B$20)</f>
        <v>3.7737422758641879</v>
      </c>
      <c r="Y1335">
        <f>'MoneyLine Reg. 1'!$B$17+('MoneyLine Reg. 1'!$B$18*test!I1335+test!J1335*'MoneyLine Reg. 1'!$B$19+test!T1335*'MoneyLine Reg. 1'!$B$20+test!Q1335*'MoneyLine Reg. 1'!$B$21)</f>
        <v>-0.28488442955467308</v>
      </c>
      <c r="Z1335">
        <f>'MoneyLine Reg. 2'!$B$17+('MoneyLine Reg. 2'!$B$18*test!M1335+test!K1335*'MoneyLine Reg. 2'!$B$19+'MoneyLine Reg. 2'!$B$20*test!L1335+test!N1335*'MoneyLine Reg. 2'!$B$21)</f>
        <v>1.1844199146557286</v>
      </c>
    </row>
    <row r="1336" spans="1:26" x14ac:dyDescent="0.3">
      <c r="A1336" s="8">
        <v>45213</v>
      </c>
      <c r="B1336" s="6" t="s">
        <v>18</v>
      </c>
      <c r="C1336" s="6">
        <v>6</v>
      </c>
      <c r="D1336" s="6" t="s">
        <v>29</v>
      </c>
      <c r="E1336" s="6">
        <v>5</v>
      </c>
      <c r="F1336" s="6" t="s">
        <v>35</v>
      </c>
      <c r="G1336" s="6">
        <f t="shared" si="21"/>
        <v>-1</v>
      </c>
      <c r="I1336">
        <f>VLOOKUP(D1336,MoneyLine!$A$1:$K$33,7,FALSE)</f>
        <v>120.64333333333332</v>
      </c>
      <c r="J1336">
        <f>VLOOKUP(B1336,MoneyLine!$A$1:$K$33,7,FALSE)</f>
        <v>161.3661904761905</v>
      </c>
      <c r="K1336">
        <f>VLOOKUP(B1336,MoneyLine!$A$1:$K$33,11,FALSE)</f>
        <v>18.088749999999997</v>
      </c>
      <c r="L1336">
        <f>VLOOKUP(B1336,MoneyLine!$A$1:$D$33,4,FALSE)</f>
        <v>55.644500000000001</v>
      </c>
      <c r="M1336">
        <f>VLOOKUP(D1336,MoneyLine!$A$1:$K$33,11,FALSE)</f>
        <v>13.331249999999997</v>
      </c>
      <c r="N1336">
        <f>VLOOKUP(D1336,MoneyLine!$A$1:$D$33,4,FALSE)</f>
        <v>55.3095</v>
      </c>
      <c r="O1336">
        <f>VLOOKUP(D1336,MoneyLine!$A$1:$Q$33,14,FALSE)</f>
        <v>76.355714285714271</v>
      </c>
      <c r="P1336">
        <f>VLOOKUP(B1336,MoneyLine!$A$1:$Q$33,17,FALSE)</f>
        <v>63.627142857142857</v>
      </c>
      <c r="Q1336">
        <f>VLOOKUP(B1336,MoneyLine!$A$1:$K$33,10,FALSE)</f>
        <v>-8.5753571428571433</v>
      </c>
      <c r="R1336">
        <f>VLOOKUP(B1336,MoneyLine!$A$1:$Q$33,14,FALSE)</f>
        <v>80.616190476190468</v>
      </c>
      <c r="S1336">
        <f>VLOOKUP(D1336,MoneyLine!$A$1:$Q$33,17,FALSE)</f>
        <v>28.97</v>
      </c>
      <c r="T1336">
        <f>VLOOKUP(D1336,MoneyLine!$A$1:$K$33,10,FALSE)</f>
        <v>20.598452380952381</v>
      </c>
      <c r="V1336">
        <f>HomTotReg.!$B$17+(test!O1336*HomTotReg.!$B$18+HomTotReg.!$B$19*test!P1336+test!Q1336*HomTotReg.!$B$20)</f>
        <v>2.9732757922470356</v>
      </c>
      <c r="W1336">
        <f>VisTotReg.!$B$17+(VisTotReg.!$B$18*test!R1336+test!S1336*VisTotReg.!$B$19+test!T1336*VisTotReg.!$B$20)</f>
        <v>2.9057746528776471</v>
      </c>
      <c r="Y1336">
        <f>'MoneyLine Reg. 1'!$B$17+('MoneyLine Reg. 1'!$B$18*test!I1336+test!J1336*'MoneyLine Reg. 1'!$B$19+test!T1336*'MoneyLine Reg. 1'!$B$20+test!Q1336*'MoneyLine Reg. 1'!$B$21)</f>
        <v>-4.061128415713533E-2</v>
      </c>
      <c r="Z1336">
        <f>'MoneyLine Reg. 2'!$B$17+('MoneyLine Reg. 2'!$B$18*test!M1336+test!K1336*'MoneyLine Reg. 2'!$B$19+'MoneyLine Reg. 2'!$B$20*test!L1336+test!N1336*'MoneyLine Reg. 2'!$B$21)</f>
        <v>-0.12729971656880723</v>
      </c>
    </row>
    <row r="1337" spans="1:26" x14ac:dyDescent="0.3">
      <c r="A1337" s="9">
        <v>45213</v>
      </c>
      <c r="B1337" s="7" t="s">
        <v>6</v>
      </c>
      <c r="C1337" s="7">
        <v>2</v>
      </c>
      <c r="D1337" s="7" t="s">
        <v>33</v>
      </c>
      <c r="E1337" s="7">
        <v>3</v>
      </c>
      <c r="F1337" s="7"/>
      <c r="G1337" s="6">
        <f t="shared" si="21"/>
        <v>1</v>
      </c>
      <c r="I1337">
        <f>VLOOKUP(D1337,MoneyLine!$A$1:$K$33,7,FALSE)</f>
        <v>35.906904761904762</v>
      </c>
      <c r="J1337">
        <f>VLOOKUP(B1337,MoneyLine!$A$1:$K$33,7,FALSE)</f>
        <v>-14.717619047619038</v>
      </c>
      <c r="K1337">
        <f>VLOOKUP(B1337,MoneyLine!$A$1:$K$33,11,FALSE)</f>
        <v>1.6887499999999989</v>
      </c>
      <c r="L1337">
        <f>VLOOKUP(B1337,MoneyLine!$A$1:$D$33,4,FALSE)</f>
        <v>38.247500000000002</v>
      </c>
      <c r="M1337">
        <f>VLOOKUP(D1337,MoneyLine!$A$1:$K$33,11,FALSE)</f>
        <v>3.707499999999996</v>
      </c>
      <c r="N1337">
        <f>VLOOKUP(D1337,MoneyLine!$A$1:$D$33,4,FALSE)</f>
        <v>47.251999999999995</v>
      </c>
      <c r="O1337">
        <f>VLOOKUP(D1337,MoneyLine!$A$1:$Q$33,14,FALSE)</f>
        <v>44.759523809523806</v>
      </c>
      <c r="P1337">
        <f>VLOOKUP(B1337,MoneyLine!$A$1:$Q$33,17,FALSE)</f>
        <v>-23.022142857142857</v>
      </c>
      <c r="Q1337">
        <f>VLOOKUP(B1337,MoneyLine!$A$1:$K$33,10,FALSE)</f>
        <v>2.2516666666666674</v>
      </c>
      <c r="R1337">
        <f>VLOOKUP(B1337,MoneyLine!$A$1:$Q$33,14,FALSE)</f>
        <v>4.214999999999999</v>
      </c>
      <c r="S1337">
        <f>VLOOKUP(D1337,MoneyLine!$A$1:$Q$33,17,FALSE)</f>
        <v>-16.226190476190478</v>
      </c>
      <c r="T1337">
        <f>VLOOKUP(D1337,MoneyLine!$A$1:$K$33,10,FALSE)</f>
        <v>29.473928571428576</v>
      </c>
      <c r="V1337">
        <f>HomTotReg.!$B$17+(test!O1337*HomTotReg.!$B$18+HomTotReg.!$B$19*test!P1337+test!Q1337*HomTotReg.!$B$20)</f>
        <v>3.4376862360127967</v>
      </c>
      <c r="W1337">
        <f>VisTotReg.!$B$17+(VisTotReg.!$B$18*test!R1337+test!S1337*VisTotReg.!$B$19+test!T1337*VisTotReg.!$B$20)</f>
        <v>2.2717561039351142</v>
      </c>
      <c r="Y1337">
        <f>'MoneyLine Reg. 1'!$B$17+('MoneyLine Reg. 1'!$B$18*test!I1337+test!J1337*'MoneyLine Reg. 1'!$B$19+test!T1337*'MoneyLine Reg. 1'!$B$20+test!Q1337*'MoneyLine Reg. 1'!$B$21)</f>
        <v>1.1706979408038012</v>
      </c>
      <c r="Z1337">
        <f>'MoneyLine Reg. 2'!$B$17+('MoneyLine Reg. 2'!$B$18*test!M1337+test!K1337*'MoneyLine Reg. 2'!$B$19+'MoneyLine Reg. 2'!$B$20*test!L1337+test!N1337*'MoneyLine Reg. 2'!$B$21)</f>
        <v>0.98678524372227017</v>
      </c>
    </row>
    <row r="1338" spans="1:26" x14ac:dyDescent="0.3">
      <c r="A1338" s="8">
        <v>45213</v>
      </c>
      <c r="B1338" s="6" t="s">
        <v>13</v>
      </c>
      <c r="C1338" s="6">
        <v>2</v>
      </c>
      <c r="D1338" s="6" t="s">
        <v>16</v>
      </c>
      <c r="E1338" s="6">
        <v>3</v>
      </c>
      <c r="F1338" s="6"/>
      <c r="G1338" s="6">
        <f t="shared" si="21"/>
        <v>1</v>
      </c>
      <c r="I1338">
        <f>VLOOKUP(D1338,MoneyLine!$A$1:$K$33,7,FALSE)</f>
        <v>64.561666666666639</v>
      </c>
      <c r="J1338">
        <f>VLOOKUP(B1338,MoneyLine!$A$1:$K$33,7,FALSE)</f>
        <v>52.757857142857148</v>
      </c>
      <c r="K1338">
        <f>VLOOKUP(B1338,MoneyLine!$A$1:$K$33,11,FALSE)</f>
        <v>5.03125</v>
      </c>
      <c r="L1338">
        <f>VLOOKUP(B1338,MoneyLine!$A$1:$D$33,4,FALSE)</f>
        <v>47.964499999999994</v>
      </c>
      <c r="M1338">
        <f>VLOOKUP(D1338,MoneyLine!$A$1:$K$33,11,FALSE)</f>
        <v>10.3225</v>
      </c>
      <c r="N1338">
        <f>VLOOKUP(D1338,MoneyLine!$A$1:$D$33,4,FALSE)</f>
        <v>48.538999999999994</v>
      </c>
      <c r="O1338">
        <f>VLOOKUP(D1338,MoneyLine!$A$1:$Q$33,14,FALSE)</f>
        <v>75.591190476190462</v>
      </c>
      <c r="P1338">
        <f>VLOOKUP(B1338,MoneyLine!$A$1:$Q$33,17,FALSE)</f>
        <v>6.5440476190476176</v>
      </c>
      <c r="Q1338">
        <f>VLOOKUP(B1338,MoneyLine!$A$1:$K$33,10,FALSE)</f>
        <v>-4.3963095238095242</v>
      </c>
      <c r="R1338">
        <f>VLOOKUP(B1338,MoneyLine!$A$1:$Q$33,14,FALSE)</f>
        <v>36.921904761904756</v>
      </c>
      <c r="S1338">
        <f>VLOOKUP(D1338,MoneyLine!$A$1:$Q$33,17,FALSE)</f>
        <v>-17.098809523809521</v>
      </c>
      <c r="T1338">
        <f>VLOOKUP(D1338,MoneyLine!$A$1:$K$33,10,FALSE)</f>
        <v>17.131547619047623</v>
      </c>
      <c r="V1338">
        <f>HomTotReg.!$B$17+(test!O1338*HomTotReg.!$B$18+HomTotReg.!$B$19*test!P1338+test!Q1338*HomTotReg.!$B$20)</f>
        <v>3.524006026554976</v>
      </c>
      <c r="W1338">
        <f>VisTotReg.!$B$17+(VisTotReg.!$B$18*test!R1338+test!S1338*VisTotReg.!$B$19+test!T1338*VisTotReg.!$B$20)</f>
        <v>2.8492191879790871</v>
      </c>
      <c r="Y1338">
        <f>'MoneyLine Reg. 1'!$B$17+('MoneyLine Reg. 1'!$B$18*test!I1338+test!J1338*'MoneyLine Reg. 1'!$B$19+test!T1338*'MoneyLine Reg. 1'!$B$20+test!Q1338*'MoneyLine Reg. 1'!$B$21)</f>
        <v>0.57037531014118015</v>
      </c>
      <c r="Z1338">
        <f>'MoneyLine Reg. 2'!$B$17+('MoneyLine Reg. 2'!$B$18*test!M1338+test!K1338*'MoneyLine Reg. 2'!$B$19+'MoneyLine Reg. 2'!$B$20*test!L1338+test!N1338*'MoneyLine Reg. 2'!$B$21)</f>
        <v>0.55261292057039002</v>
      </c>
    </row>
    <row r="1339" spans="1:26" x14ac:dyDescent="0.3">
      <c r="A1339" s="9">
        <v>45213</v>
      </c>
      <c r="B1339" s="7" t="s">
        <v>4</v>
      </c>
      <c r="C1339" s="7">
        <v>2</v>
      </c>
      <c r="D1339" s="7" t="s">
        <v>32</v>
      </c>
      <c r="E1339" s="7">
        <v>5</v>
      </c>
      <c r="F1339" s="7"/>
      <c r="G1339" s="6">
        <f t="shared" si="21"/>
        <v>3</v>
      </c>
      <c r="I1339">
        <f>VLOOKUP(D1339,MoneyLine!$A$1:$K$33,7,FALSE)</f>
        <v>91.395238095238099</v>
      </c>
      <c r="J1339">
        <f>VLOOKUP(B1339,MoneyLine!$A$1:$K$33,7,FALSE)</f>
        <v>71.288571428571402</v>
      </c>
      <c r="K1339">
        <f>VLOOKUP(B1339,MoneyLine!$A$1:$K$33,11,FALSE)</f>
        <v>4.0925000000000029</v>
      </c>
      <c r="L1339">
        <f>VLOOKUP(B1339,MoneyLine!$A$1:$D$33,4,FALSE)</f>
        <v>50.962499999999999</v>
      </c>
      <c r="M1339">
        <f>VLOOKUP(D1339,MoneyLine!$A$1:$K$33,11,FALSE)</f>
        <v>4.9549999999999983</v>
      </c>
      <c r="N1339">
        <f>VLOOKUP(D1339,MoneyLine!$A$1:$D$33,4,FALSE)</f>
        <v>47.241</v>
      </c>
      <c r="O1339">
        <f>VLOOKUP(D1339,MoneyLine!$A$1:$Q$33,14,FALSE)</f>
        <v>85.390952380952371</v>
      </c>
      <c r="P1339">
        <f>VLOOKUP(B1339,MoneyLine!$A$1:$Q$33,17,FALSE)</f>
        <v>33.857619047619039</v>
      </c>
      <c r="Q1339">
        <f>VLOOKUP(B1339,MoneyLine!$A$1:$K$33,10,FALSE)</f>
        <v>21.901309523809527</v>
      </c>
      <c r="R1339">
        <f>VLOOKUP(B1339,MoneyLine!$A$1:$Q$33,14,FALSE)</f>
        <v>28.298571428571432</v>
      </c>
      <c r="S1339">
        <f>VLOOKUP(D1339,MoneyLine!$A$1:$Q$33,17,FALSE)</f>
        <v>-9.4788095238095256</v>
      </c>
      <c r="T1339">
        <f>VLOOKUP(D1339,MoneyLine!$A$1:$K$33,10,FALSE)</f>
        <v>-16.679047619047623</v>
      </c>
      <c r="V1339">
        <f>HomTotReg.!$B$17+(test!O1339*HomTotReg.!$B$18+HomTotReg.!$B$19*test!P1339+test!Q1339*HomTotReg.!$B$20)</f>
        <v>3.0483702007366875</v>
      </c>
      <c r="W1339">
        <f>VisTotReg.!$B$17+(VisTotReg.!$B$18*test!R1339+test!S1339*VisTotReg.!$B$19+test!T1339*VisTotReg.!$B$20)</f>
        <v>3.1768478447561033</v>
      </c>
      <c r="Y1339">
        <f>'MoneyLine Reg. 1'!$B$17+('MoneyLine Reg. 1'!$B$18*test!I1339+test!J1339*'MoneyLine Reg. 1'!$B$19+test!T1339*'MoneyLine Reg. 1'!$B$20+test!Q1339*'MoneyLine Reg. 1'!$B$21)</f>
        <v>-0.11126056147268842</v>
      </c>
      <c r="Z1339">
        <f>'MoneyLine Reg. 2'!$B$17+('MoneyLine Reg. 2'!$B$18*test!M1339+test!K1339*'MoneyLine Reg. 2'!$B$19+'MoneyLine Reg. 2'!$B$20*test!L1339+test!N1339*'MoneyLine Reg. 2'!$B$21)</f>
        <v>-3.7754689613735959E-2</v>
      </c>
    </row>
    <row r="1340" spans="1:26" x14ac:dyDescent="0.3">
      <c r="A1340" s="8">
        <v>45213</v>
      </c>
      <c r="B1340" s="6" t="s">
        <v>22</v>
      </c>
      <c r="C1340" s="6">
        <v>2</v>
      </c>
      <c r="D1340" s="6" t="s">
        <v>3</v>
      </c>
      <c r="E1340" s="6">
        <v>5</v>
      </c>
      <c r="F1340" s="6"/>
      <c r="G1340" s="6">
        <f t="shared" si="21"/>
        <v>3</v>
      </c>
      <c r="I1340">
        <f>VLOOKUP(D1340,MoneyLine!$A$1:$K$33,7,FALSE)</f>
        <v>103.61880952380953</v>
      </c>
      <c r="J1340">
        <f>VLOOKUP(B1340,MoneyLine!$A$1:$K$33,7,FALSE)</f>
        <v>73.279761904761898</v>
      </c>
      <c r="K1340">
        <f>VLOOKUP(B1340,MoneyLine!$A$1:$K$33,11,FALSE)</f>
        <v>6.432500000000001</v>
      </c>
      <c r="L1340">
        <f>VLOOKUP(B1340,MoneyLine!$A$1:$D$33,4,FALSE)</f>
        <v>50.885999999999996</v>
      </c>
      <c r="M1340">
        <f>VLOOKUP(D1340,MoneyLine!$A$1:$K$33,11,FALSE)</f>
        <v>6.7725000000000009</v>
      </c>
      <c r="N1340">
        <f>VLOOKUP(D1340,MoneyLine!$A$1:$D$33,4,FALSE)</f>
        <v>53.618500000000004</v>
      </c>
      <c r="O1340">
        <f>VLOOKUP(D1340,MoneyLine!$A$1:$Q$33,14,FALSE)</f>
        <v>76.556190476190451</v>
      </c>
      <c r="P1340">
        <f>VLOOKUP(B1340,MoneyLine!$A$1:$Q$33,17,FALSE)</f>
        <v>-0.22023809523809401</v>
      </c>
      <c r="Q1340">
        <f>VLOOKUP(B1340,MoneyLine!$A$1:$K$33,10,FALSE)</f>
        <v>10.709166666666667</v>
      </c>
      <c r="R1340">
        <f>VLOOKUP(B1340,MoneyLine!$A$1:$Q$33,14,FALSE)</f>
        <v>70.076904761904771</v>
      </c>
      <c r="S1340">
        <f>VLOOKUP(D1340,MoneyLine!$A$1:$Q$33,17,FALSE)</f>
        <v>15.725476190476186</v>
      </c>
      <c r="T1340">
        <f>VLOOKUP(D1340,MoneyLine!$A$1:$K$33,10,FALSE)</f>
        <v>34.368214285714288</v>
      </c>
      <c r="V1340">
        <f>HomTotReg.!$B$17+(test!O1340*HomTotReg.!$B$18+HomTotReg.!$B$19*test!P1340+test!Q1340*HomTotReg.!$B$20)</f>
        <v>3.4393651644206429</v>
      </c>
      <c r="W1340">
        <f>VisTotReg.!$B$17+(VisTotReg.!$B$18*test!R1340+test!S1340*VisTotReg.!$B$19+test!T1340*VisTotReg.!$B$20)</f>
        <v>2.6960783528928083</v>
      </c>
      <c r="Y1340">
        <f>'MoneyLine Reg. 1'!$B$17+('MoneyLine Reg. 1'!$B$18*test!I1340+test!J1340*'MoneyLine Reg. 1'!$B$19+test!T1340*'MoneyLine Reg. 1'!$B$20+test!Q1340*'MoneyLine Reg. 1'!$B$21)</f>
        <v>0.80421635224540344</v>
      </c>
      <c r="Z1340">
        <f>'MoneyLine Reg. 2'!$B$17+('MoneyLine Reg. 2'!$B$18*test!M1340+test!K1340*'MoneyLine Reg. 2'!$B$19+'MoneyLine Reg. 2'!$B$20*test!L1340+test!N1340*'MoneyLine Reg. 2'!$B$21)</f>
        <v>0.39610312847082785</v>
      </c>
    </row>
    <row r="1341" spans="1:26" x14ac:dyDescent="0.3">
      <c r="A1341" s="9">
        <v>45213</v>
      </c>
      <c r="B1341" s="7" t="s">
        <v>11</v>
      </c>
      <c r="C1341" s="7">
        <v>2</v>
      </c>
      <c r="D1341" s="7" t="s">
        <v>24</v>
      </c>
      <c r="E1341" s="7">
        <v>1</v>
      </c>
      <c r="F1341" s="7" t="s">
        <v>35</v>
      </c>
      <c r="G1341" s="6">
        <f t="shared" si="21"/>
        <v>-1</v>
      </c>
      <c r="I1341">
        <f>VLOOKUP(D1341,MoneyLine!$A$1:$K$33,7,FALSE)</f>
        <v>-28.852380952380948</v>
      </c>
      <c r="J1341">
        <f>VLOOKUP(B1341,MoneyLine!$A$1:$K$33,7,FALSE)</f>
        <v>121.01880952380951</v>
      </c>
      <c r="K1341">
        <f>VLOOKUP(B1341,MoneyLine!$A$1:$K$33,11,FALSE)</f>
        <v>15.838749999999997</v>
      </c>
      <c r="L1341">
        <f>VLOOKUP(B1341,MoneyLine!$A$1:$D$33,4,FALSE)</f>
        <v>52.685499999999998</v>
      </c>
      <c r="M1341">
        <f>VLOOKUP(D1341,MoneyLine!$A$1:$K$33,11,FALSE)</f>
        <v>5.754999999999999</v>
      </c>
      <c r="N1341">
        <f>VLOOKUP(D1341,MoneyLine!$A$1:$D$33,4,FALSE)</f>
        <v>42.153999999999996</v>
      </c>
      <c r="O1341">
        <f>VLOOKUP(D1341,MoneyLine!$A$1:$Q$33,14,FALSE)</f>
        <v>7.490952380952379</v>
      </c>
      <c r="P1341">
        <f>VLOOKUP(B1341,MoneyLine!$A$1:$Q$33,17,FALSE)</f>
        <v>15.627619047619051</v>
      </c>
      <c r="Q1341">
        <f>VLOOKUP(B1341,MoneyLine!$A$1:$K$33,10,FALSE)</f>
        <v>10.4975</v>
      </c>
      <c r="R1341">
        <f>VLOOKUP(B1341,MoneyLine!$A$1:$Q$33,14,FALSE)</f>
        <v>85.286666666666662</v>
      </c>
      <c r="S1341">
        <f>VLOOKUP(D1341,MoneyLine!$A$1:$Q$33,17,FALSE)</f>
        <v>-35.079523809523806</v>
      </c>
      <c r="T1341">
        <f>VLOOKUP(D1341,MoneyLine!$A$1:$K$33,10,FALSE)</f>
        <v>-0.52404761904761887</v>
      </c>
      <c r="V1341">
        <f>HomTotReg.!$B$17+(test!O1341*HomTotReg.!$B$18+HomTotReg.!$B$19*test!P1341+test!Q1341*HomTotReg.!$B$20)</f>
        <v>2.5427527653865836</v>
      </c>
      <c r="W1341">
        <f>VisTotReg.!$B$17+(VisTotReg.!$B$18*test!R1341+test!S1341*VisTotReg.!$B$19+test!T1341*VisTotReg.!$B$20)</f>
        <v>3.8431476309172878</v>
      </c>
      <c r="Y1341">
        <f>'MoneyLine Reg. 1'!$B$17+('MoneyLine Reg. 1'!$B$18*test!I1341+test!J1341*'MoneyLine Reg. 1'!$B$19+test!T1341*'MoneyLine Reg. 1'!$B$20+test!Q1341*'MoneyLine Reg. 1'!$B$21)</f>
        <v>-1.5241669249599792</v>
      </c>
      <c r="Z1341">
        <f>'MoneyLine Reg. 2'!$B$17+('MoneyLine Reg. 2'!$B$18*test!M1341+test!K1341*'MoneyLine Reg. 2'!$B$19+'MoneyLine Reg. 2'!$B$20*test!L1341+test!N1341*'MoneyLine Reg. 2'!$B$21)</f>
        <v>-1.171800969824722</v>
      </c>
    </row>
    <row r="1342" spans="1:26" x14ac:dyDescent="0.3">
      <c r="A1342" s="8">
        <v>45213</v>
      </c>
      <c r="B1342" s="6" t="s">
        <v>34</v>
      </c>
      <c r="C1342" s="6">
        <v>1</v>
      </c>
      <c r="D1342" s="6" t="s">
        <v>10</v>
      </c>
      <c r="E1342" s="6">
        <v>2</v>
      </c>
      <c r="F1342" s="6" t="s">
        <v>35</v>
      </c>
      <c r="G1342" s="6">
        <f t="shared" si="21"/>
        <v>1</v>
      </c>
      <c r="I1342">
        <f>VLOOKUP(D1342,MoneyLine!$A$1:$K$33,7,FALSE)</f>
        <v>43.783809523809516</v>
      </c>
      <c r="J1342">
        <f>VLOOKUP(B1342,MoneyLine!$A$1:$K$33,7,FALSE)</f>
        <v>70.167380952380938</v>
      </c>
      <c r="K1342">
        <f>VLOOKUP(B1342,MoneyLine!$A$1:$K$33,11,FALSE)</f>
        <v>10.367500000000003</v>
      </c>
      <c r="L1342">
        <f>VLOOKUP(B1342,MoneyLine!$A$1:$D$33,4,FALSE)</f>
        <v>52.325999999999993</v>
      </c>
      <c r="M1342">
        <f>VLOOKUP(D1342,MoneyLine!$A$1:$K$33,11,FALSE)</f>
        <v>2.1412499999999977</v>
      </c>
      <c r="N1342">
        <f>VLOOKUP(D1342,MoneyLine!$A$1:$D$33,4,FALSE)</f>
        <v>45.351499999999994</v>
      </c>
      <c r="O1342">
        <f>VLOOKUP(D1342,MoneyLine!$A$1:$Q$33,14,FALSE)</f>
        <v>43.181904761904768</v>
      </c>
      <c r="P1342">
        <f>VLOOKUP(B1342,MoneyLine!$A$1:$Q$33,17,FALSE)</f>
        <v>22.489285714285707</v>
      </c>
      <c r="Q1342">
        <f>VLOOKUP(B1342,MoneyLine!$A$1:$K$33,10,FALSE)</f>
        <v>29.06904761904762</v>
      </c>
      <c r="R1342">
        <f>VLOOKUP(B1342,MoneyLine!$A$1:$Q$33,14,FALSE)</f>
        <v>40.24047619047618</v>
      </c>
      <c r="S1342">
        <f>VLOOKUP(D1342,MoneyLine!$A$1:$Q$33,17,FALSE)</f>
        <v>-14.675714285714287</v>
      </c>
      <c r="T1342">
        <f>VLOOKUP(D1342,MoneyLine!$A$1:$K$33,10,FALSE)</f>
        <v>13.367738095238096</v>
      </c>
      <c r="V1342">
        <f>HomTotReg.!$B$17+(test!O1342*HomTotReg.!$B$18+HomTotReg.!$B$19*test!P1342+test!Q1342*HomTotReg.!$B$20)</f>
        <v>2.6430599384773323</v>
      </c>
      <c r="W1342">
        <f>VisTotReg.!$B$17+(VisTotReg.!$B$18*test!R1342+test!S1342*VisTotReg.!$B$19+test!T1342*VisTotReg.!$B$20)</f>
        <v>2.9224017113068022</v>
      </c>
      <c r="Y1342">
        <f>'MoneyLine Reg. 1'!$B$17+('MoneyLine Reg. 1'!$B$18*test!I1342+test!J1342*'MoneyLine Reg. 1'!$B$19+test!T1342*'MoneyLine Reg. 1'!$B$20+test!Q1342*'MoneyLine Reg. 1'!$B$21)</f>
        <v>-0.22066998797664461</v>
      </c>
      <c r="Z1342">
        <f>'MoneyLine Reg. 2'!$B$17+('MoneyLine Reg. 2'!$B$18*test!M1342+test!K1342*'MoneyLine Reg. 2'!$B$19+'MoneyLine Reg. 2'!$B$20*test!L1342+test!N1342*'MoneyLine Reg. 2'!$B$21)</f>
        <v>-0.8153363627129302</v>
      </c>
    </row>
    <row r="1343" spans="1:26" x14ac:dyDescent="0.3">
      <c r="A1343" s="9">
        <v>45213</v>
      </c>
      <c r="B1343" s="7" t="s">
        <v>28</v>
      </c>
      <c r="C1343" s="7">
        <v>4</v>
      </c>
      <c r="D1343" s="7" t="s">
        <v>5</v>
      </c>
      <c r="E1343" s="7">
        <v>7</v>
      </c>
      <c r="F1343" s="7"/>
      <c r="G1343" s="6">
        <f t="shared" si="21"/>
        <v>3</v>
      </c>
      <c r="I1343">
        <f>VLOOKUP(D1343,MoneyLine!$A$1:$K$33,7,FALSE)</f>
        <v>92.519047619047612</v>
      </c>
      <c r="J1343">
        <f>VLOOKUP(B1343,MoneyLine!$A$1:$K$33,7,FALSE)</f>
        <v>60.434285714285707</v>
      </c>
      <c r="K1343">
        <f>VLOOKUP(B1343,MoneyLine!$A$1:$K$33,11,FALSE)</f>
        <v>6.9025000000000016</v>
      </c>
      <c r="L1343">
        <f>VLOOKUP(B1343,MoneyLine!$A$1:$D$33,4,FALSE)</f>
        <v>50.512499999999996</v>
      </c>
      <c r="M1343">
        <f>VLOOKUP(D1343,MoneyLine!$A$1:$K$33,11,FALSE)</f>
        <v>15.5725</v>
      </c>
      <c r="N1343">
        <f>VLOOKUP(D1343,MoneyLine!$A$1:$D$33,4,FALSE)</f>
        <v>52.448999999999998</v>
      </c>
      <c r="O1343">
        <f>VLOOKUP(D1343,MoneyLine!$A$1:$Q$33,14,FALSE)</f>
        <v>80.7392857142857</v>
      </c>
      <c r="P1343">
        <f>VLOOKUP(B1343,MoneyLine!$A$1:$Q$33,17,FALSE)</f>
        <v>10.998333333333333</v>
      </c>
      <c r="Q1343">
        <f>VLOOKUP(B1343,MoneyLine!$A$1:$K$33,10,FALSE)</f>
        <v>5.5184523809523807</v>
      </c>
      <c r="R1343">
        <f>VLOOKUP(B1343,MoneyLine!$A$1:$Q$33,14,FALSE)</f>
        <v>47.296666666666667</v>
      </c>
      <c r="S1343">
        <f>VLOOKUP(D1343,MoneyLine!$A$1:$Q$33,17,FALSE)</f>
        <v>2.4073809523809526</v>
      </c>
      <c r="T1343">
        <f>VLOOKUP(D1343,MoneyLine!$A$1:$K$33,10,FALSE)</f>
        <v>7.11511904761905</v>
      </c>
      <c r="V1343">
        <f>HomTotReg.!$B$17+(test!O1343*HomTotReg.!$B$18+HomTotReg.!$B$19*test!P1343+test!Q1343*HomTotReg.!$B$20)</f>
        <v>3.421986461420059</v>
      </c>
      <c r="W1343">
        <f>VisTotReg.!$B$17+(VisTotReg.!$B$18*test!R1343+test!S1343*VisTotReg.!$B$19+test!T1343*VisTotReg.!$B$20)</f>
        <v>2.9458798774509809</v>
      </c>
      <c r="Y1343">
        <f>'MoneyLine Reg. 1'!$B$17+('MoneyLine Reg. 1'!$B$18*test!I1343+test!J1343*'MoneyLine Reg. 1'!$B$19+test!T1343*'MoneyLine Reg. 1'!$B$20+test!Q1343*'MoneyLine Reg. 1'!$B$21)</f>
        <v>0.51804380613034118</v>
      </c>
      <c r="Z1343">
        <f>'MoneyLine Reg. 2'!$B$17+('MoneyLine Reg. 2'!$B$18*test!M1343+test!K1343*'MoneyLine Reg. 2'!$B$19+'MoneyLine Reg. 2'!$B$20*test!L1343+test!N1343*'MoneyLine Reg. 2'!$B$21)</f>
        <v>0.84924704641853399</v>
      </c>
    </row>
    <row r="1344" spans="1:26" x14ac:dyDescent="0.3">
      <c r="A1344" s="8">
        <v>45213</v>
      </c>
      <c r="B1344" s="6" t="s">
        <v>26</v>
      </c>
      <c r="C1344" s="6">
        <v>1</v>
      </c>
      <c r="D1344" s="6" t="s">
        <v>27</v>
      </c>
      <c r="E1344" s="6">
        <v>4</v>
      </c>
      <c r="F1344" s="6"/>
      <c r="G1344" s="6">
        <f t="shared" si="21"/>
        <v>3</v>
      </c>
      <c r="I1344">
        <f>VLOOKUP(D1344,MoneyLine!$A$1:$K$33,7,FALSE)</f>
        <v>57.437380952380948</v>
      </c>
      <c r="J1344">
        <f>VLOOKUP(B1344,MoneyLine!$A$1:$K$33,7,FALSE)</f>
        <v>2.4278571428571381</v>
      </c>
      <c r="K1344">
        <f>VLOOKUP(B1344,MoneyLine!$A$1:$K$33,11,FALSE)</f>
        <v>7.2874999999999996</v>
      </c>
      <c r="L1344">
        <f>VLOOKUP(B1344,MoneyLine!$A$1:$D$33,4,FALSE)</f>
        <v>44.772500000000001</v>
      </c>
      <c r="M1344">
        <f>VLOOKUP(D1344,MoneyLine!$A$1:$K$33,11,FALSE)</f>
        <v>10.504999999999999</v>
      </c>
      <c r="N1344">
        <f>VLOOKUP(D1344,MoneyLine!$A$1:$D$33,4,FALSE)</f>
        <v>52.064499999999995</v>
      </c>
      <c r="O1344">
        <f>VLOOKUP(D1344,MoneyLine!$A$1:$Q$33,14,FALSE)</f>
        <v>42.338571428571427</v>
      </c>
      <c r="P1344">
        <f>VLOOKUP(B1344,MoneyLine!$A$1:$Q$33,17,FALSE)</f>
        <v>-8.321428571428573</v>
      </c>
      <c r="Q1344">
        <f>VLOOKUP(B1344,MoneyLine!$A$1:$K$33,10,FALSE)</f>
        <v>13.537738095238096</v>
      </c>
      <c r="R1344">
        <f>VLOOKUP(B1344,MoneyLine!$A$1:$Q$33,14,FALSE)</f>
        <v>21.040476190476188</v>
      </c>
      <c r="S1344">
        <f>VLOOKUP(D1344,MoneyLine!$A$1:$Q$33,17,FALSE)</f>
        <v>0.65357142857142814</v>
      </c>
      <c r="T1344">
        <f>VLOOKUP(D1344,MoneyLine!$A$1:$K$33,10,FALSE)</f>
        <v>23.449285714285718</v>
      </c>
      <c r="V1344">
        <f>HomTotReg.!$B$17+(test!O1344*HomTotReg.!$B$18+HomTotReg.!$B$19*test!P1344+test!Q1344*HomTotReg.!$B$20)</f>
        <v>3.1318560912917679</v>
      </c>
      <c r="W1344">
        <f>VisTotReg.!$B$17+(VisTotReg.!$B$18*test!R1344+test!S1344*VisTotReg.!$B$19+test!T1344*VisTotReg.!$B$20)</f>
        <v>2.4095675717404998</v>
      </c>
      <c r="Y1344">
        <f>'MoneyLine Reg. 1'!$B$17+('MoneyLine Reg. 1'!$B$18*test!I1344+test!J1344*'MoneyLine Reg. 1'!$B$19+test!T1344*'MoneyLine Reg. 1'!$B$20+test!Q1344*'MoneyLine Reg. 1'!$B$21)</f>
        <v>0.98791976061626741</v>
      </c>
      <c r="Z1344">
        <f>'MoneyLine Reg. 2'!$B$17+('MoneyLine Reg. 2'!$B$18*test!M1344+test!K1344*'MoneyLine Reg. 2'!$B$19+'MoneyLine Reg. 2'!$B$20*test!L1344+test!N1344*'MoneyLine Reg. 2'!$B$21)</f>
        <v>0.92325504288483939</v>
      </c>
    </row>
    <row r="1345" spans="1:26" x14ac:dyDescent="0.3">
      <c r="A1345" s="9">
        <v>45213</v>
      </c>
      <c r="B1345" s="7" t="s">
        <v>31</v>
      </c>
      <c r="C1345" s="7">
        <v>4</v>
      </c>
      <c r="D1345" s="7" t="s">
        <v>23</v>
      </c>
      <c r="E1345" s="7">
        <v>6</v>
      </c>
      <c r="F1345" s="7"/>
      <c r="G1345" s="6">
        <f t="shared" si="21"/>
        <v>2</v>
      </c>
      <c r="I1345">
        <f>VLOOKUP(D1345,MoneyLine!$A$1:$K$33,7,FALSE)</f>
        <v>101.00309523809524</v>
      </c>
      <c r="J1345">
        <f>VLOOKUP(B1345,MoneyLine!$A$1:$K$33,7,FALSE)</f>
        <v>130.13119047619048</v>
      </c>
      <c r="K1345">
        <f>VLOOKUP(B1345,MoneyLine!$A$1:$K$33,11,FALSE)</f>
        <v>13.114999999999997</v>
      </c>
      <c r="L1345">
        <f>VLOOKUP(B1345,MoneyLine!$A$1:$D$33,4,FALSE)</f>
        <v>55.725999999999999</v>
      </c>
      <c r="M1345">
        <f>VLOOKUP(D1345,MoneyLine!$A$1:$K$33,11,FALSE)</f>
        <v>6.8149999999999995</v>
      </c>
      <c r="N1345">
        <f>VLOOKUP(D1345,MoneyLine!$A$1:$D$33,4,FALSE)</f>
        <v>52.277999999999999</v>
      </c>
      <c r="O1345">
        <f>VLOOKUP(D1345,MoneyLine!$A$1:$Q$33,14,FALSE)</f>
        <v>66.898333333333312</v>
      </c>
      <c r="P1345">
        <f>VLOOKUP(B1345,MoneyLine!$A$1:$Q$33,17,FALSE)</f>
        <v>29.228333333333332</v>
      </c>
      <c r="Q1345">
        <f>VLOOKUP(B1345,MoneyLine!$A$1:$K$33,10,FALSE)</f>
        <v>31.447738095238101</v>
      </c>
      <c r="R1345">
        <f>VLOOKUP(B1345,MoneyLine!$A$1:$Q$33,14,FALSE)</f>
        <v>91.865476190476173</v>
      </c>
      <c r="S1345">
        <f>VLOOKUP(D1345,MoneyLine!$A$1:$Q$33,17,FALSE)</f>
        <v>22.973095238095237</v>
      </c>
      <c r="T1345">
        <f>VLOOKUP(D1345,MoneyLine!$A$1:$K$33,10,FALSE)</f>
        <v>43.088928571428575</v>
      </c>
      <c r="V1345">
        <f>HomTotReg.!$B$17+(test!O1345*HomTotReg.!$B$18+HomTotReg.!$B$19*test!P1345+test!Q1345*HomTotReg.!$B$20)</f>
        <v>2.7964462961216592</v>
      </c>
      <c r="W1345">
        <f>VisTotReg.!$B$17+(VisTotReg.!$B$18*test!R1345+test!S1345*VisTotReg.!$B$19+test!T1345*VisTotReg.!$B$20)</f>
        <v>2.7615066679530536</v>
      </c>
      <c r="Y1345">
        <f>'MoneyLine Reg. 1'!$B$17+('MoneyLine Reg. 1'!$B$18*test!I1345+test!J1345*'MoneyLine Reg. 1'!$B$19+test!T1345*'MoneyLine Reg. 1'!$B$20+test!Q1345*'MoneyLine Reg. 1'!$B$21)</f>
        <v>3.7266243166388546E-2</v>
      </c>
      <c r="Z1345">
        <f>'MoneyLine Reg. 2'!$B$17+('MoneyLine Reg. 2'!$B$18*test!M1345+test!K1345*'MoneyLine Reg. 2'!$B$19+'MoneyLine Reg. 2'!$B$20*test!L1345+test!N1345*'MoneyLine Reg. 2'!$B$21)</f>
        <v>-0.45436490041954691</v>
      </c>
    </row>
    <row r="1346" spans="1:26" x14ac:dyDescent="0.3">
      <c r="A1346" s="8">
        <v>45214</v>
      </c>
      <c r="B1346" s="6" t="s">
        <v>18</v>
      </c>
      <c r="C1346" s="6">
        <v>3</v>
      </c>
      <c r="D1346" s="6" t="s">
        <v>26</v>
      </c>
      <c r="E1346" s="6">
        <v>6</v>
      </c>
      <c r="F1346" s="6"/>
      <c r="G1346" s="6">
        <f t="shared" si="21"/>
        <v>3</v>
      </c>
      <c r="I1346">
        <f>VLOOKUP(D1346,MoneyLine!$A$1:$K$33,7,FALSE)</f>
        <v>2.4278571428571381</v>
      </c>
      <c r="J1346">
        <f>VLOOKUP(B1346,MoneyLine!$A$1:$K$33,7,FALSE)</f>
        <v>161.3661904761905</v>
      </c>
      <c r="K1346">
        <f>VLOOKUP(B1346,MoneyLine!$A$1:$K$33,11,FALSE)</f>
        <v>18.088749999999997</v>
      </c>
      <c r="L1346">
        <f>VLOOKUP(B1346,MoneyLine!$A$1:$D$33,4,FALSE)</f>
        <v>55.644500000000001</v>
      </c>
      <c r="M1346">
        <f>VLOOKUP(D1346,MoneyLine!$A$1:$K$33,11,FALSE)</f>
        <v>7.2874999999999996</v>
      </c>
      <c r="N1346">
        <f>VLOOKUP(D1346,MoneyLine!$A$1:$D$33,4,FALSE)</f>
        <v>44.772500000000001</v>
      </c>
      <c r="O1346">
        <f>VLOOKUP(D1346,MoneyLine!$A$1:$Q$33,14,FALSE)</f>
        <v>21.040476190476188</v>
      </c>
      <c r="P1346">
        <f>VLOOKUP(B1346,MoneyLine!$A$1:$Q$33,17,FALSE)</f>
        <v>63.627142857142857</v>
      </c>
      <c r="Q1346">
        <f>VLOOKUP(B1346,MoneyLine!$A$1:$K$33,10,FALSE)</f>
        <v>-8.5753571428571433</v>
      </c>
      <c r="R1346">
        <f>VLOOKUP(B1346,MoneyLine!$A$1:$Q$33,14,FALSE)</f>
        <v>80.616190476190468</v>
      </c>
      <c r="S1346">
        <f>VLOOKUP(D1346,MoneyLine!$A$1:$Q$33,17,FALSE)</f>
        <v>-8.321428571428573</v>
      </c>
      <c r="T1346">
        <f>VLOOKUP(D1346,MoneyLine!$A$1:$K$33,10,FALSE)</f>
        <v>13.537738095238096</v>
      </c>
      <c r="V1346">
        <f>HomTotReg.!$B$17+(test!O1346*HomTotReg.!$B$18+HomTotReg.!$B$19*test!P1346+test!Q1346*HomTotReg.!$B$20)</f>
        <v>2.3878003002706407</v>
      </c>
      <c r="W1346">
        <f>VisTotReg.!$B$17+(VisTotReg.!$B$18*test!R1346+test!S1346*VisTotReg.!$B$19+test!T1346*VisTotReg.!$B$20)</f>
        <v>3.3421674152805503</v>
      </c>
      <c r="Y1346">
        <f>'MoneyLine Reg. 1'!$B$17+('MoneyLine Reg. 1'!$B$18*test!I1346+test!J1346*'MoneyLine Reg. 1'!$B$19+test!T1346*'MoneyLine Reg. 1'!$B$20+test!Q1346*'MoneyLine Reg. 1'!$B$21)</f>
        <v>-1.2966156029217579</v>
      </c>
      <c r="Z1346">
        <f>'MoneyLine Reg. 2'!$B$17+('MoneyLine Reg. 2'!$B$18*test!M1346+test!K1346*'MoneyLine Reg. 2'!$B$19+'MoneyLine Reg. 2'!$B$20*test!L1346+test!N1346*'MoneyLine Reg. 2'!$B$21)</f>
        <v>-1.2469475287675817</v>
      </c>
    </row>
    <row r="1347" spans="1:26" x14ac:dyDescent="0.3">
      <c r="A1347" s="9">
        <v>45214</v>
      </c>
      <c r="B1347" s="7" t="s">
        <v>7</v>
      </c>
      <c r="C1347" s="7">
        <v>2</v>
      </c>
      <c r="D1347" s="7" t="s">
        <v>32</v>
      </c>
      <c r="E1347" s="7">
        <v>5</v>
      </c>
      <c r="F1347" s="7"/>
      <c r="G1347" s="6">
        <f t="shared" si="21"/>
        <v>3</v>
      </c>
      <c r="I1347">
        <f>VLOOKUP(D1347,MoneyLine!$A$1:$K$33,7,FALSE)</f>
        <v>91.395238095238099</v>
      </c>
      <c r="J1347">
        <f>VLOOKUP(B1347,MoneyLine!$A$1:$K$33,7,FALSE)</f>
        <v>105.50714285714287</v>
      </c>
      <c r="K1347">
        <f>VLOOKUP(B1347,MoneyLine!$A$1:$K$33,11,FALSE)</f>
        <v>17.5075</v>
      </c>
      <c r="L1347">
        <f>VLOOKUP(B1347,MoneyLine!$A$1:$D$33,4,FALSE)</f>
        <v>51.216499999999996</v>
      </c>
      <c r="M1347">
        <f>VLOOKUP(D1347,MoneyLine!$A$1:$K$33,11,FALSE)</f>
        <v>4.9549999999999983</v>
      </c>
      <c r="N1347">
        <f>VLOOKUP(D1347,MoneyLine!$A$1:$D$33,4,FALSE)</f>
        <v>47.241</v>
      </c>
      <c r="O1347">
        <f>VLOOKUP(D1347,MoneyLine!$A$1:$Q$33,14,FALSE)</f>
        <v>85.390952380952371</v>
      </c>
      <c r="P1347">
        <f>VLOOKUP(B1347,MoneyLine!$A$1:$Q$33,17,FALSE)</f>
        <v>1.5838095238095231</v>
      </c>
      <c r="Q1347">
        <f>VLOOKUP(B1347,MoneyLine!$A$1:$K$33,10,FALSE)</f>
        <v>-6.0107142857142861</v>
      </c>
      <c r="R1347">
        <f>VLOOKUP(B1347,MoneyLine!$A$1:$Q$33,14,FALSE)</f>
        <v>89.021666666666647</v>
      </c>
      <c r="S1347">
        <f>VLOOKUP(D1347,MoneyLine!$A$1:$Q$33,17,FALSE)</f>
        <v>-9.4788095238095256</v>
      </c>
      <c r="T1347">
        <f>VLOOKUP(D1347,MoneyLine!$A$1:$K$33,10,FALSE)</f>
        <v>-16.679047619047623</v>
      </c>
      <c r="V1347">
        <f>HomTotReg.!$B$17+(test!O1347*HomTotReg.!$B$18+HomTotReg.!$B$19*test!P1347+test!Q1347*HomTotReg.!$B$20)</f>
        <v>3.6980908881426258</v>
      </c>
      <c r="W1347">
        <f>VisTotReg.!$B$17+(VisTotReg.!$B$18*test!R1347+test!S1347*VisTotReg.!$B$19+test!T1347*VisTotReg.!$B$20)</f>
        <v>3.8971095688494364</v>
      </c>
      <c r="Y1347">
        <f>'MoneyLine Reg. 1'!$B$17+('MoneyLine Reg. 1'!$B$18*test!I1347+test!J1347*'MoneyLine Reg. 1'!$B$19+test!T1347*'MoneyLine Reg. 1'!$B$20+test!Q1347*'MoneyLine Reg. 1'!$B$21)</f>
        <v>-0.22581513137725273</v>
      </c>
      <c r="Z1347">
        <f>'MoneyLine Reg. 2'!$B$17+('MoneyLine Reg. 2'!$B$18*test!M1347+test!K1347*'MoneyLine Reg. 2'!$B$19+'MoneyLine Reg. 2'!$B$20*test!L1347+test!N1347*'MoneyLine Reg. 2'!$B$21)</f>
        <v>-0.8450081817867372</v>
      </c>
    </row>
    <row r="1348" spans="1:26" x14ac:dyDescent="0.3">
      <c r="A1348" s="8">
        <v>45215</v>
      </c>
      <c r="B1348" s="6" t="s">
        <v>19</v>
      </c>
      <c r="C1348" s="6">
        <v>4</v>
      </c>
      <c r="D1348" s="6" t="s">
        <v>20</v>
      </c>
      <c r="E1348" s="6">
        <v>0</v>
      </c>
      <c r="F1348" s="6"/>
      <c r="G1348" s="6">
        <f t="shared" si="21"/>
        <v>-4</v>
      </c>
      <c r="I1348">
        <f>VLOOKUP(D1348,MoneyLine!$A$1:$K$33,7,FALSE)</f>
        <v>53.481666666666655</v>
      </c>
      <c r="J1348">
        <f>VLOOKUP(B1348,MoneyLine!$A$1:$K$33,7,FALSE)</f>
        <v>99.267142857142858</v>
      </c>
      <c r="K1348">
        <f>VLOOKUP(B1348,MoneyLine!$A$1:$K$33,11,FALSE)</f>
        <v>11.873749999999998</v>
      </c>
      <c r="L1348">
        <f>VLOOKUP(B1348,MoneyLine!$A$1:$D$33,4,FALSE)</f>
        <v>44.580500000000001</v>
      </c>
      <c r="M1348">
        <f>VLOOKUP(D1348,MoneyLine!$A$1:$K$33,11,FALSE)</f>
        <v>4.7974999999999994</v>
      </c>
      <c r="N1348">
        <f>VLOOKUP(D1348,MoneyLine!$A$1:$D$33,4,FALSE)</f>
        <v>46.0565</v>
      </c>
      <c r="O1348">
        <f>VLOOKUP(D1348,MoneyLine!$A$1:$Q$33,14,FALSE)</f>
        <v>58.340238095238099</v>
      </c>
      <c r="P1348">
        <f>VLOOKUP(B1348,MoneyLine!$A$1:$Q$33,17,FALSE)</f>
        <v>-14.223571428571427</v>
      </c>
      <c r="Q1348">
        <f>VLOOKUP(B1348,MoneyLine!$A$1:$K$33,10,FALSE)</f>
        <v>-3.2023809523808761E-2</v>
      </c>
      <c r="R1348">
        <f>VLOOKUP(B1348,MoneyLine!$A$1:$Q$33,14,FALSE)</f>
        <v>93.099761904761891</v>
      </c>
      <c r="S1348">
        <f>VLOOKUP(D1348,MoneyLine!$A$1:$Q$33,17,FALSE)</f>
        <v>-10.467380952380953</v>
      </c>
      <c r="T1348">
        <f>VLOOKUP(D1348,MoneyLine!$A$1:$K$33,10,FALSE)</f>
        <v>1.6524999999999999</v>
      </c>
      <c r="V1348">
        <f>HomTotReg.!$B$17+(test!O1348*HomTotReg.!$B$18+HomTotReg.!$B$19*test!P1348+test!Q1348*HomTotReg.!$B$20)</f>
        <v>3.5133700662283935</v>
      </c>
      <c r="W1348">
        <f>VisTotReg.!$B$17+(VisTotReg.!$B$18*test!R1348+test!S1348*VisTotReg.!$B$19+test!T1348*VisTotReg.!$B$20)</f>
        <v>3.684372940950368</v>
      </c>
      <c r="Y1348">
        <f>'MoneyLine Reg. 1'!$B$17+('MoneyLine Reg. 1'!$B$18*test!I1348+test!J1348*'MoneyLine Reg. 1'!$B$19+test!T1348*'MoneyLine Reg. 1'!$B$20+test!Q1348*'MoneyLine Reg. 1'!$B$21)</f>
        <v>-0.3315436840339423</v>
      </c>
      <c r="Z1348">
        <f>'MoneyLine Reg. 2'!$B$17+('MoneyLine Reg. 2'!$B$18*test!M1348+test!K1348*'MoneyLine Reg. 2'!$B$19+'MoneyLine Reg. 2'!$B$20*test!L1348+test!N1348*'MoneyLine Reg. 2'!$B$21)</f>
        <v>-0.1078531387372661</v>
      </c>
    </row>
    <row r="1349" spans="1:26" x14ac:dyDescent="0.3">
      <c r="A1349" s="9">
        <v>45215</v>
      </c>
      <c r="B1349" s="7" t="s">
        <v>31</v>
      </c>
      <c r="C1349" s="7">
        <v>4</v>
      </c>
      <c r="D1349" s="7" t="s">
        <v>15</v>
      </c>
      <c r="E1349" s="7">
        <v>3</v>
      </c>
      <c r="F1349" s="7"/>
      <c r="G1349" s="6">
        <f t="shared" si="21"/>
        <v>-1</v>
      </c>
      <c r="I1349">
        <f>VLOOKUP(D1349,MoneyLine!$A$1:$K$33,7,FALSE)</f>
        <v>101.46142857142856</v>
      </c>
      <c r="J1349">
        <f>VLOOKUP(B1349,MoneyLine!$A$1:$K$33,7,FALSE)</f>
        <v>130.13119047619048</v>
      </c>
      <c r="K1349">
        <f>VLOOKUP(B1349,MoneyLine!$A$1:$K$33,11,FALSE)</f>
        <v>13.114999999999997</v>
      </c>
      <c r="L1349">
        <f>VLOOKUP(B1349,MoneyLine!$A$1:$D$33,4,FALSE)</f>
        <v>55.725999999999999</v>
      </c>
      <c r="M1349">
        <f>VLOOKUP(D1349,MoneyLine!$A$1:$K$33,11,FALSE)</f>
        <v>16.143749999999997</v>
      </c>
      <c r="N1349">
        <f>VLOOKUP(D1349,MoneyLine!$A$1:$D$33,4,FALSE)</f>
        <v>52.539000000000001</v>
      </c>
      <c r="O1349">
        <f>VLOOKUP(D1349,MoneyLine!$A$1:$Q$33,14,FALSE)</f>
        <v>76.89928571428571</v>
      </c>
      <c r="P1349">
        <f>VLOOKUP(B1349,MoneyLine!$A$1:$Q$33,17,FALSE)</f>
        <v>29.228333333333332</v>
      </c>
      <c r="Q1349">
        <f>VLOOKUP(B1349,MoneyLine!$A$1:$K$33,10,FALSE)</f>
        <v>31.447738095238101</v>
      </c>
      <c r="R1349">
        <f>VLOOKUP(B1349,MoneyLine!$A$1:$Q$33,14,FALSE)</f>
        <v>91.865476190476173</v>
      </c>
      <c r="S1349">
        <f>VLOOKUP(D1349,MoneyLine!$A$1:$Q$33,17,FALSE)</f>
        <v>16.578095238095237</v>
      </c>
      <c r="T1349">
        <f>VLOOKUP(D1349,MoneyLine!$A$1:$K$33,10,FALSE)</f>
        <v>-8.7532142857142858</v>
      </c>
      <c r="V1349">
        <f>HomTotReg.!$B$17+(test!O1349*HomTotReg.!$B$18+HomTotReg.!$B$19*test!P1349+test!Q1349*HomTotReg.!$B$20)</f>
        <v>2.902299813472327</v>
      </c>
      <c r="W1349">
        <f>VisTotReg.!$B$17+(VisTotReg.!$B$18*test!R1349+test!S1349*VisTotReg.!$B$19+test!T1349*VisTotReg.!$B$20)</f>
        <v>3.5818582624745967</v>
      </c>
      <c r="Y1349">
        <f>'MoneyLine Reg. 1'!$B$17+('MoneyLine Reg. 1'!$B$18*test!I1349+test!J1349*'MoneyLine Reg. 1'!$B$19+test!T1349*'MoneyLine Reg. 1'!$B$20+test!Q1349*'MoneyLine Reg. 1'!$B$21)</f>
        <v>-0.67585951338180639</v>
      </c>
      <c r="Z1349">
        <f>'MoneyLine Reg. 2'!$B$17+('MoneyLine Reg. 2'!$B$18*test!M1349+test!K1349*'MoneyLine Reg. 2'!$B$19+'MoneyLine Reg. 2'!$B$20*test!L1349+test!N1349*'MoneyLine Reg. 2'!$B$21)</f>
        <v>0.13246680149134171</v>
      </c>
    </row>
    <row r="1350" spans="1:26" x14ac:dyDescent="0.3">
      <c r="A1350" s="8">
        <v>45215</v>
      </c>
      <c r="B1350" s="6" t="s">
        <v>25</v>
      </c>
      <c r="C1350" s="6">
        <v>1</v>
      </c>
      <c r="D1350" s="6" t="s">
        <v>17</v>
      </c>
      <c r="E1350" s="6">
        <v>2</v>
      </c>
      <c r="F1350" s="6"/>
      <c r="G1350" s="6">
        <f t="shared" si="21"/>
        <v>1</v>
      </c>
      <c r="I1350">
        <f>VLOOKUP(D1350,MoneyLine!$A$1:$K$33,7,FALSE)</f>
        <v>126.67</v>
      </c>
      <c r="J1350">
        <f>VLOOKUP(B1350,MoneyLine!$A$1:$K$33,7,FALSE)</f>
        <v>56.057857142857138</v>
      </c>
      <c r="K1350">
        <f>VLOOKUP(B1350,MoneyLine!$A$1:$K$33,11,FALSE)</f>
        <v>10.718750000000002</v>
      </c>
      <c r="L1350">
        <f>VLOOKUP(B1350,MoneyLine!$A$1:$D$33,4,FALSE)</f>
        <v>47.954500000000003</v>
      </c>
      <c r="M1350">
        <f>VLOOKUP(D1350,MoneyLine!$A$1:$K$33,11,FALSE)</f>
        <v>19.922499999999999</v>
      </c>
      <c r="N1350">
        <f>VLOOKUP(D1350,MoneyLine!$A$1:$D$33,4,FALSE)</f>
        <v>49.902000000000001</v>
      </c>
      <c r="O1350">
        <f>VLOOKUP(D1350,MoneyLine!$A$1:$Q$33,14,FALSE)</f>
        <v>104.88261904761904</v>
      </c>
      <c r="P1350">
        <f>VLOOKUP(B1350,MoneyLine!$A$1:$Q$33,17,FALSE)</f>
        <v>-14.592857142857142</v>
      </c>
      <c r="Q1350">
        <f>VLOOKUP(B1350,MoneyLine!$A$1:$K$33,10,FALSE)</f>
        <v>27.424404761904761</v>
      </c>
      <c r="R1350">
        <f>VLOOKUP(B1350,MoneyLine!$A$1:$Q$33,14,FALSE)</f>
        <v>60.674999999999997</v>
      </c>
      <c r="S1350">
        <f>VLOOKUP(D1350,MoneyLine!$A$1:$Q$33,17,FALSE)</f>
        <v>9.6223809523809507</v>
      </c>
      <c r="T1350">
        <f>VLOOKUP(D1350,MoneyLine!$A$1:$K$33,10,FALSE)</f>
        <v>23.209285714285713</v>
      </c>
      <c r="V1350">
        <f>HomTotReg.!$B$17+(test!O1350*HomTotReg.!$B$18+HomTotReg.!$B$19*test!P1350+test!Q1350*HomTotReg.!$B$20)</f>
        <v>3.7072034283570461</v>
      </c>
      <c r="W1350">
        <f>VisTotReg.!$B$17+(VisTotReg.!$B$18*test!R1350+test!S1350*VisTotReg.!$B$19+test!T1350*VisTotReg.!$B$20)</f>
        <v>2.8032719940253283</v>
      </c>
      <c r="Y1350">
        <f>'MoneyLine Reg. 1'!$B$17+('MoneyLine Reg. 1'!$B$18*test!I1350+test!J1350*'MoneyLine Reg. 1'!$B$19+test!T1350*'MoneyLine Reg. 1'!$B$20+test!Q1350*'MoneyLine Reg. 1'!$B$21)</f>
        <v>0.90656191012461895</v>
      </c>
      <c r="Z1350">
        <f>'MoneyLine Reg. 2'!$B$17+('MoneyLine Reg. 2'!$B$18*test!M1350+test!K1350*'MoneyLine Reg. 2'!$B$19+'MoneyLine Reg. 2'!$B$20*test!L1350+test!N1350*'MoneyLine Reg. 2'!$B$21)</f>
        <v>0.90118763376207545</v>
      </c>
    </row>
    <row r="1351" spans="1:26" x14ac:dyDescent="0.3">
      <c r="A1351" s="9">
        <v>45215</v>
      </c>
      <c r="B1351" s="7" t="s">
        <v>6</v>
      </c>
      <c r="C1351" s="7">
        <v>4</v>
      </c>
      <c r="D1351" s="7" t="s">
        <v>5</v>
      </c>
      <c r="E1351" s="7">
        <v>1</v>
      </c>
      <c r="F1351" s="7"/>
      <c r="G1351" s="6">
        <f t="shared" si="21"/>
        <v>-3</v>
      </c>
      <c r="I1351">
        <f>VLOOKUP(D1351,MoneyLine!$A$1:$K$33,7,FALSE)</f>
        <v>92.519047619047612</v>
      </c>
      <c r="J1351">
        <f>VLOOKUP(B1351,MoneyLine!$A$1:$K$33,7,FALSE)</f>
        <v>-14.717619047619038</v>
      </c>
      <c r="K1351">
        <f>VLOOKUP(B1351,MoneyLine!$A$1:$K$33,11,FALSE)</f>
        <v>1.6887499999999989</v>
      </c>
      <c r="L1351">
        <f>VLOOKUP(B1351,MoneyLine!$A$1:$D$33,4,FALSE)</f>
        <v>38.247500000000002</v>
      </c>
      <c r="M1351">
        <f>VLOOKUP(D1351,MoneyLine!$A$1:$K$33,11,FALSE)</f>
        <v>15.5725</v>
      </c>
      <c r="N1351">
        <f>VLOOKUP(D1351,MoneyLine!$A$1:$D$33,4,FALSE)</f>
        <v>52.448999999999998</v>
      </c>
      <c r="O1351">
        <f>VLOOKUP(D1351,MoneyLine!$A$1:$Q$33,14,FALSE)</f>
        <v>80.7392857142857</v>
      </c>
      <c r="P1351">
        <f>VLOOKUP(B1351,MoneyLine!$A$1:$Q$33,17,FALSE)</f>
        <v>-23.022142857142857</v>
      </c>
      <c r="Q1351">
        <f>VLOOKUP(B1351,MoneyLine!$A$1:$K$33,10,FALSE)</f>
        <v>2.2516666666666674</v>
      </c>
      <c r="R1351">
        <f>VLOOKUP(B1351,MoneyLine!$A$1:$Q$33,14,FALSE)</f>
        <v>4.214999999999999</v>
      </c>
      <c r="S1351">
        <f>VLOOKUP(D1351,MoneyLine!$A$1:$Q$33,17,FALSE)</f>
        <v>2.4073809523809526</v>
      </c>
      <c r="T1351">
        <f>VLOOKUP(D1351,MoneyLine!$A$1:$K$33,10,FALSE)</f>
        <v>7.11511904761905</v>
      </c>
      <c r="V1351">
        <f>HomTotReg.!$B$17+(test!O1351*HomTotReg.!$B$18+HomTotReg.!$B$19*test!P1351+test!Q1351*HomTotReg.!$B$20)</f>
        <v>3.8185084023409113</v>
      </c>
      <c r="W1351">
        <f>VisTotReg.!$B$17+(VisTotReg.!$B$18*test!R1351+test!S1351*VisTotReg.!$B$19+test!T1351*VisTotReg.!$B$20)</f>
        <v>2.4348704272824953</v>
      </c>
      <c r="Y1351">
        <f>'MoneyLine Reg. 1'!$B$17+('MoneyLine Reg. 1'!$B$18*test!I1351+test!J1351*'MoneyLine Reg. 1'!$B$19+test!T1351*'MoneyLine Reg. 1'!$B$20+test!Q1351*'MoneyLine Reg. 1'!$B$21)</f>
        <v>1.4158818190372779</v>
      </c>
      <c r="Z1351">
        <f>'MoneyLine Reg. 2'!$B$17+('MoneyLine Reg. 2'!$B$18*test!M1351+test!K1351*'MoneyLine Reg. 2'!$B$19+'MoneyLine Reg. 2'!$B$20*test!L1351+test!N1351*'MoneyLine Reg. 2'!$B$21)</f>
        <v>2.0801466928287708</v>
      </c>
    </row>
    <row r="1352" spans="1:26" x14ac:dyDescent="0.3">
      <c r="A1352" s="8">
        <v>45215</v>
      </c>
      <c r="B1352" s="6" t="s">
        <v>22</v>
      </c>
      <c r="C1352" s="6">
        <v>2</v>
      </c>
      <c r="D1352" s="6" t="s">
        <v>12</v>
      </c>
      <c r="E1352" s="6">
        <v>3</v>
      </c>
      <c r="F1352" s="6" t="s">
        <v>35</v>
      </c>
      <c r="G1352" s="6">
        <f t="shared" si="21"/>
        <v>1</v>
      </c>
      <c r="I1352">
        <f>VLOOKUP(D1352,MoneyLine!$A$1:$K$33,7,FALSE)</f>
        <v>38.000238095238089</v>
      </c>
      <c r="J1352">
        <f>VLOOKUP(B1352,MoneyLine!$A$1:$K$33,7,FALSE)</f>
        <v>73.279761904761898</v>
      </c>
      <c r="K1352">
        <f>VLOOKUP(B1352,MoneyLine!$A$1:$K$33,11,FALSE)</f>
        <v>6.432500000000001</v>
      </c>
      <c r="L1352">
        <f>VLOOKUP(B1352,MoneyLine!$A$1:$D$33,4,FALSE)</f>
        <v>50.885999999999996</v>
      </c>
      <c r="M1352">
        <f>VLOOKUP(D1352,MoneyLine!$A$1:$K$33,11,FALSE)</f>
        <v>5.6062500000000011</v>
      </c>
      <c r="N1352">
        <f>VLOOKUP(D1352,MoneyLine!$A$1:$D$33,4,FALSE)</f>
        <v>46.611499999999999</v>
      </c>
      <c r="O1352">
        <f>VLOOKUP(D1352,MoneyLine!$A$1:$Q$33,14,FALSE)</f>
        <v>32.669761904761899</v>
      </c>
      <c r="P1352">
        <f>VLOOKUP(B1352,MoneyLine!$A$1:$Q$33,17,FALSE)</f>
        <v>-0.22023809523809401</v>
      </c>
      <c r="Q1352">
        <f>VLOOKUP(B1352,MoneyLine!$A$1:$K$33,10,FALSE)</f>
        <v>10.709166666666667</v>
      </c>
      <c r="R1352">
        <f>VLOOKUP(B1352,MoneyLine!$A$1:$Q$33,14,FALSE)</f>
        <v>70.076904761904771</v>
      </c>
      <c r="S1352">
        <f>VLOOKUP(D1352,MoneyLine!$A$1:$Q$33,17,FALSE)</f>
        <v>-1.7361904761904778</v>
      </c>
      <c r="T1352">
        <f>VLOOKUP(D1352,MoneyLine!$A$1:$K$33,10,FALSE)</f>
        <v>20.738571428571433</v>
      </c>
      <c r="V1352">
        <f>HomTotReg.!$B$17+(test!O1352*HomTotReg.!$B$18+HomTotReg.!$B$19*test!P1352+test!Q1352*HomTotReg.!$B$20)</f>
        <v>2.9748561205527477</v>
      </c>
      <c r="W1352">
        <f>VisTotReg.!$B$17+(VisTotReg.!$B$18*test!R1352+test!S1352*VisTotReg.!$B$19+test!T1352*VisTotReg.!$B$20)</f>
        <v>3.0524256746253569</v>
      </c>
      <c r="Y1352">
        <f>'MoneyLine Reg. 1'!$B$17+('MoneyLine Reg. 1'!$B$18*test!I1352+test!J1352*'MoneyLine Reg. 1'!$B$19+test!T1352*'MoneyLine Reg. 1'!$B$20+test!Q1352*'MoneyLine Reg. 1'!$B$21)</f>
        <v>-2.7376256238171359E-2</v>
      </c>
      <c r="Z1352">
        <f>'MoneyLine Reg. 2'!$B$17+('MoneyLine Reg. 2'!$B$18*test!M1352+test!K1352*'MoneyLine Reg. 2'!$B$19+'MoneyLine Reg. 2'!$B$20*test!L1352+test!N1352*'MoneyLine Reg. 2'!$B$21)</f>
        <v>-0.17468771256493909</v>
      </c>
    </row>
    <row r="1353" spans="1:26" x14ac:dyDescent="0.3">
      <c r="A1353" s="9">
        <v>45216</v>
      </c>
      <c r="B1353" s="7" t="s">
        <v>7</v>
      </c>
      <c r="C1353" s="7">
        <v>2</v>
      </c>
      <c r="D1353" s="7" t="s">
        <v>13</v>
      </c>
      <c r="E1353" s="7">
        <v>3</v>
      </c>
      <c r="F1353" s="7" t="s">
        <v>36</v>
      </c>
      <c r="G1353" s="6">
        <f t="shared" si="21"/>
        <v>1</v>
      </c>
      <c r="I1353">
        <f>VLOOKUP(D1353,MoneyLine!$A$1:$K$33,7,FALSE)</f>
        <v>52.757857142857148</v>
      </c>
      <c r="J1353">
        <f>VLOOKUP(B1353,MoneyLine!$A$1:$K$33,7,FALSE)</f>
        <v>105.50714285714287</v>
      </c>
      <c r="K1353">
        <f>VLOOKUP(B1353,MoneyLine!$A$1:$K$33,11,FALSE)</f>
        <v>17.5075</v>
      </c>
      <c r="L1353">
        <f>VLOOKUP(B1353,MoneyLine!$A$1:$D$33,4,FALSE)</f>
        <v>51.216499999999996</v>
      </c>
      <c r="M1353">
        <f>VLOOKUP(D1353,MoneyLine!$A$1:$K$33,11,FALSE)</f>
        <v>5.03125</v>
      </c>
      <c r="N1353">
        <f>VLOOKUP(D1353,MoneyLine!$A$1:$D$33,4,FALSE)</f>
        <v>47.964499999999994</v>
      </c>
      <c r="O1353">
        <f>VLOOKUP(D1353,MoneyLine!$A$1:$Q$33,14,FALSE)</f>
        <v>36.921904761904756</v>
      </c>
      <c r="P1353">
        <f>VLOOKUP(B1353,MoneyLine!$A$1:$Q$33,17,FALSE)</f>
        <v>1.5838095238095231</v>
      </c>
      <c r="Q1353">
        <f>VLOOKUP(B1353,MoneyLine!$A$1:$K$33,10,FALSE)</f>
        <v>-6.0107142857142861</v>
      </c>
      <c r="R1353">
        <f>VLOOKUP(B1353,MoneyLine!$A$1:$Q$33,14,FALSE)</f>
        <v>89.021666666666647</v>
      </c>
      <c r="S1353">
        <f>VLOOKUP(D1353,MoneyLine!$A$1:$Q$33,17,FALSE)</f>
        <v>6.5440476190476176</v>
      </c>
      <c r="T1353">
        <f>VLOOKUP(D1353,MoneyLine!$A$1:$K$33,10,FALSE)</f>
        <v>-4.3963095238095242</v>
      </c>
      <c r="V1353">
        <f>HomTotReg.!$B$17+(test!O1353*HomTotReg.!$B$18+HomTotReg.!$B$19*test!P1353+test!Q1353*HomTotReg.!$B$20)</f>
        <v>3.185077829217871</v>
      </c>
      <c r="W1353">
        <f>VisTotReg.!$B$17+(VisTotReg.!$B$18*test!R1353+test!S1353*VisTotReg.!$B$19+test!T1353*VisTotReg.!$B$20)</f>
        <v>3.5734206304452067</v>
      </c>
      <c r="Y1353">
        <f>'MoneyLine Reg. 1'!$B$17+('MoneyLine Reg. 1'!$B$18*test!I1353+test!J1353*'MoneyLine Reg. 1'!$B$19+test!T1353*'MoneyLine Reg. 1'!$B$20+test!Q1353*'MoneyLine Reg. 1'!$B$21)</f>
        <v>-0.43435985400384747</v>
      </c>
      <c r="Z1353">
        <f>'MoneyLine Reg. 2'!$B$17+('MoneyLine Reg. 2'!$B$18*test!M1353+test!K1353*'MoneyLine Reg. 2'!$B$19+'MoneyLine Reg. 2'!$B$20*test!L1353+test!N1353*'MoneyLine Reg. 2'!$B$21)</f>
        <v>-0.7887622047544367</v>
      </c>
    </row>
    <row r="1354" spans="1:26" x14ac:dyDescent="0.3">
      <c r="A1354" s="8">
        <v>45216</v>
      </c>
      <c r="B1354" s="6" t="s">
        <v>28</v>
      </c>
      <c r="C1354" s="6">
        <v>5</v>
      </c>
      <c r="D1354" s="6" t="s">
        <v>33</v>
      </c>
      <c r="E1354" s="6">
        <v>2</v>
      </c>
      <c r="F1354" s="6"/>
      <c r="G1354" s="6">
        <f t="shared" si="21"/>
        <v>-3</v>
      </c>
      <c r="I1354">
        <f>VLOOKUP(D1354,MoneyLine!$A$1:$K$33,7,FALSE)</f>
        <v>35.906904761904762</v>
      </c>
      <c r="J1354">
        <f>VLOOKUP(B1354,MoneyLine!$A$1:$K$33,7,FALSE)</f>
        <v>60.434285714285707</v>
      </c>
      <c r="K1354">
        <f>VLOOKUP(B1354,MoneyLine!$A$1:$K$33,11,FALSE)</f>
        <v>6.9025000000000016</v>
      </c>
      <c r="L1354">
        <f>VLOOKUP(B1354,MoneyLine!$A$1:$D$33,4,FALSE)</f>
        <v>50.512499999999996</v>
      </c>
      <c r="M1354">
        <f>VLOOKUP(D1354,MoneyLine!$A$1:$K$33,11,FALSE)</f>
        <v>3.707499999999996</v>
      </c>
      <c r="N1354">
        <f>VLOOKUP(D1354,MoneyLine!$A$1:$D$33,4,FALSE)</f>
        <v>47.251999999999995</v>
      </c>
      <c r="O1354">
        <f>VLOOKUP(D1354,MoneyLine!$A$1:$Q$33,14,FALSE)</f>
        <v>44.759523809523806</v>
      </c>
      <c r="P1354">
        <f>VLOOKUP(B1354,MoneyLine!$A$1:$Q$33,17,FALSE)</f>
        <v>10.998333333333333</v>
      </c>
      <c r="Q1354">
        <f>VLOOKUP(B1354,MoneyLine!$A$1:$K$33,10,FALSE)</f>
        <v>5.5184523809523807</v>
      </c>
      <c r="R1354">
        <f>VLOOKUP(B1354,MoneyLine!$A$1:$Q$33,14,FALSE)</f>
        <v>47.296666666666667</v>
      </c>
      <c r="S1354">
        <f>VLOOKUP(D1354,MoneyLine!$A$1:$Q$33,17,FALSE)</f>
        <v>-16.226190476190478</v>
      </c>
      <c r="T1354">
        <f>VLOOKUP(D1354,MoneyLine!$A$1:$K$33,10,FALSE)</f>
        <v>29.473928571428576</v>
      </c>
      <c r="V1354">
        <f>HomTotReg.!$B$17+(test!O1354*HomTotReg.!$B$18+HomTotReg.!$B$19*test!P1354+test!Q1354*HomTotReg.!$B$20)</f>
        <v>3.0411642950919444</v>
      </c>
      <c r="W1354">
        <f>VisTotReg.!$B$17+(VisTotReg.!$B$18*test!R1354+test!S1354*VisTotReg.!$B$19+test!T1354*VisTotReg.!$B$20)</f>
        <v>2.7827655541035998</v>
      </c>
      <c r="Y1354">
        <f>'MoneyLine Reg. 1'!$B$17+('MoneyLine Reg. 1'!$B$18*test!I1354+test!J1354*'MoneyLine Reg. 1'!$B$19+test!T1354*'MoneyLine Reg. 1'!$B$20+test!Q1354*'MoneyLine Reg. 1'!$B$21)</f>
        <v>0.27285992789686442</v>
      </c>
      <c r="Z1354">
        <f>'MoneyLine Reg. 2'!$B$17+('MoneyLine Reg. 2'!$B$18*test!M1354+test!K1354*'MoneyLine Reg. 2'!$B$19+'MoneyLine Reg. 2'!$B$20*test!L1354+test!N1354*'MoneyLine Reg. 2'!$B$21)</f>
        <v>-0.24411440268796714</v>
      </c>
    </row>
    <row r="1355" spans="1:26" x14ac:dyDescent="0.3">
      <c r="A1355" s="9">
        <v>45216</v>
      </c>
      <c r="B1355" s="7" t="s">
        <v>9</v>
      </c>
      <c r="C1355" s="7">
        <v>6</v>
      </c>
      <c r="D1355" s="7" t="s">
        <v>21</v>
      </c>
      <c r="E1355" s="7">
        <v>1</v>
      </c>
      <c r="F1355" s="7"/>
      <c r="G1355" s="6">
        <f t="shared" si="21"/>
        <v>-5</v>
      </c>
      <c r="I1355">
        <f>VLOOKUP(D1355,MoneyLine!$A$1:$K$33,7,FALSE)</f>
        <v>81.149285714285725</v>
      </c>
      <c r="J1355">
        <f>VLOOKUP(B1355,MoneyLine!$A$1:$K$33,7,FALSE)</f>
        <v>154.76523809523809</v>
      </c>
      <c r="K1355">
        <f>VLOOKUP(B1355,MoneyLine!$A$1:$K$33,11,FALSE)</f>
        <v>17.220000000000002</v>
      </c>
      <c r="L1355">
        <f>VLOOKUP(B1355,MoneyLine!$A$1:$D$33,4,FALSE)</f>
        <v>58.933</v>
      </c>
      <c r="M1355">
        <f>VLOOKUP(D1355,MoneyLine!$A$1:$K$33,11,FALSE)</f>
        <v>9.1225000000000005</v>
      </c>
      <c r="N1355">
        <f>VLOOKUP(D1355,MoneyLine!$A$1:$D$33,4,FALSE)</f>
        <v>51.807999999999993</v>
      </c>
      <c r="O1355">
        <f>VLOOKUP(D1355,MoneyLine!$A$1:$Q$33,14,FALSE)</f>
        <v>65.387857142857143</v>
      </c>
      <c r="P1355">
        <f>VLOOKUP(B1355,MoneyLine!$A$1:$Q$33,17,FALSE)</f>
        <v>29.393333333333338</v>
      </c>
      <c r="Q1355">
        <f>VLOOKUP(B1355,MoneyLine!$A$1:$K$33,10,FALSE)</f>
        <v>-2.4774999999999996</v>
      </c>
      <c r="R1355">
        <f>VLOOKUP(B1355,MoneyLine!$A$1:$Q$33,14,FALSE)</f>
        <v>117.61833333333333</v>
      </c>
      <c r="S1355">
        <f>VLOOKUP(D1355,MoneyLine!$A$1:$Q$33,17,FALSE)</f>
        <v>7.3759523809523806</v>
      </c>
      <c r="T1355">
        <f>VLOOKUP(D1355,MoneyLine!$A$1:$K$33,10,FALSE)</f>
        <v>8.0371428571428574</v>
      </c>
      <c r="V1355">
        <f>HomTotReg.!$B$17+(test!O1355*HomTotReg.!$B$18+HomTotReg.!$B$19*test!P1355+test!Q1355*HomTotReg.!$B$20)</f>
        <v>3.1527279017221717</v>
      </c>
      <c r="W1355">
        <f>VisTotReg.!$B$17+(VisTotReg.!$B$18*test!R1355+test!S1355*VisTotReg.!$B$19+test!T1355*VisTotReg.!$B$20)</f>
        <v>3.7221265067029821</v>
      </c>
      <c r="Y1355">
        <f>'MoneyLine Reg. 1'!$B$17+('MoneyLine Reg. 1'!$B$18*test!I1355+test!J1355*'MoneyLine Reg. 1'!$B$19+test!T1355*'MoneyLine Reg. 1'!$B$20+test!Q1355*'MoneyLine Reg. 1'!$B$21)</f>
        <v>-0.58649208590979363</v>
      </c>
      <c r="Z1355">
        <f>'MoneyLine Reg. 2'!$B$17+('MoneyLine Reg. 2'!$B$18*test!M1355+test!K1355*'MoneyLine Reg. 2'!$B$19+'MoneyLine Reg. 2'!$B$20*test!L1355+test!N1355*'MoneyLine Reg. 2'!$B$21)</f>
        <v>-0.83025771937548942</v>
      </c>
    </row>
    <row r="1356" spans="1:26" x14ac:dyDescent="0.3">
      <c r="A1356" s="8">
        <v>45216</v>
      </c>
      <c r="B1356" s="6" t="s">
        <v>25</v>
      </c>
      <c r="C1356" s="6">
        <v>0</v>
      </c>
      <c r="D1356" s="6" t="s">
        <v>16</v>
      </c>
      <c r="E1356" s="6">
        <v>1</v>
      </c>
      <c r="F1356" s="6"/>
      <c r="G1356" s="6">
        <f t="shared" si="21"/>
        <v>1</v>
      </c>
      <c r="I1356">
        <f>VLOOKUP(D1356,MoneyLine!$A$1:$K$33,7,FALSE)</f>
        <v>64.561666666666639</v>
      </c>
      <c r="J1356">
        <f>VLOOKUP(B1356,MoneyLine!$A$1:$K$33,7,FALSE)</f>
        <v>56.057857142857138</v>
      </c>
      <c r="K1356">
        <f>VLOOKUP(B1356,MoneyLine!$A$1:$K$33,11,FALSE)</f>
        <v>10.718750000000002</v>
      </c>
      <c r="L1356">
        <f>VLOOKUP(B1356,MoneyLine!$A$1:$D$33,4,FALSE)</f>
        <v>47.954500000000003</v>
      </c>
      <c r="M1356">
        <f>VLOOKUP(D1356,MoneyLine!$A$1:$K$33,11,FALSE)</f>
        <v>10.3225</v>
      </c>
      <c r="N1356">
        <f>VLOOKUP(D1356,MoneyLine!$A$1:$D$33,4,FALSE)</f>
        <v>48.538999999999994</v>
      </c>
      <c r="O1356">
        <f>VLOOKUP(D1356,MoneyLine!$A$1:$Q$33,14,FALSE)</f>
        <v>75.591190476190462</v>
      </c>
      <c r="P1356">
        <f>VLOOKUP(B1356,MoneyLine!$A$1:$Q$33,17,FALSE)</f>
        <v>-14.592857142857142</v>
      </c>
      <c r="Q1356">
        <f>VLOOKUP(B1356,MoneyLine!$A$1:$K$33,10,FALSE)</f>
        <v>27.424404761904761</v>
      </c>
      <c r="R1356">
        <f>VLOOKUP(B1356,MoneyLine!$A$1:$Q$33,14,FALSE)</f>
        <v>60.674999999999997</v>
      </c>
      <c r="S1356">
        <f>VLOOKUP(D1356,MoneyLine!$A$1:$Q$33,17,FALSE)</f>
        <v>-17.098809523809521</v>
      </c>
      <c r="T1356">
        <f>VLOOKUP(D1356,MoneyLine!$A$1:$K$33,10,FALSE)</f>
        <v>17.131547619047623</v>
      </c>
      <c r="V1356">
        <f>HomTotReg.!$B$17+(test!O1356*HomTotReg.!$B$18+HomTotReg.!$B$19*test!P1356+test!Q1356*HomTotReg.!$B$20)</f>
        <v>3.3971728808247033</v>
      </c>
      <c r="W1356">
        <f>VisTotReg.!$B$17+(VisTotReg.!$B$18*test!R1356+test!S1356*VisTotReg.!$B$19+test!T1356*VisTotReg.!$B$20)</f>
        <v>3.1309644656475166</v>
      </c>
      <c r="Y1356">
        <f>'MoneyLine Reg. 1'!$B$17+('MoneyLine Reg. 1'!$B$18*test!I1356+test!J1356*'MoneyLine Reg. 1'!$B$19+test!T1356*'MoneyLine Reg. 1'!$B$20+test!Q1356*'MoneyLine Reg. 1'!$B$21)</f>
        <v>0.21389840558151929</v>
      </c>
      <c r="Z1356">
        <f>'MoneyLine Reg. 2'!$B$17+('MoneyLine Reg. 2'!$B$18*test!M1356+test!K1356*'MoneyLine Reg. 2'!$B$19+'MoneyLine Reg. 2'!$B$20*test!L1356+test!N1356*'MoneyLine Reg. 2'!$B$21)</f>
        <v>0.21923702280567836</v>
      </c>
    </row>
    <row r="1357" spans="1:26" x14ac:dyDescent="0.3">
      <c r="A1357" s="9">
        <v>45216</v>
      </c>
      <c r="B1357" s="7" t="s">
        <v>8</v>
      </c>
      <c r="C1357" s="7">
        <v>0</v>
      </c>
      <c r="D1357" s="7" t="s">
        <v>4</v>
      </c>
      <c r="E1357" s="7">
        <v>2</v>
      </c>
      <c r="F1357" s="7"/>
      <c r="G1357" s="6">
        <f t="shared" si="21"/>
        <v>2</v>
      </c>
      <c r="I1357">
        <f>VLOOKUP(D1357,MoneyLine!$A$1:$K$33,7,FALSE)</f>
        <v>71.288571428571402</v>
      </c>
      <c r="J1357">
        <f>VLOOKUP(B1357,MoneyLine!$A$1:$K$33,7,FALSE)</f>
        <v>158.14214285714286</v>
      </c>
      <c r="K1357">
        <f>VLOOKUP(B1357,MoneyLine!$A$1:$K$33,11,FALSE)</f>
        <v>11.611250000000004</v>
      </c>
      <c r="L1357">
        <f>VLOOKUP(B1357,MoneyLine!$A$1:$D$33,4,FALSE)</f>
        <v>49.862499999999997</v>
      </c>
      <c r="M1357">
        <f>VLOOKUP(D1357,MoneyLine!$A$1:$K$33,11,FALSE)</f>
        <v>4.0925000000000029</v>
      </c>
      <c r="N1357">
        <f>VLOOKUP(D1357,MoneyLine!$A$1:$D$33,4,FALSE)</f>
        <v>50.962499999999999</v>
      </c>
      <c r="O1357">
        <f>VLOOKUP(D1357,MoneyLine!$A$1:$Q$33,14,FALSE)</f>
        <v>28.298571428571432</v>
      </c>
      <c r="P1357">
        <f>VLOOKUP(B1357,MoneyLine!$A$1:$Q$33,17,FALSE)</f>
        <v>14.067142857142855</v>
      </c>
      <c r="Q1357">
        <f>VLOOKUP(B1357,MoneyLine!$A$1:$K$33,10,FALSE)</f>
        <v>21.027261904761904</v>
      </c>
      <c r="R1357">
        <f>VLOOKUP(B1357,MoneyLine!$A$1:$Q$33,14,FALSE)</f>
        <v>125.46428571428571</v>
      </c>
      <c r="S1357">
        <f>VLOOKUP(D1357,MoneyLine!$A$1:$Q$33,17,FALSE)</f>
        <v>33.857619047619039</v>
      </c>
      <c r="T1357">
        <f>VLOOKUP(D1357,MoneyLine!$A$1:$K$33,10,FALSE)</f>
        <v>21.901309523809527</v>
      </c>
      <c r="V1357">
        <f>HomTotReg.!$B$17+(test!O1357*HomTotReg.!$B$18+HomTotReg.!$B$19*test!P1357+test!Q1357*HomTotReg.!$B$20)</f>
        <v>2.6634356760595965</v>
      </c>
      <c r="W1357">
        <f>VisTotReg.!$B$17+(VisTotReg.!$B$18*test!R1357+test!S1357*VisTotReg.!$B$19+test!T1357*VisTotReg.!$B$20)</f>
        <v>3.374982818884646</v>
      </c>
      <c r="Y1357">
        <f>'MoneyLine Reg. 1'!$B$17+('MoneyLine Reg. 1'!$B$18*test!I1357+test!J1357*'MoneyLine Reg. 1'!$B$19+test!T1357*'MoneyLine Reg. 1'!$B$20+test!Q1357*'MoneyLine Reg. 1'!$B$21)</f>
        <v>-0.76532363619403321</v>
      </c>
      <c r="Z1357">
        <f>'MoneyLine Reg. 2'!$B$17+('MoneyLine Reg. 2'!$B$18*test!M1357+test!K1357*'MoneyLine Reg. 2'!$B$19+'MoneyLine Reg. 2'!$B$20*test!L1357+test!N1357*'MoneyLine Reg. 2'!$B$21)</f>
        <v>-0.18365270206268614</v>
      </c>
    </row>
    <row r="1358" spans="1:26" x14ac:dyDescent="0.3">
      <c r="A1358" s="8">
        <v>45216</v>
      </c>
      <c r="B1358" s="6" t="s">
        <v>11</v>
      </c>
      <c r="C1358" s="6">
        <v>4</v>
      </c>
      <c r="D1358" s="6" t="s">
        <v>34</v>
      </c>
      <c r="E1358" s="6">
        <v>1</v>
      </c>
      <c r="F1358" s="6"/>
      <c r="G1358" s="6">
        <f t="shared" si="21"/>
        <v>-3</v>
      </c>
      <c r="I1358">
        <f>VLOOKUP(D1358,MoneyLine!$A$1:$K$33,7,FALSE)</f>
        <v>70.167380952380938</v>
      </c>
      <c r="J1358">
        <f>VLOOKUP(B1358,MoneyLine!$A$1:$K$33,7,FALSE)</f>
        <v>121.01880952380951</v>
      </c>
      <c r="K1358">
        <f>VLOOKUP(B1358,MoneyLine!$A$1:$K$33,11,FALSE)</f>
        <v>15.838749999999997</v>
      </c>
      <c r="L1358">
        <f>VLOOKUP(B1358,MoneyLine!$A$1:$D$33,4,FALSE)</f>
        <v>52.685499999999998</v>
      </c>
      <c r="M1358">
        <f>VLOOKUP(D1358,MoneyLine!$A$1:$K$33,11,FALSE)</f>
        <v>10.367500000000003</v>
      </c>
      <c r="N1358">
        <f>VLOOKUP(D1358,MoneyLine!$A$1:$D$33,4,FALSE)</f>
        <v>52.325999999999993</v>
      </c>
      <c r="O1358">
        <f>VLOOKUP(D1358,MoneyLine!$A$1:$Q$33,14,FALSE)</f>
        <v>40.24047619047618</v>
      </c>
      <c r="P1358">
        <f>VLOOKUP(B1358,MoneyLine!$A$1:$Q$33,17,FALSE)</f>
        <v>15.627619047619051</v>
      </c>
      <c r="Q1358">
        <f>VLOOKUP(B1358,MoneyLine!$A$1:$K$33,10,FALSE)</f>
        <v>10.4975</v>
      </c>
      <c r="R1358">
        <f>VLOOKUP(B1358,MoneyLine!$A$1:$Q$33,14,FALSE)</f>
        <v>85.286666666666662</v>
      </c>
      <c r="S1358">
        <f>VLOOKUP(D1358,MoneyLine!$A$1:$Q$33,17,FALSE)</f>
        <v>22.489285714285707</v>
      </c>
      <c r="T1358">
        <f>VLOOKUP(D1358,MoneyLine!$A$1:$K$33,10,FALSE)</f>
        <v>29.06904761904762</v>
      </c>
      <c r="V1358">
        <f>HomTotReg.!$B$17+(test!O1358*HomTotReg.!$B$18+HomTotReg.!$B$19*test!P1358+test!Q1358*HomTotReg.!$B$20)</f>
        <v>2.8893849814743282</v>
      </c>
      <c r="W1358">
        <f>VisTotReg.!$B$17+(VisTotReg.!$B$18*test!R1358+test!S1358*VisTotReg.!$B$19+test!T1358*VisTotReg.!$B$20)</f>
        <v>2.8942198683053508</v>
      </c>
      <c r="Y1358">
        <f>'MoneyLine Reg. 1'!$B$17+('MoneyLine Reg. 1'!$B$18*test!I1358+test!J1358*'MoneyLine Reg. 1'!$B$19+test!T1358*'MoneyLine Reg. 1'!$B$20+test!Q1358*'MoneyLine Reg. 1'!$B$21)</f>
        <v>-0.14434012389404338</v>
      </c>
      <c r="Z1358">
        <f>'MoneyLine Reg. 2'!$B$17+('MoneyLine Reg. 2'!$B$18*test!M1358+test!K1358*'MoneyLine Reg. 2'!$B$19+'MoneyLine Reg. 2'!$B$20*test!L1358+test!N1358*'MoneyLine Reg. 2'!$B$21)</f>
        <v>-0.16536355428963834</v>
      </c>
    </row>
    <row r="1359" spans="1:26" x14ac:dyDescent="0.3">
      <c r="A1359" s="9">
        <v>45216</v>
      </c>
      <c r="B1359" s="7" t="s">
        <v>18</v>
      </c>
      <c r="C1359" s="7">
        <v>6</v>
      </c>
      <c r="D1359" s="7" t="s">
        <v>24</v>
      </c>
      <c r="E1359" s="7">
        <v>3</v>
      </c>
      <c r="F1359" s="7"/>
      <c r="G1359" s="6">
        <f t="shared" si="21"/>
        <v>-3</v>
      </c>
      <c r="I1359">
        <f>VLOOKUP(D1359,MoneyLine!$A$1:$K$33,7,FALSE)</f>
        <v>-28.852380952380948</v>
      </c>
      <c r="J1359">
        <f>VLOOKUP(B1359,MoneyLine!$A$1:$K$33,7,FALSE)</f>
        <v>161.3661904761905</v>
      </c>
      <c r="K1359">
        <f>VLOOKUP(B1359,MoneyLine!$A$1:$K$33,11,FALSE)</f>
        <v>18.088749999999997</v>
      </c>
      <c r="L1359">
        <f>VLOOKUP(B1359,MoneyLine!$A$1:$D$33,4,FALSE)</f>
        <v>55.644500000000001</v>
      </c>
      <c r="M1359">
        <f>VLOOKUP(D1359,MoneyLine!$A$1:$K$33,11,FALSE)</f>
        <v>5.754999999999999</v>
      </c>
      <c r="N1359">
        <f>VLOOKUP(D1359,MoneyLine!$A$1:$D$33,4,FALSE)</f>
        <v>42.153999999999996</v>
      </c>
      <c r="O1359">
        <f>VLOOKUP(D1359,MoneyLine!$A$1:$Q$33,14,FALSE)</f>
        <v>7.490952380952379</v>
      </c>
      <c r="P1359">
        <f>VLOOKUP(B1359,MoneyLine!$A$1:$Q$33,17,FALSE)</f>
        <v>63.627142857142857</v>
      </c>
      <c r="Q1359">
        <f>VLOOKUP(B1359,MoneyLine!$A$1:$K$33,10,FALSE)</f>
        <v>-8.5753571428571433</v>
      </c>
      <c r="R1359">
        <f>VLOOKUP(B1359,MoneyLine!$A$1:$Q$33,14,FALSE)</f>
        <v>80.616190476190468</v>
      </c>
      <c r="S1359">
        <f>VLOOKUP(D1359,MoneyLine!$A$1:$Q$33,17,FALSE)</f>
        <v>-35.079523809523806</v>
      </c>
      <c r="T1359">
        <f>VLOOKUP(D1359,MoneyLine!$A$1:$K$33,10,FALSE)</f>
        <v>-0.52404761904761887</v>
      </c>
      <c r="V1359">
        <f>HomTotReg.!$B$17+(test!O1359*HomTotReg.!$B$18+HomTotReg.!$B$19*test!P1359+test!Q1359*HomTotReg.!$B$20)</f>
        <v>2.244387483267694</v>
      </c>
      <c r="W1359">
        <f>VisTotReg.!$B$17+(VisTotReg.!$B$18*test!R1359+test!S1359*VisTotReg.!$B$19+test!T1359*VisTotReg.!$B$20)</f>
        <v>3.7877491829281142</v>
      </c>
      <c r="Y1359">
        <f>'MoneyLine Reg. 1'!$B$17+('MoneyLine Reg. 1'!$B$18*test!I1359+test!J1359*'MoneyLine Reg. 1'!$B$19+test!T1359*'MoneyLine Reg. 1'!$B$20+test!Q1359*'MoneyLine Reg. 1'!$B$21)</f>
        <v>-1.7977453292209964</v>
      </c>
      <c r="Z1359">
        <f>'MoneyLine Reg. 2'!$B$17+('MoneyLine Reg. 2'!$B$18*test!M1359+test!K1359*'MoneyLine Reg. 2'!$B$19+'MoneyLine Reg. 2'!$B$20*test!L1359+test!N1359*'MoneyLine Reg. 2'!$B$21)</f>
        <v>-1.5270495356497689</v>
      </c>
    </row>
    <row r="1360" spans="1:26" x14ac:dyDescent="0.3">
      <c r="A1360" s="8">
        <v>45216</v>
      </c>
      <c r="B1360" s="6" t="s">
        <v>30</v>
      </c>
      <c r="C1360" s="6">
        <v>2</v>
      </c>
      <c r="D1360" s="6" t="s">
        <v>27</v>
      </c>
      <c r="E1360" s="6">
        <v>3</v>
      </c>
      <c r="F1360" s="6" t="s">
        <v>35</v>
      </c>
      <c r="G1360" s="6">
        <f t="shared" si="21"/>
        <v>1</v>
      </c>
      <c r="I1360">
        <f>VLOOKUP(D1360,MoneyLine!$A$1:$K$33,7,FALSE)</f>
        <v>57.437380952380948</v>
      </c>
      <c r="J1360">
        <f>VLOOKUP(B1360,MoneyLine!$A$1:$K$33,7,FALSE)</f>
        <v>127.36857142857141</v>
      </c>
      <c r="K1360">
        <f>VLOOKUP(B1360,MoneyLine!$A$1:$K$33,11,FALSE)</f>
        <v>15.876249999999999</v>
      </c>
      <c r="L1360">
        <f>VLOOKUP(B1360,MoneyLine!$A$1:$D$33,4,FALSE)</f>
        <v>56.155499999999996</v>
      </c>
      <c r="M1360">
        <f>VLOOKUP(D1360,MoneyLine!$A$1:$K$33,11,FALSE)</f>
        <v>10.504999999999999</v>
      </c>
      <c r="N1360">
        <f>VLOOKUP(D1360,MoneyLine!$A$1:$D$33,4,FALSE)</f>
        <v>52.064499999999995</v>
      </c>
      <c r="O1360">
        <f>VLOOKUP(D1360,MoneyLine!$A$1:$Q$33,14,FALSE)</f>
        <v>42.338571428571427</v>
      </c>
      <c r="P1360">
        <f>VLOOKUP(B1360,MoneyLine!$A$1:$Q$33,17,FALSE)</f>
        <v>21.976904761904766</v>
      </c>
      <c r="Q1360">
        <f>VLOOKUP(B1360,MoneyLine!$A$1:$K$33,10,FALSE)</f>
        <v>-0.45761904761904759</v>
      </c>
      <c r="R1360">
        <f>VLOOKUP(B1360,MoneyLine!$A$1:$Q$33,14,FALSE)</f>
        <v>104.57619047619046</v>
      </c>
      <c r="S1360">
        <f>VLOOKUP(D1360,MoneyLine!$A$1:$Q$33,17,FALSE)</f>
        <v>0.65357142857142814</v>
      </c>
      <c r="T1360">
        <f>VLOOKUP(D1360,MoneyLine!$A$1:$K$33,10,FALSE)</f>
        <v>23.449285714285718</v>
      </c>
      <c r="V1360">
        <f>HomTotReg.!$B$17+(test!O1360*HomTotReg.!$B$18+HomTotReg.!$B$19*test!P1360+test!Q1360*HomTotReg.!$B$20)</f>
        <v>2.9650876726557378</v>
      </c>
      <c r="W1360">
        <f>VisTotReg.!$B$17+(VisTotReg.!$B$18*test!R1360+test!S1360*VisTotReg.!$B$19+test!T1360*VisTotReg.!$B$20)</f>
        <v>3.4004191967915558</v>
      </c>
      <c r="Y1360">
        <f>'MoneyLine Reg. 1'!$B$17+('MoneyLine Reg. 1'!$B$18*test!I1360+test!J1360*'MoneyLine Reg. 1'!$B$19+test!T1360*'MoneyLine Reg. 1'!$B$20+test!Q1360*'MoneyLine Reg. 1'!$B$21)</f>
        <v>-0.31030856021311448</v>
      </c>
      <c r="Z1360">
        <f>'MoneyLine Reg. 2'!$B$17+('MoneyLine Reg. 2'!$B$18*test!M1360+test!K1360*'MoneyLine Reg. 2'!$B$19+'MoneyLine Reg. 2'!$B$20*test!L1360+test!N1360*'MoneyLine Reg. 2'!$B$21)</f>
        <v>-0.43942948772313883</v>
      </c>
    </row>
    <row r="1361" spans="1:26" x14ac:dyDescent="0.3">
      <c r="A1361" s="9">
        <v>45216</v>
      </c>
      <c r="B1361" s="7" t="s">
        <v>29</v>
      </c>
      <c r="C1361" s="7">
        <v>5</v>
      </c>
      <c r="D1361" s="7" t="s">
        <v>23</v>
      </c>
      <c r="E1361" s="7">
        <v>1</v>
      </c>
      <c r="F1361" s="7"/>
      <c r="G1361" s="6">
        <f t="shared" si="21"/>
        <v>-4</v>
      </c>
      <c r="I1361">
        <f>VLOOKUP(D1361,MoneyLine!$A$1:$K$33,7,FALSE)</f>
        <v>101.00309523809524</v>
      </c>
      <c r="J1361">
        <f>VLOOKUP(B1361,MoneyLine!$A$1:$K$33,7,FALSE)</f>
        <v>120.64333333333332</v>
      </c>
      <c r="K1361">
        <f>VLOOKUP(B1361,MoneyLine!$A$1:$K$33,11,FALSE)</f>
        <v>13.331249999999997</v>
      </c>
      <c r="L1361">
        <f>VLOOKUP(B1361,MoneyLine!$A$1:$D$33,4,FALSE)</f>
        <v>55.3095</v>
      </c>
      <c r="M1361">
        <f>VLOOKUP(D1361,MoneyLine!$A$1:$K$33,11,FALSE)</f>
        <v>6.8149999999999995</v>
      </c>
      <c r="N1361">
        <f>VLOOKUP(D1361,MoneyLine!$A$1:$D$33,4,FALSE)</f>
        <v>52.277999999999999</v>
      </c>
      <c r="O1361">
        <f>VLOOKUP(D1361,MoneyLine!$A$1:$Q$33,14,FALSE)</f>
        <v>66.898333333333312</v>
      </c>
      <c r="P1361">
        <f>VLOOKUP(B1361,MoneyLine!$A$1:$Q$33,17,FALSE)</f>
        <v>28.97</v>
      </c>
      <c r="Q1361">
        <f>VLOOKUP(B1361,MoneyLine!$A$1:$K$33,10,FALSE)</f>
        <v>20.598452380952381</v>
      </c>
      <c r="R1361">
        <f>VLOOKUP(B1361,MoneyLine!$A$1:$Q$33,14,FALSE)</f>
        <v>76.355714285714271</v>
      </c>
      <c r="S1361">
        <f>VLOOKUP(D1361,MoneyLine!$A$1:$Q$33,17,FALSE)</f>
        <v>22.973095238095237</v>
      </c>
      <c r="T1361">
        <f>VLOOKUP(D1361,MoneyLine!$A$1:$K$33,10,FALSE)</f>
        <v>43.088928571428575</v>
      </c>
      <c r="V1361">
        <f>HomTotReg.!$B$17+(test!O1361*HomTotReg.!$B$18+HomTotReg.!$B$19*test!P1361+test!Q1361*HomTotReg.!$B$20)</f>
        <v>2.9187945159462934</v>
      </c>
      <c r="W1361">
        <f>VisTotReg.!$B$17+(VisTotReg.!$B$18*test!R1361+test!S1361*VisTotReg.!$B$19+test!T1361*VisTotReg.!$B$20)</f>
        <v>2.5775389731904745</v>
      </c>
      <c r="Y1361">
        <f>'MoneyLine Reg. 1'!$B$17+('MoneyLine Reg. 1'!$B$18*test!I1361+test!J1361*'MoneyLine Reg. 1'!$B$19+test!T1361*'MoneyLine Reg. 1'!$B$20+test!Q1361*'MoneyLine Reg. 1'!$B$21)</f>
        <v>0.2550780131941679</v>
      </c>
      <c r="Z1361">
        <f>'MoneyLine Reg. 2'!$B$17+('MoneyLine Reg. 2'!$B$18*test!M1361+test!K1361*'MoneyLine Reg. 2'!$B$19+'MoneyLine Reg. 2'!$B$20*test!L1361+test!N1361*'MoneyLine Reg. 2'!$B$21)</f>
        <v>-0.43567115978995741</v>
      </c>
    </row>
    <row r="1362" spans="1:26" x14ac:dyDescent="0.3">
      <c r="A1362" s="8">
        <v>45217</v>
      </c>
      <c r="B1362" s="6" t="s">
        <v>3</v>
      </c>
      <c r="C1362" s="6">
        <v>3</v>
      </c>
      <c r="D1362" s="6" t="s">
        <v>19</v>
      </c>
      <c r="E1362" s="6">
        <v>6</v>
      </c>
      <c r="F1362" s="6"/>
      <c r="G1362" s="6">
        <f t="shared" si="21"/>
        <v>3</v>
      </c>
      <c r="I1362">
        <f>VLOOKUP(D1362,MoneyLine!$A$1:$K$33,7,FALSE)</f>
        <v>99.267142857142858</v>
      </c>
      <c r="J1362">
        <f>VLOOKUP(B1362,MoneyLine!$A$1:$K$33,7,FALSE)</f>
        <v>103.61880952380953</v>
      </c>
      <c r="K1362">
        <f>VLOOKUP(B1362,MoneyLine!$A$1:$K$33,11,FALSE)</f>
        <v>6.7725000000000009</v>
      </c>
      <c r="L1362">
        <f>VLOOKUP(B1362,MoneyLine!$A$1:$D$33,4,FALSE)</f>
        <v>53.618500000000004</v>
      </c>
      <c r="M1362">
        <f>VLOOKUP(D1362,MoneyLine!$A$1:$K$33,11,FALSE)</f>
        <v>11.873749999999998</v>
      </c>
      <c r="N1362">
        <f>VLOOKUP(D1362,MoneyLine!$A$1:$D$33,4,FALSE)</f>
        <v>44.580500000000001</v>
      </c>
      <c r="O1362">
        <f>VLOOKUP(D1362,MoneyLine!$A$1:$Q$33,14,FALSE)</f>
        <v>93.099761904761891</v>
      </c>
      <c r="P1362">
        <f>VLOOKUP(B1362,MoneyLine!$A$1:$Q$33,17,FALSE)</f>
        <v>15.725476190476186</v>
      </c>
      <c r="Q1362">
        <f>VLOOKUP(B1362,MoneyLine!$A$1:$K$33,10,FALSE)</f>
        <v>34.368214285714288</v>
      </c>
      <c r="R1362">
        <f>VLOOKUP(B1362,MoneyLine!$A$1:$Q$33,14,FALSE)</f>
        <v>76.556190476190451</v>
      </c>
      <c r="S1362">
        <f>VLOOKUP(D1362,MoneyLine!$A$1:$Q$33,17,FALSE)</f>
        <v>-14.223571428571427</v>
      </c>
      <c r="T1362">
        <f>VLOOKUP(D1362,MoneyLine!$A$1:$K$33,10,FALSE)</f>
        <v>-3.2023809523808761E-2</v>
      </c>
      <c r="V1362">
        <f>HomTotReg.!$B$17+(test!O1362*HomTotReg.!$B$18+HomTotReg.!$B$19*test!P1362+test!Q1362*HomTotReg.!$B$20)</f>
        <v>3.1846600640864304</v>
      </c>
      <c r="W1362">
        <f>VisTotReg.!$B$17+(VisTotReg.!$B$18*test!R1362+test!S1362*VisTotReg.!$B$19+test!T1362*VisTotReg.!$B$20)</f>
        <v>3.54643031654469</v>
      </c>
      <c r="Y1362">
        <f>'MoneyLine Reg. 1'!$B$17+('MoneyLine Reg. 1'!$B$18*test!I1362+test!J1362*'MoneyLine Reg. 1'!$B$19+test!T1362*'MoneyLine Reg. 1'!$B$20+test!Q1362*'MoneyLine Reg. 1'!$B$21)</f>
        <v>-0.30065988725598858</v>
      </c>
      <c r="Z1362">
        <f>'MoneyLine Reg. 2'!$B$17+('MoneyLine Reg. 2'!$B$18*test!M1362+test!K1362*'MoneyLine Reg. 2'!$B$19+'MoneyLine Reg. 2'!$B$20*test!L1362+test!N1362*'MoneyLine Reg. 2'!$B$21)</f>
        <v>-0.1637528306708993</v>
      </c>
    </row>
    <row r="1363" spans="1:26" x14ac:dyDescent="0.3">
      <c r="A1363" s="9">
        <v>45217</v>
      </c>
      <c r="B1363" s="7" t="s">
        <v>12</v>
      </c>
      <c r="C1363" s="7">
        <v>1</v>
      </c>
      <c r="D1363" s="7" t="s">
        <v>32</v>
      </c>
      <c r="E1363" s="7">
        <v>6</v>
      </c>
      <c r="F1363" s="7"/>
      <c r="G1363" s="6">
        <f t="shared" si="21"/>
        <v>5</v>
      </c>
      <c r="I1363">
        <f>VLOOKUP(D1363,MoneyLine!$A$1:$K$33,7,FALSE)</f>
        <v>91.395238095238099</v>
      </c>
      <c r="J1363">
        <f>VLOOKUP(B1363,MoneyLine!$A$1:$K$33,7,FALSE)</f>
        <v>38.000238095238089</v>
      </c>
      <c r="K1363">
        <f>VLOOKUP(B1363,MoneyLine!$A$1:$K$33,11,FALSE)</f>
        <v>5.6062500000000011</v>
      </c>
      <c r="L1363">
        <f>VLOOKUP(B1363,MoneyLine!$A$1:$D$33,4,FALSE)</f>
        <v>46.611499999999999</v>
      </c>
      <c r="M1363">
        <f>VLOOKUP(D1363,MoneyLine!$A$1:$K$33,11,FALSE)</f>
        <v>4.9549999999999983</v>
      </c>
      <c r="N1363">
        <f>VLOOKUP(D1363,MoneyLine!$A$1:$D$33,4,FALSE)</f>
        <v>47.241</v>
      </c>
      <c r="O1363">
        <f>VLOOKUP(D1363,MoneyLine!$A$1:$Q$33,14,FALSE)</f>
        <v>85.390952380952371</v>
      </c>
      <c r="P1363">
        <f>VLOOKUP(B1363,MoneyLine!$A$1:$Q$33,17,FALSE)</f>
        <v>-1.7361904761904778</v>
      </c>
      <c r="Q1363">
        <f>VLOOKUP(B1363,MoneyLine!$A$1:$K$33,10,FALSE)</f>
        <v>20.738571428571433</v>
      </c>
      <c r="R1363">
        <f>VLOOKUP(B1363,MoneyLine!$A$1:$Q$33,14,FALSE)</f>
        <v>32.669761904761899</v>
      </c>
      <c r="S1363">
        <f>VLOOKUP(D1363,MoneyLine!$A$1:$Q$33,17,FALSE)</f>
        <v>-9.4788095238095256</v>
      </c>
      <c r="T1363">
        <f>VLOOKUP(D1363,MoneyLine!$A$1:$K$33,10,FALSE)</f>
        <v>-16.679047619047623</v>
      </c>
      <c r="V1363">
        <f>HomTotReg.!$B$17+(test!O1363*HomTotReg.!$B$18+HomTotReg.!$B$19*test!P1363+test!Q1363*HomTotReg.!$B$20)</f>
        <v>3.4383677477421433</v>
      </c>
      <c r="W1363">
        <f>VisTotReg.!$B$17+(VisTotReg.!$B$18*test!R1363+test!S1363*VisTotReg.!$B$19+test!T1363*VisTotReg.!$B$20)</f>
        <v>3.228696341219869</v>
      </c>
      <c r="Y1363">
        <f>'MoneyLine Reg. 1'!$B$17+('MoneyLine Reg. 1'!$B$18*test!I1363+test!J1363*'MoneyLine Reg. 1'!$B$19+test!T1363*'MoneyLine Reg. 1'!$B$20+test!Q1363*'MoneyLine Reg. 1'!$B$21)</f>
        <v>0.28358909858930387</v>
      </c>
      <c r="Z1363">
        <f>'MoneyLine Reg. 2'!$B$17+('MoneyLine Reg. 2'!$B$18*test!M1363+test!K1363*'MoneyLine Reg. 2'!$B$19+'MoneyLine Reg. 2'!$B$20*test!L1363+test!N1363*'MoneyLine Reg. 2'!$B$21)</f>
        <v>0.20131722134106811</v>
      </c>
    </row>
    <row r="1364" spans="1:26" x14ac:dyDescent="0.3">
      <c r="A1364" s="8">
        <v>45218</v>
      </c>
      <c r="B1364" s="6" t="s">
        <v>30</v>
      </c>
      <c r="C1364" s="6">
        <v>3</v>
      </c>
      <c r="D1364" s="6" t="s">
        <v>26</v>
      </c>
      <c r="E1364" s="6">
        <v>2</v>
      </c>
      <c r="F1364" s="6"/>
      <c r="G1364" s="6">
        <f t="shared" si="21"/>
        <v>-1</v>
      </c>
      <c r="I1364">
        <f>VLOOKUP(D1364,MoneyLine!$A$1:$K$33,7,FALSE)</f>
        <v>2.4278571428571381</v>
      </c>
      <c r="J1364">
        <f>VLOOKUP(B1364,MoneyLine!$A$1:$K$33,7,FALSE)</f>
        <v>127.36857142857141</v>
      </c>
      <c r="K1364">
        <f>VLOOKUP(B1364,MoneyLine!$A$1:$K$33,11,FALSE)</f>
        <v>15.876249999999999</v>
      </c>
      <c r="L1364">
        <f>VLOOKUP(B1364,MoneyLine!$A$1:$D$33,4,FALSE)</f>
        <v>56.155499999999996</v>
      </c>
      <c r="M1364">
        <f>VLOOKUP(D1364,MoneyLine!$A$1:$K$33,11,FALSE)</f>
        <v>7.2874999999999996</v>
      </c>
      <c r="N1364">
        <f>VLOOKUP(D1364,MoneyLine!$A$1:$D$33,4,FALSE)</f>
        <v>44.772500000000001</v>
      </c>
      <c r="O1364">
        <f>VLOOKUP(D1364,MoneyLine!$A$1:$Q$33,14,FALSE)</f>
        <v>21.040476190476188</v>
      </c>
      <c r="P1364">
        <f>VLOOKUP(B1364,MoneyLine!$A$1:$Q$33,17,FALSE)</f>
        <v>21.976904761904766</v>
      </c>
      <c r="Q1364">
        <f>VLOOKUP(B1364,MoneyLine!$A$1:$K$33,10,FALSE)</f>
        <v>-0.45761904761904759</v>
      </c>
      <c r="R1364">
        <f>VLOOKUP(B1364,MoneyLine!$A$1:$Q$33,14,FALSE)</f>
        <v>104.57619047619046</v>
      </c>
      <c r="S1364">
        <f>VLOOKUP(D1364,MoneyLine!$A$1:$Q$33,17,FALSE)</f>
        <v>-8.321428571428573</v>
      </c>
      <c r="T1364">
        <f>VLOOKUP(D1364,MoneyLine!$A$1:$K$33,10,FALSE)</f>
        <v>13.537738095238096</v>
      </c>
      <c r="V1364">
        <f>HomTotReg.!$B$17+(test!O1364*HomTotReg.!$B$18+HomTotReg.!$B$19*test!P1364+test!Q1364*HomTotReg.!$B$20)</f>
        <v>2.7396613124507114</v>
      </c>
      <c r="W1364">
        <f>VisTotReg.!$B$17+(VisTotReg.!$B$18*test!R1364+test!S1364*VisTotReg.!$B$19+test!T1364*VisTotReg.!$B$20)</f>
        <v>3.6263668758253349</v>
      </c>
      <c r="Y1364">
        <f>'MoneyLine Reg. 1'!$B$17+('MoneyLine Reg. 1'!$B$18*test!I1364+test!J1364*'MoneyLine Reg. 1'!$B$19+test!T1364*'MoneyLine Reg. 1'!$B$20+test!Q1364*'MoneyLine Reg. 1'!$B$21)</f>
        <v>-0.98648728035123523</v>
      </c>
      <c r="Z1364">
        <f>'MoneyLine Reg. 2'!$B$17+('MoneyLine Reg. 2'!$B$18*test!M1364+test!K1364*'MoneyLine Reg. 2'!$B$19+'MoneyLine Reg. 2'!$B$20*test!L1364+test!N1364*'MoneyLine Reg. 2'!$B$21)</f>
        <v>-1.1554893176228309</v>
      </c>
    </row>
    <row r="1365" spans="1:26" x14ac:dyDescent="0.3">
      <c r="A1365" s="9">
        <v>45218</v>
      </c>
      <c r="B1365" s="7" t="s">
        <v>22</v>
      </c>
      <c r="C1365" s="7">
        <v>4</v>
      </c>
      <c r="D1365" s="7" t="s">
        <v>13</v>
      </c>
      <c r="E1365" s="7">
        <v>3</v>
      </c>
      <c r="F1365" s="7"/>
      <c r="G1365" s="6">
        <f t="shared" si="21"/>
        <v>-1</v>
      </c>
      <c r="I1365">
        <f>VLOOKUP(D1365,MoneyLine!$A$1:$K$33,7,FALSE)</f>
        <v>52.757857142857148</v>
      </c>
      <c r="J1365">
        <f>VLOOKUP(B1365,MoneyLine!$A$1:$K$33,7,FALSE)</f>
        <v>73.279761904761898</v>
      </c>
      <c r="K1365">
        <f>VLOOKUP(B1365,MoneyLine!$A$1:$K$33,11,FALSE)</f>
        <v>6.432500000000001</v>
      </c>
      <c r="L1365">
        <f>VLOOKUP(B1365,MoneyLine!$A$1:$D$33,4,FALSE)</f>
        <v>50.885999999999996</v>
      </c>
      <c r="M1365">
        <f>VLOOKUP(D1365,MoneyLine!$A$1:$K$33,11,FALSE)</f>
        <v>5.03125</v>
      </c>
      <c r="N1365">
        <f>VLOOKUP(D1365,MoneyLine!$A$1:$D$33,4,FALSE)</f>
        <v>47.964499999999994</v>
      </c>
      <c r="O1365">
        <f>VLOOKUP(D1365,MoneyLine!$A$1:$Q$33,14,FALSE)</f>
        <v>36.921904761904756</v>
      </c>
      <c r="P1365">
        <f>VLOOKUP(B1365,MoneyLine!$A$1:$Q$33,17,FALSE)</f>
        <v>-0.22023809523809401</v>
      </c>
      <c r="Q1365">
        <f>VLOOKUP(B1365,MoneyLine!$A$1:$K$33,10,FALSE)</f>
        <v>10.709166666666667</v>
      </c>
      <c r="R1365">
        <f>VLOOKUP(B1365,MoneyLine!$A$1:$Q$33,14,FALSE)</f>
        <v>70.076904761904771</v>
      </c>
      <c r="S1365">
        <f>VLOOKUP(D1365,MoneyLine!$A$1:$Q$33,17,FALSE)</f>
        <v>6.5440476190476176</v>
      </c>
      <c r="T1365">
        <f>VLOOKUP(D1365,MoneyLine!$A$1:$K$33,10,FALSE)</f>
        <v>-4.3963095238095242</v>
      </c>
      <c r="V1365">
        <f>HomTotReg.!$B$17+(test!O1365*HomTotReg.!$B$18+HomTotReg.!$B$19*test!P1365+test!Q1365*HomTotReg.!$B$20)</f>
        <v>3.0198622620241689</v>
      </c>
      <c r="W1365">
        <f>VisTotReg.!$B$17+(VisTotReg.!$B$18*test!R1365+test!S1365*VisTotReg.!$B$19+test!T1365*VisTotReg.!$B$20)</f>
        <v>3.3487089813015203</v>
      </c>
      <c r="Y1365">
        <f>'MoneyLine Reg. 1'!$B$17+('MoneyLine Reg. 1'!$B$18*test!I1365+test!J1365*'MoneyLine Reg. 1'!$B$19+test!T1365*'MoneyLine Reg. 1'!$B$20+test!Q1365*'MoneyLine Reg. 1'!$B$21)</f>
        <v>-0.2307075914191446</v>
      </c>
      <c r="Z1365">
        <f>'MoneyLine Reg. 2'!$B$17+('MoneyLine Reg. 2'!$B$18*test!M1365+test!K1365*'MoneyLine Reg. 2'!$B$19+'MoneyLine Reg. 2'!$B$20*test!L1365+test!N1365*'MoneyLine Reg. 2'!$B$21)</f>
        <v>-0.11321225668583512</v>
      </c>
    </row>
    <row r="1366" spans="1:26" x14ac:dyDescent="0.3">
      <c r="A1366" s="8">
        <v>45218</v>
      </c>
      <c r="B1366" s="6" t="s">
        <v>6</v>
      </c>
      <c r="C1366" s="6">
        <v>0</v>
      </c>
      <c r="D1366" s="6" t="s">
        <v>11</v>
      </c>
      <c r="E1366" s="6">
        <v>4</v>
      </c>
      <c r="F1366" s="6"/>
      <c r="G1366" s="6">
        <f t="shared" si="21"/>
        <v>4</v>
      </c>
      <c r="I1366">
        <f>VLOOKUP(D1366,MoneyLine!$A$1:$K$33,7,FALSE)</f>
        <v>121.01880952380951</v>
      </c>
      <c r="J1366">
        <f>VLOOKUP(B1366,MoneyLine!$A$1:$K$33,7,FALSE)</f>
        <v>-14.717619047619038</v>
      </c>
      <c r="K1366">
        <f>VLOOKUP(B1366,MoneyLine!$A$1:$K$33,11,FALSE)</f>
        <v>1.6887499999999989</v>
      </c>
      <c r="L1366">
        <f>VLOOKUP(B1366,MoneyLine!$A$1:$D$33,4,FALSE)</f>
        <v>38.247500000000002</v>
      </c>
      <c r="M1366">
        <f>VLOOKUP(D1366,MoneyLine!$A$1:$K$33,11,FALSE)</f>
        <v>15.838749999999997</v>
      </c>
      <c r="N1366">
        <f>VLOOKUP(D1366,MoneyLine!$A$1:$D$33,4,FALSE)</f>
        <v>52.685499999999998</v>
      </c>
      <c r="O1366">
        <f>VLOOKUP(D1366,MoneyLine!$A$1:$Q$33,14,FALSE)</f>
        <v>85.286666666666662</v>
      </c>
      <c r="P1366">
        <f>VLOOKUP(B1366,MoneyLine!$A$1:$Q$33,17,FALSE)</f>
        <v>-23.022142857142857</v>
      </c>
      <c r="Q1366">
        <f>VLOOKUP(B1366,MoneyLine!$A$1:$K$33,10,FALSE)</f>
        <v>2.2516666666666674</v>
      </c>
      <c r="R1366">
        <f>VLOOKUP(B1366,MoneyLine!$A$1:$Q$33,14,FALSE)</f>
        <v>4.214999999999999</v>
      </c>
      <c r="S1366">
        <f>VLOOKUP(D1366,MoneyLine!$A$1:$Q$33,17,FALSE)</f>
        <v>15.627619047619051</v>
      </c>
      <c r="T1366">
        <f>VLOOKUP(D1366,MoneyLine!$A$1:$K$33,10,FALSE)</f>
        <v>10.4975</v>
      </c>
      <c r="V1366">
        <f>HomTotReg.!$B$17+(test!O1366*HomTotReg.!$B$18+HomTotReg.!$B$19*test!P1366+test!Q1366*HomTotReg.!$B$20)</f>
        <v>3.8666394452863546</v>
      </c>
      <c r="W1366">
        <f>VisTotReg.!$B$17+(VisTotReg.!$B$18*test!R1366+test!S1366*VisTotReg.!$B$19+test!T1366*VisTotReg.!$B$20)</f>
        <v>2.2672173740277115</v>
      </c>
      <c r="Y1366">
        <f>'MoneyLine Reg. 1'!$B$17+('MoneyLine Reg. 1'!$B$18*test!I1366+test!J1366*'MoneyLine Reg. 1'!$B$19+test!T1366*'MoneyLine Reg. 1'!$B$20+test!Q1366*'MoneyLine Reg. 1'!$B$21)</f>
        <v>1.7419406880759993</v>
      </c>
      <c r="Z1366">
        <f>'MoneyLine Reg. 2'!$B$17+('MoneyLine Reg. 2'!$B$18*test!M1366+test!K1366*'MoneyLine Reg. 2'!$B$19+'MoneyLine Reg. 2'!$B$20*test!L1366+test!N1366*'MoneyLine Reg. 2'!$B$21)</f>
        <v>2.1132317370321605</v>
      </c>
    </row>
    <row r="1367" spans="1:26" x14ac:dyDescent="0.3">
      <c r="A1367" s="9">
        <v>45218</v>
      </c>
      <c r="B1367" s="7" t="s">
        <v>5</v>
      </c>
      <c r="C1367" s="7">
        <v>1</v>
      </c>
      <c r="D1367" s="7" t="s">
        <v>31</v>
      </c>
      <c r="E1367" s="7">
        <v>3</v>
      </c>
      <c r="F1367" s="7"/>
      <c r="G1367" s="6">
        <f t="shared" si="21"/>
        <v>2</v>
      </c>
      <c r="I1367">
        <f>VLOOKUP(D1367,MoneyLine!$A$1:$K$33,7,FALSE)</f>
        <v>130.13119047619048</v>
      </c>
      <c r="J1367">
        <f>VLOOKUP(B1367,MoneyLine!$A$1:$K$33,7,FALSE)</f>
        <v>92.519047619047612</v>
      </c>
      <c r="K1367">
        <f>VLOOKUP(B1367,MoneyLine!$A$1:$K$33,11,FALSE)</f>
        <v>15.5725</v>
      </c>
      <c r="L1367">
        <f>VLOOKUP(B1367,MoneyLine!$A$1:$D$33,4,FALSE)</f>
        <v>52.448999999999998</v>
      </c>
      <c r="M1367">
        <f>VLOOKUP(D1367,MoneyLine!$A$1:$K$33,11,FALSE)</f>
        <v>13.114999999999997</v>
      </c>
      <c r="N1367">
        <f>VLOOKUP(D1367,MoneyLine!$A$1:$D$33,4,FALSE)</f>
        <v>55.725999999999999</v>
      </c>
      <c r="O1367">
        <f>VLOOKUP(D1367,MoneyLine!$A$1:$Q$33,14,FALSE)</f>
        <v>91.865476190476173</v>
      </c>
      <c r="P1367">
        <f>VLOOKUP(B1367,MoneyLine!$A$1:$Q$33,17,FALSE)</f>
        <v>2.4073809523809526</v>
      </c>
      <c r="Q1367">
        <f>VLOOKUP(B1367,MoneyLine!$A$1:$K$33,10,FALSE)</f>
        <v>7.11511904761905</v>
      </c>
      <c r="R1367">
        <f>VLOOKUP(B1367,MoneyLine!$A$1:$Q$33,14,FALSE)</f>
        <v>80.7392857142857</v>
      </c>
      <c r="S1367">
        <f>VLOOKUP(D1367,MoneyLine!$A$1:$Q$33,17,FALSE)</f>
        <v>29.228333333333332</v>
      </c>
      <c r="T1367">
        <f>VLOOKUP(D1367,MoneyLine!$A$1:$K$33,10,FALSE)</f>
        <v>31.447738095238101</v>
      </c>
      <c r="V1367">
        <f>HomTotReg.!$B$17+(test!O1367*HomTotReg.!$B$18+HomTotReg.!$B$19*test!P1367+test!Q1367*HomTotReg.!$B$20)</f>
        <v>3.6131831860041927</v>
      </c>
      <c r="W1367">
        <f>VisTotReg.!$B$17+(VisTotReg.!$B$18*test!R1367+test!S1367*VisTotReg.!$B$19+test!T1367*VisTotReg.!$B$20)</f>
        <v>2.7451826404077089</v>
      </c>
      <c r="Y1367">
        <f>'MoneyLine Reg. 1'!$B$17+('MoneyLine Reg. 1'!$B$18*test!I1367+test!J1367*'MoneyLine Reg. 1'!$B$19+test!T1367*'MoneyLine Reg. 1'!$B$20+test!Q1367*'MoneyLine Reg. 1'!$B$21)</f>
        <v>0.83804809686883963</v>
      </c>
      <c r="Z1367">
        <f>'MoneyLine Reg. 2'!$B$17+('MoneyLine Reg. 2'!$B$18*test!M1367+test!K1367*'MoneyLine Reg. 2'!$B$19+'MoneyLine Reg. 2'!$B$20*test!L1367+test!N1367*'MoneyLine Reg. 2'!$B$21)</f>
        <v>0.27795299976936327</v>
      </c>
    </row>
    <row r="1368" spans="1:26" x14ac:dyDescent="0.3">
      <c r="A1368" s="8">
        <v>45218</v>
      </c>
      <c r="B1368" s="6" t="s">
        <v>29</v>
      </c>
      <c r="C1368" s="6">
        <v>7</v>
      </c>
      <c r="D1368" s="6" t="s">
        <v>28</v>
      </c>
      <c r="E1368" s="6">
        <v>3</v>
      </c>
      <c r="F1368" s="6"/>
      <c r="G1368" s="6">
        <f t="shared" si="21"/>
        <v>-4</v>
      </c>
      <c r="I1368">
        <f>VLOOKUP(D1368,MoneyLine!$A$1:$K$33,7,FALSE)</f>
        <v>60.434285714285707</v>
      </c>
      <c r="J1368">
        <f>VLOOKUP(B1368,MoneyLine!$A$1:$K$33,7,FALSE)</f>
        <v>120.64333333333332</v>
      </c>
      <c r="K1368">
        <f>VLOOKUP(B1368,MoneyLine!$A$1:$K$33,11,FALSE)</f>
        <v>13.331249999999997</v>
      </c>
      <c r="L1368">
        <f>VLOOKUP(B1368,MoneyLine!$A$1:$D$33,4,FALSE)</f>
        <v>55.3095</v>
      </c>
      <c r="M1368">
        <f>VLOOKUP(D1368,MoneyLine!$A$1:$K$33,11,FALSE)</f>
        <v>6.9025000000000016</v>
      </c>
      <c r="N1368">
        <f>VLOOKUP(D1368,MoneyLine!$A$1:$D$33,4,FALSE)</f>
        <v>50.512499999999996</v>
      </c>
      <c r="O1368">
        <f>VLOOKUP(D1368,MoneyLine!$A$1:$Q$33,14,FALSE)</f>
        <v>47.296666666666667</v>
      </c>
      <c r="P1368">
        <f>VLOOKUP(B1368,MoneyLine!$A$1:$Q$33,17,FALSE)</f>
        <v>28.97</v>
      </c>
      <c r="Q1368">
        <f>VLOOKUP(B1368,MoneyLine!$A$1:$K$33,10,FALSE)</f>
        <v>20.598452380952381</v>
      </c>
      <c r="R1368">
        <f>VLOOKUP(B1368,MoneyLine!$A$1:$Q$33,14,FALSE)</f>
        <v>76.355714285714271</v>
      </c>
      <c r="S1368">
        <f>VLOOKUP(D1368,MoneyLine!$A$1:$Q$33,17,FALSE)</f>
        <v>10.998333333333333</v>
      </c>
      <c r="T1368">
        <f>VLOOKUP(D1368,MoneyLine!$A$1:$K$33,10,FALSE)</f>
        <v>5.5184523809523807</v>
      </c>
      <c r="V1368">
        <f>HomTotReg.!$B$17+(test!O1368*HomTotReg.!$B$18+HomTotReg.!$B$19*test!P1368+test!Q1368*HomTotReg.!$B$20)</f>
        <v>2.7113237388077254</v>
      </c>
      <c r="W1368">
        <f>VisTotReg.!$B$17+(VisTotReg.!$B$18*test!R1368+test!S1368*VisTotReg.!$B$19+test!T1368*VisTotReg.!$B$20)</f>
        <v>3.2374886521231594</v>
      </c>
      <c r="Y1368">
        <f>'MoneyLine Reg. 1'!$B$17+('MoneyLine Reg. 1'!$B$18*test!I1368+test!J1368*'MoneyLine Reg. 1'!$B$19+test!T1368*'MoneyLine Reg. 1'!$B$20+test!Q1368*'MoneyLine Reg. 1'!$B$21)</f>
        <v>-0.66247577519047829</v>
      </c>
      <c r="Z1368">
        <f>'MoneyLine Reg. 2'!$B$17+('MoneyLine Reg. 2'!$B$18*test!M1368+test!K1368*'MoneyLine Reg. 2'!$B$19+'MoneyLine Reg. 2'!$B$20*test!L1368+test!N1368*'MoneyLine Reg. 2'!$B$21)</f>
        <v>-0.55626075264246344</v>
      </c>
    </row>
    <row r="1369" spans="1:26" x14ac:dyDescent="0.3">
      <c r="A1369" s="9">
        <v>45218</v>
      </c>
      <c r="B1369" s="7" t="s">
        <v>21</v>
      </c>
      <c r="C1369" s="7">
        <v>4</v>
      </c>
      <c r="D1369" s="7" t="s">
        <v>17</v>
      </c>
      <c r="E1369" s="7">
        <v>1</v>
      </c>
      <c r="F1369" s="7"/>
      <c r="G1369" s="6">
        <f t="shared" si="21"/>
        <v>-3</v>
      </c>
      <c r="I1369">
        <f>VLOOKUP(D1369,MoneyLine!$A$1:$K$33,7,FALSE)</f>
        <v>126.67</v>
      </c>
      <c r="J1369">
        <f>VLOOKUP(B1369,MoneyLine!$A$1:$K$33,7,FALSE)</f>
        <v>81.149285714285725</v>
      </c>
      <c r="K1369">
        <f>VLOOKUP(B1369,MoneyLine!$A$1:$K$33,11,FALSE)</f>
        <v>9.1225000000000005</v>
      </c>
      <c r="L1369">
        <f>VLOOKUP(B1369,MoneyLine!$A$1:$D$33,4,FALSE)</f>
        <v>51.807999999999993</v>
      </c>
      <c r="M1369">
        <f>VLOOKUP(D1369,MoneyLine!$A$1:$K$33,11,FALSE)</f>
        <v>19.922499999999999</v>
      </c>
      <c r="N1369">
        <f>VLOOKUP(D1369,MoneyLine!$A$1:$D$33,4,FALSE)</f>
        <v>49.902000000000001</v>
      </c>
      <c r="O1369">
        <f>VLOOKUP(D1369,MoneyLine!$A$1:$Q$33,14,FALSE)</f>
        <v>104.88261904761904</v>
      </c>
      <c r="P1369">
        <f>VLOOKUP(B1369,MoneyLine!$A$1:$Q$33,17,FALSE)</f>
        <v>7.3759523809523806</v>
      </c>
      <c r="Q1369">
        <f>VLOOKUP(B1369,MoneyLine!$A$1:$K$33,10,FALSE)</f>
        <v>8.0371428571428574</v>
      </c>
      <c r="R1369">
        <f>VLOOKUP(B1369,MoneyLine!$A$1:$Q$33,14,FALSE)</f>
        <v>65.387857142857143</v>
      </c>
      <c r="S1369">
        <f>VLOOKUP(D1369,MoneyLine!$A$1:$Q$33,17,FALSE)</f>
        <v>9.6223809523809507</v>
      </c>
      <c r="T1369">
        <f>VLOOKUP(D1369,MoneyLine!$A$1:$K$33,10,FALSE)</f>
        <v>23.209285714285713</v>
      </c>
      <c r="V1369">
        <f>HomTotReg.!$B$17+(test!O1369*HomTotReg.!$B$18+HomTotReg.!$B$19*test!P1369+test!Q1369*HomTotReg.!$B$20)</f>
        <v>3.6881453113807741</v>
      </c>
      <c r="W1369">
        <f>VisTotReg.!$B$17+(VisTotReg.!$B$18*test!R1369+test!S1369*VisTotReg.!$B$19+test!T1369*VisTotReg.!$B$20)</f>
        <v>2.8591731400029845</v>
      </c>
      <c r="Y1369">
        <f>'MoneyLine Reg. 1'!$B$17+('MoneyLine Reg. 1'!$B$18*test!I1369+test!J1369*'MoneyLine Reg. 1'!$B$19+test!T1369*'MoneyLine Reg. 1'!$B$20+test!Q1369*'MoneyLine Reg. 1'!$B$21)</f>
        <v>0.81175535309667568</v>
      </c>
      <c r="Z1369">
        <f>'MoneyLine Reg. 2'!$B$17+('MoneyLine Reg. 2'!$B$18*test!M1369+test!K1369*'MoneyLine Reg. 2'!$B$19+'MoneyLine Reg. 2'!$B$20*test!L1369+test!N1369*'MoneyLine Reg. 2'!$B$21)</f>
        <v>0.7044666713327592</v>
      </c>
    </row>
    <row r="1370" spans="1:26" x14ac:dyDescent="0.3">
      <c r="A1370" s="8">
        <v>45218</v>
      </c>
      <c r="B1370" s="6" t="s">
        <v>9</v>
      </c>
      <c r="C1370" s="6">
        <v>1</v>
      </c>
      <c r="D1370" s="6" t="s">
        <v>4</v>
      </c>
      <c r="E1370" s="6">
        <v>4</v>
      </c>
      <c r="F1370" s="6"/>
      <c r="G1370" s="6">
        <f t="shared" si="21"/>
        <v>3</v>
      </c>
      <c r="I1370">
        <f>VLOOKUP(D1370,MoneyLine!$A$1:$K$33,7,FALSE)</f>
        <v>71.288571428571402</v>
      </c>
      <c r="J1370">
        <f>VLOOKUP(B1370,MoneyLine!$A$1:$K$33,7,FALSE)</f>
        <v>154.76523809523809</v>
      </c>
      <c r="K1370">
        <f>VLOOKUP(B1370,MoneyLine!$A$1:$K$33,11,FALSE)</f>
        <v>17.220000000000002</v>
      </c>
      <c r="L1370">
        <f>VLOOKUP(B1370,MoneyLine!$A$1:$D$33,4,FALSE)</f>
        <v>58.933</v>
      </c>
      <c r="M1370">
        <f>VLOOKUP(D1370,MoneyLine!$A$1:$K$33,11,FALSE)</f>
        <v>4.0925000000000029</v>
      </c>
      <c r="N1370">
        <f>VLOOKUP(D1370,MoneyLine!$A$1:$D$33,4,FALSE)</f>
        <v>50.962499999999999</v>
      </c>
      <c r="O1370">
        <f>VLOOKUP(D1370,MoneyLine!$A$1:$Q$33,14,FALSE)</f>
        <v>28.298571428571432</v>
      </c>
      <c r="P1370">
        <f>VLOOKUP(B1370,MoneyLine!$A$1:$Q$33,17,FALSE)</f>
        <v>29.393333333333338</v>
      </c>
      <c r="Q1370">
        <f>VLOOKUP(B1370,MoneyLine!$A$1:$K$33,10,FALSE)</f>
        <v>-2.4774999999999996</v>
      </c>
      <c r="R1370">
        <f>VLOOKUP(B1370,MoneyLine!$A$1:$Q$33,14,FALSE)</f>
        <v>117.61833333333333</v>
      </c>
      <c r="S1370">
        <f>VLOOKUP(D1370,MoneyLine!$A$1:$Q$33,17,FALSE)</f>
        <v>33.857619047619039</v>
      </c>
      <c r="T1370">
        <f>VLOOKUP(D1370,MoneyLine!$A$1:$K$33,10,FALSE)</f>
        <v>21.901309523809527</v>
      </c>
      <c r="V1370">
        <f>HomTotReg.!$B$17+(test!O1370*HomTotReg.!$B$18+HomTotReg.!$B$19*test!P1370+test!Q1370*HomTotReg.!$B$20)</f>
        <v>2.7601621540481349</v>
      </c>
      <c r="W1370">
        <f>VisTotReg.!$B$17+(VisTotReg.!$B$18*test!R1370+test!S1370*VisTotReg.!$B$19+test!T1370*VisTotReg.!$B$20)</f>
        <v>3.2819187356573196</v>
      </c>
      <c r="Y1370">
        <f>'MoneyLine Reg. 1'!$B$17+('MoneyLine Reg. 1'!$B$18*test!I1370+test!J1370*'MoneyLine Reg. 1'!$B$19+test!T1370*'MoneyLine Reg. 1'!$B$20+test!Q1370*'MoneyLine Reg. 1'!$B$21)</f>
        <v>-0.49119423672152474</v>
      </c>
      <c r="Z1370">
        <f>'MoneyLine Reg. 2'!$B$17+('MoneyLine Reg. 2'!$B$18*test!M1370+test!K1370*'MoneyLine Reg. 2'!$B$19+'MoneyLine Reg. 2'!$B$20*test!L1370+test!N1370*'MoneyLine Reg. 2'!$B$21)</f>
        <v>-1.1969392167327526</v>
      </c>
    </row>
    <row r="1371" spans="1:26" x14ac:dyDescent="0.3">
      <c r="A1371" s="9">
        <v>45218</v>
      </c>
      <c r="B1371" s="7" t="s">
        <v>18</v>
      </c>
      <c r="C1371" s="7">
        <v>4</v>
      </c>
      <c r="D1371" s="7" t="s">
        <v>34</v>
      </c>
      <c r="E1371" s="7">
        <v>7</v>
      </c>
      <c r="F1371" s="7"/>
      <c r="G1371" s="6">
        <f t="shared" si="21"/>
        <v>3</v>
      </c>
      <c r="I1371">
        <f>VLOOKUP(D1371,MoneyLine!$A$1:$K$33,7,FALSE)</f>
        <v>70.167380952380938</v>
      </c>
      <c r="J1371">
        <f>VLOOKUP(B1371,MoneyLine!$A$1:$K$33,7,FALSE)</f>
        <v>161.3661904761905</v>
      </c>
      <c r="K1371">
        <f>VLOOKUP(B1371,MoneyLine!$A$1:$K$33,11,FALSE)</f>
        <v>18.088749999999997</v>
      </c>
      <c r="L1371">
        <f>VLOOKUP(B1371,MoneyLine!$A$1:$D$33,4,FALSE)</f>
        <v>55.644500000000001</v>
      </c>
      <c r="M1371">
        <f>VLOOKUP(D1371,MoneyLine!$A$1:$K$33,11,FALSE)</f>
        <v>10.367500000000003</v>
      </c>
      <c r="N1371">
        <f>VLOOKUP(D1371,MoneyLine!$A$1:$D$33,4,FALSE)</f>
        <v>52.325999999999993</v>
      </c>
      <c r="O1371">
        <f>VLOOKUP(D1371,MoneyLine!$A$1:$Q$33,14,FALSE)</f>
        <v>40.24047619047618</v>
      </c>
      <c r="P1371">
        <f>VLOOKUP(B1371,MoneyLine!$A$1:$Q$33,17,FALSE)</f>
        <v>63.627142857142857</v>
      </c>
      <c r="Q1371">
        <f>VLOOKUP(B1371,MoneyLine!$A$1:$K$33,10,FALSE)</f>
        <v>-8.5753571428571433</v>
      </c>
      <c r="R1371">
        <f>VLOOKUP(B1371,MoneyLine!$A$1:$Q$33,14,FALSE)</f>
        <v>80.616190476190468</v>
      </c>
      <c r="S1371">
        <f>VLOOKUP(D1371,MoneyLine!$A$1:$Q$33,17,FALSE)</f>
        <v>22.489285714285707</v>
      </c>
      <c r="T1371">
        <f>VLOOKUP(D1371,MoneyLine!$A$1:$K$33,10,FALSE)</f>
        <v>29.06904761904762</v>
      </c>
      <c r="V1371">
        <f>HomTotReg.!$B$17+(test!O1371*HomTotReg.!$B$18+HomTotReg.!$B$19*test!P1371+test!Q1371*HomTotReg.!$B$20)</f>
        <v>2.5910196993554382</v>
      </c>
      <c r="W1371">
        <f>VisTotReg.!$B$17+(VisTotReg.!$B$18*test!R1371+test!S1371*VisTotReg.!$B$19+test!T1371*VisTotReg.!$B$20)</f>
        <v>2.8388214203161772</v>
      </c>
      <c r="Y1371">
        <f>'MoneyLine Reg. 1'!$B$17+('MoneyLine Reg. 1'!$B$18*test!I1371+test!J1371*'MoneyLine Reg. 1'!$B$19+test!T1371*'MoneyLine Reg. 1'!$B$20+test!Q1371*'MoneyLine Reg. 1'!$B$21)</f>
        <v>-0.41791852815506048</v>
      </c>
      <c r="Z1371">
        <f>'MoneyLine Reg. 2'!$B$17+('MoneyLine Reg. 2'!$B$18*test!M1371+test!K1371*'MoneyLine Reg. 2'!$B$19+'MoneyLine Reg. 2'!$B$20*test!L1371+test!N1371*'MoneyLine Reg. 2'!$B$21)</f>
        <v>-0.52061212011468516</v>
      </c>
    </row>
    <row r="1372" spans="1:26" x14ac:dyDescent="0.3">
      <c r="A1372" s="8">
        <v>45218</v>
      </c>
      <c r="B1372" s="6" t="s">
        <v>14</v>
      </c>
      <c r="C1372" s="6">
        <v>3</v>
      </c>
      <c r="D1372" s="6" t="s">
        <v>24</v>
      </c>
      <c r="E1372" s="6">
        <v>1</v>
      </c>
      <c r="F1372" s="6"/>
      <c r="G1372" s="6">
        <f t="shared" si="21"/>
        <v>-2</v>
      </c>
      <c r="I1372">
        <f>VLOOKUP(D1372,MoneyLine!$A$1:$K$33,7,FALSE)</f>
        <v>-28.852380952380948</v>
      </c>
      <c r="J1372">
        <f>VLOOKUP(B1372,MoneyLine!$A$1:$K$33,7,FALSE)</f>
        <v>85.562619047619037</v>
      </c>
      <c r="K1372">
        <f>VLOOKUP(B1372,MoneyLine!$A$1:$K$33,11,FALSE)</f>
        <v>19.403750000000002</v>
      </c>
      <c r="L1372">
        <f>VLOOKUP(B1372,MoneyLine!$A$1:$D$33,4,FALSE)</f>
        <v>49.788499999999999</v>
      </c>
      <c r="M1372">
        <f>VLOOKUP(D1372,MoneyLine!$A$1:$K$33,11,FALSE)</f>
        <v>5.754999999999999</v>
      </c>
      <c r="N1372">
        <f>VLOOKUP(D1372,MoneyLine!$A$1:$D$33,4,FALSE)</f>
        <v>42.153999999999996</v>
      </c>
      <c r="O1372">
        <f>VLOOKUP(D1372,MoneyLine!$A$1:$Q$33,14,FALSE)</f>
        <v>7.490952380952379</v>
      </c>
      <c r="P1372">
        <f>VLOOKUP(B1372,MoneyLine!$A$1:$Q$33,17,FALSE)</f>
        <v>-3.2247619047619036</v>
      </c>
      <c r="Q1372">
        <f>VLOOKUP(B1372,MoneyLine!$A$1:$K$33,10,FALSE)</f>
        <v>24.058452380952382</v>
      </c>
      <c r="R1372">
        <f>VLOOKUP(B1372,MoneyLine!$A$1:$Q$33,14,FALSE)</f>
        <v>87.124523809523808</v>
      </c>
      <c r="S1372">
        <f>VLOOKUP(D1372,MoneyLine!$A$1:$Q$33,17,FALSE)</f>
        <v>-35.079523809523806</v>
      </c>
      <c r="T1372">
        <f>VLOOKUP(D1372,MoneyLine!$A$1:$K$33,10,FALSE)</f>
        <v>-0.52404761904761887</v>
      </c>
      <c r="V1372">
        <f>HomTotReg.!$B$17+(test!O1372*HomTotReg.!$B$18+HomTotReg.!$B$19*test!P1372+test!Q1372*HomTotReg.!$B$20)</f>
        <v>2.5930205131450172</v>
      </c>
      <c r="W1372">
        <f>VisTotReg.!$B$17+(VisTotReg.!$B$18*test!R1372+test!S1372*VisTotReg.!$B$19+test!T1372*VisTotReg.!$B$20)</f>
        <v>3.8649472139122119</v>
      </c>
      <c r="Y1372">
        <f>'MoneyLine Reg. 1'!$B$17+('MoneyLine Reg. 1'!$B$18*test!I1372+test!J1372*'MoneyLine Reg. 1'!$B$19+test!T1372*'MoneyLine Reg. 1'!$B$20+test!Q1372*'MoneyLine Reg. 1'!$B$21)</f>
        <v>-1.2517277934148963</v>
      </c>
      <c r="Z1372">
        <f>'MoneyLine Reg. 2'!$B$17+('MoneyLine Reg. 2'!$B$18*test!M1372+test!K1372*'MoneyLine Reg. 2'!$B$19+'MoneyLine Reg. 2'!$B$20*test!L1372+test!N1372*'MoneyLine Reg. 2'!$B$21)</f>
        <v>-1.1628464310503821</v>
      </c>
    </row>
    <row r="1373" spans="1:26" x14ac:dyDescent="0.3">
      <c r="A1373" s="9">
        <v>45218</v>
      </c>
      <c r="B1373" s="7" t="s">
        <v>25</v>
      </c>
      <c r="C1373" s="7">
        <v>6</v>
      </c>
      <c r="D1373" s="7" t="s">
        <v>10</v>
      </c>
      <c r="E1373" s="7">
        <v>2</v>
      </c>
      <c r="F1373" s="7"/>
      <c r="G1373" s="6">
        <f t="shared" si="21"/>
        <v>-4</v>
      </c>
      <c r="I1373">
        <f>VLOOKUP(D1373,MoneyLine!$A$1:$K$33,7,FALSE)</f>
        <v>43.783809523809516</v>
      </c>
      <c r="J1373">
        <f>VLOOKUP(B1373,MoneyLine!$A$1:$K$33,7,FALSE)</f>
        <v>56.057857142857138</v>
      </c>
      <c r="K1373">
        <f>VLOOKUP(B1373,MoneyLine!$A$1:$K$33,11,FALSE)</f>
        <v>10.718750000000002</v>
      </c>
      <c r="L1373">
        <f>VLOOKUP(B1373,MoneyLine!$A$1:$D$33,4,FALSE)</f>
        <v>47.954500000000003</v>
      </c>
      <c r="M1373">
        <f>VLOOKUP(D1373,MoneyLine!$A$1:$K$33,11,FALSE)</f>
        <v>2.1412499999999977</v>
      </c>
      <c r="N1373">
        <f>VLOOKUP(D1373,MoneyLine!$A$1:$D$33,4,FALSE)</f>
        <v>45.351499999999994</v>
      </c>
      <c r="O1373">
        <f>VLOOKUP(D1373,MoneyLine!$A$1:$Q$33,14,FALSE)</f>
        <v>43.181904761904768</v>
      </c>
      <c r="P1373">
        <f>VLOOKUP(B1373,MoneyLine!$A$1:$Q$33,17,FALSE)</f>
        <v>-14.592857142857142</v>
      </c>
      <c r="Q1373">
        <f>VLOOKUP(B1373,MoneyLine!$A$1:$K$33,10,FALSE)</f>
        <v>27.424404761904761</v>
      </c>
      <c r="R1373">
        <f>VLOOKUP(B1373,MoneyLine!$A$1:$Q$33,14,FALSE)</f>
        <v>60.674999999999997</v>
      </c>
      <c r="S1373">
        <f>VLOOKUP(D1373,MoneyLine!$A$1:$Q$33,17,FALSE)</f>
        <v>-14.675714285714287</v>
      </c>
      <c r="T1373">
        <f>VLOOKUP(D1373,MoneyLine!$A$1:$K$33,10,FALSE)</f>
        <v>13.367738095238096</v>
      </c>
      <c r="V1373">
        <f>HomTotReg.!$B$17+(test!O1373*HomTotReg.!$B$18+HomTotReg.!$B$19*test!P1373+test!Q1373*HomTotReg.!$B$20)</f>
        <v>3.0541418616775862</v>
      </c>
      <c r="W1373">
        <f>VisTotReg.!$B$17+(VisTotReg.!$B$18*test!R1373+test!S1373*VisTotReg.!$B$19+test!T1373*VisTotReg.!$B$20)</f>
        <v>3.1647840419894497</v>
      </c>
      <c r="Y1373">
        <f>'MoneyLine Reg. 1'!$B$17+('MoneyLine Reg. 1'!$B$18*test!I1373+test!J1373*'MoneyLine Reg. 1'!$B$19+test!T1373*'MoneyLine Reg. 1'!$B$20+test!Q1373*'MoneyLine Reg. 1'!$B$21)</f>
        <v>-4.1781607674864663E-2</v>
      </c>
      <c r="Z1373">
        <f>'MoneyLine Reg. 2'!$B$17+('MoneyLine Reg. 2'!$B$18*test!M1373+test!K1373*'MoneyLine Reg. 2'!$B$19+'MoneyLine Reg. 2'!$B$20*test!L1373+test!N1373*'MoneyLine Reg. 2'!$B$21)</f>
        <v>-0.50642439873758693</v>
      </c>
    </row>
    <row r="1374" spans="1:26" x14ac:dyDescent="0.3">
      <c r="A1374" s="8">
        <v>45218</v>
      </c>
      <c r="B1374" s="6" t="s">
        <v>8</v>
      </c>
      <c r="C1374" s="6">
        <v>3</v>
      </c>
      <c r="D1374" s="6" t="s">
        <v>7</v>
      </c>
      <c r="E1374" s="6">
        <v>4</v>
      </c>
      <c r="F1374" s="6"/>
      <c r="G1374" s="6">
        <f t="shared" si="21"/>
        <v>1</v>
      </c>
      <c r="I1374">
        <f>VLOOKUP(D1374,MoneyLine!$A$1:$K$33,7,FALSE)</f>
        <v>105.50714285714287</v>
      </c>
      <c r="J1374">
        <f>VLOOKUP(B1374,MoneyLine!$A$1:$K$33,7,FALSE)</f>
        <v>158.14214285714286</v>
      </c>
      <c r="K1374">
        <f>VLOOKUP(B1374,MoneyLine!$A$1:$K$33,11,FALSE)</f>
        <v>11.611250000000004</v>
      </c>
      <c r="L1374">
        <f>VLOOKUP(B1374,MoneyLine!$A$1:$D$33,4,FALSE)</f>
        <v>49.862499999999997</v>
      </c>
      <c r="M1374">
        <f>VLOOKUP(D1374,MoneyLine!$A$1:$K$33,11,FALSE)</f>
        <v>17.5075</v>
      </c>
      <c r="N1374">
        <f>VLOOKUP(D1374,MoneyLine!$A$1:$D$33,4,FALSE)</f>
        <v>51.216499999999996</v>
      </c>
      <c r="O1374">
        <f>VLOOKUP(D1374,MoneyLine!$A$1:$Q$33,14,FALSE)</f>
        <v>89.021666666666647</v>
      </c>
      <c r="P1374">
        <f>VLOOKUP(B1374,MoneyLine!$A$1:$Q$33,17,FALSE)</f>
        <v>14.067142857142855</v>
      </c>
      <c r="Q1374">
        <f>VLOOKUP(B1374,MoneyLine!$A$1:$K$33,10,FALSE)</f>
        <v>21.027261904761904</v>
      </c>
      <c r="R1374">
        <f>VLOOKUP(B1374,MoneyLine!$A$1:$Q$33,14,FALSE)</f>
        <v>125.46428571428571</v>
      </c>
      <c r="S1374">
        <f>VLOOKUP(D1374,MoneyLine!$A$1:$Q$33,17,FALSE)</f>
        <v>1.5838095238095231</v>
      </c>
      <c r="T1374">
        <f>VLOOKUP(D1374,MoneyLine!$A$1:$K$33,10,FALSE)</f>
        <v>-6.0107142857142861</v>
      </c>
      <c r="V1374">
        <f>HomTotReg.!$B$17+(test!O1374*HomTotReg.!$B$18+HomTotReg.!$B$19*test!P1374+test!Q1374*HomTotReg.!$B$20)</f>
        <v>3.306149786729109</v>
      </c>
      <c r="W1374">
        <f>VisTotReg.!$B$17+(VisTotReg.!$B$18*test!R1374+test!S1374*VisTotReg.!$B$19+test!T1374*VisTotReg.!$B$20)</f>
        <v>4.0736699186688305</v>
      </c>
      <c r="Y1374">
        <f>'MoneyLine Reg. 1'!$B$17+('MoneyLine Reg. 1'!$B$18*test!I1374+test!J1374*'MoneyLine Reg. 1'!$B$19+test!T1374*'MoneyLine Reg. 1'!$B$20+test!Q1374*'MoneyLine Reg. 1'!$B$21)</f>
        <v>-0.81641998034696828</v>
      </c>
      <c r="Z1374">
        <f>'MoneyLine Reg. 2'!$B$17+('MoneyLine Reg. 2'!$B$18*test!M1374+test!K1374*'MoneyLine Reg. 2'!$B$19+'MoneyLine Reg. 2'!$B$20*test!L1374+test!N1374*'MoneyLine Reg. 2'!$B$21)</f>
        <v>0.65157431010786526</v>
      </c>
    </row>
    <row r="1375" spans="1:26" x14ac:dyDescent="0.3">
      <c r="A1375" s="9">
        <v>45218</v>
      </c>
      <c r="B1375" s="7" t="s">
        <v>27</v>
      </c>
      <c r="C1375" s="7">
        <v>5</v>
      </c>
      <c r="D1375" s="7" t="s">
        <v>23</v>
      </c>
      <c r="E1375" s="7">
        <v>3</v>
      </c>
      <c r="F1375" s="7"/>
      <c r="G1375" s="6">
        <f t="shared" si="21"/>
        <v>-2</v>
      </c>
      <c r="I1375">
        <f>VLOOKUP(D1375,MoneyLine!$A$1:$K$33,7,FALSE)</f>
        <v>101.00309523809524</v>
      </c>
      <c r="J1375">
        <f>VLOOKUP(B1375,MoneyLine!$A$1:$K$33,7,FALSE)</f>
        <v>57.437380952380948</v>
      </c>
      <c r="K1375">
        <f>VLOOKUP(B1375,MoneyLine!$A$1:$K$33,11,FALSE)</f>
        <v>10.504999999999999</v>
      </c>
      <c r="L1375">
        <f>VLOOKUP(B1375,MoneyLine!$A$1:$D$33,4,FALSE)</f>
        <v>52.064499999999995</v>
      </c>
      <c r="M1375">
        <f>VLOOKUP(D1375,MoneyLine!$A$1:$K$33,11,FALSE)</f>
        <v>6.8149999999999995</v>
      </c>
      <c r="N1375">
        <f>VLOOKUP(D1375,MoneyLine!$A$1:$D$33,4,FALSE)</f>
        <v>52.277999999999999</v>
      </c>
      <c r="O1375">
        <f>VLOOKUP(D1375,MoneyLine!$A$1:$Q$33,14,FALSE)</f>
        <v>66.898333333333312</v>
      </c>
      <c r="P1375">
        <f>VLOOKUP(B1375,MoneyLine!$A$1:$Q$33,17,FALSE)</f>
        <v>0.65357142857142814</v>
      </c>
      <c r="Q1375">
        <f>VLOOKUP(B1375,MoneyLine!$A$1:$K$33,10,FALSE)</f>
        <v>23.449285714285718</v>
      </c>
      <c r="R1375">
        <f>VLOOKUP(B1375,MoneyLine!$A$1:$Q$33,14,FALSE)</f>
        <v>42.338571428571427</v>
      </c>
      <c r="S1375">
        <f>VLOOKUP(D1375,MoneyLine!$A$1:$Q$33,17,FALSE)</f>
        <v>22.973095238095237</v>
      </c>
      <c r="T1375">
        <f>VLOOKUP(D1375,MoneyLine!$A$1:$K$33,10,FALSE)</f>
        <v>43.088928571428575</v>
      </c>
      <c r="V1375">
        <f>HomTotReg.!$B$17+(test!O1375*HomTotReg.!$B$18+HomTotReg.!$B$19*test!P1375+test!Q1375*HomTotReg.!$B$20)</f>
        <v>3.1874268429311727</v>
      </c>
      <c r="W1375">
        <f>VisTotReg.!$B$17+(VisTotReg.!$B$18*test!R1375+test!S1375*VisTotReg.!$B$19+test!T1375*VisTotReg.!$B$20)</f>
        <v>2.1740475854911887</v>
      </c>
      <c r="Y1375">
        <f>'MoneyLine Reg. 1'!$B$17+('MoneyLine Reg. 1'!$B$18*test!I1375+test!J1375*'MoneyLine Reg. 1'!$B$19+test!T1375*'MoneyLine Reg. 1'!$B$20+test!Q1375*'MoneyLine Reg. 1'!$B$21)</f>
        <v>0.95416527882540103</v>
      </c>
      <c r="Z1375">
        <f>'MoneyLine Reg. 2'!$B$17+('MoneyLine Reg. 2'!$B$18*test!M1375+test!K1375*'MoneyLine Reg. 2'!$B$19+'MoneyLine Reg. 2'!$B$20*test!L1375+test!N1375*'MoneyLine Reg. 2'!$B$21)</f>
        <v>-2.5008786756320234E-2</v>
      </c>
    </row>
    <row r="1376" spans="1:26" x14ac:dyDescent="0.3">
      <c r="A1376" s="8">
        <v>45219</v>
      </c>
      <c r="B1376" s="6" t="s">
        <v>22</v>
      </c>
      <c r="C1376" s="6">
        <v>1</v>
      </c>
      <c r="D1376" s="6" t="s">
        <v>20</v>
      </c>
      <c r="E1376" s="6">
        <v>3</v>
      </c>
      <c r="F1376" s="6"/>
      <c r="G1376" s="6">
        <f t="shared" si="21"/>
        <v>2</v>
      </c>
      <c r="I1376">
        <f>VLOOKUP(D1376,MoneyLine!$A$1:$K$33,7,FALSE)</f>
        <v>53.481666666666655</v>
      </c>
      <c r="J1376">
        <f>VLOOKUP(B1376,MoneyLine!$A$1:$K$33,7,FALSE)</f>
        <v>73.279761904761898</v>
      </c>
      <c r="K1376">
        <f>VLOOKUP(B1376,MoneyLine!$A$1:$K$33,11,FALSE)</f>
        <v>6.432500000000001</v>
      </c>
      <c r="L1376">
        <f>VLOOKUP(B1376,MoneyLine!$A$1:$D$33,4,FALSE)</f>
        <v>50.885999999999996</v>
      </c>
      <c r="M1376">
        <f>VLOOKUP(D1376,MoneyLine!$A$1:$K$33,11,FALSE)</f>
        <v>4.7974999999999994</v>
      </c>
      <c r="N1376">
        <f>VLOOKUP(D1376,MoneyLine!$A$1:$D$33,4,FALSE)</f>
        <v>46.0565</v>
      </c>
      <c r="O1376">
        <f>VLOOKUP(D1376,MoneyLine!$A$1:$Q$33,14,FALSE)</f>
        <v>58.340238095238099</v>
      </c>
      <c r="P1376">
        <f>VLOOKUP(B1376,MoneyLine!$A$1:$Q$33,17,FALSE)</f>
        <v>-0.22023809523809401</v>
      </c>
      <c r="Q1376">
        <f>VLOOKUP(B1376,MoneyLine!$A$1:$K$33,10,FALSE)</f>
        <v>10.709166666666667</v>
      </c>
      <c r="R1376">
        <f>VLOOKUP(B1376,MoneyLine!$A$1:$Q$33,14,FALSE)</f>
        <v>70.076904761904771</v>
      </c>
      <c r="S1376">
        <f>VLOOKUP(D1376,MoneyLine!$A$1:$Q$33,17,FALSE)</f>
        <v>-10.467380952380953</v>
      </c>
      <c r="T1376">
        <f>VLOOKUP(D1376,MoneyLine!$A$1:$K$33,10,FALSE)</f>
        <v>1.6524999999999999</v>
      </c>
      <c r="V1376">
        <f>HomTotReg.!$B$17+(test!O1376*HomTotReg.!$B$18+HomTotReg.!$B$19*test!P1376+test!Q1376*HomTotReg.!$B$20)</f>
        <v>3.2465612635553085</v>
      </c>
      <c r="W1376">
        <f>VisTotReg.!$B$17+(VisTotReg.!$B$18*test!R1376+test!S1376*VisTotReg.!$B$19+test!T1376*VisTotReg.!$B$20)</f>
        <v>3.4112893190722531</v>
      </c>
      <c r="Y1376">
        <f>'MoneyLine Reg. 1'!$B$17+('MoneyLine Reg. 1'!$B$18*test!I1376+test!J1376*'MoneyLine Reg. 1'!$B$19+test!T1376*'MoneyLine Reg. 1'!$B$20+test!Q1376*'MoneyLine Reg. 1'!$B$21)</f>
        <v>-0.13988608553260129</v>
      </c>
      <c r="Z1376">
        <f>'MoneyLine Reg. 2'!$B$17+('MoneyLine Reg. 2'!$B$18*test!M1376+test!K1376*'MoneyLine Reg. 2'!$B$19+'MoneyLine Reg. 2'!$B$20*test!L1376+test!N1376*'MoneyLine Reg. 2'!$B$21)</f>
        <v>-0.26353267694102422</v>
      </c>
    </row>
    <row r="1377" spans="1:26" x14ac:dyDescent="0.3">
      <c r="A1377" s="9">
        <v>45219</v>
      </c>
      <c r="B1377" s="7" t="s">
        <v>15</v>
      </c>
      <c r="C1377" s="7">
        <v>5</v>
      </c>
      <c r="D1377" s="7" t="s">
        <v>16</v>
      </c>
      <c r="E1377" s="7">
        <v>4</v>
      </c>
      <c r="F1377" s="7" t="s">
        <v>36</v>
      </c>
      <c r="G1377" s="6">
        <f t="shared" si="21"/>
        <v>-1</v>
      </c>
      <c r="I1377">
        <f>VLOOKUP(D1377,MoneyLine!$A$1:$K$33,7,FALSE)</f>
        <v>64.561666666666639</v>
      </c>
      <c r="J1377">
        <f>VLOOKUP(B1377,MoneyLine!$A$1:$K$33,7,FALSE)</f>
        <v>101.46142857142856</v>
      </c>
      <c r="K1377">
        <f>VLOOKUP(B1377,MoneyLine!$A$1:$K$33,11,FALSE)</f>
        <v>16.143749999999997</v>
      </c>
      <c r="L1377">
        <f>VLOOKUP(B1377,MoneyLine!$A$1:$D$33,4,FALSE)</f>
        <v>52.539000000000001</v>
      </c>
      <c r="M1377">
        <f>VLOOKUP(D1377,MoneyLine!$A$1:$K$33,11,FALSE)</f>
        <v>10.3225</v>
      </c>
      <c r="N1377">
        <f>VLOOKUP(D1377,MoneyLine!$A$1:$D$33,4,FALSE)</f>
        <v>48.538999999999994</v>
      </c>
      <c r="O1377">
        <f>VLOOKUP(D1377,MoneyLine!$A$1:$Q$33,14,FALSE)</f>
        <v>75.591190476190462</v>
      </c>
      <c r="P1377">
        <f>VLOOKUP(B1377,MoneyLine!$A$1:$Q$33,17,FALSE)</f>
        <v>16.578095238095237</v>
      </c>
      <c r="Q1377">
        <f>VLOOKUP(B1377,MoneyLine!$A$1:$K$33,10,FALSE)</f>
        <v>-8.7532142857142858</v>
      </c>
      <c r="R1377">
        <f>VLOOKUP(B1377,MoneyLine!$A$1:$Q$33,14,FALSE)</f>
        <v>76.89928571428571</v>
      </c>
      <c r="S1377">
        <f>VLOOKUP(D1377,MoneyLine!$A$1:$Q$33,17,FALSE)</f>
        <v>-17.098809523809521</v>
      </c>
      <c r="T1377">
        <f>VLOOKUP(D1377,MoneyLine!$A$1:$K$33,10,FALSE)</f>
        <v>17.131547619047623</v>
      </c>
      <c r="V1377">
        <f>HomTotReg.!$B$17+(test!O1377*HomTotReg.!$B$18+HomTotReg.!$B$19*test!P1377+test!Q1377*HomTotReg.!$B$20)</f>
        <v>3.4657115601204422</v>
      </c>
      <c r="W1377">
        <f>VisTotReg.!$B$17+(VisTotReg.!$B$18*test!R1377+test!S1377*VisTotReg.!$B$19+test!T1377*VisTotReg.!$B$20)</f>
        <v>3.3234074225642303</v>
      </c>
      <c r="Y1377">
        <f>'MoneyLine Reg. 1'!$B$17+('MoneyLine Reg. 1'!$B$18*test!I1377+test!J1377*'MoneyLine Reg. 1'!$B$19+test!T1377*'MoneyLine Reg. 1'!$B$20+test!Q1377*'MoneyLine Reg. 1'!$B$21)</f>
        <v>5.3312021998603354E-2</v>
      </c>
      <c r="Z1377">
        <f>'MoneyLine Reg. 2'!$B$17+('MoneyLine Reg. 2'!$B$18*test!M1377+test!K1377*'MoneyLine Reg. 2'!$B$19+'MoneyLine Reg. 2'!$B$20*test!L1377+test!N1377*'MoneyLine Reg. 2'!$B$21)</f>
        <v>-0.44507567360860367</v>
      </c>
    </row>
    <row r="1378" spans="1:26" x14ac:dyDescent="0.3">
      <c r="A1378" s="8">
        <v>45220</v>
      </c>
      <c r="B1378" s="6" t="s">
        <v>26</v>
      </c>
      <c r="C1378" s="6">
        <v>1</v>
      </c>
      <c r="D1378" s="6" t="s">
        <v>25</v>
      </c>
      <c r="E1378" s="6">
        <v>2</v>
      </c>
      <c r="F1378" s="6"/>
      <c r="G1378" s="6">
        <f t="shared" ref="G1378:G1441" si="22">E1378-C1378</f>
        <v>1</v>
      </c>
      <c r="I1378">
        <f>VLOOKUP(D1378,MoneyLine!$A$1:$K$33,7,FALSE)</f>
        <v>56.057857142857138</v>
      </c>
      <c r="J1378">
        <f>VLOOKUP(B1378,MoneyLine!$A$1:$K$33,7,FALSE)</f>
        <v>2.4278571428571381</v>
      </c>
      <c r="K1378">
        <f>VLOOKUP(B1378,MoneyLine!$A$1:$K$33,11,FALSE)</f>
        <v>7.2874999999999996</v>
      </c>
      <c r="L1378">
        <f>VLOOKUP(B1378,MoneyLine!$A$1:$D$33,4,FALSE)</f>
        <v>44.772500000000001</v>
      </c>
      <c r="M1378">
        <f>VLOOKUP(D1378,MoneyLine!$A$1:$K$33,11,FALSE)</f>
        <v>10.718750000000002</v>
      </c>
      <c r="N1378">
        <f>VLOOKUP(D1378,MoneyLine!$A$1:$D$33,4,FALSE)</f>
        <v>47.954500000000003</v>
      </c>
      <c r="O1378">
        <f>VLOOKUP(D1378,MoneyLine!$A$1:$Q$33,14,FALSE)</f>
        <v>60.674999999999997</v>
      </c>
      <c r="P1378">
        <f>VLOOKUP(B1378,MoneyLine!$A$1:$Q$33,17,FALSE)</f>
        <v>-8.321428571428573</v>
      </c>
      <c r="Q1378">
        <f>VLOOKUP(B1378,MoneyLine!$A$1:$K$33,10,FALSE)</f>
        <v>13.537738095238096</v>
      </c>
      <c r="R1378">
        <f>VLOOKUP(B1378,MoneyLine!$A$1:$Q$33,14,FALSE)</f>
        <v>21.040476190476188</v>
      </c>
      <c r="S1378">
        <f>VLOOKUP(D1378,MoneyLine!$A$1:$Q$33,17,FALSE)</f>
        <v>-14.592857142857142</v>
      </c>
      <c r="T1378">
        <f>VLOOKUP(D1378,MoneyLine!$A$1:$K$33,10,FALSE)</f>
        <v>27.424404761904761</v>
      </c>
      <c r="V1378">
        <f>HomTotReg.!$B$17+(test!O1378*HomTotReg.!$B$18+HomTotReg.!$B$19*test!P1378+test!Q1378*HomTotReg.!$B$20)</f>
        <v>3.3259351535650503</v>
      </c>
      <c r="W1378">
        <f>VisTotReg.!$B$17+(VisTotReg.!$B$18*test!R1378+test!S1378*VisTotReg.!$B$19+test!T1378*VisTotReg.!$B$20)</f>
        <v>2.4869479720183065</v>
      </c>
      <c r="Y1378">
        <f>'MoneyLine Reg. 1'!$B$17+('MoneyLine Reg. 1'!$B$18*test!I1378+test!J1378*'MoneyLine Reg. 1'!$B$19+test!T1378*'MoneyLine Reg. 1'!$B$20+test!Q1378*'MoneyLine Reg. 1'!$B$21)</f>
        <v>1.0294282187416011</v>
      </c>
      <c r="Z1378">
        <f>'MoneyLine Reg. 2'!$B$17+('MoneyLine Reg. 2'!$B$18*test!M1378+test!K1378*'MoneyLine Reg. 2'!$B$19+'MoneyLine Reg. 2'!$B$20*test!L1378+test!N1378*'MoneyLine Reg. 2'!$B$21)</f>
        <v>0.64314060993478916</v>
      </c>
    </row>
    <row r="1379" spans="1:26" x14ac:dyDescent="0.3">
      <c r="A1379" s="9">
        <v>45220</v>
      </c>
      <c r="B1379" s="7" t="s">
        <v>16</v>
      </c>
      <c r="C1379" s="7">
        <v>1</v>
      </c>
      <c r="D1379" s="7" t="s">
        <v>13</v>
      </c>
      <c r="E1379" s="7">
        <v>3</v>
      </c>
      <c r="F1379" s="7"/>
      <c r="G1379" s="6">
        <f t="shared" si="22"/>
        <v>2</v>
      </c>
      <c r="I1379">
        <f>VLOOKUP(D1379,MoneyLine!$A$1:$K$33,7,FALSE)</f>
        <v>52.757857142857148</v>
      </c>
      <c r="J1379">
        <f>VLOOKUP(B1379,MoneyLine!$A$1:$K$33,7,FALSE)</f>
        <v>64.561666666666639</v>
      </c>
      <c r="K1379">
        <f>VLOOKUP(B1379,MoneyLine!$A$1:$K$33,11,FALSE)</f>
        <v>10.3225</v>
      </c>
      <c r="L1379">
        <f>VLOOKUP(B1379,MoneyLine!$A$1:$D$33,4,FALSE)</f>
        <v>48.538999999999994</v>
      </c>
      <c r="M1379">
        <f>VLOOKUP(D1379,MoneyLine!$A$1:$K$33,11,FALSE)</f>
        <v>5.03125</v>
      </c>
      <c r="N1379">
        <f>VLOOKUP(D1379,MoneyLine!$A$1:$D$33,4,FALSE)</f>
        <v>47.964499999999994</v>
      </c>
      <c r="O1379">
        <f>VLOOKUP(D1379,MoneyLine!$A$1:$Q$33,14,FALSE)</f>
        <v>36.921904761904756</v>
      </c>
      <c r="P1379">
        <f>VLOOKUP(B1379,MoneyLine!$A$1:$Q$33,17,FALSE)</f>
        <v>-17.098809523809521</v>
      </c>
      <c r="Q1379">
        <f>VLOOKUP(B1379,MoneyLine!$A$1:$K$33,10,FALSE)</f>
        <v>17.131547619047623</v>
      </c>
      <c r="R1379">
        <f>VLOOKUP(B1379,MoneyLine!$A$1:$Q$33,14,FALSE)</f>
        <v>75.591190476190462</v>
      </c>
      <c r="S1379">
        <f>VLOOKUP(D1379,MoneyLine!$A$1:$Q$33,17,FALSE)</f>
        <v>6.5440476190476176</v>
      </c>
      <c r="T1379">
        <f>VLOOKUP(D1379,MoneyLine!$A$1:$K$33,10,FALSE)</f>
        <v>-4.3963095238095242</v>
      </c>
      <c r="V1379">
        <f>HomTotReg.!$B$17+(test!O1379*HomTotReg.!$B$18+HomTotReg.!$B$19*test!P1379+test!Q1379*HomTotReg.!$B$20)</f>
        <v>3.1279150542578815</v>
      </c>
      <c r="W1379">
        <f>VisTotReg.!$B$17+(VisTotReg.!$B$18*test!R1379+test!S1379*VisTotReg.!$B$19+test!T1379*VisTotReg.!$B$20)</f>
        <v>3.4141162027243004</v>
      </c>
      <c r="Y1379">
        <f>'MoneyLine Reg. 1'!$B$17+('MoneyLine Reg. 1'!$B$18*test!I1379+test!J1379*'MoneyLine Reg. 1'!$B$19+test!T1379*'MoneyLine Reg. 1'!$B$20+test!Q1379*'MoneyLine Reg. 1'!$B$21)</f>
        <v>-0.19462615357362467</v>
      </c>
      <c r="Z1379">
        <f>'MoneyLine Reg. 2'!$B$17+('MoneyLine Reg. 2'!$B$18*test!M1379+test!K1379*'MoneyLine Reg. 2'!$B$19+'MoneyLine Reg. 2'!$B$20*test!L1379+test!N1379*'MoneyLine Reg. 2'!$B$21)</f>
        <v>-0.16481281077224486</v>
      </c>
    </row>
    <row r="1380" spans="1:26" x14ac:dyDescent="0.3">
      <c r="A1380" s="8">
        <v>45220</v>
      </c>
      <c r="B1380" s="6" t="s">
        <v>27</v>
      </c>
      <c r="C1380" s="6">
        <v>5</v>
      </c>
      <c r="D1380" s="6" t="s">
        <v>6</v>
      </c>
      <c r="E1380" s="6">
        <v>3</v>
      </c>
      <c r="F1380" s="6"/>
      <c r="G1380" s="6">
        <f t="shared" si="22"/>
        <v>-2</v>
      </c>
      <c r="I1380">
        <f>VLOOKUP(D1380,MoneyLine!$A$1:$K$33,7,FALSE)</f>
        <v>-14.717619047619038</v>
      </c>
      <c r="J1380">
        <f>VLOOKUP(B1380,MoneyLine!$A$1:$K$33,7,FALSE)</f>
        <v>57.437380952380948</v>
      </c>
      <c r="K1380">
        <f>VLOOKUP(B1380,MoneyLine!$A$1:$K$33,11,FALSE)</f>
        <v>10.504999999999999</v>
      </c>
      <c r="L1380">
        <f>VLOOKUP(B1380,MoneyLine!$A$1:$D$33,4,FALSE)</f>
        <v>52.064499999999995</v>
      </c>
      <c r="M1380">
        <f>VLOOKUP(D1380,MoneyLine!$A$1:$K$33,11,FALSE)</f>
        <v>1.6887499999999989</v>
      </c>
      <c r="N1380">
        <f>VLOOKUP(D1380,MoneyLine!$A$1:$D$33,4,FALSE)</f>
        <v>38.247500000000002</v>
      </c>
      <c r="O1380">
        <f>VLOOKUP(D1380,MoneyLine!$A$1:$Q$33,14,FALSE)</f>
        <v>4.214999999999999</v>
      </c>
      <c r="P1380">
        <f>VLOOKUP(B1380,MoneyLine!$A$1:$Q$33,17,FALSE)</f>
        <v>0.65357142857142814</v>
      </c>
      <c r="Q1380">
        <f>VLOOKUP(B1380,MoneyLine!$A$1:$K$33,10,FALSE)</f>
        <v>23.449285714285718</v>
      </c>
      <c r="R1380">
        <f>VLOOKUP(B1380,MoneyLine!$A$1:$Q$33,14,FALSE)</f>
        <v>42.338571428571427</v>
      </c>
      <c r="S1380">
        <f>VLOOKUP(D1380,MoneyLine!$A$1:$Q$33,17,FALSE)</f>
        <v>-23.022142857142857</v>
      </c>
      <c r="T1380">
        <f>VLOOKUP(D1380,MoneyLine!$A$1:$K$33,10,FALSE)</f>
        <v>2.2516666666666674</v>
      </c>
      <c r="V1380">
        <f>HomTotReg.!$B$17+(test!O1380*HomTotReg.!$B$18+HomTotReg.!$B$19*test!P1380+test!Q1380*HomTotReg.!$B$20)</f>
        <v>2.5239648985232535</v>
      </c>
      <c r="W1380">
        <f>VisTotReg.!$B$17+(VisTotReg.!$B$18*test!R1380+test!S1380*VisTotReg.!$B$19+test!T1380*VisTotReg.!$B$20)</f>
        <v>3.1853683648580011</v>
      </c>
      <c r="Y1380">
        <f>'MoneyLine Reg. 1'!$B$17+('MoneyLine Reg. 1'!$B$18*test!I1380+test!J1380*'MoneyLine Reg. 1'!$B$19+test!T1380*'MoneyLine Reg. 1'!$B$20+test!Q1380*'MoneyLine Reg. 1'!$B$21)</f>
        <v>-0.74494192236171686</v>
      </c>
      <c r="Z1380">
        <f>'MoneyLine Reg. 2'!$B$17+('MoneyLine Reg. 2'!$B$18*test!M1380+test!K1380*'MoneyLine Reg. 2'!$B$19+'MoneyLine Reg. 2'!$B$20*test!L1380+test!N1380*'MoneyLine Reg. 2'!$B$21)</f>
        <v>-1.3379353335167004</v>
      </c>
    </row>
    <row r="1381" spans="1:26" x14ac:dyDescent="0.3">
      <c r="A1381" s="9">
        <v>45220</v>
      </c>
      <c r="B1381" s="7" t="s">
        <v>18</v>
      </c>
      <c r="C1381" s="7">
        <v>4</v>
      </c>
      <c r="D1381" s="7" t="s">
        <v>11</v>
      </c>
      <c r="E1381" s="7">
        <v>6</v>
      </c>
      <c r="F1381" s="7"/>
      <c r="G1381" s="6">
        <f t="shared" si="22"/>
        <v>2</v>
      </c>
      <c r="I1381">
        <f>VLOOKUP(D1381,MoneyLine!$A$1:$K$33,7,FALSE)</f>
        <v>121.01880952380951</v>
      </c>
      <c r="J1381">
        <f>VLOOKUP(B1381,MoneyLine!$A$1:$K$33,7,FALSE)</f>
        <v>161.3661904761905</v>
      </c>
      <c r="K1381">
        <f>VLOOKUP(B1381,MoneyLine!$A$1:$K$33,11,FALSE)</f>
        <v>18.088749999999997</v>
      </c>
      <c r="L1381">
        <f>VLOOKUP(B1381,MoneyLine!$A$1:$D$33,4,FALSE)</f>
        <v>55.644500000000001</v>
      </c>
      <c r="M1381">
        <f>VLOOKUP(D1381,MoneyLine!$A$1:$K$33,11,FALSE)</f>
        <v>15.838749999999997</v>
      </c>
      <c r="N1381">
        <f>VLOOKUP(D1381,MoneyLine!$A$1:$D$33,4,FALSE)</f>
        <v>52.685499999999998</v>
      </c>
      <c r="O1381">
        <f>VLOOKUP(D1381,MoneyLine!$A$1:$Q$33,14,FALSE)</f>
        <v>85.286666666666662</v>
      </c>
      <c r="P1381">
        <f>VLOOKUP(B1381,MoneyLine!$A$1:$Q$33,17,FALSE)</f>
        <v>63.627142857142857</v>
      </c>
      <c r="Q1381">
        <f>VLOOKUP(B1381,MoneyLine!$A$1:$K$33,10,FALSE)</f>
        <v>-8.5753571428571433</v>
      </c>
      <c r="R1381">
        <f>VLOOKUP(B1381,MoneyLine!$A$1:$Q$33,14,FALSE)</f>
        <v>80.616190476190468</v>
      </c>
      <c r="S1381">
        <f>VLOOKUP(D1381,MoneyLine!$A$1:$Q$33,17,FALSE)</f>
        <v>15.627619047619051</v>
      </c>
      <c r="T1381">
        <f>VLOOKUP(D1381,MoneyLine!$A$1:$K$33,10,FALSE)</f>
        <v>10.4975</v>
      </c>
      <c r="V1381">
        <f>HomTotReg.!$B$17+(test!O1381*HomTotReg.!$B$18+HomTotReg.!$B$19*test!P1381+test!Q1381*HomTotReg.!$B$20)</f>
        <v>3.0678040618362066</v>
      </c>
      <c r="W1381">
        <f>VisTotReg.!$B$17+(VisTotReg.!$B$18*test!R1381+test!S1381*VisTotReg.!$B$19+test!T1381*VisTotReg.!$B$20)</f>
        <v>3.1734434641075402</v>
      </c>
      <c r="Y1381">
        <f>'MoneyLine Reg. 1'!$B$17+('MoneyLine Reg. 1'!$B$18*test!I1381+test!J1381*'MoneyLine Reg. 1'!$B$19+test!T1381*'MoneyLine Reg. 1'!$B$20+test!Q1381*'MoneyLine Reg. 1'!$B$21)</f>
        <v>-0.17675319236770093</v>
      </c>
      <c r="Z1381">
        <f>'MoneyLine Reg. 2'!$B$17+('MoneyLine Reg. 2'!$B$18*test!M1381+test!K1381*'MoneyLine Reg. 2'!$B$19+'MoneyLine Reg. 2'!$B$20*test!L1381+test!N1381*'MoneyLine Reg. 2'!$B$21)</f>
        <v>-0.16171652967744832</v>
      </c>
    </row>
    <row r="1382" spans="1:26" x14ac:dyDescent="0.3">
      <c r="A1382" s="8">
        <v>45220</v>
      </c>
      <c r="B1382" s="6" t="s">
        <v>4</v>
      </c>
      <c r="C1382" s="6">
        <v>4</v>
      </c>
      <c r="D1382" s="6" t="s">
        <v>30</v>
      </c>
      <c r="E1382" s="6">
        <v>5</v>
      </c>
      <c r="F1382" s="6" t="s">
        <v>36</v>
      </c>
      <c r="G1382" s="6">
        <f t="shared" si="22"/>
        <v>1</v>
      </c>
      <c r="I1382">
        <f>VLOOKUP(D1382,MoneyLine!$A$1:$K$33,7,FALSE)</f>
        <v>127.36857142857141</v>
      </c>
      <c r="J1382">
        <f>VLOOKUP(B1382,MoneyLine!$A$1:$K$33,7,FALSE)</f>
        <v>71.288571428571402</v>
      </c>
      <c r="K1382">
        <f>VLOOKUP(B1382,MoneyLine!$A$1:$K$33,11,FALSE)</f>
        <v>4.0925000000000029</v>
      </c>
      <c r="L1382">
        <f>VLOOKUP(B1382,MoneyLine!$A$1:$D$33,4,FALSE)</f>
        <v>50.962499999999999</v>
      </c>
      <c r="M1382">
        <f>VLOOKUP(D1382,MoneyLine!$A$1:$K$33,11,FALSE)</f>
        <v>15.876249999999999</v>
      </c>
      <c r="N1382">
        <f>VLOOKUP(D1382,MoneyLine!$A$1:$D$33,4,FALSE)</f>
        <v>56.155499999999996</v>
      </c>
      <c r="O1382">
        <f>VLOOKUP(D1382,MoneyLine!$A$1:$Q$33,14,FALSE)</f>
        <v>104.57619047619046</v>
      </c>
      <c r="P1382">
        <f>VLOOKUP(B1382,MoneyLine!$A$1:$Q$33,17,FALSE)</f>
        <v>33.857619047619039</v>
      </c>
      <c r="Q1382">
        <f>VLOOKUP(B1382,MoneyLine!$A$1:$K$33,10,FALSE)</f>
        <v>21.901309523809527</v>
      </c>
      <c r="R1382">
        <f>VLOOKUP(B1382,MoneyLine!$A$1:$Q$33,14,FALSE)</f>
        <v>28.298571428571432</v>
      </c>
      <c r="S1382">
        <f>VLOOKUP(D1382,MoneyLine!$A$1:$Q$33,17,FALSE)</f>
        <v>21.976904761904766</v>
      </c>
      <c r="T1382">
        <f>VLOOKUP(D1382,MoneyLine!$A$1:$K$33,10,FALSE)</f>
        <v>-0.45761904761904759</v>
      </c>
      <c r="V1382">
        <f>HomTotReg.!$B$17+(test!O1382*HomTotReg.!$B$18+HomTotReg.!$B$19*test!P1382+test!Q1382*HomTotReg.!$B$20)</f>
        <v>3.2514333547477836</v>
      </c>
      <c r="W1382">
        <f>VisTotReg.!$B$17+(VisTotReg.!$B$18*test!R1382+test!S1382*VisTotReg.!$B$19+test!T1382*VisTotReg.!$B$20)</f>
        <v>2.6575905198076781</v>
      </c>
      <c r="Y1382">
        <f>'MoneyLine Reg. 1'!$B$17+('MoneyLine Reg. 1'!$B$18*test!I1382+test!J1382*'MoneyLine Reg. 1'!$B$19+test!T1382*'MoneyLine Reg. 1'!$B$20+test!Q1382*'MoneyLine Reg. 1'!$B$21)</f>
        <v>0.46574631270556632</v>
      </c>
      <c r="Z1382">
        <f>'MoneyLine Reg. 2'!$B$17+('MoneyLine Reg. 2'!$B$18*test!M1382+test!K1382*'MoneyLine Reg. 2'!$B$19+'MoneyLine Reg. 2'!$B$20*test!L1382+test!N1382*'MoneyLine Reg. 2'!$B$21)</f>
        <v>1.2632627593411825</v>
      </c>
    </row>
    <row r="1383" spans="1:26" x14ac:dyDescent="0.3">
      <c r="A1383" s="9">
        <v>45220</v>
      </c>
      <c r="B1383" s="7" t="s">
        <v>23</v>
      </c>
      <c r="C1383" s="7">
        <v>3</v>
      </c>
      <c r="D1383" s="7" t="s">
        <v>9</v>
      </c>
      <c r="E1383" s="7">
        <v>2</v>
      </c>
      <c r="F1383" s="7" t="s">
        <v>36</v>
      </c>
      <c r="G1383" s="6">
        <f t="shared" si="22"/>
        <v>-1</v>
      </c>
      <c r="I1383">
        <f>VLOOKUP(D1383,MoneyLine!$A$1:$K$33,7,FALSE)</f>
        <v>154.76523809523809</v>
      </c>
      <c r="J1383">
        <f>VLOOKUP(B1383,MoneyLine!$A$1:$K$33,7,FALSE)</f>
        <v>101.00309523809524</v>
      </c>
      <c r="K1383">
        <f>VLOOKUP(B1383,MoneyLine!$A$1:$K$33,11,FALSE)</f>
        <v>6.8149999999999995</v>
      </c>
      <c r="L1383">
        <f>VLOOKUP(B1383,MoneyLine!$A$1:$D$33,4,FALSE)</f>
        <v>52.277999999999999</v>
      </c>
      <c r="M1383">
        <f>VLOOKUP(D1383,MoneyLine!$A$1:$K$33,11,FALSE)</f>
        <v>17.220000000000002</v>
      </c>
      <c r="N1383">
        <f>VLOOKUP(D1383,MoneyLine!$A$1:$D$33,4,FALSE)</f>
        <v>58.933</v>
      </c>
      <c r="O1383">
        <f>VLOOKUP(D1383,MoneyLine!$A$1:$Q$33,14,FALSE)</f>
        <v>117.61833333333333</v>
      </c>
      <c r="P1383">
        <f>VLOOKUP(B1383,MoneyLine!$A$1:$Q$33,17,FALSE)</f>
        <v>22.973095238095237</v>
      </c>
      <c r="Q1383">
        <f>VLOOKUP(B1383,MoneyLine!$A$1:$K$33,10,FALSE)</f>
        <v>43.088928571428575</v>
      </c>
      <c r="R1383">
        <f>VLOOKUP(B1383,MoneyLine!$A$1:$Q$33,14,FALSE)</f>
        <v>66.898333333333312</v>
      </c>
      <c r="S1383">
        <f>VLOOKUP(D1383,MoneyLine!$A$1:$Q$33,17,FALSE)</f>
        <v>29.393333333333338</v>
      </c>
      <c r="T1383">
        <f>VLOOKUP(D1383,MoneyLine!$A$1:$K$33,10,FALSE)</f>
        <v>-2.4774999999999996</v>
      </c>
      <c r="V1383">
        <f>HomTotReg.!$B$17+(test!O1383*HomTotReg.!$B$18+HomTotReg.!$B$19*test!P1383+test!Q1383*HomTotReg.!$B$20)</f>
        <v>3.2712281096706048</v>
      </c>
      <c r="W1383">
        <f>VisTotReg.!$B$17+(VisTotReg.!$B$18*test!R1383+test!S1383*VisTotReg.!$B$19+test!T1383*VisTotReg.!$B$20)</f>
        <v>3.0790673145554135</v>
      </c>
      <c r="Y1383">
        <f>'MoneyLine Reg. 1'!$B$17+('MoneyLine Reg. 1'!$B$18*test!I1383+test!J1383*'MoneyLine Reg. 1'!$B$19+test!T1383*'MoneyLine Reg. 1'!$B$20+test!Q1383*'MoneyLine Reg. 1'!$B$21)</f>
        <v>0.15208355505491555</v>
      </c>
      <c r="Z1383">
        <f>'MoneyLine Reg. 2'!$B$17+('MoneyLine Reg. 2'!$B$18*test!M1383+test!K1383*'MoneyLine Reg. 2'!$B$19+'MoneyLine Reg. 2'!$B$20*test!L1383+test!N1383*'MoneyLine Reg. 2'!$B$21)</f>
        <v>1.2840970244998866</v>
      </c>
    </row>
    <row r="1384" spans="1:26" x14ac:dyDescent="0.3">
      <c r="A1384" s="8">
        <v>45220</v>
      </c>
      <c r="B1384" s="6" t="s">
        <v>8</v>
      </c>
      <c r="C1384" s="6">
        <v>5</v>
      </c>
      <c r="D1384" s="6" t="s">
        <v>31</v>
      </c>
      <c r="E1384" s="6">
        <v>3</v>
      </c>
      <c r="F1384" s="6"/>
      <c r="G1384" s="6">
        <f t="shared" si="22"/>
        <v>-2</v>
      </c>
      <c r="I1384">
        <f>VLOOKUP(D1384,MoneyLine!$A$1:$K$33,7,FALSE)</f>
        <v>130.13119047619048</v>
      </c>
      <c r="J1384">
        <f>VLOOKUP(B1384,MoneyLine!$A$1:$K$33,7,FALSE)</f>
        <v>158.14214285714286</v>
      </c>
      <c r="K1384">
        <f>VLOOKUP(B1384,MoneyLine!$A$1:$K$33,11,FALSE)</f>
        <v>11.611250000000004</v>
      </c>
      <c r="L1384">
        <f>VLOOKUP(B1384,MoneyLine!$A$1:$D$33,4,FALSE)</f>
        <v>49.862499999999997</v>
      </c>
      <c r="M1384">
        <f>VLOOKUP(D1384,MoneyLine!$A$1:$K$33,11,FALSE)</f>
        <v>13.114999999999997</v>
      </c>
      <c r="N1384">
        <f>VLOOKUP(D1384,MoneyLine!$A$1:$D$33,4,FALSE)</f>
        <v>55.725999999999999</v>
      </c>
      <c r="O1384">
        <f>VLOOKUP(D1384,MoneyLine!$A$1:$Q$33,14,FALSE)</f>
        <v>91.865476190476173</v>
      </c>
      <c r="P1384">
        <f>VLOOKUP(B1384,MoneyLine!$A$1:$Q$33,17,FALSE)</f>
        <v>14.067142857142855</v>
      </c>
      <c r="Q1384">
        <f>VLOOKUP(B1384,MoneyLine!$A$1:$K$33,10,FALSE)</f>
        <v>21.027261904761904</v>
      </c>
      <c r="R1384">
        <f>VLOOKUP(B1384,MoneyLine!$A$1:$Q$33,14,FALSE)</f>
        <v>125.46428571428571</v>
      </c>
      <c r="S1384">
        <f>VLOOKUP(D1384,MoneyLine!$A$1:$Q$33,17,FALSE)</f>
        <v>29.228333333333332</v>
      </c>
      <c r="T1384">
        <f>VLOOKUP(D1384,MoneyLine!$A$1:$K$33,10,FALSE)</f>
        <v>31.447738095238101</v>
      </c>
      <c r="V1384">
        <f>HomTotReg.!$B$17+(test!O1384*HomTotReg.!$B$18+HomTotReg.!$B$19*test!P1384+test!Q1384*HomTotReg.!$B$20)</f>
        <v>3.3362496441530771</v>
      </c>
      <c r="W1384">
        <f>VisTotReg.!$B$17+(VisTotReg.!$B$18*test!R1384+test!S1384*VisTotReg.!$B$19+test!T1384*VisTotReg.!$B$20)</f>
        <v>3.2756843462869041</v>
      </c>
      <c r="Y1384">
        <f>'MoneyLine Reg. 1'!$B$17+('MoneyLine Reg. 1'!$B$18*test!I1384+test!J1384*'MoneyLine Reg. 1'!$B$19+test!T1384*'MoneyLine Reg. 1'!$B$20+test!Q1384*'MoneyLine Reg. 1'!$B$21)</f>
        <v>-5.6642600338465465E-2</v>
      </c>
      <c r="Z1384">
        <f>'MoneyLine Reg. 2'!$B$17+('MoneyLine Reg. 2'!$B$18*test!M1384+test!K1384*'MoneyLine Reg. 2'!$B$19+'MoneyLine Reg. 2'!$B$20*test!L1384+test!N1384*'MoneyLine Reg. 2'!$B$21)</f>
        <v>0.70565317396507377</v>
      </c>
    </row>
    <row r="1385" spans="1:26" x14ac:dyDescent="0.3">
      <c r="A1385" s="9">
        <v>45220</v>
      </c>
      <c r="B1385" s="7" t="s">
        <v>14</v>
      </c>
      <c r="C1385" s="7">
        <v>4</v>
      </c>
      <c r="D1385" s="7" t="s">
        <v>29</v>
      </c>
      <c r="E1385" s="7">
        <v>2</v>
      </c>
      <c r="F1385" s="7"/>
      <c r="G1385" s="6">
        <f t="shared" si="22"/>
        <v>-2</v>
      </c>
      <c r="I1385">
        <f>VLOOKUP(D1385,MoneyLine!$A$1:$K$33,7,FALSE)</f>
        <v>120.64333333333332</v>
      </c>
      <c r="J1385">
        <f>VLOOKUP(B1385,MoneyLine!$A$1:$K$33,7,FALSE)</f>
        <v>85.562619047619037</v>
      </c>
      <c r="K1385">
        <f>VLOOKUP(B1385,MoneyLine!$A$1:$K$33,11,FALSE)</f>
        <v>19.403750000000002</v>
      </c>
      <c r="L1385">
        <f>VLOOKUP(B1385,MoneyLine!$A$1:$D$33,4,FALSE)</f>
        <v>49.788499999999999</v>
      </c>
      <c r="M1385">
        <f>VLOOKUP(D1385,MoneyLine!$A$1:$K$33,11,FALSE)</f>
        <v>13.331249999999997</v>
      </c>
      <c r="N1385">
        <f>VLOOKUP(D1385,MoneyLine!$A$1:$D$33,4,FALSE)</f>
        <v>55.3095</v>
      </c>
      <c r="O1385">
        <f>VLOOKUP(D1385,MoneyLine!$A$1:$Q$33,14,FALSE)</f>
        <v>76.355714285714271</v>
      </c>
      <c r="P1385">
        <f>VLOOKUP(B1385,MoneyLine!$A$1:$Q$33,17,FALSE)</f>
        <v>-3.2247619047619036</v>
      </c>
      <c r="Q1385">
        <f>VLOOKUP(B1385,MoneyLine!$A$1:$K$33,10,FALSE)</f>
        <v>24.058452380952382</v>
      </c>
      <c r="R1385">
        <f>VLOOKUP(B1385,MoneyLine!$A$1:$Q$33,14,FALSE)</f>
        <v>87.124523809523808</v>
      </c>
      <c r="S1385">
        <f>VLOOKUP(D1385,MoneyLine!$A$1:$Q$33,17,FALSE)</f>
        <v>28.97</v>
      </c>
      <c r="T1385">
        <f>VLOOKUP(D1385,MoneyLine!$A$1:$K$33,10,FALSE)</f>
        <v>20.598452380952381</v>
      </c>
      <c r="V1385">
        <f>HomTotReg.!$B$17+(test!O1385*HomTotReg.!$B$18+HomTotReg.!$B$19*test!P1385+test!Q1385*HomTotReg.!$B$20)</f>
        <v>3.3219088221243589</v>
      </c>
      <c r="W1385">
        <f>VisTotReg.!$B$17+(VisTotReg.!$B$18*test!R1385+test!S1385*VisTotReg.!$B$19+test!T1385*VisTotReg.!$B$20)</f>
        <v>2.9829726838617447</v>
      </c>
      <c r="Y1385">
        <f>'MoneyLine Reg. 1'!$B$17+('MoneyLine Reg. 1'!$B$18*test!I1385+test!J1385*'MoneyLine Reg. 1'!$B$19+test!T1385*'MoneyLine Reg. 1'!$B$20+test!Q1385*'MoneyLine Reg. 1'!$B$21)</f>
        <v>0.50540625164896447</v>
      </c>
      <c r="Z1385">
        <f>'MoneyLine Reg. 2'!$B$17+('MoneyLine Reg. 2'!$B$18*test!M1385+test!K1385*'MoneyLine Reg. 2'!$B$19+'MoneyLine Reg. 2'!$B$20*test!L1385+test!N1385*'MoneyLine Reg. 2'!$B$21)</f>
        <v>0.23690338803057953</v>
      </c>
    </row>
    <row r="1386" spans="1:26" x14ac:dyDescent="0.3">
      <c r="A1386" s="8">
        <v>45220</v>
      </c>
      <c r="B1386" s="6" t="s">
        <v>20</v>
      </c>
      <c r="C1386" s="6">
        <v>5</v>
      </c>
      <c r="D1386" s="6" t="s">
        <v>28</v>
      </c>
      <c r="E1386" s="6">
        <v>4</v>
      </c>
      <c r="F1386" s="6" t="s">
        <v>36</v>
      </c>
      <c r="G1386" s="6">
        <f t="shared" si="22"/>
        <v>-1</v>
      </c>
      <c r="I1386">
        <f>VLOOKUP(D1386,MoneyLine!$A$1:$K$33,7,FALSE)</f>
        <v>60.434285714285707</v>
      </c>
      <c r="J1386">
        <f>VLOOKUP(B1386,MoneyLine!$A$1:$K$33,7,FALSE)</f>
        <v>53.481666666666655</v>
      </c>
      <c r="K1386">
        <f>VLOOKUP(B1386,MoneyLine!$A$1:$K$33,11,FALSE)</f>
        <v>4.7974999999999994</v>
      </c>
      <c r="L1386">
        <f>VLOOKUP(B1386,MoneyLine!$A$1:$D$33,4,FALSE)</f>
        <v>46.0565</v>
      </c>
      <c r="M1386">
        <f>VLOOKUP(D1386,MoneyLine!$A$1:$K$33,11,FALSE)</f>
        <v>6.9025000000000016</v>
      </c>
      <c r="N1386">
        <f>VLOOKUP(D1386,MoneyLine!$A$1:$D$33,4,FALSE)</f>
        <v>50.512499999999996</v>
      </c>
      <c r="O1386">
        <f>VLOOKUP(D1386,MoneyLine!$A$1:$Q$33,14,FALSE)</f>
        <v>47.296666666666667</v>
      </c>
      <c r="P1386">
        <f>VLOOKUP(B1386,MoneyLine!$A$1:$Q$33,17,FALSE)</f>
        <v>-10.467380952380953</v>
      </c>
      <c r="Q1386">
        <f>VLOOKUP(B1386,MoneyLine!$A$1:$K$33,10,FALSE)</f>
        <v>1.6524999999999999</v>
      </c>
      <c r="R1386">
        <f>VLOOKUP(B1386,MoneyLine!$A$1:$Q$33,14,FALSE)</f>
        <v>58.340238095238099</v>
      </c>
      <c r="S1386">
        <f>VLOOKUP(D1386,MoneyLine!$A$1:$Q$33,17,FALSE)</f>
        <v>10.998333333333333</v>
      </c>
      <c r="T1386">
        <f>VLOOKUP(D1386,MoneyLine!$A$1:$K$33,10,FALSE)</f>
        <v>5.5184523809523807</v>
      </c>
      <c r="V1386">
        <f>HomTotReg.!$B$17+(test!O1386*HomTotReg.!$B$18+HomTotReg.!$B$19*test!P1386+test!Q1386*HomTotReg.!$B$20)</f>
        <v>3.3381062414124352</v>
      </c>
      <c r="W1386">
        <f>VisTotReg.!$B$17+(VisTotReg.!$B$18*test!R1386+test!S1386*VisTotReg.!$B$19+test!T1386*VisTotReg.!$B$20)</f>
        <v>3.0237996448280531</v>
      </c>
      <c r="Y1386">
        <f>'MoneyLine Reg. 1'!$B$17+('MoneyLine Reg. 1'!$B$18*test!I1386+test!J1386*'MoneyLine Reg. 1'!$B$19+test!T1386*'MoneyLine Reg. 1'!$B$20+test!Q1386*'MoneyLine Reg. 1'!$B$21)</f>
        <v>0.30030927146891151</v>
      </c>
      <c r="Z1386">
        <f>'MoneyLine Reg. 2'!$B$17+('MoneyLine Reg. 2'!$B$18*test!M1386+test!K1386*'MoneyLine Reg. 2'!$B$19+'MoneyLine Reg. 2'!$B$20*test!L1386+test!N1386*'MoneyLine Reg. 2'!$B$21)</f>
        <v>0.64262175359737395</v>
      </c>
    </row>
    <row r="1387" spans="1:26" x14ac:dyDescent="0.3">
      <c r="A1387" s="9">
        <v>45220</v>
      </c>
      <c r="B1387" s="7" t="s">
        <v>12</v>
      </c>
      <c r="C1387" s="7">
        <v>2</v>
      </c>
      <c r="D1387" s="7" t="s">
        <v>33</v>
      </c>
      <c r="E1387" s="7">
        <v>3</v>
      </c>
      <c r="F1387" s="7" t="s">
        <v>36</v>
      </c>
      <c r="G1387" s="6">
        <f t="shared" si="22"/>
        <v>1</v>
      </c>
      <c r="I1387">
        <f>VLOOKUP(D1387,MoneyLine!$A$1:$K$33,7,FALSE)</f>
        <v>35.906904761904762</v>
      </c>
      <c r="J1387">
        <f>VLOOKUP(B1387,MoneyLine!$A$1:$K$33,7,FALSE)</f>
        <v>38.000238095238089</v>
      </c>
      <c r="K1387">
        <f>VLOOKUP(B1387,MoneyLine!$A$1:$K$33,11,FALSE)</f>
        <v>5.6062500000000011</v>
      </c>
      <c r="L1387">
        <f>VLOOKUP(B1387,MoneyLine!$A$1:$D$33,4,FALSE)</f>
        <v>46.611499999999999</v>
      </c>
      <c r="M1387">
        <f>VLOOKUP(D1387,MoneyLine!$A$1:$K$33,11,FALSE)</f>
        <v>3.707499999999996</v>
      </c>
      <c r="N1387">
        <f>VLOOKUP(D1387,MoneyLine!$A$1:$D$33,4,FALSE)</f>
        <v>47.251999999999995</v>
      </c>
      <c r="O1387">
        <f>VLOOKUP(D1387,MoneyLine!$A$1:$Q$33,14,FALSE)</f>
        <v>44.759523809523806</v>
      </c>
      <c r="P1387">
        <f>VLOOKUP(B1387,MoneyLine!$A$1:$Q$33,17,FALSE)</f>
        <v>-1.7361904761904778</v>
      </c>
      <c r="Q1387">
        <f>VLOOKUP(B1387,MoneyLine!$A$1:$K$33,10,FALSE)</f>
        <v>20.738571428571433</v>
      </c>
      <c r="R1387">
        <f>VLOOKUP(B1387,MoneyLine!$A$1:$Q$33,14,FALSE)</f>
        <v>32.669761904761899</v>
      </c>
      <c r="S1387">
        <f>VLOOKUP(D1387,MoneyLine!$A$1:$Q$33,17,FALSE)</f>
        <v>-16.226190476190478</v>
      </c>
      <c r="T1387">
        <f>VLOOKUP(D1387,MoneyLine!$A$1:$K$33,10,FALSE)</f>
        <v>29.473928571428576</v>
      </c>
      <c r="V1387">
        <f>HomTotReg.!$B$17+(test!O1387*HomTotReg.!$B$18+HomTotReg.!$B$19*test!P1387+test!Q1387*HomTotReg.!$B$20)</f>
        <v>3.0083107426253419</v>
      </c>
      <c r="W1387">
        <f>VisTotReg.!$B$17+(VisTotReg.!$B$18*test!R1387+test!S1387*VisTotReg.!$B$19+test!T1387*VisTotReg.!$B$20)</f>
        <v>2.609269792719072</v>
      </c>
      <c r="Y1387">
        <f>'MoneyLine Reg. 1'!$B$17+('MoneyLine Reg. 1'!$B$18*test!I1387+test!J1387*'MoneyLine Reg. 1'!$B$19+test!T1387*'MoneyLine Reg. 1'!$B$20+test!Q1387*'MoneyLine Reg. 1'!$B$21)</f>
        <v>0.37878313595267155</v>
      </c>
      <c r="Z1387">
        <f>'MoneyLine Reg. 2'!$B$17+('MoneyLine Reg. 2'!$B$18*test!M1387+test!K1387*'MoneyLine Reg. 2'!$B$19+'MoneyLine Reg. 2'!$B$20*test!L1387+test!N1387*'MoneyLine Reg. 2'!$B$21)</f>
        <v>0.12611621086948066</v>
      </c>
    </row>
    <row r="1388" spans="1:26" x14ac:dyDescent="0.3">
      <c r="A1388" s="8">
        <v>45220</v>
      </c>
      <c r="B1388" s="6" t="s">
        <v>24</v>
      </c>
      <c r="C1388" s="6">
        <v>1</v>
      </c>
      <c r="D1388" s="6" t="s">
        <v>21</v>
      </c>
      <c r="E1388" s="6">
        <v>5</v>
      </c>
      <c r="F1388" s="6"/>
      <c r="G1388" s="6">
        <f t="shared" si="22"/>
        <v>4</v>
      </c>
      <c r="I1388">
        <f>VLOOKUP(D1388,MoneyLine!$A$1:$K$33,7,FALSE)</f>
        <v>81.149285714285725</v>
      </c>
      <c r="J1388">
        <f>VLOOKUP(B1388,MoneyLine!$A$1:$K$33,7,FALSE)</f>
        <v>-28.852380952380948</v>
      </c>
      <c r="K1388">
        <f>VLOOKUP(B1388,MoneyLine!$A$1:$K$33,11,FALSE)</f>
        <v>5.754999999999999</v>
      </c>
      <c r="L1388">
        <f>VLOOKUP(B1388,MoneyLine!$A$1:$D$33,4,FALSE)</f>
        <v>42.153999999999996</v>
      </c>
      <c r="M1388">
        <f>VLOOKUP(D1388,MoneyLine!$A$1:$K$33,11,FALSE)</f>
        <v>9.1225000000000005</v>
      </c>
      <c r="N1388">
        <f>VLOOKUP(D1388,MoneyLine!$A$1:$D$33,4,FALSE)</f>
        <v>51.807999999999993</v>
      </c>
      <c r="O1388">
        <f>VLOOKUP(D1388,MoneyLine!$A$1:$Q$33,14,FALSE)</f>
        <v>65.387857142857143</v>
      </c>
      <c r="P1388">
        <f>VLOOKUP(B1388,MoneyLine!$A$1:$Q$33,17,FALSE)</f>
        <v>-35.079523809523806</v>
      </c>
      <c r="Q1388">
        <f>VLOOKUP(B1388,MoneyLine!$A$1:$K$33,10,FALSE)</f>
        <v>-0.52404761904761887</v>
      </c>
      <c r="R1388">
        <f>VLOOKUP(B1388,MoneyLine!$A$1:$Q$33,14,FALSE)</f>
        <v>7.490952380952379</v>
      </c>
      <c r="S1388">
        <f>VLOOKUP(D1388,MoneyLine!$A$1:$Q$33,17,FALSE)</f>
        <v>7.3759523809523806</v>
      </c>
      <c r="T1388">
        <f>VLOOKUP(D1388,MoneyLine!$A$1:$K$33,10,FALSE)</f>
        <v>8.0371428571428574</v>
      </c>
      <c r="V1388">
        <f>HomTotReg.!$B$17+(test!O1388*HomTotReg.!$B$18+HomTotReg.!$B$19*test!P1388+test!Q1388*HomTotReg.!$B$20)</f>
        <v>3.8143942104714617</v>
      </c>
      <c r="W1388">
        <f>VisTotReg.!$B$17+(VisTotReg.!$B$18*test!R1388+test!S1388*VisTotReg.!$B$19+test!T1388*VisTotReg.!$B$20)</f>
        <v>2.4158601353391802</v>
      </c>
      <c r="Y1388">
        <f>'MoneyLine Reg. 1'!$B$17+('MoneyLine Reg. 1'!$B$18*test!I1388+test!J1388*'MoneyLine Reg. 1'!$B$19+test!T1388*'MoneyLine Reg. 1'!$B$20+test!Q1388*'MoneyLine Reg. 1'!$B$21)</f>
        <v>1.5077442020405682</v>
      </c>
      <c r="Z1388">
        <f>'MoneyLine Reg. 2'!$B$17+('MoneyLine Reg. 2'!$B$18*test!M1388+test!K1388*'MoneyLine Reg. 2'!$B$19+'MoneyLine Reg. 2'!$B$20*test!L1388+test!N1388*'MoneyLine Reg. 2'!$B$21)</f>
        <v>1.1081805613715843</v>
      </c>
    </row>
    <row r="1389" spans="1:26" x14ac:dyDescent="0.3">
      <c r="A1389" s="9">
        <v>45220</v>
      </c>
      <c r="B1389" s="7" t="s">
        <v>19</v>
      </c>
      <c r="C1389" s="7">
        <v>5</v>
      </c>
      <c r="D1389" s="7" t="s">
        <v>32</v>
      </c>
      <c r="E1389" s="7">
        <v>2</v>
      </c>
      <c r="F1389" s="7"/>
      <c r="G1389" s="6">
        <f t="shared" si="22"/>
        <v>-3</v>
      </c>
      <c r="I1389">
        <f>VLOOKUP(D1389,MoneyLine!$A$1:$K$33,7,FALSE)</f>
        <v>91.395238095238099</v>
      </c>
      <c r="J1389">
        <f>VLOOKUP(B1389,MoneyLine!$A$1:$K$33,7,FALSE)</f>
        <v>99.267142857142858</v>
      </c>
      <c r="K1389">
        <f>VLOOKUP(B1389,MoneyLine!$A$1:$K$33,11,FALSE)</f>
        <v>11.873749999999998</v>
      </c>
      <c r="L1389">
        <f>VLOOKUP(B1389,MoneyLine!$A$1:$D$33,4,FALSE)</f>
        <v>44.580500000000001</v>
      </c>
      <c r="M1389">
        <f>VLOOKUP(D1389,MoneyLine!$A$1:$K$33,11,FALSE)</f>
        <v>4.9549999999999983</v>
      </c>
      <c r="N1389">
        <f>VLOOKUP(D1389,MoneyLine!$A$1:$D$33,4,FALSE)</f>
        <v>47.241</v>
      </c>
      <c r="O1389">
        <f>VLOOKUP(D1389,MoneyLine!$A$1:$Q$33,14,FALSE)</f>
        <v>85.390952380952371</v>
      </c>
      <c r="P1389">
        <f>VLOOKUP(B1389,MoneyLine!$A$1:$Q$33,17,FALSE)</f>
        <v>-14.223571428571427</v>
      </c>
      <c r="Q1389">
        <f>VLOOKUP(B1389,MoneyLine!$A$1:$K$33,10,FALSE)</f>
        <v>-3.2023809523808761E-2</v>
      </c>
      <c r="R1389">
        <f>VLOOKUP(B1389,MoneyLine!$A$1:$Q$33,14,FALSE)</f>
        <v>93.099761904761891</v>
      </c>
      <c r="S1389">
        <f>VLOOKUP(D1389,MoneyLine!$A$1:$Q$33,17,FALSE)</f>
        <v>-9.4788095238095256</v>
      </c>
      <c r="T1389">
        <f>VLOOKUP(D1389,MoneyLine!$A$1:$K$33,10,FALSE)</f>
        <v>-16.679047619047623</v>
      </c>
      <c r="V1389">
        <f>HomTotReg.!$B$17+(test!O1389*HomTotReg.!$B$18+HomTotReg.!$B$19*test!P1389+test!Q1389*HomTotReg.!$B$20)</f>
        <v>3.7996841236220078</v>
      </c>
      <c r="W1389">
        <f>VisTotReg.!$B$17+(VisTotReg.!$B$18*test!R1389+test!S1389*VisTotReg.!$B$19+test!T1389*VisTotReg.!$B$20)</f>
        <v>3.9454815415838658</v>
      </c>
      <c r="Y1389">
        <f>'MoneyLine Reg. 1'!$B$17+('MoneyLine Reg. 1'!$B$18*test!I1389+test!J1389*'MoneyLine Reg. 1'!$B$19+test!T1389*'MoneyLine Reg. 1'!$B$20+test!Q1389*'MoneyLine Reg. 1'!$B$21)</f>
        <v>-0.21382046729389081</v>
      </c>
      <c r="Z1389">
        <f>'MoneyLine Reg. 2'!$B$17+('MoneyLine Reg. 2'!$B$18*test!M1389+test!K1389*'MoneyLine Reg. 2'!$B$19+'MoneyLine Reg. 2'!$B$20*test!L1389+test!N1389*'MoneyLine Reg. 2'!$B$21)</f>
        <v>-1.3778695514377937E-2</v>
      </c>
    </row>
    <row r="1390" spans="1:26" x14ac:dyDescent="0.3">
      <c r="A1390" s="8">
        <v>45220</v>
      </c>
      <c r="B1390" s="6" t="s">
        <v>17</v>
      </c>
      <c r="C1390" s="6">
        <v>4</v>
      </c>
      <c r="D1390" s="6" t="s">
        <v>34</v>
      </c>
      <c r="E1390" s="6">
        <v>1</v>
      </c>
      <c r="F1390" s="6"/>
      <c r="G1390" s="6">
        <f t="shared" si="22"/>
        <v>-3</v>
      </c>
      <c r="I1390">
        <f>VLOOKUP(D1390,MoneyLine!$A$1:$K$33,7,FALSE)</f>
        <v>70.167380952380938</v>
      </c>
      <c r="J1390">
        <f>VLOOKUP(B1390,MoneyLine!$A$1:$K$33,7,FALSE)</f>
        <v>126.67</v>
      </c>
      <c r="K1390">
        <f>VLOOKUP(B1390,MoneyLine!$A$1:$K$33,11,FALSE)</f>
        <v>19.922499999999999</v>
      </c>
      <c r="L1390">
        <f>VLOOKUP(B1390,MoneyLine!$A$1:$D$33,4,FALSE)</f>
        <v>49.902000000000001</v>
      </c>
      <c r="M1390">
        <f>VLOOKUP(D1390,MoneyLine!$A$1:$K$33,11,FALSE)</f>
        <v>10.367500000000003</v>
      </c>
      <c r="N1390">
        <f>VLOOKUP(D1390,MoneyLine!$A$1:$D$33,4,FALSE)</f>
        <v>52.325999999999993</v>
      </c>
      <c r="O1390">
        <f>VLOOKUP(D1390,MoneyLine!$A$1:$Q$33,14,FALSE)</f>
        <v>40.24047619047618</v>
      </c>
      <c r="P1390">
        <f>VLOOKUP(B1390,MoneyLine!$A$1:$Q$33,17,FALSE)</f>
        <v>9.6223809523809507</v>
      </c>
      <c r="Q1390">
        <f>VLOOKUP(B1390,MoneyLine!$A$1:$K$33,10,FALSE)</f>
        <v>23.209285714285713</v>
      </c>
      <c r="R1390">
        <f>VLOOKUP(B1390,MoneyLine!$A$1:$Q$33,14,FALSE)</f>
        <v>104.88261904761904</v>
      </c>
      <c r="S1390">
        <f>VLOOKUP(D1390,MoneyLine!$A$1:$Q$33,17,FALSE)</f>
        <v>22.489285714285707</v>
      </c>
      <c r="T1390">
        <f>VLOOKUP(D1390,MoneyLine!$A$1:$K$33,10,FALSE)</f>
        <v>29.06904761904762</v>
      </c>
      <c r="V1390">
        <f>HomTotReg.!$B$17+(test!O1390*HomTotReg.!$B$18+HomTotReg.!$B$19*test!P1390+test!Q1390*HomTotReg.!$B$20)</f>
        <v>2.8128766441979645</v>
      </c>
      <c r="W1390">
        <f>VisTotReg.!$B$17+(VisTotReg.!$B$18*test!R1390+test!S1390*VisTotReg.!$B$19+test!T1390*VisTotReg.!$B$20)</f>
        <v>3.1266555567664511</v>
      </c>
      <c r="Y1390">
        <f>'MoneyLine Reg. 1'!$B$17+('MoneyLine Reg. 1'!$B$18*test!I1390+test!J1390*'MoneyLine Reg. 1'!$B$19+test!T1390*'MoneyLine Reg. 1'!$B$20+test!Q1390*'MoneyLine Reg. 1'!$B$21)</f>
        <v>-0.33662598045595438</v>
      </c>
      <c r="Z1390">
        <f>'MoneyLine Reg. 2'!$B$17+('MoneyLine Reg. 2'!$B$18*test!M1390+test!K1390*'MoneyLine Reg. 2'!$B$19+'MoneyLine Reg. 2'!$B$20*test!L1390+test!N1390*'MoneyLine Reg. 2'!$B$21)</f>
        <v>-0.19544082797298223</v>
      </c>
    </row>
    <row r="1391" spans="1:26" x14ac:dyDescent="0.3">
      <c r="A1391" s="9">
        <v>45220</v>
      </c>
      <c r="B1391" s="7" t="s">
        <v>3</v>
      </c>
      <c r="C1391" s="7">
        <v>2</v>
      </c>
      <c r="D1391" s="7" t="s">
        <v>10</v>
      </c>
      <c r="E1391" s="7">
        <v>4</v>
      </c>
      <c r="F1391" s="7"/>
      <c r="G1391" s="6">
        <f t="shared" si="22"/>
        <v>2</v>
      </c>
      <c r="I1391">
        <f>VLOOKUP(D1391,MoneyLine!$A$1:$K$33,7,FALSE)</f>
        <v>43.783809523809516</v>
      </c>
      <c r="J1391">
        <f>VLOOKUP(B1391,MoneyLine!$A$1:$K$33,7,FALSE)</f>
        <v>103.61880952380953</v>
      </c>
      <c r="K1391">
        <f>VLOOKUP(B1391,MoneyLine!$A$1:$K$33,11,FALSE)</f>
        <v>6.7725000000000009</v>
      </c>
      <c r="L1391">
        <f>VLOOKUP(B1391,MoneyLine!$A$1:$D$33,4,FALSE)</f>
        <v>53.618500000000004</v>
      </c>
      <c r="M1391">
        <f>VLOOKUP(D1391,MoneyLine!$A$1:$K$33,11,FALSE)</f>
        <v>2.1412499999999977</v>
      </c>
      <c r="N1391">
        <f>VLOOKUP(D1391,MoneyLine!$A$1:$D$33,4,FALSE)</f>
        <v>45.351499999999994</v>
      </c>
      <c r="O1391">
        <f>VLOOKUP(D1391,MoneyLine!$A$1:$Q$33,14,FALSE)</f>
        <v>43.181904761904768</v>
      </c>
      <c r="P1391">
        <f>VLOOKUP(B1391,MoneyLine!$A$1:$Q$33,17,FALSE)</f>
        <v>15.725476190476186</v>
      </c>
      <c r="Q1391">
        <f>VLOOKUP(B1391,MoneyLine!$A$1:$K$33,10,FALSE)</f>
        <v>34.368214285714288</v>
      </c>
      <c r="R1391">
        <f>VLOOKUP(B1391,MoneyLine!$A$1:$Q$33,14,FALSE)</f>
        <v>76.556190476190451</v>
      </c>
      <c r="S1391">
        <f>VLOOKUP(D1391,MoneyLine!$A$1:$Q$33,17,FALSE)</f>
        <v>-14.675714285714287</v>
      </c>
      <c r="T1391">
        <f>VLOOKUP(D1391,MoneyLine!$A$1:$K$33,10,FALSE)</f>
        <v>13.367738095238096</v>
      </c>
      <c r="V1391">
        <f>HomTotReg.!$B$17+(test!O1391*HomTotReg.!$B$18+HomTotReg.!$B$19*test!P1391+test!Q1391*HomTotReg.!$B$20)</f>
        <v>2.6563123072024624</v>
      </c>
      <c r="W1391">
        <f>VisTotReg.!$B$17+(VisTotReg.!$B$18*test!R1391+test!S1391*VisTotReg.!$B$19+test!T1391*VisTotReg.!$B$20)</f>
        <v>3.3531574045162573</v>
      </c>
      <c r="Y1391">
        <f>'MoneyLine Reg. 1'!$B$17+('MoneyLine Reg. 1'!$B$18*test!I1391+test!J1391*'MoneyLine Reg. 1'!$B$19+test!T1391*'MoneyLine Reg. 1'!$B$20+test!Q1391*'MoneyLine Reg. 1'!$B$21)</f>
        <v>-0.65879793089211724</v>
      </c>
      <c r="Z1391">
        <f>'MoneyLine Reg. 2'!$B$17+('MoneyLine Reg. 2'!$B$18*test!M1391+test!K1391*'MoneyLine Reg. 2'!$B$19+'MoneyLine Reg. 2'!$B$20*test!L1391+test!N1391*'MoneyLine Reg. 2'!$B$21)</f>
        <v>-0.70157260147734668</v>
      </c>
    </row>
    <row r="1392" spans="1:26" x14ac:dyDescent="0.3">
      <c r="A1392" s="8">
        <v>45220</v>
      </c>
      <c r="B1392" s="6" t="s">
        <v>5</v>
      </c>
      <c r="C1392" s="6">
        <v>4</v>
      </c>
      <c r="D1392" s="6" t="s">
        <v>7</v>
      </c>
      <c r="E1392" s="6">
        <v>3</v>
      </c>
      <c r="F1392" s="6" t="s">
        <v>36</v>
      </c>
      <c r="G1392" s="6">
        <f t="shared" si="22"/>
        <v>-1</v>
      </c>
      <c r="I1392">
        <f>VLOOKUP(D1392,MoneyLine!$A$1:$K$33,7,FALSE)</f>
        <v>105.50714285714287</v>
      </c>
      <c r="J1392">
        <f>VLOOKUP(B1392,MoneyLine!$A$1:$K$33,7,FALSE)</f>
        <v>92.519047619047612</v>
      </c>
      <c r="K1392">
        <f>VLOOKUP(B1392,MoneyLine!$A$1:$K$33,11,FALSE)</f>
        <v>15.5725</v>
      </c>
      <c r="L1392">
        <f>VLOOKUP(B1392,MoneyLine!$A$1:$D$33,4,FALSE)</f>
        <v>52.448999999999998</v>
      </c>
      <c r="M1392">
        <f>VLOOKUP(D1392,MoneyLine!$A$1:$K$33,11,FALSE)</f>
        <v>17.5075</v>
      </c>
      <c r="N1392">
        <f>VLOOKUP(D1392,MoneyLine!$A$1:$D$33,4,FALSE)</f>
        <v>51.216499999999996</v>
      </c>
      <c r="O1392">
        <f>VLOOKUP(D1392,MoneyLine!$A$1:$Q$33,14,FALSE)</f>
        <v>89.021666666666647</v>
      </c>
      <c r="P1392">
        <f>VLOOKUP(B1392,MoneyLine!$A$1:$Q$33,17,FALSE)</f>
        <v>2.4073809523809526</v>
      </c>
      <c r="Q1392">
        <f>VLOOKUP(B1392,MoneyLine!$A$1:$K$33,10,FALSE)</f>
        <v>7.11511904761905</v>
      </c>
      <c r="R1392">
        <f>VLOOKUP(B1392,MoneyLine!$A$1:$Q$33,14,FALSE)</f>
        <v>80.7392857142857</v>
      </c>
      <c r="S1392">
        <f>VLOOKUP(D1392,MoneyLine!$A$1:$Q$33,17,FALSE)</f>
        <v>1.5838095238095231</v>
      </c>
      <c r="T1392">
        <f>VLOOKUP(D1392,MoneyLine!$A$1:$K$33,10,FALSE)</f>
        <v>-6.0107142857142861</v>
      </c>
      <c r="V1392">
        <f>HomTotReg.!$B$17+(test!O1392*HomTotReg.!$B$18+HomTotReg.!$B$19*test!P1392+test!Q1392*HomTotReg.!$B$20)</f>
        <v>3.5830833285802237</v>
      </c>
      <c r="W1392">
        <f>VisTotReg.!$B$17+(VisTotReg.!$B$18*test!R1392+test!S1392*VisTotReg.!$B$19+test!T1392*VisTotReg.!$B$20)</f>
        <v>3.5431682127896353</v>
      </c>
      <c r="Y1392">
        <f>'MoneyLine Reg. 1'!$B$17+('MoneyLine Reg. 1'!$B$18*test!I1392+test!J1392*'MoneyLine Reg. 1'!$B$19+test!T1392*'MoneyLine Reg. 1'!$B$20+test!Q1392*'MoneyLine Reg. 1'!$B$21)</f>
        <v>7.8270716860336736E-2</v>
      </c>
      <c r="Z1392">
        <f>'MoneyLine Reg. 2'!$B$17+('MoneyLine Reg. 2'!$B$18*test!M1392+test!K1392*'MoneyLine Reg. 2'!$B$19+'MoneyLine Reg. 2'!$B$20*test!L1392+test!N1392*'MoneyLine Reg. 2'!$B$21)</f>
        <v>0.22387413591215477</v>
      </c>
    </row>
    <row r="1393" spans="1:26" x14ac:dyDescent="0.3">
      <c r="A1393" s="9">
        <v>45221</v>
      </c>
      <c r="B1393" s="7" t="s">
        <v>14</v>
      </c>
      <c r="C1393" s="7">
        <v>3</v>
      </c>
      <c r="D1393" s="7" t="s">
        <v>26</v>
      </c>
      <c r="E1393" s="7">
        <v>1</v>
      </c>
      <c r="F1393" s="7"/>
      <c r="G1393" s="6">
        <f t="shared" si="22"/>
        <v>-2</v>
      </c>
      <c r="I1393">
        <f>VLOOKUP(D1393,MoneyLine!$A$1:$K$33,7,FALSE)</f>
        <v>2.4278571428571381</v>
      </c>
      <c r="J1393">
        <f>VLOOKUP(B1393,MoneyLine!$A$1:$K$33,7,FALSE)</f>
        <v>85.562619047619037</v>
      </c>
      <c r="K1393">
        <f>VLOOKUP(B1393,MoneyLine!$A$1:$K$33,11,FALSE)</f>
        <v>19.403750000000002</v>
      </c>
      <c r="L1393">
        <f>VLOOKUP(B1393,MoneyLine!$A$1:$D$33,4,FALSE)</f>
        <v>49.788499999999999</v>
      </c>
      <c r="M1393">
        <f>VLOOKUP(D1393,MoneyLine!$A$1:$K$33,11,FALSE)</f>
        <v>7.2874999999999996</v>
      </c>
      <c r="N1393">
        <f>VLOOKUP(D1393,MoneyLine!$A$1:$D$33,4,FALSE)</f>
        <v>44.772500000000001</v>
      </c>
      <c r="O1393">
        <f>VLOOKUP(D1393,MoneyLine!$A$1:$Q$33,14,FALSE)</f>
        <v>21.040476190476188</v>
      </c>
      <c r="P1393">
        <f>VLOOKUP(B1393,MoneyLine!$A$1:$Q$33,17,FALSE)</f>
        <v>-3.2247619047619036</v>
      </c>
      <c r="Q1393">
        <f>VLOOKUP(B1393,MoneyLine!$A$1:$K$33,10,FALSE)</f>
        <v>24.058452380952382</v>
      </c>
      <c r="R1393">
        <f>VLOOKUP(B1393,MoneyLine!$A$1:$Q$33,14,FALSE)</f>
        <v>87.124523809523808</v>
      </c>
      <c r="S1393">
        <f>VLOOKUP(D1393,MoneyLine!$A$1:$Q$33,17,FALSE)</f>
        <v>-8.321428571428573</v>
      </c>
      <c r="T1393">
        <f>VLOOKUP(D1393,MoneyLine!$A$1:$K$33,10,FALSE)</f>
        <v>13.537738095238096</v>
      </c>
      <c r="V1393">
        <f>HomTotReg.!$B$17+(test!O1393*HomTotReg.!$B$18+HomTotReg.!$B$19*test!P1393+test!Q1393*HomTotReg.!$B$20)</f>
        <v>2.736433330147964</v>
      </c>
      <c r="W1393">
        <f>VisTotReg.!$B$17+(VisTotReg.!$B$18*test!R1393+test!S1393*VisTotReg.!$B$19+test!T1393*VisTotReg.!$B$20)</f>
        <v>3.4193654462646479</v>
      </c>
      <c r="Y1393">
        <f>'MoneyLine Reg. 1'!$B$17+('MoneyLine Reg. 1'!$B$18*test!I1393+test!J1393*'MoneyLine Reg. 1'!$B$19+test!T1393*'MoneyLine Reg. 1'!$B$20+test!Q1393*'MoneyLine Reg. 1'!$B$21)</f>
        <v>-0.75059806711565824</v>
      </c>
      <c r="Z1393">
        <f>'MoneyLine Reg. 2'!$B$17+('MoneyLine Reg. 2'!$B$18*test!M1393+test!K1393*'MoneyLine Reg. 2'!$B$19+'MoneyLine Reg. 2'!$B$20*test!L1393+test!N1393*'MoneyLine Reg. 2'!$B$21)</f>
        <v>-0.88274442416819499</v>
      </c>
    </row>
    <row r="1394" spans="1:26" x14ac:dyDescent="0.3">
      <c r="A1394" s="8">
        <v>45221</v>
      </c>
      <c r="B1394" s="6" t="s">
        <v>22</v>
      </c>
      <c r="C1394" s="6">
        <v>2</v>
      </c>
      <c r="D1394" s="6" t="s">
        <v>19</v>
      </c>
      <c r="E1394" s="6">
        <v>6</v>
      </c>
      <c r="F1394" s="6"/>
      <c r="G1394" s="6">
        <f t="shared" si="22"/>
        <v>4</v>
      </c>
      <c r="I1394">
        <f>VLOOKUP(D1394,MoneyLine!$A$1:$K$33,7,FALSE)</f>
        <v>99.267142857142858</v>
      </c>
      <c r="J1394">
        <f>VLOOKUP(B1394,MoneyLine!$A$1:$K$33,7,FALSE)</f>
        <v>73.279761904761898</v>
      </c>
      <c r="K1394">
        <f>VLOOKUP(B1394,MoneyLine!$A$1:$K$33,11,FALSE)</f>
        <v>6.432500000000001</v>
      </c>
      <c r="L1394">
        <f>VLOOKUP(B1394,MoneyLine!$A$1:$D$33,4,FALSE)</f>
        <v>50.885999999999996</v>
      </c>
      <c r="M1394">
        <f>VLOOKUP(D1394,MoneyLine!$A$1:$K$33,11,FALSE)</f>
        <v>11.873749999999998</v>
      </c>
      <c r="N1394">
        <f>VLOOKUP(D1394,MoneyLine!$A$1:$D$33,4,FALSE)</f>
        <v>44.580500000000001</v>
      </c>
      <c r="O1394">
        <f>VLOOKUP(D1394,MoneyLine!$A$1:$Q$33,14,FALSE)</f>
        <v>93.099761904761891</v>
      </c>
      <c r="P1394">
        <f>VLOOKUP(B1394,MoneyLine!$A$1:$Q$33,17,FALSE)</f>
        <v>-0.22023809523809401</v>
      </c>
      <c r="Q1394">
        <f>VLOOKUP(B1394,MoneyLine!$A$1:$K$33,10,FALSE)</f>
        <v>10.709166666666667</v>
      </c>
      <c r="R1394">
        <f>VLOOKUP(B1394,MoneyLine!$A$1:$Q$33,14,FALSE)</f>
        <v>70.076904761904771</v>
      </c>
      <c r="S1394">
        <f>VLOOKUP(D1394,MoneyLine!$A$1:$Q$33,17,FALSE)</f>
        <v>-14.223571428571427</v>
      </c>
      <c r="T1394">
        <f>VLOOKUP(D1394,MoneyLine!$A$1:$K$33,10,FALSE)</f>
        <v>-3.2023809523808761E-2</v>
      </c>
      <c r="V1394">
        <f>HomTotReg.!$B$17+(test!O1394*HomTotReg.!$B$18+HomTotReg.!$B$19*test!P1394+test!Q1394*HomTotReg.!$B$20)</f>
        <v>3.6144680104847429</v>
      </c>
      <c r="W1394">
        <f>VisTotReg.!$B$17+(VisTotReg.!$B$18*test!R1394+test!S1394*VisTotReg.!$B$19+test!T1394*VisTotReg.!$B$20)</f>
        <v>3.4695768313729234</v>
      </c>
      <c r="Y1394">
        <f>'MoneyLine Reg. 1'!$B$17+('MoneyLine Reg. 1'!$B$18*test!I1394+test!J1394*'MoneyLine Reg. 1'!$B$19+test!T1394*'MoneyLine Reg. 1'!$B$20+test!Q1394*'MoneyLine Reg. 1'!$B$21)</f>
        <v>0.2853992748080057</v>
      </c>
      <c r="Z1394">
        <f>'MoneyLine Reg. 2'!$B$17+('MoneyLine Reg. 2'!$B$18*test!M1394+test!K1394*'MoneyLine Reg. 2'!$B$19+'MoneyLine Reg. 2'!$B$20*test!L1394+test!N1394*'MoneyLine Reg. 2'!$B$21)</f>
        <v>6.2212095975680004E-2</v>
      </c>
    </row>
    <row r="1395" spans="1:26" x14ac:dyDescent="0.3">
      <c r="A1395" s="9">
        <v>45222</v>
      </c>
      <c r="B1395" s="7" t="s">
        <v>33</v>
      </c>
      <c r="C1395" s="7">
        <v>3</v>
      </c>
      <c r="D1395" s="7" t="s">
        <v>13</v>
      </c>
      <c r="E1395" s="7">
        <v>1</v>
      </c>
      <c r="F1395" s="7"/>
      <c r="G1395" s="6">
        <f t="shared" si="22"/>
        <v>-2</v>
      </c>
      <c r="I1395">
        <f>VLOOKUP(D1395,MoneyLine!$A$1:$K$33,7,FALSE)</f>
        <v>52.757857142857148</v>
      </c>
      <c r="J1395">
        <f>VLOOKUP(B1395,MoneyLine!$A$1:$K$33,7,FALSE)</f>
        <v>35.906904761904762</v>
      </c>
      <c r="K1395">
        <f>VLOOKUP(B1395,MoneyLine!$A$1:$K$33,11,FALSE)</f>
        <v>3.707499999999996</v>
      </c>
      <c r="L1395">
        <f>VLOOKUP(B1395,MoneyLine!$A$1:$D$33,4,FALSE)</f>
        <v>47.251999999999995</v>
      </c>
      <c r="M1395">
        <f>VLOOKUP(D1395,MoneyLine!$A$1:$K$33,11,FALSE)</f>
        <v>5.03125</v>
      </c>
      <c r="N1395">
        <f>VLOOKUP(D1395,MoneyLine!$A$1:$D$33,4,FALSE)</f>
        <v>47.964499999999994</v>
      </c>
      <c r="O1395">
        <f>VLOOKUP(D1395,MoneyLine!$A$1:$Q$33,14,FALSE)</f>
        <v>36.921904761904756</v>
      </c>
      <c r="P1395">
        <f>VLOOKUP(B1395,MoneyLine!$A$1:$Q$33,17,FALSE)</f>
        <v>-16.226190476190478</v>
      </c>
      <c r="Q1395">
        <f>VLOOKUP(B1395,MoneyLine!$A$1:$K$33,10,FALSE)</f>
        <v>29.473928571428576</v>
      </c>
      <c r="R1395">
        <f>VLOOKUP(B1395,MoneyLine!$A$1:$Q$33,14,FALSE)</f>
        <v>44.759523809523806</v>
      </c>
      <c r="S1395">
        <f>VLOOKUP(D1395,MoneyLine!$A$1:$Q$33,17,FALSE)</f>
        <v>6.5440476190476176</v>
      </c>
      <c r="T1395">
        <f>VLOOKUP(D1395,MoneyLine!$A$1:$K$33,10,FALSE)</f>
        <v>-4.3963095238095242</v>
      </c>
      <c r="V1395">
        <f>HomTotReg.!$B$17+(test!O1395*HomTotReg.!$B$18+HomTotReg.!$B$19*test!P1395+test!Q1395*HomTotReg.!$B$20)</f>
        <v>2.9825963927780386</v>
      </c>
      <c r="W1395">
        <f>VisTotReg.!$B$17+(VisTotReg.!$B$18*test!R1395+test!S1395*VisTotReg.!$B$19+test!T1395*VisTotReg.!$B$20)</f>
        <v>3.0484090643952815</v>
      </c>
      <c r="Y1395">
        <f>'MoneyLine Reg. 1'!$B$17+('MoneyLine Reg. 1'!$B$18*test!I1395+test!J1395*'MoneyLine Reg. 1'!$B$19+test!T1395*'MoneyLine Reg. 1'!$B$20+test!Q1395*'MoneyLine Reg. 1'!$B$21)</f>
        <v>1.171205443837553E-2</v>
      </c>
      <c r="Z1395">
        <f>'MoneyLine Reg. 2'!$B$17+('MoneyLine Reg. 2'!$B$18*test!M1395+test!K1395*'MoneyLine Reg. 2'!$B$19+'MoneyLine Reg. 2'!$B$20*test!L1395+test!N1395*'MoneyLine Reg. 2'!$B$21)</f>
        <v>0.32082678891110383</v>
      </c>
    </row>
    <row r="1396" spans="1:26" x14ac:dyDescent="0.3">
      <c r="A1396" s="8">
        <v>45223</v>
      </c>
      <c r="B1396" s="6" t="s">
        <v>26</v>
      </c>
      <c r="C1396" s="6">
        <v>3</v>
      </c>
      <c r="D1396" s="6" t="s">
        <v>20</v>
      </c>
      <c r="E1396" s="6">
        <v>2</v>
      </c>
      <c r="F1396" s="6" t="s">
        <v>36</v>
      </c>
      <c r="G1396" s="6">
        <f t="shared" si="22"/>
        <v>-1</v>
      </c>
      <c r="I1396">
        <f>VLOOKUP(D1396,MoneyLine!$A$1:$K$33,7,FALSE)</f>
        <v>53.481666666666655</v>
      </c>
      <c r="J1396">
        <f>VLOOKUP(B1396,MoneyLine!$A$1:$K$33,7,FALSE)</f>
        <v>2.4278571428571381</v>
      </c>
      <c r="K1396">
        <f>VLOOKUP(B1396,MoneyLine!$A$1:$K$33,11,FALSE)</f>
        <v>7.2874999999999996</v>
      </c>
      <c r="L1396">
        <f>VLOOKUP(B1396,MoneyLine!$A$1:$D$33,4,FALSE)</f>
        <v>44.772500000000001</v>
      </c>
      <c r="M1396">
        <f>VLOOKUP(D1396,MoneyLine!$A$1:$K$33,11,FALSE)</f>
        <v>4.7974999999999994</v>
      </c>
      <c r="N1396">
        <f>VLOOKUP(D1396,MoneyLine!$A$1:$D$33,4,FALSE)</f>
        <v>46.0565</v>
      </c>
      <c r="O1396">
        <f>VLOOKUP(D1396,MoneyLine!$A$1:$Q$33,14,FALSE)</f>
        <v>58.340238095238099</v>
      </c>
      <c r="P1396">
        <f>VLOOKUP(B1396,MoneyLine!$A$1:$Q$33,17,FALSE)</f>
        <v>-8.321428571428573</v>
      </c>
      <c r="Q1396">
        <f>VLOOKUP(B1396,MoneyLine!$A$1:$K$33,10,FALSE)</f>
        <v>13.537738095238096</v>
      </c>
      <c r="R1396">
        <f>VLOOKUP(B1396,MoneyLine!$A$1:$Q$33,14,FALSE)</f>
        <v>21.040476190476188</v>
      </c>
      <c r="S1396">
        <f>VLOOKUP(D1396,MoneyLine!$A$1:$Q$33,17,FALSE)</f>
        <v>-10.467380952380953</v>
      </c>
      <c r="T1396">
        <f>VLOOKUP(D1396,MoneyLine!$A$1:$K$33,10,FALSE)</f>
        <v>1.6524999999999999</v>
      </c>
      <c r="V1396">
        <f>HomTotReg.!$B$17+(test!O1396*HomTotReg.!$B$18+HomTotReg.!$B$19*test!P1396+test!Q1396*HomTotReg.!$B$20)</f>
        <v>3.3012232311019361</v>
      </c>
      <c r="W1396">
        <f>VisTotReg.!$B$17+(VisTotReg.!$B$18*test!R1396+test!S1396*VisTotReg.!$B$19+test!T1396*VisTotReg.!$B$20)</f>
        <v>2.8296479773759722</v>
      </c>
      <c r="Y1396">
        <f>'MoneyLine Reg. 1'!$B$17+('MoneyLine Reg. 1'!$B$18*test!I1396+test!J1396*'MoneyLine Reg. 1'!$B$19+test!T1396*'MoneyLine Reg. 1'!$B$20+test!Q1396*'MoneyLine Reg. 1'!$B$21)</f>
        <v>0.64744344965658673</v>
      </c>
      <c r="Z1396">
        <f>'MoneyLine Reg. 2'!$B$17+('MoneyLine Reg. 2'!$B$18*test!M1396+test!K1396*'MoneyLine Reg. 2'!$B$19+'MoneyLine Reg. 2'!$B$20*test!L1396+test!N1396*'MoneyLine Reg. 2'!$B$21)</f>
        <v>0.1471062860140897</v>
      </c>
    </row>
    <row r="1397" spans="1:26" x14ac:dyDescent="0.3">
      <c r="A1397" s="9">
        <v>45223</v>
      </c>
      <c r="B1397" s="7" t="s">
        <v>17</v>
      </c>
      <c r="C1397" s="7">
        <v>3</v>
      </c>
      <c r="D1397" s="7" t="s">
        <v>22</v>
      </c>
      <c r="E1397" s="7">
        <v>1</v>
      </c>
      <c r="F1397" s="7"/>
      <c r="G1397" s="6">
        <f t="shared" si="22"/>
        <v>-2</v>
      </c>
      <c r="I1397">
        <f>VLOOKUP(D1397,MoneyLine!$A$1:$K$33,7,FALSE)</f>
        <v>73.279761904761898</v>
      </c>
      <c r="J1397">
        <f>VLOOKUP(B1397,MoneyLine!$A$1:$K$33,7,FALSE)</f>
        <v>126.67</v>
      </c>
      <c r="K1397">
        <f>VLOOKUP(B1397,MoneyLine!$A$1:$K$33,11,FALSE)</f>
        <v>19.922499999999999</v>
      </c>
      <c r="L1397">
        <f>VLOOKUP(B1397,MoneyLine!$A$1:$D$33,4,FALSE)</f>
        <v>49.902000000000001</v>
      </c>
      <c r="M1397">
        <f>VLOOKUP(D1397,MoneyLine!$A$1:$K$33,11,FALSE)</f>
        <v>6.432500000000001</v>
      </c>
      <c r="N1397">
        <f>VLOOKUP(D1397,MoneyLine!$A$1:$D$33,4,FALSE)</f>
        <v>50.885999999999996</v>
      </c>
      <c r="O1397">
        <f>VLOOKUP(D1397,MoneyLine!$A$1:$Q$33,14,FALSE)</f>
        <v>70.076904761904771</v>
      </c>
      <c r="P1397">
        <f>VLOOKUP(B1397,MoneyLine!$A$1:$Q$33,17,FALSE)</f>
        <v>9.6223809523809507</v>
      </c>
      <c r="Q1397">
        <f>VLOOKUP(B1397,MoneyLine!$A$1:$K$33,10,FALSE)</f>
        <v>23.209285714285713</v>
      </c>
      <c r="R1397">
        <f>VLOOKUP(B1397,MoneyLine!$A$1:$Q$33,14,FALSE)</f>
        <v>104.88261904761904</v>
      </c>
      <c r="S1397">
        <f>VLOOKUP(D1397,MoneyLine!$A$1:$Q$33,17,FALSE)</f>
        <v>-0.22023809523809401</v>
      </c>
      <c r="T1397">
        <f>VLOOKUP(D1397,MoneyLine!$A$1:$K$33,10,FALSE)</f>
        <v>10.709166666666667</v>
      </c>
      <c r="V1397">
        <f>HomTotReg.!$B$17+(test!O1397*HomTotReg.!$B$18+HomTotReg.!$B$19*test!P1397+test!Q1397*HomTotReg.!$B$20)</f>
        <v>3.1286756590480791</v>
      </c>
      <c r="W1397">
        <f>VisTotReg.!$B$17+(VisTotReg.!$B$18*test!R1397+test!S1397*VisTotReg.!$B$19+test!T1397*VisTotReg.!$B$20)</f>
        <v>3.5994339118050549</v>
      </c>
      <c r="Y1397">
        <f>'MoneyLine Reg. 1'!$B$17+('MoneyLine Reg. 1'!$B$18*test!I1397+test!J1397*'MoneyLine Reg. 1'!$B$19+test!T1397*'MoneyLine Reg. 1'!$B$20+test!Q1397*'MoneyLine Reg. 1'!$B$21)</f>
        <v>-0.56027475717056263</v>
      </c>
      <c r="Z1397">
        <f>'MoneyLine Reg. 2'!$B$17+('MoneyLine Reg. 2'!$B$18*test!M1397+test!K1397*'MoneyLine Reg. 2'!$B$19+'MoneyLine Reg. 2'!$B$20*test!L1397+test!N1397*'MoneyLine Reg. 2'!$B$21)</f>
        <v>-0.53782659968302271</v>
      </c>
    </row>
    <row r="1398" spans="1:26" x14ac:dyDescent="0.3">
      <c r="A1398" s="8">
        <v>45223</v>
      </c>
      <c r="B1398" s="6" t="s">
        <v>14</v>
      </c>
      <c r="C1398" s="6">
        <v>3</v>
      </c>
      <c r="D1398" s="6" t="s">
        <v>6</v>
      </c>
      <c r="E1398" s="6">
        <v>0</v>
      </c>
      <c r="F1398" s="6"/>
      <c r="G1398" s="6">
        <f t="shared" si="22"/>
        <v>-3</v>
      </c>
      <c r="I1398">
        <f>VLOOKUP(D1398,MoneyLine!$A$1:$K$33,7,FALSE)</f>
        <v>-14.717619047619038</v>
      </c>
      <c r="J1398">
        <f>VLOOKUP(B1398,MoneyLine!$A$1:$K$33,7,FALSE)</f>
        <v>85.562619047619037</v>
      </c>
      <c r="K1398">
        <f>VLOOKUP(B1398,MoneyLine!$A$1:$K$33,11,FALSE)</f>
        <v>19.403750000000002</v>
      </c>
      <c r="L1398">
        <f>VLOOKUP(B1398,MoneyLine!$A$1:$D$33,4,FALSE)</f>
        <v>49.788499999999999</v>
      </c>
      <c r="M1398">
        <f>VLOOKUP(D1398,MoneyLine!$A$1:$K$33,11,FALSE)</f>
        <v>1.6887499999999989</v>
      </c>
      <c r="N1398">
        <f>VLOOKUP(D1398,MoneyLine!$A$1:$D$33,4,FALSE)</f>
        <v>38.247500000000002</v>
      </c>
      <c r="O1398">
        <f>VLOOKUP(D1398,MoneyLine!$A$1:$Q$33,14,FALSE)</f>
        <v>4.214999999999999</v>
      </c>
      <c r="P1398">
        <f>VLOOKUP(B1398,MoneyLine!$A$1:$Q$33,17,FALSE)</f>
        <v>-3.2247619047619036</v>
      </c>
      <c r="Q1398">
        <f>VLOOKUP(B1398,MoneyLine!$A$1:$K$33,10,FALSE)</f>
        <v>24.058452380952382</v>
      </c>
      <c r="R1398">
        <f>VLOOKUP(B1398,MoneyLine!$A$1:$Q$33,14,FALSE)</f>
        <v>87.124523809523808</v>
      </c>
      <c r="S1398">
        <f>VLOOKUP(D1398,MoneyLine!$A$1:$Q$33,17,FALSE)</f>
        <v>-23.022142857142857</v>
      </c>
      <c r="T1398">
        <f>VLOOKUP(D1398,MoneyLine!$A$1:$K$33,10,FALSE)</f>
        <v>2.2516666666666674</v>
      </c>
      <c r="V1398">
        <f>HomTotReg.!$B$17+(test!O1398*HomTotReg.!$B$18+HomTotReg.!$B$19*test!P1398+test!Q1398*HomTotReg.!$B$20)</f>
        <v>2.5583467071925403</v>
      </c>
      <c r="W1398">
        <f>VisTotReg.!$B$17+(VisTotReg.!$B$18*test!R1398+test!S1398*VisTotReg.!$B$19+test!T1398*VisTotReg.!$B$20)</f>
        <v>3.7165930521138897</v>
      </c>
      <c r="Y1398">
        <f>'MoneyLine Reg. 1'!$B$17+('MoneyLine Reg. 1'!$B$18*test!I1398+test!J1398*'MoneyLine Reg. 1'!$B$19+test!T1398*'MoneyLine Reg. 1'!$B$20+test!Q1398*'MoneyLine Reg. 1'!$B$21)</f>
        <v>-1.0748139424102721</v>
      </c>
      <c r="Z1398">
        <f>'MoneyLine Reg. 2'!$B$17+('MoneyLine Reg. 2'!$B$18*test!M1398+test!K1398*'MoneyLine Reg. 2'!$B$19+'MoneyLine Reg. 2'!$B$20*test!L1398+test!N1398*'MoneyLine Reg. 2'!$B$21)</f>
        <v>-1.6891427370444969</v>
      </c>
    </row>
    <row r="1399" spans="1:26" x14ac:dyDescent="0.3">
      <c r="A1399" s="9">
        <v>45223</v>
      </c>
      <c r="B1399" s="7" t="s">
        <v>34</v>
      </c>
      <c r="C1399" s="7">
        <v>5</v>
      </c>
      <c r="D1399" s="7" t="s">
        <v>19</v>
      </c>
      <c r="E1399" s="7">
        <v>4</v>
      </c>
      <c r="F1399" s="7" t="s">
        <v>36</v>
      </c>
      <c r="G1399" s="6">
        <f t="shared" si="22"/>
        <v>-1</v>
      </c>
      <c r="I1399">
        <f>VLOOKUP(D1399,MoneyLine!$A$1:$K$33,7,FALSE)</f>
        <v>99.267142857142858</v>
      </c>
      <c r="J1399">
        <f>VLOOKUP(B1399,MoneyLine!$A$1:$K$33,7,FALSE)</f>
        <v>70.167380952380938</v>
      </c>
      <c r="K1399">
        <f>VLOOKUP(B1399,MoneyLine!$A$1:$K$33,11,FALSE)</f>
        <v>10.367500000000003</v>
      </c>
      <c r="L1399">
        <f>VLOOKUP(B1399,MoneyLine!$A$1:$D$33,4,FALSE)</f>
        <v>52.325999999999993</v>
      </c>
      <c r="M1399">
        <f>VLOOKUP(D1399,MoneyLine!$A$1:$K$33,11,FALSE)</f>
        <v>11.873749999999998</v>
      </c>
      <c r="N1399">
        <f>VLOOKUP(D1399,MoneyLine!$A$1:$D$33,4,FALSE)</f>
        <v>44.580500000000001</v>
      </c>
      <c r="O1399">
        <f>VLOOKUP(D1399,MoneyLine!$A$1:$Q$33,14,FALSE)</f>
        <v>93.099761904761891</v>
      </c>
      <c r="P1399">
        <f>VLOOKUP(B1399,MoneyLine!$A$1:$Q$33,17,FALSE)</f>
        <v>22.489285714285707</v>
      </c>
      <c r="Q1399">
        <f>VLOOKUP(B1399,MoneyLine!$A$1:$K$33,10,FALSE)</f>
        <v>29.06904761904762</v>
      </c>
      <c r="R1399">
        <f>VLOOKUP(B1399,MoneyLine!$A$1:$Q$33,14,FALSE)</f>
        <v>40.24047619047618</v>
      </c>
      <c r="S1399">
        <f>VLOOKUP(D1399,MoneyLine!$A$1:$Q$33,17,FALSE)</f>
        <v>-14.223571428571427</v>
      </c>
      <c r="T1399">
        <f>VLOOKUP(D1399,MoneyLine!$A$1:$K$33,10,FALSE)</f>
        <v>-3.2023809523808761E-2</v>
      </c>
      <c r="V1399">
        <f>HomTotReg.!$B$17+(test!O1399*HomTotReg.!$B$18+HomTotReg.!$B$19*test!P1399+test!Q1399*HomTotReg.!$B$20)</f>
        <v>3.1714076953613008</v>
      </c>
      <c r="W1399">
        <f>VisTotReg.!$B$17+(VisTotReg.!$B$18*test!R1399+test!S1399*VisTotReg.!$B$19+test!T1399*VisTotReg.!$B$20)</f>
        <v>3.1156746233352353</v>
      </c>
      <c r="Y1399">
        <f>'MoneyLine Reg. 1'!$B$17+('MoneyLine Reg. 1'!$B$18*test!I1399+test!J1399*'MoneyLine Reg. 1'!$B$19+test!T1399*'MoneyLine Reg. 1'!$B$20+test!Q1399*'MoneyLine Reg. 1'!$B$21)</f>
        <v>0.13746805565948403</v>
      </c>
      <c r="Z1399">
        <f>'MoneyLine Reg. 2'!$B$17+('MoneyLine Reg. 2'!$B$18*test!M1399+test!K1399*'MoneyLine Reg. 2'!$B$19+'MoneyLine Reg. 2'!$B$20*test!L1399+test!N1399*'MoneyLine Reg. 2'!$B$21)</f>
        <v>-0.27751659190648281</v>
      </c>
    </row>
    <row r="1400" spans="1:26" x14ac:dyDescent="0.3">
      <c r="A1400" s="8">
        <v>45223</v>
      </c>
      <c r="B1400" s="6" t="s">
        <v>24</v>
      </c>
      <c r="C1400" s="6">
        <v>1</v>
      </c>
      <c r="D1400" s="6" t="s">
        <v>31</v>
      </c>
      <c r="E1400" s="6">
        <v>3</v>
      </c>
      <c r="F1400" s="6"/>
      <c r="G1400" s="6">
        <f t="shared" si="22"/>
        <v>2</v>
      </c>
      <c r="I1400">
        <f>VLOOKUP(D1400,MoneyLine!$A$1:$K$33,7,FALSE)</f>
        <v>130.13119047619048</v>
      </c>
      <c r="J1400">
        <f>VLOOKUP(B1400,MoneyLine!$A$1:$K$33,7,FALSE)</f>
        <v>-28.852380952380948</v>
      </c>
      <c r="K1400">
        <f>VLOOKUP(B1400,MoneyLine!$A$1:$K$33,11,FALSE)</f>
        <v>5.754999999999999</v>
      </c>
      <c r="L1400">
        <f>VLOOKUP(B1400,MoneyLine!$A$1:$D$33,4,FALSE)</f>
        <v>42.153999999999996</v>
      </c>
      <c r="M1400">
        <f>VLOOKUP(D1400,MoneyLine!$A$1:$K$33,11,FALSE)</f>
        <v>13.114999999999997</v>
      </c>
      <c r="N1400">
        <f>VLOOKUP(D1400,MoneyLine!$A$1:$D$33,4,FALSE)</f>
        <v>55.725999999999999</v>
      </c>
      <c r="O1400">
        <f>VLOOKUP(D1400,MoneyLine!$A$1:$Q$33,14,FALSE)</f>
        <v>91.865476190476173</v>
      </c>
      <c r="P1400">
        <f>VLOOKUP(B1400,MoneyLine!$A$1:$Q$33,17,FALSE)</f>
        <v>-35.079523809523806</v>
      </c>
      <c r="Q1400">
        <f>VLOOKUP(B1400,MoneyLine!$A$1:$K$33,10,FALSE)</f>
        <v>-0.52404761904761887</v>
      </c>
      <c r="R1400">
        <f>VLOOKUP(B1400,MoneyLine!$A$1:$Q$33,14,FALSE)</f>
        <v>7.490952380952379</v>
      </c>
      <c r="S1400">
        <f>VLOOKUP(D1400,MoneyLine!$A$1:$Q$33,17,FALSE)</f>
        <v>29.228333333333332</v>
      </c>
      <c r="T1400">
        <f>VLOOKUP(D1400,MoneyLine!$A$1:$K$33,10,FALSE)</f>
        <v>31.447738095238101</v>
      </c>
      <c r="V1400">
        <f>HomTotReg.!$B$17+(test!O1400*HomTotReg.!$B$18+HomTotReg.!$B$19*test!P1400+test!Q1400*HomTotReg.!$B$20)</f>
        <v>4.0946424308909055</v>
      </c>
      <c r="W1400">
        <f>VisTotReg.!$B$17+(VisTotReg.!$B$18*test!R1400+test!S1400*VisTotReg.!$B$19+test!T1400*VisTotReg.!$B$20)</f>
        <v>1.8763538916957754</v>
      </c>
      <c r="Y1400">
        <f>'MoneyLine Reg. 1'!$B$17+('MoneyLine Reg. 1'!$B$18*test!I1400+test!J1400*'MoneyLine Reg. 1'!$B$19+test!T1400*'MoneyLine Reg. 1'!$B$20+test!Q1400*'MoneyLine Reg. 1'!$B$21)</f>
        <v>2.3117230870844043</v>
      </c>
      <c r="Z1400">
        <f>'MoneyLine Reg. 2'!$B$17+('MoneyLine Reg. 2'!$B$18*test!M1400+test!K1400*'MoneyLine Reg. 2'!$B$19+'MoneyLine Reg. 2'!$B$20*test!L1400+test!N1400*'MoneyLine Reg. 2'!$B$21)</f>
        <v>1.6308049400420805</v>
      </c>
    </row>
    <row r="1401" spans="1:26" x14ac:dyDescent="0.3">
      <c r="A1401" s="9">
        <v>45223</v>
      </c>
      <c r="B1401" s="7" t="s">
        <v>25</v>
      </c>
      <c r="C1401" s="7">
        <v>3</v>
      </c>
      <c r="D1401" s="7" t="s">
        <v>29</v>
      </c>
      <c r="E1401" s="7">
        <v>6</v>
      </c>
      <c r="F1401" s="7"/>
      <c r="G1401" s="6">
        <f t="shared" si="22"/>
        <v>3</v>
      </c>
      <c r="I1401">
        <f>VLOOKUP(D1401,MoneyLine!$A$1:$K$33,7,FALSE)</f>
        <v>120.64333333333332</v>
      </c>
      <c r="J1401">
        <f>VLOOKUP(B1401,MoneyLine!$A$1:$K$33,7,FALSE)</f>
        <v>56.057857142857138</v>
      </c>
      <c r="K1401">
        <f>VLOOKUP(B1401,MoneyLine!$A$1:$K$33,11,FALSE)</f>
        <v>10.718750000000002</v>
      </c>
      <c r="L1401">
        <f>VLOOKUP(B1401,MoneyLine!$A$1:$D$33,4,FALSE)</f>
        <v>47.954500000000003</v>
      </c>
      <c r="M1401">
        <f>VLOOKUP(D1401,MoneyLine!$A$1:$K$33,11,FALSE)</f>
        <v>13.331249999999997</v>
      </c>
      <c r="N1401">
        <f>VLOOKUP(D1401,MoneyLine!$A$1:$D$33,4,FALSE)</f>
        <v>55.3095</v>
      </c>
      <c r="O1401">
        <f>VLOOKUP(D1401,MoneyLine!$A$1:$Q$33,14,FALSE)</f>
        <v>76.355714285714271</v>
      </c>
      <c r="P1401">
        <f>VLOOKUP(B1401,MoneyLine!$A$1:$Q$33,17,FALSE)</f>
        <v>-14.592857142857142</v>
      </c>
      <c r="Q1401">
        <f>VLOOKUP(B1401,MoneyLine!$A$1:$K$33,10,FALSE)</f>
        <v>27.424404761904761</v>
      </c>
      <c r="R1401">
        <f>VLOOKUP(B1401,MoneyLine!$A$1:$Q$33,14,FALSE)</f>
        <v>60.674999999999997</v>
      </c>
      <c r="S1401">
        <f>VLOOKUP(D1401,MoneyLine!$A$1:$Q$33,17,FALSE)</f>
        <v>28.97</v>
      </c>
      <c r="T1401">
        <f>VLOOKUP(D1401,MoneyLine!$A$1:$K$33,10,FALSE)</f>
        <v>20.598452380952381</v>
      </c>
      <c r="V1401">
        <f>HomTotReg.!$B$17+(test!O1401*HomTotReg.!$B$18+HomTotReg.!$B$19*test!P1401+test!Q1401*HomTotReg.!$B$20)</f>
        <v>3.4052648635933203</v>
      </c>
      <c r="W1401">
        <f>VisTotReg.!$B$17+(VisTotReg.!$B$18*test!R1401+test!S1401*VisTotReg.!$B$19+test!T1401*VisTotReg.!$B$20)</f>
        <v>2.6692439527126166</v>
      </c>
      <c r="Y1401">
        <f>'MoneyLine Reg. 1'!$B$17+('MoneyLine Reg. 1'!$B$18*test!I1401+test!J1401*'MoneyLine Reg. 1'!$B$19+test!T1401*'MoneyLine Reg. 1'!$B$20+test!Q1401*'MoneyLine Reg. 1'!$B$21)</f>
        <v>0.81137298520683987</v>
      </c>
      <c r="Z1401">
        <f>'MoneyLine Reg. 2'!$B$17+('MoneyLine Reg. 2'!$B$18*test!M1401+test!K1401*'MoneyLine Reg. 2'!$B$19+'MoneyLine Reg. 2'!$B$20*test!L1401+test!N1401*'MoneyLine Reg. 2'!$B$21)</f>
        <v>0.88538733832198835</v>
      </c>
    </row>
    <row r="1402" spans="1:26" x14ac:dyDescent="0.3">
      <c r="A1402" s="8">
        <v>45223</v>
      </c>
      <c r="B1402" s="6" t="s">
        <v>9</v>
      </c>
      <c r="C1402" s="6">
        <v>4</v>
      </c>
      <c r="D1402" s="6" t="s">
        <v>28</v>
      </c>
      <c r="E1402" s="6">
        <v>7</v>
      </c>
      <c r="F1402" s="6"/>
      <c r="G1402" s="6">
        <f t="shared" si="22"/>
        <v>3</v>
      </c>
      <c r="I1402">
        <f>VLOOKUP(D1402,MoneyLine!$A$1:$K$33,7,FALSE)</f>
        <v>60.434285714285707</v>
      </c>
      <c r="J1402">
        <f>VLOOKUP(B1402,MoneyLine!$A$1:$K$33,7,FALSE)</f>
        <v>154.76523809523809</v>
      </c>
      <c r="K1402">
        <f>VLOOKUP(B1402,MoneyLine!$A$1:$K$33,11,FALSE)</f>
        <v>17.220000000000002</v>
      </c>
      <c r="L1402">
        <f>VLOOKUP(B1402,MoneyLine!$A$1:$D$33,4,FALSE)</f>
        <v>58.933</v>
      </c>
      <c r="M1402">
        <f>VLOOKUP(D1402,MoneyLine!$A$1:$K$33,11,FALSE)</f>
        <v>6.9025000000000016</v>
      </c>
      <c r="N1402">
        <f>VLOOKUP(D1402,MoneyLine!$A$1:$D$33,4,FALSE)</f>
        <v>50.512499999999996</v>
      </c>
      <c r="O1402">
        <f>VLOOKUP(D1402,MoneyLine!$A$1:$Q$33,14,FALSE)</f>
        <v>47.296666666666667</v>
      </c>
      <c r="P1402">
        <f>VLOOKUP(B1402,MoneyLine!$A$1:$Q$33,17,FALSE)</f>
        <v>29.393333333333338</v>
      </c>
      <c r="Q1402">
        <f>VLOOKUP(B1402,MoneyLine!$A$1:$K$33,10,FALSE)</f>
        <v>-2.4774999999999996</v>
      </c>
      <c r="R1402">
        <f>VLOOKUP(B1402,MoneyLine!$A$1:$Q$33,14,FALSE)</f>
        <v>117.61833333333333</v>
      </c>
      <c r="S1402">
        <f>VLOOKUP(D1402,MoneyLine!$A$1:$Q$33,17,FALSE)</f>
        <v>10.998333333333333</v>
      </c>
      <c r="T1402">
        <f>VLOOKUP(D1402,MoneyLine!$A$1:$K$33,10,FALSE)</f>
        <v>5.5184523809523807</v>
      </c>
      <c r="V1402">
        <f>HomTotReg.!$B$17+(test!O1402*HomTotReg.!$B$18+HomTotReg.!$B$19*test!P1402+test!Q1402*HomTotReg.!$B$20)</f>
        <v>2.9612445237377947</v>
      </c>
      <c r="W1402">
        <f>VisTotReg.!$B$17+(VisTotReg.!$B$18*test!R1402+test!S1402*VisTotReg.!$B$19+test!T1402*VisTotReg.!$B$20)</f>
        <v>3.7269216268309351</v>
      </c>
      <c r="Y1402">
        <f>'MoneyLine Reg. 1'!$B$17+('MoneyLine Reg. 1'!$B$18*test!I1402+test!J1402*'MoneyLine Reg. 1'!$B$19+test!T1402*'MoneyLine Reg. 1'!$B$20+test!Q1402*'MoneyLine Reg. 1'!$B$21)</f>
        <v>-0.82432086997186227</v>
      </c>
      <c r="Z1402">
        <f>'MoneyLine Reg. 2'!$B$17+('MoneyLine Reg. 2'!$B$18*test!M1402+test!K1402*'MoneyLine Reg. 2'!$B$19+'MoneyLine Reg. 2'!$B$20*test!L1402+test!N1402*'MoneyLine Reg. 2'!$B$21)</f>
        <v>-1.0578763392974166</v>
      </c>
    </row>
    <row r="1403" spans="1:26" x14ac:dyDescent="0.3">
      <c r="A1403" s="9">
        <v>45223</v>
      </c>
      <c r="B1403" s="7" t="s">
        <v>15</v>
      </c>
      <c r="C1403" s="7">
        <v>5</v>
      </c>
      <c r="D1403" s="7" t="s">
        <v>33</v>
      </c>
      <c r="E1403" s="7">
        <v>2</v>
      </c>
      <c r="F1403" s="7"/>
      <c r="G1403" s="6">
        <f t="shared" si="22"/>
        <v>-3</v>
      </c>
      <c r="I1403">
        <f>VLOOKUP(D1403,MoneyLine!$A$1:$K$33,7,FALSE)</f>
        <v>35.906904761904762</v>
      </c>
      <c r="J1403">
        <f>VLOOKUP(B1403,MoneyLine!$A$1:$K$33,7,FALSE)</f>
        <v>101.46142857142856</v>
      </c>
      <c r="K1403">
        <f>VLOOKUP(B1403,MoneyLine!$A$1:$K$33,11,FALSE)</f>
        <v>16.143749999999997</v>
      </c>
      <c r="L1403">
        <f>VLOOKUP(B1403,MoneyLine!$A$1:$D$33,4,FALSE)</f>
        <v>52.539000000000001</v>
      </c>
      <c r="M1403">
        <f>VLOOKUP(D1403,MoneyLine!$A$1:$K$33,11,FALSE)</f>
        <v>3.707499999999996</v>
      </c>
      <c r="N1403">
        <f>VLOOKUP(D1403,MoneyLine!$A$1:$D$33,4,FALSE)</f>
        <v>47.251999999999995</v>
      </c>
      <c r="O1403">
        <f>VLOOKUP(D1403,MoneyLine!$A$1:$Q$33,14,FALSE)</f>
        <v>44.759523809523806</v>
      </c>
      <c r="P1403">
        <f>VLOOKUP(B1403,MoneyLine!$A$1:$Q$33,17,FALSE)</f>
        <v>16.578095238095237</v>
      </c>
      <c r="Q1403">
        <f>VLOOKUP(B1403,MoneyLine!$A$1:$K$33,10,FALSE)</f>
        <v>-8.7532142857142858</v>
      </c>
      <c r="R1403">
        <f>VLOOKUP(B1403,MoneyLine!$A$1:$Q$33,14,FALSE)</f>
        <v>76.89928571428571</v>
      </c>
      <c r="S1403">
        <f>VLOOKUP(D1403,MoneyLine!$A$1:$Q$33,17,FALSE)</f>
        <v>-16.226190476190478</v>
      </c>
      <c r="T1403">
        <f>VLOOKUP(D1403,MoneyLine!$A$1:$K$33,10,FALSE)</f>
        <v>29.473928571428576</v>
      </c>
      <c r="V1403">
        <f>HomTotReg.!$B$17+(test!O1403*HomTotReg.!$B$18+HomTotReg.!$B$19*test!P1403+test!Q1403*HomTotReg.!$B$20)</f>
        <v>3.1393786032046727</v>
      </c>
      <c r="W1403">
        <f>VisTotReg.!$B$17+(VisTotReg.!$B$18*test!R1403+test!S1403*VisTotReg.!$B$19+test!T1403*VisTotReg.!$B$20)</f>
        <v>3.133894450766626</v>
      </c>
      <c r="Y1403">
        <f>'MoneyLine Reg. 1'!$B$17+('MoneyLine Reg. 1'!$B$18*test!I1403+test!J1403*'MoneyLine Reg. 1'!$B$19+test!T1403*'MoneyLine Reg. 1'!$B$20+test!Q1403*'MoneyLine Reg. 1'!$B$21)</f>
        <v>-5.6598053858839814E-2</v>
      </c>
      <c r="Z1403">
        <f>'MoneyLine Reg. 2'!$B$17+('MoneyLine Reg. 2'!$B$18*test!M1403+test!K1403*'MoneyLine Reg. 2'!$B$19+'MoneyLine Reg. 2'!$B$20*test!L1403+test!N1403*'MoneyLine Reg. 2'!$B$21)</f>
        <v>-0.93978866451082466</v>
      </c>
    </row>
    <row r="1404" spans="1:26" x14ac:dyDescent="0.3">
      <c r="A1404" s="8">
        <v>45223</v>
      </c>
      <c r="B1404" s="6" t="s">
        <v>8</v>
      </c>
      <c r="C1404" s="6">
        <v>3</v>
      </c>
      <c r="D1404" s="6" t="s">
        <v>21</v>
      </c>
      <c r="E1404" s="6">
        <v>2</v>
      </c>
      <c r="F1404" s="6"/>
      <c r="G1404" s="6">
        <f t="shared" si="22"/>
        <v>-1</v>
      </c>
      <c r="I1404">
        <f>VLOOKUP(D1404,MoneyLine!$A$1:$K$33,7,FALSE)</f>
        <v>81.149285714285725</v>
      </c>
      <c r="J1404">
        <f>VLOOKUP(B1404,MoneyLine!$A$1:$K$33,7,FALSE)</f>
        <v>158.14214285714286</v>
      </c>
      <c r="K1404">
        <f>VLOOKUP(B1404,MoneyLine!$A$1:$K$33,11,FALSE)</f>
        <v>11.611250000000004</v>
      </c>
      <c r="L1404">
        <f>VLOOKUP(B1404,MoneyLine!$A$1:$D$33,4,FALSE)</f>
        <v>49.862499999999997</v>
      </c>
      <c r="M1404">
        <f>VLOOKUP(D1404,MoneyLine!$A$1:$K$33,11,FALSE)</f>
        <v>9.1225000000000005</v>
      </c>
      <c r="N1404">
        <f>VLOOKUP(D1404,MoneyLine!$A$1:$D$33,4,FALSE)</f>
        <v>51.807999999999993</v>
      </c>
      <c r="O1404">
        <f>VLOOKUP(D1404,MoneyLine!$A$1:$Q$33,14,FALSE)</f>
        <v>65.387857142857143</v>
      </c>
      <c r="P1404">
        <f>VLOOKUP(B1404,MoneyLine!$A$1:$Q$33,17,FALSE)</f>
        <v>14.067142857142855</v>
      </c>
      <c r="Q1404">
        <f>VLOOKUP(B1404,MoneyLine!$A$1:$K$33,10,FALSE)</f>
        <v>21.027261904761904</v>
      </c>
      <c r="R1404">
        <f>VLOOKUP(B1404,MoneyLine!$A$1:$Q$33,14,FALSE)</f>
        <v>125.46428571428571</v>
      </c>
      <c r="S1404">
        <f>VLOOKUP(D1404,MoneyLine!$A$1:$Q$33,17,FALSE)</f>
        <v>7.3759523809523806</v>
      </c>
      <c r="T1404">
        <f>VLOOKUP(D1404,MoneyLine!$A$1:$K$33,10,FALSE)</f>
        <v>8.0371428571428574</v>
      </c>
      <c r="V1404">
        <f>HomTotReg.!$B$17+(test!O1404*HomTotReg.!$B$18+HomTotReg.!$B$19*test!P1404+test!Q1404*HomTotReg.!$B$20)</f>
        <v>3.0560014237336333</v>
      </c>
      <c r="W1404">
        <f>VisTotReg.!$B$17+(VisTotReg.!$B$18*test!R1404+test!S1404*VisTotReg.!$B$19+test!T1404*VisTotReg.!$B$20)</f>
        <v>3.8151905899303085</v>
      </c>
      <c r="Y1404">
        <f>'MoneyLine Reg. 1'!$B$17+('MoneyLine Reg. 1'!$B$18*test!I1404+test!J1404*'MoneyLine Reg. 1'!$B$19+test!T1404*'MoneyLine Reg. 1'!$B$20+test!Q1404*'MoneyLine Reg. 1'!$B$21)</f>
        <v>-0.86062148538230177</v>
      </c>
      <c r="Z1404">
        <f>'MoneyLine Reg. 2'!$B$17+('MoneyLine Reg. 2'!$B$18*test!M1404+test!K1404*'MoneyLine Reg. 2'!$B$19+'MoneyLine Reg. 2'!$B$20*test!L1404+test!N1404*'MoneyLine Reg. 2'!$B$21)</f>
        <v>0.1830287952945775</v>
      </c>
    </row>
    <row r="1405" spans="1:26" x14ac:dyDescent="0.3">
      <c r="A1405" s="9">
        <v>45223</v>
      </c>
      <c r="B1405" s="7" t="s">
        <v>11</v>
      </c>
      <c r="C1405" s="7">
        <v>7</v>
      </c>
      <c r="D1405" s="7" t="s">
        <v>16</v>
      </c>
      <c r="E1405" s="7">
        <v>4</v>
      </c>
      <c r="F1405" s="7"/>
      <c r="G1405" s="6">
        <f t="shared" si="22"/>
        <v>-3</v>
      </c>
      <c r="I1405">
        <f>VLOOKUP(D1405,MoneyLine!$A$1:$K$33,7,FALSE)</f>
        <v>64.561666666666639</v>
      </c>
      <c r="J1405">
        <f>VLOOKUP(B1405,MoneyLine!$A$1:$K$33,7,FALSE)</f>
        <v>121.01880952380951</v>
      </c>
      <c r="K1405">
        <f>VLOOKUP(B1405,MoneyLine!$A$1:$K$33,11,FALSE)</f>
        <v>15.838749999999997</v>
      </c>
      <c r="L1405">
        <f>VLOOKUP(B1405,MoneyLine!$A$1:$D$33,4,FALSE)</f>
        <v>52.685499999999998</v>
      </c>
      <c r="M1405">
        <f>VLOOKUP(D1405,MoneyLine!$A$1:$K$33,11,FALSE)</f>
        <v>10.3225</v>
      </c>
      <c r="N1405">
        <f>VLOOKUP(D1405,MoneyLine!$A$1:$D$33,4,FALSE)</f>
        <v>48.538999999999994</v>
      </c>
      <c r="O1405">
        <f>VLOOKUP(D1405,MoneyLine!$A$1:$Q$33,14,FALSE)</f>
        <v>75.591190476190462</v>
      </c>
      <c r="P1405">
        <f>VLOOKUP(B1405,MoneyLine!$A$1:$Q$33,17,FALSE)</f>
        <v>15.627619047619051</v>
      </c>
      <c r="Q1405">
        <f>VLOOKUP(B1405,MoneyLine!$A$1:$K$33,10,FALSE)</f>
        <v>10.4975</v>
      </c>
      <c r="R1405">
        <f>VLOOKUP(B1405,MoneyLine!$A$1:$Q$33,14,FALSE)</f>
        <v>85.286666666666662</v>
      </c>
      <c r="S1405">
        <f>VLOOKUP(D1405,MoneyLine!$A$1:$Q$33,17,FALSE)</f>
        <v>-17.098809523809521</v>
      </c>
      <c r="T1405">
        <f>VLOOKUP(D1405,MoneyLine!$A$1:$K$33,10,FALSE)</f>
        <v>17.131547619047623</v>
      </c>
      <c r="V1405">
        <f>HomTotReg.!$B$17+(test!O1405*HomTotReg.!$B$18+HomTotReg.!$B$19*test!P1405+test!Q1405*HomTotReg.!$B$20)</f>
        <v>3.2635490915973082</v>
      </c>
      <c r="W1405">
        <f>VisTotReg.!$B$17+(VisTotReg.!$B$18*test!R1405+test!S1405*VisTotReg.!$B$19+test!T1405*VisTotReg.!$B$20)</f>
        <v>3.4228936138017207</v>
      </c>
      <c r="Y1405">
        <f>'MoneyLine Reg. 1'!$B$17+('MoneyLine Reg. 1'!$B$18*test!I1405+test!J1405*'MoneyLine Reg. 1'!$B$19+test!T1405*'MoneyLine Reg. 1'!$B$20+test!Q1405*'MoneyLine Reg. 1'!$B$21)</f>
        <v>-0.36450745952143881</v>
      </c>
      <c r="Z1405">
        <f>'MoneyLine Reg. 2'!$B$17+('MoneyLine Reg. 2'!$B$18*test!M1405+test!K1405*'MoneyLine Reg. 2'!$B$19+'MoneyLine Reg. 2'!$B$20*test!L1405+test!N1405*'MoneyLine Reg. 2'!$B$21)</f>
        <v>-0.43820146626007084</v>
      </c>
    </row>
    <row r="1406" spans="1:26" x14ac:dyDescent="0.3">
      <c r="A1406" s="8">
        <v>45223</v>
      </c>
      <c r="B1406" s="6" t="s">
        <v>13</v>
      </c>
      <c r="C1406" s="6">
        <v>6</v>
      </c>
      <c r="D1406" s="6" t="s">
        <v>32</v>
      </c>
      <c r="E1406" s="6">
        <v>4</v>
      </c>
      <c r="F1406" s="6"/>
      <c r="G1406" s="6">
        <f t="shared" si="22"/>
        <v>-2</v>
      </c>
      <c r="I1406">
        <f>VLOOKUP(D1406,MoneyLine!$A$1:$K$33,7,FALSE)</f>
        <v>91.395238095238099</v>
      </c>
      <c r="J1406">
        <f>VLOOKUP(B1406,MoneyLine!$A$1:$K$33,7,FALSE)</f>
        <v>52.757857142857148</v>
      </c>
      <c r="K1406">
        <f>VLOOKUP(B1406,MoneyLine!$A$1:$K$33,11,FALSE)</f>
        <v>5.03125</v>
      </c>
      <c r="L1406">
        <f>VLOOKUP(B1406,MoneyLine!$A$1:$D$33,4,FALSE)</f>
        <v>47.964499999999994</v>
      </c>
      <c r="M1406">
        <f>VLOOKUP(D1406,MoneyLine!$A$1:$K$33,11,FALSE)</f>
        <v>4.9549999999999983</v>
      </c>
      <c r="N1406">
        <f>VLOOKUP(D1406,MoneyLine!$A$1:$D$33,4,FALSE)</f>
        <v>47.241</v>
      </c>
      <c r="O1406">
        <f>VLOOKUP(D1406,MoneyLine!$A$1:$Q$33,14,FALSE)</f>
        <v>85.390952380952371</v>
      </c>
      <c r="P1406">
        <f>VLOOKUP(B1406,MoneyLine!$A$1:$Q$33,17,FALSE)</f>
        <v>6.5440476190476176</v>
      </c>
      <c r="Q1406">
        <f>VLOOKUP(B1406,MoneyLine!$A$1:$K$33,10,FALSE)</f>
        <v>-4.3963095238095242</v>
      </c>
      <c r="R1406">
        <f>VLOOKUP(B1406,MoneyLine!$A$1:$Q$33,14,FALSE)</f>
        <v>36.921904761904756</v>
      </c>
      <c r="S1406">
        <f>VLOOKUP(D1406,MoneyLine!$A$1:$Q$33,17,FALSE)</f>
        <v>-9.4788095238095256</v>
      </c>
      <c r="T1406">
        <f>VLOOKUP(D1406,MoneyLine!$A$1:$K$33,10,FALSE)</f>
        <v>-16.679047619047623</v>
      </c>
      <c r="V1406">
        <f>HomTotReg.!$B$17+(test!O1406*HomTotReg.!$B$18+HomTotReg.!$B$19*test!P1406+test!Q1406*HomTotReg.!$B$20)</f>
        <v>3.6277300747560077</v>
      </c>
      <c r="W1406">
        <f>VisTotReg.!$B$17+(VisTotReg.!$B$18*test!R1406+test!S1406*VisTotReg.!$B$19+test!T1406*VisTotReg.!$B$20)</f>
        <v>3.2791327646822799</v>
      </c>
      <c r="Y1406">
        <f>'MoneyLine Reg. 1'!$B$17+('MoneyLine Reg. 1'!$B$18*test!I1406+test!J1406*'MoneyLine Reg. 1'!$B$19+test!T1406*'MoneyLine Reg. 1'!$B$20+test!Q1406*'MoneyLine Reg. 1'!$B$21)</f>
        <v>0.36527119692036925</v>
      </c>
      <c r="Z1406">
        <f>'MoneyLine Reg. 2'!$B$17+('MoneyLine Reg. 2'!$B$18*test!M1406+test!K1406*'MoneyLine Reg. 2'!$B$19+'MoneyLine Reg. 2'!$B$20*test!L1406+test!N1406*'MoneyLine Reg. 2'!$B$21)</f>
        <v>0.13310094013975693</v>
      </c>
    </row>
    <row r="1407" spans="1:26" x14ac:dyDescent="0.3">
      <c r="A1407" s="9">
        <v>45223</v>
      </c>
      <c r="B1407" s="7" t="s">
        <v>30</v>
      </c>
      <c r="C1407" s="7">
        <v>4</v>
      </c>
      <c r="D1407" s="7" t="s">
        <v>3</v>
      </c>
      <c r="E1407" s="7">
        <v>1</v>
      </c>
      <c r="F1407" s="7"/>
      <c r="G1407" s="6">
        <f t="shared" si="22"/>
        <v>-3</v>
      </c>
      <c r="I1407">
        <f>VLOOKUP(D1407,MoneyLine!$A$1:$K$33,7,FALSE)</f>
        <v>103.61880952380953</v>
      </c>
      <c r="J1407">
        <f>VLOOKUP(B1407,MoneyLine!$A$1:$K$33,7,FALSE)</f>
        <v>127.36857142857141</v>
      </c>
      <c r="K1407">
        <f>VLOOKUP(B1407,MoneyLine!$A$1:$K$33,11,FALSE)</f>
        <v>15.876249999999999</v>
      </c>
      <c r="L1407">
        <f>VLOOKUP(B1407,MoneyLine!$A$1:$D$33,4,FALSE)</f>
        <v>56.155499999999996</v>
      </c>
      <c r="M1407">
        <f>VLOOKUP(D1407,MoneyLine!$A$1:$K$33,11,FALSE)</f>
        <v>6.7725000000000009</v>
      </c>
      <c r="N1407">
        <f>VLOOKUP(D1407,MoneyLine!$A$1:$D$33,4,FALSE)</f>
        <v>53.618500000000004</v>
      </c>
      <c r="O1407">
        <f>VLOOKUP(D1407,MoneyLine!$A$1:$Q$33,14,FALSE)</f>
        <v>76.556190476190451</v>
      </c>
      <c r="P1407">
        <f>VLOOKUP(B1407,MoneyLine!$A$1:$Q$33,17,FALSE)</f>
        <v>21.976904761904766</v>
      </c>
      <c r="Q1407">
        <f>VLOOKUP(B1407,MoneyLine!$A$1:$K$33,10,FALSE)</f>
        <v>-0.45761904761904759</v>
      </c>
      <c r="R1407">
        <f>VLOOKUP(B1407,MoneyLine!$A$1:$Q$33,14,FALSE)</f>
        <v>104.57619047619046</v>
      </c>
      <c r="S1407">
        <f>VLOOKUP(D1407,MoneyLine!$A$1:$Q$33,17,FALSE)</f>
        <v>15.725476190476186</v>
      </c>
      <c r="T1407">
        <f>VLOOKUP(D1407,MoneyLine!$A$1:$K$33,10,FALSE)</f>
        <v>34.368214285714288</v>
      </c>
      <c r="V1407">
        <f>HomTotReg.!$B$17+(test!O1407*HomTotReg.!$B$18+HomTotReg.!$B$19*test!P1407+test!Q1407*HomTotReg.!$B$20)</f>
        <v>3.3272587133312403</v>
      </c>
      <c r="W1407">
        <f>VisTotReg.!$B$17+(VisTotReg.!$B$18*test!R1407+test!S1407*VisTotReg.!$B$19+test!T1407*VisTotReg.!$B$20)</f>
        <v>3.1052886362475829</v>
      </c>
      <c r="Y1407">
        <f>'MoneyLine Reg. 1'!$B$17+('MoneyLine Reg. 1'!$B$18*test!I1407+test!J1407*'MoneyLine Reg. 1'!$B$19+test!T1407*'MoneyLine Reg. 1'!$B$20+test!Q1407*'MoneyLine Reg. 1'!$B$21)</f>
        <v>0.29331756660520947</v>
      </c>
      <c r="Z1407">
        <f>'MoneyLine Reg. 2'!$B$17+('MoneyLine Reg. 2'!$B$18*test!M1407+test!K1407*'MoneyLine Reg. 2'!$B$19+'MoneyLine Reg. 2'!$B$20*test!L1407+test!N1407*'MoneyLine Reg. 2'!$B$21)</f>
        <v>-0.55594243918203645</v>
      </c>
    </row>
    <row r="1408" spans="1:26" x14ac:dyDescent="0.3">
      <c r="A1408" s="8">
        <v>45223</v>
      </c>
      <c r="B1408" s="6" t="s">
        <v>18</v>
      </c>
      <c r="C1408" s="6">
        <v>0</v>
      </c>
      <c r="D1408" s="6" t="s">
        <v>7</v>
      </c>
      <c r="E1408" s="6">
        <v>3</v>
      </c>
      <c r="F1408" s="6"/>
      <c r="G1408" s="6">
        <f t="shared" si="22"/>
        <v>3</v>
      </c>
      <c r="I1408">
        <f>VLOOKUP(D1408,MoneyLine!$A$1:$K$33,7,FALSE)</f>
        <v>105.50714285714287</v>
      </c>
      <c r="J1408">
        <f>VLOOKUP(B1408,MoneyLine!$A$1:$K$33,7,FALSE)</f>
        <v>161.3661904761905</v>
      </c>
      <c r="K1408">
        <f>VLOOKUP(B1408,MoneyLine!$A$1:$K$33,11,FALSE)</f>
        <v>18.088749999999997</v>
      </c>
      <c r="L1408">
        <f>VLOOKUP(B1408,MoneyLine!$A$1:$D$33,4,FALSE)</f>
        <v>55.644500000000001</v>
      </c>
      <c r="M1408">
        <f>VLOOKUP(D1408,MoneyLine!$A$1:$K$33,11,FALSE)</f>
        <v>17.5075</v>
      </c>
      <c r="N1408">
        <f>VLOOKUP(D1408,MoneyLine!$A$1:$D$33,4,FALSE)</f>
        <v>51.216499999999996</v>
      </c>
      <c r="O1408">
        <f>VLOOKUP(D1408,MoneyLine!$A$1:$Q$33,14,FALSE)</f>
        <v>89.021666666666647</v>
      </c>
      <c r="P1408">
        <f>VLOOKUP(B1408,MoneyLine!$A$1:$Q$33,17,FALSE)</f>
        <v>63.627142857142857</v>
      </c>
      <c r="Q1408">
        <f>VLOOKUP(B1408,MoneyLine!$A$1:$K$33,10,FALSE)</f>
        <v>-8.5753571428571433</v>
      </c>
      <c r="R1408">
        <f>VLOOKUP(B1408,MoneyLine!$A$1:$Q$33,14,FALSE)</f>
        <v>80.616190476190468</v>
      </c>
      <c r="S1408">
        <f>VLOOKUP(D1408,MoneyLine!$A$1:$Q$33,17,FALSE)</f>
        <v>1.5838095238095231</v>
      </c>
      <c r="T1408">
        <f>VLOOKUP(D1408,MoneyLine!$A$1:$K$33,10,FALSE)</f>
        <v>-6.0107142857142861</v>
      </c>
      <c r="V1408">
        <f>HomTotReg.!$B$17+(test!O1408*HomTotReg.!$B$18+HomTotReg.!$B$19*test!P1408+test!Q1408*HomTotReg.!$B$20)</f>
        <v>3.107336585564421</v>
      </c>
      <c r="W1408">
        <f>VisTotReg.!$B$17+(VisTotReg.!$B$18*test!R1408+test!S1408*VisTotReg.!$B$19+test!T1408*VisTotReg.!$B$20)</f>
        <v>3.541708129306234</v>
      </c>
      <c r="Y1408">
        <f>'MoneyLine Reg. 1'!$B$17+('MoneyLine Reg. 1'!$B$18*test!I1408+test!J1408*'MoneyLine Reg. 1'!$B$19+test!T1408*'MoneyLine Reg. 1'!$B$20+test!Q1408*'MoneyLine Reg. 1'!$B$21)</f>
        <v>-0.55724777631649813</v>
      </c>
      <c r="Z1408">
        <f>'MoneyLine Reg. 2'!$B$17+('MoneyLine Reg. 2'!$B$18*test!M1408+test!K1408*'MoneyLine Reg. 2'!$B$19+'MoneyLine Reg. 2'!$B$20*test!L1408+test!N1408*'MoneyLine Reg. 2'!$B$21)</f>
        <v>-0.16484475300079637</v>
      </c>
    </row>
    <row r="1409" spans="1:26" x14ac:dyDescent="0.3">
      <c r="A1409" s="9">
        <v>45223</v>
      </c>
      <c r="B1409" s="7" t="s">
        <v>4</v>
      </c>
      <c r="C1409" s="7">
        <v>2</v>
      </c>
      <c r="D1409" s="7" t="s">
        <v>27</v>
      </c>
      <c r="E1409" s="7">
        <v>3</v>
      </c>
      <c r="F1409" s="7"/>
      <c r="G1409" s="6">
        <f t="shared" si="22"/>
        <v>1</v>
      </c>
      <c r="I1409">
        <f>VLOOKUP(D1409,MoneyLine!$A$1:$K$33,7,FALSE)</f>
        <v>57.437380952380948</v>
      </c>
      <c r="J1409">
        <f>VLOOKUP(B1409,MoneyLine!$A$1:$K$33,7,FALSE)</f>
        <v>71.288571428571402</v>
      </c>
      <c r="K1409">
        <f>VLOOKUP(B1409,MoneyLine!$A$1:$K$33,11,FALSE)</f>
        <v>4.0925000000000029</v>
      </c>
      <c r="L1409">
        <f>VLOOKUP(B1409,MoneyLine!$A$1:$D$33,4,FALSE)</f>
        <v>50.962499999999999</v>
      </c>
      <c r="M1409">
        <f>VLOOKUP(D1409,MoneyLine!$A$1:$K$33,11,FALSE)</f>
        <v>10.504999999999999</v>
      </c>
      <c r="N1409">
        <f>VLOOKUP(D1409,MoneyLine!$A$1:$D$33,4,FALSE)</f>
        <v>52.064499999999995</v>
      </c>
      <c r="O1409">
        <f>VLOOKUP(D1409,MoneyLine!$A$1:$Q$33,14,FALSE)</f>
        <v>42.338571428571427</v>
      </c>
      <c r="P1409">
        <f>VLOOKUP(B1409,MoneyLine!$A$1:$Q$33,17,FALSE)</f>
        <v>33.857619047619039</v>
      </c>
      <c r="Q1409">
        <f>VLOOKUP(B1409,MoneyLine!$A$1:$K$33,10,FALSE)</f>
        <v>21.901309523809527</v>
      </c>
      <c r="R1409">
        <f>VLOOKUP(B1409,MoneyLine!$A$1:$Q$33,14,FALSE)</f>
        <v>28.298571428571432</v>
      </c>
      <c r="S1409">
        <f>VLOOKUP(D1409,MoneyLine!$A$1:$Q$33,17,FALSE)</f>
        <v>0.65357142857142814</v>
      </c>
      <c r="T1409">
        <f>VLOOKUP(D1409,MoneyLine!$A$1:$K$33,10,FALSE)</f>
        <v>23.449285714285718</v>
      </c>
      <c r="V1409">
        <f>HomTotReg.!$B$17+(test!O1409*HomTotReg.!$B$18+HomTotReg.!$B$19*test!P1409+test!Q1409*HomTotReg.!$B$20)</f>
        <v>2.5926890035329047</v>
      </c>
      <c r="W1409">
        <f>VisTotReg.!$B$17+(VisTotReg.!$B$18*test!R1409+test!S1409*VisTotReg.!$B$19+test!T1409*VisTotReg.!$B$20)</f>
        <v>2.4956588384871337</v>
      </c>
      <c r="Y1409">
        <f>'MoneyLine Reg. 1'!$B$17+('MoneyLine Reg. 1'!$B$18*test!I1409+test!J1409*'MoneyLine Reg. 1'!$B$19+test!T1409*'MoneyLine Reg. 1'!$B$20+test!Q1409*'MoneyLine Reg. 1'!$B$21)</f>
        <v>0.11149253274694079</v>
      </c>
      <c r="Z1409">
        <f>'MoneyLine Reg. 2'!$B$17+('MoneyLine Reg. 2'!$B$18*test!M1409+test!K1409*'MoneyLine Reg. 2'!$B$19+'MoneyLine Reg. 2'!$B$20*test!L1409+test!N1409*'MoneyLine Reg. 2'!$B$21)</f>
        <v>0.64431962403412513</v>
      </c>
    </row>
    <row r="1410" spans="1:26" x14ac:dyDescent="0.3">
      <c r="A1410" s="8">
        <v>45223</v>
      </c>
      <c r="B1410" s="6" t="s">
        <v>10</v>
      </c>
      <c r="C1410" s="6">
        <v>2</v>
      </c>
      <c r="D1410" s="6" t="s">
        <v>23</v>
      </c>
      <c r="E1410" s="6">
        <v>4</v>
      </c>
      <c r="F1410" s="6"/>
      <c r="G1410" s="6">
        <f t="shared" si="22"/>
        <v>2</v>
      </c>
      <c r="I1410">
        <f>VLOOKUP(D1410,MoneyLine!$A$1:$K$33,7,FALSE)</f>
        <v>101.00309523809524</v>
      </c>
      <c r="J1410">
        <f>VLOOKUP(B1410,MoneyLine!$A$1:$K$33,7,FALSE)</f>
        <v>43.783809523809516</v>
      </c>
      <c r="K1410">
        <f>VLOOKUP(B1410,MoneyLine!$A$1:$K$33,11,FALSE)</f>
        <v>2.1412499999999977</v>
      </c>
      <c r="L1410">
        <f>VLOOKUP(B1410,MoneyLine!$A$1:$D$33,4,FALSE)</f>
        <v>45.351499999999994</v>
      </c>
      <c r="M1410">
        <f>VLOOKUP(D1410,MoneyLine!$A$1:$K$33,11,FALSE)</f>
        <v>6.8149999999999995</v>
      </c>
      <c r="N1410">
        <f>VLOOKUP(D1410,MoneyLine!$A$1:$D$33,4,FALSE)</f>
        <v>52.277999999999999</v>
      </c>
      <c r="O1410">
        <f>VLOOKUP(D1410,MoneyLine!$A$1:$Q$33,14,FALSE)</f>
        <v>66.898333333333312</v>
      </c>
      <c r="P1410">
        <f>VLOOKUP(B1410,MoneyLine!$A$1:$Q$33,17,FALSE)</f>
        <v>-14.675714285714287</v>
      </c>
      <c r="Q1410">
        <f>VLOOKUP(B1410,MoneyLine!$A$1:$K$33,10,FALSE)</f>
        <v>13.367738095238096</v>
      </c>
      <c r="R1410">
        <f>VLOOKUP(B1410,MoneyLine!$A$1:$Q$33,14,FALSE)</f>
        <v>43.181904761904768</v>
      </c>
      <c r="S1410">
        <f>VLOOKUP(D1410,MoneyLine!$A$1:$Q$33,17,FALSE)</f>
        <v>22.973095238095237</v>
      </c>
      <c r="T1410">
        <f>VLOOKUP(D1410,MoneyLine!$A$1:$K$33,10,FALSE)</f>
        <v>43.088928571428575</v>
      </c>
      <c r="V1410">
        <f>HomTotReg.!$B$17+(test!O1410*HomTotReg.!$B$18+HomTotReg.!$B$19*test!P1410+test!Q1410*HomTotReg.!$B$20)</f>
        <v>3.4610140278776131</v>
      </c>
      <c r="W1410">
        <f>VisTotReg.!$B$17+(VisTotReg.!$B$18*test!R1410+test!S1410*VisTotReg.!$B$19+test!T1410*VisTotReg.!$B$20)</f>
        <v>2.1840507106327904</v>
      </c>
      <c r="Y1410">
        <f>'MoneyLine Reg. 1'!$B$17+('MoneyLine Reg. 1'!$B$18*test!I1410+test!J1410*'MoneyLine Reg. 1'!$B$19+test!T1410*'MoneyLine Reg. 1'!$B$20+test!Q1410*'MoneyLine Reg. 1'!$B$21)</f>
        <v>1.2122481951316904</v>
      </c>
      <c r="Z1410">
        <f>'MoneyLine Reg. 2'!$B$17+('MoneyLine Reg. 2'!$B$18*test!M1410+test!K1410*'MoneyLine Reg. 2'!$B$19+'MoneyLine Reg. 2'!$B$20*test!L1410+test!N1410*'MoneyLine Reg. 2'!$B$21)</f>
        <v>0.97240765529966655</v>
      </c>
    </row>
    <row r="1411" spans="1:26" x14ac:dyDescent="0.3">
      <c r="A1411" s="9">
        <v>45223</v>
      </c>
      <c r="B1411" s="7" t="s">
        <v>5</v>
      </c>
      <c r="C1411" s="7">
        <v>4</v>
      </c>
      <c r="D1411" s="7" t="s">
        <v>12</v>
      </c>
      <c r="E1411" s="7">
        <v>1</v>
      </c>
      <c r="F1411" s="7"/>
      <c r="G1411" s="6">
        <f t="shared" si="22"/>
        <v>-3</v>
      </c>
      <c r="I1411">
        <f>VLOOKUP(D1411,MoneyLine!$A$1:$K$33,7,FALSE)</f>
        <v>38.000238095238089</v>
      </c>
      <c r="J1411">
        <f>VLOOKUP(B1411,MoneyLine!$A$1:$K$33,7,FALSE)</f>
        <v>92.519047619047612</v>
      </c>
      <c r="K1411">
        <f>VLOOKUP(B1411,MoneyLine!$A$1:$K$33,11,FALSE)</f>
        <v>15.5725</v>
      </c>
      <c r="L1411">
        <f>VLOOKUP(B1411,MoneyLine!$A$1:$D$33,4,FALSE)</f>
        <v>52.448999999999998</v>
      </c>
      <c r="M1411">
        <f>VLOOKUP(D1411,MoneyLine!$A$1:$K$33,11,FALSE)</f>
        <v>5.6062500000000011</v>
      </c>
      <c r="N1411">
        <f>VLOOKUP(D1411,MoneyLine!$A$1:$D$33,4,FALSE)</f>
        <v>46.611499999999999</v>
      </c>
      <c r="O1411">
        <f>VLOOKUP(D1411,MoneyLine!$A$1:$Q$33,14,FALSE)</f>
        <v>32.669761904761899</v>
      </c>
      <c r="P1411">
        <f>VLOOKUP(B1411,MoneyLine!$A$1:$Q$33,17,FALSE)</f>
        <v>2.4073809523809526</v>
      </c>
      <c r="Q1411">
        <f>VLOOKUP(B1411,MoneyLine!$A$1:$K$33,10,FALSE)</f>
        <v>7.11511904761905</v>
      </c>
      <c r="R1411">
        <f>VLOOKUP(B1411,MoneyLine!$A$1:$Q$33,14,FALSE)</f>
        <v>80.7392857142857</v>
      </c>
      <c r="S1411">
        <f>VLOOKUP(D1411,MoneyLine!$A$1:$Q$33,17,FALSE)</f>
        <v>-1.7361904761904778</v>
      </c>
      <c r="T1411">
        <f>VLOOKUP(D1411,MoneyLine!$A$1:$K$33,10,FALSE)</f>
        <v>20.738571428571433</v>
      </c>
      <c r="V1411">
        <f>HomTotReg.!$B$17+(test!O1411*HomTotReg.!$B$18+HomTotReg.!$B$19*test!P1411+test!Q1411*HomTotReg.!$B$20)</f>
        <v>2.9866354002990771</v>
      </c>
      <c r="W1411">
        <f>VisTotReg.!$B$17+(VisTotReg.!$B$18*test!R1411+test!S1411*VisTotReg.!$B$19+test!T1411*VisTotReg.!$B$20)</f>
        <v>3.1788965809187482</v>
      </c>
      <c r="Y1411">
        <f>'MoneyLine Reg. 1'!$B$17+('MoneyLine Reg. 1'!$B$18*test!I1411+test!J1411*'MoneyLine Reg. 1'!$B$19+test!T1411*'MoneyLine Reg. 1'!$B$20+test!Q1411*'MoneyLine Reg. 1'!$B$21)</f>
        <v>-0.21288487127205324</v>
      </c>
      <c r="Z1411">
        <f>'MoneyLine Reg. 2'!$B$17+('MoneyLine Reg. 2'!$B$18*test!M1411+test!K1411*'MoneyLine Reg. 2'!$B$19+'MoneyLine Reg. 2'!$B$20*test!L1411+test!N1411*'MoneyLine Reg. 2'!$B$21)</f>
        <v>-0.82947260244960352</v>
      </c>
    </row>
    <row r="1412" spans="1:26" x14ac:dyDescent="0.3">
      <c r="A1412" s="8">
        <v>45224</v>
      </c>
      <c r="B1412" s="6" t="s">
        <v>12</v>
      </c>
      <c r="C1412" s="6">
        <v>6</v>
      </c>
      <c r="D1412" s="6" t="s">
        <v>15</v>
      </c>
      <c r="E1412" s="6">
        <v>4</v>
      </c>
      <c r="F1412" s="6"/>
      <c r="G1412" s="6">
        <f t="shared" si="22"/>
        <v>-2</v>
      </c>
      <c r="I1412">
        <f>VLOOKUP(D1412,MoneyLine!$A$1:$K$33,7,FALSE)</f>
        <v>101.46142857142856</v>
      </c>
      <c r="J1412">
        <f>VLOOKUP(B1412,MoneyLine!$A$1:$K$33,7,FALSE)</f>
        <v>38.000238095238089</v>
      </c>
      <c r="K1412">
        <f>VLOOKUP(B1412,MoneyLine!$A$1:$K$33,11,FALSE)</f>
        <v>5.6062500000000011</v>
      </c>
      <c r="L1412">
        <f>VLOOKUP(B1412,MoneyLine!$A$1:$D$33,4,FALSE)</f>
        <v>46.611499999999999</v>
      </c>
      <c r="M1412">
        <f>VLOOKUP(D1412,MoneyLine!$A$1:$K$33,11,FALSE)</f>
        <v>16.143749999999997</v>
      </c>
      <c r="N1412">
        <f>VLOOKUP(D1412,MoneyLine!$A$1:$D$33,4,FALSE)</f>
        <v>52.539000000000001</v>
      </c>
      <c r="O1412">
        <f>VLOOKUP(D1412,MoneyLine!$A$1:$Q$33,14,FALSE)</f>
        <v>76.89928571428571</v>
      </c>
      <c r="P1412">
        <f>VLOOKUP(B1412,MoneyLine!$A$1:$Q$33,17,FALSE)</f>
        <v>-1.7361904761904778</v>
      </c>
      <c r="Q1412">
        <f>VLOOKUP(B1412,MoneyLine!$A$1:$K$33,10,FALSE)</f>
        <v>20.738571428571433</v>
      </c>
      <c r="R1412">
        <f>VLOOKUP(B1412,MoneyLine!$A$1:$Q$33,14,FALSE)</f>
        <v>32.669761904761899</v>
      </c>
      <c r="S1412">
        <f>VLOOKUP(D1412,MoneyLine!$A$1:$Q$33,17,FALSE)</f>
        <v>16.578095238095237</v>
      </c>
      <c r="T1412">
        <f>VLOOKUP(D1412,MoneyLine!$A$1:$K$33,10,FALSE)</f>
        <v>-8.7532142857142858</v>
      </c>
      <c r="V1412">
        <f>HomTotReg.!$B$17+(test!O1412*HomTotReg.!$B$18+HomTotReg.!$B$19*test!P1412+test!Q1412*HomTotReg.!$B$20)</f>
        <v>3.348489029136497</v>
      </c>
      <c r="W1412">
        <f>VisTotReg.!$B$17+(VisTotReg.!$B$18*test!R1412+test!S1412*VisTotReg.!$B$19+test!T1412*VisTotReg.!$B$20)</f>
        <v>2.8797134349886528</v>
      </c>
      <c r="Y1412">
        <f>'MoneyLine Reg. 1'!$B$17+('MoneyLine Reg. 1'!$B$18*test!I1412+test!J1412*'MoneyLine Reg. 1'!$B$19+test!T1412*'MoneyLine Reg. 1'!$B$20+test!Q1412*'MoneyLine Reg. 1'!$B$21)</f>
        <v>0.49192904201512111</v>
      </c>
      <c r="Z1412">
        <f>'MoneyLine Reg. 2'!$B$17+('MoneyLine Reg. 2'!$B$18*test!M1412+test!K1412*'MoneyLine Reg. 2'!$B$19+'MoneyLine Reg. 2'!$B$20*test!L1412+test!N1412*'MoneyLine Reg. 2'!$B$21)</f>
        <v>1.2606916408842039</v>
      </c>
    </row>
    <row r="1413" spans="1:26" x14ac:dyDescent="0.3">
      <c r="A1413" s="9">
        <v>45225</v>
      </c>
      <c r="B1413" s="7" t="s">
        <v>26</v>
      </c>
      <c r="C1413" s="7">
        <v>4</v>
      </c>
      <c r="D1413" s="7" t="s">
        <v>14</v>
      </c>
      <c r="E1413" s="7">
        <v>3</v>
      </c>
      <c r="F1413" s="7" t="s">
        <v>36</v>
      </c>
      <c r="G1413" s="6">
        <f t="shared" si="22"/>
        <v>-1</v>
      </c>
      <c r="I1413">
        <f>VLOOKUP(D1413,MoneyLine!$A$1:$K$33,7,FALSE)</f>
        <v>85.562619047619037</v>
      </c>
      <c r="J1413">
        <f>VLOOKUP(B1413,MoneyLine!$A$1:$K$33,7,FALSE)</f>
        <v>2.4278571428571381</v>
      </c>
      <c r="K1413">
        <f>VLOOKUP(B1413,MoneyLine!$A$1:$K$33,11,FALSE)</f>
        <v>7.2874999999999996</v>
      </c>
      <c r="L1413">
        <f>VLOOKUP(B1413,MoneyLine!$A$1:$D$33,4,FALSE)</f>
        <v>44.772500000000001</v>
      </c>
      <c r="M1413">
        <f>VLOOKUP(D1413,MoneyLine!$A$1:$K$33,11,FALSE)</f>
        <v>19.403750000000002</v>
      </c>
      <c r="N1413">
        <f>VLOOKUP(D1413,MoneyLine!$A$1:$D$33,4,FALSE)</f>
        <v>49.788499999999999</v>
      </c>
      <c r="O1413">
        <f>VLOOKUP(D1413,MoneyLine!$A$1:$Q$33,14,FALSE)</f>
        <v>87.124523809523808</v>
      </c>
      <c r="P1413">
        <f>VLOOKUP(B1413,MoneyLine!$A$1:$Q$33,17,FALSE)</f>
        <v>-8.321428571428573</v>
      </c>
      <c r="Q1413">
        <f>VLOOKUP(B1413,MoneyLine!$A$1:$K$33,10,FALSE)</f>
        <v>13.537738095238096</v>
      </c>
      <c r="R1413">
        <f>VLOOKUP(B1413,MoneyLine!$A$1:$Q$33,14,FALSE)</f>
        <v>21.040476190476188</v>
      </c>
      <c r="S1413">
        <f>VLOOKUP(D1413,MoneyLine!$A$1:$Q$33,17,FALSE)</f>
        <v>-3.2247619047619036</v>
      </c>
      <c r="T1413">
        <f>VLOOKUP(D1413,MoneyLine!$A$1:$K$33,10,FALSE)</f>
        <v>24.058452380952382</v>
      </c>
      <c r="V1413">
        <f>HomTotReg.!$B$17+(test!O1413*HomTotReg.!$B$18+HomTotReg.!$B$19*test!P1413+test!Q1413*HomTotReg.!$B$20)</f>
        <v>3.6058860043280956</v>
      </c>
      <c r="W1413">
        <f>VisTotReg.!$B$17+(VisTotReg.!$B$18*test!R1413+test!S1413*VisTotReg.!$B$19+test!T1413*VisTotReg.!$B$20)</f>
        <v>2.4351706881310071</v>
      </c>
      <c r="Y1413">
        <f>'MoneyLine Reg. 1'!$B$17+('MoneyLine Reg. 1'!$B$18*test!I1413+test!J1413*'MoneyLine Reg. 1'!$B$19+test!T1413*'MoneyLine Reg. 1'!$B$20+test!Q1413*'MoneyLine Reg. 1'!$B$21)</f>
        <v>1.2719212996411404</v>
      </c>
      <c r="Z1413">
        <f>'MoneyLine Reg. 2'!$B$17+('MoneyLine Reg. 2'!$B$18*test!M1413+test!K1413*'MoneyLine Reg. 2'!$B$19+'MoneyLine Reg. 2'!$B$20*test!L1413+test!N1413*'MoneyLine Reg. 2'!$B$21)</f>
        <v>1.3029510582359425</v>
      </c>
    </row>
    <row r="1414" spans="1:26" x14ac:dyDescent="0.3">
      <c r="A1414" s="8">
        <v>45225</v>
      </c>
      <c r="B1414" s="6" t="s">
        <v>34</v>
      </c>
      <c r="C1414" s="6">
        <v>2</v>
      </c>
      <c r="D1414" s="6" t="s">
        <v>18</v>
      </c>
      <c r="E1414" s="6">
        <v>3</v>
      </c>
      <c r="F1414" s="6" t="s">
        <v>36</v>
      </c>
      <c r="G1414" s="6">
        <f t="shared" si="22"/>
        <v>1</v>
      </c>
      <c r="I1414">
        <f>VLOOKUP(D1414,MoneyLine!$A$1:$K$33,7,FALSE)</f>
        <v>161.3661904761905</v>
      </c>
      <c r="J1414">
        <f>VLOOKUP(B1414,MoneyLine!$A$1:$K$33,7,FALSE)</f>
        <v>70.167380952380938</v>
      </c>
      <c r="K1414">
        <f>VLOOKUP(B1414,MoneyLine!$A$1:$K$33,11,FALSE)</f>
        <v>10.367500000000003</v>
      </c>
      <c r="L1414">
        <f>VLOOKUP(B1414,MoneyLine!$A$1:$D$33,4,FALSE)</f>
        <v>52.325999999999993</v>
      </c>
      <c r="M1414">
        <f>VLOOKUP(D1414,MoneyLine!$A$1:$K$33,11,FALSE)</f>
        <v>18.088749999999997</v>
      </c>
      <c r="N1414">
        <f>VLOOKUP(D1414,MoneyLine!$A$1:$D$33,4,FALSE)</f>
        <v>55.644500000000001</v>
      </c>
      <c r="O1414">
        <f>VLOOKUP(D1414,MoneyLine!$A$1:$Q$33,14,FALSE)</f>
        <v>80.616190476190468</v>
      </c>
      <c r="P1414">
        <f>VLOOKUP(B1414,MoneyLine!$A$1:$Q$33,17,FALSE)</f>
        <v>22.489285714285707</v>
      </c>
      <c r="Q1414">
        <f>VLOOKUP(B1414,MoneyLine!$A$1:$K$33,10,FALSE)</f>
        <v>29.06904761904762</v>
      </c>
      <c r="R1414">
        <f>VLOOKUP(B1414,MoneyLine!$A$1:$Q$33,14,FALSE)</f>
        <v>40.24047619047618</v>
      </c>
      <c r="S1414">
        <f>VLOOKUP(D1414,MoneyLine!$A$1:$Q$33,17,FALSE)</f>
        <v>63.627142857142857</v>
      </c>
      <c r="T1414">
        <f>VLOOKUP(D1414,MoneyLine!$A$1:$K$33,10,FALSE)</f>
        <v>-8.5753571428571433</v>
      </c>
      <c r="V1414">
        <f>HomTotReg.!$B$17+(test!O1414*HomTotReg.!$B$18+HomTotReg.!$B$19*test!P1414+test!Q1414*HomTotReg.!$B$20)</f>
        <v>3.0392772847286742</v>
      </c>
      <c r="W1414">
        <f>VisTotReg.!$B$17+(VisTotReg.!$B$18*test!R1414+test!S1414*VisTotReg.!$B$19+test!T1414*VisTotReg.!$B$20)</f>
        <v>2.547483384355099</v>
      </c>
      <c r="Y1414">
        <f>'MoneyLine Reg. 1'!$B$17+('MoneyLine Reg. 1'!$B$18*test!I1414+test!J1414*'MoneyLine Reg. 1'!$B$19+test!T1414*'MoneyLine Reg. 1'!$B$20+test!Q1414*'MoneyLine Reg. 1'!$B$21)</f>
        <v>0.62765076319716362</v>
      </c>
      <c r="Z1414">
        <f>'MoneyLine Reg. 2'!$B$17+('MoneyLine Reg. 2'!$B$18*test!M1414+test!K1414*'MoneyLine Reg. 2'!$B$19+'MoneyLine Reg. 2'!$B$20*test!L1414+test!N1414*'MoneyLine Reg. 2'!$B$21)</f>
        <v>0.8901488715636301</v>
      </c>
    </row>
    <row r="1415" spans="1:26" x14ac:dyDescent="0.3">
      <c r="A1415" s="9">
        <v>45225</v>
      </c>
      <c r="B1415" s="7" t="s">
        <v>10</v>
      </c>
      <c r="C1415" s="7">
        <v>3</v>
      </c>
      <c r="D1415" s="7" t="s">
        <v>22</v>
      </c>
      <c r="E1415" s="7">
        <v>0</v>
      </c>
      <c r="F1415" s="7"/>
      <c r="G1415" s="6">
        <f t="shared" si="22"/>
        <v>-3</v>
      </c>
      <c r="I1415">
        <f>VLOOKUP(D1415,MoneyLine!$A$1:$K$33,7,FALSE)</f>
        <v>73.279761904761898</v>
      </c>
      <c r="J1415">
        <f>VLOOKUP(B1415,MoneyLine!$A$1:$K$33,7,FALSE)</f>
        <v>43.783809523809516</v>
      </c>
      <c r="K1415">
        <f>VLOOKUP(B1415,MoneyLine!$A$1:$K$33,11,FALSE)</f>
        <v>2.1412499999999977</v>
      </c>
      <c r="L1415">
        <f>VLOOKUP(B1415,MoneyLine!$A$1:$D$33,4,FALSE)</f>
        <v>45.351499999999994</v>
      </c>
      <c r="M1415">
        <f>VLOOKUP(D1415,MoneyLine!$A$1:$K$33,11,FALSE)</f>
        <v>6.432500000000001</v>
      </c>
      <c r="N1415">
        <f>VLOOKUP(D1415,MoneyLine!$A$1:$D$33,4,FALSE)</f>
        <v>50.885999999999996</v>
      </c>
      <c r="O1415">
        <f>VLOOKUP(D1415,MoneyLine!$A$1:$Q$33,14,FALSE)</f>
        <v>70.076904761904771</v>
      </c>
      <c r="P1415">
        <f>VLOOKUP(B1415,MoneyLine!$A$1:$Q$33,17,FALSE)</f>
        <v>-14.675714285714287</v>
      </c>
      <c r="Q1415">
        <f>VLOOKUP(B1415,MoneyLine!$A$1:$K$33,10,FALSE)</f>
        <v>13.367738095238096</v>
      </c>
      <c r="R1415">
        <f>VLOOKUP(B1415,MoneyLine!$A$1:$Q$33,14,FALSE)</f>
        <v>43.181904761904768</v>
      </c>
      <c r="S1415">
        <f>VLOOKUP(D1415,MoneyLine!$A$1:$Q$33,17,FALSE)</f>
        <v>-0.22023809523809401</v>
      </c>
      <c r="T1415">
        <f>VLOOKUP(D1415,MoneyLine!$A$1:$K$33,10,FALSE)</f>
        <v>10.709166666666667</v>
      </c>
      <c r="V1415">
        <f>HomTotReg.!$B$17+(test!O1415*HomTotReg.!$B$18+HomTotReg.!$B$19*test!P1415+test!Q1415*HomTotReg.!$B$20)</f>
        <v>3.4946571203600296</v>
      </c>
      <c r="W1415">
        <f>VisTotReg.!$B$17+(VisTotReg.!$B$18*test!R1415+test!S1415*VisTotReg.!$B$19+test!T1415*VisTotReg.!$B$20)</f>
        <v>2.8675762442245913</v>
      </c>
      <c r="Y1415">
        <f>'MoneyLine Reg. 1'!$B$17+('MoneyLine Reg. 1'!$B$18*test!I1415+test!J1415*'MoneyLine Reg. 1'!$B$19+test!T1415*'MoneyLine Reg. 1'!$B$20+test!Q1415*'MoneyLine Reg. 1'!$B$21)</f>
        <v>0.49240516729127615</v>
      </c>
      <c r="Z1415">
        <f>'MoneyLine Reg. 2'!$B$17+('MoneyLine Reg. 2'!$B$18*test!M1415+test!K1415*'MoneyLine Reg. 2'!$B$19+'MoneyLine Reg. 2'!$B$20*test!L1415+test!N1415*'MoneyLine Reg. 2'!$B$21)</f>
        <v>0.84982905835844491</v>
      </c>
    </row>
    <row r="1416" spans="1:26" x14ac:dyDescent="0.3">
      <c r="A1416" s="8">
        <v>45225</v>
      </c>
      <c r="B1416" s="6" t="s">
        <v>5</v>
      </c>
      <c r="C1416" s="6">
        <v>4</v>
      </c>
      <c r="D1416" s="6" t="s">
        <v>30</v>
      </c>
      <c r="E1416" s="6">
        <v>1</v>
      </c>
      <c r="F1416" s="6"/>
      <c r="G1416" s="6">
        <f t="shared" si="22"/>
        <v>-3</v>
      </c>
      <c r="I1416">
        <f>VLOOKUP(D1416,MoneyLine!$A$1:$K$33,7,FALSE)</f>
        <v>127.36857142857141</v>
      </c>
      <c r="J1416">
        <f>VLOOKUP(B1416,MoneyLine!$A$1:$K$33,7,FALSE)</f>
        <v>92.519047619047612</v>
      </c>
      <c r="K1416">
        <f>VLOOKUP(B1416,MoneyLine!$A$1:$K$33,11,FALSE)</f>
        <v>15.5725</v>
      </c>
      <c r="L1416">
        <f>VLOOKUP(B1416,MoneyLine!$A$1:$D$33,4,FALSE)</f>
        <v>52.448999999999998</v>
      </c>
      <c r="M1416">
        <f>VLOOKUP(D1416,MoneyLine!$A$1:$K$33,11,FALSE)</f>
        <v>15.876249999999999</v>
      </c>
      <c r="N1416">
        <f>VLOOKUP(D1416,MoneyLine!$A$1:$D$33,4,FALSE)</f>
        <v>56.155499999999996</v>
      </c>
      <c r="O1416">
        <f>VLOOKUP(D1416,MoneyLine!$A$1:$Q$33,14,FALSE)</f>
        <v>104.57619047619046</v>
      </c>
      <c r="P1416">
        <f>VLOOKUP(B1416,MoneyLine!$A$1:$Q$33,17,FALSE)</f>
        <v>2.4073809523809526</v>
      </c>
      <c r="Q1416">
        <f>VLOOKUP(B1416,MoneyLine!$A$1:$K$33,10,FALSE)</f>
        <v>7.11511904761905</v>
      </c>
      <c r="R1416">
        <f>VLOOKUP(B1416,MoneyLine!$A$1:$Q$33,14,FALSE)</f>
        <v>80.7392857142857</v>
      </c>
      <c r="S1416">
        <f>VLOOKUP(D1416,MoneyLine!$A$1:$Q$33,17,FALSE)</f>
        <v>21.976904761904766</v>
      </c>
      <c r="T1416">
        <f>VLOOKUP(D1416,MoneyLine!$A$1:$K$33,10,FALSE)</f>
        <v>-0.45761904761904759</v>
      </c>
      <c r="V1416">
        <f>HomTotReg.!$B$17+(test!O1416*HomTotReg.!$B$18+HomTotReg.!$B$19*test!P1416+test!Q1416*HomTotReg.!$B$20)</f>
        <v>3.7477177547063492</v>
      </c>
      <c r="W1416">
        <f>VisTotReg.!$B$17+(VisTotReg.!$B$18*test!R1416+test!S1416*VisTotReg.!$B$19+test!T1416*VisTotReg.!$B$20)</f>
        <v>3.2796115010507165</v>
      </c>
      <c r="Y1416">
        <f>'MoneyLine Reg. 1'!$B$17+('MoneyLine Reg. 1'!$B$18*test!I1416+test!J1416*'MoneyLine Reg. 1'!$B$19+test!T1416*'MoneyLine Reg. 1'!$B$20+test!Q1416*'MoneyLine Reg. 1'!$B$21)</f>
        <v>0.36933539035182306</v>
      </c>
      <c r="Z1416">
        <f>'MoneyLine Reg. 2'!$B$17+('MoneyLine Reg. 2'!$B$18*test!M1416+test!K1416*'MoneyLine Reg. 2'!$B$19+'MoneyLine Reg. 2'!$B$20*test!L1416+test!N1416*'MoneyLine Reg. 2'!$B$21)</f>
        <v>0.47677432535211839</v>
      </c>
    </row>
    <row r="1417" spans="1:26" x14ac:dyDescent="0.3">
      <c r="A1417" s="9">
        <v>45225</v>
      </c>
      <c r="B1417" s="7" t="s">
        <v>23</v>
      </c>
      <c r="C1417" s="7">
        <v>4</v>
      </c>
      <c r="D1417" s="7" t="s">
        <v>19</v>
      </c>
      <c r="E1417" s="7">
        <v>1</v>
      </c>
      <c r="F1417" s="7"/>
      <c r="G1417" s="6">
        <f t="shared" si="22"/>
        <v>-3</v>
      </c>
      <c r="I1417">
        <f>VLOOKUP(D1417,MoneyLine!$A$1:$K$33,7,FALSE)</f>
        <v>99.267142857142858</v>
      </c>
      <c r="J1417">
        <f>VLOOKUP(B1417,MoneyLine!$A$1:$K$33,7,FALSE)</f>
        <v>101.00309523809524</v>
      </c>
      <c r="K1417">
        <f>VLOOKUP(B1417,MoneyLine!$A$1:$K$33,11,FALSE)</f>
        <v>6.8149999999999995</v>
      </c>
      <c r="L1417">
        <f>VLOOKUP(B1417,MoneyLine!$A$1:$D$33,4,FALSE)</f>
        <v>52.277999999999999</v>
      </c>
      <c r="M1417">
        <f>VLOOKUP(D1417,MoneyLine!$A$1:$K$33,11,FALSE)</f>
        <v>11.873749999999998</v>
      </c>
      <c r="N1417">
        <f>VLOOKUP(D1417,MoneyLine!$A$1:$D$33,4,FALSE)</f>
        <v>44.580500000000001</v>
      </c>
      <c r="O1417">
        <f>VLOOKUP(D1417,MoneyLine!$A$1:$Q$33,14,FALSE)</f>
        <v>93.099761904761891</v>
      </c>
      <c r="P1417">
        <f>VLOOKUP(B1417,MoneyLine!$A$1:$Q$33,17,FALSE)</f>
        <v>22.973095238095237</v>
      </c>
      <c r="Q1417">
        <f>VLOOKUP(B1417,MoneyLine!$A$1:$K$33,10,FALSE)</f>
        <v>43.088928571428575</v>
      </c>
      <c r="R1417">
        <f>VLOOKUP(B1417,MoneyLine!$A$1:$Q$33,14,FALSE)</f>
        <v>66.898333333333312</v>
      </c>
      <c r="S1417">
        <f>VLOOKUP(D1417,MoneyLine!$A$1:$Q$33,17,FALSE)</f>
        <v>-14.223571428571427</v>
      </c>
      <c r="T1417">
        <f>VLOOKUP(D1417,MoneyLine!$A$1:$K$33,10,FALSE)</f>
        <v>-3.2023809523808761E-2</v>
      </c>
      <c r="V1417">
        <f>HomTotReg.!$B$17+(test!O1417*HomTotReg.!$B$18+HomTotReg.!$B$19*test!P1417+test!Q1417*HomTotReg.!$B$20)</f>
        <v>3.0117151225803984</v>
      </c>
      <c r="W1417">
        <f>VisTotReg.!$B$17+(VisTotReg.!$B$18*test!R1417+test!S1417*VisTotReg.!$B$19+test!T1417*VisTotReg.!$B$20)</f>
        <v>3.4318744822367351</v>
      </c>
      <c r="Y1417">
        <f>'MoneyLine Reg. 1'!$B$17+('MoneyLine Reg. 1'!$B$18*test!I1417+test!J1417*'MoneyLine Reg. 1'!$B$19+test!T1417*'MoneyLine Reg. 1'!$B$20+test!Q1417*'MoneyLine Reg. 1'!$B$21)</f>
        <v>-0.35783205282359276</v>
      </c>
      <c r="Z1417">
        <f>'MoneyLine Reg. 2'!$B$17+('MoneyLine Reg. 2'!$B$18*test!M1417+test!K1417*'MoneyLine Reg. 2'!$B$19+'MoneyLine Reg. 2'!$B$20*test!L1417+test!N1417*'MoneyLine Reg. 2'!$B$21)</f>
        <v>-6.5195509869116375E-2</v>
      </c>
    </row>
    <row r="1418" spans="1:26" x14ac:dyDescent="0.3">
      <c r="A1418" s="8">
        <v>45225</v>
      </c>
      <c r="B1418" s="6" t="s">
        <v>17</v>
      </c>
      <c r="C1418" s="6">
        <v>3</v>
      </c>
      <c r="D1418" s="6" t="s">
        <v>9</v>
      </c>
      <c r="E1418" s="6">
        <v>0</v>
      </c>
      <c r="F1418" s="6"/>
      <c r="G1418" s="6">
        <f t="shared" si="22"/>
        <v>-3</v>
      </c>
      <c r="I1418">
        <f>VLOOKUP(D1418,MoneyLine!$A$1:$K$33,7,FALSE)</f>
        <v>154.76523809523809</v>
      </c>
      <c r="J1418">
        <f>VLOOKUP(B1418,MoneyLine!$A$1:$K$33,7,FALSE)</f>
        <v>126.67</v>
      </c>
      <c r="K1418">
        <f>VLOOKUP(B1418,MoneyLine!$A$1:$K$33,11,FALSE)</f>
        <v>19.922499999999999</v>
      </c>
      <c r="L1418">
        <f>VLOOKUP(B1418,MoneyLine!$A$1:$D$33,4,FALSE)</f>
        <v>49.902000000000001</v>
      </c>
      <c r="M1418">
        <f>VLOOKUP(D1418,MoneyLine!$A$1:$K$33,11,FALSE)</f>
        <v>17.220000000000002</v>
      </c>
      <c r="N1418">
        <f>VLOOKUP(D1418,MoneyLine!$A$1:$D$33,4,FALSE)</f>
        <v>58.933</v>
      </c>
      <c r="O1418">
        <f>VLOOKUP(D1418,MoneyLine!$A$1:$Q$33,14,FALSE)</f>
        <v>117.61833333333333</v>
      </c>
      <c r="P1418">
        <f>VLOOKUP(B1418,MoneyLine!$A$1:$Q$33,17,FALSE)</f>
        <v>9.6223809523809507</v>
      </c>
      <c r="Q1418">
        <f>VLOOKUP(B1418,MoneyLine!$A$1:$K$33,10,FALSE)</f>
        <v>23.209285714285713</v>
      </c>
      <c r="R1418">
        <f>VLOOKUP(B1418,MoneyLine!$A$1:$Q$33,14,FALSE)</f>
        <v>104.88261904761904</v>
      </c>
      <c r="S1418">
        <f>VLOOKUP(D1418,MoneyLine!$A$1:$Q$33,17,FALSE)</f>
        <v>29.393333333333338</v>
      </c>
      <c r="T1418">
        <f>VLOOKUP(D1418,MoneyLine!$A$1:$K$33,10,FALSE)</f>
        <v>-2.4774999999999996</v>
      </c>
      <c r="V1418">
        <f>HomTotReg.!$B$17+(test!O1418*HomTotReg.!$B$18+HomTotReg.!$B$19*test!P1418+test!Q1418*HomTotReg.!$B$20)</f>
        <v>3.6318704791480028</v>
      </c>
      <c r="W1418">
        <f>VisTotReg.!$B$17+(VisTotReg.!$B$18*test!R1418+test!S1418*VisTotReg.!$B$19+test!T1418*VisTotReg.!$B$20)</f>
        <v>3.5296146229518657</v>
      </c>
      <c r="Y1418">
        <f>'MoneyLine Reg. 1'!$B$17+('MoneyLine Reg. 1'!$B$18*test!I1418+test!J1418*'MoneyLine Reg. 1'!$B$19+test!T1418*'MoneyLine Reg. 1'!$B$20+test!Q1418*'MoneyLine Reg. 1'!$B$21)</f>
        <v>5.5580322174903191E-2</v>
      </c>
      <c r="Z1418">
        <f>'MoneyLine Reg. 2'!$B$17+('MoneyLine Reg. 2'!$B$18*test!M1418+test!K1418*'MoneyLine Reg. 2'!$B$19+'MoneyLine Reg. 2'!$B$20*test!L1418+test!N1418*'MoneyLine Reg. 2'!$B$21)</f>
        <v>0.69317214368877078</v>
      </c>
    </row>
    <row r="1419" spans="1:26" x14ac:dyDescent="0.3">
      <c r="A1419" s="9">
        <v>45225</v>
      </c>
      <c r="B1419" s="7" t="s">
        <v>20</v>
      </c>
      <c r="C1419" s="7">
        <v>3</v>
      </c>
      <c r="D1419" s="7" t="s">
        <v>33</v>
      </c>
      <c r="E1419" s="7">
        <v>4</v>
      </c>
      <c r="F1419" s="7" t="s">
        <v>36</v>
      </c>
      <c r="G1419" s="6">
        <f t="shared" si="22"/>
        <v>1</v>
      </c>
      <c r="I1419">
        <f>VLOOKUP(D1419,MoneyLine!$A$1:$K$33,7,FALSE)</f>
        <v>35.906904761904762</v>
      </c>
      <c r="J1419">
        <f>VLOOKUP(B1419,MoneyLine!$A$1:$K$33,7,FALSE)</f>
        <v>53.481666666666655</v>
      </c>
      <c r="K1419">
        <f>VLOOKUP(B1419,MoneyLine!$A$1:$K$33,11,FALSE)</f>
        <v>4.7974999999999994</v>
      </c>
      <c r="L1419">
        <f>VLOOKUP(B1419,MoneyLine!$A$1:$D$33,4,FALSE)</f>
        <v>46.0565</v>
      </c>
      <c r="M1419">
        <f>VLOOKUP(D1419,MoneyLine!$A$1:$K$33,11,FALSE)</f>
        <v>3.707499999999996</v>
      </c>
      <c r="N1419">
        <f>VLOOKUP(D1419,MoneyLine!$A$1:$D$33,4,FALSE)</f>
        <v>47.251999999999995</v>
      </c>
      <c r="O1419">
        <f>VLOOKUP(D1419,MoneyLine!$A$1:$Q$33,14,FALSE)</f>
        <v>44.759523809523806</v>
      </c>
      <c r="P1419">
        <f>VLOOKUP(B1419,MoneyLine!$A$1:$Q$33,17,FALSE)</f>
        <v>-10.467380952380953</v>
      </c>
      <c r="Q1419">
        <f>VLOOKUP(B1419,MoneyLine!$A$1:$K$33,10,FALSE)</f>
        <v>1.6524999999999999</v>
      </c>
      <c r="R1419">
        <f>VLOOKUP(B1419,MoneyLine!$A$1:$Q$33,14,FALSE)</f>
        <v>58.340238095238099</v>
      </c>
      <c r="S1419">
        <f>VLOOKUP(D1419,MoneyLine!$A$1:$Q$33,17,FALSE)</f>
        <v>-16.226190476190478</v>
      </c>
      <c r="T1419">
        <f>VLOOKUP(D1419,MoneyLine!$A$1:$K$33,10,FALSE)</f>
        <v>29.473928571428576</v>
      </c>
      <c r="V1419">
        <f>HomTotReg.!$B$17+(test!O1419*HomTotReg.!$B$18+HomTotReg.!$B$19*test!P1419+test!Q1419*HomTotReg.!$B$20)</f>
        <v>3.3112522493905154</v>
      </c>
      <c r="W1419">
        <f>VisTotReg.!$B$17+(VisTotReg.!$B$18*test!R1419+test!S1419*VisTotReg.!$B$19+test!T1419*VisTotReg.!$B$20)</f>
        <v>2.913757918147331</v>
      </c>
      <c r="Y1419">
        <f>'MoneyLine Reg. 1'!$B$17+('MoneyLine Reg. 1'!$B$18*test!I1419+test!J1419*'MoneyLine Reg. 1'!$B$19+test!T1419*'MoneyLine Reg. 1'!$B$20+test!Q1419*'MoneyLine Reg. 1'!$B$21)</f>
        <v>0.39159139724291309</v>
      </c>
      <c r="Z1419">
        <f>'MoneyLine Reg. 2'!$B$17+('MoneyLine Reg. 2'!$B$18*test!M1419+test!K1419*'MoneyLine Reg. 2'!$B$19+'MoneyLine Reg. 2'!$B$20*test!L1419+test!N1419*'MoneyLine Reg. 2'!$B$21)</f>
        <v>0.21546761834604622</v>
      </c>
    </row>
    <row r="1420" spans="1:26" x14ac:dyDescent="0.3">
      <c r="A1420" s="8">
        <v>45225</v>
      </c>
      <c r="B1420" s="6" t="s">
        <v>32</v>
      </c>
      <c r="C1420" s="6">
        <v>2</v>
      </c>
      <c r="D1420" s="6" t="s">
        <v>16</v>
      </c>
      <c r="E1420" s="6">
        <v>3</v>
      </c>
      <c r="F1420" s="6"/>
      <c r="G1420" s="6">
        <f t="shared" si="22"/>
        <v>1</v>
      </c>
      <c r="I1420">
        <f>VLOOKUP(D1420,MoneyLine!$A$1:$K$33,7,FALSE)</f>
        <v>64.561666666666639</v>
      </c>
      <c r="J1420">
        <f>VLOOKUP(B1420,MoneyLine!$A$1:$K$33,7,FALSE)</f>
        <v>91.395238095238099</v>
      </c>
      <c r="K1420">
        <f>VLOOKUP(B1420,MoneyLine!$A$1:$K$33,11,FALSE)</f>
        <v>4.9549999999999983</v>
      </c>
      <c r="L1420">
        <f>VLOOKUP(B1420,MoneyLine!$A$1:$D$33,4,FALSE)</f>
        <v>47.241</v>
      </c>
      <c r="M1420">
        <f>VLOOKUP(D1420,MoneyLine!$A$1:$K$33,11,FALSE)</f>
        <v>10.3225</v>
      </c>
      <c r="N1420">
        <f>VLOOKUP(D1420,MoneyLine!$A$1:$D$33,4,FALSE)</f>
        <v>48.538999999999994</v>
      </c>
      <c r="O1420">
        <f>VLOOKUP(D1420,MoneyLine!$A$1:$Q$33,14,FALSE)</f>
        <v>75.591190476190462</v>
      </c>
      <c r="P1420">
        <f>VLOOKUP(B1420,MoneyLine!$A$1:$Q$33,17,FALSE)</f>
        <v>-9.4788095238095256</v>
      </c>
      <c r="Q1420">
        <f>VLOOKUP(B1420,MoneyLine!$A$1:$K$33,10,FALSE)</f>
        <v>-16.679047619047623</v>
      </c>
      <c r="R1420">
        <f>VLOOKUP(B1420,MoneyLine!$A$1:$Q$33,14,FALSE)</f>
        <v>85.390952380952371</v>
      </c>
      <c r="S1420">
        <f>VLOOKUP(D1420,MoneyLine!$A$1:$Q$33,17,FALSE)</f>
        <v>-17.098809523809521</v>
      </c>
      <c r="T1420">
        <f>VLOOKUP(D1420,MoneyLine!$A$1:$K$33,10,FALSE)</f>
        <v>17.131547619047623</v>
      </c>
      <c r="V1420">
        <f>HomTotReg.!$B$17+(test!O1420*HomTotReg.!$B$18+HomTotReg.!$B$19*test!P1420+test!Q1420*HomTotReg.!$B$20)</f>
        <v>3.829210401062082</v>
      </c>
      <c r="W1420">
        <f>VisTotReg.!$B$17+(VisTotReg.!$B$18*test!R1420+test!S1420*VisTotReg.!$B$19+test!T1420*VisTotReg.!$B$20)</f>
        <v>3.424130589750908</v>
      </c>
      <c r="Y1420">
        <f>'MoneyLine Reg. 1'!$B$17+('MoneyLine Reg. 1'!$B$18*test!I1420+test!J1420*'MoneyLine Reg. 1'!$B$19+test!T1420*'MoneyLine Reg. 1'!$B$20+test!Q1420*'MoneyLine Reg. 1'!$B$21)</f>
        <v>0.24852121594650031</v>
      </c>
      <c r="Z1420">
        <f>'MoneyLine Reg. 2'!$B$17+('MoneyLine Reg. 2'!$B$18*test!M1420+test!K1420*'MoneyLine Reg. 2'!$B$19+'MoneyLine Reg. 2'!$B$20*test!L1420+test!N1420*'MoneyLine Reg. 2'!$B$21)</f>
        <v>0.61163379155907593</v>
      </c>
    </row>
    <row r="1421" spans="1:26" x14ac:dyDescent="0.3">
      <c r="A1421" s="9">
        <v>45225</v>
      </c>
      <c r="B1421" s="7" t="s">
        <v>28</v>
      </c>
      <c r="C1421" s="7">
        <v>2</v>
      </c>
      <c r="D1421" s="7" t="s">
        <v>4</v>
      </c>
      <c r="E1421" s="7">
        <v>6</v>
      </c>
      <c r="F1421" s="7"/>
      <c r="G1421" s="6">
        <f t="shared" si="22"/>
        <v>4</v>
      </c>
      <c r="I1421">
        <f>VLOOKUP(D1421,MoneyLine!$A$1:$K$33,7,FALSE)</f>
        <v>71.288571428571402</v>
      </c>
      <c r="J1421">
        <f>VLOOKUP(B1421,MoneyLine!$A$1:$K$33,7,FALSE)</f>
        <v>60.434285714285707</v>
      </c>
      <c r="K1421">
        <f>VLOOKUP(B1421,MoneyLine!$A$1:$K$33,11,FALSE)</f>
        <v>6.9025000000000016</v>
      </c>
      <c r="L1421">
        <f>VLOOKUP(B1421,MoneyLine!$A$1:$D$33,4,FALSE)</f>
        <v>50.512499999999996</v>
      </c>
      <c r="M1421">
        <f>VLOOKUP(D1421,MoneyLine!$A$1:$K$33,11,FALSE)</f>
        <v>4.0925000000000029</v>
      </c>
      <c r="N1421">
        <f>VLOOKUP(D1421,MoneyLine!$A$1:$D$33,4,FALSE)</f>
        <v>50.962499999999999</v>
      </c>
      <c r="O1421">
        <f>VLOOKUP(D1421,MoneyLine!$A$1:$Q$33,14,FALSE)</f>
        <v>28.298571428571432</v>
      </c>
      <c r="P1421">
        <f>VLOOKUP(B1421,MoneyLine!$A$1:$Q$33,17,FALSE)</f>
        <v>10.998333333333333</v>
      </c>
      <c r="Q1421">
        <f>VLOOKUP(B1421,MoneyLine!$A$1:$K$33,10,FALSE)</f>
        <v>5.5184523809523807</v>
      </c>
      <c r="R1421">
        <f>VLOOKUP(B1421,MoneyLine!$A$1:$Q$33,14,FALSE)</f>
        <v>47.296666666666667</v>
      </c>
      <c r="S1421">
        <f>VLOOKUP(D1421,MoneyLine!$A$1:$Q$33,17,FALSE)</f>
        <v>33.857619047619039</v>
      </c>
      <c r="T1421">
        <f>VLOOKUP(D1421,MoneyLine!$A$1:$K$33,10,FALSE)</f>
        <v>21.901309523809527</v>
      </c>
      <c r="V1421">
        <f>HomTotReg.!$B$17+(test!O1421*HomTotReg.!$B$18+HomTotReg.!$B$19*test!P1421+test!Q1421*HomTotReg.!$B$20)</f>
        <v>2.8669359174242044</v>
      </c>
      <c r="W1421">
        <f>VisTotReg.!$B$17+(VisTotReg.!$B$18*test!R1421+test!S1421*VisTotReg.!$B$19+test!T1421*VisTotReg.!$B$20)</f>
        <v>2.4478043896107065</v>
      </c>
      <c r="Y1421">
        <f>'MoneyLine Reg. 1'!$B$17+('MoneyLine Reg. 1'!$B$18*test!I1421+test!J1421*'MoneyLine Reg. 1'!$B$19+test!T1421*'MoneyLine Reg. 1'!$B$20+test!Q1421*'MoneyLine Reg. 1'!$B$21)</f>
        <v>0.51470443537320043</v>
      </c>
      <c r="Z1421">
        <f>'MoneyLine Reg. 2'!$B$17+('MoneyLine Reg. 2'!$B$18*test!M1421+test!K1421*'MoneyLine Reg. 2'!$B$19+'MoneyLine Reg. 2'!$B$20*test!L1421+test!N1421*'MoneyLine Reg. 2'!$B$21)</f>
        <v>4.3976855128024628E-2</v>
      </c>
    </row>
    <row r="1422" spans="1:26" x14ac:dyDescent="0.3">
      <c r="A1422" s="8">
        <v>45225</v>
      </c>
      <c r="B1422" s="6" t="s">
        <v>11</v>
      </c>
      <c r="C1422" s="6">
        <v>0</v>
      </c>
      <c r="D1422" s="6" t="s">
        <v>3</v>
      </c>
      <c r="E1422" s="6">
        <v>4</v>
      </c>
      <c r="F1422" s="6"/>
      <c r="G1422" s="6">
        <f t="shared" si="22"/>
        <v>4</v>
      </c>
      <c r="I1422">
        <f>VLOOKUP(D1422,MoneyLine!$A$1:$K$33,7,FALSE)</f>
        <v>103.61880952380953</v>
      </c>
      <c r="J1422">
        <f>VLOOKUP(B1422,MoneyLine!$A$1:$K$33,7,FALSE)</f>
        <v>121.01880952380951</v>
      </c>
      <c r="K1422">
        <f>VLOOKUP(B1422,MoneyLine!$A$1:$K$33,11,FALSE)</f>
        <v>15.838749999999997</v>
      </c>
      <c r="L1422">
        <f>VLOOKUP(B1422,MoneyLine!$A$1:$D$33,4,FALSE)</f>
        <v>52.685499999999998</v>
      </c>
      <c r="M1422">
        <f>VLOOKUP(D1422,MoneyLine!$A$1:$K$33,11,FALSE)</f>
        <v>6.7725000000000009</v>
      </c>
      <c r="N1422">
        <f>VLOOKUP(D1422,MoneyLine!$A$1:$D$33,4,FALSE)</f>
        <v>53.618500000000004</v>
      </c>
      <c r="O1422">
        <f>VLOOKUP(D1422,MoneyLine!$A$1:$Q$33,14,FALSE)</f>
        <v>76.556190476190451</v>
      </c>
      <c r="P1422">
        <f>VLOOKUP(B1422,MoneyLine!$A$1:$Q$33,17,FALSE)</f>
        <v>15.627619047619051</v>
      </c>
      <c r="Q1422">
        <f>VLOOKUP(B1422,MoneyLine!$A$1:$K$33,10,FALSE)</f>
        <v>10.4975</v>
      </c>
      <c r="R1422">
        <f>VLOOKUP(B1422,MoneyLine!$A$1:$Q$33,14,FALSE)</f>
        <v>85.286666666666662</v>
      </c>
      <c r="S1422">
        <f>VLOOKUP(D1422,MoneyLine!$A$1:$Q$33,17,FALSE)</f>
        <v>15.725476190476186</v>
      </c>
      <c r="T1422">
        <f>VLOOKUP(D1422,MoneyLine!$A$1:$K$33,10,FALSE)</f>
        <v>34.368214285714288</v>
      </c>
      <c r="V1422">
        <f>HomTotReg.!$B$17+(test!O1422*HomTotReg.!$B$18+HomTotReg.!$B$19*test!P1422+test!Q1422*HomTotReg.!$B$20)</f>
        <v>3.2737629832700597</v>
      </c>
      <c r="W1422">
        <f>VisTotReg.!$B$17+(VisTotReg.!$B$18*test!R1422+test!S1422*VisTotReg.!$B$19+test!T1422*VisTotReg.!$B$20)</f>
        <v>2.8764876236919714</v>
      </c>
      <c r="Y1422">
        <f>'MoneyLine Reg. 1'!$B$17+('MoneyLine Reg. 1'!$B$18*test!I1422+test!J1422*'MoneyLine Reg. 1'!$B$19+test!T1422*'MoneyLine Reg. 1'!$B$20+test!Q1422*'MoneyLine Reg. 1'!$B$21)</f>
        <v>0.25676764829570364</v>
      </c>
      <c r="Z1422">
        <f>'MoneyLine Reg. 2'!$B$17+('MoneyLine Reg. 2'!$B$18*test!M1422+test!K1422*'MoneyLine Reg. 2'!$B$19+'MoneyLine Reg. 2'!$B$20*test!L1422+test!N1422*'MoneyLine Reg. 2'!$B$21)</f>
        <v>-0.29215208450174046</v>
      </c>
    </row>
    <row r="1423" spans="1:26" x14ac:dyDescent="0.3">
      <c r="A1423" s="9">
        <v>45225</v>
      </c>
      <c r="B1423" s="7" t="s">
        <v>24</v>
      </c>
      <c r="C1423" s="7">
        <v>0</v>
      </c>
      <c r="D1423" s="7" t="s">
        <v>7</v>
      </c>
      <c r="E1423" s="7">
        <v>6</v>
      </c>
      <c r="F1423" s="7"/>
      <c r="G1423" s="6">
        <f t="shared" si="22"/>
        <v>6</v>
      </c>
      <c r="I1423">
        <f>VLOOKUP(D1423,MoneyLine!$A$1:$K$33,7,FALSE)</f>
        <v>105.50714285714287</v>
      </c>
      <c r="J1423">
        <f>VLOOKUP(B1423,MoneyLine!$A$1:$K$33,7,FALSE)</f>
        <v>-28.852380952380948</v>
      </c>
      <c r="K1423">
        <f>VLOOKUP(B1423,MoneyLine!$A$1:$K$33,11,FALSE)</f>
        <v>5.754999999999999</v>
      </c>
      <c r="L1423">
        <f>VLOOKUP(B1423,MoneyLine!$A$1:$D$33,4,FALSE)</f>
        <v>42.153999999999996</v>
      </c>
      <c r="M1423">
        <f>VLOOKUP(D1423,MoneyLine!$A$1:$K$33,11,FALSE)</f>
        <v>17.5075</v>
      </c>
      <c r="N1423">
        <f>VLOOKUP(D1423,MoneyLine!$A$1:$D$33,4,FALSE)</f>
        <v>51.216499999999996</v>
      </c>
      <c r="O1423">
        <f>VLOOKUP(D1423,MoneyLine!$A$1:$Q$33,14,FALSE)</f>
        <v>89.021666666666647</v>
      </c>
      <c r="P1423">
        <f>VLOOKUP(B1423,MoneyLine!$A$1:$Q$33,17,FALSE)</f>
        <v>-35.079523809523806</v>
      </c>
      <c r="Q1423">
        <f>VLOOKUP(B1423,MoneyLine!$A$1:$K$33,10,FALSE)</f>
        <v>-0.52404761904761887</v>
      </c>
      <c r="R1423">
        <f>VLOOKUP(B1423,MoneyLine!$A$1:$Q$33,14,FALSE)</f>
        <v>7.490952380952379</v>
      </c>
      <c r="S1423">
        <f>VLOOKUP(D1423,MoneyLine!$A$1:$Q$33,17,FALSE)</f>
        <v>1.5838095238095231</v>
      </c>
      <c r="T1423">
        <f>VLOOKUP(D1423,MoneyLine!$A$1:$K$33,10,FALSE)</f>
        <v>-6.0107142857142861</v>
      </c>
      <c r="V1423">
        <f>HomTotReg.!$B$17+(test!O1423*HomTotReg.!$B$18+HomTotReg.!$B$19*test!P1423+test!Q1423*HomTotReg.!$B$20)</f>
        <v>4.0645425734669374</v>
      </c>
      <c r="W1423">
        <f>VisTotReg.!$B$17+(VisTotReg.!$B$18*test!R1423+test!S1423*VisTotReg.!$B$19+test!T1423*VisTotReg.!$B$20)</f>
        <v>2.6743394640777018</v>
      </c>
      <c r="Y1423">
        <f>'MoneyLine Reg. 1'!$B$17+('MoneyLine Reg. 1'!$B$18*test!I1423+test!J1423*'MoneyLine Reg. 1'!$B$19+test!T1423*'MoneyLine Reg. 1'!$B$20+test!Q1423*'MoneyLine Reg. 1'!$B$21)</f>
        <v>1.5519457070759017</v>
      </c>
      <c r="Z1423">
        <f>'MoneyLine Reg. 2'!$B$17+('MoneyLine Reg. 2'!$B$18*test!M1423+test!K1423*'MoneyLine Reg. 2'!$B$19+'MoneyLine Reg. 2'!$B$20*test!L1423+test!N1423*'MoneyLine Reg. 2'!$B$21)</f>
        <v>1.576726076184872</v>
      </c>
    </row>
    <row r="1424" spans="1:26" x14ac:dyDescent="0.3">
      <c r="A1424" s="8">
        <v>45226</v>
      </c>
      <c r="B1424" s="6" t="s">
        <v>29</v>
      </c>
      <c r="C1424" s="6">
        <v>5</v>
      </c>
      <c r="D1424" s="6" t="s">
        <v>25</v>
      </c>
      <c r="E1424" s="6">
        <v>4</v>
      </c>
      <c r="F1424" s="6"/>
      <c r="G1424" s="6">
        <f t="shared" si="22"/>
        <v>-1</v>
      </c>
      <c r="I1424">
        <f>VLOOKUP(D1424,MoneyLine!$A$1:$K$33,7,FALSE)</f>
        <v>56.057857142857138</v>
      </c>
      <c r="J1424">
        <f>VLOOKUP(B1424,MoneyLine!$A$1:$K$33,7,FALSE)</f>
        <v>120.64333333333332</v>
      </c>
      <c r="K1424">
        <f>VLOOKUP(B1424,MoneyLine!$A$1:$K$33,11,FALSE)</f>
        <v>13.331249999999997</v>
      </c>
      <c r="L1424">
        <f>VLOOKUP(B1424,MoneyLine!$A$1:$D$33,4,FALSE)</f>
        <v>55.3095</v>
      </c>
      <c r="M1424">
        <f>VLOOKUP(D1424,MoneyLine!$A$1:$K$33,11,FALSE)</f>
        <v>10.718750000000002</v>
      </c>
      <c r="N1424">
        <f>VLOOKUP(D1424,MoneyLine!$A$1:$D$33,4,FALSE)</f>
        <v>47.954500000000003</v>
      </c>
      <c r="O1424">
        <f>VLOOKUP(D1424,MoneyLine!$A$1:$Q$33,14,FALSE)</f>
        <v>60.674999999999997</v>
      </c>
      <c r="P1424">
        <f>VLOOKUP(B1424,MoneyLine!$A$1:$Q$33,17,FALSE)</f>
        <v>28.97</v>
      </c>
      <c r="Q1424">
        <f>VLOOKUP(B1424,MoneyLine!$A$1:$K$33,10,FALSE)</f>
        <v>20.598452380952381</v>
      </c>
      <c r="R1424">
        <f>VLOOKUP(B1424,MoneyLine!$A$1:$Q$33,14,FALSE)</f>
        <v>76.355714285714271</v>
      </c>
      <c r="S1424">
        <f>VLOOKUP(D1424,MoneyLine!$A$1:$Q$33,17,FALSE)</f>
        <v>-14.592857142857142</v>
      </c>
      <c r="T1424">
        <f>VLOOKUP(D1424,MoneyLine!$A$1:$K$33,10,FALSE)</f>
        <v>27.424404761904761</v>
      </c>
      <c r="V1424">
        <f>HomTotReg.!$B$17+(test!O1424*HomTotReg.!$B$18+HomTotReg.!$B$19*test!P1424+test!Q1424*HomTotReg.!$B$20)</f>
        <v>2.8529246169721065</v>
      </c>
      <c r="W1424">
        <f>VisTotReg.!$B$17+(VisTotReg.!$B$18*test!R1424+test!S1424*VisTotReg.!$B$19+test!T1424*VisTotReg.!$B$20)</f>
        <v>3.1430648679520714</v>
      </c>
      <c r="Y1424">
        <f>'MoneyLine Reg. 1'!$B$17+('MoneyLine Reg. 1'!$B$18*test!I1424+test!J1424*'MoneyLine Reg. 1'!$B$19+test!T1424*'MoneyLine Reg. 1'!$B$20+test!Q1424*'MoneyLine Reg. 1'!$B$21)</f>
        <v>-0.40212613443488143</v>
      </c>
      <c r="Z1424">
        <f>'MoneyLine Reg. 2'!$B$17+('MoneyLine Reg. 2'!$B$18*test!M1424+test!K1424*'MoneyLine Reg. 2'!$B$19+'MoneyLine Reg. 2'!$B$20*test!L1424+test!N1424*'MoneyLine Reg. 2'!$B$21)</f>
        <v>-0.50625399672439286</v>
      </c>
    </row>
    <row r="1425" spans="1:26" x14ac:dyDescent="0.3">
      <c r="A1425" s="9">
        <v>45226</v>
      </c>
      <c r="B1425" s="7" t="s">
        <v>24</v>
      </c>
      <c r="C1425" s="7">
        <v>0</v>
      </c>
      <c r="D1425" s="7" t="s">
        <v>18</v>
      </c>
      <c r="E1425" s="7">
        <v>3</v>
      </c>
      <c r="F1425" s="7"/>
      <c r="G1425" s="6">
        <f t="shared" si="22"/>
        <v>3</v>
      </c>
      <c r="I1425">
        <f>VLOOKUP(D1425,MoneyLine!$A$1:$K$33,7,FALSE)</f>
        <v>161.3661904761905</v>
      </c>
      <c r="J1425">
        <f>VLOOKUP(B1425,MoneyLine!$A$1:$K$33,7,FALSE)</f>
        <v>-28.852380952380948</v>
      </c>
      <c r="K1425">
        <f>VLOOKUP(B1425,MoneyLine!$A$1:$K$33,11,FALSE)</f>
        <v>5.754999999999999</v>
      </c>
      <c r="L1425">
        <f>VLOOKUP(B1425,MoneyLine!$A$1:$D$33,4,FALSE)</f>
        <v>42.153999999999996</v>
      </c>
      <c r="M1425">
        <f>VLOOKUP(D1425,MoneyLine!$A$1:$K$33,11,FALSE)</f>
        <v>18.088749999999997</v>
      </c>
      <c r="N1425">
        <f>VLOOKUP(D1425,MoneyLine!$A$1:$D$33,4,FALSE)</f>
        <v>55.644500000000001</v>
      </c>
      <c r="O1425">
        <f>VLOOKUP(D1425,MoneyLine!$A$1:$Q$33,14,FALSE)</f>
        <v>80.616190476190468</v>
      </c>
      <c r="P1425">
        <f>VLOOKUP(B1425,MoneyLine!$A$1:$Q$33,17,FALSE)</f>
        <v>-35.079523809523806</v>
      </c>
      <c r="Q1425">
        <f>VLOOKUP(B1425,MoneyLine!$A$1:$K$33,10,FALSE)</f>
        <v>-0.52404761904761887</v>
      </c>
      <c r="R1425">
        <f>VLOOKUP(B1425,MoneyLine!$A$1:$Q$33,14,FALSE)</f>
        <v>7.490952380952379</v>
      </c>
      <c r="S1425">
        <f>VLOOKUP(D1425,MoneyLine!$A$1:$Q$33,17,FALSE)</f>
        <v>63.627142857142857</v>
      </c>
      <c r="T1425">
        <f>VLOOKUP(D1425,MoneyLine!$A$1:$K$33,10,FALSE)</f>
        <v>-8.5753571428571433</v>
      </c>
      <c r="V1425">
        <f>HomTotReg.!$B$17+(test!O1425*HomTotReg.!$B$18+HomTotReg.!$B$19*test!P1425+test!Q1425*HomTotReg.!$B$20)</f>
        <v>3.9755761244851588</v>
      </c>
      <c r="W1425">
        <f>VisTotReg.!$B$17+(VisTotReg.!$B$18*test!R1425+test!S1425*VisTotReg.!$B$19+test!T1425*VisTotReg.!$B$20)</f>
        <v>2.1590277499742454</v>
      </c>
      <c r="Y1425">
        <f>'MoneyLine Reg. 1'!$B$17+('MoneyLine Reg. 1'!$B$18*test!I1425+test!J1425*'MoneyLine Reg. 1'!$B$19+test!T1425*'MoneyLine Reg. 1'!$B$20+test!Q1425*'MoneyLine Reg. 1'!$B$21)</f>
        <v>2.0637483575273681</v>
      </c>
      <c r="Z1425">
        <f>'MoneyLine Reg. 2'!$B$17+('MoneyLine Reg. 2'!$B$18*test!M1425+test!K1425*'MoneyLine Reg. 2'!$B$19+'MoneyLine Reg. 2'!$B$20*test!L1425+test!N1425*'MoneyLine Reg. 2'!$B$21)</f>
        <v>1.9279446098338457</v>
      </c>
    </row>
    <row r="1426" spans="1:26" x14ac:dyDescent="0.3">
      <c r="A1426" s="8">
        <v>45226</v>
      </c>
      <c r="B1426" s="6" t="s">
        <v>13</v>
      </c>
      <c r="C1426" s="6">
        <v>4</v>
      </c>
      <c r="D1426" s="6" t="s">
        <v>15</v>
      </c>
      <c r="E1426" s="6">
        <v>5</v>
      </c>
      <c r="F1426" s="6"/>
      <c r="G1426" s="6">
        <f t="shared" si="22"/>
        <v>1</v>
      </c>
      <c r="I1426">
        <f>VLOOKUP(D1426,MoneyLine!$A$1:$K$33,7,FALSE)</f>
        <v>101.46142857142856</v>
      </c>
      <c r="J1426">
        <f>VLOOKUP(B1426,MoneyLine!$A$1:$K$33,7,FALSE)</f>
        <v>52.757857142857148</v>
      </c>
      <c r="K1426">
        <f>VLOOKUP(B1426,MoneyLine!$A$1:$K$33,11,FALSE)</f>
        <v>5.03125</v>
      </c>
      <c r="L1426">
        <f>VLOOKUP(B1426,MoneyLine!$A$1:$D$33,4,FALSE)</f>
        <v>47.964499999999994</v>
      </c>
      <c r="M1426">
        <f>VLOOKUP(D1426,MoneyLine!$A$1:$K$33,11,FALSE)</f>
        <v>16.143749999999997</v>
      </c>
      <c r="N1426">
        <f>VLOOKUP(D1426,MoneyLine!$A$1:$D$33,4,FALSE)</f>
        <v>52.539000000000001</v>
      </c>
      <c r="O1426">
        <f>VLOOKUP(D1426,MoneyLine!$A$1:$Q$33,14,FALSE)</f>
        <v>76.89928571428571</v>
      </c>
      <c r="P1426">
        <f>VLOOKUP(B1426,MoneyLine!$A$1:$Q$33,17,FALSE)</f>
        <v>6.5440476190476176</v>
      </c>
      <c r="Q1426">
        <f>VLOOKUP(B1426,MoneyLine!$A$1:$K$33,10,FALSE)</f>
        <v>-4.3963095238095242</v>
      </c>
      <c r="R1426">
        <f>VLOOKUP(B1426,MoneyLine!$A$1:$Q$33,14,FALSE)</f>
        <v>36.921904761904756</v>
      </c>
      <c r="S1426">
        <f>VLOOKUP(D1426,MoneyLine!$A$1:$Q$33,17,FALSE)</f>
        <v>16.578095238095237</v>
      </c>
      <c r="T1426">
        <f>VLOOKUP(D1426,MoneyLine!$A$1:$K$33,10,FALSE)</f>
        <v>-8.7532142857142858</v>
      </c>
      <c r="V1426">
        <f>HomTotReg.!$B$17+(test!O1426*HomTotReg.!$B$18+HomTotReg.!$B$19*test!P1426+test!Q1426*HomTotReg.!$B$20)</f>
        <v>3.5378513561503615</v>
      </c>
      <c r="W1426">
        <f>VisTotReg.!$B$17+(VisTotReg.!$B$18*test!R1426+test!S1426*VisTotReg.!$B$19+test!T1426*VisTotReg.!$B$20)</f>
        <v>2.9301498584510632</v>
      </c>
      <c r="Y1426">
        <f>'MoneyLine Reg. 1'!$B$17+('MoneyLine Reg. 1'!$B$18*test!I1426+test!J1426*'MoneyLine Reg. 1'!$B$19+test!T1426*'MoneyLine Reg. 1'!$B$20+test!Q1426*'MoneyLine Reg. 1'!$B$21)</f>
        <v>0.57361114034618654</v>
      </c>
      <c r="Z1426">
        <f>'MoneyLine Reg. 2'!$B$17+('MoneyLine Reg. 2'!$B$18*test!M1426+test!K1426*'MoneyLine Reg. 2'!$B$19+'MoneyLine Reg. 2'!$B$20*test!L1426+test!N1426*'MoneyLine Reg. 2'!$B$21)</f>
        <v>1.1924753596828923</v>
      </c>
    </row>
    <row r="1427" spans="1:26" x14ac:dyDescent="0.3">
      <c r="A1427" s="9">
        <v>45226</v>
      </c>
      <c r="B1427" s="7" t="s">
        <v>10</v>
      </c>
      <c r="C1427" s="7">
        <v>0</v>
      </c>
      <c r="D1427" s="7" t="s">
        <v>8</v>
      </c>
      <c r="E1427" s="7">
        <v>5</v>
      </c>
      <c r="F1427" s="7"/>
      <c r="G1427" s="6">
        <f t="shared" si="22"/>
        <v>5</v>
      </c>
      <c r="I1427">
        <f>VLOOKUP(D1427,MoneyLine!$A$1:$K$33,7,FALSE)</f>
        <v>158.14214285714286</v>
      </c>
      <c r="J1427">
        <f>VLOOKUP(B1427,MoneyLine!$A$1:$K$33,7,FALSE)</f>
        <v>43.783809523809516</v>
      </c>
      <c r="K1427">
        <f>VLOOKUP(B1427,MoneyLine!$A$1:$K$33,11,FALSE)</f>
        <v>2.1412499999999977</v>
      </c>
      <c r="L1427">
        <f>VLOOKUP(B1427,MoneyLine!$A$1:$D$33,4,FALSE)</f>
        <v>45.351499999999994</v>
      </c>
      <c r="M1427">
        <f>VLOOKUP(D1427,MoneyLine!$A$1:$K$33,11,FALSE)</f>
        <v>11.611250000000004</v>
      </c>
      <c r="N1427">
        <f>VLOOKUP(D1427,MoneyLine!$A$1:$D$33,4,FALSE)</f>
        <v>49.862499999999997</v>
      </c>
      <c r="O1427">
        <f>VLOOKUP(D1427,MoneyLine!$A$1:$Q$33,14,FALSE)</f>
        <v>125.46428571428571</v>
      </c>
      <c r="P1427">
        <f>VLOOKUP(B1427,MoneyLine!$A$1:$Q$33,17,FALSE)</f>
        <v>-14.675714285714287</v>
      </c>
      <c r="Q1427">
        <f>VLOOKUP(B1427,MoneyLine!$A$1:$K$33,10,FALSE)</f>
        <v>13.367738095238096</v>
      </c>
      <c r="R1427">
        <f>VLOOKUP(B1427,MoneyLine!$A$1:$Q$33,14,FALSE)</f>
        <v>43.181904761904768</v>
      </c>
      <c r="S1427">
        <f>VLOOKUP(D1427,MoneyLine!$A$1:$Q$33,17,FALSE)</f>
        <v>14.067142857142855</v>
      </c>
      <c r="T1427">
        <f>VLOOKUP(D1427,MoneyLine!$A$1:$K$33,10,FALSE)</f>
        <v>21.027261904761904</v>
      </c>
      <c r="V1427">
        <f>HomTotReg.!$B$17+(test!O1427*HomTotReg.!$B$18+HomTotReg.!$B$19*test!P1427+test!Q1427*HomTotReg.!$B$20)</f>
        <v>4.080896197132093</v>
      </c>
      <c r="W1427">
        <f>VisTotReg.!$B$17+(VisTotReg.!$B$18*test!R1427+test!S1427*VisTotReg.!$B$19+test!T1427*VisTotReg.!$B$20)</f>
        <v>2.5882860958668825</v>
      </c>
      <c r="Y1427">
        <f>'MoneyLine Reg. 1'!$B$17+('MoneyLine Reg. 1'!$B$18*test!I1427+test!J1427*'MoneyLine Reg. 1'!$B$19+test!T1427*'MoneyLine Reg. 1'!$B$20+test!Q1427*'MoneyLine Reg. 1'!$B$21)</f>
        <v>1.4667078037821983</v>
      </c>
      <c r="Z1427">
        <f>'MoneyLine Reg. 2'!$B$17+('MoneyLine Reg. 2'!$B$18*test!M1427+test!K1427*'MoneyLine Reg. 2'!$B$19+'MoneyLine Reg. 2'!$B$20*test!L1427+test!N1427*'MoneyLine Reg. 2'!$B$21)</f>
        <v>1.0922698748660813</v>
      </c>
    </row>
    <row r="1428" spans="1:26" x14ac:dyDescent="0.3">
      <c r="A1428" s="8">
        <v>45226</v>
      </c>
      <c r="B1428" s="6" t="s">
        <v>6</v>
      </c>
      <c r="C1428" s="6">
        <v>4</v>
      </c>
      <c r="D1428" s="6" t="s">
        <v>27</v>
      </c>
      <c r="E1428" s="6">
        <v>3</v>
      </c>
      <c r="F1428" s="6" t="s">
        <v>36</v>
      </c>
      <c r="G1428" s="6">
        <f t="shared" si="22"/>
        <v>-1</v>
      </c>
      <c r="I1428">
        <f>VLOOKUP(D1428,MoneyLine!$A$1:$K$33,7,FALSE)</f>
        <v>57.437380952380948</v>
      </c>
      <c r="J1428">
        <f>VLOOKUP(B1428,MoneyLine!$A$1:$K$33,7,FALSE)</f>
        <v>-14.717619047619038</v>
      </c>
      <c r="K1428">
        <f>VLOOKUP(B1428,MoneyLine!$A$1:$K$33,11,FALSE)</f>
        <v>1.6887499999999989</v>
      </c>
      <c r="L1428">
        <f>VLOOKUP(B1428,MoneyLine!$A$1:$D$33,4,FALSE)</f>
        <v>38.247500000000002</v>
      </c>
      <c r="M1428">
        <f>VLOOKUP(D1428,MoneyLine!$A$1:$K$33,11,FALSE)</f>
        <v>10.504999999999999</v>
      </c>
      <c r="N1428">
        <f>VLOOKUP(D1428,MoneyLine!$A$1:$D$33,4,FALSE)</f>
        <v>52.064499999999995</v>
      </c>
      <c r="O1428">
        <f>VLOOKUP(D1428,MoneyLine!$A$1:$Q$33,14,FALSE)</f>
        <v>42.338571428571427</v>
      </c>
      <c r="P1428">
        <f>VLOOKUP(B1428,MoneyLine!$A$1:$Q$33,17,FALSE)</f>
        <v>-23.022142857142857</v>
      </c>
      <c r="Q1428">
        <f>VLOOKUP(B1428,MoneyLine!$A$1:$K$33,10,FALSE)</f>
        <v>2.2516666666666674</v>
      </c>
      <c r="R1428">
        <f>VLOOKUP(B1428,MoneyLine!$A$1:$Q$33,14,FALSE)</f>
        <v>4.214999999999999</v>
      </c>
      <c r="S1428">
        <f>VLOOKUP(D1428,MoneyLine!$A$1:$Q$33,17,FALSE)</f>
        <v>0.65357142857142814</v>
      </c>
      <c r="T1428">
        <f>VLOOKUP(D1428,MoneyLine!$A$1:$K$33,10,FALSE)</f>
        <v>23.449285714285718</v>
      </c>
      <c r="V1428">
        <f>HomTotReg.!$B$17+(test!O1428*HomTotReg.!$B$18+HomTotReg.!$B$19*test!P1428+test!Q1428*HomTotReg.!$B$20)</f>
        <v>3.4120620439258147</v>
      </c>
      <c r="W1428">
        <f>VisTotReg.!$B$17+(VisTotReg.!$B$18*test!R1428+test!S1428*VisTotReg.!$B$19+test!T1428*VisTotReg.!$B$20)</f>
        <v>2.2099936461669416</v>
      </c>
      <c r="Y1428">
        <f>'MoneyLine Reg. 1'!$B$17+('MoneyLine Reg. 1'!$B$18*test!I1428+test!J1428*'MoneyLine Reg. 1'!$B$19+test!T1428*'MoneyLine Reg. 1'!$B$20+test!Q1428*'MoneyLine Reg. 1'!$B$21)</f>
        <v>1.2982569976600626</v>
      </c>
      <c r="Z1428">
        <f>'MoneyLine Reg. 2'!$B$17+('MoneyLine Reg. 2'!$B$18*test!M1428+test!K1428*'MoneyLine Reg. 2'!$B$19+'MoneyLine Reg. 2'!$B$20*test!L1428+test!N1428*'MoneyLine Reg. 2'!$B$21)</f>
        <v>1.7440605678417187</v>
      </c>
    </row>
    <row r="1429" spans="1:26" x14ac:dyDescent="0.3">
      <c r="A1429" s="9">
        <v>45226</v>
      </c>
      <c r="B1429" s="7" t="s">
        <v>28</v>
      </c>
      <c r="C1429" s="7">
        <v>2</v>
      </c>
      <c r="D1429" s="7" t="s">
        <v>12</v>
      </c>
      <c r="E1429" s="7">
        <v>3</v>
      </c>
      <c r="F1429" s="7" t="s">
        <v>35</v>
      </c>
      <c r="G1429" s="6">
        <f t="shared" si="22"/>
        <v>1</v>
      </c>
      <c r="I1429">
        <f>VLOOKUP(D1429,MoneyLine!$A$1:$K$33,7,FALSE)</f>
        <v>38.000238095238089</v>
      </c>
      <c r="J1429">
        <f>VLOOKUP(B1429,MoneyLine!$A$1:$K$33,7,FALSE)</f>
        <v>60.434285714285707</v>
      </c>
      <c r="K1429">
        <f>VLOOKUP(B1429,MoneyLine!$A$1:$K$33,11,FALSE)</f>
        <v>6.9025000000000016</v>
      </c>
      <c r="L1429">
        <f>VLOOKUP(B1429,MoneyLine!$A$1:$D$33,4,FALSE)</f>
        <v>50.512499999999996</v>
      </c>
      <c r="M1429">
        <f>VLOOKUP(D1429,MoneyLine!$A$1:$K$33,11,FALSE)</f>
        <v>5.6062500000000011</v>
      </c>
      <c r="N1429">
        <f>VLOOKUP(D1429,MoneyLine!$A$1:$D$33,4,FALSE)</f>
        <v>46.611499999999999</v>
      </c>
      <c r="O1429">
        <f>VLOOKUP(D1429,MoneyLine!$A$1:$Q$33,14,FALSE)</f>
        <v>32.669761904761899</v>
      </c>
      <c r="P1429">
        <f>VLOOKUP(B1429,MoneyLine!$A$1:$Q$33,17,FALSE)</f>
        <v>10.998333333333333</v>
      </c>
      <c r="Q1429">
        <f>VLOOKUP(B1429,MoneyLine!$A$1:$K$33,10,FALSE)</f>
        <v>5.5184523809523807</v>
      </c>
      <c r="R1429">
        <f>VLOOKUP(B1429,MoneyLine!$A$1:$Q$33,14,FALSE)</f>
        <v>47.296666666666667</v>
      </c>
      <c r="S1429">
        <f>VLOOKUP(D1429,MoneyLine!$A$1:$Q$33,17,FALSE)</f>
        <v>-1.7361904761904778</v>
      </c>
      <c r="T1429">
        <f>VLOOKUP(D1429,MoneyLine!$A$1:$K$33,10,FALSE)</f>
        <v>20.738571428571433</v>
      </c>
      <c r="V1429">
        <f>HomTotReg.!$B$17+(test!O1429*HomTotReg.!$B$18+HomTotReg.!$B$19*test!P1429+test!Q1429*HomTotReg.!$B$20)</f>
        <v>2.9132020998125698</v>
      </c>
      <c r="W1429">
        <f>VisTotReg.!$B$17+(VisTotReg.!$B$18*test!R1429+test!S1429*VisTotReg.!$B$19+test!T1429*VisTotReg.!$B$20)</f>
        <v>2.7822198575240034</v>
      </c>
      <c r="Y1429">
        <f>'MoneyLine Reg. 1'!$B$17+('MoneyLine Reg. 1'!$B$18*test!I1429+test!J1429*'MoneyLine Reg. 1'!$B$19+test!T1429*'MoneyLine Reg. 1'!$B$20+test!Q1429*'MoneyLine Reg. 1'!$B$21)</f>
        <v>0.17245250308787521</v>
      </c>
      <c r="Z1429">
        <f>'MoneyLine Reg. 2'!$B$17+('MoneyLine Reg. 2'!$B$18*test!M1429+test!K1429*'MoneyLine Reg. 2'!$B$19+'MoneyLine Reg. 2'!$B$20*test!L1429+test!N1429*'MoneyLine Reg. 2'!$B$21)</f>
        <v>-0.17414287106318271</v>
      </c>
    </row>
    <row r="1430" spans="1:26" x14ac:dyDescent="0.3">
      <c r="A1430" s="8">
        <v>45227</v>
      </c>
      <c r="B1430" s="6" t="s">
        <v>19</v>
      </c>
      <c r="C1430" s="6">
        <v>1</v>
      </c>
      <c r="D1430" s="6" t="s">
        <v>14</v>
      </c>
      <c r="E1430" s="6">
        <v>4</v>
      </c>
      <c r="F1430" s="6"/>
      <c r="G1430" s="6">
        <f t="shared" si="22"/>
        <v>3</v>
      </c>
      <c r="I1430">
        <f>VLOOKUP(D1430,MoneyLine!$A$1:$K$33,7,FALSE)</f>
        <v>85.562619047619037</v>
      </c>
      <c r="J1430">
        <f>VLOOKUP(B1430,MoneyLine!$A$1:$K$33,7,FALSE)</f>
        <v>99.267142857142858</v>
      </c>
      <c r="K1430">
        <f>VLOOKUP(B1430,MoneyLine!$A$1:$K$33,11,FALSE)</f>
        <v>11.873749999999998</v>
      </c>
      <c r="L1430">
        <f>VLOOKUP(B1430,MoneyLine!$A$1:$D$33,4,FALSE)</f>
        <v>44.580500000000001</v>
      </c>
      <c r="M1430">
        <f>VLOOKUP(D1430,MoneyLine!$A$1:$K$33,11,FALSE)</f>
        <v>19.403750000000002</v>
      </c>
      <c r="N1430">
        <f>VLOOKUP(D1430,MoneyLine!$A$1:$D$33,4,FALSE)</f>
        <v>49.788499999999999</v>
      </c>
      <c r="O1430">
        <f>VLOOKUP(D1430,MoneyLine!$A$1:$Q$33,14,FALSE)</f>
        <v>87.124523809523808</v>
      </c>
      <c r="P1430">
        <f>VLOOKUP(B1430,MoneyLine!$A$1:$Q$33,17,FALSE)</f>
        <v>-14.223571428571427</v>
      </c>
      <c r="Q1430">
        <f>VLOOKUP(B1430,MoneyLine!$A$1:$K$33,10,FALSE)</f>
        <v>-3.2023809523808761E-2</v>
      </c>
      <c r="R1430">
        <f>VLOOKUP(B1430,MoneyLine!$A$1:$Q$33,14,FALSE)</f>
        <v>93.099761904761891</v>
      </c>
      <c r="S1430">
        <f>VLOOKUP(D1430,MoneyLine!$A$1:$Q$33,17,FALSE)</f>
        <v>-3.2247619047619036</v>
      </c>
      <c r="T1430">
        <f>VLOOKUP(D1430,MoneyLine!$A$1:$K$33,10,FALSE)</f>
        <v>24.058452380952382</v>
      </c>
      <c r="V1430">
        <f>HomTotReg.!$B$17+(test!O1430*HomTotReg.!$B$18+HomTotReg.!$B$19*test!P1430+test!Q1430*HomTotReg.!$B$20)</f>
        <v>3.8180328394545526</v>
      </c>
      <c r="W1430">
        <f>VisTotReg.!$B$17+(VisTotReg.!$B$18*test!R1430+test!S1430*VisTotReg.!$B$19+test!T1430*VisTotReg.!$B$20)</f>
        <v>3.289895651705403</v>
      </c>
      <c r="Y1430">
        <f>'MoneyLine Reg. 1'!$B$17+('MoneyLine Reg. 1'!$B$18*test!I1430+test!J1430*'MoneyLine Reg. 1'!$B$19+test!T1430*'MoneyLine Reg. 1'!$B$20+test!Q1430*'MoneyLine Reg. 1'!$B$21)</f>
        <v>0.29293416595061117</v>
      </c>
      <c r="Z1430">
        <f>'MoneyLine Reg. 2'!$B$17+('MoneyLine Reg. 2'!$B$18*test!M1430+test!K1430*'MoneyLine Reg. 2'!$B$19+'MoneyLine Reg. 2'!$B$20*test!L1430+test!N1430*'MoneyLine Reg. 2'!$B$21)</f>
        <v>1.0479916334845862</v>
      </c>
    </row>
    <row r="1431" spans="1:26" x14ac:dyDescent="0.3">
      <c r="A1431" s="9">
        <v>45227</v>
      </c>
      <c r="B1431" s="7" t="s">
        <v>16</v>
      </c>
      <c r="C1431" s="7">
        <v>2</v>
      </c>
      <c r="D1431" s="7" t="s">
        <v>20</v>
      </c>
      <c r="E1431" s="7">
        <v>0</v>
      </c>
      <c r="F1431" s="7"/>
      <c r="G1431" s="6">
        <f t="shared" si="22"/>
        <v>-2</v>
      </c>
      <c r="I1431">
        <f>VLOOKUP(D1431,MoneyLine!$A$1:$K$33,7,FALSE)</f>
        <v>53.481666666666655</v>
      </c>
      <c r="J1431">
        <f>VLOOKUP(B1431,MoneyLine!$A$1:$K$33,7,FALSE)</f>
        <v>64.561666666666639</v>
      </c>
      <c r="K1431">
        <f>VLOOKUP(B1431,MoneyLine!$A$1:$K$33,11,FALSE)</f>
        <v>10.3225</v>
      </c>
      <c r="L1431">
        <f>VLOOKUP(B1431,MoneyLine!$A$1:$D$33,4,FALSE)</f>
        <v>48.538999999999994</v>
      </c>
      <c r="M1431">
        <f>VLOOKUP(D1431,MoneyLine!$A$1:$K$33,11,FALSE)</f>
        <v>4.7974999999999994</v>
      </c>
      <c r="N1431">
        <f>VLOOKUP(D1431,MoneyLine!$A$1:$D$33,4,FALSE)</f>
        <v>46.0565</v>
      </c>
      <c r="O1431">
        <f>VLOOKUP(D1431,MoneyLine!$A$1:$Q$33,14,FALSE)</f>
        <v>58.340238095238099</v>
      </c>
      <c r="P1431">
        <f>VLOOKUP(B1431,MoneyLine!$A$1:$Q$33,17,FALSE)</f>
        <v>-17.098809523809521</v>
      </c>
      <c r="Q1431">
        <f>VLOOKUP(B1431,MoneyLine!$A$1:$K$33,10,FALSE)</f>
        <v>17.131547619047623</v>
      </c>
      <c r="R1431">
        <f>VLOOKUP(B1431,MoneyLine!$A$1:$Q$33,14,FALSE)</f>
        <v>75.591190476190462</v>
      </c>
      <c r="S1431">
        <f>VLOOKUP(D1431,MoneyLine!$A$1:$Q$33,17,FALSE)</f>
        <v>-10.467380952380953</v>
      </c>
      <c r="T1431">
        <f>VLOOKUP(D1431,MoneyLine!$A$1:$K$33,10,FALSE)</f>
        <v>1.6524999999999999</v>
      </c>
      <c r="V1431">
        <f>HomTotReg.!$B$17+(test!O1431*HomTotReg.!$B$18+HomTotReg.!$B$19*test!P1431+test!Q1431*HomTotReg.!$B$20)</f>
        <v>3.3546140557890212</v>
      </c>
      <c r="W1431">
        <f>VisTotReg.!$B$17+(VisTotReg.!$B$18*test!R1431+test!S1431*VisTotReg.!$B$19+test!T1431*VisTotReg.!$B$20)</f>
        <v>3.4766965404950332</v>
      </c>
      <c r="Y1431">
        <f>'MoneyLine Reg. 1'!$B$17+('MoneyLine Reg. 1'!$B$18*test!I1431+test!J1431*'MoneyLine Reg. 1'!$B$19+test!T1431*'MoneyLine Reg. 1'!$B$20+test!Q1431*'MoneyLine Reg. 1'!$B$21)</f>
        <v>-0.10380464768708131</v>
      </c>
      <c r="Z1431">
        <f>'MoneyLine Reg. 2'!$B$17+('MoneyLine Reg. 2'!$B$18*test!M1431+test!K1431*'MoneyLine Reg. 2'!$B$19+'MoneyLine Reg. 2'!$B$20*test!L1431+test!N1431*'MoneyLine Reg. 2'!$B$21)</f>
        <v>-0.31513323102743396</v>
      </c>
    </row>
    <row r="1432" spans="1:26" x14ac:dyDescent="0.3">
      <c r="A1432" s="8">
        <v>45227</v>
      </c>
      <c r="B1432" s="6" t="s">
        <v>34</v>
      </c>
      <c r="C1432" s="6">
        <v>2</v>
      </c>
      <c r="D1432" s="6" t="s">
        <v>31</v>
      </c>
      <c r="E1432" s="6">
        <v>3</v>
      </c>
      <c r="F1432" s="6"/>
      <c r="G1432" s="6">
        <f t="shared" si="22"/>
        <v>1</v>
      </c>
      <c r="I1432">
        <f>VLOOKUP(D1432,MoneyLine!$A$1:$K$33,7,FALSE)</f>
        <v>130.13119047619048</v>
      </c>
      <c r="J1432">
        <f>VLOOKUP(B1432,MoneyLine!$A$1:$K$33,7,FALSE)</f>
        <v>70.167380952380938</v>
      </c>
      <c r="K1432">
        <f>VLOOKUP(B1432,MoneyLine!$A$1:$K$33,11,FALSE)</f>
        <v>10.367500000000003</v>
      </c>
      <c r="L1432">
        <f>VLOOKUP(B1432,MoneyLine!$A$1:$D$33,4,FALSE)</f>
        <v>52.325999999999993</v>
      </c>
      <c r="M1432">
        <f>VLOOKUP(D1432,MoneyLine!$A$1:$K$33,11,FALSE)</f>
        <v>13.114999999999997</v>
      </c>
      <c r="N1432">
        <f>VLOOKUP(D1432,MoneyLine!$A$1:$D$33,4,FALSE)</f>
        <v>55.725999999999999</v>
      </c>
      <c r="O1432">
        <f>VLOOKUP(D1432,MoneyLine!$A$1:$Q$33,14,FALSE)</f>
        <v>91.865476190476173</v>
      </c>
      <c r="P1432">
        <f>VLOOKUP(B1432,MoneyLine!$A$1:$Q$33,17,FALSE)</f>
        <v>22.489285714285707</v>
      </c>
      <c r="Q1432">
        <f>VLOOKUP(B1432,MoneyLine!$A$1:$K$33,10,FALSE)</f>
        <v>29.06904761904762</v>
      </c>
      <c r="R1432">
        <f>VLOOKUP(B1432,MoneyLine!$A$1:$Q$33,14,FALSE)</f>
        <v>40.24047619047618</v>
      </c>
      <c r="S1432">
        <f>VLOOKUP(D1432,MoneyLine!$A$1:$Q$33,17,FALSE)</f>
        <v>29.228333333333332</v>
      </c>
      <c r="T1432">
        <f>VLOOKUP(D1432,MoneyLine!$A$1:$K$33,10,FALSE)</f>
        <v>31.447738095238101</v>
      </c>
      <c r="V1432">
        <f>HomTotReg.!$B$17+(test!O1432*HomTotReg.!$B$18+HomTotReg.!$B$19*test!P1432+test!Q1432*HomTotReg.!$B$20)</f>
        <v>3.1583435911344209</v>
      </c>
      <c r="W1432">
        <f>VisTotReg.!$B$17+(VisTotReg.!$B$18*test!R1432+test!S1432*VisTotReg.!$B$19+test!T1432*VisTotReg.!$B$20)</f>
        <v>2.264809526076629</v>
      </c>
      <c r="Y1432">
        <f>'MoneyLine Reg. 1'!$B$17+('MoneyLine Reg. 1'!$B$18*test!I1432+test!J1432*'MoneyLine Reg. 1'!$B$19+test!T1432*'MoneyLine Reg. 1'!$B$20+test!Q1432*'MoneyLine Reg. 1'!$B$21)</f>
        <v>0.87562549275419987</v>
      </c>
      <c r="Z1432">
        <f>'MoneyLine Reg. 2'!$B$17+('MoneyLine Reg. 2'!$B$18*test!M1432+test!K1432*'MoneyLine Reg. 2'!$B$19+'MoneyLine Reg. 2'!$B$20*test!L1432+test!N1432*'MoneyLine Reg. 2'!$B$21)</f>
        <v>0.59300920177186534</v>
      </c>
    </row>
    <row r="1433" spans="1:26" x14ac:dyDescent="0.3">
      <c r="A1433" s="9">
        <v>45227</v>
      </c>
      <c r="B1433" s="7" t="s">
        <v>27</v>
      </c>
      <c r="C1433" s="7">
        <v>4</v>
      </c>
      <c r="D1433" s="7" t="s">
        <v>29</v>
      </c>
      <c r="E1433" s="7">
        <v>3</v>
      </c>
      <c r="F1433" s="7" t="s">
        <v>35</v>
      </c>
      <c r="G1433" s="6">
        <f t="shared" si="22"/>
        <v>-1</v>
      </c>
      <c r="I1433">
        <f>VLOOKUP(D1433,MoneyLine!$A$1:$K$33,7,FALSE)</f>
        <v>120.64333333333332</v>
      </c>
      <c r="J1433">
        <f>VLOOKUP(B1433,MoneyLine!$A$1:$K$33,7,FALSE)</f>
        <v>57.437380952380948</v>
      </c>
      <c r="K1433">
        <f>VLOOKUP(B1433,MoneyLine!$A$1:$K$33,11,FALSE)</f>
        <v>10.504999999999999</v>
      </c>
      <c r="L1433">
        <f>VLOOKUP(B1433,MoneyLine!$A$1:$D$33,4,FALSE)</f>
        <v>52.064499999999995</v>
      </c>
      <c r="M1433">
        <f>VLOOKUP(D1433,MoneyLine!$A$1:$K$33,11,FALSE)</f>
        <v>13.331249999999997</v>
      </c>
      <c r="N1433">
        <f>VLOOKUP(D1433,MoneyLine!$A$1:$D$33,4,FALSE)</f>
        <v>55.3095</v>
      </c>
      <c r="O1433">
        <f>VLOOKUP(D1433,MoneyLine!$A$1:$Q$33,14,FALSE)</f>
        <v>76.355714285714271</v>
      </c>
      <c r="P1433">
        <f>VLOOKUP(B1433,MoneyLine!$A$1:$Q$33,17,FALSE)</f>
        <v>0.65357142857142814</v>
      </c>
      <c r="Q1433">
        <f>VLOOKUP(B1433,MoneyLine!$A$1:$K$33,10,FALSE)</f>
        <v>23.449285714285718</v>
      </c>
      <c r="R1433">
        <f>VLOOKUP(B1433,MoneyLine!$A$1:$Q$33,14,FALSE)</f>
        <v>42.338571428571427</v>
      </c>
      <c r="S1433">
        <f>VLOOKUP(D1433,MoneyLine!$A$1:$Q$33,17,FALSE)</f>
        <v>28.97</v>
      </c>
      <c r="T1433">
        <f>VLOOKUP(D1433,MoneyLine!$A$1:$K$33,10,FALSE)</f>
        <v>20.598452380952381</v>
      </c>
      <c r="V1433">
        <f>HomTotReg.!$B$17+(test!O1433*HomTotReg.!$B$18+HomTotReg.!$B$19*test!P1433+test!Q1433*HomTotReg.!$B$20)</f>
        <v>3.2875270134550725</v>
      </c>
      <c r="W1433">
        <f>VisTotReg.!$B$17+(VisTotReg.!$B$18*test!R1433+test!S1433*VisTotReg.!$B$19+test!T1433*VisTotReg.!$B$20)</f>
        <v>2.4517479966058557</v>
      </c>
      <c r="Y1433">
        <f>'MoneyLine Reg. 1'!$B$17+('MoneyLine Reg. 1'!$B$18*test!I1433+test!J1433*'MoneyLine Reg. 1'!$B$19+test!T1433*'MoneyLine Reg. 1'!$B$20+test!Q1433*'MoneyLine Reg. 1'!$B$21)</f>
        <v>0.83527827169752</v>
      </c>
      <c r="Z1433">
        <f>'MoneyLine Reg. 2'!$B$17+('MoneyLine Reg. 2'!$B$18*test!M1433+test!K1433*'MoneyLine Reg. 2'!$B$19+'MoneyLine Reg. 2'!$B$20*test!L1433+test!N1433*'MoneyLine Reg. 2'!$B$21)</f>
        <v>0.58811079155837609</v>
      </c>
    </row>
    <row r="1434" spans="1:26" x14ac:dyDescent="0.3">
      <c r="A1434" s="8">
        <v>45227</v>
      </c>
      <c r="B1434" s="6" t="s">
        <v>23</v>
      </c>
      <c r="C1434" s="6">
        <v>3</v>
      </c>
      <c r="D1434" s="6" t="s">
        <v>33</v>
      </c>
      <c r="E1434" s="6">
        <v>4</v>
      </c>
      <c r="F1434" s="6" t="s">
        <v>35</v>
      </c>
      <c r="G1434" s="6">
        <f t="shared" si="22"/>
        <v>1</v>
      </c>
      <c r="I1434">
        <f>VLOOKUP(D1434,MoneyLine!$A$1:$K$33,7,FALSE)</f>
        <v>35.906904761904762</v>
      </c>
      <c r="J1434">
        <f>VLOOKUP(B1434,MoneyLine!$A$1:$K$33,7,FALSE)</f>
        <v>101.00309523809524</v>
      </c>
      <c r="K1434">
        <f>VLOOKUP(B1434,MoneyLine!$A$1:$K$33,11,FALSE)</f>
        <v>6.8149999999999995</v>
      </c>
      <c r="L1434">
        <f>VLOOKUP(B1434,MoneyLine!$A$1:$D$33,4,FALSE)</f>
        <v>52.277999999999999</v>
      </c>
      <c r="M1434">
        <f>VLOOKUP(D1434,MoneyLine!$A$1:$K$33,11,FALSE)</f>
        <v>3.707499999999996</v>
      </c>
      <c r="N1434">
        <f>VLOOKUP(D1434,MoneyLine!$A$1:$D$33,4,FALSE)</f>
        <v>47.251999999999995</v>
      </c>
      <c r="O1434">
        <f>VLOOKUP(D1434,MoneyLine!$A$1:$Q$33,14,FALSE)</f>
        <v>44.759523809523806</v>
      </c>
      <c r="P1434">
        <f>VLOOKUP(B1434,MoneyLine!$A$1:$Q$33,17,FALSE)</f>
        <v>22.973095238095237</v>
      </c>
      <c r="Q1434">
        <f>VLOOKUP(B1434,MoneyLine!$A$1:$K$33,10,FALSE)</f>
        <v>43.088928571428575</v>
      </c>
      <c r="R1434">
        <f>VLOOKUP(B1434,MoneyLine!$A$1:$Q$33,14,FALSE)</f>
        <v>66.898333333333312</v>
      </c>
      <c r="S1434">
        <f>VLOOKUP(D1434,MoneyLine!$A$1:$Q$33,17,FALSE)</f>
        <v>-16.226190476190478</v>
      </c>
      <c r="T1434">
        <f>VLOOKUP(D1434,MoneyLine!$A$1:$K$33,10,FALSE)</f>
        <v>29.473928571428576</v>
      </c>
      <c r="V1434">
        <f>HomTotReg.!$B$17+(test!O1434*HomTotReg.!$B$18+HomTotReg.!$B$19*test!P1434+test!Q1434*HomTotReg.!$B$20)</f>
        <v>2.5000654279277774</v>
      </c>
      <c r="W1434">
        <f>VisTotReg.!$B$17+(VisTotReg.!$B$18*test!R1434+test!S1434*VisTotReg.!$B$19+test!T1434*VisTotReg.!$B$20)</f>
        <v>3.0152690220687646</v>
      </c>
      <c r="Y1434">
        <f>'MoneyLine Reg. 1'!$B$17+('MoneyLine Reg. 1'!$B$18*test!I1434+test!J1434*'MoneyLine Reg. 1'!$B$19+test!T1434*'MoneyLine Reg. 1'!$B$20+test!Q1434*'MoneyLine Reg. 1'!$B$21)</f>
        <v>-0.57020015906078059</v>
      </c>
      <c r="Z1434">
        <f>'MoneyLine Reg. 2'!$B$17+('MoneyLine Reg. 2'!$B$18*test!M1434+test!K1434*'MoneyLine Reg. 2'!$B$19+'MoneyLine Reg. 2'!$B$20*test!L1434+test!N1434*'MoneyLine Reg. 2'!$B$21)</f>
        <v>-0.37206685003451989</v>
      </c>
    </row>
    <row r="1435" spans="1:26" x14ac:dyDescent="0.3">
      <c r="A1435" s="9">
        <v>45227</v>
      </c>
      <c r="B1435" s="7" t="s">
        <v>5</v>
      </c>
      <c r="C1435" s="7">
        <v>2</v>
      </c>
      <c r="D1435" s="7" t="s">
        <v>21</v>
      </c>
      <c r="E1435" s="7">
        <v>3</v>
      </c>
      <c r="F1435" s="7" t="s">
        <v>36</v>
      </c>
      <c r="G1435" s="6">
        <f t="shared" si="22"/>
        <v>1</v>
      </c>
      <c r="I1435">
        <f>VLOOKUP(D1435,MoneyLine!$A$1:$K$33,7,FALSE)</f>
        <v>81.149285714285725</v>
      </c>
      <c r="J1435">
        <f>VLOOKUP(B1435,MoneyLine!$A$1:$K$33,7,FALSE)</f>
        <v>92.519047619047612</v>
      </c>
      <c r="K1435">
        <f>VLOOKUP(B1435,MoneyLine!$A$1:$K$33,11,FALSE)</f>
        <v>15.5725</v>
      </c>
      <c r="L1435">
        <f>VLOOKUP(B1435,MoneyLine!$A$1:$D$33,4,FALSE)</f>
        <v>52.448999999999998</v>
      </c>
      <c r="M1435">
        <f>VLOOKUP(D1435,MoneyLine!$A$1:$K$33,11,FALSE)</f>
        <v>9.1225000000000005</v>
      </c>
      <c r="N1435">
        <f>VLOOKUP(D1435,MoneyLine!$A$1:$D$33,4,FALSE)</f>
        <v>51.807999999999993</v>
      </c>
      <c r="O1435">
        <f>VLOOKUP(D1435,MoneyLine!$A$1:$Q$33,14,FALSE)</f>
        <v>65.387857142857143</v>
      </c>
      <c r="P1435">
        <f>VLOOKUP(B1435,MoneyLine!$A$1:$Q$33,17,FALSE)</f>
        <v>2.4073809523809526</v>
      </c>
      <c r="Q1435">
        <f>VLOOKUP(B1435,MoneyLine!$A$1:$K$33,10,FALSE)</f>
        <v>7.11511904761905</v>
      </c>
      <c r="R1435">
        <f>VLOOKUP(B1435,MoneyLine!$A$1:$Q$33,14,FALSE)</f>
        <v>80.7392857142857</v>
      </c>
      <c r="S1435">
        <f>VLOOKUP(D1435,MoneyLine!$A$1:$Q$33,17,FALSE)</f>
        <v>7.3759523809523806</v>
      </c>
      <c r="T1435">
        <f>VLOOKUP(D1435,MoneyLine!$A$1:$K$33,10,FALSE)</f>
        <v>8.0371428571428574</v>
      </c>
      <c r="V1435">
        <f>HomTotReg.!$B$17+(test!O1435*HomTotReg.!$B$18+HomTotReg.!$B$19*test!P1435+test!Q1435*HomTotReg.!$B$20)</f>
        <v>3.3329349655847484</v>
      </c>
      <c r="W1435">
        <f>VisTotReg.!$B$17+(VisTotReg.!$B$18*test!R1435+test!S1435*VisTotReg.!$B$19+test!T1435*VisTotReg.!$B$20)</f>
        <v>3.2846888840511137</v>
      </c>
      <c r="Y1435">
        <f>'MoneyLine Reg. 1'!$B$17+('MoneyLine Reg. 1'!$B$18*test!I1435+test!J1435*'MoneyLine Reg. 1'!$B$19+test!T1435*'MoneyLine Reg. 1'!$B$20+test!Q1435*'MoneyLine Reg. 1'!$B$21)</f>
        <v>3.4069211825003137E-2</v>
      </c>
      <c r="Z1435">
        <f>'MoneyLine Reg. 2'!$B$17+('MoneyLine Reg. 2'!$B$18*test!M1435+test!K1435*'MoneyLine Reg. 2'!$B$19+'MoneyLine Reg. 2'!$B$20*test!L1435+test!N1435*'MoneyLine Reg. 2'!$B$21)</f>
        <v>-0.244671378901133</v>
      </c>
    </row>
    <row r="1436" spans="1:26" x14ac:dyDescent="0.3">
      <c r="A1436" s="8">
        <v>45227</v>
      </c>
      <c r="B1436" s="6" t="s">
        <v>26</v>
      </c>
      <c r="C1436" s="6">
        <v>7</v>
      </c>
      <c r="D1436" s="6" t="s">
        <v>4</v>
      </c>
      <c r="E1436" s="6">
        <v>4</v>
      </c>
      <c r="F1436" s="6"/>
      <c r="G1436" s="6">
        <f t="shared" si="22"/>
        <v>-3</v>
      </c>
      <c r="I1436">
        <f>VLOOKUP(D1436,MoneyLine!$A$1:$K$33,7,FALSE)</f>
        <v>71.288571428571402</v>
      </c>
      <c r="J1436">
        <f>VLOOKUP(B1436,MoneyLine!$A$1:$K$33,7,FALSE)</f>
        <v>2.4278571428571381</v>
      </c>
      <c r="K1436">
        <f>VLOOKUP(B1436,MoneyLine!$A$1:$K$33,11,FALSE)</f>
        <v>7.2874999999999996</v>
      </c>
      <c r="L1436">
        <f>VLOOKUP(B1436,MoneyLine!$A$1:$D$33,4,FALSE)</f>
        <v>44.772500000000001</v>
      </c>
      <c r="M1436">
        <f>VLOOKUP(D1436,MoneyLine!$A$1:$K$33,11,FALSE)</f>
        <v>4.0925000000000029</v>
      </c>
      <c r="N1436">
        <f>VLOOKUP(D1436,MoneyLine!$A$1:$D$33,4,FALSE)</f>
        <v>50.962499999999999</v>
      </c>
      <c r="O1436">
        <f>VLOOKUP(D1436,MoneyLine!$A$1:$Q$33,14,FALSE)</f>
        <v>28.298571428571432</v>
      </c>
      <c r="P1436">
        <f>VLOOKUP(B1436,MoneyLine!$A$1:$Q$33,17,FALSE)</f>
        <v>-8.321428571428573</v>
      </c>
      <c r="Q1436">
        <f>VLOOKUP(B1436,MoneyLine!$A$1:$K$33,10,FALSE)</f>
        <v>13.537738095238096</v>
      </c>
      <c r="R1436">
        <f>VLOOKUP(B1436,MoneyLine!$A$1:$Q$33,14,FALSE)</f>
        <v>21.040476190476188</v>
      </c>
      <c r="S1436">
        <f>VLOOKUP(D1436,MoneyLine!$A$1:$Q$33,17,FALSE)</f>
        <v>33.857619047619039</v>
      </c>
      <c r="T1436">
        <f>VLOOKUP(D1436,MoneyLine!$A$1:$K$33,10,FALSE)</f>
        <v>21.901309523809527</v>
      </c>
      <c r="V1436">
        <f>HomTotReg.!$B$17+(test!O1436*HomTotReg.!$B$18+HomTotReg.!$B$19*test!P1436+test!Q1436*HomTotReg.!$B$20)</f>
        <v>2.9832519057110094</v>
      </c>
      <c r="W1436">
        <f>VisTotReg.!$B$17+(VisTotReg.!$B$18*test!R1436+test!S1436*VisTotReg.!$B$19+test!T1436*VisTotReg.!$B$20)</f>
        <v>2.1363688650157791</v>
      </c>
      <c r="Y1436">
        <f>'MoneyLine Reg. 1'!$B$17+('MoneyLine Reg. 1'!$B$18*test!I1436+test!J1436*'MoneyLine Reg. 1'!$B$19+test!T1436*'MoneyLine Reg. 1'!$B$20+test!Q1436*'MoneyLine Reg. 1'!$B$21)</f>
        <v>1.1022052112363419</v>
      </c>
      <c r="Z1436">
        <f>'MoneyLine Reg. 2'!$B$17+('MoneyLine Reg. 2'!$B$18*test!M1436+test!K1436*'MoneyLine Reg. 2'!$B$19+'MoneyLine Reg. 2'!$B$20*test!L1436+test!N1436*'MoneyLine Reg. 2'!$B$21)</f>
        <v>0.45407097658138218</v>
      </c>
    </row>
    <row r="1437" spans="1:26" x14ac:dyDescent="0.3">
      <c r="A1437" s="9">
        <v>45227</v>
      </c>
      <c r="B1437" s="7" t="s">
        <v>32</v>
      </c>
      <c r="C1437" s="7">
        <v>5</v>
      </c>
      <c r="D1437" s="7" t="s">
        <v>3</v>
      </c>
      <c r="E1437" s="7">
        <v>2</v>
      </c>
      <c r="F1437" s="7"/>
      <c r="G1437" s="6">
        <f t="shared" si="22"/>
        <v>-3</v>
      </c>
      <c r="I1437">
        <f>VLOOKUP(D1437,MoneyLine!$A$1:$K$33,7,FALSE)</f>
        <v>103.61880952380953</v>
      </c>
      <c r="J1437">
        <f>VLOOKUP(B1437,MoneyLine!$A$1:$K$33,7,FALSE)</f>
        <v>91.395238095238099</v>
      </c>
      <c r="K1437">
        <f>VLOOKUP(B1437,MoneyLine!$A$1:$K$33,11,FALSE)</f>
        <v>4.9549999999999983</v>
      </c>
      <c r="L1437">
        <f>VLOOKUP(B1437,MoneyLine!$A$1:$D$33,4,FALSE)</f>
        <v>47.241</v>
      </c>
      <c r="M1437">
        <f>VLOOKUP(D1437,MoneyLine!$A$1:$K$33,11,FALSE)</f>
        <v>6.7725000000000009</v>
      </c>
      <c r="N1437">
        <f>VLOOKUP(D1437,MoneyLine!$A$1:$D$33,4,FALSE)</f>
        <v>53.618500000000004</v>
      </c>
      <c r="O1437">
        <f>VLOOKUP(D1437,MoneyLine!$A$1:$Q$33,14,FALSE)</f>
        <v>76.556190476190451</v>
      </c>
      <c r="P1437">
        <f>VLOOKUP(B1437,MoneyLine!$A$1:$Q$33,17,FALSE)</f>
        <v>-9.4788095238095256</v>
      </c>
      <c r="Q1437">
        <f>VLOOKUP(B1437,MoneyLine!$A$1:$K$33,10,FALSE)</f>
        <v>-16.679047619047623</v>
      </c>
      <c r="R1437">
        <f>VLOOKUP(B1437,MoneyLine!$A$1:$Q$33,14,FALSE)</f>
        <v>85.390952380952371</v>
      </c>
      <c r="S1437">
        <f>VLOOKUP(D1437,MoneyLine!$A$1:$Q$33,17,FALSE)</f>
        <v>15.725476190476186</v>
      </c>
      <c r="T1437">
        <f>VLOOKUP(D1437,MoneyLine!$A$1:$K$33,10,FALSE)</f>
        <v>34.368214285714288</v>
      </c>
      <c r="V1437">
        <f>HomTotReg.!$B$17+(test!O1437*HomTotReg.!$B$18+HomTotReg.!$B$19*test!P1437+test!Q1437*HomTotReg.!$B$20)</f>
        <v>3.8394242927348334</v>
      </c>
      <c r="W1437">
        <f>VisTotReg.!$B$17+(VisTotReg.!$B$18*test!R1437+test!S1437*VisTotReg.!$B$19+test!T1437*VisTotReg.!$B$20)</f>
        <v>2.8777245996411587</v>
      </c>
      <c r="Y1437">
        <f>'MoneyLine Reg. 1'!$B$17+('MoneyLine Reg. 1'!$B$18*test!I1437+test!J1437*'MoneyLine Reg. 1'!$B$19+test!T1437*'MoneyLine Reg. 1'!$B$20+test!Q1437*'MoneyLine Reg. 1'!$B$21)</f>
        <v>0.8697963237636428</v>
      </c>
      <c r="Z1437">
        <f>'MoneyLine Reg. 2'!$B$17+('MoneyLine Reg. 2'!$B$18*test!M1437+test!K1437*'MoneyLine Reg. 2'!$B$19+'MoneyLine Reg. 2'!$B$20*test!L1437+test!N1437*'MoneyLine Reg. 2'!$B$21)</f>
        <v>0.75768317331740631</v>
      </c>
    </row>
    <row r="1438" spans="1:26" x14ac:dyDescent="0.3">
      <c r="A1438" s="8">
        <v>45227</v>
      </c>
      <c r="B1438" s="6" t="s">
        <v>17</v>
      </c>
      <c r="C1438" s="6">
        <v>4</v>
      </c>
      <c r="D1438" s="6" t="s">
        <v>8</v>
      </c>
      <c r="E1438" s="6">
        <v>3</v>
      </c>
      <c r="F1438" s="6" t="s">
        <v>36</v>
      </c>
      <c r="G1438" s="6">
        <f t="shared" si="22"/>
        <v>-1</v>
      </c>
      <c r="I1438">
        <f>VLOOKUP(D1438,MoneyLine!$A$1:$K$33,7,FALSE)</f>
        <v>158.14214285714286</v>
      </c>
      <c r="J1438">
        <f>VLOOKUP(B1438,MoneyLine!$A$1:$K$33,7,FALSE)</f>
        <v>126.67</v>
      </c>
      <c r="K1438">
        <f>VLOOKUP(B1438,MoneyLine!$A$1:$K$33,11,FALSE)</f>
        <v>19.922499999999999</v>
      </c>
      <c r="L1438">
        <f>VLOOKUP(B1438,MoneyLine!$A$1:$D$33,4,FALSE)</f>
        <v>49.902000000000001</v>
      </c>
      <c r="M1438">
        <f>VLOOKUP(D1438,MoneyLine!$A$1:$K$33,11,FALSE)</f>
        <v>11.611250000000004</v>
      </c>
      <c r="N1438">
        <f>VLOOKUP(D1438,MoneyLine!$A$1:$D$33,4,FALSE)</f>
        <v>49.862499999999997</v>
      </c>
      <c r="O1438">
        <f>VLOOKUP(D1438,MoneyLine!$A$1:$Q$33,14,FALSE)</f>
        <v>125.46428571428571</v>
      </c>
      <c r="P1438">
        <f>VLOOKUP(B1438,MoneyLine!$A$1:$Q$33,17,FALSE)</f>
        <v>9.6223809523809507</v>
      </c>
      <c r="Q1438">
        <f>VLOOKUP(B1438,MoneyLine!$A$1:$K$33,10,FALSE)</f>
        <v>23.209285714285713</v>
      </c>
      <c r="R1438">
        <f>VLOOKUP(B1438,MoneyLine!$A$1:$Q$33,14,FALSE)</f>
        <v>104.88261904761904</v>
      </c>
      <c r="S1438">
        <f>VLOOKUP(D1438,MoneyLine!$A$1:$Q$33,17,FALSE)</f>
        <v>14.067142857142855</v>
      </c>
      <c r="T1438">
        <f>VLOOKUP(D1438,MoneyLine!$A$1:$K$33,10,FALSE)</f>
        <v>21.027261904761904</v>
      </c>
      <c r="V1438">
        <f>HomTotReg.!$B$17+(test!O1438*HomTotReg.!$B$18+HomTotReg.!$B$19*test!P1438+test!Q1438*HomTotReg.!$B$20)</f>
        <v>3.714914735820142</v>
      </c>
      <c r="W1438">
        <f>VisTotReg.!$B$17+(VisTotReg.!$B$18*test!R1438+test!S1438*VisTotReg.!$B$19+test!T1438*VisTotReg.!$B$20)</f>
        <v>3.3201437634473461</v>
      </c>
      <c r="Y1438">
        <f>'MoneyLine Reg. 1'!$B$17+('MoneyLine Reg. 1'!$B$18*test!I1438+test!J1438*'MoneyLine Reg. 1'!$B$19+test!T1438*'MoneyLine Reg. 1'!$B$20+test!Q1438*'MoneyLine Reg. 1'!$B$21)</f>
        <v>0.41402787932035945</v>
      </c>
      <c r="Z1438">
        <f>'MoneyLine Reg. 2'!$B$17+('MoneyLine Reg. 2'!$B$18*test!M1438+test!K1438*'MoneyLine Reg. 2'!$B$19+'MoneyLine Reg. 2'!$B$20*test!L1438+test!N1438*'MoneyLine Reg. 2'!$B$21)</f>
        <v>-0.29538578317538589</v>
      </c>
    </row>
    <row r="1439" spans="1:26" x14ac:dyDescent="0.3">
      <c r="A1439" s="9">
        <v>45228</v>
      </c>
      <c r="B1439" s="7" t="s">
        <v>11</v>
      </c>
      <c r="C1439" s="7">
        <v>0</v>
      </c>
      <c r="D1439" s="7" t="s">
        <v>13</v>
      </c>
      <c r="E1439" s="7">
        <v>4</v>
      </c>
      <c r="F1439" s="7"/>
      <c r="G1439" s="6">
        <f t="shared" si="22"/>
        <v>4</v>
      </c>
      <c r="I1439">
        <f>VLOOKUP(D1439,MoneyLine!$A$1:$K$33,7,FALSE)</f>
        <v>52.757857142857148</v>
      </c>
      <c r="J1439">
        <f>VLOOKUP(B1439,MoneyLine!$A$1:$K$33,7,FALSE)</f>
        <v>121.01880952380951</v>
      </c>
      <c r="K1439">
        <f>VLOOKUP(B1439,MoneyLine!$A$1:$K$33,11,FALSE)</f>
        <v>15.838749999999997</v>
      </c>
      <c r="L1439">
        <f>VLOOKUP(B1439,MoneyLine!$A$1:$D$33,4,FALSE)</f>
        <v>52.685499999999998</v>
      </c>
      <c r="M1439">
        <f>VLOOKUP(D1439,MoneyLine!$A$1:$K$33,11,FALSE)</f>
        <v>5.03125</v>
      </c>
      <c r="N1439">
        <f>VLOOKUP(D1439,MoneyLine!$A$1:$D$33,4,FALSE)</f>
        <v>47.964499999999994</v>
      </c>
      <c r="O1439">
        <f>VLOOKUP(D1439,MoneyLine!$A$1:$Q$33,14,FALSE)</f>
        <v>36.921904761904756</v>
      </c>
      <c r="P1439">
        <f>VLOOKUP(B1439,MoneyLine!$A$1:$Q$33,17,FALSE)</f>
        <v>15.627619047619051</v>
      </c>
      <c r="Q1439">
        <f>VLOOKUP(B1439,MoneyLine!$A$1:$K$33,10,FALSE)</f>
        <v>10.4975</v>
      </c>
      <c r="R1439">
        <f>VLOOKUP(B1439,MoneyLine!$A$1:$Q$33,14,FALSE)</f>
        <v>85.286666666666662</v>
      </c>
      <c r="S1439">
        <f>VLOOKUP(D1439,MoneyLine!$A$1:$Q$33,17,FALSE)</f>
        <v>6.5440476190476176</v>
      </c>
      <c r="T1439">
        <f>VLOOKUP(D1439,MoneyLine!$A$1:$K$33,10,FALSE)</f>
        <v>-4.3963095238095242</v>
      </c>
      <c r="V1439">
        <f>HomTotReg.!$B$17+(test!O1439*HomTotReg.!$B$18+HomTotReg.!$B$19*test!P1439+test!Q1439*HomTotReg.!$B$20)</f>
        <v>2.8542600808735852</v>
      </c>
      <c r="W1439">
        <f>VisTotReg.!$B$17+(VisTotReg.!$B$18*test!R1439+test!S1439*VisTotReg.!$B$19+test!T1439*VisTotReg.!$B$20)</f>
        <v>3.5291182521006839</v>
      </c>
      <c r="Y1439">
        <f>'MoneyLine Reg. 1'!$B$17+('MoneyLine Reg. 1'!$B$18*test!I1439+test!J1439*'MoneyLine Reg. 1'!$B$19+test!T1439*'MoneyLine Reg. 1'!$B$20+test!Q1439*'MoneyLine Reg. 1'!$B$21)</f>
        <v>-0.77815629536884434</v>
      </c>
      <c r="Z1439">
        <f>'MoneyLine Reg. 2'!$B$17+('MoneyLine Reg. 2'!$B$18*test!M1439+test!K1439*'MoneyLine Reg. 2'!$B$19+'MoneyLine Reg. 2'!$B$20*test!L1439+test!N1439*'MoneyLine Reg. 2'!$B$21)</f>
        <v>-0.80146746965840343</v>
      </c>
    </row>
    <row r="1440" spans="1:26" x14ac:dyDescent="0.3">
      <c r="A1440" s="8">
        <v>45228</v>
      </c>
      <c r="B1440" s="6" t="s">
        <v>22</v>
      </c>
      <c r="C1440" s="6">
        <v>2</v>
      </c>
      <c r="D1440" s="6" t="s">
        <v>9</v>
      </c>
      <c r="E1440" s="6">
        <v>5</v>
      </c>
      <c r="F1440" s="6"/>
      <c r="G1440" s="6">
        <f t="shared" si="22"/>
        <v>3</v>
      </c>
      <c r="I1440">
        <f>VLOOKUP(D1440,MoneyLine!$A$1:$K$33,7,FALSE)</f>
        <v>154.76523809523809</v>
      </c>
      <c r="J1440">
        <f>VLOOKUP(B1440,MoneyLine!$A$1:$K$33,7,FALSE)</f>
        <v>73.279761904761898</v>
      </c>
      <c r="K1440">
        <f>VLOOKUP(B1440,MoneyLine!$A$1:$K$33,11,FALSE)</f>
        <v>6.432500000000001</v>
      </c>
      <c r="L1440">
        <f>VLOOKUP(B1440,MoneyLine!$A$1:$D$33,4,FALSE)</f>
        <v>50.885999999999996</v>
      </c>
      <c r="M1440">
        <f>VLOOKUP(D1440,MoneyLine!$A$1:$K$33,11,FALSE)</f>
        <v>17.220000000000002</v>
      </c>
      <c r="N1440">
        <f>VLOOKUP(D1440,MoneyLine!$A$1:$D$33,4,FALSE)</f>
        <v>58.933</v>
      </c>
      <c r="O1440">
        <f>VLOOKUP(D1440,MoneyLine!$A$1:$Q$33,14,FALSE)</f>
        <v>117.61833333333333</v>
      </c>
      <c r="P1440">
        <f>VLOOKUP(B1440,MoneyLine!$A$1:$Q$33,17,FALSE)</f>
        <v>-0.22023809523809401</v>
      </c>
      <c r="Q1440">
        <f>VLOOKUP(B1440,MoneyLine!$A$1:$K$33,10,FALSE)</f>
        <v>10.709166666666667</v>
      </c>
      <c r="R1440">
        <f>VLOOKUP(B1440,MoneyLine!$A$1:$Q$33,14,FALSE)</f>
        <v>70.076904761904771</v>
      </c>
      <c r="S1440">
        <f>VLOOKUP(D1440,MoneyLine!$A$1:$Q$33,17,FALSE)</f>
        <v>29.393333333333338</v>
      </c>
      <c r="T1440">
        <f>VLOOKUP(D1440,MoneyLine!$A$1:$K$33,10,FALSE)</f>
        <v>-2.4774999999999996</v>
      </c>
      <c r="V1440">
        <f>HomTotReg.!$B$17+(test!O1440*HomTotReg.!$B$18+HomTotReg.!$B$19*test!P1440+test!Q1440*HomTotReg.!$B$20)</f>
        <v>3.8739809975749497</v>
      </c>
      <c r="W1440">
        <f>VisTotReg.!$B$17+(VisTotReg.!$B$18*test!R1440+test!S1440*VisTotReg.!$B$19+test!T1440*VisTotReg.!$B$20)</f>
        <v>3.1167696636916018</v>
      </c>
      <c r="Y1440">
        <f>'MoneyLine Reg. 1'!$B$17+('MoneyLine Reg. 1'!$B$18*test!I1440+test!J1440*'MoneyLine Reg. 1'!$B$19+test!T1440*'MoneyLine Reg. 1'!$B$20+test!Q1440*'MoneyLine Reg. 1'!$B$21)</f>
        <v>0.79531488268651407</v>
      </c>
      <c r="Z1440">
        <f>'MoneyLine Reg. 2'!$B$17+('MoneyLine Reg. 2'!$B$18*test!M1440+test!K1440*'MoneyLine Reg. 2'!$B$19+'MoneyLine Reg. 2'!$B$20*test!L1440+test!N1440*'MoneyLine Reg. 2'!$B$21)</f>
        <v>1.4115046303446825</v>
      </c>
    </row>
    <row r="1441" spans="1:26" x14ac:dyDescent="0.3">
      <c r="A1441" s="9">
        <v>45228</v>
      </c>
      <c r="B1441" s="7" t="s">
        <v>28</v>
      </c>
      <c r="C1441" s="7">
        <v>3</v>
      </c>
      <c r="D1441" s="7" t="s">
        <v>15</v>
      </c>
      <c r="E1441" s="7">
        <v>4</v>
      </c>
      <c r="F1441" s="7"/>
      <c r="G1441" s="6">
        <f t="shared" si="22"/>
        <v>1</v>
      </c>
      <c r="I1441">
        <f>VLOOKUP(D1441,MoneyLine!$A$1:$K$33,7,FALSE)</f>
        <v>101.46142857142856</v>
      </c>
      <c r="J1441">
        <f>VLOOKUP(B1441,MoneyLine!$A$1:$K$33,7,FALSE)</f>
        <v>60.434285714285707</v>
      </c>
      <c r="K1441">
        <f>VLOOKUP(B1441,MoneyLine!$A$1:$K$33,11,FALSE)</f>
        <v>6.9025000000000016</v>
      </c>
      <c r="L1441">
        <f>VLOOKUP(B1441,MoneyLine!$A$1:$D$33,4,FALSE)</f>
        <v>50.512499999999996</v>
      </c>
      <c r="M1441">
        <f>VLOOKUP(D1441,MoneyLine!$A$1:$K$33,11,FALSE)</f>
        <v>16.143749999999997</v>
      </c>
      <c r="N1441">
        <f>VLOOKUP(D1441,MoneyLine!$A$1:$D$33,4,FALSE)</f>
        <v>52.539000000000001</v>
      </c>
      <c r="O1441">
        <f>VLOOKUP(D1441,MoneyLine!$A$1:$Q$33,14,FALSE)</f>
        <v>76.89928571428571</v>
      </c>
      <c r="P1441">
        <f>VLOOKUP(B1441,MoneyLine!$A$1:$Q$33,17,FALSE)</f>
        <v>10.998333333333333</v>
      </c>
      <c r="Q1441">
        <f>VLOOKUP(B1441,MoneyLine!$A$1:$K$33,10,FALSE)</f>
        <v>5.5184523809523807</v>
      </c>
      <c r="R1441">
        <f>VLOOKUP(B1441,MoneyLine!$A$1:$Q$33,14,FALSE)</f>
        <v>47.296666666666667</v>
      </c>
      <c r="S1441">
        <f>VLOOKUP(D1441,MoneyLine!$A$1:$Q$33,17,FALSE)</f>
        <v>16.578095238095237</v>
      </c>
      <c r="T1441">
        <f>VLOOKUP(D1441,MoneyLine!$A$1:$K$33,10,FALSE)</f>
        <v>-8.7532142857142858</v>
      </c>
      <c r="V1441">
        <f>HomTotReg.!$B$17+(test!O1441*HomTotReg.!$B$18+HomTotReg.!$B$19*test!P1441+test!Q1441*HomTotReg.!$B$20)</f>
        <v>3.3813425816030995</v>
      </c>
      <c r="W1441">
        <f>VisTotReg.!$B$17+(VisTotReg.!$B$18*test!R1441+test!S1441*VisTotReg.!$B$19+test!T1441*VisTotReg.!$B$20)</f>
        <v>3.0532091963731807</v>
      </c>
      <c r="Y1441">
        <f>'MoneyLine Reg. 1'!$B$17+('MoneyLine Reg. 1'!$B$18*test!I1441+test!J1441*'MoneyLine Reg. 1'!$B$19+test!T1441*'MoneyLine Reg. 1'!$B$20+test!Q1441*'MoneyLine Reg. 1'!$B$21)</f>
        <v>0.38600583395931409</v>
      </c>
      <c r="Z1441">
        <f>'MoneyLine Reg. 2'!$B$17+('MoneyLine Reg. 2'!$B$18*test!M1441+test!K1441*'MoneyLine Reg. 2'!$B$19+'MoneyLine Reg. 2'!$B$20*test!L1441+test!N1441*'MoneyLine Reg. 2'!$B$21)</f>
        <v>0.89046102732675614</v>
      </c>
    </row>
    <row r="1442" spans="1:26" x14ac:dyDescent="0.3">
      <c r="A1442" s="8">
        <v>45228</v>
      </c>
      <c r="B1442" s="6" t="s">
        <v>24</v>
      </c>
      <c r="C1442" s="6">
        <v>1</v>
      </c>
      <c r="D1442" s="6" t="s">
        <v>12</v>
      </c>
      <c r="E1442" s="6">
        <v>3</v>
      </c>
      <c r="F1442" s="6"/>
      <c r="G1442" s="6">
        <f t="shared" ref="G1442:G1505" si="23">E1442-C1442</f>
        <v>2</v>
      </c>
      <c r="I1442">
        <f>VLOOKUP(D1442,MoneyLine!$A$1:$K$33,7,FALSE)</f>
        <v>38.000238095238089</v>
      </c>
      <c r="J1442">
        <f>VLOOKUP(B1442,MoneyLine!$A$1:$K$33,7,FALSE)</f>
        <v>-28.852380952380948</v>
      </c>
      <c r="K1442">
        <f>VLOOKUP(B1442,MoneyLine!$A$1:$K$33,11,FALSE)</f>
        <v>5.754999999999999</v>
      </c>
      <c r="L1442">
        <f>VLOOKUP(B1442,MoneyLine!$A$1:$D$33,4,FALSE)</f>
        <v>42.153999999999996</v>
      </c>
      <c r="M1442">
        <f>VLOOKUP(D1442,MoneyLine!$A$1:$K$33,11,FALSE)</f>
        <v>5.6062500000000011</v>
      </c>
      <c r="N1442">
        <f>VLOOKUP(D1442,MoneyLine!$A$1:$D$33,4,FALSE)</f>
        <v>46.611499999999999</v>
      </c>
      <c r="O1442">
        <f>VLOOKUP(D1442,MoneyLine!$A$1:$Q$33,14,FALSE)</f>
        <v>32.669761904761899</v>
      </c>
      <c r="P1442">
        <f>VLOOKUP(B1442,MoneyLine!$A$1:$Q$33,17,FALSE)</f>
        <v>-35.079523809523806</v>
      </c>
      <c r="Q1442">
        <f>VLOOKUP(B1442,MoneyLine!$A$1:$K$33,10,FALSE)</f>
        <v>-0.52404761904761887</v>
      </c>
      <c r="R1442">
        <f>VLOOKUP(B1442,MoneyLine!$A$1:$Q$33,14,FALSE)</f>
        <v>7.490952380952379</v>
      </c>
      <c r="S1442">
        <f>VLOOKUP(D1442,MoneyLine!$A$1:$Q$33,17,FALSE)</f>
        <v>-1.7361904761904778</v>
      </c>
      <c r="T1442">
        <f>VLOOKUP(D1442,MoneyLine!$A$1:$K$33,10,FALSE)</f>
        <v>20.738571428571433</v>
      </c>
      <c r="V1442">
        <f>HomTotReg.!$B$17+(test!O1442*HomTotReg.!$B$18+HomTotReg.!$B$19*test!P1442+test!Q1442*HomTotReg.!$B$20)</f>
        <v>3.4680946451857904</v>
      </c>
      <c r="W1442">
        <f>VisTotReg.!$B$17+(VisTotReg.!$B$18*test!R1442+test!S1442*VisTotReg.!$B$19+test!T1442*VisTotReg.!$B$20)</f>
        <v>2.3100678322068147</v>
      </c>
      <c r="Y1442">
        <f>'MoneyLine Reg. 1'!$B$17+('MoneyLine Reg. 1'!$B$18*test!I1442+test!J1442*'MoneyLine Reg. 1'!$B$19+test!T1442*'MoneyLine Reg. 1'!$B$20+test!Q1442*'MoneyLine Reg. 1'!$B$21)</f>
        <v>1.2607901189435118</v>
      </c>
      <c r="Z1442">
        <f>'MoneyLine Reg. 2'!$B$17+('MoneyLine Reg. 2'!$B$18*test!M1442+test!K1442*'MoneyLine Reg. 2'!$B$19+'MoneyLine Reg. 2'!$B$20*test!L1442+test!N1442*'MoneyLine Reg. 2'!$B$21)</f>
        <v>0.52337933782311374</v>
      </c>
    </row>
    <row r="1443" spans="1:26" x14ac:dyDescent="0.3">
      <c r="A1443" s="9">
        <v>45229</v>
      </c>
      <c r="B1443" s="7" t="s">
        <v>6</v>
      </c>
      <c r="C1443" s="7">
        <v>1</v>
      </c>
      <c r="D1443" s="7" t="s">
        <v>25</v>
      </c>
      <c r="E1443" s="7">
        <v>8</v>
      </c>
      <c r="F1443" s="7"/>
      <c r="G1443" s="6">
        <f t="shared" si="23"/>
        <v>7</v>
      </c>
      <c r="I1443">
        <f>VLOOKUP(D1443,MoneyLine!$A$1:$K$33,7,FALSE)</f>
        <v>56.057857142857138</v>
      </c>
      <c r="J1443">
        <f>VLOOKUP(B1443,MoneyLine!$A$1:$K$33,7,FALSE)</f>
        <v>-14.717619047619038</v>
      </c>
      <c r="K1443">
        <f>VLOOKUP(B1443,MoneyLine!$A$1:$K$33,11,FALSE)</f>
        <v>1.6887499999999989</v>
      </c>
      <c r="L1443">
        <f>VLOOKUP(B1443,MoneyLine!$A$1:$D$33,4,FALSE)</f>
        <v>38.247500000000002</v>
      </c>
      <c r="M1443">
        <f>VLOOKUP(D1443,MoneyLine!$A$1:$K$33,11,FALSE)</f>
        <v>10.718750000000002</v>
      </c>
      <c r="N1443">
        <f>VLOOKUP(D1443,MoneyLine!$A$1:$D$33,4,FALSE)</f>
        <v>47.954500000000003</v>
      </c>
      <c r="O1443">
        <f>VLOOKUP(D1443,MoneyLine!$A$1:$Q$33,14,FALSE)</f>
        <v>60.674999999999997</v>
      </c>
      <c r="P1443">
        <f>VLOOKUP(B1443,MoneyLine!$A$1:$Q$33,17,FALSE)</f>
        <v>-23.022142857142857</v>
      </c>
      <c r="Q1443">
        <f>VLOOKUP(B1443,MoneyLine!$A$1:$K$33,10,FALSE)</f>
        <v>2.2516666666666674</v>
      </c>
      <c r="R1443">
        <f>VLOOKUP(B1443,MoneyLine!$A$1:$Q$33,14,FALSE)</f>
        <v>4.214999999999999</v>
      </c>
      <c r="S1443">
        <f>VLOOKUP(D1443,MoneyLine!$A$1:$Q$33,17,FALSE)</f>
        <v>-14.592857142857142</v>
      </c>
      <c r="T1443">
        <f>VLOOKUP(D1443,MoneyLine!$A$1:$K$33,10,FALSE)</f>
        <v>27.424404761904761</v>
      </c>
      <c r="V1443">
        <f>HomTotReg.!$B$17+(test!O1443*HomTotReg.!$B$18+HomTotReg.!$B$19*test!P1443+test!Q1443*HomTotReg.!$B$20)</f>
        <v>3.6061411061990976</v>
      </c>
      <c r="W1443">
        <f>VisTotReg.!$B$17+(VisTotReg.!$B$18*test!R1443+test!S1443*VisTotReg.!$B$19+test!T1443*VisTotReg.!$B$20)</f>
        <v>2.2873740464447483</v>
      </c>
      <c r="Y1443">
        <f>'MoneyLine Reg. 1'!$B$17+('MoneyLine Reg. 1'!$B$18*test!I1443+test!J1443*'MoneyLine Reg. 1'!$B$19+test!T1443*'MoneyLine Reg. 1'!$B$20+test!Q1443*'MoneyLine Reg. 1'!$B$21)</f>
        <v>1.3397654557853964</v>
      </c>
      <c r="Z1443">
        <f>'MoneyLine Reg. 2'!$B$17+('MoneyLine Reg. 2'!$B$18*test!M1443+test!K1443*'MoneyLine Reg. 2'!$B$19+'MoneyLine Reg. 2'!$B$20*test!L1443+test!N1443*'MoneyLine Reg. 2'!$B$21)</f>
        <v>1.4639461348916685</v>
      </c>
    </row>
    <row r="1444" spans="1:26" x14ac:dyDescent="0.3">
      <c r="A1444" s="8">
        <v>45229</v>
      </c>
      <c r="B1444" s="6" t="s">
        <v>31</v>
      </c>
      <c r="C1444" s="6">
        <v>2</v>
      </c>
      <c r="D1444" s="6" t="s">
        <v>14</v>
      </c>
      <c r="E1444" s="6">
        <v>3</v>
      </c>
      <c r="F1444" s="6" t="s">
        <v>36</v>
      </c>
      <c r="G1444" s="6">
        <f t="shared" si="23"/>
        <v>1</v>
      </c>
      <c r="I1444">
        <f>VLOOKUP(D1444,MoneyLine!$A$1:$K$33,7,FALSE)</f>
        <v>85.562619047619037</v>
      </c>
      <c r="J1444">
        <f>VLOOKUP(B1444,MoneyLine!$A$1:$K$33,7,FALSE)</f>
        <v>130.13119047619048</v>
      </c>
      <c r="K1444">
        <f>VLOOKUP(B1444,MoneyLine!$A$1:$K$33,11,FALSE)</f>
        <v>13.114999999999997</v>
      </c>
      <c r="L1444">
        <f>VLOOKUP(B1444,MoneyLine!$A$1:$D$33,4,FALSE)</f>
        <v>55.725999999999999</v>
      </c>
      <c r="M1444">
        <f>VLOOKUP(D1444,MoneyLine!$A$1:$K$33,11,FALSE)</f>
        <v>19.403750000000002</v>
      </c>
      <c r="N1444">
        <f>VLOOKUP(D1444,MoneyLine!$A$1:$D$33,4,FALSE)</f>
        <v>49.788499999999999</v>
      </c>
      <c r="O1444">
        <f>VLOOKUP(D1444,MoneyLine!$A$1:$Q$33,14,FALSE)</f>
        <v>87.124523809523808</v>
      </c>
      <c r="P1444">
        <f>VLOOKUP(B1444,MoneyLine!$A$1:$Q$33,17,FALSE)</f>
        <v>29.228333333333332</v>
      </c>
      <c r="Q1444">
        <f>VLOOKUP(B1444,MoneyLine!$A$1:$K$33,10,FALSE)</f>
        <v>31.447738095238101</v>
      </c>
      <c r="R1444">
        <f>VLOOKUP(B1444,MoneyLine!$A$1:$Q$33,14,FALSE)</f>
        <v>91.865476190476173</v>
      </c>
      <c r="S1444">
        <f>VLOOKUP(D1444,MoneyLine!$A$1:$Q$33,17,FALSE)</f>
        <v>-3.2247619047619036</v>
      </c>
      <c r="T1444">
        <f>VLOOKUP(D1444,MoneyLine!$A$1:$K$33,10,FALSE)</f>
        <v>24.058452380952382</v>
      </c>
      <c r="V1444">
        <f>HomTotReg.!$B$17+(test!O1444*HomTotReg.!$B$18+HomTotReg.!$B$19*test!P1444+test!Q1444*HomTotReg.!$B$20)</f>
        <v>3.0105272479105176</v>
      </c>
      <c r="W1444">
        <f>VisTotReg.!$B$17+(VisTotReg.!$B$18*test!R1444+test!S1444*VisTotReg.!$B$19+test!T1444*VisTotReg.!$B$20)</f>
        <v>3.275255278827351</v>
      </c>
      <c r="Y1444">
        <f>'MoneyLine Reg. 1'!$B$17+('MoneyLine Reg. 1'!$B$18*test!I1444+test!J1444*'MoneyLine Reg. 1'!$B$19+test!T1444*'MoneyLine Reg. 1'!$B$20+test!Q1444*'MoneyLine Reg. 1'!$B$21)</f>
        <v>-0.37744482356312181</v>
      </c>
      <c r="Z1444">
        <f>'MoneyLine Reg. 2'!$B$17+('MoneyLine Reg. 2'!$B$18*test!M1444+test!K1444*'MoneyLine Reg. 2'!$B$19+'MoneyLine Reg. 2'!$B$20*test!L1444+test!N1444*'MoneyLine Reg. 2'!$B$21)</f>
        <v>0.13486271094717051</v>
      </c>
    </row>
    <row r="1445" spans="1:26" x14ac:dyDescent="0.3">
      <c r="A1445" s="9">
        <v>45229</v>
      </c>
      <c r="B1445" s="7" t="s">
        <v>20</v>
      </c>
      <c r="C1445" s="7">
        <v>3</v>
      </c>
      <c r="D1445" s="7" t="s">
        <v>30</v>
      </c>
      <c r="E1445" s="7">
        <v>5</v>
      </c>
      <c r="F1445" s="7"/>
      <c r="G1445" s="6">
        <f t="shared" si="23"/>
        <v>2</v>
      </c>
      <c r="I1445">
        <f>VLOOKUP(D1445,MoneyLine!$A$1:$K$33,7,FALSE)</f>
        <v>127.36857142857141</v>
      </c>
      <c r="J1445">
        <f>VLOOKUP(B1445,MoneyLine!$A$1:$K$33,7,FALSE)</f>
        <v>53.481666666666655</v>
      </c>
      <c r="K1445">
        <f>VLOOKUP(B1445,MoneyLine!$A$1:$K$33,11,FALSE)</f>
        <v>4.7974999999999994</v>
      </c>
      <c r="L1445">
        <f>VLOOKUP(B1445,MoneyLine!$A$1:$D$33,4,FALSE)</f>
        <v>46.0565</v>
      </c>
      <c r="M1445">
        <f>VLOOKUP(D1445,MoneyLine!$A$1:$K$33,11,FALSE)</f>
        <v>15.876249999999999</v>
      </c>
      <c r="N1445">
        <f>VLOOKUP(D1445,MoneyLine!$A$1:$D$33,4,FALSE)</f>
        <v>56.155499999999996</v>
      </c>
      <c r="O1445">
        <f>VLOOKUP(D1445,MoneyLine!$A$1:$Q$33,14,FALSE)</f>
        <v>104.57619047619046</v>
      </c>
      <c r="P1445">
        <f>VLOOKUP(B1445,MoneyLine!$A$1:$Q$33,17,FALSE)</f>
        <v>-10.467380952380953</v>
      </c>
      <c r="Q1445">
        <f>VLOOKUP(B1445,MoneyLine!$A$1:$K$33,10,FALSE)</f>
        <v>1.6524999999999999</v>
      </c>
      <c r="R1445">
        <f>VLOOKUP(B1445,MoneyLine!$A$1:$Q$33,14,FALSE)</f>
        <v>58.340238095238099</v>
      </c>
      <c r="S1445">
        <f>VLOOKUP(D1445,MoneyLine!$A$1:$Q$33,17,FALSE)</f>
        <v>21.976904761904766</v>
      </c>
      <c r="T1445">
        <f>VLOOKUP(D1445,MoneyLine!$A$1:$K$33,10,FALSE)</f>
        <v>-0.45761904761904759</v>
      </c>
      <c r="V1445">
        <f>HomTotReg.!$B$17+(test!O1445*HomTotReg.!$B$18+HomTotReg.!$B$19*test!P1445+test!Q1445*HomTotReg.!$B$20)</f>
        <v>3.9443724085184133</v>
      </c>
      <c r="W1445">
        <f>VisTotReg.!$B$17+(VisTotReg.!$B$18*test!R1445+test!S1445*VisTotReg.!$B$19+test!T1445*VisTotReg.!$B$20)</f>
        <v>3.0139271416997033</v>
      </c>
      <c r="Y1445">
        <f>'MoneyLine Reg. 1'!$B$17+('MoneyLine Reg. 1'!$B$18*test!I1445+test!J1445*'MoneyLine Reg. 1'!$B$19+test!T1445*'MoneyLine Reg. 1'!$B$20+test!Q1445*'MoneyLine Reg. 1'!$B$21)</f>
        <v>0.8734042340578001</v>
      </c>
      <c r="Z1445">
        <f>'MoneyLine Reg. 2'!$B$17+('MoneyLine Reg. 2'!$B$18*test!M1445+test!K1445*'MoneyLine Reg. 2'!$B$19+'MoneyLine Reg. 2'!$B$20*test!L1445+test!N1445*'MoneyLine Reg. 2'!$B$21)</f>
        <v>1.5916860777725521</v>
      </c>
    </row>
    <row r="1446" spans="1:26" x14ac:dyDescent="0.3">
      <c r="A1446" s="8">
        <v>45229</v>
      </c>
      <c r="B1446" s="6" t="s">
        <v>19</v>
      </c>
      <c r="C1446" s="6">
        <v>4</v>
      </c>
      <c r="D1446" s="6" t="s">
        <v>16</v>
      </c>
      <c r="E1446" s="6">
        <v>3</v>
      </c>
      <c r="F1446" s="6" t="s">
        <v>36</v>
      </c>
      <c r="G1446" s="6">
        <f t="shared" si="23"/>
        <v>-1</v>
      </c>
      <c r="I1446">
        <f>VLOOKUP(D1446,MoneyLine!$A$1:$K$33,7,FALSE)</f>
        <v>64.561666666666639</v>
      </c>
      <c r="J1446">
        <f>VLOOKUP(B1446,MoneyLine!$A$1:$K$33,7,FALSE)</f>
        <v>99.267142857142858</v>
      </c>
      <c r="K1446">
        <f>VLOOKUP(B1446,MoneyLine!$A$1:$K$33,11,FALSE)</f>
        <v>11.873749999999998</v>
      </c>
      <c r="L1446">
        <f>VLOOKUP(B1446,MoneyLine!$A$1:$D$33,4,FALSE)</f>
        <v>44.580500000000001</v>
      </c>
      <c r="M1446">
        <f>VLOOKUP(D1446,MoneyLine!$A$1:$K$33,11,FALSE)</f>
        <v>10.3225</v>
      </c>
      <c r="N1446">
        <f>VLOOKUP(D1446,MoneyLine!$A$1:$D$33,4,FALSE)</f>
        <v>48.538999999999994</v>
      </c>
      <c r="O1446">
        <f>VLOOKUP(D1446,MoneyLine!$A$1:$Q$33,14,FALSE)</f>
        <v>75.591190476190462</v>
      </c>
      <c r="P1446">
        <f>VLOOKUP(B1446,MoneyLine!$A$1:$Q$33,17,FALSE)</f>
        <v>-14.223571428571427</v>
      </c>
      <c r="Q1446">
        <f>VLOOKUP(B1446,MoneyLine!$A$1:$K$33,10,FALSE)</f>
        <v>-3.2023809523808761E-2</v>
      </c>
      <c r="R1446">
        <f>VLOOKUP(B1446,MoneyLine!$A$1:$Q$33,14,FALSE)</f>
        <v>93.099761904761891</v>
      </c>
      <c r="S1446">
        <f>VLOOKUP(D1446,MoneyLine!$A$1:$Q$33,17,FALSE)</f>
        <v>-17.098809523809521</v>
      </c>
      <c r="T1446">
        <f>VLOOKUP(D1446,MoneyLine!$A$1:$K$33,10,FALSE)</f>
        <v>17.131547619047623</v>
      </c>
      <c r="V1446">
        <f>HomTotReg.!$B$17+(test!O1446*HomTotReg.!$B$18+HomTotReg.!$B$19*test!P1446+test!Q1446*HomTotReg.!$B$20)</f>
        <v>3.6959600754209765</v>
      </c>
      <c r="W1446">
        <f>VisTotReg.!$B$17+(VisTotReg.!$B$18*test!R1446+test!S1446*VisTotReg.!$B$19+test!T1446*VisTotReg.!$B$20)</f>
        <v>3.5155679648806726</v>
      </c>
      <c r="Y1446">
        <f>'MoneyLine Reg. 1'!$B$17+('MoneyLine Reg. 1'!$B$18*test!I1446+test!J1446*'MoneyLine Reg. 1'!$B$19+test!T1446*'MoneyLine Reg. 1'!$B$20+test!Q1446*'MoneyLine Reg. 1'!$B$21)</f>
        <v>-8.7163540730799682E-3</v>
      </c>
      <c r="Z1446">
        <f>'MoneyLine Reg. 2'!$B$17+('MoneyLine Reg. 2'!$B$18*test!M1446+test!K1446*'MoneyLine Reg. 2'!$B$19+'MoneyLine Reg. 2'!$B$20*test!L1446+test!N1446*'MoneyLine Reg. 2'!$B$21)</f>
        <v>0.40573328491625515</v>
      </c>
    </row>
    <row r="1447" spans="1:26" x14ac:dyDescent="0.3">
      <c r="A1447" s="9">
        <v>45229</v>
      </c>
      <c r="B1447" s="7" t="s">
        <v>18</v>
      </c>
      <c r="C1447" s="7">
        <v>3</v>
      </c>
      <c r="D1447" s="7" t="s">
        <v>4</v>
      </c>
      <c r="E1447" s="7">
        <v>2</v>
      </c>
      <c r="F1447" s="7"/>
      <c r="G1447" s="6">
        <f t="shared" si="23"/>
        <v>-1</v>
      </c>
      <c r="I1447">
        <f>VLOOKUP(D1447,MoneyLine!$A$1:$K$33,7,FALSE)</f>
        <v>71.288571428571402</v>
      </c>
      <c r="J1447">
        <f>VLOOKUP(B1447,MoneyLine!$A$1:$K$33,7,FALSE)</f>
        <v>161.3661904761905</v>
      </c>
      <c r="K1447">
        <f>VLOOKUP(B1447,MoneyLine!$A$1:$K$33,11,FALSE)</f>
        <v>18.088749999999997</v>
      </c>
      <c r="L1447">
        <f>VLOOKUP(B1447,MoneyLine!$A$1:$D$33,4,FALSE)</f>
        <v>55.644500000000001</v>
      </c>
      <c r="M1447">
        <f>VLOOKUP(D1447,MoneyLine!$A$1:$K$33,11,FALSE)</f>
        <v>4.0925000000000029</v>
      </c>
      <c r="N1447">
        <f>VLOOKUP(D1447,MoneyLine!$A$1:$D$33,4,FALSE)</f>
        <v>50.962499999999999</v>
      </c>
      <c r="O1447">
        <f>VLOOKUP(D1447,MoneyLine!$A$1:$Q$33,14,FALSE)</f>
        <v>28.298571428571432</v>
      </c>
      <c r="P1447">
        <f>VLOOKUP(B1447,MoneyLine!$A$1:$Q$33,17,FALSE)</f>
        <v>63.627142857142857</v>
      </c>
      <c r="Q1447">
        <f>VLOOKUP(B1447,MoneyLine!$A$1:$K$33,10,FALSE)</f>
        <v>-8.5753571428571433</v>
      </c>
      <c r="R1447">
        <f>VLOOKUP(B1447,MoneyLine!$A$1:$Q$33,14,FALSE)</f>
        <v>80.616190476190468</v>
      </c>
      <c r="S1447">
        <f>VLOOKUP(D1447,MoneyLine!$A$1:$Q$33,17,FALSE)</f>
        <v>33.857619047619039</v>
      </c>
      <c r="T1447">
        <f>VLOOKUP(D1447,MoneyLine!$A$1:$K$33,10,FALSE)</f>
        <v>21.901309523809527</v>
      </c>
      <c r="V1447">
        <f>HomTotReg.!$B$17+(test!O1447*HomTotReg.!$B$18+HomTotReg.!$B$19*test!P1447+test!Q1447*HomTotReg.!$B$20)</f>
        <v>2.4646224748949086</v>
      </c>
      <c r="W1447">
        <f>VisTotReg.!$B$17+(VisTotReg.!$B$18*test!R1447+test!S1447*VisTotReg.!$B$19+test!T1447*VisTotReg.!$B$20)</f>
        <v>2.8430210295220499</v>
      </c>
      <c r="Y1447">
        <f>'MoneyLine Reg. 1'!$B$17+('MoneyLine Reg. 1'!$B$18*test!I1447+test!J1447*'MoneyLine Reg. 1'!$B$19+test!T1447*'MoneyLine Reg. 1'!$B$20+test!Q1447*'MoneyLine Reg. 1'!$B$21)</f>
        <v>-0.50615143216356295</v>
      </c>
      <c r="Z1447">
        <f>'MoneyLine Reg. 2'!$B$17+('MoneyLine Reg. 2'!$B$18*test!M1447+test!K1447*'MoneyLine Reg. 2'!$B$19+'MoneyLine Reg. 2'!$B$20*test!L1447+test!N1447*'MoneyLine Reg. 2'!$B$21)</f>
        <v>-1.0000717651713464</v>
      </c>
    </row>
    <row r="1448" spans="1:26" x14ac:dyDescent="0.3">
      <c r="A1448" s="8">
        <v>45229</v>
      </c>
      <c r="B1448" s="6" t="s">
        <v>26</v>
      </c>
      <c r="C1448" s="6">
        <v>4</v>
      </c>
      <c r="D1448" s="6" t="s">
        <v>3</v>
      </c>
      <c r="E1448" s="6">
        <v>3</v>
      </c>
      <c r="F1448" s="6"/>
      <c r="G1448" s="6">
        <f t="shared" si="23"/>
        <v>-1</v>
      </c>
      <c r="I1448">
        <f>VLOOKUP(D1448,MoneyLine!$A$1:$K$33,7,FALSE)</f>
        <v>103.61880952380953</v>
      </c>
      <c r="J1448">
        <f>VLOOKUP(B1448,MoneyLine!$A$1:$K$33,7,FALSE)</f>
        <v>2.4278571428571381</v>
      </c>
      <c r="K1448">
        <f>VLOOKUP(B1448,MoneyLine!$A$1:$K$33,11,FALSE)</f>
        <v>7.2874999999999996</v>
      </c>
      <c r="L1448">
        <f>VLOOKUP(B1448,MoneyLine!$A$1:$D$33,4,FALSE)</f>
        <v>44.772500000000001</v>
      </c>
      <c r="M1448">
        <f>VLOOKUP(D1448,MoneyLine!$A$1:$K$33,11,FALSE)</f>
        <v>6.7725000000000009</v>
      </c>
      <c r="N1448">
        <f>VLOOKUP(D1448,MoneyLine!$A$1:$D$33,4,FALSE)</f>
        <v>53.618500000000004</v>
      </c>
      <c r="O1448">
        <f>VLOOKUP(D1448,MoneyLine!$A$1:$Q$33,14,FALSE)</f>
        <v>76.556190476190451</v>
      </c>
      <c r="P1448">
        <f>VLOOKUP(B1448,MoneyLine!$A$1:$Q$33,17,FALSE)</f>
        <v>-8.321428571428573</v>
      </c>
      <c r="Q1448">
        <f>VLOOKUP(B1448,MoneyLine!$A$1:$K$33,10,FALSE)</f>
        <v>13.537738095238096</v>
      </c>
      <c r="R1448">
        <f>VLOOKUP(B1448,MoneyLine!$A$1:$Q$33,14,FALSE)</f>
        <v>21.040476190476188</v>
      </c>
      <c r="S1448">
        <f>VLOOKUP(D1448,MoneyLine!$A$1:$Q$33,17,FALSE)</f>
        <v>15.725476190476186</v>
      </c>
      <c r="T1448">
        <f>VLOOKUP(D1448,MoneyLine!$A$1:$K$33,10,FALSE)</f>
        <v>34.368214285714288</v>
      </c>
      <c r="V1448">
        <f>HomTotReg.!$B$17+(test!O1448*HomTotReg.!$B$18+HomTotReg.!$B$19*test!P1448+test!Q1448*HomTotReg.!$B$20)</f>
        <v>3.4940271319672704</v>
      </c>
      <c r="W1448">
        <f>VisTotReg.!$B$17+(VisTotReg.!$B$18*test!R1448+test!S1448*VisTotReg.!$B$19+test!T1448*VisTotReg.!$B$20)</f>
        <v>2.1144370111965274</v>
      </c>
      <c r="Y1448">
        <f>'MoneyLine Reg. 1'!$B$17+('MoneyLine Reg. 1'!$B$18*test!I1448+test!J1448*'MoneyLine Reg. 1'!$B$19+test!T1448*'MoneyLine Reg. 1'!$B$20+test!Q1448*'MoneyLine Reg. 1'!$B$21)</f>
        <v>1.5915458874345916</v>
      </c>
      <c r="Z1448">
        <f>'MoneyLine Reg. 2'!$B$17+('MoneyLine Reg. 2'!$B$18*test!M1448+test!K1448*'MoneyLine Reg. 2'!$B$19+'MoneyLine Reg. 2'!$B$20*test!L1448+test!N1448*'MoneyLine Reg. 2'!$B$21)</f>
        <v>0.80674209142594222</v>
      </c>
    </row>
    <row r="1449" spans="1:26" x14ac:dyDescent="0.3">
      <c r="A1449" s="9">
        <v>45229</v>
      </c>
      <c r="B1449" s="7" t="s">
        <v>34</v>
      </c>
      <c r="C1449" s="7">
        <v>4</v>
      </c>
      <c r="D1449" s="7" t="s">
        <v>7</v>
      </c>
      <c r="E1449" s="7">
        <v>3</v>
      </c>
      <c r="F1449" s="7" t="s">
        <v>36</v>
      </c>
      <c r="G1449" s="6">
        <f t="shared" si="23"/>
        <v>-1</v>
      </c>
      <c r="I1449">
        <f>VLOOKUP(D1449,MoneyLine!$A$1:$K$33,7,FALSE)</f>
        <v>105.50714285714287</v>
      </c>
      <c r="J1449">
        <f>VLOOKUP(B1449,MoneyLine!$A$1:$K$33,7,FALSE)</f>
        <v>70.167380952380938</v>
      </c>
      <c r="K1449">
        <f>VLOOKUP(B1449,MoneyLine!$A$1:$K$33,11,FALSE)</f>
        <v>10.367500000000003</v>
      </c>
      <c r="L1449">
        <f>VLOOKUP(B1449,MoneyLine!$A$1:$D$33,4,FALSE)</f>
        <v>52.325999999999993</v>
      </c>
      <c r="M1449">
        <f>VLOOKUP(D1449,MoneyLine!$A$1:$K$33,11,FALSE)</f>
        <v>17.5075</v>
      </c>
      <c r="N1449">
        <f>VLOOKUP(D1449,MoneyLine!$A$1:$D$33,4,FALSE)</f>
        <v>51.216499999999996</v>
      </c>
      <c r="O1449">
        <f>VLOOKUP(D1449,MoneyLine!$A$1:$Q$33,14,FALSE)</f>
        <v>89.021666666666647</v>
      </c>
      <c r="P1449">
        <f>VLOOKUP(B1449,MoneyLine!$A$1:$Q$33,17,FALSE)</f>
        <v>22.489285714285707</v>
      </c>
      <c r="Q1449">
        <f>VLOOKUP(B1449,MoneyLine!$A$1:$K$33,10,FALSE)</f>
        <v>29.06904761904762</v>
      </c>
      <c r="R1449">
        <f>VLOOKUP(B1449,MoneyLine!$A$1:$Q$33,14,FALSE)</f>
        <v>40.24047619047618</v>
      </c>
      <c r="S1449">
        <f>VLOOKUP(D1449,MoneyLine!$A$1:$Q$33,17,FALSE)</f>
        <v>1.5838095238095231</v>
      </c>
      <c r="T1449">
        <f>VLOOKUP(D1449,MoneyLine!$A$1:$K$33,10,FALSE)</f>
        <v>-6.0107142857142861</v>
      </c>
      <c r="V1449">
        <f>HomTotReg.!$B$17+(test!O1449*HomTotReg.!$B$18+HomTotReg.!$B$19*test!P1449+test!Q1449*HomTotReg.!$B$20)</f>
        <v>3.1282437337104523</v>
      </c>
      <c r="W1449">
        <f>VisTotReg.!$B$17+(VisTotReg.!$B$18*test!R1449+test!S1449*VisTotReg.!$B$19+test!T1449*VisTotReg.!$B$20)</f>
        <v>3.0627950984585555</v>
      </c>
      <c r="Y1449">
        <f>'MoneyLine Reg. 1'!$B$17+('MoneyLine Reg. 1'!$B$18*test!I1449+test!J1449*'MoneyLine Reg. 1'!$B$19+test!T1449*'MoneyLine Reg. 1'!$B$20+test!Q1449*'MoneyLine Reg. 1'!$B$21)</f>
        <v>0.11584811274569701</v>
      </c>
      <c r="Z1449">
        <f>'MoneyLine Reg. 2'!$B$17+('MoneyLine Reg. 2'!$B$18*test!M1449+test!K1449*'MoneyLine Reg. 2'!$B$19+'MoneyLine Reg. 2'!$B$20*test!L1449+test!N1449*'MoneyLine Reg. 2'!$B$21)</f>
        <v>0.53893033791465639</v>
      </c>
    </row>
    <row r="1450" spans="1:26" x14ac:dyDescent="0.3">
      <c r="A1450" s="8">
        <v>45229</v>
      </c>
      <c r="B1450" s="6" t="s">
        <v>33</v>
      </c>
      <c r="C1450" s="6">
        <v>2</v>
      </c>
      <c r="D1450" s="6" t="s">
        <v>27</v>
      </c>
      <c r="E1450" s="6">
        <v>3</v>
      </c>
      <c r="F1450" s="6" t="s">
        <v>35</v>
      </c>
      <c r="G1450" s="6">
        <f t="shared" si="23"/>
        <v>1</v>
      </c>
      <c r="I1450">
        <f>VLOOKUP(D1450,MoneyLine!$A$1:$K$33,7,FALSE)</f>
        <v>57.437380952380948</v>
      </c>
      <c r="J1450">
        <f>VLOOKUP(B1450,MoneyLine!$A$1:$K$33,7,FALSE)</f>
        <v>35.906904761904762</v>
      </c>
      <c r="K1450">
        <f>VLOOKUP(B1450,MoneyLine!$A$1:$K$33,11,FALSE)</f>
        <v>3.707499999999996</v>
      </c>
      <c r="L1450">
        <f>VLOOKUP(B1450,MoneyLine!$A$1:$D$33,4,FALSE)</f>
        <v>47.251999999999995</v>
      </c>
      <c r="M1450">
        <f>VLOOKUP(D1450,MoneyLine!$A$1:$K$33,11,FALSE)</f>
        <v>10.504999999999999</v>
      </c>
      <c r="N1450">
        <f>VLOOKUP(D1450,MoneyLine!$A$1:$D$33,4,FALSE)</f>
        <v>52.064499999999995</v>
      </c>
      <c r="O1450">
        <f>VLOOKUP(D1450,MoneyLine!$A$1:$Q$33,14,FALSE)</f>
        <v>42.338571428571427</v>
      </c>
      <c r="P1450">
        <f>VLOOKUP(B1450,MoneyLine!$A$1:$Q$33,17,FALSE)</f>
        <v>-16.226190476190478</v>
      </c>
      <c r="Q1450">
        <f>VLOOKUP(B1450,MoneyLine!$A$1:$K$33,10,FALSE)</f>
        <v>29.473928571428576</v>
      </c>
      <c r="R1450">
        <f>VLOOKUP(B1450,MoneyLine!$A$1:$Q$33,14,FALSE)</f>
        <v>44.759523809523806</v>
      </c>
      <c r="S1450">
        <f>VLOOKUP(D1450,MoneyLine!$A$1:$Q$33,17,FALSE)</f>
        <v>0.65357142857142814</v>
      </c>
      <c r="T1450">
        <f>VLOOKUP(D1450,MoneyLine!$A$1:$K$33,10,FALSE)</f>
        <v>23.449285714285718</v>
      </c>
      <c r="V1450">
        <f>HomTotReg.!$B$17+(test!O1450*HomTotReg.!$B$18+HomTotReg.!$B$19*test!P1450+test!Q1450*HomTotReg.!$B$20)</f>
        <v>3.0399282544990105</v>
      </c>
      <c r="W1450">
        <f>VisTotReg.!$B$17+(VisTotReg.!$B$18*test!R1450+test!S1450*VisTotReg.!$B$19+test!T1450*VisTotReg.!$B$20)</f>
        <v>2.6909089965305419</v>
      </c>
      <c r="Y1450">
        <f>'MoneyLine Reg. 1'!$B$17+('MoneyLine Reg. 1'!$B$18*test!I1450+test!J1450*'MoneyLine Reg. 1'!$B$19+test!T1450*'MoneyLine Reg. 1'!$B$20+test!Q1450*'MoneyLine Reg. 1'!$B$21)</f>
        <v>0.44300987128459951</v>
      </c>
      <c r="Z1450">
        <f>'MoneyLine Reg. 2'!$B$17+('MoneyLine Reg. 2'!$B$18*test!M1450+test!K1450*'MoneyLine Reg. 2'!$B$19+'MoneyLine Reg. 2'!$B$20*test!L1450+test!N1450*'MoneyLine Reg. 2'!$B$21)</f>
        <v>0.94665512552666442</v>
      </c>
    </row>
    <row r="1451" spans="1:26" x14ac:dyDescent="0.3">
      <c r="A1451" s="9">
        <v>45229</v>
      </c>
      <c r="B1451" s="7" t="s">
        <v>17</v>
      </c>
      <c r="C1451" s="7">
        <v>3</v>
      </c>
      <c r="D1451" s="7" t="s">
        <v>23</v>
      </c>
      <c r="E1451" s="7">
        <v>2</v>
      </c>
      <c r="F1451" s="7" t="s">
        <v>36</v>
      </c>
      <c r="G1451" s="6">
        <f t="shared" si="23"/>
        <v>-1</v>
      </c>
      <c r="I1451">
        <f>VLOOKUP(D1451,MoneyLine!$A$1:$K$33,7,FALSE)</f>
        <v>101.00309523809524</v>
      </c>
      <c r="J1451">
        <f>VLOOKUP(B1451,MoneyLine!$A$1:$K$33,7,FALSE)</f>
        <v>126.67</v>
      </c>
      <c r="K1451">
        <f>VLOOKUP(B1451,MoneyLine!$A$1:$K$33,11,FALSE)</f>
        <v>19.922499999999999</v>
      </c>
      <c r="L1451">
        <f>VLOOKUP(B1451,MoneyLine!$A$1:$D$33,4,FALSE)</f>
        <v>49.902000000000001</v>
      </c>
      <c r="M1451">
        <f>VLOOKUP(D1451,MoneyLine!$A$1:$K$33,11,FALSE)</f>
        <v>6.8149999999999995</v>
      </c>
      <c r="N1451">
        <f>VLOOKUP(D1451,MoneyLine!$A$1:$D$33,4,FALSE)</f>
        <v>52.277999999999999</v>
      </c>
      <c r="O1451">
        <f>VLOOKUP(D1451,MoneyLine!$A$1:$Q$33,14,FALSE)</f>
        <v>66.898333333333312</v>
      </c>
      <c r="P1451">
        <f>VLOOKUP(B1451,MoneyLine!$A$1:$Q$33,17,FALSE)</f>
        <v>9.6223809523809507</v>
      </c>
      <c r="Q1451">
        <f>VLOOKUP(B1451,MoneyLine!$A$1:$K$33,10,FALSE)</f>
        <v>23.209285714285713</v>
      </c>
      <c r="R1451">
        <f>VLOOKUP(B1451,MoneyLine!$A$1:$Q$33,14,FALSE)</f>
        <v>104.88261904761904</v>
      </c>
      <c r="S1451">
        <f>VLOOKUP(D1451,MoneyLine!$A$1:$Q$33,17,FALSE)</f>
        <v>22.973095238095237</v>
      </c>
      <c r="T1451">
        <f>VLOOKUP(D1451,MoneyLine!$A$1:$K$33,10,FALSE)</f>
        <v>43.088928571428575</v>
      </c>
      <c r="V1451">
        <f>HomTotReg.!$B$17+(test!O1451*HomTotReg.!$B$18+HomTotReg.!$B$19*test!P1451+test!Q1451*HomTotReg.!$B$20)</f>
        <v>3.0950325665656626</v>
      </c>
      <c r="W1451">
        <f>VisTotReg.!$B$17+(VisTotReg.!$B$18*test!R1451+test!S1451*VisTotReg.!$B$19+test!T1451*VisTotReg.!$B$20)</f>
        <v>2.915908378213254</v>
      </c>
      <c r="Y1451">
        <f>'MoneyLine Reg. 1'!$B$17+('MoneyLine Reg. 1'!$B$18*test!I1451+test!J1451*'MoneyLine Reg. 1'!$B$19+test!T1451*'MoneyLine Reg. 1'!$B$20+test!Q1451*'MoneyLine Reg. 1'!$B$21)</f>
        <v>0.15956827066985166</v>
      </c>
      <c r="Z1451">
        <f>'MoneyLine Reg. 2'!$B$17+('MoneyLine Reg. 2'!$B$18*test!M1451+test!K1451*'MoneyLine Reg. 2'!$B$19+'MoneyLine Reg. 2'!$B$20*test!L1451+test!N1451*'MoneyLine Reg. 2'!$B$21)</f>
        <v>-0.41524800274180063</v>
      </c>
    </row>
    <row r="1452" spans="1:26" x14ac:dyDescent="0.3">
      <c r="A1452" s="8">
        <v>45230</v>
      </c>
      <c r="B1452" s="6" t="s">
        <v>29</v>
      </c>
      <c r="C1452" s="6">
        <v>4</v>
      </c>
      <c r="D1452" s="6" t="s">
        <v>5</v>
      </c>
      <c r="E1452" s="6">
        <v>1</v>
      </c>
      <c r="F1452" s="6"/>
      <c r="G1452" s="6">
        <f t="shared" si="23"/>
        <v>-3</v>
      </c>
      <c r="I1452">
        <f>VLOOKUP(D1452,MoneyLine!$A$1:$K$33,7,FALSE)</f>
        <v>92.519047619047612</v>
      </c>
      <c r="J1452">
        <f>VLOOKUP(B1452,MoneyLine!$A$1:$K$33,7,FALSE)</f>
        <v>120.64333333333332</v>
      </c>
      <c r="K1452">
        <f>VLOOKUP(B1452,MoneyLine!$A$1:$K$33,11,FALSE)</f>
        <v>13.331249999999997</v>
      </c>
      <c r="L1452">
        <f>VLOOKUP(B1452,MoneyLine!$A$1:$D$33,4,FALSE)</f>
        <v>55.3095</v>
      </c>
      <c r="M1452">
        <f>VLOOKUP(D1452,MoneyLine!$A$1:$K$33,11,FALSE)</f>
        <v>15.5725</v>
      </c>
      <c r="N1452">
        <f>VLOOKUP(D1452,MoneyLine!$A$1:$D$33,4,FALSE)</f>
        <v>52.448999999999998</v>
      </c>
      <c r="O1452">
        <f>VLOOKUP(D1452,MoneyLine!$A$1:$Q$33,14,FALSE)</f>
        <v>80.7392857142857</v>
      </c>
      <c r="P1452">
        <f>VLOOKUP(B1452,MoneyLine!$A$1:$Q$33,17,FALSE)</f>
        <v>28.97</v>
      </c>
      <c r="Q1452">
        <f>VLOOKUP(B1452,MoneyLine!$A$1:$K$33,10,FALSE)</f>
        <v>20.598452380952381</v>
      </c>
      <c r="R1452">
        <f>VLOOKUP(B1452,MoneyLine!$A$1:$Q$33,14,FALSE)</f>
        <v>76.355714285714271</v>
      </c>
      <c r="S1452">
        <f>VLOOKUP(D1452,MoneyLine!$A$1:$Q$33,17,FALSE)</f>
        <v>2.4073809523809526</v>
      </c>
      <c r="T1452">
        <f>VLOOKUP(D1452,MoneyLine!$A$1:$K$33,10,FALSE)</f>
        <v>7.11511904761905</v>
      </c>
      <c r="V1452">
        <f>HomTotReg.!$B$17+(test!O1452*HomTotReg.!$B$18+HomTotReg.!$B$19*test!P1452+test!Q1452*HomTotReg.!$B$20)</f>
        <v>3.0652919131139202</v>
      </c>
      <c r="W1452">
        <f>VisTotReg.!$B$17+(VisTotReg.!$B$18*test!R1452+test!S1452*VisTotReg.!$B$19+test!T1452*VisTotReg.!$B$20)</f>
        <v>3.2905612487898184</v>
      </c>
      <c r="Y1452">
        <f>'MoneyLine Reg. 1'!$B$17+('MoneyLine Reg. 1'!$B$18*test!I1452+test!J1452*'MoneyLine Reg. 1'!$B$19+test!T1452*'MoneyLine Reg. 1'!$B$20+test!Q1452*'MoneyLine Reg. 1'!$B$21)</f>
        <v>-0.32600977118299979</v>
      </c>
      <c r="Z1452">
        <f>'MoneyLine Reg. 2'!$B$17+('MoneyLine Reg. 2'!$B$18*test!M1452+test!K1452*'MoneyLine Reg. 2'!$B$19+'MoneyLine Reg. 2'!$B$20*test!L1452+test!N1452*'MoneyLine Reg. 2'!$B$21)</f>
        <v>0.10994656121270907</v>
      </c>
    </row>
    <row r="1453" spans="1:26" x14ac:dyDescent="0.3">
      <c r="A1453" s="9">
        <v>45230</v>
      </c>
      <c r="B1453" s="7" t="s">
        <v>21</v>
      </c>
      <c r="C1453" s="7">
        <v>2</v>
      </c>
      <c r="D1453" s="7" t="s">
        <v>8</v>
      </c>
      <c r="E1453" s="7">
        <v>5</v>
      </c>
      <c r="F1453" s="7"/>
      <c r="G1453" s="6">
        <f t="shared" si="23"/>
        <v>3</v>
      </c>
      <c r="I1453">
        <f>VLOOKUP(D1453,MoneyLine!$A$1:$K$33,7,FALSE)</f>
        <v>158.14214285714286</v>
      </c>
      <c r="J1453">
        <f>VLOOKUP(B1453,MoneyLine!$A$1:$K$33,7,FALSE)</f>
        <v>81.149285714285725</v>
      </c>
      <c r="K1453">
        <f>VLOOKUP(B1453,MoneyLine!$A$1:$K$33,11,FALSE)</f>
        <v>9.1225000000000005</v>
      </c>
      <c r="L1453">
        <f>VLOOKUP(B1453,MoneyLine!$A$1:$D$33,4,FALSE)</f>
        <v>51.807999999999993</v>
      </c>
      <c r="M1453">
        <f>VLOOKUP(D1453,MoneyLine!$A$1:$K$33,11,FALSE)</f>
        <v>11.611250000000004</v>
      </c>
      <c r="N1453">
        <f>VLOOKUP(D1453,MoneyLine!$A$1:$D$33,4,FALSE)</f>
        <v>49.862499999999997</v>
      </c>
      <c r="O1453">
        <f>VLOOKUP(D1453,MoneyLine!$A$1:$Q$33,14,FALSE)</f>
        <v>125.46428571428571</v>
      </c>
      <c r="P1453">
        <f>VLOOKUP(B1453,MoneyLine!$A$1:$Q$33,17,FALSE)</f>
        <v>7.3759523809523806</v>
      </c>
      <c r="Q1453">
        <f>VLOOKUP(B1453,MoneyLine!$A$1:$K$33,10,FALSE)</f>
        <v>8.0371428571428574</v>
      </c>
      <c r="R1453">
        <f>VLOOKUP(B1453,MoneyLine!$A$1:$Q$33,14,FALSE)</f>
        <v>65.387857142857143</v>
      </c>
      <c r="S1453">
        <f>VLOOKUP(D1453,MoneyLine!$A$1:$Q$33,17,FALSE)</f>
        <v>14.067142857142855</v>
      </c>
      <c r="T1453">
        <f>VLOOKUP(D1453,MoneyLine!$A$1:$K$33,10,FALSE)</f>
        <v>21.027261904761904</v>
      </c>
      <c r="V1453">
        <f>HomTotReg.!$B$17+(test!O1453*HomTotReg.!$B$18+HomTotReg.!$B$19*test!P1453+test!Q1453*HomTotReg.!$B$20)</f>
        <v>3.9059887453476287</v>
      </c>
      <c r="W1453">
        <f>VisTotReg.!$B$17+(VisTotReg.!$B$18*test!R1453+test!S1453*VisTotReg.!$B$19+test!T1453*VisTotReg.!$B$20)</f>
        <v>2.8516800728096974</v>
      </c>
      <c r="Y1453">
        <f>'MoneyLine Reg. 1'!$B$17+('MoneyLine Reg. 1'!$B$18*test!I1453+test!J1453*'MoneyLine Reg. 1'!$B$19+test!T1453*'MoneyLine Reg. 1'!$B$20+test!Q1453*'MoneyLine Reg. 1'!$B$21)</f>
        <v>1.0899130439572855</v>
      </c>
      <c r="Z1453">
        <f>'MoneyLine Reg. 2'!$B$17+('MoneyLine Reg. 2'!$B$18*test!M1453+test!K1453*'MoneyLine Reg. 2'!$B$19+'MoneyLine Reg. 2'!$B$20*test!L1453+test!N1453*'MoneyLine Reg. 2'!$B$21)</f>
        <v>0.19540901714439096</v>
      </c>
    </row>
    <row r="1454" spans="1:26" x14ac:dyDescent="0.3">
      <c r="A1454" s="8">
        <v>45231</v>
      </c>
      <c r="B1454" s="6" t="s">
        <v>25</v>
      </c>
      <c r="C1454" s="6">
        <v>3</v>
      </c>
      <c r="D1454" s="6" t="s">
        <v>26</v>
      </c>
      <c r="E1454" s="6">
        <v>4</v>
      </c>
      <c r="F1454" s="6" t="s">
        <v>36</v>
      </c>
      <c r="G1454" s="6">
        <f t="shared" si="23"/>
        <v>1</v>
      </c>
      <c r="I1454">
        <f>VLOOKUP(D1454,MoneyLine!$A$1:$K$33,7,FALSE)</f>
        <v>2.4278571428571381</v>
      </c>
      <c r="J1454">
        <f>VLOOKUP(B1454,MoneyLine!$A$1:$K$33,7,FALSE)</f>
        <v>56.057857142857138</v>
      </c>
      <c r="K1454">
        <f>VLOOKUP(B1454,MoneyLine!$A$1:$K$33,11,FALSE)</f>
        <v>10.718750000000002</v>
      </c>
      <c r="L1454">
        <f>VLOOKUP(B1454,MoneyLine!$A$1:$D$33,4,FALSE)</f>
        <v>47.954500000000003</v>
      </c>
      <c r="M1454">
        <f>VLOOKUP(D1454,MoneyLine!$A$1:$K$33,11,FALSE)</f>
        <v>7.2874999999999996</v>
      </c>
      <c r="N1454">
        <f>VLOOKUP(D1454,MoneyLine!$A$1:$D$33,4,FALSE)</f>
        <v>44.772500000000001</v>
      </c>
      <c r="O1454">
        <f>VLOOKUP(D1454,MoneyLine!$A$1:$Q$33,14,FALSE)</f>
        <v>21.040476190476188</v>
      </c>
      <c r="P1454">
        <f>VLOOKUP(B1454,MoneyLine!$A$1:$Q$33,17,FALSE)</f>
        <v>-14.592857142857142</v>
      </c>
      <c r="Q1454">
        <f>VLOOKUP(B1454,MoneyLine!$A$1:$K$33,10,FALSE)</f>
        <v>27.424404761904761</v>
      </c>
      <c r="R1454">
        <f>VLOOKUP(B1454,MoneyLine!$A$1:$Q$33,14,FALSE)</f>
        <v>60.674999999999997</v>
      </c>
      <c r="S1454">
        <f>VLOOKUP(D1454,MoneyLine!$A$1:$Q$33,17,FALSE)</f>
        <v>-8.321428571428573</v>
      </c>
      <c r="T1454">
        <f>VLOOKUP(D1454,MoneyLine!$A$1:$K$33,10,FALSE)</f>
        <v>13.537738095238096</v>
      </c>
      <c r="V1454">
        <f>HomTotReg.!$B$17+(test!O1454*HomTotReg.!$B$18+HomTotReg.!$B$19*test!P1454+test!Q1454*HomTotReg.!$B$20)</f>
        <v>2.8197893716169258</v>
      </c>
      <c r="W1454">
        <f>VisTotReg.!$B$17+(VisTotReg.!$B$18*test!R1454+test!S1454*VisTotReg.!$B$19+test!T1454*VisTotReg.!$B$20)</f>
        <v>3.1056367151155198</v>
      </c>
      <c r="Y1454">
        <f>'MoneyLine Reg. 1'!$B$17+('MoneyLine Reg. 1'!$B$18*test!I1454+test!J1454*'MoneyLine Reg. 1'!$B$19+test!T1454*'MoneyLine Reg. 1'!$B$20+test!Q1454*'MoneyLine Reg. 1'!$B$21)</f>
        <v>-0.44463133355778295</v>
      </c>
      <c r="Z1454">
        <f>'MoneyLine Reg. 2'!$B$17+('MoneyLine Reg. 2'!$B$18*test!M1454+test!K1454*'MoneyLine Reg. 2'!$B$19+'MoneyLine Reg. 2'!$B$20*test!L1454+test!N1454*'MoneyLine Reg. 2'!$B$21)</f>
        <v>-0.23426047387678617</v>
      </c>
    </row>
    <row r="1455" spans="1:26" x14ac:dyDescent="0.3">
      <c r="A1455" s="9">
        <v>45231</v>
      </c>
      <c r="B1455" s="7" t="s">
        <v>30</v>
      </c>
      <c r="C1455" s="7">
        <v>4</v>
      </c>
      <c r="D1455" s="7" t="s">
        <v>22</v>
      </c>
      <c r="E1455" s="7">
        <v>3</v>
      </c>
      <c r="F1455" s="7"/>
      <c r="G1455" s="6">
        <f t="shared" si="23"/>
        <v>-1</v>
      </c>
      <c r="I1455">
        <f>VLOOKUP(D1455,MoneyLine!$A$1:$K$33,7,FALSE)</f>
        <v>73.279761904761898</v>
      </c>
      <c r="J1455">
        <f>VLOOKUP(B1455,MoneyLine!$A$1:$K$33,7,FALSE)</f>
        <v>127.36857142857141</v>
      </c>
      <c r="K1455">
        <f>VLOOKUP(B1455,MoneyLine!$A$1:$K$33,11,FALSE)</f>
        <v>15.876249999999999</v>
      </c>
      <c r="L1455">
        <f>VLOOKUP(B1455,MoneyLine!$A$1:$D$33,4,FALSE)</f>
        <v>56.155499999999996</v>
      </c>
      <c r="M1455">
        <f>VLOOKUP(D1455,MoneyLine!$A$1:$K$33,11,FALSE)</f>
        <v>6.432500000000001</v>
      </c>
      <c r="N1455">
        <f>VLOOKUP(D1455,MoneyLine!$A$1:$D$33,4,FALSE)</f>
        <v>50.885999999999996</v>
      </c>
      <c r="O1455">
        <f>VLOOKUP(D1455,MoneyLine!$A$1:$Q$33,14,FALSE)</f>
        <v>70.076904761904771</v>
      </c>
      <c r="P1455">
        <f>VLOOKUP(B1455,MoneyLine!$A$1:$Q$33,17,FALSE)</f>
        <v>21.976904761904766</v>
      </c>
      <c r="Q1455">
        <f>VLOOKUP(B1455,MoneyLine!$A$1:$K$33,10,FALSE)</f>
        <v>-0.45761904761904759</v>
      </c>
      <c r="R1455">
        <f>VLOOKUP(B1455,MoneyLine!$A$1:$Q$33,14,FALSE)</f>
        <v>104.57619047619046</v>
      </c>
      <c r="S1455">
        <f>VLOOKUP(D1455,MoneyLine!$A$1:$Q$33,17,FALSE)</f>
        <v>-0.22023809523809401</v>
      </c>
      <c r="T1455">
        <f>VLOOKUP(D1455,MoneyLine!$A$1:$K$33,10,FALSE)</f>
        <v>10.709166666666667</v>
      </c>
      <c r="V1455">
        <f>HomTotReg.!$B$17+(test!O1455*HomTotReg.!$B$18+HomTotReg.!$B$19*test!P1455+test!Q1455*HomTotReg.!$B$20)</f>
        <v>3.2586797263856235</v>
      </c>
      <c r="W1455">
        <f>VisTotReg.!$B$17+(VisTotReg.!$B$18*test!R1455+test!S1455*VisTotReg.!$B$19+test!T1455*VisTotReg.!$B$20)</f>
        <v>3.5957992358995661</v>
      </c>
      <c r="Y1455">
        <f>'MoneyLine Reg. 1'!$B$17+('MoneyLine Reg. 1'!$B$18*test!I1455+test!J1455*'MoneyLine Reg. 1'!$B$19+test!T1455*'MoneyLine Reg. 1'!$B$20+test!Q1455*'MoneyLine Reg. 1'!$B$21)</f>
        <v>-0.33143898229914581</v>
      </c>
      <c r="Z1455">
        <f>'MoneyLine Reg. 2'!$B$17+('MoneyLine Reg. 2'!$B$18*test!M1455+test!K1455*'MoneyLine Reg. 2'!$B$19+'MoneyLine Reg. 2'!$B$20*test!L1455+test!N1455*'MoneyLine Reg. 2'!$B$21)</f>
        <v>-0.7715396806799748</v>
      </c>
    </row>
    <row r="1456" spans="1:26" x14ac:dyDescent="0.3">
      <c r="A1456" s="8">
        <v>45231</v>
      </c>
      <c r="B1456" s="6" t="s">
        <v>10</v>
      </c>
      <c r="C1456" s="6">
        <v>1</v>
      </c>
      <c r="D1456" s="6" t="s">
        <v>11</v>
      </c>
      <c r="E1456" s="6">
        <v>4</v>
      </c>
      <c r="F1456" s="6"/>
      <c r="G1456" s="6">
        <f t="shared" si="23"/>
        <v>3</v>
      </c>
      <c r="I1456">
        <f>VLOOKUP(D1456,MoneyLine!$A$1:$K$33,7,FALSE)</f>
        <v>121.01880952380951</v>
      </c>
      <c r="J1456">
        <f>VLOOKUP(B1456,MoneyLine!$A$1:$K$33,7,FALSE)</f>
        <v>43.783809523809516</v>
      </c>
      <c r="K1456">
        <f>VLOOKUP(B1456,MoneyLine!$A$1:$K$33,11,FALSE)</f>
        <v>2.1412499999999977</v>
      </c>
      <c r="L1456">
        <f>VLOOKUP(B1456,MoneyLine!$A$1:$D$33,4,FALSE)</f>
        <v>45.351499999999994</v>
      </c>
      <c r="M1456">
        <f>VLOOKUP(D1456,MoneyLine!$A$1:$K$33,11,FALSE)</f>
        <v>15.838749999999997</v>
      </c>
      <c r="N1456">
        <f>VLOOKUP(D1456,MoneyLine!$A$1:$D$33,4,FALSE)</f>
        <v>52.685499999999998</v>
      </c>
      <c r="O1456">
        <f>VLOOKUP(D1456,MoneyLine!$A$1:$Q$33,14,FALSE)</f>
        <v>85.286666666666662</v>
      </c>
      <c r="P1456">
        <f>VLOOKUP(B1456,MoneyLine!$A$1:$Q$33,17,FALSE)</f>
        <v>-14.675714285714287</v>
      </c>
      <c r="Q1456">
        <f>VLOOKUP(B1456,MoneyLine!$A$1:$K$33,10,FALSE)</f>
        <v>13.367738095238096</v>
      </c>
      <c r="R1456">
        <f>VLOOKUP(B1456,MoneyLine!$A$1:$Q$33,14,FALSE)</f>
        <v>43.181904761904768</v>
      </c>
      <c r="S1456">
        <f>VLOOKUP(D1456,MoneyLine!$A$1:$Q$33,17,FALSE)</f>
        <v>15.627619047619051</v>
      </c>
      <c r="T1456">
        <f>VLOOKUP(D1456,MoneyLine!$A$1:$K$33,10,FALSE)</f>
        <v>10.4975</v>
      </c>
      <c r="V1456">
        <f>HomTotReg.!$B$17+(test!O1456*HomTotReg.!$B$18+HomTotReg.!$B$19*test!P1456+test!Q1456*HomTotReg.!$B$20)</f>
        <v>3.6556424679906838</v>
      </c>
      <c r="W1456">
        <f>VisTotReg.!$B$17+(VisTotReg.!$B$18*test!R1456+test!S1456*VisTotReg.!$B$19+test!T1456*VisTotReg.!$B$20)</f>
        <v>2.7294199329773505</v>
      </c>
      <c r="Y1456">
        <f>'MoneyLine Reg. 1'!$B$17+('MoneyLine Reg. 1'!$B$18*test!I1456+test!J1456*'MoneyLine Reg. 1'!$B$19+test!T1456*'MoneyLine Reg. 1'!$B$20+test!Q1456*'MoneyLine Reg. 1'!$B$21)</f>
        <v>0.95721927979324395</v>
      </c>
      <c r="Z1456">
        <f>'MoneyLine Reg. 2'!$B$17+('MoneyLine Reg. 2'!$B$18*test!M1456+test!K1456*'MoneyLine Reg. 2'!$B$19+'MoneyLine Reg. 2'!$B$20*test!L1456+test!N1456*'MoneyLine Reg. 2'!$B$21)</f>
        <v>1.5511104205057222</v>
      </c>
    </row>
    <row r="1457" spans="1:26" x14ac:dyDescent="0.3">
      <c r="A1457" s="9">
        <v>45231</v>
      </c>
      <c r="B1457" s="7" t="s">
        <v>13</v>
      </c>
      <c r="C1457" s="7">
        <v>5</v>
      </c>
      <c r="D1457" s="7" t="s">
        <v>4</v>
      </c>
      <c r="E1457" s="7">
        <v>2</v>
      </c>
      <c r="F1457" s="7"/>
      <c r="G1457" s="6">
        <f t="shared" si="23"/>
        <v>-3</v>
      </c>
      <c r="I1457">
        <f>VLOOKUP(D1457,MoneyLine!$A$1:$K$33,7,FALSE)</f>
        <v>71.288571428571402</v>
      </c>
      <c r="J1457">
        <f>VLOOKUP(B1457,MoneyLine!$A$1:$K$33,7,FALSE)</f>
        <v>52.757857142857148</v>
      </c>
      <c r="K1457">
        <f>VLOOKUP(B1457,MoneyLine!$A$1:$K$33,11,FALSE)</f>
        <v>5.03125</v>
      </c>
      <c r="L1457">
        <f>VLOOKUP(B1457,MoneyLine!$A$1:$D$33,4,FALSE)</f>
        <v>47.964499999999994</v>
      </c>
      <c r="M1457">
        <f>VLOOKUP(D1457,MoneyLine!$A$1:$K$33,11,FALSE)</f>
        <v>4.0925000000000029</v>
      </c>
      <c r="N1457">
        <f>VLOOKUP(D1457,MoneyLine!$A$1:$D$33,4,FALSE)</f>
        <v>50.962499999999999</v>
      </c>
      <c r="O1457">
        <f>VLOOKUP(D1457,MoneyLine!$A$1:$Q$33,14,FALSE)</f>
        <v>28.298571428571432</v>
      </c>
      <c r="P1457">
        <f>VLOOKUP(B1457,MoneyLine!$A$1:$Q$33,17,FALSE)</f>
        <v>6.5440476190476176</v>
      </c>
      <c r="Q1457">
        <f>VLOOKUP(B1457,MoneyLine!$A$1:$K$33,10,FALSE)</f>
        <v>-4.3963095238095242</v>
      </c>
      <c r="R1457">
        <f>VLOOKUP(B1457,MoneyLine!$A$1:$Q$33,14,FALSE)</f>
        <v>36.921904761904756</v>
      </c>
      <c r="S1457">
        <f>VLOOKUP(D1457,MoneyLine!$A$1:$Q$33,17,FALSE)</f>
        <v>33.857619047619039</v>
      </c>
      <c r="T1457">
        <f>VLOOKUP(D1457,MoneyLine!$A$1:$K$33,10,FALSE)</f>
        <v>21.901309523809527</v>
      </c>
      <c r="V1457">
        <f>HomTotReg.!$B$17+(test!O1457*HomTotReg.!$B$18+HomTotReg.!$B$19*test!P1457+test!Q1457*HomTotReg.!$B$20)</f>
        <v>3.0234446919714664</v>
      </c>
      <c r="W1457">
        <f>VisTotReg.!$B$17+(VisTotReg.!$B$18*test!R1457+test!S1457*VisTotReg.!$B$19+test!T1457*VisTotReg.!$B$20)</f>
        <v>2.3247450516885895</v>
      </c>
      <c r="Y1457">
        <f>'MoneyLine Reg. 1'!$B$17+('MoneyLine Reg. 1'!$B$18*test!I1457+test!J1457*'MoneyLine Reg. 1'!$B$19+test!T1457*'MoneyLine Reg. 1'!$B$20+test!Q1457*'MoneyLine Reg. 1'!$B$21)</f>
        <v>0.70230974176007299</v>
      </c>
      <c r="Z1457">
        <f>'MoneyLine Reg. 2'!$B$17+('MoneyLine Reg. 2'!$B$18*test!M1457+test!K1457*'MoneyLine Reg. 2'!$B$19+'MoneyLine Reg. 2'!$B$20*test!L1457+test!N1457*'MoneyLine Reg. 2'!$B$21)</f>
        <v>0.34599118748416124</v>
      </c>
    </row>
    <row r="1458" spans="1:26" x14ac:dyDescent="0.3">
      <c r="A1458" s="8">
        <v>45232</v>
      </c>
      <c r="B1458" s="6" t="s">
        <v>33</v>
      </c>
      <c r="C1458" s="6">
        <v>2</v>
      </c>
      <c r="D1458" s="6" t="s">
        <v>25</v>
      </c>
      <c r="E1458" s="6">
        <v>3</v>
      </c>
      <c r="F1458" s="6"/>
      <c r="G1458" s="6">
        <f t="shared" si="23"/>
        <v>1</v>
      </c>
      <c r="I1458">
        <f>VLOOKUP(D1458,MoneyLine!$A$1:$K$33,7,FALSE)</f>
        <v>56.057857142857138</v>
      </c>
      <c r="J1458">
        <f>VLOOKUP(B1458,MoneyLine!$A$1:$K$33,7,FALSE)</f>
        <v>35.906904761904762</v>
      </c>
      <c r="K1458">
        <f>VLOOKUP(B1458,MoneyLine!$A$1:$K$33,11,FALSE)</f>
        <v>3.707499999999996</v>
      </c>
      <c r="L1458">
        <f>VLOOKUP(B1458,MoneyLine!$A$1:$D$33,4,FALSE)</f>
        <v>47.251999999999995</v>
      </c>
      <c r="M1458">
        <f>VLOOKUP(D1458,MoneyLine!$A$1:$K$33,11,FALSE)</f>
        <v>10.718750000000002</v>
      </c>
      <c r="N1458">
        <f>VLOOKUP(D1458,MoneyLine!$A$1:$D$33,4,FALSE)</f>
        <v>47.954500000000003</v>
      </c>
      <c r="O1458">
        <f>VLOOKUP(D1458,MoneyLine!$A$1:$Q$33,14,FALSE)</f>
        <v>60.674999999999997</v>
      </c>
      <c r="P1458">
        <f>VLOOKUP(B1458,MoneyLine!$A$1:$Q$33,17,FALSE)</f>
        <v>-16.226190476190478</v>
      </c>
      <c r="Q1458">
        <f>VLOOKUP(B1458,MoneyLine!$A$1:$K$33,10,FALSE)</f>
        <v>29.473928571428576</v>
      </c>
      <c r="R1458">
        <f>VLOOKUP(B1458,MoneyLine!$A$1:$Q$33,14,FALSE)</f>
        <v>44.759523809523806</v>
      </c>
      <c r="S1458">
        <f>VLOOKUP(D1458,MoneyLine!$A$1:$Q$33,17,FALSE)</f>
        <v>-14.592857142857142</v>
      </c>
      <c r="T1458">
        <f>VLOOKUP(D1458,MoneyLine!$A$1:$K$33,10,FALSE)</f>
        <v>27.424404761904761</v>
      </c>
      <c r="V1458">
        <f>HomTotReg.!$B$17+(test!O1458*HomTotReg.!$B$18+HomTotReg.!$B$19*test!P1458+test!Q1458*HomTotReg.!$B$20)</f>
        <v>3.2340073167722929</v>
      </c>
      <c r="W1458">
        <f>VisTotReg.!$B$17+(VisTotReg.!$B$18*test!R1458+test!S1458*VisTotReg.!$B$19+test!T1458*VisTotReg.!$B$20)</f>
        <v>2.7682893968083482</v>
      </c>
      <c r="Y1458">
        <f>'MoneyLine Reg. 1'!$B$17+('MoneyLine Reg. 1'!$B$18*test!I1458+test!J1458*'MoneyLine Reg. 1'!$B$19+test!T1458*'MoneyLine Reg. 1'!$B$20+test!Q1458*'MoneyLine Reg. 1'!$B$21)</f>
        <v>0.48451832940993317</v>
      </c>
      <c r="Z1458">
        <f>'MoneyLine Reg. 2'!$B$17+('MoneyLine Reg. 2'!$B$18*test!M1458+test!K1458*'MoneyLine Reg. 2'!$B$19+'MoneyLine Reg. 2'!$B$20*test!L1458+test!N1458*'MoneyLine Reg. 2'!$B$21)</f>
        <v>0.66654069257661375</v>
      </c>
    </row>
    <row r="1459" spans="1:26" x14ac:dyDescent="0.3">
      <c r="A1459" s="9">
        <v>45232</v>
      </c>
      <c r="B1459" s="7" t="s">
        <v>5</v>
      </c>
      <c r="C1459" s="7">
        <v>2</v>
      </c>
      <c r="D1459" s="7" t="s">
        <v>14</v>
      </c>
      <c r="E1459" s="7">
        <v>3</v>
      </c>
      <c r="F1459" s="7" t="s">
        <v>35</v>
      </c>
      <c r="G1459" s="6">
        <f t="shared" si="23"/>
        <v>1</v>
      </c>
      <c r="I1459">
        <f>VLOOKUP(D1459,MoneyLine!$A$1:$K$33,7,FALSE)</f>
        <v>85.562619047619037</v>
      </c>
      <c r="J1459">
        <f>VLOOKUP(B1459,MoneyLine!$A$1:$K$33,7,FALSE)</f>
        <v>92.519047619047612</v>
      </c>
      <c r="K1459">
        <f>VLOOKUP(B1459,MoneyLine!$A$1:$K$33,11,FALSE)</f>
        <v>15.5725</v>
      </c>
      <c r="L1459">
        <f>VLOOKUP(B1459,MoneyLine!$A$1:$D$33,4,FALSE)</f>
        <v>52.448999999999998</v>
      </c>
      <c r="M1459">
        <f>VLOOKUP(D1459,MoneyLine!$A$1:$K$33,11,FALSE)</f>
        <v>19.403750000000002</v>
      </c>
      <c r="N1459">
        <f>VLOOKUP(D1459,MoneyLine!$A$1:$D$33,4,FALSE)</f>
        <v>49.788499999999999</v>
      </c>
      <c r="O1459">
        <f>VLOOKUP(D1459,MoneyLine!$A$1:$Q$33,14,FALSE)</f>
        <v>87.124523809523808</v>
      </c>
      <c r="P1459">
        <f>VLOOKUP(B1459,MoneyLine!$A$1:$Q$33,17,FALSE)</f>
        <v>2.4073809523809526</v>
      </c>
      <c r="Q1459">
        <f>VLOOKUP(B1459,MoneyLine!$A$1:$K$33,10,FALSE)</f>
        <v>7.11511904761905</v>
      </c>
      <c r="R1459">
        <f>VLOOKUP(B1459,MoneyLine!$A$1:$Q$33,14,FALSE)</f>
        <v>80.7392857142857</v>
      </c>
      <c r="S1459">
        <f>VLOOKUP(D1459,MoneyLine!$A$1:$Q$33,17,FALSE)</f>
        <v>-3.2247619047619036</v>
      </c>
      <c r="T1459">
        <f>VLOOKUP(D1459,MoneyLine!$A$1:$K$33,10,FALSE)</f>
        <v>24.058452380952382</v>
      </c>
      <c r="V1459">
        <f>HomTotReg.!$B$17+(test!O1459*HomTotReg.!$B$18+HomTotReg.!$B$19*test!P1459+test!Q1459*HomTotReg.!$B$20)</f>
        <v>3.5630033165277979</v>
      </c>
      <c r="W1459">
        <f>VisTotReg.!$B$17+(VisTotReg.!$B$18*test!R1459+test!S1459*VisTotReg.!$B$19+test!T1459*VisTotReg.!$B$20)</f>
        <v>3.1432829361206789</v>
      </c>
      <c r="Y1459">
        <f>'MoneyLine Reg. 1'!$B$17+('MoneyLine Reg. 1'!$B$18*test!I1459+test!J1459*'MoneyLine Reg. 1'!$B$19+test!T1459*'MoneyLine Reg. 1'!$B$20+test!Q1459*'MoneyLine Reg. 1'!$B$21)</f>
        <v>0.29908314941807024</v>
      </c>
      <c r="Z1459">
        <f>'MoneyLine Reg. 2'!$B$17+('MoneyLine Reg. 2'!$B$18*test!M1459+test!K1459*'MoneyLine Reg. 2'!$B$19+'MoneyLine Reg. 2'!$B$20*test!L1459+test!N1459*'MoneyLine Reg. 2'!$B$21)</f>
        <v>0.23752720539616412</v>
      </c>
    </row>
    <row r="1460" spans="1:26" x14ac:dyDescent="0.3">
      <c r="A1460" s="8">
        <v>45232</v>
      </c>
      <c r="B1460" s="6" t="s">
        <v>7</v>
      </c>
      <c r="C1460" s="6">
        <v>2</v>
      </c>
      <c r="D1460" s="6" t="s">
        <v>20</v>
      </c>
      <c r="E1460" s="6">
        <v>4</v>
      </c>
      <c r="F1460" s="6"/>
      <c r="G1460" s="6">
        <f t="shared" si="23"/>
        <v>2</v>
      </c>
      <c r="I1460">
        <f>VLOOKUP(D1460,MoneyLine!$A$1:$K$33,7,FALSE)</f>
        <v>53.481666666666655</v>
      </c>
      <c r="J1460">
        <f>VLOOKUP(B1460,MoneyLine!$A$1:$K$33,7,FALSE)</f>
        <v>105.50714285714287</v>
      </c>
      <c r="K1460">
        <f>VLOOKUP(B1460,MoneyLine!$A$1:$K$33,11,FALSE)</f>
        <v>17.5075</v>
      </c>
      <c r="L1460">
        <f>VLOOKUP(B1460,MoneyLine!$A$1:$D$33,4,FALSE)</f>
        <v>51.216499999999996</v>
      </c>
      <c r="M1460">
        <f>VLOOKUP(D1460,MoneyLine!$A$1:$K$33,11,FALSE)</f>
        <v>4.7974999999999994</v>
      </c>
      <c r="N1460">
        <f>VLOOKUP(D1460,MoneyLine!$A$1:$D$33,4,FALSE)</f>
        <v>46.0565</v>
      </c>
      <c r="O1460">
        <f>VLOOKUP(D1460,MoneyLine!$A$1:$Q$33,14,FALSE)</f>
        <v>58.340238095238099</v>
      </c>
      <c r="P1460">
        <f>VLOOKUP(B1460,MoneyLine!$A$1:$Q$33,17,FALSE)</f>
        <v>1.5838095238095231</v>
      </c>
      <c r="Q1460">
        <f>VLOOKUP(B1460,MoneyLine!$A$1:$K$33,10,FALSE)</f>
        <v>-6.0107142857142861</v>
      </c>
      <c r="R1460">
        <f>VLOOKUP(B1460,MoneyLine!$A$1:$Q$33,14,FALSE)</f>
        <v>89.021666666666647</v>
      </c>
      <c r="S1460">
        <f>VLOOKUP(D1460,MoneyLine!$A$1:$Q$33,17,FALSE)</f>
        <v>-10.467380952380953</v>
      </c>
      <c r="T1460">
        <f>VLOOKUP(D1460,MoneyLine!$A$1:$K$33,10,FALSE)</f>
        <v>1.6524999999999999</v>
      </c>
      <c r="V1460">
        <f>HomTotReg.!$B$17+(test!O1460*HomTotReg.!$B$18+HomTotReg.!$B$19*test!P1460+test!Q1460*HomTotReg.!$B$20)</f>
        <v>3.4117768307490111</v>
      </c>
      <c r="W1460">
        <f>VisTotReg.!$B$17+(VisTotReg.!$B$18*test!R1460+test!S1460*VisTotReg.!$B$19+test!T1460*VisTotReg.!$B$20)</f>
        <v>3.6360009682159391</v>
      </c>
      <c r="Y1460">
        <f>'MoneyLine Reg. 1'!$B$17+('MoneyLine Reg. 1'!$B$18*test!I1460+test!J1460*'MoneyLine Reg. 1'!$B$19+test!T1460*'MoneyLine Reg. 1'!$B$20+test!Q1460*'MoneyLine Reg. 1'!$B$21)</f>
        <v>-0.34353834811730422</v>
      </c>
      <c r="Z1460">
        <f>'MoneyLine Reg. 2'!$B$17+('MoneyLine Reg. 2'!$B$18*test!M1460+test!K1460*'MoneyLine Reg. 2'!$B$19+'MoneyLine Reg. 2'!$B$20*test!L1460+test!N1460*'MoneyLine Reg. 2'!$B$21)</f>
        <v>-0.93908262500962536</v>
      </c>
    </row>
    <row r="1461" spans="1:26" x14ac:dyDescent="0.3">
      <c r="A1461" s="9">
        <v>45232</v>
      </c>
      <c r="B1461" s="7" t="s">
        <v>31</v>
      </c>
      <c r="C1461" s="7">
        <v>2</v>
      </c>
      <c r="D1461" s="7" t="s">
        <v>19</v>
      </c>
      <c r="E1461" s="7">
        <v>0</v>
      </c>
      <c r="F1461" s="7"/>
      <c r="G1461" s="6">
        <f t="shared" si="23"/>
        <v>-2</v>
      </c>
      <c r="I1461">
        <f>VLOOKUP(D1461,MoneyLine!$A$1:$K$33,7,FALSE)</f>
        <v>99.267142857142858</v>
      </c>
      <c r="J1461">
        <f>VLOOKUP(B1461,MoneyLine!$A$1:$K$33,7,FALSE)</f>
        <v>130.13119047619048</v>
      </c>
      <c r="K1461">
        <f>VLOOKUP(B1461,MoneyLine!$A$1:$K$33,11,FALSE)</f>
        <v>13.114999999999997</v>
      </c>
      <c r="L1461">
        <f>VLOOKUP(B1461,MoneyLine!$A$1:$D$33,4,FALSE)</f>
        <v>55.725999999999999</v>
      </c>
      <c r="M1461">
        <f>VLOOKUP(D1461,MoneyLine!$A$1:$K$33,11,FALSE)</f>
        <v>11.873749999999998</v>
      </c>
      <c r="N1461">
        <f>VLOOKUP(D1461,MoneyLine!$A$1:$D$33,4,FALSE)</f>
        <v>44.580500000000001</v>
      </c>
      <c r="O1461">
        <f>VLOOKUP(D1461,MoneyLine!$A$1:$Q$33,14,FALSE)</f>
        <v>93.099761904761891</v>
      </c>
      <c r="P1461">
        <f>VLOOKUP(B1461,MoneyLine!$A$1:$Q$33,17,FALSE)</f>
        <v>29.228333333333332</v>
      </c>
      <c r="Q1461">
        <f>VLOOKUP(B1461,MoneyLine!$A$1:$K$33,10,FALSE)</f>
        <v>31.447738095238101</v>
      </c>
      <c r="R1461">
        <f>VLOOKUP(B1461,MoneyLine!$A$1:$Q$33,14,FALSE)</f>
        <v>91.865476190476173</v>
      </c>
      <c r="S1461">
        <f>VLOOKUP(D1461,MoneyLine!$A$1:$Q$33,17,FALSE)</f>
        <v>-14.223571428571427</v>
      </c>
      <c r="T1461">
        <f>VLOOKUP(D1461,MoneyLine!$A$1:$K$33,10,FALSE)</f>
        <v>-3.2023809523808761E-2</v>
      </c>
      <c r="V1461">
        <f>HomTotReg.!$B$17+(test!O1461*HomTotReg.!$B$18+HomTotReg.!$B$19*test!P1461+test!Q1461*HomTotReg.!$B$20)</f>
        <v>3.0737712216137925</v>
      </c>
      <c r="W1461">
        <f>VisTotReg.!$B$17+(VisTotReg.!$B$18*test!R1461+test!S1461*VisTotReg.!$B$19+test!T1461*VisTotReg.!$B$20)</f>
        <v>3.7280200803729864</v>
      </c>
      <c r="Y1461">
        <f>'MoneyLine Reg. 1'!$B$17+('MoneyLine Reg. 1'!$B$18*test!I1461+test!J1461*'MoneyLine Reg. 1'!$B$19+test!T1461*'MoneyLine Reg. 1'!$B$20+test!Q1461*'MoneyLine Reg. 1'!$B$21)</f>
        <v>-0.57663731320706813</v>
      </c>
      <c r="Z1461">
        <f>'MoneyLine Reg. 2'!$B$17+('MoneyLine Reg. 2'!$B$18*test!M1461+test!K1461*'MoneyLine Reg. 2'!$B$19+'MoneyLine Reg. 2'!$B$20*test!L1461+test!N1461*'MoneyLine Reg. 2'!$B$21)</f>
        <v>-0.69523728835797849</v>
      </c>
    </row>
    <row r="1462" spans="1:26" x14ac:dyDescent="0.3">
      <c r="A1462" s="8">
        <v>45232</v>
      </c>
      <c r="B1462" s="6" t="s">
        <v>30</v>
      </c>
      <c r="C1462" s="6">
        <v>4</v>
      </c>
      <c r="D1462" s="6" t="s">
        <v>9</v>
      </c>
      <c r="E1462" s="6">
        <v>3</v>
      </c>
      <c r="F1462" s="6"/>
      <c r="G1462" s="6">
        <f t="shared" si="23"/>
        <v>-1</v>
      </c>
      <c r="I1462">
        <f>VLOOKUP(D1462,MoneyLine!$A$1:$K$33,7,FALSE)</f>
        <v>154.76523809523809</v>
      </c>
      <c r="J1462">
        <f>VLOOKUP(B1462,MoneyLine!$A$1:$K$33,7,FALSE)</f>
        <v>127.36857142857141</v>
      </c>
      <c r="K1462">
        <f>VLOOKUP(B1462,MoneyLine!$A$1:$K$33,11,FALSE)</f>
        <v>15.876249999999999</v>
      </c>
      <c r="L1462">
        <f>VLOOKUP(B1462,MoneyLine!$A$1:$D$33,4,FALSE)</f>
        <v>56.155499999999996</v>
      </c>
      <c r="M1462">
        <f>VLOOKUP(D1462,MoneyLine!$A$1:$K$33,11,FALSE)</f>
        <v>17.220000000000002</v>
      </c>
      <c r="N1462">
        <f>VLOOKUP(D1462,MoneyLine!$A$1:$D$33,4,FALSE)</f>
        <v>58.933</v>
      </c>
      <c r="O1462">
        <f>VLOOKUP(D1462,MoneyLine!$A$1:$Q$33,14,FALSE)</f>
        <v>117.61833333333333</v>
      </c>
      <c r="P1462">
        <f>VLOOKUP(B1462,MoneyLine!$A$1:$Q$33,17,FALSE)</f>
        <v>21.976904761904766</v>
      </c>
      <c r="Q1462">
        <f>VLOOKUP(B1462,MoneyLine!$A$1:$K$33,10,FALSE)</f>
        <v>-0.45761904761904759</v>
      </c>
      <c r="R1462">
        <f>VLOOKUP(B1462,MoneyLine!$A$1:$Q$33,14,FALSE)</f>
        <v>104.57619047619046</v>
      </c>
      <c r="S1462">
        <f>VLOOKUP(D1462,MoneyLine!$A$1:$Q$33,17,FALSE)</f>
        <v>29.393333333333338</v>
      </c>
      <c r="T1462">
        <f>VLOOKUP(D1462,MoneyLine!$A$1:$K$33,10,FALSE)</f>
        <v>-2.4774999999999996</v>
      </c>
      <c r="V1462">
        <f>HomTotReg.!$B$17+(test!O1462*HomTotReg.!$B$18+HomTotReg.!$B$19*test!P1462+test!Q1462*HomTotReg.!$B$20)</f>
        <v>3.7618745464855472</v>
      </c>
      <c r="W1462">
        <f>VisTotReg.!$B$17+(VisTotReg.!$B$18*test!R1462+test!S1462*VisTotReg.!$B$19+test!T1462*VisTotReg.!$B$20)</f>
        <v>3.5259799470463769</v>
      </c>
      <c r="Y1462">
        <f>'MoneyLine Reg. 1'!$B$17+('MoneyLine Reg. 1'!$B$18*test!I1462+test!J1462*'MoneyLine Reg. 1'!$B$19+test!T1462*'MoneyLine Reg. 1'!$B$20+test!Q1462*'MoneyLine Reg. 1'!$B$21)</f>
        <v>0.28441609704631998</v>
      </c>
      <c r="Z1462">
        <f>'MoneyLine Reg. 2'!$B$17+('MoneyLine Reg. 2'!$B$18*test!M1462+test!K1462*'MoneyLine Reg. 2'!$B$19+'MoneyLine Reg. 2'!$B$20*test!L1462+test!N1462*'MoneyLine Reg. 2'!$B$21)</f>
        <v>0.45945906269181869</v>
      </c>
    </row>
    <row r="1463" spans="1:26" x14ac:dyDescent="0.3">
      <c r="A1463" s="9">
        <v>45232</v>
      </c>
      <c r="B1463" s="7" t="s">
        <v>15</v>
      </c>
      <c r="C1463" s="7">
        <v>5</v>
      </c>
      <c r="D1463" s="7" t="s">
        <v>28</v>
      </c>
      <c r="E1463" s="7">
        <v>3</v>
      </c>
      <c r="F1463" s="7"/>
      <c r="G1463" s="6">
        <f t="shared" si="23"/>
        <v>-2</v>
      </c>
      <c r="I1463">
        <f>VLOOKUP(D1463,MoneyLine!$A$1:$K$33,7,FALSE)</f>
        <v>60.434285714285707</v>
      </c>
      <c r="J1463">
        <f>VLOOKUP(B1463,MoneyLine!$A$1:$K$33,7,FALSE)</f>
        <v>101.46142857142856</v>
      </c>
      <c r="K1463">
        <f>VLOOKUP(B1463,MoneyLine!$A$1:$K$33,11,FALSE)</f>
        <v>16.143749999999997</v>
      </c>
      <c r="L1463">
        <f>VLOOKUP(B1463,MoneyLine!$A$1:$D$33,4,FALSE)</f>
        <v>52.539000000000001</v>
      </c>
      <c r="M1463">
        <f>VLOOKUP(D1463,MoneyLine!$A$1:$K$33,11,FALSE)</f>
        <v>6.9025000000000016</v>
      </c>
      <c r="N1463">
        <f>VLOOKUP(D1463,MoneyLine!$A$1:$D$33,4,FALSE)</f>
        <v>50.512499999999996</v>
      </c>
      <c r="O1463">
        <f>VLOOKUP(D1463,MoneyLine!$A$1:$Q$33,14,FALSE)</f>
        <v>47.296666666666667</v>
      </c>
      <c r="P1463">
        <f>VLOOKUP(B1463,MoneyLine!$A$1:$Q$33,17,FALSE)</f>
        <v>16.578095238095237</v>
      </c>
      <c r="Q1463">
        <f>VLOOKUP(B1463,MoneyLine!$A$1:$K$33,10,FALSE)</f>
        <v>-8.7532142857142858</v>
      </c>
      <c r="R1463">
        <f>VLOOKUP(B1463,MoneyLine!$A$1:$Q$33,14,FALSE)</f>
        <v>76.89928571428571</v>
      </c>
      <c r="S1463">
        <f>VLOOKUP(D1463,MoneyLine!$A$1:$Q$33,17,FALSE)</f>
        <v>10.998333333333333</v>
      </c>
      <c r="T1463">
        <f>VLOOKUP(D1463,MoneyLine!$A$1:$K$33,10,FALSE)</f>
        <v>5.5184523809523807</v>
      </c>
      <c r="V1463">
        <f>HomTotReg.!$B$17+(test!O1463*HomTotReg.!$B$18+HomTotReg.!$B$19*test!P1463+test!Q1463*HomTotReg.!$B$20)</f>
        <v>3.1662325952265924</v>
      </c>
      <c r="W1463">
        <f>VisTotReg.!$B$17+(VisTotReg.!$B$18*test!R1463+test!S1463*VisTotReg.!$B$19+test!T1463*VisTotReg.!$B$20)</f>
        <v>3.2439361774473481</v>
      </c>
      <c r="Y1463">
        <f>'MoneyLine Reg. 1'!$B$17+('MoneyLine Reg. 1'!$B$18*test!I1463+test!J1463*'MoneyLine Reg. 1'!$B$19+test!T1463*'MoneyLine Reg. 1'!$B$20+test!Q1463*'MoneyLine Reg. 1'!$B$21)</f>
        <v>-0.14788017963284134</v>
      </c>
      <c r="Z1463">
        <f>'MoneyLine Reg. 2'!$B$17+('MoneyLine Reg. 2'!$B$18*test!M1463+test!K1463*'MoneyLine Reg. 2'!$B$19+'MoneyLine Reg. 2'!$B$20*test!L1463+test!N1463*'MoneyLine Reg. 2'!$B$21)</f>
        <v>-0.51263452925949649</v>
      </c>
    </row>
    <row r="1464" spans="1:26" x14ac:dyDescent="0.3">
      <c r="A1464" s="8">
        <v>45232</v>
      </c>
      <c r="B1464" s="6" t="s">
        <v>18</v>
      </c>
      <c r="C1464" s="6">
        <v>1</v>
      </c>
      <c r="D1464" s="6" t="s">
        <v>17</v>
      </c>
      <c r="E1464" s="6">
        <v>2</v>
      </c>
      <c r="F1464" s="6"/>
      <c r="G1464" s="6">
        <f t="shared" si="23"/>
        <v>1</v>
      </c>
      <c r="I1464">
        <f>VLOOKUP(D1464,MoneyLine!$A$1:$K$33,7,FALSE)</f>
        <v>126.67</v>
      </c>
      <c r="J1464">
        <f>VLOOKUP(B1464,MoneyLine!$A$1:$K$33,7,FALSE)</f>
        <v>161.3661904761905</v>
      </c>
      <c r="K1464">
        <f>VLOOKUP(B1464,MoneyLine!$A$1:$K$33,11,FALSE)</f>
        <v>18.088749999999997</v>
      </c>
      <c r="L1464">
        <f>VLOOKUP(B1464,MoneyLine!$A$1:$D$33,4,FALSE)</f>
        <v>55.644500000000001</v>
      </c>
      <c r="M1464">
        <f>VLOOKUP(D1464,MoneyLine!$A$1:$K$33,11,FALSE)</f>
        <v>19.922499999999999</v>
      </c>
      <c r="N1464">
        <f>VLOOKUP(D1464,MoneyLine!$A$1:$D$33,4,FALSE)</f>
        <v>49.902000000000001</v>
      </c>
      <c r="O1464">
        <f>VLOOKUP(D1464,MoneyLine!$A$1:$Q$33,14,FALSE)</f>
        <v>104.88261904761904</v>
      </c>
      <c r="P1464">
        <f>VLOOKUP(B1464,MoneyLine!$A$1:$Q$33,17,FALSE)</f>
        <v>63.627142857142857</v>
      </c>
      <c r="Q1464">
        <f>VLOOKUP(B1464,MoneyLine!$A$1:$K$33,10,FALSE)</f>
        <v>-8.5753571428571433</v>
      </c>
      <c r="R1464">
        <f>VLOOKUP(B1464,MoneyLine!$A$1:$Q$33,14,FALSE)</f>
        <v>80.616190476190468</v>
      </c>
      <c r="S1464">
        <f>VLOOKUP(D1464,MoneyLine!$A$1:$Q$33,17,FALSE)</f>
        <v>9.6223809523809507</v>
      </c>
      <c r="T1464">
        <f>VLOOKUP(D1464,MoneyLine!$A$1:$K$33,10,FALSE)</f>
        <v>23.209285714285713</v>
      </c>
      <c r="V1464">
        <f>HomTotReg.!$B$17+(test!O1464*HomTotReg.!$B$18+HomTotReg.!$B$19*test!P1464+test!Q1464*HomTotReg.!$B$20)</f>
        <v>3.2752143570107615</v>
      </c>
      <c r="W1464">
        <f>VisTotReg.!$B$17+(VisTotReg.!$B$18*test!R1464+test!S1464*VisTotReg.!$B$19+test!T1464*VisTotReg.!$B$20)</f>
        <v>3.0398026941903593</v>
      </c>
      <c r="Y1464">
        <f>'MoneyLine Reg. 1'!$B$17+('MoneyLine Reg. 1'!$B$18*test!I1464+test!J1464*'MoneyLine Reg. 1'!$B$19+test!T1464*'MoneyLine Reg. 1'!$B$20+test!Q1464*'MoneyLine Reg. 1'!$B$21)</f>
        <v>5.4577640760643781E-2</v>
      </c>
      <c r="Z1464">
        <f>'MoneyLine Reg. 2'!$B$17+('MoneyLine Reg. 2'!$B$18*test!M1464+test!K1464*'MoneyLine Reg. 2'!$B$19+'MoneyLine Reg. 2'!$B$20*test!L1464+test!N1464*'MoneyLine Reg. 2'!$B$21)</f>
        <v>-0.11149942112872102</v>
      </c>
    </row>
    <row r="1465" spans="1:26" x14ac:dyDescent="0.3">
      <c r="A1465" s="9">
        <v>45232</v>
      </c>
      <c r="B1465" s="7" t="s">
        <v>29</v>
      </c>
      <c r="C1465" s="7">
        <v>3</v>
      </c>
      <c r="D1465" s="7" t="s">
        <v>32</v>
      </c>
      <c r="E1465" s="7">
        <v>2</v>
      </c>
      <c r="F1465" s="7"/>
      <c r="G1465" s="6">
        <f t="shared" si="23"/>
        <v>-1</v>
      </c>
      <c r="I1465">
        <f>VLOOKUP(D1465,MoneyLine!$A$1:$K$33,7,FALSE)</f>
        <v>91.395238095238099</v>
      </c>
      <c r="J1465">
        <f>VLOOKUP(B1465,MoneyLine!$A$1:$K$33,7,FALSE)</f>
        <v>120.64333333333332</v>
      </c>
      <c r="K1465">
        <f>VLOOKUP(B1465,MoneyLine!$A$1:$K$33,11,FALSE)</f>
        <v>13.331249999999997</v>
      </c>
      <c r="L1465">
        <f>VLOOKUP(B1465,MoneyLine!$A$1:$D$33,4,FALSE)</f>
        <v>55.3095</v>
      </c>
      <c r="M1465">
        <f>VLOOKUP(D1465,MoneyLine!$A$1:$K$33,11,FALSE)</f>
        <v>4.9549999999999983</v>
      </c>
      <c r="N1465">
        <f>VLOOKUP(D1465,MoneyLine!$A$1:$D$33,4,FALSE)</f>
        <v>47.241</v>
      </c>
      <c r="O1465">
        <f>VLOOKUP(D1465,MoneyLine!$A$1:$Q$33,14,FALSE)</f>
        <v>85.390952380952371</v>
      </c>
      <c r="P1465">
        <f>VLOOKUP(B1465,MoneyLine!$A$1:$Q$33,17,FALSE)</f>
        <v>28.97</v>
      </c>
      <c r="Q1465">
        <f>VLOOKUP(B1465,MoneyLine!$A$1:$K$33,10,FALSE)</f>
        <v>20.598452380952381</v>
      </c>
      <c r="R1465">
        <f>VLOOKUP(B1465,MoneyLine!$A$1:$Q$33,14,FALSE)</f>
        <v>76.355714285714271</v>
      </c>
      <c r="S1465">
        <f>VLOOKUP(D1465,MoneyLine!$A$1:$Q$33,17,FALSE)</f>
        <v>-9.4788095238095256</v>
      </c>
      <c r="T1465">
        <f>VLOOKUP(D1465,MoneyLine!$A$1:$K$33,10,FALSE)</f>
        <v>-16.679047619047623</v>
      </c>
      <c r="V1465">
        <f>HomTotReg.!$B$17+(test!O1465*HomTotReg.!$B$18+HomTotReg.!$B$19*test!P1465+test!Q1465*HomTotReg.!$B$20)</f>
        <v>3.114526751902607</v>
      </c>
      <c r="W1465">
        <f>VisTotReg.!$B$17+(VisTotReg.!$B$18*test!R1465+test!S1465*VisTotReg.!$B$19+test!T1465*VisTotReg.!$B$20)</f>
        <v>3.7468734739432343</v>
      </c>
      <c r="Y1465">
        <f>'MoneyLine Reg. 1'!$B$17+('MoneyLine Reg. 1'!$B$18*test!I1465+test!J1465*'MoneyLine Reg. 1'!$B$19+test!T1465*'MoneyLine Reg. 1'!$B$20+test!Q1465*'MoneyLine Reg. 1'!$B$21)</f>
        <v>-0.66638768677984439</v>
      </c>
      <c r="Z1465">
        <f>'MoneyLine Reg. 2'!$B$17+('MoneyLine Reg. 2'!$B$18*test!M1465+test!K1465*'MoneyLine Reg. 2'!$B$19+'MoneyLine Reg. 2'!$B$20*test!L1465+test!N1465*'MoneyLine Reg. 2'!$B$21)</f>
        <v>-0.90821387742220461</v>
      </c>
    </row>
    <row r="1466" spans="1:26" x14ac:dyDescent="0.3">
      <c r="A1466" s="8">
        <v>45232</v>
      </c>
      <c r="B1466" s="6" t="s">
        <v>21</v>
      </c>
      <c r="C1466" s="6">
        <v>2</v>
      </c>
      <c r="D1466" s="6" t="s">
        <v>34</v>
      </c>
      <c r="E1466" s="6">
        <v>4</v>
      </c>
      <c r="F1466" s="6"/>
      <c r="G1466" s="6">
        <f t="shared" si="23"/>
        <v>2</v>
      </c>
      <c r="I1466">
        <f>VLOOKUP(D1466,MoneyLine!$A$1:$K$33,7,FALSE)</f>
        <v>70.167380952380938</v>
      </c>
      <c r="J1466">
        <f>VLOOKUP(B1466,MoneyLine!$A$1:$K$33,7,FALSE)</f>
        <v>81.149285714285725</v>
      </c>
      <c r="K1466">
        <f>VLOOKUP(B1466,MoneyLine!$A$1:$K$33,11,FALSE)</f>
        <v>9.1225000000000005</v>
      </c>
      <c r="L1466">
        <f>VLOOKUP(B1466,MoneyLine!$A$1:$D$33,4,FALSE)</f>
        <v>51.807999999999993</v>
      </c>
      <c r="M1466">
        <f>VLOOKUP(D1466,MoneyLine!$A$1:$K$33,11,FALSE)</f>
        <v>10.367500000000003</v>
      </c>
      <c r="N1466">
        <f>VLOOKUP(D1466,MoneyLine!$A$1:$D$33,4,FALSE)</f>
        <v>52.325999999999993</v>
      </c>
      <c r="O1466">
        <f>VLOOKUP(D1466,MoneyLine!$A$1:$Q$33,14,FALSE)</f>
        <v>40.24047619047618</v>
      </c>
      <c r="P1466">
        <f>VLOOKUP(B1466,MoneyLine!$A$1:$Q$33,17,FALSE)</f>
        <v>7.3759523809523806</v>
      </c>
      <c r="Q1466">
        <f>VLOOKUP(B1466,MoneyLine!$A$1:$K$33,10,FALSE)</f>
        <v>8.0371428571428574</v>
      </c>
      <c r="R1466">
        <f>VLOOKUP(B1466,MoneyLine!$A$1:$Q$33,14,FALSE)</f>
        <v>65.387857142857143</v>
      </c>
      <c r="S1466">
        <f>VLOOKUP(D1466,MoneyLine!$A$1:$Q$33,17,FALSE)</f>
        <v>22.489285714285707</v>
      </c>
      <c r="T1466">
        <f>VLOOKUP(D1466,MoneyLine!$A$1:$K$33,10,FALSE)</f>
        <v>29.06904761904762</v>
      </c>
      <c r="V1466">
        <f>HomTotReg.!$B$17+(test!O1466*HomTotReg.!$B$18+HomTotReg.!$B$19*test!P1466+test!Q1466*HomTotReg.!$B$20)</f>
        <v>3.0039506537254512</v>
      </c>
      <c r="W1466">
        <f>VisTotReg.!$B$17+(VisTotReg.!$B$18*test!R1466+test!S1466*VisTotReg.!$B$19+test!T1466*VisTotReg.!$B$20)</f>
        <v>2.6581918661288024</v>
      </c>
      <c r="Y1466">
        <f>'MoneyLine Reg. 1'!$B$17+('MoneyLine Reg. 1'!$B$18*test!I1466+test!J1466*'MoneyLine Reg. 1'!$B$19+test!T1466*'MoneyLine Reg. 1'!$B$20+test!Q1466*'MoneyLine Reg. 1'!$B$21)</f>
        <v>0.33925918418097156</v>
      </c>
      <c r="Z1466">
        <f>'MoneyLine Reg. 2'!$B$17+('MoneyLine Reg. 2'!$B$18*test!M1466+test!K1466*'MoneyLine Reg. 2'!$B$19+'MoneyLine Reg. 2'!$B$20*test!L1466+test!N1466*'MoneyLine Reg. 2'!$B$21)</f>
        <v>0.29535397234679461</v>
      </c>
    </row>
    <row r="1467" spans="1:26" x14ac:dyDescent="0.3">
      <c r="A1467" s="9">
        <v>45232</v>
      </c>
      <c r="B1467" s="7" t="s">
        <v>8</v>
      </c>
      <c r="C1467" s="7">
        <v>10</v>
      </c>
      <c r="D1467" s="7" t="s">
        <v>24</v>
      </c>
      <c r="E1467" s="7">
        <v>1</v>
      </c>
      <c r="F1467" s="7"/>
      <c r="G1467" s="6">
        <f t="shared" si="23"/>
        <v>-9</v>
      </c>
      <c r="I1467">
        <f>VLOOKUP(D1467,MoneyLine!$A$1:$K$33,7,FALSE)</f>
        <v>-28.852380952380948</v>
      </c>
      <c r="J1467">
        <f>VLOOKUP(B1467,MoneyLine!$A$1:$K$33,7,FALSE)</f>
        <v>158.14214285714286</v>
      </c>
      <c r="K1467">
        <f>VLOOKUP(B1467,MoneyLine!$A$1:$K$33,11,FALSE)</f>
        <v>11.611250000000004</v>
      </c>
      <c r="L1467">
        <f>VLOOKUP(B1467,MoneyLine!$A$1:$D$33,4,FALSE)</f>
        <v>49.862499999999997</v>
      </c>
      <c r="M1467">
        <f>VLOOKUP(D1467,MoneyLine!$A$1:$K$33,11,FALSE)</f>
        <v>5.754999999999999</v>
      </c>
      <c r="N1467">
        <f>VLOOKUP(D1467,MoneyLine!$A$1:$D$33,4,FALSE)</f>
        <v>42.153999999999996</v>
      </c>
      <c r="O1467">
        <f>VLOOKUP(D1467,MoneyLine!$A$1:$Q$33,14,FALSE)</f>
        <v>7.490952380952379</v>
      </c>
      <c r="P1467">
        <f>VLOOKUP(B1467,MoneyLine!$A$1:$Q$33,17,FALSE)</f>
        <v>14.067142857142855</v>
      </c>
      <c r="Q1467">
        <f>VLOOKUP(B1467,MoneyLine!$A$1:$K$33,10,FALSE)</f>
        <v>21.027261904761904</v>
      </c>
      <c r="R1467">
        <f>VLOOKUP(B1467,MoneyLine!$A$1:$Q$33,14,FALSE)</f>
        <v>125.46428571428571</v>
      </c>
      <c r="S1467">
        <f>VLOOKUP(D1467,MoneyLine!$A$1:$Q$33,17,FALSE)</f>
        <v>-35.079523809523806</v>
      </c>
      <c r="T1467">
        <f>VLOOKUP(D1467,MoneyLine!$A$1:$K$33,10,FALSE)</f>
        <v>-0.52404761904761887</v>
      </c>
      <c r="V1467">
        <f>HomTotReg.!$B$17+(test!O1467*HomTotReg.!$B$18+HomTotReg.!$B$19*test!P1467+test!Q1467*HomTotReg.!$B$20)</f>
        <v>2.4432006844323815</v>
      </c>
      <c r="W1467">
        <f>VisTotReg.!$B$17+(VisTotReg.!$B$18*test!R1467+test!S1467*VisTotReg.!$B$19+test!T1467*VisTotReg.!$B$20)</f>
        <v>4.3197109722907108</v>
      </c>
      <c r="Y1467">
        <f>'MoneyLine Reg. 1'!$B$17+('MoneyLine Reg. 1'!$B$18*test!I1467+test!J1467*'MoneyLine Reg. 1'!$B$19+test!T1467*'MoneyLine Reg. 1'!$B$20+test!Q1467*'MoneyLine Reg. 1'!$B$21)</f>
        <v>-2.0569175332514664</v>
      </c>
      <c r="Z1467">
        <f>'MoneyLine Reg. 2'!$B$17+('MoneyLine Reg. 2'!$B$18*test!M1467+test!K1467*'MoneyLine Reg. 2'!$B$19+'MoneyLine Reg. 2'!$B$20*test!L1467+test!N1467*'MoneyLine Reg. 2'!$B$21)</f>
        <v>-0.71063047254110767</v>
      </c>
    </row>
    <row r="1468" spans="1:26" x14ac:dyDescent="0.3">
      <c r="A1468" s="8">
        <v>45232</v>
      </c>
      <c r="B1468" s="6" t="s">
        <v>23</v>
      </c>
      <c r="C1468" s="6">
        <v>2</v>
      </c>
      <c r="D1468" s="6" t="s">
        <v>27</v>
      </c>
      <c r="E1468" s="6">
        <v>5</v>
      </c>
      <c r="F1468" s="6"/>
      <c r="G1468" s="6">
        <f t="shared" si="23"/>
        <v>3</v>
      </c>
      <c r="I1468">
        <f>VLOOKUP(D1468,MoneyLine!$A$1:$K$33,7,FALSE)</f>
        <v>57.437380952380948</v>
      </c>
      <c r="J1468">
        <f>VLOOKUP(B1468,MoneyLine!$A$1:$K$33,7,FALSE)</f>
        <v>101.00309523809524</v>
      </c>
      <c r="K1468">
        <f>VLOOKUP(B1468,MoneyLine!$A$1:$K$33,11,FALSE)</f>
        <v>6.8149999999999995</v>
      </c>
      <c r="L1468">
        <f>VLOOKUP(B1468,MoneyLine!$A$1:$D$33,4,FALSE)</f>
        <v>52.277999999999999</v>
      </c>
      <c r="M1468">
        <f>VLOOKUP(D1468,MoneyLine!$A$1:$K$33,11,FALSE)</f>
        <v>10.504999999999999</v>
      </c>
      <c r="N1468">
        <f>VLOOKUP(D1468,MoneyLine!$A$1:$D$33,4,FALSE)</f>
        <v>52.064499999999995</v>
      </c>
      <c r="O1468">
        <f>VLOOKUP(D1468,MoneyLine!$A$1:$Q$33,14,FALSE)</f>
        <v>42.338571428571427</v>
      </c>
      <c r="P1468">
        <f>VLOOKUP(B1468,MoneyLine!$A$1:$Q$33,17,FALSE)</f>
        <v>22.973095238095237</v>
      </c>
      <c r="Q1468">
        <f>VLOOKUP(B1468,MoneyLine!$A$1:$K$33,10,FALSE)</f>
        <v>43.088928571428575</v>
      </c>
      <c r="R1468">
        <f>VLOOKUP(B1468,MoneyLine!$A$1:$Q$33,14,FALSE)</f>
        <v>66.898333333333312</v>
      </c>
      <c r="S1468">
        <f>VLOOKUP(D1468,MoneyLine!$A$1:$Q$33,17,FALSE)</f>
        <v>0.65357142857142814</v>
      </c>
      <c r="T1468">
        <f>VLOOKUP(D1468,MoneyLine!$A$1:$K$33,10,FALSE)</f>
        <v>23.449285714285718</v>
      </c>
      <c r="V1468">
        <f>HomTotReg.!$B$17+(test!O1468*HomTotReg.!$B$18+HomTotReg.!$B$19*test!P1468+test!Q1468*HomTotReg.!$B$20)</f>
        <v>2.4744412358407954</v>
      </c>
      <c r="W1468">
        <f>VisTotReg.!$B$17+(VisTotReg.!$B$18*test!R1468+test!S1468*VisTotReg.!$B$19+test!T1468*VisTotReg.!$B$20)</f>
        <v>2.9535065643005924</v>
      </c>
      <c r="Y1468">
        <f>'MoneyLine Reg. 1'!$B$17+('MoneyLine Reg. 1'!$B$18*test!I1468+test!J1468*'MoneyLine Reg. 1'!$B$19+test!T1468*'MoneyLine Reg. 1'!$B$20+test!Q1468*'MoneyLine Reg. 1'!$B$21)</f>
        <v>-0.44264110220451902</v>
      </c>
      <c r="Z1468">
        <f>'MoneyLine Reg. 2'!$B$17+('MoneyLine Reg. 2'!$B$18*test!M1468+test!K1468*'MoneyLine Reg. 2'!$B$19+'MoneyLine Reg. 2'!$B$20*test!L1468+test!N1468*'MoneyLine Reg. 2'!$B$21)</f>
        <v>0.38520847408492909</v>
      </c>
    </row>
    <row r="1469" spans="1:26" x14ac:dyDescent="0.3">
      <c r="A1469" s="9">
        <v>45232</v>
      </c>
      <c r="B1469" s="7" t="s">
        <v>16</v>
      </c>
      <c r="C1469" s="7">
        <v>3</v>
      </c>
      <c r="D1469" s="7" t="s">
        <v>12</v>
      </c>
      <c r="E1469" s="7">
        <v>0</v>
      </c>
      <c r="F1469" s="7"/>
      <c r="G1469" s="6">
        <f t="shared" si="23"/>
        <v>-3</v>
      </c>
      <c r="I1469">
        <f>VLOOKUP(D1469,MoneyLine!$A$1:$K$33,7,FALSE)</f>
        <v>38.000238095238089</v>
      </c>
      <c r="J1469">
        <f>VLOOKUP(B1469,MoneyLine!$A$1:$K$33,7,FALSE)</f>
        <v>64.561666666666639</v>
      </c>
      <c r="K1469">
        <f>VLOOKUP(B1469,MoneyLine!$A$1:$K$33,11,FALSE)</f>
        <v>10.3225</v>
      </c>
      <c r="L1469">
        <f>VLOOKUP(B1469,MoneyLine!$A$1:$D$33,4,FALSE)</f>
        <v>48.538999999999994</v>
      </c>
      <c r="M1469">
        <f>VLOOKUP(D1469,MoneyLine!$A$1:$K$33,11,FALSE)</f>
        <v>5.6062500000000011</v>
      </c>
      <c r="N1469">
        <f>VLOOKUP(D1469,MoneyLine!$A$1:$D$33,4,FALSE)</f>
        <v>46.611499999999999</v>
      </c>
      <c r="O1469">
        <f>VLOOKUP(D1469,MoneyLine!$A$1:$Q$33,14,FALSE)</f>
        <v>32.669761904761899</v>
      </c>
      <c r="P1469">
        <f>VLOOKUP(B1469,MoneyLine!$A$1:$Q$33,17,FALSE)</f>
        <v>-17.098809523809521</v>
      </c>
      <c r="Q1469">
        <f>VLOOKUP(B1469,MoneyLine!$A$1:$K$33,10,FALSE)</f>
        <v>17.131547619047623</v>
      </c>
      <c r="R1469">
        <f>VLOOKUP(B1469,MoneyLine!$A$1:$Q$33,14,FALSE)</f>
        <v>75.591190476190462</v>
      </c>
      <c r="S1469">
        <f>VLOOKUP(D1469,MoneyLine!$A$1:$Q$33,17,FALSE)</f>
        <v>-1.7361904761904778</v>
      </c>
      <c r="T1469">
        <f>VLOOKUP(D1469,MoneyLine!$A$1:$K$33,10,FALSE)</f>
        <v>20.738571428571433</v>
      </c>
      <c r="V1469">
        <f>HomTotReg.!$B$17+(test!O1469*HomTotReg.!$B$18+HomTotReg.!$B$19*test!P1469+test!Q1469*HomTotReg.!$B$20)</f>
        <v>3.0829089127864604</v>
      </c>
      <c r="W1469">
        <f>VisTotReg.!$B$17+(VisTotReg.!$B$18*test!R1469+test!S1469*VisTotReg.!$B$19+test!T1469*VisTotReg.!$B$20)</f>
        <v>3.117832896048137</v>
      </c>
      <c r="Y1469">
        <f>'MoneyLine Reg. 1'!$B$17+('MoneyLine Reg. 1'!$B$18*test!I1469+test!J1469*'MoneyLine Reg. 1'!$B$19+test!T1469*'MoneyLine Reg. 1'!$B$20+test!Q1469*'MoneyLine Reg. 1'!$B$21)</f>
        <v>8.7051816073485666E-3</v>
      </c>
      <c r="Z1469">
        <f>'MoneyLine Reg. 2'!$B$17+('MoneyLine Reg. 2'!$B$18*test!M1469+test!K1469*'MoneyLine Reg. 2'!$B$19+'MoneyLine Reg. 2'!$B$20*test!L1469+test!N1469*'MoneyLine Reg. 2'!$B$21)</f>
        <v>-0.22628826665134882</v>
      </c>
    </row>
    <row r="1470" spans="1:26" x14ac:dyDescent="0.3">
      <c r="A1470" s="8">
        <v>45233</v>
      </c>
      <c r="B1470" s="6" t="s">
        <v>4</v>
      </c>
      <c r="C1470" s="6">
        <v>5</v>
      </c>
      <c r="D1470" s="6" t="s">
        <v>13</v>
      </c>
      <c r="E1470" s="6">
        <v>1</v>
      </c>
      <c r="F1470" s="6"/>
      <c r="G1470" s="6">
        <f t="shared" si="23"/>
        <v>-4</v>
      </c>
      <c r="I1470">
        <f>VLOOKUP(D1470,MoneyLine!$A$1:$K$33,7,FALSE)</f>
        <v>52.757857142857148</v>
      </c>
      <c r="J1470">
        <f>VLOOKUP(B1470,MoneyLine!$A$1:$K$33,7,FALSE)</f>
        <v>71.288571428571402</v>
      </c>
      <c r="K1470">
        <f>VLOOKUP(B1470,MoneyLine!$A$1:$K$33,11,FALSE)</f>
        <v>4.0925000000000029</v>
      </c>
      <c r="L1470">
        <f>VLOOKUP(B1470,MoneyLine!$A$1:$D$33,4,FALSE)</f>
        <v>50.962499999999999</v>
      </c>
      <c r="M1470">
        <f>VLOOKUP(D1470,MoneyLine!$A$1:$K$33,11,FALSE)</f>
        <v>5.03125</v>
      </c>
      <c r="N1470">
        <f>VLOOKUP(D1470,MoneyLine!$A$1:$D$33,4,FALSE)</f>
        <v>47.964499999999994</v>
      </c>
      <c r="O1470">
        <f>VLOOKUP(D1470,MoneyLine!$A$1:$Q$33,14,FALSE)</f>
        <v>36.921904761904756</v>
      </c>
      <c r="P1470">
        <f>VLOOKUP(B1470,MoneyLine!$A$1:$Q$33,17,FALSE)</f>
        <v>33.857619047619039</v>
      </c>
      <c r="Q1470">
        <f>VLOOKUP(B1470,MoneyLine!$A$1:$K$33,10,FALSE)</f>
        <v>21.901309523809527</v>
      </c>
      <c r="R1470">
        <f>VLOOKUP(B1470,MoneyLine!$A$1:$Q$33,14,FALSE)</f>
        <v>28.298571428571432</v>
      </c>
      <c r="S1470">
        <f>VLOOKUP(D1470,MoneyLine!$A$1:$Q$33,17,FALSE)</f>
        <v>6.5440476190476176</v>
      </c>
      <c r="T1470">
        <f>VLOOKUP(D1470,MoneyLine!$A$1:$K$33,10,FALSE)</f>
        <v>-4.3963095238095242</v>
      </c>
      <c r="V1470">
        <f>HomTotReg.!$B$17+(test!O1470*HomTotReg.!$B$18+HomTotReg.!$B$19*test!P1470+test!Q1470*HomTotReg.!$B$20)</f>
        <v>2.5353571418119327</v>
      </c>
      <c r="W1470">
        <f>VisTotReg.!$B$17+(VisTotReg.!$B$18*test!R1470+test!S1470*VisTotReg.!$B$19+test!T1470*VisTotReg.!$B$20)</f>
        <v>2.8531589063518732</v>
      </c>
      <c r="Y1470">
        <f>'MoneyLine Reg. 1'!$B$17+('MoneyLine Reg. 1'!$B$18*test!I1470+test!J1470*'MoneyLine Reg. 1'!$B$19+test!T1470*'MoneyLine Reg. 1'!$B$20+test!Q1470*'MoneyLine Reg. 1'!$B$21)</f>
        <v>-0.31980528409928322</v>
      </c>
      <c r="Z1470">
        <f>'MoneyLine Reg. 2'!$B$17+('MoneyLine Reg. 2'!$B$18*test!M1470+test!K1470*'MoneyLine Reg. 2'!$B$19+'MoneyLine Reg. 2'!$B$20*test!L1470+test!N1470*'MoneyLine Reg. 2'!$B$21)</f>
        <v>1.8491287418564983E-2</v>
      </c>
    </row>
    <row r="1471" spans="1:26" x14ac:dyDescent="0.3">
      <c r="A1471" s="9">
        <v>45233</v>
      </c>
      <c r="B1471" s="7" t="s">
        <v>15</v>
      </c>
      <c r="C1471" s="7">
        <v>1</v>
      </c>
      <c r="D1471" s="7" t="s">
        <v>10</v>
      </c>
      <c r="E1471" s="7">
        <v>4</v>
      </c>
      <c r="F1471" s="7"/>
      <c r="G1471" s="6">
        <f t="shared" si="23"/>
        <v>3</v>
      </c>
      <c r="I1471">
        <f>VLOOKUP(D1471,MoneyLine!$A$1:$K$33,7,FALSE)</f>
        <v>43.783809523809516</v>
      </c>
      <c r="J1471">
        <f>VLOOKUP(B1471,MoneyLine!$A$1:$K$33,7,FALSE)</f>
        <v>101.46142857142856</v>
      </c>
      <c r="K1471">
        <f>VLOOKUP(B1471,MoneyLine!$A$1:$K$33,11,FALSE)</f>
        <v>16.143749999999997</v>
      </c>
      <c r="L1471">
        <f>VLOOKUP(B1471,MoneyLine!$A$1:$D$33,4,FALSE)</f>
        <v>52.539000000000001</v>
      </c>
      <c r="M1471">
        <f>VLOOKUP(D1471,MoneyLine!$A$1:$K$33,11,FALSE)</f>
        <v>2.1412499999999977</v>
      </c>
      <c r="N1471">
        <f>VLOOKUP(D1471,MoneyLine!$A$1:$D$33,4,FALSE)</f>
        <v>45.351499999999994</v>
      </c>
      <c r="O1471">
        <f>VLOOKUP(D1471,MoneyLine!$A$1:$Q$33,14,FALSE)</f>
        <v>43.181904761904768</v>
      </c>
      <c r="P1471">
        <f>VLOOKUP(B1471,MoneyLine!$A$1:$Q$33,17,FALSE)</f>
        <v>16.578095238095237</v>
      </c>
      <c r="Q1471">
        <f>VLOOKUP(B1471,MoneyLine!$A$1:$K$33,10,FALSE)</f>
        <v>-8.7532142857142858</v>
      </c>
      <c r="R1471">
        <f>VLOOKUP(B1471,MoneyLine!$A$1:$Q$33,14,FALSE)</f>
        <v>76.89928571428571</v>
      </c>
      <c r="S1471">
        <f>VLOOKUP(D1471,MoneyLine!$A$1:$Q$33,17,FALSE)</f>
        <v>-14.675714285714287</v>
      </c>
      <c r="T1471">
        <f>VLOOKUP(D1471,MoneyLine!$A$1:$K$33,10,FALSE)</f>
        <v>13.367738095238096</v>
      </c>
      <c r="V1471">
        <f>HomTotReg.!$B$17+(test!O1471*HomTotReg.!$B$18+HomTotReg.!$B$19*test!P1471+test!Q1471*HomTotReg.!$B$20)</f>
        <v>3.1226805409733251</v>
      </c>
      <c r="W1471">
        <f>VisTotReg.!$B$17+(VisTotReg.!$B$18*test!R1471+test!S1471*VisTotReg.!$B$19+test!T1471*VisTotReg.!$B$20)</f>
        <v>3.3572269989061638</v>
      </c>
      <c r="Y1471">
        <f>'MoneyLine Reg. 1'!$B$17+('MoneyLine Reg. 1'!$B$18*test!I1471+test!J1471*'MoneyLine Reg. 1'!$B$19+test!T1471*'MoneyLine Reg. 1'!$B$20+test!Q1471*'MoneyLine Reg. 1'!$B$21)</f>
        <v>-0.2023679912577806</v>
      </c>
      <c r="Z1471">
        <f>'MoneyLine Reg. 2'!$B$17+('MoneyLine Reg. 2'!$B$18*test!M1471+test!K1471*'MoneyLine Reg. 2'!$B$19+'MoneyLine Reg. 2'!$B$20*test!L1471+test!N1471*'MoneyLine Reg. 2'!$B$21)</f>
        <v>-1.1707370951518685</v>
      </c>
    </row>
    <row r="1472" spans="1:26" x14ac:dyDescent="0.3">
      <c r="A1472" s="8">
        <v>45234</v>
      </c>
      <c r="B1472" s="6" t="s">
        <v>23</v>
      </c>
      <c r="C1472" s="6">
        <v>5</v>
      </c>
      <c r="D1472" s="6" t="s">
        <v>25</v>
      </c>
      <c r="E1472" s="6">
        <v>3</v>
      </c>
      <c r="F1472" s="6"/>
      <c r="G1472" s="6">
        <f t="shared" si="23"/>
        <v>-2</v>
      </c>
      <c r="I1472">
        <f>VLOOKUP(D1472,MoneyLine!$A$1:$K$33,7,FALSE)</f>
        <v>56.057857142857138</v>
      </c>
      <c r="J1472">
        <f>VLOOKUP(B1472,MoneyLine!$A$1:$K$33,7,FALSE)</f>
        <v>101.00309523809524</v>
      </c>
      <c r="K1472">
        <f>VLOOKUP(B1472,MoneyLine!$A$1:$K$33,11,FALSE)</f>
        <v>6.8149999999999995</v>
      </c>
      <c r="L1472">
        <f>VLOOKUP(B1472,MoneyLine!$A$1:$D$33,4,FALSE)</f>
        <v>52.277999999999999</v>
      </c>
      <c r="M1472">
        <f>VLOOKUP(D1472,MoneyLine!$A$1:$K$33,11,FALSE)</f>
        <v>10.718750000000002</v>
      </c>
      <c r="N1472">
        <f>VLOOKUP(D1472,MoneyLine!$A$1:$D$33,4,FALSE)</f>
        <v>47.954500000000003</v>
      </c>
      <c r="O1472">
        <f>VLOOKUP(D1472,MoneyLine!$A$1:$Q$33,14,FALSE)</f>
        <v>60.674999999999997</v>
      </c>
      <c r="P1472">
        <f>VLOOKUP(B1472,MoneyLine!$A$1:$Q$33,17,FALSE)</f>
        <v>22.973095238095237</v>
      </c>
      <c r="Q1472">
        <f>VLOOKUP(B1472,MoneyLine!$A$1:$K$33,10,FALSE)</f>
        <v>43.088928571428575</v>
      </c>
      <c r="R1472">
        <f>VLOOKUP(B1472,MoneyLine!$A$1:$Q$33,14,FALSE)</f>
        <v>66.898333333333312</v>
      </c>
      <c r="S1472">
        <f>VLOOKUP(D1472,MoneyLine!$A$1:$Q$33,17,FALSE)</f>
        <v>-14.592857142857142</v>
      </c>
      <c r="T1472">
        <f>VLOOKUP(D1472,MoneyLine!$A$1:$K$33,10,FALSE)</f>
        <v>27.424404761904761</v>
      </c>
      <c r="V1472">
        <f>HomTotReg.!$B$17+(test!O1472*HomTotReg.!$B$18+HomTotReg.!$B$19*test!P1472+test!Q1472*HomTotReg.!$B$20)</f>
        <v>2.6685202981140783</v>
      </c>
      <c r="W1472">
        <f>VisTotReg.!$B$17+(VisTotReg.!$B$18*test!R1472+test!S1472*VisTotReg.!$B$19+test!T1472*VisTotReg.!$B$20)</f>
        <v>3.0308869645783991</v>
      </c>
      <c r="Y1472">
        <f>'MoneyLine Reg. 1'!$B$17+('MoneyLine Reg. 1'!$B$18*test!I1472+test!J1472*'MoneyLine Reg. 1'!$B$19+test!T1472*'MoneyLine Reg. 1'!$B$20+test!Q1472*'MoneyLine Reg. 1'!$B$21)</f>
        <v>-0.40113264407918536</v>
      </c>
      <c r="Z1472">
        <f>'MoneyLine Reg. 2'!$B$17+('MoneyLine Reg. 2'!$B$18*test!M1472+test!K1472*'MoneyLine Reg. 2'!$B$19+'MoneyLine Reg. 2'!$B$20*test!L1472+test!N1472*'MoneyLine Reg. 2'!$B$21)</f>
        <v>0.10509404113487886</v>
      </c>
    </row>
    <row r="1473" spans="1:26" x14ac:dyDescent="0.3">
      <c r="A1473" s="9">
        <v>45234</v>
      </c>
      <c r="B1473" s="7" t="s">
        <v>31</v>
      </c>
      <c r="C1473" s="7">
        <v>2</v>
      </c>
      <c r="D1473" s="7" t="s">
        <v>6</v>
      </c>
      <c r="E1473" s="7">
        <v>5</v>
      </c>
      <c r="F1473" s="7"/>
      <c r="G1473" s="6">
        <f t="shared" si="23"/>
        <v>3</v>
      </c>
      <c r="I1473">
        <f>VLOOKUP(D1473,MoneyLine!$A$1:$K$33,7,FALSE)</f>
        <v>-14.717619047619038</v>
      </c>
      <c r="J1473">
        <f>VLOOKUP(B1473,MoneyLine!$A$1:$K$33,7,FALSE)</f>
        <v>130.13119047619048</v>
      </c>
      <c r="K1473">
        <f>VLOOKUP(B1473,MoneyLine!$A$1:$K$33,11,FALSE)</f>
        <v>13.114999999999997</v>
      </c>
      <c r="L1473">
        <f>VLOOKUP(B1473,MoneyLine!$A$1:$D$33,4,FALSE)</f>
        <v>55.725999999999999</v>
      </c>
      <c r="M1473">
        <f>VLOOKUP(D1473,MoneyLine!$A$1:$K$33,11,FALSE)</f>
        <v>1.6887499999999989</v>
      </c>
      <c r="N1473">
        <f>VLOOKUP(D1473,MoneyLine!$A$1:$D$33,4,FALSE)</f>
        <v>38.247500000000002</v>
      </c>
      <c r="O1473">
        <f>VLOOKUP(D1473,MoneyLine!$A$1:$Q$33,14,FALSE)</f>
        <v>4.214999999999999</v>
      </c>
      <c r="P1473">
        <f>VLOOKUP(B1473,MoneyLine!$A$1:$Q$33,17,FALSE)</f>
        <v>29.228333333333332</v>
      </c>
      <c r="Q1473">
        <f>VLOOKUP(B1473,MoneyLine!$A$1:$K$33,10,FALSE)</f>
        <v>31.447738095238101</v>
      </c>
      <c r="R1473">
        <f>VLOOKUP(B1473,MoneyLine!$A$1:$Q$33,14,FALSE)</f>
        <v>91.865476190476173</v>
      </c>
      <c r="S1473">
        <f>VLOOKUP(D1473,MoneyLine!$A$1:$Q$33,17,FALSE)</f>
        <v>-23.022142857142857</v>
      </c>
      <c r="T1473">
        <f>VLOOKUP(D1473,MoneyLine!$A$1:$K$33,10,FALSE)</f>
        <v>2.2516666666666674</v>
      </c>
      <c r="V1473">
        <f>HomTotReg.!$B$17+(test!O1473*HomTotReg.!$B$18+HomTotReg.!$B$19*test!P1473+test!Q1473*HomTotReg.!$B$20)</f>
        <v>2.1329843517137399</v>
      </c>
      <c r="W1473">
        <f>VisTotReg.!$B$17+(VisTotReg.!$B$18*test!R1473+test!S1473*VisTotReg.!$B$19+test!T1473*VisTotReg.!$B$20)</f>
        <v>3.7728274473198651</v>
      </c>
      <c r="Y1473">
        <f>'MoneyLine Reg. 1'!$B$17+('MoneyLine Reg. 1'!$B$18*test!I1473+test!J1473*'MoneyLine Reg. 1'!$B$19+test!T1473*'MoneyLine Reg. 1'!$B$20+test!Q1473*'MoneyLine Reg. 1'!$B$21)</f>
        <v>-1.6618409580207292</v>
      </c>
      <c r="Z1473">
        <f>'MoneyLine Reg. 2'!$B$17+('MoneyLine Reg. 2'!$B$18*test!M1473+test!K1473*'MoneyLine Reg. 2'!$B$19+'MoneyLine Reg. 2'!$B$20*test!L1473+test!N1473*'MoneyLine Reg. 2'!$B$21)</f>
        <v>-1.767291447179927</v>
      </c>
    </row>
    <row r="1474" spans="1:26" x14ac:dyDescent="0.3">
      <c r="A1474" s="8">
        <v>45234</v>
      </c>
      <c r="B1474" s="6" t="s">
        <v>14</v>
      </c>
      <c r="C1474" s="6">
        <v>4</v>
      </c>
      <c r="D1474" s="6" t="s">
        <v>19</v>
      </c>
      <c r="E1474" s="6">
        <v>5</v>
      </c>
      <c r="F1474" s="6"/>
      <c r="G1474" s="6">
        <f t="shared" si="23"/>
        <v>1</v>
      </c>
      <c r="I1474">
        <f>VLOOKUP(D1474,MoneyLine!$A$1:$K$33,7,FALSE)</f>
        <v>99.267142857142858</v>
      </c>
      <c r="J1474">
        <f>VLOOKUP(B1474,MoneyLine!$A$1:$K$33,7,FALSE)</f>
        <v>85.562619047619037</v>
      </c>
      <c r="K1474">
        <f>VLOOKUP(B1474,MoneyLine!$A$1:$K$33,11,FALSE)</f>
        <v>19.403750000000002</v>
      </c>
      <c r="L1474">
        <f>VLOOKUP(B1474,MoneyLine!$A$1:$D$33,4,FALSE)</f>
        <v>49.788499999999999</v>
      </c>
      <c r="M1474">
        <f>VLOOKUP(D1474,MoneyLine!$A$1:$K$33,11,FALSE)</f>
        <v>11.873749999999998</v>
      </c>
      <c r="N1474">
        <f>VLOOKUP(D1474,MoneyLine!$A$1:$D$33,4,FALSE)</f>
        <v>44.580500000000001</v>
      </c>
      <c r="O1474">
        <f>VLOOKUP(D1474,MoneyLine!$A$1:$Q$33,14,FALSE)</f>
        <v>93.099761904761891</v>
      </c>
      <c r="P1474">
        <f>VLOOKUP(B1474,MoneyLine!$A$1:$Q$33,17,FALSE)</f>
        <v>-3.2247619047619036</v>
      </c>
      <c r="Q1474">
        <f>VLOOKUP(B1474,MoneyLine!$A$1:$K$33,10,FALSE)</f>
        <v>24.058452380952382</v>
      </c>
      <c r="R1474">
        <f>VLOOKUP(B1474,MoneyLine!$A$1:$Q$33,14,FALSE)</f>
        <v>87.124523809523808</v>
      </c>
      <c r="S1474">
        <f>VLOOKUP(D1474,MoneyLine!$A$1:$Q$33,17,FALSE)</f>
        <v>-14.223571428571427</v>
      </c>
      <c r="T1474">
        <f>VLOOKUP(D1474,MoneyLine!$A$1:$K$33,10,FALSE)</f>
        <v>-3.2023809523808761E-2</v>
      </c>
      <c r="V1474">
        <f>HomTotReg.!$B$17+(test!O1474*HomTotReg.!$B$18+HomTotReg.!$B$19*test!P1474+test!Q1474*HomTotReg.!$B$20)</f>
        <v>3.4991335770925929</v>
      </c>
      <c r="W1474">
        <f>VisTotReg.!$B$17+(VisTotReg.!$B$18*test!R1474+test!S1474*VisTotReg.!$B$19+test!T1474*VisTotReg.!$B$20)</f>
        <v>3.671785685167011</v>
      </c>
      <c r="Y1474">
        <f>'MoneyLine Reg. 1'!$B$17+('MoneyLine Reg. 1'!$B$18*test!I1474+test!J1474*'MoneyLine Reg. 1'!$B$19+test!T1474*'MoneyLine Reg. 1'!$B$20+test!Q1474*'MoneyLine Reg. 1'!$B$21)</f>
        <v>1.0389702403388656E-2</v>
      </c>
      <c r="Z1474">
        <f>'MoneyLine Reg. 2'!$B$17+('MoneyLine Reg. 2'!$B$18*test!M1474+test!K1474*'MoneyLine Reg. 2'!$B$19+'MoneyLine Reg. 2'!$B$20*test!L1474+test!N1474*'MoneyLine Reg. 2'!$B$21)</f>
        <v>-0.61708857822254837</v>
      </c>
    </row>
    <row r="1475" spans="1:26" x14ac:dyDescent="0.3">
      <c r="A1475" s="9">
        <v>45234</v>
      </c>
      <c r="B1475" s="7" t="s">
        <v>21</v>
      </c>
      <c r="C1475" s="7">
        <v>5</v>
      </c>
      <c r="D1475" s="7" t="s">
        <v>9</v>
      </c>
      <c r="E1475" s="7">
        <v>2</v>
      </c>
      <c r="F1475" s="7"/>
      <c r="G1475" s="6">
        <f t="shared" si="23"/>
        <v>-3</v>
      </c>
      <c r="I1475">
        <f>VLOOKUP(D1475,MoneyLine!$A$1:$K$33,7,FALSE)</f>
        <v>154.76523809523809</v>
      </c>
      <c r="J1475">
        <f>VLOOKUP(B1475,MoneyLine!$A$1:$K$33,7,FALSE)</f>
        <v>81.149285714285725</v>
      </c>
      <c r="K1475">
        <f>VLOOKUP(B1475,MoneyLine!$A$1:$K$33,11,FALSE)</f>
        <v>9.1225000000000005</v>
      </c>
      <c r="L1475">
        <f>VLOOKUP(B1475,MoneyLine!$A$1:$D$33,4,FALSE)</f>
        <v>51.807999999999993</v>
      </c>
      <c r="M1475">
        <f>VLOOKUP(D1475,MoneyLine!$A$1:$K$33,11,FALSE)</f>
        <v>17.220000000000002</v>
      </c>
      <c r="N1475">
        <f>VLOOKUP(D1475,MoneyLine!$A$1:$D$33,4,FALSE)</f>
        <v>58.933</v>
      </c>
      <c r="O1475">
        <f>VLOOKUP(D1475,MoneyLine!$A$1:$Q$33,14,FALSE)</f>
        <v>117.61833333333333</v>
      </c>
      <c r="P1475">
        <f>VLOOKUP(B1475,MoneyLine!$A$1:$Q$33,17,FALSE)</f>
        <v>7.3759523809523806</v>
      </c>
      <c r="Q1475">
        <f>VLOOKUP(B1475,MoneyLine!$A$1:$K$33,10,FALSE)</f>
        <v>8.0371428571428574</v>
      </c>
      <c r="R1475">
        <f>VLOOKUP(B1475,MoneyLine!$A$1:$Q$33,14,FALSE)</f>
        <v>65.387857142857143</v>
      </c>
      <c r="S1475">
        <f>VLOOKUP(D1475,MoneyLine!$A$1:$Q$33,17,FALSE)</f>
        <v>29.393333333333338</v>
      </c>
      <c r="T1475">
        <f>VLOOKUP(D1475,MoneyLine!$A$1:$K$33,10,FALSE)</f>
        <v>-2.4774999999999996</v>
      </c>
      <c r="V1475">
        <f>HomTotReg.!$B$17+(test!O1475*HomTotReg.!$B$18+HomTotReg.!$B$19*test!P1475+test!Q1475*HomTotReg.!$B$20)</f>
        <v>3.8229444886754891</v>
      </c>
      <c r="W1475">
        <f>VisTotReg.!$B$17+(VisTotReg.!$B$18*test!R1475+test!S1475*VisTotReg.!$B$19+test!T1475*VisTotReg.!$B$20)</f>
        <v>3.061150932314217</v>
      </c>
      <c r="Y1475">
        <f>'MoneyLine Reg. 1'!$B$17+('MoneyLine Reg. 1'!$B$18*test!I1475+test!J1475*'MoneyLine Reg. 1'!$B$19+test!T1475*'MoneyLine Reg. 1'!$B$20+test!Q1475*'MoneyLine Reg. 1'!$B$21)</f>
        <v>0.73146548681182899</v>
      </c>
      <c r="Z1475">
        <f>'MoneyLine Reg. 2'!$B$17+('MoneyLine Reg. 2'!$B$18*test!M1475+test!K1475*'MoneyLine Reg. 2'!$B$19+'MoneyLine Reg. 2'!$B$20*test!L1475+test!N1475*'MoneyLine Reg. 2'!$B$21)</f>
        <v>1.1839669440085476</v>
      </c>
    </row>
    <row r="1476" spans="1:26" x14ac:dyDescent="0.3">
      <c r="A1476" s="8">
        <v>45234</v>
      </c>
      <c r="B1476" s="6" t="s">
        <v>17</v>
      </c>
      <c r="C1476" s="6">
        <v>4</v>
      </c>
      <c r="D1476" s="6" t="s">
        <v>28</v>
      </c>
      <c r="E1476" s="6">
        <v>5</v>
      </c>
      <c r="F1476" s="6" t="s">
        <v>35</v>
      </c>
      <c r="G1476" s="6">
        <f t="shared" si="23"/>
        <v>1</v>
      </c>
      <c r="I1476">
        <f>VLOOKUP(D1476,MoneyLine!$A$1:$K$33,7,FALSE)</f>
        <v>60.434285714285707</v>
      </c>
      <c r="J1476">
        <f>VLOOKUP(B1476,MoneyLine!$A$1:$K$33,7,FALSE)</f>
        <v>126.67</v>
      </c>
      <c r="K1476">
        <f>VLOOKUP(B1476,MoneyLine!$A$1:$K$33,11,FALSE)</f>
        <v>19.922499999999999</v>
      </c>
      <c r="L1476">
        <f>VLOOKUP(B1476,MoneyLine!$A$1:$D$33,4,FALSE)</f>
        <v>49.902000000000001</v>
      </c>
      <c r="M1476">
        <f>VLOOKUP(D1476,MoneyLine!$A$1:$K$33,11,FALSE)</f>
        <v>6.9025000000000016</v>
      </c>
      <c r="N1476">
        <f>VLOOKUP(D1476,MoneyLine!$A$1:$D$33,4,FALSE)</f>
        <v>50.512499999999996</v>
      </c>
      <c r="O1476">
        <f>VLOOKUP(D1476,MoneyLine!$A$1:$Q$33,14,FALSE)</f>
        <v>47.296666666666667</v>
      </c>
      <c r="P1476">
        <f>VLOOKUP(B1476,MoneyLine!$A$1:$Q$33,17,FALSE)</f>
        <v>9.6223809523809507</v>
      </c>
      <c r="Q1476">
        <f>VLOOKUP(B1476,MoneyLine!$A$1:$K$33,10,FALSE)</f>
        <v>23.209285714285713</v>
      </c>
      <c r="R1476">
        <f>VLOOKUP(B1476,MoneyLine!$A$1:$Q$33,14,FALSE)</f>
        <v>104.88261904761904</v>
      </c>
      <c r="S1476">
        <f>VLOOKUP(D1476,MoneyLine!$A$1:$Q$33,17,FALSE)</f>
        <v>10.998333333333333</v>
      </c>
      <c r="T1476">
        <f>VLOOKUP(D1476,MoneyLine!$A$1:$K$33,10,FALSE)</f>
        <v>5.5184523809523807</v>
      </c>
      <c r="V1476">
        <f>HomTotReg.!$B$17+(test!O1476*HomTotReg.!$B$18+HomTotReg.!$B$19*test!P1476+test!Q1476*HomTotReg.!$B$20)</f>
        <v>2.8875617894270951</v>
      </c>
      <c r="W1476">
        <f>VisTotReg.!$B$17+(VisTotReg.!$B$18*test!R1476+test!S1476*VisTotReg.!$B$19+test!T1476*VisTotReg.!$B$20)</f>
        <v>3.5758580571459389</v>
      </c>
      <c r="Y1476">
        <f>'MoneyLine Reg. 1'!$B$17+('MoneyLine Reg. 1'!$B$18*test!I1476+test!J1476*'MoneyLine Reg. 1'!$B$19+test!T1476*'MoneyLine Reg. 1'!$B$20+test!Q1476*'MoneyLine Reg. 1'!$B$21)</f>
        <v>-0.7579855177147945</v>
      </c>
      <c r="Z1476">
        <f>'MoneyLine Reg. 2'!$B$17+('MoneyLine Reg. 2'!$B$18*test!M1476+test!K1476*'MoneyLine Reg. 2'!$B$19+'MoneyLine Reg. 2'!$B$20*test!L1476+test!N1476*'MoneyLine Reg. 2'!$B$21)</f>
        <v>-0.53583759559430755</v>
      </c>
    </row>
    <row r="1477" spans="1:26" x14ac:dyDescent="0.3">
      <c r="A1477" s="9">
        <v>45234</v>
      </c>
      <c r="B1477" s="7" t="s">
        <v>18</v>
      </c>
      <c r="C1477" s="7">
        <v>4</v>
      </c>
      <c r="D1477" s="7" t="s">
        <v>16</v>
      </c>
      <c r="E1477" s="7">
        <v>3</v>
      </c>
      <c r="F1477" s="7" t="s">
        <v>36</v>
      </c>
      <c r="G1477" s="6">
        <f t="shared" si="23"/>
        <v>-1</v>
      </c>
      <c r="I1477">
        <f>VLOOKUP(D1477,MoneyLine!$A$1:$K$33,7,FALSE)</f>
        <v>64.561666666666639</v>
      </c>
      <c r="J1477">
        <f>VLOOKUP(B1477,MoneyLine!$A$1:$K$33,7,FALSE)</f>
        <v>161.3661904761905</v>
      </c>
      <c r="K1477">
        <f>VLOOKUP(B1477,MoneyLine!$A$1:$K$33,11,FALSE)</f>
        <v>18.088749999999997</v>
      </c>
      <c r="L1477">
        <f>VLOOKUP(B1477,MoneyLine!$A$1:$D$33,4,FALSE)</f>
        <v>55.644500000000001</v>
      </c>
      <c r="M1477">
        <f>VLOOKUP(D1477,MoneyLine!$A$1:$K$33,11,FALSE)</f>
        <v>10.3225</v>
      </c>
      <c r="N1477">
        <f>VLOOKUP(D1477,MoneyLine!$A$1:$D$33,4,FALSE)</f>
        <v>48.538999999999994</v>
      </c>
      <c r="O1477">
        <f>VLOOKUP(D1477,MoneyLine!$A$1:$Q$33,14,FALSE)</f>
        <v>75.591190476190462</v>
      </c>
      <c r="P1477">
        <f>VLOOKUP(B1477,MoneyLine!$A$1:$Q$33,17,FALSE)</f>
        <v>63.627142857142857</v>
      </c>
      <c r="Q1477">
        <f>VLOOKUP(B1477,MoneyLine!$A$1:$K$33,10,FALSE)</f>
        <v>-8.5753571428571433</v>
      </c>
      <c r="R1477">
        <f>VLOOKUP(B1477,MoneyLine!$A$1:$Q$33,14,FALSE)</f>
        <v>80.616190476190468</v>
      </c>
      <c r="S1477">
        <f>VLOOKUP(D1477,MoneyLine!$A$1:$Q$33,17,FALSE)</f>
        <v>-17.098809523809521</v>
      </c>
      <c r="T1477">
        <f>VLOOKUP(D1477,MoneyLine!$A$1:$K$33,10,FALSE)</f>
        <v>17.131547619047623</v>
      </c>
      <c r="V1477">
        <f>HomTotReg.!$B$17+(test!O1477*HomTotReg.!$B$18+HomTotReg.!$B$19*test!P1477+test!Q1477*HomTotReg.!$B$20)</f>
        <v>2.9651838094784182</v>
      </c>
      <c r="W1477">
        <f>VisTotReg.!$B$17+(VisTotReg.!$B$18*test!R1477+test!S1477*VisTotReg.!$B$19+test!T1477*VisTotReg.!$B$20)</f>
        <v>3.3674951658125472</v>
      </c>
      <c r="Y1477">
        <f>'MoneyLine Reg. 1'!$B$17+('MoneyLine Reg. 1'!$B$18*test!I1477+test!J1477*'MoneyLine Reg. 1'!$B$19+test!T1477*'MoneyLine Reg. 1'!$B$20+test!Q1477*'MoneyLine Reg. 1'!$B$21)</f>
        <v>-0.63808586378245591</v>
      </c>
      <c r="Z1477">
        <f>'MoneyLine Reg. 2'!$B$17+('MoneyLine Reg. 2'!$B$18*test!M1477+test!K1477*'MoneyLine Reg. 2'!$B$19+'MoneyLine Reg. 2'!$B$20*test!L1477+test!N1477*'MoneyLine Reg. 2'!$B$21)</f>
        <v>-0.79345003208511766</v>
      </c>
    </row>
    <row r="1478" spans="1:26" x14ac:dyDescent="0.3">
      <c r="A1478" s="8">
        <v>45234</v>
      </c>
      <c r="B1478" s="6" t="s">
        <v>7</v>
      </c>
      <c r="C1478" s="6">
        <v>6</v>
      </c>
      <c r="D1478" s="6" t="s">
        <v>32</v>
      </c>
      <c r="E1478" s="6">
        <v>4</v>
      </c>
      <c r="F1478" s="6"/>
      <c r="G1478" s="6">
        <f t="shared" si="23"/>
        <v>-2</v>
      </c>
      <c r="I1478">
        <f>VLOOKUP(D1478,MoneyLine!$A$1:$K$33,7,FALSE)</f>
        <v>91.395238095238099</v>
      </c>
      <c r="J1478">
        <f>VLOOKUP(B1478,MoneyLine!$A$1:$K$33,7,FALSE)</f>
        <v>105.50714285714287</v>
      </c>
      <c r="K1478">
        <f>VLOOKUP(B1478,MoneyLine!$A$1:$K$33,11,FALSE)</f>
        <v>17.5075</v>
      </c>
      <c r="L1478">
        <f>VLOOKUP(B1478,MoneyLine!$A$1:$D$33,4,FALSE)</f>
        <v>51.216499999999996</v>
      </c>
      <c r="M1478">
        <f>VLOOKUP(D1478,MoneyLine!$A$1:$K$33,11,FALSE)</f>
        <v>4.9549999999999983</v>
      </c>
      <c r="N1478">
        <f>VLOOKUP(D1478,MoneyLine!$A$1:$D$33,4,FALSE)</f>
        <v>47.241</v>
      </c>
      <c r="O1478">
        <f>VLOOKUP(D1478,MoneyLine!$A$1:$Q$33,14,FALSE)</f>
        <v>85.390952380952371</v>
      </c>
      <c r="P1478">
        <f>VLOOKUP(B1478,MoneyLine!$A$1:$Q$33,17,FALSE)</f>
        <v>1.5838095238095231</v>
      </c>
      <c r="Q1478">
        <f>VLOOKUP(B1478,MoneyLine!$A$1:$K$33,10,FALSE)</f>
        <v>-6.0107142857142861</v>
      </c>
      <c r="R1478">
        <f>VLOOKUP(B1478,MoneyLine!$A$1:$Q$33,14,FALSE)</f>
        <v>89.021666666666647</v>
      </c>
      <c r="S1478">
        <f>VLOOKUP(D1478,MoneyLine!$A$1:$Q$33,17,FALSE)</f>
        <v>-9.4788095238095256</v>
      </c>
      <c r="T1478">
        <f>VLOOKUP(D1478,MoneyLine!$A$1:$K$33,10,FALSE)</f>
        <v>-16.679047619047623</v>
      </c>
      <c r="V1478">
        <f>HomTotReg.!$B$17+(test!O1478*HomTotReg.!$B$18+HomTotReg.!$B$19*test!P1478+test!Q1478*HomTotReg.!$B$20)</f>
        <v>3.6980908881426258</v>
      </c>
      <c r="W1478">
        <f>VisTotReg.!$B$17+(VisTotReg.!$B$18*test!R1478+test!S1478*VisTotReg.!$B$19+test!T1478*VisTotReg.!$B$20)</f>
        <v>3.8971095688494364</v>
      </c>
      <c r="Y1478">
        <f>'MoneyLine Reg. 1'!$B$17+('MoneyLine Reg. 1'!$B$18*test!I1478+test!J1478*'MoneyLine Reg. 1'!$B$19+test!T1478*'MoneyLine Reg. 1'!$B$20+test!Q1478*'MoneyLine Reg. 1'!$B$21)</f>
        <v>-0.22581513137725273</v>
      </c>
      <c r="Z1478">
        <f>'MoneyLine Reg. 2'!$B$17+('MoneyLine Reg. 2'!$B$18*test!M1478+test!K1478*'MoneyLine Reg. 2'!$B$19+'MoneyLine Reg. 2'!$B$20*test!L1478+test!N1478*'MoneyLine Reg. 2'!$B$21)</f>
        <v>-0.8450081817867372</v>
      </c>
    </row>
    <row r="1479" spans="1:26" x14ac:dyDescent="0.3">
      <c r="A1479" s="9">
        <v>45234</v>
      </c>
      <c r="B1479" s="7" t="s">
        <v>29</v>
      </c>
      <c r="C1479" s="7">
        <v>5</v>
      </c>
      <c r="D1479" s="7" t="s">
        <v>4</v>
      </c>
      <c r="E1479" s="7">
        <v>0</v>
      </c>
      <c r="F1479" s="7"/>
      <c r="G1479" s="6">
        <f t="shared" si="23"/>
        <v>-5</v>
      </c>
      <c r="I1479">
        <f>VLOOKUP(D1479,MoneyLine!$A$1:$K$33,7,FALSE)</f>
        <v>71.288571428571402</v>
      </c>
      <c r="J1479">
        <f>VLOOKUP(B1479,MoneyLine!$A$1:$K$33,7,FALSE)</f>
        <v>120.64333333333332</v>
      </c>
      <c r="K1479">
        <f>VLOOKUP(B1479,MoneyLine!$A$1:$K$33,11,FALSE)</f>
        <v>13.331249999999997</v>
      </c>
      <c r="L1479">
        <f>VLOOKUP(B1479,MoneyLine!$A$1:$D$33,4,FALSE)</f>
        <v>55.3095</v>
      </c>
      <c r="M1479">
        <f>VLOOKUP(D1479,MoneyLine!$A$1:$K$33,11,FALSE)</f>
        <v>4.0925000000000029</v>
      </c>
      <c r="N1479">
        <f>VLOOKUP(D1479,MoneyLine!$A$1:$D$33,4,FALSE)</f>
        <v>50.962499999999999</v>
      </c>
      <c r="O1479">
        <f>VLOOKUP(D1479,MoneyLine!$A$1:$Q$33,14,FALSE)</f>
        <v>28.298571428571432</v>
      </c>
      <c r="P1479">
        <f>VLOOKUP(B1479,MoneyLine!$A$1:$Q$33,17,FALSE)</f>
        <v>28.97</v>
      </c>
      <c r="Q1479">
        <f>VLOOKUP(B1479,MoneyLine!$A$1:$K$33,10,FALSE)</f>
        <v>20.598452380952381</v>
      </c>
      <c r="R1479">
        <f>VLOOKUP(B1479,MoneyLine!$A$1:$Q$33,14,FALSE)</f>
        <v>76.355714285714271</v>
      </c>
      <c r="S1479">
        <f>VLOOKUP(D1479,MoneyLine!$A$1:$Q$33,17,FALSE)</f>
        <v>33.857619047619039</v>
      </c>
      <c r="T1479">
        <f>VLOOKUP(D1479,MoneyLine!$A$1:$K$33,10,FALSE)</f>
        <v>21.901309523809527</v>
      </c>
      <c r="V1479">
        <f>HomTotReg.!$B$17+(test!O1479*HomTotReg.!$B$18+HomTotReg.!$B$19*test!P1479+test!Q1479*HomTotReg.!$B$20)</f>
        <v>2.5102413691180661</v>
      </c>
      <c r="W1479">
        <f>VisTotReg.!$B$17+(VisTotReg.!$B$18*test!R1479+test!S1479*VisTotReg.!$B$19+test!T1479*VisTotReg.!$B$20)</f>
        <v>2.7924857609495439</v>
      </c>
      <c r="Y1479">
        <f>'MoneyLine Reg. 1'!$B$17+('MoneyLine Reg. 1'!$B$18*test!I1479+test!J1479*'MoneyLine Reg. 1'!$B$19+test!T1479*'MoneyLine Reg. 1'!$B$20+test!Q1479*'MoneyLine Reg. 1'!$B$21)</f>
        <v>-0.32934914194014064</v>
      </c>
      <c r="Z1479">
        <f>'MoneyLine Reg. 2'!$B$17+('MoneyLine Reg. 2'!$B$18*test!M1479+test!K1479*'MoneyLine Reg. 2'!$B$19+'MoneyLine Reg. 2'!$B$20*test!L1479+test!N1479*'MoneyLine Reg. 2'!$B$21)</f>
        <v>-0.69532363007780029</v>
      </c>
    </row>
    <row r="1480" spans="1:26" x14ac:dyDescent="0.3">
      <c r="A1480" s="8">
        <v>45234</v>
      </c>
      <c r="B1480" s="6" t="s">
        <v>22</v>
      </c>
      <c r="C1480" s="6">
        <v>6</v>
      </c>
      <c r="D1480" s="6" t="s">
        <v>34</v>
      </c>
      <c r="E1480" s="6">
        <v>3</v>
      </c>
      <c r="F1480" s="6"/>
      <c r="G1480" s="6">
        <f t="shared" si="23"/>
        <v>-3</v>
      </c>
      <c r="I1480">
        <f>VLOOKUP(D1480,MoneyLine!$A$1:$K$33,7,FALSE)</f>
        <v>70.167380952380938</v>
      </c>
      <c r="J1480">
        <f>VLOOKUP(B1480,MoneyLine!$A$1:$K$33,7,FALSE)</f>
        <v>73.279761904761898</v>
      </c>
      <c r="K1480">
        <f>VLOOKUP(B1480,MoneyLine!$A$1:$K$33,11,FALSE)</f>
        <v>6.432500000000001</v>
      </c>
      <c r="L1480">
        <f>VLOOKUP(B1480,MoneyLine!$A$1:$D$33,4,FALSE)</f>
        <v>50.885999999999996</v>
      </c>
      <c r="M1480">
        <f>VLOOKUP(D1480,MoneyLine!$A$1:$K$33,11,FALSE)</f>
        <v>10.367500000000003</v>
      </c>
      <c r="N1480">
        <f>VLOOKUP(D1480,MoneyLine!$A$1:$D$33,4,FALSE)</f>
        <v>52.325999999999993</v>
      </c>
      <c r="O1480">
        <f>VLOOKUP(D1480,MoneyLine!$A$1:$Q$33,14,FALSE)</f>
        <v>40.24047619047618</v>
      </c>
      <c r="P1480">
        <f>VLOOKUP(B1480,MoneyLine!$A$1:$Q$33,17,FALSE)</f>
        <v>-0.22023809523809401</v>
      </c>
      <c r="Q1480">
        <f>VLOOKUP(B1480,MoneyLine!$A$1:$K$33,10,FALSE)</f>
        <v>10.709166666666667</v>
      </c>
      <c r="R1480">
        <f>VLOOKUP(B1480,MoneyLine!$A$1:$Q$33,14,FALSE)</f>
        <v>70.076904761904771</v>
      </c>
      <c r="S1480">
        <f>VLOOKUP(D1480,MoneyLine!$A$1:$Q$33,17,FALSE)</f>
        <v>22.489285714285707</v>
      </c>
      <c r="T1480">
        <f>VLOOKUP(D1480,MoneyLine!$A$1:$K$33,10,FALSE)</f>
        <v>29.06904761904762</v>
      </c>
      <c r="V1480">
        <f>HomTotReg.!$B$17+(test!O1480*HomTotReg.!$B$18+HomTotReg.!$B$19*test!P1480+test!Q1480*HomTotReg.!$B$20)</f>
        <v>3.0549871626249114</v>
      </c>
      <c r="W1480">
        <f>VisTotReg.!$B$17+(VisTotReg.!$B$18*test!R1480+test!S1480*VisTotReg.!$B$19+test!T1480*VisTotReg.!$B$20)</f>
        <v>2.7138105975061877</v>
      </c>
      <c r="Y1480">
        <f>'MoneyLine Reg. 1'!$B$17+('MoneyLine Reg. 1'!$B$18*test!I1480+test!J1480*'MoneyLine Reg. 1'!$B$19+test!T1480*'MoneyLine Reg. 1'!$B$20+test!Q1480*'MoneyLine Reg. 1'!$B$21)</f>
        <v>0.40310858005565642</v>
      </c>
      <c r="Z1480">
        <f>'MoneyLine Reg. 2'!$B$17+('MoneyLine Reg. 2'!$B$18*test!M1480+test!K1480*'MoneyLine Reg. 2'!$B$19+'MoneyLine Reg. 2'!$B$20*test!L1480+test!N1480*'MoneyLine Reg. 2'!$B$21)</f>
        <v>0.52289165868292953</v>
      </c>
    </row>
    <row r="1481" spans="1:26" x14ac:dyDescent="0.3">
      <c r="A1481" s="9">
        <v>45234</v>
      </c>
      <c r="B1481" s="7" t="s">
        <v>3</v>
      </c>
      <c r="C1481" s="7">
        <v>10</v>
      </c>
      <c r="D1481" s="7" t="s">
        <v>24</v>
      </c>
      <c r="E1481" s="7">
        <v>2</v>
      </c>
      <c r="F1481" s="7"/>
      <c r="G1481" s="6">
        <f t="shared" si="23"/>
        <v>-8</v>
      </c>
      <c r="I1481">
        <f>VLOOKUP(D1481,MoneyLine!$A$1:$K$33,7,FALSE)</f>
        <v>-28.852380952380948</v>
      </c>
      <c r="J1481">
        <f>VLOOKUP(B1481,MoneyLine!$A$1:$K$33,7,FALSE)</f>
        <v>103.61880952380953</v>
      </c>
      <c r="K1481">
        <f>VLOOKUP(B1481,MoneyLine!$A$1:$K$33,11,FALSE)</f>
        <v>6.7725000000000009</v>
      </c>
      <c r="L1481">
        <f>VLOOKUP(B1481,MoneyLine!$A$1:$D$33,4,FALSE)</f>
        <v>53.618500000000004</v>
      </c>
      <c r="M1481">
        <f>VLOOKUP(D1481,MoneyLine!$A$1:$K$33,11,FALSE)</f>
        <v>5.754999999999999</v>
      </c>
      <c r="N1481">
        <f>VLOOKUP(D1481,MoneyLine!$A$1:$D$33,4,FALSE)</f>
        <v>42.153999999999996</v>
      </c>
      <c r="O1481">
        <f>VLOOKUP(D1481,MoneyLine!$A$1:$Q$33,14,FALSE)</f>
        <v>7.490952380952379</v>
      </c>
      <c r="P1481">
        <f>VLOOKUP(B1481,MoneyLine!$A$1:$Q$33,17,FALSE)</f>
        <v>15.725476190476186</v>
      </c>
      <c r="Q1481">
        <f>VLOOKUP(B1481,MoneyLine!$A$1:$K$33,10,FALSE)</f>
        <v>34.368214285714288</v>
      </c>
      <c r="R1481">
        <f>VLOOKUP(B1481,MoneyLine!$A$1:$Q$33,14,FALSE)</f>
        <v>76.556190476190451</v>
      </c>
      <c r="S1481">
        <f>VLOOKUP(D1481,MoneyLine!$A$1:$Q$33,17,FALSE)</f>
        <v>-35.079523809523806</v>
      </c>
      <c r="T1481">
        <f>VLOOKUP(D1481,MoneyLine!$A$1:$K$33,10,FALSE)</f>
        <v>-0.52404761904761887</v>
      </c>
      <c r="V1481">
        <f>HomTotReg.!$B$17+(test!O1481*HomTotReg.!$B$18+HomTotReg.!$B$19*test!P1481+test!Q1481*HomTotReg.!$B$20)</f>
        <v>2.2785470001388548</v>
      </c>
      <c r="W1481">
        <f>VisTotReg.!$B$17+(VisTotReg.!$B$18*test!R1481+test!S1481*VisTotReg.!$B$19+test!T1481*VisTotReg.!$B$20)</f>
        <v>3.7395918452898909</v>
      </c>
      <c r="Y1481">
        <f>'MoneyLine Reg. 1'!$B$17+('MoneyLine Reg. 1'!$B$18*test!I1481+test!J1481*'MoneyLine Reg. 1'!$B$19+test!T1481*'MoneyLine Reg. 1'!$B$20+test!Q1481*'MoneyLine Reg. 1'!$B$21)</f>
        <v>-1.5627773830742737</v>
      </c>
      <c r="Z1481">
        <f>'MoneyLine Reg. 2'!$B$17+('MoneyLine Reg. 2'!$B$18*test!M1481+test!K1481*'MoneyLine Reg. 2'!$B$19+'MoneyLine Reg. 2'!$B$20*test!L1481+test!N1481*'MoneyLine Reg. 2'!$B$21)</f>
        <v>-0.70951068349873303</v>
      </c>
    </row>
    <row r="1482" spans="1:26" x14ac:dyDescent="0.3">
      <c r="A1482" s="8">
        <v>45234</v>
      </c>
      <c r="B1482" s="6" t="s">
        <v>33</v>
      </c>
      <c r="C1482" s="6">
        <v>3</v>
      </c>
      <c r="D1482" s="6" t="s">
        <v>10</v>
      </c>
      <c r="E1482" s="6">
        <v>6</v>
      </c>
      <c r="F1482" s="6"/>
      <c r="G1482" s="6">
        <f t="shared" si="23"/>
        <v>3</v>
      </c>
      <c r="I1482">
        <f>VLOOKUP(D1482,MoneyLine!$A$1:$K$33,7,FALSE)</f>
        <v>43.783809523809516</v>
      </c>
      <c r="J1482">
        <f>VLOOKUP(B1482,MoneyLine!$A$1:$K$33,7,FALSE)</f>
        <v>35.906904761904762</v>
      </c>
      <c r="K1482">
        <f>VLOOKUP(B1482,MoneyLine!$A$1:$K$33,11,FALSE)</f>
        <v>3.707499999999996</v>
      </c>
      <c r="L1482">
        <f>VLOOKUP(B1482,MoneyLine!$A$1:$D$33,4,FALSE)</f>
        <v>47.251999999999995</v>
      </c>
      <c r="M1482">
        <f>VLOOKUP(D1482,MoneyLine!$A$1:$K$33,11,FALSE)</f>
        <v>2.1412499999999977</v>
      </c>
      <c r="N1482">
        <f>VLOOKUP(D1482,MoneyLine!$A$1:$D$33,4,FALSE)</f>
        <v>45.351499999999994</v>
      </c>
      <c r="O1482">
        <f>VLOOKUP(D1482,MoneyLine!$A$1:$Q$33,14,FALSE)</f>
        <v>43.181904761904768</v>
      </c>
      <c r="P1482">
        <f>VLOOKUP(B1482,MoneyLine!$A$1:$Q$33,17,FALSE)</f>
        <v>-16.226190476190478</v>
      </c>
      <c r="Q1482">
        <f>VLOOKUP(B1482,MoneyLine!$A$1:$K$33,10,FALSE)</f>
        <v>29.473928571428576</v>
      </c>
      <c r="R1482">
        <f>VLOOKUP(B1482,MoneyLine!$A$1:$Q$33,14,FALSE)</f>
        <v>44.759523809523806</v>
      </c>
      <c r="S1482">
        <f>VLOOKUP(D1482,MoneyLine!$A$1:$Q$33,17,FALSE)</f>
        <v>-14.675714285714287</v>
      </c>
      <c r="T1482">
        <f>VLOOKUP(D1482,MoneyLine!$A$1:$K$33,10,FALSE)</f>
        <v>13.367738095238096</v>
      </c>
      <c r="V1482">
        <f>HomTotReg.!$B$17+(test!O1482*HomTotReg.!$B$18+HomTotReg.!$B$19*test!P1482+test!Q1482*HomTotReg.!$B$20)</f>
        <v>3.0488543843546445</v>
      </c>
      <c r="W1482">
        <f>VisTotReg.!$B$17+(VisTotReg.!$B$18*test!R1482+test!S1482*VisTotReg.!$B$19+test!T1482*VisTotReg.!$B$20)</f>
        <v>2.9760040024382519</v>
      </c>
      <c r="Y1482">
        <f>'MoneyLine Reg. 1'!$B$17+('MoneyLine Reg. 1'!$B$18*test!I1482+test!J1482*'MoneyLine Reg. 1'!$B$19+test!T1482*'MoneyLine Reg. 1'!$B$20+test!Q1482*'MoneyLine Reg. 1'!$B$21)</f>
        <v>0.16968087702939716</v>
      </c>
      <c r="Z1482">
        <f>'MoneyLine Reg. 2'!$B$17+('MoneyLine Reg. 2'!$B$18*test!M1482+test!K1482*'MoneyLine Reg. 2'!$B$19+'MoneyLine Reg. 2'!$B$20*test!L1482+test!N1482*'MoneyLine Reg. 2'!$B$21)</f>
        <v>-4.1568629233828869E-2</v>
      </c>
    </row>
    <row r="1483" spans="1:26" x14ac:dyDescent="0.3">
      <c r="A1483" s="9">
        <v>45234</v>
      </c>
      <c r="B1483" s="7" t="s">
        <v>13</v>
      </c>
      <c r="C1483" s="7">
        <v>6</v>
      </c>
      <c r="D1483" s="7" t="s">
        <v>5</v>
      </c>
      <c r="E1483" s="7">
        <v>4</v>
      </c>
      <c r="F1483" s="7"/>
      <c r="G1483" s="6">
        <f t="shared" si="23"/>
        <v>-2</v>
      </c>
      <c r="I1483">
        <f>VLOOKUP(D1483,MoneyLine!$A$1:$K$33,7,FALSE)</f>
        <v>92.519047619047612</v>
      </c>
      <c r="J1483">
        <f>VLOOKUP(B1483,MoneyLine!$A$1:$K$33,7,FALSE)</f>
        <v>52.757857142857148</v>
      </c>
      <c r="K1483">
        <f>VLOOKUP(B1483,MoneyLine!$A$1:$K$33,11,FALSE)</f>
        <v>5.03125</v>
      </c>
      <c r="L1483">
        <f>VLOOKUP(B1483,MoneyLine!$A$1:$D$33,4,FALSE)</f>
        <v>47.964499999999994</v>
      </c>
      <c r="M1483">
        <f>VLOOKUP(D1483,MoneyLine!$A$1:$K$33,11,FALSE)</f>
        <v>15.5725</v>
      </c>
      <c r="N1483">
        <f>VLOOKUP(D1483,MoneyLine!$A$1:$D$33,4,FALSE)</f>
        <v>52.448999999999998</v>
      </c>
      <c r="O1483">
        <f>VLOOKUP(D1483,MoneyLine!$A$1:$Q$33,14,FALSE)</f>
        <v>80.7392857142857</v>
      </c>
      <c r="P1483">
        <f>VLOOKUP(B1483,MoneyLine!$A$1:$Q$33,17,FALSE)</f>
        <v>6.5440476190476176</v>
      </c>
      <c r="Q1483">
        <f>VLOOKUP(B1483,MoneyLine!$A$1:$K$33,10,FALSE)</f>
        <v>-4.3963095238095242</v>
      </c>
      <c r="R1483">
        <f>VLOOKUP(B1483,MoneyLine!$A$1:$Q$33,14,FALSE)</f>
        <v>36.921904761904756</v>
      </c>
      <c r="S1483">
        <f>VLOOKUP(D1483,MoneyLine!$A$1:$Q$33,17,FALSE)</f>
        <v>2.4073809523809526</v>
      </c>
      <c r="T1483">
        <f>VLOOKUP(D1483,MoneyLine!$A$1:$K$33,10,FALSE)</f>
        <v>7.11511904761905</v>
      </c>
      <c r="V1483">
        <f>HomTotReg.!$B$17+(test!O1483*HomTotReg.!$B$18+HomTotReg.!$B$19*test!P1483+test!Q1483*HomTotReg.!$B$20)</f>
        <v>3.578495235967321</v>
      </c>
      <c r="W1483">
        <f>VisTotReg.!$B$17+(VisTotReg.!$B$18*test!R1483+test!S1483*VisTotReg.!$B$19+test!T1483*VisTotReg.!$B$20)</f>
        <v>2.8228205395288639</v>
      </c>
      <c r="Y1483">
        <f>'MoneyLine Reg. 1'!$B$17+('MoneyLine Reg. 1'!$B$18*test!I1483+test!J1483*'MoneyLine Reg. 1'!$B$19+test!T1483*'MoneyLine Reg. 1'!$B$20+test!Q1483*'MoneyLine Reg. 1'!$B$21)</f>
        <v>0.70564911251721374</v>
      </c>
      <c r="Z1483">
        <f>'MoneyLine Reg. 2'!$B$17+('MoneyLine Reg. 2'!$B$18*test!M1483+test!K1483*'MoneyLine Reg. 2'!$B$19+'MoneyLine Reg. 2'!$B$20*test!L1483+test!N1483*'MoneyLine Reg. 2'!$B$21)</f>
        <v>1.1512613787746702</v>
      </c>
    </row>
    <row r="1484" spans="1:26" x14ac:dyDescent="0.3">
      <c r="A1484" s="8">
        <v>45234</v>
      </c>
      <c r="B1484" s="6" t="s">
        <v>30</v>
      </c>
      <c r="C1484" s="6">
        <v>0</v>
      </c>
      <c r="D1484" s="6" t="s">
        <v>8</v>
      </c>
      <c r="E1484" s="6">
        <v>2</v>
      </c>
      <c r="F1484" s="6"/>
      <c r="G1484" s="6">
        <f t="shared" si="23"/>
        <v>2</v>
      </c>
      <c r="I1484">
        <f>VLOOKUP(D1484,MoneyLine!$A$1:$K$33,7,FALSE)</f>
        <v>158.14214285714286</v>
      </c>
      <c r="J1484">
        <f>VLOOKUP(B1484,MoneyLine!$A$1:$K$33,7,FALSE)</f>
        <v>127.36857142857141</v>
      </c>
      <c r="K1484">
        <f>VLOOKUP(B1484,MoneyLine!$A$1:$K$33,11,FALSE)</f>
        <v>15.876249999999999</v>
      </c>
      <c r="L1484">
        <f>VLOOKUP(B1484,MoneyLine!$A$1:$D$33,4,FALSE)</f>
        <v>56.155499999999996</v>
      </c>
      <c r="M1484">
        <f>VLOOKUP(D1484,MoneyLine!$A$1:$K$33,11,FALSE)</f>
        <v>11.611250000000004</v>
      </c>
      <c r="N1484">
        <f>VLOOKUP(D1484,MoneyLine!$A$1:$D$33,4,FALSE)</f>
        <v>49.862499999999997</v>
      </c>
      <c r="O1484">
        <f>VLOOKUP(D1484,MoneyLine!$A$1:$Q$33,14,FALSE)</f>
        <v>125.46428571428571</v>
      </c>
      <c r="P1484">
        <f>VLOOKUP(B1484,MoneyLine!$A$1:$Q$33,17,FALSE)</f>
        <v>21.976904761904766</v>
      </c>
      <c r="Q1484">
        <f>VLOOKUP(B1484,MoneyLine!$A$1:$K$33,10,FALSE)</f>
        <v>-0.45761904761904759</v>
      </c>
      <c r="R1484">
        <f>VLOOKUP(B1484,MoneyLine!$A$1:$Q$33,14,FALSE)</f>
        <v>104.57619047619046</v>
      </c>
      <c r="S1484">
        <f>VLOOKUP(D1484,MoneyLine!$A$1:$Q$33,17,FALSE)</f>
        <v>14.067142857142855</v>
      </c>
      <c r="T1484">
        <f>VLOOKUP(D1484,MoneyLine!$A$1:$K$33,10,FALSE)</f>
        <v>21.027261904761904</v>
      </c>
      <c r="V1484">
        <f>HomTotReg.!$B$17+(test!O1484*HomTotReg.!$B$18+HomTotReg.!$B$19*test!P1484+test!Q1484*HomTotReg.!$B$20)</f>
        <v>3.8449188031576864</v>
      </c>
      <c r="W1484">
        <f>VisTotReg.!$B$17+(VisTotReg.!$B$18*test!R1484+test!S1484*VisTotReg.!$B$19+test!T1484*VisTotReg.!$B$20)</f>
        <v>3.3165090875418572</v>
      </c>
      <c r="Y1484">
        <f>'MoneyLine Reg. 1'!$B$17+('MoneyLine Reg. 1'!$B$18*test!I1484+test!J1484*'MoneyLine Reg. 1'!$B$19+test!T1484*'MoneyLine Reg. 1'!$B$20+test!Q1484*'MoneyLine Reg. 1'!$B$21)</f>
        <v>0.64286365419177627</v>
      </c>
      <c r="Z1484">
        <f>'MoneyLine Reg. 2'!$B$17+('MoneyLine Reg. 2'!$B$18*test!M1484+test!K1484*'MoneyLine Reg. 2'!$B$19+'MoneyLine Reg. 2'!$B$20*test!L1484+test!N1484*'MoneyLine Reg. 2'!$B$21)</f>
        <v>-0.52909886417233798</v>
      </c>
    </row>
    <row r="1485" spans="1:26" x14ac:dyDescent="0.3">
      <c r="A1485" s="9">
        <v>45234</v>
      </c>
      <c r="B1485" s="7" t="s">
        <v>11</v>
      </c>
      <c r="C1485" s="7">
        <v>0</v>
      </c>
      <c r="D1485" s="7" t="s">
        <v>27</v>
      </c>
      <c r="E1485" s="7">
        <v>7</v>
      </c>
      <c r="F1485" s="7"/>
      <c r="G1485" s="6">
        <f t="shared" si="23"/>
        <v>7</v>
      </c>
      <c r="I1485">
        <f>VLOOKUP(D1485,MoneyLine!$A$1:$K$33,7,FALSE)</f>
        <v>57.437380952380948</v>
      </c>
      <c r="J1485">
        <f>VLOOKUP(B1485,MoneyLine!$A$1:$K$33,7,FALSE)</f>
        <v>121.01880952380951</v>
      </c>
      <c r="K1485">
        <f>VLOOKUP(B1485,MoneyLine!$A$1:$K$33,11,FALSE)</f>
        <v>15.838749999999997</v>
      </c>
      <c r="L1485">
        <f>VLOOKUP(B1485,MoneyLine!$A$1:$D$33,4,FALSE)</f>
        <v>52.685499999999998</v>
      </c>
      <c r="M1485">
        <f>VLOOKUP(D1485,MoneyLine!$A$1:$K$33,11,FALSE)</f>
        <v>10.504999999999999</v>
      </c>
      <c r="N1485">
        <f>VLOOKUP(D1485,MoneyLine!$A$1:$D$33,4,FALSE)</f>
        <v>52.064499999999995</v>
      </c>
      <c r="O1485">
        <f>VLOOKUP(D1485,MoneyLine!$A$1:$Q$33,14,FALSE)</f>
        <v>42.338571428571427</v>
      </c>
      <c r="P1485">
        <f>VLOOKUP(B1485,MoneyLine!$A$1:$Q$33,17,FALSE)</f>
        <v>15.627619047619051</v>
      </c>
      <c r="Q1485">
        <f>VLOOKUP(B1485,MoneyLine!$A$1:$K$33,10,FALSE)</f>
        <v>10.4975</v>
      </c>
      <c r="R1485">
        <f>VLOOKUP(B1485,MoneyLine!$A$1:$Q$33,14,FALSE)</f>
        <v>85.286666666666662</v>
      </c>
      <c r="S1485">
        <f>VLOOKUP(D1485,MoneyLine!$A$1:$Q$33,17,FALSE)</f>
        <v>0.65357142857142814</v>
      </c>
      <c r="T1485">
        <f>VLOOKUP(D1485,MoneyLine!$A$1:$K$33,10,FALSE)</f>
        <v>23.449285714285718</v>
      </c>
      <c r="V1485">
        <f>HomTotReg.!$B$17+(test!O1485*HomTotReg.!$B$18+HomTotReg.!$B$19*test!P1485+test!Q1485*HomTotReg.!$B$20)</f>
        <v>2.9115919425945567</v>
      </c>
      <c r="W1485">
        <f>VisTotReg.!$B$17+(VisTotReg.!$B$18*test!R1485+test!S1485*VisTotReg.!$B$19+test!T1485*VisTotReg.!$B$20)</f>
        <v>3.1716181842359443</v>
      </c>
      <c r="Y1485">
        <f>'MoneyLine Reg. 1'!$B$17+('MoneyLine Reg. 1'!$B$18*test!I1485+test!J1485*'MoneyLine Reg. 1'!$B$19+test!T1485*'MoneyLine Reg. 1'!$B$20+test!Q1485*'MoneyLine Reg. 1'!$B$21)</f>
        <v>-0.34685847852262031</v>
      </c>
      <c r="Z1485">
        <f>'MoneyLine Reg. 2'!$B$17+('MoneyLine Reg. 2'!$B$18*test!M1485+test!K1485*'MoneyLine Reg. 2'!$B$19+'MoneyLine Reg. 2'!$B$20*test!L1485+test!N1485*'MoneyLine Reg. 2'!$B$21)</f>
        <v>-0.17563913304284284</v>
      </c>
    </row>
    <row r="1486" spans="1:26" x14ac:dyDescent="0.3">
      <c r="A1486" s="8">
        <v>45234</v>
      </c>
      <c r="B1486" s="6" t="s">
        <v>20</v>
      </c>
      <c r="C1486" s="6">
        <v>1</v>
      </c>
      <c r="D1486" s="6" t="s">
        <v>12</v>
      </c>
      <c r="E1486" s="6">
        <v>2</v>
      </c>
      <c r="F1486" s="6"/>
      <c r="G1486" s="6">
        <f t="shared" si="23"/>
        <v>1</v>
      </c>
      <c r="I1486">
        <f>VLOOKUP(D1486,MoneyLine!$A$1:$K$33,7,FALSE)</f>
        <v>38.000238095238089</v>
      </c>
      <c r="J1486">
        <f>VLOOKUP(B1486,MoneyLine!$A$1:$K$33,7,FALSE)</f>
        <v>53.481666666666655</v>
      </c>
      <c r="K1486">
        <f>VLOOKUP(B1486,MoneyLine!$A$1:$K$33,11,FALSE)</f>
        <v>4.7974999999999994</v>
      </c>
      <c r="L1486">
        <f>VLOOKUP(B1486,MoneyLine!$A$1:$D$33,4,FALSE)</f>
        <v>46.0565</v>
      </c>
      <c r="M1486">
        <f>VLOOKUP(D1486,MoneyLine!$A$1:$K$33,11,FALSE)</f>
        <v>5.6062500000000011</v>
      </c>
      <c r="N1486">
        <f>VLOOKUP(D1486,MoneyLine!$A$1:$D$33,4,FALSE)</f>
        <v>46.611499999999999</v>
      </c>
      <c r="O1486">
        <f>VLOOKUP(D1486,MoneyLine!$A$1:$Q$33,14,FALSE)</f>
        <v>32.669761904761899</v>
      </c>
      <c r="P1486">
        <f>VLOOKUP(B1486,MoneyLine!$A$1:$Q$33,17,FALSE)</f>
        <v>-10.467380952380953</v>
      </c>
      <c r="Q1486">
        <f>VLOOKUP(B1486,MoneyLine!$A$1:$K$33,10,FALSE)</f>
        <v>1.6524999999999999</v>
      </c>
      <c r="R1486">
        <f>VLOOKUP(B1486,MoneyLine!$A$1:$Q$33,14,FALSE)</f>
        <v>58.340238095238099</v>
      </c>
      <c r="S1486">
        <f>VLOOKUP(D1486,MoneyLine!$A$1:$Q$33,17,FALSE)</f>
        <v>-1.7361904761904778</v>
      </c>
      <c r="T1486">
        <f>VLOOKUP(D1486,MoneyLine!$A$1:$K$33,10,FALSE)</f>
        <v>20.738571428571433</v>
      </c>
      <c r="V1486">
        <f>HomTotReg.!$B$17+(test!O1486*HomTotReg.!$B$18+HomTotReg.!$B$19*test!P1486+test!Q1486*HomTotReg.!$B$20)</f>
        <v>3.1832900541111413</v>
      </c>
      <c r="W1486">
        <f>VisTotReg.!$B$17+(VisTotReg.!$B$18*test!R1486+test!S1486*VisTotReg.!$B$19+test!T1486*VisTotReg.!$B$20)</f>
        <v>2.913212221567735</v>
      </c>
      <c r="Y1486">
        <f>'MoneyLine Reg. 1'!$B$17+('MoneyLine Reg. 1'!$B$18*test!I1486+test!J1486*'MoneyLine Reg. 1'!$B$19+test!T1486*'MoneyLine Reg. 1'!$B$20+test!Q1486*'MoneyLine Reg. 1'!$B$21)</f>
        <v>0.29118397243392385</v>
      </c>
      <c r="Z1486">
        <f>'MoneyLine Reg. 2'!$B$17+('MoneyLine Reg. 2'!$B$18*test!M1486+test!K1486*'MoneyLine Reg. 2'!$B$19+'MoneyLine Reg. 2'!$B$20*test!L1486+test!N1486*'MoneyLine Reg. 2'!$B$21)</f>
        <v>0.28543914997083064</v>
      </c>
    </row>
    <row r="1487" spans="1:26" x14ac:dyDescent="0.3">
      <c r="A1487" s="9">
        <v>45235</v>
      </c>
      <c r="B1487" s="7" t="s">
        <v>27</v>
      </c>
      <c r="C1487" s="7">
        <v>2</v>
      </c>
      <c r="D1487" s="7" t="s">
        <v>26</v>
      </c>
      <c r="E1487" s="7">
        <v>4</v>
      </c>
      <c r="F1487" s="7"/>
      <c r="G1487" s="6">
        <f t="shared" si="23"/>
        <v>2</v>
      </c>
      <c r="I1487">
        <f>VLOOKUP(D1487,MoneyLine!$A$1:$K$33,7,FALSE)</f>
        <v>2.4278571428571381</v>
      </c>
      <c r="J1487">
        <f>VLOOKUP(B1487,MoneyLine!$A$1:$K$33,7,FALSE)</f>
        <v>57.437380952380948</v>
      </c>
      <c r="K1487">
        <f>VLOOKUP(B1487,MoneyLine!$A$1:$K$33,11,FALSE)</f>
        <v>10.504999999999999</v>
      </c>
      <c r="L1487">
        <f>VLOOKUP(B1487,MoneyLine!$A$1:$D$33,4,FALSE)</f>
        <v>52.064499999999995</v>
      </c>
      <c r="M1487">
        <f>VLOOKUP(D1487,MoneyLine!$A$1:$K$33,11,FALSE)</f>
        <v>7.2874999999999996</v>
      </c>
      <c r="N1487">
        <f>VLOOKUP(D1487,MoneyLine!$A$1:$D$33,4,FALSE)</f>
        <v>44.772500000000001</v>
      </c>
      <c r="O1487">
        <f>VLOOKUP(D1487,MoneyLine!$A$1:$Q$33,14,FALSE)</f>
        <v>21.040476190476188</v>
      </c>
      <c r="P1487">
        <f>VLOOKUP(B1487,MoneyLine!$A$1:$Q$33,17,FALSE)</f>
        <v>0.65357142857142814</v>
      </c>
      <c r="Q1487">
        <f>VLOOKUP(B1487,MoneyLine!$A$1:$K$33,10,FALSE)</f>
        <v>23.449285714285718</v>
      </c>
      <c r="R1487">
        <f>VLOOKUP(B1487,MoneyLine!$A$1:$Q$33,14,FALSE)</f>
        <v>42.338571428571427</v>
      </c>
      <c r="S1487">
        <f>VLOOKUP(D1487,MoneyLine!$A$1:$Q$33,17,FALSE)</f>
        <v>-8.321428571428573</v>
      </c>
      <c r="T1487">
        <f>VLOOKUP(D1487,MoneyLine!$A$1:$K$33,10,FALSE)</f>
        <v>13.537738095238096</v>
      </c>
      <c r="V1487">
        <f>HomTotReg.!$B$17+(test!O1487*HomTotReg.!$B$18+HomTotReg.!$B$19*test!P1487+test!Q1487*HomTotReg.!$B$20)</f>
        <v>2.7020515214786776</v>
      </c>
      <c r="W1487">
        <f>VisTotReg.!$B$17+(VisTotReg.!$B$18*test!R1487+test!S1487*VisTotReg.!$B$19+test!T1487*VisTotReg.!$B$20)</f>
        <v>2.8881407590087589</v>
      </c>
      <c r="Y1487">
        <f>'MoneyLine Reg. 1'!$B$17+('MoneyLine Reg. 1'!$B$18*test!I1487+test!J1487*'MoneyLine Reg. 1'!$B$19+test!T1487*'MoneyLine Reg. 1'!$B$20+test!Q1487*'MoneyLine Reg. 1'!$B$21)</f>
        <v>-0.4207260470671027</v>
      </c>
      <c r="Z1487">
        <f>'MoneyLine Reg. 2'!$B$17+('MoneyLine Reg. 2'!$B$18*test!M1487+test!K1487*'MoneyLine Reg. 2'!$B$19+'MoneyLine Reg. 2'!$B$20*test!L1487+test!N1487*'MoneyLine Reg. 2'!$B$21)</f>
        <v>-0.53153702064039843</v>
      </c>
    </row>
    <row r="1488" spans="1:26" x14ac:dyDescent="0.3">
      <c r="A1488" s="8">
        <v>45235</v>
      </c>
      <c r="B1488" s="6" t="s">
        <v>15</v>
      </c>
      <c r="C1488" s="6">
        <v>4</v>
      </c>
      <c r="D1488" s="6" t="s">
        <v>6</v>
      </c>
      <c r="E1488" s="6">
        <v>2</v>
      </c>
      <c r="F1488" s="6"/>
      <c r="G1488" s="6">
        <f t="shared" si="23"/>
        <v>-2</v>
      </c>
      <c r="I1488">
        <f>VLOOKUP(D1488,MoneyLine!$A$1:$K$33,7,FALSE)</f>
        <v>-14.717619047619038</v>
      </c>
      <c r="J1488">
        <f>VLOOKUP(B1488,MoneyLine!$A$1:$K$33,7,FALSE)</f>
        <v>101.46142857142856</v>
      </c>
      <c r="K1488">
        <f>VLOOKUP(B1488,MoneyLine!$A$1:$K$33,11,FALSE)</f>
        <v>16.143749999999997</v>
      </c>
      <c r="L1488">
        <f>VLOOKUP(B1488,MoneyLine!$A$1:$D$33,4,FALSE)</f>
        <v>52.539000000000001</v>
      </c>
      <c r="M1488">
        <f>VLOOKUP(D1488,MoneyLine!$A$1:$K$33,11,FALSE)</f>
        <v>1.6887499999999989</v>
      </c>
      <c r="N1488">
        <f>VLOOKUP(D1488,MoneyLine!$A$1:$D$33,4,FALSE)</f>
        <v>38.247500000000002</v>
      </c>
      <c r="O1488">
        <f>VLOOKUP(D1488,MoneyLine!$A$1:$Q$33,14,FALSE)</f>
        <v>4.214999999999999</v>
      </c>
      <c r="P1488">
        <f>VLOOKUP(B1488,MoneyLine!$A$1:$Q$33,17,FALSE)</f>
        <v>16.578095238095237</v>
      </c>
      <c r="Q1488">
        <f>VLOOKUP(B1488,MoneyLine!$A$1:$K$33,10,FALSE)</f>
        <v>-8.7532142857142858</v>
      </c>
      <c r="R1488">
        <f>VLOOKUP(B1488,MoneyLine!$A$1:$Q$33,14,FALSE)</f>
        <v>76.89928571428571</v>
      </c>
      <c r="S1488">
        <f>VLOOKUP(D1488,MoneyLine!$A$1:$Q$33,17,FALSE)</f>
        <v>-23.022142857142857</v>
      </c>
      <c r="T1488">
        <f>VLOOKUP(D1488,MoneyLine!$A$1:$K$33,10,FALSE)</f>
        <v>2.2516666666666674</v>
      </c>
      <c r="V1488">
        <f>HomTotReg.!$B$17+(test!O1488*HomTotReg.!$B$18+HomTotReg.!$B$19*test!P1488+test!Q1488*HomTotReg.!$B$20)</f>
        <v>2.7102414279572407</v>
      </c>
      <c r="W1488">
        <f>VisTotReg.!$B$17+(VisTotReg.!$B$18*test!R1488+test!S1488*VisTotReg.!$B$19+test!T1488*VisTotReg.!$B$20)</f>
        <v>3.5953072778814752</v>
      </c>
      <c r="Y1488">
        <f>'MoneyLine Reg. 1'!$B$17+('MoneyLine Reg. 1'!$B$18*test!I1488+test!J1488*'MoneyLine Reg. 1'!$B$19+test!T1488*'MoneyLine Reg. 1'!$B$20+test!Q1488*'MoneyLine Reg. 1'!$B$21)</f>
        <v>-0.92943359243531298</v>
      </c>
      <c r="Z1488">
        <f>'MoneyLine Reg. 2'!$B$17+('MoneyLine Reg. 2'!$B$18*test!M1488+test!K1488*'MoneyLine Reg. 2'!$B$19+'MoneyLine Reg. 2'!$B$20*test!L1488+test!N1488*'MoneyLine Reg. 2'!$B$21)</f>
        <v>-1.7049714831673697</v>
      </c>
    </row>
    <row r="1489" spans="1:26" x14ac:dyDescent="0.3">
      <c r="A1489" s="9">
        <v>45236</v>
      </c>
      <c r="B1489" s="7" t="s">
        <v>14</v>
      </c>
      <c r="C1489" s="7">
        <v>3</v>
      </c>
      <c r="D1489" s="7" t="s">
        <v>30</v>
      </c>
      <c r="E1489" s="7">
        <v>2</v>
      </c>
      <c r="F1489" s="7"/>
      <c r="G1489" s="6">
        <f t="shared" si="23"/>
        <v>-1</v>
      </c>
      <c r="I1489">
        <f>VLOOKUP(D1489,MoneyLine!$A$1:$K$33,7,FALSE)</f>
        <v>127.36857142857141</v>
      </c>
      <c r="J1489">
        <f>VLOOKUP(B1489,MoneyLine!$A$1:$K$33,7,FALSE)</f>
        <v>85.562619047619037</v>
      </c>
      <c r="K1489">
        <f>VLOOKUP(B1489,MoneyLine!$A$1:$K$33,11,FALSE)</f>
        <v>19.403750000000002</v>
      </c>
      <c r="L1489">
        <f>VLOOKUP(B1489,MoneyLine!$A$1:$D$33,4,FALSE)</f>
        <v>49.788499999999999</v>
      </c>
      <c r="M1489">
        <f>VLOOKUP(D1489,MoneyLine!$A$1:$K$33,11,FALSE)</f>
        <v>15.876249999999999</v>
      </c>
      <c r="N1489">
        <f>VLOOKUP(D1489,MoneyLine!$A$1:$D$33,4,FALSE)</f>
        <v>56.155499999999996</v>
      </c>
      <c r="O1489">
        <f>VLOOKUP(D1489,MoneyLine!$A$1:$Q$33,14,FALSE)</f>
        <v>104.57619047619046</v>
      </c>
      <c r="P1489">
        <f>VLOOKUP(B1489,MoneyLine!$A$1:$Q$33,17,FALSE)</f>
        <v>-3.2247619047619036</v>
      </c>
      <c r="Q1489">
        <f>VLOOKUP(B1489,MoneyLine!$A$1:$K$33,10,FALSE)</f>
        <v>24.058452380952382</v>
      </c>
      <c r="R1489">
        <f>VLOOKUP(B1489,MoneyLine!$A$1:$Q$33,14,FALSE)</f>
        <v>87.124523809523808</v>
      </c>
      <c r="S1489">
        <f>VLOOKUP(D1489,MoneyLine!$A$1:$Q$33,17,FALSE)</f>
        <v>21.976904761904766</v>
      </c>
      <c r="T1489">
        <f>VLOOKUP(D1489,MoneyLine!$A$1:$K$33,10,FALSE)</f>
        <v>-0.45761904761904759</v>
      </c>
      <c r="V1489">
        <f>HomTotReg.!$B$17+(test!O1489*HomTotReg.!$B$18+HomTotReg.!$B$19*test!P1489+test!Q1489*HomTotReg.!$B$20)</f>
        <v>3.6206040415678693</v>
      </c>
      <c r="W1489">
        <f>VisTotReg.!$B$17+(VisTotReg.!$B$18*test!R1489+test!S1489*VisTotReg.!$B$19+test!T1489*VisTotReg.!$B$20)</f>
        <v>3.3553494485514128</v>
      </c>
      <c r="Y1489">
        <f>'MoneyLine Reg. 1'!$B$17+('MoneyLine Reg. 1'!$B$18*test!I1489+test!J1489*'MoneyLine Reg. 1'!$B$19+test!T1489*'MoneyLine Reg. 1'!$B$20+test!Q1489*'MoneyLine Reg. 1'!$B$21)</f>
        <v>0.2798344329810879</v>
      </c>
      <c r="Z1489">
        <f>'MoneyLine Reg. 2'!$B$17+('MoneyLine Reg. 2'!$B$18*test!M1489+test!K1489*'MoneyLine Reg. 2'!$B$19+'MoneyLine Reg. 2'!$B$20*test!L1489+test!N1489*'MoneyLine Reg. 2'!$B$21)</f>
        <v>0.45225854103855445</v>
      </c>
    </row>
    <row r="1490" spans="1:26" x14ac:dyDescent="0.3">
      <c r="A1490" s="8">
        <v>45236</v>
      </c>
      <c r="B1490" s="6" t="s">
        <v>20</v>
      </c>
      <c r="C1490" s="6">
        <v>4</v>
      </c>
      <c r="D1490" s="6" t="s">
        <v>31</v>
      </c>
      <c r="E1490" s="6">
        <v>5</v>
      </c>
      <c r="F1490" s="6" t="s">
        <v>36</v>
      </c>
      <c r="G1490" s="6">
        <f t="shared" si="23"/>
        <v>1</v>
      </c>
      <c r="I1490">
        <f>VLOOKUP(D1490,MoneyLine!$A$1:$K$33,7,FALSE)</f>
        <v>130.13119047619048</v>
      </c>
      <c r="J1490">
        <f>VLOOKUP(B1490,MoneyLine!$A$1:$K$33,7,FALSE)</f>
        <v>53.481666666666655</v>
      </c>
      <c r="K1490">
        <f>VLOOKUP(B1490,MoneyLine!$A$1:$K$33,11,FALSE)</f>
        <v>4.7974999999999994</v>
      </c>
      <c r="L1490">
        <f>VLOOKUP(B1490,MoneyLine!$A$1:$D$33,4,FALSE)</f>
        <v>46.0565</v>
      </c>
      <c r="M1490">
        <f>VLOOKUP(D1490,MoneyLine!$A$1:$K$33,11,FALSE)</f>
        <v>13.114999999999997</v>
      </c>
      <c r="N1490">
        <f>VLOOKUP(D1490,MoneyLine!$A$1:$D$33,4,FALSE)</f>
        <v>55.725999999999999</v>
      </c>
      <c r="O1490">
        <f>VLOOKUP(D1490,MoneyLine!$A$1:$Q$33,14,FALSE)</f>
        <v>91.865476190476173</v>
      </c>
      <c r="P1490">
        <f>VLOOKUP(B1490,MoneyLine!$A$1:$Q$33,17,FALSE)</f>
        <v>-10.467380952380953</v>
      </c>
      <c r="Q1490">
        <f>VLOOKUP(B1490,MoneyLine!$A$1:$K$33,10,FALSE)</f>
        <v>1.6524999999999999</v>
      </c>
      <c r="R1490">
        <f>VLOOKUP(B1490,MoneyLine!$A$1:$Q$33,14,FALSE)</f>
        <v>58.340238095238099</v>
      </c>
      <c r="S1490">
        <f>VLOOKUP(D1490,MoneyLine!$A$1:$Q$33,17,FALSE)</f>
        <v>29.228333333333332</v>
      </c>
      <c r="T1490">
        <f>VLOOKUP(D1490,MoneyLine!$A$1:$K$33,10,FALSE)</f>
        <v>31.447738095238101</v>
      </c>
      <c r="V1490">
        <f>HomTotReg.!$B$17+(test!O1490*HomTotReg.!$B$18+HomTotReg.!$B$19*test!P1490+test!Q1490*HomTotReg.!$B$20)</f>
        <v>3.8098378398162565</v>
      </c>
      <c r="W1490">
        <f>VisTotReg.!$B$17+(VisTotReg.!$B$18*test!R1490+test!S1490*VisTotReg.!$B$19+test!T1490*VisTotReg.!$B$20)</f>
        <v>2.4794982810566957</v>
      </c>
      <c r="Y1490">
        <f>'MoneyLine Reg. 1'!$B$17+('MoneyLine Reg. 1'!$B$18*test!I1490+test!J1490*'MoneyLine Reg. 1'!$B$19+test!T1490*'MoneyLine Reg. 1'!$B$20+test!Q1490*'MoneyLine Reg. 1'!$B$21)</f>
        <v>1.3421169405748168</v>
      </c>
      <c r="Z1490">
        <f>'MoneyLine Reg. 2'!$B$17+('MoneyLine Reg. 2'!$B$18*test!M1490+test!K1490*'MoneyLine Reg. 2'!$B$19+'MoneyLine Reg. 2'!$B$20*test!L1490+test!N1490*'MoneyLine Reg. 2'!$B$21)</f>
        <v>1.3928647521897974</v>
      </c>
    </row>
    <row r="1491" spans="1:26" x14ac:dyDescent="0.3">
      <c r="A1491" s="9">
        <v>45236</v>
      </c>
      <c r="B1491" s="7" t="s">
        <v>7</v>
      </c>
      <c r="C1491" s="7">
        <v>5</v>
      </c>
      <c r="D1491" s="7" t="s">
        <v>5</v>
      </c>
      <c r="E1491" s="7">
        <v>6</v>
      </c>
      <c r="F1491" s="7" t="s">
        <v>36</v>
      </c>
      <c r="G1491" s="6">
        <f t="shared" si="23"/>
        <v>1</v>
      </c>
      <c r="I1491">
        <f>VLOOKUP(D1491,MoneyLine!$A$1:$K$33,7,FALSE)</f>
        <v>92.519047619047612</v>
      </c>
      <c r="J1491">
        <f>VLOOKUP(B1491,MoneyLine!$A$1:$K$33,7,FALSE)</f>
        <v>105.50714285714287</v>
      </c>
      <c r="K1491">
        <f>VLOOKUP(B1491,MoneyLine!$A$1:$K$33,11,FALSE)</f>
        <v>17.5075</v>
      </c>
      <c r="L1491">
        <f>VLOOKUP(B1491,MoneyLine!$A$1:$D$33,4,FALSE)</f>
        <v>51.216499999999996</v>
      </c>
      <c r="M1491">
        <f>VLOOKUP(D1491,MoneyLine!$A$1:$K$33,11,FALSE)</f>
        <v>15.5725</v>
      </c>
      <c r="N1491">
        <f>VLOOKUP(D1491,MoneyLine!$A$1:$D$33,4,FALSE)</f>
        <v>52.448999999999998</v>
      </c>
      <c r="O1491">
        <f>VLOOKUP(D1491,MoneyLine!$A$1:$Q$33,14,FALSE)</f>
        <v>80.7392857142857</v>
      </c>
      <c r="P1491">
        <f>VLOOKUP(B1491,MoneyLine!$A$1:$Q$33,17,FALSE)</f>
        <v>1.5838095238095231</v>
      </c>
      <c r="Q1491">
        <f>VLOOKUP(B1491,MoneyLine!$A$1:$K$33,10,FALSE)</f>
        <v>-6.0107142857142861</v>
      </c>
      <c r="R1491">
        <f>VLOOKUP(B1491,MoneyLine!$A$1:$Q$33,14,FALSE)</f>
        <v>89.021666666666647</v>
      </c>
      <c r="S1491">
        <f>VLOOKUP(D1491,MoneyLine!$A$1:$Q$33,17,FALSE)</f>
        <v>2.4073809523809526</v>
      </c>
      <c r="T1491">
        <f>VLOOKUP(D1491,MoneyLine!$A$1:$K$33,10,FALSE)</f>
        <v>7.11511904761905</v>
      </c>
      <c r="V1491">
        <f>HomTotReg.!$B$17+(test!O1491*HomTotReg.!$B$18+HomTotReg.!$B$19*test!P1491+test!Q1491*HomTotReg.!$B$20)</f>
        <v>3.648856049353939</v>
      </c>
      <c r="W1491">
        <f>VisTotReg.!$B$17+(VisTotReg.!$B$18*test!R1491+test!S1491*VisTotReg.!$B$19+test!T1491*VisTotReg.!$B$20)</f>
        <v>3.4407973436960209</v>
      </c>
      <c r="Y1491">
        <f>'MoneyLine Reg. 1'!$B$17+('MoneyLine Reg. 1'!$B$18*test!I1491+test!J1491*'MoneyLine Reg. 1'!$B$19+test!T1491*'MoneyLine Reg. 1'!$B$20+test!Q1491*'MoneyLine Reg. 1'!$B$21)</f>
        <v>0.11456278421959179</v>
      </c>
      <c r="Z1491">
        <f>'MoneyLine Reg. 2'!$B$17+('MoneyLine Reg. 2'!$B$18*test!M1491+test!K1491*'MoneyLine Reg. 2'!$B$19+'MoneyLine Reg. 2'!$B$20*test!L1491+test!N1491*'MoneyLine Reg. 2'!$B$21)</f>
        <v>0.17315225684817603</v>
      </c>
    </row>
    <row r="1492" spans="1:26" x14ac:dyDescent="0.3">
      <c r="A1492" s="8">
        <v>45236</v>
      </c>
      <c r="B1492" s="6" t="s">
        <v>9</v>
      </c>
      <c r="C1492" s="6">
        <v>2</v>
      </c>
      <c r="D1492" s="6" t="s">
        <v>8</v>
      </c>
      <c r="E1492" s="6">
        <v>6</v>
      </c>
      <c r="F1492" s="6"/>
      <c r="G1492" s="6">
        <f t="shared" si="23"/>
        <v>4</v>
      </c>
      <c r="I1492">
        <f>VLOOKUP(D1492,MoneyLine!$A$1:$K$33,7,FALSE)</f>
        <v>158.14214285714286</v>
      </c>
      <c r="J1492">
        <f>VLOOKUP(B1492,MoneyLine!$A$1:$K$33,7,FALSE)</f>
        <v>154.76523809523809</v>
      </c>
      <c r="K1492">
        <f>VLOOKUP(B1492,MoneyLine!$A$1:$K$33,11,FALSE)</f>
        <v>17.220000000000002</v>
      </c>
      <c r="L1492">
        <f>VLOOKUP(B1492,MoneyLine!$A$1:$D$33,4,FALSE)</f>
        <v>58.933</v>
      </c>
      <c r="M1492">
        <f>VLOOKUP(D1492,MoneyLine!$A$1:$K$33,11,FALSE)</f>
        <v>11.611250000000004</v>
      </c>
      <c r="N1492">
        <f>VLOOKUP(D1492,MoneyLine!$A$1:$D$33,4,FALSE)</f>
        <v>49.862499999999997</v>
      </c>
      <c r="O1492">
        <f>VLOOKUP(D1492,MoneyLine!$A$1:$Q$33,14,FALSE)</f>
        <v>125.46428571428571</v>
      </c>
      <c r="P1492">
        <f>VLOOKUP(B1492,MoneyLine!$A$1:$Q$33,17,FALSE)</f>
        <v>29.393333333333338</v>
      </c>
      <c r="Q1492">
        <f>VLOOKUP(B1492,MoneyLine!$A$1:$K$33,10,FALSE)</f>
        <v>-2.4774999999999996</v>
      </c>
      <c r="R1492">
        <f>VLOOKUP(B1492,MoneyLine!$A$1:$Q$33,14,FALSE)</f>
        <v>117.61833333333333</v>
      </c>
      <c r="S1492">
        <f>VLOOKUP(D1492,MoneyLine!$A$1:$Q$33,17,FALSE)</f>
        <v>14.067142857142855</v>
      </c>
      <c r="T1492">
        <f>VLOOKUP(D1492,MoneyLine!$A$1:$K$33,10,FALSE)</f>
        <v>21.027261904761904</v>
      </c>
      <c r="V1492">
        <f>HomTotReg.!$B$17+(test!O1492*HomTotReg.!$B$18+HomTotReg.!$B$19*test!P1492+test!Q1492*HomTotReg.!$B$20)</f>
        <v>3.7885974701308416</v>
      </c>
      <c r="W1492">
        <f>VisTotReg.!$B$17+(VisTotReg.!$B$18*test!R1492+test!S1492*VisTotReg.!$B$19+test!T1492*VisTotReg.!$B$20)</f>
        <v>3.4712073331323423</v>
      </c>
      <c r="Y1492">
        <f>'MoneyLine Reg. 1'!$B$17+('MoneyLine Reg. 1'!$B$18*test!I1492+test!J1492*'MoneyLine Reg. 1'!$B$19+test!T1492*'MoneyLine Reg. 1'!$B$20+test!Q1492*'MoneyLine Reg. 1'!$B$21)</f>
        <v>0.34769252706329157</v>
      </c>
      <c r="Z1492">
        <f>'MoneyLine Reg. 2'!$B$17+('MoneyLine Reg. 2'!$B$18*test!M1492+test!K1492*'MoneyLine Reg. 2'!$B$19+'MoneyLine Reg. 2'!$B$20*test!L1492+test!N1492*'MoneyLine Reg. 2'!$B$21)</f>
        <v>-0.81742452687849498</v>
      </c>
    </row>
    <row r="1493" spans="1:26" x14ac:dyDescent="0.3">
      <c r="A1493" s="9">
        <v>45237</v>
      </c>
      <c r="B1493" s="7" t="s">
        <v>3</v>
      </c>
      <c r="C1493" s="7">
        <v>2</v>
      </c>
      <c r="D1493" s="7" t="s">
        <v>26</v>
      </c>
      <c r="E1493" s="7">
        <v>0</v>
      </c>
      <c r="F1493" s="7"/>
      <c r="G1493" s="6">
        <f t="shared" si="23"/>
        <v>-2</v>
      </c>
      <c r="I1493">
        <f>VLOOKUP(D1493,MoneyLine!$A$1:$K$33,7,FALSE)</f>
        <v>2.4278571428571381</v>
      </c>
      <c r="J1493">
        <f>VLOOKUP(B1493,MoneyLine!$A$1:$K$33,7,FALSE)</f>
        <v>103.61880952380953</v>
      </c>
      <c r="K1493">
        <f>VLOOKUP(B1493,MoneyLine!$A$1:$K$33,11,FALSE)</f>
        <v>6.7725000000000009</v>
      </c>
      <c r="L1493">
        <f>VLOOKUP(B1493,MoneyLine!$A$1:$D$33,4,FALSE)</f>
        <v>53.618500000000004</v>
      </c>
      <c r="M1493">
        <f>VLOOKUP(D1493,MoneyLine!$A$1:$K$33,11,FALSE)</f>
        <v>7.2874999999999996</v>
      </c>
      <c r="N1493">
        <f>VLOOKUP(D1493,MoneyLine!$A$1:$D$33,4,FALSE)</f>
        <v>44.772500000000001</v>
      </c>
      <c r="O1493">
        <f>VLOOKUP(D1493,MoneyLine!$A$1:$Q$33,14,FALSE)</f>
        <v>21.040476190476188</v>
      </c>
      <c r="P1493">
        <f>VLOOKUP(B1493,MoneyLine!$A$1:$Q$33,17,FALSE)</f>
        <v>15.725476190476186</v>
      </c>
      <c r="Q1493">
        <f>VLOOKUP(B1493,MoneyLine!$A$1:$K$33,10,FALSE)</f>
        <v>34.368214285714288</v>
      </c>
      <c r="R1493">
        <f>VLOOKUP(B1493,MoneyLine!$A$1:$Q$33,14,FALSE)</f>
        <v>76.556190476190451</v>
      </c>
      <c r="S1493">
        <f>VLOOKUP(D1493,MoneyLine!$A$1:$Q$33,17,FALSE)</f>
        <v>-8.321428571428573</v>
      </c>
      <c r="T1493">
        <f>VLOOKUP(D1493,MoneyLine!$A$1:$K$33,10,FALSE)</f>
        <v>13.537738095238096</v>
      </c>
      <c r="V1493">
        <f>HomTotReg.!$B$17+(test!O1493*HomTotReg.!$B$18+HomTotReg.!$B$19*test!P1493+test!Q1493*HomTotReg.!$B$20)</f>
        <v>2.4219598171418015</v>
      </c>
      <c r="W1493">
        <f>VisTotReg.!$B$17+(VisTotReg.!$B$18*test!R1493+test!S1493*VisTotReg.!$B$19+test!T1493*VisTotReg.!$B$20)</f>
        <v>3.2940100776423269</v>
      </c>
      <c r="Y1493">
        <f>'MoneyLine Reg. 1'!$B$17+('MoneyLine Reg. 1'!$B$18*test!I1493+test!J1493*'MoneyLine Reg. 1'!$B$19+test!T1493*'MoneyLine Reg. 1'!$B$20+test!Q1493*'MoneyLine Reg. 1'!$B$21)</f>
        <v>-1.0616476567750355</v>
      </c>
      <c r="Z1493">
        <f>'MoneyLine Reg. 2'!$B$17+('MoneyLine Reg. 2'!$B$18*test!M1493+test!K1493*'MoneyLine Reg. 2'!$B$19+'MoneyLine Reg. 2'!$B$20*test!L1493+test!N1493*'MoneyLine Reg. 2'!$B$21)</f>
        <v>-0.42940867661654636</v>
      </c>
    </row>
    <row r="1494" spans="1:26" x14ac:dyDescent="0.3">
      <c r="A1494" s="8">
        <v>45237</v>
      </c>
      <c r="B1494" s="6" t="s">
        <v>34</v>
      </c>
      <c r="C1494" s="6">
        <v>3</v>
      </c>
      <c r="D1494" s="6" t="s">
        <v>25</v>
      </c>
      <c r="E1494" s="6">
        <v>4</v>
      </c>
      <c r="F1494" s="6" t="s">
        <v>35</v>
      </c>
      <c r="G1494" s="6">
        <f t="shared" si="23"/>
        <v>1</v>
      </c>
      <c r="I1494">
        <f>VLOOKUP(D1494,MoneyLine!$A$1:$K$33,7,FALSE)</f>
        <v>56.057857142857138</v>
      </c>
      <c r="J1494">
        <f>VLOOKUP(B1494,MoneyLine!$A$1:$K$33,7,FALSE)</f>
        <v>70.167380952380938</v>
      </c>
      <c r="K1494">
        <f>VLOOKUP(B1494,MoneyLine!$A$1:$K$33,11,FALSE)</f>
        <v>10.367500000000003</v>
      </c>
      <c r="L1494">
        <f>VLOOKUP(B1494,MoneyLine!$A$1:$D$33,4,FALSE)</f>
        <v>52.325999999999993</v>
      </c>
      <c r="M1494">
        <f>VLOOKUP(D1494,MoneyLine!$A$1:$K$33,11,FALSE)</f>
        <v>10.718750000000002</v>
      </c>
      <c r="N1494">
        <f>VLOOKUP(D1494,MoneyLine!$A$1:$D$33,4,FALSE)</f>
        <v>47.954500000000003</v>
      </c>
      <c r="O1494">
        <f>VLOOKUP(D1494,MoneyLine!$A$1:$Q$33,14,FALSE)</f>
        <v>60.674999999999997</v>
      </c>
      <c r="P1494">
        <f>VLOOKUP(B1494,MoneyLine!$A$1:$Q$33,17,FALSE)</f>
        <v>22.489285714285707</v>
      </c>
      <c r="Q1494">
        <f>VLOOKUP(B1494,MoneyLine!$A$1:$K$33,10,FALSE)</f>
        <v>29.06904761904762</v>
      </c>
      <c r="R1494">
        <f>VLOOKUP(B1494,MoneyLine!$A$1:$Q$33,14,FALSE)</f>
        <v>40.24047619047618</v>
      </c>
      <c r="S1494">
        <f>VLOOKUP(D1494,MoneyLine!$A$1:$Q$33,17,FALSE)</f>
        <v>-14.592857142857142</v>
      </c>
      <c r="T1494">
        <f>VLOOKUP(D1494,MoneyLine!$A$1:$K$33,10,FALSE)</f>
        <v>27.424404761904761</v>
      </c>
      <c r="V1494">
        <f>HomTotReg.!$B$17+(test!O1494*HomTotReg.!$B$18+HomTotReg.!$B$19*test!P1494+test!Q1494*HomTotReg.!$B$20)</f>
        <v>2.8282128708949807</v>
      </c>
      <c r="W1494">
        <f>VisTotReg.!$B$17+(VisTotReg.!$B$18*test!R1494+test!S1494*VisTotReg.!$B$19+test!T1494*VisTotReg.!$B$20)</f>
        <v>2.7146871056768989</v>
      </c>
      <c r="Y1494">
        <f>'MoneyLine Reg. 1'!$B$17+('MoneyLine Reg. 1'!$B$18*test!I1494+test!J1494*'MoneyLine Reg. 1'!$B$19+test!T1494*'MoneyLine Reg. 1'!$B$20+test!Q1494*'MoneyLine Reg. 1'!$B$21)</f>
        <v>9.4167464403891399E-2</v>
      </c>
      <c r="Z1494">
        <f>'MoneyLine Reg. 2'!$B$17+('MoneyLine Reg. 2'!$B$18*test!M1494+test!K1494*'MoneyLine Reg. 2'!$B$19+'MoneyLine Reg. 2'!$B$20*test!L1494+test!N1494*'MoneyLine Reg. 2'!$B$21)</f>
        <v>-0.10722704090248758</v>
      </c>
    </row>
    <row r="1495" spans="1:26" x14ac:dyDescent="0.3">
      <c r="A1495" s="9">
        <v>45237</v>
      </c>
      <c r="B1495" s="7" t="s">
        <v>13</v>
      </c>
      <c r="C1495" s="7">
        <v>2</v>
      </c>
      <c r="D1495" s="7" t="s">
        <v>18</v>
      </c>
      <c r="E1495" s="7">
        <v>3</v>
      </c>
      <c r="F1495" s="7" t="s">
        <v>36</v>
      </c>
      <c r="G1495" s="6">
        <f t="shared" si="23"/>
        <v>1</v>
      </c>
      <c r="I1495">
        <f>VLOOKUP(D1495,MoneyLine!$A$1:$K$33,7,FALSE)</f>
        <v>161.3661904761905</v>
      </c>
      <c r="J1495">
        <f>VLOOKUP(B1495,MoneyLine!$A$1:$K$33,7,FALSE)</f>
        <v>52.757857142857148</v>
      </c>
      <c r="K1495">
        <f>VLOOKUP(B1495,MoneyLine!$A$1:$K$33,11,FALSE)</f>
        <v>5.03125</v>
      </c>
      <c r="L1495">
        <f>VLOOKUP(B1495,MoneyLine!$A$1:$D$33,4,FALSE)</f>
        <v>47.964499999999994</v>
      </c>
      <c r="M1495">
        <f>VLOOKUP(D1495,MoneyLine!$A$1:$K$33,11,FALSE)</f>
        <v>18.088749999999997</v>
      </c>
      <c r="N1495">
        <f>VLOOKUP(D1495,MoneyLine!$A$1:$D$33,4,FALSE)</f>
        <v>55.644500000000001</v>
      </c>
      <c r="O1495">
        <f>VLOOKUP(D1495,MoneyLine!$A$1:$Q$33,14,FALSE)</f>
        <v>80.616190476190468</v>
      </c>
      <c r="P1495">
        <f>VLOOKUP(B1495,MoneyLine!$A$1:$Q$33,17,FALSE)</f>
        <v>6.5440476190476176</v>
      </c>
      <c r="Q1495">
        <f>VLOOKUP(B1495,MoneyLine!$A$1:$K$33,10,FALSE)</f>
        <v>-4.3963095238095242</v>
      </c>
      <c r="R1495">
        <f>VLOOKUP(B1495,MoneyLine!$A$1:$Q$33,14,FALSE)</f>
        <v>36.921904761904756</v>
      </c>
      <c r="S1495">
        <f>VLOOKUP(D1495,MoneyLine!$A$1:$Q$33,17,FALSE)</f>
        <v>63.627142857142857</v>
      </c>
      <c r="T1495">
        <f>VLOOKUP(D1495,MoneyLine!$A$1:$K$33,10,FALSE)</f>
        <v>-8.5753571428571433</v>
      </c>
      <c r="V1495">
        <f>HomTotReg.!$B$17+(test!O1495*HomTotReg.!$B$18+HomTotReg.!$B$19*test!P1495+test!Q1495*HomTotReg.!$B$20)</f>
        <v>3.5771923536592007</v>
      </c>
      <c r="W1495">
        <f>VisTotReg.!$B$17+(VisTotReg.!$B$18*test!R1495+test!S1495*VisTotReg.!$B$19+test!T1495*VisTotReg.!$B$20)</f>
        <v>2.5081204373693171</v>
      </c>
      <c r="Y1495">
        <f>'MoneyLine Reg. 1'!$B$17+('MoneyLine Reg. 1'!$B$18*test!I1495+test!J1495*'MoneyLine Reg. 1'!$B$19+test!T1495*'MoneyLine Reg. 1'!$B$20+test!Q1495*'MoneyLine Reg. 1'!$B$21)</f>
        <v>1.1630160480586045</v>
      </c>
      <c r="Z1495">
        <f>'MoneyLine Reg. 2'!$B$17+('MoneyLine Reg. 2'!$B$18*test!M1495+test!K1495*'MoneyLine Reg. 2'!$B$19+'MoneyLine Reg. 2'!$B$20*test!L1495+test!N1495*'MoneyLine Reg. 2'!$B$21)</f>
        <v>1.5324367333036855</v>
      </c>
    </row>
    <row r="1496" spans="1:26" x14ac:dyDescent="0.3">
      <c r="A1496" s="8">
        <v>45237</v>
      </c>
      <c r="B1496" s="6" t="s">
        <v>21</v>
      </c>
      <c r="C1496" s="6">
        <v>2</v>
      </c>
      <c r="D1496" s="6" t="s">
        <v>22</v>
      </c>
      <c r="E1496" s="6">
        <v>4</v>
      </c>
      <c r="F1496" s="6"/>
      <c r="G1496" s="6">
        <f t="shared" si="23"/>
        <v>2</v>
      </c>
      <c r="I1496">
        <f>VLOOKUP(D1496,MoneyLine!$A$1:$K$33,7,FALSE)</f>
        <v>73.279761904761898</v>
      </c>
      <c r="J1496">
        <f>VLOOKUP(B1496,MoneyLine!$A$1:$K$33,7,FALSE)</f>
        <v>81.149285714285725</v>
      </c>
      <c r="K1496">
        <f>VLOOKUP(B1496,MoneyLine!$A$1:$K$33,11,FALSE)</f>
        <v>9.1225000000000005</v>
      </c>
      <c r="L1496">
        <f>VLOOKUP(B1496,MoneyLine!$A$1:$D$33,4,FALSE)</f>
        <v>51.807999999999993</v>
      </c>
      <c r="M1496">
        <f>VLOOKUP(D1496,MoneyLine!$A$1:$K$33,11,FALSE)</f>
        <v>6.432500000000001</v>
      </c>
      <c r="N1496">
        <f>VLOOKUP(D1496,MoneyLine!$A$1:$D$33,4,FALSE)</f>
        <v>50.885999999999996</v>
      </c>
      <c r="O1496">
        <f>VLOOKUP(D1496,MoneyLine!$A$1:$Q$33,14,FALSE)</f>
        <v>70.076904761904771</v>
      </c>
      <c r="P1496">
        <f>VLOOKUP(B1496,MoneyLine!$A$1:$Q$33,17,FALSE)</f>
        <v>7.3759523809523806</v>
      </c>
      <c r="Q1496">
        <f>VLOOKUP(B1496,MoneyLine!$A$1:$K$33,10,FALSE)</f>
        <v>8.0371428571428574</v>
      </c>
      <c r="R1496">
        <f>VLOOKUP(B1496,MoneyLine!$A$1:$Q$33,14,FALSE)</f>
        <v>65.387857142857143</v>
      </c>
      <c r="S1496">
        <f>VLOOKUP(D1496,MoneyLine!$A$1:$Q$33,17,FALSE)</f>
        <v>-0.22023809523809401</v>
      </c>
      <c r="T1496">
        <f>VLOOKUP(D1496,MoneyLine!$A$1:$K$33,10,FALSE)</f>
        <v>10.709166666666667</v>
      </c>
      <c r="V1496">
        <f>HomTotReg.!$B$17+(test!O1496*HomTotReg.!$B$18+HomTotReg.!$B$19*test!P1496+test!Q1496*HomTotReg.!$B$20)</f>
        <v>3.3197496685755654</v>
      </c>
      <c r="W1496">
        <f>VisTotReg.!$B$17+(VisTotReg.!$B$18*test!R1496+test!S1496*VisTotReg.!$B$19+test!T1496*VisTotReg.!$B$20)</f>
        <v>3.1309702211674066</v>
      </c>
      <c r="Y1496">
        <f>'MoneyLine Reg. 1'!$B$17+('MoneyLine Reg. 1'!$B$18*test!I1496+test!J1496*'MoneyLine Reg. 1'!$B$19+test!T1496*'MoneyLine Reg. 1'!$B$20+test!Q1496*'MoneyLine Reg. 1'!$B$21)</f>
        <v>0.11561040746636325</v>
      </c>
      <c r="Z1496">
        <f>'MoneyLine Reg. 2'!$B$17+('MoneyLine Reg. 2'!$B$18*test!M1496+test!K1496*'MoneyLine Reg. 2'!$B$19+'MoneyLine Reg. 2'!$B$20*test!L1496+test!N1496*'MoneyLine Reg. 2'!$B$21)</f>
        <v>-4.7031799363245863E-2</v>
      </c>
    </row>
    <row r="1497" spans="1:26" x14ac:dyDescent="0.3">
      <c r="A1497" s="9">
        <v>45237</v>
      </c>
      <c r="B1497" s="7" t="s">
        <v>15</v>
      </c>
      <c r="C1497" s="7">
        <v>3</v>
      </c>
      <c r="D1497" s="7" t="s">
        <v>11</v>
      </c>
      <c r="E1497" s="7">
        <v>6</v>
      </c>
      <c r="F1497" s="7"/>
      <c r="G1497" s="6">
        <f t="shared" si="23"/>
        <v>3</v>
      </c>
      <c r="I1497">
        <f>VLOOKUP(D1497,MoneyLine!$A$1:$K$33,7,FALSE)</f>
        <v>121.01880952380951</v>
      </c>
      <c r="J1497">
        <f>VLOOKUP(B1497,MoneyLine!$A$1:$K$33,7,FALSE)</f>
        <v>101.46142857142856</v>
      </c>
      <c r="K1497">
        <f>VLOOKUP(B1497,MoneyLine!$A$1:$K$33,11,FALSE)</f>
        <v>16.143749999999997</v>
      </c>
      <c r="L1497">
        <f>VLOOKUP(B1497,MoneyLine!$A$1:$D$33,4,FALSE)</f>
        <v>52.539000000000001</v>
      </c>
      <c r="M1497">
        <f>VLOOKUP(D1497,MoneyLine!$A$1:$K$33,11,FALSE)</f>
        <v>15.838749999999997</v>
      </c>
      <c r="N1497">
        <f>VLOOKUP(D1497,MoneyLine!$A$1:$D$33,4,FALSE)</f>
        <v>52.685499999999998</v>
      </c>
      <c r="O1497">
        <f>VLOOKUP(D1497,MoneyLine!$A$1:$Q$33,14,FALSE)</f>
        <v>85.286666666666662</v>
      </c>
      <c r="P1497">
        <f>VLOOKUP(B1497,MoneyLine!$A$1:$Q$33,17,FALSE)</f>
        <v>16.578095238095237</v>
      </c>
      <c r="Q1497">
        <f>VLOOKUP(B1497,MoneyLine!$A$1:$K$33,10,FALSE)</f>
        <v>-8.7532142857142858</v>
      </c>
      <c r="R1497">
        <f>VLOOKUP(B1497,MoneyLine!$A$1:$Q$33,14,FALSE)</f>
        <v>76.89928571428571</v>
      </c>
      <c r="S1497">
        <f>VLOOKUP(D1497,MoneyLine!$A$1:$Q$33,17,FALSE)</f>
        <v>15.627619047619051</v>
      </c>
      <c r="T1497">
        <f>VLOOKUP(D1497,MoneyLine!$A$1:$K$33,10,FALSE)</f>
        <v>10.4975</v>
      </c>
      <c r="V1497">
        <f>HomTotReg.!$B$17+(test!O1497*HomTotReg.!$B$18+HomTotReg.!$B$19*test!P1497+test!Q1497*HomTotReg.!$B$20)</f>
        <v>3.5683318124782302</v>
      </c>
      <c r="W1497">
        <f>VisTotReg.!$B$17+(VisTotReg.!$B$18*test!R1497+test!S1497*VisTotReg.!$B$19+test!T1497*VisTotReg.!$B$20)</f>
        <v>3.1293557208592233</v>
      </c>
      <c r="Y1497">
        <f>'MoneyLine Reg. 1'!$B$17+('MoneyLine Reg. 1'!$B$18*test!I1497+test!J1497*'MoneyLine Reg. 1'!$B$19+test!T1497*'MoneyLine Reg. 1'!$B$20+test!Q1497*'MoneyLine Reg. 1'!$B$21)</f>
        <v>0.51464469341335817</v>
      </c>
      <c r="Z1497">
        <f>'MoneyLine Reg. 2'!$B$17+('MoneyLine Reg. 2'!$B$18*test!M1497+test!K1497*'MoneyLine Reg. 2'!$B$19+'MoneyLine Reg. 2'!$B$20*test!L1497+test!N1497*'MoneyLine Reg. 2'!$B$21)</f>
        <v>0.18665782879906612</v>
      </c>
    </row>
    <row r="1498" spans="1:26" x14ac:dyDescent="0.3">
      <c r="A1498" s="8">
        <v>45237</v>
      </c>
      <c r="B1498" s="6" t="s">
        <v>7</v>
      </c>
      <c r="C1498" s="6">
        <v>5</v>
      </c>
      <c r="D1498" s="6" t="s">
        <v>33</v>
      </c>
      <c r="E1498" s="6">
        <v>3</v>
      </c>
      <c r="F1498" s="6"/>
      <c r="G1498" s="6">
        <f t="shared" si="23"/>
        <v>-2</v>
      </c>
      <c r="I1498">
        <f>VLOOKUP(D1498,MoneyLine!$A$1:$K$33,7,FALSE)</f>
        <v>35.906904761904762</v>
      </c>
      <c r="J1498">
        <f>VLOOKUP(B1498,MoneyLine!$A$1:$K$33,7,FALSE)</f>
        <v>105.50714285714287</v>
      </c>
      <c r="K1498">
        <f>VLOOKUP(B1498,MoneyLine!$A$1:$K$33,11,FALSE)</f>
        <v>17.5075</v>
      </c>
      <c r="L1498">
        <f>VLOOKUP(B1498,MoneyLine!$A$1:$D$33,4,FALSE)</f>
        <v>51.216499999999996</v>
      </c>
      <c r="M1498">
        <f>VLOOKUP(D1498,MoneyLine!$A$1:$K$33,11,FALSE)</f>
        <v>3.707499999999996</v>
      </c>
      <c r="N1498">
        <f>VLOOKUP(D1498,MoneyLine!$A$1:$D$33,4,FALSE)</f>
        <v>47.251999999999995</v>
      </c>
      <c r="O1498">
        <f>VLOOKUP(D1498,MoneyLine!$A$1:$Q$33,14,FALSE)</f>
        <v>44.759523809523806</v>
      </c>
      <c r="P1498">
        <f>VLOOKUP(B1498,MoneyLine!$A$1:$Q$33,17,FALSE)</f>
        <v>1.5838095238095231</v>
      </c>
      <c r="Q1498">
        <f>VLOOKUP(B1498,MoneyLine!$A$1:$K$33,10,FALSE)</f>
        <v>-6.0107142857142861</v>
      </c>
      <c r="R1498">
        <f>VLOOKUP(B1498,MoneyLine!$A$1:$Q$33,14,FALSE)</f>
        <v>89.021666666666647</v>
      </c>
      <c r="S1498">
        <f>VLOOKUP(D1498,MoneyLine!$A$1:$Q$33,17,FALSE)</f>
        <v>-16.226190476190478</v>
      </c>
      <c r="T1498">
        <f>VLOOKUP(D1498,MoneyLine!$A$1:$K$33,10,FALSE)</f>
        <v>29.473928571428576</v>
      </c>
      <c r="V1498">
        <f>HomTotReg.!$B$17+(test!O1498*HomTotReg.!$B$18+HomTotReg.!$B$19*test!P1498+test!Q1498*HomTotReg.!$B$20)</f>
        <v>3.2680338830258244</v>
      </c>
      <c r="W1498">
        <f>VisTotReg.!$B$17+(VisTotReg.!$B$18*test!R1498+test!S1498*VisTotReg.!$B$19+test!T1498*VisTotReg.!$B$20)</f>
        <v>3.2776830203486393</v>
      </c>
      <c r="Y1498">
        <f>'MoneyLine Reg. 1'!$B$17+('MoneyLine Reg. 1'!$B$18*test!I1498+test!J1498*'MoneyLine Reg. 1'!$B$19+test!T1498*'MoneyLine Reg. 1'!$B$20+test!Q1498*'MoneyLine Reg. 1'!$B$21)</f>
        <v>-0.13062109401388505</v>
      </c>
      <c r="Z1498">
        <f>'MoneyLine Reg. 2'!$B$17+('MoneyLine Reg. 2'!$B$18*test!M1498+test!K1498*'MoneyLine Reg. 2'!$B$19+'MoneyLine Reg. 2'!$B$20*test!L1498+test!N1498*'MoneyLine Reg. 2'!$B$21)</f>
        <v>-0.9202091922583242</v>
      </c>
    </row>
    <row r="1499" spans="1:26" x14ac:dyDescent="0.3">
      <c r="A1499" s="9">
        <v>45237</v>
      </c>
      <c r="B1499" s="7" t="s">
        <v>28</v>
      </c>
      <c r="C1499" s="7">
        <v>4</v>
      </c>
      <c r="D1499" s="7" t="s">
        <v>16</v>
      </c>
      <c r="E1499" s="7">
        <v>2</v>
      </c>
      <c r="F1499" s="7"/>
      <c r="G1499" s="6">
        <f t="shared" si="23"/>
        <v>-2</v>
      </c>
      <c r="I1499">
        <f>VLOOKUP(D1499,MoneyLine!$A$1:$K$33,7,FALSE)</f>
        <v>64.561666666666639</v>
      </c>
      <c r="J1499">
        <f>VLOOKUP(B1499,MoneyLine!$A$1:$K$33,7,FALSE)</f>
        <v>60.434285714285707</v>
      </c>
      <c r="K1499">
        <f>VLOOKUP(B1499,MoneyLine!$A$1:$K$33,11,FALSE)</f>
        <v>6.9025000000000016</v>
      </c>
      <c r="L1499">
        <f>VLOOKUP(B1499,MoneyLine!$A$1:$D$33,4,FALSE)</f>
        <v>50.512499999999996</v>
      </c>
      <c r="M1499">
        <f>VLOOKUP(D1499,MoneyLine!$A$1:$K$33,11,FALSE)</f>
        <v>10.3225</v>
      </c>
      <c r="N1499">
        <f>VLOOKUP(D1499,MoneyLine!$A$1:$D$33,4,FALSE)</f>
        <v>48.538999999999994</v>
      </c>
      <c r="O1499">
        <f>VLOOKUP(D1499,MoneyLine!$A$1:$Q$33,14,FALSE)</f>
        <v>75.591190476190462</v>
      </c>
      <c r="P1499">
        <f>VLOOKUP(B1499,MoneyLine!$A$1:$Q$33,17,FALSE)</f>
        <v>10.998333333333333</v>
      </c>
      <c r="Q1499">
        <f>VLOOKUP(B1499,MoneyLine!$A$1:$K$33,10,FALSE)</f>
        <v>5.5184523809523807</v>
      </c>
      <c r="R1499">
        <f>VLOOKUP(B1499,MoneyLine!$A$1:$Q$33,14,FALSE)</f>
        <v>47.296666666666667</v>
      </c>
      <c r="S1499">
        <f>VLOOKUP(D1499,MoneyLine!$A$1:$Q$33,17,FALSE)</f>
        <v>-17.098809523809521</v>
      </c>
      <c r="T1499">
        <f>VLOOKUP(D1499,MoneyLine!$A$1:$K$33,10,FALSE)</f>
        <v>17.131547619047623</v>
      </c>
      <c r="V1499">
        <f>HomTotReg.!$B$17+(test!O1499*HomTotReg.!$B$18+HomTotReg.!$B$19*test!P1499+test!Q1499*HomTotReg.!$B$20)</f>
        <v>3.367497252007714</v>
      </c>
      <c r="W1499">
        <f>VisTotReg.!$B$17+(VisTotReg.!$B$18*test!R1499+test!S1499*VisTotReg.!$B$19+test!T1499*VisTotReg.!$B$20)</f>
        <v>2.9722785259012041</v>
      </c>
      <c r="Y1499">
        <f>'MoneyLine Reg. 1'!$B$17+('MoneyLine Reg. 1'!$B$18*test!I1499+test!J1499*'MoneyLine Reg. 1'!$B$19+test!T1499*'MoneyLine Reg. 1'!$B$20+test!Q1499*'MoneyLine Reg. 1'!$B$21)</f>
        <v>0.38277000375430759</v>
      </c>
      <c r="Z1499">
        <f>'MoneyLine Reg. 2'!$B$17+('MoneyLine Reg. 2'!$B$18*test!M1499+test!K1499*'MoneyLine Reg. 2'!$B$19+'MoneyLine Reg. 2'!$B$20*test!L1499+test!N1499*'MoneyLine Reg. 2'!$B$21)</f>
        <v>0.25059858821425385</v>
      </c>
    </row>
    <row r="1500" spans="1:26" x14ac:dyDescent="0.3">
      <c r="A1500" s="8">
        <v>45237</v>
      </c>
      <c r="B1500" s="6" t="s">
        <v>19</v>
      </c>
      <c r="C1500" s="6">
        <v>3</v>
      </c>
      <c r="D1500" s="6" t="s">
        <v>17</v>
      </c>
      <c r="E1500" s="6">
        <v>5</v>
      </c>
      <c r="F1500" s="6"/>
      <c r="G1500" s="6">
        <f t="shared" si="23"/>
        <v>2</v>
      </c>
      <c r="I1500">
        <f>VLOOKUP(D1500,MoneyLine!$A$1:$K$33,7,FALSE)</f>
        <v>126.67</v>
      </c>
      <c r="J1500">
        <f>VLOOKUP(B1500,MoneyLine!$A$1:$K$33,7,FALSE)</f>
        <v>99.267142857142858</v>
      </c>
      <c r="K1500">
        <f>VLOOKUP(B1500,MoneyLine!$A$1:$K$33,11,FALSE)</f>
        <v>11.873749999999998</v>
      </c>
      <c r="L1500">
        <f>VLOOKUP(B1500,MoneyLine!$A$1:$D$33,4,FALSE)</f>
        <v>44.580500000000001</v>
      </c>
      <c r="M1500">
        <f>VLOOKUP(D1500,MoneyLine!$A$1:$K$33,11,FALSE)</f>
        <v>19.922499999999999</v>
      </c>
      <c r="N1500">
        <f>VLOOKUP(D1500,MoneyLine!$A$1:$D$33,4,FALSE)</f>
        <v>49.902000000000001</v>
      </c>
      <c r="O1500">
        <f>VLOOKUP(D1500,MoneyLine!$A$1:$Q$33,14,FALSE)</f>
        <v>104.88261904761904</v>
      </c>
      <c r="P1500">
        <f>VLOOKUP(B1500,MoneyLine!$A$1:$Q$33,17,FALSE)</f>
        <v>-14.223571428571427</v>
      </c>
      <c r="Q1500">
        <f>VLOOKUP(B1500,MoneyLine!$A$1:$K$33,10,FALSE)</f>
        <v>-3.2023809523808761E-2</v>
      </c>
      <c r="R1500">
        <f>VLOOKUP(B1500,MoneyLine!$A$1:$Q$33,14,FALSE)</f>
        <v>93.099761904761891</v>
      </c>
      <c r="S1500">
        <f>VLOOKUP(D1500,MoneyLine!$A$1:$Q$33,17,FALSE)</f>
        <v>9.6223809523809507</v>
      </c>
      <c r="T1500">
        <f>VLOOKUP(D1500,MoneyLine!$A$1:$K$33,10,FALSE)</f>
        <v>23.209285714285713</v>
      </c>
      <c r="V1500">
        <f>HomTotReg.!$B$17+(test!O1500*HomTotReg.!$B$18+HomTotReg.!$B$19*test!P1500+test!Q1500*HomTotReg.!$B$20)</f>
        <v>4.0059906229533198</v>
      </c>
      <c r="W1500">
        <f>VisTotReg.!$B$17+(VisTotReg.!$B$18*test!R1500+test!S1500*VisTotReg.!$B$19+test!T1500*VisTotReg.!$B$20)</f>
        <v>3.1878754932584847</v>
      </c>
      <c r="Y1500">
        <f>'MoneyLine Reg. 1'!$B$17+('MoneyLine Reg. 1'!$B$18*test!I1500+test!J1500*'MoneyLine Reg. 1'!$B$19+test!T1500*'MoneyLine Reg. 1'!$B$20+test!Q1500*'MoneyLine Reg. 1'!$B$21)</f>
        <v>0.68394715047001964</v>
      </c>
      <c r="Z1500">
        <f>'MoneyLine Reg. 2'!$B$17+('MoneyLine Reg. 2'!$B$18*test!M1500+test!K1500*'MoneyLine Reg. 2'!$B$19+'MoneyLine Reg. 2'!$B$20*test!L1500+test!N1500*'MoneyLine Reg. 2'!$B$21)</f>
        <v>1.0876838958726522</v>
      </c>
    </row>
    <row r="1501" spans="1:26" x14ac:dyDescent="0.3">
      <c r="A1501" s="9">
        <v>45237</v>
      </c>
      <c r="B1501" s="7" t="s">
        <v>4</v>
      </c>
      <c r="C1501" s="7">
        <v>1</v>
      </c>
      <c r="D1501" s="7" t="s">
        <v>24</v>
      </c>
      <c r="E1501" s="7">
        <v>2</v>
      </c>
      <c r="F1501" s="7"/>
      <c r="G1501" s="6">
        <f t="shared" si="23"/>
        <v>1</v>
      </c>
      <c r="I1501">
        <f>VLOOKUP(D1501,MoneyLine!$A$1:$K$33,7,FALSE)</f>
        <v>-28.852380952380948</v>
      </c>
      <c r="J1501">
        <f>VLOOKUP(B1501,MoneyLine!$A$1:$K$33,7,FALSE)</f>
        <v>71.288571428571402</v>
      </c>
      <c r="K1501">
        <f>VLOOKUP(B1501,MoneyLine!$A$1:$K$33,11,FALSE)</f>
        <v>4.0925000000000029</v>
      </c>
      <c r="L1501">
        <f>VLOOKUP(B1501,MoneyLine!$A$1:$D$33,4,FALSE)</f>
        <v>50.962499999999999</v>
      </c>
      <c r="M1501">
        <f>VLOOKUP(D1501,MoneyLine!$A$1:$K$33,11,FALSE)</f>
        <v>5.754999999999999</v>
      </c>
      <c r="N1501">
        <f>VLOOKUP(D1501,MoneyLine!$A$1:$D$33,4,FALSE)</f>
        <v>42.153999999999996</v>
      </c>
      <c r="O1501">
        <f>VLOOKUP(D1501,MoneyLine!$A$1:$Q$33,14,FALSE)</f>
        <v>7.490952380952379</v>
      </c>
      <c r="P1501">
        <f>VLOOKUP(B1501,MoneyLine!$A$1:$Q$33,17,FALSE)</f>
        <v>33.857619047619039</v>
      </c>
      <c r="Q1501">
        <f>VLOOKUP(B1501,MoneyLine!$A$1:$K$33,10,FALSE)</f>
        <v>21.901309523809527</v>
      </c>
      <c r="R1501">
        <f>VLOOKUP(B1501,MoneyLine!$A$1:$Q$33,14,FALSE)</f>
        <v>28.298571428571432</v>
      </c>
      <c r="S1501">
        <f>VLOOKUP(D1501,MoneyLine!$A$1:$Q$33,17,FALSE)</f>
        <v>-35.079523809523806</v>
      </c>
      <c r="T1501">
        <f>VLOOKUP(D1501,MoneyLine!$A$1:$K$33,10,FALSE)</f>
        <v>-0.52404761904761887</v>
      </c>
      <c r="V1501">
        <f>HomTotReg.!$B$17+(test!O1501*HomTotReg.!$B$18+HomTotReg.!$B$19*test!P1501+test!Q1501*HomTotReg.!$B$20)</f>
        <v>2.2238498263249316</v>
      </c>
      <c r="W1501">
        <f>VisTotReg.!$B$17+(VisTotReg.!$B$18*test!R1501+test!S1501*VisTotReg.!$B$19+test!T1501*VisTotReg.!$B$20)</f>
        <v>3.1671882851684772</v>
      </c>
      <c r="Y1501">
        <f>'MoneyLine Reg. 1'!$B$17+('MoneyLine Reg. 1'!$B$18*test!I1501+test!J1501*'MoneyLine Reg. 1'!$B$19+test!T1501*'MoneyLine Reg. 1'!$B$20+test!Q1501*'MoneyLine Reg. 1'!$B$21)</f>
        <v>-1.0658159136904179</v>
      </c>
      <c r="Z1501">
        <f>'MoneyLine Reg. 2'!$B$17+('MoneyLine Reg. 2'!$B$18*test!M1501+test!K1501*'MoneyLine Reg. 2'!$B$19+'MoneyLine Reg. 2'!$B$20*test!L1501+test!N1501*'MoneyLine Reg. 2'!$B$21)</f>
        <v>-0.35184221274775407</v>
      </c>
    </row>
    <row r="1502" spans="1:26" x14ac:dyDescent="0.3">
      <c r="A1502" s="8">
        <v>45237</v>
      </c>
      <c r="B1502" s="6" t="s">
        <v>23</v>
      </c>
      <c r="C1502" s="6">
        <v>5</v>
      </c>
      <c r="D1502" s="6" t="s">
        <v>10</v>
      </c>
      <c r="E1502" s="6">
        <v>2</v>
      </c>
      <c r="F1502" s="6"/>
      <c r="G1502" s="6">
        <f t="shared" si="23"/>
        <v>-3</v>
      </c>
      <c r="I1502">
        <f>VLOOKUP(D1502,MoneyLine!$A$1:$K$33,7,FALSE)</f>
        <v>43.783809523809516</v>
      </c>
      <c r="J1502">
        <f>VLOOKUP(B1502,MoneyLine!$A$1:$K$33,7,FALSE)</f>
        <v>101.00309523809524</v>
      </c>
      <c r="K1502">
        <f>VLOOKUP(B1502,MoneyLine!$A$1:$K$33,11,FALSE)</f>
        <v>6.8149999999999995</v>
      </c>
      <c r="L1502">
        <f>VLOOKUP(B1502,MoneyLine!$A$1:$D$33,4,FALSE)</f>
        <v>52.277999999999999</v>
      </c>
      <c r="M1502">
        <f>VLOOKUP(D1502,MoneyLine!$A$1:$K$33,11,FALSE)</f>
        <v>2.1412499999999977</v>
      </c>
      <c r="N1502">
        <f>VLOOKUP(D1502,MoneyLine!$A$1:$D$33,4,FALSE)</f>
        <v>45.351499999999994</v>
      </c>
      <c r="O1502">
        <f>VLOOKUP(D1502,MoneyLine!$A$1:$Q$33,14,FALSE)</f>
        <v>43.181904761904768</v>
      </c>
      <c r="P1502">
        <f>VLOOKUP(B1502,MoneyLine!$A$1:$Q$33,17,FALSE)</f>
        <v>22.973095238095237</v>
      </c>
      <c r="Q1502">
        <f>VLOOKUP(B1502,MoneyLine!$A$1:$K$33,10,FALSE)</f>
        <v>43.088928571428575</v>
      </c>
      <c r="R1502">
        <f>VLOOKUP(B1502,MoneyLine!$A$1:$Q$33,14,FALSE)</f>
        <v>66.898333333333312</v>
      </c>
      <c r="S1502">
        <f>VLOOKUP(D1502,MoneyLine!$A$1:$Q$33,17,FALSE)</f>
        <v>-14.675714285714287</v>
      </c>
      <c r="T1502">
        <f>VLOOKUP(D1502,MoneyLine!$A$1:$K$33,10,FALSE)</f>
        <v>13.367738095238096</v>
      </c>
      <c r="V1502">
        <f>HomTotReg.!$B$17+(test!O1502*HomTotReg.!$B$18+HomTotReg.!$B$19*test!P1502+test!Q1502*HomTotReg.!$B$20)</f>
        <v>2.4833673656964299</v>
      </c>
      <c r="W1502">
        <f>VisTotReg.!$B$17+(VisTotReg.!$B$18*test!R1502+test!S1502*VisTotReg.!$B$19+test!T1502*VisTotReg.!$B$20)</f>
        <v>3.2386015702083024</v>
      </c>
      <c r="Y1502">
        <f>'MoneyLine Reg. 1'!$B$17+('MoneyLine Reg. 1'!$B$18*test!I1502+test!J1502*'MoneyLine Reg. 1'!$B$19+test!T1502*'MoneyLine Reg. 1'!$B$20+test!Q1502*'MoneyLine Reg. 1'!$B$21)</f>
        <v>-0.71597009645972132</v>
      </c>
      <c r="Z1502">
        <f>'MoneyLine Reg. 2'!$B$17+('MoneyLine Reg. 2'!$B$18*test!M1502+test!K1502*'MoneyLine Reg. 2'!$B$19+'MoneyLine Reg. 2'!$B$20*test!L1502+test!N1502*'MoneyLine Reg. 2'!$B$21)</f>
        <v>-0.60301528067556376</v>
      </c>
    </row>
    <row r="1503" spans="1:26" x14ac:dyDescent="0.3">
      <c r="A1503" s="9">
        <v>45238</v>
      </c>
      <c r="B1503" s="7" t="s">
        <v>32</v>
      </c>
      <c r="C1503" s="7">
        <v>6</v>
      </c>
      <c r="D1503" s="7" t="s">
        <v>5</v>
      </c>
      <c r="E1503" s="7">
        <v>3</v>
      </c>
      <c r="F1503" s="7"/>
      <c r="G1503" s="6">
        <f t="shared" si="23"/>
        <v>-3</v>
      </c>
      <c r="I1503">
        <f>VLOOKUP(D1503,MoneyLine!$A$1:$K$33,7,FALSE)</f>
        <v>92.519047619047612</v>
      </c>
      <c r="J1503">
        <f>VLOOKUP(B1503,MoneyLine!$A$1:$K$33,7,FALSE)</f>
        <v>91.395238095238099</v>
      </c>
      <c r="K1503">
        <f>VLOOKUP(B1503,MoneyLine!$A$1:$K$33,11,FALSE)</f>
        <v>4.9549999999999983</v>
      </c>
      <c r="L1503">
        <f>VLOOKUP(B1503,MoneyLine!$A$1:$D$33,4,FALSE)</f>
        <v>47.241</v>
      </c>
      <c r="M1503">
        <f>VLOOKUP(D1503,MoneyLine!$A$1:$K$33,11,FALSE)</f>
        <v>15.5725</v>
      </c>
      <c r="N1503">
        <f>VLOOKUP(D1503,MoneyLine!$A$1:$D$33,4,FALSE)</f>
        <v>52.448999999999998</v>
      </c>
      <c r="O1503">
        <f>VLOOKUP(D1503,MoneyLine!$A$1:$Q$33,14,FALSE)</f>
        <v>80.7392857142857</v>
      </c>
      <c r="P1503">
        <f>VLOOKUP(B1503,MoneyLine!$A$1:$Q$33,17,FALSE)</f>
        <v>-9.4788095238095256</v>
      </c>
      <c r="Q1503">
        <f>VLOOKUP(B1503,MoneyLine!$A$1:$K$33,10,FALSE)</f>
        <v>-16.679047619047623</v>
      </c>
      <c r="R1503">
        <f>VLOOKUP(B1503,MoneyLine!$A$1:$Q$33,14,FALSE)</f>
        <v>85.390952380952371</v>
      </c>
      <c r="S1503">
        <f>VLOOKUP(D1503,MoneyLine!$A$1:$Q$33,17,FALSE)</f>
        <v>2.4073809523809526</v>
      </c>
      <c r="T1503">
        <f>VLOOKUP(D1503,MoneyLine!$A$1:$K$33,10,FALSE)</f>
        <v>7.11511904761905</v>
      </c>
      <c r="V1503">
        <f>HomTotReg.!$B$17+(test!O1503*HomTotReg.!$B$18+HomTotReg.!$B$19*test!P1503+test!Q1503*HomTotReg.!$B$20)</f>
        <v>3.8836996104744266</v>
      </c>
      <c r="W1503">
        <f>VisTotReg.!$B$17+(VisTotReg.!$B$18*test!R1503+test!S1503*VisTotReg.!$B$19+test!T1503*VisTotReg.!$B$20)</f>
        <v>3.3977319413006848</v>
      </c>
      <c r="Y1503">
        <f>'MoneyLine Reg. 1'!$B$17+('MoneyLine Reg. 1'!$B$18*test!I1503+test!J1503*'MoneyLine Reg. 1'!$B$19+test!T1503*'MoneyLine Reg. 1'!$B$20+test!Q1503*'MoneyLine Reg. 1'!$B$21)</f>
        <v>0.38379501832253399</v>
      </c>
      <c r="Z1503">
        <f>'MoneyLine Reg. 2'!$B$17+('MoneyLine Reg. 2'!$B$18*test!M1503+test!K1503*'MoneyLine Reg. 2'!$B$19+'MoneyLine Reg. 2'!$B$20*test!L1503+test!N1503*'MoneyLine Reg. 2'!$B$21)</f>
        <v>1.2102822497633561</v>
      </c>
    </row>
    <row r="1504" spans="1:26" x14ac:dyDescent="0.3">
      <c r="A1504" s="8">
        <v>45238</v>
      </c>
      <c r="B1504" s="6" t="s">
        <v>29</v>
      </c>
      <c r="C1504" s="6">
        <v>4</v>
      </c>
      <c r="D1504" s="6" t="s">
        <v>27</v>
      </c>
      <c r="E1504" s="6">
        <v>1</v>
      </c>
      <c r="F1504" s="6"/>
      <c r="G1504" s="6">
        <f t="shared" si="23"/>
        <v>-3</v>
      </c>
      <c r="I1504">
        <f>VLOOKUP(D1504,MoneyLine!$A$1:$K$33,7,FALSE)</f>
        <v>57.437380952380948</v>
      </c>
      <c r="J1504">
        <f>VLOOKUP(B1504,MoneyLine!$A$1:$K$33,7,FALSE)</f>
        <v>120.64333333333332</v>
      </c>
      <c r="K1504">
        <f>VLOOKUP(B1504,MoneyLine!$A$1:$K$33,11,FALSE)</f>
        <v>13.331249999999997</v>
      </c>
      <c r="L1504">
        <f>VLOOKUP(B1504,MoneyLine!$A$1:$D$33,4,FALSE)</f>
        <v>55.3095</v>
      </c>
      <c r="M1504">
        <f>VLOOKUP(D1504,MoneyLine!$A$1:$K$33,11,FALSE)</f>
        <v>10.504999999999999</v>
      </c>
      <c r="N1504">
        <f>VLOOKUP(D1504,MoneyLine!$A$1:$D$33,4,FALSE)</f>
        <v>52.064499999999995</v>
      </c>
      <c r="O1504">
        <f>VLOOKUP(D1504,MoneyLine!$A$1:$Q$33,14,FALSE)</f>
        <v>42.338571428571427</v>
      </c>
      <c r="P1504">
        <f>VLOOKUP(B1504,MoneyLine!$A$1:$Q$33,17,FALSE)</f>
        <v>28.97</v>
      </c>
      <c r="Q1504">
        <f>VLOOKUP(B1504,MoneyLine!$A$1:$K$33,10,FALSE)</f>
        <v>20.598452380952381</v>
      </c>
      <c r="R1504">
        <f>VLOOKUP(B1504,MoneyLine!$A$1:$Q$33,14,FALSE)</f>
        <v>76.355714285714271</v>
      </c>
      <c r="S1504">
        <f>VLOOKUP(D1504,MoneyLine!$A$1:$Q$33,17,FALSE)</f>
        <v>0.65357142857142814</v>
      </c>
      <c r="T1504">
        <f>VLOOKUP(D1504,MoneyLine!$A$1:$K$33,10,FALSE)</f>
        <v>23.449285714285718</v>
      </c>
      <c r="V1504">
        <f>HomTotReg.!$B$17+(test!O1504*HomTotReg.!$B$18+HomTotReg.!$B$19*test!P1504+test!Q1504*HomTotReg.!$B$20)</f>
        <v>2.6588455546988241</v>
      </c>
      <c r="W1504">
        <f>VisTotReg.!$B$17+(VisTotReg.!$B$18*test!R1504+test!S1504*VisTotReg.!$B$19+test!T1504*VisTotReg.!$B$20)</f>
        <v>3.0656844676742647</v>
      </c>
      <c r="Y1504">
        <f>'MoneyLine Reg. 1'!$B$17+('MoneyLine Reg. 1'!$B$18*test!I1504+test!J1504*'MoneyLine Reg. 1'!$B$19+test!T1504*'MoneyLine Reg. 1'!$B$20+test!Q1504*'MoneyLine Reg. 1'!$B$21)</f>
        <v>-0.44363459256021509</v>
      </c>
      <c r="Z1504">
        <f>'MoneyLine Reg. 2'!$B$17+('MoneyLine Reg. 2'!$B$18*test!M1504+test!K1504*'MoneyLine Reg. 2'!$B$19+'MoneyLine Reg. 2'!$B$20*test!L1504+test!N1504*'MoneyLine Reg. 2'!$B$21)</f>
        <v>-0.22613956377434263</v>
      </c>
    </row>
    <row r="1505" spans="1:26" x14ac:dyDescent="0.3">
      <c r="A1505" s="9">
        <v>45238</v>
      </c>
      <c r="B1505" s="7" t="s">
        <v>31</v>
      </c>
      <c r="C1505" s="7">
        <v>4</v>
      </c>
      <c r="D1505" s="7" t="s">
        <v>12</v>
      </c>
      <c r="E1505" s="7">
        <v>3</v>
      </c>
      <c r="F1505" s="7" t="s">
        <v>36</v>
      </c>
      <c r="G1505" s="6">
        <f t="shared" si="23"/>
        <v>-1</v>
      </c>
      <c r="I1505">
        <f>VLOOKUP(D1505,MoneyLine!$A$1:$K$33,7,FALSE)</f>
        <v>38.000238095238089</v>
      </c>
      <c r="J1505">
        <f>VLOOKUP(B1505,MoneyLine!$A$1:$K$33,7,FALSE)</f>
        <v>130.13119047619048</v>
      </c>
      <c r="K1505">
        <f>VLOOKUP(B1505,MoneyLine!$A$1:$K$33,11,FALSE)</f>
        <v>13.114999999999997</v>
      </c>
      <c r="L1505">
        <f>VLOOKUP(B1505,MoneyLine!$A$1:$D$33,4,FALSE)</f>
        <v>55.725999999999999</v>
      </c>
      <c r="M1505">
        <f>VLOOKUP(D1505,MoneyLine!$A$1:$K$33,11,FALSE)</f>
        <v>5.6062500000000011</v>
      </c>
      <c r="N1505">
        <f>VLOOKUP(D1505,MoneyLine!$A$1:$D$33,4,FALSE)</f>
        <v>46.611499999999999</v>
      </c>
      <c r="O1505">
        <f>VLOOKUP(D1505,MoneyLine!$A$1:$Q$33,14,FALSE)</f>
        <v>32.669761904761899</v>
      </c>
      <c r="P1505">
        <f>VLOOKUP(B1505,MoneyLine!$A$1:$Q$33,17,FALSE)</f>
        <v>29.228333333333332</v>
      </c>
      <c r="Q1505">
        <f>VLOOKUP(B1505,MoneyLine!$A$1:$K$33,10,FALSE)</f>
        <v>31.447738095238101</v>
      </c>
      <c r="R1505">
        <f>VLOOKUP(B1505,MoneyLine!$A$1:$Q$33,14,FALSE)</f>
        <v>91.865476190476173</v>
      </c>
      <c r="S1505">
        <f>VLOOKUP(D1505,MoneyLine!$A$1:$Q$33,17,FALSE)</f>
        <v>-1.7361904761904778</v>
      </c>
      <c r="T1505">
        <f>VLOOKUP(D1505,MoneyLine!$A$1:$K$33,10,FALSE)</f>
        <v>20.738571428571433</v>
      </c>
      <c r="V1505">
        <f>HomTotReg.!$B$17+(test!O1505*HomTotReg.!$B$18+HomTotReg.!$B$19*test!P1505+test!Q1505*HomTotReg.!$B$20)</f>
        <v>2.4341593316817973</v>
      </c>
      <c r="W1505">
        <f>VisTotReg.!$B$17+(VisTotReg.!$B$18*test!R1505+test!S1505*VisTotReg.!$B$19+test!T1505*VisTotReg.!$B$20)</f>
        <v>3.3108689236254198</v>
      </c>
      <c r="Y1505">
        <f>'MoneyLine Reg. 1'!$B$17+('MoneyLine Reg. 1'!$B$18*test!I1505+test!J1505*'MoneyLine Reg. 1'!$B$19+test!T1505*'MoneyLine Reg. 1'!$B$20+test!Q1505*'MoneyLine Reg. 1'!$B$21)</f>
        <v>-0.88941284425324518</v>
      </c>
      <c r="Z1505">
        <f>'MoneyLine Reg. 2'!$B$17+('MoneyLine Reg. 2'!$B$18*test!M1505+test!K1505*'MoneyLine Reg. 2'!$B$19+'MoneyLine Reg. 2'!$B$20*test!L1505+test!N1505*'MoneyLine Reg. 2'!$B$21)</f>
        <v>-0.93213709689859714</v>
      </c>
    </row>
    <row r="1506" spans="1:26" x14ac:dyDescent="0.3">
      <c r="A1506" s="8">
        <v>45239</v>
      </c>
      <c r="B1506" s="6" t="s">
        <v>16</v>
      </c>
      <c r="C1506" s="6">
        <v>2</v>
      </c>
      <c r="D1506" s="6" t="s">
        <v>14</v>
      </c>
      <c r="E1506" s="6">
        <v>5</v>
      </c>
      <c r="F1506" s="6"/>
      <c r="G1506" s="6">
        <f t="shared" ref="G1506:G1569" si="24">E1506-C1506</f>
        <v>3</v>
      </c>
      <c r="I1506">
        <f>VLOOKUP(D1506,MoneyLine!$A$1:$K$33,7,FALSE)</f>
        <v>85.562619047619037</v>
      </c>
      <c r="J1506">
        <f>VLOOKUP(B1506,MoneyLine!$A$1:$K$33,7,FALSE)</f>
        <v>64.561666666666639</v>
      </c>
      <c r="K1506">
        <f>VLOOKUP(B1506,MoneyLine!$A$1:$K$33,11,FALSE)</f>
        <v>10.3225</v>
      </c>
      <c r="L1506">
        <f>VLOOKUP(B1506,MoneyLine!$A$1:$D$33,4,FALSE)</f>
        <v>48.538999999999994</v>
      </c>
      <c r="M1506">
        <f>VLOOKUP(D1506,MoneyLine!$A$1:$K$33,11,FALSE)</f>
        <v>19.403750000000002</v>
      </c>
      <c r="N1506">
        <f>VLOOKUP(D1506,MoneyLine!$A$1:$D$33,4,FALSE)</f>
        <v>49.788499999999999</v>
      </c>
      <c r="O1506">
        <f>VLOOKUP(D1506,MoneyLine!$A$1:$Q$33,14,FALSE)</f>
        <v>87.124523809523808</v>
      </c>
      <c r="P1506">
        <f>VLOOKUP(B1506,MoneyLine!$A$1:$Q$33,17,FALSE)</f>
        <v>-17.098809523809521</v>
      </c>
      <c r="Q1506">
        <f>VLOOKUP(B1506,MoneyLine!$A$1:$K$33,10,FALSE)</f>
        <v>17.131547619047623</v>
      </c>
      <c r="R1506">
        <f>VLOOKUP(B1506,MoneyLine!$A$1:$Q$33,14,FALSE)</f>
        <v>75.591190476190462</v>
      </c>
      <c r="S1506">
        <f>VLOOKUP(D1506,MoneyLine!$A$1:$Q$33,17,FALSE)</f>
        <v>-3.2247619047619036</v>
      </c>
      <c r="T1506">
        <f>VLOOKUP(D1506,MoneyLine!$A$1:$K$33,10,FALSE)</f>
        <v>24.058452380952382</v>
      </c>
      <c r="V1506">
        <f>HomTotReg.!$B$17+(test!O1506*HomTotReg.!$B$18+HomTotReg.!$B$19*test!P1506+test!Q1506*HomTotReg.!$B$20)</f>
        <v>3.6592768290151807</v>
      </c>
      <c r="W1506">
        <f>VisTotReg.!$B$17+(VisTotReg.!$B$18*test!R1506+test!S1506*VisTotReg.!$B$19+test!T1506*VisTotReg.!$B$20)</f>
        <v>3.0822192512500681</v>
      </c>
      <c r="Y1506">
        <f>'MoneyLine Reg. 1'!$B$17+('MoneyLine Reg. 1'!$B$18*test!I1506+test!J1506*'MoneyLine Reg. 1'!$B$19+test!T1506*'MoneyLine Reg. 1'!$B$20+test!Q1506*'MoneyLine Reg. 1'!$B$21)</f>
        <v>0.52067320229747205</v>
      </c>
      <c r="Z1506">
        <f>'MoneyLine Reg. 2'!$B$17+('MoneyLine Reg. 2'!$B$18*test!M1506+test!K1506*'MoneyLine Reg. 2'!$B$19+'MoneyLine Reg. 2'!$B$20*test!L1506+test!N1506*'MoneyLine Reg. 2'!$B$21)</f>
        <v>0.84071154119441882</v>
      </c>
    </row>
    <row r="1507" spans="1:26" x14ac:dyDescent="0.3">
      <c r="A1507" s="9">
        <v>45239</v>
      </c>
      <c r="B1507" s="7" t="s">
        <v>30</v>
      </c>
      <c r="C1507" s="7">
        <v>5</v>
      </c>
      <c r="D1507" s="7" t="s">
        <v>20</v>
      </c>
      <c r="E1507" s="7">
        <v>2</v>
      </c>
      <c r="F1507" s="7"/>
      <c r="G1507" s="6">
        <f t="shared" si="24"/>
        <v>-3</v>
      </c>
      <c r="I1507">
        <f>VLOOKUP(D1507,MoneyLine!$A$1:$K$33,7,FALSE)</f>
        <v>53.481666666666655</v>
      </c>
      <c r="J1507">
        <f>VLOOKUP(B1507,MoneyLine!$A$1:$K$33,7,FALSE)</f>
        <v>127.36857142857141</v>
      </c>
      <c r="K1507">
        <f>VLOOKUP(B1507,MoneyLine!$A$1:$K$33,11,FALSE)</f>
        <v>15.876249999999999</v>
      </c>
      <c r="L1507">
        <f>VLOOKUP(B1507,MoneyLine!$A$1:$D$33,4,FALSE)</f>
        <v>56.155499999999996</v>
      </c>
      <c r="M1507">
        <f>VLOOKUP(D1507,MoneyLine!$A$1:$K$33,11,FALSE)</f>
        <v>4.7974999999999994</v>
      </c>
      <c r="N1507">
        <f>VLOOKUP(D1507,MoneyLine!$A$1:$D$33,4,FALSE)</f>
        <v>46.0565</v>
      </c>
      <c r="O1507">
        <f>VLOOKUP(D1507,MoneyLine!$A$1:$Q$33,14,FALSE)</f>
        <v>58.340238095238099</v>
      </c>
      <c r="P1507">
        <f>VLOOKUP(B1507,MoneyLine!$A$1:$Q$33,17,FALSE)</f>
        <v>21.976904761904766</v>
      </c>
      <c r="Q1507">
        <f>VLOOKUP(B1507,MoneyLine!$A$1:$K$33,10,FALSE)</f>
        <v>-0.45761904761904759</v>
      </c>
      <c r="R1507">
        <f>VLOOKUP(B1507,MoneyLine!$A$1:$Q$33,14,FALSE)</f>
        <v>104.57619047619046</v>
      </c>
      <c r="S1507">
        <f>VLOOKUP(D1507,MoneyLine!$A$1:$Q$33,17,FALSE)</f>
        <v>-10.467380952380953</v>
      </c>
      <c r="T1507">
        <f>VLOOKUP(D1507,MoneyLine!$A$1:$K$33,10,FALSE)</f>
        <v>1.6524999999999999</v>
      </c>
      <c r="V1507">
        <f>HomTotReg.!$B$17+(test!O1507*HomTotReg.!$B$18+HomTotReg.!$B$19*test!P1507+test!Q1507*HomTotReg.!$B$20)</f>
        <v>3.134454812465906</v>
      </c>
      <c r="W1507">
        <f>VisTotReg.!$B$17+(VisTotReg.!$B$18*test!R1507+test!S1507*VisTotReg.!$B$19+test!T1507*VisTotReg.!$B$20)</f>
        <v>3.8204996024270277</v>
      </c>
      <c r="Y1507">
        <f>'MoneyLine Reg. 1'!$B$17+('MoneyLine Reg. 1'!$B$18*test!I1507+test!J1507*'MoneyLine Reg. 1'!$B$19+test!T1507*'MoneyLine Reg. 1'!$B$20+test!Q1507*'MoneyLine Reg. 1'!$B$21)</f>
        <v>-0.65078487117279527</v>
      </c>
      <c r="Z1507">
        <f>'MoneyLine Reg. 2'!$B$17+('MoneyLine Reg. 2'!$B$18*test!M1507+test!K1507*'MoneyLine Reg. 2'!$B$19+'MoneyLine Reg. 2'!$B$20*test!L1507+test!N1507*'MoneyLine Reg. 2'!$B$21)</f>
        <v>-1.215578244593889</v>
      </c>
    </row>
    <row r="1508" spans="1:26" x14ac:dyDescent="0.3">
      <c r="A1508" s="8">
        <v>45239</v>
      </c>
      <c r="B1508" s="6" t="s">
        <v>34</v>
      </c>
      <c r="C1508" s="6">
        <v>4</v>
      </c>
      <c r="D1508" s="6" t="s">
        <v>11</v>
      </c>
      <c r="E1508" s="6">
        <v>3</v>
      </c>
      <c r="F1508" s="6"/>
      <c r="G1508" s="6">
        <f t="shared" si="24"/>
        <v>-1</v>
      </c>
      <c r="I1508">
        <f>VLOOKUP(D1508,MoneyLine!$A$1:$K$33,7,FALSE)</f>
        <v>121.01880952380951</v>
      </c>
      <c r="J1508">
        <f>VLOOKUP(B1508,MoneyLine!$A$1:$K$33,7,FALSE)</f>
        <v>70.167380952380938</v>
      </c>
      <c r="K1508">
        <f>VLOOKUP(B1508,MoneyLine!$A$1:$K$33,11,FALSE)</f>
        <v>10.367500000000003</v>
      </c>
      <c r="L1508">
        <f>VLOOKUP(B1508,MoneyLine!$A$1:$D$33,4,FALSE)</f>
        <v>52.325999999999993</v>
      </c>
      <c r="M1508">
        <f>VLOOKUP(D1508,MoneyLine!$A$1:$K$33,11,FALSE)</f>
        <v>15.838749999999997</v>
      </c>
      <c r="N1508">
        <f>VLOOKUP(D1508,MoneyLine!$A$1:$D$33,4,FALSE)</f>
        <v>52.685499999999998</v>
      </c>
      <c r="O1508">
        <f>VLOOKUP(D1508,MoneyLine!$A$1:$Q$33,14,FALSE)</f>
        <v>85.286666666666662</v>
      </c>
      <c r="P1508">
        <f>VLOOKUP(B1508,MoneyLine!$A$1:$Q$33,17,FALSE)</f>
        <v>22.489285714285707</v>
      </c>
      <c r="Q1508">
        <f>VLOOKUP(B1508,MoneyLine!$A$1:$K$33,10,FALSE)</f>
        <v>29.06904761904762</v>
      </c>
      <c r="R1508">
        <f>VLOOKUP(B1508,MoneyLine!$A$1:$Q$33,14,FALSE)</f>
        <v>40.24047619047618</v>
      </c>
      <c r="S1508">
        <f>VLOOKUP(D1508,MoneyLine!$A$1:$Q$33,17,FALSE)</f>
        <v>15.627619047619051</v>
      </c>
      <c r="T1508">
        <f>VLOOKUP(D1508,MoneyLine!$A$1:$K$33,10,FALSE)</f>
        <v>10.4975</v>
      </c>
      <c r="V1508">
        <f>HomTotReg.!$B$17+(test!O1508*HomTotReg.!$B$18+HomTotReg.!$B$19*test!P1508+test!Q1508*HomTotReg.!$B$20)</f>
        <v>3.0887112099822378</v>
      </c>
      <c r="W1508">
        <f>VisTotReg.!$B$17+(VisTotReg.!$B$18*test!R1508+test!S1508*VisTotReg.!$B$19+test!T1508*VisTotReg.!$B$20)</f>
        <v>2.6945304332598621</v>
      </c>
      <c r="Y1508">
        <f>'MoneyLine Reg. 1'!$B$17+('MoneyLine Reg. 1'!$B$18*test!I1508+test!J1508*'MoneyLine Reg. 1'!$B$19+test!T1508*'MoneyLine Reg. 1'!$B$20+test!Q1508*'MoneyLine Reg. 1'!$B$21)</f>
        <v>0.49634269669449416</v>
      </c>
      <c r="Z1508">
        <f>'MoneyLine Reg. 2'!$B$17+('MoneyLine Reg. 2'!$B$18*test!M1508+test!K1508*'MoneyLine Reg. 2'!$B$19+'MoneyLine Reg. 2'!$B$20*test!L1508+test!N1508*'MoneyLine Reg. 2'!$B$21)</f>
        <v>0.54205856123800444</v>
      </c>
    </row>
    <row r="1509" spans="1:26" x14ac:dyDescent="0.3">
      <c r="A1509" s="9">
        <v>45239</v>
      </c>
      <c r="B1509" s="7" t="s">
        <v>33</v>
      </c>
      <c r="C1509" s="7">
        <v>3</v>
      </c>
      <c r="D1509" s="7" t="s">
        <v>19</v>
      </c>
      <c r="E1509" s="7">
        <v>2</v>
      </c>
      <c r="F1509" s="7" t="s">
        <v>36</v>
      </c>
      <c r="G1509" s="6">
        <f t="shared" si="24"/>
        <v>-1</v>
      </c>
      <c r="I1509">
        <f>VLOOKUP(D1509,MoneyLine!$A$1:$K$33,7,FALSE)</f>
        <v>99.267142857142858</v>
      </c>
      <c r="J1509">
        <f>VLOOKUP(B1509,MoneyLine!$A$1:$K$33,7,FALSE)</f>
        <v>35.906904761904762</v>
      </c>
      <c r="K1509">
        <f>VLOOKUP(B1509,MoneyLine!$A$1:$K$33,11,FALSE)</f>
        <v>3.707499999999996</v>
      </c>
      <c r="L1509">
        <f>VLOOKUP(B1509,MoneyLine!$A$1:$D$33,4,FALSE)</f>
        <v>47.251999999999995</v>
      </c>
      <c r="M1509">
        <f>VLOOKUP(D1509,MoneyLine!$A$1:$K$33,11,FALSE)</f>
        <v>11.873749999999998</v>
      </c>
      <c r="N1509">
        <f>VLOOKUP(D1509,MoneyLine!$A$1:$D$33,4,FALSE)</f>
        <v>44.580500000000001</v>
      </c>
      <c r="O1509">
        <f>VLOOKUP(D1509,MoneyLine!$A$1:$Q$33,14,FALSE)</f>
        <v>93.099761904761891</v>
      </c>
      <c r="P1509">
        <f>VLOOKUP(B1509,MoneyLine!$A$1:$Q$33,17,FALSE)</f>
        <v>-16.226190476190478</v>
      </c>
      <c r="Q1509">
        <f>VLOOKUP(B1509,MoneyLine!$A$1:$K$33,10,FALSE)</f>
        <v>29.473928571428576</v>
      </c>
      <c r="R1509">
        <f>VLOOKUP(B1509,MoneyLine!$A$1:$Q$33,14,FALSE)</f>
        <v>44.759523809523806</v>
      </c>
      <c r="S1509">
        <f>VLOOKUP(D1509,MoneyLine!$A$1:$Q$33,17,FALSE)</f>
        <v>-14.223571428571427</v>
      </c>
      <c r="T1509">
        <f>VLOOKUP(D1509,MoneyLine!$A$1:$K$33,10,FALSE)</f>
        <v>-3.2023809523808761E-2</v>
      </c>
      <c r="V1509">
        <f>HomTotReg.!$B$17+(test!O1509*HomTotReg.!$B$18+HomTotReg.!$B$19*test!P1509+test!Q1509*HomTotReg.!$B$20)</f>
        <v>3.5772021412386126</v>
      </c>
      <c r="W1509">
        <f>VisTotReg.!$B$17+(VisTotReg.!$B$18*test!R1509+test!S1509*VisTotReg.!$B$19+test!T1509*VisTotReg.!$B$20)</f>
        <v>3.1692769144666846</v>
      </c>
      <c r="Y1509">
        <f>'MoneyLine Reg. 1'!$B$17+('MoneyLine Reg. 1'!$B$18*test!I1509+test!J1509*'MoneyLine Reg. 1'!$B$19+test!T1509*'MoneyLine Reg. 1'!$B$20+test!Q1509*'MoneyLine Reg. 1'!$B$21)</f>
        <v>0.52781892066552571</v>
      </c>
      <c r="Z1509">
        <f>'MoneyLine Reg. 2'!$B$17+('MoneyLine Reg. 2'!$B$18*test!M1509+test!K1509*'MoneyLine Reg. 2'!$B$19+'MoneyLine Reg. 2'!$B$20*test!L1509+test!N1509*'MoneyLine Reg. 2'!$B$21)</f>
        <v>0.49625114157261896</v>
      </c>
    </row>
    <row r="1510" spans="1:26" x14ac:dyDescent="0.3">
      <c r="A1510" s="8">
        <v>45239</v>
      </c>
      <c r="B1510" s="6" t="s">
        <v>3</v>
      </c>
      <c r="C1510" s="6">
        <v>4</v>
      </c>
      <c r="D1510" s="6" t="s">
        <v>29</v>
      </c>
      <c r="E1510" s="6">
        <v>3</v>
      </c>
      <c r="F1510" s="6" t="s">
        <v>36</v>
      </c>
      <c r="G1510" s="6">
        <f t="shared" si="24"/>
        <v>-1</v>
      </c>
      <c r="I1510">
        <f>VLOOKUP(D1510,MoneyLine!$A$1:$K$33,7,FALSE)</f>
        <v>120.64333333333332</v>
      </c>
      <c r="J1510">
        <f>VLOOKUP(B1510,MoneyLine!$A$1:$K$33,7,FALSE)</f>
        <v>103.61880952380953</v>
      </c>
      <c r="K1510">
        <f>VLOOKUP(B1510,MoneyLine!$A$1:$K$33,11,FALSE)</f>
        <v>6.7725000000000009</v>
      </c>
      <c r="L1510">
        <f>VLOOKUP(B1510,MoneyLine!$A$1:$D$33,4,FALSE)</f>
        <v>53.618500000000004</v>
      </c>
      <c r="M1510">
        <f>VLOOKUP(D1510,MoneyLine!$A$1:$K$33,11,FALSE)</f>
        <v>13.331249999999997</v>
      </c>
      <c r="N1510">
        <f>VLOOKUP(D1510,MoneyLine!$A$1:$D$33,4,FALSE)</f>
        <v>55.3095</v>
      </c>
      <c r="O1510">
        <f>VLOOKUP(D1510,MoneyLine!$A$1:$Q$33,14,FALSE)</f>
        <v>76.355714285714271</v>
      </c>
      <c r="P1510">
        <f>VLOOKUP(B1510,MoneyLine!$A$1:$Q$33,17,FALSE)</f>
        <v>15.725476190476186</v>
      </c>
      <c r="Q1510">
        <f>VLOOKUP(B1510,MoneyLine!$A$1:$K$33,10,FALSE)</f>
        <v>34.368214285714288</v>
      </c>
      <c r="R1510">
        <f>VLOOKUP(B1510,MoneyLine!$A$1:$Q$33,14,FALSE)</f>
        <v>76.556190476190451</v>
      </c>
      <c r="S1510">
        <f>VLOOKUP(D1510,MoneyLine!$A$1:$Q$33,17,FALSE)</f>
        <v>28.97</v>
      </c>
      <c r="T1510">
        <f>VLOOKUP(D1510,MoneyLine!$A$1:$K$33,10,FALSE)</f>
        <v>20.598452380952381</v>
      </c>
      <c r="V1510">
        <f>HomTotReg.!$B$17+(test!O1510*HomTotReg.!$B$18+HomTotReg.!$B$19*test!P1510+test!Q1510*HomTotReg.!$B$20)</f>
        <v>3.0074353091181965</v>
      </c>
      <c r="W1510">
        <f>VisTotReg.!$B$17+(VisTotReg.!$B$18*test!R1510+test!S1510*VisTotReg.!$B$19+test!T1510*VisTotReg.!$B$20)</f>
        <v>2.8576173152394237</v>
      </c>
      <c r="Y1510">
        <f>'MoneyLine Reg. 1'!$B$17+('MoneyLine Reg. 1'!$B$18*test!I1510+test!J1510*'MoneyLine Reg. 1'!$B$19+test!T1510*'MoneyLine Reg. 1'!$B$20+test!Q1510*'MoneyLine Reg. 1'!$B$21)</f>
        <v>0.19435666198958723</v>
      </c>
      <c r="Z1510">
        <f>'MoneyLine Reg. 2'!$B$17+('MoneyLine Reg. 2'!$B$18*test!M1510+test!K1510*'MoneyLine Reg. 2'!$B$19+'MoneyLine Reg. 2'!$B$20*test!L1510+test!N1510*'MoneyLine Reg. 2'!$B$21)</f>
        <v>0.69023913558222816</v>
      </c>
    </row>
    <row r="1511" spans="1:26" x14ac:dyDescent="0.3">
      <c r="A1511" s="9">
        <v>45239</v>
      </c>
      <c r="B1511" s="7" t="s">
        <v>28</v>
      </c>
      <c r="C1511" s="7">
        <v>1</v>
      </c>
      <c r="D1511" s="7" t="s">
        <v>17</v>
      </c>
      <c r="E1511" s="7">
        <v>4</v>
      </c>
      <c r="F1511" s="7"/>
      <c r="G1511" s="6">
        <f t="shared" si="24"/>
        <v>3</v>
      </c>
      <c r="I1511">
        <f>VLOOKUP(D1511,MoneyLine!$A$1:$K$33,7,FALSE)</f>
        <v>126.67</v>
      </c>
      <c r="J1511">
        <f>VLOOKUP(B1511,MoneyLine!$A$1:$K$33,7,FALSE)</f>
        <v>60.434285714285707</v>
      </c>
      <c r="K1511">
        <f>VLOOKUP(B1511,MoneyLine!$A$1:$K$33,11,FALSE)</f>
        <v>6.9025000000000016</v>
      </c>
      <c r="L1511">
        <f>VLOOKUP(B1511,MoneyLine!$A$1:$D$33,4,FALSE)</f>
        <v>50.512499999999996</v>
      </c>
      <c r="M1511">
        <f>VLOOKUP(D1511,MoneyLine!$A$1:$K$33,11,FALSE)</f>
        <v>19.922499999999999</v>
      </c>
      <c r="N1511">
        <f>VLOOKUP(D1511,MoneyLine!$A$1:$D$33,4,FALSE)</f>
        <v>49.902000000000001</v>
      </c>
      <c r="O1511">
        <f>VLOOKUP(D1511,MoneyLine!$A$1:$Q$33,14,FALSE)</f>
        <v>104.88261904761904</v>
      </c>
      <c r="P1511">
        <f>VLOOKUP(B1511,MoneyLine!$A$1:$Q$33,17,FALSE)</f>
        <v>10.998333333333333</v>
      </c>
      <c r="Q1511">
        <f>VLOOKUP(B1511,MoneyLine!$A$1:$K$33,10,FALSE)</f>
        <v>5.5184523809523807</v>
      </c>
      <c r="R1511">
        <f>VLOOKUP(B1511,MoneyLine!$A$1:$Q$33,14,FALSE)</f>
        <v>47.296666666666667</v>
      </c>
      <c r="S1511">
        <f>VLOOKUP(D1511,MoneyLine!$A$1:$Q$33,17,FALSE)</f>
        <v>9.6223809523809507</v>
      </c>
      <c r="T1511">
        <f>VLOOKUP(D1511,MoneyLine!$A$1:$K$33,10,FALSE)</f>
        <v>23.209285714285713</v>
      </c>
      <c r="V1511">
        <f>HomTotReg.!$B$17+(test!O1511*HomTotReg.!$B$18+HomTotReg.!$B$19*test!P1511+test!Q1511*HomTotReg.!$B$20)</f>
        <v>3.6775277995400568</v>
      </c>
      <c r="W1511">
        <f>VisTotReg.!$B$17+(VisTotReg.!$B$18*test!R1511+test!S1511*VisTotReg.!$B$19+test!T1511*VisTotReg.!$B$20)</f>
        <v>2.6445860542790158</v>
      </c>
      <c r="Y1511">
        <f>'MoneyLine Reg. 1'!$B$17+('MoneyLine Reg. 1'!$B$18*test!I1511+test!J1511*'MoneyLine Reg. 1'!$B$19+test!T1511*'MoneyLine Reg. 1'!$B$20+test!Q1511*'MoneyLine Reg. 1'!$B$21)</f>
        <v>1.0754335082974071</v>
      </c>
      <c r="Z1511">
        <f>'MoneyLine Reg. 2'!$B$17+('MoneyLine Reg. 2'!$B$18*test!M1511+test!K1511*'MoneyLine Reg. 2'!$B$19+'MoneyLine Reg. 2'!$B$20*test!L1511+test!N1511*'MoneyLine Reg. 2'!$B$21)</f>
        <v>0.93254919917065093</v>
      </c>
    </row>
    <row r="1512" spans="1:26" x14ac:dyDescent="0.3">
      <c r="A1512" s="8">
        <v>45239</v>
      </c>
      <c r="B1512" s="6" t="s">
        <v>8</v>
      </c>
      <c r="C1512" s="6">
        <v>5</v>
      </c>
      <c r="D1512" s="6" t="s">
        <v>32</v>
      </c>
      <c r="E1512" s="6">
        <v>2</v>
      </c>
      <c r="F1512" s="6"/>
      <c r="G1512" s="6">
        <f t="shared" si="24"/>
        <v>-3</v>
      </c>
      <c r="I1512">
        <f>VLOOKUP(D1512,MoneyLine!$A$1:$K$33,7,FALSE)</f>
        <v>91.395238095238099</v>
      </c>
      <c r="J1512">
        <f>VLOOKUP(B1512,MoneyLine!$A$1:$K$33,7,FALSE)</f>
        <v>158.14214285714286</v>
      </c>
      <c r="K1512">
        <f>VLOOKUP(B1512,MoneyLine!$A$1:$K$33,11,FALSE)</f>
        <v>11.611250000000004</v>
      </c>
      <c r="L1512">
        <f>VLOOKUP(B1512,MoneyLine!$A$1:$D$33,4,FALSE)</f>
        <v>49.862499999999997</v>
      </c>
      <c r="M1512">
        <f>VLOOKUP(D1512,MoneyLine!$A$1:$K$33,11,FALSE)</f>
        <v>4.9549999999999983</v>
      </c>
      <c r="N1512">
        <f>VLOOKUP(D1512,MoneyLine!$A$1:$D$33,4,FALSE)</f>
        <v>47.241</v>
      </c>
      <c r="O1512">
        <f>VLOOKUP(D1512,MoneyLine!$A$1:$Q$33,14,FALSE)</f>
        <v>85.390952380952371</v>
      </c>
      <c r="P1512">
        <f>VLOOKUP(B1512,MoneyLine!$A$1:$Q$33,17,FALSE)</f>
        <v>14.067142857142855</v>
      </c>
      <c r="Q1512">
        <f>VLOOKUP(B1512,MoneyLine!$A$1:$K$33,10,FALSE)</f>
        <v>21.027261904761904</v>
      </c>
      <c r="R1512">
        <f>VLOOKUP(B1512,MoneyLine!$A$1:$Q$33,14,FALSE)</f>
        <v>125.46428571428571</v>
      </c>
      <c r="S1512">
        <f>VLOOKUP(D1512,MoneyLine!$A$1:$Q$33,17,FALSE)</f>
        <v>-9.4788095238095256</v>
      </c>
      <c r="T1512">
        <f>VLOOKUP(D1512,MoneyLine!$A$1:$K$33,10,FALSE)</f>
        <v>-16.679047619047623</v>
      </c>
      <c r="V1512">
        <f>HomTotReg.!$B$17+(test!O1512*HomTotReg.!$B$18+HomTotReg.!$B$19*test!P1512+test!Q1512*HomTotReg.!$B$20)</f>
        <v>3.2677210588441374</v>
      </c>
      <c r="W1512">
        <f>VisTotReg.!$B$17+(VisTotReg.!$B$18*test!R1512+test!S1512*VisTotReg.!$B$19+test!T1512*VisTotReg.!$B$20)</f>
        <v>4.329370531878336</v>
      </c>
      <c r="Y1512">
        <f>'MoneyLine Reg. 1'!$B$17+('MoneyLine Reg. 1'!$B$18*test!I1512+test!J1512*'MoneyLine Reg. 1'!$B$19+test!T1512*'MoneyLine Reg. 1'!$B$20+test!Q1512*'MoneyLine Reg. 1'!$B$21)</f>
        <v>-1.1023621810337367</v>
      </c>
      <c r="Z1512">
        <f>'MoneyLine Reg. 2'!$B$17+('MoneyLine Reg. 2'!$B$18*test!M1512+test!K1512*'MoneyLine Reg. 2'!$B$19+'MoneyLine Reg. 2'!$B$20*test!L1512+test!N1512*'MoneyLine Reg. 2'!$B$21)</f>
        <v>-0.39654294940708956</v>
      </c>
    </row>
    <row r="1513" spans="1:26" x14ac:dyDescent="0.3">
      <c r="A1513" s="9">
        <v>45239</v>
      </c>
      <c r="B1513" s="7" t="s">
        <v>9</v>
      </c>
      <c r="C1513" s="7">
        <v>2</v>
      </c>
      <c r="D1513" s="7" t="s">
        <v>24</v>
      </c>
      <c r="E1513" s="7">
        <v>3</v>
      </c>
      <c r="F1513" s="7"/>
      <c r="G1513" s="6">
        <f t="shared" si="24"/>
        <v>1</v>
      </c>
      <c r="I1513">
        <f>VLOOKUP(D1513,MoneyLine!$A$1:$K$33,7,FALSE)</f>
        <v>-28.852380952380948</v>
      </c>
      <c r="J1513">
        <f>VLOOKUP(B1513,MoneyLine!$A$1:$K$33,7,FALSE)</f>
        <v>154.76523809523809</v>
      </c>
      <c r="K1513">
        <f>VLOOKUP(B1513,MoneyLine!$A$1:$K$33,11,FALSE)</f>
        <v>17.220000000000002</v>
      </c>
      <c r="L1513">
        <f>VLOOKUP(B1513,MoneyLine!$A$1:$D$33,4,FALSE)</f>
        <v>58.933</v>
      </c>
      <c r="M1513">
        <f>VLOOKUP(D1513,MoneyLine!$A$1:$K$33,11,FALSE)</f>
        <v>5.754999999999999</v>
      </c>
      <c r="N1513">
        <f>VLOOKUP(D1513,MoneyLine!$A$1:$D$33,4,FALSE)</f>
        <v>42.153999999999996</v>
      </c>
      <c r="O1513">
        <f>VLOOKUP(D1513,MoneyLine!$A$1:$Q$33,14,FALSE)</f>
        <v>7.490952380952379</v>
      </c>
      <c r="P1513">
        <f>VLOOKUP(B1513,MoneyLine!$A$1:$Q$33,17,FALSE)</f>
        <v>29.393333333333338</v>
      </c>
      <c r="Q1513">
        <f>VLOOKUP(B1513,MoneyLine!$A$1:$K$33,10,FALSE)</f>
        <v>-2.4774999999999996</v>
      </c>
      <c r="R1513">
        <f>VLOOKUP(B1513,MoneyLine!$A$1:$Q$33,14,FALSE)</f>
        <v>117.61833333333333</v>
      </c>
      <c r="S1513">
        <f>VLOOKUP(D1513,MoneyLine!$A$1:$Q$33,17,FALSE)</f>
        <v>-35.079523809523806</v>
      </c>
      <c r="T1513">
        <f>VLOOKUP(D1513,MoneyLine!$A$1:$K$33,10,FALSE)</f>
        <v>-0.52404761904761887</v>
      </c>
      <c r="V1513">
        <f>HomTotReg.!$B$17+(test!O1513*HomTotReg.!$B$18+HomTotReg.!$B$19*test!P1513+test!Q1513*HomTotReg.!$B$20)</f>
        <v>2.5399271624209199</v>
      </c>
      <c r="W1513">
        <f>VisTotReg.!$B$17+(VisTotReg.!$B$18*test!R1513+test!S1513*VisTotReg.!$B$19+test!T1513*VisTotReg.!$B$20)</f>
        <v>4.2266468890633844</v>
      </c>
      <c r="Y1513">
        <f>'MoneyLine Reg. 1'!$B$17+('MoneyLine Reg. 1'!$B$18*test!I1513+test!J1513*'MoneyLine Reg. 1'!$B$19+test!T1513*'MoneyLine Reg. 1'!$B$20+test!Q1513*'MoneyLine Reg. 1'!$B$21)</f>
        <v>-1.782788133778958</v>
      </c>
      <c r="Z1513">
        <f>'MoneyLine Reg. 2'!$B$17+('MoneyLine Reg. 2'!$B$18*test!M1513+test!K1513*'MoneyLine Reg. 2'!$B$19+'MoneyLine Reg. 2'!$B$20*test!L1513+test!N1513*'MoneyLine Reg. 2'!$B$21)</f>
        <v>-1.723916987211175</v>
      </c>
    </row>
    <row r="1514" spans="1:26" x14ac:dyDescent="0.3">
      <c r="A1514" s="8">
        <v>45239</v>
      </c>
      <c r="B1514" s="6" t="s">
        <v>25</v>
      </c>
      <c r="C1514" s="6">
        <v>1</v>
      </c>
      <c r="D1514" s="6" t="s">
        <v>10</v>
      </c>
      <c r="E1514" s="6">
        <v>2</v>
      </c>
      <c r="F1514" s="6"/>
      <c r="G1514" s="6">
        <f t="shared" si="24"/>
        <v>1</v>
      </c>
      <c r="I1514">
        <f>VLOOKUP(D1514,MoneyLine!$A$1:$K$33,7,FALSE)</f>
        <v>43.783809523809516</v>
      </c>
      <c r="J1514">
        <f>VLOOKUP(B1514,MoneyLine!$A$1:$K$33,7,FALSE)</f>
        <v>56.057857142857138</v>
      </c>
      <c r="K1514">
        <f>VLOOKUP(B1514,MoneyLine!$A$1:$K$33,11,FALSE)</f>
        <v>10.718750000000002</v>
      </c>
      <c r="L1514">
        <f>VLOOKUP(B1514,MoneyLine!$A$1:$D$33,4,FALSE)</f>
        <v>47.954500000000003</v>
      </c>
      <c r="M1514">
        <f>VLOOKUP(D1514,MoneyLine!$A$1:$K$33,11,FALSE)</f>
        <v>2.1412499999999977</v>
      </c>
      <c r="N1514">
        <f>VLOOKUP(D1514,MoneyLine!$A$1:$D$33,4,FALSE)</f>
        <v>45.351499999999994</v>
      </c>
      <c r="O1514">
        <f>VLOOKUP(D1514,MoneyLine!$A$1:$Q$33,14,FALSE)</f>
        <v>43.181904761904768</v>
      </c>
      <c r="P1514">
        <f>VLOOKUP(B1514,MoneyLine!$A$1:$Q$33,17,FALSE)</f>
        <v>-14.592857142857142</v>
      </c>
      <c r="Q1514">
        <f>VLOOKUP(B1514,MoneyLine!$A$1:$K$33,10,FALSE)</f>
        <v>27.424404761904761</v>
      </c>
      <c r="R1514">
        <f>VLOOKUP(B1514,MoneyLine!$A$1:$Q$33,14,FALSE)</f>
        <v>60.674999999999997</v>
      </c>
      <c r="S1514">
        <f>VLOOKUP(D1514,MoneyLine!$A$1:$Q$33,17,FALSE)</f>
        <v>-14.675714285714287</v>
      </c>
      <c r="T1514">
        <f>VLOOKUP(D1514,MoneyLine!$A$1:$K$33,10,FALSE)</f>
        <v>13.367738095238096</v>
      </c>
      <c r="V1514">
        <f>HomTotReg.!$B$17+(test!O1514*HomTotReg.!$B$18+HomTotReg.!$B$19*test!P1514+test!Q1514*HomTotReg.!$B$20)</f>
        <v>3.0541418616775862</v>
      </c>
      <c r="W1514">
        <f>VisTotReg.!$B$17+(VisTotReg.!$B$18*test!R1514+test!S1514*VisTotReg.!$B$19+test!T1514*VisTotReg.!$B$20)</f>
        <v>3.1647840419894497</v>
      </c>
      <c r="Y1514">
        <f>'MoneyLine Reg. 1'!$B$17+('MoneyLine Reg. 1'!$B$18*test!I1514+test!J1514*'MoneyLine Reg. 1'!$B$19+test!T1514*'MoneyLine Reg. 1'!$B$20+test!Q1514*'MoneyLine Reg. 1'!$B$21)</f>
        <v>-4.1781607674864663E-2</v>
      </c>
      <c r="Z1514">
        <f>'MoneyLine Reg. 2'!$B$17+('MoneyLine Reg. 2'!$B$18*test!M1514+test!K1514*'MoneyLine Reg. 2'!$B$19+'MoneyLine Reg. 2'!$B$20*test!L1514+test!N1514*'MoneyLine Reg. 2'!$B$21)</f>
        <v>-0.50642439873758693</v>
      </c>
    </row>
    <row r="1515" spans="1:26" x14ac:dyDescent="0.3">
      <c r="A1515" s="9">
        <v>45239</v>
      </c>
      <c r="B1515" s="7" t="s">
        <v>6</v>
      </c>
      <c r="C1515" s="7">
        <v>5</v>
      </c>
      <c r="D1515" s="7" t="s">
        <v>7</v>
      </c>
      <c r="E1515" s="7">
        <v>3</v>
      </c>
      <c r="F1515" s="7"/>
      <c r="G1515" s="6">
        <f t="shared" si="24"/>
        <v>-2</v>
      </c>
      <c r="I1515">
        <f>VLOOKUP(D1515,MoneyLine!$A$1:$K$33,7,FALSE)</f>
        <v>105.50714285714287</v>
      </c>
      <c r="J1515">
        <f>VLOOKUP(B1515,MoneyLine!$A$1:$K$33,7,FALSE)</f>
        <v>-14.717619047619038</v>
      </c>
      <c r="K1515">
        <f>VLOOKUP(B1515,MoneyLine!$A$1:$K$33,11,FALSE)</f>
        <v>1.6887499999999989</v>
      </c>
      <c r="L1515">
        <f>VLOOKUP(B1515,MoneyLine!$A$1:$D$33,4,FALSE)</f>
        <v>38.247500000000002</v>
      </c>
      <c r="M1515">
        <f>VLOOKUP(D1515,MoneyLine!$A$1:$K$33,11,FALSE)</f>
        <v>17.5075</v>
      </c>
      <c r="N1515">
        <f>VLOOKUP(D1515,MoneyLine!$A$1:$D$33,4,FALSE)</f>
        <v>51.216499999999996</v>
      </c>
      <c r="O1515">
        <f>VLOOKUP(D1515,MoneyLine!$A$1:$Q$33,14,FALSE)</f>
        <v>89.021666666666647</v>
      </c>
      <c r="P1515">
        <f>VLOOKUP(B1515,MoneyLine!$A$1:$Q$33,17,FALSE)</f>
        <v>-23.022142857142857</v>
      </c>
      <c r="Q1515">
        <f>VLOOKUP(B1515,MoneyLine!$A$1:$K$33,10,FALSE)</f>
        <v>2.2516666666666674</v>
      </c>
      <c r="R1515">
        <f>VLOOKUP(B1515,MoneyLine!$A$1:$Q$33,14,FALSE)</f>
        <v>4.214999999999999</v>
      </c>
      <c r="S1515">
        <f>VLOOKUP(D1515,MoneyLine!$A$1:$Q$33,17,FALSE)</f>
        <v>1.5838095238095231</v>
      </c>
      <c r="T1515">
        <f>VLOOKUP(D1515,MoneyLine!$A$1:$K$33,10,FALSE)</f>
        <v>-6.0107142857142861</v>
      </c>
      <c r="V1515">
        <f>HomTotReg.!$B$17+(test!O1515*HomTotReg.!$B$18+HomTotReg.!$B$19*test!P1515+test!Q1515*HomTotReg.!$B$20)</f>
        <v>3.9061719690145691</v>
      </c>
      <c r="W1515">
        <f>VisTotReg.!$B$17+(VisTotReg.!$B$18*test!R1515+test!S1515*VisTotReg.!$B$19+test!T1515*VisTotReg.!$B$20)</f>
        <v>2.6354820392264049</v>
      </c>
      <c r="Y1515">
        <f>'MoneyLine Reg. 1'!$B$17+('MoneyLine Reg. 1'!$B$18*test!I1515+test!J1515*'MoneyLine Reg. 1'!$B$19+test!T1515*'MoneyLine Reg. 1'!$B$20+test!Q1515*'MoneyLine Reg. 1'!$B$21)</f>
        <v>1.3614461041272021</v>
      </c>
      <c r="Z1515">
        <f>'MoneyLine Reg. 2'!$B$17+('MoneyLine Reg. 2'!$B$18*test!M1515+test!K1515*'MoneyLine Reg. 2'!$B$19+'MoneyLine Reg. 2'!$B$20*test!L1515+test!N1515*'MoneyLine Reg. 2'!$B$21)</f>
        <v>2.1101035137088124</v>
      </c>
    </row>
    <row r="1516" spans="1:26" x14ac:dyDescent="0.3">
      <c r="A1516" s="8">
        <v>45239</v>
      </c>
      <c r="B1516" s="6" t="s">
        <v>21</v>
      </c>
      <c r="C1516" s="6">
        <v>3</v>
      </c>
      <c r="D1516" s="6" t="s">
        <v>23</v>
      </c>
      <c r="E1516" s="6">
        <v>6</v>
      </c>
      <c r="F1516" s="6"/>
      <c r="G1516" s="6">
        <f t="shared" si="24"/>
        <v>3</v>
      </c>
      <c r="I1516">
        <f>VLOOKUP(D1516,MoneyLine!$A$1:$K$33,7,FALSE)</f>
        <v>101.00309523809524</v>
      </c>
      <c r="J1516">
        <f>VLOOKUP(B1516,MoneyLine!$A$1:$K$33,7,FALSE)</f>
        <v>81.149285714285725</v>
      </c>
      <c r="K1516">
        <f>VLOOKUP(B1516,MoneyLine!$A$1:$K$33,11,FALSE)</f>
        <v>9.1225000000000005</v>
      </c>
      <c r="L1516">
        <f>VLOOKUP(B1516,MoneyLine!$A$1:$D$33,4,FALSE)</f>
        <v>51.807999999999993</v>
      </c>
      <c r="M1516">
        <f>VLOOKUP(D1516,MoneyLine!$A$1:$K$33,11,FALSE)</f>
        <v>6.8149999999999995</v>
      </c>
      <c r="N1516">
        <f>VLOOKUP(D1516,MoneyLine!$A$1:$D$33,4,FALSE)</f>
        <v>52.277999999999999</v>
      </c>
      <c r="O1516">
        <f>VLOOKUP(D1516,MoneyLine!$A$1:$Q$33,14,FALSE)</f>
        <v>66.898333333333312</v>
      </c>
      <c r="P1516">
        <f>VLOOKUP(B1516,MoneyLine!$A$1:$Q$33,17,FALSE)</f>
        <v>7.3759523809523806</v>
      </c>
      <c r="Q1516">
        <f>VLOOKUP(B1516,MoneyLine!$A$1:$K$33,10,FALSE)</f>
        <v>8.0371428571428574</v>
      </c>
      <c r="R1516">
        <f>VLOOKUP(B1516,MoneyLine!$A$1:$Q$33,14,FALSE)</f>
        <v>65.387857142857143</v>
      </c>
      <c r="S1516">
        <f>VLOOKUP(D1516,MoneyLine!$A$1:$Q$33,17,FALSE)</f>
        <v>22.973095238095237</v>
      </c>
      <c r="T1516">
        <f>VLOOKUP(D1516,MoneyLine!$A$1:$K$33,10,FALSE)</f>
        <v>43.088928571428575</v>
      </c>
      <c r="V1516">
        <f>HomTotReg.!$B$17+(test!O1516*HomTotReg.!$B$18+HomTotReg.!$B$19*test!P1516+test!Q1516*HomTotReg.!$B$20)</f>
        <v>3.2861065760931489</v>
      </c>
      <c r="W1516">
        <f>VisTotReg.!$B$17+(VisTotReg.!$B$18*test!R1516+test!S1516*VisTotReg.!$B$19+test!T1516*VisTotReg.!$B$20)</f>
        <v>2.4474446875756053</v>
      </c>
      <c r="Y1516">
        <f>'MoneyLine Reg. 1'!$B$17+('MoneyLine Reg. 1'!$B$18*test!I1516+test!J1516*'MoneyLine Reg. 1'!$B$19+test!T1516*'MoneyLine Reg. 1'!$B$20+test!Q1516*'MoneyLine Reg. 1'!$B$21)</f>
        <v>0.83545343530677751</v>
      </c>
      <c r="Z1516">
        <f>'MoneyLine Reg. 2'!$B$17+('MoneyLine Reg. 2'!$B$18*test!M1516+test!K1516*'MoneyLine Reg. 2'!$B$19+'MoneyLine Reg. 2'!$B$20*test!L1516+test!N1516*'MoneyLine Reg. 2'!$B$21)</f>
        <v>7.5546797577976221E-2</v>
      </c>
    </row>
    <row r="1517" spans="1:26" x14ac:dyDescent="0.3">
      <c r="A1517" s="9">
        <v>45240</v>
      </c>
      <c r="B1517" s="7" t="s">
        <v>4</v>
      </c>
      <c r="C1517" s="7">
        <v>6</v>
      </c>
      <c r="D1517" s="7" t="s">
        <v>26</v>
      </c>
      <c r="E1517" s="7">
        <v>3</v>
      </c>
      <c r="F1517" s="7"/>
      <c r="G1517" s="6">
        <f t="shared" si="24"/>
        <v>-3</v>
      </c>
      <c r="I1517">
        <f>VLOOKUP(D1517,MoneyLine!$A$1:$K$33,7,FALSE)</f>
        <v>2.4278571428571381</v>
      </c>
      <c r="J1517">
        <f>VLOOKUP(B1517,MoneyLine!$A$1:$K$33,7,FALSE)</f>
        <v>71.288571428571402</v>
      </c>
      <c r="K1517">
        <f>VLOOKUP(B1517,MoneyLine!$A$1:$K$33,11,FALSE)</f>
        <v>4.0925000000000029</v>
      </c>
      <c r="L1517">
        <f>VLOOKUP(B1517,MoneyLine!$A$1:$D$33,4,FALSE)</f>
        <v>50.962499999999999</v>
      </c>
      <c r="M1517">
        <f>VLOOKUP(D1517,MoneyLine!$A$1:$K$33,11,FALSE)</f>
        <v>7.2874999999999996</v>
      </c>
      <c r="N1517">
        <f>VLOOKUP(D1517,MoneyLine!$A$1:$D$33,4,FALSE)</f>
        <v>44.772500000000001</v>
      </c>
      <c r="O1517">
        <f>VLOOKUP(D1517,MoneyLine!$A$1:$Q$33,14,FALSE)</f>
        <v>21.040476190476188</v>
      </c>
      <c r="P1517">
        <f>VLOOKUP(B1517,MoneyLine!$A$1:$Q$33,17,FALSE)</f>
        <v>33.857619047619039</v>
      </c>
      <c r="Q1517">
        <f>VLOOKUP(B1517,MoneyLine!$A$1:$K$33,10,FALSE)</f>
        <v>21.901309523809527</v>
      </c>
      <c r="R1517">
        <f>VLOOKUP(B1517,MoneyLine!$A$1:$Q$33,14,FALSE)</f>
        <v>28.298571428571432</v>
      </c>
      <c r="S1517">
        <f>VLOOKUP(D1517,MoneyLine!$A$1:$Q$33,17,FALSE)</f>
        <v>-8.321428571428573</v>
      </c>
      <c r="T1517">
        <f>VLOOKUP(D1517,MoneyLine!$A$1:$K$33,10,FALSE)</f>
        <v>13.537738095238096</v>
      </c>
      <c r="V1517">
        <f>HomTotReg.!$B$17+(test!O1517*HomTotReg.!$B$18+HomTotReg.!$B$19*test!P1517+test!Q1517*HomTotReg.!$B$20)</f>
        <v>2.3672626433278783</v>
      </c>
      <c r="W1517">
        <f>VisTotReg.!$B$17+(VisTotReg.!$B$18*test!R1517+test!S1517*VisTotReg.!$B$19+test!T1517*VisTotReg.!$B$20)</f>
        <v>2.7216065175209132</v>
      </c>
      <c r="Y1517">
        <f>'MoneyLine Reg. 1'!$B$17+('MoneyLine Reg. 1'!$B$18*test!I1517+test!J1517*'MoneyLine Reg. 1'!$B$19+test!T1517*'MoneyLine Reg. 1'!$B$20+test!Q1517*'MoneyLine Reg. 1'!$B$21)</f>
        <v>-0.56468618739117993</v>
      </c>
      <c r="Z1517">
        <f>'MoneyLine Reg. 2'!$B$17+('MoneyLine Reg. 2'!$B$18*test!M1517+test!K1517*'MoneyLine Reg. 2'!$B$19+'MoneyLine Reg. 2'!$B$20*test!L1517+test!N1517*'MoneyLine Reg. 2'!$B$21)</f>
        <v>-7.1740205865566953E-2</v>
      </c>
    </row>
    <row r="1518" spans="1:26" x14ac:dyDescent="0.3">
      <c r="A1518" s="8">
        <v>45240</v>
      </c>
      <c r="B1518" s="6" t="s">
        <v>28</v>
      </c>
      <c r="C1518" s="6">
        <v>2</v>
      </c>
      <c r="D1518" s="6" t="s">
        <v>13</v>
      </c>
      <c r="E1518" s="6">
        <v>3</v>
      </c>
      <c r="F1518" s="6"/>
      <c r="G1518" s="6">
        <f t="shared" si="24"/>
        <v>1</v>
      </c>
      <c r="I1518">
        <f>VLOOKUP(D1518,MoneyLine!$A$1:$K$33,7,FALSE)</f>
        <v>52.757857142857148</v>
      </c>
      <c r="J1518">
        <f>VLOOKUP(B1518,MoneyLine!$A$1:$K$33,7,FALSE)</f>
        <v>60.434285714285707</v>
      </c>
      <c r="K1518">
        <f>VLOOKUP(B1518,MoneyLine!$A$1:$K$33,11,FALSE)</f>
        <v>6.9025000000000016</v>
      </c>
      <c r="L1518">
        <f>VLOOKUP(B1518,MoneyLine!$A$1:$D$33,4,FALSE)</f>
        <v>50.512499999999996</v>
      </c>
      <c r="M1518">
        <f>VLOOKUP(D1518,MoneyLine!$A$1:$K$33,11,FALSE)</f>
        <v>5.03125</v>
      </c>
      <c r="N1518">
        <f>VLOOKUP(D1518,MoneyLine!$A$1:$D$33,4,FALSE)</f>
        <v>47.964499999999994</v>
      </c>
      <c r="O1518">
        <f>VLOOKUP(D1518,MoneyLine!$A$1:$Q$33,14,FALSE)</f>
        <v>36.921904761904756</v>
      </c>
      <c r="P1518">
        <f>VLOOKUP(B1518,MoneyLine!$A$1:$Q$33,17,FALSE)</f>
        <v>10.998333333333333</v>
      </c>
      <c r="Q1518">
        <f>VLOOKUP(B1518,MoneyLine!$A$1:$K$33,10,FALSE)</f>
        <v>5.5184523809523807</v>
      </c>
      <c r="R1518">
        <f>VLOOKUP(B1518,MoneyLine!$A$1:$Q$33,14,FALSE)</f>
        <v>47.296666666666667</v>
      </c>
      <c r="S1518">
        <f>VLOOKUP(D1518,MoneyLine!$A$1:$Q$33,17,FALSE)</f>
        <v>6.5440476190476176</v>
      </c>
      <c r="T1518">
        <f>VLOOKUP(D1518,MoneyLine!$A$1:$K$33,10,FALSE)</f>
        <v>-4.3963095238095242</v>
      </c>
      <c r="V1518">
        <f>HomTotReg.!$B$17+(test!O1518*HomTotReg.!$B$18+HomTotReg.!$B$19*test!P1518+test!Q1518*HomTotReg.!$B$20)</f>
        <v>2.958208241283991</v>
      </c>
      <c r="W1518">
        <f>VisTotReg.!$B$17+(VisTotReg.!$B$18*test!R1518+test!S1518*VisTotReg.!$B$19+test!T1518*VisTotReg.!$B$20)</f>
        <v>3.0785031642001668</v>
      </c>
      <c r="Y1518">
        <f>'MoneyLine Reg. 1'!$B$17+('MoneyLine Reg. 1'!$B$18*test!I1518+test!J1518*'MoneyLine Reg. 1'!$B$19+test!T1518*'MoneyLine Reg. 1'!$B$20+test!Q1518*'MoneyLine Reg. 1'!$B$21)</f>
        <v>-3.0878832093098052E-2</v>
      </c>
      <c r="Z1518">
        <f>'MoneyLine Reg. 2'!$B$17+('MoneyLine Reg. 2'!$B$18*test!M1518+test!K1518*'MoneyLine Reg. 2'!$B$19+'MoneyLine Reg. 2'!$B$20*test!L1518+test!N1518*'MoneyLine Reg. 2'!$B$21)</f>
        <v>-0.11266741518407875</v>
      </c>
    </row>
    <row r="1519" spans="1:26" x14ac:dyDescent="0.3">
      <c r="A1519" s="9">
        <v>45240</v>
      </c>
      <c r="B1519" s="7" t="s">
        <v>18</v>
      </c>
      <c r="C1519" s="7">
        <v>2</v>
      </c>
      <c r="D1519" s="7" t="s">
        <v>31</v>
      </c>
      <c r="E1519" s="7">
        <v>5</v>
      </c>
      <c r="F1519" s="7"/>
      <c r="G1519" s="6">
        <f t="shared" si="24"/>
        <v>3</v>
      </c>
      <c r="I1519">
        <f>VLOOKUP(D1519,MoneyLine!$A$1:$K$33,7,FALSE)</f>
        <v>130.13119047619048</v>
      </c>
      <c r="J1519">
        <f>VLOOKUP(B1519,MoneyLine!$A$1:$K$33,7,FALSE)</f>
        <v>161.3661904761905</v>
      </c>
      <c r="K1519">
        <f>VLOOKUP(B1519,MoneyLine!$A$1:$K$33,11,FALSE)</f>
        <v>18.088749999999997</v>
      </c>
      <c r="L1519">
        <f>VLOOKUP(B1519,MoneyLine!$A$1:$D$33,4,FALSE)</f>
        <v>55.644500000000001</v>
      </c>
      <c r="M1519">
        <f>VLOOKUP(D1519,MoneyLine!$A$1:$K$33,11,FALSE)</f>
        <v>13.114999999999997</v>
      </c>
      <c r="N1519">
        <f>VLOOKUP(D1519,MoneyLine!$A$1:$D$33,4,FALSE)</f>
        <v>55.725999999999999</v>
      </c>
      <c r="O1519">
        <f>VLOOKUP(D1519,MoneyLine!$A$1:$Q$33,14,FALSE)</f>
        <v>91.865476190476173</v>
      </c>
      <c r="P1519">
        <f>VLOOKUP(B1519,MoneyLine!$A$1:$Q$33,17,FALSE)</f>
        <v>63.627142857142857</v>
      </c>
      <c r="Q1519">
        <f>VLOOKUP(B1519,MoneyLine!$A$1:$K$33,10,FALSE)</f>
        <v>-8.5753571428571433</v>
      </c>
      <c r="R1519">
        <f>VLOOKUP(B1519,MoneyLine!$A$1:$Q$33,14,FALSE)</f>
        <v>80.616190476190468</v>
      </c>
      <c r="S1519">
        <f>VLOOKUP(D1519,MoneyLine!$A$1:$Q$33,17,FALSE)</f>
        <v>29.228333333333332</v>
      </c>
      <c r="T1519">
        <f>VLOOKUP(D1519,MoneyLine!$A$1:$K$33,10,FALSE)</f>
        <v>31.447738095238101</v>
      </c>
      <c r="V1519">
        <f>HomTotReg.!$B$17+(test!O1519*HomTotReg.!$B$18+HomTotReg.!$B$19*test!P1519+test!Q1519*HomTotReg.!$B$20)</f>
        <v>3.1374364429883896</v>
      </c>
      <c r="W1519">
        <f>VisTotReg.!$B$17+(VisTotReg.!$B$18*test!R1519+test!S1519*VisTotReg.!$B$19+test!T1519*VisTotReg.!$B$20)</f>
        <v>2.7437225569243076</v>
      </c>
      <c r="Y1519">
        <f>'MoneyLine Reg. 1'!$B$17+('MoneyLine Reg. 1'!$B$18*test!I1519+test!J1519*'MoneyLine Reg. 1'!$B$19+test!T1519*'MoneyLine Reg. 1'!$B$20+test!Q1519*'MoneyLine Reg. 1'!$B$21)</f>
        <v>0.20252960369200471</v>
      </c>
      <c r="Z1519">
        <f>'MoneyLine Reg. 2'!$B$17+('MoneyLine Reg. 2'!$B$18*test!M1519+test!K1519*'MoneyLine Reg. 2'!$B$19+'MoneyLine Reg. 2'!$B$20*test!L1519+test!N1519*'MoneyLine Reg. 2'!$B$21)</f>
        <v>-0.11076588914358698</v>
      </c>
    </row>
    <row r="1520" spans="1:26" x14ac:dyDescent="0.3">
      <c r="A1520" s="8">
        <v>45240</v>
      </c>
      <c r="B1520" s="6" t="s">
        <v>12</v>
      </c>
      <c r="C1520" s="6">
        <v>4</v>
      </c>
      <c r="D1520" s="6" t="s">
        <v>15</v>
      </c>
      <c r="E1520" s="6">
        <v>2</v>
      </c>
      <c r="F1520" s="6"/>
      <c r="G1520" s="6">
        <f t="shared" si="24"/>
        <v>-2</v>
      </c>
      <c r="I1520">
        <f>VLOOKUP(D1520,MoneyLine!$A$1:$K$33,7,FALSE)</f>
        <v>101.46142857142856</v>
      </c>
      <c r="J1520">
        <f>VLOOKUP(B1520,MoneyLine!$A$1:$K$33,7,FALSE)</f>
        <v>38.000238095238089</v>
      </c>
      <c r="K1520">
        <f>VLOOKUP(B1520,MoneyLine!$A$1:$K$33,11,FALSE)</f>
        <v>5.6062500000000011</v>
      </c>
      <c r="L1520">
        <f>VLOOKUP(B1520,MoneyLine!$A$1:$D$33,4,FALSE)</f>
        <v>46.611499999999999</v>
      </c>
      <c r="M1520">
        <f>VLOOKUP(D1520,MoneyLine!$A$1:$K$33,11,FALSE)</f>
        <v>16.143749999999997</v>
      </c>
      <c r="N1520">
        <f>VLOOKUP(D1520,MoneyLine!$A$1:$D$33,4,FALSE)</f>
        <v>52.539000000000001</v>
      </c>
      <c r="O1520">
        <f>VLOOKUP(D1520,MoneyLine!$A$1:$Q$33,14,FALSE)</f>
        <v>76.89928571428571</v>
      </c>
      <c r="P1520">
        <f>VLOOKUP(B1520,MoneyLine!$A$1:$Q$33,17,FALSE)</f>
        <v>-1.7361904761904778</v>
      </c>
      <c r="Q1520">
        <f>VLOOKUP(B1520,MoneyLine!$A$1:$K$33,10,FALSE)</f>
        <v>20.738571428571433</v>
      </c>
      <c r="R1520">
        <f>VLOOKUP(B1520,MoneyLine!$A$1:$Q$33,14,FALSE)</f>
        <v>32.669761904761899</v>
      </c>
      <c r="S1520">
        <f>VLOOKUP(D1520,MoneyLine!$A$1:$Q$33,17,FALSE)</f>
        <v>16.578095238095237</v>
      </c>
      <c r="T1520">
        <f>VLOOKUP(D1520,MoneyLine!$A$1:$K$33,10,FALSE)</f>
        <v>-8.7532142857142858</v>
      </c>
      <c r="V1520">
        <f>HomTotReg.!$B$17+(test!O1520*HomTotReg.!$B$18+HomTotReg.!$B$19*test!P1520+test!Q1520*HomTotReg.!$B$20)</f>
        <v>3.348489029136497</v>
      </c>
      <c r="W1520">
        <f>VisTotReg.!$B$17+(VisTotReg.!$B$18*test!R1520+test!S1520*VisTotReg.!$B$19+test!T1520*VisTotReg.!$B$20)</f>
        <v>2.8797134349886528</v>
      </c>
      <c r="Y1520">
        <f>'MoneyLine Reg. 1'!$B$17+('MoneyLine Reg. 1'!$B$18*test!I1520+test!J1520*'MoneyLine Reg. 1'!$B$19+test!T1520*'MoneyLine Reg. 1'!$B$20+test!Q1520*'MoneyLine Reg. 1'!$B$21)</f>
        <v>0.49192904201512111</v>
      </c>
      <c r="Z1520">
        <f>'MoneyLine Reg. 2'!$B$17+('MoneyLine Reg. 2'!$B$18*test!M1520+test!K1520*'MoneyLine Reg. 2'!$B$19+'MoneyLine Reg. 2'!$B$20*test!L1520+test!N1520*'MoneyLine Reg. 2'!$B$21)</f>
        <v>1.2606916408842039</v>
      </c>
    </row>
    <row r="1521" spans="1:26" x14ac:dyDescent="0.3">
      <c r="A1521" s="9">
        <v>45240</v>
      </c>
      <c r="B1521" s="7" t="s">
        <v>22</v>
      </c>
      <c r="C1521" s="7">
        <v>4</v>
      </c>
      <c r="D1521" s="7" t="s">
        <v>5</v>
      </c>
      <c r="E1521" s="7">
        <v>5</v>
      </c>
      <c r="F1521" s="7" t="s">
        <v>35</v>
      </c>
      <c r="G1521" s="6">
        <f t="shared" si="24"/>
        <v>1</v>
      </c>
      <c r="I1521">
        <f>VLOOKUP(D1521,MoneyLine!$A$1:$K$33,7,FALSE)</f>
        <v>92.519047619047612</v>
      </c>
      <c r="J1521">
        <f>VLOOKUP(B1521,MoneyLine!$A$1:$K$33,7,FALSE)</f>
        <v>73.279761904761898</v>
      </c>
      <c r="K1521">
        <f>VLOOKUP(B1521,MoneyLine!$A$1:$K$33,11,FALSE)</f>
        <v>6.432500000000001</v>
      </c>
      <c r="L1521">
        <f>VLOOKUP(B1521,MoneyLine!$A$1:$D$33,4,FALSE)</f>
        <v>50.885999999999996</v>
      </c>
      <c r="M1521">
        <f>VLOOKUP(D1521,MoneyLine!$A$1:$K$33,11,FALSE)</f>
        <v>15.5725</v>
      </c>
      <c r="N1521">
        <f>VLOOKUP(D1521,MoneyLine!$A$1:$D$33,4,FALSE)</f>
        <v>52.448999999999998</v>
      </c>
      <c r="O1521">
        <f>VLOOKUP(D1521,MoneyLine!$A$1:$Q$33,14,FALSE)</f>
        <v>80.7392857142857</v>
      </c>
      <c r="P1521">
        <f>VLOOKUP(B1521,MoneyLine!$A$1:$Q$33,17,FALSE)</f>
        <v>-0.22023809523809401</v>
      </c>
      <c r="Q1521">
        <f>VLOOKUP(B1521,MoneyLine!$A$1:$K$33,10,FALSE)</f>
        <v>10.709166666666667</v>
      </c>
      <c r="R1521">
        <f>VLOOKUP(B1521,MoneyLine!$A$1:$Q$33,14,FALSE)</f>
        <v>70.076904761904771</v>
      </c>
      <c r="S1521">
        <f>VLOOKUP(D1521,MoneyLine!$A$1:$Q$33,17,FALSE)</f>
        <v>2.4073809523809526</v>
      </c>
      <c r="T1521">
        <f>VLOOKUP(D1521,MoneyLine!$A$1:$K$33,10,FALSE)</f>
        <v>7.11511904761905</v>
      </c>
      <c r="V1521">
        <f>HomTotReg.!$B$17+(test!O1521*HomTotReg.!$B$18+HomTotReg.!$B$19*test!P1521+test!Q1521*HomTotReg.!$B$20)</f>
        <v>3.4836404821602365</v>
      </c>
      <c r="W1521">
        <f>VisTotReg.!$B$17+(VisTotReg.!$B$18*test!R1521+test!S1521*VisTotReg.!$B$19+test!T1521*VisTotReg.!$B$20)</f>
        <v>3.2160856945523344</v>
      </c>
      <c r="Y1521">
        <f>'MoneyLine Reg. 1'!$B$17+('MoneyLine Reg. 1'!$B$18*test!I1521+test!J1521*'MoneyLine Reg. 1'!$B$19+test!T1521*'MoneyLine Reg. 1'!$B$20+test!Q1521*'MoneyLine Reg. 1'!$B$21)</f>
        <v>0.31821504680429469</v>
      </c>
      <c r="Z1521">
        <f>'MoneyLine Reg. 2'!$B$17+('MoneyLine Reg. 2'!$B$18*test!M1521+test!K1521*'MoneyLine Reg. 2'!$B$19+'MoneyLine Reg. 2'!$B$20*test!L1521+test!N1521*'MoneyLine Reg. 2'!$B$21)</f>
        <v>0.84870220491677717</v>
      </c>
    </row>
    <row r="1522" spans="1:26" x14ac:dyDescent="0.3">
      <c r="A1522" s="8">
        <v>45240</v>
      </c>
      <c r="B1522" s="6" t="s">
        <v>24</v>
      </c>
      <c r="C1522" s="6">
        <v>0</v>
      </c>
      <c r="D1522" s="6" t="s">
        <v>27</v>
      </c>
      <c r="E1522" s="6">
        <v>5</v>
      </c>
      <c r="F1522" s="6"/>
      <c r="G1522" s="6">
        <f t="shared" si="24"/>
        <v>5</v>
      </c>
      <c r="I1522">
        <f>VLOOKUP(D1522,MoneyLine!$A$1:$K$33,7,FALSE)</f>
        <v>57.437380952380948</v>
      </c>
      <c r="J1522">
        <f>VLOOKUP(B1522,MoneyLine!$A$1:$K$33,7,FALSE)</f>
        <v>-28.852380952380948</v>
      </c>
      <c r="K1522">
        <f>VLOOKUP(B1522,MoneyLine!$A$1:$K$33,11,FALSE)</f>
        <v>5.754999999999999</v>
      </c>
      <c r="L1522">
        <f>VLOOKUP(B1522,MoneyLine!$A$1:$D$33,4,FALSE)</f>
        <v>42.153999999999996</v>
      </c>
      <c r="M1522">
        <f>VLOOKUP(D1522,MoneyLine!$A$1:$K$33,11,FALSE)</f>
        <v>10.504999999999999</v>
      </c>
      <c r="N1522">
        <f>VLOOKUP(D1522,MoneyLine!$A$1:$D$33,4,FALSE)</f>
        <v>52.064499999999995</v>
      </c>
      <c r="O1522">
        <f>VLOOKUP(D1522,MoneyLine!$A$1:$Q$33,14,FALSE)</f>
        <v>42.338571428571427</v>
      </c>
      <c r="P1522">
        <f>VLOOKUP(B1522,MoneyLine!$A$1:$Q$33,17,FALSE)</f>
        <v>-35.079523809523806</v>
      </c>
      <c r="Q1522">
        <f>VLOOKUP(B1522,MoneyLine!$A$1:$K$33,10,FALSE)</f>
        <v>-0.52404761904761887</v>
      </c>
      <c r="R1522">
        <f>VLOOKUP(B1522,MoneyLine!$A$1:$Q$33,14,FALSE)</f>
        <v>7.490952380952379</v>
      </c>
      <c r="S1522">
        <f>VLOOKUP(D1522,MoneyLine!$A$1:$Q$33,17,FALSE)</f>
        <v>0.65357142857142814</v>
      </c>
      <c r="T1522">
        <f>VLOOKUP(D1522,MoneyLine!$A$1:$K$33,10,FALSE)</f>
        <v>23.449285714285718</v>
      </c>
      <c r="V1522">
        <f>HomTotReg.!$B$17+(test!O1522*HomTotReg.!$B$18+HomTotReg.!$B$19*test!P1522+test!Q1522*HomTotReg.!$B$20)</f>
        <v>3.570432648378183</v>
      </c>
      <c r="W1522">
        <f>VisTotReg.!$B$17+(VisTotReg.!$B$18*test!R1522+test!S1522*VisTotReg.!$B$19+test!T1522*VisTotReg.!$B$20)</f>
        <v>2.2488510710182386</v>
      </c>
      <c r="Y1522">
        <f>'MoneyLine Reg. 1'!$B$17+('MoneyLine Reg. 1'!$B$18*test!I1522+test!J1522*'MoneyLine Reg. 1'!$B$19+test!T1522*'MoneyLine Reg. 1'!$B$20+test!Q1522*'MoneyLine Reg. 1'!$B$21)</f>
        <v>1.4887566006087625</v>
      </c>
      <c r="Z1522">
        <f>'MoneyLine Reg. 2'!$B$17+('MoneyLine Reg. 2'!$B$18*test!M1522+test!K1522*'MoneyLine Reg. 2'!$B$19+'MoneyLine Reg. 2'!$B$20*test!L1522+test!N1522*'MoneyLine Reg. 2'!$B$21)</f>
        <v>1.2106831303177783</v>
      </c>
    </row>
    <row r="1523" spans="1:26" x14ac:dyDescent="0.3">
      <c r="A1523" s="9">
        <v>45241</v>
      </c>
      <c r="B1523" s="7" t="s">
        <v>10</v>
      </c>
      <c r="C1523" s="7">
        <v>8</v>
      </c>
      <c r="D1523" s="7" t="s">
        <v>11</v>
      </c>
      <c r="E1523" s="7">
        <v>2</v>
      </c>
      <c r="F1523" s="7"/>
      <c r="G1523" s="6">
        <f t="shared" si="24"/>
        <v>-6</v>
      </c>
      <c r="I1523">
        <f>VLOOKUP(D1523,MoneyLine!$A$1:$K$33,7,FALSE)</f>
        <v>121.01880952380951</v>
      </c>
      <c r="J1523">
        <f>VLOOKUP(B1523,MoneyLine!$A$1:$K$33,7,FALSE)</f>
        <v>43.783809523809516</v>
      </c>
      <c r="K1523">
        <f>VLOOKUP(B1523,MoneyLine!$A$1:$K$33,11,FALSE)</f>
        <v>2.1412499999999977</v>
      </c>
      <c r="L1523">
        <f>VLOOKUP(B1523,MoneyLine!$A$1:$D$33,4,FALSE)</f>
        <v>45.351499999999994</v>
      </c>
      <c r="M1523">
        <f>VLOOKUP(D1523,MoneyLine!$A$1:$K$33,11,FALSE)</f>
        <v>15.838749999999997</v>
      </c>
      <c r="N1523">
        <f>VLOOKUP(D1523,MoneyLine!$A$1:$D$33,4,FALSE)</f>
        <v>52.685499999999998</v>
      </c>
      <c r="O1523">
        <f>VLOOKUP(D1523,MoneyLine!$A$1:$Q$33,14,FALSE)</f>
        <v>85.286666666666662</v>
      </c>
      <c r="P1523">
        <f>VLOOKUP(B1523,MoneyLine!$A$1:$Q$33,17,FALSE)</f>
        <v>-14.675714285714287</v>
      </c>
      <c r="Q1523">
        <f>VLOOKUP(B1523,MoneyLine!$A$1:$K$33,10,FALSE)</f>
        <v>13.367738095238096</v>
      </c>
      <c r="R1523">
        <f>VLOOKUP(B1523,MoneyLine!$A$1:$Q$33,14,FALSE)</f>
        <v>43.181904761904768</v>
      </c>
      <c r="S1523">
        <f>VLOOKUP(D1523,MoneyLine!$A$1:$Q$33,17,FALSE)</f>
        <v>15.627619047619051</v>
      </c>
      <c r="T1523">
        <f>VLOOKUP(D1523,MoneyLine!$A$1:$K$33,10,FALSE)</f>
        <v>10.4975</v>
      </c>
      <c r="V1523">
        <f>HomTotReg.!$B$17+(test!O1523*HomTotReg.!$B$18+HomTotReg.!$B$19*test!P1523+test!Q1523*HomTotReg.!$B$20)</f>
        <v>3.6556424679906838</v>
      </c>
      <c r="W1523">
        <f>VisTotReg.!$B$17+(VisTotReg.!$B$18*test!R1523+test!S1523*VisTotReg.!$B$19+test!T1523*VisTotReg.!$B$20)</f>
        <v>2.7294199329773505</v>
      </c>
      <c r="Y1523">
        <f>'MoneyLine Reg. 1'!$B$17+('MoneyLine Reg. 1'!$B$18*test!I1523+test!J1523*'MoneyLine Reg. 1'!$B$19+test!T1523*'MoneyLine Reg. 1'!$B$20+test!Q1523*'MoneyLine Reg. 1'!$B$21)</f>
        <v>0.95721927979324395</v>
      </c>
      <c r="Z1523">
        <f>'MoneyLine Reg. 2'!$B$17+('MoneyLine Reg. 2'!$B$18*test!M1523+test!K1523*'MoneyLine Reg. 2'!$B$19+'MoneyLine Reg. 2'!$B$20*test!L1523+test!N1523*'MoneyLine Reg. 2'!$B$21)</f>
        <v>1.5511104205057222</v>
      </c>
    </row>
    <row r="1524" spans="1:26" x14ac:dyDescent="0.3">
      <c r="A1524" s="8">
        <v>45241</v>
      </c>
      <c r="B1524" s="6" t="s">
        <v>20</v>
      </c>
      <c r="C1524" s="6">
        <v>4</v>
      </c>
      <c r="D1524" s="6" t="s">
        <v>19</v>
      </c>
      <c r="E1524" s="6">
        <v>5</v>
      </c>
      <c r="F1524" s="6"/>
      <c r="G1524" s="6">
        <f t="shared" si="24"/>
        <v>1</v>
      </c>
      <c r="I1524">
        <f>VLOOKUP(D1524,MoneyLine!$A$1:$K$33,7,FALSE)</f>
        <v>99.267142857142858</v>
      </c>
      <c r="J1524">
        <f>VLOOKUP(B1524,MoneyLine!$A$1:$K$33,7,FALSE)</f>
        <v>53.481666666666655</v>
      </c>
      <c r="K1524">
        <f>VLOOKUP(B1524,MoneyLine!$A$1:$K$33,11,FALSE)</f>
        <v>4.7974999999999994</v>
      </c>
      <c r="L1524">
        <f>VLOOKUP(B1524,MoneyLine!$A$1:$D$33,4,FALSE)</f>
        <v>46.0565</v>
      </c>
      <c r="M1524">
        <f>VLOOKUP(D1524,MoneyLine!$A$1:$K$33,11,FALSE)</f>
        <v>11.873749999999998</v>
      </c>
      <c r="N1524">
        <f>VLOOKUP(D1524,MoneyLine!$A$1:$D$33,4,FALSE)</f>
        <v>44.580500000000001</v>
      </c>
      <c r="O1524">
        <f>VLOOKUP(D1524,MoneyLine!$A$1:$Q$33,14,FALSE)</f>
        <v>93.099761904761891</v>
      </c>
      <c r="P1524">
        <f>VLOOKUP(B1524,MoneyLine!$A$1:$Q$33,17,FALSE)</f>
        <v>-10.467380952380953</v>
      </c>
      <c r="Q1524">
        <f>VLOOKUP(B1524,MoneyLine!$A$1:$K$33,10,FALSE)</f>
        <v>1.6524999999999999</v>
      </c>
      <c r="R1524">
        <f>VLOOKUP(B1524,MoneyLine!$A$1:$Q$33,14,FALSE)</f>
        <v>58.340238095238099</v>
      </c>
      <c r="S1524">
        <f>VLOOKUP(D1524,MoneyLine!$A$1:$Q$33,17,FALSE)</f>
        <v>-14.223571428571427</v>
      </c>
      <c r="T1524">
        <f>VLOOKUP(D1524,MoneyLine!$A$1:$K$33,10,FALSE)</f>
        <v>-3.2023809523808761E-2</v>
      </c>
      <c r="V1524">
        <f>HomTotReg.!$B$17+(test!O1524*HomTotReg.!$B$18+HomTotReg.!$B$19*test!P1524+test!Q1524*HomTotReg.!$B$20)</f>
        <v>3.822901944043136</v>
      </c>
      <c r="W1524">
        <f>VisTotReg.!$B$17+(VisTotReg.!$B$18*test!R1524+test!S1524*VisTotReg.!$B$19+test!T1524*VisTotReg.!$B$20)</f>
        <v>3.3303633783153015</v>
      </c>
      <c r="Y1524">
        <f>'MoneyLine Reg. 1'!$B$17+('MoneyLine Reg. 1'!$B$18*test!I1524+test!J1524*'MoneyLine Reg. 1'!$B$19+test!T1524*'MoneyLine Reg. 1'!$B$20+test!Q1524*'MoneyLine Reg. 1'!$B$21)</f>
        <v>0.60395950348010086</v>
      </c>
      <c r="Z1524">
        <f>'MoneyLine Reg. 2'!$B$17+('MoneyLine Reg. 2'!$B$18*test!M1524+test!K1524*'MoneyLine Reg. 2'!$B$19+'MoneyLine Reg. 2'!$B$20*test!L1524+test!N1524*'MoneyLine Reg. 2'!$B$21)</f>
        <v>0.52233895851144974</v>
      </c>
    </row>
    <row r="1525" spans="1:26" x14ac:dyDescent="0.3">
      <c r="A1525" s="9">
        <v>45241</v>
      </c>
      <c r="B1525" s="7" t="s">
        <v>4</v>
      </c>
      <c r="C1525" s="7">
        <v>4</v>
      </c>
      <c r="D1525" s="7" t="s">
        <v>29</v>
      </c>
      <c r="E1525" s="7">
        <v>2</v>
      </c>
      <c r="F1525" s="7"/>
      <c r="G1525" s="6">
        <f t="shared" si="24"/>
        <v>-2</v>
      </c>
      <c r="I1525">
        <f>VLOOKUP(D1525,MoneyLine!$A$1:$K$33,7,FALSE)</f>
        <v>120.64333333333332</v>
      </c>
      <c r="J1525">
        <f>VLOOKUP(B1525,MoneyLine!$A$1:$K$33,7,FALSE)</f>
        <v>71.288571428571402</v>
      </c>
      <c r="K1525">
        <f>VLOOKUP(B1525,MoneyLine!$A$1:$K$33,11,FALSE)</f>
        <v>4.0925000000000029</v>
      </c>
      <c r="L1525">
        <f>VLOOKUP(B1525,MoneyLine!$A$1:$D$33,4,FALSE)</f>
        <v>50.962499999999999</v>
      </c>
      <c r="M1525">
        <f>VLOOKUP(D1525,MoneyLine!$A$1:$K$33,11,FALSE)</f>
        <v>13.331249999999997</v>
      </c>
      <c r="N1525">
        <f>VLOOKUP(D1525,MoneyLine!$A$1:$D$33,4,FALSE)</f>
        <v>55.3095</v>
      </c>
      <c r="O1525">
        <f>VLOOKUP(D1525,MoneyLine!$A$1:$Q$33,14,FALSE)</f>
        <v>76.355714285714271</v>
      </c>
      <c r="P1525">
        <f>VLOOKUP(B1525,MoneyLine!$A$1:$Q$33,17,FALSE)</f>
        <v>33.857619047619039</v>
      </c>
      <c r="Q1525">
        <f>VLOOKUP(B1525,MoneyLine!$A$1:$K$33,10,FALSE)</f>
        <v>21.901309523809527</v>
      </c>
      <c r="R1525">
        <f>VLOOKUP(B1525,MoneyLine!$A$1:$Q$33,14,FALSE)</f>
        <v>28.298571428571432</v>
      </c>
      <c r="S1525">
        <f>VLOOKUP(D1525,MoneyLine!$A$1:$Q$33,17,FALSE)</f>
        <v>28.97</v>
      </c>
      <c r="T1525">
        <f>VLOOKUP(D1525,MoneyLine!$A$1:$K$33,10,FALSE)</f>
        <v>20.598452380952381</v>
      </c>
      <c r="V1525">
        <f>HomTotReg.!$B$17+(test!O1525*HomTotReg.!$B$18+HomTotReg.!$B$19*test!P1525+test!Q1525*HomTotReg.!$B$20)</f>
        <v>2.9527381353042732</v>
      </c>
      <c r="W1525">
        <f>VisTotReg.!$B$17+(VisTotReg.!$B$18*test!R1525+test!S1525*VisTotReg.!$B$19+test!T1525*VisTotReg.!$B$20)</f>
        <v>2.2852137551180105</v>
      </c>
      <c r="Y1525">
        <f>'MoneyLine Reg. 1'!$B$17+('MoneyLine Reg. 1'!$B$18*test!I1525+test!J1525*'MoneyLine Reg. 1'!$B$19+test!T1525*'MoneyLine Reg. 1'!$B$20+test!Q1525*'MoneyLine Reg. 1'!$B$21)</f>
        <v>0.69131813137344278</v>
      </c>
      <c r="Z1525">
        <f>'MoneyLine Reg. 2'!$B$17+('MoneyLine Reg. 2'!$B$18*test!M1525+test!K1525*'MoneyLine Reg. 2'!$B$19+'MoneyLine Reg. 2'!$B$20*test!L1525+test!N1525*'MoneyLine Reg. 2'!$B$21)</f>
        <v>1.0479076063332076</v>
      </c>
    </row>
    <row r="1526" spans="1:26" x14ac:dyDescent="0.3">
      <c r="A1526" s="8">
        <v>45241</v>
      </c>
      <c r="B1526" s="6" t="s">
        <v>14</v>
      </c>
      <c r="C1526" s="6">
        <v>2</v>
      </c>
      <c r="D1526" s="6" t="s">
        <v>33</v>
      </c>
      <c r="E1526" s="6">
        <v>3</v>
      </c>
      <c r="F1526" s="6" t="s">
        <v>36</v>
      </c>
      <c r="G1526" s="6">
        <f t="shared" si="24"/>
        <v>1</v>
      </c>
      <c r="I1526">
        <f>VLOOKUP(D1526,MoneyLine!$A$1:$K$33,7,FALSE)</f>
        <v>35.906904761904762</v>
      </c>
      <c r="J1526">
        <f>VLOOKUP(B1526,MoneyLine!$A$1:$K$33,7,FALSE)</f>
        <v>85.562619047619037</v>
      </c>
      <c r="K1526">
        <f>VLOOKUP(B1526,MoneyLine!$A$1:$K$33,11,FALSE)</f>
        <v>19.403750000000002</v>
      </c>
      <c r="L1526">
        <f>VLOOKUP(B1526,MoneyLine!$A$1:$D$33,4,FALSE)</f>
        <v>49.788499999999999</v>
      </c>
      <c r="M1526">
        <f>VLOOKUP(D1526,MoneyLine!$A$1:$K$33,11,FALSE)</f>
        <v>3.707499999999996</v>
      </c>
      <c r="N1526">
        <f>VLOOKUP(D1526,MoneyLine!$A$1:$D$33,4,FALSE)</f>
        <v>47.251999999999995</v>
      </c>
      <c r="O1526">
        <f>VLOOKUP(D1526,MoneyLine!$A$1:$Q$33,14,FALSE)</f>
        <v>44.759523809523806</v>
      </c>
      <c r="P1526">
        <f>VLOOKUP(B1526,MoneyLine!$A$1:$Q$33,17,FALSE)</f>
        <v>-3.2247619047619036</v>
      </c>
      <c r="Q1526">
        <f>VLOOKUP(B1526,MoneyLine!$A$1:$K$33,10,FALSE)</f>
        <v>24.058452380952382</v>
      </c>
      <c r="R1526">
        <f>VLOOKUP(B1526,MoneyLine!$A$1:$Q$33,14,FALSE)</f>
        <v>87.124523809523808</v>
      </c>
      <c r="S1526">
        <f>VLOOKUP(D1526,MoneyLine!$A$1:$Q$33,17,FALSE)</f>
        <v>-16.226190476190478</v>
      </c>
      <c r="T1526">
        <f>VLOOKUP(D1526,MoneyLine!$A$1:$K$33,10,FALSE)</f>
        <v>29.473928571428576</v>
      </c>
      <c r="V1526">
        <f>HomTotReg.!$B$17+(test!O1526*HomTotReg.!$B$18+HomTotReg.!$B$19*test!P1526+test!Q1526*HomTotReg.!$B$20)</f>
        <v>2.9874838824399719</v>
      </c>
      <c r="W1526">
        <f>VisTotReg.!$B$17+(VisTotReg.!$B$18*test!R1526+test!S1526*VisTotReg.!$B$19+test!T1526*VisTotReg.!$B$20)</f>
        <v>3.2551802249990405</v>
      </c>
      <c r="Y1526">
        <f>'MoneyLine Reg. 1'!$B$17+('MoneyLine Reg. 1'!$B$18*test!I1526+test!J1526*'MoneyLine Reg. 1'!$B$19+test!T1526*'MoneyLine Reg. 1'!$B$20+test!Q1526*'MoneyLine Reg. 1'!$B$21)</f>
        <v>-0.20197840383379906</v>
      </c>
      <c r="Z1526">
        <f>'MoneyLine Reg. 2'!$B$17+('MoneyLine Reg. 2'!$B$18*test!M1526+test!K1526*'MoneyLine Reg. 2'!$B$19+'MoneyLine Reg. 2'!$B$20*test!L1526+test!N1526*'MoneyLine Reg. 2'!$B$21)</f>
        <v>-0.92395991838795188</v>
      </c>
    </row>
    <row r="1527" spans="1:26" x14ac:dyDescent="0.3">
      <c r="A1527" s="9">
        <v>45241</v>
      </c>
      <c r="B1527" s="7" t="s">
        <v>25</v>
      </c>
      <c r="C1527" s="7">
        <v>7</v>
      </c>
      <c r="D1527" s="7" t="s">
        <v>21</v>
      </c>
      <c r="E1527" s="7">
        <v>5</v>
      </c>
      <c r="F1527" s="7"/>
      <c r="G1527" s="6">
        <f t="shared" si="24"/>
        <v>-2</v>
      </c>
      <c r="I1527">
        <f>VLOOKUP(D1527,MoneyLine!$A$1:$K$33,7,FALSE)</f>
        <v>81.149285714285725</v>
      </c>
      <c r="J1527">
        <f>VLOOKUP(B1527,MoneyLine!$A$1:$K$33,7,FALSE)</f>
        <v>56.057857142857138</v>
      </c>
      <c r="K1527">
        <f>VLOOKUP(B1527,MoneyLine!$A$1:$K$33,11,FALSE)</f>
        <v>10.718750000000002</v>
      </c>
      <c r="L1527">
        <f>VLOOKUP(B1527,MoneyLine!$A$1:$D$33,4,FALSE)</f>
        <v>47.954500000000003</v>
      </c>
      <c r="M1527">
        <f>VLOOKUP(D1527,MoneyLine!$A$1:$K$33,11,FALSE)</f>
        <v>9.1225000000000005</v>
      </c>
      <c r="N1527">
        <f>VLOOKUP(D1527,MoneyLine!$A$1:$D$33,4,FALSE)</f>
        <v>51.807999999999993</v>
      </c>
      <c r="O1527">
        <f>VLOOKUP(D1527,MoneyLine!$A$1:$Q$33,14,FALSE)</f>
        <v>65.387857142857143</v>
      </c>
      <c r="P1527">
        <f>VLOOKUP(B1527,MoneyLine!$A$1:$Q$33,17,FALSE)</f>
        <v>-14.592857142857142</v>
      </c>
      <c r="Q1527">
        <f>VLOOKUP(B1527,MoneyLine!$A$1:$K$33,10,FALSE)</f>
        <v>27.424404761904761</v>
      </c>
      <c r="R1527">
        <f>VLOOKUP(B1527,MoneyLine!$A$1:$Q$33,14,FALSE)</f>
        <v>60.674999999999997</v>
      </c>
      <c r="S1527">
        <f>VLOOKUP(D1527,MoneyLine!$A$1:$Q$33,17,FALSE)</f>
        <v>7.3759523809523806</v>
      </c>
      <c r="T1527">
        <f>VLOOKUP(D1527,MoneyLine!$A$1:$K$33,10,FALSE)</f>
        <v>8.0371428571428574</v>
      </c>
      <c r="V1527">
        <f>HomTotReg.!$B$17+(test!O1527*HomTotReg.!$B$18+HomTotReg.!$B$19*test!P1527+test!Q1527*HomTotReg.!$B$20)</f>
        <v>3.2891772939152304</v>
      </c>
      <c r="W1527">
        <f>VisTotReg.!$B$17+(VisTotReg.!$B$18*test!R1527+test!S1527*VisTotReg.!$B$19+test!T1527*VisTotReg.!$B$20)</f>
        <v>3.0466981004026819</v>
      </c>
      <c r="Y1527">
        <f>'MoneyLine Reg. 1'!$B$17+('MoneyLine Reg. 1'!$B$18*test!I1527+test!J1527*'MoneyLine Reg. 1'!$B$19+test!T1527*'MoneyLine Reg. 1'!$B$20+test!Q1527*'MoneyLine Reg. 1'!$B$21)</f>
        <v>0.25053498801214336</v>
      </c>
      <c r="Z1527">
        <f>'MoneyLine Reg. 2'!$B$17+('MoneyLine Reg. 2'!$B$18*test!M1527+test!K1527*'MoneyLine Reg. 2'!$B$19+'MoneyLine Reg. 2'!$B$20*test!L1527+test!N1527*'MoneyLine Reg. 2'!$B$21)</f>
        <v>0.37929678707671233</v>
      </c>
    </row>
    <row r="1528" spans="1:26" x14ac:dyDescent="0.3">
      <c r="A1528" s="8">
        <v>45241</v>
      </c>
      <c r="B1528" s="6" t="s">
        <v>12</v>
      </c>
      <c r="C1528" s="6">
        <v>4</v>
      </c>
      <c r="D1528" s="6" t="s">
        <v>16</v>
      </c>
      <c r="E1528" s="6">
        <v>1</v>
      </c>
      <c r="F1528" s="6"/>
      <c r="G1528" s="6">
        <f t="shared" si="24"/>
        <v>-3</v>
      </c>
      <c r="I1528">
        <f>VLOOKUP(D1528,MoneyLine!$A$1:$K$33,7,FALSE)</f>
        <v>64.561666666666639</v>
      </c>
      <c r="J1528">
        <f>VLOOKUP(B1528,MoneyLine!$A$1:$K$33,7,FALSE)</f>
        <v>38.000238095238089</v>
      </c>
      <c r="K1528">
        <f>VLOOKUP(B1528,MoneyLine!$A$1:$K$33,11,FALSE)</f>
        <v>5.6062500000000011</v>
      </c>
      <c r="L1528">
        <f>VLOOKUP(B1528,MoneyLine!$A$1:$D$33,4,FALSE)</f>
        <v>46.611499999999999</v>
      </c>
      <c r="M1528">
        <f>VLOOKUP(D1528,MoneyLine!$A$1:$K$33,11,FALSE)</f>
        <v>10.3225</v>
      </c>
      <c r="N1528">
        <f>VLOOKUP(D1528,MoneyLine!$A$1:$D$33,4,FALSE)</f>
        <v>48.538999999999994</v>
      </c>
      <c r="O1528">
        <f>VLOOKUP(D1528,MoneyLine!$A$1:$Q$33,14,FALSE)</f>
        <v>75.591190476190462</v>
      </c>
      <c r="P1528">
        <f>VLOOKUP(B1528,MoneyLine!$A$1:$Q$33,17,FALSE)</f>
        <v>-1.7361904761904778</v>
      </c>
      <c r="Q1528">
        <f>VLOOKUP(B1528,MoneyLine!$A$1:$K$33,10,FALSE)</f>
        <v>20.738571428571433</v>
      </c>
      <c r="R1528">
        <f>VLOOKUP(B1528,MoneyLine!$A$1:$Q$33,14,FALSE)</f>
        <v>32.669761904761899</v>
      </c>
      <c r="S1528">
        <f>VLOOKUP(D1528,MoneyLine!$A$1:$Q$33,17,FALSE)</f>
        <v>-17.098809523809521</v>
      </c>
      <c r="T1528">
        <f>VLOOKUP(D1528,MoneyLine!$A$1:$K$33,10,FALSE)</f>
        <v>17.131547619047623</v>
      </c>
      <c r="V1528">
        <f>HomTotReg.!$B$17+(test!O1528*HomTotReg.!$B$18+HomTotReg.!$B$19*test!P1528+test!Q1528*HomTotReg.!$B$20)</f>
        <v>3.3346436995411115</v>
      </c>
      <c r="W1528">
        <f>VisTotReg.!$B$17+(VisTotReg.!$B$18*test!R1528+test!S1528*VisTotReg.!$B$19+test!T1528*VisTotReg.!$B$20)</f>
        <v>2.7987827645166763</v>
      </c>
      <c r="Y1528">
        <f>'MoneyLine Reg. 1'!$B$17+('MoneyLine Reg. 1'!$B$18*test!I1528+test!J1528*'MoneyLine Reg. 1'!$B$19+test!T1528*'MoneyLine Reg. 1'!$B$20+test!Q1528*'MoneyLine Reg. 1'!$B$21)</f>
        <v>0.48869321181011471</v>
      </c>
      <c r="Z1528">
        <f>'MoneyLine Reg. 2'!$B$17+('MoneyLine Reg. 2'!$B$18*test!M1528+test!K1528*'MoneyLine Reg. 2'!$B$19+'MoneyLine Reg. 2'!$B$20*test!L1528+test!N1528*'MoneyLine Reg. 2'!$B$21)</f>
        <v>0.6208292017717012</v>
      </c>
    </row>
    <row r="1529" spans="1:26" x14ac:dyDescent="0.3">
      <c r="A1529" s="9">
        <v>45241</v>
      </c>
      <c r="B1529" s="7" t="s">
        <v>22</v>
      </c>
      <c r="C1529" s="7">
        <v>1</v>
      </c>
      <c r="D1529" s="7" t="s">
        <v>32</v>
      </c>
      <c r="E1529" s="7">
        <v>4</v>
      </c>
      <c r="F1529" s="7"/>
      <c r="G1529" s="6">
        <f t="shared" si="24"/>
        <v>3</v>
      </c>
      <c r="I1529">
        <f>VLOOKUP(D1529,MoneyLine!$A$1:$K$33,7,FALSE)</f>
        <v>91.395238095238099</v>
      </c>
      <c r="J1529">
        <f>VLOOKUP(B1529,MoneyLine!$A$1:$K$33,7,FALSE)</f>
        <v>73.279761904761898</v>
      </c>
      <c r="K1529">
        <f>VLOOKUP(B1529,MoneyLine!$A$1:$K$33,11,FALSE)</f>
        <v>6.432500000000001</v>
      </c>
      <c r="L1529">
        <f>VLOOKUP(B1529,MoneyLine!$A$1:$D$33,4,FALSE)</f>
        <v>50.885999999999996</v>
      </c>
      <c r="M1529">
        <f>VLOOKUP(D1529,MoneyLine!$A$1:$K$33,11,FALSE)</f>
        <v>4.9549999999999983</v>
      </c>
      <c r="N1529">
        <f>VLOOKUP(D1529,MoneyLine!$A$1:$D$33,4,FALSE)</f>
        <v>47.241</v>
      </c>
      <c r="O1529">
        <f>VLOOKUP(D1529,MoneyLine!$A$1:$Q$33,14,FALSE)</f>
        <v>85.390952380952371</v>
      </c>
      <c r="P1529">
        <f>VLOOKUP(B1529,MoneyLine!$A$1:$Q$33,17,FALSE)</f>
        <v>-0.22023809523809401</v>
      </c>
      <c r="Q1529">
        <f>VLOOKUP(B1529,MoneyLine!$A$1:$K$33,10,FALSE)</f>
        <v>10.709166666666667</v>
      </c>
      <c r="R1529">
        <f>VLOOKUP(B1529,MoneyLine!$A$1:$Q$33,14,FALSE)</f>
        <v>70.076904761904771</v>
      </c>
      <c r="S1529">
        <f>VLOOKUP(D1529,MoneyLine!$A$1:$Q$33,17,FALSE)</f>
        <v>-9.4788095238095256</v>
      </c>
      <c r="T1529">
        <f>VLOOKUP(D1529,MoneyLine!$A$1:$K$33,10,FALSE)</f>
        <v>-16.679047619047623</v>
      </c>
      <c r="V1529">
        <f>HomTotReg.!$B$17+(test!O1529*HomTotReg.!$B$18+HomTotReg.!$B$19*test!P1529+test!Q1529*HomTotReg.!$B$20)</f>
        <v>3.5328753209489232</v>
      </c>
      <c r="W1529">
        <f>VisTotReg.!$B$17+(VisTotReg.!$B$18*test!R1529+test!S1529*VisTotReg.!$B$19+test!T1529*VisTotReg.!$B$20)</f>
        <v>3.6723979197057504</v>
      </c>
      <c r="Y1529">
        <f>'MoneyLine Reg. 1'!$B$17+('MoneyLine Reg. 1'!$B$18*test!I1529+test!J1529*'MoneyLine Reg. 1'!$B$19+test!T1529*'MoneyLine Reg. 1'!$B$20+test!Q1529*'MoneyLine Reg. 1'!$B$21)</f>
        <v>-2.2162868792549806E-2</v>
      </c>
      <c r="Z1529">
        <f>'MoneyLine Reg. 2'!$B$17+('MoneyLine Reg. 2'!$B$18*test!M1529+test!K1529*'MoneyLine Reg. 2'!$B$19+'MoneyLine Reg. 2'!$B$20*test!L1529+test!N1529*'MoneyLine Reg. 2'!$B$21)</f>
        <v>-0.16945823371813606</v>
      </c>
    </row>
    <row r="1530" spans="1:26" x14ac:dyDescent="0.3">
      <c r="A1530" s="8">
        <v>45241</v>
      </c>
      <c r="B1530" s="6" t="s">
        <v>13</v>
      </c>
      <c r="C1530" s="6">
        <v>0</v>
      </c>
      <c r="D1530" s="6" t="s">
        <v>3</v>
      </c>
      <c r="E1530" s="6">
        <v>4</v>
      </c>
      <c r="F1530" s="6"/>
      <c r="G1530" s="6">
        <f t="shared" si="24"/>
        <v>4</v>
      </c>
      <c r="I1530">
        <f>VLOOKUP(D1530,MoneyLine!$A$1:$K$33,7,FALSE)</f>
        <v>103.61880952380953</v>
      </c>
      <c r="J1530">
        <f>VLOOKUP(B1530,MoneyLine!$A$1:$K$33,7,FALSE)</f>
        <v>52.757857142857148</v>
      </c>
      <c r="K1530">
        <f>VLOOKUP(B1530,MoneyLine!$A$1:$K$33,11,FALSE)</f>
        <v>5.03125</v>
      </c>
      <c r="L1530">
        <f>VLOOKUP(B1530,MoneyLine!$A$1:$D$33,4,FALSE)</f>
        <v>47.964499999999994</v>
      </c>
      <c r="M1530">
        <f>VLOOKUP(D1530,MoneyLine!$A$1:$K$33,11,FALSE)</f>
        <v>6.7725000000000009</v>
      </c>
      <c r="N1530">
        <f>VLOOKUP(D1530,MoneyLine!$A$1:$D$33,4,FALSE)</f>
        <v>53.618500000000004</v>
      </c>
      <c r="O1530">
        <f>VLOOKUP(D1530,MoneyLine!$A$1:$Q$33,14,FALSE)</f>
        <v>76.556190476190451</v>
      </c>
      <c r="P1530">
        <f>VLOOKUP(B1530,MoneyLine!$A$1:$Q$33,17,FALSE)</f>
        <v>6.5440476190476176</v>
      </c>
      <c r="Q1530">
        <f>VLOOKUP(B1530,MoneyLine!$A$1:$K$33,10,FALSE)</f>
        <v>-4.3963095238095242</v>
      </c>
      <c r="R1530">
        <f>VLOOKUP(B1530,MoneyLine!$A$1:$Q$33,14,FALSE)</f>
        <v>36.921904761904756</v>
      </c>
      <c r="S1530">
        <f>VLOOKUP(D1530,MoneyLine!$A$1:$Q$33,17,FALSE)</f>
        <v>15.725476190476186</v>
      </c>
      <c r="T1530">
        <f>VLOOKUP(D1530,MoneyLine!$A$1:$K$33,10,FALSE)</f>
        <v>34.368214285714288</v>
      </c>
      <c r="V1530">
        <f>HomTotReg.!$B$17+(test!O1530*HomTotReg.!$B$18+HomTotReg.!$B$19*test!P1530+test!Q1530*HomTotReg.!$B$20)</f>
        <v>3.5342199182277274</v>
      </c>
      <c r="W1530">
        <f>VisTotReg.!$B$17+(VisTotReg.!$B$18*test!R1530+test!S1530*VisTotReg.!$B$19+test!T1530*VisTotReg.!$B$20)</f>
        <v>2.3028131978693378</v>
      </c>
      <c r="Y1530">
        <f>'MoneyLine Reg. 1'!$B$17+('MoneyLine Reg. 1'!$B$18*test!I1530+test!J1530*'MoneyLine Reg. 1'!$B$19+test!T1530*'MoneyLine Reg. 1'!$B$20+test!Q1530*'MoneyLine Reg. 1'!$B$21)</f>
        <v>1.1916504179583225</v>
      </c>
      <c r="Z1530">
        <f>'MoneyLine Reg. 2'!$B$17+('MoneyLine Reg. 2'!$B$18*test!M1530+test!K1530*'MoneyLine Reg. 2'!$B$19+'MoneyLine Reg. 2'!$B$20*test!L1530+test!N1530*'MoneyLine Reg. 2'!$B$21)</f>
        <v>0.69866230232872084</v>
      </c>
    </row>
    <row r="1531" spans="1:26" x14ac:dyDescent="0.3">
      <c r="A1531" s="9">
        <v>45241</v>
      </c>
      <c r="B1531" s="7" t="s">
        <v>9</v>
      </c>
      <c r="C1531" s="7">
        <v>4</v>
      </c>
      <c r="D1531" s="7" t="s">
        <v>34</v>
      </c>
      <c r="E1531" s="7">
        <v>1</v>
      </c>
      <c r="F1531" s="7"/>
      <c r="G1531" s="6">
        <f t="shared" si="24"/>
        <v>-3</v>
      </c>
      <c r="I1531">
        <f>VLOOKUP(D1531,MoneyLine!$A$1:$K$33,7,FALSE)</f>
        <v>70.167380952380938</v>
      </c>
      <c r="J1531">
        <f>VLOOKUP(B1531,MoneyLine!$A$1:$K$33,7,FALSE)</f>
        <v>154.76523809523809</v>
      </c>
      <c r="K1531">
        <f>VLOOKUP(B1531,MoneyLine!$A$1:$K$33,11,FALSE)</f>
        <v>17.220000000000002</v>
      </c>
      <c r="L1531">
        <f>VLOOKUP(B1531,MoneyLine!$A$1:$D$33,4,FALSE)</f>
        <v>58.933</v>
      </c>
      <c r="M1531">
        <f>VLOOKUP(D1531,MoneyLine!$A$1:$K$33,11,FALSE)</f>
        <v>10.367500000000003</v>
      </c>
      <c r="N1531">
        <f>VLOOKUP(D1531,MoneyLine!$A$1:$D$33,4,FALSE)</f>
        <v>52.325999999999993</v>
      </c>
      <c r="O1531">
        <f>VLOOKUP(D1531,MoneyLine!$A$1:$Q$33,14,FALSE)</f>
        <v>40.24047619047618</v>
      </c>
      <c r="P1531">
        <f>VLOOKUP(B1531,MoneyLine!$A$1:$Q$33,17,FALSE)</f>
        <v>29.393333333333338</v>
      </c>
      <c r="Q1531">
        <f>VLOOKUP(B1531,MoneyLine!$A$1:$K$33,10,FALSE)</f>
        <v>-2.4774999999999996</v>
      </c>
      <c r="R1531">
        <f>VLOOKUP(B1531,MoneyLine!$A$1:$Q$33,14,FALSE)</f>
        <v>117.61833333333333</v>
      </c>
      <c r="S1531">
        <f>VLOOKUP(D1531,MoneyLine!$A$1:$Q$33,17,FALSE)</f>
        <v>22.489285714285707</v>
      </c>
      <c r="T1531">
        <f>VLOOKUP(D1531,MoneyLine!$A$1:$K$33,10,FALSE)</f>
        <v>29.06904761904762</v>
      </c>
      <c r="V1531">
        <f>HomTotReg.!$B$17+(test!O1531*HomTotReg.!$B$18+HomTotReg.!$B$19*test!P1531+test!Q1531*HomTotReg.!$B$20)</f>
        <v>2.8865593785086645</v>
      </c>
      <c r="W1531">
        <f>VisTotReg.!$B$17+(VisTotReg.!$B$18*test!R1531+test!S1531*VisTotReg.!$B$19+test!T1531*VisTotReg.!$B$20)</f>
        <v>3.2777191264514474</v>
      </c>
      <c r="Y1531">
        <f>'MoneyLine Reg. 1'!$B$17+('MoneyLine Reg. 1'!$B$18*test!I1531+test!J1531*'MoneyLine Reg. 1'!$B$19+test!T1531*'MoneyLine Reg. 1'!$B$20+test!Q1531*'MoneyLine Reg. 1'!$B$21)</f>
        <v>-0.40296133271302226</v>
      </c>
      <c r="Z1531">
        <f>'MoneyLine Reg. 2'!$B$17+('MoneyLine Reg. 2'!$B$18*test!M1531+test!K1531*'MoneyLine Reg. 2'!$B$19+'MoneyLine Reg. 2'!$B$20*test!L1531+test!N1531*'MoneyLine Reg. 2'!$B$21)</f>
        <v>-0.71747957167609133</v>
      </c>
    </row>
    <row r="1532" spans="1:26" x14ac:dyDescent="0.3">
      <c r="A1532" s="8">
        <v>45241</v>
      </c>
      <c r="B1532" s="6" t="s">
        <v>18</v>
      </c>
      <c r="C1532" s="6">
        <v>4</v>
      </c>
      <c r="D1532" s="6" t="s">
        <v>7</v>
      </c>
      <c r="E1532" s="6">
        <v>0</v>
      </c>
      <c r="F1532" s="6"/>
      <c r="G1532" s="6">
        <f t="shared" si="24"/>
        <v>-4</v>
      </c>
      <c r="I1532">
        <f>VLOOKUP(D1532,MoneyLine!$A$1:$K$33,7,FALSE)</f>
        <v>105.50714285714287</v>
      </c>
      <c r="J1532">
        <f>VLOOKUP(B1532,MoneyLine!$A$1:$K$33,7,FALSE)</f>
        <v>161.3661904761905</v>
      </c>
      <c r="K1532">
        <f>VLOOKUP(B1532,MoneyLine!$A$1:$K$33,11,FALSE)</f>
        <v>18.088749999999997</v>
      </c>
      <c r="L1532">
        <f>VLOOKUP(B1532,MoneyLine!$A$1:$D$33,4,FALSE)</f>
        <v>55.644500000000001</v>
      </c>
      <c r="M1532">
        <f>VLOOKUP(D1532,MoneyLine!$A$1:$K$33,11,FALSE)</f>
        <v>17.5075</v>
      </c>
      <c r="N1532">
        <f>VLOOKUP(D1532,MoneyLine!$A$1:$D$33,4,FALSE)</f>
        <v>51.216499999999996</v>
      </c>
      <c r="O1532">
        <f>VLOOKUP(D1532,MoneyLine!$A$1:$Q$33,14,FALSE)</f>
        <v>89.021666666666647</v>
      </c>
      <c r="P1532">
        <f>VLOOKUP(B1532,MoneyLine!$A$1:$Q$33,17,FALSE)</f>
        <v>63.627142857142857</v>
      </c>
      <c r="Q1532">
        <f>VLOOKUP(B1532,MoneyLine!$A$1:$K$33,10,FALSE)</f>
        <v>-8.5753571428571433</v>
      </c>
      <c r="R1532">
        <f>VLOOKUP(B1532,MoneyLine!$A$1:$Q$33,14,FALSE)</f>
        <v>80.616190476190468</v>
      </c>
      <c r="S1532">
        <f>VLOOKUP(D1532,MoneyLine!$A$1:$Q$33,17,FALSE)</f>
        <v>1.5838095238095231</v>
      </c>
      <c r="T1532">
        <f>VLOOKUP(D1532,MoneyLine!$A$1:$K$33,10,FALSE)</f>
        <v>-6.0107142857142861</v>
      </c>
      <c r="V1532">
        <f>HomTotReg.!$B$17+(test!O1532*HomTotReg.!$B$18+HomTotReg.!$B$19*test!P1532+test!Q1532*HomTotReg.!$B$20)</f>
        <v>3.107336585564421</v>
      </c>
      <c r="W1532">
        <f>VisTotReg.!$B$17+(VisTotReg.!$B$18*test!R1532+test!S1532*VisTotReg.!$B$19+test!T1532*VisTotReg.!$B$20)</f>
        <v>3.541708129306234</v>
      </c>
      <c r="Y1532">
        <f>'MoneyLine Reg. 1'!$B$17+('MoneyLine Reg. 1'!$B$18*test!I1532+test!J1532*'MoneyLine Reg. 1'!$B$19+test!T1532*'MoneyLine Reg. 1'!$B$20+test!Q1532*'MoneyLine Reg. 1'!$B$21)</f>
        <v>-0.55724777631649813</v>
      </c>
      <c r="Z1532">
        <f>'MoneyLine Reg. 2'!$B$17+('MoneyLine Reg. 2'!$B$18*test!M1532+test!K1532*'MoneyLine Reg. 2'!$B$19+'MoneyLine Reg. 2'!$B$20*test!L1532+test!N1532*'MoneyLine Reg. 2'!$B$21)</f>
        <v>-0.16484475300079637</v>
      </c>
    </row>
    <row r="1533" spans="1:26" x14ac:dyDescent="0.3">
      <c r="A1533" s="9">
        <v>45241</v>
      </c>
      <c r="B1533" s="7" t="s">
        <v>8</v>
      </c>
      <c r="C1533" s="7">
        <v>2</v>
      </c>
      <c r="D1533" s="7" t="s">
        <v>5</v>
      </c>
      <c r="E1533" s="7">
        <v>5</v>
      </c>
      <c r="F1533" s="7"/>
      <c r="G1533" s="6">
        <f t="shared" si="24"/>
        <v>3</v>
      </c>
      <c r="I1533">
        <f>VLOOKUP(D1533,MoneyLine!$A$1:$K$33,7,FALSE)</f>
        <v>92.519047619047612</v>
      </c>
      <c r="J1533">
        <f>VLOOKUP(B1533,MoneyLine!$A$1:$K$33,7,FALSE)</f>
        <v>158.14214285714286</v>
      </c>
      <c r="K1533">
        <f>VLOOKUP(B1533,MoneyLine!$A$1:$K$33,11,FALSE)</f>
        <v>11.611250000000004</v>
      </c>
      <c r="L1533">
        <f>VLOOKUP(B1533,MoneyLine!$A$1:$D$33,4,FALSE)</f>
        <v>49.862499999999997</v>
      </c>
      <c r="M1533">
        <f>VLOOKUP(D1533,MoneyLine!$A$1:$K$33,11,FALSE)</f>
        <v>15.5725</v>
      </c>
      <c r="N1533">
        <f>VLOOKUP(D1533,MoneyLine!$A$1:$D$33,4,FALSE)</f>
        <v>52.448999999999998</v>
      </c>
      <c r="O1533">
        <f>VLOOKUP(D1533,MoneyLine!$A$1:$Q$33,14,FALSE)</f>
        <v>80.7392857142857</v>
      </c>
      <c r="P1533">
        <f>VLOOKUP(B1533,MoneyLine!$A$1:$Q$33,17,FALSE)</f>
        <v>14.067142857142855</v>
      </c>
      <c r="Q1533">
        <f>VLOOKUP(B1533,MoneyLine!$A$1:$K$33,10,FALSE)</f>
        <v>21.027261904761904</v>
      </c>
      <c r="R1533">
        <f>VLOOKUP(B1533,MoneyLine!$A$1:$Q$33,14,FALSE)</f>
        <v>125.46428571428571</v>
      </c>
      <c r="S1533">
        <f>VLOOKUP(D1533,MoneyLine!$A$1:$Q$33,17,FALSE)</f>
        <v>2.4073809523809526</v>
      </c>
      <c r="T1533">
        <f>VLOOKUP(D1533,MoneyLine!$A$1:$K$33,10,FALSE)</f>
        <v>7.11511904761905</v>
      </c>
      <c r="V1533">
        <f>HomTotReg.!$B$17+(test!O1533*HomTotReg.!$B$18+HomTotReg.!$B$19*test!P1533+test!Q1533*HomTotReg.!$B$20)</f>
        <v>3.2184862200554512</v>
      </c>
      <c r="W1533">
        <f>VisTotReg.!$B$17+(VisTotReg.!$B$18*test!R1533+test!S1533*VisTotReg.!$B$19+test!T1533*VisTotReg.!$B$20)</f>
        <v>3.8730583067249205</v>
      </c>
      <c r="Y1533">
        <f>'MoneyLine Reg. 1'!$B$17+('MoneyLine Reg. 1'!$B$18*test!I1533+test!J1533*'MoneyLine Reg. 1'!$B$19+test!T1533*'MoneyLine Reg. 1'!$B$20+test!Q1533*'MoneyLine Reg. 1'!$B$21)</f>
        <v>-0.76198426543689224</v>
      </c>
      <c r="Z1533">
        <f>'MoneyLine Reg. 2'!$B$17+('MoneyLine Reg. 2'!$B$18*test!M1533+test!K1533*'MoneyLine Reg. 2'!$B$19+'MoneyLine Reg. 2'!$B$20*test!L1533+test!N1533*'MoneyLine Reg. 2'!$B$21)</f>
        <v>0.62161748922782323</v>
      </c>
    </row>
    <row r="1534" spans="1:26" x14ac:dyDescent="0.3">
      <c r="A1534" s="8">
        <v>45241</v>
      </c>
      <c r="B1534" s="6" t="s">
        <v>30</v>
      </c>
      <c r="C1534" s="6">
        <v>3</v>
      </c>
      <c r="D1534" s="6" t="s">
        <v>23</v>
      </c>
      <c r="E1534" s="6">
        <v>2</v>
      </c>
      <c r="F1534" s="6"/>
      <c r="G1534" s="6">
        <f t="shared" si="24"/>
        <v>-1</v>
      </c>
      <c r="I1534">
        <f>VLOOKUP(D1534,MoneyLine!$A$1:$K$33,7,FALSE)</f>
        <v>101.00309523809524</v>
      </c>
      <c r="J1534">
        <f>VLOOKUP(B1534,MoneyLine!$A$1:$K$33,7,FALSE)</f>
        <v>127.36857142857141</v>
      </c>
      <c r="K1534">
        <f>VLOOKUP(B1534,MoneyLine!$A$1:$K$33,11,FALSE)</f>
        <v>15.876249999999999</v>
      </c>
      <c r="L1534">
        <f>VLOOKUP(B1534,MoneyLine!$A$1:$D$33,4,FALSE)</f>
        <v>56.155499999999996</v>
      </c>
      <c r="M1534">
        <f>VLOOKUP(D1534,MoneyLine!$A$1:$K$33,11,FALSE)</f>
        <v>6.8149999999999995</v>
      </c>
      <c r="N1534">
        <f>VLOOKUP(D1534,MoneyLine!$A$1:$D$33,4,FALSE)</f>
        <v>52.277999999999999</v>
      </c>
      <c r="O1534">
        <f>VLOOKUP(D1534,MoneyLine!$A$1:$Q$33,14,FALSE)</f>
        <v>66.898333333333312</v>
      </c>
      <c r="P1534">
        <f>VLOOKUP(B1534,MoneyLine!$A$1:$Q$33,17,FALSE)</f>
        <v>21.976904761904766</v>
      </c>
      <c r="Q1534">
        <f>VLOOKUP(B1534,MoneyLine!$A$1:$K$33,10,FALSE)</f>
        <v>-0.45761904761904759</v>
      </c>
      <c r="R1534">
        <f>VLOOKUP(B1534,MoneyLine!$A$1:$Q$33,14,FALSE)</f>
        <v>104.57619047619046</v>
      </c>
      <c r="S1534">
        <f>VLOOKUP(D1534,MoneyLine!$A$1:$Q$33,17,FALSE)</f>
        <v>22.973095238095237</v>
      </c>
      <c r="T1534">
        <f>VLOOKUP(D1534,MoneyLine!$A$1:$K$33,10,FALSE)</f>
        <v>43.088928571428575</v>
      </c>
      <c r="V1534">
        <f>HomTotReg.!$B$17+(test!O1534*HomTotReg.!$B$18+HomTotReg.!$B$19*test!P1534+test!Q1534*HomTotReg.!$B$20)</f>
        <v>3.2250366339032071</v>
      </c>
      <c r="W1534">
        <f>VisTotReg.!$B$17+(VisTotReg.!$B$18*test!R1534+test!S1534*VisTotReg.!$B$19+test!T1534*VisTotReg.!$B$20)</f>
        <v>2.9122737023077652</v>
      </c>
      <c r="Y1534">
        <f>'MoneyLine Reg. 1'!$B$17+('MoneyLine Reg. 1'!$B$18*test!I1534+test!J1534*'MoneyLine Reg. 1'!$B$19+test!T1534*'MoneyLine Reg. 1'!$B$20+test!Q1534*'MoneyLine Reg. 1'!$B$21)</f>
        <v>0.38840404554126845</v>
      </c>
      <c r="Z1534">
        <f>'MoneyLine Reg. 2'!$B$17+('MoneyLine Reg. 2'!$B$18*test!M1534+test!K1534*'MoneyLine Reg. 2'!$B$19+'MoneyLine Reg. 2'!$B$20*test!L1534+test!N1534*'MoneyLine Reg. 2'!$B$21)</f>
        <v>-0.64896108373875272</v>
      </c>
    </row>
    <row r="1535" spans="1:26" x14ac:dyDescent="0.3">
      <c r="A1535" s="9">
        <v>45242</v>
      </c>
      <c r="B1535" s="7" t="s">
        <v>24</v>
      </c>
      <c r="C1535" s="7">
        <v>1</v>
      </c>
      <c r="D1535" s="7" t="s">
        <v>26</v>
      </c>
      <c r="E1535" s="7">
        <v>4</v>
      </c>
      <c r="F1535" s="7"/>
      <c r="G1535" s="6">
        <f t="shared" si="24"/>
        <v>3</v>
      </c>
      <c r="I1535">
        <f>VLOOKUP(D1535,MoneyLine!$A$1:$K$33,7,FALSE)</f>
        <v>2.4278571428571381</v>
      </c>
      <c r="J1535">
        <f>VLOOKUP(B1535,MoneyLine!$A$1:$K$33,7,FALSE)</f>
        <v>-28.852380952380948</v>
      </c>
      <c r="K1535">
        <f>VLOOKUP(B1535,MoneyLine!$A$1:$K$33,11,FALSE)</f>
        <v>5.754999999999999</v>
      </c>
      <c r="L1535">
        <f>VLOOKUP(B1535,MoneyLine!$A$1:$D$33,4,FALSE)</f>
        <v>42.153999999999996</v>
      </c>
      <c r="M1535">
        <f>VLOOKUP(D1535,MoneyLine!$A$1:$K$33,11,FALSE)</f>
        <v>7.2874999999999996</v>
      </c>
      <c r="N1535">
        <f>VLOOKUP(D1535,MoneyLine!$A$1:$D$33,4,FALSE)</f>
        <v>44.772500000000001</v>
      </c>
      <c r="O1535">
        <f>VLOOKUP(D1535,MoneyLine!$A$1:$Q$33,14,FALSE)</f>
        <v>21.040476190476188</v>
      </c>
      <c r="P1535">
        <f>VLOOKUP(B1535,MoneyLine!$A$1:$Q$33,17,FALSE)</f>
        <v>-35.079523809523806</v>
      </c>
      <c r="Q1535">
        <f>VLOOKUP(B1535,MoneyLine!$A$1:$K$33,10,FALSE)</f>
        <v>-0.52404761904761887</v>
      </c>
      <c r="R1535">
        <f>VLOOKUP(B1535,MoneyLine!$A$1:$Q$33,14,FALSE)</f>
        <v>7.490952380952379</v>
      </c>
      <c r="S1535">
        <f>VLOOKUP(D1535,MoneyLine!$A$1:$Q$33,17,FALSE)</f>
        <v>-8.321428571428573</v>
      </c>
      <c r="T1535">
        <f>VLOOKUP(D1535,MoneyLine!$A$1:$K$33,10,FALSE)</f>
        <v>13.537738095238096</v>
      </c>
      <c r="V1535">
        <f>HomTotReg.!$B$17+(test!O1535*HomTotReg.!$B$18+HomTotReg.!$B$19*test!P1535+test!Q1535*HomTotReg.!$B$20)</f>
        <v>3.345006288173157</v>
      </c>
      <c r="W1535">
        <f>VisTotReg.!$B$17+(VisTotReg.!$B$18*test!R1535+test!S1535*VisTotReg.!$B$19+test!T1535*VisTotReg.!$B$20)</f>
        <v>2.4747987500520181</v>
      </c>
      <c r="Y1535">
        <f>'MoneyLine Reg. 1'!$B$17+('MoneyLine Reg. 1'!$B$18*test!I1535+test!J1535*'MoneyLine Reg. 1'!$B$19+test!T1535*'MoneyLine Reg. 1'!$B$20+test!Q1535*'MoneyLine Reg. 1'!$B$21)</f>
        <v>0.81257788047064172</v>
      </c>
      <c r="Z1535">
        <f>'MoneyLine Reg. 2'!$B$17+('MoneyLine Reg. 2'!$B$18*test!M1535+test!K1535*'MoneyLine Reg. 2'!$B$19+'MoneyLine Reg. 2'!$B$20*test!L1535+test!N1535*'MoneyLine Reg. 2'!$B$21)</f>
        <v>0.49462330041808578</v>
      </c>
    </row>
    <row r="1536" spans="1:26" x14ac:dyDescent="0.3">
      <c r="A1536" s="8">
        <v>45242</v>
      </c>
      <c r="B1536" s="6" t="s">
        <v>6</v>
      </c>
      <c r="C1536" s="6">
        <v>3</v>
      </c>
      <c r="D1536" s="6" t="s">
        <v>31</v>
      </c>
      <c r="E1536" s="6">
        <v>4</v>
      </c>
      <c r="F1536" s="6"/>
      <c r="G1536" s="6">
        <f t="shared" si="24"/>
        <v>1</v>
      </c>
      <c r="I1536">
        <f>VLOOKUP(D1536,MoneyLine!$A$1:$K$33,7,FALSE)</f>
        <v>130.13119047619048</v>
      </c>
      <c r="J1536">
        <f>VLOOKUP(B1536,MoneyLine!$A$1:$K$33,7,FALSE)</f>
        <v>-14.717619047619038</v>
      </c>
      <c r="K1536">
        <f>VLOOKUP(B1536,MoneyLine!$A$1:$K$33,11,FALSE)</f>
        <v>1.6887499999999989</v>
      </c>
      <c r="L1536">
        <f>VLOOKUP(B1536,MoneyLine!$A$1:$D$33,4,FALSE)</f>
        <v>38.247500000000002</v>
      </c>
      <c r="M1536">
        <f>VLOOKUP(D1536,MoneyLine!$A$1:$K$33,11,FALSE)</f>
        <v>13.114999999999997</v>
      </c>
      <c r="N1536">
        <f>VLOOKUP(D1536,MoneyLine!$A$1:$D$33,4,FALSE)</f>
        <v>55.725999999999999</v>
      </c>
      <c r="O1536">
        <f>VLOOKUP(D1536,MoneyLine!$A$1:$Q$33,14,FALSE)</f>
        <v>91.865476190476173</v>
      </c>
      <c r="P1536">
        <f>VLOOKUP(B1536,MoneyLine!$A$1:$Q$33,17,FALSE)</f>
        <v>-23.022142857142857</v>
      </c>
      <c r="Q1536">
        <f>VLOOKUP(B1536,MoneyLine!$A$1:$K$33,10,FALSE)</f>
        <v>2.2516666666666674</v>
      </c>
      <c r="R1536">
        <f>VLOOKUP(B1536,MoneyLine!$A$1:$Q$33,14,FALSE)</f>
        <v>4.214999999999999</v>
      </c>
      <c r="S1536">
        <f>VLOOKUP(D1536,MoneyLine!$A$1:$Q$33,17,FALSE)</f>
        <v>29.228333333333332</v>
      </c>
      <c r="T1536">
        <f>VLOOKUP(D1536,MoneyLine!$A$1:$K$33,10,FALSE)</f>
        <v>31.447738095238101</v>
      </c>
      <c r="V1536">
        <f>HomTotReg.!$B$17+(test!O1536*HomTotReg.!$B$18+HomTotReg.!$B$19*test!P1536+test!Q1536*HomTotReg.!$B$20)</f>
        <v>3.9362718264385377</v>
      </c>
      <c r="W1536">
        <f>VisTotReg.!$B$17+(VisTotReg.!$B$18*test!R1536+test!S1536*VisTotReg.!$B$19+test!T1536*VisTotReg.!$B$20)</f>
        <v>1.8374964668444786</v>
      </c>
      <c r="Y1536">
        <f>'MoneyLine Reg. 1'!$B$17+('MoneyLine Reg. 1'!$B$18*test!I1536+test!J1536*'MoneyLine Reg. 1'!$B$19+test!T1536*'MoneyLine Reg. 1'!$B$20+test!Q1536*'MoneyLine Reg. 1'!$B$21)</f>
        <v>2.1212234841357049</v>
      </c>
      <c r="Z1536">
        <f>'MoneyLine Reg. 2'!$B$17+('MoneyLine Reg. 2'!$B$18*test!M1536+test!K1536*'MoneyLine Reg. 2'!$B$19+'MoneyLine Reg. 2'!$B$20*test!L1536+test!N1536*'MoneyLine Reg. 2'!$B$21)</f>
        <v>2.1641823775660214</v>
      </c>
    </row>
    <row r="1537" spans="1:26" x14ac:dyDescent="0.3">
      <c r="A1537" s="9">
        <v>45242</v>
      </c>
      <c r="B1537" s="7" t="s">
        <v>30</v>
      </c>
      <c r="C1537" s="7">
        <v>8</v>
      </c>
      <c r="D1537" s="7" t="s">
        <v>28</v>
      </c>
      <c r="E1537" s="7">
        <v>3</v>
      </c>
      <c r="F1537" s="7"/>
      <c r="G1537" s="6">
        <f t="shared" si="24"/>
        <v>-5</v>
      </c>
      <c r="I1537">
        <f>VLOOKUP(D1537,MoneyLine!$A$1:$K$33,7,FALSE)</f>
        <v>60.434285714285707</v>
      </c>
      <c r="J1537">
        <f>VLOOKUP(B1537,MoneyLine!$A$1:$K$33,7,FALSE)</f>
        <v>127.36857142857141</v>
      </c>
      <c r="K1537">
        <f>VLOOKUP(B1537,MoneyLine!$A$1:$K$33,11,FALSE)</f>
        <v>15.876249999999999</v>
      </c>
      <c r="L1537">
        <f>VLOOKUP(B1537,MoneyLine!$A$1:$D$33,4,FALSE)</f>
        <v>56.155499999999996</v>
      </c>
      <c r="M1537">
        <f>VLOOKUP(D1537,MoneyLine!$A$1:$K$33,11,FALSE)</f>
        <v>6.9025000000000016</v>
      </c>
      <c r="N1537">
        <f>VLOOKUP(D1537,MoneyLine!$A$1:$D$33,4,FALSE)</f>
        <v>50.512499999999996</v>
      </c>
      <c r="O1537">
        <f>VLOOKUP(D1537,MoneyLine!$A$1:$Q$33,14,FALSE)</f>
        <v>47.296666666666667</v>
      </c>
      <c r="P1537">
        <f>VLOOKUP(B1537,MoneyLine!$A$1:$Q$33,17,FALSE)</f>
        <v>21.976904761904766</v>
      </c>
      <c r="Q1537">
        <f>VLOOKUP(B1537,MoneyLine!$A$1:$K$33,10,FALSE)</f>
        <v>-0.45761904761904759</v>
      </c>
      <c r="R1537">
        <f>VLOOKUP(B1537,MoneyLine!$A$1:$Q$33,14,FALSE)</f>
        <v>104.57619047619046</v>
      </c>
      <c r="S1537">
        <f>VLOOKUP(D1537,MoneyLine!$A$1:$Q$33,17,FALSE)</f>
        <v>10.998333333333333</v>
      </c>
      <c r="T1537">
        <f>VLOOKUP(D1537,MoneyLine!$A$1:$K$33,10,FALSE)</f>
        <v>5.5184523809523807</v>
      </c>
      <c r="V1537">
        <f>HomTotReg.!$B$17+(test!O1537*HomTotReg.!$B$18+HomTotReg.!$B$19*test!P1537+test!Q1537*HomTotReg.!$B$20)</f>
        <v>3.0175658567646391</v>
      </c>
      <c r="W1537">
        <f>VisTotReg.!$B$17+(VisTotReg.!$B$18*test!R1537+test!S1537*VisTotReg.!$B$19+test!T1537*VisTotReg.!$B$20)</f>
        <v>3.57222338124045</v>
      </c>
      <c r="Y1537">
        <f>'MoneyLine Reg. 1'!$B$17+('MoneyLine Reg. 1'!$B$18*test!I1537+test!J1537*'MoneyLine Reg. 1'!$B$19+test!T1537*'MoneyLine Reg. 1'!$B$20+test!Q1537*'MoneyLine Reg. 1'!$B$21)</f>
        <v>-0.52914974284337768</v>
      </c>
      <c r="Z1537">
        <f>'MoneyLine Reg. 2'!$B$17+('MoneyLine Reg. 2'!$B$18*test!M1537+test!K1537*'MoneyLine Reg. 2'!$B$19+'MoneyLine Reg. 2'!$B$20*test!L1537+test!N1537*'MoneyLine Reg. 2'!$B$21)</f>
        <v>-0.76955067659125964</v>
      </c>
    </row>
    <row r="1538" spans="1:26" x14ac:dyDescent="0.3">
      <c r="A1538" s="8">
        <v>45242</v>
      </c>
      <c r="B1538" s="6" t="s">
        <v>8</v>
      </c>
      <c r="C1538" s="6">
        <v>5</v>
      </c>
      <c r="D1538" s="6" t="s">
        <v>33</v>
      </c>
      <c r="E1538" s="6">
        <v>2</v>
      </c>
      <c r="F1538" s="6"/>
      <c r="G1538" s="6">
        <f t="shared" si="24"/>
        <v>-3</v>
      </c>
      <c r="I1538">
        <f>VLOOKUP(D1538,MoneyLine!$A$1:$K$33,7,FALSE)</f>
        <v>35.906904761904762</v>
      </c>
      <c r="J1538">
        <f>VLOOKUP(B1538,MoneyLine!$A$1:$K$33,7,FALSE)</f>
        <v>158.14214285714286</v>
      </c>
      <c r="K1538">
        <f>VLOOKUP(B1538,MoneyLine!$A$1:$K$33,11,FALSE)</f>
        <v>11.611250000000004</v>
      </c>
      <c r="L1538">
        <f>VLOOKUP(B1538,MoneyLine!$A$1:$D$33,4,FALSE)</f>
        <v>49.862499999999997</v>
      </c>
      <c r="M1538">
        <f>VLOOKUP(D1538,MoneyLine!$A$1:$K$33,11,FALSE)</f>
        <v>3.707499999999996</v>
      </c>
      <c r="N1538">
        <f>VLOOKUP(D1538,MoneyLine!$A$1:$D$33,4,FALSE)</f>
        <v>47.251999999999995</v>
      </c>
      <c r="O1538">
        <f>VLOOKUP(D1538,MoneyLine!$A$1:$Q$33,14,FALSE)</f>
        <v>44.759523809523806</v>
      </c>
      <c r="P1538">
        <f>VLOOKUP(B1538,MoneyLine!$A$1:$Q$33,17,FALSE)</f>
        <v>14.067142857142855</v>
      </c>
      <c r="Q1538">
        <f>VLOOKUP(B1538,MoneyLine!$A$1:$K$33,10,FALSE)</f>
        <v>21.027261904761904</v>
      </c>
      <c r="R1538">
        <f>VLOOKUP(B1538,MoneyLine!$A$1:$Q$33,14,FALSE)</f>
        <v>125.46428571428571</v>
      </c>
      <c r="S1538">
        <f>VLOOKUP(D1538,MoneyLine!$A$1:$Q$33,17,FALSE)</f>
        <v>-16.226190476190478</v>
      </c>
      <c r="T1538">
        <f>VLOOKUP(D1538,MoneyLine!$A$1:$K$33,10,FALSE)</f>
        <v>29.473928571428576</v>
      </c>
      <c r="V1538">
        <f>HomTotReg.!$B$17+(test!O1538*HomTotReg.!$B$18+HomTotReg.!$B$19*test!P1538+test!Q1538*HomTotReg.!$B$20)</f>
        <v>2.8376640537273365</v>
      </c>
      <c r="W1538">
        <f>VisTotReg.!$B$17+(VisTotReg.!$B$18*test!R1538+test!S1538*VisTotReg.!$B$19+test!T1538*VisTotReg.!$B$20)</f>
        <v>3.7099439833775394</v>
      </c>
      <c r="Y1538">
        <f>'MoneyLine Reg. 1'!$B$17+('MoneyLine Reg. 1'!$B$18*test!I1538+test!J1538*'MoneyLine Reg. 1'!$B$19+test!T1538*'MoneyLine Reg. 1'!$B$20+test!Q1538*'MoneyLine Reg. 1'!$B$21)</f>
        <v>-1.0071681436703692</v>
      </c>
      <c r="Z1538">
        <f>'MoneyLine Reg. 2'!$B$17+('MoneyLine Reg. 2'!$B$18*test!M1538+test!K1538*'MoneyLine Reg. 2'!$B$19+'MoneyLine Reg. 2'!$B$20*test!L1538+test!N1538*'MoneyLine Reg. 2'!$B$21)</f>
        <v>-0.47174395987867745</v>
      </c>
    </row>
    <row r="1539" spans="1:26" x14ac:dyDescent="0.3">
      <c r="A1539" s="9">
        <v>45242</v>
      </c>
      <c r="B1539" s="7" t="s">
        <v>20</v>
      </c>
      <c r="C1539" s="7">
        <v>3</v>
      </c>
      <c r="D1539" s="7" t="s">
        <v>17</v>
      </c>
      <c r="E1539" s="7">
        <v>4</v>
      </c>
      <c r="F1539" s="7" t="s">
        <v>35</v>
      </c>
      <c r="G1539" s="6">
        <f t="shared" si="24"/>
        <v>1</v>
      </c>
      <c r="I1539">
        <f>VLOOKUP(D1539,MoneyLine!$A$1:$K$33,7,FALSE)</f>
        <v>126.67</v>
      </c>
      <c r="J1539">
        <f>VLOOKUP(B1539,MoneyLine!$A$1:$K$33,7,FALSE)</f>
        <v>53.481666666666655</v>
      </c>
      <c r="K1539">
        <f>VLOOKUP(B1539,MoneyLine!$A$1:$K$33,11,FALSE)</f>
        <v>4.7974999999999994</v>
      </c>
      <c r="L1539">
        <f>VLOOKUP(B1539,MoneyLine!$A$1:$D$33,4,FALSE)</f>
        <v>46.0565</v>
      </c>
      <c r="M1539">
        <f>VLOOKUP(D1539,MoneyLine!$A$1:$K$33,11,FALSE)</f>
        <v>19.922499999999999</v>
      </c>
      <c r="N1539">
        <f>VLOOKUP(D1539,MoneyLine!$A$1:$D$33,4,FALSE)</f>
        <v>49.902000000000001</v>
      </c>
      <c r="O1539">
        <f>VLOOKUP(D1539,MoneyLine!$A$1:$Q$33,14,FALSE)</f>
        <v>104.88261904761904</v>
      </c>
      <c r="P1539">
        <f>VLOOKUP(B1539,MoneyLine!$A$1:$Q$33,17,FALSE)</f>
        <v>-10.467380952380953</v>
      </c>
      <c r="Q1539">
        <f>VLOOKUP(B1539,MoneyLine!$A$1:$K$33,10,FALSE)</f>
        <v>1.6524999999999999</v>
      </c>
      <c r="R1539">
        <f>VLOOKUP(B1539,MoneyLine!$A$1:$Q$33,14,FALSE)</f>
        <v>58.340238095238099</v>
      </c>
      <c r="S1539">
        <f>VLOOKUP(D1539,MoneyLine!$A$1:$Q$33,17,FALSE)</f>
        <v>9.6223809523809507</v>
      </c>
      <c r="T1539">
        <f>VLOOKUP(D1539,MoneyLine!$A$1:$K$33,10,FALSE)</f>
        <v>23.209285714285713</v>
      </c>
      <c r="V1539">
        <f>HomTotReg.!$B$17+(test!O1539*HomTotReg.!$B$18+HomTotReg.!$B$19*test!P1539+test!Q1539*HomTotReg.!$B$20)</f>
        <v>3.9476157538386278</v>
      </c>
      <c r="W1539">
        <f>VisTotReg.!$B$17+(VisTotReg.!$B$18*test!R1539+test!S1539*VisTotReg.!$B$19+test!T1539*VisTotReg.!$B$20)</f>
        <v>2.7755784183227474</v>
      </c>
      <c r="Y1539">
        <f>'MoneyLine Reg. 1'!$B$17+('MoneyLine Reg. 1'!$B$18*test!I1539+test!J1539*'MoneyLine Reg. 1'!$B$19+test!T1539*'MoneyLine Reg. 1'!$B$20+test!Q1539*'MoneyLine Reg. 1'!$B$21)</f>
        <v>1.1941649776434557</v>
      </c>
      <c r="Z1539">
        <f>'MoneyLine Reg. 2'!$B$17+('MoneyLine Reg. 2'!$B$18*test!M1539+test!K1539*'MoneyLine Reg. 2'!$B$19+'MoneyLine Reg. 2'!$B$20*test!L1539+test!N1539*'MoneyLine Reg. 2'!$B$21)</f>
        <v>1.3921312202046638</v>
      </c>
    </row>
    <row r="1540" spans="1:26" x14ac:dyDescent="0.3">
      <c r="A1540" s="8">
        <v>45243</v>
      </c>
      <c r="B1540" s="6" t="s">
        <v>16</v>
      </c>
      <c r="C1540" s="6">
        <v>1</v>
      </c>
      <c r="D1540" s="6" t="s">
        <v>9</v>
      </c>
      <c r="E1540" s="6">
        <v>4</v>
      </c>
      <c r="F1540" s="6"/>
      <c r="G1540" s="6">
        <f t="shared" si="24"/>
        <v>3</v>
      </c>
      <c r="I1540">
        <f>VLOOKUP(D1540,MoneyLine!$A$1:$K$33,7,FALSE)</f>
        <v>154.76523809523809</v>
      </c>
      <c r="J1540">
        <f>VLOOKUP(B1540,MoneyLine!$A$1:$K$33,7,FALSE)</f>
        <v>64.561666666666639</v>
      </c>
      <c r="K1540">
        <f>VLOOKUP(B1540,MoneyLine!$A$1:$K$33,11,FALSE)</f>
        <v>10.3225</v>
      </c>
      <c r="L1540">
        <f>VLOOKUP(B1540,MoneyLine!$A$1:$D$33,4,FALSE)</f>
        <v>48.538999999999994</v>
      </c>
      <c r="M1540">
        <f>VLOOKUP(D1540,MoneyLine!$A$1:$K$33,11,FALSE)</f>
        <v>17.220000000000002</v>
      </c>
      <c r="N1540">
        <f>VLOOKUP(D1540,MoneyLine!$A$1:$D$33,4,FALSE)</f>
        <v>58.933</v>
      </c>
      <c r="O1540">
        <f>VLOOKUP(D1540,MoneyLine!$A$1:$Q$33,14,FALSE)</f>
        <v>117.61833333333333</v>
      </c>
      <c r="P1540">
        <f>VLOOKUP(B1540,MoneyLine!$A$1:$Q$33,17,FALSE)</f>
        <v>-17.098809523809521</v>
      </c>
      <c r="Q1540">
        <f>VLOOKUP(B1540,MoneyLine!$A$1:$K$33,10,FALSE)</f>
        <v>17.131547619047623</v>
      </c>
      <c r="R1540">
        <f>VLOOKUP(B1540,MoneyLine!$A$1:$Q$33,14,FALSE)</f>
        <v>75.591190476190462</v>
      </c>
      <c r="S1540">
        <f>VLOOKUP(D1540,MoneyLine!$A$1:$Q$33,17,FALSE)</f>
        <v>29.393333333333338</v>
      </c>
      <c r="T1540">
        <f>VLOOKUP(D1540,MoneyLine!$A$1:$K$33,10,FALSE)</f>
        <v>-2.4774999999999996</v>
      </c>
      <c r="V1540">
        <f>HomTotReg.!$B$17+(test!O1540*HomTotReg.!$B$18+HomTotReg.!$B$19*test!P1540+test!Q1540*HomTotReg.!$B$20)</f>
        <v>3.9820337898086624</v>
      </c>
      <c r="W1540">
        <f>VisTotReg.!$B$17+(VisTotReg.!$B$18*test!R1540+test!S1540*VisTotReg.!$B$19+test!T1540*VisTotReg.!$B$20)</f>
        <v>3.1821768851143819</v>
      </c>
      <c r="Y1540">
        <f>'MoneyLine Reg. 1'!$B$17+('MoneyLine Reg. 1'!$B$18*test!I1540+test!J1540*'MoneyLine Reg. 1'!$B$19+test!T1540*'MoneyLine Reg. 1'!$B$20+test!Q1540*'MoneyLine Reg. 1'!$B$21)</f>
        <v>0.83139632053203394</v>
      </c>
      <c r="Z1540">
        <f>'MoneyLine Reg. 2'!$B$17+('MoneyLine Reg. 2'!$B$18*test!M1540+test!K1540*'MoneyLine Reg. 2'!$B$19+'MoneyLine Reg. 2'!$B$20*test!L1540+test!N1540*'MoneyLine Reg. 2'!$B$21)</f>
        <v>1.3599040762582728</v>
      </c>
    </row>
    <row r="1541" spans="1:26" x14ac:dyDescent="0.3">
      <c r="A1541" s="9">
        <v>45243</v>
      </c>
      <c r="B1541" s="7" t="s">
        <v>11</v>
      </c>
      <c r="C1541" s="7">
        <v>5</v>
      </c>
      <c r="D1541" s="7" t="s">
        <v>34</v>
      </c>
      <c r="E1541" s="7">
        <v>1</v>
      </c>
      <c r="F1541" s="7"/>
      <c r="G1541" s="6">
        <f t="shared" si="24"/>
        <v>-4</v>
      </c>
      <c r="I1541">
        <f>VLOOKUP(D1541,MoneyLine!$A$1:$K$33,7,FALSE)</f>
        <v>70.167380952380938</v>
      </c>
      <c r="J1541">
        <f>VLOOKUP(B1541,MoneyLine!$A$1:$K$33,7,FALSE)</f>
        <v>121.01880952380951</v>
      </c>
      <c r="K1541">
        <f>VLOOKUP(B1541,MoneyLine!$A$1:$K$33,11,FALSE)</f>
        <v>15.838749999999997</v>
      </c>
      <c r="L1541">
        <f>VLOOKUP(B1541,MoneyLine!$A$1:$D$33,4,FALSE)</f>
        <v>52.685499999999998</v>
      </c>
      <c r="M1541">
        <f>VLOOKUP(D1541,MoneyLine!$A$1:$K$33,11,FALSE)</f>
        <v>10.367500000000003</v>
      </c>
      <c r="N1541">
        <f>VLOOKUP(D1541,MoneyLine!$A$1:$D$33,4,FALSE)</f>
        <v>52.325999999999993</v>
      </c>
      <c r="O1541">
        <f>VLOOKUP(D1541,MoneyLine!$A$1:$Q$33,14,FALSE)</f>
        <v>40.24047619047618</v>
      </c>
      <c r="P1541">
        <f>VLOOKUP(B1541,MoneyLine!$A$1:$Q$33,17,FALSE)</f>
        <v>15.627619047619051</v>
      </c>
      <c r="Q1541">
        <f>VLOOKUP(B1541,MoneyLine!$A$1:$K$33,10,FALSE)</f>
        <v>10.4975</v>
      </c>
      <c r="R1541">
        <f>VLOOKUP(B1541,MoneyLine!$A$1:$Q$33,14,FALSE)</f>
        <v>85.286666666666662</v>
      </c>
      <c r="S1541">
        <f>VLOOKUP(D1541,MoneyLine!$A$1:$Q$33,17,FALSE)</f>
        <v>22.489285714285707</v>
      </c>
      <c r="T1541">
        <f>VLOOKUP(D1541,MoneyLine!$A$1:$K$33,10,FALSE)</f>
        <v>29.06904761904762</v>
      </c>
      <c r="V1541">
        <f>HomTotReg.!$B$17+(test!O1541*HomTotReg.!$B$18+HomTotReg.!$B$19*test!P1541+test!Q1541*HomTotReg.!$B$20)</f>
        <v>2.8893849814743282</v>
      </c>
      <c r="W1541">
        <f>VisTotReg.!$B$17+(VisTotReg.!$B$18*test!R1541+test!S1541*VisTotReg.!$B$19+test!T1541*VisTotReg.!$B$20)</f>
        <v>2.8942198683053508</v>
      </c>
      <c r="Y1541">
        <f>'MoneyLine Reg. 1'!$B$17+('MoneyLine Reg. 1'!$B$18*test!I1541+test!J1541*'MoneyLine Reg. 1'!$B$19+test!T1541*'MoneyLine Reg. 1'!$B$20+test!Q1541*'MoneyLine Reg. 1'!$B$21)</f>
        <v>-0.14434012389404338</v>
      </c>
      <c r="Z1541">
        <f>'MoneyLine Reg. 2'!$B$17+('MoneyLine Reg. 2'!$B$18*test!M1541+test!K1541*'MoneyLine Reg. 2'!$B$19+'MoneyLine Reg. 2'!$B$20*test!L1541+test!N1541*'MoneyLine Reg. 2'!$B$21)</f>
        <v>-0.16536355428963834</v>
      </c>
    </row>
    <row r="1542" spans="1:26" x14ac:dyDescent="0.3">
      <c r="A1542" s="8">
        <v>45244</v>
      </c>
      <c r="B1542" s="6" t="s">
        <v>14</v>
      </c>
      <c r="C1542" s="6">
        <v>5</v>
      </c>
      <c r="D1542" s="6" t="s">
        <v>13</v>
      </c>
      <c r="E1542" s="6">
        <v>2</v>
      </c>
      <c r="F1542" s="6"/>
      <c r="G1542" s="6">
        <f t="shared" si="24"/>
        <v>-3</v>
      </c>
      <c r="I1542">
        <f>VLOOKUP(D1542,MoneyLine!$A$1:$K$33,7,FALSE)</f>
        <v>52.757857142857148</v>
      </c>
      <c r="J1542">
        <f>VLOOKUP(B1542,MoneyLine!$A$1:$K$33,7,FALSE)</f>
        <v>85.562619047619037</v>
      </c>
      <c r="K1542">
        <f>VLOOKUP(B1542,MoneyLine!$A$1:$K$33,11,FALSE)</f>
        <v>19.403750000000002</v>
      </c>
      <c r="L1542">
        <f>VLOOKUP(B1542,MoneyLine!$A$1:$D$33,4,FALSE)</f>
        <v>49.788499999999999</v>
      </c>
      <c r="M1542">
        <f>VLOOKUP(D1542,MoneyLine!$A$1:$K$33,11,FALSE)</f>
        <v>5.03125</v>
      </c>
      <c r="N1542">
        <f>VLOOKUP(D1542,MoneyLine!$A$1:$D$33,4,FALSE)</f>
        <v>47.964499999999994</v>
      </c>
      <c r="O1542">
        <f>VLOOKUP(D1542,MoneyLine!$A$1:$Q$33,14,FALSE)</f>
        <v>36.921904761904756</v>
      </c>
      <c r="P1542">
        <f>VLOOKUP(B1542,MoneyLine!$A$1:$Q$33,17,FALSE)</f>
        <v>-3.2247619047619036</v>
      </c>
      <c r="Q1542">
        <f>VLOOKUP(B1542,MoneyLine!$A$1:$K$33,10,FALSE)</f>
        <v>24.058452380952382</v>
      </c>
      <c r="R1542">
        <f>VLOOKUP(B1542,MoneyLine!$A$1:$Q$33,14,FALSE)</f>
        <v>87.124523809523808</v>
      </c>
      <c r="S1542">
        <f>VLOOKUP(D1542,MoneyLine!$A$1:$Q$33,17,FALSE)</f>
        <v>6.5440476190476176</v>
      </c>
      <c r="T1542">
        <f>VLOOKUP(D1542,MoneyLine!$A$1:$K$33,10,FALSE)</f>
        <v>-4.3963095238095242</v>
      </c>
      <c r="V1542">
        <f>HomTotReg.!$B$17+(test!O1542*HomTotReg.!$B$18+HomTotReg.!$B$19*test!P1542+test!Q1542*HomTotReg.!$B$20)</f>
        <v>2.9045278286320189</v>
      </c>
      <c r="W1542">
        <f>VisTotReg.!$B$17+(VisTotReg.!$B$18*test!R1542+test!S1542*VisTotReg.!$B$19+test!T1542*VisTotReg.!$B$20)</f>
        <v>3.5509178350956079</v>
      </c>
      <c r="Y1542">
        <f>'MoneyLine Reg. 1'!$B$17+('MoneyLine Reg. 1'!$B$18*test!I1542+test!J1542*'MoneyLine Reg. 1'!$B$19+test!T1542*'MoneyLine Reg. 1'!$B$20+test!Q1542*'MoneyLine Reg. 1'!$B$21)</f>
        <v>-0.50571716382376164</v>
      </c>
      <c r="Z1542">
        <f>'MoneyLine Reg. 2'!$B$17+('MoneyLine Reg. 2'!$B$18*test!M1542+test!K1542*'MoneyLine Reg. 2'!$B$19+'MoneyLine Reg. 2'!$B$20*test!L1542+test!N1542*'MoneyLine Reg. 2'!$B$21)</f>
        <v>-0.79251293088406349</v>
      </c>
    </row>
    <row r="1543" spans="1:26" x14ac:dyDescent="0.3">
      <c r="A1543" s="9">
        <v>45244</v>
      </c>
      <c r="B1543" s="7" t="s">
        <v>3</v>
      </c>
      <c r="C1543" s="7">
        <v>5</v>
      </c>
      <c r="D1543" s="7" t="s">
        <v>20</v>
      </c>
      <c r="E1543" s="7">
        <v>3</v>
      </c>
      <c r="F1543" s="7"/>
      <c r="G1543" s="6">
        <f t="shared" si="24"/>
        <v>-2</v>
      </c>
      <c r="I1543">
        <f>VLOOKUP(D1543,MoneyLine!$A$1:$K$33,7,FALSE)</f>
        <v>53.481666666666655</v>
      </c>
      <c r="J1543">
        <f>VLOOKUP(B1543,MoneyLine!$A$1:$K$33,7,FALSE)</f>
        <v>103.61880952380953</v>
      </c>
      <c r="K1543">
        <f>VLOOKUP(B1543,MoneyLine!$A$1:$K$33,11,FALSE)</f>
        <v>6.7725000000000009</v>
      </c>
      <c r="L1543">
        <f>VLOOKUP(B1543,MoneyLine!$A$1:$D$33,4,FALSE)</f>
        <v>53.618500000000004</v>
      </c>
      <c r="M1543">
        <f>VLOOKUP(D1543,MoneyLine!$A$1:$K$33,11,FALSE)</f>
        <v>4.7974999999999994</v>
      </c>
      <c r="N1543">
        <f>VLOOKUP(D1543,MoneyLine!$A$1:$D$33,4,FALSE)</f>
        <v>46.0565</v>
      </c>
      <c r="O1543">
        <f>VLOOKUP(D1543,MoneyLine!$A$1:$Q$33,14,FALSE)</f>
        <v>58.340238095238099</v>
      </c>
      <c r="P1543">
        <f>VLOOKUP(B1543,MoneyLine!$A$1:$Q$33,17,FALSE)</f>
        <v>15.725476190476186</v>
      </c>
      <c r="Q1543">
        <f>VLOOKUP(B1543,MoneyLine!$A$1:$K$33,10,FALSE)</f>
        <v>34.368214285714288</v>
      </c>
      <c r="R1543">
        <f>VLOOKUP(B1543,MoneyLine!$A$1:$Q$33,14,FALSE)</f>
        <v>76.556190476190451</v>
      </c>
      <c r="S1543">
        <f>VLOOKUP(D1543,MoneyLine!$A$1:$Q$33,17,FALSE)</f>
        <v>-10.467380952380953</v>
      </c>
      <c r="T1543">
        <f>VLOOKUP(D1543,MoneyLine!$A$1:$K$33,10,FALSE)</f>
        <v>1.6524999999999999</v>
      </c>
      <c r="V1543">
        <f>HomTotReg.!$B$17+(test!O1543*HomTotReg.!$B$18+HomTotReg.!$B$19*test!P1543+test!Q1543*HomTotReg.!$B$20)</f>
        <v>2.8167533171569961</v>
      </c>
      <c r="W1543">
        <f>VisTotReg.!$B$17+(VisTotReg.!$B$18*test!R1543+test!S1543*VisTotReg.!$B$19+test!T1543*VisTotReg.!$B$20)</f>
        <v>3.4881428042440197</v>
      </c>
      <c r="Y1543">
        <f>'MoneyLine Reg. 1'!$B$17+('MoneyLine Reg. 1'!$B$18*test!I1543+test!J1543*'MoneyLine Reg. 1'!$B$19+test!T1543*'MoneyLine Reg. 1'!$B$20+test!Q1543*'MoneyLine Reg. 1'!$B$21)</f>
        <v>-0.72594524759659551</v>
      </c>
      <c r="Z1543">
        <f>'MoneyLine Reg. 2'!$B$17+('MoneyLine Reg. 2'!$B$18*test!M1543+test!K1543*'MoneyLine Reg. 2'!$B$19+'MoneyLine Reg. 2'!$B$20*test!L1543+test!N1543*'MoneyLine Reg. 2'!$B$21)</f>
        <v>-0.48949760358760308</v>
      </c>
    </row>
    <row r="1544" spans="1:26" x14ac:dyDescent="0.3">
      <c r="A1544" s="8">
        <v>45244</v>
      </c>
      <c r="B1544" s="6" t="s">
        <v>25</v>
      </c>
      <c r="C1544" s="6">
        <v>3</v>
      </c>
      <c r="D1544" s="6" t="s">
        <v>30</v>
      </c>
      <c r="E1544" s="6">
        <v>4</v>
      </c>
      <c r="F1544" s="6" t="s">
        <v>36</v>
      </c>
      <c r="G1544" s="6">
        <f t="shared" si="24"/>
        <v>1</v>
      </c>
      <c r="I1544">
        <f>VLOOKUP(D1544,MoneyLine!$A$1:$K$33,7,FALSE)</f>
        <v>127.36857142857141</v>
      </c>
      <c r="J1544">
        <f>VLOOKUP(B1544,MoneyLine!$A$1:$K$33,7,FALSE)</f>
        <v>56.057857142857138</v>
      </c>
      <c r="K1544">
        <f>VLOOKUP(B1544,MoneyLine!$A$1:$K$33,11,FALSE)</f>
        <v>10.718750000000002</v>
      </c>
      <c r="L1544">
        <f>VLOOKUP(B1544,MoneyLine!$A$1:$D$33,4,FALSE)</f>
        <v>47.954500000000003</v>
      </c>
      <c r="M1544">
        <f>VLOOKUP(D1544,MoneyLine!$A$1:$K$33,11,FALSE)</f>
        <v>15.876249999999999</v>
      </c>
      <c r="N1544">
        <f>VLOOKUP(D1544,MoneyLine!$A$1:$D$33,4,FALSE)</f>
        <v>56.155499999999996</v>
      </c>
      <c r="O1544">
        <f>VLOOKUP(D1544,MoneyLine!$A$1:$Q$33,14,FALSE)</f>
        <v>104.57619047619046</v>
      </c>
      <c r="P1544">
        <f>VLOOKUP(B1544,MoneyLine!$A$1:$Q$33,17,FALSE)</f>
        <v>-14.592857142857142</v>
      </c>
      <c r="Q1544">
        <f>VLOOKUP(B1544,MoneyLine!$A$1:$K$33,10,FALSE)</f>
        <v>27.424404761904761</v>
      </c>
      <c r="R1544">
        <f>VLOOKUP(B1544,MoneyLine!$A$1:$Q$33,14,FALSE)</f>
        <v>60.674999999999997</v>
      </c>
      <c r="S1544">
        <f>VLOOKUP(D1544,MoneyLine!$A$1:$Q$33,17,FALSE)</f>
        <v>21.976904761904766</v>
      </c>
      <c r="T1544">
        <f>VLOOKUP(D1544,MoneyLine!$A$1:$K$33,10,FALSE)</f>
        <v>-0.45761904761904759</v>
      </c>
      <c r="V1544">
        <f>HomTotReg.!$B$17+(test!O1544*HomTotReg.!$B$18+HomTotReg.!$B$19*test!P1544+test!Q1544*HomTotReg.!$B$20)</f>
        <v>3.7039600830368311</v>
      </c>
      <c r="W1544">
        <f>VisTotReg.!$B$17+(VisTotReg.!$B$18*test!R1544+test!S1544*VisTotReg.!$B$19+test!T1544*VisTotReg.!$B$20)</f>
        <v>3.0416207174022842</v>
      </c>
      <c r="Y1544">
        <f>'MoneyLine Reg. 1'!$B$17+('MoneyLine Reg. 1'!$B$18*test!I1544+test!J1544*'MoneyLine Reg. 1'!$B$19+test!T1544*'MoneyLine Reg. 1'!$B$20+test!Q1544*'MoneyLine Reg. 1'!$B$21)</f>
        <v>0.5858011665389633</v>
      </c>
      <c r="Z1544">
        <f>'MoneyLine Reg. 2'!$B$17+('MoneyLine Reg. 2'!$B$18*test!M1544+test!K1544*'MoneyLine Reg. 2'!$B$19+'MoneyLine Reg. 2'!$B$20*test!L1544+test!N1544*'MoneyLine Reg. 2'!$B$21)</f>
        <v>1.1007424913299637</v>
      </c>
    </row>
    <row r="1545" spans="1:26" x14ac:dyDescent="0.3">
      <c r="A1545" s="9">
        <v>45244</v>
      </c>
      <c r="B1545" s="7" t="s">
        <v>22</v>
      </c>
      <c r="C1545" s="7">
        <v>2</v>
      </c>
      <c r="D1545" s="7" t="s">
        <v>33</v>
      </c>
      <c r="E1545" s="7">
        <v>1</v>
      </c>
      <c r="F1545" s="7"/>
      <c r="G1545" s="6">
        <f t="shared" si="24"/>
        <v>-1</v>
      </c>
      <c r="I1545">
        <f>VLOOKUP(D1545,MoneyLine!$A$1:$K$33,7,FALSE)</f>
        <v>35.906904761904762</v>
      </c>
      <c r="J1545">
        <f>VLOOKUP(B1545,MoneyLine!$A$1:$K$33,7,FALSE)</f>
        <v>73.279761904761898</v>
      </c>
      <c r="K1545">
        <f>VLOOKUP(B1545,MoneyLine!$A$1:$K$33,11,FALSE)</f>
        <v>6.432500000000001</v>
      </c>
      <c r="L1545">
        <f>VLOOKUP(B1545,MoneyLine!$A$1:$D$33,4,FALSE)</f>
        <v>50.885999999999996</v>
      </c>
      <c r="M1545">
        <f>VLOOKUP(D1545,MoneyLine!$A$1:$K$33,11,FALSE)</f>
        <v>3.707499999999996</v>
      </c>
      <c r="N1545">
        <f>VLOOKUP(D1545,MoneyLine!$A$1:$D$33,4,FALSE)</f>
        <v>47.251999999999995</v>
      </c>
      <c r="O1545">
        <f>VLOOKUP(D1545,MoneyLine!$A$1:$Q$33,14,FALSE)</f>
        <v>44.759523809523806</v>
      </c>
      <c r="P1545">
        <f>VLOOKUP(B1545,MoneyLine!$A$1:$Q$33,17,FALSE)</f>
        <v>-0.22023809523809401</v>
      </c>
      <c r="Q1545">
        <f>VLOOKUP(B1545,MoneyLine!$A$1:$K$33,10,FALSE)</f>
        <v>10.709166666666667</v>
      </c>
      <c r="R1545">
        <f>VLOOKUP(B1545,MoneyLine!$A$1:$Q$33,14,FALSE)</f>
        <v>70.076904761904771</v>
      </c>
      <c r="S1545">
        <f>VLOOKUP(D1545,MoneyLine!$A$1:$Q$33,17,FALSE)</f>
        <v>-16.226190476190478</v>
      </c>
      <c r="T1545">
        <f>VLOOKUP(D1545,MoneyLine!$A$1:$K$33,10,FALSE)</f>
        <v>29.473928571428576</v>
      </c>
      <c r="V1545">
        <f>HomTotReg.!$B$17+(test!O1545*HomTotReg.!$B$18+HomTotReg.!$B$19*test!P1545+test!Q1545*HomTotReg.!$B$20)</f>
        <v>3.1028183158321223</v>
      </c>
      <c r="W1545">
        <f>VisTotReg.!$B$17+(VisTotReg.!$B$18*test!R1545+test!S1545*VisTotReg.!$B$19+test!T1545*VisTotReg.!$B$20)</f>
        <v>3.0529713712049533</v>
      </c>
      <c r="Y1545">
        <f>'MoneyLine Reg. 1'!$B$17+('MoneyLine Reg. 1'!$B$18*test!I1545+test!J1545*'MoneyLine Reg. 1'!$B$19+test!T1545*'MoneyLine Reg. 1'!$B$20+test!Q1545*'MoneyLine Reg. 1'!$B$21)</f>
        <v>7.3031168570817873E-2</v>
      </c>
      <c r="Z1545">
        <f>'MoneyLine Reg. 2'!$B$17+('MoneyLine Reg. 2'!$B$18*test!M1545+test!K1545*'MoneyLine Reg. 2'!$B$19+'MoneyLine Reg. 2'!$B$20*test!L1545+test!N1545*'MoneyLine Reg. 2'!$B$21)</f>
        <v>-0.24465924418972351</v>
      </c>
    </row>
    <row r="1546" spans="1:26" x14ac:dyDescent="0.3">
      <c r="A1546" s="8">
        <v>45244</v>
      </c>
      <c r="B1546" s="6" t="s">
        <v>26</v>
      </c>
      <c r="C1546" s="6">
        <v>3</v>
      </c>
      <c r="D1546" s="6" t="s">
        <v>21</v>
      </c>
      <c r="E1546" s="6">
        <v>2</v>
      </c>
      <c r="F1546" s="6"/>
      <c r="G1546" s="6">
        <f t="shared" si="24"/>
        <v>-1</v>
      </c>
      <c r="I1546">
        <f>VLOOKUP(D1546,MoneyLine!$A$1:$K$33,7,FALSE)</f>
        <v>81.149285714285725</v>
      </c>
      <c r="J1546">
        <f>VLOOKUP(B1546,MoneyLine!$A$1:$K$33,7,FALSE)</f>
        <v>2.4278571428571381</v>
      </c>
      <c r="K1546">
        <f>VLOOKUP(B1546,MoneyLine!$A$1:$K$33,11,FALSE)</f>
        <v>7.2874999999999996</v>
      </c>
      <c r="L1546">
        <f>VLOOKUP(B1546,MoneyLine!$A$1:$D$33,4,FALSE)</f>
        <v>44.772500000000001</v>
      </c>
      <c r="M1546">
        <f>VLOOKUP(D1546,MoneyLine!$A$1:$K$33,11,FALSE)</f>
        <v>9.1225000000000005</v>
      </c>
      <c r="N1546">
        <f>VLOOKUP(D1546,MoneyLine!$A$1:$D$33,4,FALSE)</f>
        <v>51.807999999999993</v>
      </c>
      <c r="O1546">
        <f>VLOOKUP(D1546,MoneyLine!$A$1:$Q$33,14,FALSE)</f>
        <v>65.387857142857143</v>
      </c>
      <c r="P1546">
        <f>VLOOKUP(B1546,MoneyLine!$A$1:$Q$33,17,FALSE)</f>
        <v>-8.321428571428573</v>
      </c>
      <c r="Q1546">
        <f>VLOOKUP(B1546,MoneyLine!$A$1:$K$33,10,FALSE)</f>
        <v>13.537738095238096</v>
      </c>
      <c r="R1546">
        <f>VLOOKUP(B1546,MoneyLine!$A$1:$Q$33,14,FALSE)</f>
        <v>21.040476190476188</v>
      </c>
      <c r="S1546">
        <f>VLOOKUP(D1546,MoneyLine!$A$1:$Q$33,17,FALSE)</f>
        <v>7.3759523809523806</v>
      </c>
      <c r="T1546">
        <f>VLOOKUP(D1546,MoneyLine!$A$1:$K$33,10,FALSE)</f>
        <v>8.0371428571428574</v>
      </c>
      <c r="V1546">
        <f>HomTotReg.!$B$17+(test!O1546*HomTotReg.!$B$18+HomTotReg.!$B$19*test!P1546+test!Q1546*HomTotReg.!$B$20)</f>
        <v>3.3758176533850461</v>
      </c>
      <c r="W1546">
        <f>VisTotReg.!$B$17+(VisTotReg.!$B$18*test!R1546+test!S1546*VisTotReg.!$B$19+test!T1546*VisTotReg.!$B$20)</f>
        <v>2.5765766360614419</v>
      </c>
      <c r="Y1546">
        <f>'MoneyLine Reg. 1'!$B$17+('MoneyLine Reg. 1'!$B$18*test!I1546+test!J1546*'MoneyLine Reg. 1'!$B$19+test!T1546*'MoneyLine Reg. 1'!$B$20+test!Q1546*'MoneyLine Reg. 1'!$B$21)</f>
        <v>1.0069073620480733</v>
      </c>
      <c r="Z1546">
        <f>'MoneyLine Reg. 2'!$B$17+('MoneyLine Reg. 2'!$B$18*test!M1546+test!K1546*'MoneyLine Reg. 2'!$B$19+'MoneyLine Reg. 2'!$B$20*test!L1546+test!N1546*'MoneyLine Reg. 2'!$B$21)</f>
        <v>0.82075247393864537</v>
      </c>
    </row>
    <row r="1547" spans="1:26" x14ac:dyDescent="0.3">
      <c r="A1547" s="9">
        <v>45244</v>
      </c>
      <c r="B1547" s="7" t="s">
        <v>31</v>
      </c>
      <c r="C1547" s="7">
        <v>5</v>
      </c>
      <c r="D1547" s="7" t="s">
        <v>24</v>
      </c>
      <c r="E1547" s="7">
        <v>3</v>
      </c>
      <c r="F1547" s="7"/>
      <c r="G1547" s="6">
        <f t="shared" si="24"/>
        <v>-2</v>
      </c>
      <c r="I1547">
        <f>VLOOKUP(D1547,MoneyLine!$A$1:$K$33,7,FALSE)</f>
        <v>-28.852380952380948</v>
      </c>
      <c r="J1547">
        <f>VLOOKUP(B1547,MoneyLine!$A$1:$K$33,7,FALSE)</f>
        <v>130.13119047619048</v>
      </c>
      <c r="K1547">
        <f>VLOOKUP(B1547,MoneyLine!$A$1:$K$33,11,FALSE)</f>
        <v>13.114999999999997</v>
      </c>
      <c r="L1547">
        <f>VLOOKUP(B1547,MoneyLine!$A$1:$D$33,4,FALSE)</f>
        <v>55.725999999999999</v>
      </c>
      <c r="M1547">
        <f>VLOOKUP(D1547,MoneyLine!$A$1:$K$33,11,FALSE)</f>
        <v>5.754999999999999</v>
      </c>
      <c r="N1547">
        <f>VLOOKUP(D1547,MoneyLine!$A$1:$D$33,4,FALSE)</f>
        <v>42.153999999999996</v>
      </c>
      <c r="O1547">
        <f>VLOOKUP(D1547,MoneyLine!$A$1:$Q$33,14,FALSE)</f>
        <v>7.490952380952379</v>
      </c>
      <c r="P1547">
        <f>VLOOKUP(B1547,MoneyLine!$A$1:$Q$33,17,FALSE)</f>
        <v>29.228333333333332</v>
      </c>
      <c r="Q1547">
        <f>VLOOKUP(B1547,MoneyLine!$A$1:$K$33,10,FALSE)</f>
        <v>31.447738095238101</v>
      </c>
      <c r="R1547">
        <f>VLOOKUP(B1547,MoneyLine!$A$1:$Q$33,14,FALSE)</f>
        <v>91.865476190476173</v>
      </c>
      <c r="S1547">
        <f>VLOOKUP(D1547,MoneyLine!$A$1:$Q$33,17,FALSE)</f>
        <v>-35.079523809523806</v>
      </c>
      <c r="T1547">
        <f>VLOOKUP(D1547,MoneyLine!$A$1:$K$33,10,FALSE)</f>
        <v>-0.52404761904761887</v>
      </c>
      <c r="V1547">
        <f>HomTotReg.!$B$17+(test!O1547*HomTotReg.!$B$18+HomTotReg.!$B$19*test!P1547+test!Q1547*HomTotReg.!$B$20)</f>
        <v>2.1676581576662168</v>
      </c>
      <c r="W1547">
        <f>VisTotReg.!$B$17+(VisTotReg.!$B$18*test!R1547+test!S1547*VisTotReg.!$B$19+test!T1547*VisTotReg.!$B$20)</f>
        <v>3.9211816091181873</v>
      </c>
      <c r="Y1547">
        <f>'MoneyLine Reg. 1'!$B$17+('MoneyLine Reg. 1'!$B$18*test!I1547+test!J1547*'MoneyLine Reg. 1'!$B$19+test!T1547*'MoneyLine Reg. 1'!$B$20+test!Q1547*'MoneyLine Reg. 1'!$B$21)</f>
        <v>-1.8387548090253529</v>
      </c>
      <c r="Z1547">
        <f>'MoneyLine Reg. 2'!$B$17+('MoneyLine Reg. 2'!$B$18*test!M1547+test!K1547*'MoneyLine Reg. 2'!$B$19+'MoneyLine Reg. 2'!$B$20*test!L1547+test!N1547*'MoneyLine Reg. 2'!$B$21)</f>
        <v>-1.2409951411858122</v>
      </c>
    </row>
    <row r="1548" spans="1:26" x14ac:dyDescent="0.3">
      <c r="A1548" s="8">
        <v>45244</v>
      </c>
      <c r="B1548" s="6" t="s">
        <v>7</v>
      </c>
      <c r="C1548" s="6">
        <v>0</v>
      </c>
      <c r="D1548" s="6" t="s">
        <v>10</v>
      </c>
      <c r="E1548" s="6">
        <v>5</v>
      </c>
      <c r="F1548" s="6"/>
      <c r="G1548" s="6">
        <f t="shared" si="24"/>
        <v>5</v>
      </c>
      <c r="I1548">
        <f>VLOOKUP(D1548,MoneyLine!$A$1:$K$33,7,FALSE)</f>
        <v>43.783809523809516</v>
      </c>
      <c r="J1548">
        <f>VLOOKUP(B1548,MoneyLine!$A$1:$K$33,7,FALSE)</f>
        <v>105.50714285714287</v>
      </c>
      <c r="K1548">
        <f>VLOOKUP(B1548,MoneyLine!$A$1:$K$33,11,FALSE)</f>
        <v>17.5075</v>
      </c>
      <c r="L1548">
        <f>VLOOKUP(B1548,MoneyLine!$A$1:$D$33,4,FALSE)</f>
        <v>51.216499999999996</v>
      </c>
      <c r="M1548">
        <f>VLOOKUP(D1548,MoneyLine!$A$1:$K$33,11,FALSE)</f>
        <v>2.1412499999999977</v>
      </c>
      <c r="N1548">
        <f>VLOOKUP(D1548,MoneyLine!$A$1:$D$33,4,FALSE)</f>
        <v>45.351499999999994</v>
      </c>
      <c r="O1548">
        <f>VLOOKUP(D1548,MoneyLine!$A$1:$Q$33,14,FALSE)</f>
        <v>43.181904761904768</v>
      </c>
      <c r="P1548">
        <f>VLOOKUP(B1548,MoneyLine!$A$1:$Q$33,17,FALSE)</f>
        <v>1.5838095238095231</v>
      </c>
      <c r="Q1548">
        <f>VLOOKUP(B1548,MoneyLine!$A$1:$K$33,10,FALSE)</f>
        <v>-6.0107142857142861</v>
      </c>
      <c r="R1548">
        <f>VLOOKUP(B1548,MoneyLine!$A$1:$Q$33,14,FALSE)</f>
        <v>89.021666666666647</v>
      </c>
      <c r="S1548">
        <f>VLOOKUP(D1548,MoneyLine!$A$1:$Q$33,17,FALSE)</f>
        <v>-14.675714285714287</v>
      </c>
      <c r="T1548">
        <f>VLOOKUP(D1548,MoneyLine!$A$1:$K$33,10,FALSE)</f>
        <v>13.367738095238096</v>
      </c>
      <c r="V1548">
        <f>HomTotReg.!$B$17+(test!O1548*HomTotReg.!$B$18+HomTotReg.!$B$19*test!P1548+test!Q1548*HomTotReg.!$B$20)</f>
        <v>3.2513358207944769</v>
      </c>
      <c r="W1548">
        <f>VisTotReg.!$B$17+(VisTotReg.!$B$18*test!R1548+test!S1548*VisTotReg.!$B$19+test!T1548*VisTotReg.!$B$20)</f>
        <v>3.5010155684881772</v>
      </c>
      <c r="Y1548">
        <f>'MoneyLine Reg. 1'!$B$17+('MoneyLine Reg. 1'!$B$18*test!I1548+test!J1548*'MoneyLine Reg. 1'!$B$19+test!T1548*'MoneyLine Reg. 1'!$B$20+test!Q1548*'MoneyLine Reg. 1'!$B$21)</f>
        <v>-0.27639103141282584</v>
      </c>
      <c r="Z1548">
        <f>'MoneyLine Reg. 2'!$B$17+('MoneyLine Reg. 2'!$B$18*test!M1548+test!K1548*'MoneyLine Reg. 2'!$B$19+'MoneyLine Reg. 2'!$B$20*test!L1548+test!N1548*'MoneyLine Reg. 2'!$B$21)</f>
        <v>-1.151157622899369</v>
      </c>
    </row>
    <row r="1549" spans="1:26" x14ac:dyDescent="0.3">
      <c r="A1549" s="9">
        <v>45244</v>
      </c>
      <c r="B1549" s="7" t="s">
        <v>15</v>
      </c>
      <c r="C1549" s="7">
        <v>3</v>
      </c>
      <c r="D1549" s="7" t="s">
        <v>23</v>
      </c>
      <c r="E1549" s="7">
        <v>6</v>
      </c>
      <c r="F1549" s="7"/>
      <c r="G1549" s="6">
        <f t="shared" si="24"/>
        <v>3</v>
      </c>
      <c r="I1549">
        <f>VLOOKUP(D1549,MoneyLine!$A$1:$K$33,7,FALSE)</f>
        <v>101.00309523809524</v>
      </c>
      <c r="J1549">
        <f>VLOOKUP(B1549,MoneyLine!$A$1:$K$33,7,FALSE)</f>
        <v>101.46142857142856</v>
      </c>
      <c r="K1549">
        <f>VLOOKUP(B1549,MoneyLine!$A$1:$K$33,11,FALSE)</f>
        <v>16.143749999999997</v>
      </c>
      <c r="L1549">
        <f>VLOOKUP(B1549,MoneyLine!$A$1:$D$33,4,FALSE)</f>
        <v>52.539000000000001</v>
      </c>
      <c r="M1549">
        <f>VLOOKUP(D1549,MoneyLine!$A$1:$K$33,11,FALSE)</f>
        <v>6.8149999999999995</v>
      </c>
      <c r="N1549">
        <f>VLOOKUP(D1549,MoneyLine!$A$1:$D$33,4,FALSE)</f>
        <v>52.277999999999999</v>
      </c>
      <c r="O1549">
        <f>VLOOKUP(D1549,MoneyLine!$A$1:$Q$33,14,FALSE)</f>
        <v>66.898333333333312</v>
      </c>
      <c r="P1549">
        <f>VLOOKUP(B1549,MoneyLine!$A$1:$Q$33,17,FALSE)</f>
        <v>16.578095238095237</v>
      </c>
      <c r="Q1549">
        <f>VLOOKUP(B1549,MoneyLine!$A$1:$K$33,10,FALSE)</f>
        <v>-8.7532142857142858</v>
      </c>
      <c r="R1549">
        <f>VLOOKUP(B1549,MoneyLine!$A$1:$Q$33,14,FALSE)</f>
        <v>76.89928571428571</v>
      </c>
      <c r="S1549">
        <f>VLOOKUP(D1549,MoneyLine!$A$1:$Q$33,17,FALSE)</f>
        <v>22.973095238095237</v>
      </c>
      <c r="T1549">
        <f>VLOOKUP(D1549,MoneyLine!$A$1:$K$33,10,FALSE)</f>
        <v>43.088928571428575</v>
      </c>
      <c r="V1549">
        <f>HomTotReg.!$B$17+(test!O1549*HomTotReg.!$B$18+HomTotReg.!$B$19*test!P1549+test!Q1549*HomTotReg.!$B$20)</f>
        <v>3.3737033723651599</v>
      </c>
      <c r="W1549">
        <f>VisTotReg.!$B$17+(VisTotReg.!$B$18*test!R1549+test!S1549*VisTotReg.!$B$19+test!T1549*VisTotReg.!$B$20)</f>
        <v>2.5839864985146632</v>
      </c>
      <c r="Y1549">
        <f>'MoneyLine Reg. 1'!$B$17+('MoneyLine Reg. 1'!$B$18*test!I1549+test!J1549*'MoneyLine Reg. 1'!$B$19+test!T1549*'MoneyLine Reg. 1'!$B$20+test!Q1549*'MoneyLine Reg. 1'!$B$21)</f>
        <v>0.76967360875180479</v>
      </c>
      <c r="Z1549">
        <f>'MoneyLine Reg. 2'!$B$17+('MoneyLine Reg. 2'!$B$18*test!M1549+test!K1549*'MoneyLine Reg. 2'!$B$19+'MoneyLine Reg. 2'!$B$20*test!L1549+test!N1549*'MoneyLine Reg. 2'!$B$21)</f>
        <v>-0.39204493640698956</v>
      </c>
    </row>
    <row r="1550" spans="1:26" x14ac:dyDescent="0.3">
      <c r="A1550" s="8">
        <v>45244</v>
      </c>
      <c r="B1550" s="6" t="s">
        <v>27</v>
      </c>
      <c r="C1550" s="6">
        <v>0</v>
      </c>
      <c r="D1550" s="6" t="s">
        <v>12</v>
      </c>
      <c r="E1550" s="6">
        <v>3</v>
      </c>
      <c r="F1550" s="6"/>
      <c r="G1550" s="6">
        <f t="shared" si="24"/>
        <v>3</v>
      </c>
      <c r="I1550">
        <f>VLOOKUP(D1550,MoneyLine!$A$1:$K$33,7,FALSE)</f>
        <v>38.000238095238089</v>
      </c>
      <c r="J1550">
        <f>VLOOKUP(B1550,MoneyLine!$A$1:$K$33,7,FALSE)</f>
        <v>57.437380952380948</v>
      </c>
      <c r="K1550">
        <f>VLOOKUP(B1550,MoneyLine!$A$1:$K$33,11,FALSE)</f>
        <v>10.504999999999999</v>
      </c>
      <c r="L1550">
        <f>VLOOKUP(B1550,MoneyLine!$A$1:$D$33,4,FALSE)</f>
        <v>52.064499999999995</v>
      </c>
      <c r="M1550">
        <f>VLOOKUP(D1550,MoneyLine!$A$1:$K$33,11,FALSE)</f>
        <v>5.6062500000000011</v>
      </c>
      <c r="N1550">
        <f>VLOOKUP(D1550,MoneyLine!$A$1:$D$33,4,FALSE)</f>
        <v>46.611499999999999</v>
      </c>
      <c r="O1550">
        <f>VLOOKUP(D1550,MoneyLine!$A$1:$Q$33,14,FALSE)</f>
        <v>32.669761904761899</v>
      </c>
      <c r="P1550">
        <f>VLOOKUP(B1550,MoneyLine!$A$1:$Q$33,17,FALSE)</f>
        <v>0.65357142857142814</v>
      </c>
      <c r="Q1550">
        <f>VLOOKUP(B1550,MoneyLine!$A$1:$K$33,10,FALSE)</f>
        <v>23.449285714285718</v>
      </c>
      <c r="R1550">
        <f>VLOOKUP(B1550,MoneyLine!$A$1:$Q$33,14,FALSE)</f>
        <v>42.338571428571427</v>
      </c>
      <c r="S1550">
        <f>VLOOKUP(D1550,MoneyLine!$A$1:$Q$33,17,FALSE)</f>
        <v>-1.7361904761904778</v>
      </c>
      <c r="T1550">
        <f>VLOOKUP(D1550,MoneyLine!$A$1:$K$33,10,FALSE)</f>
        <v>20.738571428571433</v>
      </c>
      <c r="V1550">
        <f>HomTotReg.!$B$17+(test!O1550*HomTotReg.!$B$18+HomTotReg.!$B$19*test!P1550+test!Q1550*HomTotReg.!$B$20)</f>
        <v>2.8251398784913109</v>
      </c>
      <c r="W1550">
        <f>VisTotReg.!$B$17+(VisTotReg.!$B$18*test!R1550+test!S1550*VisTotReg.!$B$19+test!T1550*VisTotReg.!$B$20)</f>
        <v>2.7234098411635554</v>
      </c>
      <c r="Y1550">
        <f>'MoneyLine Reg. 1'!$B$17+('MoneyLine Reg. 1'!$B$18*test!I1550+test!J1550*'MoneyLine Reg. 1'!$B$19+test!T1550*'MoneyLine Reg. 1'!$B$20+test!Q1550*'MoneyLine Reg. 1'!$B$21)</f>
        <v>2.7486191405767246E-2</v>
      </c>
      <c r="Z1550">
        <f>'MoneyLine Reg. 2'!$B$17+('MoneyLine Reg. 2'!$B$18*test!M1550+test!K1550*'MoneyLine Reg. 2'!$B$19+'MoneyLine Reg. 2'!$B$20*test!L1550+test!N1550*'MoneyLine Reg. 2'!$B$21)</f>
        <v>-0.50278098323537046</v>
      </c>
    </row>
    <row r="1551" spans="1:26" x14ac:dyDescent="0.3">
      <c r="A1551" s="9">
        <v>45245</v>
      </c>
      <c r="B1551" s="7" t="s">
        <v>4</v>
      </c>
      <c r="C1551" s="7">
        <v>3</v>
      </c>
      <c r="D1551" s="7" t="s">
        <v>18</v>
      </c>
      <c r="E1551" s="7">
        <v>1</v>
      </c>
      <c r="F1551" s="7"/>
      <c r="G1551" s="6">
        <f t="shared" si="24"/>
        <v>-2</v>
      </c>
      <c r="I1551">
        <f>VLOOKUP(D1551,MoneyLine!$A$1:$K$33,7,FALSE)</f>
        <v>161.3661904761905</v>
      </c>
      <c r="J1551">
        <f>VLOOKUP(B1551,MoneyLine!$A$1:$K$33,7,FALSE)</f>
        <v>71.288571428571402</v>
      </c>
      <c r="K1551">
        <f>VLOOKUP(B1551,MoneyLine!$A$1:$K$33,11,FALSE)</f>
        <v>4.0925000000000029</v>
      </c>
      <c r="L1551">
        <f>VLOOKUP(B1551,MoneyLine!$A$1:$D$33,4,FALSE)</f>
        <v>50.962499999999999</v>
      </c>
      <c r="M1551">
        <f>VLOOKUP(D1551,MoneyLine!$A$1:$K$33,11,FALSE)</f>
        <v>18.088749999999997</v>
      </c>
      <c r="N1551">
        <f>VLOOKUP(D1551,MoneyLine!$A$1:$D$33,4,FALSE)</f>
        <v>55.644500000000001</v>
      </c>
      <c r="O1551">
        <f>VLOOKUP(D1551,MoneyLine!$A$1:$Q$33,14,FALSE)</f>
        <v>80.616190476190468</v>
      </c>
      <c r="P1551">
        <f>VLOOKUP(B1551,MoneyLine!$A$1:$Q$33,17,FALSE)</f>
        <v>33.857619047619039</v>
      </c>
      <c r="Q1551">
        <f>VLOOKUP(B1551,MoneyLine!$A$1:$K$33,10,FALSE)</f>
        <v>21.901309523809527</v>
      </c>
      <c r="R1551">
        <f>VLOOKUP(B1551,MoneyLine!$A$1:$Q$33,14,FALSE)</f>
        <v>28.298571428571432</v>
      </c>
      <c r="S1551">
        <f>VLOOKUP(D1551,MoneyLine!$A$1:$Q$33,17,FALSE)</f>
        <v>63.627142857142857</v>
      </c>
      <c r="T1551">
        <f>VLOOKUP(D1551,MoneyLine!$A$1:$K$33,10,FALSE)</f>
        <v>-8.5753571428571433</v>
      </c>
      <c r="V1551">
        <f>HomTotReg.!$B$17+(test!O1551*HomTotReg.!$B$18+HomTotReg.!$B$19*test!P1551+test!Q1551*HomTotReg.!$B$20)</f>
        <v>2.9978324796398805</v>
      </c>
      <c r="W1551">
        <f>VisTotReg.!$B$17+(VisTotReg.!$B$18*test!R1551+test!S1551*VisTotReg.!$B$19+test!T1551*VisTotReg.!$B$20)</f>
        <v>2.4058355174431405</v>
      </c>
      <c r="Y1551">
        <f>'MoneyLine Reg. 1'!$B$17+('MoneyLine Reg. 1'!$B$18*test!I1551+test!J1551*'MoneyLine Reg. 1'!$B$19+test!T1551*'MoneyLine Reg. 1'!$B$20+test!Q1551*'MoneyLine Reg. 1'!$B$21)</f>
        <v>0.68648428966554664</v>
      </c>
      <c r="Z1551">
        <f>'MoneyLine Reg. 2'!$B$17+('MoneyLine Reg. 2'!$B$18*test!M1551+test!K1551*'MoneyLine Reg. 2'!$B$19+'MoneyLine Reg. 2'!$B$20*test!L1551+test!N1551*'MoneyLine Reg. 2'!$B$21)</f>
        <v>1.361581103550193</v>
      </c>
    </row>
    <row r="1552" spans="1:26" x14ac:dyDescent="0.3">
      <c r="A1552" s="8">
        <v>45245</v>
      </c>
      <c r="B1552" s="6" t="s">
        <v>26</v>
      </c>
      <c r="C1552" s="6">
        <v>2</v>
      </c>
      <c r="D1552" s="6" t="s">
        <v>11</v>
      </c>
      <c r="E1552" s="6">
        <v>8</v>
      </c>
      <c r="F1552" s="6"/>
      <c r="G1552" s="6">
        <f t="shared" si="24"/>
        <v>6</v>
      </c>
      <c r="I1552">
        <f>VLOOKUP(D1552,MoneyLine!$A$1:$K$33,7,FALSE)</f>
        <v>121.01880952380951</v>
      </c>
      <c r="J1552">
        <f>VLOOKUP(B1552,MoneyLine!$A$1:$K$33,7,FALSE)</f>
        <v>2.4278571428571381</v>
      </c>
      <c r="K1552">
        <f>VLOOKUP(B1552,MoneyLine!$A$1:$K$33,11,FALSE)</f>
        <v>7.2874999999999996</v>
      </c>
      <c r="L1552">
        <f>VLOOKUP(B1552,MoneyLine!$A$1:$D$33,4,FALSE)</f>
        <v>44.772500000000001</v>
      </c>
      <c r="M1552">
        <f>VLOOKUP(D1552,MoneyLine!$A$1:$K$33,11,FALSE)</f>
        <v>15.838749999999997</v>
      </c>
      <c r="N1552">
        <f>VLOOKUP(D1552,MoneyLine!$A$1:$D$33,4,FALSE)</f>
        <v>52.685499999999998</v>
      </c>
      <c r="O1552">
        <f>VLOOKUP(D1552,MoneyLine!$A$1:$Q$33,14,FALSE)</f>
        <v>85.286666666666662</v>
      </c>
      <c r="P1552">
        <f>VLOOKUP(B1552,MoneyLine!$A$1:$Q$33,17,FALSE)</f>
        <v>-8.321428571428573</v>
      </c>
      <c r="Q1552">
        <f>VLOOKUP(B1552,MoneyLine!$A$1:$K$33,10,FALSE)</f>
        <v>13.537738095238096</v>
      </c>
      <c r="R1552">
        <f>VLOOKUP(B1552,MoneyLine!$A$1:$Q$33,14,FALSE)</f>
        <v>21.040476190476188</v>
      </c>
      <c r="S1552">
        <f>VLOOKUP(D1552,MoneyLine!$A$1:$Q$33,17,FALSE)</f>
        <v>15.627619047619051</v>
      </c>
      <c r="T1552">
        <f>VLOOKUP(D1552,MoneyLine!$A$1:$K$33,10,FALSE)</f>
        <v>10.4975</v>
      </c>
      <c r="V1552">
        <f>HomTotReg.!$B$17+(test!O1552*HomTotReg.!$B$18+HomTotReg.!$B$19*test!P1552+test!Q1552*HomTotReg.!$B$20)</f>
        <v>3.5864334926523074</v>
      </c>
      <c r="W1552">
        <f>VisTotReg.!$B$17+(VisTotReg.!$B$18*test!R1552+test!S1552*VisTotReg.!$B$19+test!T1552*VisTotReg.!$B$20)</f>
        <v>2.4667912996012697</v>
      </c>
      <c r="Y1552">
        <f>'MoneyLine Reg. 1'!$B$17+('MoneyLine Reg. 1'!$B$18*test!I1552+test!J1552*'MoneyLine Reg. 1'!$B$19+test!T1552*'MoneyLine Reg. 1'!$B$20+test!Q1552*'MoneyLine Reg. 1'!$B$21)</f>
        <v>1.431603451032204</v>
      </c>
      <c r="Z1552">
        <f>'MoneyLine Reg. 2'!$B$17+('MoneyLine Reg. 2'!$B$18*test!M1552+test!K1552*'MoneyLine Reg. 2'!$B$19+'MoneyLine Reg. 2'!$B$20*test!L1552+test!N1552*'MoneyLine Reg. 2'!$B$21)</f>
        <v>1.2924262120752812</v>
      </c>
    </row>
    <row r="1553" spans="1:26" x14ac:dyDescent="0.3">
      <c r="A1553" s="9">
        <v>45245</v>
      </c>
      <c r="B1553" s="7" t="s">
        <v>34</v>
      </c>
      <c r="C1553" s="7">
        <v>3</v>
      </c>
      <c r="D1553" s="7" t="s">
        <v>9</v>
      </c>
      <c r="E1553" s="7">
        <v>4</v>
      </c>
      <c r="F1553" s="7" t="s">
        <v>36</v>
      </c>
      <c r="G1553" s="6">
        <f t="shared" si="24"/>
        <v>1</v>
      </c>
      <c r="I1553">
        <f>VLOOKUP(D1553,MoneyLine!$A$1:$K$33,7,FALSE)</f>
        <v>154.76523809523809</v>
      </c>
      <c r="J1553">
        <f>VLOOKUP(B1553,MoneyLine!$A$1:$K$33,7,FALSE)</f>
        <v>70.167380952380938</v>
      </c>
      <c r="K1553">
        <f>VLOOKUP(B1553,MoneyLine!$A$1:$K$33,11,FALSE)</f>
        <v>10.367500000000003</v>
      </c>
      <c r="L1553">
        <f>VLOOKUP(B1553,MoneyLine!$A$1:$D$33,4,FALSE)</f>
        <v>52.325999999999993</v>
      </c>
      <c r="M1553">
        <f>VLOOKUP(D1553,MoneyLine!$A$1:$K$33,11,FALSE)</f>
        <v>17.220000000000002</v>
      </c>
      <c r="N1553">
        <f>VLOOKUP(D1553,MoneyLine!$A$1:$D$33,4,FALSE)</f>
        <v>58.933</v>
      </c>
      <c r="O1553">
        <f>VLOOKUP(D1553,MoneyLine!$A$1:$Q$33,14,FALSE)</f>
        <v>117.61833333333333</v>
      </c>
      <c r="P1553">
        <f>VLOOKUP(B1553,MoneyLine!$A$1:$Q$33,17,FALSE)</f>
        <v>22.489285714285707</v>
      </c>
      <c r="Q1553">
        <f>VLOOKUP(B1553,MoneyLine!$A$1:$K$33,10,FALSE)</f>
        <v>29.06904761904762</v>
      </c>
      <c r="R1553">
        <f>VLOOKUP(B1553,MoneyLine!$A$1:$Q$33,14,FALSE)</f>
        <v>40.24047619047618</v>
      </c>
      <c r="S1553">
        <f>VLOOKUP(D1553,MoneyLine!$A$1:$Q$33,17,FALSE)</f>
        <v>29.393333333333338</v>
      </c>
      <c r="T1553">
        <f>VLOOKUP(D1553,MoneyLine!$A$1:$K$33,10,FALSE)</f>
        <v>-2.4774999999999996</v>
      </c>
      <c r="V1553">
        <f>HomTotReg.!$B$17+(test!O1553*HomTotReg.!$B$18+HomTotReg.!$B$19*test!P1553+test!Q1553*HomTotReg.!$B$20)</f>
        <v>3.4309206824515073</v>
      </c>
      <c r="W1553">
        <f>VisTotReg.!$B$17+(VisTotReg.!$B$18*test!R1553+test!S1553*VisTotReg.!$B$19+test!T1553*VisTotReg.!$B$20)</f>
        <v>2.7628674556539137</v>
      </c>
      <c r="Y1553">
        <f>'MoneyLine Reg. 1'!$B$17+('MoneyLine Reg. 1'!$B$18*test!I1553+test!J1553*'MoneyLine Reg. 1'!$B$19+test!T1553*'MoneyLine Reg. 1'!$B$20+test!Q1553*'MoneyLine Reg. 1'!$B$21)</f>
        <v>0.64738366353799237</v>
      </c>
      <c r="Z1553">
        <f>'MoneyLine Reg. 2'!$B$17+('MoneyLine Reg. 2'!$B$18*test!M1553+test!K1553*'MoneyLine Reg. 2'!$B$19+'MoneyLine Reg. 2'!$B$20*test!L1553+test!N1553*'MoneyLine Reg. 2'!$B$21)</f>
        <v>1.0717759424625202</v>
      </c>
    </row>
    <row r="1554" spans="1:26" x14ac:dyDescent="0.3">
      <c r="A1554" s="8">
        <v>45245</v>
      </c>
      <c r="B1554" s="6" t="s">
        <v>16</v>
      </c>
      <c r="C1554" s="6">
        <v>3</v>
      </c>
      <c r="D1554" s="6" t="s">
        <v>8</v>
      </c>
      <c r="E1554" s="6">
        <v>4</v>
      </c>
      <c r="F1554" s="6" t="s">
        <v>36</v>
      </c>
      <c r="G1554" s="6">
        <f t="shared" si="24"/>
        <v>1</v>
      </c>
      <c r="I1554">
        <f>VLOOKUP(D1554,MoneyLine!$A$1:$K$33,7,FALSE)</f>
        <v>158.14214285714286</v>
      </c>
      <c r="J1554">
        <f>VLOOKUP(B1554,MoneyLine!$A$1:$K$33,7,FALSE)</f>
        <v>64.561666666666639</v>
      </c>
      <c r="K1554">
        <f>VLOOKUP(B1554,MoneyLine!$A$1:$K$33,11,FALSE)</f>
        <v>10.3225</v>
      </c>
      <c r="L1554">
        <f>VLOOKUP(B1554,MoneyLine!$A$1:$D$33,4,FALSE)</f>
        <v>48.538999999999994</v>
      </c>
      <c r="M1554">
        <f>VLOOKUP(D1554,MoneyLine!$A$1:$K$33,11,FALSE)</f>
        <v>11.611250000000004</v>
      </c>
      <c r="N1554">
        <f>VLOOKUP(D1554,MoneyLine!$A$1:$D$33,4,FALSE)</f>
        <v>49.862499999999997</v>
      </c>
      <c r="O1554">
        <f>VLOOKUP(D1554,MoneyLine!$A$1:$Q$33,14,FALSE)</f>
        <v>125.46428571428571</v>
      </c>
      <c r="P1554">
        <f>VLOOKUP(B1554,MoneyLine!$A$1:$Q$33,17,FALSE)</f>
        <v>-17.098809523809521</v>
      </c>
      <c r="Q1554">
        <f>VLOOKUP(B1554,MoneyLine!$A$1:$K$33,10,FALSE)</f>
        <v>17.131547619047623</v>
      </c>
      <c r="R1554">
        <f>VLOOKUP(B1554,MoneyLine!$A$1:$Q$33,14,FALSE)</f>
        <v>75.591190476190462</v>
      </c>
      <c r="S1554">
        <f>VLOOKUP(D1554,MoneyLine!$A$1:$Q$33,17,FALSE)</f>
        <v>14.067142857142855</v>
      </c>
      <c r="T1554">
        <f>VLOOKUP(D1554,MoneyLine!$A$1:$K$33,10,FALSE)</f>
        <v>21.027261904761904</v>
      </c>
      <c r="V1554">
        <f>HomTotReg.!$B$17+(test!O1554*HomTotReg.!$B$18+HomTotReg.!$B$19*test!P1554+test!Q1554*HomTotReg.!$B$20)</f>
        <v>4.0650780464808012</v>
      </c>
      <c r="W1554">
        <f>VisTotReg.!$B$17+(VisTotReg.!$B$18*test!R1554+test!S1554*VisTotReg.!$B$19+test!T1554*VisTotReg.!$B$20)</f>
        <v>2.9727060256098623</v>
      </c>
      <c r="Y1554">
        <f>'MoneyLine Reg. 1'!$B$17+('MoneyLine Reg. 1'!$B$18*test!I1554+test!J1554*'MoneyLine Reg. 1'!$B$19+test!T1554*'MoneyLine Reg. 1'!$B$20+test!Q1554*'MoneyLine Reg. 1'!$B$21)</f>
        <v>1.18984387767749</v>
      </c>
      <c r="Z1554">
        <f>'MoneyLine Reg. 2'!$B$17+('MoneyLine Reg. 2'!$B$18*test!M1554+test!K1554*'MoneyLine Reg. 2'!$B$19+'MoneyLine Reg. 2'!$B$20*test!L1554+test!N1554*'MoneyLine Reg. 2'!$B$21)</f>
        <v>0.37134614939411659</v>
      </c>
    </row>
    <row r="1555" spans="1:26" x14ac:dyDescent="0.3">
      <c r="A1555" s="9">
        <v>45246</v>
      </c>
      <c r="B1555" s="7" t="s">
        <v>25</v>
      </c>
      <c r="C1555" s="7">
        <v>3</v>
      </c>
      <c r="D1555" s="7" t="s">
        <v>20</v>
      </c>
      <c r="E1555" s="7">
        <v>2</v>
      </c>
      <c r="F1555" s="7"/>
      <c r="G1555" s="6">
        <f t="shared" si="24"/>
        <v>-1</v>
      </c>
      <c r="I1555">
        <f>VLOOKUP(D1555,MoneyLine!$A$1:$K$33,7,FALSE)</f>
        <v>53.481666666666655</v>
      </c>
      <c r="J1555">
        <f>VLOOKUP(B1555,MoneyLine!$A$1:$K$33,7,FALSE)</f>
        <v>56.057857142857138</v>
      </c>
      <c r="K1555">
        <f>VLOOKUP(B1555,MoneyLine!$A$1:$K$33,11,FALSE)</f>
        <v>10.718750000000002</v>
      </c>
      <c r="L1555">
        <f>VLOOKUP(B1555,MoneyLine!$A$1:$D$33,4,FALSE)</f>
        <v>47.954500000000003</v>
      </c>
      <c r="M1555">
        <f>VLOOKUP(D1555,MoneyLine!$A$1:$K$33,11,FALSE)</f>
        <v>4.7974999999999994</v>
      </c>
      <c r="N1555">
        <f>VLOOKUP(D1555,MoneyLine!$A$1:$D$33,4,FALSE)</f>
        <v>46.0565</v>
      </c>
      <c r="O1555">
        <f>VLOOKUP(D1555,MoneyLine!$A$1:$Q$33,14,FALSE)</f>
        <v>58.340238095238099</v>
      </c>
      <c r="P1555">
        <f>VLOOKUP(B1555,MoneyLine!$A$1:$Q$33,17,FALSE)</f>
        <v>-14.592857142857142</v>
      </c>
      <c r="Q1555">
        <f>VLOOKUP(B1555,MoneyLine!$A$1:$K$33,10,FALSE)</f>
        <v>27.424404761904761</v>
      </c>
      <c r="R1555">
        <f>VLOOKUP(B1555,MoneyLine!$A$1:$Q$33,14,FALSE)</f>
        <v>60.674999999999997</v>
      </c>
      <c r="S1555">
        <f>VLOOKUP(D1555,MoneyLine!$A$1:$Q$33,17,FALSE)</f>
        <v>-10.467380952380953</v>
      </c>
      <c r="T1555">
        <f>VLOOKUP(D1555,MoneyLine!$A$1:$K$33,10,FALSE)</f>
        <v>1.6524999999999999</v>
      </c>
      <c r="V1555">
        <f>HomTotReg.!$B$17+(test!O1555*HomTotReg.!$B$18+HomTotReg.!$B$19*test!P1555+test!Q1555*HomTotReg.!$B$20)</f>
        <v>3.2145828716321203</v>
      </c>
      <c r="W1555">
        <f>VisTotReg.!$B$17+(VisTotReg.!$B$18*test!R1555+test!S1555*VisTotReg.!$B$19+test!T1555*VisTotReg.!$B$20)</f>
        <v>3.2997694417172121</v>
      </c>
      <c r="Y1555">
        <f>'MoneyLine Reg. 1'!$B$17+('MoneyLine Reg. 1'!$B$18*test!I1555+test!J1555*'MoneyLine Reg. 1'!$B$19+test!T1555*'MoneyLine Reg. 1'!$B$20+test!Q1555*'MoneyLine Reg. 1'!$B$21)</f>
        <v>-0.10892892437934298</v>
      </c>
      <c r="Z1555">
        <f>'MoneyLine Reg. 2'!$B$17+('MoneyLine Reg. 2'!$B$18*test!M1555+test!K1555*'MoneyLine Reg. 2'!$B$19+'MoneyLine Reg. 2'!$B$20*test!L1555+test!N1555*'MoneyLine Reg. 2'!$B$21)</f>
        <v>-0.29434940084784333</v>
      </c>
    </row>
    <row r="1556" spans="1:26" x14ac:dyDescent="0.3">
      <c r="A1556" s="8">
        <v>45246</v>
      </c>
      <c r="B1556" s="6" t="s">
        <v>8</v>
      </c>
      <c r="C1556" s="6">
        <v>2</v>
      </c>
      <c r="D1556" s="6" t="s">
        <v>22</v>
      </c>
      <c r="E1556" s="6">
        <v>5</v>
      </c>
      <c r="F1556" s="6"/>
      <c r="G1556" s="6">
        <f t="shared" si="24"/>
        <v>3</v>
      </c>
      <c r="I1556">
        <f>VLOOKUP(D1556,MoneyLine!$A$1:$K$33,7,FALSE)</f>
        <v>73.279761904761898</v>
      </c>
      <c r="J1556">
        <f>VLOOKUP(B1556,MoneyLine!$A$1:$K$33,7,FALSE)</f>
        <v>158.14214285714286</v>
      </c>
      <c r="K1556">
        <f>VLOOKUP(B1556,MoneyLine!$A$1:$K$33,11,FALSE)</f>
        <v>11.611250000000004</v>
      </c>
      <c r="L1556">
        <f>VLOOKUP(B1556,MoneyLine!$A$1:$D$33,4,FALSE)</f>
        <v>49.862499999999997</v>
      </c>
      <c r="M1556">
        <f>VLOOKUP(D1556,MoneyLine!$A$1:$K$33,11,FALSE)</f>
        <v>6.432500000000001</v>
      </c>
      <c r="N1556">
        <f>VLOOKUP(D1556,MoneyLine!$A$1:$D$33,4,FALSE)</f>
        <v>50.885999999999996</v>
      </c>
      <c r="O1556">
        <f>VLOOKUP(D1556,MoneyLine!$A$1:$Q$33,14,FALSE)</f>
        <v>70.076904761904771</v>
      </c>
      <c r="P1556">
        <f>VLOOKUP(B1556,MoneyLine!$A$1:$Q$33,17,FALSE)</f>
        <v>14.067142857142855</v>
      </c>
      <c r="Q1556">
        <f>VLOOKUP(B1556,MoneyLine!$A$1:$K$33,10,FALSE)</f>
        <v>21.027261904761904</v>
      </c>
      <c r="R1556">
        <f>VLOOKUP(B1556,MoneyLine!$A$1:$Q$33,14,FALSE)</f>
        <v>125.46428571428571</v>
      </c>
      <c r="S1556">
        <f>VLOOKUP(D1556,MoneyLine!$A$1:$Q$33,17,FALSE)</f>
        <v>-0.22023809523809401</v>
      </c>
      <c r="T1556">
        <f>VLOOKUP(D1556,MoneyLine!$A$1:$K$33,10,FALSE)</f>
        <v>10.709166666666667</v>
      </c>
      <c r="V1556">
        <f>HomTotReg.!$B$17+(test!O1556*HomTotReg.!$B$18+HomTotReg.!$B$19*test!P1556+test!Q1556*HomTotReg.!$B$20)</f>
        <v>3.1056319153702407</v>
      </c>
      <c r="W1556">
        <f>VisTotReg.!$B$17+(VisTotReg.!$B$18*test!R1556+test!S1556*VisTotReg.!$B$19+test!T1556*VisTotReg.!$B$20)</f>
        <v>3.843561564717378</v>
      </c>
      <c r="Y1556">
        <f>'MoneyLine Reg. 1'!$B$17+('MoneyLine Reg. 1'!$B$18*test!I1556+test!J1556*'MoneyLine Reg. 1'!$B$19+test!T1556*'MoneyLine Reg. 1'!$B$20+test!Q1556*'MoneyLine Reg. 1'!$B$21)</f>
        <v>-0.90073950890013887</v>
      </c>
      <c r="Z1556">
        <f>'MoneyLine Reg. 2'!$B$17+('MoneyLine Reg. 2'!$B$18*test!M1556+test!K1556*'MoneyLine Reg. 2'!$B$19+'MoneyLine Reg. 2'!$B$20*test!L1556+test!N1556*'MoneyLine Reg. 2'!$B$21)</f>
        <v>-4.6578828716064447E-2</v>
      </c>
    </row>
    <row r="1557" spans="1:26" x14ac:dyDescent="0.3">
      <c r="A1557" s="9">
        <v>45246</v>
      </c>
      <c r="B1557" s="7" t="s">
        <v>7</v>
      </c>
      <c r="C1557" s="7">
        <v>4</v>
      </c>
      <c r="D1557" s="7" t="s">
        <v>6</v>
      </c>
      <c r="E1557" s="7">
        <v>2</v>
      </c>
      <c r="F1557" s="7"/>
      <c r="G1557" s="6">
        <f t="shared" si="24"/>
        <v>-2</v>
      </c>
      <c r="I1557">
        <f>VLOOKUP(D1557,MoneyLine!$A$1:$K$33,7,FALSE)</f>
        <v>-14.717619047619038</v>
      </c>
      <c r="J1557">
        <f>VLOOKUP(B1557,MoneyLine!$A$1:$K$33,7,FALSE)</f>
        <v>105.50714285714287</v>
      </c>
      <c r="K1557">
        <f>VLOOKUP(B1557,MoneyLine!$A$1:$K$33,11,FALSE)</f>
        <v>17.5075</v>
      </c>
      <c r="L1557">
        <f>VLOOKUP(B1557,MoneyLine!$A$1:$D$33,4,FALSE)</f>
        <v>51.216499999999996</v>
      </c>
      <c r="M1557">
        <f>VLOOKUP(D1557,MoneyLine!$A$1:$K$33,11,FALSE)</f>
        <v>1.6887499999999989</v>
      </c>
      <c r="N1557">
        <f>VLOOKUP(D1557,MoneyLine!$A$1:$D$33,4,FALSE)</f>
        <v>38.247500000000002</v>
      </c>
      <c r="O1557">
        <f>VLOOKUP(D1557,MoneyLine!$A$1:$Q$33,14,FALSE)</f>
        <v>4.214999999999999</v>
      </c>
      <c r="P1557">
        <f>VLOOKUP(B1557,MoneyLine!$A$1:$Q$33,17,FALSE)</f>
        <v>1.5838095238095231</v>
      </c>
      <c r="Q1557">
        <f>VLOOKUP(B1557,MoneyLine!$A$1:$K$33,10,FALSE)</f>
        <v>-6.0107142857142861</v>
      </c>
      <c r="R1557">
        <f>VLOOKUP(B1557,MoneyLine!$A$1:$Q$33,14,FALSE)</f>
        <v>89.021666666666647</v>
      </c>
      <c r="S1557">
        <f>VLOOKUP(D1557,MoneyLine!$A$1:$Q$33,17,FALSE)</f>
        <v>-23.022142857142857</v>
      </c>
      <c r="T1557">
        <f>VLOOKUP(D1557,MoneyLine!$A$1:$K$33,10,FALSE)</f>
        <v>2.2516666666666674</v>
      </c>
      <c r="V1557">
        <f>HomTotReg.!$B$17+(test!O1557*HomTotReg.!$B$18+HomTotReg.!$B$19*test!P1557+test!Q1557*HomTotReg.!$B$20)</f>
        <v>2.8388967077783924</v>
      </c>
      <c r="W1557">
        <f>VisTotReg.!$B$17+(VisTotReg.!$B$18*test!R1557+test!S1557*VisTotReg.!$B$19+test!T1557*VisTotReg.!$B$20)</f>
        <v>3.7390958474634886</v>
      </c>
      <c r="Y1557">
        <f>'MoneyLine Reg. 1'!$B$17+('MoneyLine Reg. 1'!$B$18*test!I1557+test!J1557*'MoneyLine Reg. 1'!$B$19+test!T1557*'MoneyLine Reg. 1'!$B$20+test!Q1557*'MoneyLine Reg. 1'!$B$21)</f>
        <v>-1.0034566325903582</v>
      </c>
      <c r="Z1557">
        <f>'MoneyLine Reg. 2'!$B$17+('MoneyLine Reg. 2'!$B$18*test!M1557+test!K1557*'MoneyLine Reg. 2'!$B$19+'MoneyLine Reg. 2'!$B$20*test!L1557+test!N1557*'MoneyLine Reg. 2'!$B$21)</f>
        <v>-1.6853920109148701</v>
      </c>
    </row>
    <row r="1558" spans="1:26" x14ac:dyDescent="0.3">
      <c r="A1558" s="8">
        <v>45246</v>
      </c>
      <c r="B1558" s="6" t="s">
        <v>31</v>
      </c>
      <c r="C1558" s="6">
        <v>1</v>
      </c>
      <c r="D1558" s="6" t="s">
        <v>29</v>
      </c>
      <c r="E1558" s="6">
        <v>2</v>
      </c>
      <c r="F1558" s="6"/>
      <c r="G1558" s="6">
        <f t="shared" si="24"/>
        <v>1</v>
      </c>
      <c r="I1558">
        <f>VLOOKUP(D1558,MoneyLine!$A$1:$K$33,7,FALSE)</f>
        <v>120.64333333333332</v>
      </c>
      <c r="J1558">
        <f>VLOOKUP(B1558,MoneyLine!$A$1:$K$33,7,FALSE)</f>
        <v>130.13119047619048</v>
      </c>
      <c r="K1558">
        <f>VLOOKUP(B1558,MoneyLine!$A$1:$K$33,11,FALSE)</f>
        <v>13.114999999999997</v>
      </c>
      <c r="L1558">
        <f>VLOOKUP(B1558,MoneyLine!$A$1:$D$33,4,FALSE)</f>
        <v>55.725999999999999</v>
      </c>
      <c r="M1558">
        <f>VLOOKUP(D1558,MoneyLine!$A$1:$K$33,11,FALSE)</f>
        <v>13.331249999999997</v>
      </c>
      <c r="N1558">
        <f>VLOOKUP(D1558,MoneyLine!$A$1:$D$33,4,FALSE)</f>
        <v>55.3095</v>
      </c>
      <c r="O1558">
        <f>VLOOKUP(D1558,MoneyLine!$A$1:$Q$33,14,FALSE)</f>
        <v>76.355714285714271</v>
      </c>
      <c r="P1558">
        <f>VLOOKUP(B1558,MoneyLine!$A$1:$Q$33,17,FALSE)</f>
        <v>29.228333333333332</v>
      </c>
      <c r="Q1558">
        <f>VLOOKUP(B1558,MoneyLine!$A$1:$K$33,10,FALSE)</f>
        <v>31.447738095238101</v>
      </c>
      <c r="R1558">
        <f>VLOOKUP(B1558,MoneyLine!$A$1:$Q$33,14,FALSE)</f>
        <v>91.865476190476173</v>
      </c>
      <c r="S1558">
        <f>VLOOKUP(D1558,MoneyLine!$A$1:$Q$33,17,FALSE)</f>
        <v>28.97</v>
      </c>
      <c r="T1558">
        <f>VLOOKUP(D1558,MoneyLine!$A$1:$K$33,10,FALSE)</f>
        <v>20.598452380952381</v>
      </c>
      <c r="V1558">
        <f>HomTotReg.!$B$17+(test!O1558*HomTotReg.!$B$18+HomTotReg.!$B$19*test!P1558+test!Q1558*HomTotReg.!$B$20)</f>
        <v>2.8965464666455585</v>
      </c>
      <c r="W1558">
        <f>VisTotReg.!$B$17+(VisTotReg.!$B$18*test!R1558+test!S1558*VisTotReg.!$B$19+test!T1558*VisTotReg.!$B$20)</f>
        <v>3.0392070790677206</v>
      </c>
      <c r="Y1558">
        <f>'MoneyLine Reg. 1'!$B$17+('MoneyLine Reg. 1'!$B$18*test!I1558+test!J1558*'MoneyLine Reg. 1'!$B$19+test!T1558*'MoneyLine Reg. 1'!$B$20+test!Q1558*'MoneyLine Reg. 1'!$B$21)</f>
        <v>-8.1620763961492426E-2</v>
      </c>
      <c r="Z1558">
        <f>'MoneyLine Reg. 2'!$B$17+('MoneyLine Reg. 2'!$B$18*test!M1558+test!K1558*'MoneyLine Reg. 2'!$B$19+'MoneyLine Reg. 2'!$B$20*test!L1558+test!N1558*'MoneyLine Reg. 2'!$B$21)</f>
        <v>0.15875467789514941</v>
      </c>
    </row>
    <row r="1559" spans="1:26" x14ac:dyDescent="0.3">
      <c r="A1559" s="9">
        <v>45246</v>
      </c>
      <c r="B1559" s="7" t="s">
        <v>27</v>
      </c>
      <c r="C1559" s="7">
        <v>6</v>
      </c>
      <c r="D1559" s="7" t="s">
        <v>33</v>
      </c>
      <c r="E1559" s="7">
        <v>5</v>
      </c>
      <c r="F1559" s="7"/>
      <c r="G1559" s="6">
        <f t="shared" si="24"/>
        <v>-1</v>
      </c>
      <c r="I1559">
        <f>VLOOKUP(D1559,MoneyLine!$A$1:$K$33,7,FALSE)</f>
        <v>35.906904761904762</v>
      </c>
      <c r="J1559">
        <f>VLOOKUP(B1559,MoneyLine!$A$1:$K$33,7,FALSE)</f>
        <v>57.437380952380948</v>
      </c>
      <c r="K1559">
        <f>VLOOKUP(B1559,MoneyLine!$A$1:$K$33,11,FALSE)</f>
        <v>10.504999999999999</v>
      </c>
      <c r="L1559">
        <f>VLOOKUP(B1559,MoneyLine!$A$1:$D$33,4,FALSE)</f>
        <v>52.064499999999995</v>
      </c>
      <c r="M1559">
        <f>VLOOKUP(D1559,MoneyLine!$A$1:$K$33,11,FALSE)</f>
        <v>3.707499999999996</v>
      </c>
      <c r="N1559">
        <f>VLOOKUP(D1559,MoneyLine!$A$1:$D$33,4,FALSE)</f>
        <v>47.251999999999995</v>
      </c>
      <c r="O1559">
        <f>VLOOKUP(D1559,MoneyLine!$A$1:$Q$33,14,FALSE)</f>
        <v>44.759523809523806</v>
      </c>
      <c r="P1559">
        <f>VLOOKUP(B1559,MoneyLine!$A$1:$Q$33,17,FALSE)</f>
        <v>0.65357142857142814</v>
      </c>
      <c r="Q1559">
        <f>VLOOKUP(B1559,MoneyLine!$A$1:$K$33,10,FALSE)</f>
        <v>23.449285714285718</v>
      </c>
      <c r="R1559">
        <f>VLOOKUP(B1559,MoneyLine!$A$1:$Q$33,14,FALSE)</f>
        <v>42.338571428571427</v>
      </c>
      <c r="S1559">
        <f>VLOOKUP(D1559,MoneyLine!$A$1:$Q$33,17,FALSE)</f>
        <v>-16.226190476190478</v>
      </c>
      <c r="T1559">
        <f>VLOOKUP(D1559,MoneyLine!$A$1:$K$33,10,FALSE)</f>
        <v>29.473928571428576</v>
      </c>
      <c r="V1559">
        <f>HomTotReg.!$B$17+(test!O1559*HomTotReg.!$B$18+HomTotReg.!$B$19*test!P1559+test!Q1559*HomTotReg.!$B$20)</f>
        <v>2.9531020737706855</v>
      </c>
      <c r="W1559">
        <f>VisTotReg.!$B$17+(VisTotReg.!$B$18*test!R1559+test!S1559*VisTotReg.!$B$19+test!T1559*VisTotReg.!$B$20)</f>
        <v>2.7239555377431519</v>
      </c>
      <c r="Y1559">
        <f>'MoneyLine Reg. 1'!$B$17+('MoneyLine Reg. 1'!$B$18*test!I1559+test!J1559*'MoneyLine Reg. 1'!$B$19+test!T1559*'MoneyLine Reg. 1'!$B$20+test!Q1559*'MoneyLine Reg. 1'!$B$21)</f>
        <v>0.12789361621475648</v>
      </c>
      <c r="Z1559">
        <f>'MoneyLine Reg. 2'!$B$17+('MoneyLine Reg. 2'!$B$18*test!M1559+test!K1559*'MoneyLine Reg. 2'!$B$19+'MoneyLine Reg. 2'!$B$20*test!L1559+test!N1559*'MoneyLine Reg. 2'!$B$21)</f>
        <v>-0.57275251486015444</v>
      </c>
    </row>
    <row r="1560" spans="1:26" x14ac:dyDescent="0.3">
      <c r="A1560" s="8">
        <v>45246</v>
      </c>
      <c r="B1560" s="6" t="s">
        <v>19</v>
      </c>
      <c r="C1560" s="6">
        <v>4</v>
      </c>
      <c r="D1560" s="6" t="s">
        <v>32</v>
      </c>
      <c r="E1560" s="6">
        <v>5</v>
      </c>
      <c r="F1560" s="6" t="s">
        <v>36</v>
      </c>
      <c r="G1560" s="6">
        <f t="shared" si="24"/>
        <v>1</v>
      </c>
      <c r="I1560">
        <f>VLOOKUP(D1560,MoneyLine!$A$1:$K$33,7,FALSE)</f>
        <v>91.395238095238099</v>
      </c>
      <c r="J1560">
        <f>VLOOKUP(B1560,MoneyLine!$A$1:$K$33,7,FALSE)</f>
        <v>99.267142857142858</v>
      </c>
      <c r="K1560">
        <f>VLOOKUP(B1560,MoneyLine!$A$1:$K$33,11,FALSE)</f>
        <v>11.873749999999998</v>
      </c>
      <c r="L1560">
        <f>VLOOKUP(B1560,MoneyLine!$A$1:$D$33,4,FALSE)</f>
        <v>44.580500000000001</v>
      </c>
      <c r="M1560">
        <f>VLOOKUP(D1560,MoneyLine!$A$1:$K$33,11,FALSE)</f>
        <v>4.9549999999999983</v>
      </c>
      <c r="N1560">
        <f>VLOOKUP(D1560,MoneyLine!$A$1:$D$33,4,FALSE)</f>
        <v>47.241</v>
      </c>
      <c r="O1560">
        <f>VLOOKUP(D1560,MoneyLine!$A$1:$Q$33,14,FALSE)</f>
        <v>85.390952380952371</v>
      </c>
      <c r="P1560">
        <f>VLOOKUP(B1560,MoneyLine!$A$1:$Q$33,17,FALSE)</f>
        <v>-14.223571428571427</v>
      </c>
      <c r="Q1560">
        <f>VLOOKUP(B1560,MoneyLine!$A$1:$K$33,10,FALSE)</f>
        <v>-3.2023809523808761E-2</v>
      </c>
      <c r="R1560">
        <f>VLOOKUP(B1560,MoneyLine!$A$1:$Q$33,14,FALSE)</f>
        <v>93.099761904761891</v>
      </c>
      <c r="S1560">
        <f>VLOOKUP(D1560,MoneyLine!$A$1:$Q$33,17,FALSE)</f>
        <v>-9.4788095238095256</v>
      </c>
      <c r="T1560">
        <f>VLOOKUP(D1560,MoneyLine!$A$1:$K$33,10,FALSE)</f>
        <v>-16.679047619047623</v>
      </c>
      <c r="V1560">
        <f>HomTotReg.!$B$17+(test!O1560*HomTotReg.!$B$18+HomTotReg.!$B$19*test!P1560+test!Q1560*HomTotReg.!$B$20)</f>
        <v>3.7996841236220078</v>
      </c>
      <c r="W1560">
        <f>VisTotReg.!$B$17+(VisTotReg.!$B$18*test!R1560+test!S1560*VisTotReg.!$B$19+test!T1560*VisTotReg.!$B$20)</f>
        <v>3.9454815415838658</v>
      </c>
      <c r="Y1560">
        <f>'MoneyLine Reg. 1'!$B$17+('MoneyLine Reg. 1'!$B$18*test!I1560+test!J1560*'MoneyLine Reg. 1'!$B$19+test!T1560*'MoneyLine Reg. 1'!$B$20+test!Q1560*'MoneyLine Reg. 1'!$B$21)</f>
        <v>-0.21382046729389081</v>
      </c>
      <c r="Z1560">
        <f>'MoneyLine Reg. 2'!$B$17+('MoneyLine Reg. 2'!$B$18*test!M1560+test!K1560*'MoneyLine Reg. 2'!$B$19+'MoneyLine Reg. 2'!$B$20*test!L1560+test!N1560*'MoneyLine Reg. 2'!$B$21)</f>
        <v>-1.3778695514377937E-2</v>
      </c>
    </row>
    <row r="1561" spans="1:26" x14ac:dyDescent="0.3">
      <c r="A1561" s="9">
        <v>45246</v>
      </c>
      <c r="B1561" s="7" t="s">
        <v>15</v>
      </c>
      <c r="C1561" s="7">
        <v>5</v>
      </c>
      <c r="D1561" s="7" t="s">
        <v>3</v>
      </c>
      <c r="E1561" s="7">
        <v>2</v>
      </c>
      <c r="F1561" s="7"/>
      <c r="G1561" s="6">
        <f t="shared" si="24"/>
        <v>-3</v>
      </c>
      <c r="I1561">
        <f>VLOOKUP(D1561,MoneyLine!$A$1:$K$33,7,FALSE)</f>
        <v>103.61880952380953</v>
      </c>
      <c r="J1561">
        <f>VLOOKUP(B1561,MoneyLine!$A$1:$K$33,7,FALSE)</f>
        <v>101.46142857142856</v>
      </c>
      <c r="K1561">
        <f>VLOOKUP(B1561,MoneyLine!$A$1:$K$33,11,FALSE)</f>
        <v>16.143749999999997</v>
      </c>
      <c r="L1561">
        <f>VLOOKUP(B1561,MoneyLine!$A$1:$D$33,4,FALSE)</f>
        <v>52.539000000000001</v>
      </c>
      <c r="M1561">
        <f>VLOOKUP(D1561,MoneyLine!$A$1:$K$33,11,FALSE)</f>
        <v>6.7725000000000009</v>
      </c>
      <c r="N1561">
        <f>VLOOKUP(D1561,MoneyLine!$A$1:$D$33,4,FALSE)</f>
        <v>53.618500000000004</v>
      </c>
      <c r="O1561">
        <f>VLOOKUP(D1561,MoneyLine!$A$1:$Q$33,14,FALSE)</f>
        <v>76.556190476190451</v>
      </c>
      <c r="P1561">
        <f>VLOOKUP(B1561,MoneyLine!$A$1:$Q$33,17,FALSE)</f>
        <v>16.578095238095237</v>
      </c>
      <c r="Q1561">
        <f>VLOOKUP(B1561,MoneyLine!$A$1:$K$33,10,FALSE)</f>
        <v>-8.7532142857142858</v>
      </c>
      <c r="R1561">
        <f>VLOOKUP(B1561,MoneyLine!$A$1:$Q$33,14,FALSE)</f>
        <v>76.89928571428571</v>
      </c>
      <c r="S1561">
        <f>VLOOKUP(D1561,MoneyLine!$A$1:$Q$33,17,FALSE)</f>
        <v>15.725476190476186</v>
      </c>
      <c r="T1561">
        <f>VLOOKUP(D1561,MoneyLine!$A$1:$K$33,10,FALSE)</f>
        <v>34.368214285714288</v>
      </c>
      <c r="V1561">
        <f>HomTotReg.!$B$17+(test!O1561*HomTotReg.!$B$18+HomTotReg.!$B$19*test!P1561+test!Q1561*HomTotReg.!$B$20)</f>
        <v>3.4759254517931937</v>
      </c>
      <c r="W1561">
        <f>VisTotReg.!$B$17+(VisTotReg.!$B$18*test!R1561+test!S1561*VisTotReg.!$B$19+test!T1561*VisTotReg.!$B$20)</f>
        <v>2.7770014324544809</v>
      </c>
      <c r="Y1561">
        <f>'MoneyLine Reg. 1'!$B$17+('MoneyLine Reg. 1'!$B$18*test!I1561+test!J1561*'MoneyLine Reg. 1'!$B$19+test!T1561*'MoneyLine Reg. 1'!$B$20+test!Q1561*'MoneyLine Reg. 1'!$B$21)</f>
        <v>0.67458712981574576</v>
      </c>
      <c r="Z1561">
        <f>'MoneyLine Reg. 2'!$B$17+('MoneyLine Reg. 2'!$B$18*test!M1561+test!K1561*'MoneyLine Reg. 2'!$B$19+'MoneyLine Reg. 2'!$B$20*test!L1561+test!N1561*'MoneyLine Reg. 2'!$B$21)</f>
        <v>-0.2990262918502733</v>
      </c>
    </row>
    <row r="1562" spans="1:26" x14ac:dyDescent="0.3">
      <c r="A1562" s="8">
        <v>45246</v>
      </c>
      <c r="B1562" s="6" t="s">
        <v>16</v>
      </c>
      <c r="C1562" s="6">
        <v>3</v>
      </c>
      <c r="D1562" s="6" t="s">
        <v>34</v>
      </c>
      <c r="E1562" s="6">
        <v>4</v>
      </c>
      <c r="F1562" s="6" t="s">
        <v>35</v>
      </c>
      <c r="G1562" s="6">
        <f t="shared" si="24"/>
        <v>1</v>
      </c>
      <c r="I1562">
        <f>VLOOKUP(D1562,MoneyLine!$A$1:$K$33,7,FALSE)</f>
        <v>70.167380952380938</v>
      </c>
      <c r="J1562">
        <f>VLOOKUP(B1562,MoneyLine!$A$1:$K$33,7,FALSE)</f>
        <v>64.561666666666639</v>
      </c>
      <c r="K1562">
        <f>VLOOKUP(B1562,MoneyLine!$A$1:$K$33,11,FALSE)</f>
        <v>10.3225</v>
      </c>
      <c r="L1562">
        <f>VLOOKUP(B1562,MoneyLine!$A$1:$D$33,4,FALSE)</f>
        <v>48.538999999999994</v>
      </c>
      <c r="M1562">
        <f>VLOOKUP(D1562,MoneyLine!$A$1:$K$33,11,FALSE)</f>
        <v>10.367500000000003</v>
      </c>
      <c r="N1562">
        <f>VLOOKUP(D1562,MoneyLine!$A$1:$D$33,4,FALSE)</f>
        <v>52.325999999999993</v>
      </c>
      <c r="O1562">
        <f>VLOOKUP(D1562,MoneyLine!$A$1:$Q$33,14,FALSE)</f>
        <v>40.24047619047618</v>
      </c>
      <c r="P1562">
        <f>VLOOKUP(B1562,MoneyLine!$A$1:$Q$33,17,FALSE)</f>
        <v>-17.098809523809521</v>
      </c>
      <c r="Q1562">
        <f>VLOOKUP(B1562,MoneyLine!$A$1:$K$33,10,FALSE)</f>
        <v>17.131547619047623</v>
      </c>
      <c r="R1562">
        <f>VLOOKUP(B1562,MoneyLine!$A$1:$Q$33,14,FALSE)</f>
        <v>75.591190476190462</v>
      </c>
      <c r="S1562">
        <f>VLOOKUP(D1562,MoneyLine!$A$1:$Q$33,17,FALSE)</f>
        <v>22.489285714285707</v>
      </c>
      <c r="T1562">
        <f>VLOOKUP(D1562,MoneyLine!$A$1:$K$33,10,FALSE)</f>
        <v>29.06904761904762</v>
      </c>
      <c r="V1562">
        <f>HomTotReg.!$B$17+(test!O1562*HomTotReg.!$B$18+HomTotReg.!$B$19*test!P1562+test!Q1562*HomTotReg.!$B$20)</f>
        <v>3.1630399548586245</v>
      </c>
      <c r="W1562">
        <f>VisTotReg.!$B$17+(VisTotReg.!$B$18*test!R1562+test!S1562*VisTotReg.!$B$19+test!T1562*VisTotReg.!$B$20)</f>
        <v>2.7792178189289674</v>
      </c>
      <c r="Y1562">
        <f>'MoneyLine Reg. 1'!$B$17+('MoneyLine Reg. 1'!$B$18*test!I1562+test!J1562*'MoneyLine Reg. 1'!$B$19+test!T1562*'MoneyLine Reg. 1'!$B$20+test!Q1562*'MoneyLine Reg. 1'!$B$21)</f>
        <v>0.4391900179011764</v>
      </c>
      <c r="Z1562">
        <f>'MoneyLine Reg. 2'!$B$17+('MoneyLine Reg. 2'!$B$18*test!M1562+test!K1562*'MoneyLine Reg. 2'!$B$19+'MoneyLine Reg. 2'!$B$20*test!L1562+test!N1562*'MoneyLine Reg. 2'!$B$21)</f>
        <v>0.47129110459652024</v>
      </c>
    </row>
    <row r="1563" spans="1:26" x14ac:dyDescent="0.3">
      <c r="A1563" s="9">
        <v>45246</v>
      </c>
      <c r="B1563" s="7" t="s">
        <v>10</v>
      </c>
      <c r="C1563" s="7">
        <v>1</v>
      </c>
      <c r="D1563" s="7" t="s">
        <v>24</v>
      </c>
      <c r="E1563" s="7">
        <v>5</v>
      </c>
      <c r="F1563" s="7"/>
      <c r="G1563" s="6">
        <f t="shared" si="24"/>
        <v>4</v>
      </c>
      <c r="I1563">
        <f>VLOOKUP(D1563,MoneyLine!$A$1:$K$33,7,FALSE)</f>
        <v>-28.852380952380948</v>
      </c>
      <c r="J1563">
        <f>VLOOKUP(B1563,MoneyLine!$A$1:$K$33,7,FALSE)</f>
        <v>43.783809523809516</v>
      </c>
      <c r="K1563">
        <f>VLOOKUP(B1563,MoneyLine!$A$1:$K$33,11,FALSE)</f>
        <v>2.1412499999999977</v>
      </c>
      <c r="L1563">
        <f>VLOOKUP(B1563,MoneyLine!$A$1:$D$33,4,FALSE)</f>
        <v>45.351499999999994</v>
      </c>
      <c r="M1563">
        <f>VLOOKUP(D1563,MoneyLine!$A$1:$K$33,11,FALSE)</f>
        <v>5.754999999999999</v>
      </c>
      <c r="N1563">
        <f>VLOOKUP(D1563,MoneyLine!$A$1:$D$33,4,FALSE)</f>
        <v>42.153999999999996</v>
      </c>
      <c r="O1563">
        <f>VLOOKUP(D1563,MoneyLine!$A$1:$Q$33,14,FALSE)</f>
        <v>7.490952380952379</v>
      </c>
      <c r="P1563">
        <f>VLOOKUP(B1563,MoneyLine!$A$1:$Q$33,17,FALSE)</f>
        <v>-14.675714285714287</v>
      </c>
      <c r="Q1563">
        <f>VLOOKUP(B1563,MoneyLine!$A$1:$K$33,10,FALSE)</f>
        <v>13.367738095238096</v>
      </c>
      <c r="R1563">
        <f>VLOOKUP(B1563,MoneyLine!$A$1:$Q$33,14,FALSE)</f>
        <v>43.181904761904768</v>
      </c>
      <c r="S1563">
        <f>VLOOKUP(D1563,MoneyLine!$A$1:$Q$33,17,FALSE)</f>
        <v>-35.079523809523806</v>
      </c>
      <c r="T1563">
        <f>VLOOKUP(D1563,MoneyLine!$A$1:$K$33,10,FALSE)</f>
        <v>-0.52404761904761887</v>
      </c>
      <c r="V1563">
        <f>HomTotReg.!$B$17+(test!O1563*HomTotReg.!$B$18+HomTotReg.!$B$19*test!P1563+test!Q1563*HomTotReg.!$B$20)</f>
        <v>2.8322258894221708</v>
      </c>
      <c r="W1563">
        <f>VisTotReg.!$B$17+(VisTotReg.!$B$18*test!R1563+test!S1563*VisTotReg.!$B$19+test!T1563*VisTotReg.!$B$20)</f>
        <v>3.3437256517979241</v>
      </c>
      <c r="Y1563">
        <f>'MoneyLine Reg. 1'!$B$17+('MoneyLine Reg. 1'!$B$18*test!I1563+test!J1563*'MoneyLine Reg. 1'!$B$19+test!T1563*'MoneyLine Reg. 1'!$B$20+test!Q1563*'MoneyLine Reg. 1'!$B$21)</f>
        <v>-0.6637728570600514</v>
      </c>
      <c r="Z1563">
        <f>'MoneyLine Reg. 2'!$B$17+('MoneyLine Reg. 2'!$B$18*test!M1563+test!K1563*'MoneyLine Reg. 2'!$B$19+'MoneyLine Reg. 2'!$B$20*test!L1563+test!N1563*'MoneyLine Reg. 2'!$B$21)</f>
        <v>0.18577741453340124</v>
      </c>
    </row>
    <row r="1564" spans="1:26" x14ac:dyDescent="0.3">
      <c r="A1564" s="8">
        <v>45247</v>
      </c>
      <c r="B1564" s="6" t="s">
        <v>31</v>
      </c>
      <c r="C1564" s="6">
        <v>2</v>
      </c>
      <c r="D1564" s="6" t="s">
        <v>26</v>
      </c>
      <c r="E1564" s="6">
        <v>1</v>
      </c>
      <c r="F1564" s="6"/>
      <c r="G1564" s="6">
        <f t="shared" si="24"/>
        <v>-1</v>
      </c>
      <c r="I1564">
        <f>VLOOKUP(D1564,MoneyLine!$A$1:$K$33,7,FALSE)</f>
        <v>2.4278571428571381</v>
      </c>
      <c r="J1564">
        <f>VLOOKUP(B1564,MoneyLine!$A$1:$K$33,7,FALSE)</f>
        <v>130.13119047619048</v>
      </c>
      <c r="K1564">
        <f>VLOOKUP(B1564,MoneyLine!$A$1:$K$33,11,FALSE)</f>
        <v>13.114999999999997</v>
      </c>
      <c r="L1564">
        <f>VLOOKUP(B1564,MoneyLine!$A$1:$D$33,4,FALSE)</f>
        <v>55.725999999999999</v>
      </c>
      <c r="M1564">
        <f>VLOOKUP(D1564,MoneyLine!$A$1:$K$33,11,FALSE)</f>
        <v>7.2874999999999996</v>
      </c>
      <c r="N1564">
        <f>VLOOKUP(D1564,MoneyLine!$A$1:$D$33,4,FALSE)</f>
        <v>44.772500000000001</v>
      </c>
      <c r="O1564">
        <f>VLOOKUP(D1564,MoneyLine!$A$1:$Q$33,14,FALSE)</f>
        <v>21.040476190476188</v>
      </c>
      <c r="P1564">
        <f>VLOOKUP(B1564,MoneyLine!$A$1:$Q$33,17,FALSE)</f>
        <v>29.228333333333332</v>
      </c>
      <c r="Q1564">
        <f>VLOOKUP(B1564,MoneyLine!$A$1:$K$33,10,FALSE)</f>
        <v>31.447738095238101</v>
      </c>
      <c r="R1564">
        <f>VLOOKUP(B1564,MoneyLine!$A$1:$Q$33,14,FALSE)</f>
        <v>91.865476190476173</v>
      </c>
      <c r="S1564">
        <f>VLOOKUP(D1564,MoneyLine!$A$1:$Q$33,17,FALSE)</f>
        <v>-8.321428571428573</v>
      </c>
      <c r="T1564">
        <f>VLOOKUP(D1564,MoneyLine!$A$1:$K$33,10,FALSE)</f>
        <v>13.537738095238096</v>
      </c>
      <c r="V1564">
        <f>HomTotReg.!$B$17+(test!O1564*HomTotReg.!$B$18+HomTotReg.!$B$19*test!P1564+test!Q1564*HomTotReg.!$B$20)</f>
        <v>2.311070974669164</v>
      </c>
      <c r="W1564">
        <f>VisTotReg.!$B$17+(VisTotReg.!$B$18*test!R1564+test!S1564*VisTotReg.!$B$19+test!T1564*VisTotReg.!$B$20)</f>
        <v>3.4755998414706237</v>
      </c>
      <c r="Y1564">
        <f>'MoneyLine Reg. 1'!$B$17+('MoneyLine Reg. 1'!$B$18*test!I1564+test!J1564*'MoneyLine Reg. 1'!$B$19+test!T1564*'MoneyLine Reg. 1'!$B$20+test!Q1564*'MoneyLine Reg. 1'!$B$21)</f>
        <v>-1.3376250827261151</v>
      </c>
      <c r="Z1564">
        <f>'MoneyLine Reg. 2'!$B$17+('MoneyLine Reg. 2'!$B$18*test!M1564+test!K1564*'MoneyLine Reg. 2'!$B$19+'MoneyLine Reg. 2'!$B$20*test!L1564+test!N1564*'MoneyLine Reg. 2'!$B$21)</f>
        <v>-0.96089313430362511</v>
      </c>
    </row>
    <row r="1565" spans="1:26" x14ac:dyDescent="0.3">
      <c r="A1565" s="9">
        <v>45247</v>
      </c>
      <c r="B1565" s="7" t="s">
        <v>5</v>
      </c>
      <c r="C1565" s="7">
        <v>3</v>
      </c>
      <c r="D1565" s="7" t="s">
        <v>19</v>
      </c>
      <c r="E1565" s="7">
        <v>2</v>
      </c>
      <c r="F1565" s="7"/>
      <c r="G1565" s="6">
        <f t="shared" si="24"/>
        <v>-1</v>
      </c>
      <c r="I1565">
        <f>VLOOKUP(D1565,MoneyLine!$A$1:$K$33,7,FALSE)</f>
        <v>99.267142857142858</v>
      </c>
      <c r="J1565">
        <f>VLOOKUP(B1565,MoneyLine!$A$1:$K$33,7,FALSE)</f>
        <v>92.519047619047612</v>
      </c>
      <c r="K1565">
        <f>VLOOKUP(B1565,MoneyLine!$A$1:$K$33,11,FALSE)</f>
        <v>15.5725</v>
      </c>
      <c r="L1565">
        <f>VLOOKUP(B1565,MoneyLine!$A$1:$D$33,4,FALSE)</f>
        <v>52.448999999999998</v>
      </c>
      <c r="M1565">
        <f>VLOOKUP(D1565,MoneyLine!$A$1:$K$33,11,FALSE)</f>
        <v>11.873749999999998</v>
      </c>
      <c r="N1565">
        <f>VLOOKUP(D1565,MoneyLine!$A$1:$D$33,4,FALSE)</f>
        <v>44.580500000000001</v>
      </c>
      <c r="O1565">
        <f>VLOOKUP(D1565,MoneyLine!$A$1:$Q$33,14,FALSE)</f>
        <v>93.099761904761891</v>
      </c>
      <c r="P1565">
        <f>VLOOKUP(B1565,MoneyLine!$A$1:$Q$33,17,FALSE)</f>
        <v>2.4073809523809526</v>
      </c>
      <c r="Q1565">
        <f>VLOOKUP(B1565,MoneyLine!$A$1:$K$33,10,FALSE)</f>
        <v>7.11511904761905</v>
      </c>
      <c r="R1565">
        <f>VLOOKUP(B1565,MoneyLine!$A$1:$Q$33,14,FALSE)</f>
        <v>80.7392857142857</v>
      </c>
      <c r="S1565">
        <f>VLOOKUP(D1565,MoneyLine!$A$1:$Q$33,17,FALSE)</f>
        <v>-14.223571428571427</v>
      </c>
      <c r="T1565">
        <f>VLOOKUP(D1565,MoneyLine!$A$1:$K$33,10,FALSE)</f>
        <v>-3.2023809523808761E-2</v>
      </c>
      <c r="V1565">
        <f>HomTotReg.!$B$17+(test!O1565*HomTotReg.!$B$18+HomTotReg.!$B$19*test!P1565+test!Q1565*HomTotReg.!$B$20)</f>
        <v>3.6262472902310723</v>
      </c>
      <c r="W1565">
        <f>VisTotReg.!$B$17+(VisTotReg.!$B$18*test!R1565+test!S1565*VisTotReg.!$B$19+test!T1565*VisTotReg.!$B$20)</f>
        <v>3.5960477376663147</v>
      </c>
      <c r="Y1565">
        <f>'MoneyLine Reg. 1'!$B$17+('MoneyLine Reg. 1'!$B$18*test!I1565+test!J1565*'MoneyLine Reg. 1'!$B$19+test!T1565*'MoneyLine Reg. 1'!$B$20+test!Q1565*'MoneyLine Reg. 1'!$B$21)</f>
        <v>9.9890659774123758E-2</v>
      </c>
      <c r="Z1565">
        <f>'MoneyLine Reg. 2'!$B$17+('MoneyLine Reg. 2'!$B$18*test!M1565+test!K1565*'MoneyLine Reg. 2'!$B$19+'MoneyLine Reg. 2'!$B$20*test!L1565+test!N1565*'MoneyLine Reg. 2'!$B$21)</f>
        <v>-0.59257279390898399</v>
      </c>
    </row>
    <row r="1566" spans="1:26" x14ac:dyDescent="0.3">
      <c r="A1566" s="8">
        <v>45247</v>
      </c>
      <c r="B1566" s="6" t="s">
        <v>13</v>
      </c>
      <c r="C1566" s="6">
        <v>2</v>
      </c>
      <c r="D1566" s="6" t="s">
        <v>23</v>
      </c>
      <c r="E1566" s="6">
        <v>3</v>
      </c>
      <c r="F1566" s="6"/>
      <c r="G1566" s="6">
        <f t="shared" si="24"/>
        <v>1</v>
      </c>
      <c r="I1566">
        <f>VLOOKUP(D1566,MoneyLine!$A$1:$K$33,7,FALSE)</f>
        <v>101.00309523809524</v>
      </c>
      <c r="J1566">
        <f>VLOOKUP(B1566,MoneyLine!$A$1:$K$33,7,FALSE)</f>
        <v>52.757857142857148</v>
      </c>
      <c r="K1566">
        <f>VLOOKUP(B1566,MoneyLine!$A$1:$K$33,11,FALSE)</f>
        <v>5.03125</v>
      </c>
      <c r="L1566">
        <f>VLOOKUP(B1566,MoneyLine!$A$1:$D$33,4,FALSE)</f>
        <v>47.964499999999994</v>
      </c>
      <c r="M1566">
        <f>VLOOKUP(D1566,MoneyLine!$A$1:$K$33,11,FALSE)</f>
        <v>6.8149999999999995</v>
      </c>
      <c r="N1566">
        <f>VLOOKUP(D1566,MoneyLine!$A$1:$D$33,4,FALSE)</f>
        <v>52.277999999999999</v>
      </c>
      <c r="O1566">
        <f>VLOOKUP(D1566,MoneyLine!$A$1:$Q$33,14,FALSE)</f>
        <v>66.898333333333312</v>
      </c>
      <c r="P1566">
        <f>VLOOKUP(B1566,MoneyLine!$A$1:$Q$33,17,FALSE)</f>
        <v>6.5440476190476176</v>
      </c>
      <c r="Q1566">
        <f>VLOOKUP(B1566,MoneyLine!$A$1:$K$33,10,FALSE)</f>
        <v>-4.3963095238095242</v>
      </c>
      <c r="R1566">
        <f>VLOOKUP(B1566,MoneyLine!$A$1:$Q$33,14,FALSE)</f>
        <v>36.921904761904756</v>
      </c>
      <c r="S1566">
        <f>VLOOKUP(D1566,MoneyLine!$A$1:$Q$33,17,FALSE)</f>
        <v>22.973095238095237</v>
      </c>
      <c r="T1566">
        <f>VLOOKUP(D1566,MoneyLine!$A$1:$K$33,10,FALSE)</f>
        <v>43.088928571428575</v>
      </c>
      <c r="V1566">
        <f>HomTotReg.!$B$17+(test!O1566*HomTotReg.!$B$18+HomTotReg.!$B$19*test!P1566+test!Q1566*HomTotReg.!$B$20)</f>
        <v>3.4319978387996937</v>
      </c>
      <c r="W1566">
        <f>VisTotReg.!$B$17+(VisTotReg.!$B$18*test!R1566+test!S1566*VisTotReg.!$B$19+test!T1566*VisTotReg.!$B$20)</f>
        <v>2.1097982639295201</v>
      </c>
      <c r="Y1566">
        <f>'MoneyLine Reg. 1'!$B$17+('MoneyLine Reg. 1'!$B$18*test!I1566+test!J1566*'MoneyLine Reg. 1'!$B$19+test!T1566*'MoneyLine Reg. 1'!$B$20+test!Q1566*'MoneyLine Reg. 1'!$B$21)</f>
        <v>1.2867368968943815</v>
      </c>
      <c r="Z1566">
        <f>'MoneyLine Reg. 2'!$B$17+('MoneyLine Reg. 2'!$B$18*test!M1566+test!K1566*'MoneyLine Reg. 2'!$B$19+'MoneyLine Reg. 2'!$B$20*test!L1566+test!N1566*'MoneyLine Reg. 2'!$B$21)</f>
        <v>0.60564365777200413</v>
      </c>
    </row>
    <row r="1567" spans="1:26" x14ac:dyDescent="0.3">
      <c r="A1567" s="9">
        <v>45248</v>
      </c>
      <c r="B1567" s="7" t="s">
        <v>33</v>
      </c>
      <c r="C1567" s="7">
        <v>2</v>
      </c>
      <c r="D1567" s="7" t="s">
        <v>14</v>
      </c>
      <c r="E1567" s="7">
        <v>5</v>
      </c>
      <c r="F1567" s="7"/>
      <c r="G1567" s="6">
        <f t="shared" si="24"/>
        <v>3</v>
      </c>
      <c r="I1567">
        <f>VLOOKUP(D1567,MoneyLine!$A$1:$K$33,7,FALSE)</f>
        <v>85.562619047619037</v>
      </c>
      <c r="J1567">
        <f>VLOOKUP(B1567,MoneyLine!$A$1:$K$33,7,FALSE)</f>
        <v>35.906904761904762</v>
      </c>
      <c r="K1567">
        <f>VLOOKUP(B1567,MoneyLine!$A$1:$K$33,11,FALSE)</f>
        <v>3.707499999999996</v>
      </c>
      <c r="L1567">
        <f>VLOOKUP(B1567,MoneyLine!$A$1:$D$33,4,FALSE)</f>
        <v>47.251999999999995</v>
      </c>
      <c r="M1567">
        <f>VLOOKUP(D1567,MoneyLine!$A$1:$K$33,11,FALSE)</f>
        <v>19.403750000000002</v>
      </c>
      <c r="N1567">
        <f>VLOOKUP(D1567,MoneyLine!$A$1:$D$33,4,FALSE)</f>
        <v>49.788499999999999</v>
      </c>
      <c r="O1567">
        <f>VLOOKUP(D1567,MoneyLine!$A$1:$Q$33,14,FALSE)</f>
        <v>87.124523809523808</v>
      </c>
      <c r="P1567">
        <f>VLOOKUP(B1567,MoneyLine!$A$1:$Q$33,17,FALSE)</f>
        <v>-16.226190476190478</v>
      </c>
      <c r="Q1567">
        <f>VLOOKUP(B1567,MoneyLine!$A$1:$K$33,10,FALSE)</f>
        <v>29.473928571428576</v>
      </c>
      <c r="R1567">
        <f>VLOOKUP(B1567,MoneyLine!$A$1:$Q$33,14,FALSE)</f>
        <v>44.759523809523806</v>
      </c>
      <c r="S1567">
        <f>VLOOKUP(D1567,MoneyLine!$A$1:$Q$33,17,FALSE)</f>
        <v>-3.2247619047619036</v>
      </c>
      <c r="T1567">
        <f>VLOOKUP(D1567,MoneyLine!$A$1:$K$33,10,FALSE)</f>
        <v>24.058452380952382</v>
      </c>
      <c r="V1567">
        <f>HomTotReg.!$B$17+(test!O1567*HomTotReg.!$B$18+HomTotReg.!$B$19*test!P1567+test!Q1567*HomTotReg.!$B$20)</f>
        <v>3.5139581675353382</v>
      </c>
      <c r="W1567">
        <f>VisTotReg.!$B$17+(VisTotReg.!$B$18*test!R1567+test!S1567*VisTotReg.!$B$19+test!T1567*VisTotReg.!$B$20)</f>
        <v>2.7165121129210488</v>
      </c>
      <c r="Y1567">
        <f>'MoneyLine Reg. 1'!$B$17+('MoneyLine Reg. 1'!$B$18*test!I1567+test!J1567*'MoneyLine Reg. 1'!$B$19+test!T1567*'MoneyLine Reg. 1'!$B$20+test!Q1567*'MoneyLine Reg. 1'!$B$21)</f>
        <v>0.72701141030947225</v>
      </c>
      <c r="Z1567">
        <f>'MoneyLine Reg. 2'!$B$17+('MoneyLine Reg. 2'!$B$18*test!M1567+test!K1567*'MoneyLine Reg. 2'!$B$19+'MoneyLine Reg. 2'!$B$20*test!L1567+test!N1567*'MoneyLine Reg. 2'!$B$21)</f>
        <v>1.3263511408777671</v>
      </c>
    </row>
    <row r="1568" spans="1:26" x14ac:dyDescent="0.3">
      <c r="A1568" s="8">
        <v>45248</v>
      </c>
      <c r="B1568" s="6" t="s">
        <v>3</v>
      </c>
      <c r="C1568" s="6">
        <v>2</v>
      </c>
      <c r="D1568" s="6" t="s">
        <v>18</v>
      </c>
      <c r="E1568" s="6">
        <v>4</v>
      </c>
      <c r="F1568" s="6"/>
      <c r="G1568" s="6">
        <f t="shared" si="24"/>
        <v>2</v>
      </c>
      <c r="I1568">
        <f>VLOOKUP(D1568,MoneyLine!$A$1:$K$33,7,FALSE)</f>
        <v>161.3661904761905</v>
      </c>
      <c r="J1568">
        <f>VLOOKUP(B1568,MoneyLine!$A$1:$K$33,7,FALSE)</f>
        <v>103.61880952380953</v>
      </c>
      <c r="K1568">
        <f>VLOOKUP(B1568,MoneyLine!$A$1:$K$33,11,FALSE)</f>
        <v>6.7725000000000009</v>
      </c>
      <c r="L1568">
        <f>VLOOKUP(B1568,MoneyLine!$A$1:$D$33,4,FALSE)</f>
        <v>53.618500000000004</v>
      </c>
      <c r="M1568">
        <f>VLOOKUP(D1568,MoneyLine!$A$1:$K$33,11,FALSE)</f>
        <v>18.088749999999997</v>
      </c>
      <c r="N1568">
        <f>VLOOKUP(D1568,MoneyLine!$A$1:$D$33,4,FALSE)</f>
        <v>55.644500000000001</v>
      </c>
      <c r="O1568">
        <f>VLOOKUP(D1568,MoneyLine!$A$1:$Q$33,14,FALSE)</f>
        <v>80.616190476190468</v>
      </c>
      <c r="P1568">
        <f>VLOOKUP(B1568,MoneyLine!$A$1:$Q$33,17,FALSE)</f>
        <v>15.725476190476186</v>
      </c>
      <c r="Q1568">
        <f>VLOOKUP(B1568,MoneyLine!$A$1:$K$33,10,FALSE)</f>
        <v>34.368214285714288</v>
      </c>
      <c r="R1568">
        <f>VLOOKUP(B1568,MoneyLine!$A$1:$Q$33,14,FALSE)</f>
        <v>76.556190476190451</v>
      </c>
      <c r="S1568">
        <f>VLOOKUP(D1568,MoneyLine!$A$1:$Q$33,17,FALSE)</f>
        <v>63.627142857142857</v>
      </c>
      <c r="T1568">
        <f>VLOOKUP(D1568,MoneyLine!$A$1:$K$33,10,FALSE)</f>
        <v>-8.5753571428571433</v>
      </c>
      <c r="V1568">
        <f>HomTotReg.!$B$17+(test!O1568*HomTotReg.!$B$18+HomTotReg.!$B$19*test!P1568+test!Q1568*HomTotReg.!$B$20)</f>
        <v>3.0525296534538038</v>
      </c>
      <c r="W1568">
        <f>VisTotReg.!$B$17+(VisTotReg.!$B$18*test!R1568+test!S1568*VisTotReg.!$B$19+test!T1568*VisTotReg.!$B$20)</f>
        <v>2.9782390775645542</v>
      </c>
      <c r="Y1568">
        <f>'MoneyLine Reg. 1'!$B$17+('MoneyLine Reg. 1'!$B$18*test!I1568+test!J1568*'MoneyLine Reg. 1'!$B$19+test!T1568*'MoneyLine Reg. 1'!$B$20+test!Q1568*'MoneyLine Reg. 1'!$B$21)</f>
        <v>0.18952282028169104</v>
      </c>
      <c r="Z1568">
        <f>'MoneyLine Reg. 2'!$B$17+('MoneyLine Reg. 2'!$B$18*test!M1568+test!K1568*'MoneyLine Reg. 2'!$B$19+'MoneyLine Reg. 2'!$B$20*test!L1568+test!N1568*'MoneyLine Reg. 2'!$B$21)</f>
        <v>1.0039126327992136</v>
      </c>
    </row>
    <row r="1569" spans="1:26" x14ac:dyDescent="0.3">
      <c r="A1569" s="9">
        <v>45248</v>
      </c>
      <c r="B1569" s="7" t="s">
        <v>16</v>
      </c>
      <c r="C1569" s="7">
        <v>5</v>
      </c>
      <c r="D1569" s="7" t="s">
        <v>22</v>
      </c>
      <c r="E1569" s="7">
        <v>4</v>
      </c>
      <c r="F1569" s="7" t="s">
        <v>35</v>
      </c>
      <c r="G1569" s="6">
        <f t="shared" si="24"/>
        <v>-1</v>
      </c>
      <c r="I1569">
        <f>VLOOKUP(D1569,MoneyLine!$A$1:$K$33,7,FALSE)</f>
        <v>73.279761904761898</v>
      </c>
      <c r="J1569">
        <f>VLOOKUP(B1569,MoneyLine!$A$1:$K$33,7,FALSE)</f>
        <v>64.561666666666639</v>
      </c>
      <c r="K1569">
        <f>VLOOKUP(B1569,MoneyLine!$A$1:$K$33,11,FALSE)</f>
        <v>10.3225</v>
      </c>
      <c r="L1569">
        <f>VLOOKUP(B1569,MoneyLine!$A$1:$D$33,4,FALSE)</f>
        <v>48.538999999999994</v>
      </c>
      <c r="M1569">
        <f>VLOOKUP(D1569,MoneyLine!$A$1:$K$33,11,FALSE)</f>
        <v>6.432500000000001</v>
      </c>
      <c r="N1569">
        <f>VLOOKUP(D1569,MoneyLine!$A$1:$D$33,4,FALSE)</f>
        <v>50.885999999999996</v>
      </c>
      <c r="O1569">
        <f>VLOOKUP(D1569,MoneyLine!$A$1:$Q$33,14,FALSE)</f>
        <v>70.076904761904771</v>
      </c>
      <c r="P1569">
        <f>VLOOKUP(B1569,MoneyLine!$A$1:$Q$33,17,FALSE)</f>
        <v>-17.098809523809521</v>
      </c>
      <c r="Q1569">
        <f>VLOOKUP(B1569,MoneyLine!$A$1:$K$33,10,FALSE)</f>
        <v>17.131547619047623</v>
      </c>
      <c r="R1569">
        <f>VLOOKUP(B1569,MoneyLine!$A$1:$Q$33,14,FALSE)</f>
        <v>75.591190476190462</v>
      </c>
      <c r="S1569">
        <f>VLOOKUP(D1569,MoneyLine!$A$1:$Q$33,17,FALSE)</f>
        <v>-0.22023809523809401</v>
      </c>
      <c r="T1569">
        <f>VLOOKUP(D1569,MoneyLine!$A$1:$K$33,10,FALSE)</f>
        <v>10.709166666666667</v>
      </c>
      <c r="V1569">
        <f>HomTotReg.!$B$17+(test!O1569*HomTotReg.!$B$18+HomTotReg.!$B$19*test!P1569+test!Q1569*HomTotReg.!$B$20)</f>
        <v>3.4788389697087387</v>
      </c>
      <c r="W1569">
        <f>VisTotReg.!$B$17+(VisTotReg.!$B$18*test!R1569+test!S1569*VisTotReg.!$B$19+test!T1569*VisTotReg.!$B$20)</f>
        <v>3.2519961739675716</v>
      </c>
      <c r="Y1569">
        <f>'MoneyLine Reg. 1'!$B$17+('MoneyLine Reg. 1'!$B$18*test!I1569+test!J1569*'MoneyLine Reg. 1'!$B$19+test!T1569*'MoneyLine Reg. 1'!$B$20+test!Q1569*'MoneyLine Reg. 1'!$B$21)</f>
        <v>0.21554124118656809</v>
      </c>
      <c r="Z1569">
        <f>'MoneyLine Reg. 2'!$B$17+('MoneyLine Reg. 2'!$B$18*test!M1569+test!K1569*'MoneyLine Reg. 2'!$B$19+'MoneyLine Reg. 2'!$B$20*test!L1569+test!N1569*'MoneyLine Reg. 2'!$B$21)</f>
        <v>0.12890533288647976</v>
      </c>
    </row>
    <row r="1570" spans="1:26" x14ac:dyDescent="0.3">
      <c r="A1570" s="8">
        <v>45248</v>
      </c>
      <c r="B1570" s="6" t="s">
        <v>11</v>
      </c>
      <c r="C1570" s="6">
        <v>6</v>
      </c>
      <c r="D1570" s="6" t="s">
        <v>30</v>
      </c>
      <c r="E1570" s="6">
        <v>3</v>
      </c>
      <c r="F1570" s="6"/>
      <c r="G1570" s="6">
        <f t="shared" ref="G1570:G1633" si="25">E1570-C1570</f>
        <v>-3</v>
      </c>
      <c r="I1570">
        <f>VLOOKUP(D1570,MoneyLine!$A$1:$K$33,7,FALSE)</f>
        <v>127.36857142857141</v>
      </c>
      <c r="J1570">
        <f>VLOOKUP(B1570,MoneyLine!$A$1:$K$33,7,FALSE)</f>
        <v>121.01880952380951</v>
      </c>
      <c r="K1570">
        <f>VLOOKUP(B1570,MoneyLine!$A$1:$K$33,11,FALSE)</f>
        <v>15.838749999999997</v>
      </c>
      <c r="L1570">
        <f>VLOOKUP(B1570,MoneyLine!$A$1:$D$33,4,FALSE)</f>
        <v>52.685499999999998</v>
      </c>
      <c r="M1570">
        <f>VLOOKUP(D1570,MoneyLine!$A$1:$K$33,11,FALSE)</f>
        <v>15.876249999999999</v>
      </c>
      <c r="N1570">
        <f>VLOOKUP(D1570,MoneyLine!$A$1:$D$33,4,FALSE)</f>
        <v>56.155499999999996</v>
      </c>
      <c r="O1570">
        <f>VLOOKUP(D1570,MoneyLine!$A$1:$Q$33,14,FALSE)</f>
        <v>104.57619047619046</v>
      </c>
      <c r="P1570">
        <f>VLOOKUP(B1570,MoneyLine!$A$1:$Q$33,17,FALSE)</f>
        <v>15.627619047619051</v>
      </c>
      <c r="Q1570">
        <f>VLOOKUP(B1570,MoneyLine!$A$1:$K$33,10,FALSE)</f>
        <v>10.4975</v>
      </c>
      <c r="R1570">
        <f>VLOOKUP(B1570,MoneyLine!$A$1:$Q$33,14,FALSE)</f>
        <v>85.286666666666662</v>
      </c>
      <c r="S1570">
        <f>VLOOKUP(D1570,MoneyLine!$A$1:$Q$33,17,FALSE)</f>
        <v>21.976904761904766</v>
      </c>
      <c r="T1570">
        <f>VLOOKUP(D1570,MoneyLine!$A$1:$K$33,10,FALSE)</f>
        <v>-0.45761904761904759</v>
      </c>
      <c r="V1570">
        <f>HomTotReg.!$B$17+(test!O1570*HomTotReg.!$B$18+HomTotReg.!$B$19*test!P1570+test!Q1570*HomTotReg.!$B$20)</f>
        <v>3.5703362938094361</v>
      </c>
      <c r="W1570">
        <f>VisTotReg.!$B$17+(VisTotReg.!$B$18*test!R1570+test!S1570*VisTotReg.!$B$19+test!T1570*VisTotReg.!$B$20)</f>
        <v>3.3335498655564888</v>
      </c>
      <c r="Y1570">
        <f>'MoneyLine Reg. 1'!$B$17+('MoneyLine Reg. 1'!$B$18*test!I1570+test!J1570*'MoneyLine Reg. 1'!$B$19+test!T1570*'MoneyLine Reg. 1'!$B$20+test!Q1570*'MoneyLine Reg. 1'!$B$21)</f>
        <v>7.3953014360051417E-3</v>
      </c>
      <c r="Z1570">
        <f>'MoneyLine Reg. 2'!$B$17+('MoneyLine Reg. 2'!$B$18*test!M1570+test!K1570*'MoneyLine Reg. 2'!$B$19+'MoneyLine Reg. 2'!$B$20*test!L1570+test!N1570*'MoneyLine Reg. 2'!$B$21)</f>
        <v>0.44330400226421407</v>
      </c>
    </row>
    <row r="1571" spans="1:26" x14ac:dyDescent="0.3">
      <c r="A1571" s="9">
        <v>45248</v>
      </c>
      <c r="B1571" s="7" t="s">
        <v>10</v>
      </c>
      <c r="C1571" s="7">
        <v>1</v>
      </c>
      <c r="D1571" s="7" t="s">
        <v>29</v>
      </c>
      <c r="E1571" s="7">
        <v>5</v>
      </c>
      <c r="F1571" s="7"/>
      <c r="G1571" s="6">
        <f t="shared" si="25"/>
        <v>4</v>
      </c>
      <c r="I1571">
        <f>VLOOKUP(D1571,MoneyLine!$A$1:$K$33,7,FALSE)</f>
        <v>120.64333333333332</v>
      </c>
      <c r="J1571">
        <f>VLOOKUP(B1571,MoneyLine!$A$1:$K$33,7,FALSE)</f>
        <v>43.783809523809516</v>
      </c>
      <c r="K1571">
        <f>VLOOKUP(B1571,MoneyLine!$A$1:$K$33,11,FALSE)</f>
        <v>2.1412499999999977</v>
      </c>
      <c r="L1571">
        <f>VLOOKUP(B1571,MoneyLine!$A$1:$D$33,4,FALSE)</f>
        <v>45.351499999999994</v>
      </c>
      <c r="M1571">
        <f>VLOOKUP(D1571,MoneyLine!$A$1:$K$33,11,FALSE)</f>
        <v>13.331249999999997</v>
      </c>
      <c r="N1571">
        <f>VLOOKUP(D1571,MoneyLine!$A$1:$D$33,4,FALSE)</f>
        <v>55.3095</v>
      </c>
      <c r="O1571">
        <f>VLOOKUP(D1571,MoneyLine!$A$1:$Q$33,14,FALSE)</f>
        <v>76.355714285714271</v>
      </c>
      <c r="P1571">
        <f>VLOOKUP(B1571,MoneyLine!$A$1:$Q$33,17,FALSE)</f>
        <v>-14.675714285714287</v>
      </c>
      <c r="Q1571">
        <f>VLOOKUP(B1571,MoneyLine!$A$1:$K$33,10,FALSE)</f>
        <v>13.367738095238096</v>
      </c>
      <c r="R1571">
        <f>VLOOKUP(B1571,MoneyLine!$A$1:$Q$33,14,FALSE)</f>
        <v>43.181904761904768</v>
      </c>
      <c r="S1571">
        <f>VLOOKUP(D1571,MoneyLine!$A$1:$Q$33,17,FALSE)</f>
        <v>28.97</v>
      </c>
      <c r="T1571">
        <f>VLOOKUP(D1571,MoneyLine!$A$1:$K$33,10,FALSE)</f>
        <v>20.598452380952381</v>
      </c>
      <c r="V1571">
        <f>HomTotReg.!$B$17+(test!O1571*HomTotReg.!$B$18+HomTotReg.!$B$19*test!P1571+test!Q1571*HomTotReg.!$B$20)</f>
        <v>3.5611141984015124</v>
      </c>
      <c r="W1571">
        <f>VisTotReg.!$B$17+(VisTotReg.!$B$18*test!R1571+test!S1571*VisTotReg.!$B$19+test!T1571*VisTotReg.!$B$20)</f>
        <v>2.4617511217474575</v>
      </c>
      <c r="Y1571">
        <f>'MoneyLine Reg. 1'!$B$17+('MoneyLine Reg. 1'!$B$18*test!I1571+test!J1571*'MoneyLine Reg. 1'!$B$19+test!T1571*'MoneyLine Reg. 1'!$B$20+test!Q1571*'MoneyLine Reg. 1'!$B$21)</f>
        <v>1.0933611880038094</v>
      </c>
      <c r="Z1571">
        <f>'MoneyLine Reg. 2'!$B$17+('MoneyLine Reg. 2'!$B$18*test!M1571+test!K1571*'MoneyLine Reg. 2'!$B$19+'MoneyLine Reg. 2'!$B$20*test!L1571+test!N1571*'MoneyLine Reg. 2'!$B$21)</f>
        <v>1.5855272336143629</v>
      </c>
    </row>
    <row r="1572" spans="1:26" x14ac:dyDescent="0.3">
      <c r="A1572" s="8">
        <v>45248</v>
      </c>
      <c r="B1572" s="6" t="s">
        <v>17</v>
      </c>
      <c r="C1572" s="6">
        <v>5</v>
      </c>
      <c r="D1572" s="6" t="s">
        <v>15</v>
      </c>
      <c r="E1572" s="6">
        <v>3</v>
      </c>
      <c r="F1572" s="6"/>
      <c r="G1572" s="6">
        <f t="shared" si="25"/>
        <v>-2</v>
      </c>
      <c r="I1572">
        <f>VLOOKUP(D1572,MoneyLine!$A$1:$K$33,7,FALSE)</f>
        <v>101.46142857142856</v>
      </c>
      <c r="J1572">
        <f>VLOOKUP(B1572,MoneyLine!$A$1:$K$33,7,FALSE)</f>
        <v>126.67</v>
      </c>
      <c r="K1572">
        <f>VLOOKUP(B1572,MoneyLine!$A$1:$K$33,11,FALSE)</f>
        <v>19.922499999999999</v>
      </c>
      <c r="L1572">
        <f>VLOOKUP(B1572,MoneyLine!$A$1:$D$33,4,FALSE)</f>
        <v>49.902000000000001</v>
      </c>
      <c r="M1572">
        <f>VLOOKUP(D1572,MoneyLine!$A$1:$K$33,11,FALSE)</f>
        <v>16.143749999999997</v>
      </c>
      <c r="N1572">
        <f>VLOOKUP(D1572,MoneyLine!$A$1:$D$33,4,FALSE)</f>
        <v>52.539000000000001</v>
      </c>
      <c r="O1572">
        <f>VLOOKUP(D1572,MoneyLine!$A$1:$Q$33,14,FALSE)</f>
        <v>76.89928571428571</v>
      </c>
      <c r="P1572">
        <f>VLOOKUP(B1572,MoneyLine!$A$1:$Q$33,17,FALSE)</f>
        <v>9.6223809523809507</v>
      </c>
      <c r="Q1572">
        <f>VLOOKUP(B1572,MoneyLine!$A$1:$K$33,10,FALSE)</f>
        <v>23.209285714285713</v>
      </c>
      <c r="R1572">
        <f>VLOOKUP(B1572,MoneyLine!$A$1:$Q$33,14,FALSE)</f>
        <v>104.88261904761904</v>
      </c>
      <c r="S1572">
        <f>VLOOKUP(D1572,MoneyLine!$A$1:$Q$33,17,FALSE)</f>
        <v>16.578095238095237</v>
      </c>
      <c r="T1572">
        <f>VLOOKUP(D1572,MoneyLine!$A$1:$K$33,10,FALSE)</f>
        <v>-8.7532142857142858</v>
      </c>
      <c r="V1572">
        <f>HomTotReg.!$B$17+(test!O1572*HomTotReg.!$B$18+HomTotReg.!$B$19*test!P1572+test!Q1572*HomTotReg.!$B$20)</f>
        <v>3.2008860839163304</v>
      </c>
      <c r="W1572">
        <f>VisTotReg.!$B$17+(VisTotReg.!$B$18*test!R1572+test!S1572*VisTotReg.!$B$19+test!T1572*VisTotReg.!$B$20)</f>
        <v>3.7362599727347972</v>
      </c>
      <c r="Y1572">
        <f>'MoneyLine Reg. 1'!$B$17+('MoneyLine Reg. 1'!$B$18*test!I1572+test!J1572*'MoneyLine Reg. 1'!$B$19+test!T1572*'MoneyLine Reg. 1'!$B$20+test!Q1572*'MoneyLine Reg. 1'!$B$21)</f>
        <v>-0.55355748587834319</v>
      </c>
      <c r="Z1572">
        <f>'MoneyLine Reg. 2'!$B$17+('MoneyLine Reg. 2'!$B$18*test!M1572+test!K1572*'MoneyLine Reg. 2'!$B$19+'MoneyLine Reg. 2'!$B$20*test!L1572+test!N1572*'MoneyLine Reg. 2'!$B$21)</f>
        <v>0.17158369916908756</v>
      </c>
    </row>
    <row r="1573" spans="1:26" x14ac:dyDescent="0.3">
      <c r="A1573" s="9">
        <v>45248</v>
      </c>
      <c r="B1573" s="7" t="s">
        <v>6</v>
      </c>
      <c r="C1573" s="7">
        <v>2</v>
      </c>
      <c r="D1573" s="7" t="s">
        <v>21</v>
      </c>
      <c r="E1573" s="7">
        <v>4</v>
      </c>
      <c r="F1573" s="7"/>
      <c r="G1573" s="6">
        <f t="shared" si="25"/>
        <v>2</v>
      </c>
      <c r="I1573">
        <f>VLOOKUP(D1573,MoneyLine!$A$1:$K$33,7,FALSE)</f>
        <v>81.149285714285725</v>
      </c>
      <c r="J1573">
        <f>VLOOKUP(B1573,MoneyLine!$A$1:$K$33,7,FALSE)</f>
        <v>-14.717619047619038</v>
      </c>
      <c r="K1573">
        <f>VLOOKUP(B1573,MoneyLine!$A$1:$K$33,11,FALSE)</f>
        <v>1.6887499999999989</v>
      </c>
      <c r="L1573">
        <f>VLOOKUP(B1573,MoneyLine!$A$1:$D$33,4,FALSE)</f>
        <v>38.247500000000002</v>
      </c>
      <c r="M1573">
        <f>VLOOKUP(D1573,MoneyLine!$A$1:$K$33,11,FALSE)</f>
        <v>9.1225000000000005</v>
      </c>
      <c r="N1573">
        <f>VLOOKUP(D1573,MoneyLine!$A$1:$D$33,4,FALSE)</f>
        <v>51.807999999999993</v>
      </c>
      <c r="O1573">
        <f>VLOOKUP(D1573,MoneyLine!$A$1:$Q$33,14,FALSE)</f>
        <v>65.387857142857143</v>
      </c>
      <c r="P1573">
        <f>VLOOKUP(B1573,MoneyLine!$A$1:$Q$33,17,FALSE)</f>
        <v>-23.022142857142857</v>
      </c>
      <c r="Q1573">
        <f>VLOOKUP(B1573,MoneyLine!$A$1:$K$33,10,FALSE)</f>
        <v>2.2516666666666674</v>
      </c>
      <c r="R1573">
        <f>VLOOKUP(B1573,MoneyLine!$A$1:$Q$33,14,FALSE)</f>
        <v>4.214999999999999</v>
      </c>
      <c r="S1573">
        <f>VLOOKUP(D1573,MoneyLine!$A$1:$Q$33,17,FALSE)</f>
        <v>7.3759523809523806</v>
      </c>
      <c r="T1573">
        <f>VLOOKUP(D1573,MoneyLine!$A$1:$K$33,10,FALSE)</f>
        <v>8.0371428571428574</v>
      </c>
      <c r="V1573">
        <f>HomTotReg.!$B$17+(test!O1573*HomTotReg.!$B$18+HomTotReg.!$B$19*test!P1573+test!Q1573*HomTotReg.!$B$20)</f>
        <v>3.6560236060190938</v>
      </c>
      <c r="W1573">
        <f>VisTotReg.!$B$17+(VisTotReg.!$B$18*test!R1573+test!S1573*VisTotReg.!$B$19+test!T1573*VisTotReg.!$B$20)</f>
        <v>2.3770027104878837</v>
      </c>
      <c r="Y1573">
        <f>'MoneyLine Reg. 1'!$B$17+('MoneyLine Reg. 1'!$B$18*test!I1573+test!J1573*'MoneyLine Reg. 1'!$B$19+test!T1573*'MoneyLine Reg. 1'!$B$20+test!Q1573*'MoneyLine Reg. 1'!$B$21)</f>
        <v>1.3172445990918684</v>
      </c>
      <c r="Z1573">
        <f>'MoneyLine Reg. 2'!$B$17+('MoneyLine Reg. 2'!$B$18*test!M1573+test!K1573*'MoneyLine Reg. 2'!$B$19+'MoneyLine Reg. 2'!$B$20*test!L1573+test!N1573*'MoneyLine Reg. 2'!$B$21)</f>
        <v>1.6415579988955251</v>
      </c>
    </row>
    <row r="1574" spans="1:26" x14ac:dyDescent="0.3">
      <c r="A1574" s="8">
        <v>45248</v>
      </c>
      <c r="B1574" s="6" t="s">
        <v>28</v>
      </c>
      <c r="C1574" s="6">
        <v>1</v>
      </c>
      <c r="D1574" s="6" t="s">
        <v>32</v>
      </c>
      <c r="E1574" s="6">
        <v>2</v>
      </c>
      <c r="F1574" s="6" t="s">
        <v>35</v>
      </c>
      <c r="G1574" s="6">
        <f t="shared" si="25"/>
        <v>1</v>
      </c>
      <c r="I1574">
        <f>VLOOKUP(D1574,MoneyLine!$A$1:$K$33,7,FALSE)</f>
        <v>91.395238095238099</v>
      </c>
      <c r="J1574">
        <f>VLOOKUP(B1574,MoneyLine!$A$1:$K$33,7,FALSE)</f>
        <v>60.434285714285707</v>
      </c>
      <c r="K1574">
        <f>VLOOKUP(B1574,MoneyLine!$A$1:$K$33,11,FALSE)</f>
        <v>6.9025000000000016</v>
      </c>
      <c r="L1574">
        <f>VLOOKUP(B1574,MoneyLine!$A$1:$D$33,4,FALSE)</f>
        <v>50.512499999999996</v>
      </c>
      <c r="M1574">
        <f>VLOOKUP(D1574,MoneyLine!$A$1:$K$33,11,FALSE)</f>
        <v>4.9549999999999983</v>
      </c>
      <c r="N1574">
        <f>VLOOKUP(D1574,MoneyLine!$A$1:$D$33,4,FALSE)</f>
        <v>47.241</v>
      </c>
      <c r="O1574">
        <f>VLOOKUP(D1574,MoneyLine!$A$1:$Q$33,14,FALSE)</f>
        <v>85.390952380952371</v>
      </c>
      <c r="P1574">
        <f>VLOOKUP(B1574,MoneyLine!$A$1:$Q$33,17,FALSE)</f>
        <v>10.998333333333333</v>
      </c>
      <c r="Q1574">
        <f>VLOOKUP(B1574,MoneyLine!$A$1:$K$33,10,FALSE)</f>
        <v>5.5184523809523807</v>
      </c>
      <c r="R1574">
        <f>VLOOKUP(B1574,MoneyLine!$A$1:$Q$33,14,FALSE)</f>
        <v>47.296666666666667</v>
      </c>
      <c r="S1574">
        <f>VLOOKUP(D1574,MoneyLine!$A$1:$Q$33,17,FALSE)</f>
        <v>-9.4788095238095256</v>
      </c>
      <c r="T1574">
        <f>VLOOKUP(D1574,MoneyLine!$A$1:$K$33,10,FALSE)</f>
        <v>-16.679047619047623</v>
      </c>
      <c r="V1574">
        <f>HomTotReg.!$B$17+(test!O1574*HomTotReg.!$B$18+HomTotReg.!$B$19*test!P1574+test!Q1574*HomTotReg.!$B$20)</f>
        <v>3.4712213002087458</v>
      </c>
      <c r="W1574">
        <f>VisTotReg.!$B$17+(VisTotReg.!$B$18*test!R1574+test!S1574*VisTotReg.!$B$19+test!T1574*VisTotReg.!$B$20)</f>
        <v>3.4021921026043969</v>
      </c>
      <c r="Y1574">
        <f>'MoneyLine Reg. 1'!$B$17+('MoneyLine Reg. 1'!$B$18*test!I1574+test!J1574*'MoneyLine Reg. 1'!$B$19+test!T1574*'MoneyLine Reg. 1'!$B$20+test!Q1574*'MoneyLine Reg. 1'!$B$21)</f>
        <v>0.17766589053349674</v>
      </c>
      <c r="Z1574">
        <f>'MoneyLine Reg. 2'!$B$17+('MoneyLine Reg. 2'!$B$18*test!M1574+test!K1574*'MoneyLine Reg. 2'!$B$19+'MoneyLine Reg. 2'!$B$20*test!L1574+test!N1574*'MoneyLine Reg. 2'!$B$21)</f>
        <v>-0.16891339221637969</v>
      </c>
    </row>
    <row r="1575" spans="1:26" x14ac:dyDescent="0.3">
      <c r="A1575" s="9">
        <v>45248</v>
      </c>
      <c r="B1575" s="7" t="s">
        <v>27</v>
      </c>
      <c r="C1575" s="7">
        <v>3</v>
      </c>
      <c r="D1575" s="7" t="s">
        <v>4</v>
      </c>
      <c r="E1575" s="7">
        <v>4</v>
      </c>
      <c r="F1575" s="7" t="s">
        <v>36</v>
      </c>
      <c r="G1575" s="6">
        <f t="shared" si="25"/>
        <v>1</v>
      </c>
      <c r="I1575">
        <f>VLOOKUP(D1575,MoneyLine!$A$1:$K$33,7,FALSE)</f>
        <v>71.288571428571402</v>
      </c>
      <c r="J1575">
        <f>VLOOKUP(B1575,MoneyLine!$A$1:$K$33,7,FALSE)</f>
        <v>57.437380952380948</v>
      </c>
      <c r="K1575">
        <f>VLOOKUP(B1575,MoneyLine!$A$1:$K$33,11,FALSE)</f>
        <v>10.504999999999999</v>
      </c>
      <c r="L1575">
        <f>VLOOKUP(B1575,MoneyLine!$A$1:$D$33,4,FALSE)</f>
        <v>52.064499999999995</v>
      </c>
      <c r="M1575">
        <f>VLOOKUP(D1575,MoneyLine!$A$1:$K$33,11,FALSE)</f>
        <v>4.0925000000000029</v>
      </c>
      <c r="N1575">
        <f>VLOOKUP(D1575,MoneyLine!$A$1:$D$33,4,FALSE)</f>
        <v>50.962499999999999</v>
      </c>
      <c r="O1575">
        <f>VLOOKUP(D1575,MoneyLine!$A$1:$Q$33,14,FALSE)</f>
        <v>28.298571428571432</v>
      </c>
      <c r="P1575">
        <f>VLOOKUP(B1575,MoneyLine!$A$1:$Q$33,17,FALSE)</f>
        <v>0.65357142857142814</v>
      </c>
      <c r="Q1575">
        <f>VLOOKUP(B1575,MoneyLine!$A$1:$K$33,10,FALSE)</f>
        <v>23.449285714285718</v>
      </c>
      <c r="R1575">
        <f>VLOOKUP(B1575,MoneyLine!$A$1:$Q$33,14,FALSE)</f>
        <v>42.338571428571427</v>
      </c>
      <c r="S1575">
        <f>VLOOKUP(D1575,MoneyLine!$A$1:$Q$33,17,FALSE)</f>
        <v>33.857619047619039</v>
      </c>
      <c r="T1575">
        <f>VLOOKUP(D1575,MoneyLine!$A$1:$K$33,10,FALSE)</f>
        <v>21.901309523809527</v>
      </c>
      <c r="V1575">
        <f>HomTotReg.!$B$17+(test!O1575*HomTotReg.!$B$18+HomTotReg.!$B$19*test!P1575+test!Q1575*HomTotReg.!$B$20)</f>
        <v>2.7788736961029454</v>
      </c>
      <c r="W1575">
        <f>VisTotReg.!$B$17+(VisTotReg.!$B$18*test!R1575+test!S1575*VisTotReg.!$B$19+test!T1575*VisTotReg.!$B$20)</f>
        <v>2.3889943732502585</v>
      </c>
      <c r="Y1575">
        <f>'MoneyLine Reg. 1'!$B$17+('MoneyLine Reg. 1'!$B$18*test!I1575+test!J1575*'MoneyLine Reg. 1'!$B$19+test!T1575*'MoneyLine Reg. 1'!$B$20+test!Q1575*'MoneyLine Reg. 1'!$B$21)</f>
        <v>0.36973812369109249</v>
      </c>
      <c r="Z1575">
        <f>'MoneyLine Reg. 2'!$B$17+('MoneyLine Reg. 2'!$B$18*test!M1575+test!K1575*'MoneyLine Reg. 2'!$B$19+'MoneyLine Reg. 2'!$B$20*test!L1575+test!N1575*'MoneyLine Reg. 2'!$B$21)</f>
        <v>-0.28466125704416312</v>
      </c>
    </row>
    <row r="1576" spans="1:26" x14ac:dyDescent="0.3">
      <c r="A1576" s="8">
        <v>45248</v>
      </c>
      <c r="B1576" s="6" t="s">
        <v>9</v>
      </c>
      <c r="C1576" s="6">
        <v>4</v>
      </c>
      <c r="D1576" s="6" t="s">
        <v>7</v>
      </c>
      <c r="E1576" s="6">
        <v>6</v>
      </c>
      <c r="F1576" s="6"/>
      <c r="G1576" s="6">
        <f t="shared" si="25"/>
        <v>2</v>
      </c>
      <c r="I1576">
        <f>VLOOKUP(D1576,MoneyLine!$A$1:$K$33,7,FALSE)</f>
        <v>105.50714285714287</v>
      </c>
      <c r="J1576">
        <f>VLOOKUP(B1576,MoneyLine!$A$1:$K$33,7,FALSE)</f>
        <v>154.76523809523809</v>
      </c>
      <c r="K1576">
        <f>VLOOKUP(B1576,MoneyLine!$A$1:$K$33,11,FALSE)</f>
        <v>17.220000000000002</v>
      </c>
      <c r="L1576">
        <f>VLOOKUP(B1576,MoneyLine!$A$1:$D$33,4,FALSE)</f>
        <v>58.933</v>
      </c>
      <c r="M1576">
        <f>VLOOKUP(D1576,MoneyLine!$A$1:$K$33,11,FALSE)</f>
        <v>17.5075</v>
      </c>
      <c r="N1576">
        <f>VLOOKUP(D1576,MoneyLine!$A$1:$D$33,4,FALSE)</f>
        <v>51.216499999999996</v>
      </c>
      <c r="O1576">
        <f>VLOOKUP(D1576,MoneyLine!$A$1:$Q$33,14,FALSE)</f>
        <v>89.021666666666647</v>
      </c>
      <c r="P1576">
        <f>VLOOKUP(B1576,MoneyLine!$A$1:$Q$33,17,FALSE)</f>
        <v>29.393333333333338</v>
      </c>
      <c r="Q1576">
        <f>VLOOKUP(B1576,MoneyLine!$A$1:$K$33,10,FALSE)</f>
        <v>-2.4774999999999996</v>
      </c>
      <c r="R1576">
        <f>VLOOKUP(B1576,MoneyLine!$A$1:$Q$33,14,FALSE)</f>
        <v>117.61833333333333</v>
      </c>
      <c r="S1576">
        <f>VLOOKUP(D1576,MoneyLine!$A$1:$Q$33,17,FALSE)</f>
        <v>1.5838095238095231</v>
      </c>
      <c r="T1576">
        <f>VLOOKUP(D1576,MoneyLine!$A$1:$K$33,10,FALSE)</f>
        <v>-6.0107142857142861</v>
      </c>
      <c r="V1576">
        <f>HomTotReg.!$B$17+(test!O1576*HomTotReg.!$B$18+HomTotReg.!$B$19*test!P1576+test!Q1576*HomTotReg.!$B$20)</f>
        <v>3.4028762647176469</v>
      </c>
      <c r="W1576">
        <f>VisTotReg.!$B$17+(VisTotReg.!$B$18*test!R1576+test!S1576*VisTotReg.!$B$19+test!T1576*VisTotReg.!$B$20)</f>
        <v>3.9806058354415041</v>
      </c>
      <c r="Y1576">
        <f>'MoneyLine Reg. 1'!$B$17+('MoneyLine Reg. 1'!$B$18*test!I1576+test!J1576*'MoneyLine Reg. 1'!$B$19+test!T1576*'MoneyLine Reg. 1'!$B$20+test!Q1576*'MoneyLine Reg. 1'!$B$21)</f>
        <v>-0.54229058087445992</v>
      </c>
      <c r="Z1576">
        <f>'MoneyLine Reg. 2'!$B$17+('MoneyLine Reg. 2'!$B$18*test!M1576+test!K1576*'MoneyLine Reg. 2'!$B$19+'MoneyLine Reg. 2'!$B$20*test!L1576+test!N1576*'MoneyLine Reg. 2'!$B$21)</f>
        <v>-0.36171220456220254</v>
      </c>
    </row>
    <row r="1577" spans="1:26" x14ac:dyDescent="0.3">
      <c r="A1577" s="9">
        <v>45248</v>
      </c>
      <c r="B1577" s="7" t="s">
        <v>34</v>
      </c>
      <c r="C1577" s="7">
        <v>4</v>
      </c>
      <c r="D1577" s="7" t="s">
        <v>8</v>
      </c>
      <c r="E1577" s="7">
        <v>3</v>
      </c>
      <c r="F1577" s="7"/>
      <c r="G1577" s="6">
        <f t="shared" si="25"/>
        <v>-1</v>
      </c>
      <c r="I1577">
        <f>VLOOKUP(D1577,MoneyLine!$A$1:$K$33,7,FALSE)</f>
        <v>158.14214285714286</v>
      </c>
      <c r="J1577">
        <f>VLOOKUP(B1577,MoneyLine!$A$1:$K$33,7,FALSE)</f>
        <v>70.167380952380938</v>
      </c>
      <c r="K1577">
        <f>VLOOKUP(B1577,MoneyLine!$A$1:$K$33,11,FALSE)</f>
        <v>10.367500000000003</v>
      </c>
      <c r="L1577">
        <f>VLOOKUP(B1577,MoneyLine!$A$1:$D$33,4,FALSE)</f>
        <v>52.325999999999993</v>
      </c>
      <c r="M1577">
        <f>VLOOKUP(D1577,MoneyLine!$A$1:$K$33,11,FALSE)</f>
        <v>11.611250000000004</v>
      </c>
      <c r="N1577">
        <f>VLOOKUP(D1577,MoneyLine!$A$1:$D$33,4,FALSE)</f>
        <v>49.862499999999997</v>
      </c>
      <c r="O1577">
        <f>VLOOKUP(D1577,MoneyLine!$A$1:$Q$33,14,FALSE)</f>
        <v>125.46428571428571</v>
      </c>
      <c r="P1577">
        <f>VLOOKUP(B1577,MoneyLine!$A$1:$Q$33,17,FALSE)</f>
        <v>22.489285714285707</v>
      </c>
      <c r="Q1577">
        <f>VLOOKUP(B1577,MoneyLine!$A$1:$K$33,10,FALSE)</f>
        <v>29.06904761904762</v>
      </c>
      <c r="R1577">
        <f>VLOOKUP(B1577,MoneyLine!$A$1:$Q$33,14,FALSE)</f>
        <v>40.24047619047618</v>
      </c>
      <c r="S1577">
        <f>VLOOKUP(D1577,MoneyLine!$A$1:$Q$33,17,FALSE)</f>
        <v>14.067142857142855</v>
      </c>
      <c r="T1577">
        <f>VLOOKUP(D1577,MoneyLine!$A$1:$K$33,10,FALSE)</f>
        <v>21.027261904761904</v>
      </c>
      <c r="V1577">
        <f>HomTotReg.!$B$17+(test!O1577*HomTotReg.!$B$18+HomTotReg.!$B$19*test!P1577+test!Q1577*HomTotReg.!$B$20)</f>
        <v>3.5139649391236469</v>
      </c>
      <c r="W1577">
        <f>VisTotReg.!$B$17+(VisTotReg.!$B$18*test!R1577+test!S1577*VisTotReg.!$B$19+test!T1577*VisTotReg.!$B$20)</f>
        <v>2.5533965961493941</v>
      </c>
      <c r="Y1577">
        <f>'MoneyLine Reg. 1'!$B$17+('MoneyLine Reg. 1'!$B$18*test!I1577+test!J1577*'MoneyLine Reg. 1'!$B$19+test!T1577*'MoneyLine Reg. 1'!$B$20+test!Q1577*'MoneyLine Reg. 1'!$B$21)</f>
        <v>1.0058312206834485</v>
      </c>
      <c r="Z1577">
        <f>'MoneyLine Reg. 2'!$B$17+('MoneyLine Reg. 2'!$B$18*test!M1577+test!K1577*'MoneyLine Reg. 2'!$B$19+'MoneyLine Reg. 2'!$B$20*test!L1577+test!N1577*'MoneyLine Reg. 2'!$B$21)</f>
        <v>8.3218015598363504E-2</v>
      </c>
    </row>
    <row r="1578" spans="1:26" x14ac:dyDescent="0.3">
      <c r="A1578" s="8">
        <v>45248</v>
      </c>
      <c r="B1578" s="6" t="s">
        <v>25</v>
      </c>
      <c r="C1578" s="6">
        <v>2</v>
      </c>
      <c r="D1578" s="6" t="s">
        <v>23</v>
      </c>
      <c r="E1578" s="6">
        <v>5</v>
      </c>
      <c r="F1578" s="6"/>
      <c r="G1578" s="6">
        <f t="shared" si="25"/>
        <v>3</v>
      </c>
      <c r="I1578">
        <f>VLOOKUP(D1578,MoneyLine!$A$1:$K$33,7,FALSE)</f>
        <v>101.00309523809524</v>
      </c>
      <c r="J1578">
        <f>VLOOKUP(B1578,MoneyLine!$A$1:$K$33,7,FALSE)</f>
        <v>56.057857142857138</v>
      </c>
      <c r="K1578">
        <f>VLOOKUP(B1578,MoneyLine!$A$1:$K$33,11,FALSE)</f>
        <v>10.718750000000002</v>
      </c>
      <c r="L1578">
        <f>VLOOKUP(B1578,MoneyLine!$A$1:$D$33,4,FALSE)</f>
        <v>47.954500000000003</v>
      </c>
      <c r="M1578">
        <f>VLOOKUP(D1578,MoneyLine!$A$1:$K$33,11,FALSE)</f>
        <v>6.8149999999999995</v>
      </c>
      <c r="N1578">
        <f>VLOOKUP(D1578,MoneyLine!$A$1:$D$33,4,FALSE)</f>
        <v>52.277999999999999</v>
      </c>
      <c r="O1578">
        <f>VLOOKUP(D1578,MoneyLine!$A$1:$Q$33,14,FALSE)</f>
        <v>66.898333333333312</v>
      </c>
      <c r="P1578">
        <f>VLOOKUP(B1578,MoneyLine!$A$1:$Q$33,17,FALSE)</f>
        <v>-14.592857142857142</v>
      </c>
      <c r="Q1578">
        <f>VLOOKUP(B1578,MoneyLine!$A$1:$K$33,10,FALSE)</f>
        <v>27.424404761904761</v>
      </c>
      <c r="R1578">
        <f>VLOOKUP(B1578,MoneyLine!$A$1:$Q$33,14,FALSE)</f>
        <v>60.674999999999997</v>
      </c>
      <c r="S1578">
        <f>VLOOKUP(D1578,MoneyLine!$A$1:$Q$33,17,FALSE)</f>
        <v>22.973095238095237</v>
      </c>
      <c r="T1578">
        <f>VLOOKUP(D1578,MoneyLine!$A$1:$K$33,10,FALSE)</f>
        <v>43.088928571428575</v>
      </c>
      <c r="V1578">
        <f>HomTotReg.!$B$17+(test!O1578*HomTotReg.!$B$18+HomTotReg.!$B$19*test!P1578+test!Q1578*HomTotReg.!$B$20)</f>
        <v>3.305164693069421</v>
      </c>
      <c r="W1578">
        <f>VisTotReg.!$B$17+(VisTotReg.!$B$18*test!R1578+test!S1578*VisTotReg.!$B$19+test!T1578*VisTotReg.!$B$20)</f>
        <v>2.3915435415979496</v>
      </c>
      <c r="Y1578">
        <f>'MoneyLine Reg. 1'!$B$17+('MoneyLine Reg. 1'!$B$18*test!I1578+test!J1578*'MoneyLine Reg. 1'!$B$19+test!T1578*'MoneyLine Reg. 1'!$B$20+test!Q1578*'MoneyLine Reg. 1'!$B$21)</f>
        <v>0.93025999233472079</v>
      </c>
      <c r="Z1578">
        <f>'MoneyLine Reg. 2'!$B$17+('MoneyLine Reg. 2'!$B$18*test!M1578+test!K1578*'MoneyLine Reg. 2'!$B$19+'MoneyLine Reg. 2'!$B$20*test!L1578+test!N1578*'MoneyLine Reg. 2'!$B$21)</f>
        <v>0.27226776000729203</v>
      </c>
    </row>
    <row r="1579" spans="1:26" x14ac:dyDescent="0.3">
      <c r="A1579" s="9">
        <v>45248</v>
      </c>
      <c r="B1579" s="7" t="s">
        <v>20</v>
      </c>
      <c r="C1579" s="7">
        <v>3</v>
      </c>
      <c r="D1579" s="7" t="s">
        <v>12</v>
      </c>
      <c r="E1579" s="7">
        <v>4</v>
      </c>
      <c r="F1579" s="7"/>
      <c r="G1579" s="6">
        <f t="shared" si="25"/>
        <v>1</v>
      </c>
      <c r="I1579">
        <f>VLOOKUP(D1579,MoneyLine!$A$1:$K$33,7,FALSE)</f>
        <v>38.000238095238089</v>
      </c>
      <c r="J1579">
        <f>VLOOKUP(B1579,MoneyLine!$A$1:$K$33,7,FALSE)</f>
        <v>53.481666666666655</v>
      </c>
      <c r="K1579">
        <f>VLOOKUP(B1579,MoneyLine!$A$1:$K$33,11,FALSE)</f>
        <v>4.7974999999999994</v>
      </c>
      <c r="L1579">
        <f>VLOOKUP(B1579,MoneyLine!$A$1:$D$33,4,FALSE)</f>
        <v>46.0565</v>
      </c>
      <c r="M1579">
        <f>VLOOKUP(D1579,MoneyLine!$A$1:$K$33,11,FALSE)</f>
        <v>5.6062500000000011</v>
      </c>
      <c r="N1579">
        <f>VLOOKUP(D1579,MoneyLine!$A$1:$D$33,4,FALSE)</f>
        <v>46.611499999999999</v>
      </c>
      <c r="O1579">
        <f>VLOOKUP(D1579,MoneyLine!$A$1:$Q$33,14,FALSE)</f>
        <v>32.669761904761899</v>
      </c>
      <c r="P1579">
        <f>VLOOKUP(B1579,MoneyLine!$A$1:$Q$33,17,FALSE)</f>
        <v>-10.467380952380953</v>
      </c>
      <c r="Q1579">
        <f>VLOOKUP(B1579,MoneyLine!$A$1:$K$33,10,FALSE)</f>
        <v>1.6524999999999999</v>
      </c>
      <c r="R1579">
        <f>VLOOKUP(B1579,MoneyLine!$A$1:$Q$33,14,FALSE)</f>
        <v>58.340238095238099</v>
      </c>
      <c r="S1579">
        <f>VLOOKUP(D1579,MoneyLine!$A$1:$Q$33,17,FALSE)</f>
        <v>-1.7361904761904778</v>
      </c>
      <c r="T1579">
        <f>VLOOKUP(D1579,MoneyLine!$A$1:$K$33,10,FALSE)</f>
        <v>20.738571428571433</v>
      </c>
      <c r="V1579">
        <f>HomTotReg.!$B$17+(test!O1579*HomTotReg.!$B$18+HomTotReg.!$B$19*test!P1579+test!Q1579*HomTotReg.!$B$20)</f>
        <v>3.1832900541111413</v>
      </c>
      <c r="W1579">
        <f>VisTotReg.!$B$17+(VisTotReg.!$B$18*test!R1579+test!S1579*VisTotReg.!$B$19+test!T1579*VisTotReg.!$B$20)</f>
        <v>2.913212221567735</v>
      </c>
      <c r="Y1579">
        <f>'MoneyLine Reg. 1'!$B$17+('MoneyLine Reg. 1'!$B$18*test!I1579+test!J1579*'MoneyLine Reg. 1'!$B$19+test!T1579*'MoneyLine Reg. 1'!$B$20+test!Q1579*'MoneyLine Reg. 1'!$B$21)</f>
        <v>0.29118397243392385</v>
      </c>
      <c r="Z1579">
        <f>'MoneyLine Reg. 2'!$B$17+('MoneyLine Reg. 2'!$B$18*test!M1579+test!K1579*'MoneyLine Reg. 2'!$B$19+'MoneyLine Reg. 2'!$B$20*test!L1579+test!N1579*'MoneyLine Reg. 2'!$B$21)</f>
        <v>0.28543914997083064</v>
      </c>
    </row>
    <row r="1580" spans="1:26" x14ac:dyDescent="0.3">
      <c r="A1580" s="8">
        <v>45249</v>
      </c>
      <c r="B1580" s="6" t="s">
        <v>10</v>
      </c>
      <c r="C1580" s="6">
        <v>3</v>
      </c>
      <c r="D1580" s="6" t="s">
        <v>26</v>
      </c>
      <c r="E1580" s="6">
        <v>1</v>
      </c>
      <c r="F1580" s="6"/>
      <c r="G1580" s="6">
        <f t="shared" si="25"/>
        <v>-2</v>
      </c>
      <c r="I1580">
        <f>VLOOKUP(D1580,MoneyLine!$A$1:$K$33,7,FALSE)</f>
        <v>2.4278571428571381</v>
      </c>
      <c r="J1580">
        <f>VLOOKUP(B1580,MoneyLine!$A$1:$K$33,7,FALSE)</f>
        <v>43.783809523809516</v>
      </c>
      <c r="K1580">
        <f>VLOOKUP(B1580,MoneyLine!$A$1:$K$33,11,FALSE)</f>
        <v>2.1412499999999977</v>
      </c>
      <c r="L1580">
        <f>VLOOKUP(B1580,MoneyLine!$A$1:$D$33,4,FALSE)</f>
        <v>45.351499999999994</v>
      </c>
      <c r="M1580">
        <f>VLOOKUP(D1580,MoneyLine!$A$1:$K$33,11,FALSE)</f>
        <v>7.2874999999999996</v>
      </c>
      <c r="N1580">
        <f>VLOOKUP(D1580,MoneyLine!$A$1:$D$33,4,FALSE)</f>
        <v>44.772500000000001</v>
      </c>
      <c r="O1580">
        <f>VLOOKUP(D1580,MoneyLine!$A$1:$Q$33,14,FALSE)</f>
        <v>21.040476190476188</v>
      </c>
      <c r="P1580">
        <f>VLOOKUP(B1580,MoneyLine!$A$1:$Q$33,17,FALSE)</f>
        <v>-14.675714285714287</v>
      </c>
      <c r="Q1580">
        <f>VLOOKUP(B1580,MoneyLine!$A$1:$K$33,10,FALSE)</f>
        <v>13.367738095238096</v>
      </c>
      <c r="R1580">
        <f>VLOOKUP(B1580,MoneyLine!$A$1:$Q$33,14,FALSE)</f>
        <v>43.181904761904768</v>
      </c>
      <c r="S1580">
        <f>VLOOKUP(D1580,MoneyLine!$A$1:$Q$33,17,FALSE)</f>
        <v>-8.321428571428573</v>
      </c>
      <c r="T1580">
        <f>VLOOKUP(D1580,MoneyLine!$A$1:$K$33,10,FALSE)</f>
        <v>13.537738095238096</v>
      </c>
      <c r="V1580">
        <f>HomTotReg.!$B$17+(test!O1580*HomTotReg.!$B$18+HomTotReg.!$B$19*test!P1580+test!Q1580*HomTotReg.!$B$20)</f>
        <v>2.975638706425118</v>
      </c>
      <c r="W1580">
        <f>VisTotReg.!$B$17+(VisTotReg.!$B$18*test!R1580+test!S1580*VisTotReg.!$B$19+test!T1580*VisTotReg.!$B$20)</f>
        <v>2.8981438841503606</v>
      </c>
      <c r="Y1580">
        <f>'MoneyLine Reg. 1'!$B$17+('MoneyLine Reg. 1'!$B$18*test!I1580+test!J1580*'MoneyLine Reg. 1'!$B$19+test!T1580*'MoneyLine Reg. 1'!$B$20+test!Q1580*'MoneyLine Reg. 1'!$B$21)</f>
        <v>-0.16264313076081327</v>
      </c>
      <c r="Z1580">
        <f>'MoneyLine Reg. 2'!$B$17+('MoneyLine Reg. 2'!$B$18*test!M1580+test!K1580*'MoneyLine Reg. 2'!$B$19+'MoneyLine Reg. 2'!$B$20*test!L1580+test!N1580*'MoneyLine Reg. 2'!$B$21)</f>
        <v>0.46587942141558836</v>
      </c>
    </row>
    <row r="1581" spans="1:26" x14ac:dyDescent="0.3">
      <c r="A1581" s="9">
        <v>45249</v>
      </c>
      <c r="B1581" s="7" t="s">
        <v>13</v>
      </c>
      <c r="C1581" s="7">
        <v>3</v>
      </c>
      <c r="D1581" s="7" t="s">
        <v>6</v>
      </c>
      <c r="E1581" s="7">
        <v>2</v>
      </c>
      <c r="F1581" s="7"/>
      <c r="G1581" s="6">
        <f t="shared" si="25"/>
        <v>-1</v>
      </c>
      <c r="I1581">
        <f>VLOOKUP(D1581,MoneyLine!$A$1:$K$33,7,FALSE)</f>
        <v>-14.717619047619038</v>
      </c>
      <c r="J1581">
        <f>VLOOKUP(B1581,MoneyLine!$A$1:$K$33,7,FALSE)</f>
        <v>52.757857142857148</v>
      </c>
      <c r="K1581">
        <f>VLOOKUP(B1581,MoneyLine!$A$1:$K$33,11,FALSE)</f>
        <v>5.03125</v>
      </c>
      <c r="L1581">
        <f>VLOOKUP(B1581,MoneyLine!$A$1:$D$33,4,FALSE)</f>
        <v>47.964499999999994</v>
      </c>
      <c r="M1581">
        <f>VLOOKUP(D1581,MoneyLine!$A$1:$K$33,11,FALSE)</f>
        <v>1.6887499999999989</v>
      </c>
      <c r="N1581">
        <f>VLOOKUP(D1581,MoneyLine!$A$1:$D$33,4,FALSE)</f>
        <v>38.247500000000002</v>
      </c>
      <c r="O1581">
        <f>VLOOKUP(D1581,MoneyLine!$A$1:$Q$33,14,FALSE)</f>
        <v>4.214999999999999</v>
      </c>
      <c r="P1581">
        <f>VLOOKUP(B1581,MoneyLine!$A$1:$Q$33,17,FALSE)</f>
        <v>6.5440476190476176</v>
      </c>
      <c r="Q1581">
        <f>VLOOKUP(B1581,MoneyLine!$A$1:$K$33,10,FALSE)</f>
        <v>-4.3963095238095242</v>
      </c>
      <c r="R1581">
        <f>VLOOKUP(B1581,MoneyLine!$A$1:$Q$33,14,FALSE)</f>
        <v>36.921904761904756</v>
      </c>
      <c r="S1581">
        <f>VLOOKUP(D1581,MoneyLine!$A$1:$Q$33,17,FALSE)</f>
        <v>-23.022142857142857</v>
      </c>
      <c r="T1581">
        <f>VLOOKUP(D1581,MoneyLine!$A$1:$K$33,10,FALSE)</f>
        <v>2.2516666666666674</v>
      </c>
      <c r="V1581">
        <f>HomTotReg.!$B$17+(test!O1581*HomTotReg.!$B$18+HomTotReg.!$B$19*test!P1581+test!Q1581*HomTotReg.!$B$20)</f>
        <v>2.7685358943917748</v>
      </c>
      <c r="W1581">
        <f>VisTotReg.!$B$17+(VisTotReg.!$B$18*test!R1581+test!S1581*VisTotReg.!$B$19+test!T1581*VisTotReg.!$B$20)</f>
        <v>3.1211190432963321</v>
      </c>
      <c r="Y1581">
        <f>'MoneyLine Reg. 1'!$B$17+('MoneyLine Reg. 1'!$B$18*test!I1581+test!J1581*'MoneyLine Reg. 1'!$B$19+test!T1581*'MoneyLine Reg. 1'!$B$20+test!Q1581*'MoneyLine Reg. 1'!$B$21)</f>
        <v>-0.41237030429273613</v>
      </c>
      <c r="Z1581">
        <f>'MoneyLine Reg. 2'!$B$17+('MoneyLine Reg. 2'!$B$18*test!M1581+test!K1581*'MoneyLine Reg. 2'!$B$19+'MoneyLine Reg. 2'!$B$20*test!L1581+test!N1581*'MoneyLine Reg. 2'!$B$21)</f>
        <v>-0.70728288898837643</v>
      </c>
    </row>
    <row r="1582" spans="1:26" x14ac:dyDescent="0.3">
      <c r="A1582" s="8">
        <v>45249</v>
      </c>
      <c r="B1582" s="6" t="s">
        <v>5</v>
      </c>
      <c r="C1582" s="6">
        <v>4</v>
      </c>
      <c r="D1582" s="6" t="s">
        <v>28</v>
      </c>
      <c r="E1582" s="6">
        <v>3</v>
      </c>
      <c r="F1582" s="6" t="s">
        <v>36</v>
      </c>
      <c r="G1582" s="6">
        <f t="shared" si="25"/>
        <v>-1</v>
      </c>
      <c r="I1582">
        <f>VLOOKUP(D1582,MoneyLine!$A$1:$K$33,7,FALSE)</f>
        <v>60.434285714285707</v>
      </c>
      <c r="J1582">
        <f>VLOOKUP(B1582,MoneyLine!$A$1:$K$33,7,FALSE)</f>
        <v>92.519047619047612</v>
      </c>
      <c r="K1582">
        <f>VLOOKUP(B1582,MoneyLine!$A$1:$K$33,11,FALSE)</f>
        <v>15.5725</v>
      </c>
      <c r="L1582">
        <f>VLOOKUP(B1582,MoneyLine!$A$1:$D$33,4,FALSE)</f>
        <v>52.448999999999998</v>
      </c>
      <c r="M1582">
        <f>VLOOKUP(D1582,MoneyLine!$A$1:$K$33,11,FALSE)</f>
        <v>6.9025000000000016</v>
      </c>
      <c r="N1582">
        <f>VLOOKUP(D1582,MoneyLine!$A$1:$D$33,4,FALSE)</f>
        <v>50.512499999999996</v>
      </c>
      <c r="O1582">
        <f>VLOOKUP(D1582,MoneyLine!$A$1:$Q$33,14,FALSE)</f>
        <v>47.296666666666667</v>
      </c>
      <c r="P1582">
        <f>VLOOKUP(B1582,MoneyLine!$A$1:$Q$33,17,FALSE)</f>
        <v>2.4073809523809526</v>
      </c>
      <c r="Q1582">
        <f>VLOOKUP(B1582,MoneyLine!$A$1:$K$33,10,FALSE)</f>
        <v>7.11511904761905</v>
      </c>
      <c r="R1582">
        <f>VLOOKUP(B1582,MoneyLine!$A$1:$Q$33,14,FALSE)</f>
        <v>80.7392857142857</v>
      </c>
      <c r="S1582">
        <f>VLOOKUP(D1582,MoneyLine!$A$1:$Q$33,17,FALSE)</f>
        <v>10.998333333333333</v>
      </c>
      <c r="T1582">
        <f>VLOOKUP(D1582,MoneyLine!$A$1:$K$33,10,FALSE)</f>
        <v>5.5184523809523807</v>
      </c>
      <c r="V1582">
        <f>HomTotReg.!$B$17+(test!O1582*HomTotReg.!$B$18+HomTotReg.!$B$19*test!P1582+test!Q1582*HomTotReg.!$B$20)</f>
        <v>3.1414515876003715</v>
      </c>
      <c r="W1582">
        <f>VisTotReg.!$B$17+(VisTotReg.!$B$18*test!R1582+test!S1582*VisTotReg.!$B$19+test!T1582*VisTotReg.!$B$20)</f>
        <v>3.2894840041790667</v>
      </c>
      <c r="Y1582">
        <f>'MoneyLine Reg. 1'!$B$17+('MoneyLine Reg. 1'!$B$18*test!I1582+test!J1582*'MoneyLine Reg. 1'!$B$19+test!T1582*'MoneyLine Reg. 1'!$B$20+test!Q1582*'MoneyLine Reg. 1'!$B$21)</f>
        <v>-0.20375957223706564</v>
      </c>
      <c r="Z1582">
        <f>'MoneyLine Reg. 2'!$B$17+('MoneyLine Reg. 2'!$B$18*test!M1582+test!K1582*'MoneyLine Reg. 2'!$B$19+'MoneyLine Reg. 2'!$B$20*test!L1582+test!N1582*'MoneyLine Reg. 2'!$B$21)</f>
        <v>-0.47228999882305933</v>
      </c>
    </row>
    <row r="1583" spans="1:26" x14ac:dyDescent="0.3">
      <c r="A1583" s="9">
        <v>45249</v>
      </c>
      <c r="B1583" s="7" t="s">
        <v>20</v>
      </c>
      <c r="C1583" s="7">
        <v>2</v>
      </c>
      <c r="D1583" s="7" t="s">
        <v>4</v>
      </c>
      <c r="E1583" s="7">
        <v>5</v>
      </c>
      <c r="F1583" s="7"/>
      <c r="G1583" s="6">
        <f t="shared" si="25"/>
        <v>3</v>
      </c>
      <c r="I1583">
        <f>VLOOKUP(D1583,MoneyLine!$A$1:$K$33,7,FALSE)</f>
        <v>71.288571428571402</v>
      </c>
      <c r="J1583">
        <f>VLOOKUP(B1583,MoneyLine!$A$1:$K$33,7,FALSE)</f>
        <v>53.481666666666655</v>
      </c>
      <c r="K1583">
        <f>VLOOKUP(B1583,MoneyLine!$A$1:$K$33,11,FALSE)</f>
        <v>4.7974999999999994</v>
      </c>
      <c r="L1583">
        <f>VLOOKUP(B1583,MoneyLine!$A$1:$D$33,4,FALSE)</f>
        <v>46.0565</v>
      </c>
      <c r="M1583">
        <f>VLOOKUP(D1583,MoneyLine!$A$1:$K$33,11,FALSE)</f>
        <v>4.0925000000000029</v>
      </c>
      <c r="N1583">
        <f>VLOOKUP(D1583,MoneyLine!$A$1:$D$33,4,FALSE)</f>
        <v>50.962499999999999</v>
      </c>
      <c r="O1583">
        <f>VLOOKUP(D1583,MoneyLine!$A$1:$Q$33,14,FALSE)</f>
        <v>28.298571428571432</v>
      </c>
      <c r="P1583">
        <f>VLOOKUP(B1583,MoneyLine!$A$1:$Q$33,17,FALSE)</f>
        <v>-10.467380952380953</v>
      </c>
      <c r="Q1583">
        <f>VLOOKUP(B1583,MoneyLine!$A$1:$K$33,10,FALSE)</f>
        <v>1.6524999999999999</v>
      </c>
      <c r="R1583">
        <f>VLOOKUP(B1583,MoneyLine!$A$1:$Q$33,14,FALSE)</f>
        <v>58.340238095238099</v>
      </c>
      <c r="S1583">
        <f>VLOOKUP(D1583,MoneyLine!$A$1:$Q$33,17,FALSE)</f>
        <v>33.857619047619039</v>
      </c>
      <c r="T1583">
        <f>VLOOKUP(D1583,MoneyLine!$A$1:$K$33,10,FALSE)</f>
        <v>21.901309523809527</v>
      </c>
      <c r="V1583">
        <f>HomTotReg.!$B$17+(test!O1583*HomTotReg.!$B$18+HomTotReg.!$B$19*test!P1583+test!Q1583*HomTotReg.!$B$20)</f>
        <v>3.1370238717227759</v>
      </c>
      <c r="W1583">
        <f>VisTotReg.!$B$17+(VisTotReg.!$B$18*test!R1583+test!S1583*VisTotReg.!$B$19+test!T1583*VisTotReg.!$B$20)</f>
        <v>2.5787967536544376</v>
      </c>
      <c r="Y1583">
        <f>'MoneyLine Reg. 1'!$B$17+('MoneyLine Reg. 1'!$B$18*test!I1583+test!J1583*'MoneyLine Reg. 1'!$B$19+test!T1583*'MoneyLine Reg. 1'!$B$20+test!Q1583*'MoneyLine Reg. 1'!$B$21)</f>
        <v>0.63343590471924904</v>
      </c>
      <c r="Z1583">
        <f>'MoneyLine Reg. 2'!$B$17+('MoneyLine Reg. 2'!$B$18*test!M1583+test!K1583*'MoneyLine Reg. 2'!$B$19+'MoneyLine Reg. 2'!$B$20*test!L1583+test!N1583*'MoneyLine Reg. 2'!$B$21)</f>
        <v>0.50355887616203754</v>
      </c>
    </row>
    <row r="1584" spans="1:26" x14ac:dyDescent="0.3">
      <c r="A1584" s="8">
        <v>45249</v>
      </c>
      <c r="B1584" s="6" t="s">
        <v>27</v>
      </c>
      <c r="C1584" s="6">
        <v>0</v>
      </c>
      <c r="D1584" s="6" t="s">
        <v>3</v>
      </c>
      <c r="E1584" s="6">
        <v>3</v>
      </c>
      <c r="F1584" s="6"/>
      <c r="G1584" s="6">
        <f t="shared" si="25"/>
        <v>3</v>
      </c>
      <c r="I1584">
        <f>VLOOKUP(D1584,MoneyLine!$A$1:$K$33,7,FALSE)</f>
        <v>103.61880952380953</v>
      </c>
      <c r="J1584">
        <f>VLOOKUP(B1584,MoneyLine!$A$1:$K$33,7,FALSE)</f>
        <v>57.437380952380948</v>
      </c>
      <c r="K1584">
        <f>VLOOKUP(B1584,MoneyLine!$A$1:$K$33,11,FALSE)</f>
        <v>10.504999999999999</v>
      </c>
      <c r="L1584">
        <f>VLOOKUP(B1584,MoneyLine!$A$1:$D$33,4,FALSE)</f>
        <v>52.064499999999995</v>
      </c>
      <c r="M1584">
        <f>VLOOKUP(D1584,MoneyLine!$A$1:$K$33,11,FALSE)</f>
        <v>6.7725000000000009</v>
      </c>
      <c r="N1584">
        <f>VLOOKUP(D1584,MoneyLine!$A$1:$D$33,4,FALSE)</f>
        <v>53.618500000000004</v>
      </c>
      <c r="O1584">
        <f>VLOOKUP(D1584,MoneyLine!$A$1:$Q$33,14,FALSE)</f>
        <v>76.556190476190451</v>
      </c>
      <c r="P1584">
        <f>VLOOKUP(B1584,MoneyLine!$A$1:$Q$33,17,FALSE)</f>
        <v>0.65357142857142814</v>
      </c>
      <c r="Q1584">
        <f>VLOOKUP(B1584,MoneyLine!$A$1:$K$33,10,FALSE)</f>
        <v>23.449285714285718</v>
      </c>
      <c r="R1584">
        <f>VLOOKUP(B1584,MoneyLine!$A$1:$Q$33,14,FALSE)</f>
        <v>42.338571428571427</v>
      </c>
      <c r="S1584">
        <f>VLOOKUP(D1584,MoneyLine!$A$1:$Q$33,17,FALSE)</f>
        <v>15.725476190476186</v>
      </c>
      <c r="T1584">
        <f>VLOOKUP(D1584,MoneyLine!$A$1:$K$33,10,FALSE)</f>
        <v>34.368214285714288</v>
      </c>
      <c r="V1584">
        <f>HomTotReg.!$B$17+(test!O1584*HomTotReg.!$B$18+HomTotReg.!$B$19*test!P1584+test!Q1584*HomTotReg.!$B$20)</f>
        <v>3.2896489223592065</v>
      </c>
      <c r="W1584">
        <f>VisTotReg.!$B$17+(VisTotReg.!$B$18*test!R1584+test!S1584*VisTotReg.!$B$19+test!T1584*VisTotReg.!$B$20)</f>
        <v>2.3670625194310064</v>
      </c>
      <c r="Y1584">
        <f>'MoneyLine Reg. 1'!$B$17+('MoneyLine Reg. 1'!$B$18*test!I1584+test!J1584*'MoneyLine Reg. 1'!$B$19+test!T1584*'MoneyLine Reg. 1'!$B$20+test!Q1584*'MoneyLine Reg. 1'!$B$21)</f>
        <v>0.8590787998893421</v>
      </c>
      <c r="Z1584">
        <f>'MoneyLine Reg. 2'!$B$17+('MoneyLine Reg. 2'!$B$18*test!M1584+test!K1584*'MoneyLine Reg. 2'!$B$19+'MoneyLine Reg. 2'!$B$20*test!L1584+test!N1584*'MoneyLine Reg. 2'!$B$21)</f>
        <v>6.8009857800396922E-2</v>
      </c>
    </row>
    <row r="1585" spans="1:26" x14ac:dyDescent="0.3">
      <c r="A1585" s="9">
        <v>45250</v>
      </c>
      <c r="B1585" s="7" t="s">
        <v>29</v>
      </c>
      <c r="C1585" s="7">
        <v>4</v>
      </c>
      <c r="D1585" s="7" t="s">
        <v>25</v>
      </c>
      <c r="E1585" s="7">
        <v>1</v>
      </c>
      <c r="F1585" s="7"/>
      <c r="G1585" s="6">
        <f t="shared" si="25"/>
        <v>-3</v>
      </c>
      <c r="I1585">
        <f>VLOOKUP(D1585,MoneyLine!$A$1:$K$33,7,FALSE)</f>
        <v>56.057857142857138</v>
      </c>
      <c r="J1585">
        <f>VLOOKUP(B1585,MoneyLine!$A$1:$K$33,7,FALSE)</f>
        <v>120.64333333333332</v>
      </c>
      <c r="K1585">
        <f>VLOOKUP(B1585,MoneyLine!$A$1:$K$33,11,FALSE)</f>
        <v>13.331249999999997</v>
      </c>
      <c r="L1585">
        <f>VLOOKUP(B1585,MoneyLine!$A$1:$D$33,4,FALSE)</f>
        <v>55.3095</v>
      </c>
      <c r="M1585">
        <f>VLOOKUP(D1585,MoneyLine!$A$1:$K$33,11,FALSE)</f>
        <v>10.718750000000002</v>
      </c>
      <c r="N1585">
        <f>VLOOKUP(D1585,MoneyLine!$A$1:$D$33,4,FALSE)</f>
        <v>47.954500000000003</v>
      </c>
      <c r="O1585">
        <f>VLOOKUP(D1585,MoneyLine!$A$1:$Q$33,14,FALSE)</f>
        <v>60.674999999999997</v>
      </c>
      <c r="P1585">
        <f>VLOOKUP(B1585,MoneyLine!$A$1:$Q$33,17,FALSE)</f>
        <v>28.97</v>
      </c>
      <c r="Q1585">
        <f>VLOOKUP(B1585,MoneyLine!$A$1:$K$33,10,FALSE)</f>
        <v>20.598452380952381</v>
      </c>
      <c r="R1585">
        <f>VLOOKUP(B1585,MoneyLine!$A$1:$Q$33,14,FALSE)</f>
        <v>76.355714285714271</v>
      </c>
      <c r="S1585">
        <f>VLOOKUP(D1585,MoneyLine!$A$1:$Q$33,17,FALSE)</f>
        <v>-14.592857142857142</v>
      </c>
      <c r="T1585">
        <f>VLOOKUP(D1585,MoneyLine!$A$1:$K$33,10,FALSE)</f>
        <v>27.424404761904761</v>
      </c>
      <c r="V1585">
        <f>HomTotReg.!$B$17+(test!O1585*HomTotReg.!$B$18+HomTotReg.!$B$19*test!P1585+test!Q1585*HomTotReg.!$B$20)</f>
        <v>2.8529246169721065</v>
      </c>
      <c r="W1585">
        <f>VisTotReg.!$B$17+(VisTotReg.!$B$18*test!R1585+test!S1585*VisTotReg.!$B$19+test!T1585*VisTotReg.!$B$20)</f>
        <v>3.1430648679520714</v>
      </c>
      <c r="Y1585">
        <f>'MoneyLine Reg. 1'!$B$17+('MoneyLine Reg. 1'!$B$18*test!I1585+test!J1585*'MoneyLine Reg. 1'!$B$19+test!T1585*'MoneyLine Reg. 1'!$B$20+test!Q1585*'MoneyLine Reg. 1'!$B$21)</f>
        <v>-0.40212613443488143</v>
      </c>
      <c r="Z1585">
        <f>'MoneyLine Reg. 2'!$B$17+('MoneyLine Reg. 2'!$B$18*test!M1585+test!K1585*'MoneyLine Reg. 2'!$B$19+'MoneyLine Reg. 2'!$B$20*test!L1585+test!N1585*'MoneyLine Reg. 2'!$B$21)</f>
        <v>-0.50625399672439286</v>
      </c>
    </row>
    <row r="1586" spans="1:26" x14ac:dyDescent="0.3">
      <c r="A1586" s="8">
        <v>45250</v>
      </c>
      <c r="B1586" s="6" t="s">
        <v>17</v>
      </c>
      <c r="C1586" s="6">
        <v>3</v>
      </c>
      <c r="D1586" s="6" t="s">
        <v>30</v>
      </c>
      <c r="E1586" s="6">
        <v>6</v>
      </c>
      <c r="F1586" s="6"/>
      <c r="G1586" s="6">
        <f t="shared" si="25"/>
        <v>3</v>
      </c>
      <c r="I1586">
        <f>VLOOKUP(D1586,MoneyLine!$A$1:$K$33,7,FALSE)</f>
        <v>127.36857142857141</v>
      </c>
      <c r="J1586">
        <f>VLOOKUP(B1586,MoneyLine!$A$1:$K$33,7,FALSE)</f>
        <v>126.67</v>
      </c>
      <c r="K1586">
        <f>VLOOKUP(B1586,MoneyLine!$A$1:$K$33,11,FALSE)</f>
        <v>19.922499999999999</v>
      </c>
      <c r="L1586">
        <f>VLOOKUP(B1586,MoneyLine!$A$1:$D$33,4,FALSE)</f>
        <v>49.902000000000001</v>
      </c>
      <c r="M1586">
        <f>VLOOKUP(D1586,MoneyLine!$A$1:$K$33,11,FALSE)</f>
        <v>15.876249999999999</v>
      </c>
      <c r="N1586">
        <f>VLOOKUP(D1586,MoneyLine!$A$1:$D$33,4,FALSE)</f>
        <v>56.155499999999996</v>
      </c>
      <c r="O1586">
        <f>VLOOKUP(D1586,MoneyLine!$A$1:$Q$33,14,FALSE)</f>
        <v>104.57619047619046</v>
      </c>
      <c r="P1586">
        <f>VLOOKUP(B1586,MoneyLine!$A$1:$Q$33,17,FALSE)</f>
        <v>9.6223809523809507</v>
      </c>
      <c r="Q1586">
        <f>VLOOKUP(B1586,MoneyLine!$A$1:$K$33,10,FALSE)</f>
        <v>23.209285714285713</v>
      </c>
      <c r="R1586">
        <f>VLOOKUP(B1586,MoneyLine!$A$1:$Q$33,14,FALSE)</f>
        <v>104.88261904761904</v>
      </c>
      <c r="S1586">
        <f>VLOOKUP(D1586,MoneyLine!$A$1:$Q$33,17,FALSE)</f>
        <v>21.976904761904766</v>
      </c>
      <c r="T1586">
        <f>VLOOKUP(D1586,MoneyLine!$A$1:$K$33,10,FALSE)</f>
        <v>-0.45761904761904759</v>
      </c>
      <c r="V1586">
        <f>HomTotReg.!$B$17+(test!O1586*HomTotReg.!$B$18+HomTotReg.!$B$19*test!P1586+test!Q1586*HomTotReg.!$B$20)</f>
        <v>3.4938279565330728</v>
      </c>
      <c r="W1586">
        <f>VisTotReg.!$B$17+(VisTotReg.!$B$18*test!R1586+test!S1586*VisTotReg.!$B$19+test!T1586*VisTotReg.!$B$20)</f>
        <v>3.5659855540175887</v>
      </c>
      <c r="Y1586">
        <f>'MoneyLine Reg. 1'!$B$17+('MoneyLine Reg. 1'!$B$18*test!I1586+test!J1586*'MoneyLine Reg. 1'!$B$19+test!T1586*'MoneyLine Reg. 1'!$B$20+test!Q1586*'MoneyLine Reg. 1'!$B$21)</f>
        <v>-0.1848905551259058</v>
      </c>
      <c r="Z1586">
        <f>'MoneyLine Reg. 2'!$B$17+('MoneyLine Reg. 2'!$B$18*test!M1586+test!K1586*'MoneyLine Reg. 2'!$B$19+'MoneyLine Reg. 2'!$B$20*test!L1586+test!N1586*'MoneyLine Reg. 2'!$B$21)</f>
        <v>0.41322672858087062</v>
      </c>
    </row>
    <row r="1587" spans="1:26" x14ac:dyDescent="0.3">
      <c r="A1587" s="9">
        <v>45250</v>
      </c>
      <c r="B1587" s="7" t="s">
        <v>9</v>
      </c>
      <c r="C1587" s="7">
        <v>3</v>
      </c>
      <c r="D1587" s="7" t="s">
        <v>31</v>
      </c>
      <c r="E1587" s="7">
        <v>5</v>
      </c>
      <c r="F1587" s="7"/>
      <c r="G1587" s="6">
        <f t="shared" si="25"/>
        <v>2</v>
      </c>
      <c r="I1587">
        <f>VLOOKUP(D1587,MoneyLine!$A$1:$K$33,7,FALSE)</f>
        <v>130.13119047619048</v>
      </c>
      <c r="J1587">
        <f>VLOOKUP(B1587,MoneyLine!$A$1:$K$33,7,FALSE)</f>
        <v>154.76523809523809</v>
      </c>
      <c r="K1587">
        <f>VLOOKUP(B1587,MoneyLine!$A$1:$K$33,11,FALSE)</f>
        <v>17.220000000000002</v>
      </c>
      <c r="L1587">
        <f>VLOOKUP(B1587,MoneyLine!$A$1:$D$33,4,FALSE)</f>
        <v>58.933</v>
      </c>
      <c r="M1587">
        <f>VLOOKUP(D1587,MoneyLine!$A$1:$K$33,11,FALSE)</f>
        <v>13.114999999999997</v>
      </c>
      <c r="N1587">
        <f>VLOOKUP(D1587,MoneyLine!$A$1:$D$33,4,FALSE)</f>
        <v>55.725999999999999</v>
      </c>
      <c r="O1587">
        <f>VLOOKUP(D1587,MoneyLine!$A$1:$Q$33,14,FALSE)</f>
        <v>91.865476190476173</v>
      </c>
      <c r="P1587">
        <f>VLOOKUP(B1587,MoneyLine!$A$1:$Q$33,17,FALSE)</f>
        <v>29.393333333333338</v>
      </c>
      <c r="Q1587">
        <f>VLOOKUP(B1587,MoneyLine!$A$1:$K$33,10,FALSE)</f>
        <v>-2.4774999999999996</v>
      </c>
      <c r="R1587">
        <f>VLOOKUP(B1587,MoneyLine!$A$1:$Q$33,14,FALSE)</f>
        <v>117.61833333333333</v>
      </c>
      <c r="S1587">
        <f>VLOOKUP(D1587,MoneyLine!$A$1:$Q$33,17,FALSE)</f>
        <v>29.228333333333332</v>
      </c>
      <c r="T1587">
        <f>VLOOKUP(D1587,MoneyLine!$A$1:$K$33,10,FALSE)</f>
        <v>31.447738095238101</v>
      </c>
      <c r="V1587">
        <f>HomTotReg.!$B$17+(test!O1587*HomTotReg.!$B$18+HomTotReg.!$B$19*test!P1587+test!Q1587*HomTotReg.!$B$20)</f>
        <v>3.432976122141616</v>
      </c>
      <c r="W1587">
        <f>VisTotReg.!$B$17+(VisTotReg.!$B$18*test!R1587+test!S1587*VisTotReg.!$B$19+test!T1587*VisTotReg.!$B$20)</f>
        <v>3.1826202630595777</v>
      </c>
      <c r="Y1587">
        <f>'MoneyLine Reg. 1'!$B$17+('MoneyLine Reg. 1'!$B$18*test!I1587+test!J1587*'MoneyLine Reg. 1'!$B$19+test!T1587*'MoneyLine Reg. 1'!$B$20+test!Q1587*'MoneyLine Reg. 1'!$B$21)</f>
        <v>0.21748679913404287</v>
      </c>
      <c r="Z1587">
        <f>'MoneyLine Reg. 2'!$B$17+('MoneyLine Reg. 2'!$B$18*test!M1587+test!K1587*'MoneyLine Reg. 2'!$B$19+'MoneyLine Reg. 2'!$B$20*test!L1587+test!N1587*'MoneyLine Reg. 2'!$B$21)</f>
        <v>-0.30763334070499315</v>
      </c>
    </row>
    <row r="1588" spans="1:26" x14ac:dyDescent="0.3">
      <c r="A1588" s="8">
        <v>45250</v>
      </c>
      <c r="B1588" s="6" t="s">
        <v>11</v>
      </c>
      <c r="C1588" s="6">
        <v>3</v>
      </c>
      <c r="D1588" s="6" t="s">
        <v>21</v>
      </c>
      <c r="E1588" s="6">
        <v>4</v>
      </c>
      <c r="F1588" s="6"/>
      <c r="G1588" s="6">
        <f t="shared" si="25"/>
        <v>1</v>
      </c>
      <c r="I1588">
        <f>VLOOKUP(D1588,MoneyLine!$A$1:$K$33,7,FALSE)</f>
        <v>81.149285714285725</v>
      </c>
      <c r="J1588">
        <f>VLOOKUP(B1588,MoneyLine!$A$1:$K$33,7,FALSE)</f>
        <v>121.01880952380951</v>
      </c>
      <c r="K1588">
        <f>VLOOKUP(B1588,MoneyLine!$A$1:$K$33,11,FALSE)</f>
        <v>15.838749999999997</v>
      </c>
      <c r="L1588">
        <f>VLOOKUP(B1588,MoneyLine!$A$1:$D$33,4,FALSE)</f>
        <v>52.685499999999998</v>
      </c>
      <c r="M1588">
        <f>VLOOKUP(D1588,MoneyLine!$A$1:$K$33,11,FALSE)</f>
        <v>9.1225000000000005</v>
      </c>
      <c r="N1588">
        <f>VLOOKUP(D1588,MoneyLine!$A$1:$D$33,4,FALSE)</f>
        <v>51.807999999999993</v>
      </c>
      <c r="O1588">
        <f>VLOOKUP(D1588,MoneyLine!$A$1:$Q$33,14,FALSE)</f>
        <v>65.387857142857143</v>
      </c>
      <c r="P1588">
        <f>VLOOKUP(B1588,MoneyLine!$A$1:$Q$33,17,FALSE)</f>
        <v>15.627619047619051</v>
      </c>
      <c r="Q1588">
        <f>VLOOKUP(B1588,MoneyLine!$A$1:$K$33,10,FALSE)</f>
        <v>10.4975</v>
      </c>
      <c r="R1588">
        <f>VLOOKUP(B1588,MoneyLine!$A$1:$Q$33,14,FALSE)</f>
        <v>85.286666666666662</v>
      </c>
      <c r="S1588">
        <f>VLOOKUP(D1588,MoneyLine!$A$1:$Q$33,17,FALSE)</f>
        <v>7.3759523809523806</v>
      </c>
      <c r="T1588">
        <f>VLOOKUP(D1588,MoneyLine!$A$1:$K$33,10,FALSE)</f>
        <v>8.0371428571428574</v>
      </c>
      <c r="V1588">
        <f>HomTotReg.!$B$17+(test!O1588*HomTotReg.!$B$18+HomTotReg.!$B$19*test!P1588+test!Q1588*HomTotReg.!$B$20)</f>
        <v>3.1555535046878354</v>
      </c>
      <c r="W1588">
        <f>VisTotReg.!$B$17+(VisTotReg.!$B$18*test!R1588+test!S1588*VisTotReg.!$B$19+test!T1588*VisTotReg.!$B$20)</f>
        <v>3.338627248556886</v>
      </c>
      <c r="Y1588">
        <f>'MoneyLine Reg. 1'!$B$17+('MoneyLine Reg. 1'!$B$18*test!I1588+test!J1588*'MoneyLine Reg. 1'!$B$19+test!T1588*'MoneyLine Reg. 1'!$B$20+test!Q1588*'MoneyLine Reg. 1'!$B$21)</f>
        <v>-0.32787087709081475</v>
      </c>
      <c r="Z1588">
        <f>'MoneyLine Reg. 2'!$B$17+('MoneyLine Reg. 2'!$B$18*test!M1588+test!K1588*'MoneyLine Reg. 2'!$B$19+'MoneyLine Reg. 2'!$B$20*test!L1588+test!N1588*'MoneyLine Reg. 2'!$B$21)</f>
        <v>-0.27814170198903732</v>
      </c>
    </row>
    <row r="1589" spans="1:26" x14ac:dyDescent="0.3">
      <c r="A1589" s="9">
        <v>45250</v>
      </c>
      <c r="B1589" s="7" t="s">
        <v>22</v>
      </c>
      <c r="C1589" s="7">
        <v>4</v>
      </c>
      <c r="D1589" s="7" t="s">
        <v>34</v>
      </c>
      <c r="E1589" s="7">
        <v>3</v>
      </c>
      <c r="F1589" s="7" t="s">
        <v>36</v>
      </c>
      <c r="G1589" s="6">
        <f t="shared" si="25"/>
        <v>-1</v>
      </c>
      <c r="I1589">
        <f>VLOOKUP(D1589,MoneyLine!$A$1:$K$33,7,FALSE)</f>
        <v>70.167380952380938</v>
      </c>
      <c r="J1589">
        <f>VLOOKUP(B1589,MoneyLine!$A$1:$K$33,7,FALSE)</f>
        <v>73.279761904761898</v>
      </c>
      <c r="K1589">
        <f>VLOOKUP(B1589,MoneyLine!$A$1:$K$33,11,FALSE)</f>
        <v>6.432500000000001</v>
      </c>
      <c r="L1589">
        <f>VLOOKUP(B1589,MoneyLine!$A$1:$D$33,4,FALSE)</f>
        <v>50.885999999999996</v>
      </c>
      <c r="M1589">
        <f>VLOOKUP(D1589,MoneyLine!$A$1:$K$33,11,FALSE)</f>
        <v>10.367500000000003</v>
      </c>
      <c r="N1589">
        <f>VLOOKUP(D1589,MoneyLine!$A$1:$D$33,4,FALSE)</f>
        <v>52.325999999999993</v>
      </c>
      <c r="O1589">
        <f>VLOOKUP(D1589,MoneyLine!$A$1:$Q$33,14,FALSE)</f>
        <v>40.24047619047618</v>
      </c>
      <c r="P1589">
        <f>VLOOKUP(B1589,MoneyLine!$A$1:$Q$33,17,FALSE)</f>
        <v>-0.22023809523809401</v>
      </c>
      <c r="Q1589">
        <f>VLOOKUP(B1589,MoneyLine!$A$1:$K$33,10,FALSE)</f>
        <v>10.709166666666667</v>
      </c>
      <c r="R1589">
        <f>VLOOKUP(B1589,MoneyLine!$A$1:$Q$33,14,FALSE)</f>
        <v>70.076904761904771</v>
      </c>
      <c r="S1589">
        <f>VLOOKUP(D1589,MoneyLine!$A$1:$Q$33,17,FALSE)</f>
        <v>22.489285714285707</v>
      </c>
      <c r="T1589">
        <f>VLOOKUP(D1589,MoneyLine!$A$1:$K$33,10,FALSE)</f>
        <v>29.06904761904762</v>
      </c>
      <c r="V1589">
        <f>HomTotReg.!$B$17+(test!O1589*HomTotReg.!$B$18+HomTotReg.!$B$19*test!P1589+test!Q1589*HomTotReg.!$B$20)</f>
        <v>3.0549871626249114</v>
      </c>
      <c r="W1589">
        <f>VisTotReg.!$B$17+(VisTotReg.!$B$18*test!R1589+test!S1589*VisTotReg.!$B$19+test!T1589*VisTotReg.!$B$20)</f>
        <v>2.7138105975061877</v>
      </c>
      <c r="Y1589">
        <f>'MoneyLine Reg. 1'!$B$17+('MoneyLine Reg. 1'!$B$18*test!I1589+test!J1589*'MoneyLine Reg. 1'!$B$19+test!T1589*'MoneyLine Reg. 1'!$B$20+test!Q1589*'MoneyLine Reg. 1'!$B$21)</f>
        <v>0.40310858005565642</v>
      </c>
      <c r="Z1589">
        <f>'MoneyLine Reg. 2'!$B$17+('MoneyLine Reg. 2'!$B$18*test!M1589+test!K1589*'MoneyLine Reg. 2'!$B$19+'MoneyLine Reg. 2'!$B$20*test!L1589+test!N1589*'MoneyLine Reg. 2'!$B$21)</f>
        <v>0.52289165868292953</v>
      </c>
    </row>
    <row r="1590" spans="1:26" x14ac:dyDescent="0.3">
      <c r="A1590" s="8">
        <v>45250</v>
      </c>
      <c r="B1590" s="6" t="s">
        <v>14</v>
      </c>
      <c r="C1590" s="6">
        <v>4</v>
      </c>
      <c r="D1590" s="6" t="s">
        <v>7</v>
      </c>
      <c r="E1590" s="6">
        <v>5</v>
      </c>
      <c r="F1590" s="6" t="s">
        <v>36</v>
      </c>
      <c r="G1590" s="6">
        <f t="shared" si="25"/>
        <v>1</v>
      </c>
      <c r="I1590">
        <f>VLOOKUP(D1590,MoneyLine!$A$1:$K$33,7,FALSE)</f>
        <v>105.50714285714287</v>
      </c>
      <c r="J1590">
        <f>VLOOKUP(B1590,MoneyLine!$A$1:$K$33,7,FALSE)</f>
        <v>85.562619047619037</v>
      </c>
      <c r="K1590">
        <f>VLOOKUP(B1590,MoneyLine!$A$1:$K$33,11,FALSE)</f>
        <v>19.403750000000002</v>
      </c>
      <c r="L1590">
        <f>VLOOKUP(B1590,MoneyLine!$A$1:$D$33,4,FALSE)</f>
        <v>49.788499999999999</v>
      </c>
      <c r="M1590">
        <f>VLOOKUP(D1590,MoneyLine!$A$1:$K$33,11,FALSE)</f>
        <v>17.5075</v>
      </c>
      <c r="N1590">
        <f>VLOOKUP(D1590,MoneyLine!$A$1:$D$33,4,FALSE)</f>
        <v>51.216499999999996</v>
      </c>
      <c r="O1590">
        <f>VLOOKUP(D1590,MoneyLine!$A$1:$Q$33,14,FALSE)</f>
        <v>89.021666666666647</v>
      </c>
      <c r="P1590">
        <f>VLOOKUP(B1590,MoneyLine!$A$1:$Q$33,17,FALSE)</f>
        <v>-3.2247619047619036</v>
      </c>
      <c r="Q1590">
        <f>VLOOKUP(B1590,MoneyLine!$A$1:$K$33,10,FALSE)</f>
        <v>24.058452380952382</v>
      </c>
      <c r="R1590">
        <f>VLOOKUP(B1590,MoneyLine!$A$1:$Q$33,14,FALSE)</f>
        <v>87.124523809523808</v>
      </c>
      <c r="S1590">
        <f>VLOOKUP(D1590,MoneyLine!$A$1:$Q$33,17,FALSE)</f>
        <v>1.5838095238095231</v>
      </c>
      <c r="T1590">
        <f>VLOOKUP(D1590,MoneyLine!$A$1:$K$33,10,FALSE)</f>
        <v>-6.0107142857142861</v>
      </c>
      <c r="V1590">
        <f>HomTotReg.!$B$17+(test!O1590*HomTotReg.!$B$18+HomTotReg.!$B$19*test!P1590+test!Q1590*HomTotReg.!$B$20)</f>
        <v>3.4559696154417443</v>
      </c>
      <c r="W1590">
        <f>VisTotReg.!$B$17+(VisTotReg.!$B$18*test!R1590+test!S1590*VisTotReg.!$B$19+test!T1590*VisTotReg.!$B$20)</f>
        <v>3.6189061602903312</v>
      </c>
      <c r="Y1590">
        <f>'MoneyLine Reg. 1'!$B$17+('MoneyLine Reg. 1'!$B$18*test!I1590+test!J1590*'MoneyLine Reg. 1'!$B$19+test!T1590*'MoneyLine Reg. 1'!$B$20+test!Q1590*'MoneyLine Reg. 1'!$B$21)</f>
        <v>-1.1230240510398337E-2</v>
      </c>
      <c r="Z1590">
        <f>'MoneyLine Reg. 2'!$B$17+('MoneyLine Reg. 2'!$B$18*test!M1590+test!K1590*'MoneyLine Reg. 2'!$B$19+'MoneyLine Reg. 2'!$B$20*test!L1590+test!N1590*'MoneyLine Reg. 2'!$B$21)</f>
        <v>0.19935835159859128</v>
      </c>
    </row>
    <row r="1591" spans="1:26" x14ac:dyDescent="0.3">
      <c r="A1591" s="9">
        <v>45250</v>
      </c>
      <c r="B1591" s="7" t="s">
        <v>24</v>
      </c>
      <c r="C1591" s="7">
        <v>1</v>
      </c>
      <c r="D1591" s="7" t="s">
        <v>8</v>
      </c>
      <c r="E1591" s="7">
        <v>3</v>
      </c>
      <c r="F1591" s="7"/>
      <c r="G1591" s="6">
        <f t="shared" si="25"/>
        <v>2</v>
      </c>
      <c r="I1591">
        <f>VLOOKUP(D1591,MoneyLine!$A$1:$K$33,7,FALSE)</f>
        <v>158.14214285714286</v>
      </c>
      <c r="J1591">
        <f>VLOOKUP(B1591,MoneyLine!$A$1:$K$33,7,FALSE)</f>
        <v>-28.852380952380948</v>
      </c>
      <c r="K1591">
        <f>VLOOKUP(B1591,MoneyLine!$A$1:$K$33,11,FALSE)</f>
        <v>5.754999999999999</v>
      </c>
      <c r="L1591">
        <f>VLOOKUP(B1591,MoneyLine!$A$1:$D$33,4,FALSE)</f>
        <v>42.153999999999996</v>
      </c>
      <c r="M1591">
        <f>VLOOKUP(D1591,MoneyLine!$A$1:$K$33,11,FALSE)</f>
        <v>11.611250000000004</v>
      </c>
      <c r="N1591">
        <f>VLOOKUP(D1591,MoneyLine!$A$1:$D$33,4,FALSE)</f>
        <v>49.862499999999997</v>
      </c>
      <c r="O1591">
        <f>VLOOKUP(D1591,MoneyLine!$A$1:$Q$33,14,FALSE)</f>
        <v>125.46428571428571</v>
      </c>
      <c r="P1591">
        <f>VLOOKUP(B1591,MoneyLine!$A$1:$Q$33,17,FALSE)</f>
        <v>-35.079523809523806</v>
      </c>
      <c r="Q1591">
        <f>VLOOKUP(B1591,MoneyLine!$A$1:$K$33,10,FALSE)</f>
        <v>-0.52404761904761887</v>
      </c>
      <c r="R1591">
        <f>VLOOKUP(B1591,MoneyLine!$A$1:$Q$33,14,FALSE)</f>
        <v>7.490952380952379</v>
      </c>
      <c r="S1591">
        <f>VLOOKUP(D1591,MoneyLine!$A$1:$Q$33,17,FALSE)</f>
        <v>14.067142857142855</v>
      </c>
      <c r="T1591">
        <f>VLOOKUP(D1591,MoneyLine!$A$1:$K$33,10,FALSE)</f>
        <v>21.027261904761904</v>
      </c>
      <c r="V1591">
        <f>HomTotReg.!$B$17+(test!O1591*HomTotReg.!$B$18+HomTotReg.!$B$19*test!P1591+test!Q1591*HomTotReg.!$B$20)</f>
        <v>4.4502637788801316</v>
      </c>
      <c r="W1591">
        <f>VisTotReg.!$B$17+(VisTotReg.!$B$18*test!R1591+test!S1591*VisTotReg.!$B$19+test!T1591*VisTotReg.!$B$20)</f>
        <v>2.16494096176854</v>
      </c>
      <c r="Y1591">
        <f>'MoneyLine Reg. 1'!$B$17+('MoneyLine Reg. 1'!$B$18*test!I1591+test!J1591*'MoneyLine Reg. 1'!$B$19+test!T1591*'MoneyLine Reg. 1'!$B$20+test!Q1591*'MoneyLine Reg. 1'!$B$21)</f>
        <v>2.4419288150136529</v>
      </c>
      <c r="Z1591">
        <f>'MoneyLine Reg. 2'!$B$17+('MoneyLine Reg. 2'!$B$18*test!M1591+test!K1591*'MoneyLine Reg. 2'!$B$19+'MoneyLine Reg. 2'!$B$20*test!L1591+test!N1591*'MoneyLine Reg. 2'!$B$21)</f>
        <v>1.1210137538685792</v>
      </c>
    </row>
    <row r="1592" spans="1:26" x14ac:dyDescent="0.3">
      <c r="A1592" s="8">
        <v>45252</v>
      </c>
      <c r="B1592" s="6" t="s">
        <v>33</v>
      </c>
      <c r="C1592" s="6">
        <v>4</v>
      </c>
      <c r="D1592" s="6" t="s">
        <v>26</v>
      </c>
      <c r="E1592" s="6">
        <v>3</v>
      </c>
      <c r="G1592" s="6">
        <f t="shared" si="25"/>
        <v>-1</v>
      </c>
      <c r="I1592">
        <f>VLOOKUP(D1592,MoneyLine!$A$1:$K$33,7,FALSE)</f>
        <v>2.4278571428571381</v>
      </c>
      <c r="J1592">
        <f>VLOOKUP(B1592,MoneyLine!$A$1:$K$33,7,FALSE)</f>
        <v>35.906904761904762</v>
      </c>
      <c r="K1592">
        <f>VLOOKUP(B1592,MoneyLine!$A$1:$K$33,11,FALSE)</f>
        <v>3.707499999999996</v>
      </c>
      <c r="L1592">
        <f>VLOOKUP(B1592,MoneyLine!$A$1:$D$33,4,FALSE)</f>
        <v>47.251999999999995</v>
      </c>
      <c r="M1592">
        <f>VLOOKUP(D1592,MoneyLine!$A$1:$K$33,11,FALSE)</f>
        <v>7.2874999999999996</v>
      </c>
      <c r="N1592">
        <f>VLOOKUP(D1592,MoneyLine!$A$1:$D$33,4,FALSE)</f>
        <v>44.772500000000001</v>
      </c>
      <c r="O1592">
        <f>VLOOKUP(D1592,MoneyLine!$A$1:$Q$33,14,FALSE)</f>
        <v>21.040476190476188</v>
      </c>
      <c r="P1592">
        <f>VLOOKUP(B1592,MoneyLine!$A$1:$Q$33,17,FALSE)</f>
        <v>-16.226190476190478</v>
      </c>
      <c r="Q1592">
        <f>VLOOKUP(B1592,MoneyLine!$A$1:$K$33,10,FALSE)</f>
        <v>29.473928571428576</v>
      </c>
      <c r="R1592">
        <f>VLOOKUP(B1592,MoneyLine!$A$1:$Q$33,14,FALSE)</f>
        <v>44.759523809523806</v>
      </c>
      <c r="S1592">
        <f>VLOOKUP(D1592,MoneyLine!$A$1:$Q$33,17,FALSE)</f>
        <v>-8.321428571428573</v>
      </c>
      <c r="T1592">
        <f>VLOOKUP(D1592,MoneyLine!$A$1:$K$33,10,FALSE)</f>
        <v>13.537738095238096</v>
      </c>
      <c r="V1592">
        <f>HomTotReg.!$B$17+(test!O1592*HomTotReg.!$B$18+HomTotReg.!$B$19*test!P1592+test!Q1592*HomTotReg.!$B$20)</f>
        <v>2.8145018942939841</v>
      </c>
      <c r="W1592">
        <f>VisTotReg.!$B$17+(VisTotReg.!$B$18*test!R1592+test!S1592*VisTotReg.!$B$19+test!T1592*VisTotReg.!$B$20)</f>
        <v>2.9168566755643215</v>
      </c>
      <c r="Y1592">
        <f>'MoneyLine Reg. 1'!$B$17+('MoneyLine Reg. 1'!$B$18*test!I1592+test!J1592*'MoneyLine Reg. 1'!$B$19+test!T1592*'MoneyLine Reg. 1'!$B$20+test!Q1592*'MoneyLine Reg. 1'!$B$21)</f>
        <v>-0.23316884885352118</v>
      </c>
      <c r="Z1592">
        <f>'MoneyLine Reg. 2'!$B$17+('MoneyLine Reg. 2'!$B$18*test!M1592+test!K1592*'MoneyLine Reg. 2'!$B$19+'MoneyLine Reg. 2'!$B$20*test!L1592+test!N1592*'MoneyLine Reg. 2'!$B$21)</f>
        <v>0.2305952956269719</v>
      </c>
    </row>
    <row r="1593" spans="1:26" x14ac:dyDescent="0.3">
      <c r="A1593" s="9">
        <v>45252</v>
      </c>
      <c r="B1593" s="7" t="s">
        <v>10</v>
      </c>
      <c r="C1593" s="7">
        <v>6</v>
      </c>
      <c r="D1593" s="7" t="s">
        <v>25</v>
      </c>
      <c r="E1593" s="7">
        <v>5</v>
      </c>
      <c r="G1593" s="6">
        <f t="shared" si="25"/>
        <v>-1</v>
      </c>
      <c r="I1593">
        <f>VLOOKUP(D1593,MoneyLine!$A$1:$K$33,7,FALSE)</f>
        <v>56.057857142857138</v>
      </c>
      <c r="J1593">
        <f>VLOOKUP(B1593,MoneyLine!$A$1:$K$33,7,FALSE)</f>
        <v>43.783809523809516</v>
      </c>
      <c r="K1593">
        <f>VLOOKUP(B1593,MoneyLine!$A$1:$K$33,11,FALSE)</f>
        <v>2.1412499999999977</v>
      </c>
      <c r="L1593">
        <f>VLOOKUP(B1593,MoneyLine!$A$1:$D$33,4,FALSE)</f>
        <v>45.351499999999994</v>
      </c>
      <c r="M1593">
        <f>VLOOKUP(D1593,MoneyLine!$A$1:$K$33,11,FALSE)</f>
        <v>10.718750000000002</v>
      </c>
      <c r="N1593">
        <f>VLOOKUP(D1593,MoneyLine!$A$1:$D$33,4,FALSE)</f>
        <v>47.954500000000003</v>
      </c>
      <c r="O1593">
        <f>VLOOKUP(D1593,MoneyLine!$A$1:$Q$33,14,FALSE)</f>
        <v>60.674999999999997</v>
      </c>
      <c r="P1593">
        <f>VLOOKUP(B1593,MoneyLine!$A$1:$Q$33,17,FALSE)</f>
        <v>-14.675714285714287</v>
      </c>
      <c r="Q1593">
        <f>VLOOKUP(B1593,MoneyLine!$A$1:$K$33,10,FALSE)</f>
        <v>13.367738095238096</v>
      </c>
      <c r="R1593">
        <f>VLOOKUP(B1593,MoneyLine!$A$1:$Q$33,14,FALSE)</f>
        <v>43.181904761904768</v>
      </c>
      <c r="S1593">
        <f>VLOOKUP(D1593,MoneyLine!$A$1:$Q$33,17,FALSE)</f>
        <v>-14.592857142857142</v>
      </c>
      <c r="T1593">
        <f>VLOOKUP(D1593,MoneyLine!$A$1:$K$33,10,FALSE)</f>
        <v>27.424404761904761</v>
      </c>
      <c r="V1593">
        <f>HomTotReg.!$B$17+(test!O1593*HomTotReg.!$B$18+HomTotReg.!$B$19*test!P1593+test!Q1593*HomTotReg.!$B$20)</f>
        <v>3.3951441289034263</v>
      </c>
      <c r="W1593">
        <f>VisTotReg.!$B$17+(VisTotReg.!$B$18*test!R1593+test!S1593*VisTotReg.!$B$19+test!T1593*VisTotReg.!$B$20)</f>
        <v>2.7495766053943873</v>
      </c>
      <c r="Y1593">
        <f>'MoneyLine Reg. 1'!$B$17+('MoneyLine Reg. 1'!$B$18*test!I1593+test!J1593*'MoneyLine Reg. 1'!$B$19+test!T1593*'MoneyLine Reg. 1'!$B$20+test!Q1593*'MoneyLine Reg. 1'!$B$21)</f>
        <v>0.55504404750264114</v>
      </c>
      <c r="Z1593">
        <f>'MoneyLine Reg. 2'!$B$17+('MoneyLine Reg. 2'!$B$18*test!M1593+test!K1593*'MoneyLine Reg. 2'!$B$19+'MoneyLine Reg. 2'!$B$20*test!L1593+test!N1593*'MoneyLine Reg. 2'!$B$21)</f>
        <v>0.90182481836523021</v>
      </c>
    </row>
    <row r="1594" spans="1:26" x14ac:dyDescent="0.3">
      <c r="A1594" s="8">
        <v>45252</v>
      </c>
      <c r="B1594" s="6" t="s">
        <v>9</v>
      </c>
      <c r="C1594" s="6">
        <v>3</v>
      </c>
      <c r="D1594" s="6" t="s">
        <v>18</v>
      </c>
      <c r="E1594" s="6">
        <v>6</v>
      </c>
      <c r="G1594" s="6">
        <f t="shared" si="25"/>
        <v>3</v>
      </c>
      <c r="I1594">
        <f>VLOOKUP(D1594,MoneyLine!$A$1:$K$33,7,FALSE)</f>
        <v>161.3661904761905</v>
      </c>
      <c r="J1594">
        <f>VLOOKUP(B1594,MoneyLine!$A$1:$K$33,7,FALSE)</f>
        <v>154.76523809523809</v>
      </c>
      <c r="K1594">
        <f>VLOOKUP(B1594,MoneyLine!$A$1:$K$33,11,FALSE)</f>
        <v>17.220000000000002</v>
      </c>
      <c r="L1594">
        <f>VLOOKUP(B1594,MoneyLine!$A$1:$D$33,4,FALSE)</f>
        <v>58.933</v>
      </c>
      <c r="M1594">
        <f>VLOOKUP(D1594,MoneyLine!$A$1:$K$33,11,FALSE)</f>
        <v>18.088749999999997</v>
      </c>
      <c r="N1594">
        <f>VLOOKUP(D1594,MoneyLine!$A$1:$D$33,4,FALSE)</f>
        <v>55.644500000000001</v>
      </c>
      <c r="O1594">
        <f>VLOOKUP(D1594,MoneyLine!$A$1:$Q$33,14,FALSE)</f>
        <v>80.616190476190468</v>
      </c>
      <c r="P1594">
        <f>VLOOKUP(B1594,MoneyLine!$A$1:$Q$33,17,FALSE)</f>
        <v>29.393333333333338</v>
      </c>
      <c r="Q1594">
        <f>VLOOKUP(B1594,MoneyLine!$A$1:$K$33,10,FALSE)</f>
        <v>-2.4774999999999996</v>
      </c>
      <c r="R1594">
        <f>VLOOKUP(B1594,MoneyLine!$A$1:$Q$33,14,FALSE)</f>
        <v>117.61833333333333</v>
      </c>
      <c r="S1594">
        <f>VLOOKUP(D1594,MoneyLine!$A$1:$Q$33,17,FALSE)</f>
        <v>63.627142857142857</v>
      </c>
      <c r="T1594">
        <f>VLOOKUP(D1594,MoneyLine!$A$1:$K$33,10,FALSE)</f>
        <v>-8.5753571428571433</v>
      </c>
      <c r="V1594">
        <f>HomTotReg.!$B$17+(test!O1594*HomTotReg.!$B$18+HomTotReg.!$B$19*test!P1594+test!Q1594*HomTotReg.!$B$20)</f>
        <v>3.3139098157358688</v>
      </c>
      <c r="W1594">
        <f>VisTotReg.!$B$17+(VisTotReg.!$B$18*test!R1594+test!S1594*VisTotReg.!$B$19+test!T1594*VisTotReg.!$B$20)</f>
        <v>3.4652941213380473</v>
      </c>
      <c r="Y1594">
        <f>'MoneyLine Reg. 1'!$B$17+('MoneyLine Reg. 1'!$B$18*test!I1594+test!J1594*'MoneyLine Reg. 1'!$B$19+test!T1594*'MoneyLine Reg. 1'!$B$20+test!Q1594*'MoneyLine Reg. 1'!$B$21)</f>
        <v>-3.0487930422993359E-2</v>
      </c>
      <c r="Z1594">
        <f>'MoneyLine Reg. 2'!$B$17+('MoneyLine Reg. 2'!$B$18*test!M1594+test!K1594*'MoneyLine Reg. 2'!$B$19+'MoneyLine Reg. 2'!$B$20*test!L1594+test!N1594*'MoneyLine Reg. 2'!$B$21)</f>
        <v>-1.0493670913227948E-2</v>
      </c>
    </row>
    <row r="1595" spans="1:26" x14ac:dyDescent="0.3">
      <c r="A1595" s="9">
        <v>45252</v>
      </c>
      <c r="B1595" s="7" t="s">
        <v>6</v>
      </c>
      <c r="C1595" s="7">
        <v>3</v>
      </c>
      <c r="D1595" s="7" t="s">
        <v>20</v>
      </c>
      <c r="E1595" s="7">
        <v>7</v>
      </c>
      <c r="G1595" s="6">
        <f t="shared" si="25"/>
        <v>4</v>
      </c>
      <c r="I1595">
        <f>VLOOKUP(D1595,MoneyLine!$A$1:$K$33,7,FALSE)</f>
        <v>53.481666666666655</v>
      </c>
      <c r="J1595">
        <f>VLOOKUP(B1595,MoneyLine!$A$1:$K$33,7,FALSE)</f>
        <v>-14.717619047619038</v>
      </c>
      <c r="K1595">
        <f>VLOOKUP(B1595,MoneyLine!$A$1:$K$33,11,FALSE)</f>
        <v>1.6887499999999989</v>
      </c>
      <c r="L1595">
        <f>VLOOKUP(B1595,MoneyLine!$A$1:$D$33,4,FALSE)</f>
        <v>38.247500000000002</v>
      </c>
      <c r="M1595">
        <f>VLOOKUP(D1595,MoneyLine!$A$1:$K$33,11,FALSE)</f>
        <v>4.7974999999999994</v>
      </c>
      <c r="N1595">
        <f>VLOOKUP(D1595,MoneyLine!$A$1:$D$33,4,FALSE)</f>
        <v>46.0565</v>
      </c>
      <c r="O1595">
        <f>VLOOKUP(D1595,MoneyLine!$A$1:$Q$33,14,FALSE)</f>
        <v>58.340238095238099</v>
      </c>
      <c r="P1595">
        <f>VLOOKUP(B1595,MoneyLine!$A$1:$Q$33,17,FALSE)</f>
        <v>-23.022142857142857</v>
      </c>
      <c r="Q1595">
        <f>VLOOKUP(B1595,MoneyLine!$A$1:$K$33,10,FALSE)</f>
        <v>2.2516666666666674</v>
      </c>
      <c r="R1595">
        <f>VLOOKUP(B1595,MoneyLine!$A$1:$Q$33,14,FALSE)</f>
        <v>4.214999999999999</v>
      </c>
      <c r="S1595">
        <f>VLOOKUP(D1595,MoneyLine!$A$1:$Q$33,17,FALSE)</f>
        <v>-10.467380952380953</v>
      </c>
      <c r="T1595">
        <f>VLOOKUP(D1595,MoneyLine!$A$1:$K$33,10,FALSE)</f>
        <v>1.6524999999999999</v>
      </c>
      <c r="V1595">
        <f>HomTotReg.!$B$17+(test!O1595*HomTotReg.!$B$18+HomTotReg.!$B$19*test!P1595+test!Q1595*HomTotReg.!$B$20)</f>
        <v>3.5814291837359833</v>
      </c>
      <c r="W1595">
        <f>VisTotReg.!$B$17+(VisTotReg.!$B$18*test!R1595+test!S1595*VisTotReg.!$B$19+test!T1595*VisTotReg.!$B$20)</f>
        <v>2.6300740518024139</v>
      </c>
      <c r="Y1595">
        <f>'MoneyLine Reg. 1'!$B$17+('MoneyLine Reg. 1'!$B$18*test!I1595+test!J1595*'MoneyLine Reg. 1'!$B$19+test!T1595*'MoneyLine Reg. 1'!$B$20+test!Q1595*'MoneyLine Reg. 1'!$B$21)</f>
        <v>0.95778068670038197</v>
      </c>
      <c r="Z1595">
        <f>'MoneyLine Reg. 2'!$B$17+('MoneyLine Reg. 2'!$B$18*test!M1595+test!K1595*'MoneyLine Reg. 2'!$B$19+'MoneyLine Reg. 2'!$B$20*test!L1595+test!N1595*'MoneyLine Reg. 2'!$B$21)</f>
        <v>0.96791181097096946</v>
      </c>
    </row>
    <row r="1596" spans="1:26" x14ac:dyDescent="0.3">
      <c r="A1596" s="8">
        <v>45252</v>
      </c>
      <c r="B1596" s="6" t="s">
        <v>8</v>
      </c>
      <c r="C1596" s="6">
        <v>2</v>
      </c>
      <c r="D1596" s="6" t="s">
        <v>11</v>
      </c>
      <c r="E1596" s="6">
        <v>5</v>
      </c>
      <c r="G1596" s="6">
        <f t="shared" si="25"/>
        <v>3</v>
      </c>
      <c r="I1596">
        <f>VLOOKUP(D1596,MoneyLine!$A$1:$K$33,7,FALSE)</f>
        <v>121.01880952380951</v>
      </c>
      <c r="J1596">
        <f>VLOOKUP(B1596,MoneyLine!$A$1:$K$33,7,FALSE)</f>
        <v>158.14214285714286</v>
      </c>
      <c r="K1596">
        <f>VLOOKUP(B1596,MoneyLine!$A$1:$K$33,11,FALSE)</f>
        <v>11.611250000000004</v>
      </c>
      <c r="L1596">
        <f>VLOOKUP(B1596,MoneyLine!$A$1:$D$33,4,FALSE)</f>
        <v>49.862499999999997</v>
      </c>
      <c r="M1596">
        <f>VLOOKUP(D1596,MoneyLine!$A$1:$K$33,11,FALSE)</f>
        <v>15.838749999999997</v>
      </c>
      <c r="N1596">
        <f>VLOOKUP(D1596,MoneyLine!$A$1:$D$33,4,FALSE)</f>
        <v>52.685499999999998</v>
      </c>
      <c r="O1596">
        <f>VLOOKUP(D1596,MoneyLine!$A$1:$Q$33,14,FALSE)</f>
        <v>85.286666666666662</v>
      </c>
      <c r="P1596">
        <f>VLOOKUP(B1596,MoneyLine!$A$1:$Q$33,17,FALSE)</f>
        <v>14.067142857142855</v>
      </c>
      <c r="Q1596">
        <f>VLOOKUP(B1596,MoneyLine!$A$1:$K$33,10,FALSE)</f>
        <v>21.027261904761904</v>
      </c>
      <c r="R1596">
        <f>VLOOKUP(B1596,MoneyLine!$A$1:$Q$33,14,FALSE)</f>
        <v>125.46428571428571</v>
      </c>
      <c r="S1596">
        <f>VLOOKUP(D1596,MoneyLine!$A$1:$Q$33,17,FALSE)</f>
        <v>15.627619047619051</v>
      </c>
      <c r="T1596">
        <f>VLOOKUP(D1596,MoneyLine!$A$1:$K$33,10,FALSE)</f>
        <v>10.4975</v>
      </c>
      <c r="V1596">
        <f>HomTotReg.!$B$17+(test!O1596*HomTotReg.!$B$18+HomTotReg.!$B$19*test!P1596+test!Q1596*HomTotReg.!$B$20)</f>
        <v>3.2666172630008945</v>
      </c>
      <c r="W1596">
        <f>VisTotReg.!$B$17+(VisTotReg.!$B$18*test!R1596+test!S1596*VisTotReg.!$B$19+test!T1596*VisTotReg.!$B$20)</f>
        <v>3.7054052534701372</v>
      </c>
      <c r="Y1596">
        <f>'MoneyLine Reg. 1'!$B$17+('MoneyLine Reg. 1'!$B$18*test!I1596+test!J1596*'MoneyLine Reg. 1'!$B$19+test!T1596*'MoneyLine Reg. 1'!$B$20+test!Q1596*'MoneyLine Reg. 1'!$B$21)</f>
        <v>-0.43592539639817107</v>
      </c>
      <c r="Z1596">
        <f>'MoneyLine Reg. 2'!$B$17+('MoneyLine Reg. 2'!$B$18*test!M1596+test!K1596*'MoneyLine Reg. 2'!$B$19+'MoneyLine Reg. 2'!$B$20*test!L1596+test!N1596*'MoneyLine Reg. 2'!$B$21)</f>
        <v>0.65470253343121287</v>
      </c>
    </row>
    <row r="1597" spans="1:26" x14ac:dyDescent="0.3">
      <c r="A1597" s="9">
        <v>45252</v>
      </c>
      <c r="B1597" s="7" t="s">
        <v>27</v>
      </c>
      <c r="C1597" s="7">
        <v>2</v>
      </c>
      <c r="D1597" s="7" t="s">
        <v>30</v>
      </c>
      <c r="E1597" s="7">
        <v>1</v>
      </c>
      <c r="G1597" s="6">
        <f t="shared" si="25"/>
        <v>-1</v>
      </c>
      <c r="I1597">
        <f>VLOOKUP(D1597,MoneyLine!$A$1:$K$33,7,FALSE)</f>
        <v>127.36857142857141</v>
      </c>
      <c r="J1597">
        <f>VLOOKUP(B1597,MoneyLine!$A$1:$K$33,7,FALSE)</f>
        <v>57.437380952380948</v>
      </c>
      <c r="K1597">
        <f>VLOOKUP(B1597,MoneyLine!$A$1:$K$33,11,FALSE)</f>
        <v>10.504999999999999</v>
      </c>
      <c r="L1597">
        <f>VLOOKUP(B1597,MoneyLine!$A$1:$D$33,4,FALSE)</f>
        <v>52.064499999999995</v>
      </c>
      <c r="M1597">
        <f>VLOOKUP(D1597,MoneyLine!$A$1:$K$33,11,FALSE)</f>
        <v>15.876249999999999</v>
      </c>
      <c r="N1597">
        <f>VLOOKUP(D1597,MoneyLine!$A$1:$D$33,4,FALSE)</f>
        <v>56.155499999999996</v>
      </c>
      <c r="O1597">
        <f>VLOOKUP(D1597,MoneyLine!$A$1:$Q$33,14,FALSE)</f>
        <v>104.57619047619046</v>
      </c>
      <c r="P1597">
        <f>VLOOKUP(B1597,MoneyLine!$A$1:$Q$33,17,FALSE)</f>
        <v>0.65357142857142814</v>
      </c>
      <c r="Q1597">
        <f>VLOOKUP(B1597,MoneyLine!$A$1:$K$33,10,FALSE)</f>
        <v>23.449285714285718</v>
      </c>
      <c r="R1597">
        <f>VLOOKUP(B1597,MoneyLine!$A$1:$Q$33,14,FALSE)</f>
        <v>42.338571428571427</v>
      </c>
      <c r="S1597">
        <f>VLOOKUP(D1597,MoneyLine!$A$1:$Q$33,17,FALSE)</f>
        <v>21.976904761904766</v>
      </c>
      <c r="T1597">
        <f>VLOOKUP(D1597,MoneyLine!$A$1:$K$33,10,FALSE)</f>
        <v>-0.45761904761904759</v>
      </c>
      <c r="V1597">
        <f>HomTotReg.!$B$17+(test!O1597*HomTotReg.!$B$18+HomTotReg.!$B$19*test!P1597+test!Q1597*HomTotReg.!$B$20)</f>
        <v>3.5862222328985833</v>
      </c>
      <c r="W1597">
        <f>VisTotReg.!$B$17+(VisTotReg.!$B$18*test!R1597+test!S1597*VisTotReg.!$B$19+test!T1597*VisTotReg.!$B$20)</f>
        <v>2.8241247612955238</v>
      </c>
      <c r="Y1597">
        <f>'MoneyLine Reg. 1'!$B$17+('MoneyLine Reg. 1'!$B$18*test!I1597+test!J1597*'MoneyLine Reg. 1'!$B$19+test!T1597*'MoneyLine Reg. 1'!$B$20+test!Q1597*'MoneyLine Reg. 1'!$B$21)</f>
        <v>0.60970645302964355</v>
      </c>
      <c r="Z1597">
        <f>'MoneyLine Reg. 2'!$B$17+('MoneyLine Reg. 2'!$B$18*test!M1597+test!K1597*'MoneyLine Reg. 2'!$B$19+'MoneyLine Reg. 2'!$B$20*test!L1597+test!N1597*'MoneyLine Reg. 2'!$B$21)</f>
        <v>0.80346594456635145</v>
      </c>
    </row>
    <row r="1598" spans="1:26" x14ac:dyDescent="0.3">
      <c r="A1598" s="8">
        <v>45252</v>
      </c>
      <c r="B1598" s="6" t="s">
        <v>15</v>
      </c>
      <c r="C1598" s="6">
        <v>0</v>
      </c>
      <c r="D1598" s="6" t="s">
        <v>19</v>
      </c>
      <c r="E1598" s="6">
        <v>4</v>
      </c>
      <c r="G1598" s="6">
        <f t="shared" si="25"/>
        <v>4</v>
      </c>
      <c r="I1598">
        <f>VLOOKUP(D1598,MoneyLine!$A$1:$K$33,7,FALSE)</f>
        <v>99.267142857142858</v>
      </c>
      <c r="J1598">
        <f>VLOOKUP(B1598,MoneyLine!$A$1:$K$33,7,FALSE)</f>
        <v>101.46142857142856</v>
      </c>
      <c r="K1598">
        <f>VLOOKUP(B1598,MoneyLine!$A$1:$K$33,11,FALSE)</f>
        <v>16.143749999999997</v>
      </c>
      <c r="L1598">
        <f>VLOOKUP(B1598,MoneyLine!$A$1:$D$33,4,FALSE)</f>
        <v>52.539000000000001</v>
      </c>
      <c r="M1598">
        <f>VLOOKUP(D1598,MoneyLine!$A$1:$K$33,11,FALSE)</f>
        <v>11.873749999999998</v>
      </c>
      <c r="N1598">
        <f>VLOOKUP(D1598,MoneyLine!$A$1:$D$33,4,FALSE)</f>
        <v>44.580500000000001</v>
      </c>
      <c r="O1598">
        <f>VLOOKUP(D1598,MoneyLine!$A$1:$Q$33,14,FALSE)</f>
        <v>93.099761904761891</v>
      </c>
      <c r="P1598">
        <f>VLOOKUP(B1598,MoneyLine!$A$1:$Q$33,17,FALSE)</f>
        <v>16.578095238095237</v>
      </c>
      <c r="Q1598">
        <f>VLOOKUP(B1598,MoneyLine!$A$1:$K$33,10,FALSE)</f>
        <v>-8.7532142857142858</v>
      </c>
      <c r="R1598">
        <f>VLOOKUP(B1598,MoneyLine!$A$1:$Q$33,14,FALSE)</f>
        <v>76.89928571428571</v>
      </c>
      <c r="S1598">
        <f>VLOOKUP(D1598,MoneyLine!$A$1:$Q$33,17,FALSE)</f>
        <v>-14.223571428571427</v>
      </c>
      <c r="T1598">
        <f>VLOOKUP(D1598,MoneyLine!$A$1:$K$33,10,FALSE)</f>
        <v>-3.2023809523808761E-2</v>
      </c>
      <c r="V1598">
        <f>HomTotReg.!$B$17+(test!O1598*HomTotReg.!$B$18+HomTotReg.!$B$19*test!P1598+test!Q1598*HomTotReg.!$B$20)</f>
        <v>3.6510282978572932</v>
      </c>
      <c r="W1598">
        <f>VisTotReg.!$B$17+(VisTotReg.!$B$18*test!R1598+test!S1598*VisTotReg.!$B$19+test!T1598*VisTotReg.!$B$20)</f>
        <v>3.5504999109345965</v>
      </c>
      <c r="Y1598">
        <f>'MoneyLine Reg. 1'!$B$17+('MoneyLine Reg. 1'!$B$18*test!I1598+test!J1598*'MoneyLine Reg. 1'!$B$19+test!T1598*'MoneyLine Reg. 1'!$B$20+test!Q1598*'MoneyLine Reg. 1'!$B$21)</f>
        <v>0.15577005237834804</v>
      </c>
      <c r="Z1598">
        <f>'MoneyLine Reg. 2'!$B$17+('MoneyLine Reg. 2'!$B$18*test!M1598+test!K1598*'MoneyLine Reg. 2'!$B$19+'MoneyLine Reg. 2'!$B$20*test!L1598+test!N1598*'MoneyLine Reg. 2'!$B$21)</f>
        <v>-0.63291732434542114</v>
      </c>
    </row>
    <row r="1599" spans="1:26" x14ac:dyDescent="0.3">
      <c r="A1599" s="9">
        <v>45252</v>
      </c>
      <c r="B1599" s="7" t="s">
        <v>14</v>
      </c>
      <c r="C1599" s="7">
        <v>3</v>
      </c>
      <c r="D1599" s="7" t="s">
        <v>31</v>
      </c>
      <c r="E1599" s="7">
        <v>1</v>
      </c>
      <c r="G1599" s="6">
        <f t="shared" si="25"/>
        <v>-2</v>
      </c>
      <c r="I1599">
        <f>VLOOKUP(D1599,MoneyLine!$A$1:$K$33,7,FALSE)</f>
        <v>130.13119047619048</v>
      </c>
      <c r="J1599">
        <f>VLOOKUP(B1599,MoneyLine!$A$1:$K$33,7,FALSE)</f>
        <v>85.562619047619037</v>
      </c>
      <c r="K1599">
        <f>VLOOKUP(B1599,MoneyLine!$A$1:$K$33,11,FALSE)</f>
        <v>19.403750000000002</v>
      </c>
      <c r="L1599">
        <f>VLOOKUP(B1599,MoneyLine!$A$1:$D$33,4,FALSE)</f>
        <v>49.788499999999999</v>
      </c>
      <c r="M1599">
        <f>VLOOKUP(D1599,MoneyLine!$A$1:$K$33,11,FALSE)</f>
        <v>13.114999999999997</v>
      </c>
      <c r="N1599">
        <f>VLOOKUP(D1599,MoneyLine!$A$1:$D$33,4,FALSE)</f>
        <v>55.725999999999999</v>
      </c>
      <c r="O1599">
        <f>VLOOKUP(D1599,MoneyLine!$A$1:$Q$33,14,FALSE)</f>
        <v>91.865476190476173</v>
      </c>
      <c r="P1599">
        <f>VLOOKUP(B1599,MoneyLine!$A$1:$Q$33,17,FALSE)</f>
        <v>-3.2247619047619036</v>
      </c>
      <c r="Q1599">
        <f>VLOOKUP(B1599,MoneyLine!$A$1:$K$33,10,FALSE)</f>
        <v>24.058452380952382</v>
      </c>
      <c r="R1599">
        <f>VLOOKUP(B1599,MoneyLine!$A$1:$Q$33,14,FALSE)</f>
        <v>87.124523809523808</v>
      </c>
      <c r="S1599">
        <f>VLOOKUP(D1599,MoneyLine!$A$1:$Q$33,17,FALSE)</f>
        <v>29.228333333333332</v>
      </c>
      <c r="T1599">
        <f>VLOOKUP(D1599,MoneyLine!$A$1:$K$33,10,FALSE)</f>
        <v>31.447738095238101</v>
      </c>
      <c r="V1599">
        <f>HomTotReg.!$B$17+(test!O1599*HomTotReg.!$B$18+HomTotReg.!$B$19*test!P1599+test!Q1599*HomTotReg.!$B$20)</f>
        <v>3.4860694728657129</v>
      </c>
      <c r="W1599">
        <f>VisTotReg.!$B$17+(VisTotReg.!$B$18*test!R1599+test!S1599*VisTotReg.!$B$19+test!T1599*VisTotReg.!$B$20)</f>
        <v>2.8209205879084047</v>
      </c>
      <c r="Y1599">
        <f>'MoneyLine Reg. 1'!$B$17+('MoneyLine Reg. 1'!$B$18*test!I1599+test!J1599*'MoneyLine Reg. 1'!$B$19+test!T1599*'MoneyLine Reg. 1'!$B$20+test!Q1599*'MoneyLine Reg. 1'!$B$21)</f>
        <v>0.74854713949810447</v>
      </c>
      <c r="Z1599">
        <f>'MoneyLine Reg. 2'!$B$17+('MoneyLine Reg. 2'!$B$18*test!M1599+test!K1599*'MoneyLine Reg. 2'!$B$19+'MoneyLine Reg. 2'!$B$20*test!L1599+test!N1599*'MoneyLine Reg. 2'!$B$21)</f>
        <v>0.25343721545579978</v>
      </c>
    </row>
    <row r="1600" spans="1:26" x14ac:dyDescent="0.3">
      <c r="A1600" s="8">
        <v>45252</v>
      </c>
      <c r="B1600" s="6" t="s">
        <v>22</v>
      </c>
      <c r="C1600" s="6">
        <v>2</v>
      </c>
      <c r="D1600" s="6" t="s">
        <v>21</v>
      </c>
      <c r="E1600" s="6">
        <v>4</v>
      </c>
      <c r="G1600" s="6">
        <f t="shared" si="25"/>
        <v>2</v>
      </c>
      <c r="I1600">
        <f>VLOOKUP(D1600,MoneyLine!$A$1:$K$33,7,FALSE)</f>
        <v>81.149285714285725</v>
      </c>
      <c r="J1600">
        <f>VLOOKUP(B1600,MoneyLine!$A$1:$K$33,7,FALSE)</f>
        <v>73.279761904761898</v>
      </c>
      <c r="K1600">
        <f>VLOOKUP(B1600,MoneyLine!$A$1:$K$33,11,FALSE)</f>
        <v>6.432500000000001</v>
      </c>
      <c r="L1600">
        <f>VLOOKUP(B1600,MoneyLine!$A$1:$D$33,4,FALSE)</f>
        <v>50.885999999999996</v>
      </c>
      <c r="M1600">
        <f>VLOOKUP(D1600,MoneyLine!$A$1:$K$33,11,FALSE)</f>
        <v>9.1225000000000005</v>
      </c>
      <c r="N1600">
        <f>VLOOKUP(D1600,MoneyLine!$A$1:$D$33,4,FALSE)</f>
        <v>51.807999999999993</v>
      </c>
      <c r="O1600">
        <f>VLOOKUP(D1600,MoneyLine!$A$1:$Q$33,14,FALSE)</f>
        <v>65.387857142857143</v>
      </c>
      <c r="P1600">
        <f>VLOOKUP(B1600,MoneyLine!$A$1:$Q$33,17,FALSE)</f>
        <v>-0.22023809523809401</v>
      </c>
      <c r="Q1600">
        <f>VLOOKUP(B1600,MoneyLine!$A$1:$K$33,10,FALSE)</f>
        <v>10.709166666666667</v>
      </c>
      <c r="R1600">
        <f>VLOOKUP(B1600,MoneyLine!$A$1:$Q$33,14,FALSE)</f>
        <v>70.076904761904771</v>
      </c>
      <c r="S1600">
        <f>VLOOKUP(D1600,MoneyLine!$A$1:$Q$33,17,FALSE)</f>
        <v>7.3759523809523806</v>
      </c>
      <c r="T1600">
        <f>VLOOKUP(D1600,MoneyLine!$A$1:$K$33,10,FALSE)</f>
        <v>8.0371428571428574</v>
      </c>
      <c r="V1600">
        <f>HomTotReg.!$B$17+(test!O1600*HomTotReg.!$B$18+HomTotReg.!$B$19*test!P1600+test!Q1600*HomTotReg.!$B$20)</f>
        <v>3.321155685838419</v>
      </c>
      <c r="W1600">
        <f>VisTotReg.!$B$17+(VisTotReg.!$B$18*test!R1600+test!S1600*VisTotReg.!$B$19+test!T1600*VisTotReg.!$B$20)</f>
        <v>3.1582179777577224</v>
      </c>
      <c r="Y1600">
        <f>'MoneyLine Reg. 1'!$B$17+('MoneyLine Reg. 1'!$B$18*test!I1600+test!J1600*'MoneyLine Reg. 1'!$B$19+test!T1600*'MoneyLine Reg. 1'!$B$20+test!Q1600*'MoneyLine Reg. 1'!$B$21)</f>
        <v>0.21957782685888505</v>
      </c>
      <c r="Z1600">
        <f>'MoneyLine Reg. 2'!$B$17+('MoneyLine Reg. 2'!$B$18*test!M1600+test!K1600*'MoneyLine Reg. 2'!$B$19+'MoneyLine Reg. 2'!$B$20*test!L1600+test!N1600*'MoneyLine Reg. 2'!$B$21)</f>
        <v>0.41011351098353144</v>
      </c>
    </row>
    <row r="1601" spans="1:26" x14ac:dyDescent="0.3">
      <c r="A1601" s="9">
        <v>45252</v>
      </c>
      <c r="B1601" s="7" t="s">
        <v>4</v>
      </c>
      <c r="C1601" s="7">
        <v>2</v>
      </c>
      <c r="D1601" s="7" t="s">
        <v>16</v>
      </c>
      <c r="E1601" s="7">
        <v>3</v>
      </c>
      <c r="G1601" s="6">
        <f t="shared" si="25"/>
        <v>1</v>
      </c>
      <c r="I1601">
        <f>VLOOKUP(D1601,MoneyLine!$A$1:$K$33,7,FALSE)</f>
        <v>64.561666666666639</v>
      </c>
      <c r="J1601">
        <f>VLOOKUP(B1601,MoneyLine!$A$1:$K$33,7,FALSE)</f>
        <v>71.288571428571402</v>
      </c>
      <c r="K1601">
        <f>VLOOKUP(B1601,MoneyLine!$A$1:$K$33,11,FALSE)</f>
        <v>4.0925000000000029</v>
      </c>
      <c r="L1601">
        <f>VLOOKUP(B1601,MoneyLine!$A$1:$D$33,4,FALSE)</f>
        <v>50.962499999999999</v>
      </c>
      <c r="M1601">
        <f>VLOOKUP(D1601,MoneyLine!$A$1:$K$33,11,FALSE)</f>
        <v>10.3225</v>
      </c>
      <c r="N1601">
        <f>VLOOKUP(D1601,MoneyLine!$A$1:$D$33,4,FALSE)</f>
        <v>48.538999999999994</v>
      </c>
      <c r="O1601">
        <f>VLOOKUP(D1601,MoneyLine!$A$1:$Q$33,14,FALSE)</f>
        <v>75.591190476190462</v>
      </c>
      <c r="P1601">
        <f>VLOOKUP(B1601,MoneyLine!$A$1:$Q$33,17,FALSE)</f>
        <v>33.857619047619039</v>
      </c>
      <c r="Q1601">
        <f>VLOOKUP(B1601,MoneyLine!$A$1:$K$33,10,FALSE)</f>
        <v>21.901309523809527</v>
      </c>
      <c r="R1601">
        <f>VLOOKUP(B1601,MoneyLine!$A$1:$Q$33,14,FALSE)</f>
        <v>28.298571428571432</v>
      </c>
      <c r="S1601">
        <f>VLOOKUP(D1601,MoneyLine!$A$1:$Q$33,17,FALSE)</f>
        <v>-17.098809523809521</v>
      </c>
      <c r="T1601">
        <f>VLOOKUP(D1601,MoneyLine!$A$1:$K$33,10,FALSE)</f>
        <v>17.131547619047623</v>
      </c>
      <c r="V1601">
        <f>HomTotReg.!$B$17+(test!O1601*HomTotReg.!$B$18+HomTotReg.!$B$19*test!P1601+test!Q1601*HomTotReg.!$B$20)</f>
        <v>2.9446461525356558</v>
      </c>
      <c r="W1601">
        <f>VisTotReg.!$B$17+(VisTotReg.!$B$18*test!R1601+test!S1601*VisTotReg.!$B$19+test!T1601*VisTotReg.!$B$20)</f>
        <v>2.7469342680529101</v>
      </c>
      <c r="Y1601">
        <f>'MoneyLine Reg. 1'!$B$17+('MoneyLine Reg. 1'!$B$18*test!I1601+test!J1601*'MoneyLine Reg. 1'!$B$19+test!T1601*'MoneyLine Reg. 1'!$B$20+test!Q1601*'MoneyLine Reg. 1'!$B$21)</f>
        <v>9.3843551748122395E-2</v>
      </c>
      <c r="Z1601">
        <f>'MoneyLine Reg. 2'!$B$17+('MoneyLine Reg. 2'!$B$18*test!M1601+test!K1601*'MoneyLine Reg. 2'!$B$19+'MoneyLine Reg. 2'!$B$20*test!L1601+test!N1601*'MoneyLine Reg. 2'!$B$21)</f>
        <v>0.38175729081689713</v>
      </c>
    </row>
    <row r="1602" spans="1:26" x14ac:dyDescent="0.3">
      <c r="A1602" s="8">
        <v>45252</v>
      </c>
      <c r="B1602" s="6" t="s">
        <v>17</v>
      </c>
      <c r="C1602" s="6">
        <v>1</v>
      </c>
      <c r="D1602" s="6" t="s">
        <v>3</v>
      </c>
      <c r="E1602" s="6">
        <v>0</v>
      </c>
      <c r="G1602" s="6">
        <f t="shared" si="25"/>
        <v>-1</v>
      </c>
      <c r="I1602">
        <f>VLOOKUP(D1602,MoneyLine!$A$1:$K$33,7,FALSE)</f>
        <v>103.61880952380953</v>
      </c>
      <c r="J1602">
        <f>VLOOKUP(B1602,MoneyLine!$A$1:$K$33,7,FALSE)</f>
        <v>126.67</v>
      </c>
      <c r="K1602">
        <f>VLOOKUP(B1602,MoneyLine!$A$1:$K$33,11,FALSE)</f>
        <v>19.922499999999999</v>
      </c>
      <c r="L1602">
        <f>VLOOKUP(B1602,MoneyLine!$A$1:$D$33,4,FALSE)</f>
        <v>49.902000000000001</v>
      </c>
      <c r="M1602">
        <f>VLOOKUP(D1602,MoneyLine!$A$1:$K$33,11,FALSE)</f>
        <v>6.7725000000000009</v>
      </c>
      <c r="N1602">
        <f>VLOOKUP(D1602,MoneyLine!$A$1:$D$33,4,FALSE)</f>
        <v>53.618500000000004</v>
      </c>
      <c r="O1602">
        <f>VLOOKUP(D1602,MoneyLine!$A$1:$Q$33,14,FALSE)</f>
        <v>76.556190476190451</v>
      </c>
      <c r="P1602">
        <f>VLOOKUP(B1602,MoneyLine!$A$1:$Q$33,17,FALSE)</f>
        <v>9.6223809523809507</v>
      </c>
      <c r="Q1602">
        <f>VLOOKUP(B1602,MoneyLine!$A$1:$K$33,10,FALSE)</f>
        <v>23.209285714285713</v>
      </c>
      <c r="R1602">
        <f>VLOOKUP(B1602,MoneyLine!$A$1:$Q$33,14,FALSE)</f>
        <v>104.88261904761904</v>
      </c>
      <c r="S1602">
        <f>VLOOKUP(D1602,MoneyLine!$A$1:$Q$33,17,FALSE)</f>
        <v>15.725476190476186</v>
      </c>
      <c r="T1602">
        <f>VLOOKUP(D1602,MoneyLine!$A$1:$K$33,10,FALSE)</f>
        <v>34.368214285714288</v>
      </c>
      <c r="V1602">
        <f>HomTotReg.!$B$17+(test!O1602*HomTotReg.!$B$18+HomTotReg.!$B$19*test!P1602+test!Q1602*HomTotReg.!$B$20)</f>
        <v>3.1972546459936964</v>
      </c>
      <c r="W1602">
        <f>VisTotReg.!$B$17+(VisTotReg.!$B$18*test!R1602+test!S1602*VisTotReg.!$B$19+test!T1602*VisTotReg.!$B$20)</f>
        <v>3.1089233121530717</v>
      </c>
      <c r="Y1602">
        <f>'MoneyLine Reg. 1'!$B$17+('MoneyLine Reg. 1'!$B$18*test!I1602+test!J1602*'MoneyLine Reg. 1'!$B$19+test!T1602*'MoneyLine Reg. 1'!$B$20+test!Q1602*'MoneyLine Reg. 1'!$B$21)</f>
        <v>6.4481791733792676E-2</v>
      </c>
      <c r="Z1602">
        <f>'MoneyLine Reg. 2'!$B$17+('MoneyLine Reg. 2'!$B$18*test!M1602+test!K1602*'MoneyLine Reg. 2'!$B$19+'MoneyLine Reg. 2'!$B$20*test!L1602+test!N1602*'MoneyLine Reg. 2'!$B$21)</f>
        <v>-0.32222935818508436</v>
      </c>
    </row>
    <row r="1603" spans="1:26" x14ac:dyDescent="0.3">
      <c r="A1603" s="9">
        <v>45252</v>
      </c>
      <c r="B1603" s="7" t="s">
        <v>24</v>
      </c>
      <c r="C1603" s="7">
        <v>1</v>
      </c>
      <c r="D1603" s="7" t="s">
        <v>34</v>
      </c>
      <c r="E1603" s="7">
        <v>7</v>
      </c>
      <c r="G1603" s="6">
        <f t="shared" si="25"/>
        <v>6</v>
      </c>
      <c r="I1603">
        <f>VLOOKUP(D1603,MoneyLine!$A$1:$K$33,7,FALSE)</f>
        <v>70.167380952380938</v>
      </c>
      <c r="J1603">
        <f>VLOOKUP(B1603,MoneyLine!$A$1:$K$33,7,FALSE)</f>
        <v>-28.852380952380948</v>
      </c>
      <c r="K1603">
        <f>VLOOKUP(B1603,MoneyLine!$A$1:$K$33,11,FALSE)</f>
        <v>5.754999999999999</v>
      </c>
      <c r="L1603">
        <f>VLOOKUP(B1603,MoneyLine!$A$1:$D$33,4,FALSE)</f>
        <v>42.153999999999996</v>
      </c>
      <c r="M1603">
        <f>VLOOKUP(D1603,MoneyLine!$A$1:$K$33,11,FALSE)</f>
        <v>10.367500000000003</v>
      </c>
      <c r="N1603">
        <f>VLOOKUP(D1603,MoneyLine!$A$1:$D$33,4,FALSE)</f>
        <v>52.325999999999993</v>
      </c>
      <c r="O1603">
        <f>VLOOKUP(D1603,MoneyLine!$A$1:$Q$33,14,FALSE)</f>
        <v>40.24047619047618</v>
      </c>
      <c r="P1603">
        <f>VLOOKUP(B1603,MoneyLine!$A$1:$Q$33,17,FALSE)</f>
        <v>-35.079523809523806</v>
      </c>
      <c r="Q1603">
        <f>VLOOKUP(B1603,MoneyLine!$A$1:$K$33,10,FALSE)</f>
        <v>-0.52404761904761887</v>
      </c>
      <c r="R1603">
        <f>VLOOKUP(B1603,MoneyLine!$A$1:$Q$33,14,FALSE)</f>
        <v>7.490952380952379</v>
      </c>
      <c r="S1603">
        <f>VLOOKUP(D1603,MoneyLine!$A$1:$Q$33,17,FALSE)</f>
        <v>22.489285714285707</v>
      </c>
      <c r="T1603">
        <f>VLOOKUP(D1603,MoneyLine!$A$1:$K$33,10,FALSE)</f>
        <v>29.06904761904762</v>
      </c>
      <c r="V1603">
        <f>HomTotReg.!$B$17+(test!O1603*HomTotReg.!$B$18+HomTotReg.!$B$19*test!P1603+test!Q1603*HomTotReg.!$B$20)</f>
        <v>3.5482256872579541</v>
      </c>
      <c r="W1603">
        <f>VisTotReg.!$B$17+(VisTotReg.!$B$18*test!R1603+test!S1603*VisTotReg.!$B$19+test!T1603*VisTotReg.!$B$20)</f>
        <v>1.9714527550876451</v>
      </c>
      <c r="Y1603">
        <f>'MoneyLine Reg. 1'!$B$17+('MoneyLine Reg. 1'!$B$18*test!I1603+test!J1603*'MoneyLine Reg. 1'!$B$19+test!T1603*'MoneyLine Reg. 1'!$B$20+test!Q1603*'MoneyLine Reg. 1'!$B$21)</f>
        <v>1.6912749552373394</v>
      </c>
      <c r="Z1603">
        <f>'MoneyLine Reg. 2'!$B$17+('MoneyLine Reg. 2'!$B$18*test!M1603+test!K1603*'MoneyLine Reg. 2'!$B$19+'MoneyLine Reg. 2'!$B$20*test!L1603+test!N1603*'MoneyLine Reg. 2'!$B$21)</f>
        <v>1.2209587090709828</v>
      </c>
    </row>
    <row r="1604" spans="1:26" x14ac:dyDescent="0.3">
      <c r="A1604" s="8">
        <v>45252</v>
      </c>
      <c r="B1604" s="6" t="s">
        <v>23</v>
      </c>
      <c r="C1604" s="6">
        <v>3</v>
      </c>
      <c r="D1604" s="6" t="s">
        <v>7</v>
      </c>
      <c r="E1604" s="6">
        <v>2</v>
      </c>
      <c r="G1604" s="6">
        <f t="shared" si="25"/>
        <v>-1</v>
      </c>
      <c r="I1604">
        <f>VLOOKUP(D1604,MoneyLine!$A$1:$K$33,7,FALSE)</f>
        <v>105.50714285714287</v>
      </c>
      <c r="J1604">
        <f>VLOOKUP(B1604,MoneyLine!$A$1:$K$33,7,FALSE)</f>
        <v>101.00309523809524</v>
      </c>
      <c r="K1604">
        <f>VLOOKUP(B1604,MoneyLine!$A$1:$K$33,11,FALSE)</f>
        <v>6.8149999999999995</v>
      </c>
      <c r="L1604">
        <f>VLOOKUP(B1604,MoneyLine!$A$1:$D$33,4,FALSE)</f>
        <v>52.277999999999999</v>
      </c>
      <c r="M1604">
        <f>VLOOKUP(D1604,MoneyLine!$A$1:$K$33,11,FALSE)</f>
        <v>17.5075</v>
      </c>
      <c r="N1604">
        <f>VLOOKUP(D1604,MoneyLine!$A$1:$D$33,4,FALSE)</f>
        <v>51.216499999999996</v>
      </c>
      <c r="O1604">
        <f>VLOOKUP(D1604,MoneyLine!$A$1:$Q$33,14,FALSE)</f>
        <v>89.021666666666647</v>
      </c>
      <c r="P1604">
        <f>VLOOKUP(B1604,MoneyLine!$A$1:$Q$33,17,FALSE)</f>
        <v>22.973095238095237</v>
      </c>
      <c r="Q1604">
        <f>VLOOKUP(B1604,MoneyLine!$A$1:$K$33,10,FALSE)</f>
        <v>43.088928571428575</v>
      </c>
      <c r="R1604">
        <f>VLOOKUP(B1604,MoneyLine!$A$1:$Q$33,14,FALSE)</f>
        <v>66.898333333333312</v>
      </c>
      <c r="S1604">
        <f>VLOOKUP(D1604,MoneyLine!$A$1:$Q$33,17,FALSE)</f>
        <v>1.5838095238095231</v>
      </c>
      <c r="T1604">
        <f>VLOOKUP(D1604,MoneyLine!$A$1:$K$33,10,FALSE)</f>
        <v>-6.0107142857142861</v>
      </c>
      <c r="V1604">
        <f>HomTotReg.!$B$17+(test!O1604*HomTotReg.!$B$18+HomTotReg.!$B$19*test!P1604+test!Q1604*HomTotReg.!$B$20)</f>
        <v>2.9685511609295498</v>
      </c>
      <c r="W1604">
        <f>VisTotReg.!$B$17+(VisTotReg.!$B$18*test!R1604+test!S1604*VisTotReg.!$B$19+test!T1604*VisTotReg.!$B$20)</f>
        <v>3.3789949573600557</v>
      </c>
      <c r="Y1604">
        <f>'MoneyLine Reg. 1'!$B$17+('MoneyLine Reg. 1'!$B$18*test!I1604+test!J1604*'MoneyLine Reg. 1'!$B$19+test!T1604*'MoneyLine Reg. 1'!$B$20+test!Q1604*'MoneyLine Reg. 1'!$B$21)</f>
        <v>-0.37945199573737975</v>
      </c>
      <c r="Z1604">
        <f>'MoneyLine Reg. 2'!$B$17+('MoneyLine Reg. 2'!$B$18*test!M1604+test!K1604*'MoneyLine Reg. 2'!$B$19+'MoneyLine Reg. 2'!$B$20*test!L1604+test!N1604*'MoneyLine Reg. 2'!$B$21)</f>
        <v>0.75125141995202283</v>
      </c>
    </row>
    <row r="1605" spans="1:26" x14ac:dyDescent="0.3">
      <c r="A1605" s="9">
        <v>45252</v>
      </c>
      <c r="B1605" s="7" t="s">
        <v>13</v>
      </c>
      <c r="C1605" s="7">
        <v>3</v>
      </c>
      <c r="D1605" s="7" t="s">
        <v>12</v>
      </c>
      <c r="E1605" s="7">
        <v>4</v>
      </c>
      <c r="G1605" s="6">
        <f t="shared" si="25"/>
        <v>1</v>
      </c>
      <c r="I1605">
        <f>VLOOKUP(D1605,MoneyLine!$A$1:$K$33,7,FALSE)</f>
        <v>38.000238095238089</v>
      </c>
      <c r="J1605">
        <f>VLOOKUP(B1605,MoneyLine!$A$1:$K$33,7,FALSE)</f>
        <v>52.757857142857148</v>
      </c>
      <c r="K1605">
        <f>VLOOKUP(B1605,MoneyLine!$A$1:$K$33,11,FALSE)</f>
        <v>5.03125</v>
      </c>
      <c r="L1605">
        <f>VLOOKUP(B1605,MoneyLine!$A$1:$D$33,4,FALSE)</f>
        <v>47.964499999999994</v>
      </c>
      <c r="M1605">
        <f>VLOOKUP(D1605,MoneyLine!$A$1:$K$33,11,FALSE)</f>
        <v>5.6062500000000011</v>
      </c>
      <c r="N1605">
        <f>VLOOKUP(D1605,MoneyLine!$A$1:$D$33,4,FALSE)</f>
        <v>46.611499999999999</v>
      </c>
      <c r="O1605">
        <f>VLOOKUP(D1605,MoneyLine!$A$1:$Q$33,14,FALSE)</f>
        <v>32.669761904761899</v>
      </c>
      <c r="P1605">
        <f>VLOOKUP(B1605,MoneyLine!$A$1:$Q$33,17,FALSE)</f>
        <v>6.5440476190476176</v>
      </c>
      <c r="Q1605">
        <f>VLOOKUP(B1605,MoneyLine!$A$1:$K$33,10,FALSE)</f>
        <v>-4.3963095238095242</v>
      </c>
      <c r="R1605">
        <f>VLOOKUP(B1605,MoneyLine!$A$1:$Q$33,14,FALSE)</f>
        <v>36.921904761904756</v>
      </c>
      <c r="S1605">
        <f>VLOOKUP(D1605,MoneyLine!$A$1:$Q$33,17,FALSE)</f>
        <v>-1.7361904761904778</v>
      </c>
      <c r="T1605">
        <f>VLOOKUP(D1605,MoneyLine!$A$1:$K$33,10,FALSE)</f>
        <v>20.738571428571433</v>
      </c>
      <c r="V1605">
        <f>HomTotReg.!$B$17+(test!O1605*HomTotReg.!$B$18+HomTotReg.!$B$19*test!P1605+test!Q1605*HomTotReg.!$B$20)</f>
        <v>3.0697108743598318</v>
      </c>
      <c r="W1605">
        <f>VisTotReg.!$B$17+(VisTotReg.!$B$18*test!R1605+test!S1605*VisTotReg.!$B$19+test!T1605*VisTotReg.!$B$20)</f>
        <v>2.6591605196018864</v>
      </c>
      <c r="Y1605">
        <f>'MoneyLine Reg. 1'!$B$17+('MoneyLine Reg. 1'!$B$18*test!I1605+test!J1605*'MoneyLine Reg. 1'!$B$19+test!T1605*'MoneyLine Reg. 1'!$B$20+test!Q1605*'MoneyLine Reg. 1'!$B$21)</f>
        <v>0.36005780947474775</v>
      </c>
      <c r="Z1605">
        <f>'MoneyLine Reg. 2'!$B$17+('MoneyLine Reg. 2'!$B$18*test!M1605+test!K1605*'MoneyLine Reg. 2'!$B$19+'MoneyLine Reg. 2'!$B$20*test!L1605+test!N1605*'MoneyLine Reg. 2'!$B$21)</f>
        <v>0.1278714612929539</v>
      </c>
    </row>
    <row r="1606" spans="1:26" x14ac:dyDescent="0.3">
      <c r="A1606" s="8">
        <v>45254</v>
      </c>
      <c r="B1606" s="6" t="s">
        <v>29</v>
      </c>
      <c r="C1606" s="6">
        <v>5</v>
      </c>
      <c r="D1606" s="6" t="s">
        <v>26</v>
      </c>
      <c r="E1606" s="6">
        <v>2</v>
      </c>
      <c r="G1606" s="6">
        <f t="shared" si="25"/>
        <v>-3</v>
      </c>
      <c r="I1606">
        <f>VLOOKUP(D1606,MoneyLine!$A$1:$K$33,7,FALSE)</f>
        <v>2.4278571428571381</v>
      </c>
      <c r="J1606">
        <f>VLOOKUP(B1606,MoneyLine!$A$1:$K$33,7,FALSE)</f>
        <v>120.64333333333332</v>
      </c>
      <c r="K1606">
        <f>VLOOKUP(B1606,MoneyLine!$A$1:$K$33,11,FALSE)</f>
        <v>13.331249999999997</v>
      </c>
      <c r="L1606">
        <f>VLOOKUP(B1606,MoneyLine!$A$1:$D$33,4,FALSE)</f>
        <v>55.3095</v>
      </c>
      <c r="M1606">
        <f>VLOOKUP(D1606,MoneyLine!$A$1:$K$33,11,FALSE)</f>
        <v>7.2874999999999996</v>
      </c>
      <c r="N1606">
        <f>VLOOKUP(D1606,MoneyLine!$A$1:$D$33,4,FALSE)</f>
        <v>44.772500000000001</v>
      </c>
      <c r="O1606">
        <f>VLOOKUP(D1606,MoneyLine!$A$1:$Q$33,14,FALSE)</f>
        <v>21.040476190476188</v>
      </c>
      <c r="P1606">
        <f>VLOOKUP(B1606,MoneyLine!$A$1:$Q$33,17,FALSE)</f>
        <v>28.97</v>
      </c>
      <c r="Q1606">
        <f>VLOOKUP(B1606,MoneyLine!$A$1:$K$33,10,FALSE)</f>
        <v>20.598452380952381</v>
      </c>
      <c r="R1606">
        <f>VLOOKUP(B1606,MoneyLine!$A$1:$Q$33,14,FALSE)</f>
        <v>76.355714285714271</v>
      </c>
      <c r="S1606">
        <f>VLOOKUP(D1606,MoneyLine!$A$1:$Q$33,17,FALSE)</f>
        <v>-8.321428571428573</v>
      </c>
      <c r="T1606">
        <f>VLOOKUP(D1606,MoneyLine!$A$1:$K$33,10,FALSE)</f>
        <v>13.537738095238096</v>
      </c>
      <c r="V1606">
        <f>HomTotReg.!$B$17+(test!O1606*HomTotReg.!$B$18+HomTotReg.!$B$19*test!P1606+test!Q1606*HomTotReg.!$B$20)</f>
        <v>2.4334191944937977</v>
      </c>
      <c r="W1606">
        <f>VisTotReg.!$B$17+(VisTotReg.!$B$18*test!R1606+test!S1606*VisTotReg.!$B$19+test!T1606*VisTotReg.!$B$20)</f>
        <v>3.2916321467080447</v>
      </c>
      <c r="Y1606">
        <f>'MoneyLine Reg. 1'!$B$17+('MoneyLine Reg. 1'!$B$18*test!I1606+test!J1606*'MoneyLine Reg. 1'!$B$19+test!T1606*'MoneyLine Reg. 1'!$B$20+test!Q1606*'MoneyLine Reg. 1'!$B$21)</f>
        <v>-1.1198133126983356</v>
      </c>
      <c r="Z1606">
        <f>'MoneyLine Reg. 2'!$B$17+('MoneyLine Reg. 2'!$B$18*test!M1606+test!K1606*'MoneyLine Reg. 2'!$B$19+'MoneyLine Reg. 2'!$B$20*test!L1606+test!N1606*'MoneyLine Reg. 2'!$B$21)</f>
        <v>-0.9421993936740356</v>
      </c>
    </row>
    <row r="1607" spans="1:26" x14ac:dyDescent="0.3">
      <c r="A1607" s="9">
        <v>45254</v>
      </c>
      <c r="B1607" s="7" t="s">
        <v>19</v>
      </c>
      <c r="C1607" s="7">
        <v>5</v>
      </c>
      <c r="D1607" s="7" t="s">
        <v>14</v>
      </c>
      <c r="E1607" s="7">
        <v>2</v>
      </c>
      <c r="G1607" s="6">
        <f t="shared" si="25"/>
        <v>-3</v>
      </c>
      <c r="I1607">
        <f>VLOOKUP(D1607,MoneyLine!$A$1:$K$33,7,FALSE)</f>
        <v>85.562619047619037</v>
      </c>
      <c r="J1607">
        <f>VLOOKUP(B1607,MoneyLine!$A$1:$K$33,7,FALSE)</f>
        <v>99.267142857142858</v>
      </c>
      <c r="K1607">
        <f>VLOOKUP(B1607,MoneyLine!$A$1:$K$33,11,FALSE)</f>
        <v>11.873749999999998</v>
      </c>
      <c r="L1607">
        <f>VLOOKUP(B1607,MoneyLine!$A$1:$D$33,4,FALSE)</f>
        <v>44.580500000000001</v>
      </c>
      <c r="M1607">
        <f>VLOOKUP(D1607,MoneyLine!$A$1:$K$33,11,FALSE)</f>
        <v>19.403750000000002</v>
      </c>
      <c r="N1607">
        <f>VLOOKUP(D1607,MoneyLine!$A$1:$D$33,4,FALSE)</f>
        <v>49.788499999999999</v>
      </c>
      <c r="O1607">
        <f>VLOOKUP(D1607,MoneyLine!$A$1:$Q$33,14,FALSE)</f>
        <v>87.124523809523808</v>
      </c>
      <c r="P1607">
        <f>VLOOKUP(B1607,MoneyLine!$A$1:$Q$33,17,FALSE)</f>
        <v>-14.223571428571427</v>
      </c>
      <c r="Q1607">
        <f>VLOOKUP(B1607,MoneyLine!$A$1:$K$33,10,FALSE)</f>
        <v>-3.2023809523808761E-2</v>
      </c>
      <c r="R1607">
        <f>VLOOKUP(B1607,MoneyLine!$A$1:$Q$33,14,FALSE)</f>
        <v>93.099761904761891</v>
      </c>
      <c r="S1607">
        <f>VLOOKUP(D1607,MoneyLine!$A$1:$Q$33,17,FALSE)</f>
        <v>-3.2247619047619036</v>
      </c>
      <c r="T1607">
        <f>VLOOKUP(D1607,MoneyLine!$A$1:$K$33,10,FALSE)</f>
        <v>24.058452380952382</v>
      </c>
      <c r="V1607">
        <f>HomTotReg.!$B$17+(test!O1607*HomTotReg.!$B$18+HomTotReg.!$B$19*test!P1607+test!Q1607*HomTotReg.!$B$20)</f>
        <v>3.8180328394545526</v>
      </c>
      <c r="W1607">
        <f>VisTotReg.!$B$17+(VisTotReg.!$B$18*test!R1607+test!S1607*VisTotReg.!$B$19+test!T1607*VisTotReg.!$B$20)</f>
        <v>3.289895651705403</v>
      </c>
      <c r="Y1607">
        <f>'MoneyLine Reg. 1'!$B$17+('MoneyLine Reg. 1'!$B$18*test!I1607+test!J1607*'MoneyLine Reg. 1'!$B$19+test!T1607*'MoneyLine Reg. 1'!$B$20+test!Q1607*'MoneyLine Reg. 1'!$B$21)</f>
        <v>0.29293416595061117</v>
      </c>
      <c r="Z1607">
        <f>'MoneyLine Reg. 2'!$B$17+('MoneyLine Reg. 2'!$B$18*test!M1607+test!K1607*'MoneyLine Reg. 2'!$B$19+'MoneyLine Reg. 2'!$B$20*test!L1607+test!N1607*'MoneyLine Reg. 2'!$B$21)</f>
        <v>1.0479916334845862</v>
      </c>
    </row>
    <row r="1608" spans="1:26" x14ac:dyDescent="0.3">
      <c r="A1608" s="8">
        <v>45254</v>
      </c>
      <c r="B1608" s="6" t="s">
        <v>3</v>
      </c>
      <c r="C1608" s="6">
        <v>2</v>
      </c>
      <c r="D1608" s="6" t="s">
        <v>13</v>
      </c>
      <c r="E1608" s="6">
        <v>3</v>
      </c>
      <c r="G1608" s="6">
        <f t="shared" si="25"/>
        <v>1</v>
      </c>
      <c r="I1608">
        <f>VLOOKUP(D1608,MoneyLine!$A$1:$K$33,7,FALSE)</f>
        <v>52.757857142857148</v>
      </c>
      <c r="J1608">
        <f>VLOOKUP(B1608,MoneyLine!$A$1:$K$33,7,FALSE)</f>
        <v>103.61880952380953</v>
      </c>
      <c r="K1608">
        <f>VLOOKUP(B1608,MoneyLine!$A$1:$K$33,11,FALSE)</f>
        <v>6.7725000000000009</v>
      </c>
      <c r="L1608">
        <f>VLOOKUP(B1608,MoneyLine!$A$1:$D$33,4,FALSE)</f>
        <v>53.618500000000004</v>
      </c>
      <c r="M1608">
        <f>VLOOKUP(D1608,MoneyLine!$A$1:$K$33,11,FALSE)</f>
        <v>5.03125</v>
      </c>
      <c r="N1608">
        <f>VLOOKUP(D1608,MoneyLine!$A$1:$D$33,4,FALSE)</f>
        <v>47.964499999999994</v>
      </c>
      <c r="O1608">
        <f>VLOOKUP(D1608,MoneyLine!$A$1:$Q$33,14,FALSE)</f>
        <v>36.921904761904756</v>
      </c>
      <c r="P1608">
        <f>VLOOKUP(B1608,MoneyLine!$A$1:$Q$33,17,FALSE)</f>
        <v>15.725476190476186</v>
      </c>
      <c r="Q1608">
        <f>VLOOKUP(B1608,MoneyLine!$A$1:$K$33,10,FALSE)</f>
        <v>34.368214285714288</v>
      </c>
      <c r="R1608">
        <f>VLOOKUP(B1608,MoneyLine!$A$1:$Q$33,14,FALSE)</f>
        <v>76.556190476190451</v>
      </c>
      <c r="S1608">
        <f>VLOOKUP(D1608,MoneyLine!$A$1:$Q$33,17,FALSE)</f>
        <v>6.5440476190476176</v>
      </c>
      <c r="T1608">
        <f>VLOOKUP(D1608,MoneyLine!$A$1:$K$33,10,FALSE)</f>
        <v>-4.3963095238095242</v>
      </c>
      <c r="V1608">
        <f>HomTotReg.!$B$17+(test!O1608*HomTotReg.!$B$18+HomTotReg.!$B$19*test!P1608+test!Q1608*HomTotReg.!$B$20)</f>
        <v>2.5900543156258564</v>
      </c>
      <c r="W1608">
        <f>VisTotReg.!$B$17+(VisTotReg.!$B$18*test!R1608+test!S1608*VisTotReg.!$B$19+test!T1608*VisTotReg.!$B$20)</f>
        <v>3.4255624664732869</v>
      </c>
      <c r="Y1608">
        <f>'MoneyLine Reg. 1'!$B$17+('MoneyLine Reg. 1'!$B$18*test!I1608+test!J1608*'MoneyLine Reg. 1'!$B$19+test!T1608*'MoneyLine Reg. 1'!$B$20+test!Q1608*'MoneyLine Reg. 1'!$B$21)</f>
        <v>-0.81676675348313887</v>
      </c>
      <c r="Z1608">
        <f>'MoneyLine Reg. 2'!$B$17+('MoneyLine Reg. 2'!$B$18*test!M1608+test!K1608*'MoneyLine Reg. 2'!$B$19+'MoneyLine Reg. 2'!$B$20*test!L1608+test!N1608*'MoneyLine Reg. 2'!$B$21)</f>
        <v>-0.33917718333241442</v>
      </c>
    </row>
    <row r="1609" spans="1:26" x14ac:dyDescent="0.3">
      <c r="A1609" s="9">
        <v>45254</v>
      </c>
      <c r="B1609" s="7" t="s">
        <v>7</v>
      </c>
      <c r="C1609" s="7">
        <v>8</v>
      </c>
      <c r="D1609" s="7" t="s">
        <v>18</v>
      </c>
      <c r="E1609" s="7">
        <v>2</v>
      </c>
      <c r="G1609" s="6">
        <f t="shared" si="25"/>
        <v>-6</v>
      </c>
      <c r="I1609">
        <f>VLOOKUP(D1609,MoneyLine!$A$1:$K$33,7,FALSE)</f>
        <v>161.3661904761905</v>
      </c>
      <c r="J1609">
        <f>VLOOKUP(B1609,MoneyLine!$A$1:$K$33,7,FALSE)</f>
        <v>105.50714285714287</v>
      </c>
      <c r="K1609">
        <f>VLOOKUP(B1609,MoneyLine!$A$1:$K$33,11,FALSE)</f>
        <v>17.5075</v>
      </c>
      <c r="L1609">
        <f>VLOOKUP(B1609,MoneyLine!$A$1:$D$33,4,FALSE)</f>
        <v>51.216499999999996</v>
      </c>
      <c r="M1609">
        <f>VLOOKUP(D1609,MoneyLine!$A$1:$K$33,11,FALSE)</f>
        <v>18.088749999999997</v>
      </c>
      <c r="N1609">
        <f>VLOOKUP(D1609,MoneyLine!$A$1:$D$33,4,FALSE)</f>
        <v>55.644500000000001</v>
      </c>
      <c r="O1609">
        <f>VLOOKUP(D1609,MoneyLine!$A$1:$Q$33,14,FALSE)</f>
        <v>80.616190476190468</v>
      </c>
      <c r="P1609">
        <f>VLOOKUP(B1609,MoneyLine!$A$1:$Q$33,17,FALSE)</f>
        <v>1.5838095238095231</v>
      </c>
      <c r="Q1609">
        <f>VLOOKUP(B1609,MoneyLine!$A$1:$K$33,10,FALSE)</f>
        <v>-6.0107142857142861</v>
      </c>
      <c r="R1609">
        <f>VLOOKUP(B1609,MoneyLine!$A$1:$Q$33,14,FALSE)</f>
        <v>89.021666666666647</v>
      </c>
      <c r="S1609">
        <f>VLOOKUP(D1609,MoneyLine!$A$1:$Q$33,17,FALSE)</f>
        <v>63.627142857142857</v>
      </c>
      <c r="T1609">
        <f>VLOOKUP(D1609,MoneyLine!$A$1:$K$33,10,FALSE)</f>
        <v>-8.5753571428571433</v>
      </c>
      <c r="V1609">
        <f>HomTotReg.!$B$17+(test!O1609*HomTotReg.!$B$18+HomTotReg.!$B$19*test!P1609+test!Q1609*HomTotReg.!$B$20)</f>
        <v>3.6475531670458183</v>
      </c>
      <c r="W1609">
        <f>VisTotReg.!$B$17+(VisTotReg.!$B$18*test!R1609+test!S1609*VisTotReg.!$B$19+test!T1609*VisTotReg.!$B$20)</f>
        <v>3.1260972415364736</v>
      </c>
      <c r="Y1609">
        <f>'MoneyLine Reg. 1'!$B$17+('MoneyLine Reg. 1'!$B$18*test!I1609+test!J1609*'MoneyLine Reg. 1'!$B$19+test!T1609*'MoneyLine Reg. 1'!$B$20+test!Q1609*'MoneyLine Reg. 1'!$B$21)</f>
        <v>0.57192971976098239</v>
      </c>
      <c r="Z1609">
        <f>'MoneyLine Reg. 2'!$B$17+('MoneyLine Reg. 2'!$B$18*test!M1609+test!K1609*'MoneyLine Reg. 2'!$B$19+'MoneyLine Reg. 2'!$B$20*test!L1609+test!N1609*'MoneyLine Reg. 2'!$B$21)</f>
        <v>0.55432761137719178</v>
      </c>
    </row>
    <row r="1610" spans="1:26" x14ac:dyDescent="0.3">
      <c r="A1610" s="8">
        <v>45254</v>
      </c>
      <c r="B1610" s="6" t="s">
        <v>5</v>
      </c>
      <c r="C1610" s="6">
        <v>3</v>
      </c>
      <c r="D1610" s="6" t="s">
        <v>6</v>
      </c>
      <c r="E1610" s="6">
        <v>4</v>
      </c>
      <c r="G1610" s="6">
        <f t="shared" si="25"/>
        <v>1</v>
      </c>
      <c r="I1610">
        <f>VLOOKUP(D1610,MoneyLine!$A$1:$K$33,7,FALSE)</f>
        <v>-14.717619047619038</v>
      </c>
      <c r="J1610">
        <f>VLOOKUP(B1610,MoneyLine!$A$1:$K$33,7,FALSE)</f>
        <v>92.519047619047612</v>
      </c>
      <c r="K1610">
        <f>VLOOKUP(B1610,MoneyLine!$A$1:$K$33,11,FALSE)</f>
        <v>15.5725</v>
      </c>
      <c r="L1610">
        <f>VLOOKUP(B1610,MoneyLine!$A$1:$D$33,4,FALSE)</f>
        <v>52.448999999999998</v>
      </c>
      <c r="M1610">
        <f>VLOOKUP(D1610,MoneyLine!$A$1:$K$33,11,FALSE)</f>
        <v>1.6887499999999989</v>
      </c>
      <c r="N1610">
        <f>VLOOKUP(D1610,MoneyLine!$A$1:$D$33,4,FALSE)</f>
        <v>38.247500000000002</v>
      </c>
      <c r="O1610">
        <f>VLOOKUP(D1610,MoneyLine!$A$1:$Q$33,14,FALSE)</f>
        <v>4.214999999999999</v>
      </c>
      <c r="P1610">
        <f>VLOOKUP(B1610,MoneyLine!$A$1:$Q$33,17,FALSE)</f>
        <v>2.4073809523809526</v>
      </c>
      <c r="Q1610">
        <f>VLOOKUP(B1610,MoneyLine!$A$1:$K$33,10,FALSE)</f>
        <v>7.11511904761905</v>
      </c>
      <c r="R1610">
        <f>VLOOKUP(B1610,MoneyLine!$A$1:$Q$33,14,FALSE)</f>
        <v>80.7392857142857</v>
      </c>
      <c r="S1610">
        <f>VLOOKUP(D1610,MoneyLine!$A$1:$Q$33,17,FALSE)</f>
        <v>-23.022142857142857</v>
      </c>
      <c r="T1610">
        <f>VLOOKUP(D1610,MoneyLine!$A$1:$K$33,10,FALSE)</f>
        <v>2.2516666666666674</v>
      </c>
      <c r="V1610">
        <f>HomTotReg.!$B$17+(test!O1610*HomTotReg.!$B$18+HomTotReg.!$B$19*test!P1610+test!Q1610*HomTotReg.!$B$20)</f>
        <v>2.6854604203310197</v>
      </c>
      <c r="W1610">
        <f>VisTotReg.!$B$17+(VisTotReg.!$B$18*test!R1610+test!S1610*VisTotReg.!$B$19+test!T1610*VisTotReg.!$B$20)</f>
        <v>3.6408551046131934</v>
      </c>
      <c r="Y1610">
        <f>'MoneyLine Reg. 1'!$B$17+('MoneyLine Reg. 1'!$B$18*test!I1610+test!J1610*'MoneyLine Reg. 1'!$B$19+test!T1610*'MoneyLine Reg. 1'!$B$20+test!Q1610*'MoneyLine Reg. 1'!$B$21)</f>
        <v>-0.98531298503953724</v>
      </c>
      <c r="Z1610">
        <f>'MoneyLine Reg. 2'!$B$17+('MoneyLine Reg. 2'!$B$18*test!M1610+test!K1610*'MoneyLine Reg. 2'!$B$19+'MoneyLine Reg. 2'!$B$20*test!L1610+test!N1610*'MoneyLine Reg. 2'!$B$21)</f>
        <v>-1.6646269527309334</v>
      </c>
    </row>
    <row r="1611" spans="1:26" x14ac:dyDescent="0.3">
      <c r="A1611" s="9">
        <v>45254</v>
      </c>
      <c r="B1611" s="7" t="s">
        <v>22</v>
      </c>
      <c r="C1611" s="7">
        <v>7</v>
      </c>
      <c r="D1611" s="7" t="s">
        <v>30</v>
      </c>
      <c r="E1611" s="7">
        <v>4</v>
      </c>
      <c r="G1611" s="6">
        <f t="shared" si="25"/>
        <v>-3</v>
      </c>
      <c r="I1611">
        <f>VLOOKUP(D1611,MoneyLine!$A$1:$K$33,7,FALSE)</f>
        <v>127.36857142857141</v>
      </c>
      <c r="J1611">
        <f>VLOOKUP(B1611,MoneyLine!$A$1:$K$33,7,FALSE)</f>
        <v>73.279761904761898</v>
      </c>
      <c r="K1611">
        <f>VLOOKUP(B1611,MoneyLine!$A$1:$K$33,11,FALSE)</f>
        <v>6.432500000000001</v>
      </c>
      <c r="L1611">
        <f>VLOOKUP(B1611,MoneyLine!$A$1:$D$33,4,FALSE)</f>
        <v>50.885999999999996</v>
      </c>
      <c r="M1611">
        <f>VLOOKUP(D1611,MoneyLine!$A$1:$K$33,11,FALSE)</f>
        <v>15.876249999999999</v>
      </c>
      <c r="N1611">
        <f>VLOOKUP(D1611,MoneyLine!$A$1:$D$33,4,FALSE)</f>
        <v>56.155499999999996</v>
      </c>
      <c r="O1611">
        <f>VLOOKUP(D1611,MoneyLine!$A$1:$Q$33,14,FALSE)</f>
        <v>104.57619047619046</v>
      </c>
      <c r="P1611">
        <f>VLOOKUP(B1611,MoneyLine!$A$1:$Q$33,17,FALSE)</f>
        <v>-0.22023809523809401</v>
      </c>
      <c r="Q1611">
        <f>VLOOKUP(B1611,MoneyLine!$A$1:$K$33,10,FALSE)</f>
        <v>10.709166666666667</v>
      </c>
      <c r="R1611">
        <f>VLOOKUP(B1611,MoneyLine!$A$1:$Q$33,14,FALSE)</f>
        <v>70.076904761904771</v>
      </c>
      <c r="S1611">
        <f>VLOOKUP(D1611,MoneyLine!$A$1:$Q$33,17,FALSE)</f>
        <v>21.976904761904766</v>
      </c>
      <c r="T1611">
        <f>VLOOKUP(D1611,MoneyLine!$A$1:$K$33,10,FALSE)</f>
        <v>-0.45761904761904759</v>
      </c>
      <c r="V1611">
        <f>HomTotReg.!$B$17+(test!O1611*HomTotReg.!$B$18+HomTotReg.!$B$19*test!P1611+test!Q1611*HomTotReg.!$B$20)</f>
        <v>3.7359384749600197</v>
      </c>
      <c r="W1611">
        <f>VisTotReg.!$B$17+(VisTotReg.!$B$18*test!R1611+test!S1611*VisTotReg.!$B$19+test!T1611*VisTotReg.!$B$20)</f>
        <v>3.1531405947573257</v>
      </c>
      <c r="Y1611">
        <f>'MoneyLine Reg. 1'!$B$17+('MoneyLine Reg. 1'!$B$18*test!I1611+test!J1611*'MoneyLine Reg. 1'!$B$19+test!T1611*'MoneyLine Reg. 1'!$B$20+test!Q1611*'MoneyLine Reg. 1'!$B$21)</f>
        <v>0.55484400538570489</v>
      </c>
      <c r="Z1611">
        <f>'MoneyLine Reg. 2'!$B$17+('MoneyLine Reg. 2'!$B$18*test!M1611+test!K1611*'MoneyLine Reg. 2'!$B$19+'MoneyLine Reg. 2'!$B$20*test!L1611+test!N1611*'MoneyLine Reg. 2'!$B$21)</f>
        <v>1.1315592152367824</v>
      </c>
    </row>
    <row r="1612" spans="1:26" x14ac:dyDescent="0.3">
      <c r="A1612" s="8">
        <v>45254</v>
      </c>
      <c r="B1612" s="6" t="s">
        <v>23</v>
      </c>
      <c r="C1612" s="6">
        <v>3</v>
      </c>
      <c r="D1612" s="6" t="s">
        <v>31</v>
      </c>
      <c r="E1612" s="6">
        <v>0</v>
      </c>
      <c r="G1612" s="6">
        <f t="shared" si="25"/>
        <v>-3</v>
      </c>
      <c r="I1612">
        <f>VLOOKUP(D1612,MoneyLine!$A$1:$K$33,7,FALSE)</f>
        <v>130.13119047619048</v>
      </c>
      <c r="J1612">
        <f>VLOOKUP(B1612,MoneyLine!$A$1:$K$33,7,FALSE)</f>
        <v>101.00309523809524</v>
      </c>
      <c r="K1612">
        <f>VLOOKUP(B1612,MoneyLine!$A$1:$K$33,11,FALSE)</f>
        <v>6.8149999999999995</v>
      </c>
      <c r="L1612">
        <f>VLOOKUP(B1612,MoneyLine!$A$1:$D$33,4,FALSE)</f>
        <v>52.277999999999999</v>
      </c>
      <c r="M1612">
        <f>VLOOKUP(D1612,MoneyLine!$A$1:$K$33,11,FALSE)</f>
        <v>13.114999999999997</v>
      </c>
      <c r="N1612">
        <f>VLOOKUP(D1612,MoneyLine!$A$1:$D$33,4,FALSE)</f>
        <v>55.725999999999999</v>
      </c>
      <c r="O1612">
        <f>VLOOKUP(D1612,MoneyLine!$A$1:$Q$33,14,FALSE)</f>
        <v>91.865476190476173</v>
      </c>
      <c r="P1612">
        <f>VLOOKUP(B1612,MoneyLine!$A$1:$Q$33,17,FALSE)</f>
        <v>22.973095238095237</v>
      </c>
      <c r="Q1612">
        <f>VLOOKUP(B1612,MoneyLine!$A$1:$K$33,10,FALSE)</f>
        <v>43.088928571428575</v>
      </c>
      <c r="R1612">
        <f>VLOOKUP(B1612,MoneyLine!$A$1:$Q$33,14,FALSE)</f>
        <v>66.898333333333312</v>
      </c>
      <c r="S1612">
        <f>VLOOKUP(D1612,MoneyLine!$A$1:$Q$33,17,FALSE)</f>
        <v>29.228333333333332</v>
      </c>
      <c r="T1612">
        <f>VLOOKUP(D1612,MoneyLine!$A$1:$K$33,10,FALSE)</f>
        <v>31.447738095238101</v>
      </c>
      <c r="V1612">
        <f>HomTotReg.!$B$17+(test!O1612*HomTotReg.!$B$18+HomTotReg.!$B$19*test!P1612+test!Q1612*HomTotReg.!$B$20)</f>
        <v>2.9986510183535184</v>
      </c>
      <c r="W1612">
        <f>VisTotReg.!$B$17+(VisTotReg.!$B$18*test!R1612+test!S1612*VisTotReg.!$B$19+test!T1612*VisTotReg.!$B$20)</f>
        <v>2.5810093849781293</v>
      </c>
      <c r="Y1612">
        <f>'MoneyLine Reg. 1'!$B$17+('MoneyLine Reg. 1'!$B$18*test!I1612+test!J1612*'MoneyLine Reg. 1'!$B$19+test!T1612*'MoneyLine Reg. 1'!$B$20+test!Q1612*'MoneyLine Reg. 1'!$B$21)</f>
        <v>0.38032538427112311</v>
      </c>
      <c r="Z1612">
        <f>'MoneyLine Reg. 2'!$B$17+('MoneyLine Reg. 2'!$B$18*test!M1612+test!K1612*'MoneyLine Reg. 2'!$B$19+'MoneyLine Reg. 2'!$B$20*test!L1612+test!N1612*'MoneyLine Reg. 2'!$B$21)</f>
        <v>0.80533028380923133</v>
      </c>
    </row>
    <row r="1613" spans="1:26" x14ac:dyDescent="0.3">
      <c r="A1613" s="9">
        <v>45254</v>
      </c>
      <c r="B1613" s="7" t="s">
        <v>11</v>
      </c>
      <c r="C1613" s="7">
        <v>3</v>
      </c>
      <c r="D1613" s="7" t="s">
        <v>28</v>
      </c>
      <c r="E1613" s="7">
        <v>2</v>
      </c>
      <c r="G1613" s="6">
        <f t="shared" si="25"/>
        <v>-1</v>
      </c>
      <c r="I1613">
        <f>VLOOKUP(D1613,MoneyLine!$A$1:$K$33,7,FALSE)</f>
        <v>60.434285714285707</v>
      </c>
      <c r="J1613">
        <f>VLOOKUP(B1613,MoneyLine!$A$1:$K$33,7,FALSE)</f>
        <v>121.01880952380951</v>
      </c>
      <c r="K1613">
        <f>VLOOKUP(B1613,MoneyLine!$A$1:$K$33,11,FALSE)</f>
        <v>15.838749999999997</v>
      </c>
      <c r="L1613">
        <f>VLOOKUP(B1613,MoneyLine!$A$1:$D$33,4,FALSE)</f>
        <v>52.685499999999998</v>
      </c>
      <c r="M1613">
        <f>VLOOKUP(D1613,MoneyLine!$A$1:$K$33,11,FALSE)</f>
        <v>6.9025000000000016</v>
      </c>
      <c r="N1613">
        <f>VLOOKUP(D1613,MoneyLine!$A$1:$D$33,4,FALSE)</f>
        <v>50.512499999999996</v>
      </c>
      <c r="O1613">
        <f>VLOOKUP(D1613,MoneyLine!$A$1:$Q$33,14,FALSE)</f>
        <v>47.296666666666667</v>
      </c>
      <c r="P1613">
        <f>VLOOKUP(B1613,MoneyLine!$A$1:$Q$33,17,FALSE)</f>
        <v>15.627619047619051</v>
      </c>
      <c r="Q1613">
        <f>VLOOKUP(B1613,MoneyLine!$A$1:$K$33,10,FALSE)</f>
        <v>10.4975</v>
      </c>
      <c r="R1613">
        <f>VLOOKUP(B1613,MoneyLine!$A$1:$Q$33,14,FALSE)</f>
        <v>85.286666666666662</v>
      </c>
      <c r="S1613">
        <f>VLOOKUP(D1613,MoneyLine!$A$1:$Q$33,17,FALSE)</f>
        <v>10.998333333333333</v>
      </c>
      <c r="T1613">
        <f>VLOOKUP(D1613,MoneyLine!$A$1:$K$33,10,FALSE)</f>
        <v>5.5184523809523807</v>
      </c>
      <c r="V1613">
        <f>HomTotReg.!$B$17+(test!O1613*HomTotReg.!$B$18+HomTotReg.!$B$19*test!P1613+test!Q1613*HomTotReg.!$B$20)</f>
        <v>2.9640701267034584</v>
      </c>
      <c r="W1613">
        <f>VisTotReg.!$B$17+(VisTotReg.!$B$18*test!R1613+test!S1613*VisTotReg.!$B$19+test!T1613*VisTotReg.!$B$20)</f>
        <v>3.3434223686848386</v>
      </c>
      <c r="Y1613">
        <f>'MoneyLine Reg. 1'!$B$17+('MoneyLine Reg. 1'!$B$18*test!I1613+test!J1613*'MoneyLine Reg. 1'!$B$19+test!T1613*'MoneyLine Reg. 1'!$B$20+test!Q1613*'MoneyLine Reg. 1'!$B$21)</f>
        <v>-0.5656996611528835</v>
      </c>
      <c r="Z1613">
        <f>'MoneyLine Reg. 2'!$B$17+('MoneyLine Reg. 2'!$B$18*test!M1613+test!K1613*'MoneyLine Reg. 2'!$B$19+'MoneyLine Reg. 2'!$B$20*test!L1613+test!N1613*'MoneyLine Reg. 2'!$B$21)</f>
        <v>-0.50576032191096365</v>
      </c>
    </row>
    <row r="1614" spans="1:26" x14ac:dyDescent="0.3">
      <c r="A1614" s="8">
        <v>45254</v>
      </c>
      <c r="B1614" s="6" t="s">
        <v>20</v>
      </c>
      <c r="C1614" s="6">
        <v>2</v>
      </c>
      <c r="D1614" s="6" t="s">
        <v>15</v>
      </c>
      <c r="E1614" s="6">
        <v>1</v>
      </c>
      <c r="G1614" s="6">
        <f t="shared" si="25"/>
        <v>-1</v>
      </c>
      <c r="I1614">
        <f>VLOOKUP(D1614,MoneyLine!$A$1:$K$33,7,FALSE)</f>
        <v>101.46142857142856</v>
      </c>
      <c r="J1614">
        <f>VLOOKUP(B1614,MoneyLine!$A$1:$K$33,7,FALSE)</f>
        <v>53.481666666666655</v>
      </c>
      <c r="K1614">
        <f>VLOOKUP(B1614,MoneyLine!$A$1:$K$33,11,FALSE)</f>
        <v>4.7974999999999994</v>
      </c>
      <c r="L1614">
        <f>VLOOKUP(B1614,MoneyLine!$A$1:$D$33,4,FALSE)</f>
        <v>46.0565</v>
      </c>
      <c r="M1614">
        <f>VLOOKUP(D1614,MoneyLine!$A$1:$K$33,11,FALSE)</f>
        <v>16.143749999999997</v>
      </c>
      <c r="N1614">
        <f>VLOOKUP(D1614,MoneyLine!$A$1:$D$33,4,FALSE)</f>
        <v>52.539000000000001</v>
      </c>
      <c r="O1614">
        <f>VLOOKUP(D1614,MoneyLine!$A$1:$Q$33,14,FALSE)</f>
        <v>76.89928571428571</v>
      </c>
      <c r="P1614">
        <f>VLOOKUP(B1614,MoneyLine!$A$1:$Q$33,17,FALSE)</f>
        <v>-10.467380952380953</v>
      </c>
      <c r="Q1614">
        <f>VLOOKUP(B1614,MoneyLine!$A$1:$K$33,10,FALSE)</f>
        <v>1.6524999999999999</v>
      </c>
      <c r="R1614">
        <f>VLOOKUP(B1614,MoneyLine!$A$1:$Q$33,14,FALSE)</f>
        <v>58.340238095238099</v>
      </c>
      <c r="S1614">
        <f>VLOOKUP(D1614,MoneyLine!$A$1:$Q$33,17,FALSE)</f>
        <v>16.578095238095237</v>
      </c>
      <c r="T1614">
        <f>VLOOKUP(D1614,MoneyLine!$A$1:$K$33,10,FALSE)</f>
        <v>-8.7532142857142858</v>
      </c>
      <c r="V1614">
        <f>HomTotReg.!$B$17+(test!O1614*HomTotReg.!$B$18+HomTotReg.!$B$19*test!P1614+test!Q1614*HomTotReg.!$B$20)</f>
        <v>3.651430535901671</v>
      </c>
      <c r="W1614">
        <f>VisTotReg.!$B$17+(VisTotReg.!$B$18*test!R1614+test!S1614*VisTotReg.!$B$19+test!T1614*VisTotReg.!$B$20)</f>
        <v>3.1842015604169118</v>
      </c>
      <c r="Y1614">
        <f>'MoneyLine Reg. 1'!$B$17+('MoneyLine Reg. 1'!$B$18*test!I1614+test!J1614*'MoneyLine Reg. 1'!$B$19+test!T1614*'MoneyLine Reg. 1'!$B$20+test!Q1614*'MoneyLine Reg. 1'!$B$21)</f>
        <v>0.50473730330536271</v>
      </c>
      <c r="Z1614">
        <f>'MoneyLine Reg. 2'!$B$17+('MoneyLine Reg. 2'!$B$18*test!M1614+test!K1614*'MoneyLine Reg. 2'!$B$19+'MoneyLine Reg. 2'!$B$20*test!L1614+test!N1614*'MoneyLine Reg. 2'!$B$21)</f>
        <v>1.350043048360769</v>
      </c>
    </row>
    <row r="1615" spans="1:26" x14ac:dyDescent="0.3">
      <c r="A1615" s="9">
        <v>45254</v>
      </c>
      <c r="B1615" s="7" t="s">
        <v>16</v>
      </c>
      <c r="C1615" s="7">
        <v>5</v>
      </c>
      <c r="D1615" s="7" t="s">
        <v>32</v>
      </c>
      <c r="E1615" s="7">
        <v>3</v>
      </c>
      <c r="G1615" s="6">
        <f t="shared" si="25"/>
        <v>-2</v>
      </c>
      <c r="I1615">
        <f>VLOOKUP(D1615,MoneyLine!$A$1:$K$33,7,FALSE)</f>
        <v>91.395238095238099</v>
      </c>
      <c r="J1615">
        <f>VLOOKUP(B1615,MoneyLine!$A$1:$K$33,7,FALSE)</f>
        <v>64.561666666666639</v>
      </c>
      <c r="K1615">
        <f>VLOOKUP(B1615,MoneyLine!$A$1:$K$33,11,FALSE)</f>
        <v>10.3225</v>
      </c>
      <c r="L1615">
        <f>VLOOKUP(B1615,MoneyLine!$A$1:$D$33,4,FALSE)</f>
        <v>48.538999999999994</v>
      </c>
      <c r="M1615">
        <f>VLOOKUP(D1615,MoneyLine!$A$1:$K$33,11,FALSE)</f>
        <v>4.9549999999999983</v>
      </c>
      <c r="N1615">
        <f>VLOOKUP(D1615,MoneyLine!$A$1:$D$33,4,FALSE)</f>
        <v>47.241</v>
      </c>
      <c r="O1615">
        <f>VLOOKUP(D1615,MoneyLine!$A$1:$Q$33,14,FALSE)</f>
        <v>85.390952380952371</v>
      </c>
      <c r="P1615">
        <f>VLOOKUP(B1615,MoneyLine!$A$1:$Q$33,17,FALSE)</f>
        <v>-17.098809523809521</v>
      </c>
      <c r="Q1615">
        <f>VLOOKUP(B1615,MoneyLine!$A$1:$K$33,10,FALSE)</f>
        <v>17.131547619047623</v>
      </c>
      <c r="R1615">
        <f>VLOOKUP(B1615,MoneyLine!$A$1:$Q$33,14,FALSE)</f>
        <v>75.591190476190462</v>
      </c>
      <c r="S1615">
        <f>VLOOKUP(D1615,MoneyLine!$A$1:$Q$33,17,FALSE)</f>
        <v>-9.4788095238095256</v>
      </c>
      <c r="T1615">
        <f>VLOOKUP(D1615,MoneyLine!$A$1:$K$33,10,FALSE)</f>
        <v>-16.679047619047623</v>
      </c>
      <c r="V1615">
        <f>HomTotReg.!$B$17+(test!O1615*HomTotReg.!$B$18+HomTotReg.!$B$19*test!P1615+test!Q1615*HomTotReg.!$B$20)</f>
        <v>3.6409281131826359</v>
      </c>
      <c r="W1615">
        <f>VisTotReg.!$B$17+(VisTotReg.!$B$18*test!R1615+test!S1615*VisTotReg.!$B$19+test!T1615*VisTotReg.!$B$20)</f>
        <v>3.7378051411285305</v>
      </c>
      <c r="Y1615">
        <f>'MoneyLine Reg. 1'!$B$17+('MoneyLine Reg. 1'!$B$18*test!I1615+test!J1615*'MoneyLine Reg. 1'!$B$19+test!T1615*'MoneyLine Reg. 1'!$B$20+test!Q1615*'MoneyLine Reg. 1'!$B$21)</f>
        <v>1.391856905297012E-2</v>
      </c>
      <c r="Z1615">
        <f>'MoneyLine Reg. 2'!$B$17+('MoneyLine Reg. 2'!$B$18*test!M1615+test!K1615*'MoneyLine Reg. 2'!$B$19+'MoneyLine Reg. 2'!$B$20*test!L1615+test!N1615*'MoneyLine Reg. 2'!$B$21)</f>
        <v>-0.2210587878045458</v>
      </c>
    </row>
    <row r="1616" spans="1:26" x14ac:dyDescent="0.3">
      <c r="A1616" s="8">
        <v>45254</v>
      </c>
      <c r="B1616" s="6" t="s">
        <v>17</v>
      </c>
      <c r="C1616" s="6">
        <v>3</v>
      </c>
      <c r="D1616" s="6" t="s">
        <v>4</v>
      </c>
      <c r="E1616" s="6">
        <v>1</v>
      </c>
      <c r="G1616" s="6">
        <f t="shared" si="25"/>
        <v>-2</v>
      </c>
      <c r="I1616">
        <f>VLOOKUP(D1616,MoneyLine!$A$1:$K$33,7,FALSE)</f>
        <v>71.288571428571402</v>
      </c>
      <c r="J1616">
        <f>VLOOKUP(B1616,MoneyLine!$A$1:$K$33,7,FALSE)</f>
        <v>126.67</v>
      </c>
      <c r="K1616">
        <f>VLOOKUP(B1616,MoneyLine!$A$1:$K$33,11,FALSE)</f>
        <v>19.922499999999999</v>
      </c>
      <c r="L1616">
        <f>VLOOKUP(B1616,MoneyLine!$A$1:$D$33,4,FALSE)</f>
        <v>49.902000000000001</v>
      </c>
      <c r="M1616">
        <f>VLOOKUP(D1616,MoneyLine!$A$1:$K$33,11,FALSE)</f>
        <v>4.0925000000000029</v>
      </c>
      <c r="N1616">
        <f>VLOOKUP(D1616,MoneyLine!$A$1:$D$33,4,FALSE)</f>
        <v>50.962499999999999</v>
      </c>
      <c r="O1616">
        <f>VLOOKUP(D1616,MoneyLine!$A$1:$Q$33,14,FALSE)</f>
        <v>28.298571428571432</v>
      </c>
      <c r="P1616">
        <f>VLOOKUP(B1616,MoneyLine!$A$1:$Q$33,17,FALSE)</f>
        <v>9.6223809523809507</v>
      </c>
      <c r="Q1616">
        <f>VLOOKUP(B1616,MoneyLine!$A$1:$K$33,10,FALSE)</f>
        <v>23.209285714285713</v>
      </c>
      <c r="R1616">
        <f>VLOOKUP(B1616,MoneyLine!$A$1:$Q$33,14,FALSE)</f>
        <v>104.88261904761904</v>
      </c>
      <c r="S1616">
        <f>VLOOKUP(D1616,MoneyLine!$A$1:$Q$33,17,FALSE)</f>
        <v>33.857619047619039</v>
      </c>
      <c r="T1616">
        <f>VLOOKUP(D1616,MoneyLine!$A$1:$K$33,10,FALSE)</f>
        <v>21.901309523809527</v>
      </c>
      <c r="V1616">
        <f>HomTotReg.!$B$17+(test!O1616*HomTotReg.!$B$18+HomTotReg.!$B$19*test!P1616+test!Q1616*HomTotReg.!$B$20)</f>
        <v>2.6864794197374353</v>
      </c>
      <c r="W1616">
        <f>VisTotReg.!$B$17+(VisTotReg.!$B$18*test!R1616+test!S1616*VisTotReg.!$B$19+test!T1616*VisTotReg.!$B$20)</f>
        <v>3.1308551659723234</v>
      </c>
      <c r="Y1616">
        <f>'MoneyLine Reg. 1'!$B$17+('MoneyLine Reg. 1'!$B$18*test!I1616+test!J1616*'MoneyLine Reg. 1'!$B$19+test!T1616*'MoneyLine Reg. 1'!$B$20+test!Q1616*'MoneyLine Reg. 1'!$B$21)</f>
        <v>-0.42485888446445685</v>
      </c>
      <c r="Z1616">
        <f>'MoneyLine Reg. 2'!$B$17+('MoneyLine Reg. 2'!$B$18*test!M1616+test!K1616*'MoneyLine Reg. 2'!$B$19+'MoneyLine Reg. 2'!$B$20*test!L1616+test!N1616*'MoneyLine Reg. 2'!$B$21)</f>
        <v>-0.67490047302964351</v>
      </c>
    </row>
    <row r="1617" spans="1:26" x14ac:dyDescent="0.3">
      <c r="A1617" s="9">
        <v>45254</v>
      </c>
      <c r="B1617" s="7" t="s">
        <v>8</v>
      </c>
      <c r="C1617" s="7">
        <v>5</v>
      </c>
      <c r="D1617" s="7" t="s">
        <v>34</v>
      </c>
      <c r="E1617" s="7">
        <v>1</v>
      </c>
      <c r="G1617" s="6">
        <f t="shared" si="25"/>
        <v>-4</v>
      </c>
      <c r="I1617">
        <f>VLOOKUP(D1617,MoneyLine!$A$1:$K$33,7,FALSE)</f>
        <v>70.167380952380938</v>
      </c>
      <c r="J1617">
        <f>VLOOKUP(B1617,MoneyLine!$A$1:$K$33,7,FALSE)</f>
        <v>158.14214285714286</v>
      </c>
      <c r="K1617">
        <f>VLOOKUP(B1617,MoneyLine!$A$1:$K$33,11,FALSE)</f>
        <v>11.611250000000004</v>
      </c>
      <c r="L1617">
        <f>VLOOKUP(B1617,MoneyLine!$A$1:$D$33,4,FALSE)</f>
        <v>49.862499999999997</v>
      </c>
      <c r="M1617">
        <f>VLOOKUP(D1617,MoneyLine!$A$1:$K$33,11,FALSE)</f>
        <v>10.367500000000003</v>
      </c>
      <c r="N1617">
        <f>VLOOKUP(D1617,MoneyLine!$A$1:$D$33,4,FALSE)</f>
        <v>52.325999999999993</v>
      </c>
      <c r="O1617">
        <f>VLOOKUP(D1617,MoneyLine!$A$1:$Q$33,14,FALSE)</f>
        <v>40.24047619047618</v>
      </c>
      <c r="P1617">
        <f>VLOOKUP(B1617,MoneyLine!$A$1:$Q$33,17,FALSE)</f>
        <v>14.067142857142855</v>
      </c>
      <c r="Q1617">
        <f>VLOOKUP(B1617,MoneyLine!$A$1:$K$33,10,FALSE)</f>
        <v>21.027261904761904</v>
      </c>
      <c r="R1617">
        <f>VLOOKUP(B1617,MoneyLine!$A$1:$Q$33,14,FALSE)</f>
        <v>125.46428571428571</v>
      </c>
      <c r="S1617">
        <f>VLOOKUP(D1617,MoneyLine!$A$1:$Q$33,17,FALSE)</f>
        <v>22.489285714285707</v>
      </c>
      <c r="T1617">
        <f>VLOOKUP(D1617,MoneyLine!$A$1:$K$33,10,FALSE)</f>
        <v>29.06904761904762</v>
      </c>
      <c r="V1617">
        <f>HomTotReg.!$B$17+(test!O1617*HomTotReg.!$B$18+HomTotReg.!$B$19*test!P1617+test!Q1617*HomTotReg.!$B$20)</f>
        <v>2.7898329005201261</v>
      </c>
      <c r="W1617">
        <f>VisTotReg.!$B$17+(VisTotReg.!$B$18*test!R1617+test!S1617*VisTotReg.!$B$19+test!T1617*VisTotReg.!$B$20)</f>
        <v>3.3707832096787738</v>
      </c>
      <c r="Y1617">
        <f>'MoneyLine Reg. 1'!$B$17+('MoneyLine Reg. 1'!$B$18*test!I1617+test!J1617*'MoneyLine Reg. 1'!$B$19+test!T1617*'MoneyLine Reg. 1'!$B$20+test!Q1617*'MoneyLine Reg. 1'!$B$21)</f>
        <v>-0.67709073218553062</v>
      </c>
      <c r="Z1617">
        <f>'MoneyLine Reg. 2'!$B$17+('MoneyLine Reg. 2'!$B$18*test!M1617+test!K1617*'MoneyLine Reg. 2'!$B$19+'MoneyLine Reg. 2'!$B$20*test!L1617+test!N1617*'MoneyLine Reg. 2'!$B$21)</f>
        <v>0.29580694299397603</v>
      </c>
    </row>
    <row r="1618" spans="1:26" x14ac:dyDescent="0.3">
      <c r="A1618" s="8">
        <v>45254</v>
      </c>
      <c r="B1618" s="6" t="s">
        <v>33</v>
      </c>
      <c r="C1618" s="6">
        <v>3</v>
      </c>
      <c r="D1618" s="6" t="s">
        <v>24</v>
      </c>
      <c r="E1618" s="6">
        <v>2</v>
      </c>
      <c r="G1618" s="6">
        <f t="shared" si="25"/>
        <v>-1</v>
      </c>
      <c r="I1618">
        <f>VLOOKUP(D1618,MoneyLine!$A$1:$K$33,7,FALSE)</f>
        <v>-28.852380952380948</v>
      </c>
      <c r="J1618">
        <f>VLOOKUP(B1618,MoneyLine!$A$1:$K$33,7,FALSE)</f>
        <v>35.906904761904762</v>
      </c>
      <c r="K1618">
        <f>VLOOKUP(B1618,MoneyLine!$A$1:$K$33,11,FALSE)</f>
        <v>3.707499999999996</v>
      </c>
      <c r="L1618">
        <f>VLOOKUP(B1618,MoneyLine!$A$1:$D$33,4,FALSE)</f>
        <v>47.251999999999995</v>
      </c>
      <c r="M1618">
        <f>VLOOKUP(D1618,MoneyLine!$A$1:$K$33,11,FALSE)</f>
        <v>5.754999999999999</v>
      </c>
      <c r="N1618">
        <f>VLOOKUP(D1618,MoneyLine!$A$1:$D$33,4,FALSE)</f>
        <v>42.153999999999996</v>
      </c>
      <c r="O1618">
        <f>VLOOKUP(D1618,MoneyLine!$A$1:$Q$33,14,FALSE)</f>
        <v>7.490952380952379</v>
      </c>
      <c r="P1618">
        <f>VLOOKUP(B1618,MoneyLine!$A$1:$Q$33,17,FALSE)</f>
        <v>-16.226190476190478</v>
      </c>
      <c r="Q1618">
        <f>VLOOKUP(B1618,MoneyLine!$A$1:$K$33,10,FALSE)</f>
        <v>29.473928571428576</v>
      </c>
      <c r="R1618">
        <f>VLOOKUP(B1618,MoneyLine!$A$1:$Q$33,14,FALSE)</f>
        <v>44.759523809523806</v>
      </c>
      <c r="S1618">
        <f>VLOOKUP(D1618,MoneyLine!$A$1:$Q$33,17,FALSE)</f>
        <v>-35.079523809523806</v>
      </c>
      <c r="T1618">
        <f>VLOOKUP(D1618,MoneyLine!$A$1:$K$33,10,FALSE)</f>
        <v>-0.52404761904761887</v>
      </c>
      <c r="V1618">
        <f>HomTotReg.!$B$17+(test!O1618*HomTotReg.!$B$18+HomTotReg.!$B$19*test!P1618+test!Q1618*HomTotReg.!$B$20)</f>
        <v>2.671089077291037</v>
      </c>
      <c r="W1618">
        <f>VisTotReg.!$B$17+(VisTotReg.!$B$18*test!R1618+test!S1618*VisTotReg.!$B$19+test!T1618*VisTotReg.!$B$20)</f>
        <v>3.3624384432118855</v>
      </c>
      <c r="Y1618">
        <f>'MoneyLine Reg. 1'!$B$17+('MoneyLine Reg. 1'!$B$18*test!I1618+test!J1618*'MoneyLine Reg. 1'!$B$19+test!T1618*'MoneyLine Reg. 1'!$B$20+test!Q1618*'MoneyLine Reg. 1'!$B$21)</f>
        <v>-0.73429857515275931</v>
      </c>
      <c r="Z1618">
        <f>'MoneyLine Reg. 2'!$B$17+('MoneyLine Reg. 2'!$B$18*test!M1618+test!K1618*'MoneyLine Reg. 2'!$B$19+'MoneyLine Reg. 2'!$B$20*test!L1618+test!N1618*'MoneyLine Reg. 2'!$B$21)</f>
        <v>-4.9506711255215219E-2</v>
      </c>
    </row>
    <row r="1619" spans="1:26" x14ac:dyDescent="0.3">
      <c r="A1619" s="9">
        <v>45254</v>
      </c>
      <c r="B1619" s="7" t="s">
        <v>21</v>
      </c>
      <c r="C1619" s="7">
        <v>8</v>
      </c>
      <c r="D1619" s="7" t="s">
        <v>10</v>
      </c>
      <c r="E1619" s="7">
        <v>3</v>
      </c>
      <c r="G1619" s="6">
        <f t="shared" si="25"/>
        <v>-5</v>
      </c>
      <c r="I1619">
        <f>VLOOKUP(D1619,MoneyLine!$A$1:$K$33,7,FALSE)</f>
        <v>43.783809523809516</v>
      </c>
      <c r="J1619">
        <f>VLOOKUP(B1619,MoneyLine!$A$1:$K$33,7,FALSE)</f>
        <v>81.149285714285725</v>
      </c>
      <c r="K1619">
        <f>VLOOKUP(B1619,MoneyLine!$A$1:$K$33,11,FALSE)</f>
        <v>9.1225000000000005</v>
      </c>
      <c r="L1619">
        <f>VLOOKUP(B1619,MoneyLine!$A$1:$D$33,4,FALSE)</f>
        <v>51.807999999999993</v>
      </c>
      <c r="M1619">
        <f>VLOOKUP(D1619,MoneyLine!$A$1:$K$33,11,FALSE)</f>
        <v>2.1412499999999977</v>
      </c>
      <c r="N1619">
        <f>VLOOKUP(D1619,MoneyLine!$A$1:$D$33,4,FALSE)</f>
        <v>45.351499999999994</v>
      </c>
      <c r="O1619">
        <f>VLOOKUP(D1619,MoneyLine!$A$1:$Q$33,14,FALSE)</f>
        <v>43.181904761904768</v>
      </c>
      <c r="P1619">
        <f>VLOOKUP(B1619,MoneyLine!$A$1:$Q$33,17,FALSE)</f>
        <v>7.3759523809523806</v>
      </c>
      <c r="Q1619">
        <f>VLOOKUP(B1619,MoneyLine!$A$1:$K$33,10,FALSE)</f>
        <v>8.0371428571428574</v>
      </c>
      <c r="R1619">
        <f>VLOOKUP(B1619,MoneyLine!$A$1:$Q$33,14,FALSE)</f>
        <v>65.387857142857143</v>
      </c>
      <c r="S1619">
        <f>VLOOKUP(D1619,MoneyLine!$A$1:$Q$33,17,FALSE)</f>
        <v>-14.675714285714287</v>
      </c>
      <c r="T1619">
        <f>VLOOKUP(D1619,MoneyLine!$A$1:$K$33,10,FALSE)</f>
        <v>13.367738095238096</v>
      </c>
      <c r="V1619">
        <f>HomTotReg.!$B$17+(test!O1619*HomTotReg.!$B$18+HomTotReg.!$B$19*test!P1619+test!Q1619*HomTotReg.!$B$20)</f>
        <v>3.0350837447013141</v>
      </c>
      <c r="W1619">
        <f>VisTotReg.!$B$17+(VisTotReg.!$B$18*test!R1619+test!S1619*VisTotReg.!$B$19+test!T1619*VisTotReg.!$B$20)</f>
        <v>3.2206851879671055</v>
      </c>
      <c r="Y1619">
        <f>'MoneyLine Reg. 1'!$B$17+('MoneyLine Reg. 1'!$B$18*test!I1619+test!J1619*'MoneyLine Reg. 1'!$B$19+test!T1619*'MoneyLine Reg. 1'!$B$20+test!Q1619*'MoneyLine Reg. 1'!$B$21)</f>
        <v>-0.13658816470280788</v>
      </c>
      <c r="Z1619">
        <f>'MoneyLine Reg. 2'!$B$17+('MoneyLine Reg. 2'!$B$18*test!M1619+test!K1619*'MoneyLine Reg. 2'!$B$19+'MoneyLine Reg. 2'!$B$20*test!L1619+test!N1619*'MoneyLine Reg. 2'!$B$21)</f>
        <v>-0.70314536116690274</v>
      </c>
    </row>
    <row r="1620" spans="1:26" x14ac:dyDescent="0.3">
      <c r="A1620" s="8">
        <v>45254</v>
      </c>
      <c r="B1620" s="6" t="s">
        <v>9</v>
      </c>
      <c r="C1620" s="6">
        <v>5</v>
      </c>
      <c r="D1620" s="6" t="s">
        <v>12</v>
      </c>
      <c r="E1620" s="6">
        <v>0</v>
      </c>
      <c r="G1620" s="6">
        <f t="shared" si="25"/>
        <v>-5</v>
      </c>
      <c r="I1620">
        <f>VLOOKUP(D1620,MoneyLine!$A$1:$K$33,7,FALSE)</f>
        <v>38.000238095238089</v>
      </c>
      <c r="J1620">
        <f>VLOOKUP(B1620,MoneyLine!$A$1:$K$33,7,FALSE)</f>
        <v>154.76523809523809</v>
      </c>
      <c r="K1620">
        <f>VLOOKUP(B1620,MoneyLine!$A$1:$K$33,11,FALSE)</f>
        <v>17.220000000000002</v>
      </c>
      <c r="L1620">
        <f>VLOOKUP(B1620,MoneyLine!$A$1:$D$33,4,FALSE)</f>
        <v>58.933</v>
      </c>
      <c r="M1620">
        <f>VLOOKUP(D1620,MoneyLine!$A$1:$K$33,11,FALSE)</f>
        <v>5.6062500000000011</v>
      </c>
      <c r="N1620">
        <f>VLOOKUP(D1620,MoneyLine!$A$1:$D$33,4,FALSE)</f>
        <v>46.611499999999999</v>
      </c>
      <c r="O1620">
        <f>VLOOKUP(D1620,MoneyLine!$A$1:$Q$33,14,FALSE)</f>
        <v>32.669761904761899</v>
      </c>
      <c r="P1620">
        <f>VLOOKUP(B1620,MoneyLine!$A$1:$Q$33,17,FALSE)</f>
        <v>29.393333333333338</v>
      </c>
      <c r="Q1620">
        <f>VLOOKUP(B1620,MoneyLine!$A$1:$K$33,10,FALSE)</f>
        <v>-2.4774999999999996</v>
      </c>
      <c r="R1620">
        <f>VLOOKUP(B1620,MoneyLine!$A$1:$Q$33,14,FALSE)</f>
        <v>117.61833333333333</v>
      </c>
      <c r="S1620">
        <f>VLOOKUP(D1620,MoneyLine!$A$1:$Q$33,17,FALSE)</f>
        <v>-1.7361904761904778</v>
      </c>
      <c r="T1620">
        <f>VLOOKUP(D1620,MoneyLine!$A$1:$K$33,10,FALSE)</f>
        <v>20.738571428571433</v>
      </c>
      <c r="V1620">
        <f>HomTotReg.!$B$17+(test!O1620*HomTotReg.!$B$18+HomTotReg.!$B$19*test!P1620+test!Q1620*HomTotReg.!$B$20)</f>
        <v>2.8064283364365004</v>
      </c>
      <c r="W1620">
        <f>VisTotReg.!$B$17+(VisTotReg.!$B$18*test!R1620+test!S1620*VisTotReg.!$B$19+test!T1620*VisTotReg.!$B$20)</f>
        <v>3.6163342035706165</v>
      </c>
      <c r="Y1620">
        <f>'MoneyLine Reg. 1'!$B$17+('MoneyLine Reg. 1'!$B$18*test!I1620+test!J1620*'MoneyLine Reg. 1'!$B$19+test!T1620*'MoneyLine Reg. 1'!$B$20+test!Q1620*'MoneyLine Reg. 1'!$B$21)</f>
        <v>-0.83344616900684998</v>
      </c>
      <c r="Z1620">
        <f>'MoneyLine Reg. 2'!$B$17+('MoneyLine Reg. 2'!$B$18*test!M1620+test!K1620*'MoneyLine Reg. 2'!$B$19+'MoneyLine Reg. 2'!$B$20*test!L1620+test!N1620*'MoneyLine Reg. 2'!$B$21)</f>
        <v>-1.41505894292396</v>
      </c>
    </row>
    <row r="1621" spans="1:26" x14ac:dyDescent="0.3">
      <c r="A1621" s="9">
        <v>45255</v>
      </c>
      <c r="B1621" s="7" t="s">
        <v>22</v>
      </c>
      <c r="C1621" s="7">
        <v>1</v>
      </c>
      <c r="D1621" s="7" t="s">
        <v>11</v>
      </c>
      <c r="E1621" s="7">
        <v>3</v>
      </c>
      <c r="G1621" s="6">
        <f t="shared" si="25"/>
        <v>2</v>
      </c>
      <c r="I1621">
        <f>VLOOKUP(D1621,MoneyLine!$A$1:$K$33,7,FALSE)</f>
        <v>121.01880952380951</v>
      </c>
      <c r="J1621">
        <f>VLOOKUP(B1621,MoneyLine!$A$1:$K$33,7,FALSE)</f>
        <v>73.279761904761898</v>
      </c>
      <c r="K1621">
        <f>VLOOKUP(B1621,MoneyLine!$A$1:$K$33,11,FALSE)</f>
        <v>6.432500000000001</v>
      </c>
      <c r="L1621">
        <f>VLOOKUP(B1621,MoneyLine!$A$1:$D$33,4,FALSE)</f>
        <v>50.885999999999996</v>
      </c>
      <c r="M1621">
        <f>VLOOKUP(D1621,MoneyLine!$A$1:$K$33,11,FALSE)</f>
        <v>15.838749999999997</v>
      </c>
      <c r="N1621">
        <f>VLOOKUP(D1621,MoneyLine!$A$1:$D$33,4,FALSE)</f>
        <v>52.685499999999998</v>
      </c>
      <c r="O1621">
        <f>VLOOKUP(D1621,MoneyLine!$A$1:$Q$33,14,FALSE)</f>
        <v>85.286666666666662</v>
      </c>
      <c r="P1621">
        <f>VLOOKUP(B1621,MoneyLine!$A$1:$Q$33,17,FALSE)</f>
        <v>-0.22023809523809401</v>
      </c>
      <c r="Q1621">
        <f>VLOOKUP(B1621,MoneyLine!$A$1:$K$33,10,FALSE)</f>
        <v>10.709166666666667</v>
      </c>
      <c r="R1621">
        <f>VLOOKUP(B1621,MoneyLine!$A$1:$Q$33,14,FALSE)</f>
        <v>70.076904761904771</v>
      </c>
      <c r="S1621">
        <f>VLOOKUP(D1621,MoneyLine!$A$1:$Q$33,17,FALSE)</f>
        <v>15.627619047619051</v>
      </c>
      <c r="T1621">
        <f>VLOOKUP(D1621,MoneyLine!$A$1:$K$33,10,FALSE)</f>
        <v>10.4975</v>
      </c>
      <c r="V1621">
        <f>HomTotReg.!$B$17+(test!O1621*HomTotReg.!$B$18+HomTotReg.!$B$19*test!P1621+test!Q1621*HomTotReg.!$B$20)</f>
        <v>3.5317715251056798</v>
      </c>
      <c r="W1621">
        <f>VisTotReg.!$B$17+(VisTotReg.!$B$18*test!R1621+test!S1621*VisTotReg.!$B$19+test!T1621*VisTotReg.!$B$20)</f>
        <v>3.0484326412975506</v>
      </c>
      <c r="Y1621">
        <f>'MoneyLine Reg. 1'!$B$17+('MoneyLine Reg. 1'!$B$18*test!I1621+test!J1621*'MoneyLine Reg. 1'!$B$19+test!T1621*'MoneyLine Reg. 1'!$B$20+test!Q1621*'MoneyLine Reg. 1'!$B$21)</f>
        <v>0.64427391584301585</v>
      </c>
      <c r="Z1621">
        <f>'MoneyLine Reg. 2'!$B$17+('MoneyLine Reg. 2'!$B$18*test!M1621+test!K1621*'MoneyLine Reg. 2'!$B$19+'MoneyLine Reg. 2'!$B$20*test!L1621+test!N1621*'MoneyLine Reg. 2'!$B$21)</f>
        <v>0.88178724912016682</v>
      </c>
    </row>
    <row r="1622" spans="1:26" x14ac:dyDescent="0.3">
      <c r="A1622" s="8">
        <v>45255</v>
      </c>
      <c r="B1622" s="6" t="s">
        <v>33</v>
      </c>
      <c r="C1622" s="6">
        <v>0</v>
      </c>
      <c r="D1622" s="6" t="s">
        <v>29</v>
      </c>
      <c r="E1622" s="6">
        <v>4</v>
      </c>
      <c r="G1622" s="6">
        <f t="shared" si="25"/>
        <v>4</v>
      </c>
      <c r="I1622">
        <f>VLOOKUP(D1622,MoneyLine!$A$1:$K$33,7,FALSE)</f>
        <v>120.64333333333332</v>
      </c>
      <c r="J1622">
        <f>VLOOKUP(B1622,MoneyLine!$A$1:$K$33,7,FALSE)</f>
        <v>35.906904761904762</v>
      </c>
      <c r="K1622">
        <f>VLOOKUP(B1622,MoneyLine!$A$1:$K$33,11,FALSE)</f>
        <v>3.707499999999996</v>
      </c>
      <c r="L1622">
        <f>VLOOKUP(B1622,MoneyLine!$A$1:$D$33,4,FALSE)</f>
        <v>47.251999999999995</v>
      </c>
      <c r="M1622">
        <f>VLOOKUP(D1622,MoneyLine!$A$1:$K$33,11,FALSE)</f>
        <v>13.331249999999997</v>
      </c>
      <c r="N1622">
        <f>VLOOKUP(D1622,MoneyLine!$A$1:$D$33,4,FALSE)</f>
        <v>55.3095</v>
      </c>
      <c r="O1622">
        <f>VLOOKUP(D1622,MoneyLine!$A$1:$Q$33,14,FALSE)</f>
        <v>76.355714285714271</v>
      </c>
      <c r="P1622">
        <f>VLOOKUP(B1622,MoneyLine!$A$1:$Q$33,17,FALSE)</f>
        <v>-16.226190476190478</v>
      </c>
      <c r="Q1622">
        <f>VLOOKUP(B1622,MoneyLine!$A$1:$K$33,10,FALSE)</f>
        <v>29.473928571428576</v>
      </c>
      <c r="R1622">
        <f>VLOOKUP(B1622,MoneyLine!$A$1:$Q$33,14,FALSE)</f>
        <v>44.759523809523806</v>
      </c>
      <c r="S1622">
        <f>VLOOKUP(D1622,MoneyLine!$A$1:$Q$33,17,FALSE)</f>
        <v>28.97</v>
      </c>
      <c r="T1622">
        <f>VLOOKUP(D1622,MoneyLine!$A$1:$K$33,10,FALSE)</f>
        <v>20.598452380952381</v>
      </c>
      <c r="V1622">
        <f>HomTotReg.!$B$17+(test!O1622*HomTotReg.!$B$18+HomTotReg.!$B$19*test!P1622+test!Q1622*HomTotReg.!$B$20)</f>
        <v>3.399977386270379</v>
      </c>
      <c r="W1622">
        <f>VisTotReg.!$B$17+(VisTotReg.!$B$18*test!R1622+test!S1622*VisTotReg.!$B$19+test!T1622*VisTotReg.!$B$20)</f>
        <v>2.4804639131614183</v>
      </c>
      <c r="Y1622">
        <f>'MoneyLine Reg. 1'!$B$17+('MoneyLine Reg. 1'!$B$18*test!I1622+test!J1622*'MoneyLine Reg. 1'!$B$19+test!T1622*'MoneyLine Reg. 1'!$B$20+test!Q1622*'MoneyLine Reg. 1'!$B$21)</f>
        <v>1.0228354699111015</v>
      </c>
      <c r="Z1622">
        <f>'MoneyLine Reg. 2'!$B$17+('MoneyLine Reg. 2'!$B$18*test!M1622+test!K1622*'MoneyLine Reg. 2'!$B$19+'MoneyLine Reg. 2'!$B$20*test!L1622+test!N1622*'MoneyLine Reg. 2'!$B$21)</f>
        <v>1.3502431078257464</v>
      </c>
    </row>
    <row r="1623" spans="1:26" x14ac:dyDescent="0.3">
      <c r="A1623" s="9">
        <v>45255</v>
      </c>
      <c r="B1623" s="7" t="s">
        <v>13</v>
      </c>
      <c r="C1623" s="7">
        <v>2</v>
      </c>
      <c r="D1623" s="7" t="s">
        <v>15</v>
      </c>
      <c r="E1623" s="7">
        <v>7</v>
      </c>
      <c r="G1623" s="6">
        <f t="shared" si="25"/>
        <v>5</v>
      </c>
      <c r="I1623">
        <f>VLOOKUP(D1623,MoneyLine!$A$1:$K$33,7,FALSE)</f>
        <v>101.46142857142856</v>
      </c>
      <c r="J1623">
        <f>VLOOKUP(B1623,MoneyLine!$A$1:$K$33,7,FALSE)</f>
        <v>52.757857142857148</v>
      </c>
      <c r="K1623">
        <f>VLOOKUP(B1623,MoneyLine!$A$1:$K$33,11,FALSE)</f>
        <v>5.03125</v>
      </c>
      <c r="L1623">
        <f>VLOOKUP(B1623,MoneyLine!$A$1:$D$33,4,FALSE)</f>
        <v>47.964499999999994</v>
      </c>
      <c r="M1623">
        <f>VLOOKUP(D1623,MoneyLine!$A$1:$K$33,11,FALSE)</f>
        <v>16.143749999999997</v>
      </c>
      <c r="N1623">
        <f>VLOOKUP(D1623,MoneyLine!$A$1:$D$33,4,FALSE)</f>
        <v>52.539000000000001</v>
      </c>
      <c r="O1623">
        <f>VLOOKUP(D1623,MoneyLine!$A$1:$Q$33,14,FALSE)</f>
        <v>76.89928571428571</v>
      </c>
      <c r="P1623">
        <f>VLOOKUP(B1623,MoneyLine!$A$1:$Q$33,17,FALSE)</f>
        <v>6.5440476190476176</v>
      </c>
      <c r="Q1623">
        <f>VLOOKUP(B1623,MoneyLine!$A$1:$K$33,10,FALSE)</f>
        <v>-4.3963095238095242</v>
      </c>
      <c r="R1623">
        <f>VLOOKUP(B1623,MoneyLine!$A$1:$Q$33,14,FALSE)</f>
        <v>36.921904761904756</v>
      </c>
      <c r="S1623">
        <f>VLOOKUP(D1623,MoneyLine!$A$1:$Q$33,17,FALSE)</f>
        <v>16.578095238095237</v>
      </c>
      <c r="T1623">
        <f>VLOOKUP(D1623,MoneyLine!$A$1:$K$33,10,FALSE)</f>
        <v>-8.7532142857142858</v>
      </c>
      <c r="V1623">
        <f>HomTotReg.!$B$17+(test!O1623*HomTotReg.!$B$18+HomTotReg.!$B$19*test!P1623+test!Q1623*HomTotReg.!$B$20)</f>
        <v>3.5378513561503615</v>
      </c>
      <c r="W1623">
        <f>VisTotReg.!$B$17+(VisTotReg.!$B$18*test!R1623+test!S1623*VisTotReg.!$B$19+test!T1623*VisTotReg.!$B$20)</f>
        <v>2.9301498584510632</v>
      </c>
      <c r="Y1623">
        <f>'MoneyLine Reg. 1'!$B$17+('MoneyLine Reg. 1'!$B$18*test!I1623+test!J1623*'MoneyLine Reg. 1'!$B$19+test!T1623*'MoneyLine Reg. 1'!$B$20+test!Q1623*'MoneyLine Reg. 1'!$B$21)</f>
        <v>0.57361114034618654</v>
      </c>
      <c r="Z1623">
        <f>'MoneyLine Reg. 2'!$B$17+('MoneyLine Reg. 2'!$B$18*test!M1623+test!K1623*'MoneyLine Reg. 2'!$B$19+'MoneyLine Reg. 2'!$B$20*test!L1623+test!N1623*'MoneyLine Reg. 2'!$B$21)</f>
        <v>1.1924753596828923</v>
      </c>
    </row>
    <row r="1624" spans="1:26" x14ac:dyDescent="0.3">
      <c r="A1624" s="8">
        <v>45255</v>
      </c>
      <c r="B1624" s="6" t="s">
        <v>4</v>
      </c>
      <c r="C1624" s="6">
        <v>1</v>
      </c>
      <c r="D1624" s="6" t="s">
        <v>16</v>
      </c>
      <c r="E1624" s="6">
        <v>0</v>
      </c>
      <c r="G1624" s="6">
        <f t="shared" si="25"/>
        <v>-1</v>
      </c>
      <c r="I1624">
        <f>VLOOKUP(D1624,MoneyLine!$A$1:$K$33,7,FALSE)</f>
        <v>64.561666666666639</v>
      </c>
      <c r="J1624">
        <f>VLOOKUP(B1624,MoneyLine!$A$1:$K$33,7,FALSE)</f>
        <v>71.288571428571402</v>
      </c>
      <c r="K1624">
        <f>VLOOKUP(B1624,MoneyLine!$A$1:$K$33,11,FALSE)</f>
        <v>4.0925000000000029</v>
      </c>
      <c r="L1624">
        <f>VLOOKUP(B1624,MoneyLine!$A$1:$D$33,4,FALSE)</f>
        <v>50.962499999999999</v>
      </c>
      <c r="M1624">
        <f>VLOOKUP(D1624,MoneyLine!$A$1:$K$33,11,FALSE)</f>
        <v>10.3225</v>
      </c>
      <c r="N1624">
        <f>VLOOKUP(D1624,MoneyLine!$A$1:$D$33,4,FALSE)</f>
        <v>48.538999999999994</v>
      </c>
      <c r="O1624">
        <f>VLOOKUP(D1624,MoneyLine!$A$1:$Q$33,14,FALSE)</f>
        <v>75.591190476190462</v>
      </c>
      <c r="P1624">
        <f>VLOOKUP(B1624,MoneyLine!$A$1:$Q$33,17,FALSE)</f>
        <v>33.857619047619039</v>
      </c>
      <c r="Q1624">
        <f>VLOOKUP(B1624,MoneyLine!$A$1:$K$33,10,FALSE)</f>
        <v>21.901309523809527</v>
      </c>
      <c r="R1624">
        <f>VLOOKUP(B1624,MoneyLine!$A$1:$Q$33,14,FALSE)</f>
        <v>28.298571428571432</v>
      </c>
      <c r="S1624">
        <f>VLOOKUP(D1624,MoneyLine!$A$1:$Q$33,17,FALSE)</f>
        <v>-17.098809523809521</v>
      </c>
      <c r="T1624">
        <f>VLOOKUP(D1624,MoneyLine!$A$1:$K$33,10,FALSE)</f>
        <v>17.131547619047623</v>
      </c>
      <c r="V1624">
        <f>HomTotReg.!$B$17+(test!O1624*HomTotReg.!$B$18+HomTotReg.!$B$19*test!P1624+test!Q1624*HomTotReg.!$B$20)</f>
        <v>2.9446461525356558</v>
      </c>
      <c r="W1624">
        <f>VisTotReg.!$B$17+(VisTotReg.!$B$18*test!R1624+test!S1624*VisTotReg.!$B$19+test!T1624*VisTotReg.!$B$20)</f>
        <v>2.7469342680529101</v>
      </c>
      <c r="Y1624">
        <f>'MoneyLine Reg. 1'!$B$17+('MoneyLine Reg. 1'!$B$18*test!I1624+test!J1624*'MoneyLine Reg. 1'!$B$19+test!T1624*'MoneyLine Reg. 1'!$B$20+test!Q1624*'MoneyLine Reg. 1'!$B$21)</f>
        <v>9.3843551748122395E-2</v>
      </c>
      <c r="Z1624">
        <f>'MoneyLine Reg. 2'!$B$17+('MoneyLine Reg. 2'!$B$18*test!M1624+test!K1624*'MoneyLine Reg. 2'!$B$19+'MoneyLine Reg. 2'!$B$20*test!L1624+test!N1624*'MoneyLine Reg. 2'!$B$21)</f>
        <v>0.38175729081689713</v>
      </c>
    </row>
    <row r="1625" spans="1:26" x14ac:dyDescent="0.3">
      <c r="A1625" s="9">
        <v>45255</v>
      </c>
      <c r="B1625" s="7" t="s">
        <v>14</v>
      </c>
      <c r="C1625" s="7">
        <v>4</v>
      </c>
      <c r="D1625" s="7" t="s">
        <v>17</v>
      </c>
      <c r="E1625" s="7">
        <v>7</v>
      </c>
      <c r="G1625" s="6">
        <f t="shared" si="25"/>
        <v>3</v>
      </c>
      <c r="I1625">
        <f>VLOOKUP(D1625,MoneyLine!$A$1:$K$33,7,FALSE)</f>
        <v>126.67</v>
      </c>
      <c r="J1625">
        <f>VLOOKUP(B1625,MoneyLine!$A$1:$K$33,7,FALSE)</f>
        <v>85.562619047619037</v>
      </c>
      <c r="K1625">
        <f>VLOOKUP(B1625,MoneyLine!$A$1:$K$33,11,FALSE)</f>
        <v>19.403750000000002</v>
      </c>
      <c r="L1625">
        <f>VLOOKUP(B1625,MoneyLine!$A$1:$D$33,4,FALSE)</f>
        <v>49.788499999999999</v>
      </c>
      <c r="M1625">
        <f>VLOOKUP(D1625,MoneyLine!$A$1:$K$33,11,FALSE)</f>
        <v>19.922499999999999</v>
      </c>
      <c r="N1625">
        <f>VLOOKUP(D1625,MoneyLine!$A$1:$D$33,4,FALSE)</f>
        <v>49.902000000000001</v>
      </c>
      <c r="O1625">
        <f>VLOOKUP(D1625,MoneyLine!$A$1:$Q$33,14,FALSE)</f>
        <v>104.88261904761904</v>
      </c>
      <c r="P1625">
        <f>VLOOKUP(B1625,MoneyLine!$A$1:$Q$33,17,FALSE)</f>
        <v>-3.2247619047619036</v>
      </c>
      <c r="Q1625">
        <f>VLOOKUP(B1625,MoneyLine!$A$1:$K$33,10,FALSE)</f>
        <v>24.058452380952382</v>
      </c>
      <c r="R1625">
        <f>VLOOKUP(B1625,MoneyLine!$A$1:$Q$33,14,FALSE)</f>
        <v>87.124523809523808</v>
      </c>
      <c r="S1625">
        <f>VLOOKUP(D1625,MoneyLine!$A$1:$Q$33,17,FALSE)</f>
        <v>9.6223809523809507</v>
      </c>
      <c r="T1625">
        <f>VLOOKUP(D1625,MoneyLine!$A$1:$K$33,10,FALSE)</f>
        <v>23.209285714285713</v>
      </c>
      <c r="V1625">
        <f>HomTotReg.!$B$17+(test!O1625*HomTotReg.!$B$18+HomTotReg.!$B$19*test!P1625+test!Q1625*HomTotReg.!$B$20)</f>
        <v>3.6238473868880847</v>
      </c>
      <c r="W1625">
        <f>VisTotReg.!$B$17+(VisTotReg.!$B$18*test!R1625+test!S1625*VisTotReg.!$B$19+test!T1625*VisTotReg.!$B$20)</f>
        <v>3.1170007251744565</v>
      </c>
      <c r="Y1625">
        <f>'MoneyLine Reg. 1'!$B$17+('MoneyLine Reg. 1'!$B$18*test!I1625+test!J1625*'MoneyLine Reg. 1'!$B$19+test!T1625*'MoneyLine Reg. 1'!$B$20+test!Q1625*'MoneyLine Reg. 1'!$B$21)</f>
        <v>0.60059517656674355</v>
      </c>
      <c r="Z1625">
        <f>'MoneyLine Reg. 2'!$B$17+('MoneyLine Reg. 2'!$B$18*test!M1625+test!K1625*'MoneyLine Reg. 2'!$B$19+'MoneyLine Reg. 2'!$B$20*test!L1625+test!N1625*'MoneyLine Reg. 2'!$B$21)</f>
        <v>0.25270368347066618</v>
      </c>
    </row>
    <row r="1626" spans="1:26" x14ac:dyDescent="0.3">
      <c r="A1626" s="8">
        <v>45255</v>
      </c>
      <c r="B1626" s="6" t="s">
        <v>5</v>
      </c>
      <c r="C1626" s="6">
        <v>2</v>
      </c>
      <c r="D1626" s="6" t="s">
        <v>3</v>
      </c>
      <c r="E1626" s="6">
        <v>3</v>
      </c>
      <c r="G1626" s="6">
        <f t="shared" si="25"/>
        <v>1</v>
      </c>
      <c r="I1626">
        <f>VLOOKUP(D1626,MoneyLine!$A$1:$K$33,7,FALSE)</f>
        <v>103.61880952380953</v>
      </c>
      <c r="J1626">
        <f>VLOOKUP(B1626,MoneyLine!$A$1:$K$33,7,FALSE)</f>
        <v>92.519047619047612</v>
      </c>
      <c r="K1626">
        <f>VLOOKUP(B1626,MoneyLine!$A$1:$K$33,11,FALSE)</f>
        <v>15.5725</v>
      </c>
      <c r="L1626">
        <f>VLOOKUP(B1626,MoneyLine!$A$1:$D$33,4,FALSE)</f>
        <v>52.448999999999998</v>
      </c>
      <c r="M1626">
        <f>VLOOKUP(D1626,MoneyLine!$A$1:$K$33,11,FALSE)</f>
        <v>6.7725000000000009</v>
      </c>
      <c r="N1626">
        <f>VLOOKUP(D1626,MoneyLine!$A$1:$D$33,4,FALSE)</f>
        <v>53.618500000000004</v>
      </c>
      <c r="O1626">
        <f>VLOOKUP(D1626,MoneyLine!$A$1:$Q$33,14,FALSE)</f>
        <v>76.556190476190451</v>
      </c>
      <c r="P1626">
        <f>VLOOKUP(B1626,MoneyLine!$A$1:$Q$33,17,FALSE)</f>
        <v>2.4073809523809526</v>
      </c>
      <c r="Q1626">
        <f>VLOOKUP(B1626,MoneyLine!$A$1:$K$33,10,FALSE)</f>
        <v>7.11511904761905</v>
      </c>
      <c r="R1626">
        <f>VLOOKUP(B1626,MoneyLine!$A$1:$Q$33,14,FALSE)</f>
        <v>80.7392857142857</v>
      </c>
      <c r="S1626">
        <f>VLOOKUP(D1626,MoneyLine!$A$1:$Q$33,17,FALSE)</f>
        <v>15.725476190476186</v>
      </c>
      <c r="T1626">
        <f>VLOOKUP(D1626,MoneyLine!$A$1:$K$33,10,FALSE)</f>
        <v>34.368214285714288</v>
      </c>
      <c r="V1626">
        <f>HomTotReg.!$B$17+(test!O1626*HomTotReg.!$B$18+HomTotReg.!$B$19*test!P1626+test!Q1626*HomTotReg.!$B$20)</f>
        <v>3.4511444441669727</v>
      </c>
      <c r="W1626">
        <f>VisTotReg.!$B$17+(VisTotReg.!$B$18*test!R1626+test!S1626*VisTotReg.!$B$19+test!T1626*VisTotReg.!$B$20)</f>
        <v>2.8225492591861991</v>
      </c>
      <c r="Y1626">
        <f>'MoneyLine Reg. 1'!$B$17+('MoneyLine Reg. 1'!$B$18*test!I1626+test!J1626*'MoneyLine Reg. 1'!$B$19+test!T1626*'MoneyLine Reg. 1'!$B$20+test!Q1626*'MoneyLine Reg. 1'!$B$21)</f>
        <v>0.6187077372115215</v>
      </c>
      <c r="Z1626">
        <f>'MoneyLine Reg. 2'!$B$17+('MoneyLine Reg. 2'!$B$18*test!M1626+test!K1626*'MoneyLine Reg. 2'!$B$19+'MoneyLine Reg. 2'!$B$20*test!L1626+test!N1626*'MoneyLine Reg. 2'!$B$21)</f>
        <v>-0.25868176141383614</v>
      </c>
    </row>
    <row r="1627" spans="1:26" x14ac:dyDescent="0.3">
      <c r="A1627" s="9">
        <v>45255</v>
      </c>
      <c r="B1627" s="7" t="s">
        <v>8</v>
      </c>
      <c r="C1627" s="7">
        <v>3</v>
      </c>
      <c r="D1627" s="7" t="s">
        <v>24</v>
      </c>
      <c r="E1627" s="7">
        <v>4</v>
      </c>
      <c r="G1627" s="6">
        <f t="shared" si="25"/>
        <v>1</v>
      </c>
      <c r="I1627">
        <f>VLOOKUP(D1627,MoneyLine!$A$1:$K$33,7,FALSE)</f>
        <v>-28.852380952380948</v>
      </c>
      <c r="J1627">
        <f>VLOOKUP(B1627,MoneyLine!$A$1:$K$33,7,FALSE)</f>
        <v>158.14214285714286</v>
      </c>
      <c r="K1627">
        <f>VLOOKUP(B1627,MoneyLine!$A$1:$K$33,11,FALSE)</f>
        <v>11.611250000000004</v>
      </c>
      <c r="L1627">
        <f>VLOOKUP(B1627,MoneyLine!$A$1:$D$33,4,FALSE)</f>
        <v>49.862499999999997</v>
      </c>
      <c r="M1627">
        <f>VLOOKUP(D1627,MoneyLine!$A$1:$K$33,11,FALSE)</f>
        <v>5.754999999999999</v>
      </c>
      <c r="N1627">
        <f>VLOOKUP(D1627,MoneyLine!$A$1:$D$33,4,FALSE)</f>
        <v>42.153999999999996</v>
      </c>
      <c r="O1627">
        <f>VLOOKUP(D1627,MoneyLine!$A$1:$Q$33,14,FALSE)</f>
        <v>7.490952380952379</v>
      </c>
      <c r="P1627">
        <f>VLOOKUP(B1627,MoneyLine!$A$1:$Q$33,17,FALSE)</f>
        <v>14.067142857142855</v>
      </c>
      <c r="Q1627">
        <f>VLOOKUP(B1627,MoneyLine!$A$1:$K$33,10,FALSE)</f>
        <v>21.027261904761904</v>
      </c>
      <c r="R1627">
        <f>VLOOKUP(B1627,MoneyLine!$A$1:$Q$33,14,FALSE)</f>
        <v>125.46428571428571</v>
      </c>
      <c r="S1627">
        <f>VLOOKUP(D1627,MoneyLine!$A$1:$Q$33,17,FALSE)</f>
        <v>-35.079523809523806</v>
      </c>
      <c r="T1627">
        <f>VLOOKUP(D1627,MoneyLine!$A$1:$K$33,10,FALSE)</f>
        <v>-0.52404761904761887</v>
      </c>
      <c r="V1627">
        <f>HomTotReg.!$B$17+(test!O1627*HomTotReg.!$B$18+HomTotReg.!$B$19*test!P1627+test!Q1627*HomTotReg.!$B$20)</f>
        <v>2.4432006844323815</v>
      </c>
      <c r="W1627">
        <f>VisTotReg.!$B$17+(VisTotReg.!$B$18*test!R1627+test!S1627*VisTotReg.!$B$19+test!T1627*VisTotReg.!$B$20)</f>
        <v>4.3197109722907108</v>
      </c>
      <c r="Y1627">
        <f>'MoneyLine Reg. 1'!$B$17+('MoneyLine Reg. 1'!$B$18*test!I1627+test!J1627*'MoneyLine Reg. 1'!$B$19+test!T1627*'MoneyLine Reg. 1'!$B$20+test!Q1627*'MoneyLine Reg. 1'!$B$21)</f>
        <v>-2.0569175332514664</v>
      </c>
      <c r="Z1627">
        <f>'MoneyLine Reg. 2'!$B$17+('MoneyLine Reg. 2'!$B$18*test!M1627+test!K1627*'MoneyLine Reg. 2'!$B$19+'MoneyLine Reg. 2'!$B$20*test!L1627+test!N1627*'MoneyLine Reg. 2'!$B$21)</f>
        <v>-0.71063047254110767</v>
      </c>
    </row>
    <row r="1628" spans="1:26" x14ac:dyDescent="0.3">
      <c r="A1628" s="8">
        <v>45255</v>
      </c>
      <c r="B1628" s="6" t="s">
        <v>25</v>
      </c>
      <c r="C1628" s="6">
        <v>2</v>
      </c>
      <c r="D1628" s="6" t="s">
        <v>27</v>
      </c>
      <c r="E1628" s="6">
        <v>0</v>
      </c>
      <c r="G1628" s="6">
        <f t="shared" si="25"/>
        <v>-2</v>
      </c>
      <c r="I1628">
        <f>VLOOKUP(D1628,MoneyLine!$A$1:$K$33,7,FALSE)</f>
        <v>57.437380952380948</v>
      </c>
      <c r="J1628">
        <f>VLOOKUP(B1628,MoneyLine!$A$1:$K$33,7,FALSE)</f>
        <v>56.057857142857138</v>
      </c>
      <c r="K1628">
        <f>VLOOKUP(B1628,MoneyLine!$A$1:$K$33,11,FALSE)</f>
        <v>10.718750000000002</v>
      </c>
      <c r="L1628">
        <f>VLOOKUP(B1628,MoneyLine!$A$1:$D$33,4,FALSE)</f>
        <v>47.954500000000003</v>
      </c>
      <c r="M1628">
        <f>VLOOKUP(D1628,MoneyLine!$A$1:$K$33,11,FALSE)</f>
        <v>10.504999999999999</v>
      </c>
      <c r="N1628">
        <f>VLOOKUP(D1628,MoneyLine!$A$1:$D$33,4,FALSE)</f>
        <v>52.064499999999995</v>
      </c>
      <c r="O1628">
        <f>VLOOKUP(D1628,MoneyLine!$A$1:$Q$33,14,FALSE)</f>
        <v>42.338571428571427</v>
      </c>
      <c r="P1628">
        <f>VLOOKUP(B1628,MoneyLine!$A$1:$Q$33,17,FALSE)</f>
        <v>-14.592857142857142</v>
      </c>
      <c r="Q1628">
        <f>VLOOKUP(B1628,MoneyLine!$A$1:$K$33,10,FALSE)</f>
        <v>27.424404761904761</v>
      </c>
      <c r="R1628">
        <f>VLOOKUP(B1628,MoneyLine!$A$1:$Q$33,14,FALSE)</f>
        <v>60.674999999999997</v>
      </c>
      <c r="S1628">
        <f>VLOOKUP(D1628,MoneyLine!$A$1:$Q$33,17,FALSE)</f>
        <v>0.65357142857142814</v>
      </c>
      <c r="T1628">
        <f>VLOOKUP(D1628,MoneyLine!$A$1:$K$33,10,FALSE)</f>
        <v>23.449285714285718</v>
      </c>
      <c r="V1628">
        <f>HomTotReg.!$B$17+(test!O1628*HomTotReg.!$B$18+HomTotReg.!$B$19*test!P1628+test!Q1628*HomTotReg.!$B$20)</f>
        <v>3.0452157318219517</v>
      </c>
      <c r="W1628">
        <f>VisTotReg.!$B$17+(VisTotReg.!$B$18*test!R1628+test!S1628*VisTotReg.!$B$19+test!T1628*VisTotReg.!$B$20)</f>
        <v>2.8796890360817398</v>
      </c>
      <c r="Y1628">
        <f>'MoneyLine Reg. 1'!$B$17+('MoneyLine Reg. 1'!$B$18*test!I1628+test!J1628*'MoneyLine Reg. 1'!$B$19+test!T1628*'MoneyLine Reg. 1'!$B$20+test!Q1628*'MoneyLine Reg. 1'!$B$21)</f>
        <v>0.23154738658033769</v>
      </c>
      <c r="Z1628">
        <f>'MoneyLine Reg. 2'!$B$17+('MoneyLine Reg. 2'!$B$18*test!M1628+test!K1628*'MoneyLine Reg. 2'!$B$19+'MoneyLine Reg. 2'!$B$20*test!L1628+test!N1628*'MoneyLine Reg. 2'!$B$21)</f>
        <v>0.48179935602290636</v>
      </c>
    </row>
    <row r="1629" spans="1:26" x14ac:dyDescent="0.3">
      <c r="A1629" s="9">
        <v>45256</v>
      </c>
      <c r="B1629" s="7" t="s">
        <v>20</v>
      </c>
      <c r="C1629" s="7">
        <v>2</v>
      </c>
      <c r="D1629" s="7" t="s">
        <v>18</v>
      </c>
      <c r="E1629" s="7">
        <v>3</v>
      </c>
      <c r="G1629" s="6">
        <f t="shared" si="25"/>
        <v>1</v>
      </c>
      <c r="I1629">
        <f>VLOOKUP(D1629,MoneyLine!$A$1:$K$33,7,FALSE)</f>
        <v>161.3661904761905</v>
      </c>
      <c r="J1629">
        <f>VLOOKUP(B1629,MoneyLine!$A$1:$K$33,7,FALSE)</f>
        <v>53.481666666666655</v>
      </c>
      <c r="K1629">
        <f>VLOOKUP(B1629,MoneyLine!$A$1:$K$33,11,FALSE)</f>
        <v>4.7974999999999994</v>
      </c>
      <c r="L1629">
        <f>VLOOKUP(B1629,MoneyLine!$A$1:$D$33,4,FALSE)</f>
        <v>46.0565</v>
      </c>
      <c r="M1629">
        <f>VLOOKUP(D1629,MoneyLine!$A$1:$K$33,11,FALSE)</f>
        <v>18.088749999999997</v>
      </c>
      <c r="N1629">
        <f>VLOOKUP(D1629,MoneyLine!$A$1:$D$33,4,FALSE)</f>
        <v>55.644500000000001</v>
      </c>
      <c r="O1629">
        <f>VLOOKUP(D1629,MoneyLine!$A$1:$Q$33,14,FALSE)</f>
        <v>80.616190476190468</v>
      </c>
      <c r="P1629">
        <f>VLOOKUP(B1629,MoneyLine!$A$1:$Q$33,17,FALSE)</f>
        <v>-10.467380952380953</v>
      </c>
      <c r="Q1629">
        <f>VLOOKUP(B1629,MoneyLine!$A$1:$K$33,10,FALSE)</f>
        <v>1.6524999999999999</v>
      </c>
      <c r="R1629">
        <f>VLOOKUP(B1629,MoneyLine!$A$1:$Q$33,14,FALSE)</f>
        <v>58.340238095238099</v>
      </c>
      <c r="S1629">
        <f>VLOOKUP(D1629,MoneyLine!$A$1:$Q$33,17,FALSE)</f>
        <v>63.627142857142857</v>
      </c>
      <c r="T1629">
        <f>VLOOKUP(D1629,MoneyLine!$A$1:$K$33,10,FALSE)</f>
        <v>-8.5753571428571433</v>
      </c>
      <c r="V1629">
        <f>HomTotReg.!$B$17+(test!O1629*HomTotReg.!$B$18+HomTotReg.!$B$19*test!P1629+test!Q1629*HomTotReg.!$B$20)</f>
        <v>3.6907715334105098</v>
      </c>
      <c r="W1629">
        <f>VisTotReg.!$B$17+(VisTotReg.!$B$18*test!R1629+test!S1629*VisTotReg.!$B$19+test!T1629*VisTotReg.!$B$20)</f>
        <v>2.7621721393351653</v>
      </c>
      <c r="Y1629">
        <f>'MoneyLine Reg. 1'!$B$17+('MoneyLine Reg. 1'!$B$18*test!I1629+test!J1629*'MoneyLine Reg. 1'!$B$19+test!T1629*'MoneyLine Reg. 1'!$B$20+test!Q1629*'MoneyLine Reg. 1'!$B$21)</f>
        <v>1.0941422110177803</v>
      </c>
      <c r="Z1629">
        <f>'MoneyLine Reg. 2'!$B$17+('MoneyLine Reg. 2'!$B$18*test!M1629+test!K1629*'MoneyLine Reg. 2'!$B$19+'MoneyLine Reg. 2'!$B$20*test!L1629+test!N1629*'MoneyLine Reg. 2'!$B$21)</f>
        <v>1.6900044219815622</v>
      </c>
    </row>
    <row r="1630" spans="1:26" x14ac:dyDescent="0.3">
      <c r="A1630" s="8">
        <v>45256</v>
      </c>
      <c r="B1630" s="6" t="s">
        <v>10</v>
      </c>
      <c r="C1630" s="6">
        <v>4</v>
      </c>
      <c r="D1630" s="6" t="s">
        <v>6</v>
      </c>
      <c r="E1630" s="6">
        <v>2</v>
      </c>
      <c r="G1630" s="6">
        <f t="shared" si="25"/>
        <v>-2</v>
      </c>
      <c r="I1630">
        <f>VLOOKUP(D1630,MoneyLine!$A$1:$K$33,7,FALSE)</f>
        <v>-14.717619047619038</v>
      </c>
      <c r="J1630">
        <f>VLOOKUP(B1630,MoneyLine!$A$1:$K$33,7,FALSE)</f>
        <v>43.783809523809516</v>
      </c>
      <c r="K1630">
        <f>VLOOKUP(B1630,MoneyLine!$A$1:$K$33,11,FALSE)</f>
        <v>2.1412499999999977</v>
      </c>
      <c r="L1630">
        <f>VLOOKUP(B1630,MoneyLine!$A$1:$D$33,4,FALSE)</f>
        <v>45.351499999999994</v>
      </c>
      <c r="M1630">
        <f>VLOOKUP(D1630,MoneyLine!$A$1:$K$33,11,FALSE)</f>
        <v>1.6887499999999989</v>
      </c>
      <c r="N1630">
        <f>VLOOKUP(D1630,MoneyLine!$A$1:$D$33,4,FALSE)</f>
        <v>38.247500000000002</v>
      </c>
      <c r="O1630">
        <f>VLOOKUP(D1630,MoneyLine!$A$1:$Q$33,14,FALSE)</f>
        <v>4.214999999999999</v>
      </c>
      <c r="P1630">
        <f>VLOOKUP(B1630,MoneyLine!$A$1:$Q$33,17,FALSE)</f>
        <v>-14.675714285714287</v>
      </c>
      <c r="Q1630">
        <f>VLOOKUP(B1630,MoneyLine!$A$1:$K$33,10,FALSE)</f>
        <v>13.367738095238096</v>
      </c>
      <c r="R1630">
        <f>VLOOKUP(B1630,MoneyLine!$A$1:$Q$33,14,FALSE)</f>
        <v>43.181904761904768</v>
      </c>
      <c r="S1630">
        <f>VLOOKUP(D1630,MoneyLine!$A$1:$Q$33,17,FALSE)</f>
        <v>-23.022142857142857</v>
      </c>
      <c r="T1630">
        <f>VLOOKUP(D1630,MoneyLine!$A$1:$K$33,10,FALSE)</f>
        <v>2.2516666666666674</v>
      </c>
      <c r="V1630">
        <f>HomTotReg.!$B$17+(test!O1630*HomTotReg.!$B$18+HomTotReg.!$B$19*test!P1630+test!Q1630*HomTotReg.!$B$20)</f>
        <v>2.7975520834696939</v>
      </c>
      <c r="W1630">
        <f>VisTotReg.!$B$17+(VisTotReg.!$B$18*test!R1630+test!S1630*VisTotReg.!$B$19+test!T1630*VisTotReg.!$B$20)</f>
        <v>3.1953714899996024</v>
      </c>
      <c r="Y1630">
        <f>'MoneyLine Reg. 1'!$B$17+('MoneyLine Reg. 1'!$B$18*test!I1630+test!J1630*'MoneyLine Reg. 1'!$B$19+test!T1630*'MoneyLine Reg. 1'!$B$20+test!Q1630*'MoneyLine Reg. 1'!$B$21)</f>
        <v>-0.48685900605542731</v>
      </c>
      <c r="Z1630">
        <f>'MoneyLine Reg. 2'!$B$17+('MoneyLine Reg. 2'!$B$18*test!M1630+test!K1630*'MoneyLine Reg. 2'!$B$19+'MoneyLine Reg. 2'!$B$20*test!L1630+test!N1630*'MoneyLine Reg. 2'!$B$21)</f>
        <v>-0.34051889146071401</v>
      </c>
    </row>
    <row r="1631" spans="1:26" x14ac:dyDescent="0.3">
      <c r="A1631" s="9">
        <v>45256</v>
      </c>
      <c r="B1631" s="7" t="s">
        <v>28</v>
      </c>
      <c r="C1631" s="7">
        <v>1</v>
      </c>
      <c r="D1631" s="7" t="s">
        <v>19</v>
      </c>
      <c r="E1631" s="7">
        <v>4</v>
      </c>
      <c r="G1631" s="6">
        <f t="shared" si="25"/>
        <v>3</v>
      </c>
      <c r="I1631">
        <f>VLOOKUP(D1631,MoneyLine!$A$1:$K$33,7,FALSE)</f>
        <v>99.267142857142858</v>
      </c>
      <c r="J1631">
        <f>VLOOKUP(B1631,MoneyLine!$A$1:$K$33,7,FALSE)</f>
        <v>60.434285714285707</v>
      </c>
      <c r="K1631">
        <f>VLOOKUP(B1631,MoneyLine!$A$1:$K$33,11,FALSE)</f>
        <v>6.9025000000000016</v>
      </c>
      <c r="L1631">
        <f>VLOOKUP(B1631,MoneyLine!$A$1:$D$33,4,FALSE)</f>
        <v>50.512499999999996</v>
      </c>
      <c r="M1631">
        <f>VLOOKUP(D1631,MoneyLine!$A$1:$K$33,11,FALSE)</f>
        <v>11.873749999999998</v>
      </c>
      <c r="N1631">
        <f>VLOOKUP(D1631,MoneyLine!$A$1:$D$33,4,FALSE)</f>
        <v>44.580500000000001</v>
      </c>
      <c r="O1631">
        <f>VLOOKUP(D1631,MoneyLine!$A$1:$Q$33,14,FALSE)</f>
        <v>93.099761904761891</v>
      </c>
      <c r="P1631">
        <f>VLOOKUP(B1631,MoneyLine!$A$1:$Q$33,17,FALSE)</f>
        <v>10.998333333333333</v>
      </c>
      <c r="Q1631">
        <f>VLOOKUP(B1631,MoneyLine!$A$1:$K$33,10,FALSE)</f>
        <v>5.5184523809523807</v>
      </c>
      <c r="R1631">
        <f>VLOOKUP(B1631,MoneyLine!$A$1:$Q$33,14,FALSE)</f>
        <v>47.296666666666667</v>
      </c>
      <c r="S1631">
        <f>VLOOKUP(D1631,MoneyLine!$A$1:$Q$33,17,FALSE)</f>
        <v>-14.223571428571427</v>
      </c>
      <c r="T1631">
        <f>VLOOKUP(D1631,MoneyLine!$A$1:$K$33,10,FALSE)</f>
        <v>-3.2023809523808761E-2</v>
      </c>
      <c r="V1631">
        <f>HomTotReg.!$B$17+(test!O1631*HomTotReg.!$B$18+HomTotReg.!$B$19*test!P1631+test!Q1631*HomTotReg.!$B$20)</f>
        <v>3.552813989744565</v>
      </c>
      <c r="W1631">
        <f>VisTotReg.!$B$17+(VisTotReg.!$B$18*test!R1631+test!S1631*VisTotReg.!$B$19+test!T1631*VisTotReg.!$B$20)</f>
        <v>3.1993710142715699</v>
      </c>
      <c r="Y1631">
        <f>'MoneyLine Reg. 1'!$B$17+('MoneyLine Reg. 1'!$B$18*test!I1631+test!J1631*'MoneyLine Reg. 1'!$B$19+test!T1631*'MoneyLine Reg. 1'!$B$20+test!Q1631*'MoneyLine Reg. 1'!$B$21)</f>
        <v>0.48522803413405224</v>
      </c>
      <c r="Z1631">
        <f>'MoneyLine Reg. 2'!$B$17+('MoneyLine Reg. 2'!$B$18*test!M1631+test!K1631*'MoneyLine Reg. 2'!$B$19+'MoneyLine Reg. 2'!$B$20*test!L1631+test!N1631*'MoneyLine Reg. 2'!$B$21)</f>
        <v>6.2756937477436381E-2</v>
      </c>
    </row>
    <row r="1632" spans="1:26" x14ac:dyDescent="0.3">
      <c r="A1632" s="8">
        <v>45256</v>
      </c>
      <c r="B1632" s="6" t="s">
        <v>26</v>
      </c>
      <c r="C1632" s="6">
        <v>2</v>
      </c>
      <c r="D1632" s="6" t="s">
        <v>9</v>
      </c>
      <c r="E1632" s="6">
        <v>8</v>
      </c>
      <c r="G1632" s="6">
        <f t="shared" si="25"/>
        <v>6</v>
      </c>
      <c r="I1632">
        <f>VLOOKUP(D1632,MoneyLine!$A$1:$K$33,7,FALSE)</f>
        <v>154.76523809523809</v>
      </c>
      <c r="J1632">
        <f>VLOOKUP(B1632,MoneyLine!$A$1:$K$33,7,FALSE)</f>
        <v>2.4278571428571381</v>
      </c>
      <c r="K1632">
        <f>VLOOKUP(B1632,MoneyLine!$A$1:$K$33,11,FALSE)</f>
        <v>7.2874999999999996</v>
      </c>
      <c r="L1632">
        <f>VLOOKUP(B1632,MoneyLine!$A$1:$D$33,4,FALSE)</f>
        <v>44.772500000000001</v>
      </c>
      <c r="M1632">
        <f>VLOOKUP(D1632,MoneyLine!$A$1:$K$33,11,FALSE)</f>
        <v>17.220000000000002</v>
      </c>
      <c r="N1632">
        <f>VLOOKUP(D1632,MoneyLine!$A$1:$D$33,4,FALSE)</f>
        <v>58.933</v>
      </c>
      <c r="O1632">
        <f>VLOOKUP(D1632,MoneyLine!$A$1:$Q$33,14,FALSE)</f>
        <v>117.61833333333333</v>
      </c>
      <c r="P1632">
        <f>VLOOKUP(B1632,MoneyLine!$A$1:$Q$33,17,FALSE)</f>
        <v>-8.321428571428573</v>
      </c>
      <c r="Q1632">
        <f>VLOOKUP(B1632,MoneyLine!$A$1:$K$33,10,FALSE)</f>
        <v>13.537738095238096</v>
      </c>
      <c r="R1632">
        <f>VLOOKUP(B1632,MoneyLine!$A$1:$Q$33,14,FALSE)</f>
        <v>21.040476190476188</v>
      </c>
      <c r="S1632">
        <f>VLOOKUP(D1632,MoneyLine!$A$1:$Q$33,17,FALSE)</f>
        <v>29.393333333333338</v>
      </c>
      <c r="T1632">
        <f>VLOOKUP(D1632,MoneyLine!$A$1:$K$33,10,FALSE)</f>
        <v>-2.4774999999999996</v>
      </c>
      <c r="V1632">
        <f>HomTotReg.!$B$17+(test!O1632*HomTotReg.!$B$18+HomTotReg.!$B$19*test!P1632+test!Q1632*HomTotReg.!$B$20)</f>
        <v>3.9286429651215773</v>
      </c>
      <c r="W1632">
        <f>VisTotReg.!$B$17+(VisTotReg.!$B$18*test!R1632+test!S1632*VisTotReg.!$B$19+test!T1632*VisTotReg.!$B$20)</f>
        <v>2.5351283219953213</v>
      </c>
      <c r="Y1632">
        <f>'MoneyLine Reg. 1'!$B$17+('MoneyLine Reg. 1'!$B$18*test!I1632+test!J1632*'MoneyLine Reg. 1'!$B$19+test!T1632*'MoneyLine Reg. 1'!$B$20+test!Q1632*'MoneyLine Reg. 1'!$B$21)</f>
        <v>1.582644417875702</v>
      </c>
      <c r="Z1632">
        <f>'MoneyLine Reg. 2'!$B$17+('MoneyLine Reg. 2'!$B$18*test!M1632+test!K1632*'MoneyLine Reg. 2'!$B$19+'MoneyLine Reg. 2'!$B$20*test!L1632+test!N1632*'MoneyLine Reg. 2'!$B$21)</f>
        <v>1.8221435932997965</v>
      </c>
    </row>
    <row r="1633" spans="1:26" x14ac:dyDescent="0.3">
      <c r="A1633" s="9">
        <v>45256</v>
      </c>
      <c r="B1633" s="7" t="s">
        <v>23</v>
      </c>
      <c r="C1633" s="7">
        <v>2</v>
      </c>
      <c r="D1633" s="7" t="s">
        <v>21</v>
      </c>
      <c r="E1633" s="7">
        <v>3</v>
      </c>
      <c r="G1633" s="6">
        <f t="shared" si="25"/>
        <v>1</v>
      </c>
      <c r="I1633">
        <f>VLOOKUP(D1633,MoneyLine!$A$1:$K$33,7,FALSE)</f>
        <v>81.149285714285725</v>
      </c>
      <c r="J1633">
        <f>VLOOKUP(B1633,MoneyLine!$A$1:$K$33,7,FALSE)</f>
        <v>101.00309523809524</v>
      </c>
      <c r="K1633">
        <f>VLOOKUP(B1633,MoneyLine!$A$1:$K$33,11,FALSE)</f>
        <v>6.8149999999999995</v>
      </c>
      <c r="L1633">
        <f>VLOOKUP(B1633,MoneyLine!$A$1:$D$33,4,FALSE)</f>
        <v>52.277999999999999</v>
      </c>
      <c r="M1633">
        <f>VLOOKUP(D1633,MoneyLine!$A$1:$K$33,11,FALSE)</f>
        <v>9.1225000000000005</v>
      </c>
      <c r="N1633">
        <f>VLOOKUP(D1633,MoneyLine!$A$1:$D$33,4,FALSE)</f>
        <v>51.807999999999993</v>
      </c>
      <c r="O1633">
        <f>VLOOKUP(D1633,MoneyLine!$A$1:$Q$33,14,FALSE)</f>
        <v>65.387857142857143</v>
      </c>
      <c r="P1633">
        <f>VLOOKUP(B1633,MoneyLine!$A$1:$Q$33,17,FALSE)</f>
        <v>22.973095238095237</v>
      </c>
      <c r="Q1633">
        <f>VLOOKUP(B1633,MoneyLine!$A$1:$K$33,10,FALSE)</f>
        <v>43.088928571428575</v>
      </c>
      <c r="R1633">
        <f>VLOOKUP(B1633,MoneyLine!$A$1:$Q$33,14,FALSE)</f>
        <v>66.898333333333312</v>
      </c>
      <c r="S1633">
        <f>VLOOKUP(D1633,MoneyLine!$A$1:$Q$33,17,FALSE)</f>
        <v>7.3759523809523806</v>
      </c>
      <c r="T1633">
        <f>VLOOKUP(D1633,MoneyLine!$A$1:$K$33,10,FALSE)</f>
        <v>8.0371428571428574</v>
      </c>
      <c r="V1633">
        <f>HomTotReg.!$B$17+(test!O1633*HomTotReg.!$B$18+HomTotReg.!$B$19*test!P1633+test!Q1633*HomTotReg.!$B$20)</f>
        <v>2.7184027979340741</v>
      </c>
      <c r="W1633">
        <f>VisTotReg.!$B$17+(VisTotReg.!$B$18*test!R1633+test!S1633*VisTotReg.!$B$19+test!T1633*VisTotReg.!$B$20)</f>
        <v>3.1205156286215341</v>
      </c>
      <c r="Y1633">
        <f>'MoneyLine Reg. 1'!$B$17+('MoneyLine Reg. 1'!$B$18*test!I1633+test!J1633*'MoneyLine Reg. 1'!$B$19+test!T1633*'MoneyLine Reg. 1'!$B$20+test!Q1633*'MoneyLine Reg. 1'!$B$21)</f>
        <v>-0.42365350077271335</v>
      </c>
      <c r="Z1633">
        <f>'MoneyLine Reg. 2'!$B$17+('MoneyLine Reg. 2'!$B$18*test!M1633+test!K1633*'MoneyLine Reg. 2'!$B$19+'MoneyLine Reg. 2'!$B$20*test!L1633+test!N1633*'MoneyLine Reg. 2'!$B$21)</f>
        <v>0.28270590513873506</v>
      </c>
    </row>
    <row r="1634" spans="1:26" x14ac:dyDescent="0.3">
      <c r="A1634" s="8">
        <v>45257</v>
      </c>
      <c r="B1634" s="6" t="s">
        <v>14</v>
      </c>
      <c r="C1634" s="6">
        <v>2</v>
      </c>
      <c r="D1634" s="6" t="s">
        <v>20</v>
      </c>
      <c r="E1634" s="6">
        <v>5</v>
      </c>
      <c r="G1634" s="6">
        <f t="shared" ref="G1634:G1666" si="26">E1634-C1634</f>
        <v>3</v>
      </c>
      <c r="I1634">
        <f>VLOOKUP(D1634,MoneyLine!$A$1:$K$33,7,FALSE)</f>
        <v>53.481666666666655</v>
      </c>
      <c r="J1634">
        <f>VLOOKUP(B1634,MoneyLine!$A$1:$K$33,7,FALSE)</f>
        <v>85.562619047619037</v>
      </c>
      <c r="K1634">
        <f>VLOOKUP(B1634,MoneyLine!$A$1:$K$33,11,FALSE)</f>
        <v>19.403750000000002</v>
      </c>
      <c r="L1634">
        <f>VLOOKUP(B1634,MoneyLine!$A$1:$D$33,4,FALSE)</f>
        <v>49.788499999999999</v>
      </c>
      <c r="M1634">
        <f>VLOOKUP(D1634,MoneyLine!$A$1:$K$33,11,FALSE)</f>
        <v>4.7974999999999994</v>
      </c>
      <c r="N1634">
        <f>VLOOKUP(D1634,MoneyLine!$A$1:$D$33,4,FALSE)</f>
        <v>46.0565</v>
      </c>
      <c r="O1634">
        <f>VLOOKUP(D1634,MoneyLine!$A$1:$Q$33,14,FALSE)</f>
        <v>58.340238095238099</v>
      </c>
      <c r="P1634">
        <f>VLOOKUP(B1634,MoneyLine!$A$1:$Q$33,17,FALSE)</f>
        <v>-3.2247619047619036</v>
      </c>
      <c r="Q1634">
        <f>VLOOKUP(B1634,MoneyLine!$A$1:$K$33,10,FALSE)</f>
        <v>24.058452380952382</v>
      </c>
      <c r="R1634">
        <f>VLOOKUP(B1634,MoneyLine!$A$1:$Q$33,14,FALSE)</f>
        <v>87.124523809523808</v>
      </c>
      <c r="S1634">
        <f>VLOOKUP(D1634,MoneyLine!$A$1:$Q$33,17,FALSE)</f>
        <v>-10.467380952380953</v>
      </c>
      <c r="T1634">
        <f>VLOOKUP(D1634,MoneyLine!$A$1:$K$33,10,FALSE)</f>
        <v>1.6524999999999999</v>
      </c>
      <c r="V1634">
        <f>HomTotReg.!$B$17+(test!O1634*HomTotReg.!$B$18+HomTotReg.!$B$19*test!P1634+test!Q1634*HomTotReg.!$B$20)</f>
        <v>3.1312268301631585</v>
      </c>
      <c r="W1634">
        <f>VisTotReg.!$B$17+(VisTotReg.!$B$18*test!R1634+test!S1634*VisTotReg.!$B$19+test!T1634*VisTotReg.!$B$20)</f>
        <v>3.6134981728663402</v>
      </c>
      <c r="Y1634">
        <f>'MoneyLine Reg. 1'!$B$17+('MoneyLine Reg. 1'!$B$18*test!I1634+test!J1634*'MoneyLine Reg. 1'!$B$19+test!T1634*'MoneyLine Reg. 1'!$B$20+test!Q1634*'MoneyLine Reg. 1'!$B$21)</f>
        <v>-0.41489565793721828</v>
      </c>
      <c r="Z1634">
        <f>'MoneyLine Reg. 2'!$B$17+('MoneyLine Reg. 2'!$B$18*test!M1634+test!K1634*'MoneyLine Reg. 2'!$B$19+'MoneyLine Reg. 2'!$B$20*test!L1634+test!N1634*'MoneyLine Reg. 2'!$B$21)</f>
        <v>-0.94283335113925215</v>
      </c>
    </row>
    <row r="1635" spans="1:26" x14ac:dyDescent="0.3">
      <c r="A1635" s="9">
        <v>45257</v>
      </c>
      <c r="B1635" s="7" t="s">
        <v>27</v>
      </c>
      <c r="C1635" s="7">
        <v>1</v>
      </c>
      <c r="D1635" s="7" t="s">
        <v>22</v>
      </c>
      <c r="E1635" s="7">
        <v>2</v>
      </c>
      <c r="G1635" s="6">
        <f t="shared" si="26"/>
        <v>1</v>
      </c>
      <c r="I1635">
        <f>VLOOKUP(D1635,MoneyLine!$A$1:$K$33,7,FALSE)</f>
        <v>73.279761904761898</v>
      </c>
      <c r="J1635">
        <f>VLOOKUP(B1635,MoneyLine!$A$1:$K$33,7,FALSE)</f>
        <v>57.437380952380948</v>
      </c>
      <c r="K1635">
        <f>VLOOKUP(B1635,MoneyLine!$A$1:$K$33,11,FALSE)</f>
        <v>10.504999999999999</v>
      </c>
      <c r="L1635">
        <f>VLOOKUP(B1635,MoneyLine!$A$1:$D$33,4,FALSE)</f>
        <v>52.064499999999995</v>
      </c>
      <c r="M1635">
        <f>VLOOKUP(D1635,MoneyLine!$A$1:$K$33,11,FALSE)</f>
        <v>6.432500000000001</v>
      </c>
      <c r="N1635">
        <f>VLOOKUP(D1635,MoneyLine!$A$1:$D$33,4,FALSE)</f>
        <v>50.885999999999996</v>
      </c>
      <c r="O1635">
        <f>VLOOKUP(D1635,MoneyLine!$A$1:$Q$33,14,FALSE)</f>
        <v>70.076904761904771</v>
      </c>
      <c r="P1635">
        <f>VLOOKUP(B1635,MoneyLine!$A$1:$Q$33,17,FALSE)</f>
        <v>0.65357142857142814</v>
      </c>
      <c r="Q1635">
        <f>VLOOKUP(B1635,MoneyLine!$A$1:$K$33,10,FALSE)</f>
        <v>23.449285714285718</v>
      </c>
      <c r="R1635">
        <f>VLOOKUP(B1635,MoneyLine!$A$1:$Q$33,14,FALSE)</f>
        <v>42.338571428571427</v>
      </c>
      <c r="S1635">
        <f>VLOOKUP(D1635,MoneyLine!$A$1:$Q$33,17,FALSE)</f>
        <v>-0.22023809523809401</v>
      </c>
      <c r="T1635">
        <f>VLOOKUP(D1635,MoneyLine!$A$1:$K$33,10,FALSE)</f>
        <v>10.709166666666667</v>
      </c>
      <c r="V1635">
        <f>HomTotReg.!$B$17+(test!O1635*HomTotReg.!$B$18+HomTotReg.!$B$19*test!P1635+test!Q1635*HomTotReg.!$B$20)</f>
        <v>3.2210699354135897</v>
      </c>
      <c r="W1635">
        <f>VisTotReg.!$B$17+(VisTotReg.!$B$18*test!R1635+test!S1635*VisTotReg.!$B$19+test!T1635*VisTotReg.!$B$20)</f>
        <v>2.8575731190829901</v>
      </c>
      <c r="Y1635">
        <f>'MoneyLine Reg. 1'!$B$17+('MoneyLine Reg. 1'!$B$18*test!I1635+test!J1635*'MoneyLine Reg. 1'!$B$19+test!T1635*'MoneyLine Reg. 1'!$B$20+test!Q1635*'MoneyLine Reg. 1'!$B$21)</f>
        <v>0.23432225098498674</v>
      </c>
      <c r="Z1635">
        <f>'MoneyLine Reg. 2'!$B$17+('MoneyLine Reg. 2'!$B$18*test!M1635+test!K1635*'MoneyLine Reg. 2'!$B$19+'MoneyLine Reg. 2'!$B$20*test!L1635+test!N1635*'MoneyLine Reg. 2'!$B$21)</f>
        <v>-0.14758738369754143</v>
      </c>
    </row>
    <row r="1636" spans="1:26" x14ac:dyDescent="0.3">
      <c r="A1636" s="8">
        <v>45257</v>
      </c>
      <c r="B1636" s="6" t="s">
        <v>7</v>
      </c>
      <c r="C1636" s="6">
        <v>1</v>
      </c>
      <c r="D1636" s="6" t="s">
        <v>11</v>
      </c>
      <c r="E1636" s="6">
        <v>4</v>
      </c>
      <c r="G1636" s="6">
        <f t="shared" si="26"/>
        <v>3</v>
      </c>
      <c r="I1636">
        <f>VLOOKUP(D1636,MoneyLine!$A$1:$K$33,7,FALSE)</f>
        <v>121.01880952380951</v>
      </c>
      <c r="J1636">
        <f>VLOOKUP(B1636,MoneyLine!$A$1:$K$33,7,FALSE)</f>
        <v>105.50714285714287</v>
      </c>
      <c r="K1636">
        <f>VLOOKUP(B1636,MoneyLine!$A$1:$K$33,11,FALSE)</f>
        <v>17.5075</v>
      </c>
      <c r="L1636">
        <f>VLOOKUP(B1636,MoneyLine!$A$1:$D$33,4,FALSE)</f>
        <v>51.216499999999996</v>
      </c>
      <c r="M1636">
        <f>VLOOKUP(D1636,MoneyLine!$A$1:$K$33,11,FALSE)</f>
        <v>15.838749999999997</v>
      </c>
      <c r="N1636">
        <f>VLOOKUP(D1636,MoneyLine!$A$1:$D$33,4,FALSE)</f>
        <v>52.685499999999998</v>
      </c>
      <c r="O1636">
        <f>VLOOKUP(D1636,MoneyLine!$A$1:$Q$33,14,FALSE)</f>
        <v>85.286666666666662</v>
      </c>
      <c r="P1636">
        <f>VLOOKUP(B1636,MoneyLine!$A$1:$Q$33,17,FALSE)</f>
        <v>1.5838095238095231</v>
      </c>
      <c r="Q1636">
        <f>VLOOKUP(B1636,MoneyLine!$A$1:$K$33,10,FALSE)</f>
        <v>-6.0107142857142861</v>
      </c>
      <c r="R1636">
        <f>VLOOKUP(B1636,MoneyLine!$A$1:$Q$33,14,FALSE)</f>
        <v>89.021666666666647</v>
      </c>
      <c r="S1636">
        <f>VLOOKUP(D1636,MoneyLine!$A$1:$Q$33,17,FALSE)</f>
        <v>15.627619047619051</v>
      </c>
      <c r="T1636">
        <f>VLOOKUP(D1636,MoneyLine!$A$1:$K$33,10,FALSE)</f>
        <v>10.4975</v>
      </c>
      <c r="V1636">
        <f>HomTotReg.!$B$17+(test!O1636*HomTotReg.!$B$18+HomTotReg.!$B$19*test!P1636+test!Q1636*HomTotReg.!$B$20)</f>
        <v>3.6969870922993824</v>
      </c>
      <c r="W1636">
        <f>VisTotReg.!$B$17+(VisTotReg.!$B$18*test!R1636+test!S1636*VisTotReg.!$B$19+test!T1636*VisTotReg.!$B$20)</f>
        <v>3.2731442904412367</v>
      </c>
      <c r="Y1636">
        <f>'MoneyLine Reg. 1'!$B$17+('MoneyLine Reg. 1'!$B$18*test!I1636+test!J1636*'MoneyLine Reg. 1'!$B$19+test!T1636*'MoneyLine Reg. 1'!$B$20+test!Q1636*'MoneyLine Reg. 1'!$B$21)</f>
        <v>0.44062165325831293</v>
      </c>
      <c r="Z1636">
        <f>'MoneyLine Reg. 2'!$B$17+('MoneyLine Reg. 2'!$B$18*test!M1636+test!K1636*'MoneyLine Reg. 2'!$B$19+'MoneyLine Reg. 2'!$B$20*test!L1636+test!N1636*'MoneyLine Reg. 2'!$B$21)</f>
        <v>0.20623730105156568</v>
      </c>
    </row>
    <row r="1637" spans="1:26" x14ac:dyDescent="0.3">
      <c r="A1637" s="9">
        <v>45257</v>
      </c>
      <c r="B1637" s="7" t="s">
        <v>13</v>
      </c>
      <c r="C1637" s="7">
        <v>5</v>
      </c>
      <c r="D1637" s="7" t="s">
        <v>17</v>
      </c>
      <c r="E1637" s="7">
        <v>1</v>
      </c>
      <c r="G1637" s="6">
        <f t="shared" si="26"/>
        <v>-4</v>
      </c>
      <c r="I1637">
        <f>VLOOKUP(D1637,MoneyLine!$A$1:$K$33,7,FALSE)</f>
        <v>126.67</v>
      </c>
      <c r="J1637">
        <f>VLOOKUP(B1637,MoneyLine!$A$1:$K$33,7,FALSE)</f>
        <v>52.757857142857148</v>
      </c>
      <c r="K1637">
        <f>VLOOKUP(B1637,MoneyLine!$A$1:$K$33,11,FALSE)</f>
        <v>5.03125</v>
      </c>
      <c r="L1637">
        <f>VLOOKUP(B1637,MoneyLine!$A$1:$D$33,4,FALSE)</f>
        <v>47.964499999999994</v>
      </c>
      <c r="M1637">
        <f>VLOOKUP(D1637,MoneyLine!$A$1:$K$33,11,FALSE)</f>
        <v>19.922499999999999</v>
      </c>
      <c r="N1637">
        <f>VLOOKUP(D1637,MoneyLine!$A$1:$D$33,4,FALSE)</f>
        <v>49.902000000000001</v>
      </c>
      <c r="O1637">
        <f>VLOOKUP(D1637,MoneyLine!$A$1:$Q$33,14,FALSE)</f>
        <v>104.88261904761904</v>
      </c>
      <c r="P1637">
        <f>VLOOKUP(B1637,MoneyLine!$A$1:$Q$33,17,FALSE)</f>
        <v>6.5440476190476176</v>
      </c>
      <c r="Q1637">
        <f>VLOOKUP(B1637,MoneyLine!$A$1:$K$33,10,FALSE)</f>
        <v>-4.3963095238095242</v>
      </c>
      <c r="R1637">
        <f>VLOOKUP(B1637,MoneyLine!$A$1:$Q$33,14,FALSE)</f>
        <v>36.921904761904756</v>
      </c>
      <c r="S1637">
        <f>VLOOKUP(D1637,MoneyLine!$A$1:$Q$33,17,FALSE)</f>
        <v>9.6223809523809507</v>
      </c>
      <c r="T1637">
        <f>VLOOKUP(D1637,MoneyLine!$A$1:$K$33,10,FALSE)</f>
        <v>23.209285714285713</v>
      </c>
      <c r="V1637">
        <f>HomTotReg.!$B$17+(test!O1637*HomTotReg.!$B$18+HomTotReg.!$B$19*test!P1637+test!Q1637*HomTotReg.!$B$20)</f>
        <v>3.8340365740873192</v>
      </c>
      <c r="W1637">
        <f>VisTotReg.!$B$17+(VisTotReg.!$B$18*test!R1637+test!S1637*VisTotReg.!$B$19+test!T1637*VisTotReg.!$B$20)</f>
        <v>2.5215267163568988</v>
      </c>
      <c r="Y1637">
        <f>'MoneyLine Reg. 1'!$B$17+('MoneyLine Reg. 1'!$B$18*test!I1637+test!J1637*'MoneyLine Reg. 1'!$B$19+test!T1637*'MoneyLine Reg. 1'!$B$20+test!Q1637*'MoneyLine Reg. 1'!$B$21)</f>
        <v>1.2630388146842797</v>
      </c>
      <c r="Z1637">
        <f>'MoneyLine Reg. 2'!$B$17+('MoneyLine Reg. 2'!$B$18*test!M1637+test!K1637*'MoneyLine Reg. 2'!$B$19+'MoneyLine Reg. 2'!$B$20*test!L1637+test!N1637*'MoneyLine Reg. 2'!$B$21)</f>
        <v>1.2345635315267871</v>
      </c>
    </row>
    <row r="1638" spans="1:26" x14ac:dyDescent="0.3">
      <c r="A1638" s="8">
        <v>45257</v>
      </c>
      <c r="B1638" s="6" t="s">
        <v>31</v>
      </c>
      <c r="C1638" s="6">
        <v>5</v>
      </c>
      <c r="D1638" s="6" t="s">
        <v>32</v>
      </c>
      <c r="E1638" s="6">
        <v>0</v>
      </c>
      <c r="G1638" s="6">
        <f t="shared" si="26"/>
        <v>-5</v>
      </c>
      <c r="I1638">
        <f>VLOOKUP(D1638,MoneyLine!$A$1:$K$33,7,FALSE)</f>
        <v>91.395238095238099</v>
      </c>
      <c r="J1638">
        <f>VLOOKUP(B1638,MoneyLine!$A$1:$K$33,7,FALSE)</f>
        <v>130.13119047619048</v>
      </c>
      <c r="K1638">
        <f>VLOOKUP(B1638,MoneyLine!$A$1:$K$33,11,FALSE)</f>
        <v>13.114999999999997</v>
      </c>
      <c r="L1638">
        <f>VLOOKUP(B1638,MoneyLine!$A$1:$D$33,4,FALSE)</f>
        <v>55.725999999999999</v>
      </c>
      <c r="M1638">
        <f>VLOOKUP(D1638,MoneyLine!$A$1:$K$33,11,FALSE)</f>
        <v>4.9549999999999983</v>
      </c>
      <c r="N1638">
        <f>VLOOKUP(D1638,MoneyLine!$A$1:$D$33,4,FALSE)</f>
        <v>47.241</v>
      </c>
      <c r="O1638">
        <f>VLOOKUP(D1638,MoneyLine!$A$1:$Q$33,14,FALSE)</f>
        <v>85.390952380952371</v>
      </c>
      <c r="P1638">
        <f>VLOOKUP(B1638,MoneyLine!$A$1:$Q$33,17,FALSE)</f>
        <v>29.228333333333332</v>
      </c>
      <c r="Q1638">
        <f>VLOOKUP(B1638,MoneyLine!$A$1:$K$33,10,FALSE)</f>
        <v>31.447738095238101</v>
      </c>
      <c r="R1638">
        <f>VLOOKUP(B1638,MoneyLine!$A$1:$Q$33,14,FALSE)</f>
        <v>91.865476190476173</v>
      </c>
      <c r="S1638">
        <f>VLOOKUP(D1638,MoneyLine!$A$1:$Q$33,17,FALSE)</f>
        <v>-9.4788095238095256</v>
      </c>
      <c r="T1638">
        <f>VLOOKUP(D1638,MoneyLine!$A$1:$K$33,10,FALSE)</f>
        <v>-16.679047619047623</v>
      </c>
      <c r="V1638">
        <f>HomTotReg.!$B$17+(test!O1638*HomTotReg.!$B$18+HomTotReg.!$B$19*test!P1638+test!Q1638*HomTotReg.!$B$20)</f>
        <v>2.9921785320779728</v>
      </c>
      <c r="W1638">
        <f>VisTotReg.!$B$17+(VisTotReg.!$B$18*test!R1638+test!S1638*VisTotReg.!$B$19+test!T1638*VisTotReg.!$B$20)</f>
        <v>3.9308411687058129</v>
      </c>
      <c r="Y1638">
        <f>'MoneyLine Reg. 1'!$B$17+('MoneyLine Reg. 1'!$B$18*test!I1638+test!J1638*'MoneyLine Reg. 1'!$B$19+test!T1638*'MoneyLine Reg. 1'!$B$20+test!Q1638*'MoneyLine Reg. 1'!$B$21)</f>
        <v>-0.88419945680762368</v>
      </c>
      <c r="Z1638">
        <f>'MoneyLine Reg. 2'!$B$17+('MoneyLine Reg. 2'!$B$18*test!M1638+test!K1638*'MoneyLine Reg. 2'!$B$19+'MoneyLine Reg. 2'!$B$20*test!L1638+test!N1638*'MoneyLine Reg. 2'!$B$21)</f>
        <v>-0.92690761805179411</v>
      </c>
    </row>
    <row r="1639" spans="1:26" x14ac:dyDescent="0.3">
      <c r="A1639" s="9">
        <v>45257</v>
      </c>
      <c r="B1639" s="7" t="s">
        <v>12</v>
      </c>
      <c r="C1639" s="7">
        <v>1</v>
      </c>
      <c r="D1639" s="7" t="s">
        <v>24</v>
      </c>
      <c r="E1639" s="7">
        <v>2</v>
      </c>
      <c r="G1639" s="6">
        <f t="shared" si="26"/>
        <v>1</v>
      </c>
      <c r="I1639">
        <f>VLOOKUP(D1639,MoneyLine!$A$1:$K$33,7,FALSE)</f>
        <v>-28.852380952380948</v>
      </c>
      <c r="J1639">
        <f>VLOOKUP(B1639,MoneyLine!$A$1:$K$33,7,FALSE)</f>
        <v>38.000238095238089</v>
      </c>
      <c r="K1639">
        <f>VLOOKUP(B1639,MoneyLine!$A$1:$K$33,11,FALSE)</f>
        <v>5.6062500000000011</v>
      </c>
      <c r="L1639">
        <f>VLOOKUP(B1639,MoneyLine!$A$1:$D$33,4,FALSE)</f>
        <v>46.611499999999999</v>
      </c>
      <c r="M1639">
        <f>VLOOKUP(D1639,MoneyLine!$A$1:$K$33,11,FALSE)</f>
        <v>5.754999999999999</v>
      </c>
      <c r="N1639">
        <f>VLOOKUP(D1639,MoneyLine!$A$1:$D$33,4,FALSE)</f>
        <v>42.153999999999996</v>
      </c>
      <c r="O1639">
        <f>VLOOKUP(D1639,MoneyLine!$A$1:$Q$33,14,FALSE)</f>
        <v>7.490952380952379</v>
      </c>
      <c r="P1639">
        <f>VLOOKUP(B1639,MoneyLine!$A$1:$Q$33,17,FALSE)</f>
        <v>-1.7361904761904778</v>
      </c>
      <c r="Q1639">
        <f>VLOOKUP(B1639,MoneyLine!$A$1:$K$33,10,FALSE)</f>
        <v>20.738571428571433</v>
      </c>
      <c r="R1639">
        <f>VLOOKUP(B1639,MoneyLine!$A$1:$Q$33,14,FALSE)</f>
        <v>32.669761904761899</v>
      </c>
      <c r="S1639">
        <f>VLOOKUP(D1639,MoneyLine!$A$1:$Q$33,17,FALSE)</f>
        <v>-35.079523809523806</v>
      </c>
      <c r="T1639">
        <f>VLOOKUP(D1639,MoneyLine!$A$1:$K$33,10,FALSE)</f>
        <v>-0.52404761904761887</v>
      </c>
      <c r="V1639">
        <f>HomTotReg.!$B$17+(test!O1639*HomTotReg.!$B$18+HomTotReg.!$B$19*test!P1639+test!Q1639*HomTotReg.!$B$20)</f>
        <v>2.6138473733303869</v>
      </c>
      <c r="W1639">
        <f>VisTotReg.!$B$17+(VisTotReg.!$B$18*test!R1639+test!S1639*VisTotReg.!$B$19+test!T1639*VisTotReg.!$B$20)</f>
        <v>3.2190367816322434</v>
      </c>
      <c r="Y1639">
        <f>'MoneyLine Reg. 1'!$B$17+('MoneyLine Reg. 1'!$B$18*test!I1639+test!J1639*'MoneyLine Reg. 1'!$B$19+test!T1639*'MoneyLine Reg. 1'!$B$20+test!Q1639*'MoneyLine Reg. 1'!$B$21)</f>
        <v>-0.67096625362842566</v>
      </c>
      <c r="Z1639">
        <f>'MoneyLine Reg. 2'!$B$17+('MoneyLine Reg. 2'!$B$18*test!M1639+test!K1639*'MoneyLine Reg. 2'!$B$19+'MoneyLine Reg. 2'!$B$20*test!L1639+test!N1639*'MoneyLine Reg. 2'!$B$21)</f>
        <v>-0.11277030179295</v>
      </c>
    </row>
    <row r="1640" spans="1:26" x14ac:dyDescent="0.3">
      <c r="A1640" s="8">
        <v>45258</v>
      </c>
      <c r="B1640" s="6" t="s">
        <v>7</v>
      </c>
      <c r="C1640" s="6">
        <v>1</v>
      </c>
      <c r="D1640" s="6" t="s">
        <v>25</v>
      </c>
      <c r="E1640" s="6">
        <v>3</v>
      </c>
      <c r="G1640" s="6">
        <f t="shared" si="26"/>
        <v>2</v>
      </c>
      <c r="I1640">
        <f>VLOOKUP(D1640,MoneyLine!$A$1:$K$33,7,FALSE)</f>
        <v>56.057857142857138</v>
      </c>
      <c r="J1640">
        <f>VLOOKUP(B1640,MoneyLine!$A$1:$K$33,7,FALSE)</f>
        <v>105.50714285714287</v>
      </c>
      <c r="K1640">
        <f>VLOOKUP(B1640,MoneyLine!$A$1:$K$33,11,FALSE)</f>
        <v>17.5075</v>
      </c>
      <c r="L1640">
        <f>VLOOKUP(B1640,MoneyLine!$A$1:$D$33,4,FALSE)</f>
        <v>51.216499999999996</v>
      </c>
      <c r="M1640">
        <f>VLOOKUP(D1640,MoneyLine!$A$1:$K$33,11,FALSE)</f>
        <v>10.718750000000002</v>
      </c>
      <c r="N1640">
        <f>VLOOKUP(D1640,MoneyLine!$A$1:$D$33,4,FALSE)</f>
        <v>47.954500000000003</v>
      </c>
      <c r="O1640">
        <f>VLOOKUP(D1640,MoneyLine!$A$1:$Q$33,14,FALSE)</f>
        <v>60.674999999999997</v>
      </c>
      <c r="P1640">
        <f>VLOOKUP(B1640,MoneyLine!$A$1:$Q$33,17,FALSE)</f>
        <v>1.5838095238095231</v>
      </c>
      <c r="Q1640">
        <f>VLOOKUP(B1640,MoneyLine!$A$1:$K$33,10,FALSE)</f>
        <v>-6.0107142857142861</v>
      </c>
      <c r="R1640">
        <f>VLOOKUP(B1640,MoneyLine!$A$1:$Q$33,14,FALSE)</f>
        <v>89.021666666666647</v>
      </c>
      <c r="S1640">
        <f>VLOOKUP(D1640,MoneyLine!$A$1:$Q$33,17,FALSE)</f>
        <v>-14.592857142857142</v>
      </c>
      <c r="T1640">
        <f>VLOOKUP(D1640,MoneyLine!$A$1:$K$33,10,FALSE)</f>
        <v>27.424404761904761</v>
      </c>
      <c r="V1640">
        <f>HomTotReg.!$B$17+(test!O1640*HomTotReg.!$B$18+HomTotReg.!$B$19*test!P1640+test!Q1640*HomTotReg.!$B$20)</f>
        <v>3.4364887532121253</v>
      </c>
      <c r="W1640">
        <f>VisTotReg.!$B$17+(VisTotReg.!$B$18*test!R1640+test!S1640*VisTotReg.!$B$19+test!T1640*VisTotReg.!$B$20)</f>
        <v>3.2933009628582735</v>
      </c>
      <c r="Y1640">
        <f>'MoneyLine Reg. 1'!$B$17+('MoneyLine Reg. 1'!$B$18*test!I1640+test!J1640*'MoneyLine Reg. 1'!$B$19+test!T1640*'MoneyLine Reg. 1'!$B$20+test!Q1640*'MoneyLine Reg. 1'!$B$21)</f>
        <v>3.8446420967710143E-2</v>
      </c>
      <c r="Z1640">
        <f>'MoneyLine Reg. 2'!$B$17+('MoneyLine Reg. 2'!$B$18*test!M1640+test!K1640*'MoneyLine Reg. 2'!$B$19+'MoneyLine Reg. 2'!$B$20*test!L1640+test!N1640*'MoneyLine Reg. 2'!$B$21)</f>
        <v>-0.44304830108892634</v>
      </c>
    </row>
    <row r="1641" spans="1:26" x14ac:dyDescent="0.3">
      <c r="A1641" s="9">
        <v>45258</v>
      </c>
      <c r="B1641" s="7" t="s">
        <v>34</v>
      </c>
      <c r="C1641" s="7">
        <v>3</v>
      </c>
      <c r="D1641" s="7" t="s">
        <v>6</v>
      </c>
      <c r="E1641" s="7">
        <v>4</v>
      </c>
      <c r="G1641" s="6">
        <f t="shared" si="26"/>
        <v>1</v>
      </c>
      <c r="I1641">
        <f>VLOOKUP(D1641,MoneyLine!$A$1:$K$33,7,FALSE)</f>
        <v>-14.717619047619038</v>
      </c>
      <c r="J1641">
        <f>VLOOKUP(B1641,MoneyLine!$A$1:$K$33,7,FALSE)</f>
        <v>70.167380952380938</v>
      </c>
      <c r="K1641">
        <f>VLOOKUP(B1641,MoneyLine!$A$1:$K$33,11,FALSE)</f>
        <v>10.367500000000003</v>
      </c>
      <c r="L1641">
        <f>VLOOKUP(B1641,MoneyLine!$A$1:$D$33,4,FALSE)</f>
        <v>52.325999999999993</v>
      </c>
      <c r="M1641">
        <f>VLOOKUP(D1641,MoneyLine!$A$1:$K$33,11,FALSE)</f>
        <v>1.6887499999999989</v>
      </c>
      <c r="N1641">
        <f>VLOOKUP(D1641,MoneyLine!$A$1:$D$33,4,FALSE)</f>
        <v>38.247500000000002</v>
      </c>
      <c r="O1641">
        <f>VLOOKUP(D1641,MoneyLine!$A$1:$Q$33,14,FALSE)</f>
        <v>4.214999999999999</v>
      </c>
      <c r="P1641">
        <f>VLOOKUP(B1641,MoneyLine!$A$1:$Q$33,17,FALSE)</f>
        <v>22.489285714285707</v>
      </c>
      <c r="Q1641">
        <f>VLOOKUP(B1641,MoneyLine!$A$1:$K$33,10,FALSE)</f>
        <v>29.06904761904762</v>
      </c>
      <c r="R1641">
        <f>VLOOKUP(B1641,MoneyLine!$A$1:$Q$33,14,FALSE)</f>
        <v>40.24047619047618</v>
      </c>
      <c r="S1641">
        <f>VLOOKUP(D1641,MoneyLine!$A$1:$Q$33,17,FALSE)</f>
        <v>-23.022142857142857</v>
      </c>
      <c r="T1641">
        <f>VLOOKUP(D1641,MoneyLine!$A$1:$K$33,10,FALSE)</f>
        <v>2.2516666666666674</v>
      </c>
      <c r="V1641">
        <f>HomTotReg.!$B$17+(test!O1641*HomTotReg.!$B$18+HomTotReg.!$B$19*test!P1641+test!Q1641*HomTotReg.!$B$20)</f>
        <v>2.2306208254612478</v>
      </c>
      <c r="W1641">
        <f>VisTotReg.!$B$17+(VisTotReg.!$B$18*test!R1641+test!S1641*VisTotReg.!$B$19+test!T1641*VisTotReg.!$B$20)</f>
        <v>3.160481990282114</v>
      </c>
      <c r="Y1641">
        <f>'MoneyLine Reg. 1'!$B$17+('MoneyLine Reg. 1'!$B$18*test!I1641+test!J1641*'MoneyLine Reg. 1'!$B$19+test!T1641*'MoneyLine Reg. 1'!$B$20+test!Q1641*'MoneyLine Reg. 1'!$B$21)</f>
        <v>-0.94773558915417699</v>
      </c>
      <c r="Z1641">
        <f>'MoneyLine Reg. 2'!$B$17+('MoneyLine Reg. 2'!$B$18*test!M1641+test!K1641*'MoneyLine Reg. 2'!$B$19+'MoneyLine Reg. 2'!$B$20*test!L1641+test!N1641*'MoneyLine Reg. 2'!$B$21)</f>
        <v>-1.3495707507284314</v>
      </c>
    </row>
    <row r="1642" spans="1:26" x14ac:dyDescent="0.3">
      <c r="A1642" s="8">
        <v>45258</v>
      </c>
      <c r="B1642" s="6" t="s">
        <v>27</v>
      </c>
      <c r="C1642" s="6">
        <v>4</v>
      </c>
      <c r="D1642" s="6" t="s">
        <v>9</v>
      </c>
      <c r="E1642" s="6">
        <v>5</v>
      </c>
      <c r="G1642" s="6">
        <f t="shared" si="26"/>
        <v>1</v>
      </c>
      <c r="I1642">
        <f>VLOOKUP(D1642,MoneyLine!$A$1:$K$33,7,FALSE)</f>
        <v>154.76523809523809</v>
      </c>
      <c r="J1642">
        <f>VLOOKUP(B1642,MoneyLine!$A$1:$K$33,7,FALSE)</f>
        <v>57.437380952380948</v>
      </c>
      <c r="K1642">
        <f>VLOOKUP(B1642,MoneyLine!$A$1:$K$33,11,FALSE)</f>
        <v>10.504999999999999</v>
      </c>
      <c r="L1642">
        <f>VLOOKUP(B1642,MoneyLine!$A$1:$D$33,4,FALSE)</f>
        <v>52.064499999999995</v>
      </c>
      <c r="M1642">
        <f>VLOOKUP(D1642,MoneyLine!$A$1:$K$33,11,FALSE)</f>
        <v>17.220000000000002</v>
      </c>
      <c r="N1642">
        <f>VLOOKUP(D1642,MoneyLine!$A$1:$D$33,4,FALSE)</f>
        <v>58.933</v>
      </c>
      <c r="O1642">
        <f>VLOOKUP(D1642,MoneyLine!$A$1:$Q$33,14,FALSE)</f>
        <v>117.61833333333333</v>
      </c>
      <c r="P1642">
        <f>VLOOKUP(B1642,MoneyLine!$A$1:$Q$33,17,FALSE)</f>
        <v>0.65357142857142814</v>
      </c>
      <c r="Q1642">
        <f>VLOOKUP(B1642,MoneyLine!$A$1:$K$33,10,FALSE)</f>
        <v>23.449285714285718</v>
      </c>
      <c r="R1642">
        <f>VLOOKUP(B1642,MoneyLine!$A$1:$Q$33,14,FALSE)</f>
        <v>42.338571428571427</v>
      </c>
      <c r="S1642">
        <f>VLOOKUP(D1642,MoneyLine!$A$1:$Q$33,17,FALSE)</f>
        <v>29.393333333333338</v>
      </c>
      <c r="T1642">
        <f>VLOOKUP(D1642,MoneyLine!$A$1:$K$33,10,FALSE)</f>
        <v>-2.4774999999999996</v>
      </c>
      <c r="V1642">
        <f>HomTotReg.!$B$17+(test!O1642*HomTotReg.!$B$18+HomTotReg.!$B$19*test!P1642+test!Q1642*HomTotReg.!$B$20)</f>
        <v>3.7242647555135129</v>
      </c>
      <c r="W1642">
        <f>VisTotReg.!$B$17+(VisTotReg.!$B$18*test!R1642+test!S1642*VisTotReg.!$B$19+test!T1642*VisTotReg.!$B$20)</f>
        <v>2.7877538302298004</v>
      </c>
      <c r="Y1642">
        <f>'MoneyLine Reg. 1'!$B$17+('MoneyLine Reg. 1'!$B$18*test!I1642+test!J1642*'MoneyLine Reg. 1'!$B$19+test!T1642*'MoneyLine Reg. 1'!$B$20+test!Q1642*'MoneyLine Reg. 1'!$B$21)</f>
        <v>0.85017733033045251</v>
      </c>
      <c r="Z1642">
        <f>'MoneyLine Reg. 2'!$B$17+('MoneyLine Reg. 2'!$B$18*test!M1642+test!K1642*'MoneyLine Reg. 2'!$B$19+'MoneyLine Reg. 2'!$B$20*test!L1642+test!N1642*'MoneyLine Reg. 2'!$B$21)</f>
        <v>1.0834113596742512</v>
      </c>
    </row>
    <row r="1643" spans="1:26" x14ac:dyDescent="0.3">
      <c r="A1643" s="9">
        <v>45258</v>
      </c>
      <c r="B1643" s="7" t="s">
        <v>10</v>
      </c>
      <c r="C1643" s="7">
        <v>1</v>
      </c>
      <c r="D1643" s="7" t="s">
        <v>28</v>
      </c>
      <c r="E1643" s="7">
        <v>3</v>
      </c>
      <c r="G1643" s="6">
        <f t="shared" si="26"/>
        <v>2</v>
      </c>
      <c r="I1643">
        <f>VLOOKUP(D1643,MoneyLine!$A$1:$K$33,7,FALSE)</f>
        <v>60.434285714285707</v>
      </c>
      <c r="J1643">
        <f>VLOOKUP(B1643,MoneyLine!$A$1:$K$33,7,FALSE)</f>
        <v>43.783809523809516</v>
      </c>
      <c r="K1643">
        <f>VLOOKUP(B1643,MoneyLine!$A$1:$K$33,11,FALSE)</f>
        <v>2.1412499999999977</v>
      </c>
      <c r="L1643">
        <f>VLOOKUP(B1643,MoneyLine!$A$1:$D$33,4,FALSE)</f>
        <v>45.351499999999994</v>
      </c>
      <c r="M1643">
        <f>VLOOKUP(D1643,MoneyLine!$A$1:$K$33,11,FALSE)</f>
        <v>6.9025000000000016</v>
      </c>
      <c r="N1643">
        <f>VLOOKUP(D1643,MoneyLine!$A$1:$D$33,4,FALSE)</f>
        <v>50.512499999999996</v>
      </c>
      <c r="O1643">
        <f>VLOOKUP(D1643,MoneyLine!$A$1:$Q$33,14,FALSE)</f>
        <v>47.296666666666667</v>
      </c>
      <c r="P1643">
        <f>VLOOKUP(B1643,MoneyLine!$A$1:$Q$33,17,FALSE)</f>
        <v>-14.675714285714287</v>
      </c>
      <c r="Q1643">
        <f>VLOOKUP(B1643,MoneyLine!$A$1:$K$33,10,FALSE)</f>
        <v>13.367738095238096</v>
      </c>
      <c r="R1643">
        <f>VLOOKUP(B1643,MoneyLine!$A$1:$Q$33,14,FALSE)</f>
        <v>43.181904761904768</v>
      </c>
      <c r="S1643">
        <f>VLOOKUP(D1643,MoneyLine!$A$1:$Q$33,17,FALSE)</f>
        <v>10.998333333333333</v>
      </c>
      <c r="T1643">
        <f>VLOOKUP(D1643,MoneyLine!$A$1:$K$33,10,FALSE)</f>
        <v>5.5184523809523807</v>
      </c>
      <c r="V1643">
        <f>HomTotReg.!$B$17+(test!O1643*HomTotReg.!$B$18+HomTotReg.!$B$19*test!P1643+test!Q1643*HomTotReg.!$B$20)</f>
        <v>3.2535432507390452</v>
      </c>
      <c r="W1643">
        <f>VisTotReg.!$B$17+(VisTotReg.!$B$18*test!R1643+test!S1643*VisTotReg.!$B$19+test!T1643*VisTotReg.!$B$20)</f>
        <v>2.8440003895654753</v>
      </c>
      <c r="Y1643">
        <f>'MoneyLine Reg. 1'!$B$17+('MoneyLine Reg. 1'!$B$18*test!I1643+test!J1643*'MoneyLine Reg. 1'!$B$19+test!T1643*'MoneyLine Reg. 1'!$B$20+test!Q1643*'MoneyLine Reg. 1'!$B$21)</f>
        <v>0.29469440674704439</v>
      </c>
      <c r="Z1643">
        <f>'MoneyLine Reg. 2'!$B$17+('MoneyLine Reg. 2'!$B$18*test!M1643+test!K1643*'MoneyLine Reg. 2'!$B$19+'MoneyLine Reg. 2'!$B$20*test!L1643+test!N1643*'MoneyLine Reg. 2'!$B$21)</f>
        <v>0.85181806244716007</v>
      </c>
    </row>
    <row r="1644" spans="1:26" x14ac:dyDescent="0.3">
      <c r="A1644" s="8">
        <v>45258</v>
      </c>
      <c r="B1644" s="6" t="s">
        <v>16</v>
      </c>
      <c r="C1644" s="6">
        <v>4</v>
      </c>
      <c r="D1644" s="6" t="s">
        <v>15</v>
      </c>
      <c r="E1644" s="6">
        <v>5</v>
      </c>
      <c r="G1644" s="6">
        <f t="shared" si="26"/>
        <v>1</v>
      </c>
      <c r="I1644">
        <f>VLOOKUP(D1644,MoneyLine!$A$1:$K$33,7,FALSE)</f>
        <v>101.46142857142856</v>
      </c>
      <c r="J1644">
        <f>VLOOKUP(B1644,MoneyLine!$A$1:$K$33,7,FALSE)</f>
        <v>64.561666666666639</v>
      </c>
      <c r="K1644">
        <f>VLOOKUP(B1644,MoneyLine!$A$1:$K$33,11,FALSE)</f>
        <v>10.3225</v>
      </c>
      <c r="L1644">
        <f>VLOOKUP(B1644,MoneyLine!$A$1:$D$33,4,FALSE)</f>
        <v>48.538999999999994</v>
      </c>
      <c r="M1644">
        <f>VLOOKUP(D1644,MoneyLine!$A$1:$K$33,11,FALSE)</f>
        <v>16.143749999999997</v>
      </c>
      <c r="N1644">
        <f>VLOOKUP(D1644,MoneyLine!$A$1:$D$33,4,FALSE)</f>
        <v>52.539000000000001</v>
      </c>
      <c r="O1644">
        <f>VLOOKUP(D1644,MoneyLine!$A$1:$Q$33,14,FALSE)</f>
        <v>76.89928571428571</v>
      </c>
      <c r="P1644">
        <f>VLOOKUP(B1644,MoneyLine!$A$1:$Q$33,17,FALSE)</f>
        <v>-17.098809523809521</v>
      </c>
      <c r="Q1644">
        <f>VLOOKUP(B1644,MoneyLine!$A$1:$K$33,10,FALSE)</f>
        <v>17.131547619047623</v>
      </c>
      <c r="R1644">
        <f>VLOOKUP(B1644,MoneyLine!$A$1:$Q$33,14,FALSE)</f>
        <v>75.591190476190462</v>
      </c>
      <c r="S1644">
        <f>VLOOKUP(D1644,MoneyLine!$A$1:$Q$33,17,FALSE)</f>
        <v>16.578095238095237</v>
      </c>
      <c r="T1644">
        <f>VLOOKUP(D1644,MoneyLine!$A$1:$K$33,10,FALSE)</f>
        <v>-8.7532142857142858</v>
      </c>
      <c r="V1644">
        <f>HomTotReg.!$B$17+(test!O1644*HomTotReg.!$B$18+HomTotReg.!$B$19*test!P1644+test!Q1644*HomTotReg.!$B$20)</f>
        <v>3.5510493945769901</v>
      </c>
      <c r="W1644">
        <f>VisTotReg.!$B$17+(VisTotReg.!$B$18*test!R1644+test!S1644*VisTotReg.!$B$19+test!T1644*VisTotReg.!$B$20)</f>
        <v>3.3888222348973138</v>
      </c>
      <c r="Y1644">
        <f>'MoneyLine Reg. 1'!$B$17+('MoneyLine Reg. 1'!$B$18*test!I1644+test!J1644*'MoneyLine Reg. 1'!$B$19+test!T1644*'MoneyLine Reg. 1'!$B$20+test!Q1644*'MoneyLine Reg. 1'!$B$21)</f>
        <v>0.22225851247878745</v>
      </c>
      <c r="Z1644">
        <f>'MoneyLine Reg. 2'!$B$17+('MoneyLine Reg. 2'!$B$18*test!M1644+test!K1644*'MoneyLine Reg. 2'!$B$19+'MoneyLine Reg. 2'!$B$20*test!L1644+test!N1644*'MoneyLine Reg. 2'!$B$21)</f>
        <v>0.83831563173859003</v>
      </c>
    </row>
    <row r="1645" spans="1:26" x14ac:dyDescent="0.3">
      <c r="A1645" s="9">
        <v>45258</v>
      </c>
      <c r="B1645" s="7" t="s">
        <v>3</v>
      </c>
      <c r="C1645" s="7">
        <v>2</v>
      </c>
      <c r="D1645" s="7" t="s">
        <v>21</v>
      </c>
      <c r="E1645" s="7">
        <v>3</v>
      </c>
      <c r="G1645" s="6">
        <f t="shared" si="26"/>
        <v>1</v>
      </c>
      <c r="I1645">
        <f>VLOOKUP(D1645,MoneyLine!$A$1:$K$33,7,FALSE)</f>
        <v>81.149285714285725</v>
      </c>
      <c r="J1645">
        <f>VLOOKUP(B1645,MoneyLine!$A$1:$K$33,7,FALSE)</f>
        <v>103.61880952380953</v>
      </c>
      <c r="K1645">
        <f>VLOOKUP(B1645,MoneyLine!$A$1:$K$33,11,FALSE)</f>
        <v>6.7725000000000009</v>
      </c>
      <c r="L1645">
        <f>VLOOKUP(B1645,MoneyLine!$A$1:$D$33,4,FALSE)</f>
        <v>53.618500000000004</v>
      </c>
      <c r="M1645">
        <f>VLOOKUP(D1645,MoneyLine!$A$1:$K$33,11,FALSE)</f>
        <v>9.1225000000000005</v>
      </c>
      <c r="N1645">
        <f>VLOOKUP(D1645,MoneyLine!$A$1:$D$33,4,FALSE)</f>
        <v>51.807999999999993</v>
      </c>
      <c r="O1645">
        <f>VLOOKUP(D1645,MoneyLine!$A$1:$Q$33,14,FALSE)</f>
        <v>65.387857142857143</v>
      </c>
      <c r="P1645">
        <f>VLOOKUP(B1645,MoneyLine!$A$1:$Q$33,17,FALSE)</f>
        <v>15.725476190476186</v>
      </c>
      <c r="Q1645">
        <f>VLOOKUP(B1645,MoneyLine!$A$1:$K$33,10,FALSE)</f>
        <v>34.368214285714288</v>
      </c>
      <c r="R1645">
        <f>VLOOKUP(B1645,MoneyLine!$A$1:$Q$33,14,FALSE)</f>
        <v>76.556190476190451</v>
      </c>
      <c r="S1645">
        <f>VLOOKUP(D1645,MoneyLine!$A$1:$Q$33,17,FALSE)</f>
        <v>7.3759523809523806</v>
      </c>
      <c r="T1645">
        <f>VLOOKUP(D1645,MoneyLine!$A$1:$K$33,10,FALSE)</f>
        <v>8.0371428571428574</v>
      </c>
      <c r="V1645">
        <f>HomTotReg.!$B$17+(test!O1645*HomTotReg.!$B$18+HomTotReg.!$B$19*test!P1645+test!Q1645*HomTotReg.!$B$20)</f>
        <v>2.8913477394401066</v>
      </c>
      <c r="W1645">
        <f>VisTotReg.!$B$17+(VisTotReg.!$B$18*test!R1645+test!S1645*VisTotReg.!$B$19+test!T1645*VisTotReg.!$B$20)</f>
        <v>3.235071462929489</v>
      </c>
      <c r="Y1645">
        <f>'MoneyLine Reg. 1'!$B$17+('MoneyLine Reg. 1'!$B$18*test!I1645+test!J1645*'MoneyLine Reg. 1'!$B$19+test!T1645*'MoneyLine Reg. 1'!$B$20+test!Q1645*'MoneyLine Reg. 1'!$B$21)</f>
        <v>-0.36648133520510917</v>
      </c>
      <c r="Z1645">
        <f>'MoneyLine Reg. 2'!$B$17+('MoneyLine Reg. 2'!$B$18*test!M1645+test!K1645*'MoneyLine Reg. 2'!$B$19+'MoneyLine Reg. 2'!$B$20*test!L1645+test!N1645*'MoneyLine Reg. 2'!$B$21)</f>
        <v>0.18414858433695214</v>
      </c>
    </row>
    <row r="1646" spans="1:26" x14ac:dyDescent="0.3">
      <c r="A1646" s="8">
        <v>45258</v>
      </c>
      <c r="B1646" s="6" t="s">
        <v>18</v>
      </c>
      <c r="C1646" s="6">
        <v>4</v>
      </c>
      <c r="D1646" s="6" t="s">
        <v>4</v>
      </c>
      <c r="E1646" s="6">
        <v>1</v>
      </c>
      <c r="G1646" s="6">
        <f t="shared" si="26"/>
        <v>-3</v>
      </c>
      <c r="I1646">
        <f>VLOOKUP(D1646,MoneyLine!$A$1:$K$33,7,FALSE)</f>
        <v>71.288571428571402</v>
      </c>
      <c r="J1646">
        <f>VLOOKUP(B1646,MoneyLine!$A$1:$K$33,7,FALSE)</f>
        <v>161.3661904761905</v>
      </c>
      <c r="K1646">
        <f>VLOOKUP(B1646,MoneyLine!$A$1:$K$33,11,FALSE)</f>
        <v>18.088749999999997</v>
      </c>
      <c r="L1646">
        <f>VLOOKUP(B1646,MoneyLine!$A$1:$D$33,4,FALSE)</f>
        <v>55.644500000000001</v>
      </c>
      <c r="M1646">
        <f>VLOOKUP(D1646,MoneyLine!$A$1:$K$33,11,FALSE)</f>
        <v>4.0925000000000029</v>
      </c>
      <c r="N1646">
        <f>VLOOKUP(D1646,MoneyLine!$A$1:$D$33,4,FALSE)</f>
        <v>50.962499999999999</v>
      </c>
      <c r="O1646">
        <f>VLOOKUP(D1646,MoneyLine!$A$1:$Q$33,14,FALSE)</f>
        <v>28.298571428571432</v>
      </c>
      <c r="P1646">
        <f>VLOOKUP(B1646,MoneyLine!$A$1:$Q$33,17,FALSE)</f>
        <v>63.627142857142857</v>
      </c>
      <c r="Q1646">
        <f>VLOOKUP(B1646,MoneyLine!$A$1:$K$33,10,FALSE)</f>
        <v>-8.5753571428571433</v>
      </c>
      <c r="R1646">
        <f>VLOOKUP(B1646,MoneyLine!$A$1:$Q$33,14,FALSE)</f>
        <v>80.616190476190468</v>
      </c>
      <c r="S1646">
        <f>VLOOKUP(D1646,MoneyLine!$A$1:$Q$33,17,FALSE)</f>
        <v>33.857619047619039</v>
      </c>
      <c r="T1646">
        <f>VLOOKUP(D1646,MoneyLine!$A$1:$K$33,10,FALSE)</f>
        <v>21.901309523809527</v>
      </c>
      <c r="V1646">
        <f>HomTotReg.!$B$17+(test!O1646*HomTotReg.!$B$18+HomTotReg.!$B$19*test!P1646+test!Q1646*HomTotReg.!$B$20)</f>
        <v>2.4646224748949086</v>
      </c>
      <c r="W1646">
        <f>VisTotReg.!$B$17+(VisTotReg.!$B$18*test!R1646+test!S1646*VisTotReg.!$B$19+test!T1646*VisTotReg.!$B$20)</f>
        <v>2.8430210295220499</v>
      </c>
      <c r="Y1646">
        <f>'MoneyLine Reg. 1'!$B$17+('MoneyLine Reg. 1'!$B$18*test!I1646+test!J1646*'MoneyLine Reg. 1'!$B$19+test!T1646*'MoneyLine Reg. 1'!$B$20+test!Q1646*'MoneyLine Reg. 1'!$B$21)</f>
        <v>-0.50615143216356295</v>
      </c>
      <c r="Z1646">
        <f>'MoneyLine Reg. 2'!$B$17+('MoneyLine Reg. 2'!$B$18*test!M1646+test!K1646*'MoneyLine Reg. 2'!$B$19+'MoneyLine Reg. 2'!$B$20*test!L1646+test!N1646*'MoneyLine Reg. 2'!$B$21)</f>
        <v>-1.0000717651713464</v>
      </c>
    </row>
    <row r="1647" spans="1:26" x14ac:dyDescent="0.3">
      <c r="A1647" s="9">
        <v>45258</v>
      </c>
      <c r="B1647" s="7" t="s">
        <v>31</v>
      </c>
      <c r="C1647" s="7">
        <v>1</v>
      </c>
      <c r="D1647" s="7" t="s">
        <v>5</v>
      </c>
      <c r="E1647" s="7">
        <v>2</v>
      </c>
      <c r="G1647" s="6">
        <f t="shared" si="26"/>
        <v>1</v>
      </c>
      <c r="I1647">
        <f>VLOOKUP(D1647,MoneyLine!$A$1:$K$33,7,FALSE)</f>
        <v>92.519047619047612</v>
      </c>
      <c r="J1647">
        <f>VLOOKUP(B1647,MoneyLine!$A$1:$K$33,7,FALSE)</f>
        <v>130.13119047619048</v>
      </c>
      <c r="K1647">
        <f>VLOOKUP(B1647,MoneyLine!$A$1:$K$33,11,FALSE)</f>
        <v>13.114999999999997</v>
      </c>
      <c r="L1647">
        <f>VLOOKUP(B1647,MoneyLine!$A$1:$D$33,4,FALSE)</f>
        <v>55.725999999999999</v>
      </c>
      <c r="M1647">
        <f>VLOOKUP(D1647,MoneyLine!$A$1:$K$33,11,FALSE)</f>
        <v>15.5725</v>
      </c>
      <c r="N1647">
        <f>VLOOKUP(D1647,MoneyLine!$A$1:$D$33,4,FALSE)</f>
        <v>52.448999999999998</v>
      </c>
      <c r="O1647">
        <f>VLOOKUP(D1647,MoneyLine!$A$1:$Q$33,14,FALSE)</f>
        <v>80.7392857142857</v>
      </c>
      <c r="P1647">
        <f>VLOOKUP(B1647,MoneyLine!$A$1:$Q$33,17,FALSE)</f>
        <v>29.228333333333332</v>
      </c>
      <c r="Q1647">
        <f>VLOOKUP(B1647,MoneyLine!$A$1:$K$33,10,FALSE)</f>
        <v>31.447738095238101</v>
      </c>
      <c r="R1647">
        <f>VLOOKUP(B1647,MoneyLine!$A$1:$Q$33,14,FALSE)</f>
        <v>91.865476190476173</v>
      </c>
      <c r="S1647">
        <f>VLOOKUP(D1647,MoneyLine!$A$1:$Q$33,17,FALSE)</f>
        <v>2.4073809523809526</v>
      </c>
      <c r="T1647">
        <f>VLOOKUP(D1647,MoneyLine!$A$1:$K$33,10,FALSE)</f>
        <v>7.11511904761905</v>
      </c>
      <c r="V1647">
        <f>HomTotReg.!$B$17+(test!O1647*HomTotReg.!$B$18+HomTotReg.!$B$19*test!P1647+test!Q1647*HomTotReg.!$B$20)</f>
        <v>2.9429436932892861</v>
      </c>
      <c r="W1647">
        <f>VisTotReg.!$B$17+(VisTotReg.!$B$18*test!R1647+test!S1647*VisTotReg.!$B$19+test!T1647*VisTotReg.!$B$20)</f>
        <v>3.4745289435523974</v>
      </c>
      <c r="Y1647">
        <f>'MoneyLine Reg. 1'!$B$17+('MoneyLine Reg. 1'!$B$18*test!I1647+test!J1647*'MoneyLine Reg. 1'!$B$19+test!T1647*'MoneyLine Reg. 1'!$B$20+test!Q1647*'MoneyLine Reg. 1'!$B$21)</f>
        <v>-0.54382154121077919</v>
      </c>
      <c r="Z1647">
        <f>'MoneyLine Reg. 2'!$B$17+('MoneyLine Reg. 2'!$B$18*test!M1647+test!K1647*'MoneyLine Reg. 2'!$B$19+'MoneyLine Reg. 2'!$B$20*test!L1647+test!N1647*'MoneyLine Reg. 2'!$B$21)</f>
        <v>9.1252820583119565E-2</v>
      </c>
    </row>
    <row r="1648" spans="1:26" x14ac:dyDescent="0.3">
      <c r="A1648" s="8">
        <v>45258</v>
      </c>
      <c r="B1648" s="6" t="s">
        <v>26</v>
      </c>
      <c r="C1648" s="6">
        <v>1</v>
      </c>
      <c r="D1648" s="6" t="s">
        <v>8</v>
      </c>
      <c r="E1648" s="6">
        <v>3</v>
      </c>
      <c r="G1648" s="6">
        <f t="shared" si="26"/>
        <v>2</v>
      </c>
      <c r="I1648">
        <f>VLOOKUP(D1648,MoneyLine!$A$1:$K$33,7,FALSE)</f>
        <v>158.14214285714286</v>
      </c>
      <c r="J1648">
        <f>VLOOKUP(B1648,MoneyLine!$A$1:$K$33,7,FALSE)</f>
        <v>2.4278571428571381</v>
      </c>
      <c r="K1648">
        <f>VLOOKUP(B1648,MoneyLine!$A$1:$K$33,11,FALSE)</f>
        <v>7.2874999999999996</v>
      </c>
      <c r="L1648">
        <f>VLOOKUP(B1648,MoneyLine!$A$1:$D$33,4,FALSE)</f>
        <v>44.772500000000001</v>
      </c>
      <c r="M1648">
        <f>VLOOKUP(D1648,MoneyLine!$A$1:$K$33,11,FALSE)</f>
        <v>11.611250000000004</v>
      </c>
      <c r="N1648">
        <f>VLOOKUP(D1648,MoneyLine!$A$1:$D$33,4,FALSE)</f>
        <v>49.862499999999997</v>
      </c>
      <c r="O1648">
        <f>VLOOKUP(D1648,MoneyLine!$A$1:$Q$33,14,FALSE)</f>
        <v>125.46428571428571</v>
      </c>
      <c r="P1648">
        <f>VLOOKUP(B1648,MoneyLine!$A$1:$Q$33,17,FALSE)</f>
        <v>-8.321428571428573</v>
      </c>
      <c r="Q1648">
        <f>VLOOKUP(B1648,MoneyLine!$A$1:$K$33,10,FALSE)</f>
        <v>13.537738095238096</v>
      </c>
      <c r="R1648">
        <f>VLOOKUP(B1648,MoneyLine!$A$1:$Q$33,14,FALSE)</f>
        <v>21.040476190476188</v>
      </c>
      <c r="S1648">
        <f>VLOOKUP(D1648,MoneyLine!$A$1:$Q$33,17,FALSE)</f>
        <v>14.067142857142855</v>
      </c>
      <c r="T1648">
        <f>VLOOKUP(D1648,MoneyLine!$A$1:$K$33,10,FALSE)</f>
        <v>21.027261904761904</v>
      </c>
      <c r="V1648">
        <f>HomTotReg.!$B$17+(test!O1648*HomTotReg.!$B$18+HomTotReg.!$B$19*test!P1648+test!Q1648*HomTotReg.!$B$20)</f>
        <v>4.0116872217937161</v>
      </c>
      <c r="W1648">
        <f>VisTotReg.!$B$17+(VisTotReg.!$B$18*test!R1648+test!S1648*VisTotReg.!$B$19+test!T1648*VisTotReg.!$B$20)</f>
        <v>2.3256574624908017</v>
      </c>
      <c r="Y1648">
        <f>'MoneyLine Reg. 1'!$B$17+('MoneyLine Reg. 1'!$B$18*test!I1648+test!J1648*'MoneyLine Reg. 1'!$B$19+test!T1648*'MoneyLine Reg. 1'!$B$20+test!Q1648*'MoneyLine Reg. 1'!$B$21)</f>
        <v>1.9410919750211584</v>
      </c>
      <c r="Z1648">
        <f>'MoneyLine Reg. 2'!$B$17+('MoneyLine Reg. 2'!$B$18*test!M1648+test!K1648*'MoneyLine Reg. 2'!$B$19+'MoneyLine Reg. 2'!$B$20*test!L1648+test!N1648*'MoneyLine Reg. 2'!$B$21)</f>
        <v>0.83358566643564025</v>
      </c>
    </row>
    <row r="1649" spans="1:26" x14ac:dyDescent="0.3">
      <c r="A1649" s="9">
        <v>45258</v>
      </c>
      <c r="B1649" s="7" t="s">
        <v>30</v>
      </c>
      <c r="C1649" s="7">
        <v>2</v>
      </c>
      <c r="D1649" s="7" t="s">
        <v>23</v>
      </c>
      <c r="E1649" s="7">
        <v>0</v>
      </c>
      <c r="G1649" s="6">
        <f t="shared" si="26"/>
        <v>-2</v>
      </c>
      <c r="I1649">
        <f>VLOOKUP(D1649,MoneyLine!$A$1:$K$33,7,FALSE)</f>
        <v>101.00309523809524</v>
      </c>
      <c r="J1649">
        <f>VLOOKUP(B1649,MoneyLine!$A$1:$K$33,7,FALSE)</f>
        <v>127.36857142857141</v>
      </c>
      <c r="K1649">
        <f>VLOOKUP(B1649,MoneyLine!$A$1:$K$33,11,FALSE)</f>
        <v>15.876249999999999</v>
      </c>
      <c r="L1649">
        <f>VLOOKUP(B1649,MoneyLine!$A$1:$D$33,4,FALSE)</f>
        <v>56.155499999999996</v>
      </c>
      <c r="M1649">
        <f>VLOOKUP(D1649,MoneyLine!$A$1:$K$33,11,FALSE)</f>
        <v>6.8149999999999995</v>
      </c>
      <c r="N1649">
        <f>VLOOKUP(D1649,MoneyLine!$A$1:$D$33,4,FALSE)</f>
        <v>52.277999999999999</v>
      </c>
      <c r="O1649">
        <f>VLOOKUP(D1649,MoneyLine!$A$1:$Q$33,14,FALSE)</f>
        <v>66.898333333333312</v>
      </c>
      <c r="P1649">
        <f>VLOOKUP(B1649,MoneyLine!$A$1:$Q$33,17,FALSE)</f>
        <v>21.976904761904766</v>
      </c>
      <c r="Q1649">
        <f>VLOOKUP(B1649,MoneyLine!$A$1:$K$33,10,FALSE)</f>
        <v>-0.45761904761904759</v>
      </c>
      <c r="R1649">
        <f>VLOOKUP(B1649,MoneyLine!$A$1:$Q$33,14,FALSE)</f>
        <v>104.57619047619046</v>
      </c>
      <c r="S1649">
        <f>VLOOKUP(D1649,MoneyLine!$A$1:$Q$33,17,FALSE)</f>
        <v>22.973095238095237</v>
      </c>
      <c r="T1649">
        <f>VLOOKUP(D1649,MoneyLine!$A$1:$K$33,10,FALSE)</f>
        <v>43.088928571428575</v>
      </c>
      <c r="V1649">
        <f>HomTotReg.!$B$17+(test!O1649*HomTotReg.!$B$18+HomTotReg.!$B$19*test!P1649+test!Q1649*HomTotReg.!$B$20)</f>
        <v>3.2250366339032071</v>
      </c>
      <c r="W1649">
        <f>VisTotReg.!$B$17+(VisTotReg.!$B$18*test!R1649+test!S1649*VisTotReg.!$B$19+test!T1649*VisTotReg.!$B$20)</f>
        <v>2.9122737023077652</v>
      </c>
      <c r="Y1649">
        <f>'MoneyLine Reg. 1'!$B$17+('MoneyLine Reg. 1'!$B$18*test!I1649+test!J1649*'MoneyLine Reg. 1'!$B$19+test!T1649*'MoneyLine Reg. 1'!$B$20+test!Q1649*'MoneyLine Reg. 1'!$B$21)</f>
        <v>0.38840404554126845</v>
      </c>
      <c r="Z1649">
        <f>'MoneyLine Reg. 2'!$B$17+('MoneyLine Reg. 2'!$B$18*test!M1649+test!K1649*'MoneyLine Reg. 2'!$B$19+'MoneyLine Reg. 2'!$B$20*test!L1649+test!N1649*'MoneyLine Reg. 2'!$B$21)</f>
        <v>-0.64896108373875272</v>
      </c>
    </row>
    <row r="1650" spans="1:26" x14ac:dyDescent="0.3">
      <c r="A1650" s="8">
        <v>45259</v>
      </c>
      <c r="B1650" s="6" t="s">
        <v>33</v>
      </c>
      <c r="C1650" s="6">
        <v>4</v>
      </c>
      <c r="D1650" s="6" t="s">
        <v>20</v>
      </c>
      <c r="E1650" s="6">
        <v>2</v>
      </c>
      <c r="G1650" s="6">
        <f t="shared" si="26"/>
        <v>-2</v>
      </c>
      <c r="I1650">
        <f>VLOOKUP(D1650,MoneyLine!$A$1:$K$33,7,FALSE)</f>
        <v>53.481666666666655</v>
      </c>
      <c r="J1650">
        <f>VLOOKUP(B1650,MoneyLine!$A$1:$K$33,7,FALSE)</f>
        <v>35.906904761904762</v>
      </c>
      <c r="K1650">
        <f>VLOOKUP(B1650,MoneyLine!$A$1:$K$33,11,FALSE)</f>
        <v>3.707499999999996</v>
      </c>
      <c r="L1650">
        <f>VLOOKUP(B1650,MoneyLine!$A$1:$D$33,4,FALSE)</f>
        <v>47.251999999999995</v>
      </c>
      <c r="M1650">
        <f>VLOOKUP(D1650,MoneyLine!$A$1:$K$33,11,FALSE)</f>
        <v>4.7974999999999994</v>
      </c>
      <c r="N1650">
        <f>VLOOKUP(D1650,MoneyLine!$A$1:$D$33,4,FALSE)</f>
        <v>46.0565</v>
      </c>
      <c r="O1650">
        <f>VLOOKUP(D1650,MoneyLine!$A$1:$Q$33,14,FALSE)</f>
        <v>58.340238095238099</v>
      </c>
      <c r="P1650">
        <f>VLOOKUP(B1650,MoneyLine!$A$1:$Q$33,17,FALSE)</f>
        <v>-16.226190476190478</v>
      </c>
      <c r="Q1650">
        <f>VLOOKUP(B1650,MoneyLine!$A$1:$K$33,10,FALSE)</f>
        <v>29.473928571428576</v>
      </c>
      <c r="R1650">
        <f>VLOOKUP(B1650,MoneyLine!$A$1:$Q$33,14,FALSE)</f>
        <v>44.759523809523806</v>
      </c>
      <c r="S1650">
        <f>VLOOKUP(D1650,MoneyLine!$A$1:$Q$33,17,FALSE)</f>
        <v>-10.467380952380953</v>
      </c>
      <c r="T1650">
        <f>VLOOKUP(D1650,MoneyLine!$A$1:$K$33,10,FALSE)</f>
        <v>1.6524999999999999</v>
      </c>
      <c r="V1650">
        <f>HomTotReg.!$B$17+(test!O1650*HomTotReg.!$B$18+HomTotReg.!$B$19*test!P1650+test!Q1650*HomTotReg.!$B$20)</f>
        <v>3.2092953943091787</v>
      </c>
      <c r="W1650">
        <f>VisTotReg.!$B$17+(VisTotReg.!$B$18*test!R1650+test!S1650*VisTotReg.!$B$19+test!T1650*VisTotReg.!$B$20)</f>
        <v>3.1109894021660143</v>
      </c>
      <c r="Y1650">
        <f>'MoneyLine Reg. 1'!$B$17+('MoneyLine Reg. 1'!$B$18*test!I1650+test!J1650*'MoneyLine Reg. 1'!$B$19+test!T1650*'MoneyLine Reg. 1'!$B$20+test!Q1650*'MoneyLine Reg. 1'!$B$21)</f>
        <v>0.10253356032491884</v>
      </c>
      <c r="Z1650">
        <f>'MoneyLine Reg. 2'!$B$17+('MoneyLine Reg. 2'!$B$18*test!M1650+test!K1650*'MoneyLine Reg. 2'!$B$19+'MoneyLine Reg. 2'!$B$20*test!L1650+test!N1650*'MoneyLine Reg. 2'!$B$21)</f>
        <v>0.17050636865591473</v>
      </c>
    </row>
    <row r="1651" spans="1:26" x14ac:dyDescent="0.3">
      <c r="A1651" s="9">
        <v>45259</v>
      </c>
      <c r="B1651" s="7" t="s">
        <v>12</v>
      </c>
      <c r="C1651" s="7">
        <v>2</v>
      </c>
      <c r="D1651" s="7" t="s">
        <v>29</v>
      </c>
      <c r="E1651" s="7">
        <v>1</v>
      </c>
      <c r="G1651" s="6">
        <f t="shared" si="26"/>
        <v>-1</v>
      </c>
      <c r="I1651">
        <f>VLOOKUP(D1651,MoneyLine!$A$1:$K$33,7,FALSE)</f>
        <v>120.64333333333332</v>
      </c>
      <c r="J1651">
        <f>VLOOKUP(B1651,MoneyLine!$A$1:$K$33,7,FALSE)</f>
        <v>38.000238095238089</v>
      </c>
      <c r="K1651">
        <f>VLOOKUP(B1651,MoneyLine!$A$1:$K$33,11,FALSE)</f>
        <v>5.6062500000000011</v>
      </c>
      <c r="L1651">
        <f>VLOOKUP(B1651,MoneyLine!$A$1:$D$33,4,FALSE)</f>
        <v>46.611499999999999</v>
      </c>
      <c r="M1651">
        <f>VLOOKUP(D1651,MoneyLine!$A$1:$K$33,11,FALSE)</f>
        <v>13.331249999999997</v>
      </c>
      <c r="N1651">
        <f>VLOOKUP(D1651,MoneyLine!$A$1:$D$33,4,FALSE)</f>
        <v>55.3095</v>
      </c>
      <c r="O1651">
        <f>VLOOKUP(D1651,MoneyLine!$A$1:$Q$33,14,FALSE)</f>
        <v>76.355714285714271</v>
      </c>
      <c r="P1651">
        <f>VLOOKUP(B1651,MoneyLine!$A$1:$Q$33,17,FALSE)</f>
        <v>-1.7361904761904778</v>
      </c>
      <c r="Q1651">
        <f>VLOOKUP(B1651,MoneyLine!$A$1:$K$33,10,FALSE)</f>
        <v>20.738571428571433</v>
      </c>
      <c r="R1651">
        <f>VLOOKUP(B1651,MoneyLine!$A$1:$Q$33,14,FALSE)</f>
        <v>32.669761904761899</v>
      </c>
      <c r="S1651">
        <f>VLOOKUP(D1651,MoneyLine!$A$1:$Q$33,17,FALSE)</f>
        <v>28.97</v>
      </c>
      <c r="T1651">
        <f>VLOOKUP(D1651,MoneyLine!$A$1:$K$33,10,FALSE)</f>
        <v>20.598452380952381</v>
      </c>
      <c r="V1651">
        <f>HomTotReg.!$B$17+(test!O1651*HomTotReg.!$B$18+HomTotReg.!$B$19*test!P1651+test!Q1651*HomTotReg.!$B$20)</f>
        <v>3.3427356823097285</v>
      </c>
      <c r="W1651">
        <f>VisTotReg.!$B$17+(VisTotReg.!$B$18*test!R1651+test!S1651*VisTotReg.!$B$19+test!T1651*VisTotReg.!$B$20)</f>
        <v>2.3370622515817763</v>
      </c>
      <c r="Y1651">
        <f>'MoneyLine Reg. 1'!$B$17+('MoneyLine Reg. 1'!$B$18*test!I1651+test!J1651*'MoneyLine Reg. 1'!$B$19+test!T1651*'MoneyLine Reg. 1'!$B$20+test!Q1651*'MoneyLine Reg. 1'!$B$21)</f>
        <v>1.0861677914354351</v>
      </c>
      <c r="Z1651">
        <f>'MoneyLine Reg. 2'!$B$17+('MoneyLine Reg. 2'!$B$18*test!M1651+test!K1651*'MoneyLine Reg. 2'!$B$19+'MoneyLine Reg. 2'!$B$20*test!L1651+test!N1651*'MoneyLine Reg. 2'!$B$21)</f>
        <v>1.2869795172880116</v>
      </c>
    </row>
    <row r="1652" spans="1:26" x14ac:dyDescent="0.3">
      <c r="A1652" s="8">
        <v>45259</v>
      </c>
      <c r="B1652" s="6" t="s">
        <v>19</v>
      </c>
      <c r="C1652" s="6">
        <v>2</v>
      </c>
      <c r="D1652" s="6" t="s">
        <v>17</v>
      </c>
      <c r="E1652" s="6">
        <v>3</v>
      </c>
      <c r="G1652" s="6">
        <f t="shared" si="26"/>
        <v>1</v>
      </c>
      <c r="I1652">
        <f>VLOOKUP(D1652,MoneyLine!$A$1:$K$33,7,FALSE)</f>
        <v>126.67</v>
      </c>
      <c r="J1652">
        <f>VLOOKUP(B1652,MoneyLine!$A$1:$K$33,7,FALSE)</f>
        <v>99.267142857142858</v>
      </c>
      <c r="K1652">
        <f>VLOOKUP(B1652,MoneyLine!$A$1:$K$33,11,FALSE)</f>
        <v>11.873749999999998</v>
      </c>
      <c r="L1652">
        <f>VLOOKUP(B1652,MoneyLine!$A$1:$D$33,4,FALSE)</f>
        <v>44.580500000000001</v>
      </c>
      <c r="M1652">
        <f>VLOOKUP(D1652,MoneyLine!$A$1:$K$33,11,FALSE)</f>
        <v>19.922499999999999</v>
      </c>
      <c r="N1652">
        <f>VLOOKUP(D1652,MoneyLine!$A$1:$D$33,4,FALSE)</f>
        <v>49.902000000000001</v>
      </c>
      <c r="O1652">
        <f>VLOOKUP(D1652,MoneyLine!$A$1:$Q$33,14,FALSE)</f>
        <v>104.88261904761904</v>
      </c>
      <c r="P1652">
        <f>VLOOKUP(B1652,MoneyLine!$A$1:$Q$33,17,FALSE)</f>
        <v>-14.223571428571427</v>
      </c>
      <c r="Q1652">
        <f>VLOOKUP(B1652,MoneyLine!$A$1:$K$33,10,FALSE)</f>
        <v>-3.2023809523808761E-2</v>
      </c>
      <c r="R1652">
        <f>VLOOKUP(B1652,MoneyLine!$A$1:$Q$33,14,FALSE)</f>
        <v>93.099761904761891</v>
      </c>
      <c r="S1652">
        <f>VLOOKUP(D1652,MoneyLine!$A$1:$Q$33,17,FALSE)</f>
        <v>9.6223809523809507</v>
      </c>
      <c r="T1652">
        <f>VLOOKUP(D1652,MoneyLine!$A$1:$K$33,10,FALSE)</f>
        <v>23.209285714285713</v>
      </c>
      <c r="V1652">
        <f>HomTotReg.!$B$17+(test!O1652*HomTotReg.!$B$18+HomTotReg.!$B$19*test!P1652+test!Q1652*HomTotReg.!$B$20)</f>
        <v>4.0059906229533198</v>
      </c>
      <c r="W1652">
        <f>VisTotReg.!$B$17+(VisTotReg.!$B$18*test!R1652+test!S1652*VisTotReg.!$B$19+test!T1652*VisTotReg.!$B$20)</f>
        <v>3.1878754932584847</v>
      </c>
      <c r="Y1652">
        <f>'MoneyLine Reg. 1'!$B$17+('MoneyLine Reg. 1'!$B$18*test!I1652+test!J1652*'MoneyLine Reg. 1'!$B$19+test!T1652*'MoneyLine Reg. 1'!$B$20+test!Q1652*'MoneyLine Reg. 1'!$B$21)</f>
        <v>0.68394715047001964</v>
      </c>
      <c r="Z1652">
        <f>'MoneyLine Reg. 2'!$B$17+('MoneyLine Reg. 2'!$B$18*test!M1652+test!K1652*'MoneyLine Reg. 2'!$B$19+'MoneyLine Reg. 2'!$B$20*test!L1652+test!N1652*'MoneyLine Reg. 2'!$B$21)</f>
        <v>1.0876838958726522</v>
      </c>
    </row>
    <row r="1653" spans="1:26" x14ac:dyDescent="0.3">
      <c r="A1653" s="9">
        <v>45260</v>
      </c>
      <c r="B1653" s="7" t="s">
        <v>12</v>
      </c>
      <c r="C1653" s="7">
        <v>5</v>
      </c>
      <c r="D1653" s="7" t="s">
        <v>26</v>
      </c>
      <c r="E1653" s="7">
        <v>4</v>
      </c>
      <c r="G1653" s="6">
        <f t="shared" si="26"/>
        <v>-1</v>
      </c>
      <c r="I1653">
        <f>VLOOKUP(D1653,MoneyLine!$A$1:$K$33,7,FALSE)</f>
        <v>2.4278571428571381</v>
      </c>
      <c r="J1653">
        <f>VLOOKUP(B1653,MoneyLine!$A$1:$K$33,7,FALSE)</f>
        <v>38.000238095238089</v>
      </c>
      <c r="K1653">
        <f>VLOOKUP(B1653,MoneyLine!$A$1:$K$33,11,FALSE)</f>
        <v>5.6062500000000011</v>
      </c>
      <c r="L1653">
        <f>VLOOKUP(B1653,MoneyLine!$A$1:$D$33,4,FALSE)</f>
        <v>46.611499999999999</v>
      </c>
      <c r="M1653">
        <f>VLOOKUP(D1653,MoneyLine!$A$1:$K$33,11,FALSE)</f>
        <v>7.2874999999999996</v>
      </c>
      <c r="N1653">
        <f>VLOOKUP(D1653,MoneyLine!$A$1:$D$33,4,FALSE)</f>
        <v>44.772500000000001</v>
      </c>
      <c r="O1653">
        <f>VLOOKUP(D1653,MoneyLine!$A$1:$Q$33,14,FALSE)</f>
        <v>21.040476190476188</v>
      </c>
      <c r="P1653">
        <f>VLOOKUP(B1653,MoneyLine!$A$1:$Q$33,17,FALSE)</f>
        <v>-1.7361904761904778</v>
      </c>
      <c r="Q1653">
        <f>VLOOKUP(B1653,MoneyLine!$A$1:$K$33,10,FALSE)</f>
        <v>20.738571428571433</v>
      </c>
      <c r="R1653">
        <f>VLOOKUP(B1653,MoneyLine!$A$1:$Q$33,14,FALSE)</f>
        <v>32.669761904761899</v>
      </c>
      <c r="S1653">
        <f>VLOOKUP(D1653,MoneyLine!$A$1:$Q$33,17,FALSE)</f>
        <v>-8.321428571428573</v>
      </c>
      <c r="T1653">
        <f>VLOOKUP(D1653,MoneyLine!$A$1:$K$33,10,FALSE)</f>
        <v>13.537738095238096</v>
      </c>
      <c r="V1653">
        <f>HomTotReg.!$B$17+(test!O1653*HomTotReg.!$B$18+HomTotReg.!$B$19*test!P1653+test!Q1653*HomTotReg.!$B$20)</f>
        <v>2.757260190333334</v>
      </c>
      <c r="W1653">
        <f>VisTotReg.!$B$17+(VisTotReg.!$B$18*test!R1653+test!S1653*VisTotReg.!$B$19+test!T1653*VisTotReg.!$B$20)</f>
        <v>2.7734550139846794</v>
      </c>
      <c r="Y1653">
        <f>'MoneyLine Reg. 1'!$B$17+('MoneyLine Reg. 1'!$B$18*test!I1653+test!J1653*'MoneyLine Reg. 1'!$B$19+test!T1653*'MoneyLine Reg. 1'!$B$20+test!Q1653*'MoneyLine Reg. 1'!$B$21)</f>
        <v>-0.16983652732918764</v>
      </c>
      <c r="Z1653">
        <f>'MoneyLine Reg. 2'!$B$17+('MoneyLine Reg. 2'!$B$18*test!M1653+test!K1653*'MoneyLine Reg. 2'!$B$19+'MoneyLine Reg. 2'!$B$20*test!L1653+test!N1653*'MoneyLine Reg. 2'!$B$21)</f>
        <v>0.16733170508923711</v>
      </c>
    </row>
    <row r="1654" spans="1:26" x14ac:dyDescent="0.3">
      <c r="A1654" s="8">
        <v>45260</v>
      </c>
      <c r="B1654" s="6" t="s">
        <v>11</v>
      </c>
      <c r="C1654" s="6">
        <v>3</v>
      </c>
      <c r="D1654" s="6" t="s">
        <v>25</v>
      </c>
      <c r="E1654" s="6">
        <v>4</v>
      </c>
      <c r="G1654" s="6">
        <f t="shared" si="26"/>
        <v>1</v>
      </c>
      <c r="I1654">
        <f>VLOOKUP(D1654,MoneyLine!$A$1:$K$33,7,FALSE)</f>
        <v>56.057857142857138</v>
      </c>
      <c r="J1654">
        <f>VLOOKUP(B1654,MoneyLine!$A$1:$K$33,7,FALSE)</f>
        <v>121.01880952380951</v>
      </c>
      <c r="K1654">
        <f>VLOOKUP(B1654,MoneyLine!$A$1:$K$33,11,FALSE)</f>
        <v>15.838749999999997</v>
      </c>
      <c r="L1654">
        <f>VLOOKUP(B1654,MoneyLine!$A$1:$D$33,4,FALSE)</f>
        <v>52.685499999999998</v>
      </c>
      <c r="M1654">
        <f>VLOOKUP(D1654,MoneyLine!$A$1:$K$33,11,FALSE)</f>
        <v>10.718750000000002</v>
      </c>
      <c r="N1654">
        <f>VLOOKUP(D1654,MoneyLine!$A$1:$D$33,4,FALSE)</f>
        <v>47.954500000000003</v>
      </c>
      <c r="O1654">
        <f>VLOOKUP(D1654,MoneyLine!$A$1:$Q$33,14,FALSE)</f>
        <v>60.674999999999997</v>
      </c>
      <c r="P1654">
        <f>VLOOKUP(B1654,MoneyLine!$A$1:$Q$33,17,FALSE)</f>
        <v>15.627619047619051</v>
      </c>
      <c r="Q1654">
        <f>VLOOKUP(B1654,MoneyLine!$A$1:$K$33,10,FALSE)</f>
        <v>10.4975</v>
      </c>
      <c r="R1654">
        <f>VLOOKUP(B1654,MoneyLine!$A$1:$Q$33,14,FALSE)</f>
        <v>85.286666666666662</v>
      </c>
      <c r="S1654">
        <f>VLOOKUP(D1654,MoneyLine!$A$1:$Q$33,17,FALSE)</f>
        <v>-14.592857142857142</v>
      </c>
      <c r="T1654">
        <f>VLOOKUP(D1654,MoneyLine!$A$1:$K$33,10,FALSE)</f>
        <v>27.424404761904761</v>
      </c>
      <c r="V1654">
        <f>HomTotReg.!$B$17+(test!O1654*HomTotReg.!$B$18+HomTotReg.!$B$19*test!P1654+test!Q1654*HomTotReg.!$B$20)</f>
        <v>3.1056710048678395</v>
      </c>
      <c r="W1654">
        <f>VisTotReg.!$B$17+(VisTotReg.!$B$18*test!R1654+test!S1654*VisTotReg.!$B$19+test!T1654*VisTotReg.!$B$20)</f>
        <v>3.2489985845137506</v>
      </c>
      <c r="Y1654">
        <f>'MoneyLine Reg. 1'!$B$17+('MoneyLine Reg. 1'!$B$18*test!I1654+test!J1654*'MoneyLine Reg. 1'!$B$19+test!T1654*'MoneyLine Reg. 1'!$B$20+test!Q1654*'MoneyLine Reg. 1'!$B$21)</f>
        <v>-0.30535002039728676</v>
      </c>
      <c r="Z1654">
        <f>'MoneyLine Reg. 2'!$B$17+('MoneyLine Reg. 2'!$B$18*test!M1654+test!K1654*'MoneyLine Reg. 2'!$B$19+'MoneyLine Reg. 2'!$B$20*test!L1654+test!N1654*'MoneyLine Reg. 2'!$B$21)</f>
        <v>-0.45575356599289307</v>
      </c>
    </row>
    <row r="1655" spans="1:26" x14ac:dyDescent="0.3">
      <c r="A1655" s="9">
        <v>45260</v>
      </c>
      <c r="B1655" s="7" t="s">
        <v>24</v>
      </c>
      <c r="C1655" s="7">
        <v>0</v>
      </c>
      <c r="D1655" s="7" t="s">
        <v>14</v>
      </c>
      <c r="E1655" s="7">
        <v>3</v>
      </c>
      <c r="G1655" s="6">
        <f t="shared" si="26"/>
        <v>3</v>
      </c>
      <c r="I1655">
        <f>VLOOKUP(D1655,MoneyLine!$A$1:$K$33,7,FALSE)</f>
        <v>85.562619047619037</v>
      </c>
      <c r="J1655">
        <f>VLOOKUP(B1655,MoneyLine!$A$1:$K$33,7,FALSE)</f>
        <v>-28.852380952380948</v>
      </c>
      <c r="K1655">
        <f>VLOOKUP(B1655,MoneyLine!$A$1:$K$33,11,FALSE)</f>
        <v>5.754999999999999</v>
      </c>
      <c r="L1655">
        <f>VLOOKUP(B1655,MoneyLine!$A$1:$D$33,4,FALSE)</f>
        <v>42.153999999999996</v>
      </c>
      <c r="M1655">
        <f>VLOOKUP(D1655,MoneyLine!$A$1:$K$33,11,FALSE)</f>
        <v>19.403750000000002</v>
      </c>
      <c r="N1655">
        <f>VLOOKUP(D1655,MoneyLine!$A$1:$D$33,4,FALSE)</f>
        <v>49.788499999999999</v>
      </c>
      <c r="O1655">
        <f>VLOOKUP(D1655,MoneyLine!$A$1:$Q$33,14,FALSE)</f>
        <v>87.124523809523808</v>
      </c>
      <c r="P1655">
        <f>VLOOKUP(B1655,MoneyLine!$A$1:$Q$33,17,FALSE)</f>
        <v>-35.079523809523806</v>
      </c>
      <c r="Q1655">
        <f>VLOOKUP(B1655,MoneyLine!$A$1:$K$33,10,FALSE)</f>
        <v>-0.52404761904761887</v>
      </c>
      <c r="R1655">
        <f>VLOOKUP(B1655,MoneyLine!$A$1:$Q$33,14,FALSE)</f>
        <v>7.490952380952379</v>
      </c>
      <c r="S1655">
        <f>VLOOKUP(D1655,MoneyLine!$A$1:$Q$33,17,FALSE)</f>
        <v>-3.2247619047619036</v>
      </c>
      <c r="T1655">
        <f>VLOOKUP(D1655,MoneyLine!$A$1:$K$33,10,FALSE)</f>
        <v>24.058452380952382</v>
      </c>
      <c r="V1655">
        <f>HomTotReg.!$B$17+(test!O1655*HomTotReg.!$B$18+HomTotReg.!$B$19*test!P1655+test!Q1655*HomTotReg.!$B$20)</f>
        <v>4.0444625614145107</v>
      </c>
      <c r="W1655">
        <f>VisTotReg.!$B$17+(VisTotReg.!$B$18*test!R1655+test!S1655*VisTotReg.!$B$19+test!T1655*VisTotReg.!$B$20)</f>
        <v>2.2744541874087458</v>
      </c>
      <c r="Y1655">
        <f>'MoneyLine Reg. 1'!$B$17+('MoneyLine Reg. 1'!$B$18*test!I1655+test!J1655*'MoneyLine Reg. 1'!$B$19+test!T1655*'MoneyLine Reg. 1'!$B$20+test!Q1655*'MoneyLine Reg. 1'!$B$21)</f>
        <v>1.7727581396336352</v>
      </c>
      <c r="Z1655">
        <f>'MoneyLine Reg. 2'!$B$17+('MoneyLine Reg. 2'!$B$18*test!M1655+test!K1655*'MoneyLine Reg. 2'!$B$19+'MoneyLine Reg. 2'!$B$20*test!L1655+test!N1655*'MoneyLine Reg. 2'!$B$21)</f>
        <v>1.5903791456688814</v>
      </c>
    </row>
    <row r="1656" spans="1:26" x14ac:dyDescent="0.3">
      <c r="A1656" s="8">
        <v>45260</v>
      </c>
      <c r="B1656" s="6" t="s">
        <v>16</v>
      </c>
      <c r="C1656" s="6">
        <v>5</v>
      </c>
      <c r="D1656" s="6" t="s">
        <v>18</v>
      </c>
      <c r="E1656" s="6">
        <v>4</v>
      </c>
      <c r="G1656" s="6">
        <f t="shared" si="26"/>
        <v>-1</v>
      </c>
      <c r="I1656">
        <f>VLOOKUP(D1656,MoneyLine!$A$1:$K$33,7,FALSE)</f>
        <v>161.3661904761905</v>
      </c>
      <c r="J1656">
        <f>VLOOKUP(B1656,MoneyLine!$A$1:$K$33,7,FALSE)</f>
        <v>64.561666666666639</v>
      </c>
      <c r="K1656">
        <f>VLOOKUP(B1656,MoneyLine!$A$1:$K$33,11,FALSE)</f>
        <v>10.3225</v>
      </c>
      <c r="L1656">
        <f>VLOOKUP(B1656,MoneyLine!$A$1:$D$33,4,FALSE)</f>
        <v>48.538999999999994</v>
      </c>
      <c r="M1656">
        <f>VLOOKUP(D1656,MoneyLine!$A$1:$K$33,11,FALSE)</f>
        <v>18.088749999999997</v>
      </c>
      <c r="N1656">
        <f>VLOOKUP(D1656,MoneyLine!$A$1:$D$33,4,FALSE)</f>
        <v>55.644500000000001</v>
      </c>
      <c r="O1656">
        <f>VLOOKUP(D1656,MoneyLine!$A$1:$Q$33,14,FALSE)</f>
        <v>80.616190476190468</v>
      </c>
      <c r="P1656">
        <f>VLOOKUP(B1656,MoneyLine!$A$1:$Q$33,17,FALSE)</f>
        <v>-17.098809523809521</v>
      </c>
      <c r="Q1656">
        <f>VLOOKUP(B1656,MoneyLine!$A$1:$K$33,10,FALSE)</f>
        <v>17.131547619047623</v>
      </c>
      <c r="R1656">
        <f>VLOOKUP(B1656,MoneyLine!$A$1:$Q$33,14,FALSE)</f>
        <v>75.591190476190462</v>
      </c>
      <c r="S1656">
        <f>VLOOKUP(D1656,MoneyLine!$A$1:$Q$33,17,FALSE)</f>
        <v>63.627142857142857</v>
      </c>
      <c r="T1656">
        <f>VLOOKUP(D1656,MoneyLine!$A$1:$K$33,10,FALSE)</f>
        <v>-8.5753571428571433</v>
      </c>
      <c r="V1656">
        <f>HomTotReg.!$B$17+(test!O1656*HomTotReg.!$B$18+HomTotReg.!$B$19*test!P1656+test!Q1656*HomTotReg.!$B$20)</f>
        <v>3.5903903920858289</v>
      </c>
      <c r="W1656">
        <f>VisTotReg.!$B$17+(VisTotReg.!$B$18*test!R1656+test!S1656*VisTotReg.!$B$19+test!T1656*VisTotReg.!$B$20)</f>
        <v>2.9667928138155677</v>
      </c>
      <c r="Y1656">
        <f>'MoneyLine Reg. 1'!$B$17+('MoneyLine Reg. 1'!$B$18*test!I1656+test!J1656*'MoneyLine Reg. 1'!$B$19+test!T1656*'MoneyLine Reg. 1'!$B$20+test!Q1656*'MoneyLine Reg. 1'!$B$21)</f>
        <v>0.81166342019120519</v>
      </c>
      <c r="Z1656">
        <f>'MoneyLine Reg. 2'!$B$17+('MoneyLine Reg. 2'!$B$18*test!M1656+test!K1656*'MoneyLine Reg. 2'!$B$19+'MoneyLine Reg. 2'!$B$20*test!L1656+test!N1656*'MoneyLine Reg. 2'!$B$21)</f>
        <v>1.1782770053593832</v>
      </c>
    </row>
    <row r="1657" spans="1:26" x14ac:dyDescent="0.3">
      <c r="A1657" s="9">
        <v>45260</v>
      </c>
      <c r="B1657" s="7" t="s">
        <v>30</v>
      </c>
      <c r="C1657" s="7">
        <v>3</v>
      </c>
      <c r="D1657" s="7" t="s">
        <v>22</v>
      </c>
      <c r="E1657" s="7">
        <v>4</v>
      </c>
      <c r="G1657" s="6">
        <f t="shared" si="26"/>
        <v>1</v>
      </c>
      <c r="I1657">
        <f>VLOOKUP(D1657,MoneyLine!$A$1:$K$33,7,FALSE)</f>
        <v>73.279761904761898</v>
      </c>
      <c r="J1657">
        <f>VLOOKUP(B1657,MoneyLine!$A$1:$K$33,7,FALSE)</f>
        <v>127.36857142857141</v>
      </c>
      <c r="K1657">
        <f>VLOOKUP(B1657,MoneyLine!$A$1:$K$33,11,FALSE)</f>
        <v>15.876249999999999</v>
      </c>
      <c r="L1657">
        <f>VLOOKUP(B1657,MoneyLine!$A$1:$D$33,4,FALSE)</f>
        <v>56.155499999999996</v>
      </c>
      <c r="M1657">
        <f>VLOOKUP(D1657,MoneyLine!$A$1:$K$33,11,FALSE)</f>
        <v>6.432500000000001</v>
      </c>
      <c r="N1657">
        <f>VLOOKUP(D1657,MoneyLine!$A$1:$D$33,4,FALSE)</f>
        <v>50.885999999999996</v>
      </c>
      <c r="O1657">
        <f>VLOOKUP(D1657,MoneyLine!$A$1:$Q$33,14,FALSE)</f>
        <v>70.076904761904771</v>
      </c>
      <c r="P1657">
        <f>VLOOKUP(B1657,MoneyLine!$A$1:$Q$33,17,FALSE)</f>
        <v>21.976904761904766</v>
      </c>
      <c r="Q1657">
        <f>VLOOKUP(B1657,MoneyLine!$A$1:$K$33,10,FALSE)</f>
        <v>-0.45761904761904759</v>
      </c>
      <c r="R1657">
        <f>VLOOKUP(B1657,MoneyLine!$A$1:$Q$33,14,FALSE)</f>
        <v>104.57619047619046</v>
      </c>
      <c r="S1657">
        <f>VLOOKUP(D1657,MoneyLine!$A$1:$Q$33,17,FALSE)</f>
        <v>-0.22023809523809401</v>
      </c>
      <c r="T1657">
        <f>VLOOKUP(D1657,MoneyLine!$A$1:$K$33,10,FALSE)</f>
        <v>10.709166666666667</v>
      </c>
      <c r="V1657">
        <f>HomTotReg.!$B$17+(test!O1657*HomTotReg.!$B$18+HomTotReg.!$B$19*test!P1657+test!Q1657*HomTotReg.!$B$20)</f>
        <v>3.2586797263856235</v>
      </c>
      <c r="W1657">
        <f>VisTotReg.!$B$17+(VisTotReg.!$B$18*test!R1657+test!S1657*VisTotReg.!$B$19+test!T1657*VisTotReg.!$B$20)</f>
        <v>3.5957992358995661</v>
      </c>
      <c r="Y1657">
        <f>'MoneyLine Reg. 1'!$B$17+('MoneyLine Reg. 1'!$B$18*test!I1657+test!J1657*'MoneyLine Reg. 1'!$B$19+test!T1657*'MoneyLine Reg. 1'!$B$20+test!Q1657*'MoneyLine Reg. 1'!$B$21)</f>
        <v>-0.33143898229914581</v>
      </c>
      <c r="Z1657">
        <f>'MoneyLine Reg. 2'!$B$17+('MoneyLine Reg. 2'!$B$18*test!M1657+test!K1657*'MoneyLine Reg. 2'!$B$19+'MoneyLine Reg. 2'!$B$20*test!L1657+test!N1657*'MoneyLine Reg. 2'!$B$21)</f>
        <v>-0.7715396806799748</v>
      </c>
    </row>
    <row r="1658" spans="1:26" x14ac:dyDescent="0.3">
      <c r="A1658" s="8">
        <v>45260</v>
      </c>
      <c r="B1658" s="6" t="s">
        <v>6</v>
      </c>
      <c r="C1658" s="6">
        <v>1</v>
      </c>
      <c r="D1658" s="6" t="s">
        <v>19</v>
      </c>
      <c r="E1658" s="6">
        <v>5</v>
      </c>
      <c r="G1658" s="6">
        <f t="shared" si="26"/>
        <v>4</v>
      </c>
      <c r="I1658">
        <f>VLOOKUP(D1658,MoneyLine!$A$1:$K$33,7,FALSE)</f>
        <v>99.267142857142858</v>
      </c>
      <c r="J1658">
        <f>VLOOKUP(B1658,MoneyLine!$A$1:$K$33,7,FALSE)</f>
        <v>-14.717619047619038</v>
      </c>
      <c r="K1658">
        <f>VLOOKUP(B1658,MoneyLine!$A$1:$K$33,11,FALSE)</f>
        <v>1.6887499999999989</v>
      </c>
      <c r="L1658">
        <f>VLOOKUP(B1658,MoneyLine!$A$1:$D$33,4,FALSE)</f>
        <v>38.247500000000002</v>
      </c>
      <c r="M1658">
        <f>VLOOKUP(D1658,MoneyLine!$A$1:$K$33,11,FALSE)</f>
        <v>11.873749999999998</v>
      </c>
      <c r="N1658">
        <f>VLOOKUP(D1658,MoneyLine!$A$1:$D$33,4,FALSE)</f>
        <v>44.580500000000001</v>
      </c>
      <c r="O1658">
        <f>VLOOKUP(D1658,MoneyLine!$A$1:$Q$33,14,FALSE)</f>
        <v>93.099761904761891</v>
      </c>
      <c r="P1658">
        <f>VLOOKUP(B1658,MoneyLine!$A$1:$Q$33,17,FALSE)</f>
        <v>-23.022142857142857</v>
      </c>
      <c r="Q1658">
        <f>VLOOKUP(B1658,MoneyLine!$A$1:$K$33,10,FALSE)</f>
        <v>2.2516666666666674</v>
      </c>
      <c r="R1658">
        <f>VLOOKUP(B1658,MoneyLine!$A$1:$Q$33,14,FALSE)</f>
        <v>4.214999999999999</v>
      </c>
      <c r="S1658">
        <f>VLOOKUP(D1658,MoneyLine!$A$1:$Q$33,17,FALSE)</f>
        <v>-14.223571428571427</v>
      </c>
      <c r="T1658">
        <f>VLOOKUP(D1658,MoneyLine!$A$1:$K$33,10,FALSE)</f>
        <v>-3.2023809523808761E-2</v>
      </c>
      <c r="V1658">
        <f>HomTotReg.!$B$17+(test!O1658*HomTotReg.!$B$18+HomTotReg.!$B$19*test!P1658+test!Q1658*HomTotReg.!$B$20)</f>
        <v>3.9493359306654172</v>
      </c>
      <c r="W1658">
        <f>VisTotReg.!$B$17+(VisTotReg.!$B$18*test!R1658+test!S1658*VisTotReg.!$B$19+test!T1658*VisTotReg.!$B$20)</f>
        <v>2.6883615641030847</v>
      </c>
      <c r="Y1658">
        <f>'MoneyLine Reg. 1'!$B$17+('MoneyLine Reg. 1'!$B$18*test!I1658+test!J1658*'MoneyLine Reg. 1'!$B$19+test!T1658*'MoneyLine Reg. 1'!$B$20+test!Q1658*'MoneyLine Reg. 1'!$B$21)</f>
        <v>1.383066047040989</v>
      </c>
      <c r="Z1658">
        <f>'MoneyLine Reg. 2'!$B$17+('MoneyLine Reg. 2'!$B$18*test!M1658+test!K1658*'MoneyLine Reg. 2'!$B$19+'MoneyLine Reg. 2'!$B$20*test!L1658+test!N1658*'MoneyLine Reg. 2'!$B$21)</f>
        <v>1.2936565838876732</v>
      </c>
    </row>
    <row r="1659" spans="1:26" x14ac:dyDescent="0.3">
      <c r="A1659" s="9">
        <v>45260</v>
      </c>
      <c r="B1659" s="7" t="s">
        <v>31</v>
      </c>
      <c r="C1659" s="7">
        <v>5</v>
      </c>
      <c r="D1659" s="7" t="s">
        <v>33</v>
      </c>
      <c r="E1659" s="7">
        <v>1</v>
      </c>
      <c r="G1659" s="6">
        <f t="shared" si="26"/>
        <v>-4</v>
      </c>
      <c r="I1659">
        <f>VLOOKUP(D1659,MoneyLine!$A$1:$K$33,7,FALSE)</f>
        <v>35.906904761904762</v>
      </c>
      <c r="J1659">
        <f>VLOOKUP(B1659,MoneyLine!$A$1:$K$33,7,FALSE)</f>
        <v>130.13119047619048</v>
      </c>
      <c r="K1659">
        <f>VLOOKUP(B1659,MoneyLine!$A$1:$K$33,11,FALSE)</f>
        <v>13.114999999999997</v>
      </c>
      <c r="L1659">
        <f>VLOOKUP(B1659,MoneyLine!$A$1:$D$33,4,FALSE)</f>
        <v>55.725999999999999</v>
      </c>
      <c r="M1659">
        <f>VLOOKUP(D1659,MoneyLine!$A$1:$K$33,11,FALSE)</f>
        <v>3.707499999999996</v>
      </c>
      <c r="N1659">
        <f>VLOOKUP(D1659,MoneyLine!$A$1:$D$33,4,FALSE)</f>
        <v>47.251999999999995</v>
      </c>
      <c r="O1659">
        <f>VLOOKUP(D1659,MoneyLine!$A$1:$Q$33,14,FALSE)</f>
        <v>44.759523809523806</v>
      </c>
      <c r="P1659">
        <f>VLOOKUP(B1659,MoneyLine!$A$1:$Q$33,17,FALSE)</f>
        <v>29.228333333333332</v>
      </c>
      <c r="Q1659">
        <f>VLOOKUP(B1659,MoneyLine!$A$1:$K$33,10,FALSE)</f>
        <v>31.447738095238101</v>
      </c>
      <c r="R1659">
        <f>VLOOKUP(B1659,MoneyLine!$A$1:$Q$33,14,FALSE)</f>
        <v>91.865476190476173</v>
      </c>
      <c r="S1659">
        <f>VLOOKUP(D1659,MoneyLine!$A$1:$Q$33,17,FALSE)</f>
        <v>-16.226190476190478</v>
      </c>
      <c r="T1659">
        <f>VLOOKUP(D1659,MoneyLine!$A$1:$K$33,10,FALSE)</f>
        <v>29.473928571428576</v>
      </c>
      <c r="V1659">
        <f>HomTotReg.!$B$17+(test!O1659*HomTotReg.!$B$18+HomTotReg.!$B$19*test!P1659+test!Q1659*HomTotReg.!$B$20)</f>
        <v>2.5621215269611719</v>
      </c>
      <c r="W1659">
        <f>VisTotReg.!$B$17+(VisTotReg.!$B$18*test!R1659+test!S1659*VisTotReg.!$B$19+test!T1659*VisTotReg.!$B$20)</f>
        <v>3.3114146202050163</v>
      </c>
      <c r="Y1659">
        <f>'MoneyLine Reg. 1'!$B$17+('MoneyLine Reg. 1'!$B$18*test!I1659+test!J1659*'MoneyLine Reg. 1'!$B$19+test!T1659*'MoneyLine Reg. 1'!$B$20+test!Q1659*'MoneyLine Reg. 1'!$B$21)</f>
        <v>-0.78900541944425617</v>
      </c>
      <c r="Z1659">
        <f>'MoneyLine Reg. 2'!$B$17+('MoneyLine Reg. 2'!$B$18*test!M1659+test!K1659*'MoneyLine Reg. 2'!$B$19+'MoneyLine Reg. 2'!$B$20*test!L1659+test!N1659*'MoneyLine Reg. 2'!$B$21)</f>
        <v>-1.002108628523382</v>
      </c>
    </row>
    <row r="1660" spans="1:26" x14ac:dyDescent="0.3">
      <c r="A1660" s="8">
        <v>45260</v>
      </c>
      <c r="B1660" s="6" t="s">
        <v>28</v>
      </c>
      <c r="C1660" s="6">
        <v>6</v>
      </c>
      <c r="D1660" s="6" t="s">
        <v>21</v>
      </c>
      <c r="E1660" s="6">
        <v>1</v>
      </c>
      <c r="G1660" s="6">
        <f t="shared" si="26"/>
        <v>-5</v>
      </c>
      <c r="I1660">
        <f>VLOOKUP(D1660,MoneyLine!$A$1:$K$33,7,FALSE)</f>
        <v>81.149285714285725</v>
      </c>
      <c r="J1660">
        <f>VLOOKUP(B1660,MoneyLine!$A$1:$K$33,7,FALSE)</f>
        <v>60.434285714285707</v>
      </c>
      <c r="K1660">
        <f>VLOOKUP(B1660,MoneyLine!$A$1:$K$33,11,FALSE)</f>
        <v>6.9025000000000016</v>
      </c>
      <c r="L1660">
        <f>VLOOKUP(B1660,MoneyLine!$A$1:$D$33,4,FALSE)</f>
        <v>50.512499999999996</v>
      </c>
      <c r="M1660">
        <f>VLOOKUP(D1660,MoneyLine!$A$1:$K$33,11,FALSE)</f>
        <v>9.1225000000000005</v>
      </c>
      <c r="N1660">
        <f>VLOOKUP(D1660,MoneyLine!$A$1:$D$33,4,FALSE)</f>
        <v>51.807999999999993</v>
      </c>
      <c r="O1660">
        <f>VLOOKUP(D1660,MoneyLine!$A$1:$Q$33,14,FALSE)</f>
        <v>65.387857142857143</v>
      </c>
      <c r="P1660">
        <f>VLOOKUP(B1660,MoneyLine!$A$1:$Q$33,17,FALSE)</f>
        <v>10.998333333333333</v>
      </c>
      <c r="Q1660">
        <f>VLOOKUP(B1660,MoneyLine!$A$1:$K$33,10,FALSE)</f>
        <v>5.5184523809523807</v>
      </c>
      <c r="R1660">
        <f>VLOOKUP(B1660,MoneyLine!$A$1:$Q$33,14,FALSE)</f>
        <v>47.296666666666667</v>
      </c>
      <c r="S1660">
        <f>VLOOKUP(D1660,MoneyLine!$A$1:$Q$33,17,FALSE)</f>
        <v>7.3759523809523806</v>
      </c>
      <c r="T1660">
        <f>VLOOKUP(D1660,MoneyLine!$A$1:$K$33,10,FALSE)</f>
        <v>8.0371428571428574</v>
      </c>
      <c r="V1660">
        <f>HomTotReg.!$B$17+(test!O1660*HomTotReg.!$B$18+HomTotReg.!$B$19*test!P1660+test!Q1660*HomTotReg.!$B$20)</f>
        <v>3.2595016650982411</v>
      </c>
      <c r="W1660">
        <f>VisTotReg.!$B$17+(VisTotReg.!$B$18*test!R1660+test!S1660*VisTotReg.!$B$19+test!T1660*VisTotReg.!$B$20)</f>
        <v>2.8880121606563689</v>
      </c>
      <c r="Y1660">
        <f>'MoneyLine Reg. 1'!$B$17+('MoneyLine Reg. 1'!$B$18*test!I1660+test!J1660*'MoneyLine Reg. 1'!$B$19+test!T1660*'MoneyLine Reg. 1'!$B$20+test!Q1660*'MoneyLine Reg. 1'!$B$21)</f>
        <v>0.41940658618493165</v>
      </c>
      <c r="Z1660">
        <f>'MoneyLine Reg. 2'!$B$17+('MoneyLine Reg. 2'!$B$18*test!M1660+test!K1660*'MoneyLine Reg. 2'!$B$19+'MoneyLine Reg. 2'!$B$20*test!L1660+test!N1660*'MoneyLine Reg. 2'!$B$21)</f>
        <v>0.41065835248528781</v>
      </c>
    </row>
    <row r="1661" spans="1:26" x14ac:dyDescent="0.3">
      <c r="A1661" s="9">
        <v>45260</v>
      </c>
      <c r="B1661" s="7" t="s">
        <v>15</v>
      </c>
      <c r="C1661" s="7">
        <v>4</v>
      </c>
      <c r="D1661" s="7" t="s">
        <v>4</v>
      </c>
      <c r="E1661" s="7">
        <v>3</v>
      </c>
      <c r="G1661" s="6">
        <f t="shared" si="26"/>
        <v>-1</v>
      </c>
      <c r="I1661">
        <f>VLOOKUP(D1661,MoneyLine!$A$1:$K$33,7,FALSE)</f>
        <v>71.288571428571402</v>
      </c>
      <c r="J1661">
        <f>VLOOKUP(B1661,MoneyLine!$A$1:$K$33,7,FALSE)</f>
        <v>101.46142857142856</v>
      </c>
      <c r="K1661">
        <f>VLOOKUP(B1661,MoneyLine!$A$1:$K$33,11,FALSE)</f>
        <v>16.143749999999997</v>
      </c>
      <c r="L1661">
        <f>VLOOKUP(B1661,MoneyLine!$A$1:$D$33,4,FALSE)</f>
        <v>52.539000000000001</v>
      </c>
      <c r="M1661">
        <f>VLOOKUP(D1661,MoneyLine!$A$1:$K$33,11,FALSE)</f>
        <v>4.0925000000000029</v>
      </c>
      <c r="N1661">
        <f>VLOOKUP(D1661,MoneyLine!$A$1:$D$33,4,FALSE)</f>
        <v>50.962499999999999</v>
      </c>
      <c r="O1661">
        <f>VLOOKUP(D1661,MoneyLine!$A$1:$Q$33,14,FALSE)</f>
        <v>28.298571428571432</v>
      </c>
      <c r="P1661">
        <f>VLOOKUP(B1661,MoneyLine!$A$1:$Q$33,17,FALSE)</f>
        <v>16.578095238095237</v>
      </c>
      <c r="Q1661">
        <f>VLOOKUP(B1661,MoneyLine!$A$1:$K$33,10,FALSE)</f>
        <v>-8.7532142857142858</v>
      </c>
      <c r="R1661">
        <f>VLOOKUP(B1661,MoneyLine!$A$1:$Q$33,14,FALSE)</f>
        <v>76.89928571428571</v>
      </c>
      <c r="S1661">
        <f>VLOOKUP(D1661,MoneyLine!$A$1:$Q$33,17,FALSE)</f>
        <v>33.857619047619039</v>
      </c>
      <c r="T1661">
        <f>VLOOKUP(D1661,MoneyLine!$A$1:$K$33,10,FALSE)</f>
        <v>21.901309523809527</v>
      </c>
      <c r="V1661">
        <f>HomTotReg.!$B$17+(test!O1661*HomTotReg.!$B$18+HomTotReg.!$B$19*test!P1661+test!Q1661*HomTotReg.!$B$20)</f>
        <v>2.9651502255369326</v>
      </c>
      <c r="W1661">
        <f>VisTotReg.!$B$17+(VisTotReg.!$B$18*test!R1661+test!S1661*VisTotReg.!$B$19+test!T1661*VisTotReg.!$B$20)</f>
        <v>2.7989332862737326</v>
      </c>
      <c r="Y1661">
        <f>'MoneyLine Reg. 1'!$B$17+('MoneyLine Reg. 1'!$B$18*test!I1661+test!J1661*'MoneyLine Reg. 1'!$B$19+test!T1661*'MoneyLine Reg. 1'!$B$20+test!Q1661*'MoneyLine Reg. 1'!$B$21)</f>
        <v>0.18524645361749625</v>
      </c>
      <c r="Z1661">
        <f>'MoneyLine Reg. 2'!$B$17+('MoneyLine Reg. 2'!$B$18*test!M1661+test!K1661*'MoneyLine Reg. 2'!$B$19+'MoneyLine Reg. 2'!$B$20*test!L1661+test!N1661*'MoneyLine Reg. 2'!$B$21)</f>
        <v>-0.65169740669483245</v>
      </c>
    </row>
    <row r="1662" spans="1:26" x14ac:dyDescent="0.3">
      <c r="A1662" s="8">
        <v>45260</v>
      </c>
      <c r="B1662" s="6" t="s">
        <v>13</v>
      </c>
      <c r="C1662" s="6">
        <v>4</v>
      </c>
      <c r="D1662" s="6" t="s">
        <v>10</v>
      </c>
      <c r="E1662" s="6">
        <v>6</v>
      </c>
      <c r="G1662" s="6">
        <f t="shared" si="26"/>
        <v>2</v>
      </c>
      <c r="I1662">
        <f>VLOOKUP(D1662,MoneyLine!$A$1:$K$33,7,FALSE)</f>
        <v>43.783809523809516</v>
      </c>
      <c r="J1662">
        <f>VLOOKUP(B1662,MoneyLine!$A$1:$K$33,7,FALSE)</f>
        <v>52.757857142857148</v>
      </c>
      <c r="K1662">
        <f>VLOOKUP(B1662,MoneyLine!$A$1:$K$33,11,FALSE)</f>
        <v>5.03125</v>
      </c>
      <c r="L1662">
        <f>VLOOKUP(B1662,MoneyLine!$A$1:$D$33,4,FALSE)</f>
        <v>47.964499999999994</v>
      </c>
      <c r="M1662">
        <f>VLOOKUP(D1662,MoneyLine!$A$1:$K$33,11,FALSE)</f>
        <v>2.1412499999999977</v>
      </c>
      <c r="N1662">
        <f>VLOOKUP(D1662,MoneyLine!$A$1:$D$33,4,FALSE)</f>
        <v>45.351499999999994</v>
      </c>
      <c r="O1662">
        <f>VLOOKUP(D1662,MoneyLine!$A$1:$Q$33,14,FALSE)</f>
        <v>43.181904761904768</v>
      </c>
      <c r="P1662">
        <f>VLOOKUP(B1662,MoneyLine!$A$1:$Q$33,17,FALSE)</f>
        <v>6.5440476190476176</v>
      </c>
      <c r="Q1662">
        <f>VLOOKUP(B1662,MoneyLine!$A$1:$K$33,10,FALSE)</f>
        <v>-4.3963095238095242</v>
      </c>
      <c r="R1662">
        <f>VLOOKUP(B1662,MoneyLine!$A$1:$Q$33,14,FALSE)</f>
        <v>36.921904761904756</v>
      </c>
      <c r="S1662">
        <f>VLOOKUP(D1662,MoneyLine!$A$1:$Q$33,17,FALSE)</f>
        <v>-14.675714285714287</v>
      </c>
      <c r="T1662">
        <f>VLOOKUP(D1662,MoneyLine!$A$1:$K$33,10,FALSE)</f>
        <v>13.367738095238096</v>
      </c>
      <c r="V1662">
        <f>HomTotReg.!$B$17+(test!O1662*HomTotReg.!$B$18+HomTotReg.!$B$19*test!P1662+test!Q1662*HomTotReg.!$B$20)</f>
        <v>3.1809750074078589</v>
      </c>
      <c r="W1662">
        <f>VisTotReg.!$B$17+(VisTotReg.!$B$18*test!R1662+test!S1662*VisTotReg.!$B$19+test!T1662*VisTotReg.!$B$20)</f>
        <v>2.8830387643210202</v>
      </c>
      <c r="Y1662">
        <f>'MoneyLine Reg. 1'!$B$17+('MoneyLine Reg. 1'!$B$18*test!I1662+test!J1662*'MoneyLine Reg. 1'!$B$19+test!T1662*'MoneyLine Reg. 1'!$B$20+test!Q1662*'MoneyLine Reg. 1'!$B$21)</f>
        <v>0.31469529688479614</v>
      </c>
      <c r="Z1662">
        <f>'MoneyLine Reg. 2'!$B$17+('MoneyLine Reg. 2'!$B$18*test!M1662+test!K1662*'MoneyLine Reg. 2'!$B$19+'MoneyLine Reg. 2'!$B$20*test!L1662+test!N1662*'MoneyLine Reg. 2'!$B$21)</f>
        <v>-0.17304850097287483</v>
      </c>
    </row>
    <row r="1663" spans="1:26" x14ac:dyDescent="0.3">
      <c r="A1663" s="9">
        <v>45260</v>
      </c>
      <c r="B1663" s="7" t="s">
        <v>3</v>
      </c>
      <c r="C1663" s="7">
        <v>4</v>
      </c>
      <c r="D1663" s="7" t="s">
        <v>7</v>
      </c>
      <c r="E1663" s="7">
        <v>2</v>
      </c>
      <c r="G1663" s="6">
        <f t="shared" si="26"/>
        <v>-2</v>
      </c>
      <c r="I1663">
        <f>VLOOKUP(D1663,MoneyLine!$A$1:$K$33,7,FALSE)</f>
        <v>105.50714285714287</v>
      </c>
      <c r="J1663">
        <f>VLOOKUP(B1663,MoneyLine!$A$1:$K$33,7,FALSE)</f>
        <v>103.61880952380953</v>
      </c>
      <c r="K1663">
        <f>VLOOKUP(B1663,MoneyLine!$A$1:$K$33,11,FALSE)</f>
        <v>6.7725000000000009</v>
      </c>
      <c r="L1663">
        <f>VLOOKUP(B1663,MoneyLine!$A$1:$D$33,4,FALSE)</f>
        <v>53.618500000000004</v>
      </c>
      <c r="M1663">
        <f>VLOOKUP(D1663,MoneyLine!$A$1:$K$33,11,FALSE)</f>
        <v>17.5075</v>
      </c>
      <c r="N1663">
        <f>VLOOKUP(D1663,MoneyLine!$A$1:$D$33,4,FALSE)</f>
        <v>51.216499999999996</v>
      </c>
      <c r="O1663">
        <f>VLOOKUP(D1663,MoneyLine!$A$1:$Q$33,14,FALSE)</f>
        <v>89.021666666666647</v>
      </c>
      <c r="P1663">
        <f>VLOOKUP(B1663,MoneyLine!$A$1:$Q$33,17,FALSE)</f>
        <v>15.725476190476186</v>
      </c>
      <c r="Q1663">
        <f>VLOOKUP(B1663,MoneyLine!$A$1:$K$33,10,FALSE)</f>
        <v>34.368214285714288</v>
      </c>
      <c r="R1663">
        <f>VLOOKUP(B1663,MoneyLine!$A$1:$Q$33,14,FALSE)</f>
        <v>76.556190476190451</v>
      </c>
      <c r="S1663">
        <f>VLOOKUP(D1663,MoneyLine!$A$1:$Q$33,17,FALSE)</f>
        <v>1.5838095238095231</v>
      </c>
      <c r="T1663">
        <f>VLOOKUP(D1663,MoneyLine!$A$1:$K$33,10,FALSE)</f>
        <v>-6.0107142857142861</v>
      </c>
      <c r="V1663">
        <f>HomTotReg.!$B$17+(test!O1663*HomTotReg.!$B$18+HomTotReg.!$B$19*test!P1663+test!Q1663*HomTotReg.!$B$20)</f>
        <v>3.1414961024355819</v>
      </c>
      <c r="W1663">
        <f>VisTotReg.!$B$17+(VisTotReg.!$B$18*test!R1663+test!S1663*VisTotReg.!$B$19+test!T1663*VisTotReg.!$B$20)</f>
        <v>3.4935507916680106</v>
      </c>
      <c r="Y1663">
        <f>'MoneyLine Reg. 1'!$B$17+('MoneyLine Reg. 1'!$B$18*test!I1663+test!J1663*'MoneyLine Reg. 1'!$B$19+test!T1663*'MoneyLine Reg. 1'!$B$20+test!Q1663*'MoneyLine Reg. 1'!$B$21)</f>
        <v>-0.32227983016977557</v>
      </c>
      <c r="Z1663">
        <f>'MoneyLine Reg. 2'!$B$17+('MoneyLine Reg. 2'!$B$18*test!M1663+test!K1663*'MoneyLine Reg. 2'!$B$19+'MoneyLine Reg. 2'!$B$20*test!L1663+test!N1663*'MoneyLine Reg. 2'!$B$21)</f>
        <v>0.6526940991502399</v>
      </c>
    </row>
    <row r="1664" spans="1:26" x14ac:dyDescent="0.3">
      <c r="A1664" s="8">
        <v>45260</v>
      </c>
      <c r="B1664" s="6" t="s">
        <v>34</v>
      </c>
      <c r="C1664" s="6">
        <v>3</v>
      </c>
      <c r="D1664" s="6" t="s">
        <v>5</v>
      </c>
      <c r="E1664" s="6">
        <v>4</v>
      </c>
      <c r="G1664" s="6">
        <f t="shared" si="26"/>
        <v>1</v>
      </c>
      <c r="I1664">
        <f>VLOOKUP(D1664,MoneyLine!$A$1:$K$33,7,FALSE)</f>
        <v>92.519047619047612</v>
      </c>
      <c r="J1664">
        <f>VLOOKUP(B1664,MoneyLine!$A$1:$K$33,7,FALSE)</f>
        <v>70.167380952380938</v>
      </c>
      <c r="K1664">
        <f>VLOOKUP(B1664,MoneyLine!$A$1:$K$33,11,FALSE)</f>
        <v>10.367500000000003</v>
      </c>
      <c r="L1664">
        <f>VLOOKUP(B1664,MoneyLine!$A$1:$D$33,4,FALSE)</f>
        <v>52.325999999999993</v>
      </c>
      <c r="M1664">
        <f>VLOOKUP(D1664,MoneyLine!$A$1:$K$33,11,FALSE)</f>
        <v>15.5725</v>
      </c>
      <c r="N1664">
        <f>VLOOKUP(D1664,MoneyLine!$A$1:$D$33,4,FALSE)</f>
        <v>52.448999999999998</v>
      </c>
      <c r="O1664">
        <f>VLOOKUP(D1664,MoneyLine!$A$1:$Q$33,14,FALSE)</f>
        <v>80.7392857142857</v>
      </c>
      <c r="P1664">
        <f>VLOOKUP(B1664,MoneyLine!$A$1:$Q$33,17,FALSE)</f>
        <v>22.489285714285707</v>
      </c>
      <c r="Q1664">
        <f>VLOOKUP(B1664,MoneyLine!$A$1:$K$33,10,FALSE)</f>
        <v>29.06904761904762</v>
      </c>
      <c r="R1664">
        <f>VLOOKUP(B1664,MoneyLine!$A$1:$Q$33,14,FALSE)</f>
        <v>40.24047619047618</v>
      </c>
      <c r="S1664">
        <f>VLOOKUP(D1664,MoneyLine!$A$1:$Q$33,17,FALSE)</f>
        <v>2.4073809523809526</v>
      </c>
      <c r="T1664">
        <f>VLOOKUP(D1664,MoneyLine!$A$1:$K$33,10,FALSE)</f>
        <v>7.11511904761905</v>
      </c>
      <c r="V1664">
        <f>HomTotReg.!$B$17+(test!O1664*HomTotReg.!$B$18+HomTotReg.!$B$19*test!P1664+test!Q1664*HomTotReg.!$B$20)</f>
        <v>3.0405801670367945</v>
      </c>
      <c r="W1664">
        <f>VisTotReg.!$B$17+(VisTotReg.!$B$18*test!R1664+test!S1664*VisTotReg.!$B$19+test!T1664*VisTotReg.!$B$20)</f>
        <v>2.8621834865146458</v>
      </c>
      <c r="Y1664">
        <f>'MoneyLine Reg. 1'!$B$17+('MoneyLine Reg. 1'!$B$18*test!I1664+test!J1664*'MoneyLine Reg. 1'!$B$19+test!T1664*'MoneyLine Reg. 1'!$B$20+test!Q1664*'MoneyLine Reg. 1'!$B$21)</f>
        <v>0.17028382765577305</v>
      </c>
      <c r="Z1664">
        <f>'MoneyLine Reg. 2'!$B$17+('MoneyLine Reg. 2'!$B$18*test!M1664+test!K1664*'MoneyLine Reg. 2'!$B$19+'MoneyLine Reg. 2'!$B$20*test!L1664+test!N1664*'MoneyLine Reg. 2'!$B$21)</f>
        <v>0.5089735170346148</v>
      </c>
    </row>
    <row r="1665" spans="1:26" x14ac:dyDescent="0.3">
      <c r="A1665" s="9">
        <v>45260</v>
      </c>
      <c r="B1665" s="7" t="s">
        <v>27</v>
      </c>
      <c r="C1665" s="7">
        <v>4</v>
      </c>
      <c r="D1665" s="7" t="s">
        <v>8</v>
      </c>
      <c r="E1665" s="7">
        <v>1</v>
      </c>
      <c r="G1665" s="6">
        <f t="shared" si="26"/>
        <v>-3</v>
      </c>
      <c r="I1665">
        <f>VLOOKUP(D1665,MoneyLine!$A$1:$K$33,7,FALSE)</f>
        <v>158.14214285714286</v>
      </c>
      <c r="J1665">
        <f>VLOOKUP(B1665,MoneyLine!$A$1:$K$33,7,FALSE)</f>
        <v>57.437380952380948</v>
      </c>
      <c r="K1665">
        <f>VLOOKUP(B1665,MoneyLine!$A$1:$K$33,11,FALSE)</f>
        <v>10.504999999999999</v>
      </c>
      <c r="L1665">
        <f>VLOOKUP(B1665,MoneyLine!$A$1:$D$33,4,FALSE)</f>
        <v>52.064499999999995</v>
      </c>
      <c r="M1665">
        <f>VLOOKUP(D1665,MoneyLine!$A$1:$K$33,11,FALSE)</f>
        <v>11.611250000000004</v>
      </c>
      <c r="N1665">
        <f>VLOOKUP(D1665,MoneyLine!$A$1:$D$33,4,FALSE)</f>
        <v>49.862499999999997</v>
      </c>
      <c r="O1665">
        <f>VLOOKUP(D1665,MoneyLine!$A$1:$Q$33,14,FALSE)</f>
        <v>125.46428571428571</v>
      </c>
      <c r="P1665">
        <f>VLOOKUP(B1665,MoneyLine!$A$1:$Q$33,17,FALSE)</f>
        <v>0.65357142857142814</v>
      </c>
      <c r="Q1665">
        <f>VLOOKUP(B1665,MoneyLine!$A$1:$K$33,10,FALSE)</f>
        <v>23.449285714285718</v>
      </c>
      <c r="R1665">
        <f>VLOOKUP(B1665,MoneyLine!$A$1:$Q$33,14,FALSE)</f>
        <v>42.338571428571427</v>
      </c>
      <c r="S1665">
        <f>VLOOKUP(D1665,MoneyLine!$A$1:$Q$33,17,FALSE)</f>
        <v>14.067142857142855</v>
      </c>
      <c r="T1665">
        <f>VLOOKUP(D1665,MoneyLine!$A$1:$K$33,10,FALSE)</f>
        <v>21.027261904761904</v>
      </c>
      <c r="V1665">
        <f>HomTotReg.!$B$17+(test!O1665*HomTotReg.!$B$18+HomTotReg.!$B$19*test!P1665+test!Q1665*HomTotReg.!$B$20)</f>
        <v>3.8073090121856525</v>
      </c>
      <c r="W1665">
        <f>VisTotReg.!$B$17+(VisTotReg.!$B$18*test!R1665+test!S1665*VisTotReg.!$B$19+test!T1665*VisTotReg.!$B$20)</f>
        <v>2.5782829707252808</v>
      </c>
      <c r="Y1665">
        <f>'MoneyLine Reg. 1'!$B$17+('MoneyLine Reg. 1'!$B$18*test!I1665+test!J1665*'MoneyLine Reg. 1'!$B$19+test!T1665*'MoneyLine Reg. 1'!$B$20+test!Q1665*'MoneyLine Reg. 1'!$B$21)</f>
        <v>1.2086248874759089</v>
      </c>
      <c r="Z1665">
        <f>'MoneyLine Reg. 2'!$B$17+('MoneyLine Reg. 2'!$B$18*test!M1665+test!K1665*'MoneyLine Reg. 2'!$B$19+'MoneyLine Reg. 2'!$B$20*test!L1665+test!N1665*'MoneyLine Reg. 2'!$B$21)</f>
        <v>9.4853432810094951E-2</v>
      </c>
    </row>
    <row r="1666" spans="1:26" x14ac:dyDescent="0.3">
      <c r="A1666" s="8">
        <v>45260</v>
      </c>
      <c r="B1666" s="6" t="s">
        <v>9</v>
      </c>
      <c r="C1666" s="6">
        <v>3</v>
      </c>
      <c r="D1666" s="6" t="s">
        <v>23</v>
      </c>
      <c r="E1666" s="6">
        <v>1</v>
      </c>
      <c r="G1666" s="6">
        <f t="shared" si="26"/>
        <v>-2</v>
      </c>
      <c r="I1666">
        <f>VLOOKUP(D1666,MoneyLine!$A$1:$K$33,7,FALSE)</f>
        <v>101.00309523809524</v>
      </c>
      <c r="J1666">
        <f>VLOOKUP(B1666,MoneyLine!$A$1:$K$33,7,FALSE)</f>
        <v>154.76523809523809</v>
      </c>
      <c r="K1666">
        <f>VLOOKUP(B1666,MoneyLine!$A$1:$K$33,11,FALSE)</f>
        <v>17.220000000000002</v>
      </c>
      <c r="L1666">
        <f>VLOOKUP(B1666,MoneyLine!$A$1:$D$33,4,FALSE)</f>
        <v>58.933</v>
      </c>
      <c r="M1666">
        <f>VLOOKUP(D1666,MoneyLine!$A$1:$K$33,11,FALSE)</f>
        <v>6.8149999999999995</v>
      </c>
      <c r="N1666">
        <f>VLOOKUP(D1666,MoneyLine!$A$1:$D$33,4,FALSE)</f>
        <v>52.277999999999999</v>
      </c>
      <c r="O1666">
        <f>VLOOKUP(D1666,MoneyLine!$A$1:$Q$33,14,FALSE)</f>
        <v>66.898333333333312</v>
      </c>
      <c r="P1666">
        <f>VLOOKUP(B1666,MoneyLine!$A$1:$Q$33,17,FALSE)</f>
        <v>29.393333333333338</v>
      </c>
      <c r="Q1666">
        <f>VLOOKUP(B1666,MoneyLine!$A$1:$K$33,10,FALSE)</f>
        <v>-2.4774999999999996</v>
      </c>
      <c r="R1666">
        <f>VLOOKUP(B1666,MoneyLine!$A$1:$Q$33,14,FALSE)</f>
        <v>117.61833333333333</v>
      </c>
      <c r="S1666">
        <f>VLOOKUP(D1666,MoneyLine!$A$1:$Q$33,17,FALSE)</f>
        <v>22.973095238095237</v>
      </c>
      <c r="T1666">
        <f>VLOOKUP(D1666,MoneyLine!$A$1:$K$33,10,FALSE)</f>
        <v>43.088928571428575</v>
      </c>
      <c r="V1666">
        <f>HomTotReg.!$B$17+(test!O1666*HomTotReg.!$B$18+HomTotReg.!$B$19*test!P1666+test!Q1666*HomTotReg.!$B$20)</f>
        <v>3.1687153008763622</v>
      </c>
      <c r="W1666">
        <f>VisTotReg.!$B$17+(VisTotReg.!$B$18*test!R1666+test!S1666*VisTotReg.!$B$19+test!T1666*VisTotReg.!$B$20)</f>
        <v>3.0669719478982502</v>
      </c>
      <c r="Y1666">
        <f>'MoneyLine Reg. 1'!$B$17+('MoneyLine Reg. 1'!$B$18*test!I1666+test!J1666*'MoneyLine Reg. 1'!$B$19+test!T1666*'MoneyLine Reg. 1'!$B$20+test!Q1666*'MoneyLine Reg. 1'!$B$21)</f>
        <v>9.3232918412783777E-2</v>
      </c>
      <c r="Z1666">
        <f>'MoneyLine Reg. 2'!$B$17+('MoneyLine Reg. 2'!$B$18*test!M1666+test!K1666*'MoneyLine Reg. 2'!$B$19+'MoneyLine Reg. 2'!$B$20*test!L1666+test!N1666*'MoneyLine Reg. 2'!$B$21)</f>
        <v>-0.93728674644490972</v>
      </c>
    </row>
    <row r="1667" spans="1:26" x14ac:dyDescent="0.3">
      <c r="A1667" s="9">
        <v>45261</v>
      </c>
      <c r="B1667" s="7" t="s">
        <v>32</v>
      </c>
      <c r="C1667" s="7">
        <v>2</v>
      </c>
      <c r="D1667" s="7" t="s">
        <v>20</v>
      </c>
      <c r="E1667" s="7">
        <v>4</v>
      </c>
      <c r="G1667" s="6">
        <f t="shared" ref="G1667:G1704" si="27">E1667-C1667</f>
        <v>2</v>
      </c>
      <c r="I1667">
        <f>VLOOKUP(D1667,MoneyLine!$A$1:$K$33,7,FALSE)</f>
        <v>53.481666666666655</v>
      </c>
      <c r="J1667">
        <f>VLOOKUP(B1667,MoneyLine!$A$1:$K$33,7,FALSE)</f>
        <v>91.395238095238099</v>
      </c>
      <c r="K1667">
        <f>VLOOKUP(B1667,MoneyLine!$A$1:$K$33,11,FALSE)</f>
        <v>4.9549999999999983</v>
      </c>
      <c r="L1667">
        <f>VLOOKUP(B1667,MoneyLine!$A$1:$D$33,4,FALSE)</f>
        <v>47.241</v>
      </c>
      <c r="M1667">
        <f>VLOOKUP(D1667,MoneyLine!$A$1:$K$33,11,FALSE)</f>
        <v>4.7974999999999994</v>
      </c>
      <c r="N1667">
        <f>VLOOKUP(D1667,MoneyLine!$A$1:$D$33,4,FALSE)</f>
        <v>46.0565</v>
      </c>
      <c r="O1667">
        <f>VLOOKUP(D1667,MoneyLine!$A$1:$Q$33,14,FALSE)</f>
        <v>58.340238095238099</v>
      </c>
      <c r="P1667">
        <f>VLOOKUP(B1667,MoneyLine!$A$1:$Q$33,17,FALSE)</f>
        <v>-9.4788095238095256</v>
      </c>
      <c r="Q1667">
        <f>VLOOKUP(B1667,MoneyLine!$A$1:$K$33,10,FALSE)</f>
        <v>-16.679047619047623</v>
      </c>
      <c r="R1667">
        <f>VLOOKUP(B1667,MoneyLine!$A$1:$Q$33,14,FALSE)</f>
        <v>85.390952380952371</v>
      </c>
      <c r="S1667">
        <f>VLOOKUP(D1667,MoneyLine!$A$1:$Q$33,17,FALSE)</f>
        <v>-10.467380952380953</v>
      </c>
      <c r="T1667">
        <f>VLOOKUP(D1667,MoneyLine!$A$1:$K$33,10,FALSE)</f>
        <v>1.6524999999999999</v>
      </c>
      <c r="V1667">
        <f>HomTotReg.!$B$17+(test!O1667*HomTotReg.!$B$18+HomTotReg.!$B$19*test!P1667+test!Q1667*HomTotReg.!$B$20)</f>
        <v>3.646620391869499</v>
      </c>
      <c r="W1667">
        <f>VisTotReg.!$B$17+(VisTotReg.!$B$18*test!R1667+test!S1667*VisTotReg.!$B$19+test!T1667*VisTotReg.!$B$20)</f>
        <v>3.5929355658206035</v>
      </c>
      <c r="Y1667">
        <f>'MoneyLine Reg. 1'!$B$17+('MoneyLine Reg. 1'!$B$18*test!I1667+test!J1667*'MoneyLine Reg. 1'!$B$19+test!T1667*'MoneyLine Reg. 1'!$B$20+test!Q1667*'MoneyLine Reg. 1'!$B$21)</f>
        <v>-7.4306114014362046E-2</v>
      </c>
      <c r="Z1667">
        <f>'MoneyLine Reg. 2'!$B$17+('MoneyLine Reg. 2'!$B$18*test!M1667+test!K1667*'MoneyLine Reg. 2'!$B$19+'MoneyLine Reg. 2'!$B$20*test!L1667+test!N1667*'MoneyLine Reg. 2'!$B$21)</f>
        <v>9.8047367905554239E-2</v>
      </c>
    </row>
    <row r="1668" spans="1:26" x14ac:dyDescent="0.3">
      <c r="A1668" s="8">
        <v>45261</v>
      </c>
      <c r="B1668" s="6" t="s">
        <v>24</v>
      </c>
      <c r="C1668" s="6">
        <v>6</v>
      </c>
      <c r="D1668" s="6" t="s">
        <v>15</v>
      </c>
      <c r="E1668" s="6">
        <v>3</v>
      </c>
      <c r="G1668" s="6">
        <f t="shared" si="27"/>
        <v>-3</v>
      </c>
      <c r="I1668">
        <f>VLOOKUP(D1668,MoneyLine!$A$1:$K$33,7,FALSE)</f>
        <v>101.46142857142856</v>
      </c>
      <c r="J1668">
        <f>VLOOKUP(B1668,MoneyLine!$A$1:$K$33,7,FALSE)</f>
        <v>-28.852380952380948</v>
      </c>
      <c r="K1668">
        <f>VLOOKUP(B1668,MoneyLine!$A$1:$K$33,11,FALSE)</f>
        <v>5.754999999999999</v>
      </c>
      <c r="L1668">
        <f>VLOOKUP(B1668,MoneyLine!$A$1:$D$33,4,FALSE)</f>
        <v>42.153999999999996</v>
      </c>
      <c r="M1668">
        <f>VLOOKUP(D1668,MoneyLine!$A$1:$K$33,11,FALSE)</f>
        <v>16.143749999999997</v>
      </c>
      <c r="N1668">
        <f>VLOOKUP(D1668,MoneyLine!$A$1:$D$33,4,FALSE)</f>
        <v>52.539000000000001</v>
      </c>
      <c r="O1668">
        <f>VLOOKUP(D1668,MoneyLine!$A$1:$Q$33,14,FALSE)</f>
        <v>76.89928571428571</v>
      </c>
      <c r="P1668">
        <f>VLOOKUP(B1668,MoneyLine!$A$1:$Q$33,17,FALSE)</f>
        <v>-35.079523809523806</v>
      </c>
      <c r="Q1668">
        <f>VLOOKUP(B1668,MoneyLine!$A$1:$K$33,10,FALSE)</f>
        <v>-0.52404761904761887</v>
      </c>
      <c r="R1668">
        <f>VLOOKUP(B1668,MoneyLine!$A$1:$Q$33,14,FALSE)</f>
        <v>7.490952380952379</v>
      </c>
      <c r="S1668">
        <f>VLOOKUP(D1668,MoneyLine!$A$1:$Q$33,17,FALSE)</f>
        <v>16.578095238095237</v>
      </c>
      <c r="T1668">
        <f>VLOOKUP(D1668,MoneyLine!$A$1:$K$33,10,FALSE)</f>
        <v>-8.7532142857142858</v>
      </c>
      <c r="V1668">
        <f>HomTotReg.!$B$17+(test!O1668*HomTotReg.!$B$18+HomTotReg.!$B$19*test!P1668+test!Q1668*HomTotReg.!$B$20)</f>
        <v>3.9362351269763201</v>
      </c>
      <c r="W1668">
        <f>VisTotReg.!$B$17+(VisTotReg.!$B$18*test!R1668+test!S1668*VisTotReg.!$B$19+test!T1668*VisTotReg.!$B$20)</f>
        <v>2.5810571710559915</v>
      </c>
      <c r="Y1668">
        <f>'MoneyLine Reg. 1'!$B$17+('MoneyLine Reg. 1'!$B$18*test!I1668+test!J1668*'MoneyLine Reg. 1'!$B$19+test!T1668*'MoneyLine Reg. 1'!$B$20+test!Q1668*'MoneyLine Reg. 1'!$B$21)</f>
        <v>1.4743434498149506</v>
      </c>
      <c r="Z1668">
        <f>'MoneyLine Reg. 2'!$B$17+('MoneyLine Reg. 2'!$B$18*test!M1668+test!K1668*'MoneyLine Reg. 2'!$B$19+'MoneyLine Reg. 2'!$B$20*test!L1668+test!N1668*'MoneyLine Reg. 2'!$B$21)</f>
        <v>1.5879832362130526</v>
      </c>
    </row>
    <row r="1669" spans="1:26" x14ac:dyDescent="0.3">
      <c r="A1669" s="9">
        <v>45262</v>
      </c>
      <c r="B1669" s="7" t="s">
        <v>11</v>
      </c>
      <c r="C1669" s="7">
        <v>3</v>
      </c>
      <c r="D1669" s="7" t="s">
        <v>26</v>
      </c>
      <c r="E1669" s="7">
        <v>4</v>
      </c>
      <c r="G1669" s="6">
        <f t="shared" si="27"/>
        <v>1</v>
      </c>
      <c r="I1669">
        <f>VLOOKUP(D1669,MoneyLine!$A$1:$K$33,7,FALSE)</f>
        <v>2.4278571428571381</v>
      </c>
      <c r="J1669">
        <f>VLOOKUP(B1669,MoneyLine!$A$1:$K$33,7,FALSE)</f>
        <v>121.01880952380951</v>
      </c>
      <c r="K1669">
        <f>VLOOKUP(B1669,MoneyLine!$A$1:$K$33,11,FALSE)</f>
        <v>15.838749999999997</v>
      </c>
      <c r="L1669">
        <f>VLOOKUP(B1669,MoneyLine!$A$1:$D$33,4,FALSE)</f>
        <v>52.685499999999998</v>
      </c>
      <c r="M1669">
        <f>VLOOKUP(D1669,MoneyLine!$A$1:$K$33,11,FALSE)</f>
        <v>7.2874999999999996</v>
      </c>
      <c r="N1669">
        <f>VLOOKUP(D1669,MoneyLine!$A$1:$D$33,4,FALSE)</f>
        <v>44.772500000000001</v>
      </c>
      <c r="O1669">
        <f>VLOOKUP(D1669,MoneyLine!$A$1:$Q$33,14,FALSE)</f>
        <v>21.040476190476188</v>
      </c>
      <c r="P1669">
        <f>VLOOKUP(B1669,MoneyLine!$A$1:$Q$33,17,FALSE)</f>
        <v>15.627619047619051</v>
      </c>
      <c r="Q1669">
        <f>VLOOKUP(B1669,MoneyLine!$A$1:$K$33,10,FALSE)</f>
        <v>10.4975</v>
      </c>
      <c r="R1669">
        <f>VLOOKUP(B1669,MoneyLine!$A$1:$Q$33,14,FALSE)</f>
        <v>85.286666666666662</v>
      </c>
      <c r="S1669">
        <f>VLOOKUP(D1669,MoneyLine!$A$1:$Q$33,17,FALSE)</f>
        <v>-8.321428571428573</v>
      </c>
      <c r="T1669">
        <f>VLOOKUP(D1669,MoneyLine!$A$1:$K$33,10,FALSE)</f>
        <v>13.537738095238096</v>
      </c>
      <c r="V1669">
        <f>HomTotReg.!$B$17+(test!O1669*HomTotReg.!$B$18+HomTotReg.!$B$19*test!P1669+test!Q1669*HomTotReg.!$B$20)</f>
        <v>2.6861655823895307</v>
      </c>
      <c r="W1669">
        <f>VisTotReg.!$B$17+(VisTotReg.!$B$18*test!R1669+test!S1669*VisTotReg.!$B$19+test!T1669*VisTotReg.!$B$20)</f>
        <v>3.3975658632697239</v>
      </c>
      <c r="Y1669">
        <f>'MoneyLine Reg. 1'!$B$17+('MoneyLine Reg. 1'!$B$18*test!I1669+test!J1669*'MoneyLine Reg. 1'!$B$19+test!T1669*'MoneyLine Reg. 1'!$B$20+test!Q1669*'MoneyLine Reg. 1'!$B$21)</f>
        <v>-1.0230371986607409</v>
      </c>
      <c r="Z1669">
        <f>'MoneyLine Reg. 2'!$B$17+('MoneyLine Reg. 2'!$B$18*test!M1669+test!K1669*'MoneyLine Reg. 2'!$B$19+'MoneyLine Reg. 2'!$B$20*test!L1669+test!N1669*'MoneyLine Reg. 2'!$B$21)</f>
        <v>-0.89169896294253581</v>
      </c>
    </row>
    <row r="1670" spans="1:26" x14ac:dyDescent="0.3">
      <c r="A1670" s="8">
        <v>45262</v>
      </c>
      <c r="B1670" s="6" t="s">
        <v>10</v>
      </c>
      <c r="C1670" s="6">
        <v>1</v>
      </c>
      <c r="D1670" s="6" t="s">
        <v>25</v>
      </c>
      <c r="E1670" s="6">
        <v>4</v>
      </c>
      <c r="G1670" s="6">
        <f t="shared" si="27"/>
        <v>3</v>
      </c>
      <c r="I1670">
        <f>VLOOKUP(D1670,MoneyLine!$A$1:$K$33,7,FALSE)</f>
        <v>56.057857142857138</v>
      </c>
      <c r="J1670">
        <f>VLOOKUP(B1670,MoneyLine!$A$1:$K$33,7,FALSE)</f>
        <v>43.783809523809516</v>
      </c>
      <c r="K1670">
        <f>VLOOKUP(B1670,MoneyLine!$A$1:$K$33,11,FALSE)</f>
        <v>2.1412499999999977</v>
      </c>
      <c r="L1670">
        <f>VLOOKUP(B1670,MoneyLine!$A$1:$D$33,4,FALSE)</f>
        <v>45.351499999999994</v>
      </c>
      <c r="M1670">
        <f>VLOOKUP(D1670,MoneyLine!$A$1:$K$33,11,FALSE)</f>
        <v>10.718750000000002</v>
      </c>
      <c r="N1670">
        <f>VLOOKUP(D1670,MoneyLine!$A$1:$D$33,4,FALSE)</f>
        <v>47.954500000000003</v>
      </c>
      <c r="O1670">
        <f>VLOOKUP(D1670,MoneyLine!$A$1:$Q$33,14,FALSE)</f>
        <v>60.674999999999997</v>
      </c>
      <c r="P1670">
        <f>VLOOKUP(B1670,MoneyLine!$A$1:$Q$33,17,FALSE)</f>
        <v>-14.675714285714287</v>
      </c>
      <c r="Q1670">
        <f>VLOOKUP(B1670,MoneyLine!$A$1:$K$33,10,FALSE)</f>
        <v>13.367738095238096</v>
      </c>
      <c r="R1670">
        <f>VLOOKUP(B1670,MoneyLine!$A$1:$Q$33,14,FALSE)</f>
        <v>43.181904761904768</v>
      </c>
      <c r="S1670">
        <f>VLOOKUP(D1670,MoneyLine!$A$1:$Q$33,17,FALSE)</f>
        <v>-14.592857142857142</v>
      </c>
      <c r="T1670">
        <f>VLOOKUP(D1670,MoneyLine!$A$1:$K$33,10,FALSE)</f>
        <v>27.424404761904761</v>
      </c>
      <c r="V1670">
        <f>HomTotReg.!$B$17+(test!O1670*HomTotReg.!$B$18+HomTotReg.!$B$19*test!P1670+test!Q1670*HomTotReg.!$B$20)</f>
        <v>3.3951441289034263</v>
      </c>
      <c r="W1670">
        <f>VisTotReg.!$B$17+(VisTotReg.!$B$18*test!R1670+test!S1670*VisTotReg.!$B$19+test!T1670*VisTotReg.!$B$20)</f>
        <v>2.7495766053943873</v>
      </c>
      <c r="Y1670">
        <f>'MoneyLine Reg. 1'!$B$17+('MoneyLine Reg. 1'!$B$18*test!I1670+test!J1670*'MoneyLine Reg. 1'!$B$19+test!T1670*'MoneyLine Reg. 1'!$B$20+test!Q1670*'MoneyLine Reg. 1'!$B$21)</f>
        <v>0.55504404750264114</v>
      </c>
      <c r="Z1670">
        <f>'MoneyLine Reg. 2'!$B$17+('MoneyLine Reg. 2'!$B$18*test!M1670+test!K1670*'MoneyLine Reg. 2'!$B$19+'MoneyLine Reg. 2'!$B$20*test!L1670+test!N1670*'MoneyLine Reg. 2'!$B$21)</f>
        <v>0.90182481836523021</v>
      </c>
    </row>
    <row r="1671" spans="1:26" x14ac:dyDescent="0.3">
      <c r="A1671" s="9">
        <v>45262</v>
      </c>
      <c r="B1671" s="7" t="s">
        <v>13</v>
      </c>
      <c r="C1671" s="7">
        <v>2</v>
      </c>
      <c r="D1671" s="7" t="s">
        <v>18</v>
      </c>
      <c r="E1671" s="7">
        <v>6</v>
      </c>
      <c r="G1671" s="6">
        <f t="shared" si="27"/>
        <v>4</v>
      </c>
      <c r="I1671">
        <f>VLOOKUP(D1671,MoneyLine!$A$1:$K$33,7,FALSE)</f>
        <v>161.3661904761905</v>
      </c>
      <c r="J1671">
        <f>VLOOKUP(B1671,MoneyLine!$A$1:$K$33,7,FALSE)</f>
        <v>52.757857142857148</v>
      </c>
      <c r="K1671">
        <f>VLOOKUP(B1671,MoneyLine!$A$1:$K$33,11,FALSE)</f>
        <v>5.03125</v>
      </c>
      <c r="L1671">
        <f>VLOOKUP(B1671,MoneyLine!$A$1:$D$33,4,FALSE)</f>
        <v>47.964499999999994</v>
      </c>
      <c r="M1671">
        <f>VLOOKUP(D1671,MoneyLine!$A$1:$K$33,11,FALSE)</f>
        <v>18.088749999999997</v>
      </c>
      <c r="N1671">
        <f>VLOOKUP(D1671,MoneyLine!$A$1:$D$33,4,FALSE)</f>
        <v>55.644500000000001</v>
      </c>
      <c r="O1671">
        <f>VLOOKUP(D1671,MoneyLine!$A$1:$Q$33,14,FALSE)</f>
        <v>80.616190476190468</v>
      </c>
      <c r="P1671">
        <f>VLOOKUP(B1671,MoneyLine!$A$1:$Q$33,17,FALSE)</f>
        <v>6.5440476190476176</v>
      </c>
      <c r="Q1671">
        <f>VLOOKUP(B1671,MoneyLine!$A$1:$K$33,10,FALSE)</f>
        <v>-4.3963095238095242</v>
      </c>
      <c r="R1671">
        <f>VLOOKUP(B1671,MoneyLine!$A$1:$Q$33,14,FALSE)</f>
        <v>36.921904761904756</v>
      </c>
      <c r="S1671">
        <f>VLOOKUP(D1671,MoneyLine!$A$1:$Q$33,17,FALSE)</f>
        <v>63.627142857142857</v>
      </c>
      <c r="T1671">
        <f>VLOOKUP(D1671,MoneyLine!$A$1:$K$33,10,FALSE)</f>
        <v>-8.5753571428571433</v>
      </c>
      <c r="V1671">
        <f>HomTotReg.!$B$17+(test!O1671*HomTotReg.!$B$18+HomTotReg.!$B$19*test!P1671+test!Q1671*HomTotReg.!$B$20)</f>
        <v>3.5771923536592007</v>
      </c>
      <c r="W1671">
        <f>VisTotReg.!$B$17+(VisTotReg.!$B$18*test!R1671+test!S1671*VisTotReg.!$B$19+test!T1671*VisTotReg.!$B$20)</f>
        <v>2.5081204373693171</v>
      </c>
      <c r="Y1671">
        <f>'MoneyLine Reg. 1'!$B$17+('MoneyLine Reg. 1'!$B$18*test!I1671+test!J1671*'MoneyLine Reg. 1'!$B$19+test!T1671*'MoneyLine Reg. 1'!$B$20+test!Q1671*'MoneyLine Reg. 1'!$B$21)</f>
        <v>1.1630160480586045</v>
      </c>
      <c r="Z1671">
        <f>'MoneyLine Reg. 2'!$B$17+('MoneyLine Reg. 2'!$B$18*test!M1671+test!K1671*'MoneyLine Reg. 2'!$B$19+'MoneyLine Reg. 2'!$B$20*test!L1671+test!N1671*'MoneyLine Reg. 2'!$B$21)</f>
        <v>1.5324367333036855</v>
      </c>
    </row>
    <row r="1672" spans="1:26" x14ac:dyDescent="0.3">
      <c r="A1672" s="8">
        <v>45262</v>
      </c>
      <c r="B1672" s="6" t="s">
        <v>8</v>
      </c>
      <c r="C1672" s="6">
        <v>4</v>
      </c>
      <c r="D1672" s="6" t="s">
        <v>22</v>
      </c>
      <c r="E1672" s="6">
        <v>3</v>
      </c>
      <c r="G1672" s="6">
        <f t="shared" si="27"/>
        <v>-1</v>
      </c>
      <c r="I1672">
        <f>VLOOKUP(D1672,MoneyLine!$A$1:$K$33,7,FALSE)</f>
        <v>73.279761904761898</v>
      </c>
      <c r="J1672">
        <f>VLOOKUP(B1672,MoneyLine!$A$1:$K$33,7,FALSE)</f>
        <v>158.14214285714286</v>
      </c>
      <c r="K1672">
        <f>VLOOKUP(B1672,MoneyLine!$A$1:$K$33,11,FALSE)</f>
        <v>11.611250000000004</v>
      </c>
      <c r="L1672">
        <f>VLOOKUP(B1672,MoneyLine!$A$1:$D$33,4,FALSE)</f>
        <v>49.862499999999997</v>
      </c>
      <c r="M1672">
        <f>VLOOKUP(D1672,MoneyLine!$A$1:$K$33,11,FALSE)</f>
        <v>6.432500000000001</v>
      </c>
      <c r="N1672">
        <f>VLOOKUP(D1672,MoneyLine!$A$1:$D$33,4,FALSE)</f>
        <v>50.885999999999996</v>
      </c>
      <c r="O1672">
        <f>VLOOKUP(D1672,MoneyLine!$A$1:$Q$33,14,FALSE)</f>
        <v>70.076904761904771</v>
      </c>
      <c r="P1672">
        <f>VLOOKUP(B1672,MoneyLine!$A$1:$Q$33,17,FALSE)</f>
        <v>14.067142857142855</v>
      </c>
      <c r="Q1672">
        <f>VLOOKUP(B1672,MoneyLine!$A$1:$K$33,10,FALSE)</f>
        <v>21.027261904761904</v>
      </c>
      <c r="R1672">
        <f>VLOOKUP(B1672,MoneyLine!$A$1:$Q$33,14,FALSE)</f>
        <v>125.46428571428571</v>
      </c>
      <c r="S1672">
        <f>VLOOKUP(D1672,MoneyLine!$A$1:$Q$33,17,FALSE)</f>
        <v>-0.22023809523809401</v>
      </c>
      <c r="T1672">
        <f>VLOOKUP(D1672,MoneyLine!$A$1:$K$33,10,FALSE)</f>
        <v>10.709166666666667</v>
      </c>
      <c r="V1672">
        <f>HomTotReg.!$B$17+(test!O1672*HomTotReg.!$B$18+HomTotReg.!$B$19*test!P1672+test!Q1672*HomTotReg.!$B$20)</f>
        <v>3.1056319153702407</v>
      </c>
      <c r="W1672">
        <f>VisTotReg.!$B$17+(VisTotReg.!$B$18*test!R1672+test!S1672*VisTotReg.!$B$19+test!T1672*VisTotReg.!$B$20)</f>
        <v>3.843561564717378</v>
      </c>
      <c r="Y1672">
        <f>'MoneyLine Reg. 1'!$B$17+('MoneyLine Reg. 1'!$B$18*test!I1672+test!J1672*'MoneyLine Reg. 1'!$B$19+test!T1672*'MoneyLine Reg. 1'!$B$20+test!Q1672*'MoneyLine Reg. 1'!$B$21)</f>
        <v>-0.90073950890013887</v>
      </c>
      <c r="Z1672">
        <f>'MoneyLine Reg. 2'!$B$17+('MoneyLine Reg. 2'!$B$18*test!M1672+test!K1672*'MoneyLine Reg. 2'!$B$19+'MoneyLine Reg. 2'!$B$20*test!L1672+test!N1672*'MoneyLine Reg. 2'!$B$21)</f>
        <v>-4.6578828716064447E-2</v>
      </c>
    </row>
    <row r="1673" spans="1:26" x14ac:dyDescent="0.3">
      <c r="A1673" s="9">
        <v>45262</v>
      </c>
      <c r="B1673" s="7" t="s">
        <v>7</v>
      </c>
      <c r="C1673" s="7">
        <v>1</v>
      </c>
      <c r="D1673" s="7" t="s">
        <v>30</v>
      </c>
      <c r="E1673" s="7">
        <v>8</v>
      </c>
      <c r="G1673" s="6">
        <f t="shared" si="27"/>
        <v>7</v>
      </c>
      <c r="I1673">
        <f>VLOOKUP(D1673,MoneyLine!$A$1:$K$33,7,FALSE)</f>
        <v>127.36857142857141</v>
      </c>
      <c r="J1673">
        <f>VLOOKUP(B1673,MoneyLine!$A$1:$K$33,7,FALSE)</f>
        <v>105.50714285714287</v>
      </c>
      <c r="K1673">
        <f>VLOOKUP(B1673,MoneyLine!$A$1:$K$33,11,FALSE)</f>
        <v>17.5075</v>
      </c>
      <c r="L1673">
        <f>VLOOKUP(B1673,MoneyLine!$A$1:$D$33,4,FALSE)</f>
        <v>51.216499999999996</v>
      </c>
      <c r="M1673">
        <f>VLOOKUP(D1673,MoneyLine!$A$1:$K$33,11,FALSE)</f>
        <v>15.876249999999999</v>
      </c>
      <c r="N1673">
        <f>VLOOKUP(D1673,MoneyLine!$A$1:$D$33,4,FALSE)</f>
        <v>56.155499999999996</v>
      </c>
      <c r="O1673">
        <f>VLOOKUP(D1673,MoneyLine!$A$1:$Q$33,14,FALSE)</f>
        <v>104.57619047619046</v>
      </c>
      <c r="P1673">
        <f>VLOOKUP(B1673,MoneyLine!$A$1:$Q$33,17,FALSE)</f>
        <v>1.5838095238095231</v>
      </c>
      <c r="Q1673">
        <f>VLOOKUP(B1673,MoneyLine!$A$1:$K$33,10,FALSE)</f>
        <v>-6.0107142857142861</v>
      </c>
      <c r="R1673">
        <f>VLOOKUP(B1673,MoneyLine!$A$1:$Q$33,14,FALSE)</f>
        <v>89.021666666666647</v>
      </c>
      <c r="S1673">
        <f>VLOOKUP(D1673,MoneyLine!$A$1:$Q$33,17,FALSE)</f>
        <v>21.976904761904766</v>
      </c>
      <c r="T1673">
        <f>VLOOKUP(D1673,MoneyLine!$A$1:$K$33,10,FALSE)</f>
        <v>-0.45761904761904759</v>
      </c>
      <c r="V1673">
        <f>HomTotReg.!$B$17+(test!O1673*HomTotReg.!$B$18+HomTotReg.!$B$19*test!P1673+test!Q1673*HomTotReg.!$B$20)</f>
        <v>3.9011540421537219</v>
      </c>
      <c r="W1673">
        <f>VisTotReg.!$B$17+(VisTotReg.!$B$18*test!R1673+test!S1673*VisTotReg.!$B$19+test!T1673*VisTotReg.!$B$20)</f>
        <v>3.3778522439010117</v>
      </c>
      <c r="Y1673">
        <f>'MoneyLine Reg. 1'!$B$17+('MoneyLine Reg. 1'!$B$18*test!I1673+test!J1673*'MoneyLine Reg. 1'!$B$19+test!T1673*'MoneyLine Reg. 1'!$B$20+test!Q1673*'MoneyLine Reg. 1'!$B$21)</f>
        <v>0.35119174280100207</v>
      </c>
      <c r="Z1673">
        <f>'MoneyLine Reg. 2'!$B$17+('MoneyLine Reg. 2'!$B$18*test!M1673+test!K1673*'MoneyLine Reg. 2'!$B$19+'MoneyLine Reg. 2'!$B$20*test!L1673+test!N1673*'MoneyLine Reg. 2'!$B$21)</f>
        <v>0.45600926716818124</v>
      </c>
    </row>
    <row r="1674" spans="1:26" x14ac:dyDescent="0.3">
      <c r="A1674" s="8">
        <v>45262</v>
      </c>
      <c r="B1674" s="6" t="s">
        <v>16</v>
      </c>
      <c r="C1674" s="6">
        <v>4</v>
      </c>
      <c r="D1674" s="6" t="s">
        <v>31</v>
      </c>
      <c r="E1674" s="6">
        <v>3</v>
      </c>
      <c r="G1674" s="6">
        <f t="shared" si="27"/>
        <v>-1</v>
      </c>
      <c r="I1674">
        <f>VLOOKUP(D1674,MoneyLine!$A$1:$K$33,7,FALSE)</f>
        <v>130.13119047619048</v>
      </c>
      <c r="J1674">
        <f>VLOOKUP(B1674,MoneyLine!$A$1:$K$33,7,FALSE)</f>
        <v>64.561666666666639</v>
      </c>
      <c r="K1674">
        <f>VLOOKUP(B1674,MoneyLine!$A$1:$K$33,11,FALSE)</f>
        <v>10.3225</v>
      </c>
      <c r="L1674">
        <f>VLOOKUP(B1674,MoneyLine!$A$1:$D$33,4,FALSE)</f>
        <v>48.538999999999994</v>
      </c>
      <c r="M1674">
        <f>VLOOKUP(D1674,MoneyLine!$A$1:$K$33,11,FALSE)</f>
        <v>13.114999999999997</v>
      </c>
      <c r="N1674">
        <f>VLOOKUP(D1674,MoneyLine!$A$1:$D$33,4,FALSE)</f>
        <v>55.725999999999999</v>
      </c>
      <c r="O1674">
        <f>VLOOKUP(D1674,MoneyLine!$A$1:$Q$33,14,FALSE)</f>
        <v>91.865476190476173</v>
      </c>
      <c r="P1674">
        <f>VLOOKUP(B1674,MoneyLine!$A$1:$Q$33,17,FALSE)</f>
        <v>-17.098809523809521</v>
      </c>
      <c r="Q1674">
        <f>VLOOKUP(B1674,MoneyLine!$A$1:$K$33,10,FALSE)</f>
        <v>17.131547619047623</v>
      </c>
      <c r="R1674">
        <f>VLOOKUP(B1674,MoneyLine!$A$1:$Q$33,14,FALSE)</f>
        <v>75.591190476190462</v>
      </c>
      <c r="S1674">
        <f>VLOOKUP(D1674,MoneyLine!$A$1:$Q$33,17,FALSE)</f>
        <v>29.228333333333332</v>
      </c>
      <c r="T1674">
        <f>VLOOKUP(D1674,MoneyLine!$A$1:$K$33,10,FALSE)</f>
        <v>31.447738095238101</v>
      </c>
      <c r="V1674">
        <f>HomTotReg.!$B$17+(test!O1674*HomTotReg.!$B$18+HomTotReg.!$B$19*test!P1674+test!Q1674*HomTotReg.!$B$20)</f>
        <v>3.7094566984915756</v>
      </c>
      <c r="W1674">
        <f>VisTotReg.!$B$17+(VisTotReg.!$B$18*test!R1674+test!S1674*VisTotReg.!$B$19+test!T1674*VisTotReg.!$B$20)</f>
        <v>2.6841189555370977</v>
      </c>
      <c r="Y1674">
        <f>'MoneyLine Reg. 1'!$B$17+('MoneyLine Reg. 1'!$B$18*test!I1674+test!J1674*'MoneyLine Reg. 1'!$B$19+test!T1674*'MoneyLine Reg. 1'!$B$20+test!Q1674*'MoneyLine Reg. 1'!$B$21)</f>
        <v>1.0596381497482414</v>
      </c>
      <c r="Z1674">
        <f>'MoneyLine Reg. 2'!$B$17+('MoneyLine Reg. 2'!$B$18*test!M1674+test!K1674*'MoneyLine Reg. 2'!$B$19+'MoneyLine Reg. 2'!$B$20*test!L1674+test!N1674*'MoneyLine Reg. 2'!$B$21)</f>
        <v>0.88113733556761797</v>
      </c>
    </row>
    <row r="1675" spans="1:26" x14ac:dyDescent="0.3">
      <c r="A1675" s="9">
        <v>45262</v>
      </c>
      <c r="B1675" s="7" t="s">
        <v>19</v>
      </c>
      <c r="C1675" s="7">
        <v>5</v>
      </c>
      <c r="D1675" s="7" t="s">
        <v>33</v>
      </c>
      <c r="E1675" s="7">
        <v>4</v>
      </c>
      <c r="G1675" s="6">
        <f t="shared" si="27"/>
        <v>-1</v>
      </c>
      <c r="I1675">
        <f>VLOOKUP(D1675,MoneyLine!$A$1:$K$33,7,FALSE)</f>
        <v>35.906904761904762</v>
      </c>
      <c r="J1675">
        <f>VLOOKUP(B1675,MoneyLine!$A$1:$K$33,7,FALSE)</f>
        <v>99.267142857142858</v>
      </c>
      <c r="K1675">
        <f>VLOOKUP(B1675,MoneyLine!$A$1:$K$33,11,FALSE)</f>
        <v>11.873749999999998</v>
      </c>
      <c r="L1675">
        <f>VLOOKUP(B1675,MoneyLine!$A$1:$D$33,4,FALSE)</f>
        <v>44.580500000000001</v>
      </c>
      <c r="M1675">
        <f>VLOOKUP(D1675,MoneyLine!$A$1:$K$33,11,FALSE)</f>
        <v>3.707499999999996</v>
      </c>
      <c r="N1675">
        <f>VLOOKUP(D1675,MoneyLine!$A$1:$D$33,4,FALSE)</f>
        <v>47.251999999999995</v>
      </c>
      <c r="O1675">
        <f>VLOOKUP(D1675,MoneyLine!$A$1:$Q$33,14,FALSE)</f>
        <v>44.759523809523806</v>
      </c>
      <c r="P1675">
        <f>VLOOKUP(B1675,MoneyLine!$A$1:$Q$33,17,FALSE)</f>
        <v>-14.223571428571427</v>
      </c>
      <c r="Q1675">
        <f>VLOOKUP(B1675,MoneyLine!$A$1:$K$33,10,FALSE)</f>
        <v>-3.2023809523808761E-2</v>
      </c>
      <c r="R1675">
        <f>VLOOKUP(B1675,MoneyLine!$A$1:$Q$33,14,FALSE)</f>
        <v>93.099761904761891</v>
      </c>
      <c r="S1675">
        <f>VLOOKUP(D1675,MoneyLine!$A$1:$Q$33,17,FALSE)</f>
        <v>-16.226190476190478</v>
      </c>
      <c r="T1675">
        <f>VLOOKUP(D1675,MoneyLine!$A$1:$K$33,10,FALSE)</f>
        <v>29.473928571428576</v>
      </c>
      <c r="V1675">
        <f>HomTotReg.!$B$17+(test!O1675*HomTotReg.!$B$18+HomTotReg.!$B$19*test!P1675+test!Q1675*HomTotReg.!$B$20)</f>
        <v>3.3696271185052069</v>
      </c>
      <c r="W1675">
        <f>VisTotReg.!$B$17+(VisTotReg.!$B$18*test!R1675+test!S1675*VisTotReg.!$B$19+test!T1675*VisTotReg.!$B$20)</f>
        <v>3.3260549930830683</v>
      </c>
      <c r="Y1675">
        <f>'MoneyLine Reg. 1'!$B$17+('MoneyLine Reg. 1'!$B$18*test!I1675+test!J1675*'MoneyLine Reg. 1'!$B$19+test!T1675*'MoneyLine Reg. 1'!$B$20+test!Q1675*'MoneyLine Reg. 1'!$B$21)</f>
        <v>-0.11862642993052314</v>
      </c>
      <c r="Z1675">
        <f>'MoneyLine Reg. 2'!$B$17+('MoneyLine Reg. 2'!$B$18*test!M1675+test!K1675*'MoneyLine Reg. 2'!$B$19+'MoneyLine Reg. 2'!$B$20*test!L1675+test!N1675*'MoneyLine Reg. 2'!$B$21)</f>
        <v>-8.8979705985965385E-2</v>
      </c>
    </row>
    <row r="1676" spans="1:26" x14ac:dyDescent="0.3">
      <c r="A1676" s="8">
        <v>45262</v>
      </c>
      <c r="B1676" s="6" t="s">
        <v>17</v>
      </c>
      <c r="C1676" s="6">
        <v>4</v>
      </c>
      <c r="D1676" s="6" t="s">
        <v>21</v>
      </c>
      <c r="E1676" s="6">
        <v>3</v>
      </c>
      <c r="G1676" s="6">
        <f t="shared" si="27"/>
        <v>-1</v>
      </c>
      <c r="I1676">
        <f>VLOOKUP(D1676,MoneyLine!$A$1:$K$33,7,FALSE)</f>
        <v>81.149285714285725</v>
      </c>
      <c r="J1676">
        <f>VLOOKUP(B1676,MoneyLine!$A$1:$K$33,7,FALSE)</f>
        <v>126.67</v>
      </c>
      <c r="K1676">
        <f>VLOOKUP(B1676,MoneyLine!$A$1:$K$33,11,FALSE)</f>
        <v>19.922499999999999</v>
      </c>
      <c r="L1676">
        <f>VLOOKUP(B1676,MoneyLine!$A$1:$D$33,4,FALSE)</f>
        <v>49.902000000000001</v>
      </c>
      <c r="M1676">
        <f>VLOOKUP(D1676,MoneyLine!$A$1:$K$33,11,FALSE)</f>
        <v>9.1225000000000005</v>
      </c>
      <c r="N1676">
        <f>VLOOKUP(D1676,MoneyLine!$A$1:$D$33,4,FALSE)</f>
        <v>51.807999999999993</v>
      </c>
      <c r="O1676">
        <f>VLOOKUP(D1676,MoneyLine!$A$1:$Q$33,14,FALSE)</f>
        <v>65.387857142857143</v>
      </c>
      <c r="P1676">
        <f>VLOOKUP(B1676,MoneyLine!$A$1:$Q$33,17,FALSE)</f>
        <v>9.6223809523809507</v>
      </c>
      <c r="Q1676">
        <f>VLOOKUP(B1676,MoneyLine!$A$1:$K$33,10,FALSE)</f>
        <v>23.209285714285713</v>
      </c>
      <c r="R1676">
        <f>VLOOKUP(B1676,MoneyLine!$A$1:$Q$33,14,FALSE)</f>
        <v>104.88261904761904</v>
      </c>
      <c r="S1676">
        <f>VLOOKUP(D1676,MoneyLine!$A$1:$Q$33,17,FALSE)</f>
        <v>7.3759523809523806</v>
      </c>
      <c r="T1676">
        <f>VLOOKUP(D1676,MoneyLine!$A$1:$K$33,10,FALSE)</f>
        <v>8.0371428571428574</v>
      </c>
      <c r="V1676">
        <f>HomTotReg.!$B$17+(test!O1676*HomTotReg.!$B$18+HomTotReg.!$B$19*test!P1676+test!Q1676*HomTotReg.!$B$20)</f>
        <v>3.0790451674114721</v>
      </c>
      <c r="W1676">
        <f>VisTotReg.!$B$17+(VisTotReg.!$B$18*test!R1676+test!S1676*VisTotReg.!$B$19+test!T1676*VisTotReg.!$B$20)</f>
        <v>3.5710629370179863</v>
      </c>
      <c r="Y1676">
        <f>'MoneyLine Reg. 1'!$B$17+('MoneyLine Reg. 1'!$B$18*test!I1676+test!J1676*'MoneyLine Reg. 1'!$B$19+test!T1676*'MoneyLine Reg. 1'!$B$20+test!Q1676*'MoneyLine Reg. 1'!$B$21)</f>
        <v>-0.52015673365272574</v>
      </c>
      <c r="Z1676">
        <f>'MoneyLine Reg. 2'!$B$17+('MoneyLine Reg. 2'!$B$18*test!M1676+test!K1676*'MoneyLine Reg. 2'!$B$19+'MoneyLine Reg. 2'!$B$20*test!L1676+test!N1676*'MoneyLine Reg. 2'!$B$21)</f>
        <v>-0.30821897567238032</v>
      </c>
    </row>
    <row r="1677" spans="1:26" x14ac:dyDescent="0.3">
      <c r="A1677" s="9">
        <v>45262</v>
      </c>
      <c r="B1677" s="7" t="s">
        <v>34</v>
      </c>
      <c r="C1677" s="7">
        <v>0</v>
      </c>
      <c r="D1677" s="7" t="s">
        <v>32</v>
      </c>
      <c r="E1677" s="7">
        <v>2</v>
      </c>
      <c r="G1677" s="6">
        <f t="shared" si="27"/>
        <v>2</v>
      </c>
      <c r="I1677">
        <f>VLOOKUP(D1677,MoneyLine!$A$1:$K$33,7,FALSE)</f>
        <v>91.395238095238099</v>
      </c>
      <c r="J1677">
        <f>VLOOKUP(B1677,MoneyLine!$A$1:$K$33,7,FALSE)</f>
        <v>70.167380952380938</v>
      </c>
      <c r="K1677">
        <f>VLOOKUP(B1677,MoneyLine!$A$1:$K$33,11,FALSE)</f>
        <v>10.367500000000003</v>
      </c>
      <c r="L1677">
        <f>VLOOKUP(B1677,MoneyLine!$A$1:$D$33,4,FALSE)</f>
        <v>52.325999999999993</v>
      </c>
      <c r="M1677">
        <f>VLOOKUP(D1677,MoneyLine!$A$1:$K$33,11,FALSE)</f>
        <v>4.9549999999999983</v>
      </c>
      <c r="N1677">
        <f>VLOOKUP(D1677,MoneyLine!$A$1:$D$33,4,FALSE)</f>
        <v>47.241</v>
      </c>
      <c r="O1677">
        <f>VLOOKUP(D1677,MoneyLine!$A$1:$Q$33,14,FALSE)</f>
        <v>85.390952380952371</v>
      </c>
      <c r="P1677">
        <f>VLOOKUP(B1677,MoneyLine!$A$1:$Q$33,17,FALSE)</f>
        <v>22.489285714285707</v>
      </c>
      <c r="Q1677">
        <f>VLOOKUP(B1677,MoneyLine!$A$1:$K$33,10,FALSE)</f>
        <v>29.06904761904762</v>
      </c>
      <c r="R1677">
        <f>VLOOKUP(B1677,MoneyLine!$A$1:$Q$33,14,FALSE)</f>
        <v>40.24047619047618</v>
      </c>
      <c r="S1677">
        <f>VLOOKUP(D1677,MoneyLine!$A$1:$Q$33,17,FALSE)</f>
        <v>-9.4788095238095256</v>
      </c>
      <c r="T1677">
        <f>VLOOKUP(D1677,MoneyLine!$A$1:$K$33,10,FALSE)</f>
        <v>-16.679047619047623</v>
      </c>
      <c r="V1677">
        <f>HomTotReg.!$B$17+(test!O1677*HomTotReg.!$B$18+HomTotReg.!$B$19*test!P1677+test!Q1677*HomTotReg.!$B$20)</f>
        <v>3.0898150058254812</v>
      </c>
      <c r="W1677">
        <f>VisTotReg.!$B$17+(VisTotReg.!$B$18*test!R1677+test!S1677*VisTotReg.!$B$19+test!T1677*VisTotReg.!$B$20)</f>
        <v>3.3184957116680618</v>
      </c>
      <c r="Y1677">
        <f>'MoneyLine Reg. 1'!$B$17+('MoneyLine Reg. 1'!$B$18*test!I1677+test!J1677*'MoneyLine Reg. 1'!$B$19+test!T1677*'MoneyLine Reg. 1'!$B$20+test!Q1677*'MoneyLine Reg. 1'!$B$21)</f>
        <v>-0.1700940879410715</v>
      </c>
      <c r="Z1677">
        <f>'MoneyLine Reg. 2'!$B$17+('MoneyLine Reg. 2'!$B$18*test!M1677+test!K1677*'MoneyLine Reg. 2'!$B$19+'MoneyLine Reg. 2'!$B$20*test!L1677+test!N1677*'MoneyLine Reg. 2'!$B$21)</f>
        <v>-0.50918692160029844</v>
      </c>
    </row>
    <row r="1678" spans="1:26" x14ac:dyDescent="0.3">
      <c r="A1678" s="8">
        <v>45262</v>
      </c>
      <c r="B1678" s="6" t="s">
        <v>4</v>
      </c>
      <c r="C1678" s="6">
        <v>4</v>
      </c>
      <c r="D1678" s="6" t="s">
        <v>3</v>
      </c>
      <c r="E1678" s="6">
        <v>3</v>
      </c>
      <c r="G1678" s="6">
        <f t="shared" si="27"/>
        <v>-1</v>
      </c>
      <c r="I1678">
        <f>VLOOKUP(D1678,MoneyLine!$A$1:$K$33,7,FALSE)</f>
        <v>103.61880952380953</v>
      </c>
      <c r="J1678">
        <f>VLOOKUP(B1678,MoneyLine!$A$1:$K$33,7,FALSE)</f>
        <v>71.288571428571402</v>
      </c>
      <c r="K1678">
        <f>VLOOKUP(B1678,MoneyLine!$A$1:$K$33,11,FALSE)</f>
        <v>4.0925000000000029</v>
      </c>
      <c r="L1678">
        <f>VLOOKUP(B1678,MoneyLine!$A$1:$D$33,4,FALSE)</f>
        <v>50.962499999999999</v>
      </c>
      <c r="M1678">
        <f>VLOOKUP(D1678,MoneyLine!$A$1:$K$33,11,FALSE)</f>
        <v>6.7725000000000009</v>
      </c>
      <c r="N1678">
        <f>VLOOKUP(D1678,MoneyLine!$A$1:$D$33,4,FALSE)</f>
        <v>53.618500000000004</v>
      </c>
      <c r="O1678">
        <f>VLOOKUP(D1678,MoneyLine!$A$1:$Q$33,14,FALSE)</f>
        <v>76.556190476190451</v>
      </c>
      <c r="P1678">
        <f>VLOOKUP(B1678,MoneyLine!$A$1:$Q$33,17,FALSE)</f>
        <v>33.857619047619039</v>
      </c>
      <c r="Q1678">
        <f>VLOOKUP(B1678,MoneyLine!$A$1:$K$33,10,FALSE)</f>
        <v>21.901309523809527</v>
      </c>
      <c r="R1678">
        <f>VLOOKUP(B1678,MoneyLine!$A$1:$Q$33,14,FALSE)</f>
        <v>28.298571428571432</v>
      </c>
      <c r="S1678">
        <f>VLOOKUP(D1678,MoneyLine!$A$1:$Q$33,17,FALSE)</f>
        <v>15.725476190476186</v>
      </c>
      <c r="T1678">
        <f>VLOOKUP(D1678,MoneyLine!$A$1:$K$33,10,FALSE)</f>
        <v>34.368214285714288</v>
      </c>
      <c r="V1678">
        <f>HomTotReg.!$B$17+(test!O1678*HomTotReg.!$B$18+HomTotReg.!$B$19*test!P1678+test!Q1678*HomTotReg.!$B$20)</f>
        <v>2.9548600442084072</v>
      </c>
      <c r="W1678">
        <f>VisTotReg.!$B$17+(VisTotReg.!$B$18*test!R1678+test!S1678*VisTotReg.!$B$19+test!T1678*VisTotReg.!$B$20)</f>
        <v>2.2005282779431607</v>
      </c>
      <c r="Y1678">
        <f>'MoneyLine Reg. 1'!$B$17+('MoneyLine Reg. 1'!$B$18*test!I1678+test!J1678*'MoneyLine Reg. 1'!$B$19+test!T1678*'MoneyLine Reg. 1'!$B$20+test!Q1678*'MoneyLine Reg. 1'!$B$21)</f>
        <v>0.71511865956526488</v>
      </c>
      <c r="Z1678">
        <f>'MoneyLine Reg. 2'!$B$17+('MoneyLine Reg. 2'!$B$18*test!M1678+test!K1678*'MoneyLine Reg. 2'!$B$19+'MoneyLine Reg. 2'!$B$20*test!L1678+test!N1678*'MoneyLine Reg. 2'!$B$21)</f>
        <v>0.52780667257522795</v>
      </c>
    </row>
    <row r="1679" spans="1:26" x14ac:dyDescent="0.3">
      <c r="A1679" s="9">
        <v>45262</v>
      </c>
      <c r="B1679" s="7" t="s">
        <v>14</v>
      </c>
      <c r="C1679" s="7">
        <v>4</v>
      </c>
      <c r="D1679" s="7" t="s">
        <v>5</v>
      </c>
      <c r="E1679" s="7">
        <v>3</v>
      </c>
      <c r="G1679" s="6">
        <f t="shared" si="27"/>
        <v>-1</v>
      </c>
      <c r="I1679">
        <f>VLOOKUP(D1679,MoneyLine!$A$1:$K$33,7,FALSE)</f>
        <v>92.519047619047612</v>
      </c>
      <c r="J1679">
        <f>VLOOKUP(B1679,MoneyLine!$A$1:$K$33,7,FALSE)</f>
        <v>85.562619047619037</v>
      </c>
      <c r="K1679">
        <f>VLOOKUP(B1679,MoneyLine!$A$1:$K$33,11,FALSE)</f>
        <v>19.403750000000002</v>
      </c>
      <c r="L1679">
        <f>VLOOKUP(B1679,MoneyLine!$A$1:$D$33,4,FALSE)</f>
        <v>49.788499999999999</v>
      </c>
      <c r="M1679">
        <f>VLOOKUP(D1679,MoneyLine!$A$1:$K$33,11,FALSE)</f>
        <v>15.5725</v>
      </c>
      <c r="N1679">
        <f>VLOOKUP(D1679,MoneyLine!$A$1:$D$33,4,FALSE)</f>
        <v>52.448999999999998</v>
      </c>
      <c r="O1679">
        <f>VLOOKUP(D1679,MoneyLine!$A$1:$Q$33,14,FALSE)</f>
        <v>80.7392857142857</v>
      </c>
      <c r="P1679">
        <f>VLOOKUP(B1679,MoneyLine!$A$1:$Q$33,17,FALSE)</f>
        <v>-3.2247619047619036</v>
      </c>
      <c r="Q1679">
        <f>VLOOKUP(B1679,MoneyLine!$A$1:$K$33,10,FALSE)</f>
        <v>24.058452380952382</v>
      </c>
      <c r="R1679">
        <f>VLOOKUP(B1679,MoneyLine!$A$1:$Q$33,14,FALSE)</f>
        <v>87.124523809523808</v>
      </c>
      <c r="S1679">
        <f>VLOOKUP(D1679,MoneyLine!$A$1:$Q$33,17,FALSE)</f>
        <v>2.4073809523809526</v>
      </c>
      <c r="T1679">
        <f>VLOOKUP(D1679,MoneyLine!$A$1:$K$33,10,FALSE)</f>
        <v>7.11511904761905</v>
      </c>
      <c r="V1679">
        <f>HomTotReg.!$B$17+(test!O1679*HomTotReg.!$B$18+HomTotReg.!$B$19*test!P1679+test!Q1679*HomTotReg.!$B$20)</f>
        <v>3.3683060487680869</v>
      </c>
      <c r="W1679">
        <f>VisTotReg.!$B$17+(VisTotReg.!$B$18*test!R1679+test!S1679*VisTotReg.!$B$19+test!T1679*VisTotReg.!$B$20)</f>
        <v>3.418294548346422</v>
      </c>
      <c r="Y1679">
        <f>'MoneyLine Reg. 1'!$B$17+('MoneyLine Reg. 1'!$B$18*test!I1679+test!J1679*'MoneyLine Reg. 1'!$B$19+test!T1679*'MoneyLine Reg. 1'!$B$20+test!Q1679*'MoneyLine Reg. 1'!$B$21)</f>
        <v>4.3205474399677646E-2</v>
      </c>
      <c r="Z1679">
        <f>'MoneyLine Reg. 2'!$B$17+('MoneyLine Reg. 2'!$B$18*test!M1679+test!K1679*'MoneyLine Reg. 2'!$B$19+'MoneyLine Reg. 2'!$B$20*test!L1679+test!N1679*'MoneyLine Reg. 2'!$B$21)</f>
        <v>0.16940153071854924</v>
      </c>
    </row>
    <row r="1680" spans="1:26" x14ac:dyDescent="0.3">
      <c r="A1680" s="8">
        <v>45262</v>
      </c>
      <c r="B1680" s="6" t="s">
        <v>12</v>
      </c>
      <c r="C1680" s="6">
        <v>1</v>
      </c>
      <c r="D1680" s="6" t="s">
        <v>27</v>
      </c>
      <c r="E1680" s="6">
        <v>4</v>
      </c>
      <c r="G1680" s="6">
        <f t="shared" si="27"/>
        <v>3</v>
      </c>
      <c r="I1680">
        <f>VLOOKUP(D1680,MoneyLine!$A$1:$K$33,7,FALSE)</f>
        <v>57.437380952380948</v>
      </c>
      <c r="J1680">
        <f>VLOOKUP(B1680,MoneyLine!$A$1:$K$33,7,FALSE)</f>
        <v>38.000238095238089</v>
      </c>
      <c r="K1680">
        <f>VLOOKUP(B1680,MoneyLine!$A$1:$K$33,11,FALSE)</f>
        <v>5.6062500000000011</v>
      </c>
      <c r="L1680">
        <f>VLOOKUP(B1680,MoneyLine!$A$1:$D$33,4,FALSE)</f>
        <v>46.611499999999999</v>
      </c>
      <c r="M1680">
        <f>VLOOKUP(D1680,MoneyLine!$A$1:$K$33,11,FALSE)</f>
        <v>10.504999999999999</v>
      </c>
      <c r="N1680">
        <f>VLOOKUP(D1680,MoneyLine!$A$1:$D$33,4,FALSE)</f>
        <v>52.064499999999995</v>
      </c>
      <c r="O1680">
        <f>VLOOKUP(D1680,MoneyLine!$A$1:$Q$33,14,FALSE)</f>
        <v>42.338571428571427</v>
      </c>
      <c r="P1680">
        <f>VLOOKUP(B1680,MoneyLine!$A$1:$Q$33,17,FALSE)</f>
        <v>-1.7361904761904778</v>
      </c>
      <c r="Q1680">
        <f>VLOOKUP(B1680,MoneyLine!$A$1:$K$33,10,FALSE)</f>
        <v>20.738571428571433</v>
      </c>
      <c r="R1680">
        <f>VLOOKUP(B1680,MoneyLine!$A$1:$Q$33,14,FALSE)</f>
        <v>32.669761904761899</v>
      </c>
      <c r="S1680">
        <f>VLOOKUP(D1680,MoneyLine!$A$1:$Q$33,17,FALSE)</f>
        <v>0.65357142857142814</v>
      </c>
      <c r="T1680">
        <f>VLOOKUP(D1680,MoneyLine!$A$1:$K$33,10,FALSE)</f>
        <v>23.449285714285718</v>
      </c>
      <c r="V1680">
        <f>HomTotReg.!$B$17+(test!O1680*HomTotReg.!$B$18+HomTotReg.!$B$19*test!P1680+test!Q1680*HomTotReg.!$B$20)</f>
        <v>2.98268655053836</v>
      </c>
      <c r="W1680">
        <f>VisTotReg.!$B$17+(VisTotReg.!$B$18*test!R1680+test!S1680*VisTotReg.!$B$19+test!T1680*VisTotReg.!$B$20)</f>
        <v>2.5475073349508994</v>
      </c>
      <c r="Y1680">
        <f>'MoneyLine Reg. 1'!$B$17+('MoneyLine Reg. 1'!$B$18*test!I1680+test!J1680*'MoneyLine Reg. 1'!$B$19+test!T1680*'MoneyLine Reg. 1'!$B$20+test!Q1680*'MoneyLine Reg. 1'!$B$21)</f>
        <v>0.50634219280893311</v>
      </c>
      <c r="Z1680">
        <f>'MoneyLine Reg. 2'!$B$17+('MoneyLine Reg. 2'!$B$18*test!M1680+test!K1680*'MoneyLine Reg. 2'!$B$19+'MoneyLine Reg. 2'!$B$20*test!L1680+test!N1680*'MoneyLine Reg. 2'!$B$21)</f>
        <v>0.88339153498892964</v>
      </c>
    </row>
    <row r="1681" spans="1:26" x14ac:dyDescent="0.3">
      <c r="A1681" s="9">
        <v>45262</v>
      </c>
      <c r="B1681" s="7" t="s">
        <v>6</v>
      </c>
      <c r="C1681" s="7">
        <v>1</v>
      </c>
      <c r="D1681" s="7" t="s">
        <v>23</v>
      </c>
      <c r="E1681" s="7">
        <v>3</v>
      </c>
      <c r="G1681" s="6">
        <f t="shared" si="27"/>
        <v>2</v>
      </c>
      <c r="I1681">
        <f>VLOOKUP(D1681,MoneyLine!$A$1:$K$33,7,FALSE)</f>
        <v>101.00309523809524</v>
      </c>
      <c r="J1681">
        <f>VLOOKUP(B1681,MoneyLine!$A$1:$K$33,7,FALSE)</f>
        <v>-14.717619047619038</v>
      </c>
      <c r="K1681">
        <f>VLOOKUP(B1681,MoneyLine!$A$1:$K$33,11,FALSE)</f>
        <v>1.6887499999999989</v>
      </c>
      <c r="L1681">
        <f>VLOOKUP(B1681,MoneyLine!$A$1:$D$33,4,FALSE)</f>
        <v>38.247500000000002</v>
      </c>
      <c r="M1681">
        <f>VLOOKUP(D1681,MoneyLine!$A$1:$K$33,11,FALSE)</f>
        <v>6.8149999999999995</v>
      </c>
      <c r="N1681">
        <f>VLOOKUP(D1681,MoneyLine!$A$1:$D$33,4,FALSE)</f>
        <v>52.277999999999999</v>
      </c>
      <c r="O1681">
        <f>VLOOKUP(D1681,MoneyLine!$A$1:$Q$33,14,FALSE)</f>
        <v>66.898333333333312</v>
      </c>
      <c r="P1681">
        <f>VLOOKUP(B1681,MoneyLine!$A$1:$Q$33,17,FALSE)</f>
        <v>-23.022142857142857</v>
      </c>
      <c r="Q1681">
        <f>VLOOKUP(B1681,MoneyLine!$A$1:$K$33,10,FALSE)</f>
        <v>2.2516666666666674</v>
      </c>
      <c r="R1681">
        <f>VLOOKUP(B1681,MoneyLine!$A$1:$Q$33,14,FALSE)</f>
        <v>4.214999999999999</v>
      </c>
      <c r="S1681">
        <f>VLOOKUP(D1681,MoneyLine!$A$1:$Q$33,17,FALSE)</f>
        <v>22.973095238095237</v>
      </c>
      <c r="T1681">
        <f>VLOOKUP(D1681,MoneyLine!$A$1:$K$33,10,FALSE)</f>
        <v>43.088928571428575</v>
      </c>
      <c r="V1681">
        <f>HomTotReg.!$B$17+(test!O1681*HomTotReg.!$B$18+HomTotReg.!$B$19*test!P1681+test!Q1681*HomTotReg.!$B$20)</f>
        <v>3.6720110051732844</v>
      </c>
      <c r="W1681">
        <f>VisTotReg.!$B$17+(VisTotReg.!$B$18*test!R1681+test!S1681*VisTotReg.!$B$19+test!T1681*VisTotReg.!$B$20)</f>
        <v>1.7218481516831514</v>
      </c>
      <c r="Y1681">
        <f>'MoneyLine Reg. 1'!$B$17+('MoneyLine Reg. 1'!$B$18*test!I1681+test!J1681*'MoneyLine Reg. 1'!$B$19+test!T1681*'MoneyLine Reg. 1'!$B$20+test!Q1681*'MoneyLine Reg. 1'!$B$21)</f>
        <v>1.9969696034144457</v>
      </c>
      <c r="Z1681">
        <f>'MoneyLine Reg. 2'!$B$17+('MoneyLine Reg. 2'!$B$18*test!M1681+test!K1681*'MoneyLine Reg. 2'!$B$19+'MoneyLine Reg. 2'!$B$20*test!L1681+test!N1681*'MoneyLine Reg. 2'!$B$21)</f>
        <v>1.5345289718261048</v>
      </c>
    </row>
    <row r="1682" spans="1:26" x14ac:dyDescent="0.3">
      <c r="A1682" s="8">
        <v>45263</v>
      </c>
      <c r="B1682" s="6" t="s">
        <v>20</v>
      </c>
      <c r="C1682" s="6">
        <v>1</v>
      </c>
      <c r="D1682" s="6" t="s">
        <v>14</v>
      </c>
      <c r="E1682" s="6">
        <v>3</v>
      </c>
      <c r="G1682" s="6">
        <f t="shared" si="27"/>
        <v>2</v>
      </c>
      <c r="I1682">
        <f>VLOOKUP(D1682,MoneyLine!$A$1:$K$33,7,FALSE)</f>
        <v>85.562619047619037</v>
      </c>
      <c r="J1682">
        <f>VLOOKUP(B1682,MoneyLine!$A$1:$K$33,7,FALSE)</f>
        <v>53.481666666666655</v>
      </c>
      <c r="K1682">
        <f>VLOOKUP(B1682,MoneyLine!$A$1:$K$33,11,FALSE)</f>
        <v>4.7974999999999994</v>
      </c>
      <c r="L1682">
        <f>VLOOKUP(B1682,MoneyLine!$A$1:$D$33,4,FALSE)</f>
        <v>46.0565</v>
      </c>
      <c r="M1682">
        <f>VLOOKUP(D1682,MoneyLine!$A$1:$K$33,11,FALSE)</f>
        <v>19.403750000000002</v>
      </c>
      <c r="N1682">
        <f>VLOOKUP(D1682,MoneyLine!$A$1:$D$33,4,FALSE)</f>
        <v>49.788499999999999</v>
      </c>
      <c r="O1682">
        <f>VLOOKUP(D1682,MoneyLine!$A$1:$Q$33,14,FALSE)</f>
        <v>87.124523809523808</v>
      </c>
      <c r="P1682">
        <f>VLOOKUP(B1682,MoneyLine!$A$1:$Q$33,17,FALSE)</f>
        <v>-10.467380952380953</v>
      </c>
      <c r="Q1682">
        <f>VLOOKUP(B1682,MoneyLine!$A$1:$K$33,10,FALSE)</f>
        <v>1.6524999999999999</v>
      </c>
      <c r="R1682">
        <f>VLOOKUP(B1682,MoneyLine!$A$1:$Q$33,14,FALSE)</f>
        <v>58.340238095238099</v>
      </c>
      <c r="S1682">
        <f>VLOOKUP(D1682,MoneyLine!$A$1:$Q$33,17,FALSE)</f>
        <v>-3.2247619047619036</v>
      </c>
      <c r="T1682">
        <f>VLOOKUP(D1682,MoneyLine!$A$1:$K$33,10,FALSE)</f>
        <v>24.058452380952382</v>
      </c>
      <c r="V1682">
        <f>HomTotReg.!$B$17+(test!O1682*HomTotReg.!$B$18+HomTotReg.!$B$19*test!P1682+test!Q1682*HomTotReg.!$B$20)</f>
        <v>3.7596579703398616</v>
      </c>
      <c r="W1682">
        <f>VisTotReg.!$B$17+(VisTotReg.!$B$18*test!R1682+test!S1682*VisTotReg.!$B$19+test!T1682*VisTotReg.!$B$20)</f>
        <v>2.8775985767696657</v>
      </c>
      <c r="Y1682">
        <f>'MoneyLine Reg. 1'!$B$17+('MoneyLine Reg. 1'!$B$18*test!I1682+test!J1682*'MoneyLine Reg. 1'!$B$19+test!T1682*'MoneyLine Reg. 1'!$B$20+test!Q1682*'MoneyLine Reg. 1'!$B$21)</f>
        <v>0.80315199312404728</v>
      </c>
      <c r="Z1682">
        <f>'MoneyLine Reg. 2'!$B$17+('MoneyLine Reg. 2'!$B$18*test!M1682+test!K1682*'MoneyLine Reg. 2'!$B$19+'MoneyLine Reg. 2'!$B$20*test!L1682+test!N1682*'MoneyLine Reg. 2'!$B$21)</f>
        <v>1.3524389578165978</v>
      </c>
    </row>
    <row r="1683" spans="1:26" x14ac:dyDescent="0.3">
      <c r="A1683" s="9">
        <v>45263</v>
      </c>
      <c r="B1683" s="7" t="s">
        <v>21</v>
      </c>
      <c r="C1683" s="7">
        <v>2</v>
      </c>
      <c r="D1683" s="7" t="s">
        <v>13</v>
      </c>
      <c r="E1683" s="7">
        <v>1</v>
      </c>
      <c r="G1683" s="6">
        <f t="shared" si="27"/>
        <v>-1</v>
      </c>
      <c r="I1683">
        <f>VLOOKUP(D1683,MoneyLine!$A$1:$K$33,7,FALSE)</f>
        <v>52.757857142857148</v>
      </c>
      <c r="J1683">
        <f>VLOOKUP(B1683,MoneyLine!$A$1:$K$33,7,FALSE)</f>
        <v>81.149285714285725</v>
      </c>
      <c r="K1683">
        <f>VLOOKUP(B1683,MoneyLine!$A$1:$K$33,11,FALSE)</f>
        <v>9.1225000000000005</v>
      </c>
      <c r="L1683">
        <f>VLOOKUP(B1683,MoneyLine!$A$1:$D$33,4,FALSE)</f>
        <v>51.807999999999993</v>
      </c>
      <c r="M1683">
        <f>VLOOKUP(D1683,MoneyLine!$A$1:$K$33,11,FALSE)</f>
        <v>5.03125</v>
      </c>
      <c r="N1683">
        <f>VLOOKUP(D1683,MoneyLine!$A$1:$D$33,4,FALSE)</f>
        <v>47.964499999999994</v>
      </c>
      <c r="O1683">
        <f>VLOOKUP(D1683,MoneyLine!$A$1:$Q$33,14,FALSE)</f>
        <v>36.921904761904756</v>
      </c>
      <c r="P1683">
        <f>VLOOKUP(B1683,MoneyLine!$A$1:$Q$33,17,FALSE)</f>
        <v>7.3759523809523806</v>
      </c>
      <c r="Q1683">
        <f>VLOOKUP(B1683,MoneyLine!$A$1:$K$33,10,FALSE)</f>
        <v>8.0371428571428574</v>
      </c>
      <c r="R1683">
        <f>VLOOKUP(B1683,MoneyLine!$A$1:$Q$33,14,FALSE)</f>
        <v>65.387857142857143</v>
      </c>
      <c r="S1683">
        <f>VLOOKUP(D1683,MoneyLine!$A$1:$Q$33,17,FALSE)</f>
        <v>6.5440476190476176</v>
      </c>
      <c r="T1683">
        <f>VLOOKUP(D1683,MoneyLine!$A$1:$K$33,10,FALSE)</f>
        <v>-4.3963095238095242</v>
      </c>
      <c r="V1683">
        <f>HomTotReg.!$B$17+(test!O1683*HomTotReg.!$B$18+HomTotReg.!$B$19*test!P1683+test!Q1683*HomTotReg.!$B$20)</f>
        <v>2.9688257531247082</v>
      </c>
      <c r="W1683">
        <f>VisTotReg.!$B$17+(VisTotReg.!$B$18*test!R1683+test!S1683*VisTotReg.!$B$19+test!T1683*VisTotReg.!$B$20)</f>
        <v>3.293090249924135</v>
      </c>
      <c r="Y1683">
        <f>'MoneyLine Reg. 1'!$B$17+('MoneyLine Reg. 1'!$B$18*test!I1683+test!J1683*'MoneyLine Reg. 1'!$B$19+test!T1683*'MoneyLine Reg. 1'!$B$20+test!Q1683*'MoneyLine Reg. 1'!$B$21)</f>
        <v>-0.29455698729382951</v>
      </c>
      <c r="Z1683">
        <f>'MoneyLine Reg. 2'!$B$17+('MoneyLine Reg. 2'!$B$18*test!M1683+test!K1683*'MoneyLine Reg. 2'!$B$19+'MoneyLine Reg. 2'!$B$20*test!L1683+test!N1683*'MoneyLine Reg. 2'!$B$21)</f>
        <v>-0.34074994302197048</v>
      </c>
    </row>
    <row r="1684" spans="1:26" x14ac:dyDescent="0.3">
      <c r="A1684" s="8">
        <v>45263</v>
      </c>
      <c r="B1684" s="6" t="s">
        <v>11</v>
      </c>
      <c r="C1684" s="6">
        <v>1</v>
      </c>
      <c r="D1684" s="6" t="s">
        <v>29</v>
      </c>
      <c r="E1684" s="6">
        <v>4</v>
      </c>
      <c r="G1684" s="6">
        <f t="shared" si="27"/>
        <v>3</v>
      </c>
      <c r="I1684">
        <f>VLOOKUP(D1684,MoneyLine!$A$1:$K$33,7,FALSE)</f>
        <v>120.64333333333332</v>
      </c>
      <c r="J1684">
        <f>VLOOKUP(B1684,MoneyLine!$A$1:$K$33,7,FALSE)</f>
        <v>121.01880952380951</v>
      </c>
      <c r="K1684">
        <f>VLOOKUP(B1684,MoneyLine!$A$1:$K$33,11,FALSE)</f>
        <v>15.838749999999997</v>
      </c>
      <c r="L1684">
        <f>VLOOKUP(B1684,MoneyLine!$A$1:$D$33,4,FALSE)</f>
        <v>52.685499999999998</v>
      </c>
      <c r="M1684">
        <f>VLOOKUP(D1684,MoneyLine!$A$1:$K$33,11,FALSE)</f>
        <v>13.331249999999997</v>
      </c>
      <c r="N1684">
        <f>VLOOKUP(D1684,MoneyLine!$A$1:$D$33,4,FALSE)</f>
        <v>55.3095</v>
      </c>
      <c r="O1684">
        <f>VLOOKUP(D1684,MoneyLine!$A$1:$Q$33,14,FALSE)</f>
        <v>76.355714285714271</v>
      </c>
      <c r="P1684">
        <f>VLOOKUP(B1684,MoneyLine!$A$1:$Q$33,17,FALSE)</f>
        <v>15.627619047619051</v>
      </c>
      <c r="Q1684">
        <f>VLOOKUP(B1684,MoneyLine!$A$1:$K$33,10,FALSE)</f>
        <v>10.4975</v>
      </c>
      <c r="R1684">
        <f>VLOOKUP(B1684,MoneyLine!$A$1:$Q$33,14,FALSE)</f>
        <v>85.286666666666662</v>
      </c>
      <c r="S1684">
        <f>VLOOKUP(D1684,MoneyLine!$A$1:$Q$33,17,FALSE)</f>
        <v>28.97</v>
      </c>
      <c r="T1684">
        <f>VLOOKUP(D1684,MoneyLine!$A$1:$K$33,10,FALSE)</f>
        <v>20.598452380952381</v>
      </c>
      <c r="V1684">
        <f>HomTotReg.!$B$17+(test!O1684*HomTotReg.!$B$18+HomTotReg.!$B$19*test!P1684+test!Q1684*HomTotReg.!$B$20)</f>
        <v>3.2716410743659257</v>
      </c>
      <c r="W1684">
        <f>VisTotReg.!$B$17+(VisTotReg.!$B$18*test!R1684+test!S1684*VisTotReg.!$B$19+test!T1684*VisTotReg.!$B$20)</f>
        <v>2.9611731008668207</v>
      </c>
      <c r="Y1684">
        <f>'MoneyLine Reg. 1'!$B$17+('MoneyLine Reg. 1'!$B$18*test!I1684+test!J1684*'MoneyLine Reg. 1'!$B$19+test!T1684*'MoneyLine Reg. 1'!$B$20+test!Q1684*'MoneyLine Reg. 1'!$B$21)</f>
        <v>0.23296712010388165</v>
      </c>
      <c r="Z1684">
        <f>'MoneyLine Reg. 2'!$B$17+('MoneyLine Reg. 2'!$B$18*test!M1684+test!K1684*'MoneyLine Reg. 2'!$B$19+'MoneyLine Reg. 2'!$B$20*test!L1684+test!N1684*'MoneyLine Reg. 2'!$B$21)</f>
        <v>0.22794884925623959</v>
      </c>
    </row>
    <row r="1685" spans="1:26" x14ac:dyDescent="0.3">
      <c r="A1685" s="9">
        <v>45263</v>
      </c>
      <c r="B1685" s="7" t="s">
        <v>6</v>
      </c>
      <c r="C1685" s="7">
        <v>1</v>
      </c>
      <c r="D1685" s="7" t="s">
        <v>28</v>
      </c>
      <c r="E1685" s="7">
        <v>4</v>
      </c>
      <c r="G1685" s="6">
        <f t="shared" si="27"/>
        <v>3</v>
      </c>
      <c r="I1685">
        <f>VLOOKUP(D1685,MoneyLine!$A$1:$K$33,7,FALSE)</f>
        <v>60.434285714285707</v>
      </c>
      <c r="J1685">
        <f>VLOOKUP(B1685,MoneyLine!$A$1:$K$33,7,FALSE)</f>
        <v>-14.717619047619038</v>
      </c>
      <c r="K1685">
        <f>VLOOKUP(B1685,MoneyLine!$A$1:$K$33,11,FALSE)</f>
        <v>1.6887499999999989</v>
      </c>
      <c r="L1685">
        <f>VLOOKUP(B1685,MoneyLine!$A$1:$D$33,4,FALSE)</f>
        <v>38.247500000000002</v>
      </c>
      <c r="M1685">
        <f>VLOOKUP(D1685,MoneyLine!$A$1:$K$33,11,FALSE)</f>
        <v>6.9025000000000016</v>
      </c>
      <c r="N1685">
        <f>VLOOKUP(D1685,MoneyLine!$A$1:$D$33,4,FALSE)</f>
        <v>50.512499999999996</v>
      </c>
      <c r="O1685">
        <f>VLOOKUP(D1685,MoneyLine!$A$1:$Q$33,14,FALSE)</f>
        <v>47.296666666666667</v>
      </c>
      <c r="P1685">
        <f>VLOOKUP(B1685,MoneyLine!$A$1:$Q$33,17,FALSE)</f>
        <v>-23.022142857142857</v>
      </c>
      <c r="Q1685">
        <f>VLOOKUP(B1685,MoneyLine!$A$1:$K$33,10,FALSE)</f>
        <v>2.2516666666666674</v>
      </c>
      <c r="R1685">
        <f>VLOOKUP(B1685,MoneyLine!$A$1:$Q$33,14,FALSE)</f>
        <v>4.214999999999999</v>
      </c>
      <c r="S1685">
        <f>VLOOKUP(D1685,MoneyLine!$A$1:$Q$33,17,FALSE)</f>
        <v>10.998333333333333</v>
      </c>
      <c r="T1685">
        <f>VLOOKUP(D1685,MoneyLine!$A$1:$K$33,10,FALSE)</f>
        <v>5.5184523809523807</v>
      </c>
      <c r="V1685">
        <f>HomTotReg.!$B$17+(test!O1685*HomTotReg.!$B$18+HomTotReg.!$B$19*test!P1685+test!Q1685*HomTotReg.!$B$20)</f>
        <v>3.4645402280347164</v>
      </c>
      <c r="W1685">
        <f>VisTotReg.!$B$17+(VisTotReg.!$B$18*test!R1685+test!S1685*VisTotReg.!$B$19+test!T1685*VisTotReg.!$B$20)</f>
        <v>2.3817978306158363</v>
      </c>
      <c r="Y1685">
        <f>'MoneyLine Reg. 1'!$B$17+('MoneyLine Reg. 1'!$B$18*test!I1685+test!J1685*'MoneyLine Reg. 1'!$B$19+test!T1685*'MoneyLine Reg. 1'!$B$20+test!Q1685*'MoneyLine Reg. 1'!$B$21)</f>
        <v>1.0794158150297997</v>
      </c>
      <c r="Z1685">
        <f>'MoneyLine Reg. 2'!$B$17+('MoneyLine Reg. 2'!$B$18*test!M1685+test!K1685*'MoneyLine Reg. 2'!$B$19+'MoneyLine Reg. 2'!$B$20*test!L1685+test!N1685*'MoneyLine Reg. 2'!$B$21)</f>
        <v>1.4139393789735979</v>
      </c>
    </row>
    <row r="1686" spans="1:26" x14ac:dyDescent="0.3">
      <c r="A1686" s="8">
        <v>45263</v>
      </c>
      <c r="B1686" s="6" t="s">
        <v>24</v>
      </c>
      <c r="C1686" s="6">
        <v>5</v>
      </c>
      <c r="D1686" s="6" t="s">
        <v>17</v>
      </c>
      <c r="E1686" s="6">
        <v>6</v>
      </c>
      <c r="G1686" s="6">
        <f t="shared" si="27"/>
        <v>1</v>
      </c>
      <c r="I1686">
        <f>VLOOKUP(D1686,MoneyLine!$A$1:$K$33,7,FALSE)</f>
        <v>126.67</v>
      </c>
      <c r="J1686">
        <f>VLOOKUP(B1686,MoneyLine!$A$1:$K$33,7,FALSE)</f>
        <v>-28.852380952380948</v>
      </c>
      <c r="K1686">
        <f>VLOOKUP(B1686,MoneyLine!$A$1:$K$33,11,FALSE)</f>
        <v>5.754999999999999</v>
      </c>
      <c r="L1686">
        <f>VLOOKUP(B1686,MoneyLine!$A$1:$D$33,4,FALSE)</f>
        <v>42.153999999999996</v>
      </c>
      <c r="M1686">
        <f>VLOOKUP(D1686,MoneyLine!$A$1:$K$33,11,FALSE)</f>
        <v>19.922499999999999</v>
      </c>
      <c r="N1686">
        <f>VLOOKUP(D1686,MoneyLine!$A$1:$D$33,4,FALSE)</f>
        <v>49.902000000000001</v>
      </c>
      <c r="O1686">
        <f>VLOOKUP(D1686,MoneyLine!$A$1:$Q$33,14,FALSE)</f>
        <v>104.88261904761904</v>
      </c>
      <c r="P1686">
        <f>VLOOKUP(B1686,MoneyLine!$A$1:$Q$33,17,FALSE)</f>
        <v>-35.079523809523806</v>
      </c>
      <c r="Q1686">
        <f>VLOOKUP(B1686,MoneyLine!$A$1:$K$33,10,FALSE)</f>
        <v>-0.52404761904761887</v>
      </c>
      <c r="R1686">
        <f>VLOOKUP(B1686,MoneyLine!$A$1:$Q$33,14,FALSE)</f>
        <v>7.490952380952379</v>
      </c>
      <c r="S1686">
        <f>VLOOKUP(D1686,MoneyLine!$A$1:$Q$33,17,FALSE)</f>
        <v>9.6223809523809507</v>
      </c>
      <c r="T1686">
        <f>VLOOKUP(D1686,MoneyLine!$A$1:$K$33,10,FALSE)</f>
        <v>23.209285714285713</v>
      </c>
      <c r="V1686">
        <f>HomTotReg.!$B$17+(test!O1686*HomTotReg.!$B$18+HomTotReg.!$B$19*test!P1686+test!Q1686*HomTotReg.!$B$20)</f>
        <v>4.2324203449132778</v>
      </c>
      <c r="W1686">
        <f>VisTotReg.!$B$17+(VisTotReg.!$B$18*test!R1686+test!S1686*VisTotReg.!$B$19+test!T1686*VisTotReg.!$B$20)</f>
        <v>2.1724340289618271</v>
      </c>
      <c r="Y1686">
        <f>'MoneyLine Reg. 1'!$B$17+('MoneyLine Reg. 1'!$B$18*test!I1686+test!J1686*'MoneyLine Reg. 1'!$B$19+test!T1686*'MoneyLine Reg. 1'!$B$20+test!Q1686*'MoneyLine Reg. 1'!$B$21)</f>
        <v>2.163771124153044</v>
      </c>
      <c r="Z1686">
        <f>'MoneyLine Reg. 2'!$B$17+('MoneyLine Reg. 2'!$B$18*test!M1686+test!K1686*'MoneyLine Reg. 2'!$B$19+'MoneyLine Reg. 2'!$B$20*test!L1686+test!N1686*'MoneyLine Reg. 2'!$B$21)</f>
        <v>1.6300714080569469</v>
      </c>
    </row>
    <row r="1687" spans="1:26" x14ac:dyDescent="0.3">
      <c r="A1687" s="9">
        <v>45264</v>
      </c>
      <c r="B1687" s="7" t="s">
        <v>12</v>
      </c>
      <c r="C1687" s="7">
        <v>0</v>
      </c>
      <c r="D1687" s="7" t="s">
        <v>25</v>
      </c>
      <c r="E1687" s="7">
        <v>6</v>
      </c>
      <c r="G1687" s="6">
        <f t="shared" si="27"/>
        <v>6</v>
      </c>
      <c r="I1687">
        <f>VLOOKUP(D1687,MoneyLine!$A$1:$K$33,7,FALSE)</f>
        <v>56.057857142857138</v>
      </c>
      <c r="J1687">
        <f>VLOOKUP(B1687,MoneyLine!$A$1:$K$33,7,FALSE)</f>
        <v>38.000238095238089</v>
      </c>
      <c r="K1687">
        <f>VLOOKUP(B1687,MoneyLine!$A$1:$K$33,11,FALSE)</f>
        <v>5.6062500000000011</v>
      </c>
      <c r="L1687">
        <f>VLOOKUP(B1687,MoneyLine!$A$1:$D$33,4,FALSE)</f>
        <v>46.611499999999999</v>
      </c>
      <c r="M1687">
        <f>VLOOKUP(D1687,MoneyLine!$A$1:$K$33,11,FALSE)</f>
        <v>10.718750000000002</v>
      </c>
      <c r="N1687">
        <f>VLOOKUP(D1687,MoneyLine!$A$1:$D$33,4,FALSE)</f>
        <v>47.954500000000003</v>
      </c>
      <c r="O1687">
        <f>VLOOKUP(D1687,MoneyLine!$A$1:$Q$33,14,FALSE)</f>
        <v>60.674999999999997</v>
      </c>
      <c r="P1687">
        <f>VLOOKUP(B1687,MoneyLine!$A$1:$Q$33,17,FALSE)</f>
        <v>-1.7361904761904778</v>
      </c>
      <c r="Q1687">
        <f>VLOOKUP(B1687,MoneyLine!$A$1:$K$33,10,FALSE)</f>
        <v>20.738571428571433</v>
      </c>
      <c r="R1687">
        <f>VLOOKUP(B1687,MoneyLine!$A$1:$Q$33,14,FALSE)</f>
        <v>32.669761904761899</v>
      </c>
      <c r="S1687">
        <f>VLOOKUP(D1687,MoneyLine!$A$1:$Q$33,17,FALSE)</f>
        <v>-14.592857142857142</v>
      </c>
      <c r="T1687">
        <f>VLOOKUP(D1687,MoneyLine!$A$1:$K$33,10,FALSE)</f>
        <v>27.424404761904761</v>
      </c>
      <c r="V1687">
        <f>HomTotReg.!$B$17+(test!O1687*HomTotReg.!$B$18+HomTotReg.!$B$19*test!P1687+test!Q1687*HomTotReg.!$B$20)</f>
        <v>3.1767656128116424</v>
      </c>
      <c r="W1687">
        <f>VisTotReg.!$B$17+(VisTotReg.!$B$18*test!R1687+test!S1687*VisTotReg.!$B$19+test!T1687*VisTotReg.!$B$20)</f>
        <v>2.6248877352287061</v>
      </c>
      <c r="Y1687">
        <f>'MoneyLine Reg. 1'!$B$17+('MoneyLine Reg. 1'!$B$18*test!I1687+test!J1687*'MoneyLine Reg. 1'!$B$19+test!T1687*'MoneyLine Reg. 1'!$B$20+test!Q1687*'MoneyLine Reg. 1'!$B$21)</f>
        <v>0.54785065093426677</v>
      </c>
      <c r="Z1687">
        <f>'MoneyLine Reg. 2'!$B$17+('MoneyLine Reg. 2'!$B$18*test!M1687+test!K1687*'MoneyLine Reg. 2'!$B$19+'MoneyLine Reg. 2'!$B$20*test!L1687+test!N1687*'MoneyLine Reg. 2'!$B$21)</f>
        <v>0.60327710203887897</v>
      </c>
    </row>
    <row r="1688" spans="1:26" x14ac:dyDescent="0.3">
      <c r="A1688" s="8">
        <v>45264</v>
      </c>
      <c r="B1688" s="6" t="s">
        <v>34</v>
      </c>
      <c r="C1688" s="6">
        <v>2</v>
      </c>
      <c r="D1688" s="6" t="s">
        <v>33</v>
      </c>
      <c r="E1688" s="6">
        <v>4</v>
      </c>
      <c r="G1688" s="6">
        <f t="shared" si="27"/>
        <v>2</v>
      </c>
      <c r="I1688">
        <f>VLOOKUP(D1688,MoneyLine!$A$1:$K$33,7,FALSE)</f>
        <v>35.906904761904762</v>
      </c>
      <c r="J1688">
        <f>VLOOKUP(B1688,MoneyLine!$A$1:$K$33,7,FALSE)</f>
        <v>70.167380952380938</v>
      </c>
      <c r="K1688">
        <f>VLOOKUP(B1688,MoneyLine!$A$1:$K$33,11,FALSE)</f>
        <v>10.367500000000003</v>
      </c>
      <c r="L1688">
        <f>VLOOKUP(B1688,MoneyLine!$A$1:$D$33,4,FALSE)</f>
        <v>52.325999999999993</v>
      </c>
      <c r="M1688">
        <f>VLOOKUP(D1688,MoneyLine!$A$1:$K$33,11,FALSE)</f>
        <v>3.707499999999996</v>
      </c>
      <c r="N1688">
        <f>VLOOKUP(D1688,MoneyLine!$A$1:$D$33,4,FALSE)</f>
        <v>47.251999999999995</v>
      </c>
      <c r="O1688">
        <f>VLOOKUP(D1688,MoneyLine!$A$1:$Q$33,14,FALSE)</f>
        <v>44.759523809523806</v>
      </c>
      <c r="P1688">
        <f>VLOOKUP(B1688,MoneyLine!$A$1:$Q$33,17,FALSE)</f>
        <v>22.489285714285707</v>
      </c>
      <c r="Q1688">
        <f>VLOOKUP(B1688,MoneyLine!$A$1:$K$33,10,FALSE)</f>
        <v>29.06904761904762</v>
      </c>
      <c r="R1688">
        <f>VLOOKUP(B1688,MoneyLine!$A$1:$Q$33,14,FALSE)</f>
        <v>40.24047619047618</v>
      </c>
      <c r="S1688">
        <f>VLOOKUP(D1688,MoneyLine!$A$1:$Q$33,17,FALSE)</f>
        <v>-16.226190476190478</v>
      </c>
      <c r="T1688">
        <f>VLOOKUP(D1688,MoneyLine!$A$1:$K$33,10,FALSE)</f>
        <v>29.473928571428576</v>
      </c>
      <c r="V1688">
        <f>HomTotReg.!$B$17+(test!O1688*HomTotReg.!$B$18+HomTotReg.!$B$19*test!P1688+test!Q1688*HomTotReg.!$B$20)</f>
        <v>2.6597580007086798</v>
      </c>
      <c r="W1688">
        <f>VisTotReg.!$B$17+(VisTotReg.!$B$18*test!R1688+test!S1688*VisTotReg.!$B$19+test!T1688*VisTotReg.!$B$20)</f>
        <v>2.6990691631672648</v>
      </c>
      <c r="Y1688">
        <f>'MoneyLine Reg. 1'!$B$17+('MoneyLine Reg. 1'!$B$18*test!I1688+test!J1688*'MoneyLine Reg. 1'!$B$19+test!T1688*'MoneyLine Reg. 1'!$B$20+test!Q1688*'MoneyLine Reg. 1'!$B$21)</f>
        <v>-7.490005057770377E-2</v>
      </c>
      <c r="Z1688">
        <f>'MoneyLine Reg. 2'!$B$17+('MoneyLine Reg. 2'!$B$18*test!M1688+test!K1688*'MoneyLine Reg. 2'!$B$19+'MoneyLine Reg. 2'!$B$20*test!L1688+test!N1688*'MoneyLine Reg. 2'!$B$21)</f>
        <v>-0.58438793207188633</v>
      </c>
    </row>
    <row r="1689" spans="1:26" x14ac:dyDescent="0.3">
      <c r="A1689" s="9">
        <v>45264</v>
      </c>
      <c r="B1689" s="7" t="s">
        <v>3</v>
      </c>
      <c r="C1689" s="7">
        <v>1</v>
      </c>
      <c r="D1689" s="7" t="s">
        <v>4</v>
      </c>
      <c r="E1689" s="7">
        <v>2</v>
      </c>
      <c r="G1689" s="6">
        <f t="shared" si="27"/>
        <v>1</v>
      </c>
      <c r="I1689">
        <f>VLOOKUP(D1689,MoneyLine!$A$1:$K$33,7,FALSE)</f>
        <v>71.288571428571402</v>
      </c>
      <c r="J1689">
        <f>VLOOKUP(B1689,MoneyLine!$A$1:$K$33,7,FALSE)</f>
        <v>103.61880952380953</v>
      </c>
      <c r="K1689">
        <f>VLOOKUP(B1689,MoneyLine!$A$1:$K$33,11,FALSE)</f>
        <v>6.7725000000000009</v>
      </c>
      <c r="L1689">
        <f>VLOOKUP(B1689,MoneyLine!$A$1:$D$33,4,FALSE)</f>
        <v>53.618500000000004</v>
      </c>
      <c r="M1689">
        <f>VLOOKUP(D1689,MoneyLine!$A$1:$K$33,11,FALSE)</f>
        <v>4.0925000000000029</v>
      </c>
      <c r="N1689">
        <f>VLOOKUP(D1689,MoneyLine!$A$1:$D$33,4,FALSE)</f>
        <v>50.962499999999999</v>
      </c>
      <c r="O1689">
        <f>VLOOKUP(D1689,MoneyLine!$A$1:$Q$33,14,FALSE)</f>
        <v>28.298571428571432</v>
      </c>
      <c r="P1689">
        <f>VLOOKUP(B1689,MoneyLine!$A$1:$Q$33,17,FALSE)</f>
        <v>15.725476190476186</v>
      </c>
      <c r="Q1689">
        <f>VLOOKUP(B1689,MoneyLine!$A$1:$K$33,10,FALSE)</f>
        <v>34.368214285714288</v>
      </c>
      <c r="R1689">
        <f>VLOOKUP(B1689,MoneyLine!$A$1:$Q$33,14,FALSE)</f>
        <v>76.556190476190451</v>
      </c>
      <c r="S1689">
        <f>VLOOKUP(D1689,MoneyLine!$A$1:$Q$33,17,FALSE)</f>
        <v>33.857619047619039</v>
      </c>
      <c r="T1689">
        <f>VLOOKUP(D1689,MoneyLine!$A$1:$K$33,10,FALSE)</f>
        <v>21.901309523809527</v>
      </c>
      <c r="V1689">
        <f>HomTotReg.!$B$17+(test!O1689*HomTotReg.!$B$18+HomTotReg.!$B$19*test!P1689+test!Q1689*HomTotReg.!$B$20)</f>
        <v>2.4987819917660699</v>
      </c>
      <c r="W1689">
        <f>VisTotReg.!$B$17+(VisTotReg.!$B$18*test!R1689+test!S1689*VisTotReg.!$B$19+test!T1689*VisTotReg.!$B$20)</f>
        <v>2.7948636918838261</v>
      </c>
      <c r="Y1689">
        <f>'MoneyLine Reg. 1'!$B$17+('MoneyLine Reg. 1'!$B$18*test!I1689+test!J1689*'MoneyLine Reg. 1'!$B$19+test!T1689*'MoneyLine Reg. 1'!$B$20+test!Q1689*'MoneyLine Reg. 1'!$B$21)</f>
        <v>-0.27118348601684028</v>
      </c>
      <c r="Z1689">
        <f>'MoneyLine Reg. 2'!$B$17+('MoneyLine Reg. 2'!$B$18*test!M1689+test!K1689*'MoneyLine Reg. 2'!$B$19+'MoneyLine Reg. 2'!$B$20*test!L1689+test!N1689*'MoneyLine Reg. 2'!$B$21)</f>
        <v>-0.18253291302031061</v>
      </c>
    </row>
    <row r="1690" spans="1:26" x14ac:dyDescent="0.3">
      <c r="A1690" s="8">
        <v>45264</v>
      </c>
      <c r="B1690" s="6" t="s">
        <v>30</v>
      </c>
      <c r="C1690" s="6">
        <v>0</v>
      </c>
      <c r="D1690" s="6" t="s">
        <v>7</v>
      </c>
      <c r="E1690" s="6">
        <v>4</v>
      </c>
      <c r="G1690" s="6">
        <f t="shared" si="27"/>
        <v>4</v>
      </c>
      <c r="I1690">
        <f>VLOOKUP(D1690,MoneyLine!$A$1:$K$33,7,FALSE)</f>
        <v>105.50714285714287</v>
      </c>
      <c r="J1690">
        <f>VLOOKUP(B1690,MoneyLine!$A$1:$K$33,7,FALSE)</f>
        <v>127.36857142857141</v>
      </c>
      <c r="K1690">
        <f>VLOOKUP(B1690,MoneyLine!$A$1:$K$33,11,FALSE)</f>
        <v>15.876249999999999</v>
      </c>
      <c r="L1690">
        <f>VLOOKUP(B1690,MoneyLine!$A$1:$D$33,4,FALSE)</f>
        <v>56.155499999999996</v>
      </c>
      <c r="M1690">
        <f>VLOOKUP(D1690,MoneyLine!$A$1:$K$33,11,FALSE)</f>
        <v>17.5075</v>
      </c>
      <c r="N1690">
        <f>VLOOKUP(D1690,MoneyLine!$A$1:$D$33,4,FALSE)</f>
        <v>51.216499999999996</v>
      </c>
      <c r="O1690">
        <f>VLOOKUP(D1690,MoneyLine!$A$1:$Q$33,14,FALSE)</f>
        <v>89.021666666666647</v>
      </c>
      <c r="P1690">
        <f>VLOOKUP(B1690,MoneyLine!$A$1:$Q$33,17,FALSE)</f>
        <v>21.976904761904766</v>
      </c>
      <c r="Q1690">
        <f>VLOOKUP(B1690,MoneyLine!$A$1:$K$33,10,FALSE)</f>
        <v>-0.45761904761904759</v>
      </c>
      <c r="R1690">
        <f>VLOOKUP(B1690,MoneyLine!$A$1:$Q$33,14,FALSE)</f>
        <v>104.57619047619046</v>
      </c>
      <c r="S1690">
        <f>VLOOKUP(D1690,MoneyLine!$A$1:$Q$33,17,FALSE)</f>
        <v>1.5838095238095231</v>
      </c>
      <c r="T1690">
        <f>VLOOKUP(D1690,MoneyLine!$A$1:$K$33,10,FALSE)</f>
        <v>-6.0107142857142861</v>
      </c>
      <c r="V1690">
        <f>HomTotReg.!$B$17+(test!O1690*HomTotReg.!$B$18+HomTotReg.!$B$19*test!P1690+test!Q1690*HomTotReg.!$B$20)</f>
        <v>3.4591975977444918</v>
      </c>
      <c r="W1690">
        <f>VisTotReg.!$B$17+(VisTotReg.!$B$18*test!R1690+test!S1690*VisTotReg.!$B$19+test!T1690*VisTotReg.!$B$20)</f>
        <v>3.8259075898510186</v>
      </c>
      <c r="Y1690">
        <f>'MoneyLine Reg. 1'!$B$17+('MoneyLine Reg. 1'!$B$18*test!I1690+test!J1690*'MoneyLine Reg. 1'!$B$19+test!T1690*'MoneyLine Reg. 1'!$B$20+test!Q1690*'MoneyLine Reg. 1'!$B$21)</f>
        <v>-0.24711945374597521</v>
      </c>
      <c r="Z1690">
        <f>'MoneyLine Reg. 2'!$B$17+('MoneyLine Reg. 2'!$B$18*test!M1690+test!K1690*'MoneyLine Reg. 2'!$B$19+'MoneyLine Reg. 2'!$B$20*test!L1690+test!N1690*'MoneyLine Reg. 2'!$B$21)</f>
        <v>-7.338654185604554E-2</v>
      </c>
    </row>
    <row r="1691" spans="1:26" x14ac:dyDescent="0.3">
      <c r="A1691" s="9">
        <v>45264</v>
      </c>
      <c r="B1691" s="7" t="s">
        <v>10</v>
      </c>
      <c r="C1691" s="7">
        <v>2</v>
      </c>
      <c r="D1691" s="7" t="s">
        <v>27</v>
      </c>
      <c r="E1691" s="7">
        <v>1</v>
      </c>
      <c r="G1691" s="6">
        <f t="shared" si="27"/>
        <v>-1</v>
      </c>
      <c r="I1691">
        <f>VLOOKUP(D1691,MoneyLine!$A$1:$K$33,7,FALSE)</f>
        <v>57.437380952380948</v>
      </c>
      <c r="J1691">
        <f>VLOOKUP(B1691,MoneyLine!$A$1:$K$33,7,FALSE)</f>
        <v>43.783809523809516</v>
      </c>
      <c r="K1691">
        <f>VLOOKUP(B1691,MoneyLine!$A$1:$K$33,11,FALSE)</f>
        <v>2.1412499999999977</v>
      </c>
      <c r="L1691">
        <f>VLOOKUP(B1691,MoneyLine!$A$1:$D$33,4,FALSE)</f>
        <v>45.351499999999994</v>
      </c>
      <c r="M1691">
        <f>VLOOKUP(D1691,MoneyLine!$A$1:$K$33,11,FALSE)</f>
        <v>10.504999999999999</v>
      </c>
      <c r="N1691">
        <f>VLOOKUP(D1691,MoneyLine!$A$1:$D$33,4,FALSE)</f>
        <v>52.064499999999995</v>
      </c>
      <c r="O1691">
        <f>VLOOKUP(D1691,MoneyLine!$A$1:$Q$33,14,FALSE)</f>
        <v>42.338571428571427</v>
      </c>
      <c r="P1691">
        <f>VLOOKUP(B1691,MoneyLine!$A$1:$Q$33,17,FALSE)</f>
        <v>-14.675714285714287</v>
      </c>
      <c r="Q1691">
        <f>VLOOKUP(B1691,MoneyLine!$A$1:$K$33,10,FALSE)</f>
        <v>13.367738095238096</v>
      </c>
      <c r="R1691">
        <f>VLOOKUP(B1691,MoneyLine!$A$1:$Q$33,14,FALSE)</f>
        <v>43.181904761904768</v>
      </c>
      <c r="S1691">
        <f>VLOOKUP(D1691,MoneyLine!$A$1:$Q$33,17,FALSE)</f>
        <v>0.65357142857142814</v>
      </c>
      <c r="T1691">
        <f>VLOOKUP(D1691,MoneyLine!$A$1:$K$33,10,FALSE)</f>
        <v>23.449285714285718</v>
      </c>
      <c r="V1691">
        <f>HomTotReg.!$B$17+(test!O1691*HomTotReg.!$B$18+HomTotReg.!$B$19*test!P1691+test!Q1691*HomTotReg.!$B$20)</f>
        <v>3.2010650666301439</v>
      </c>
      <c r="W1691">
        <f>VisTotReg.!$B$17+(VisTotReg.!$B$18*test!R1691+test!S1691*VisTotReg.!$B$19+test!T1691*VisTotReg.!$B$20)</f>
        <v>2.6721962051165806</v>
      </c>
      <c r="Y1691">
        <f>'MoneyLine Reg. 1'!$B$17+('MoneyLine Reg. 1'!$B$18*test!I1691+test!J1691*'MoneyLine Reg. 1'!$B$19+test!T1691*'MoneyLine Reg. 1'!$B$20+test!Q1691*'MoneyLine Reg. 1'!$B$21)</f>
        <v>0.51353558937730748</v>
      </c>
      <c r="Z1691">
        <f>'MoneyLine Reg. 2'!$B$17+('MoneyLine Reg. 2'!$B$18*test!M1691+test!K1691*'MoneyLine Reg. 2'!$B$19+'MoneyLine Reg. 2'!$B$20*test!L1691+test!N1691*'MoneyLine Reg. 2'!$B$21)</f>
        <v>1.1819392513152804</v>
      </c>
    </row>
    <row r="1692" spans="1:26" x14ac:dyDescent="0.3">
      <c r="A1692" s="8">
        <v>45264</v>
      </c>
      <c r="B1692" s="6" t="s">
        <v>18</v>
      </c>
      <c r="C1692" s="6">
        <v>1</v>
      </c>
      <c r="D1692" s="6" t="s">
        <v>23</v>
      </c>
      <c r="E1692" s="6">
        <v>2</v>
      </c>
      <c r="G1692" s="6">
        <f t="shared" si="27"/>
        <v>1</v>
      </c>
      <c r="I1692">
        <f>VLOOKUP(D1692,MoneyLine!$A$1:$K$33,7,FALSE)</f>
        <v>101.00309523809524</v>
      </c>
      <c r="J1692">
        <f>VLOOKUP(B1692,MoneyLine!$A$1:$K$33,7,FALSE)</f>
        <v>161.3661904761905</v>
      </c>
      <c r="K1692">
        <f>VLOOKUP(B1692,MoneyLine!$A$1:$K$33,11,FALSE)</f>
        <v>18.088749999999997</v>
      </c>
      <c r="L1692">
        <f>VLOOKUP(B1692,MoneyLine!$A$1:$D$33,4,FALSE)</f>
        <v>55.644500000000001</v>
      </c>
      <c r="M1692">
        <f>VLOOKUP(D1692,MoneyLine!$A$1:$K$33,11,FALSE)</f>
        <v>6.8149999999999995</v>
      </c>
      <c r="N1692">
        <f>VLOOKUP(D1692,MoneyLine!$A$1:$D$33,4,FALSE)</f>
        <v>52.277999999999999</v>
      </c>
      <c r="O1692">
        <f>VLOOKUP(D1692,MoneyLine!$A$1:$Q$33,14,FALSE)</f>
        <v>66.898333333333312</v>
      </c>
      <c r="P1692">
        <f>VLOOKUP(B1692,MoneyLine!$A$1:$Q$33,17,FALSE)</f>
        <v>63.627142857142857</v>
      </c>
      <c r="Q1692">
        <f>VLOOKUP(B1692,MoneyLine!$A$1:$K$33,10,FALSE)</f>
        <v>-8.5753571428571433</v>
      </c>
      <c r="R1692">
        <f>VLOOKUP(B1692,MoneyLine!$A$1:$Q$33,14,FALSE)</f>
        <v>80.616190476190468</v>
      </c>
      <c r="S1692">
        <f>VLOOKUP(D1692,MoneyLine!$A$1:$Q$33,17,FALSE)</f>
        <v>22.973095238095237</v>
      </c>
      <c r="T1692">
        <f>VLOOKUP(D1692,MoneyLine!$A$1:$K$33,10,FALSE)</f>
        <v>43.088928571428575</v>
      </c>
      <c r="V1692">
        <f>HomTotReg.!$B$17+(test!O1692*HomTotReg.!$B$18+HomTotReg.!$B$19*test!P1692+test!Q1692*HomTotReg.!$B$20)</f>
        <v>2.8731756217231363</v>
      </c>
      <c r="W1692">
        <f>VisTotReg.!$B$17+(VisTotReg.!$B$18*test!R1692+test!S1692*VisTotReg.!$B$19+test!T1692*VisTotReg.!$B$20)</f>
        <v>2.6280742417629801</v>
      </c>
      <c r="Y1692">
        <f>'MoneyLine Reg. 1'!$B$17+('MoneyLine Reg. 1'!$B$18*test!I1692+test!J1692*'MoneyLine Reg. 1'!$B$19+test!T1692*'MoneyLine Reg. 1'!$B$20+test!Q1692*'MoneyLine Reg. 1'!$B$21)</f>
        <v>7.8275722970745615E-2</v>
      </c>
      <c r="Z1692">
        <f>'MoneyLine Reg. 2'!$B$17+('MoneyLine Reg. 2'!$B$18*test!M1692+test!K1692*'MoneyLine Reg. 2'!$B$19+'MoneyLine Reg. 2'!$B$20*test!L1692+test!N1692*'MoneyLine Reg. 2'!$B$21)</f>
        <v>-0.74041929488350355</v>
      </c>
    </row>
    <row r="1693" spans="1:26" x14ac:dyDescent="0.3">
      <c r="A1693" s="9">
        <v>45265</v>
      </c>
      <c r="B1693" s="7" t="s">
        <v>19</v>
      </c>
      <c r="C1693" s="7">
        <v>5</v>
      </c>
      <c r="D1693" s="7" t="s">
        <v>13</v>
      </c>
      <c r="E1693" s="7">
        <v>3</v>
      </c>
      <c r="G1693" s="6">
        <f t="shared" si="27"/>
        <v>-2</v>
      </c>
      <c r="I1693">
        <f>VLOOKUP(D1693,MoneyLine!$A$1:$K$33,7,FALSE)</f>
        <v>52.757857142857148</v>
      </c>
      <c r="J1693">
        <f>VLOOKUP(B1693,MoneyLine!$A$1:$K$33,7,FALSE)</f>
        <v>99.267142857142858</v>
      </c>
      <c r="K1693">
        <f>VLOOKUP(B1693,MoneyLine!$A$1:$K$33,11,FALSE)</f>
        <v>11.873749999999998</v>
      </c>
      <c r="L1693">
        <f>VLOOKUP(B1693,MoneyLine!$A$1:$D$33,4,FALSE)</f>
        <v>44.580500000000001</v>
      </c>
      <c r="M1693">
        <f>VLOOKUP(D1693,MoneyLine!$A$1:$K$33,11,FALSE)</f>
        <v>5.03125</v>
      </c>
      <c r="N1693">
        <f>VLOOKUP(D1693,MoneyLine!$A$1:$D$33,4,FALSE)</f>
        <v>47.964499999999994</v>
      </c>
      <c r="O1693">
        <f>VLOOKUP(D1693,MoneyLine!$A$1:$Q$33,14,FALSE)</f>
        <v>36.921904761904756</v>
      </c>
      <c r="P1693">
        <f>VLOOKUP(B1693,MoneyLine!$A$1:$Q$33,17,FALSE)</f>
        <v>-14.223571428571427</v>
      </c>
      <c r="Q1693">
        <f>VLOOKUP(B1693,MoneyLine!$A$1:$K$33,10,FALSE)</f>
        <v>-3.2023809523808761E-2</v>
      </c>
      <c r="R1693">
        <f>VLOOKUP(B1693,MoneyLine!$A$1:$Q$33,14,FALSE)</f>
        <v>93.099761904761891</v>
      </c>
      <c r="S1693">
        <f>VLOOKUP(D1693,MoneyLine!$A$1:$Q$33,17,FALSE)</f>
        <v>6.5440476190476176</v>
      </c>
      <c r="T1693">
        <f>VLOOKUP(D1693,MoneyLine!$A$1:$K$33,10,FALSE)</f>
        <v>-4.3963095238095242</v>
      </c>
      <c r="V1693">
        <f>HomTotReg.!$B$17+(test!O1693*HomTotReg.!$B$18+HomTotReg.!$B$19*test!P1693+test!Q1693*HomTotReg.!$B$20)</f>
        <v>3.2866710646972535</v>
      </c>
      <c r="W1693">
        <f>VisTotReg.!$B$17+(VisTotReg.!$B$18*test!R1693+test!S1693*VisTotReg.!$B$19+test!T1693*VisTotReg.!$B$20)</f>
        <v>3.6217926031796357</v>
      </c>
      <c r="Y1693">
        <f>'MoneyLine Reg. 1'!$B$17+('MoneyLine Reg. 1'!$B$18*test!I1693+test!J1693*'MoneyLine Reg. 1'!$B$19+test!T1693*'MoneyLine Reg. 1'!$B$20+test!Q1693*'MoneyLine Reg. 1'!$B$21)</f>
        <v>-0.42236518992048555</v>
      </c>
      <c r="Z1693">
        <f>'MoneyLine Reg. 2'!$B$17+('MoneyLine Reg. 2'!$B$18*test!M1693+test!K1693*'MoneyLine Reg. 2'!$B$19+'MoneyLine Reg. 2'!$B$20*test!L1693+test!N1693*'MoneyLine Reg. 2'!$B$21)</f>
        <v>4.2467281517923006E-2</v>
      </c>
    </row>
    <row r="1694" spans="1:26" x14ac:dyDescent="0.3">
      <c r="A1694" s="8">
        <v>45265</v>
      </c>
      <c r="B1694" s="6" t="s">
        <v>29</v>
      </c>
      <c r="C1694" s="6">
        <v>4</v>
      </c>
      <c r="D1694" s="6" t="s">
        <v>20</v>
      </c>
      <c r="E1694" s="6">
        <v>3</v>
      </c>
      <c r="G1694" s="6">
        <f t="shared" si="27"/>
        <v>-1</v>
      </c>
      <c r="I1694">
        <f>VLOOKUP(D1694,MoneyLine!$A$1:$K$33,7,FALSE)</f>
        <v>53.481666666666655</v>
      </c>
      <c r="J1694">
        <f>VLOOKUP(B1694,MoneyLine!$A$1:$K$33,7,FALSE)</f>
        <v>120.64333333333332</v>
      </c>
      <c r="K1694">
        <f>VLOOKUP(B1694,MoneyLine!$A$1:$K$33,11,FALSE)</f>
        <v>13.331249999999997</v>
      </c>
      <c r="L1694">
        <f>VLOOKUP(B1694,MoneyLine!$A$1:$D$33,4,FALSE)</f>
        <v>55.3095</v>
      </c>
      <c r="M1694">
        <f>VLOOKUP(D1694,MoneyLine!$A$1:$K$33,11,FALSE)</f>
        <v>4.7974999999999994</v>
      </c>
      <c r="N1694">
        <f>VLOOKUP(D1694,MoneyLine!$A$1:$D$33,4,FALSE)</f>
        <v>46.0565</v>
      </c>
      <c r="O1694">
        <f>VLOOKUP(D1694,MoneyLine!$A$1:$Q$33,14,FALSE)</f>
        <v>58.340238095238099</v>
      </c>
      <c r="P1694">
        <f>VLOOKUP(B1694,MoneyLine!$A$1:$Q$33,17,FALSE)</f>
        <v>28.97</v>
      </c>
      <c r="Q1694">
        <f>VLOOKUP(B1694,MoneyLine!$A$1:$K$33,10,FALSE)</f>
        <v>20.598452380952381</v>
      </c>
      <c r="R1694">
        <f>VLOOKUP(B1694,MoneyLine!$A$1:$Q$33,14,FALSE)</f>
        <v>76.355714285714271</v>
      </c>
      <c r="S1694">
        <f>VLOOKUP(D1694,MoneyLine!$A$1:$Q$33,17,FALSE)</f>
        <v>-10.467380952380953</v>
      </c>
      <c r="T1694">
        <f>VLOOKUP(D1694,MoneyLine!$A$1:$K$33,10,FALSE)</f>
        <v>1.6524999999999999</v>
      </c>
      <c r="V1694">
        <f>HomTotReg.!$B$17+(test!O1694*HomTotReg.!$B$18+HomTotReg.!$B$19*test!P1694+test!Q1694*HomTotReg.!$B$20)</f>
        <v>2.8282126945089923</v>
      </c>
      <c r="W1694">
        <f>VisTotReg.!$B$17+(VisTotReg.!$B$18*test!R1694+test!S1694*VisTotReg.!$B$19+test!T1694*VisTotReg.!$B$20)</f>
        <v>3.4857648733097371</v>
      </c>
      <c r="Y1694">
        <f>'MoneyLine Reg. 1'!$B$17+('MoneyLine Reg. 1'!$B$18*test!I1694+test!J1694*'MoneyLine Reg. 1'!$B$19+test!T1694*'MoneyLine Reg. 1'!$B$20+test!Q1694*'MoneyLine Reg. 1'!$B$21)</f>
        <v>-0.78411090351989587</v>
      </c>
      <c r="Z1694">
        <f>'MoneyLine Reg. 2'!$B$17+('MoneyLine Reg. 2'!$B$18*test!M1694+test!K1694*'MoneyLine Reg. 2'!$B$19+'MoneyLine Reg. 2'!$B$20*test!L1694+test!N1694*'MoneyLine Reg. 2'!$B$21)</f>
        <v>-1.0022883206450928</v>
      </c>
    </row>
    <row r="1695" spans="1:26" x14ac:dyDescent="0.3">
      <c r="A1695" s="9">
        <v>45265</v>
      </c>
      <c r="B1695" s="7" t="s">
        <v>28</v>
      </c>
      <c r="C1695" s="7">
        <v>5</v>
      </c>
      <c r="D1695" s="7" t="s">
        <v>22</v>
      </c>
      <c r="E1695" s="7">
        <v>2</v>
      </c>
      <c r="G1695" s="6">
        <f t="shared" si="27"/>
        <v>-3</v>
      </c>
      <c r="I1695">
        <f>VLOOKUP(D1695,MoneyLine!$A$1:$K$33,7,FALSE)</f>
        <v>73.279761904761898</v>
      </c>
      <c r="J1695">
        <f>VLOOKUP(B1695,MoneyLine!$A$1:$K$33,7,FALSE)</f>
        <v>60.434285714285707</v>
      </c>
      <c r="K1695">
        <f>VLOOKUP(B1695,MoneyLine!$A$1:$K$33,11,FALSE)</f>
        <v>6.9025000000000016</v>
      </c>
      <c r="L1695">
        <f>VLOOKUP(B1695,MoneyLine!$A$1:$D$33,4,FALSE)</f>
        <v>50.512499999999996</v>
      </c>
      <c r="M1695">
        <f>VLOOKUP(D1695,MoneyLine!$A$1:$K$33,11,FALSE)</f>
        <v>6.432500000000001</v>
      </c>
      <c r="N1695">
        <f>VLOOKUP(D1695,MoneyLine!$A$1:$D$33,4,FALSE)</f>
        <v>50.885999999999996</v>
      </c>
      <c r="O1695">
        <f>VLOOKUP(D1695,MoneyLine!$A$1:$Q$33,14,FALSE)</f>
        <v>70.076904761904771</v>
      </c>
      <c r="P1695">
        <f>VLOOKUP(B1695,MoneyLine!$A$1:$Q$33,17,FALSE)</f>
        <v>10.998333333333333</v>
      </c>
      <c r="Q1695">
        <f>VLOOKUP(B1695,MoneyLine!$A$1:$K$33,10,FALSE)</f>
        <v>5.5184523809523807</v>
      </c>
      <c r="R1695">
        <f>VLOOKUP(B1695,MoneyLine!$A$1:$Q$33,14,FALSE)</f>
        <v>47.296666666666667</v>
      </c>
      <c r="S1695">
        <f>VLOOKUP(D1695,MoneyLine!$A$1:$Q$33,17,FALSE)</f>
        <v>-0.22023809523809401</v>
      </c>
      <c r="T1695">
        <f>VLOOKUP(D1695,MoneyLine!$A$1:$K$33,10,FALSE)</f>
        <v>10.709166666666667</v>
      </c>
      <c r="V1695">
        <f>HomTotReg.!$B$17+(test!O1695*HomTotReg.!$B$18+HomTotReg.!$B$19*test!P1695+test!Q1695*HomTotReg.!$B$20)</f>
        <v>3.3091321567348486</v>
      </c>
      <c r="W1695">
        <f>VisTotReg.!$B$17+(VisTotReg.!$B$18*test!R1695+test!S1695*VisTotReg.!$B$19+test!T1695*VisTotReg.!$B$20)</f>
        <v>2.916383135443438</v>
      </c>
      <c r="Y1695">
        <f>'MoneyLine Reg. 1'!$B$17+('MoneyLine Reg. 1'!$B$18*test!I1695+test!J1695*'MoneyLine Reg. 1'!$B$19+test!T1695*'MoneyLine Reg. 1'!$B$20+test!Q1695*'MoneyLine Reg. 1'!$B$21)</f>
        <v>0.37928856266709471</v>
      </c>
      <c r="Z1695">
        <f>'MoneyLine Reg. 2'!$B$17+('MoneyLine Reg. 2'!$B$18*test!M1695+test!K1695*'MoneyLine Reg. 2'!$B$19+'MoneyLine Reg. 2'!$B$20*test!L1695+test!N1695*'MoneyLine Reg. 2'!$B$21)</f>
        <v>0.18105072847464587</v>
      </c>
    </row>
    <row r="1696" spans="1:26" x14ac:dyDescent="0.3">
      <c r="A1696" s="8">
        <v>45265</v>
      </c>
      <c r="B1696" s="6" t="s">
        <v>21</v>
      </c>
      <c r="C1696" s="6">
        <v>4</v>
      </c>
      <c r="D1696" s="6" t="s">
        <v>6</v>
      </c>
      <c r="E1696" s="6">
        <v>3</v>
      </c>
      <c r="G1696" s="6">
        <f t="shared" si="27"/>
        <v>-1</v>
      </c>
      <c r="I1696">
        <f>VLOOKUP(D1696,MoneyLine!$A$1:$K$33,7,FALSE)</f>
        <v>-14.717619047619038</v>
      </c>
      <c r="J1696">
        <f>VLOOKUP(B1696,MoneyLine!$A$1:$K$33,7,FALSE)</f>
        <v>81.149285714285725</v>
      </c>
      <c r="K1696">
        <f>VLOOKUP(B1696,MoneyLine!$A$1:$K$33,11,FALSE)</f>
        <v>9.1225000000000005</v>
      </c>
      <c r="L1696">
        <f>VLOOKUP(B1696,MoneyLine!$A$1:$D$33,4,FALSE)</f>
        <v>51.807999999999993</v>
      </c>
      <c r="M1696">
        <f>VLOOKUP(D1696,MoneyLine!$A$1:$K$33,11,FALSE)</f>
        <v>1.6887499999999989</v>
      </c>
      <c r="N1696">
        <f>VLOOKUP(D1696,MoneyLine!$A$1:$D$33,4,FALSE)</f>
        <v>38.247500000000002</v>
      </c>
      <c r="O1696">
        <f>VLOOKUP(D1696,MoneyLine!$A$1:$Q$33,14,FALSE)</f>
        <v>4.214999999999999</v>
      </c>
      <c r="P1696">
        <f>VLOOKUP(B1696,MoneyLine!$A$1:$Q$33,17,FALSE)</f>
        <v>7.3759523809523806</v>
      </c>
      <c r="Q1696">
        <f>VLOOKUP(B1696,MoneyLine!$A$1:$K$33,10,FALSE)</f>
        <v>8.0371428571428574</v>
      </c>
      <c r="R1696">
        <f>VLOOKUP(B1696,MoneyLine!$A$1:$Q$33,14,FALSE)</f>
        <v>65.387857142857143</v>
      </c>
      <c r="S1696">
        <f>VLOOKUP(D1696,MoneyLine!$A$1:$Q$33,17,FALSE)</f>
        <v>-23.022142857142857</v>
      </c>
      <c r="T1696">
        <f>VLOOKUP(D1696,MoneyLine!$A$1:$K$33,10,FALSE)</f>
        <v>2.2516666666666674</v>
      </c>
      <c r="V1696">
        <f>HomTotReg.!$B$17+(test!O1696*HomTotReg.!$B$18+HomTotReg.!$B$19*test!P1696+test!Q1696*HomTotReg.!$B$20)</f>
        <v>2.6226446316852297</v>
      </c>
      <c r="W1696">
        <f>VisTotReg.!$B$17+(VisTotReg.!$B$18*test!R1696+test!S1696*VisTotReg.!$B$19+test!T1696*VisTotReg.!$B$20)</f>
        <v>3.4587654669424177</v>
      </c>
      <c r="Y1696">
        <f>'MoneyLine Reg. 1'!$B$17+('MoneyLine Reg. 1'!$B$18*test!I1696+test!J1696*'MoneyLine Reg. 1'!$B$19+test!T1696*'MoneyLine Reg. 1'!$B$20+test!Q1696*'MoneyLine Reg. 1'!$B$21)</f>
        <v>-0.86365376588034004</v>
      </c>
      <c r="Z1696">
        <f>'MoneyLine Reg. 2'!$B$17+('MoneyLine Reg. 2'!$B$18*test!M1696+test!K1696*'MoneyLine Reg. 2'!$B$19+'MoneyLine Reg. 2'!$B$20*test!L1696+test!N1696*'MoneyLine Reg. 2'!$B$21)</f>
        <v>-1.2373797491824039</v>
      </c>
    </row>
    <row r="1697" spans="1:26" x14ac:dyDescent="0.3">
      <c r="A1697" s="9">
        <v>45265</v>
      </c>
      <c r="B1697" s="7" t="s">
        <v>26</v>
      </c>
      <c r="C1697" s="7">
        <v>2</v>
      </c>
      <c r="D1697" s="7" t="s">
        <v>11</v>
      </c>
      <c r="E1697" s="7">
        <v>3</v>
      </c>
      <c r="G1697" s="6">
        <f t="shared" si="27"/>
        <v>1</v>
      </c>
      <c r="I1697">
        <f>VLOOKUP(D1697,MoneyLine!$A$1:$K$33,7,FALSE)</f>
        <v>121.01880952380951</v>
      </c>
      <c r="J1697">
        <f>VLOOKUP(B1697,MoneyLine!$A$1:$K$33,7,FALSE)</f>
        <v>2.4278571428571381</v>
      </c>
      <c r="K1697">
        <f>VLOOKUP(B1697,MoneyLine!$A$1:$K$33,11,FALSE)</f>
        <v>7.2874999999999996</v>
      </c>
      <c r="L1697">
        <f>VLOOKUP(B1697,MoneyLine!$A$1:$D$33,4,FALSE)</f>
        <v>44.772500000000001</v>
      </c>
      <c r="M1697">
        <f>VLOOKUP(D1697,MoneyLine!$A$1:$K$33,11,FALSE)</f>
        <v>15.838749999999997</v>
      </c>
      <c r="N1697">
        <f>VLOOKUP(D1697,MoneyLine!$A$1:$D$33,4,FALSE)</f>
        <v>52.685499999999998</v>
      </c>
      <c r="O1697">
        <f>VLOOKUP(D1697,MoneyLine!$A$1:$Q$33,14,FALSE)</f>
        <v>85.286666666666662</v>
      </c>
      <c r="P1697">
        <f>VLOOKUP(B1697,MoneyLine!$A$1:$Q$33,17,FALSE)</f>
        <v>-8.321428571428573</v>
      </c>
      <c r="Q1697">
        <f>VLOOKUP(B1697,MoneyLine!$A$1:$K$33,10,FALSE)</f>
        <v>13.537738095238096</v>
      </c>
      <c r="R1697">
        <f>VLOOKUP(B1697,MoneyLine!$A$1:$Q$33,14,FALSE)</f>
        <v>21.040476190476188</v>
      </c>
      <c r="S1697">
        <f>VLOOKUP(D1697,MoneyLine!$A$1:$Q$33,17,FALSE)</f>
        <v>15.627619047619051</v>
      </c>
      <c r="T1697">
        <f>VLOOKUP(D1697,MoneyLine!$A$1:$K$33,10,FALSE)</f>
        <v>10.4975</v>
      </c>
      <c r="V1697">
        <f>HomTotReg.!$B$17+(test!O1697*HomTotReg.!$B$18+HomTotReg.!$B$19*test!P1697+test!Q1697*HomTotReg.!$B$20)</f>
        <v>3.5864334926523074</v>
      </c>
      <c r="W1697">
        <f>VisTotReg.!$B$17+(VisTotReg.!$B$18*test!R1697+test!S1697*VisTotReg.!$B$19+test!T1697*VisTotReg.!$B$20)</f>
        <v>2.4667912996012697</v>
      </c>
      <c r="Y1697">
        <f>'MoneyLine Reg. 1'!$B$17+('MoneyLine Reg. 1'!$B$18*test!I1697+test!J1697*'MoneyLine Reg. 1'!$B$19+test!T1697*'MoneyLine Reg. 1'!$B$20+test!Q1697*'MoneyLine Reg. 1'!$B$21)</f>
        <v>1.431603451032204</v>
      </c>
      <c r="Z1697">
        <f>'MoneyLine Reg. 2'!$B$17+('MoneyLine Reg. 2'!$B$18*test!M1697+test!K1697*'MoneyLine Reg. 2'!$B$19+'MoneyLine Reg. 2'!$B$20*test!L1697+test!N1697*'MoneyLine Reg. 2'!$B$21)</f>
        <v>1.2924262120752812</v>
      </c>
    </row>
    <row r="1698" spans="1:26" x14ac:dyDescent="0.3">
      <c r="A1698" s="8">
        <v>45265</v>
      </c>
      <c r="B1698" s="6" t="s">
        <v>24</v>
      </c>
      <c r="C1698" s="6">
        <v>5</v>
      </c>
      <c r="D1698" s="6" t="s">
        <v>16</v>
      </c>
      <c r="E1698" s="6">
        <v>4</v>
      </c>
      <c r="G1698" s="6">
        <f t="shared" si="27"/>
        <v>-1</v>
      </c>
      <c r="I1698">
        <f>VLOOKUP(D1698,MoneyLine!$A$1:$K$33,7,FALSE)</f>
        <v>64.561666666666639</v>
      </c>
      <c r="J1698">
        <f>VLOOKUP(B1698,MoneyLine!$A$1:$K$33,7,FALSE)</f>
        <v>-28.852380952380948</v>
      </c>
      <c r="K1698">
        <f>VLOOKUP(B1698,MoneyLine!$A$1:$K$33,11,FALSE)</f>
        <v>5.754999999999999</v>
      </c>
      <c r="L1698">
        <f>VLOOKUP(B1698,MoneyLine!$A$1:$D$33,4,FALSE)</f>
        <v>42.153999999999996</v>
      </c>
      <c r="M1698">
        <f>VLOOKUP(D1698,MoneyLine!$A$1:$K$33,11,FALSE)</f>
        <v>10.3225</v>
      </c>
      <c r="N1698">
        <f>VLOOKUP(D1698,MoneyLine!$A$1:$D$33,4,FALSE)</f>
        <v>48.538999999999994</v>
      </c>
      <c r="O1698">
        <f>VLOOKUP(D1698,MoneyLine!$A$1:$Q$33,14,FALSE)</f>
        <v>75.591190476190462</v>
      </c>
      <c r="P1698">
        <f>VLOOKUP(B1698,MoneyLine!$A$1:$Q$33,17,FALSE)</f>
        <v>-35.079523809523806</v>
      </c>
      <c r="Q1698">
        <f>VLOOKUP(B1698,MoneyLine!$A$1:$K$33,10,FALSE)</f>
        <v>-0.52404761904761887</v>
      </c>
      <c r="R1698">
        <f>VLOOKUP(B1698,MoneyLine!$A$1:$Q$33,14,FALSE)</f>
        <v>7.490952380952379</v>
      </c>
      <c r="S1698">
        <f>VLOOKUP(D1698,MoneyLine!$A$1:$Q$33,17,FALSE)</f>
        <v>-17.098809523809521</v>
      </c>
      <c r="T1698">
        <f>VLOOKUP(D1698,MoneyLine!$A$1:$K$33,10,FALSE)</f>
        <v>17.131547619047623</v>
      </c>
      <c r="V1698">
        <f>HomTotReg.!$B$17+(test!O1698*HomTotReg.!$B$18+HomTotReg.!$B$19*test!P1698+test!Q1698*HomTotReg.!$B$20)</f>
        <v>3.9223897973809345</v>
      </c>
      <c r="W1698">
        <f>VisTotReg.!$B$17+(VisTotReg.!$B$18*test!R1698+test!S1698*VisTotReg.!$B$19+test!T1698*VisTotReg.!$B$20)</f>
        <v>2.500126500584015</v>
      </c>
      <c r="Y1698">
        <f>'MoneyLine Reg. 1'!$B$17+('MoneyLine Reg. 1'!$B$18*test!I1698+test!J1698*'MoneyLine Reg. 1'!$B$19+test!T1698*'MoneyLine Reg. 1'!$B$20+test!Q1698*'MoneyLine Reg. 1'!$B$21)</f>
        <v>1.471107619609944</v>
      </c>
      <c r="Z1698">
        <f>'MoneyLine Reg. 2'!$B$17+('MoneyLine Reg. 2'!$B$18*test!M1698+test!K1698*'MoneyLine Reg. 2'!$B$19+'MoneyLine Reg. 2'!$B$20*test!L1698+test!N1698*'MoneyLine Reg. 2'!$B$21)</f>
        <v>0.94812079710055031</v>
      </c>
    </row>
    <row r="1699" spans="1:26" x14ac:dyDescent="0.3">
      <c r="A1699" s="9">
        <v>45265</v>
      </c>
      <c r="B1699" s="7" t="s">
        <v>17</v>
      </c>
      <c r="C1699" s="7">
        <v>2</v>
      </c>
      <c r="D1699" s="7" t="s">
        <v>32</v>
      </c>
      <c r="E1699" s="7">
        <v>6</v>
      </c>
      <c r="G1699" s="6">
        <f t="shared" si="27"/>
        <v>4</v>
      </c>
      <c r="I1699">
        <f>VLOOKUP(D1699,MoneyLine!$A$1:$K$33,7,FALSE)</f>
        <v>91.395238095238099</v>
      </c>
      <c r="J1699">
        <f>VLOOKUP(B1699,MoneyLine!$A$1:$K$33,7,FALSE)</f>
        <v>126.67</v>
      </c>
      <c r="K1699">
        <f>VLOOKUP(B1699,MoneyLine!$A$1:$K$33,11,FALSE)</f>
        <v>19.922499999999999</v>
      </c>
      <c r="L1699">
        <f>VLOOKUP(B1699,MoneyLine!$A$1:$D$33,4,FALSE)</f>
        <v>49.902000000000001</v>
      </c>
      <c r="M1699">
        <f>VLOOKUP(D1699,MoneyLine!$A$1:$K$33,11,FALSE)</f>
        <v>4.9549999999999983</v>
      </c>
      <c r="N1699">
        <f>VLOOKUP(D1699,MoneyLine!$A$1:$D$33,4,FALSE)</f>
        <v>47.241</v>
      </c>
      <c r="O1699">
        <f>VLOOKUP(D1699,MoneyLine!$A$1:$Q$33,14,FALSE)</f>
        <v>85.390952380952371</v>
      </c>
      <c r="P1699">
        <f>VLOOKUP(B1699,MoneyLine!$A$1:$Q$33,17,FALSE)</f>
        <v>9.6223809523809507</v>
      </c>
      <c r="Q1699">
        <f>VLOOKUP(B1699,MoneyLine!$A$1:$K$33,10,FALSE)</f>
        <v>23.209285714285713</v>
      </c>
      <c r="R1699">
        <f>VLOOKUP(B1699,MoneyLine!$A$1:$Q$33,14,FALSE)</f>
        <v>104.88261904761904</v>
      </c>
      <c r="S1699">
        <f>VLOOKUP(D1699,MoneyLine!$A$1:$Q$33,17,FALSE)</f>
        <v>-9.4788095238095256</v>
      </c>
      <c r="T1699">
        <f>VLOOKUP(D1699,MoneyLine!$A$1:$K$33,10,FALSE)</f>
        <v>-16.679047619047623</v>
      </c>
      <c r="V1699">
        <f>HomTotReg.!$B$17+(test!O1699*HomTotReg.!$B$18+HomTotReg.!$B$19*test!P1699+test!Q1699*HomTotReg.!$B$20)</f>
        <v>3.2907648025219762</v>
      </c>
      <c r="W1699">
        <f>VisTotReg.!$B$17+(VisTotReg.!$B$18*test!R1699+test!S1699*VisTotReg.!$B$19+test!T1699*VisTotReg.!$B$20)</f>
        <v>4.0852428789660138</v>
      </c>
      <c r="Y1699">
        <f>'MoneyLine Reg. 1'!$B$17+('MoneyLine Reg. 1'!$B$18*test!I1699+test!J1699*'MoneyLine Reg. 1'!$B$19+test!T1699*'MoneyLine Reg. 1'!$B$20+test!Q1699*'MoneyLine Reg. 1'!$B$21)</f>
        <v>-0.76189742930416071</v>
      </c>
      <c r="Z1699">
        <f>'MoneyLine Reg. 2'!$B$17+('MoneyLine Reg. 2'!$B$18*test!M1699+test!K1699*'MoneyLine Reg. 2'!$B$19+'MoneyLine Reg. 2'!$B$20*test!L1699+test!N1699*'MoneyLine Reg. 2'!$B$21)</f>
        <v>-0.88779072037404783</v>
      </c>
    </row>
    <row r="1700" spans="1:26" x14ac:dyDescent="0.3">
      <c r="A1700" s="8">
        <v>45265</v>
      </c>
      <c r="B1700" s="6" t="s">
        <v>15</v>
      </c>
      <c r="C1700" s="6">
        <v>6</v>
      </c>
      <c r="D1700" s="6" t="s">
        <v>8</v>
      </c>
      <c r="E1700" s="6">
        <v>5</v>
      </c>
      <c r="G1700" s="6">
        <f t="shared" si="27"/>
        <v>-1</v>
      </c>
      <c r="I1700">
        <f>VLOOKUP(D1700,MoneyLine!$A$1:$K$33,7,FALSE)</f>
        <v>158.14214285714286</v>
      </c>
      <c r="J1700">
        <f>VLOOKUP(B1700,MoneyLine!$A$1:$K$33,7,FALSE)</f>
        <v>101.46142857142856</v>
      </c>
      <c r="K1700">
        <f>VLOOKUP(B1700,MoneyLine!$A$1:$K$33,11,FALSE)</f>
        <v>16.143749999999997</v>
      </c>
      <c r="L1700">
        <f>VLOOKUP(B1700,MoneyLine!$A$1:$D$33,4,FALSE)</f>
        <v>52.539000000000001</v>
      </c>
      <c r="M1700">
        <f>VLOOKUP(D1700,MoneyLine!$A$1:$K$33,11,FALSE)</f>
        <v>11.611250000000004</v>
      </c>
      <c r="N1700">
        <f>VLOOKUP(D1700,MoneyLine!$A$1:$D$33,4,FALSE)</f>
        <v>49.862499999999997</v>
      </c>
      <c r="O1700">
        <f>VLOOKUP(D1700,MoneyLine!$A$1:$Q$33,14,FALSE)</f>
        <v>125.46428571428571</v>
      </c>
      <c r="P1700">
        <f>VLOOKUP(B1700,MoneyLine!$A$1:$Q$33,17,FALSE)</f>
        <v>16.578095238095237</v>
      </c>
      <c r="Q1700">
        <f>VLOOKUP(B1700,MoneyLine!$A$1:$K$33,10,FALSE)</f>
        <v>-8.7532142857142858</v>
      </c>
      <c r="R1700">
        <f>VLOOKUP(B1700,MoneyLine!$A$1:$Q$33,14,FALSE)</f>
        <v>76.89928571428571</v>
      </c>
      <c r="S1700">
        <f>VLOOKUP(D1700,MoneyLine!$A$1:$Q$33,17,FALSE)</f>
        <v>14.067142857142855</v>
      </c>
      <c r="T1700">
        <f>VLOOKUP(D1700,MoneyLine!$A$1:$K$33,10,FALSE)</f>
        <v>21.027261904761904</v>
      </c>
      <c r="V1700">
        <f>HomTotReg.!$B$17+(test!O1700*HomTotReg.!$B$18+HomTotReg.!$B$19*test!P1700+test!Q1700*HomTotReg.!$B$20)</f>
        <v>3.9935855416196393</v>
      </c>
      <c r="W1700">
        <f>VisTotReg.!$B$17+(VisTotReg.!$B$18*test!R1700+test!S1700*VisTotReg.!$B$19+test!T1700*VisTotReg.!$B$20)</f>
        <v>2.9882218837487553</v>
      </c>
      <c r="Y1700">
        <f>'MoneyLine Reg. 1'!$B$17+('MoneyLine Reg. 1'!$B$18*test!I1700+test!J1700*'MoneyLine Reg. 1'!$B$19+test!T1700*'MoneyLine Reg. 1'!$B$20+test!Q1700*'MoneyLine Reg. 1'!$B$21)</f>
        <v>1.0241332174023126</v>
      </c>
      <c r="Z1700">
        <f>'MoneyLine Reg. 2'!$B$17+('MoneyLine Reg. 2'!$B$18*test!M1700+test!K1700*'MoneyLine Reg. 2'!$B$19+'MoneyLine Reg. 2'!$B$20*test!L1700+test!N1700*'MoneyLine Reg. 2'!$B$21)</f>
        <v>-0.27218271684057482</v>
      </c>
    </row>
    <row r="1701" spans="1:26" x14ac:dyDescent="0.3">
      <c r="A1701" s="9">
        <v>45266</v>
      </c>
      <c r="B1701" s="7" t="s">
        <v>18</v>
      </c>
      <c r="C1701" s="7">
        <v>1</v>
      </c>
      <c r="D1701" s="7" t="s">
        <v>9</v>
      </c>
      <c r="E1701" s="7">
        <v>6</v>
      </c>
      <c r="G1701" s="6">
        <f t="shared" si="27"/>
        <v>5</v>
      </c>
      <c r="I1701">
        <f>VLOOKUP(D1701,MoneyLine!$A$1:$K$33,7,FALSE)</f>
        <v>154.76523809523809</v>
      </c>
      <c r="J1701">
        <f>VLOOKUP(B1701,MoneyLine!$A$1:$K$33,7,FALSE)</f>
        <v>161.3661904761905</v>
      </c>
      <c r="K1701">
        <f>VLOOKUP(B1701,MoneyLine!$A$1:$K$33,11,FALSE)</f>
        <v>18.088749999999997</v>
      </c>
      <c r="L1701">
        <f>VLOOKUP(B1701,MoneyLine!$A$1:$D$33,4,FALSE)</f>
        <v>55.644500000000001</v>
      </c>
      <c r="M1701">
        <f>VLOOKUP(D1701,MoneyLine!$A$1:$K$33,11,FALSE)</f>
        <v>17.220000000000002</v>
      </c>
      <c r="N1701">
        <f>VLOOKUP(D1701,MoneyLine!$A$1:$D$33,4,FALSE)</f>
        <v>58.933</v>
      </c>
      <c r="O1701">
        <f>VLOOKUP(D1701,MoneyLine!$A$1:$Q$33,14,FALSE)</f>
        <v>117.61833333333333</v>
      </c>
      <c r="P1701">
        <f>VLOOKUP(B1701,MoneyLine!$A$1:$Q$33,17,FALSE)</f>
        <v>63.627142857142857</v>
      </c>
      <c r="Q1701">
        <f>VLOOKUP(B1701,MoneyLine!$A$1:$K$33,10,FALSE)</f>
        <v>-8.5753571428571433</v>
      </c>
      <c r="R1701">
        <f>VLOOKUP(B1701,MoneyLine!$A$1:$Q$33,14,FALSE)</f>
        <v>80.616190476190468</v>
      </c>
      <c r="S1701">
        <f>VLOOKUP(D1701,MoneyLine!$A$1:$Q$33,17,FALSE)</f>
        <v>29.393333333333338</v>
      </c>
      <c r="T1701">
        <f>VLOOKUP(D1701,MoneyLine!$A$1:$K$33,10,FALSE)</f>
        <v>-2.4774999999999996</v>
      </c>
      <c r="V1701">
        <f>HomTotReg.!$B$17+(test!O1701*HomTotReg.!$B$18+HomTotReg.!$B$19*test!P1701+test!Q1701*HomTotReg.!$B$20)</f>
        <v>3.4100135343054765</v>
      </c>
      <c r="W1701">
        <f>VisTotReg.!$B$17+(VisTotReg.!$B$18*test!R1701+test!S1701*VisTotReg.!$B$19+test!T1701*VisTotReg.!$B$20)</f>
        <v>3.2417804865015918</v>
      </c>
      <c r="Y1701">
        <f>'MoneyLine Reg. 1'!$B$17+('MoneyLine Reg. 1'!$B$18*test!I1701+test!J1701*'MoneyLine Reg. 1'!$B$19+test!T1701*'MoneyLine Reg. 1'!$B$20+test!Q1701*'MoneyLine Reg. 1'!$B$21)</f>
        <v>-2.5712225524202825E-2</v>
      </c>
      <c r="Z1701">
        <f>'MoneyLine Reg. 2'!$B$17+('MoneyLine Reg. 2'!$B$18*test!M1701+test!K1701*'MoneyLine Reg. 2'!$B$19+'MoneyLine Reg. 2'!$B$20*test!L1701+test!N1701*'MoneyLine Reg. 2'!$B$21)</f>
        <v>0.36800085154706785</v>
      </c>
    </row>
    <row r="1702" spans="1:26" x14ac:dyDescent="0.3">
      <c r="A1702" s="8">
        <v>45266</v>
      </c>
      <c r="B1702" s="6" t="s">
        <v>30</v>
      </c>
      <c r="C1702" s="6">
        <v>4</v>
      </c>
      <c r="D1702" s="6" t="s">
        <v>31</v>
      </c>
      <c r="E1702" s="6">
        <v>5</v>
      </c>
      <c r="G1702" s="6">
        <f t="shared" si="27"/>
        <v>1</v>
      </c>
      <c r="I1702">
        <f>VLOOKUP(D1702,MoneyLine!$A$1:$K$33,7,FALSE)</f>
        <v>130.13119047619048</v>
      </c>
      <c r="J1702">
        <f>VLOOKUP(B1702,MoneyLine!$A$1:$K$33,7,FALSE)</f>
        <v>127.36857142857141</v>
      </c>
      <c r="K1702">
        <f>VLOOKUP(B1702,MoneyLine!$A$1:$K$33,11,FALSE)</f>
        <v>15.876249999999999</v>
      </c>
      <c r="L1702">
        <f>VLOOKUP(B1702,MoneyLine!$A$1:$D$33,4,FALSE)</f>
        <v>56.155499999999996</v>
      </c>
      <c r="M1702">
        <f>VLOOKUP(D1702,MoneyLine!$A$1:$K$33,11,FALSE)</f>
        <v>13.114999999999997</v>
      </c>
      <c r="N1702">
        <f>VLOOKUP(D1702,MoneyLine!$A$1:$D$33,4,FALSE)</f>
        <v>55.725999999999999</v>
      </c>
      <c r="O1702">
        <f>VLOOKUP(D1702,MoneyLine!$A$1:$Q$33,14,FALSE)</f>
        <v>91.865476190476173</v>
      </c>
      <c r="P1702">
        <f>VLOOKUP(B1702,MoneyLine!$A$1:$Q$33,17,FALSE)</f>
        <v>21.976904761904766</v>
      </c>
      <c r="Q1702">
        <f>VLOOKUP(B1702,MoneyLine!$A$1:$K$33,10,FALSE)</f>
        <v>-0.45761904761904759</v>
      </c>
      <c r="R1702">
        <f>VLOOKUP(B1702,MoneyLine!$A$1:$Q$33,14,FALSE)</f>
        <v>104.57619047619046</v>
      </c>
      <c r="S1702">
        <f>VLOOKUP(D1702,MoneyLine!$A$1:$Q$33,17,FALSE)</f>
        <v>29.228333333333332</v>
      </c>
      <c r="T1702">
        <f>VLOOKUP(D1702,MoneyLine!$A$1:$K$33,10,FALSE)</f>
        <v>31.447738095238101</v>
      </c>
      <c r="V1702">
        <f>HomTotReg.!$B$17+(test!O1702*HomTotReg.!$B$18+HomTotReg.!$B$19*test!P1702+test!Q1702*HomTotReg.!$B$20)</f>
        <v>3.4892974551684603</v>
      </c>
      <c r="W1702">
        <f>VisTotReg.!$B$17+(VisTotReg.!$B$18*test!R1702+test!S1702*VisTotReg.!$B$19+test!T1702*VisTotReg.!$B$20)</f>
        <v>3.0279220174690922</v>
      </c>
      <c r="Y1702">
        <f>'MoneyLine Reg. 1'!$B$17+('MoneyLine Reg. 1'!$B$18*test!I1702+test!J1702*'MoneyLine Reg. 1'!$B$19+test!T1702*'MoneyLine Reg. 1'!$B$20+test!Q1702*'MoneyLine Reg. 1'!$B$21)</f>
        <v>0.5126579262625276</v>
      </c>
      <c r="Z1702">
        <f>'MoneyLine Reg. 2'!$B$17+('MoneyLine Reg. 2'!$B$18*test!M1702+test!K1702*'MoneyLine Reg. 2'!$B$19+'MoneyLine Reg. 2'!$B$20*test!L1702+test!N1702*'MoneyLine Reg. 2'!$B$21)</f>
        <v>-1.9307677998836148E-2</v>
      </c>
    </row>
    <row r="1703" spans="1:26" x14ac:dyDescent="0.3">
      <c r="A1703" s="9">
        <v>45266</v>
      </c>
      <c r="B1703" s="7" t="s">
        <v>27</v>
      </c>
      <c r="C1703" s="7">
        <v>6</v>
      </c>
      <c r="D1703" s="7" t="s">
        <v>10</v>
      </c>
      <c r="E1703" s="7">
        <v>3</v>
      </c>
      <c r="G1703" s="6">
        <f t="shared" si="27"/>
        <v>-3</v>
      </c>
      <c r="I1703">
        <f>VLOOKUP(D1703,MoneyLine!$A$1:$K$33,7,FALSE)</f>
        <v>43.783809523809516</v>
      </c>
      <c r="J1703">
        <f>VLOOKUP(B1703,MoneyLine!$A$1:$K$33,7,FALSE)</f>
        <v>57.437380952380948</v>
      </c>
      <c r="K1703">
        <f>VLOOKUP(B1703,MoneyLine!$A$1:$K$33,11,FALSE)</f>
        <v>10.504999999999999</v>
      </c>
      <c r="L1703">
        <f>VLOOKUP(B1703,MoneyLine!$A$1:$D$33,4,FALSE)</f>
        <v>52.064499999999995</v>
      </c>
      <c r="M1703">
        <f>VLOOKUP(D1703,MoneyLine!$A$1:$K$33,11,FALSE)</f>
        <v>2.1412499999999977</v>
      </c>
      <c r="N1703">
        <f>VLOOKUP(D1703,MoneyLine!$A$1:$D$33,4,FALSE)</f>
        <v>45.351499999999994</v>
      </c>
      <c r="O1703">
        <f>VLOOKUP(D1703,MoneyLine!$A$1:$Q$33,14,FALSE)</f>
        <v>43.181904761904768</v>
      </c>
      <c r="P1703">
        <f>VLOOKUP(B1703,MoneyLine!$A$1:$Q$33,17,FALSE)</f>
        <v>0.65357142857142814</v>
      </c>
      <c r="Q1703">
        <f>VLOOKUP(B1703,MoneyLine!$A$1:$K$33,10,FALSE)</f>
        <v>23.449285714285718</v>
      </c>
      <c r="R1703">
        <f>VLOOKUP(B1703,MoneyLine!$A$1:$Q$33,14,FALSE)</f>
        <v>42.338571428571427</v>
      </c>
      <c r="S1703">
        <f>VLOOKUP(D1703,MoneyLine!$A$1:$Q$33,17,FALSE)</f>
        <v>-14.675714285714287</v>
      </c>
      <c r="T1703">
        <f>VLOOKUP(D1703,MoneyLine!$A$1:$K$33,10,FALSE)</f>
        <v>13.367738095238096</v>
      </c>
      <c r="V1703">
        <f>HomTotReg.!$B$17+(test!O1703*HomTotReg.!$B$18+HomTotReg.!$B$19*test!P1703+test!Q1703*HomTotReg.!$B$20)</f>
        <v>2.9364040115393379</v>
      </c>
      <c r="W1703">
        <f>VisTotReg.!$B$17+(VisTotReg.!$B$18*test!R1703+test!S1703*VisTotReg.!$B$19+test!T1703*VisTotReg.!$B$20)</f>
        <v>2.9472880858826893</v>
      </c>
      <c r="Y1703">
        <f>'MoneyLine Reg. 1'!$B$17+('MoneyLine Reg. 1'!$B$18*test!I1703+test!J1703*'MoneyLine Reg. 1'!$B$19+test!T1703*'MoneyLine Reg. 1'!$B$20+test!Q1703*'MoneyLine Reg. 1'!$B$21)</f>
        <v>-1.7876321184184363E-2</v>
      </c>
      <c r="Z1703">
        <f>'MoneyLine Reg. 2'!$B$17+('MoneyLine Reg. 2'!$B$18*test!M1703+test!K1703*'MoneyLine Reg. 2'!$B$19+'MoneyLine Reg. 2'!$B$20*test!L1703+test!N1703*'MoneyLine Reg. 2'!$B$21)</f>
        <v>-0.80370094550119919</v>
      </c>
    </row>
    <row r="1704" spans="1:26" x14ac:dyDescent="0.3">
      <c r="A1704" s="8">
        <v>45266</v>
      </c>
      <c r="B1704" s="6" t="s">
        <v>3</v>
      </c>
      <c r="C1704" s="6">
        <v>1</v>
      </c>
      <c r="D1704" s="6" t="s">
        <v>7</v>
      </c>
      <c r="E1704" s="6">
        <v>3</v>
      </c>
      <c r="G1704" s="6">
        <f t="shared" si="27"/>
        <v>2</v>
      </c>
      <c r="I1704">
        <f>VLOOKUP(D1704,MoneyLine!$A$1:$K$33,7,FALSE)</f>
        <v>105.50714285714287</v>
      </c>
      <c r="J1704">
        <f>VLOOKUP(B1704,MoneyLine!$A$1:$K$33,7,FALSE)</f>
        <v>103.61880952380953</v>
      </c>
      <c r="K1704">
        <f>VLOOKUP(B1704,MoneyLine!$A$1:$K$33,11,FALSE)</f>
        <v>6.7725000000000009</v>
      </c>
      <c r="L1704">
        <f>VLOOKUP(B1704,MoneyLine!$A$1:$D$33,4,FALSE)</f>
        <v>53.618500000000004</v>
      </c>
      <c r="M1704">
        <f>VLOOKUP(D1704,MoneyLine!$A$1:$K$33,11,FALSE)</f>
        <v>17.5075</v>
      </c>
      <c r="N1704">
        <f>VLOOKUP(D1704,MoneyLine!$A$1:$D$33,4,FALSE)</f>
        <v>51.216499999999996</v>
      </c>
      <c r="O1704">
        <f>VLOOKUP(D1704,MoneyLine!$A$1:$Q$33,14,FALSE)</f>
        <v>89.021666666666647</v>
      </c>
      <c r="P1704">
        <f>VLOOKUP(B1704,MoneyLine!$A$1:$Q$33,17,FALSE)</f>
        <v>15.725476190476186</v>
      </c>
      <c r="Q1704">
        <f>VLOOKUP(B1704,MoneyLine!$A$1:$K$33,10,FALSE)</f>
        <v>34.368214285714288</v>
      </c>
      <c r="R1704">
        <f>VLOOKUP(B1704,MoneyLine!$A$1:$Q$33,14,FALSE)</f>
        <v>76.556190476190451</v>
      </c>
      <c r="S1704">
        <f>VLOOKUP(D1704,MoneyLine!$A$1:$Q$33,17,FALSE)</f>
        <v>1.5838095238095231</v>
      </c>
      <c r="T1704">
        <f>VLOOKUP(D1704,MoneyLine!$A$1:$K$33,10,FALSE)</f>
        <v>-6.0107142857142861</v>
      </c>
      <c r="V1704">
        <f>HomTotReg.!$B$17+(test!O1704*HomTotReg.!$B$18+HomTotReg.!$B$19*test!P1704+test!Q1704*HomTotReg.!$B$20)</f>
        <v>3.1414961024355819</v>
      </c>
      <c r="W1704">
        <f>VisTotReg.!$B$17+(VisTotReg.!$B$18*test!R1704+test!S1704*VisTotReg.!$B$19+test!T1704*VisTotReg.!$B$20)</f>
        <v>3.4935507916680106</v>
      </c>
      <c r="Y1704">
        <f>'MoneyLine Reg. 1'!$B$17+('MoneyLine Reg. 1'!$B$18*test!I1704+test!J1704*'MoneyLine Reg. 1'!$B$19+test!T1704*'MoneyLine Reg. 1'!$B$20+test!Q1704*'MoneyLine Reg. 1'!$B$21)</f>
        <v>-0.32227983016977557</v>
      </c>
      <c r="Z1704">
        <f>'MoneyLine Reg. 2'!$B$17+('MoneyLine Reg. 2'!$B$18*test!M1704+test!K1704*'MoneyLine Reg. 2'!$B$19+'MoneyLine Reg. 2'!$B$20*test!L1704+test!N1704*'MoneyLine Reg. 2'!$B$21)</f>
        <v>0.6526940991502399</v>
      </c>
    </row>
    <row r="1705" spans="1:26" x14ac:dyDescent="0.3">
      <c r="A1705" s="9">
        <v>45267</v>
      </c>
      <c r="B1705" s="7" t="s">
        <v>4</v>
      </c>
      <c r="C1705" s="7">
        <v>4</v>
      </c>
      <c r="D1705" s="7" t="s">
        <v>25</v>
      </c>
      <c r="E1705" s="7">
        <v>1</v>
      </c>
      <c r="G1705" s="6">
        <f t="shared" ref="G1705:G1768" si="28">E1705-C1705</f>
        <v>-3</v>
      </c>
      <c r="I1705">
        <f>VLOOKUP(D1705,MoneyLine!$A$1:$K$33,7,FALSE)</f>
        <v>56.057857142857138</v>
      </c>
      <c r="J1705">
        <f>VLOOKUP(B1705,MoneyLine!$A$1:$K$33,7,FALSE)</f>
        <v>71.288571428571402</v>
      </c>
      <c r="K1705">
        <f>VLOOKUP(B1705,MoneyLine!$A$1:$K$33,11,FALSE)</f>
        <v>4.0925000000000029</v>
      </c>
      <c r="L1705">
        <f>VLOOKUP(B1705,MoneyLine!$A$1:$D$33,4,FALSE)</f>
        <v>50.962499999999999</v>
      </c>
      <c r="M1705">
        <f>VLOOKUP(D1705,MoneyLine!$A$1:$K$33,11,FALSE)</f>
        <v>10.718750000000002</v>
      </c>
      <c r="N1705">
        <f>VLOOKUP(D1705,MoneyLine!$A$1:$D$33,4,FALSE)</f>
        <v>47.954500000000003</v>
      </c>
      <c r="O1705">
        <f>VLOOKUP(D1705,MoneyLine!$A$1:$Q$33,14,FALSE)</f>
        <v>60.674999999999997</v>
      </c>
      <c r="P1705">
        <f>VLOOKUP(B1705,MoneyLine!$A$1:$Q$33,17,FALSE)</f>
        <v>33.857619047619039</v>
      </c>
      <c r="Q1705">
        <f>VLOOKUP(B1705,MoneyLine!$A$1:$K$33,10,FALSE)</f>
        <v>21.901309523809527</v>
      </c>
      <c r="R1705">
        <f>VLOOKUP(B1705,MoneyLine!$A$1:$Q$33,14,FALSE)</f>
        <v>28.298571428571432</v>
      </c>
      <c r="S1705">
        <f>VLOOKUP(D1705,MoneyLine!$A$1:$Q$33,17,FALSE)</f>
        <v>-14.592857142857142</v>
      </c>
      <c r="T1705">
        <f>VLOOKUP(D1705,MoneyLine!$A$1:$K$33,10,FALSE)</f>
        <v>27.424404761904761</v>
      </c>
      <c r="V1705">
        <f>HomTotReg.!$B$17+(test!O1705*HomTotReg.!$B$18+HomTotReg.!$B$19*test!P1705+test!Q1705*HomTotReg.!$B$20)</f>
        <v>2.7867680658061871</v>
      </c>
      <c r="W1705">
        <f>VisTotReg.!$B$17+(VisTotReg.!$B$18*test!R1705+test!S1705*VisTotReg.!$B$19+test!T1705*VisTotReg.!$B$20)</f>
        <v>2.5730392387649403</v>
      </c>
      <c r="Y1705">
        <f>'MoneyLine Reg. 1'!$B$17+('MoneyLine Reg. 1'!$B$18*test!I1705+test!J1705*'MoneyLine Reg. 1'!$B$19+test!T1705*'MoneyLine Reg. 1'!$B$20+test!Q1705*'MoneyLine Reg. 1'!$B$21)</f>
        <v>0.15300099087227445</v>
      </c>
      <c r="Z1705">
        <f>'MoneyLine Reg. 2'!$B$17+('MoneyLine Reg. 2'!$B$18*test!M1705+test!K1705*'MoneyLine Reg. 2'!$B$19+'MoneyLine Reg. 2'!$B$20*test!L1705+test!N1705*'MoneyLine Reg. 2'!$B$21)</f>
        <v>0.3642051910840749</v>
      </c>
    </row>
    <row r="1706" spans="1:26" x14ac:dyDescent="0.3">
      <c r="A1706" s="8">
        <v>45267</v>
      </c>
      <c r="B1706" s="6" t="s">
        <v>13</v>
      </c>
      <c r="C1706" s="6">
        <v>3</v>
      </c>
      <c r="D1706" s="6" t="s">
        <v>14</v>
      </c>
      <c r="E1706" s="6">
        <v>1</v>
      </c>
      <c r="G1706" s="6">
        <f t="shared" si="28"/>
        <v>-2</v>
      </c>
      <c r="I1706">
        <f>VLOOKUP(D1706,MoneyLine!$A$1:$K$33,7,FALSE)</f>
        <v>85.562619047619037</v>
      </c>
      <c r="J1706">
        <f>VLOOKUP(B1706,MoneyLine!$A$1:$K$33,7,FALSE)</f>
        <v>52.757857142857148</v>
      </c>
      <c r="K1706">
        <f>VLOOKUP(B1706,MoneyLine!$A$1:$K$33,11,FALSE)</f>
        <v>5.03125</v>
      </c>
      <c r="L1706">
        <f>VLOOKUP(B1706,MoneyLine!$A$1:$D$33,4,FALSE)</f>
        <v>47.964499999999994</v>
      </c>
      <c r="M1706">
        <f>VLOOKUP(D1706,MoneyLine!$A$1:$K$33,11,FALSE)</f>
        <v>19.403750000000002</v>
      </c>
      <c r="N1706">
        <f>VLOOKUP(D1706,MoneyLine!$A$1:$D$33,4,FALSE)</f>
        <v>49.788499999999999</v>
      </c>
      <c r="O1706">
        <f>VLOOKUP(D1706,MoneyLine!$A$1:$Q$33,14,FALSE)</f>
        <v>87.124523809523808</v>
      </c>
      <c r="P1706">
        <f>VLOOKUP(B1706,MoneyLine!$A$1:$Q$33,17,FALSE)</f>
        <v>6.5440476190476176</v>
      </c>
      <c r="Q1706">
        <f>VLOOKUP(B1706,MoneyLine!$A$1:$K$33,10,FALSE)</f>
        <v>-4.3963095238095242</v>
      </c>
      <c r="R1706">
        <f>VLOOKUP(B1706,MoneyLine!$A$1:$Q$33,14,FALSE)</f>
        <v>36.921904761904756</v>
      </c>
      <c r="S1706">
        <f>VLOOKUP(D1706,MoneyLine!$A$1:$Q$33,17,FALSE)</f>
        <v>-3.2247619047619036</v>
      </c>
      <c r="T1706">
        <f>VLOOKUP(D1706,MoneyLine!$A$1:$K$33,10,FALSE)</f>
        <v>24.058452380952382</v>
      </c>
      <c r="V1706">
        <f>HomTotReg.!$B$17+(test!O1706*HomTotReg.!$B$18+HomTotReg.!$B$19*test!P1706+test!Q1706*HomTotReg.!$B$20)</f>
        <v>3.6460787905885526</v>
      </c>
      <c r="W1706">
        <f>VisTotReg.!$B$17+(VisTotReg.!$B$18*test!R1706+test!S1706*VisTotReg.!$B$19+test!T1706*VisTotReg.!$B$20)</f>
        <v>2.6235468748038175</v>
      </c>
      <c r="Y1706">
        <f>'MoneyLine Reg. 1'!$B$17+('MoneyLine Reg. 1'!$B$18*test!I1706+test!J1706*'MoneyLine Reg. 1'!$B$19+test!T1706*'MoneyLine Reg. 1'!$B$20+test!Q1706*'MoneyLine Reg. 1'!$B$21)</f>
        <v>0.87202583016487123</v>
      </c>
      <c r="Z1706">
        <f>'MoneyLine Reg. 2'!$B$17+('MoneyLine Reg. 2'!$B$18*test!M1706+test!K1706*'MoneyLine Reg. 2'!$B$19+'MoneyLine Reg. 2'!$B$20*test!L1706+test!N1706*'MoneyLine Reg. 2'!$B$21)</f>
        <v>1.1948712691387211</v>
      </c>
    </row>
    <row r="1707" spans="1:26" x14ac:dyDescent="0.3">
      <c r="A1707" s="9">
        <v>45267</v>
      </c>
      <c r="B1707" s="7" t="s">
        <v>18</v>
      </c>
      <c r="C1707" s="7">
        <v>2</v>
      </c>
      <c r="D1707" s="7" t="s">
        <v>22</v>
      </c>
      <c r="E1707" s="7">
        <v>3</v>
      </c>
      <c r="G1707" s="6">
        <f t="shared" si="28"/>
        <v>1</v>
      </c>
      <c r="I1707">
        <f>VLOOKUP(D1707,MoneyLine!$A$1:$K$33,7,FALSE)</f>
        <v>73.279761904761898</v>
      </c>
      <c r="J1707">
        <f>VLOOKUP(B1707,MoneyLine!$A$1:$K$33,7,FALSE)</f>
        <v>161.3661904761905</v>
      </c>
      <c r="K1707">
        <f>VLOOKUP(B1707,MoneyLine!$A$1:$K$33,11,FALSE)</f>
        <v>18.088749999999997</v>
      </c>
      <c r="L1707">
        <f>VLOOKUP(B1707,MoneyLine!$A$1:$D$33,4,FALSE)</f>
        <v>55.644500000000001</v>
      </c>
      <c r="M1707">
        <f>VLOOKUP(D1707,MoneyLine!$A$1:$K$33,11,FALSE)</f>
        <v>6.432500000000001</v>
      </c>
      <c r="N1707">
        <f>VLOOKUP(D1707,MoneyLine!$A$1:$D$33,4,FALSE)</f>
        <v>50.885999999999996</v>
      </c>
      <c r="O1707">
        <f>VLOOKUP(D1707,MoneyLine!$A$1:$Q$33,14,FALSE)</f>
        <v>70.076904761904771</v>
      </c>
      <c r="P1707">
        <f>VLOOKUP(B1707,MoneyLine!$A$1:$Q$33,17,FALSE)</f>
        <v>63.627142857142857</v>
      </c>
      <c r="Q1707">
        <f>VLOOKUP(B1707,MoneyLine!$A$1:$K$33,10,FALSE)</f>
        <v>-8.5753571428571433</v>
      </c>
      <c r="R1707">
        <f>VLOOKUP(B1707,MoneyLine!$A$1:$Q$33,14,FALSE)</f>
        <v>80.616190476190468</v>
      </c>
      <c r="S1707">
        <f>VLOOKUP(D1707,MoneyLine!$A$1:$Q$33,17,FALSE)</f>
        <v>-0.22023809523809401</v>
      </c>
      <c r="T1707">
        <f>VLOOKUP(D1707,MoneyLine!$A$1:$K$33,10,FALSE)</f>
        <v>10.709166666666667</v>
      </c>
      <c r="V1707">
        <f>HomTotReg.!$B$17+(test!O1707*HomTotReg.!$B$18+HomTotReg.!$B$19*test!P1707+test!Q1707*HomTotReg.!$B$20)</f>
        <v>2.9068187142055528</v>
      </c>
      <c r="W1707">
        <f>VisTotReg.!$B$17+(VisTotReg.!$B$18*test!R1707+test!S1707*VisTotReg.!$B$19+test!T1707*VisTotReg.!$B$20)</f>
        <v>3.3115997753547814</v>
      </c>
      <c r="Y1707">
        <f>'MoneyLine Reg. 1'!$B$17+('MoneyLine Reg. 1'!$B$18*test!I1707+test!J1707*'MoneyLine Reg. 1'!$B$19+test!T1707*'MoneyLine Reg. 1'!$B$20+test!Q1707*'MoneyLine Reg. 1'!$B$21)</f>
        <v>-0.64156730486966873</v>
      </c>
      <c r="Z1707">
        <f>'MoneyLine Reg. 2'!$B$17+('MoneyLine Reg. 2'!$B$18*test!M1707+test!K1707*'MoneyLine Reg. 2'!$B$19+'MoneyLine Reg. 2'!$B$20*test!L1707+test!N1707*'MoneyLine Reg. 2'!$B$21)</f>
        <v>-0.86299789182472564</v>
      </c>
    </row>
    <row r="1708" spans="1:26" x14ac:dyDescent="0.3">
      <c r="A1708" s="8">
        <v>45267</v>
      </c>
      <c r="B1708" s="6" t="s">
        <v>26</v>
      </c>
      <c r="C1708" s="6">
        <v>0</v>
      </c>
      <c r="D1708" s="6" t="s">
        <v>6</v>
      </c>
      <c r="E1708" s="6">
        <v>1</v>
      </c>
      <c r="G1708" s="6">
        <f t="shared" si="28"/>
        <v>1</v>
      </c>
      <c r="I1708">
        <f>VLOOKUP(D1708,MoneyLine!$A$1:$K$33,7,FALSE)</f>
        <v>-14.717619047619038</v>
      </c>
      <c r="J1708">
        <f>VLOOKUP(B1708,MoneyLine!$A$1:$K$33,7,FALSE)</f>
        <v>2.4278571428571381</v>
      </c>
      <c r="K1708">
        <f>VLOOKUP(B1708,MoneyLine!$A$1:$K$33,11,FALSE)</f>
        <v>7.2874999999999996</v>
      </c>
      <c r="L1708">
        <f>VLOOKUP(B1708,MoneyLine!$A$1:$D$33,4,FALSE)</f>
        <v>44.772500000000001</v>
      </c>
      <c r="M1708">
        <f>VLOOKUP(D1708,MoneyLine!$A$1:$K$33,11,FALSE)</f>
        <v>1.6887499999999989</v>
      </c>
      <c r="N1708">
        <f>VLOOKUP(D1708,MoneyLine!$A$1:$D$33,4,FALSE)</f>
        <v>38.247500000000002</v>
      </c>
      <c r="O1708">
        <f>VLOOKUP(D1708,MoneyLine!$A$1:$Q$33,14,FALSE)</f>
        <v>4.214999999999999</v>
      </c>
      <c r="P1708">
        <f>VLOOKUP(B1708,MoneyLine!$A$1:$Q$33,17,FALSE)</f>
        <v>-8.321428571428573</v>
      </c>
      <c r="Q1708">
        <f>VLOOKUP(B1708,MoneyLine!$A$1:$K$33,10,FALSE)</f>
        <v>13.537738095238096</v>
      </c>
      <c r="R1708">
        <f>VLOOKUP(B1708,MoneyLine!$A$1:$Q$33,14,FALSE)</f>
        <v>21.040476190476188</v>
      </c>
      <c r="S1708">
        <f>VLOOKUP(D1708,MoneyLine!$A$1:$Q$33,17,FALSE)</f>
        <v>-23.022142857142857</v>
      </c>
      <c r="T1708">
        <f>VLOOKUP(D1708,MoneyLine!$A$1:$K$33,10,FALSE)</f>
        <v>2.2516666666666674</v>
      </c>
      <c r="V1708">
        <f>HomTotReg.!$B$17+(test!O1708*HomTotReg.!$B$18+HomTotReg.!$B$19*test!P1708+test!Q1708*HomTotReg.!$B$20)</f>
        <v>2.7283431081313179</v>
      </c>
      <c r="W1708">
        <f>VisTotReg.!$B$17+(VisTotReg.!$B$18*test!R1708+test!S1708*VisTotReg.!$B$19+test!T1708*VisTotReg.!$B$20)</f>
        <v>2.9327428566235216</v>
      </c>
      <c r="Y1708">
        <f>'MoneyLine Reg. 1'!$B$17+('MoneyLine Reg. 1'!$B$18*test!I1708+test!J1708*'MoneyLine Reg. 1'!$B$19+test!T1708*'MoneyLine Reg. 1'!$B$20+test!Q1708*'MoneyLine Reg. 1'!$B$21)</f>
        <v>-1.2474834816467273E-2</v>
      </c>
      <c r="Z1708">
        <f>'MoneyLine Reg. 2'!$B$17+('MoneyLine Reg. 2'!$B$18*test!M1708+test!K1708*'MoneyLine Reg. 2'!$B$19+'MoneyLine Reg. 2'!$B$20*test!L1708+test!N1708*'MoneyLine Reg. 2'!$B$21)</f>
        <v>-0.59920309989115506</v>
      </c>
    </row>
    <row r="1709" spans="1:26" x14ac:dyDescent="0.3">
      <c r="A1709" s="9">
        <v>45267</v>
      </c>
      <c r="B1709" s="7" t="s">
        <v>23</v>
      </c>
      <c r="C1709" s="7">
        <v>4</v>
      </c>
      <c r="D1709" s="7" t="s">
        <v>11</v>
      </c>
      <c r="E1709" s="7">
        <v>2</v>
      </c>
      <c r="G1709" s="6">
        <f t="shared" si="28"/>
        <v>-2</v>
      </c>
      <c r="I1709">
        <f>VLOOKUP(D1709,MoneyLine!$A$1:$K$33,7,FALSE)</f>
        <v>121.01880952380951</v>
      </c>
      <c r="J1709">
        <f>VLOOKUP(B1709,MoneyLine!$A$1:$K$33,7,FALSE)</f>
        <v>101.00309523809524</v>
      </c>
      <c r="K1709">
        <f>VLOOKUP(B1709,MoneyLine!$A$1:$K$33,11,FALSE)</f>
        <v>6.8149999999999995</v>
      </c>
      <c r="L1709">
        <f>VLOOKUP(B1709,MoneyLine!$A$1:$D$33,4,FALSE)</f>
        <v>52.277999999999999</v>
      </c>
      <c r="M1709">
        <f>VLOOKUP(D1709,MoneyLine!$A$1:$K$33,11,FALSE)</f>
        <v>15.838749999999997</v>
      </c>
      <c r="N1709">
        <f>VLOOKUP(D1709,MoneyLine!$A$1:$D$33,4,FALSE)</f>
        <v>52.685499999999998</v>
      </c>
      <c r="O1709">
        <f>VLOOKUP(D1709,MoneyLine!$A$1:$Q$33,14,FALSE)</f>
        <v>85.286666666666662</v>
      </c>
      <c r="P1709">
        <f>VLOOKUP(B1709,MoneyLine!$A$1:$Q$33,17,FALSE)</f>
        <v>22.973095238095237</v>
      </c>
      <c r="Q1709">
        <f>VLOOKUP(B1709,MoneyLine!$A$1:$K$33,10,FALSE)</f>
        <v>43.088928571428575</v>
      </c>
      <c r="R1709">
        <f>VLOOKUP(B1709,MoneyLine!$A$1:$Q$33,14,FALSE)</f>
        <v>66.898333333333312</v>
      </c>
      <c r="S1709">
        <f>VLOOKUP(D1709,MoneyLine!$A$1:$Q$33,17,FALSE)</f>
        <v>15.627619047619051</v>
      </c>
      <c r="T1709">
        <f>VLOOKUP(D1709,MoneyLine!$A$1:$K$33,10,FALSE)</f>
        <v>10.4975</v>
      </c>
      <c r="V1709">
        <f>HomTotReg.!$B$17+(test!O1709*HomTotReg.!$B$18+HomTotReg.!$B$19*test!P1709+test!Q1709*HomTotReg.!$B$20)</f>
        <v>2.9290186372013354</v>
      </c>
      <c r="W1709">
        <f>VisTotReg.!$B$17+(VisTotReg.!$B$18*test!R1709+test!S1709*VisTotReg.!$B$19+test!T1709*VisTotReg.!$B$20)</f>
        <v>3.0107302921613623</v>
      </c>
      <c r="Y1709">
        <f>'MoneyLine Reg. 1'!$B$17+('MoneyLine Reg. 1'!$B$18*test!I1709+test!J1709*'MoneyLine Reg. 1'!$B$19+test!T1709*'MoneyLine Reg. 1'!$B$20+test!Q1709*'MoneyLine Reg. 1'!$B$21)</f>
        <v>1.0425882114174501E-3</v>
      </c>
      <c r="Z1709">
        <f>'MoneyLine Reg. 2'!$B$17+('MoneyLine Reg. 2'!$B$18*test!M1709+test!K1709*'MoneyLine Reg. 2'!$B$19+'MoneyLine Reg. 2'!$B$20*test!L1709+test!N1709*'MoneyLine Reg. 2'!$B$21)</f>
        <v>0.75437964327537044</v>
      </c>
    </row>
    <row r="1710" spans="1:26" x14ac:dyDescent="0.3">
      <c r="A1710" s="8">
        <v>45267</v>
      </c>
      <c r="B1710" s="6" t="s">
        <v>24</v>
      </c>
      <c r="C1710" s="6">
        <v>6</v>
      </c>
      <c r="D1710" s="6" t="s">
        <v>19</v>
      </c>
      <c r="E1710" s="6">
        <v>5</v>
      </c>
      <c r="G1710" s="6">
        <f t="shared" si="28"/>
        <v>-1</v>
      </c>
      <c r="I1710">
        <f>VLOOKUP(D1710,MoneyLine!$A$1:$K$33,7,FALSE)</f>
        <v>99.267142857142858</v>
      </c>
      <c r="J1710">
        <f>VLOOKUP(B1710,MoneyLine!$A$1:$K$33,7,FALSE)</f>
        <v>-28.852380952380948</v>
      </c>
      <c r="K1710">
        <f>VLOOKUP(B1710,MoneyLine!$A$1:$K$33,11,FALSE)</f>
        <v>5.754999999999999</v>
      </c>
      <c r="L1710">
        <f>VLOOKUP(B1710,MoneyLine!$A$1:$D$33,4,FALSE)</f>
        <v>42.153999999999996</v>
      </c>
      <c r="M1710">
        <f>VLOOKUP(D1710,MoneyLine!$A$1:$K$33,11,FALSE)</f>
        <v>11.873749999999998</v>
      </c>
      <c r="N1710">
        <f>VLOOKUP(D1710,MoneyLine!$A$1:$D$33,4,FALSE)</f>
        <v>44.580500000000001</v>
      </c>
      <c r="O1710">
        <f>VLOOKUP(D1710,MoneyLine!$A$1:$Q$33,14,FALSE)</f>
        <v>93.099761904761891</v>
      </c>
      <c r="P1710">
        <f>VLOOKUP(B1710,MoneyLine!$A$1:$Q$33,17,FALSE)</f>
        <v>-35.079523809523806</v>
      </c>
      <c r="Q1710">
        <f>VLOOKUP(B1710,MoneyLine!$A$1:$K$33,10,FALSE)</f>
        <v>-0.52404761904761887</v>
      </c>
      <c r="R1710">
        <f>VLOOKUP(B1710,MoneyLine!$A$1:$Q$33,14,FALSE)</f>
        <v>7.490952380952379</v>
      </c>
      <c r="S1710">
        <f>VLOOKUP(D1710,MoneyLine!$A$1:$Q$33,17,FALSE)</f>
        <v>-14.223571428571427</v>
      </c>
      <c r="T1710">
        <f>VLOOKUP(D1710,MoneyLine!$A$1:$K$33,10,FALSE)</f>
        <v>-3.2023809523808761E-2</v>
      </c>
      <c r="V1710">
        <f>HomTotReg.!$B$17+(test!O1710*HomTotReg.!$B$18+HomTotReg.!$B$19*test!P1710+test!Q1710*HomTotReg.!$B$20)</f>
        <v>4.1077065351177851</v>
      </c>
      <c r="W1710">
        <f>VisTotReg.!$B$17+(VisTotReg.!$B$18*test!R1710+test!S1710*VisTotReg.!$B$19+test!T1710*VisTotReg.!$B$20)</f>
        <v>2.7272189889543812</v>
      </c>
      <c r="Y1710">
        <f>'MoneyLine Reg. 1'!$B$17+('MoneyLine Reg. 1'!$B$18*test!I1710+test!J1710*'MoneyLine Reg. 1'!$B$19+test!T1710*'MoneyLine Reg. 1'!$B$20+test!Q1710*'MoneyLine Reg. 1'!$B$21)</f>
        <v>1.5735656499896886</v>
      </c>
      <c r="Z1710">
        <f>'MoneyLine Reg. 2'!$B$17+('MoneyLine Reg. 2'!$B$18*test!M1710+test!K1710*'MoneyLine Reg. 2'!$B$19+'MoneyLine Reg. 2'!$B$20*test!L1710+test!N1710*'MoneyLine Reg. 2'!$B$21)</f>
        <v>0.76027914636373284</v>
      </c>
    </row>
    <row r="1711" spans="1:26" x14ac:dyDescent="0.3">
      <c r="A1711" s="9">
        <v>45267</v>
      </c>
      <c r="B1711" s="7" t="s">
        <v>29</v>
      </c>
      <c r="C1711" s="7">
        <v>4</v>
      </c>
      <c r="D1711" s="7" t="s">
        <v>33</v>
      </c>
      <c r="E1711" s="7">
        <v>0</v>
      </c>
      <c r="G1711" s="6">
        <f t="shared" si="28"/>
        <v>-4</v>
      </c>
      <c r="I1711">
        <f>VLOOKUP(D1711,MoneyLine!$A$1:$K$33,7,FALSE)</f>
        <v>35.906904761904762</v>
      </c>
      <c r="J1711">
        <f>VLOOKUP(B1711,MoneyLine!$A$1:$K$33,7,FALSE)</f>
        <v>120.64333333333332</v>
      </c>
      <c r="K1711">
        <f>VLOOKUP(B1711,MoneyLine!$A$1:$K$33,11,FALSE)</f>
        <v>13.331249999999997</v>
      </c>
      <c r="L1711">
        <f>VLOOKUP(B1711,MoneyLine!$A$1:$D$33,4,FALSE)</f>
        <v>55.3095</v>
      </c>
      <c r="M1711">
        <f>VLOOKUP(D1711,MoneyLine!$A$1:$K$33,11,FALSE)</f>
        <v>3.707499999999996</v>
      </c>
      <c r="N1711">
        <f>VLOOKUP(D1711,MoneyLine!$A$1:$D$33,4,FALSE)</f>
        <v>47.251999999999995</v>
      </c>
      <c r="O1711">
        <f>VLOOKUP(D1711,MoneyLine!$A$1:$Q$33,14,FALSE)</f>
        <v>44.759523809523806</v>
      </c>
      <c r="P1711">
        <f>VLOOKUP(B1711,MoneyLine!$A$1:$Q$33,17,FALSE)</f>
        <v>28.97</v>
      </c>
      <c r="Q1711">
        <f>VLOOKUP(B1711,MoneyLine!$A$1:$K$33,10,FALSE)</f>
        <v>20.598452380952381</v>
      </c>
      <c r="R1711">
        <f>VLOOKUP(B1711,MoneyLine!$A$1:$Q$33,14,FALSE)</f>
        <v>76.355714285714271</v>
      </c>
      <c r="S1711">
        <f>VLOOKUP(D1711,MoneyLine!$A$1:$Q$33,17,FALSE)</f>
        <v>-16.226190476190478</v>
      </c>
      <c r="T1711">
        <f>VLOOKUP(D1711,MoneyLine!$A$1:$K$33,10,FALSE)</f>
        <v>29.473928571428576</v>
      </c>
      <c r="V1711">
        <f>HomTotReg.!$B$17+(test!O1711*HomTotReg.!$B$18+HomTotReg.!$B$19*test!P1711+test!Q1711*HomTotReg.!$B$20)</f>
        <v>2.6844697467858056</v>
      </c>
      <c r="W1711">
        <f>VisTotReg.!$B$17+(VisTotReg.!$B$18*test!R1711+test!S1711*VisTotReg.!$B$19+test!T1711*VisTotReg.!$B$20)</f>
        <v>3.1274469254424373</v>
      </c>
      <c r="Y1711">
        <f>'MoneyLine Reg. 1'!$B$17+('MoneyLine Reg. 1'!$B$18*test!I1711+test!J1711*'MoneyLine Reg. 1'!$B$19+test!T1711*'MoneyLine Reg. 1'!$B$20+test!Q1711*'MoneyLine Reg. 1'!$B$21)</f>
        <v>-0.57119364941647677</v>
      </c>
      <c r="Z1711">
        <f>'MoneyLine Reg. 2'!$B$17+('MoneyLine Reg. 2'!$B$18*test!M1711+test!K1711*'MoneyLine Reg. 2'!$B$19+'MoneyLine Reg. 2'!$B$20*test!L1711+test!N1711*'MoneyLine Reg. 2'!$B$21)</f>
        <v>-0.98341488789379161</v>
      </c>
    </row>
    <row r="1712" spans="1:26" x14ac:dyDescent="0.3">
      <c r="A1712" s="8">
        <v>45267</v>
      </c>
      <c r="B1712" s="6" t="s">
        <v>7</v>
      </c>
      <c r="C1712" s="6">
        <v>1</v>
      </c>
      <c r="D1712" s="6" t="s">
        <v>21</v>
      </c>
      <c r="E1712" s="6">
        <v>5</v>
      </c>
      <c r="G1712" s="6">
        <f t="shared" si="28"/>
        <v>4</v>
      </c>
      <c r="I1712">
        <f>VLOOKUP(D1712,MoneyLine!$A$1:$K$33,7,FALSE)</f>
        <v>81.149285714285725</v>
      </c>
      <c r="J1712">
        <f>VLOOKUP(B1712,MoneyLine!$A$1:$K$33,7,FALSE)</f>
        <v>105.50714285714287</v>
      </c>
      <c r="K1712">
        <f>VLOOKUP(B1712,MoneyLine!$A$1:$K$33,11,FALSE)</f>
        <v>17.5075</v>
      </c>
      <c r="L1712">
        <f>VLOOKUP(B1712,MoneyLine!$A$1:$D$33,4,FALSE)</f>
        <v>51.216499999999996</v>
      </c>
      <c r="M1712">
        <f>VLOOKUP(D1712,MoneyLine!$A$1:$K$33,11,FALSE)</f>
        <v>9.1225000000000005</v>
      </c>
      <c r="N1712">
        <f>VLOOKUP(D1712,MoneyLine!$A$1:$D$33,4,FALSE)</f>
        <v>51.807999999999993</v>
      </c>
      <c r="O1712">
        <f>VLOOKUP(D1712,MoneyLine!$A$1:$Q$33,14,FALSE)</f>
        <v>65.387857142857143</v>
      </c>
      <c r="P1712">
        <f>VLOOKUP(B1712,MoneyLine!$A$1:$Q$33,17,FALSE)</f>
        <v>1.5838095238095231</v>
      </c>
      <c r="Q1712">
        <f>VLOOKUP(B1712,MoneyLine!$A$1:$K$33,10,FALSE)</f>
        <v>-6.0107142857142861</v>
      </c>
      <c r="R1712">
        <f>VLOOKUP(B1712,MoneyLine!$A$1:$Q$33,14,FALSE)</f>
        <v>89.021666666666647</v>
      </c>
      <c r="S1712">
        <f>VLOOKUP(D1712,MoneyLine!$A$1:$Q$33,17,FALSE)</f>
        <v>7.3759523809523806</v>
      </c>
      <c r="T1712">
        <f>VLOOKUP(D1712,MoneyLine!$A$1:$K$33,10,FALSE)</f>
        <v>8.0371428571428574</v>
      </c>
      <c r="V1712">
        <f>HomTotReg.!$B$17+(test!O1712*HomTotReg.!$B$18+HomTotReg.!$B$19*test!P1712+test!Q1712*HomTotReg.!$B$20)</f>
        <v>3.4863712530321211</v>
      </c>
      <c r="W1712">
        <f>VisTotReg.!$B$17+(VisTotReg.!$B$18*test!R1712+test!S1712*VisTotReg.!$B$19+test!T1712*VisTotReg.!$B$20)</f>
        <v>3.3829296269014089</v>
      </c>
      <c r="Y1712">
        <f>'MoneyLine Reg. 1'!$B$17+('MoneyLine Reg. 1'!$B$18*test!I1712+test!J1712*'MoneyLine Reg. 1'!$B$19+test!T1712*'MoneyLine Reg. 1'!$B$20+test!Q1712*'MoneyLine Reg. 1'!$B$21)</f>
        <v>1.5925564274182152E-2</v>
      </c>
      <c r="Z1712">
        <f>'MoneyLine Reg. 2'!$B$17+('MoneyLine Reg. 2'!$B$18*test!M1712+test!K1712*'MoneyLine Reg. 2'!$B$19+'MoneyLine Reg. 2'!$B$20*test!L1712+test!N1712*'MoneyLine Reg. 2'!$B$21)</f>
        <v>-0.2654364370850697</v>
      </c>
    </row>
    <row r="1713" spans="1:26" x14ac:dyDescent="0.3">
      <c r="A1713" s="9">
        <v>45267</v>
      </c>
      <c r="B1713" s="7" t="s">
        <v>20</v>
      </c>
      <c r="C1713" s="7">
        <v>3</v>
      </c>
      <c r="D1713" s="7" t="s">
        <v>16</v>
      </c>
      <c r="E1713" s="7">
        <v>7</v>
      </c>
      <c r="G1713" s="6">
        <f t="shared" si="28"/>
        <v>4</v>
      </c>
      <c r="I1713">
        <f>VLOOKUP(D1713,MoneyLine!$A$1:$K$33,7,FALSE)</f>
        <v>64.561666666666639</v>
      </c>
      <c r="J1713">
        <f>VLOOKUP(B1713,MoneyLine!$A$1:$K$33,7,FALSE)</f>
        <v>53.481666666666655</v>
      </c>
      <c r="K1713">
        <f>VLOOKUP(B1713,MoneyLine!$A$1:$K$33,11,FALSE)</f>
        <v>4.7974999999999994</v>
      </c>
      <c r="L1713">
        <f>VLOOKUP(B1713,MoneyLine!$A$1:$D$33,4,FALSE)</f>
        <v>46.0565</v>
      </c>
      <c r="M1713">
        <f>VLOOKUP(D1713,MoneyLine!$A$1:$K$33,11,FALSE)</f>
        <v>10.3225</v>
      </c>
      <c r="N1713">
        <f>VLOOKUP(D1713,MoneyLine!$A$1:$D$33,4,FALSE)</f>
        <v>48.538999999999994</v>
      </c>
      <c r="O1713">
        <f>VLOOKUP(D1713,MoneyLine!$A$1:$Q$33,14,FALSE)</f>
        <v>75.591190476190462</v>
      </c>
      <c r="P1713">
        <f>VLOOKUP(B1713,MoneyLine!$A$1:$Q$33,17,FALSE)</f>
        <v>-10.467380952380953</v>
      </c>
      <c r="Q1713">
        <f>VLOOKUP(B1713,MoneyLine!$A$1:$K$33,10,FALSE)</f>
        <v>1.6524999999999999</v>
      </c>
      <c r="R1713">
        <f>VLOOKUP(B1713,MoneyLine!$A$1:$Q$33,14,FALSE)</f>
        <v>58.340238095238099</v>
      </c>
      <c r="S1713">
        <f>VLOOKUP(D1713,MoneyLine!$A$1:$Q$33,17,FALSE)</f>
        <v>-17.098809523809521</v>
      </c>
      <c r="T1713">
        <f>VLOOKUP(D1713,MoneyLine!$A$1:$K$33,10,FALSE)</f>
        <v>17.131547619047623</v>
      </c>
      <c r="V1713">
        <f>HomTotReg.!$B$17+(test!O1713*HomTotReg.!$B$18+HomTotReg.!$B$19*test!P1713+test!Q1713*HomTotReg.!$B$20)</f>
        <v>3.6375852063062855</v>
      </c>
      <c r="W1713">
        <f>VisTotReg.!$B$17+(VisTotReg.!$B$18*test!R1713+test!S1713*VisTotReg.!$B$19+test!T1713*VisTotReg.!$B$20)</f>
        <v>3.1032708899449353</v>
      </c>
      <c r="Y1713">
        <f>'MoneyLine Reg. 1'!$B$17+('MoneyLine Reg. 1'!$B$18*test!I1713+test!J1713*'MoneyLine Reg. 1'!$B$19+test!T1713*'MoneyLine Reg. 1'!$B$20+test!Q1713*'MoneyLine Reg. 1'!$B$21)</f>
        <v>0.5015014731003562</v>
      </c>
      <c r="Z1713">
        <f>'MoneyLine Reg. 2'!$B$17+('MoneyLine Reg. 2'!$B$18*test!M1713+test!K1713*'MoneyLine Reg. 2'!$B$19+'MoneyLine Reg. 2'!$B$20*test!L1713+test!N1713*'MoneyLine Reg. 2'!$B$21)</f>
        <v>0.71018060924826676</v>
      </c>
    </row>
    <row r="1714" spans="1:26" x14ac:dyDescent="0.3">
      <c r="A1714" s="8">
        <v>45267</v>
      </c>
      <c r="B1714" s="6" t="s">
        <v>5</v>
      </c>
      <c r="C1714" s="6">
        <v>4</v>
      </c>
      <c r="D1714" s="6" t="s">
        <v>32</v>
      </c>
      <c r="E1714" s="6">
        <v>3</v>
      </c>
      <c r="G1714" s="6">
        <f t="shared" si="28"/>
        <v>-1</v>
      </c>
      <c r="I1714">
        <f>VLOOKUP(D1714,MoneyLine!$A$1:$K$33,7,FALSE)</f>
        <v>91.395238095238099</v>
      </c>
      <c r="J1714">
        <f>VLOOKUP(B1714,MoneyLine!$A$1:$K$33,7,FALSE)</f>
        <v>92.519047619047612</v>
      </c>
      <c r="K1714">
        <f>VLOOKUP(B1714,MoneyLine!$A$1:$K$33,11,FALSE)</f>
        <v>15.5725</v>
      </c>
      <c r="L1714">
        <f>VLOOKUP(B1714,MoneyLine!$A$1:$D$33,4,FALSE)</f>
        <v>52.448999999999998</v>
      </c>
      <c r="M1714">
        <f>VLOOKUP(D1714,MoneyLine!$A$1:$K$33,11,FALSE)</f>
        <v>4.9549999999999983</v>
      </c>
      <c r="N1714">
        <f>VLOOKUP(D1714,MoneyLine!$A$1:$D$33,4,FALSE)</f>
        <v>47.241</v>
      </c>
      <c r="O1714">
        <f>VLOOKUP(D1714,MoneyLine!$A$1:$Q$33,14,FALSE)</f>
        <v>85.390952380952371</v>
      </c>
      <c r="P1714">
        <f>VLOOKUP(B1714,MoneyLine!$A$1:$Q$33,17,FALSE)</f>
        <v>2.4073809523809526</v>
      </c>
      <c r="Q1714">
        <f>VLOOKUP(B1714,MoneyLine!$A$1:$K$33,10,FALSE)</f>
        <v>7.11511904761905</v>
      </c>
      <c r="R1714">
        <f>VLOOKUP(B1714,MoneyLine!$A$1:$Q$33,14,FALSE)</f>
        <v>80.7392857142857</v>
      </c>
      <c r="S1714">
        <f>VLOOKUP(D1714,MoneyLine!$A$1:$Q$33,17,FALSE)</f>
        <v>-9.4788095238095256</v>
      </c>
      <c r="T1714">
        <f>VLOOKUP(D1714,MoneyLine!$A$1:$K$33,10,FALSE)</f>
        <v>-16.679047619047623</v>
      </c>
      <c r="V1714">
        <f>HomTotReg.!$B$17+(test!O1714*HomTotReg.!$B$18+HomTotReg.!$B$19*test!P1714+test!Q1714*HomTotReg.!$B$20)</f>
        <v>3.5446546006952531</v>
      </c>
      <c r="W1714">
        <f>VisTotReg.!$B$17+(VisTotReg.!$B$18*test!R1714+test!S1714*VisTotReg.!$B$19+test!T1714*VisTotReg.!$B$20)</f>
        <v>3.7988688259991417</v>
      </c>
      <c r="Y1714">
        <f>'MoneyLine Reg. 1'!$B$17+('MoneyLine Reg. 1'!$B$18*test!I1714+test!J1714*'MoneyLine Reg. 1'!$B$19+test!T1714*'MoneyLine Reg. 1'!$B$20+test!Q1714*'MoneyLine Reg. 1'!$B$21)</f>
        <v>-0.20767148382643175</v>
      </c>
      <c r="Z1714">
        <f>'MoneyLine Reg. 2'!$B$17+('MoneyLine Reg. 2'!$B$18*test!M1714+test!K1714*'MoneyLine Reg. 2'!$B$19+'MoneyLine Reg. 2'!$B$20*test!L1714+test!N1714*'MoneyLine Reg. 2'!$B$21)</f>
        <v>-0.8242431236028005</v>
      </c>
    </row>
    <row r="1715" spans="1:26" x14ac:dyDescent="0.3">
      <c r="A1715" s="9">
        <v>45267</v>
      </c>
      <c r="B1715" s="7" t="s">
        <v>15</v>
      </c>
      <c r="C1715" s="7">
        <v>2</v>
      </c>
      <c r="D1715" s="7" t="s">
        <v>34</v>
      </c>
      <c r="E1715" s="7">
        <v>1</v>
      </c>
      <c r="G1715" s="6">
        <f t="shared" si="28"/>
        <v>-1</v>
      </c>
      <c r="I1715">
        <f>VLOOKUP(D1715,MoneyLine!$A$1:$K$33,7,FALSE)</f>
        <v>70.167380952380938</v>
      </c>
      <c r="J1715">
        <f>VLOOKUP(B1715,MoneyLine!$A$1:$K$33,7,FALSE)</f>
        <v>101.46142857142856</v>
      </c>
      <c r="K1715">
        <f>VLOOKUP(B1715,MoneyLine!$A$1:$K$33,11,FALSE)</f>
        <v>16.143749999999997</v>
      </c>
      <c r="L1715">
        <f>VLOOKUP(B1715,MoneyLine!$A$1:$D$33,4,FALSE)</f>
        <v>52.539000000000001</v>
      </c>
      <c r="M1715">
        <f>VLOOKUP(D1715,MoneyLine!$A$1:$K$33,11,FALSE)</f>
        <v>10.367500000000003</v>
      </c>
      <c r="N1715">
        <f>VLOOKUP(D1715,MoneyLine!$A$1:$D$33,4,FALSE)</f>
        <v>52.325999999999993</v>
      </c>
      <c r="O1715">
        <f>VLOOKUP(D1715,MoneyLine!$A$1:$Q$33,14,FALSE)</f>
        <v>40.24047619047618</v>
      </c>
      <c r="P1715">
        <f>VLOOKUP(B1715,MoneyLine!$A$1:$Q$33,17,FALSE)</f>
        <v>16.578095238095237</v>
      </c>
      <c r="Q1715">
        <f>VLOOKUP(B1715,MoneyLine!$A$1:$K$33,10,FALSE)</f>
        <v>-8.7532142857142858</v>
      </c>
      <c r="R1715">
        <f>VLOOKUP(B1715,MoneyLine!$A$1:$Q$33,14,FALSE)</f>
        <v>76.89928571428571</v>
      </c>
      <c r="S1715">
        <f>VLOOKUP(D1715,MoneyLine!$A$1:$Q$33,17,FALSE)</f>
        <v>22.489285714285707</v>
      </c>
      <c r="T1715">
        <f>VLOOKUP(D1715,MoneyLine!$A$1:$K$33,10,FALSE)</f>
        <v>29.06904761904762</v>
      </c>
      <c r="V1715">
        <f>HomTotReg.!$B$17+(test!O1715*HomTotReg.!$B$18+HomTotReg.!$B$19*test!P1715+test!Q1715*HomTotReg.!$B$20)</f>
        <v>3.0915474499974618</v>
      </c>
      <c r="W1715">
        <f>VisTotReg.!$B$17+(VisTotReg.!$B$18*test!R1715+test!S1715*VisTotReg.!$B$19+test!T1715*VisTotReg.!$B$20)</f>
        <v>2.7947336770678604</v>
      </c>
      <c r="Y1715">
        <f>'MoneyLine Reg. 1'!$B$17+('MoneyLine Reg. 1'!$B$18*test!I1715+test!J1715*'MoneyLine Reg. 1'!$B$19+test!T1715*'MoneyLine Reg. 1'!$B$20+test!Q1715*'MoneyLine Reg. 1'!$B$21)</f>
        <v>0.27347935762599879</v>
      </c>
      <c r="Z1715">
        <f>'MoneyLine Reg. 2'!$B$17+('MoneyLine Reg. 2'!$B$18*test!M1715+test!K1715*'MoneyLine Reg. 2'!$B$19+'MoneyLine Reg. 2'!$B$20*test!L1715+test!N1715*'MoneyLine Reg. 2'!$B$21)</f>
        <v>-0.17223776163817117</v>
      </c>
    </row>
    <row r="1716" spans="1:26" x14ac:dyDescent="0.3">
      <c r="A1716" s="8">
        <v>45267</v>
      </c>
      <c r="B1716" s="6" t="s">
        <v>28</v>
      </c>
      <c r="C1716" s="6">
        <v>0</v>
      </c>
      <c r="D1716" s="6" t="s">
        <v>8</v>
      </c>
      <c r="E1716" s="6">
        <v>2</v>
      </c>
      <c r="G1716" s="6">
        <f t="shared" si="28"/>
        <v>2</v>
      </c>
      <c r="I1716">
        <f>VLOOKUP(D1716,MoneyLine!$A$1:$K$33,7,FALSE)</f>
        <v>158.14214285714286</v>
      </c>
      <c r="J1716">
        <f>VLOOKUP(B1716,MoneyLine!$A$1:$K$33,7,FALSE)</f>
        <v>60.434285714285707</v>
      </c>
      <c r="K1716">
        <f>VLOOKUP(B1716,MoneyLine!$A$1:$K$33,11,FALSE)</f>
        <v>6.9025000000000016</v>
      </c>
      <c r="L1716">
        <f>VLOOKUP(B1716,MoneyLine!$A$1:$D$33,4,FALSE)</f>
        <v>50.512499999999996</v>
      </c>
      <c r="M1716">
        <f>VLOOKUP(D1716,MoneyLine!$A$1:$K$33,11,FALSE)</f>
        <v>11.611250000000004</v>
      </c>
      <c r="N1716">
        <f>VLOOKUP(D1716,MoneyLine!$A$1:$D$33,4,FALSE)</f>
        <v>49.862499999999997</v>
      </c>
      <c r="O1716">
        <f>VLOOKUP(D1716,MoneyLine!$A$1:$Q$33,14,FALSE)</f>
        <v>125.46428571428571</v>
      </c>
      <c r="P1716">
        <f>VLOOKUP(B1716,MoneyLine!$A$1:$Q$33,17,FALSE)</f>
        <v>10.998333333333333</v>
      </c>
      <c r="Q1716">
        <f>VLOOKUP(B1716,MoneyLine!$A$1:$K$33,10,FALSE)</f>
        <v>5.5184523809523807</v>
      </c>
      <c r="R1716">
        <f>VLOOKUP(B1716,MoneyLine!$A$1:$Q$33,14,FALSE)</f>
        <v>47.296666666666667</v>
      </c>
      <c r="S1716">
        <f>VLOOKUP(D1716,MoneyLine!$A$1:$Q$33,17,FALSE)</f>
        <v>14.067142857142855</v>
      </c>
      <c r="T1716">
        <f>VLOOKUP(D1716,MoneyLine!$A$1:$K$33,10,FALSE)</f>
        <v>21.027261904761904</v>
      </c>
      <c r="V1716">
        <f>HomTotReg.!$B$17+(test!O1716*HomTotReg.!$B$18+HomTotReg.!$B$19*test!P1716+test!Q1716*HomTotReg.!$B$20)</f>
        <v>3.8953712335069115</v>
      </c>
      <c r="W1716">
        <f>VisTotReg.!$B$17+(VisTotReg.!$B$18*test!R1716+test!S1716*VisTotReg.!$B$19+test!T1716*VisTotReg.!$B$20)</f>
        <v>2.6370929870857291</v>
      </c>
      <c r="Y1716">
        <f>'MoneyLine Reg. 1'!$B$17+('MoneyLine Reg. 1'!$B$18*test!I1716+test!J1716*'MoneyLine Reg. 1'!$B$19+test!T1716*'MoneyLine Reg. 1'!$B$20+test!Q1716*'MoneyLine Reg. 1'!$B$21)</f>
        <v>1.353591199158017</v>
      </c>
      <c r="Z1716">
        <f>'MoneyLine Reg. 2'!$B$17+('MoneyLine Reg. 2'!$B$18*test!M1716+test!K1716*'MoneyLine Reg. 2'!$B$19+'MoneyLine Reg. 2'!$B$20*test!L1716+test!N1716*'MoneyLine Reg. 2'!$B$21)</f>
        <v>0.4234915449822827</v>
      </c>
    </row>
    <row r="1717" spans="1:26" x14ac:dyDescent="0.3">
      <c r="A1717" s="9">
        <v>45267</v>
      </c>
      <c r="B1717" s="7" t="s">
        <v>30</v>
      </c>
      <c r="C1717" s="7">
        <v>5</v>
      </c>
      <c r="D1717" s="7" t="s">
        <v>12</v>
      </c>
      <c r="E1717" s="7">
        <v>4</v>
      </c>
      <c r="G1717" s="6">
        <f t="shared" si="28"/>
        <v>-1</v>
      </c>
      <c r="I1717">
        <f>VLOOKUP(D1717,MoneyLine!$A$1:$K$33,7,FALSE)</f>
        <v>38.000238095238089</v>
      </c>
      <c r="J1717">
        <f>VLOOKUP(B1717,MoneyLine!$A$1:$K$33,7,FALSE)</f>
        <v>127.36857142857141</v>
      </c>
      <c r="K1717">
        <f>VLOOKUP(B1717,MoneyLine!$A$1:$K$33,11,FALSE)</f>
        <v>15.876249999999999</v>
      </c>
      <c r="L1717">
        <f>VLOOKUP(B1717,MoneyLine!$A$1:$D$33,4,FALSE)</f>
        <v>56.155499999999996</v>
      </c>
      <c r="M1717">
        <f>VLOOKUP(D1717,MoneyLine!$A$1:$K$33,11,FALSE)</f>
        <v>5.6062500000000011</v>
      </c>
      <c r="N1717">
        <f>VLOOKUP(D1717,MoneyLine!$A$1:$D$33,4,FALSE)</f>
        <v>46.611499999999999</v>
      </c>
      <c r="O1717">
        <f>VLOOKUP(D1717,MoneyLine!$A$1:$Q$33,14,FALSE)</f>
        <v>32.669761904761899</v>
      </c>
      <c r="P1717">
        <f>VLOOKUP(B1717,MoneyLine!$A$1:$Q$33,17,FALSE)</f>
        <v>21.976904761904766</v>
      </c>
      <c r="Q1717">
        <f>VLOOKUP(B1717,MoneyLine!$A$1:$K$33,10,FALSE)</f>
        <v>-0.45761904761904759</v>
      </c>
      <c r="R1717">
        <f>VLOOKUP(B1717,MoneyLine!$A$1:$Q$33,14,FALSE)</f>
        <v>104.57619047619046</v>
      </c>
      <c r="S1717">
        <f>VLOOKUP(D1717,MoneyLine!$A$1:$Q$33,17,FALSE)</f>
        <v>-1.7361904761904778</v>
      </c>
      <c r="T1717">
        <f>VLOOKUP(D1717,MoneyLine!$A$1:$K$33,10,FALSE)</f>
        <v>20.738571428571433</v>
      </c>
      <c r="V1717">
        <f>HomTotReg.!$B$17+(test!O1717*HomTotReg.!$B$18+HomTotReg.!$B$19*test!P1717+test!Q1717*HomTotReg.!$B$20)</f>
        <v>2.8627496694633447</v>
      </c>
      <c r="W1717">
        <f>VisTotReg.!$B$17+(VisTotReg.!$B$18*test!R1717+test!S1717*VisTotReg.!$B$19+test!T1717*VisTotReg.!$B$20)</f>
        <v>3.4616359579801319</v>
      </c>
      <c r="Y1717">
        <f>'MoneyLine Reg. 1'!$B$17+('MoneyLine Reg. 1'!$B$18*test!I1717+test!J1717*'MoneyLine Reg. 1'!$B$19+test!T1717*'MoneyLine Reg. 1'!$B$20+test!Q1717*'MoneyLine Reg. 1'!$B$21)</f>
        <v>-0.53827504187836517</v>
      </c>
      <c r="Z1717">
        <f>'MoneyLine Reg. 2'!$B$17+('MoneyLine Reg. 2'!$B$18*test!M1717+test!K1717*'MoneyLine Reg. 2'!$B$19+'MoneyLine Reg. 2'!$B$20*test!L1717+test!N1717*'MoneyLine Reg. 2'!$B$21)</f>
        <v>-1.1267332802178029</v>
      </c>
    </row>
    <row r="1718" spans="1:26" x14ac:dyDescent="0.3">
      <c r="A1718" s="8">
        <v>45268</v>
      </c>
      <c r="B1718" s="6" t="s">
        <v>10</v>
      </c>
      <c r="C1718" s="6">
        <v>2</v>
      </c>
      <c r="D1718" s="6" t="s">
        <v>20</v>
      </c>
      <c r="E1718" s="6">
        <v>5</v>
      </c>
      <c r="G1718" s="6">
        <f t="shared" si="28"/>
        <v>3</v>
      </c>
      <c r="I1718">
        <f>VLOOKUP(D1718,MoneyLine!$A$1:$K$33,7,FALSE)</f>
        <v>53.481666666666655</v>
      </c>
      <c r="J1718">
        <f>VLOOKUP(B1718,MoneyLine!$A$1:$K$33,7,FALSE)</f>
        <v>43.783809523809516</v>
      </c>
      <c r="K1718">
        <f>VLOOKUP(B1718,MoneyLine!$A$1:$K$33,11,FALSE)</f>
        <v>2.1412499999999977</v>
      </c>
      <c r="L1718">
        <f>VLOOKUP(B1718,MoneyLine!$A$1:$D$33,4,FALSE)</f>
        <v>45.351499999999994</v>
      </c>
      <c r="M1718">
        <f>VLOOKUP(D1718,MoneyLine!$A$1:$K$33,11,FALSE)</f>
        <v>4.7974999999999994</v>
      </c>
      <c r="N1718">
        <f>VLOOKUP(D1718,MoneyLine!$A$1:$D$33,4,FALSE)</f>
        <v>46.0565</v>
      </c>
      <c r="O1718">
        <f>VLOOKUP(D1718,MoneyLine!$A$1:$Q$33,14,FALSE)</f>
        <v>58.340238095238099</v>
      </c>
      <c r="P1718">
        <f>VLOOKUP(B1718,MoneyLine!$A$1:$Q$33,17,FALSE)</f>
        <v>-14.675714285714287</v>
      </c>
      <c r="Q1718">
        <f>VLOOKUP(B1718,MoneyLine!$A$1:$K$33,10,FALSE)</f>
        <v>13.367738095238096</v>
      </c>
      <c r="R1718">
        <f>VLOOKUP(B1718,MoneyLine!$A$1:$Q$33,14,FALSE)</f>
        <v>43.181904761904768</v>
      </c>
      <c r="S1718">
        <f>VLOOKUP(D1718,MoneyLine!$A$1:$Q$33,17,FALSE)</f>
        <v>-10.467380952380953</v>
      </c>
      <c r="T1718">
        <f>VLOOKUP(D1718,MoneyLine!$A$1:$K$33,10,FALSE)</f>
        <v>1.6524999999999999</v>
      </c>
      <c r="V1718">
        <f>HomTotReg.!$B$17+(test!O1718*HomTotReg.!$B$18+HomTotReg.!$B$19*test!P1718+test!Q1718*HomTotReg.!$B$20)</f>
        <v>3.3704322064403121</v>
      </c>
      <c r="W1718">
        <f>VisTotReg.!$B$17+(VisTotReg.!$B$18*test!R1718+test!S1718*VisTotReg.!$B$19+test!T1718*VisTotReg.!$B$20)</f>
        <v>3.092276610752053</v>
      </c>
      <c r="Y1718">
        <f>'MoneyLine Reg. 1'!$B$17+('MoneyLine Reg. 1'!$B$18*test!I1718+test!J1718*'MoneyLine Reg. 1'!$B$19+test!T1718*'MoneyLine Reg. 1'!$B$20+test!Q1718*'MoneyLine Reg. 1'!$B$21)</f>
        <v>0.17305927841762678</v>
      </c>
      <c r="Z1718">
        <f>'MoneyLine Reg. 2'!$B$17+('MoneyLine Reg. 2'!$B$18*test!M1718+test!K1718*'MoneyLine Reg. 2'!$B$19+'MoneyLine Reg. 2'!$B$20*test!L1718+test!N1718*'MoneyLine Reg. 2'!$B$21)</f>
        <v>0.40579049444453119</v>
      </c>
    </row>
    <row r="1719" spans="1:26" x14ac:dyDescent="0.3">
      <c r="A1719" s="9">
        <v>45268</v>
      </c>
      <c r="B1719" s="7" t="s">
        <v>28</v>
      </c>
      <c r="C1719" s="7">
        <v>3</v>
      </c>
      <c r="D1719" s="7" t="s">
        <v>9</v>
      </c>
      <c r="E1719" s="7">
        <v>4</v>
      </c>
      <c r="G1719" s="6">
        <f t="shared" si="28"/>
        <v>1</v>
      </c>
      <c r="I1719">
        <f>VLOOKUP(D1719,MoneyLine!$A$1:$K$33,7,FALSE)</f>
        <v>154.76523809523809</v>
      </c>
      <c r="J1719">
        <f>VLOOKUP(B1719,MoneyLine!$A$1:$K$33,7,FALSE)</f>
        <v>60.434285714285707</v>
      </c>
      <c r="K1719">
        <f>VLOOKUP(B1719,MoneyLine!$A$1:$K$33,11,FALSE)</f>
        <v>6.9025000000000016</v>
      </c>
      <c r="L1719">
        <f>VLOOKUP(B1719,MoneyLine!$A$1:$D$33,4,FALSE)</f>
        <v>50.512499999999996</v>
      </c>
      <c r="M1719">
        <f>VLOOKUP(D1719,MoneyLine!$A$1:$K$33,11,FALSE)</f>
        <v>17.220000000000002</v>
      </c>
      <c r="N1719">
        <f>VLOOKUP(D1719,MoneyLine!$A$1:$D$33,4,FALSE)</f>
        <v>58.933</v>
      </c>
      <c r="O1719">
        <f>VLOOKUP(D1719,MoneyLine!$A$1:$Q$33,14,FALSE)</f>
        <v>117.61833333333333</v>
      </c>
      <c r="P1719">
        <f>VLOOKUP(B1719,MoneyLine!$A$1:$Q$33,17,FALSE)</f>
        <v>10.998333333333333</v>
      </c>
      <c r="Q1719">
        <f>VLOOKUP(B1719,MoneyLine!$A$1:$K$33,10,FALSE)</f>
        <v>5.5184523809523807</v>
      </c>
      <c r="R1719">
        <f>VLOOKUP(B1719,MoneyLine!$A$1:$Q$33,14,FALSE)</f>
        <v>47.296666666666667</v>
      </c>
      <c r="S1719">
        <f>VLOOKUP(D1719,MoneyLine!$A$1:$Q$33,17,FALSE)</f>
        <v>29.393333333333338</v>
      </c>
      <c r="T1719">
        <f>VLOOKUP(D1719,MoneyLine!$A$1:$K$33,10,FALSE)</f>
        <v>-2.4774999999999996</v>
      </c>
      <c r="V1719">
        <f>HomTotReg.!$B$17+(test!O1719*HomTotReg.!$B$18+HomTotReg.!$B$19*test!P1719+test!Q1719*HomTotReg.!$B$20)</f>
        <v>3.8123269768347718</v>
      </c>
      <c r="W1719">
        <f>VisTotReg.!$B$17+(VisTotReg.!$B$18*test!R1719+test!S1719*VisTotReg.!$B$19+test!T1719*VisTotReg.!$B$20)</f>
        <v>2.8465638465902483</v>
      </c>
      <c r="Y1719">
        <f>'MoneyLine Reg. 1'!$B$17+('MoneyLine Reg. 1'!$B$18*test!I1719+test!J1719*'MoneyLine Reg. 1'!$B$19+test!T1719*'MoneyLine Reg. 1'!$B$20+test!Q1719*'MoneyLine Reg. 1'!$B$21)</f>
        <v>0.99514364201256045</v>
      </c>
      <c r="Z1719">
        <f>'MoneyLine Reg. 2'!$B$17+('MoneyLine Reg. 2'!$B$18*test!M1719+test!K1719*'MoneyLine Reg. 2'!$B$19+'MoneyLine Reg. 2'!$B$20*test!L1719+test!N1719*'MoneyLine Reg. 2'!$B$21)</f>
        <v>1.4120494718464389</v>
      </c>
    </row>
    <row r="1720" spans="1:26" x14ac:dyDescent="0.3">
      <c r="A1720" s="8">
        <v>45268</v>
      </c>
      <c r="B1720" s="6" t="s">
        <v>3</v>
      </c>
      <c r="C1720" s="6">
        <v>1</v>
      </c>
      <c r="D1720" s="6" t="s">
        <v>31</v>
      </c>
      <c r="E1720" s="6">
        <v>3</v>
      </c>
      <c r="G1720" s="6">
        <f t="shared" si="28"/>
        <v>2</v>
      </c>
      <c r="I1720">
        <f>VLOOKUP(D1720,MoneyLine!$A$1:$K$33,7,FALSE)</f>
        <v>130.13119047619048</v>
      </c>
      <c r="J1720">
        <f>VLOOKUP(B1720,MoneyLine!$A$1:$K$33,7,FALSE)</f>
        <v>103.61880952380953</v>
      </c>
      <c r="K1720">
        <f>VLOOKUP(B1720,MoneyLine!$A$1:$K$33,11,FALSE)</f>
        <v>6.7725000000000009</v>
      </c>
      <c r="L1720">
        <f>VLOOKUP(B1720,MoneyLine!$A$1:$D$33,4,FALSE)</f>
        <v>53.618500000000004</v>
      </c>
      <c r="M1720">
        <f>VLOOKUP(D1720,MoneyLine!$A$1:$K$33,11,FALSE)</f>
        <v>13.114999999999997</v>
      </c>
      <c r="N1720">
        <f>VLOOKUP(D1720,MoneyLine!$A$1:$D$33,4,FALSE)</f>
        <v>55.725999999999999</v>
      </c>
      <c r="O1720">
        <f>VLOOKUP(D1720,MoneyLine!$A$1:$Q$33,14,FALSE)</f>
        <v>91.865476190476173</v>
      </c>
      <c r="P1720">
        <f>VLOOKUP(B1720,MoneyLine!$A$1:$Q$33,17,FALSE)</f>
        <v>15.725476190476186</v>
      </c>
      <c r="Q1720">
        <f>VLOOKUP(B1720,MoneyLine!$A$1:$K$33,10,FALSE)</f>
        <v>34.368214285714288</v>
      </c>
      <c r="R1720">
        <f>VLOOKUP(B1720,MoneyLine!$A$1:$Q$33,14,FALSE)</f>
        <v>76.556190476190451</v>
      </c>
      <c r="S1720">
        <f>VLOOKUP(D1720,MoneyLine!$A$1:$Q$33,17,FALSE)</f>
        <v>29.228333333333332</v>
      </c>
      <c r="T1720">
        <f>VLOOKUP(D1720,MoneyLine!$A$1:$K$33,10,FALSE)</f>
        <v>31.447738095238101</v>
      </c>
      <c r="V1720">
        <f>HomTotReg.!$B$17+(test!O1720*HomTotReg.!$B$18+HomTotReg.!$B$19*test!P1720+test!Q1720*HomTotReg.!$B$20)</f>
        <v>3.1715959598595505</v>
      </c>
      <c r="W1720">
        <f>VisTotReg.!$B$17+(VisTotReg.!$B$18*test!R1720+test!S1720*VisTotReg.!$B$19+test!T1720*VisTotReg.!$B$20)</f>
        <v>2.6955652192860842</v>
      </c>
      <c r="Y1720">
        <f>'MoneyLine Reg. 1'!$B$17+('MoneyLine Reg. 1'!$B$18*test!I1720+test!J1720*'MoneyLine Reg. 1'!$B$19+test!T1720*'MoneyLine Reg. 1'!$B$20+test!Q1720*'MoneyLine Reg. 1'!$B$21)</f>
        <v>0.4374975498387273</v>
      </c>
      <c r="Z1720">
        <f>'MoneyLine Reg. 2'!$B$17+('MoneyLine Reg. 2'!$B$18*test!M1720+test!K1720*'MoneyLine Reg. 2'!$B$19+'MoneyLine Reg. 2'!$B$20*test!L1720+test!N1720*'MoneyLine Reg. 2'!$B$21)</f>
        <v>0.70677296300744841</v>
      </c>
    </row>
    <row r="1721" spans="1:26" x14ac:dyDescent="0.3">
      <c r="A1721" s="9">
        <v>45269</v>
      </c>
      <c r="B1721" s="7" t="s">
        <v>25</v>
      </c>
      <c r="C1721" s="7">
        <v>3</v>
      </c>
      <c r="D1721" s="7" t="s">
        <v>14</v>
      </c>
      <c r="E1721" s="7">
        <v>5</v>
      </c>
      <c r="G1721" s="6">
        <f t="shared" si="28"/>
        <v>2</v>
      </c>
      <c r="I1721">
        <f>VLOOKUP(D1721,MoneyLine!$A$1:$K$33,7,FALSE)</f>
        <v>85.562619047619037</v>
      </c>
      <c r="J1721">
        <f>VLOOKUP(B1721,MoneyLine!$A$1:$K$33,7,FALSE)</f>
        <v>56.057857142857138</v>
      </c>
      <c r="K1721">
        <f>VLOOKUP(B1721,MoneyLine!$A$1:$K$33,11,FALSE)</f>
        <v>10.718750000000002</v>
      </c>
      <c r="L1721">
        <f>VLOOKUP(B1721,MoneyLine!$A$1:$D$33,4,FALSE)</f>
        <v>47.954500000000003</v>
      </c>
      <c r="M1721">
        <f>VLOOKUP(D1721,MoneyLine!$A$1:$K$33,11,FALSE)</f>
        <v>19.403750000000002</v>
      </c>
      <c r="N1721">
        <f>VLOOKUP(D1721,MoneyLine!$A$1:$D$33,4,FALSE)</f>
        <v>49.788499999999999</v>
      </c>
      <c r="O1721">
        <f>VLOOKUP(D1721,MoneyLine!$A$1:$Q$33,14,FALSE)</f>
        <v>87.124523809523808</v>
      </c>
      <c r="P1721">
        <f>VLOOKUP(B1721,MoneyLine!$A$1:$Q$33,17,FALSE)</f>
        <v>-14.592857142857142</v>
      </c>
      <c r="Q1721">
        <f>VLOOKUP(B1721,MoneyLine!$A$1:$K$33,10,FALSE)</f>
        <v>27.424404761904761</v>
      </c>
      <c r="R1721">
        <f>VLOOKUP(B1721,MoneyLine!$A$1:$Q$33,14,FALSE)</f>
        <v>60.674999999999997</v>
      </c>
      <c r="S1721">
        <f>VLOOKUP(D1721,MoneyLine!$A$1:$Q$33,17,FALSE)</f>
        <v>-3.2247619047619036</v>
      </c>
      <c r="T1721">
        <f>VLOOKUP(D1721,MoneyLine!$A$1:$K$33,10,FALSE)</f>
        <v>24.058452380952382</v>
      </c>
      <c r="V1721">
        <f>HomTotReg.!$B$17+(test!O1721*HomTotReg.!$B$18+HomTotReg.!$B$19*test!P1721+test!Q1721*HomTotReg.!$B$20)</f>
        <v>3.5192456448582794</v>
      </c>
      <c r="W1721">
        <f>VisTotReg.!$B$17+(VisTotReg.!$B$18*test!R1721+test!S1721*VisTotReg.!$B$19+test!T1721*VisTotReg.!$B$20)</f>
        <v>2.905292152472247</v>
      </c>
      <c r="Y1721">
        <f>'MoneyLine Reg. 1'!$B$17+('MoneyLine Reg. 1'!$B$18*test!I1721+test!J1721*'MoneyLine Reg. 1'!$B$19+test!T1721*'MoneyLine Reg. 1'!$B$20+test!Q1721*'MoneyLine Reg. 1'!$B$21)</f>
        <v>0.51554892560521037</v>
      </c>
      <c r="Z1721">
        <f>'MoneyLine Reg. 2'!$B$17+('MoneyLine Reg. 2'!$B$18*test!M1721+test!K1721*'MoneyLine Reg. 2'!$B$19+'MoneyLine Reg. 2'!$B$20*test!L1721+test!N1721*'MoneyLine Reg. 2'!$B$21)</f>
        <v>0.86149537137400944</v>
      </c>
    </row>
    <row r="1722" spans="1:26" x14ac:dyDescent="0.3">
      <c r="A1722" s="8">
        <v>45269</v>
      </c>
      <c r="B1722" s="6" t="s">
        <v>33</v>
      </c>
      <c r="C1722" s="6">
        <v>3</v>
      </c>
      <c r="D1722" s="6" t="s">
        <v>13</v>
      </c>
      <c r="E1722" s="6">
        <v>2</v>
      </c>
      <c r="G1722" s="6">
        <f t="shared" si="28"/>
        <v>-1</v>
      </c>
      <c r="I1722">
        <f>VLOOKUP(D1722,MoneyLine!$A$1:$K$33,7,FALSE)</f>
        <v>52.757857142857148</v>
      </c>
      <c r="J1722">
        <f>VLOOKUP(B1722,MoneyLine!$A$1:$K$33,7,FALSE)</f>
        <v>35.906904761904762</v>
      </c>
      <c r="K1722">
        <f>VLOOKUP(B1722,MoneyLine!$A$1:$K$33,11,FALSE)</f>
        <v>3.707499999999996</v>
      </c>
      <c r="L1722">
        <f>VLOOKUP(B1722,MoneyLine!$A$1:$D$33,4,FALSE)</f>
        <v>47.251999999999995</v>
      </c>
      <c r="M1722">
        <f>VLOOKUP(D1722,MoneyLine!$A$1:$K$33,11,FALSE)</f>
        <v>5.03125</v>
      </c>
      <c r="N1722">
        <f>VLOOKUP(D1722,MoneyLine!$A$1:$D$33,4,FALSE)</f>
        <v>47.964499999999994</v>
      </c>
      <c r="O1722">
        <f>VLOOKUP(D1722,MoneyLine!$A$1:$Q$33,14,FALSE)</f>
        <v>36.921904761904756</v>
      </c>
      <c r="P1722">
        <f>VLOOKUP(B1722,MoneyLine!$A$1:$Q$33,17,FALSE)</f>
        <v>-16.226190476190478</v>
      </c>
      <c r="Q1722">
        <f>VLOOKUP(B1722,MoneyLine!$A$1:$K$33,10,FALSE)</f>
        <v>29.473928571428576</v>
      </c>
      <c r="R1722">
        <f>VLOOKUP(B1722,MoneyLine!$A$1:$Q$33,14,FALSE)</f>
        <v>44.759523809523806</v>
      </c>
      <c r="S1722">
        <f>VLOOKUP(D1722,MoneyLine!$A$1:$Q$33,17,FALSE)</f>
        <v>6.5440476190476176</v>
      </c>
      <c r="T1722">
        <f>VLOOKUP(D1722,MoneyLine!$A$1:$K$33,10,FALSE)</f>
        <v>-4.3963095238095242</v>
      </c>
      <c r="V1722">
        <f>HomTotReg.!$B$17+(test!O1722*HomTotReg.!$B$18+HomTotReg.!$B$19*test!P1722+test!Q1722*HomTotReg.!$B$20)</f>
        <v>2.9825963927780386</v>
      </c>
      <c r="W1722">
        <f>VisTotReg.!$B$17+(VisTotReg.!$B$18*test!R1722+test!S1722*VisTotReg.!$B$19+test!T1722*VisTotReg.!$B$20)</f>
        <v>3.0484090643952815</v>
      </c>
      <c r="Y1722">
        <f>'MoneyLine Reg. 1'!$B$17+('MoneyLine Reg. 1'!$B$18*test!I1722+test!J1722*'MoneyLine Reg. 1'!$B$19+test!T1722*'MoneyLine Reg. 1'!$B$20+test!Q1722*'MoneyLine Reg. 1'!$B$21)</f>
        <v>1.171205443837553E-2</v>
      </c>
      <c r="Z1722">
        <f>'MoneyLine Reg. 2'!$B$17+('MoneyLine Reg. 2'!$B$18*test!M1722+test!K1722*'MoneyLine Reg. 2'!$B$19+'MoneyLine Reg. 2'!$B$20*test!L1722+test!N1722*'MoneyLine Reg. 2'!$B$21)</f>
        <v>0.32082678891110383</v>
      </c>
    </row>
    <row r="1723" spans="1:26" x14ac:dyDescent="0.3">
      <c r="A1723" s="9">
        <v>45269</v>
      </c>
      <c r="B1723" s="7" t="s">
        <v>15</v>
      </c>
      <c r="C1723" s="7">
        <v>4</v>
      </c>
      <c r="D1723" s="7" t="s">
        <v>22</v>
      </c>
      <c r="E1723" s="7">
        <v>2</v>
      </c>
      <c r="G1723" s="6">
        <f t="shared" si="28"/>
        <v>-2</v>
      </c>
      <c r="I1723">
        <f>VLOOKUP(D1723,MoneyLine!$A$1:$K$33,7,FALSE)</f>
        <v>73.279761904761898</v>
      </c>
      <c r="J1723">
        <f>VLOOKUP(B1723,MoneyLine!$A$1:$K$33,7,FALSE)</f>
        <v>101.46142857142856</v>
      </c>
      <c r="K1723">
        <f>VLOOKUP(B1723,MoneyLine!$A$1:$K$33,11,FALSE)</f>
        <v>16.143749999999997</v>
      </c>
      <c r="L1723">
        <f>VLOOKUP(B1723,MoneyLine!$A$1:$D$33,4,FALSE)</f>
        <v>52.539000000000001</v>
      </c>
      <c r="M1723">
        <f>VLOOKUP(D1723,MoneyLine!$A$1:$K$33,11,FALSE)</f>
        <v>6.432500000000001</v>
      </c>
      <c r="N1723">
        <f>VLOOKUP(D1723,MoneyLine!$A$1:$D$33,4,FALSE)</f>
        <v>50.885999999999996</v>
      </c>
      <c r="O1723">
        <f>VLOOKUP(D1723,MoneyLine!$A$1:$Q$33,14,FALSE)</f>
        <v>70.076904761904771</v>
      </c>
      <c r="P1723">
        <f>VLOOKUP(B1723,MoneyLine!$A$1:$Q$33,17,FALSE)</f>
        <v>16.578095238095237</v>
      </c>
      <c r="Q1723">
        <f>VLOOKUP(B1723,MoneyLine!$A$1:$K$33,10,FALSE)</f>
        <v>-8.7532142857142858</v>
      </c>
      <c r="R1723">
        <f>VLOOKUP(B1723,MoneyLine!$A$1:$Q$33,14,FALSE)</f>
        <v>76.89928571428571</v>
      </c>
      <c r="S1723">
        <f>VLOOKUP(D1723,MoneyLine!$A$1:$Q$33,17,FALSE)</f>
        <v>-0.22023809523809401</v>
      </c>
      <c r="T1723">
        <f>VLOOKUP(D1723,MoneyLine!$A$1:$K$33,10,FALSE)</f>
        <v>10.709166666666667</v>
      </c>
      <c r="V1723">
        <f>HomTotReg.!$B$17+(test!O1723*HomTotReg.!$B$18+HomTotReg.!$B$19*test!P1723+test!Q1723*HomTotReg.!$B$20)</f>
        <v>3.4073464648475764</v>
      </c>
      <c r="W1723">
        <f>VisTotReg.!$B$17+(VisTotReg.!$B$18*test!R1723+test!S1723*VisTotReg.!$B$19+test!T1723*VisTotReg.!$B$20)</f>
        <v>3.2675120321064641</v>
      </c>
      <c r="Y1723">
        <f>'MoneyLine Reg. 1'!$B$17+('MoneyLine Reg. 1'!$B$18*test!I1723+test!J1723*'MoneyLine Reg. 1'!$B$19+test!T1723*'MoneyLine Reg. 1'!$B$20+test!Q1723*'MoneyLine Reg. 1'!$B$21)</f>
        <v>4.9830580911390476E-2</v>
      </c>
      <c r="Z1723">
        <f>'MoneyLine Reg. 2'!$B$17+('MoneyLine Reg. 2'!$B$18*test!M1723+test!K1723*'MoneyLine Reg. 2'!$B$19+'MoneyLine Reg. 2'!$B$20*test!L1723+test!N1723*'MoneyLine Reg. 2'!$B$21)</f>
        <v>-0.51462353334821165</v>
      </c>
    </row>
    <row r="1724" spans="1:26" x14ac:dyDescent="0.3">
      <c r="A1724" s="8">
        <v>45269</v>
      </c>
      <c r="B1724" s="6" t="s">
        <v>10</v>
      </c>
      <c r="C1724" s="6">
        <v>1</v>
      </c>
      <c r="D1724" s="6" t="s">
        <v>6</v>
      </c>
      <c r="E1724" s="6">
        <v>3</v>
      </c>
      <c r="G1724" s="6">
        <f t="shared" si="28"/>
        <v>2</v>
      </c>
      <c r="I1724">
        <f>VLOOKUP(D1724,MoneyLine!$A$1:$K$33,7,FALSE)</f>
        <v>-14.717619047619038</v>
      </c>
      <c r="J1724">
        <f>VLOOKUP(B1724,MoneyLine!$A$1:$K$33,7,FALSE)</f>
        <v>43.783809523809516</v>
      </c>
      <c r="K1724">
        <f>VLOOKUP(B1724,MoneyLine!$A$1:$K$33,11,FALSE)</f>
        <v>2.1412499999999977</v>
      </c>
      <c r="L1724">
        <f>VLOOKUP(B1724,MoneyLine!$A$1:$D$33,4,FALSE)</f>
        <v>45.351499999999994</v>
      </c>
      <c r="M1724">
        <f>VLOOKUP(D1724,MoneyLine!$A$1:$K$33,11,FALSE)</f>
        <v>1.6887499999999989</v>
      </c>
      <c r="N1724">
        <f>VLOOKUP(D1724,MoneyLine!$A$1:$D$33,4,FALSE)</f>
        <v>38.247500000000002</v>
      </c>
      <c r="O1724">
        <f>VLOOKUP(D1724,MoneyLine!$A$1:$Q$33,14,FALSE)</f>
        <v>4.214999999999999</v>
      </c>
      <c r="P1724">
        <f>VLOOKUP(B1724,MoneyLine!$A$1:$Q$33,17,FALSE)</f>
        <v>-14.675714285714287</v>
      </c>
      <c r="Q1724">
        <f>VLOOKUP(B1724,MoneyLine!$A$1:$K$33,10,FALSE)</f>
        <v>13.367738095238096</v>
      </c>
      <c r="R1724">
        <f>VLOOKUP(B1724,MoneyLine!$A$1:$Q$33,14,FALSE)</f>
        <v>43.181904761904768</v>
      </c>
      <c r="S1724">
        <f>VLOOKUP(D1724,MoneyLine!$A$1:$Q$33,17,FALSE)</f>
        <v>-23.022142857142857</v>
      </c>
      <c r="T1724">
        <f>VLOOKUP(D1724,MoneyLine!$A$1:$K$33,10,FALSE)</f>
        <v>2.2516666666666674</v>
      </c>
      <c r="V1724">
        <f>HomTotReg.!$B$17+(test!O1724*HomTotReg.!$B$18+HomTotReg.!$B$19*test!P1724+test!Q1724*HomTotReg.!$B$20)</f>
        <v>2.7975520834696939</v>
      </c>
      <c r="W1724">
        <f>VisTotReg.!$B$17+(VisTotReg.!$B$18*test!R1724+test!S1724*VisTotReg.!$B$19+test!T1724*VisTotReg.!$B$20)</f>
        <v>3.1953714899996024</v>
      </c>
      <c r="Y1724">
        <f>'MoneyLine Reg. 1'!$B$17+('MoneyLine Reg. 1'!$B$18*test!I1724+test!J1724*'MoneyLine Reg. 1'!$B$19+test!T1724*'MoneyLine Reg. 1'!$B$20+test!Q1724*'MoneyLine Reg. 1'!$B$21)</f>
        <v>-0.48685900605542731</v>
      </c>
      <c r="Z1724">
        <f>'MoneyLine Reg. 2'!$B$17+('MoneyLine Reg. 2'!$B$18*test!M1724+test!K1724*'MoneyLine Reg. 2'!$B$19+'MoneyLine Reg. 2'!$B$20*test!L1724+test!N1724*'MoneyLine Reg. 2'!$B$21)</f>
        <v>-0.34051889146071401</v>
      </c>
    </row>
    <row r="1725" spans="1:26" x14ac:dyDescent="0.3">
      <c r="A1725" s="9">
        <v>45269</v>
      </c>
      <c r="B1725" s="7" t="s">
        <v>4</v>
      </c>
      <c r="C1725" s="7">
        <v>5</v>
      </c>
      <c r="D1725" s="7" t="s">
        <v>11</v>
      </c>
      <c r="E1725" s="7">
        <v>2</v>
      </c>
      <c r="G1725" s="6">
        <f t="shared" si="28"/>
        <v>-3</v>
      </c>
      <c r="I1725">
        <f>VLOOKUP(D1725,MoneyLine!$A$1:$K$33,7,FALSE)</f>
        <v>121.01880952380951</v>
      </c>
      <c r="J1725">
        <f>VLOOKUP(B1725,MoneyLine!$A$1:$K$33,7,FALSE)</f>
        <v>71.288571428571402</v>
      </c>
      <c r="K1725">
        <f>VLOOKUP(B1725,MoneyLine!$A$1:$K$33,11,FALSE)</f>
        <v>4.0925000000000029</v>
      </c>
      <c r="L1725">
        <f>VLOOKUP(B1725,MoneyLine!$A$1:$D$33,4,FALSE)</f>
        <v>50.962499999999999</v>
      </c>
      <c r="M1725">
        <f>VLOOKUP(D1725,MoneyLine!$A$1:$K$33,11,FALSE)</f>
        <v>15.838749999999997</v>
      </c>
      <c r="N1725">
        <f>VLOOKUP(D1725,MoneyLine!$A$1:$D$33,4,FALSE)</f>
        <v>52.685499999999998</v>
      </c>
      <c r="O1725">
        <f>VLOOKUP(D1725,MoneyLine!$A$1:$Q$33,14,FALSE)</f>
        <v>85.286666666666662</v>
      </c>
      <c r="P1725">
        <f>VLOOKUP(B1725,MoneyLine!$A$1:$Q$33,17,FALSE)</f>
        <v>33.857619047619039</v>
      </c>
      <c r="Q1725">
        <f>VLOOKUP(B1725,MoneyLine!$A$1:$K$33,10,FALSE)</f>
        <v>21.901309523809527</v>
      </c>
      <c r="R1725">
        <f>VLOOKUP(B1725,MoneyLine!$A$1:$Q$33,14,FALSE)</f>
        <v>28.298571428571432</v>
      </c>
      <c r="S1725">
        <f>VLOOKUP(D1725,MoneyLine!$A$1:$Q$33,17,FALSE)</f>
        <v>15.627619047619051</v>
      </c>
      <c r="T1725">
        <f>VLOOKUP(D1725,MoneyLine!$A$1:$K$33,10,FALSE)</f>
        <v>10.4975</v>
      </c>
      <c r="V1725">
        <f>HomTotReg.!$B$17+(test!O1725*HomTotReg.!$B$18+HomTotReg.!$B$19*test!P1725+test!Q1725*HomTotReg.!$B$20)</f>
        <v>3.0472664048934441</v>
      </c>
      <c r="W1725">
        <f>VisTotReg.!$B$17+(VisTotReg.!$B$18*test!R1725+test!S1725*VisTotReg.!$B$19+test!T1725*VisTotReg.!$B$20)</f>
        <v>2.5528825663479036</v>
      </c>
      <c r="Y1725">
        <f>'MoneyLine Reg. 1'!$B$17+('MoneyLine Reg. 1'!$B$18*test!I1725+test!J1725*'MoneyLine Reg. 1'!$B$19+test!T1725*'MoneyLine Reg. 1'!$B$20+test!Q1725*'MoneyLine Reg. 1'!$B$21)</f>
        <v>0.55517622316287729</v>
      </c>
      <c r="Z1725">
        <f>'MoneyLine Reg. 2'!$B$17+('MoneyLine Reg. 2'!$B$18*test!M1725+test!K1725*'MoneyLine Reg. 2'!$B$19+'MoneyLine Reg. 2'!$B$20*test!L1725+test!N1725*'MoneyLine Reg. 2'!$B$21)</f>
        <v>1.0134907932245669</v>
      </c>
    </row>
    <row r="1726" spans="1:26" x14ac:dyDescent="0.3">
      <c r="A1726" s="8">
        <v>45269</v>
      </c>
      <c r="B1726" s="6" t="s">
        <v>27</v>
      </c>
      <c r="C1726" s="6">
        <v>6</v>
      </c>
      <c r="D1726" s="6" t="s">
        <v>30</v>
      </c>
      <c r="E1726" s="6">
        <v>1</v>
      </c>
      <c r="G1726" s="6">
        <f t="shared" si="28"/>
        <v>-5</v>
      </c>
      <c r="I1726">
        <f>VLOOKUP(D1726,MoneyLine!$A$1:$K$33,7,FALSE)</f>
        <v>127.36857142857141</v>
      </c>
      <c r="J1726">
        <f>VLOOKUP(B1726,MoneyLine!$A$1:$K$33,7,FALSE)</f>
        <v>57.437380952380948</v>
      </c>
      <c r="K1726">
        <f>VLOOKUP(B1726,MoneyLine!$A$1:$K$33,11,FALSE)</f>
        <v>10.504999999999999</v>
      </c>
      <c r="L1726">
        <f>VLOOKUP(B1726,MoneyLine!$A$1:$D$33,4,FALSE)</f>
        <v>52.064499999999995</v>
      </c>
      <c r="M1726">
        <f>VLOOKUP(D1726,MoneyLine!$A$1:$K$33,11,FALSE)</f>
        <v>15.876249999999999</v>
      </c>
      <c r="N1726">
        <f>VLOOKUP(D1726,MoneyLine!$A$1:$D$33,4,FALSE)</f>
        <v>56.155499999999996</v>
      </c>
      <c r="O1726">
        <f>VLOOKUP(D1726,MoneyLine!$A$1:$Q$33,14,FALSE)</f>
        <v>104.57619047619046</v>
      </c>
      <c r="P1726">
        <f>VLOOKUP(B1726,MoneyLine!$A$1:$Q$33,17,FALSE)</f>
        <v>0.65357142857142814</v>
      </c>
      <c r="Q1726">
        <f>VLOOKUP(B1726,MoneyLine!$A$1:$K$33,10,FALSE)</f>
        <v>23.449285714285718</v>
      </c>
      <c r="R1726">
        <f>VLOOKUP(B1726,MoneyLine!$A$1:$Q$33,14,FALSE)</f>
        <v>42.338571428571427</v>
      </c>
      <c r="S1726">
        <f>VLOOKUP(D1726,MoneyLine!$A$1:$Q$33,17,FALSE)</f>
        <v>21.976904761904766</v>
      </c>
      <c r="T1726">
        <f>VLOOKUP(D1726,MoneyLine!$A$1:$K$33,10,FALSE)</f>
        <v>-0.45761904761904759</v>
      </c>
      <c r="V1726">
        <f>HomTotReg.!$B$17+(test!O1726*HomTotReg.!$B$18+HomTotReg.!$B$19*test!P1726+test!Q1726*HomTotReg.!$B$20)</f>
        <v>3.5862222328985833</v>
      </c>
      <c r="W1726">
        <f>VisTotReg.!$B$17+(VisTotReg.!$B$18*test!R1726+test!S1726*VisTotReg.!$B$19+test!T1726*VisTotReg.!$B$20)</f>
        <v>2.8241247612955238</v>
      </c>
      <c r="Y1726">
        <f>'MoneyLine Reg. 1'!$B$17+('MoneyLine Reg. 1'!$B$18*test!I1726+test!J1726*'MoneyLine Reg. 1'!$B$19+test!T1726*'MoneyLine Reg. 1'!$B$20+test!Q1726*'MoneyLine Reg. 1'!$B$21)</f>
        <v>0.60970645302964355</v>
      </c>
      <c r="Z1726">
        <f>'MoneyLine Reg. 2'!$B$17+('MoneyLine Reg. 2'!$B$18*test!M1726+test!K1726*'MoneyLine Reg. 2'!$B$19+'MoneyLine Reg. 2'!$B$20*test!L1726+test!N1726*'MoneyLine Reg. 2'!$B$21)</f>
        <v>0.80346594456635145</v>
      </c>
    </row>
    <row r="1727" spans="1:26" x14ac:dyDescent="0.3">
      <c r="A1727" s="9">
        <v>45269</v>
      </c>
      <c r="B1727" s="7" t="s">
        <v>32</v>
      </c>
      <c r="C1727" s="7">
        <v>5</v>
      </c>
      <c r="D1727" s="7" t="s">
        <v>19</v>
      </c>
      <c r="E1727" s="7">
        <v>1</v>
      </c>
      <c r="G1727" s="6">
        <f t="shared" si="28"/>
        <v>-4</v>
      </c>
      <c r="I1727">
        <f>VLOOKUP(D1727,MoneyLine!$A$1:$K$33,7,FALSE)</f>
        <v>99.267142857142858</v>
      </c>
      <c r="J1727">
        <f>VLOOKUP(B1727,MoneyLine!$A$1:$K$33,7,FALSE)</f>
        <v>91.395238095238099</v>
      </c>
      <c r="K1727">
        <f>VLOOKUP(B1727,MoneyLine!$A$1:$K$33,11,FALSE)</f>
        <v>4.9549999999999983</v>
      </c>
      <c r="L1727">
        <f>VLOOKUP(B1727,MoneyLine!$A$1:$D$33,4,FALSE)</f>
        <v>47.241</v>
      </c>
      <c r="M1727">
        <f>VLOOKUP(D1727,MoneyLine!$A$1:$K$33,11,FALSE)</f>
        <v>11.873749999999998</v>
      </c>
      <c r="N1727">
        <f>VLOOKUP(D1727,MoneyLine!$A$1:$D$33,4,FALSE)</f>
        <v>44.580500000000001</v>
      </c>
      <c r="O1727">
        <f>VLOOKUP(D1727,MoneyLine!$A$1:$Q$33,14,FALSE)</f>
        <v>93.099761904761891</v>
      </c>
      <c r="P1727">
        <f>VLOOKUP(B1727,MoneyLine!$A$1:$Q$33,17,FALSE)</f>
        <v>-9.4788095238095256</v>
      </c>
      <c r="Q1727">
        <f>VLOOKUP(B1727,MoneyLine!$A$1:$K$33,10,FALSE)</f>
        <v>-16.679047619047623</v>
      </c>
      <c r="R1727">
        <f>VLOOKUP(B1727,MoneyLine!$A$1:$Q$33,14,FALSE)</f>
        <v>85.390952380952371</v>
      </c>
      <c r="S1727">
        <f>VLOOKUP(D1727,MoneyLine!$A$1:$Q$33,17,FALSE)</f>
        <v>-14.223571428571427</v>
      </c>
      <c r="T1727">
        <f>VLOOKUP(D1727,MoneyLine!$A$1:$K$33,10,FALSE)</f>
        <v>-3.2023809523808761E-2</v>
      </c>
      <c r="V1727">
        <f>HomTotReg.!$B$17+(test!O1727*HomTotReg.!$B$18+HomTotReg.!$B$19*test!P1727+test!Q1727*HomTotReg.!$B$20)</f>
        <v>4.0145271387989325</v>
      </c>
      <c r="W1727">
        <f>VisTotReg.!$B$17+(VisTotReg.!$B$18*test!R1727+test!S1727*VisTotReg.!$B$19+test!T1727*VisTotReg.!$B$20)</f>
        <v>3.6512230781212738</v>
      </c>
      <c r="Y1727">
        <f>'MoneyLine Reg. 1'!$B$17+('MoneyLine Reg. 1'!$B$18*test!I1727+test!J1727*'MoneyLine Reg. 1'!$B$19+test!T1727*'MoneyLine Reg. 1'!$B$20+test!Q1727*'MoneyLine Reg. 1'!$B$21)</f>
        <v>0.350979246326245</v>
      </c>
      <c r="Z1727">
        <f>'MoneyLine Reg. 2'!$B$17+('MoneyLine Reg. 2'!$B$18*test!M1727+test!K1727*'MoneyLine Reg. 2'!$B$19+'MoneyLine Reg. 2'!$B$20*test!L1727+test!N1727*'MoneyLine Reg. 2'!$B$21)</f>
        <v>0.42379214082225847</v>
      </c>
    </row>
    <row r="1728" spans="1:26" x14ac:dyDescent="0.3">
      <c r="A1728" s="8">
        <v>45269</v>
      </c>
      <c r="B1728" s="6" t="s">
        <v>29</v>
      </c>
      <c r="C1728" s="6">
        <v>2</v>
      </c>
      <c r="D1728" s="6" t="s">
        <v>16</v>
      </c>
      <c r="E1728" s="6">
        <v>3</v>
      </c>
      <c r="G1728" s="6">
        <f t="shared" si="28"/>
        <v>1</v>
      </c>
      <c r="I1728">
        <f>VLOOKUP(D1728,MoneyLine!$A$1:$K$33,7,FALSE)</f>
        <v>64.561666666666639</v>
      </c>
      <c r="J1728">
        <f>VLOOKUP(B1728,MoneyLine!$A$1:$K$33,7,FALSE)</f>
        <v>120.64333333333332</v>
      </c>
      <c r="K1728">
        <f>VLOOKUP(B1728,MoneyLine!$A$1:$K$33,11,FALSE)</f>
        <v>13.331249999999997</v>
      </c>
      <c r="L1728">
        <f>VLOOKUP(B1728,MoneyLine!$A$1:$D$33,4,FALSE)</f>
        <v>55.3095</v>
      </c>
      <c r="M1728">
        <f>VLOOKUP(D1728,MoneyLine!$A$1:$K$33,11,FALSE)</f>
        <v>10.3225</v>
      </c>
      <c r="N1728">
        <f>VLOOKUP(D1728,MoneyLine!$A$1:$D$33,4,FALSE)</f>
        <v>48.538999999999994</v>
      </c>
      <c r="O1728">
        <f>VLOOKUP(D1728,MoneyLine!$A$1:$Q$33,14,FALSE)</f>
        <v>75.591190476190462</v>
      </c>
      <c r="P1728">
        <f>VLOOKUP(B1728,MoneyLine!$A$1:$Q$33,17,FALSE)</f>
        <v>28.97</v>
      </c>
      <c r="Q1728">
        <f>VLOOKUP(B1728,MoneyLine!$A$1:$K$33,10,FALSE)</f>
        <v>20.598452380952381</v>
      </c>
      <c r="R1728">
        <f>VLOOKUP(B1728,MoneyLine!$A$1:$Q$33,14,FALSE)</f>
        <v>76.355714285714271</v>
      </c>
      <c r="S1728">
        <f>VLOOKUP(D1728,MoneyLine!$A$1:$Q$33,17,FALSE)</f>
        <v>-17.098809523809521</v>
      </c>
      <c r="T1728">
        <f>VLOOKUP(D1728,MoneyLine!$A$1:$K$33,10,FALSE)</f>
        <v>17.131547619047623</v>
      </c>
      <c r="V1728">
        <f>HomTotReg.!$B$17+(test!O1728*HomTotReg.!$B$18+HomTotReg.!$B$19*test!P1728+test!Q1728*HomTotReg.!$B$20)</f>
        <v>3.0108027037015757</v>
      </c>
      <c r="W1728">
        <f>VisTotReg.!$B$17+(VisTotReg.!$B$18*test!R1728+test!S1728*VisTotReg.!$B$19+test!T1728*VisTotReg.!$B$20)</f>
        <v>3.3169598972400416</v>
      </c>
      <c r="Y1728">
        <f>'MoneyLine Reg. 1'!$B$17+('MoneyLine Reg. 1'!$B$18*test!I1728+test!J1728*'MoneyLine Reg. 1'!$B$19+test!T1728*'MoneyLine Reg. 1'!$B$20+test!Q1728*'MoneyLine Reg. 1'!$B$21)</f>
        <v>-0.4612835735590336</v>
      </c>
      <c r="Z1728">
        <f>'MoneyLine Reg. 2'!$B$17+('MoneyLine Reg. 2'!$B$18*test!M1728+test!K1728*'MoneyLine Reg. 2'!$B$19+'MoneyLine Reg. 2'!$B$20*test!L1728+test!N1728*'MoneyLine Reg. 2'!$B$21)</f>
        <v>-0.48870189699157063</v>
      </c>
    </row>
    <row r="1729" spans="1:26" x14ac:dyDescent="0.3">
      <c r="A1729" s="9">
        <v>45269</v>
      </c>
      <c r="B1729" s="7" t="s">
        <v>7</v>
      </c>
      <c r="C1729" s="7">
        <v>4</v>
      </c>
      <c r="D1729" s="7" t="s">
        <v>34</v>
      </c>
      <c r="E1729" s="7">
        <v>3</v>
      </c>
      <c r="G1729" s="6">
        <f t="shared" si="28"/>
        <v>-1</v>
      </c>
      <c r="I1729">
        <f>VLOOKUP(D1729,MoneyLine!$A$1:$K$33,7,FALSE)</f>
        <v>70.167380952380938</v>
      </c>
      <c r="J1729">
        <f>VLOOKUP(B1729,MoneyLine!$A$1:$K$33,7,FALSE)</f>
        <v>105.50714285714287</v>
      </c>
      <c r="K1729">
        <f>VLOOKUP(B1729,MoneyLine!$A$1:$K$33,11,FALSE)</f>
        <v>17.5075</v>
      </c>
      <c r="L1729">
        <f>VLOOKUP(B1729,MoneyLine!$A$1:$D$33,4,FALSE)</f>
        <v>51.216499999999996</v>
      </c>
      <c r="M1729">
        <f>VLOOKUP(D1729,MoneyLine!$A$1:$K$33,11,FALSE)</f>
        <v>10.367500000000003</v>
      </c>
      <c r="N1729">
        <f>VLOOKUP(D1729,MoneyLine!$A$1:$D$33,4,FALSE)</f>
        <v>52.325999999999993</v>
      </c>
      <c r="O1729">
        <f>VLOOKUP(D1729,MoneyLine!$A$1:$Q$33,14,FALSE)</f>
        <v>40.24047619047618</v>
      </c>
      <c r="P1729">
        <f>VLOOKUP(B1729,MoneyLine!$A$1:$Q$33,17,FALSE)</f>
        <v>1.5838095238095231</v>
      </c>
      <c r="Q1729">
        <f>VLOOKUP(B1729,MoneyLine!$A$1:$K$33,10,FALSE)</f>
        <v>-6.0107142857142861</v>
      </c>
      <c r="R1729">
        <f>VLOOKUP(B1729,MoneyLine!$A$1:$Q$33,14,FALSE)</f>
        <v>89.021666666666647</v>
      </c>
      <c r="S1729">
        <f>VLOOKUP(D1729,MoneyLine!$A$1:$Q$33,17,FALSE)</f>
        <v>22.489285714285707</v>
      </c>
      <c r="T1729">
        <f>VLOOKUP(D1729,MoneyLine!$A$1:$K$33,10,FALSE)</f>
        <v>29.06904761904762</v>
      </c>
      <c r="V1729">
        <f>HomTotReg.!$B$17+(test!O1729*HomTotReg.!$B$18+HomTotReg.!$B$19*test!P1729+test!Q1729*HomTotReg.!$B$20)</f>
        <v>3.220202729818614</v>
      </c>
      <c r="W1729">
        <f>VisTotReg.!$B$17+(VisTotReg.!$B$18*test!R1729+test!S1729*VisTotReg.!$B$19+test!T1729*VisTotReg.!$B$20)</f>
        <v>2.9385222466498737</v>
      </c>
      <c r="Y1729">
        <f>'MoneyLine Reg. 1'!$B$17+('MoneyLine Reg. 1'!$B$18*test!I1729+test!J1729*'MoneyLine Reg. 1'!$B$19+test!T1729*'MoneyLine Reg. 1'!$B$20+test!Q1729*'MoneyLine Reg. 1'!$B$21)</f>
        <v>0.19945631747095352</v>
      </c>
      <c r="Z1729">
        <f>'MoneyLine Reg. 2'!$B$17+('MoneyLine Reg. 2'!$B$18*test!M1729+test!K1729*'MoneyLine Reg. 2'!$B$19+'MoneyLine Reg. 2'!$B$20*test!L1729+test!N1729*'MoneyLine Reg. 2'!$B$21)</f>
        <v>-0.15265828938567161</v>
      </c>
    </row>
    <row r="1730" spans="1:26" x14ac:dyDescent="0.3">
      <c r="A1730" s="8">
        <v>45269</v>
      </c>
      <c r="B1730" s="6" t="s">
        <v>21</v>
      </c>
      <c r="C1730" s="6">
        <v>0</v>
      </c>
      <c r="D1730" s="6" t="s">
        <v>5</v>
      </c>
      <c r="E1730" s="6">
        <v>4</v>
      </c>
      <c r="G1730" s="6">
        <f t="shared" si="28"/>
        <v>4</v>
      </c>
      <c r="I1730">
        <f>VLOOKUP(D1730,MoneyLine!$A$1:$K$33,7,FALSE)</f>
        <v>92.519047619047612</v>
      </c>
      <c r="J1730">
        <f>VLOOKUP(B1730,MoneyLine!$A$1:$K$33,7,FALSE)</f>
        <v>81.149285714285725</v>
      </c>
      <c r="K1730">
        <f>VLOOKUP(B1730,MoneyLine!$A$1:$K$33,11,FALSE)</f>
        <v>9.1225000000000005</v>
      </c>
      <c r="L1730">
        <f>VLOOKUP(B1730,MoneyLine!$A$1:$D$33,4,FALSE)</f>
        <v>51.807999999999993</v>
      </c>
      <c r="M1730">
        <f>VLOOKUP(D1730,MoneyLine!$A$1:$K$33,11,FALSE)</f>
        <v>15.5725</v>
      </c>
      <c r="N1730">
        <f>VLOOKUP(D1730,MoneyLine!$A$1:$D$33,4,FALSE)</f>
        <v>52.448999999999998</v>
      </c>
      <c r="O1730">
        <f>VLOOKUP(D1730,MoneyLine!$A$1:$Q$33,14,FALSE)</f>
        <v>80.7392857142857</v>
      </c>
      <c r="P1730">
        <f>VLOOKUP(B1730,MoneyLine!$A$1:$Q$33,17,FALSE)</f>
        <v>7.3759523809523806</v>
      </c>
      <c r="Q1730">
        <f>VLOOKUP(B1730,MoneyLine!$A$1:$K$33,10,FALSE)</f>
        <v>8.0371428571428574</v>
      </c>
      <c r="R1730">
        <f>VLOOKUP(B1730,MoneyLine!$A$1:$Q$33,14,FALSE)</f>
        <v>65.387857142857143</v>
      </c>
      <c r="S1730">
        <f>VLOOKUP(D1730,MoneyLine!$A$1:$Q$33,17,FALSE)</f>
        <v>2.4073809523809526</v>
      </c>
      <c r="T1730">
        <f>VLOOKUP(D1730,MoneyLine!$A$1:$K$33,10,FALSE)</f>
        <v>7.11511904761905</v>
      </c>
      <c r="V1730">
        <f>HomTotReg.!$B$17+(test!O1730*HomTotReg.!$B$18+HomTotReg.!$B$19*test!P1730+test!Q1730*HomTotReg.!$B$20)</f>
        <v>3.4326039732607763</v>
      </c>
      <c r="W1730">
        <f>VisTotReg.!$B$17+(VisTotReg.!$B$18*test!R1730+test!S1730*VisTotReg.!$B$19+test!T1730*VisTotReg.!$B$20)</f>
        <v>3.1604669631749491</v>
      </c>
      <c r="Y1730">
        <f>'MoneyLine Reg. 1'!$B$17+('MoneyLine Reg. 1'!$B$18*test!I1730+test!J1730*'MoneyLine Reg. 1'!$B$19+test!T1730*'MoneyLine Reg. 1'!$B$20+test!Q1730*'MoneyLine Reg. 1'!$B$21)</f>
        <v>0.25436565092960978</v>
      </c>
      <c r="Z1730">
        <f>'MoneyLine Reg. 2'!$B$17+('MoneyLine Reg. 2'!$B$18*test!M1730+test!K1730*'MoneyLine Reg. 2'!$B$19+'MoneyLine Reg. 2'!$B$20*test!L1730+test!N1730*'MoneyLine Reg. 2'!$B$21)</f>
        <v>0.62116451858064226</v>
      </c>
    </row>
    <row r="1731" spans="1:26" x14ac:dyDescent="0.3">
      <c r="A1731" s="9">
        <v>45269</v>
      </c>
      <c r="B1731" s="7" t="s">
        <v>18</v>
      </c>
      <c r="C1731" s="7">
        <v>3</v>
      </c>
      <c r="D1731" s="7" t="s">
        <v>8</v>
      </c>
      <c r="E1731" s="7">
        <v>4</v>
      </c>
      <c r="G1731" s="6">
        <f t="shared" si="28"/>
        <v>1</v>
      </c>
      <c r="I1731">
        <f>VLOOKUP(D1731,MoneyLine!$A$1:$K$33,7,FALSE)</f>
        <v>158.14214285714286</v>
      </c>
      <c r="J1731">
        <f>VLOOKUP(B1731,MoneyLine!$A$1:$K$33,7,FALSE)</f>
        <v>161.3661904761905</v>
      </c>
      <c r="K1731">
        <f>VLOOKUP(B1731,MoneyLine!$A$1:$K$33,11,FALSE)</f>
        <v>18.088749999999997</v>
      </c>
      <c r="L1731">
        <f>VLOOKUP(B1731,MoneyLine!$A$1:$D$33,4,FALSE)</f>
        <v>55.644500000000001</v>
      </c>
      <c r="M1731">
        <f>VLOOKUP(D1731,MoneyLine!$A$1:$K$33,11,FALSE)</f>
        <v>11.611250000000004</v>
      </c>
      <c r="N1731">
        <f>VLOOKUP(D1731,MoneyLine!$A$1:$D$33,4,FALSE)</f>
        <v>49.862499999999997</v>
      </c>
      <c r="O1731">
        <f>VLOOKUP(D1731,MoneyLine!$A$1:$Q$33,14,FALSE)</f>
        <v>125.46428571428571</v>
      </c>
      <c r="P1731">
        <f>VLOOKUP(B1731,MoneyLine!$A$1:$Q$33,17,FALSE)</f>
        <v>63.627142857142857</v>
      </c>
      <c r="Q1731">
        <f>VLOOKUP(B1731,MoneyLine!$A$1:$K$33,10,FALSE)</f>
        <v>-8.5753571428571433</v>
      </c>
      <c r="R1731">
        <f>VLOOKUP(B1731,MoneyLine!$A$1:$Q$33,14,FALSE)</f>
        <v>80.616190476190468</v>
      </c>
      <c r="S1731">
        <f>VLOOKUP(D1731,MoneyLine!$A$1:$Q$33,17,FALSE)</f>
        <v>14.067142857142855</v>
      </c>
      <c r="T1731">
        <f>VLOOKUP(D1731,MoneyLine!$A$1:$K$33,10,FALSE)</f>
        <v>21.027261904761904</v>
      </c>
      <c r="V1731">
        <f>HomTotReg.!$B$17+(test!O1731*HomTotReg.!$B$18+HomTotReg.!$B$19*test!P1731+test!Q1731*HomTotReg.!$B$20)</f>
        <v>3.4930577909776157</v>
      </c>
      <c r="W1731">
        <f>VisTotReg.!$B$17+(VisTotReg.!$B$18*test!R1731+test!S1731*VisTotReg.!$B$19+test!T1731*VisTotReg.!$B$20)</f>
        <v>3.0323096269970722</v>
      </c>
      <c r="Y1731">
        <f>'MoneyLine Reg. 1'!$B$17+('MoneyLine Reg. 1'!$B$18*test!I1731+test!J1731*'MoneyLine Reg. 1'!$B$19+test!T1731*'MoneyLine Reg. 1'!$B$20+test!Q1731*'MoneyLine Reg. 1'!$B$21)</f>
        <v>0.33273533162125346</v>
      </c>
      <c r="Z1731">
        <f>'MoneyLine Reg. 2'!$B$17+('MoneyLine Reg. 2'!$B$18*test!M1731+test!K1731*'MoneyLine Reg. 2'!$B$19+'MoneyLine Reg. 2'!$B$20*test!L1731+test!N1731*'MoneyLine Reg. 2'!$B$21)</f>
        <v>-0.62055707531708881</v>
      </c>
    </row>
    <row r="1732" spans="1:26" x14ac:dyDescent="0.3">
      <c r="A1732" s="8">
        <v>45269</v>
      </c>
      <c r="B1732" s="6" t="s">
        <v>17</v>
      </c>
      <c r="C1732" s="6">
        <v>0</v>
      </c>
      <c r="D1732" s="6" t="s">
        <v>12</v>
      </c>
      <c r="E1732" s="6">
        <v>4</v>
      </c>
      <c r="G1732" s="6">
        <f t="shared" si="28"/>
        <v>4</v>
      </c>
      <c r="I1732">
        <f>VLOOKUP(D1732,MoneyLine!$A$1:$K$33,7,FALSE)</f>
        <v>38.000238095238089</v>
      </c>
      <c r="J1732">
        <f>VLOOKUP(B1732,MoneyLine!$A$1:$K$33,7,FALSE)</f>
        <v>126.67</v>
      </c>
      <c r="K1732">
        <f>VLOOKUP(B1732,MoneyLine!$A$1:$K$33,11,FALSE)</f>
        <v>19.922499999999999</v>
      </c>
      <c r="L1732">
        <f>VLOOKUP(B1732,MoneyLine!$A$1:$D$33,4,FALSE)</f>
        <v>49.902000000000001</v>
      </c>
      <c r="M1732">
        <f>VLOOKUP(D1732,MoneyLine!$A$1:$K$33,11,FALSE)</f>
        <v>5.6062500000000011</v>
      </c>
      <c r="N1732">
        <f>VLOOKUP(D1732,MoneyLine!$A$1:$D$33,4,FALSE)</f>
        <v>46.611499999999999</v>
      </c>
      <c r="O1732">
        <f>VLOOKUP(D1732,MoneyLine!$A$1:$Q$33,14,FALSE)</f>
        <v>32.669761904761899</v>
      </c>
      <c r="P1732">
        <f>VLOOKUP(B1732,MoneyLine!$A$1:$Q$33,17,FALSE)</f>
        <v>9.6223809523809507</v>
      </c>
      <c r="Q1732">
        <f>VLOOKUP(B1732,MoneyLine!$A$1:$K$33,10,FALSE)</f>
        <v>23.209285714285713</v>
      </c>
      <c r="R1732">
        <f>VLOOKUP(B1732,MoneyLine!$A$1:$Q$33,14,FALSE)</f>
        <v>104.88261904761904</v>
      </c>
      <c r="S1732">
        <f>VLOOKUP(D1732,MoneyLine!$A$1:$Q$33,17,FALSE)</f>
        <v>-1.7361904761904778</v>
      </c>
      <c r="T1732">
        <f>VLOOKUP(D1732,MoneyLine!$A$1:$K$33,10,FALSE)</f>
        <v>20.738571428571433</v>
      </c>
      <c r="V1732">
        <f>HomTotReg.!$B$17+(test!O1732*HomTotReg.!$B$18+HomTotReg.!$B$19*test!P1732+test!Q1732*HomTotReg.!$B$20)</f>
        <v>2.7327456021258008</v>
      </c>
      <c r="W1732">
        <f>VisTotReg.!$B$17+(VisTotReg.!$B$18*test!R1732+test!S1732*VisTotReg.!$B$19+test!T1732*VisTotReg.!$B$20)</f>
        <v>3.4652706338856207</v>
      </c>
      <c r="Y1732">
        <f>'MoneyLine Reg. 1'!$B$17+('MoneyLine Reg. 1'!$B$18*test!I1732+test!J1732*'MoneyLine Reg. 1'!$B$19+test!T1732*'MoneyLine Reg. 1'!$B$20+test!Q1732*'MoneyLine Reg. 1'!$B$21)</f>
        <v>-0.76711081674978199</v>
      </c>
      <c r="Z1732">
        <f>'MoneyLine Reg. 2'!$B$17+('MoneyLine Reg. 2'!$B$18*test!M1732+test!K1732*'MoneyLine Reg. 2'!$B$19+'MoneyLine Reg. 2'!$B$20*test!L1732+test!N1732*'MoneyLine Reg. 2'!$B$21)</f>
        <v>-0.89302019922085085</v>
      </c>
    </row>
    <row r="1733" spans="1:26" x14ac:dyDescent="0.3">
      <c r="A1733" s="9">
        <v>45270</v>
      </c>
      <c r="B1733" s="7" t="s">
        <v>23</v>
      </c>
      <c r="C1733" s="7">
        <v>4</v>
      </c>
      <c r="D1733" s="7" t="s">
        <v>26</v>
      </c>
      <c r="E1733" s="7">
        <v>2</v>
      </c>
      <c r="G1733" s="6">
        <f t="shared" si="28"/>
        <v>-2</v>
      </c>
      <c r="I1733">
        <f>VLOOKUP(D1733,MoneyLine!$A$1:$K$33,7,FALSE)</f>
        <v>2.4278571428571381</v>
      </c>
      <c r="J1733">
        <f>VLOOKUP(B1733,MoneyLine!$A$1:$K$33,7,FALSE)</f>
        <v>101.00309523809524</v>
      </c>
      <c r="K1733">
        <f>VLOOKUP(B1733,MoneyLine!$A$1:$K$33,11,FALSE)</f>
        <v>6.8149999999999995</v>
      </c>
      <c r="L1733">
        <f>VLOOKUP(B1733,MoneyLine!$A$1:$D$33,4,FALSE)</f>
        <v>52.277999999999999</v>
      </c>
      <c r="M1733">
        <f>VLOOKUP(D1733,MoneyLine!$A$1:$K$33,11,FALSE)</f>
        <v>7.2874999999999996</v>
      </c>
      <c r="N1733">
        <f>VLOOKUP(D1733,MoneyLine!$A$1:$D$33,4,FALSE)</f>
        <v>44.772500000000001</v>
      </c>
      <c r="O1733">
        <f>VLOOKUP(D1733,MoneyLine!$A$1:$Q$33,14,FALSE)</f>
        <v>21.040476190476188</v>
      </c>
      <c r="P1733">
        <f>VLOOKUP(B1733,MoneyLine!$A$1:$Q$33,17,FALSE)</f>
        <v>22.973095238095237</v>
      </c>
      <c r="Q1733">
        <f>VLOOKUP(B1733,MoneyLine!$A$1:$K$33,10,FALSE)</f>
        <v>43.088928571428575</v>
      </c>
      <c r="R1733">
        <f>VLOOKUP(B1733,MoneyLine!$A$1:$Q$33,14,FALSE)</f>
        <v>66.898333333333312</v>
      </c>
      <c r="S1733">
        <f>VLOOKUP(D1733,MoneyLine!$A$1:$Q$33,17,FALSE)</f>
        <v>-8.321428571428573</v>
      </c>
      <c r="T1733">
        <f>VLOOKUP(D1733,MoneyLine!$A$1:$K$33,10,FALSE)</f>
        <v>13.537738095238096</v>
      </c>
      <c r="V1733">
        <f>HomTotReg.!$B$17+(test!O1733*HomTotReg.!$B$18+HomTotReg.!$B$19*test!P1733+test!Q1733*HomTotReg.!$B$20)</f>
        <v>2.2490148756357695</v>
      </c>
      <c r="W1733">
        <f>VisTotReg.!$B$17+(VisTotReg.!$B$18*test!R1733+test!S1733*VisTotReg.!$B$19+test!T1733*VisTotReg.!$B$20)</f>
        <v>3.179454243334372</v>
      </c>
      <c r="Y1733">
        <f>'MoneyLine Reg. 1'!$B$17+('MoneyLine Reg. 1'!$B$18*test!I1733+test!J1733*'MoneyLine Reg. 1'!$B$19+test!T1733*'MoneyLine Reg. 1'!$B$20+test!Q1733*'MoneyLine Reg. 1'!$B$21)</f>
        <v>-1.1188198223426398</v>
      </c>
      <c r="Z1733">
        <f>'MoneyLine Reg. 2'!$B$17+('MoneyLine Reg. 2'!$B$18*test!M1733+test!K1733*'MoneyLine Reg. 2'!$B$19+'MoneyLine Reg. 2'!$B$20*test!L1733+test!N1733*'MoneyLine Reg. 2'!$B$21)</f>
        <v>-0.33085135581476344</v>
      </c>
    </row>
    <row r="1734" spans="1:26" x14ac:dyDescent="0.3">
      <c r="A1734" s="8">
        <v>45270</v>
      </c>
      <c r="B1734" s="6" t="s">
        <v>31</v>
      </c>
      <c r="C1734" s="6">
        <v>5</v>
      </c>
      <c r="D1734" s="6" t="s">
        <v>20</v>
      </c>
      <c r="E1734" s="6">
        <v>2</v>
      </c>
      <c r="G1734" s="6">
        <f t="shared" si="28"/>
        <v>-3</v>
      </c>
      <c r="I1734">
        <f>VLOOKUP(D1734,MoneyLine!$A$1:$K$33,7,FALSE)</f>
        <v>53.481666666666655</v>
      </c>
      <c r="J1734">
        <f>VLOOKUP(B1734,MoneyLine!$A$1:$K$33,7,FALSE)</f>
        <v>130.13119047619048</v>
      </c>
      <c r="K1734">
        <f>VLOOKUP(B1734,MoneyLine!$A$1:$K$33,11,FALSE)</f>
        <v>13.114999999999997</v>
      </c>
      <c r="L1734">
        <f>VLOOKUP(B1734,MoneyLine!$A$1:$D$33,4,FALSE)</f>
        <v>55.725999999999999</v>
      </c>
      <c r="M1734">
        <f>VLOOKUP(D1734,MoneyLine!$A$1:$K$33,11,FALSE)</f>
        <v>4.7974999999999994</v>
      </c>
      <c r="N1734">
        <f>VLOOKUP(D1734,MoneyLine!$A$1:$D$33,4,FALSE)</f>
        <v>46.0565</v>
      </c>
      <c r="O1734">
        <f>VLOOKUP(D1734,MoneyLine!$A$1:$Q$33,14,FALSE)</f>
        <v>58.340238095238099</v>
      </c>
      <c r="P1734">
        <f>VLOOKUP(B1734,MoneyLine!$A$1:$Q$33,17,FALSE)</f>
        <v>29.228333333333332</v>
      </c>
      <c r="Q1734">
        <f>VLOOKUP(B1734,MoneyLine!$A$1:$K$33,10,FALSE)</f>
        <v>31.447738095238101</v>
      </c>
      <c r="R1734">
        <f>VLOOKUP(B1734,MoneyLine!$A$1:$Q$33,14,FALSE)</f>
        <v>91.865476190476173</v>
      </c>
      <c r="S1734">
        <f>VLOOKUP(D1734,MoneyLine!$A$1:$Q$33,17,FALSE)</f>
        <v>-10.467380952380953</v>
      </c>
      <c r="T1734">
        <f>VLOOKUP(D1734,MoneyLine!$A$1:$K$33,10,FALSE)</f>
        <v>1.6524999999999999</v>
      </c>
      <c r="V1734">
        <f>HomTotReg.!$B$17+(test!O1734*HomTotReg.!$B$18+HomTotReg.!$B$19*test!P1734+test!Q1734*HomTotReg.!$B$20)</f>
        <v>2.7058644746843581</v>
      </c>
      <c r="W1734">
        <f>VisTotReg.!$B$17+(VisTotReg.!$B$18*test!R1734+test!S1734*VisTotReg.!$B$19+test!T1734*VisTotReg.!$B$20)</f>
        <v>3.6697325680723161</v>
      </c>
      <c r="Y1734">
        <f>'MoneyLine Reg. 1'!$B$17+('MoneyLine Reg. 1'!$B$18*test!I1734+test!J1734*'MoneyLine Reg. 1'!$B$19+test!T1734*'MoneyLine Reg. 1'!$B$20+test!Q1734*'MoneyLine Reg. 1'!$B$21)</f>
        <v>-1.0019226735476752</v>
      </c>
      <c r="Z1734">
        <f>'MoneyLine Reg. 2'!$B$17+('MoneyLine Reg. 2'!$B$18*test!M1734+test!K1734*'MoneyLine Reg. 2'!$B$19+'MoneyLine Reg. 2'!$B$20*test!L1734+test!N1734*'MoneyLine Reg. 2'!$B$21)</f>
        <v>-1.0209820612746823</v>
      </c>
    </row>
    <row r="1735" spans="1:26" x14ac:dyDescent="0.3">
      <c r="A1735" s="9">
        <v>45270</v>
      </c>
      <c r="B1735" s="7" t="s">
        <v>12</v>
      </c>
      <c r="C1735" s="7">
        <v>4</v>
      </c>
      <c r="D1735" s="7" t="s">
        <v>6</v>
      </c>
      <c r="E1735" s="7">
        <v>2</v>
      </c>
      <c r="G1735" s="6">
        <f t="shared" si="28"/>
        <v>-2</v>
      </c>
      <c r="I1735">
        <f>VLOOKUP(D1735,MoneyLine!$A$1:$K$33,7,FALSE)</f>
        <v>-14.717619047619038</v>
      </c>
      <c r="J1735">
        <f>VLOOKUP(B1735,MoneyLine!$A$1:$K$33,7,FALSE)</f>
        <v>38.000238095238089</v>
      </c>
      <c r="K1735">
        <f>VLOOKUP(B1735,MoneyLine!$A$1:$K$33,11,FALSE)</f>
        <v>5.6062500000000011</v>
      </c>
      <c r="L1735">
        <f>VLOOKUP(B1735,MoneyLine!$A$1:$D$33,4,FALSE)</f>
        <v>46.611499999999999</v>
      </c>
      <c r="M1735">
        <f>VLOOKUP(D1735,MoneyLine!$A$1:$K$33,11,FALSE)</f>
        <v>1.6887499999999989</v>
      </c>
      <c r="N1735">
        <f>VLOOKUP(D1735,MoneyLine!$A$1:$D$33,4,FALSE)</f>
        <v>38.247500000000002</v>
      </c>
      <c r="O1735">
        <f>VLOOKUP(D1735,MoneyLine!$A$1:$Q$33,14,FALSE)</f>
        <v>4.214999999999999</v>
      </c>
      <c r="P1735">
        <f>VLOOKUP(B1735,MoneyLine!$A$1:$Q$33,17,FALSE)</f>
        <v>-1.7361904761904778</v>
      </c>
      <c r="Q1735">
        <f>VLOOKUP(B1735,MoneyLine!$A$1:$K$33,10,FALSE)</f>
        <v>20.738571428571433</v>
      </c>
      <c r="R1735">
        <f>VLOOKUP(B1735,MoneyLine!$A$1:$Q$33,14,FALSE)</f>
        <v>32.669761904761899</v>
      </c>
      <c r="S1735">
        <f>VLOOKUP(D1735,MoneyLine!$A$1:$Q$33,17,FALSE)</f>
        <v>-23.022142857142857</v>
      </c>
      <c r="T1735">
        <f>VLOOKUP(D1735,MoneyLine!$A$1:$K$33,10,FALSE)</f>
        <v>2.2516666666666674</v>
      </c>
      <c r="V1735">
        <f>HomTotReg.!$B$17+(test!O1735*HomTotReg.!$B$18+HomTotReg.!$B$19*test!P1735+test!Q1735*HomTotReg.!$B$20)</f>
        <v>2.5791735673779099</v>
      </c>
      <c r="W1735">
        <f>VisTotReg.!$B$17+(VisTotReg.!$B$18*test!R1735+test!S1735*VisTotReg.!$B$19+test!T1735*VisTotReg.!$B$20)</f>
        <v>3.0706826198339212</v>
      </c>
      <c r="Y1735">
        <f>'MoneyLine Reg. 1'!$B$17+('MoneyLine Reg. 1'!$B$18*test!I1735+test!J1735*'MoneyLine Reg. 1'!$B$19+test!T1735*'MoneyLine Reg. 1'!$B$20+test!Q1735*'MoneyLine Reg. 1'!$B$21)</f>
        <v>-0.49405240262380157</v>
      </c>
      <c r="Z1735">
        <f>'MoneyLine Reg. 2'!$B$17+('MoneyLine Reg. 2'!$B$18*test!M1735+test!K1735*'MoneyLine Reg. 2'!$B$19+'MoneyLine Reg. 2'!$B$20*test!L1735+test!N1735*'MoneyLine Reg. 2'!$B$21)</f>
        <v>-0.63906660778706481</v>
      </c>
    </row>
    <row r="1736" spans="1:26" x14ac:dyDescent="0.3">
      <c r="A1736" s="8">
        <v>45270</v>
      </c>
      <c r="B1736" s="6" t="s">
        <v>15</v>
      </c>
      <c r="C1736" s="6">
        <v>1</v>
      </c>
      <c r="D1736" s="6" t="s">
        <v>9</v>
      </c>
      <c r="E1736" s="6">
        <v>4</v>
      </c>
      <c r="G1736" s="6">
        <f t="shared" si="28"/>
        <v>3</v>
      </c>
      <c r="I1736">
        <f>VLOOKUP(D1736,MoneyLine!$A$1:$K$33,7,FALSE)</f>
        <v>154.76523809523809</v>
      </c>
      <c r="J1736">
        <f>VLOOKUP(B1736,MoneyLine!$A$1:$K$33,7,FALSE)</f>
        <v>101.46142857142856</v>
      </c>
      <c r="K1736">
        <f>VLOOKUP(B1736,MoneyLine!$A$1:$K$33,11,FALSE)</f>
        <v>16.143749999999997</v>
      </c>
      <c r="L1736">
        <f>VLOOKUP(B1736,MoneyLine!$A$1:$D$33,4,FALSE)</f>
        <v>52.539000000000001</v>
      </c>
      <c r="M1736">
        <f>VLOOKUP(D1736,MoneyLine!$A$1:$K$33,11,FALSE)</f>
        <v>17.220000000000002</v>
      </c>
      <c r="N1736">
        <f>VLOOKUP(D1736,MoneyLine!$A$1:$D$33,4,FALSE)</f>
        <v>58.933</v>
      </c>
      <c r="O1736">
        <f>VLOOKUP(D1736,MoneyLine!$A$1:$Q$33,14,FALSE)</f>
        <v>117.61833333333333</v>
      </c>
      <c r="P1736">
        <f>VLOOKUP(B1736,MoneyLine!$A$1:$Q$33,17,FALSE)</f>
        <v>16.578095238095237</v>
      </c>
      <c r="Q1736">
        <f>VLOOKUP(B1736,MoneyLine!$A$1:$K$33,10,FALSE)</f>
        <v>-8.7532142857142858</v>
      </c>
      <c r="R1736">
        <f>VLOOKUP(B1736,MoneyLine!$A$1:$Q$33,14,FALSE)</f>
        <v>76.89928571428571</v>
      </c>
      <c r="S1736">
        <f>VLOOKUP(D1736,MoneyLine!$A$1:$Q$33,17,FALSE)</f>
        <v>29.393333333333338</v>
      </c>
      <c r="T1736">
        <f>VLOOKUP(D1736,MoneyLine!$A$1:$K$33,10,FALSE)</f>
        <v>-2.4774999999999996</v>
      </c>
      <c r="V1736">
        <f>HomTotReg.!$B$17+(test!O1736*HomTotReg.!$B$18+HomTotReg.!$B$19*test!P1736+test!Q1736*HomTotReg.!$B$20)</f>
        <v>3.9105412849475001</v>
      </c>
      <c r="W1736">
        <f>VisTotReg.!$B$17+(VisTotReg.!$B$18*test!R1736+test!S1736*VisTotReg.!$B$19+test!T1736*VisTotReg.!$B$20)</f>
        <v>3.1976927432532749</v>
      </c>
      <c r="Y1736">
        <f>'MoneyLine Reg. 1'!$B$17+('MoneyLine Reg. 1'!$B$18*test!I1736+test!J1736*'MoneyLine Reg. 1'!$B$19+test!T1736*'MoneyLine Reg. 1'!$B$20+test!Q1736*'MoneyLine Reg. 1'!$B$21)</f>
        <v>0.66568566025685638</v>
      </c>
      <c r="Z1736">
        <f>'MoneyLine Reg. 2'!$B$17+('MoneyLine Reg. 2'!$B$18*test!M1736+test!K1736*'MoneyLine Reg. 2'!$B$19+'MoneyLine Reg. 2'!$B$20*test!L1736+test!N1736*'MoneyLine Reg. 2'!$B$21)</f>
        <v>0.71637521002358184</v>
      </c>
    </row>
    <row r="1737" spans="1:26" x14ac:dyDescent="0.3">
      <c r="A1737" s="9">
        <v>45270</v>
      </c>
      <c r="B1737" s="7" t="s">
        <v>21</v>
      </c>
      <c r="C1737" s="7">
        <v>2</v>
      </c>
      <c r="D1737" s="7" t="s">
        <v>33</v>
      </c>
      <c r="E1737" s="7">
        <v>1</v>
      </c>
      <c r="G1737" s="6">
        <f t="shared" si="28"/>
        <v>-1</v>
      </c>
      <c r="I1737">
        <f>VLOOKUP(D1737,MoneyLine!$A$1:$K$33,7,FALSE)</f>
        <v>35.906904761904762</v>
      </c>
      <c r="J1737">
        <f>VLOOKUP(B1737,MoneyLine!$A$1:$K$33,7,FALSE)</f>
        <v>81.149285714285725</v>
      </c>
      <c r="K1737">
        <f>VLOOKUP(B1737,MoneyLine!$A$1:$K$33,11,FALSE)</f>
        <v>9.1225000000000005</v>
      </c>
      <c r="L1737">
        <f>VLOOKUP(B1737,MoneyLine!$A$1:$D$33,4,FALSE)</f>
        <v>51.807999999999993</v>
      </c>
      <c r="M1737">
        <f>VLOOKUP(D1737,MoneyLine!$A$1:$K$33,11,FALSE)</f>
        <v>3.707499999999996</v>
      </c>
      <c r="N1737">
        <f>VLOOKUP(D1737,MoneyLine!$A$1:$D$33,4,FALSE)</f>
        <v>47.251999999999995</v>
      </c>
      <c r="O1737">
        <f>VLOOKUP(D1737,MoneyLine!$A$1:$Q$33,14,FALSE)</f>
        <v>44.759523809523806</v>
      </c>
      <c r="P1737">
        <f>VLOOKUP(B1737,MoneyLine!$A$1:$Q$33,17,FALSE)</f>
        <v>7.3759523809523806</v>
      </c>
      <c r="Q1737">
        <f>VLOOKUP(B1737,MoneyLine!$A$1:$K$33,10,FALSE)</f>
        <v>8.0371428571428574</v>
      </c>
      <c r="R1737">
        <f>VLOOKUP(B1737,MoneyLine!$A$1:$Q$33,14,FALSE)</f>
        <v>65.387857142857143</v>
      </c>
      <c r="S1737">
        <f>VLOOKUP(D1737,MoneyLine!$A$1:$Q$33,17,FALSE)</f>
        <v>-16.226190476190478</v>
      </c>
      <c r="T1737">
        <f>VLOOKUP(D1737,MoneyLine!$A$1:$K$33,10,FALSE)</f>
        <v>29.473928571428576</v>
      </c>
      <c r="V1737">
        <f>HomTotReg.!$B$17+(test!O1737*HomTotReg.!$B$18+HomTotReg.!$B$19*test!P1737+test!Q1737*HomTotReg.!$B$20)</f>
        <v>3.0517818069326617</v>
      </c>
      <c r="W1737">
        <f>VisTotReg.!$B$17+(VisTotReg.!$B$18*test!R1737+test!S1737*VisTotReg.!$B$19+test!T1737*VisTotReg.!$B$20)</f>
        <v>2.9973526398275681</v>
      </c>
      <c r="Y1737">
        <f>'MoneyLine Reg. 1'!$B$17+('MoneyLine Reg. 1'!$B$18*test!I1737+test!J1737*'MoneyLine Reg. 1'!$B$19+test!T1737*'MoneyLine Reg. 1'!$B$20+test!Q1737*'MoneyLine Reg. 1'!$B$21)</f>
        <v>9.1817726961329615E-3</v>
      </c>
      <c r="Z1737">
        <f>'MoneyLine Reg. 2'!$B$17+('MoneyLine Reg. 2'!$B$18*test!M1737+test!K1737*'MoneyLine Reg. 2'!$B$19+'MoneyLine Reg. 2'!$B$20*test!L1737+test!N1737*'MoneyLine Reg. 2'!$B$21)</f>
        <v>-0.47219693052585887</v>
      </c>
    </row>
    <row r="1738" spans="1:26" x14ac:dyDescent="0.3">
      <c r="A1738" s="8">
        <v>45270</v>
      </c>
      <c r="B1738" s="6" t="s">
        <v>29</v>
      </c>
      <c r="C1738" s="6">
        <v>1</v>
      </c>
      <c r="D1738" s="6" t="s">
        <v>17</v>
      </c>
      <c r="E1738" s="6">
        <v>4</v>
      </c>
      <c r="G1738" s="6">
        <f t="shared" si="28"/>
        <v>3</v>
      </c>
      <c r="I1738">
        <f>VLOOKUP(D1738,MoneyLine!$A$1:$K$33,7,FALSE)</f>
        <v>126.67</v>
      </c>
      <c r="J1738">
        <f>VLOOKUP(B1738,MoneyLine!$A$1:$K$33,7,FALSE)</f>
        <v>120.64333333333332</v>
      </c>
      <c r="K1738">
        <f>VLOOKUP(B1738,MoneyLine!$A$1:$K$33,11,FALSE)</f>
        <v>13.331249999999997</v>
      </c>
      <c r="L1738">
        <f>VLOOKUP(B1738,MoneyLine!$A$1:$D$33,4,FALSE)</f>
        <v>55.3095</v>
      </c>
      <c r="M1738">
        <f>VLOOKUP(D1738,MoneyLine!$A$1:$K$33,11,FALSE)</f>
        <v>19.922499999999999</v>
      </c>
      <c r="N1738">
        <f>VLOOKUP(D1738,MoneyLine!$A$1:$D$33,4,FALSE)</f>
        <v>49.902000000000001</v>
      </c>
      <c r="O1738">
        <f>VLOOKUP(D1738,MoneyLine!$A$1:$Q$33,14,FALSE)</f>
        <v>104.88261904761904</v>
      </c>
      <c r="P1738">
        <f>VLOOKUP(B1738,MoneyLine!$A$1:$Q$33,17,FALSE)</f>
        <v>28.97</v>
      </c>
      <c r="Q1738">
        <f>VLOOKUP(B1738,MoneyLine!$A$1:$K$33,10,FALSE)</f>
        <v>20.598452380952381</v>
      </c>
      <c r="R1738">
        <f>VLOOKUP(B1738,MoneyLine!$A$1:$Q$33,14,FALSE)</f>
        <v>76.355714285714271</v>
      </c>
      <c r="S1738">
        <f>VLOOKUP(D1738,MoneyLine!$A$1:$Q$33,17,FALSE)</f>
        <v>9.6223809523809507</v>
      </c>
      <c r="T1738">
        <f>VLOOKUP(D1738,MoneyLine!$A$1:$K$33,10,FALSE)</f>
        <v>23.209285714285713</v>
      </c>
      <c r="V1738">
        <f>HomTotReg.!$B$17+(test!O1738*HomTotReg.!$B$18+HomTotReg.!$B$19*test!P1738+test!Q1738*HomTotReg.!$B$20)</f>
        <v>3.3208332512339185</v>
      </c>
      <c r="W1738">
        <f>VisTotReg.!$B$17+(VisTotReg.!$B$18*test!R1738+test!S1738*VisTotReg.!$B$19+test!T1738*VisTotReg.!$B$20)</f>
        <v>2.9892674256178537</v>
      </c>
      <c r="Y1738">
        <f>'MoneyLine Reg. 1'!$B$17+('MoneyLine Reg. 1'!$B$18*test!I1738+test!J1738*'MoneyLine Reg. 1'!$B$19+test!T1738*'MoneyLine Reg. 1'!$B$20+test!Q1738*'MoneyLine Reg. 1'!$B$21)</f>
        <v>0.23137993098406609</v>
      </c>
      <c r="Z1738">
        <f>'MoneyLine Reg. 2'!$B$17+('MoneyLine Reg. 2'!$B$18*test!M1738+test!K1738*'MoneyLine Reg. 2'!$B$19+'MoneyLine Reg. 2'!$B$20*test!L1738+test!N1738*'MoneyLine Reg. 2'!$B$21)</f>
        <v>0.19324871396482601</v>
      </c>
    </row>
    <row r="1739" spans="1:26" x14ac:dyDescent="0.3">
      <c r="A1739" s="9">
        <v>45270</v>
      </c>
      <c r="B1739" s="7" t="s">
        <v>28</v>
      </c>
      <c r="C1739" s="7">
        <v>3</v>
      </c>
      <c r="D1739" s="7" t="s">
        <v>34</v>
      </c>
      <c r="E1739" s="7">
        <v>0</v>
      </c>
      <c r="G1739" s="6">
        <f t="shared" si="28"/>
        <v>-3</v>
      </c>
      <c r="I1739">
        <f>VLOOKUP(D1739,MoneyLine!$A$1:$K$33,7,FALSE)</f>
        <v>70.167380952380938</v>
      </c>
      <c r="J1739">
        <f>VLOOKUP(B1739,MoneyLine!$A$1:$K$33,7,FALSE)</f>
        <v>60.434285714285707</v>
      </c>
      <c r="K1739">
        <f>VLOOKUP(B1739,MoneyLine!$A$1:$K$33,11,FALSE)</f>
        <v>6.9025000000000016</v>
      </c>
      <c r="L1739">
        <f>VLOOKUP(B1739,MoneyLine!$A$1:$D$33,4,FALSE)</f>
        <v>50.512499999999996</v>
      </c>
      <c r="M1739">
        <f>VLOOKUP(D1739,MoneyLine!$A$1:$K$33,11,FALSE)</f>
        <v>10.367500000000003</v>
      </c>
      <c r="N1739">
        <f>VLOOKUP(D1739,MoneyLine!$A$1:$D$33,4,FALSE)</f>
        <v>52.325999999999993</v>
      </c>
      <c r="O1739">
        <f>VLOOKUP(D1739,MoneyLine!$A$1:$Q$33,14,FALSE)</f>
        <v>40.24047619047618</v>
      </c>
      <c r="P1739">
        <f>VLOOKUP(B1739,MoneyLine!$A$1:$Q$33,17,FALSE)</f>
        <v>10.998333333333333</v>
      </c>
      <c r="Q1739">
        <f>VLOOKUP(B1739,MoneyLine!$A$1:$K$33,10,FALSE)</f>
        <v>5.5184523809523807</v>
      </c>
      <c r="R1739">
        <f>VLOOKUP(B1739,MoneyLine!$A$1:$Q$33,14,FALSE)</f>
        <v>47.296666666666667</v>
      </c>
      <c r="S1739">
        <f>VLOOKUP(D1739,MoneyLine!$A$1:$Q$33,17,FALSE)</f>
        <v>22.489285714285707</v>
      </c>
      <c r="T1739">
        <f>VLOOKUP(D1739,MoneyLine!$A$1:$K$33,10,FALSE)</f>
        <v>29.06904761904762</v>
      </c>
      <c r="V1739">
        <f>HomTotReg.!$B$17+(test!O1739*HomTotReg.!$B$18+HomTotReg.!$B$19*test!P1739+test!Q1739*HomTotReg.!$B$20)</f>
        <v>2.993333141884734</v>
      </c>
      <c r="W1739">
        <f>VisTotReg.!$B$17+(VisTotReg.!$B$18*test!R1739+test!S1739*VisTotReg.!$B$19+test!T1739*VisTotReg.!$B$20)</f>
        <v>2.4436047804048342</v>
      </c>
      <c r="Y1739">
        <f>'MoneyLine Reg. 1'!$B$17+('MoneyLine Reg. 1'!$B$18*test!I1739+test!J1739*'MoneyLine Reg. 1'!$B$19+test!T1739*'MoneyLine Reg. 1'!$B$20+test!Q1739*'MoneyLine Reg. 1'!$B$21)</f>
        <v>0.60293733938170302</v>
      </c>
      <c r="Z1739">
        <f>'MoneyLine Reg. 2'!$B$17+('MoneyLine Reg. 2'!$B$18*test!M1739+test!K1739*'MoneyLine Reg. 2'!$B$19+'MoneyLine Reg. 2'!$B$20*test!L1739+test!N1739*'MoneyLine Reg. 2'!$B$21)</f>
        <v>0.52343650018468635</v>
      </c>
    </row>
    <row r="1740" spans="1:26" x14ac:dyDescent="0.3">
      <c r="A1740" s="8">
        <v>45270</v>
      </c>
      <c r="B1740" s="6" t="s">
        <v>24</v>
      </c>
      <c r="C1740" s="6">
        <v>4</v>
      </c>
      <c r="D1740" s="6" t="s">
        <v>27</v>
      </c>
      <c r="E1740" s="6">
        <v>5</v>
      </c>
      <c r="G1740" s="6">
        <f t="shared" si="28"/>
        <v>1</v>
      </c>
      <c r="I1740">
        <f>VLOOKUP(D1740,MoneyLine!$A$1:$K$33,7,FALSE)</f>
        <v>57.437380952380948</v>
      </c>
      <c r="J1740">
        <f>VLOOKUP(B1740,MoneyLine!$A$1:$K$33,7,FALSE)</f>
        <v>-28.852380952380948</v>
      </c>
      <c r="K1740">
        <f>VLOOKUP(B1740,MoneyLine!$A$1:$K$33,11,FALSE)</f>
        <v>5.754999999999999</v>
      </c>
      <c r="L1740">
        <f>VLOOKUP(B1740,MoneyLine!$A$1:$D$33,4,FALSE)</f>
        <v>42.153999999999996</v>
      </c>
      <c r="M1740">
        <f>VLOOKUP(D1740,MoneyLine!$A$1:$K$33,11,FALSE)</f>
        <v>10.504999999999999</v>
      </c>
      <c r="N1740">
        <f>VLOOKUP(D1740,MoneyLine!$A$1:$D$33,4,FALSE)</f>
        <v>52.064499999999995</v>
      </c>
      <c r="O1740">
        <f>VLOOKUP(D1740,MoneyLine!$A$1:$Q$33,14,FALSE)</f>
        <v>42.338571428571427</v>
      </c>
      <c r="P1740">
        <f>VLOOKUP(B1740,MoneyLine!$A$1:$Q$33,17,FALSE)</f>
        <v>-35.079523809523806</v>
      </c>
      <c r="Q1740">
        <f>VLOOKUP(B1740,MoneyLine!$A$1:$K$33,10,FALSE)</f>
        <v>-0.52404761904761887</v>
      </c>
      <c r="R1740">
        <f>VLOOKUP(B1740,MoneyLine!$A$1:$Q$33,14,FALSE)</f>
        <v>7.490952380952379</v>
      </c>
      <c r="S1740">
        <f>VLOOKUP(D1740,MoneyLine!$A$1:$Q$33,17,FALSE)</f>
        <v>0.65357142857142814</v>
      </c>
      <c r="T1740">
        <f>VLOOKUP(D1740,MoneyLine!$A$1:$K$33,10,FALSE)</f>
        <v>23.449285714285718</v>
      </c>
      <c r="V1740">
        <f>HomTotReg.!$B$17+(test!O1740*HomTotReg.!$B$18+HomTotReg.!$B$19*test!P1740+test!Q1740*HomTotReg.!$B$20)</f>
        <v>3.570432648378183</v>
      </c>
      <c r="W1740">
        <f>VisTotReg.!$B$17+(VisTotReg.!$B$18*test!R1740+test!S1740*VisTotReg.!$B$19+test!T1740*VisTotReg.!$B$20)</f>
        <v>2.2488510710182386</v>
      </c>
      <c r="Y1740">
        <f>'MoneyLine Reg. 1'!$B$17+('MoneyLine Reg. 1'!$B$18*test!I1740+test!J1740*'MoneyLine Reg. 1'!$B$19+test!T1740*'MoneyLine Reg. 1'!$B$20+test!Q1740*'MoneyLine Reg. 1'!$B$21)</f>
        <v>1.4887566006087625</v>
      </c>
      <c r="Z1740">
        <f>'MoneyLine Reg. 2'!$B$17+('MoneyLine Reg. 2'!$B$18*test!M1740+test!K1740*'MoneyLine Reg. 2'!$B$19+'MoneyLine Reg. 2'!$B$20*test!L1740+test!N1740*'MoneyLine Reg. 2'!$B$21)</f>
        <v>1.2106831303177783</v>
      </c>
    </row>
    <row r="1741" spans="1:26" x14ac:dyDescent="0.3">
      <c r="A1741" s="9">
        <v>45271</v>
      </c>
      <c r="B1741" s="7" t="s">
        <v>25</v>
      </c>
      <c r="C1741" s="7">
        <v>2</v>
      </c>
      <c r="D1741" s="7" t="s">
        <v>13</v>
      </c>
      <c r="E1741" s="7">
        <v>5</v>
      </c>
      <c r="G1741" s="6">
        <f t="shared" si="28"/>
        <v>3</v>
      </c>
      <c r="I1741">
        <f>VLOOKUP(D1741,MoneyLine!$A$1:$K$33,7,FALSE)</f>
        <v>52.757857142857148</v>
      </c>
      <c r="J1741">
        <f>VLOOKUP(B1741,MoneyLine!$A$1:$K$33,7,FALSE)</f>
        <v>56.057857142857138</v>
      </c>
      <c r="K1741">
        <f>VLOOKUP(B1741,MoneyLine!$A$1:$K$33,11,FALSE)</f>
        <v>10.718750000000002</v>
      </c>
      <c r="L1741">
        <f>VLOOKUP(B1741,MoneyLine!$A$1:$D$33,4,FALSE)</f>
        <v>47.954500000000003</v>
      </c>
      <c r="M1741">
        <f>VLOOKUP(D1741,MoneyLine!$A$1:$K$33,11,FALSE)</f>
        <v>5.03125</v>
      </c>
      <c r="N1741">
        <f>VLOOKUP(D1741,MoneyLine!$A$1:$D$33,4,FALSE)</f>
        <v>47.964499999999994</v>
      </c>
      <c r="O1741">
        <f>VLOOKUP(D1741,MoneyLine!$A$1:$Q$33,14,FALSE)</f>
        <v>36.921904761904756</v>
      </c>
      <c r="P1741">
        <f>VLOOKUP(B1741,MoneyLine!$A$1:$Q$33,17,FALSE)</f>
        <v>-14.592857142857142</v>
      </c>
      <c r="Q1741">
        <f>VLOOKUP(B1741,MoneyLine!$A$1:$K$33,10,FALSE)</f>
        <v>27.424404761904761</v>
      </c>
      <c r="R1741">
        <f>VLOOKUP(B1741,MoneyLine!$A$1:$Q$33,14,FALSE)</f>
        <v>60.674999999999997</v>
      </c>
      <c r="S1741">
        <f>VLOOKUP(D1741,MoneyLine!$A$1:$Q$33,17,FALSE)</f>
        <v>6.5440476190476176</v>
      </c>
      <c r="T1741">
        <f>VLOOKUP(D1741,MoneyLine!$A$1:$K$33,10,FALSE)</f>
        <v>-4.3963095238095242</v>
      </c>
      <c r="V1741">
        <f>HomTotReg.!$B$17+(test!O1741*HomTotReg.!$B$18+HomTotReg.!$B$19*test!P1741+test!Q1741*HomTotReg.!$B$20)</f>
        <v>2.9878838701009802</v>
      </c>
      <c r="W1741">
        <f>VisTotReg.!$B$17+(VisTotReg.!$B$18*test!R1741+test!S1741*VisTotReg.!$B$19+test!T1741*VisTotReg.!$B$20)</f>
        <v>3.2371891039464793</v>
      </c>
      <c r="Y1741">
        <f>'MoneyLine Reg. 1'!$B$17+('MoneyLine Reg. 1'!$B$18*test!I1741+test!J1741*'MoneyLine Reg. 1'!$B$19+test!T1741*'MoneyLine Reg. 1'!$B$20+test!Q1741*'MoneyLine Reg. 1'!$B$21)</f>
        <v>-0.19975043026588629</v>
      </c>
      <c r="Z1741">
        <f>'MoneyLine Reg. 2'!$B$17+('MoneyLine Reg. 2'!$B$18*test!M1741+test!K1741*'MoneyLine Reg. 2'!$B$19+'MoneyLine Reg. 2'!$B$20*test!L1741+test!N1741*'MoneyLine Reg. 2'!$B$21)</f>
        <v>-0.14402898059265423</v>
      </c>
    </row>
    <row r="1742" spans="1:26" x14ac:dyDescent="0.3">
      <c r="A1742" s="8">
        <v>45271</v>
      </c>
      <c r="B1742" s="6" t="s">
        <v>22</v>
      </c>
      <c r="C1742" s="6">
        <v>5</v>
      </c>
      <c r="D1742" s="6" t="s">
        <v>11</v>
      </c>
      <c r="E1742" s="6">
        <v>6</v>
      </c>
      <c r="G1742" s="6">
        <f t="shared" si="28"/>
        <v>1</v>
      </c>
      <c r="I1742">
        <f>VLOOKUP(D1742,MoneyLine!$A$1:$K$33,7,FALSE)</f>
        <v>121.01880952380951</v>
      </c>
      <c r="J1742">
        <f>VLOOKUP(B1742,MoneyLine!$A$1:$K$33,7,FALSE)</f>
        <v>73.279761904761898</v>
      </c>
      <c r="K1742">
        <f>VLOOKUP(B1742,MoneyLine!$A$1:$K$33,11,FALSE)</f>
        <v>6.432500000000001</v>
      </c>
      <c r="L1742">
        <f>VLOOKUP(B1742,MoneyLine!$A$1:$D$33,4,FALSE)</f>
        <v>50.885999999999996</v>
      </c>
      <c r="M1742">
        <f>VLOOKUP(D1742,MoneyLine!$A$1:$K$33,11,FALSE)</f>
        <v>15.838749999999997</v>
      </c>
      <c r="N1742">
        <f>VLOOKUP(D1742,MoneyLine!$A$1:$D$33,4,FALSE)</f>
        <v>52.685499999999998</v>
      </c>
      <c r="O1742">
        <f>VLOOKUP(D1742,MoneyLine!$A$1:$Q$33,14,FALSE)</f>
        <v>85.286666666666662</v>
      </c>
      <c r="P1742">
        <f>VLOOKUP(B1742,MoneyLine!$A$1:$Q$33,17,FALSE)</f>
        <v>-0.22023809523809401</v>
      </c>
      <c r="Q1742">
        <f>VLOOKUP(B1742,MoneyLine!$A$1:$K$33,10,FALSE)</f>
        <v>10.709166666666667</v>
      </c>
      <c r="R1742">
        <f>VLOOKUP(B1742,MoneyLine!$A$1:$Q$33,14,FALSE)</f>
        <v>70.076904761904771</v>
      </c>
      <c r="S1742">
        <f>VLOOKUP(D1742,MoneyLine!$A$1:$Q$33,17,FALSE)</f>
        <v>15.627619047619051</v>
      </c>
      <c r="T1742">
        <f>VLOOKUP(D1742,MoneyLine!$A$1:$K$33,10,FALSE)</f>
        <v>10.4975</v>
      </c>
      <c r="V1742">
        <f>HomTotReg.!$B$17+(test!O1742*HomTotReg.!$B$18+HomTotReg.!$B$19*test!P1742+test!Q1742*HomTotReg.!$B$20)</f>
        <v>3.5317715251056798</v>
      </c>
      <c r="W1742">
        <f>VisTotReg.!$B$17+(VisTotReg.!$B$18*test!R1742+test!S1742*VisTotReg.!$B$19+test!T1742*VisTotReg.!$B$20)</f>
        <v>3.0484326412975506</v>
      </c>
      <c r="Y1742">
        <f>'MoneyLine Reg. 1'!$B$17+('MoneyLine Reg. 1'!$B$18*test!I1742+test!J1742*'MoneyLine Reg. 1'!$B$19+test!T1742*'MoneyLine Reg. 1'!$B$20+test!Q1742*'MoneyLine Reg. 1'!$B$21)</f>
        <v>0.64427391584301585</v>
      </c>
      <c r="Z1742">
        <f>'MoneyLine Reg. 2'!$B$17+('MoneyLine Reg. 2'!$B$18*test!M1742+test!K1742*'MoneyLine Reg. 2'!$B$19+'MoneyLine Reg. 2'!$B$20*test!L1742+test!N1742*'MoneyLine Reg. 2'!$B$21)</f>
        <v>0.88178724912016682</v>
      </c>
    </row>
    <row r="1743" spans="1:26" x14ac:dyDescent="0.3">
      <c r="A1743" s="9">
        <v>45271</v>
      </c>
      <c r="B1743" s="7" t="s">
        <v>19</v>
      </c>
      <c r="C1743" s="7">
        <v>3</v>
      </c>
      <c r="D1743" s="7" t="s">
        <v>30</v>
      </c>
      <c r="E1743" s="7">
        <v>6</v>
      </c>
      <c r="G1743" s="6">
        <f t="shared" si="28"/>
        <v>3</v>
      </c>
      <c r="I1743">
        <f>VLOOKUP(D1743,MoneyLine!$A$1:$K$33,7,FALSE)</f>
        <v>127.36857142857141</v>
      </c>
      <c r="J1743">
        <f>VLOOKUP(B1743,MoneyLine!$A$1:$K$33,7,FALSE)</f>
        <v>99.267142857142858</v>
      </c>
      <c r="K1743">
        <f>VLOOKUP(B1743,MoneyLine!$A$1:$K$33,11,FALSE)</f>
        <v>11.873749999999998</v>
      </c>
      <c r="L1743">
        <f>VLOOKUP(B1743,MoneyLine!$A$1:$D$33,4,FALSE)</f>
        <v>44.580500000000001</v>
      </c>
      <c r="M1743">
        <f>VLOOKUP(D1743,MoneyLine!$A$1:$K$33,11,FALSE)</f>
        <v>15.876249999999999</v>
      </c>
      <c r="N1743">
        <f>VLOOKUP(D1743,MoneyLine!$A$1:$D$33,4,FALSE)</f>
        <v>56.155499999999996</v>
      </c>
      <c r="O1743">
        <f>VLOOKUP(D1743,MoneyLine!$A$1:$Q$33,14,FALSE)</f>
        <v>104.57619047619046</v>
      </c>
      <c r="P1743">
        <f>VLOOKUP(B1743,MoneyLine!$A$1:$Q$33,17,FALSE)</f>
        <v>-14.223571428571427</v>
      </c>
      <c r="Q1743">
        <f>VLOOKUP(B1743,MoneyLine!$A$1:$K$33,10,FALSE)</f>
        <v>-3.2023809523808761E-2</v>
      </c>
      <c r="R1743">
        <f>VLOOKUP(B1743,MoneyLine!$A$1:$Q$33,14,FALSE)</f>
        <v>93.099761904761891</v>
      </c>
      <c r="S1743">
        <f>VLOOKUP(D1743,MoneyLine!$A$1:$Q$33,17,FALSE)</f>
        <v>21.976904761904766</v>
      </c>
      <c r="T1743">
        <f>VLOOKUP(D1743,MoneyLine!$A$1:$K$33,10,FALSE)</f>
        <v>-0.45761904761904759</v>
      </c>
      <c r="V1743">
        <f>HomTotReg.!$B$17+(test!O1743*HomTotReg.!$B$18+HomTotReg.!$B$19*test!P1743+test!Q1743*HomTotReg.!$B$20)</f>
        <v>4.0027472776331043</v>
      </c>
      <c r="W1743">
        <f>VisTotReg.!$B$17+(VisTotReg.!$B$18*test!R1743+test!S1743*VisTotReg.!$B$19+test!T1743*VisTotReg.!$B$20)</f>
        <v>3.4262242166354406</v>
      </c>
      <c r="Y1743">
        <f>'MoneyLine Reg. 1'!$B$17+('MoneyLine Reg. 1'!$B$18*test!I1743+test!J1743*'MoneyLine Reg. 1'!$B$19+test!T1743*'MoneyLine Reg. 1'!$B$20+test!Q1743*'MoneyLine Reg. 1'!$B$21)</f>
        <v>0.36318640688436399</v>
      </c>
      <c r="Z1743">
        <f>'MoneyLine Reg. 2'!$B$17+('MoneyLine Reg. 2'!$B$18*test!M1743+test!K1743*'MoneyLine Reg. 2'!$B$19+'MoneyLine Reg. 2'!$B$20*test!L1743+test!N1743*'MoneyLine Reg. 2'!$B$21)</f>
        <v>1.2872387534405405</v>
      </c>
    </row>
    <row r="1744" spans="1:26" x14ac:dyDescent="0.3">
      <c r="A1744" s="8">
        <v>45271</v>
      </c>
      <c r="B1744" s="6" t="s">
        <v>5</v>
      </c>
      <c r="C1744" s="6">
        <v>3</v>
      </c>
      <c r="D1744" s="6" t="s">
        <v>16</v>
      </c>
      <c r="E1744" s="6">
        <v>4</v>
      </c>
      <c r="G1744" s="6">
        <f t="shared" si="28"/>
        <v>1</v>
      </c>
      <c r="I1744">
        <f>VLOOKUP(D1744,MoneyLine!$A$1:$K$33,7,FALSE)</f>
        <v>64.561666666666639</v>
      </c>
      <c r="J1744">
        <f>VLOOKUP(B1744,MoneyLine!$A$1:$K$33,7,FALSE)</f>
        <v>92.519047619047612</v>
      </c>
      <c r="K1744">
        <f>VLOOKUP(B1744,MoneyLine!$A$1:$K$33,11,FALSE)</f>
        <v>15.5725</v>
      </c>
      <c r="L1744">
        <f>VLOOKUP(B1744,MoneyLine!$A$1:$D$33,4,FALSE)</f>
        <v>52.448999999999998</v>
      </c>
      <c r="M1744">
        <f>VLOOKUP(D1744,MoneyLine!$A$1:$K$33,11,FALSE)</f>
        <v>10.3225</v>
      </c>
      <c r="N1744">
        <f>VLOOKUP(D1744,MoneyLine!$A$1:$D$33,4,FALSE)</f>
        <v>48.538999999999994</v>
      </c>
      <c r="O1744">
        <f>VLOOKUP(D1744,MoneyLine!$A$1:$Q$33,14,FALSE)</f>
        <v>75.591190476190462</v>
      </c>
      <c r="P1744">
        <f>VLOOKUP(B1744,MoneyLine!$A$1:$Q$33,17,FALSE)</f>
        <v>2.4073809523809526</v>
      </c>
      <c r="Q1744">
        <f>VLOOKUP(B1744,MoneyLine!$A$1:$K$33,10,FALSE)</f>
        <v>7.11511904761905</v>
      </c>
      <c r="R1744">
        <f>VLOOKUP(B1744,MoneyLine!$A$1:$Q$33,14,FALSE)</f>
        <v>80.7392857142857</v>
      </c>
      <c r="S1744">
        <f>VLOOKUP(D1744,MoneyLine!$A$1:$Q$33,17,FALSE)</f>
        <v>-17.098809523809521</v>
      </c>
      <c r="T1744">
        <f>VLOOKUP(D1744,MoneyLine!$A$1:$K$33,10,FALSE)</f>
        <v>17.131547619047623</v>
      </c>
      <c r="V1744">
        <f>HomTotReg.!$B$17+(test!O1744*HomTotReg.!$B$18+HomTotReg.!$B$19*test!P1744+test!Q1744*HomTotReg.!$B$20)</f>
        <v>3.4409305524942213</v>
      </c>
      <c r="W1744">
        <f>VisTotReg.!$B$17+(VisTotReg.!$B$18*test!R1744+test!S1744*VisTotReg.!$B$19+test!T1744*VisTotReg.!$B$20)</f>
        <v>3.3689552492959485</v>
      </c>
      <c r="Y1744">
        <f>'MoneyLine Reg. 1'!$B$17+('MoneyLine Reg. 1'!$B$18*test!I1744+test!J1744*'MoneyLine Reg. 1'!$B$19+test!T1744*'MoneyLine Reg. 1'!$B$20+test!Q1744*'MoneyLine Reg. 1'!$B$21)</f>
        <v>-2.5673706056209555E-3</v>
      </c>
      <c r="Z1744">
        <f>'MoneyLine Reg. 2'!$B$17+('MoneyLine Reg. 2'!$B$18*test!M1744+test!K1744*'MoneyLine Reg. 2'!$B$19+'MoneyLine Reg. 2'!$B$20*test!L1744+test!N1744*'MoneyLine Reg. 2'!$B$21)</f>
        <v>-0.40473114317216741</v>
      </c>
    </row>
    <row r="1745" spans="1:26" x14ac:dyDescent="0.3">
      <c r="A1745" s="9">
        <v>45272</v>
      </c>
      <c r="B1745" s="7" t="s">
        <v>6</v>
      </c>
      <c r="C1745" s="7">
        <v>1</v>
      </c>
      <c r="D1745" s="7" t="s">
        <v>9</v>
      </c>
      <c r="E1745" s="7">
        <v>4</v>
      </c>
      <c r="G1745" s="6">
        <f t="shared" si="28"/>
        <v>3</v>
      </c>
      <c r="I1745">
        <f>VLOOKUP(D1745,MoneyLine!$A$1:$K$33,7,FALSE)</f>
        <v>154.76523809523809</v>
      </c>
      <c r="J1745">
        <f>VLOOKUP(B1745,MoneyLine!$A$1:$K$33,7,FALSE)</f>
        <v>-14.717619047619038</v>
      </c>
      <c r="K1745">
        <f>VLOOKUP(B1745,MoneyLine!$A$1:$K$33,11,FALSE)</f>
        <v>1.6887499999999989</v>
      </c>
      <c r="L1745">
        <f>VLOOKUP(B1745,MoneyLine!$A$1:$D$33,4,FALSE)</f>
        <v>38.247500000000002</v>
      </c>
      <c r="M1745">
        <f>VLOOKUP(D1745,MoneyLine!$A$1:$K$33,11,FALSE)</f>
        <v>17.220000000000002</v>
      </c>
      <c r="N1745">
        <f>VLOOKUP(D1745,MoneyLine!$A$1:$D$33,4,FALSE)</f>
        <v>58.933</v>
      </c>
      <c r="O1745">
        <f>VLOOKUP(D1745,MoneyLine!$A$1:$Q$33,14,FALSE)</f>
        <v>117.61833333333333</v>
      </c>
      <c r="P1745">
        <f>VLOOKUP(B1745,MoneyLine!$A$1:$Q$33,17,FALSE)</f>
        <v>-23.022142857142857</v>
      </c>
      <c r="Q1745">
        <f>VLOOKUP(B1745,MoneyLine!$A$1:$K$33,10,FALSE)</f>
        <v>2.2516666666666674</v>
      </c>
      <c r="R1745">
        <f>VLOOKUP(B1745,MoneyLine!$A$1:$Q$33,14,FALSE)</f>
        <v>4.214999999999999</v>
      </c>
      <c r="S1745">
        <f>VLOOKUP(D1745,MoneyLine!$A$1:$Q$33,17,FALSE)</f>
        <v>29.393333333333338</v>
      </c>
      <c r="T1745">
        <f>VLOOKUP(D1745,MoneyLine!$A$1:$K$33,10,FALSE)</f>
        <v>-2.4774999999999996</v>
      </c>
      <c r="V1745">
        <f>HomTotReg.!$B$17+(test!O1745*HomTotReg.!$B$18+HomTotReg.!$B$19*test!P1745+test!Q1745*HomTotReg.!$B$20)</f>
        <v>4.2088489177556241</v>
      </c>
      <c r="W1745">
        <f>VisTotReg.!$B$17+(VisTotReg.!$B$18*test!R1745+test!S1745*VisTotReg.!$B$19+test!T1745*VisTotReg.!$B$20)</f>
        <v>2.3355543964217627</v>
      </c>
      <c r="Y1745">
        <f>'MoneyLine Reg. 1'!$B$17+('MoneyLine Reg. 1'!$B$18*test!I1745+test!J1745*'MoneyLine Reg. 1'!$B$19+test!T1745*'MoneyLine Reg. 1'!$B$20+test!Q1745*'MoneyLine Reg. 1'!$B$21)</f>
        <v>1.8929816549194971</v>
      </c>
      <c r="Z1745">
        <f>'MoneyLine Reg. 2'!$B$17+('MoneyLine Reg. 2'!$B$18*test!M1745+test!K1745*'MoneyLine Reg. 2'!$B$19+'MoneyLine Reg. 2'!$B$20*test!L1745+test!N1745*'MoneyLine Reg. 2'!$B$21)</f>
        <v>2.6429491182566762</v>
      </c>
    </row>
    <row r="1746" spans="1:26" x14ac:dyDescent="0.3">
      <c r="A1746" s="8">
        <v>45272</v>
      </c>
      <c r="B1746" s="6" t="s">
        <v>4</v>
      </c>
      <c r="C1746" s="6">
        <v>2</v>
      </c>
      <c r="D1746" s="6" t="s">
        <v>21</v>
      </c>
      <c r="E1746" s="6">
        <v>3</v>
      </c>
      <c r="G1746" s="6">
        <f t="shared" si="28"/>
        <v>1</v>
      </c>
      <c r="I1746">
        <f>VLOOKUP(D1746,MoneyLine!$A$1:$K$33,7,FALSE)</f>
        <v>81.149285714285725</v>
      </c>
      <c r="J1746">
        <f>VLOOKUP(B1746,MoneyLine!$A$1:$K$33,7,FALSE)</f>
        <v>71.288571428571402</v>
      </c>
      <c r="K1746">
        <f>VLOOKUP(B1746,MoneyLine!$A$1:$K$33,11,FALSE)</f>
        <v>4.0925000000000029</v>
      </c>
      <c r="L1746">
        <f>VLOOKUP(B1746,MoneyLine!$A$1:$D$33,4,FALSE)</f>
        <v>50.962499999999999</v>
      </c>
      <c r="M1746">
        <f>VLOOKUP(D1746,MoneyLine!$A$1:$K$33,11,FALSE)</f>
        <v>9.1225000000000005</v>
      </c>
      <c r="N1746">
        <f>VLOOKUP(D1746,MoneyLine!$A$1:$D$33,4,FALSE)</f>
        <v>51.807999999999993</v>
      </c>
      <c r="O1746">
        <f>VLOOKUP(D1746,MoneyLine!$A$1:$Q$33,14,FALSE)</f>
        <v>65.387857142857143</v>
      </c>
      <c r="P1746">
        <f>VLOOKUP(B1746,MoneyLine!$A$1:$Q$33,17,FALSE)</f>
        <v>33.857619047619039</v>
      </c>
      <c r="Q1746">
        <f>VLOOKUP(B1746,MoneyLine!$A$1:$K$33,10,FALSE)</f>
        <v>21.901309523809527</v>
      </c>
      <c r="R1746">
        <f>VLOOKUP(B1746,MoneyLine!$A$1:$Q$33,14,FALSE)</f>
        <v>28.298571428571432</v>
      </c>
      <c r="S1746">
        <f>VLOOKUP(D1746,MoneyLine!$A$1:$Q$33,17,FALSE)</f>
        <v>7.3759523809523806</v>
      </c>
      <c r="T1746">
        <f>VLOOKUP(D1746,MoneyLine!$A$1:$K$33,10,FALSE)</f>
        <v>8.0371428571428574</v>
      </c>
      <c r="V1746">
        <f>HomTotReg.!$B$17+(test!O1746*HomTotReg.!$B$18+HomTotReg.!$B$19*test!P1746+test!Q1746*HomTotReg.!$B$20)</f>
        <v>2.8366505656261829</v>
      </c>
      <c r="W1746">
        <f>VisTotReg.!$B$17+(VisTotReg.!$B$18*test!R1746+test!S1746*VisTotReg.!$B$19+test!T1746*VisTotReg.!$B$20)</f>
        <v>2.6626679028080753</v>
      </c>
      <c r="Y1746">
        <f>'MoneyLine Reg. 1'!$B$17+('MoneyLine Reg. 1'!$B$18*test!I1746+test!J1746*'MoneyLine Reg. 1'!$B$19+test!T1746*'MoneyLine Reg. 1'!$B$20+test!Q1746*'MoneyLine Reg. 1'!$B$21)</f>
        <v>0.13048013417874646</v>
      </c>
      <c r="Z1746">
        <f>'MoneyLine Reg. 2'!$B$17+('MoneyLine Reg. 2'!$B$18*test!M1746+test!K1746*'MoneyLine Reg. 2'!$B$19+'MoneyLine Reg. 2'!$B$20*test!L1746+test!N1746*'MoneyLine Reg. 2'!$B$21)</f>
        <v>0.54181705508793154</v>
      </c>
    </row>
    <row r="1747" spans="1:26" x14ac:dyDescent="0.3">
      <c r="A1747" s="9">
        <v>45272</v>
      </c>
      <c r="B1747" s="7" t="s">
        <v>5</v>
      </c>
      <c r="C1747" s="7">
        <v>7</v>
      </c>
      <c r="D1747" s="7" t="s">
        <v>17</v>
      </c>
      <c r="E1747" s="7">
        <v>3</v>
      </c>
      <c r="G1747" s="6">
        <f t="shared" si="28"/>
        <v>-4</v>
      </c>
      <c r="I1747">
        <f>VLOOKUP(D1747,MoneyLine!$A$1:$K$33,7,FALSE)</f>
        <v>126.67</v>
      </c>
      <c r="J1747">
        <f>VLOOKUP(B1747,MoneyLine!$A$1:$K$33,7,FALSE)</f>
        <v>92.519047619047612</v>
      </c>
      <c r="K1747">
        <f>VLOOKUP(B1747,MoneyLine!$A$1:$K$33,11,FALSE)</f>
        <v>15.5725</v>
      </c>
      <c r="L1747">
        <f>VLOOKUP(B1747,MoneyLine!$A$1:$D$33,4,FALSE)</f>
        <v>52.448999999999998</v>
      </c>
      <c r="M1747">
        <f>VLOOKUP(D1747,MoneyLine!$A$1:$K$33,11,FALSE)</f>
        <v>19.922499999999999</v>
      </c>
      <c r="N1747">
        <f>VLOOKUP(D1747,MoneyLine!$A$1:$D$33,4,FALSE)</f>
        <v>49.902000000000001</v>
      </c>
      <c r="O1747">
        <f>VLOOKUP(D1747,MoneyLine!$A$1:$Q$33,14,FALSE)</f>
        <v>104.88261904761904</v>
      </c>
      <c r="P1747">
        <f>VLOOKUP(B1747,MoneyLine!$A$1:$Q$33,17,FALSE)</f>
        <v>2.4073809523809526</v>
      </c>
      <c r="Q1747">
        <f>VLOOKUP(B1747,MoneyLine!$A$1:$K$33,10,FALSE)</f>
        <v>7.11511904761905</v>
      </c>
      <c r="R1747">
        <f>VLOOKUP(B1747,MoneyLine!$A$1:$Q$33,14,FALSE)</f>
        <v>80.7392857142857</v>
      </c>
      <c r="S1747">
        <f>VLOOKUP(D1747,MoneyLine!$A$1:$Q$33,17,FALSE)</f>
        <v>9.6223809523809507</v>
      </c>
      <c r="T1747">
        <f>VLOOKUP(D1747,MoneyLine!$A$1:$K$33,10,FALSE)</f>
        <v>23.209285714285713</v>
      </c>
      <c r="V1747">
        <f>HomTotReg.!$B$17+(test!O1747*HomTotReg.!$B$18+HomTotReg.!$B$19*test!P1747+test!Q1747*HomTotReg.!$B$20)</f>
        <v>3.7509611000265641</v>
      </c>
      <c r="W1747">
        <f>VisTotReg.!$B$17+(VisTotReg.!$B$18*test!R1747+test!S1747*VisTotReg.!$B$19+test!T1747*VisTotReg.!$B$20)</f>
        <v>3.0412627776737606</v>
      </c>
      <c r="Y1747">
        <f>'MoneyLine Reg. 1'!$B$17+('MoneyLine Reg. 1'!$B$18*test!I1747+test!J1747*'MoneyLine Reg. 1'!$B$19+test!T1747*'MoneyLine Reg. 1'!$B$20+test!Q1747*'MoneyLine Reg. 1'!$B$21)</f>
        <v>0.69009613393747871</v>
      </c>
      <c r="Z1747">
        <f>'MoneyLine Reg. 2'!$B$17+('MoneyLine Reg. 2'!$B$18*test!M1747+test!K1747*'MoneyLine Reg. 2'!$B$19+'MoneyLine Reg. 2'!$B$20*test!L1747+test!N1747*'MoneyLine Reg. 2'!$B$21)</f>
        <v>0.27721946778423012</v>
      </c>
    </row>
    <row r="1748" spans="1:26" x14ac:dyDescent="0.3">
      <c r="A1748" s="8">
        <v>45272</v>
      </c>
      <c r="B1748" s="6" t="s">
        <v>18</v>
      </c>
      <c r="C1748" s="6">
        <v>4</v>
      </c>
      <c r="D1748" s="6" t="s">
        <v>32</v>
      </c>
      <c r="E1748" s="6">
        <v>1</v>
      </c>
      <c r="G1748" s="6">
        <f t="shared" si="28"/>
        <v>-3</v>
      </c>
      <c r="I1748">
        <f>VLOOKUP(D1748,MoneyLine!$A$1:$K$33,7,FALSE)</f>
        <v>91.395238095238099</v>
      </c>
      <c r="J1748">
        <f>VLOOKUP(B1748,MoneyLine!$A$1:$K$33,7,FALSE)</f>
        <v>161.3661904761905</v>
      </c>
      <c r="K1748">
        <f>VLOOKUP(B1748,MoneyLine!$A$1:$K$33,11,FALSE)</f>
        <v>18.088749999999997</v>
      </c>
      <c r="L1748">
        <f>VLOOKUP(B1748,MoneyLine!$A$1:$D$33,4,FALSE)</f>
        <v>55.644500000000001</v>
      </c>
      <c r="M1748">
        <f>VLOOKUP(D1748,MoneyLine!$A$1:$K$33,11,FALSE)</f>
        <v>4.9549999999999983</v>
      </c>
      <c r="N1748">
        <f>VLOOKUP(D1748,MoneyLine!$A$1:$D$33,4,FALSE)</f>
        <v>47.241</v>
      </c>
      <c r="O1748">
        <f>VLOOKUP(D1748,MoneyLine!$A$1:$Q$33,14,FALSE)</f>
        <v>85.390952380952371</v>
      </c>
      <c r="P1748">
        <f>VLOOKUP(B1748,MoneyLine!$A$1:$Q$33,17,FALSE)</f>
        <v>63.627142857142857</v>
      </c>
      <c r="Q1748">
        <f>VLOOKUP(B1748,MoneyLine!$A$1:$K$33,10,FALSE)</f>
        <v>-8.5753571428571433</v>
      </c>
      <c r="R1748">
        <f>VLOOKUP(B1748,MoneyLine!$A$1:$Q$33,14,FALSE)</f>
        <v>80.616190476190468</v>
      </c>
      <c r="S1748">
        <f>VLOOKUP(D1748,MoneyLine!$A$1:$Q$33,17,FALSE)</f>
        <v>-9.4788095238095256</v>
      </c>
      <c r="T1748">
        <f>VLOOKUP(D1748,MoneyLine!$A$1:$K$33,10,FALSE)</f>
        <v>-16.679047619047623</v>
      </c>
      <c r="V1748">
        <f>HomTotReg.!$B$17+(test!O1748*HomTotReg.!$B$18+HomTotReg.!$B$19*test!P1748+test!Q1748*HomTotReg.!$B$20)</f>
        <v>3.06890785767945</v>
      </c>
      <c r="W1748">
        <f>VisTotReg.!$B$17+(VisTotReg.!$B$18*test!R1748+test!S1748*VisTotReg.!$B$19+test!T1748*VisTotReg.!$B$20)</f>
        <v>3.7974087425157403</v>
      </c>
      <c r="Y1748">
        <f>'MoneyLine Reg. 1'!$B$17+('MoneyLine Reg. 1'!$B$18*test!I1748+test!J1748*'MoneyLine Reg. 1'!$B$19+test!T1748*'MoneyLine Reg. 1'!$B$20+test!Q1748*'MoneyLine Reg. 1'!$B$21)</f>
        <v>-0.84318997700326648</v>
      </c>
      <c r="Z1748">
        <f>'MoneyLine Reg. 2'!$B$17+('MoneyLine Reg. 2'!$B$18*test!M1748+test!K1748*'MoneyLine Reg. 2'!$B$19+'MoneyLine Reg. 2'!$B$20*test!L1748+test!N1748*'MoneyLine Reg. 2'!$B$21)</f>
        <v>-1.2129620125157508</v>
      </c>
    </row>
    <row r="1749" spans="1:26" x14ac:dyDescent="0.3">
      <c r="A1749" s="9">
        <v>45272</v>
      </c>
      <c r="B1749" s="7" t="s">
        <v>25</v>
      </c>
      <c r="C1749" s="7">
        <v>2</v>
      </c>
      <c r="D1749" s="7" t="s">
        <v>3</v>
      </c>
      <c r="E1749" s="7">
        <v>4</v>
      </c>
      <c r="G1749" s="6">
        <f t="shared" si="28"/>
        <v>2</v>
      </c>
      <c r="I1749">
        <f>VLOOKUP(D1749,MoneyLine!$A$1:$K$33,7,FALSE)</f>
        <v>103.61880952380953</v>
      </c>
      <c r="J1749">
        <f>VLOOKUP(B1749,MoneyLine!$A$1:$K$33,7,FALSE)</f>
        <v>56.057857142857138</v>
      </c>
      <c r="K1749">
        <f>VLOOKUP(B1749,MoneyLine!$A$1:$K$33,11,FALSE)</f>
        <v>10.718750000000002</v>
      </c>
      <c r="L1749">
        <f>VLOOKUP(B1749,MoneyLine!$A$1:$D$33,4,FALSE)</f>
        <v>47.954500000000003</v>
      </c>
      <c r="M1749">
        <f>VLOOKUP(D1749,MoneyLine!$A$1:$K$33,11,FALSE)</f>
        <v>6.7725000000000009</v>
      </c>
      <c r="N1749">
        <f>VLOOKUP(D1749,MoneyLine!$A$1:$D$33,4,FALSE)</f>
        <v>53.618500000000004</v>
      </c>
      <c r="O1749">
        <f>VLOOKUP(D1749,MoneyLine!$A$1:$Q$33,14,FALSE)</f>
        <v>76.556190476190451</v>
      </c>
      <c r="P1749">
        <f>VLOOKUP(B1749,MoneyLine!$A$1:$Q$33,17,FALSE)</f>
        <v>-14.592857142857142</v>
      </c>
      <c r="Q1749">
        <f>VLOOKUP(B1749,MoneyLine!$A$1:$K$33,10,FALSE)</f>
        <v>27.424404761904761</v>
      </c>
      <c r="R1749">
        <f>VLOOKUP(B1749,MoneyLine!$A$1:$Q$33,14,FALSE)</f>
        <v>60.674999999999997</v>
      </c>
      <c r="S1749">
        <f>VLOOKUP(D1749,MoneyLine!$A$1:$Q$33,17,FALSE)</f>
        <v>15.725476190476186</v>
      </c>
      <c r="T1749">
        <f>VLOOKUP(D1749,MoneyLine!$A$1:$K$33,10,FALSE)</f>
        <v>34.368214285714288</v>
      </c>
      <c r="V1749">
        <f>HomTotReg.!$B$17+(test!O1749*HomTotReg.!$B$18+HomTotReg.!$B$19*test!P1749+test!Q1749*HomTotReg.!$B$20)</f>
        <v>3.4073867724974547</v>
      </c>
      <c r="W1749">
        <f>VisTotReg.!$B$17+(VisTotReg.!$B$18*test!R1749+test!S1749*VisTotReg.!$B$19+test!T1749*VisTotReg.!$B$20)</f>
        <v>2.5845584755377673</v>
      </c>
      <c r="Y1749">
        <f>'MoneyLine Reg. 1'!$B$17+('MoneyLine Reg. 1'!$B$18*test!I1749+test!J1749*'MoneyLine Reg. 1'!$B$19+test!T1749*'MoneyLine Reg. 1'!$B$20+test!Q1749*'MoneyLine Reg. 1'!$B$21)</f>
        <v>0.83517351339866175</v>
      </c>
      <c r="Z1749">
        <f>'MoneyLine Reg. 2'!$B$17+('MoneyLine Reg. 2'!$B$18*test!M1749+test!K1749*'MoneyLine Reg. 2'!$B$19+'MoneyLine Reg. 2'!$B$20*test!L1749+test!N1749*'MoneyLine Reg. 2'!$B$21)</f>
        <v>0.36528640456400918</v>
      </c>
    </row>
    <row r="1750" spans="1:26" x14ac:dyDescent="0.3">
      <c r="A1750" s="8">
        <v>45272</v>
      </c>
      <c r="B1750" s="6" t="s">
        <v>31</v>
      </c>
      <c r="C1750" s="6">
        <v>0</v>
      </c>
      <c r="D1750" s="6" t="s">
        <v>34</v>
      </c>
      <c r="E1750" s="6">
        <v>4</v>
      </c>
      <c r="G1750" s="6">
        <f t="shared" si="28"/>
        <v>4</v>
      </c>
      <c r="I1750">
        <f>VLOOKUP(D1750,MoneyLine!$A$1:$K$33,7,FALSE)</f>
        <v>70.167380952380938</v>
      </c>
      <c r="J1750">
        <f>VLOOKUP(B1750,MoneyLine!$A$1:$K$33,7,FALSE)</f>
        <v>130.13119047619048</v>
      </c>
      <c r="K1750">
        <f>VLOOKUP(B1750,MoneyLine!$A$1:$K$33,11,FALSE)</f>
        <v>13.114999999999997</v>
      </c>
      <c r="L1750">
        <f>VLOOKUP(B1750,MoneyLine!$A$1:$D$33,4,FALSE)</f>
        <v>55.725999999999999</v>
      </c>
      <c r="M1750">
        <f>VLOOKUP(D1750,MoneyLine!$A$1:$K$33,11,FALSE)</f>
        <v>10.367500000000003</v>
      </c>
      <c r="N1750">
        <f>VLOOKUP(D1750,MoneyLine!$A$1:$D$33,4,FALSE)</f>
        <v>52.325999999999993</v>
      </c>
      <c r="O1750">
        <f>VLOOKUP(D1750,MoneyLine!$A$1:$Q$33,14,FALSE)</f>
        <v>40.24047619047618</v>
      </c>
      <c r="P1750">
        <f>VLOOKUP(B1750,MoneyLine!$A$1:$Q$33,17,FALSE)</f>
        <v>29.228333333333332</v>
      </c>
      <c r="Q1750">
        <f>VLOOKUP(B1750,MoneyLine!$A$1:$K$33,10,FALSE)</f>
        <v>31.447738095238101</v>
      </c>
      <c r="R1750">
        <f>VLOOKUP(B1750,MoneyLine!$A$1:$Q$33,14,FALSE)</f>
        <v>91.865476190476173</v>
      </c>
      <c r="S1750">
        <f>VLOOKUP(D1750,MoneyLine!$A$1:$Q$33,17,FALSE)</f>
        <v>22.489285714285707</v>
      </c>
      <c r="T1750">
        <f>VLOOKUP(D1750,MoneyLine!$A$1:$K$33,10,FALSE)</f>
        <v>29.06904761904762</v>
      </c>
      <c r="V1750">
        <f>HomTotReg.!$B$17+(test!O1750*HomTotReg.!$B$18+HomTotReg.!$B$19*test!P1750+test!Q1750*HomTotReg.!$B$20)</f>
        <v>2.514290373753961</v>
      </c>
      <c r="W1750">
        <f>VisTotReg.!$B$17+(VisTotReg.!$B$18*test!R1750+test!S1750*VisTotReg.!$B$19+test!T1750*VisTotReg.!$B$20)</f>
        <v>2.9722538465062502</v>
      </c>
      <c r="Y1750">
        <f>'MoneyLine Reg. 1'!$B$17+('MoneyLine Reg. 1'!$B$18*test!I1750+test!J1750*'MoneyLine Reg. 1'!$B$19+test!T1750*'MoneyLine Reg. 1'!$B$20+test!Q1750*'MoneyLine Reg. 1'!$B$21)</f>
        <v>-0.45892800795941746</v>
      </c>
      <c r="Z1750">
        <f>'MoneyLine Reg. 2'!$B$17+('MoneyLine Reg. 2'!$B$18*test!M1750+test!K1750*'MoneyLine Reg. 2'!$B$19+'MoneyLine Reg. 2'!$B$20*test!L1750+test!N1750*'MoneyLine Reg. 2'!$B$21)</f>
        <v>-0.23455772565072852</v>
      </c>
    </row>
    <row r="1751" spans="1:26" x14ac:dyDescent="0.3">
      <c r="A1751" s="9">
        <v>45272</v>
      </c>
      <c r="B1751" s="7" t="s">
        <v>23</v>
      </c>
      <c r="C1751" s="7">
        <v>1</v>
      </c>
      <c r="D1751" s="7" t="s">
        <v>24</v>
      </c>
      <c r="E1751" s="7">
        <v>2</v>
      </c>
      <c r="G1751" s="6">
        <f t="shared" si="28"/>
        <v>1</v>
      </c>
      <c r="I1751">
        <f>VLOOKUP(D1751,MoneyLine!$A$1:$K$33,7,FALSE)</f>
        <v>-28.852380952380948</v>
      </c>
      <c r="J1751">
        <f>VLOOKUP(B1751,MoneyLine!$A$1:$K$33,7,FALSE)</f>
        <v>101.00309523809524</v>
      </c>
      <c r="K1751">
        <f>VLOOKUP(B1751,MoneyLine!$A$1:$K$33,11,FALSE)</f>
        <v>6.8149999999999995</v>
      </c>
      <c r="L1751">
        <f>VLOOKUP(B1751,MoneyLine!$A$1:$D$33,4,FALSE)</f>
        <v>52.277999999999999</v>
      </c>
      <c r="M1751">
        <f>VLOOKUP(D1751,MoneyLine!$A$1:$K$33,11,FALSE)</f>
        <v>5.754999999999999</v>
      </c>
      <c r="N1751">
        <f>VLOOKUP(D1751,MoneyLine!$A$1:$D$33,4,FALSE)</f>
        <v>42.153999999999996</v>
      </c>
      <c r="O1751">
        <f>VLOOKUP(D1751,MoneyLine!$A$1:$Q$33,14,FALSE)</f>
        <v>7.490952380952379</v>
      </c>
      <c r="P1751">
        <f>VLOOKUP(B1751,MoneyLine!$A$1:$Q$33,17,FALSE)</f>
        <v>22.973095238095237</v>
      </c>
      <c r="Q1751">
        <f>VLOOKUP(B1751,MoneyLine!$A$1:$K$33,10,FALSE)</f>
        <v>43.088928571428575</v>
      </c>
      <c r="R1751">
        <f>VLOOKUP(B1751,MoneyLine!$A$1:$Q$33,14,FALSE)</f>
        <v>66.898333333333312</v>
      </c>
      <c r="S1751">
        <f>VLOOKUP(D1751,MoneyLine!$A$1:$Q$33,17,FALSE)</f>
        <v>-35.079523809523806</v>
      </c>
      <c r="T1751">
        <f>VLOOKUP(D1751,MoneyLine!$A$1:$K$33,10,FALSE)</f>
        <v>-0.52404761904761887</v>
      </c>
      <c r="V1751">
        <f>HomTotReg.!$B$17+(test!O1751*HomTotReg.!$B$18+HomTotReg.!$B$19*test!P1751+test!Q1751*HomTotReg.!$B$20)</f>
        <v>2.1056020586328223</v>
      </c>
      <c r="W1751">
        <f>VisTotReg.!$B$17+(VisTotReg.!$B$18*test!R1751+test!S1751*VisTotReg.!$B$19+test!T1751*VisTotReg.!$B$20)</f>
        <v>3.625036010981936</v>
      </c>
      <c r="Y1751">
        <f>'MoneyLine Reg. 1'!$B$17+('MoneyLine Reg. 1'!$B$18*test!I1751+test!J1751*'MoneyLine Reg. 1'!$B$19+test!T1751*'MoneyLine Reg. 1'!$B$20+test!Q1751*'MoneyLine Reg. 1'!$B$21)</f>
        <v>-1.6199495486418776</v>
      </c>
      <c r="Z1751">
        <f>'MoneyLine Reg. 2'!$B$17+('MoneyLine Reg. 2'!$B$18*test!M1751+test!K1751*'MoneyLine Reg. 2'!$B$19+'MoneyLine Reg. 2'!$B$20*test!L1751+test!N1751*'MoneyLine Reg. 2'!$B$21)</f>
        <v>-0.61095336269695011</v>
      </c>
    </row>
    <row r="1752" spans="1:26" x14ac:dyDescent="0.3">
      <c r="A1752" s="8">
        <v>45272</v>
      </c>
      <c r="B1752" s="6" t="s">
        <v>19</v>
      </c>
      <c r="C1752" s="6">
        <v>6</v>
      </c>
      <c r="D1752" s="6" t="s">
        <v>10</v>
      </c>
      <c r="E1752" s="6">
        <v>4</v>
      </c>
      <c r="G1752" s="6">
        <f t="shared" si="28"/>
        <v>-2</v>
      </c>
      <c r="I1752">
        <f>VLOOKUP(D1752,MoneyLine!$A$1:$K$33,7,FALSE)</f>
        <v>43.783809523809516</v>
      </c>
      <c r="J1752">
        <f>VLOOKUP(B1752,MoneyLine!$A$1:$K$33,7,FALSE)</f>
        <v>99.267142857142858</v>
      </c>
      <c r="K1752">
        <f>VLOOKUP(B1752,MoneyLine!$A$1:$K$33,11,FALSE)</f>
        <v>11.873749999999998</v>
      </c>
      <c r="L1752">
        <f>VLOOKUP(B1752,MoneyLine!$A$1:$D$33,4,FALSE)</f>
        <v>44.580500000000001</v>
      </c>
      <c r="M1752">
        <f>VLOOKUP(D1752,MoneyLine!$A$1:$K$33,11,FALSE)</f>
        <v>2.1412499999999977</v>
      </c>
      <c r="N1752">
        <f>VLOOKUP(D1752,MoneyLine!$A$1:$D$33,4,FALSE)</f>
        <v>45.351499999999994</v>
      </c>
      <c r="O1752">
        <f>VLOOKUP(D1752,MoneyLine!$A$1:$Q$33,14,FALSE)</f>
        <v>43.181904761904768</v>
      </c>
      <c r="P1752">
        <f>VLOOKUP(B1752,MoneyLine!$A$1:$Q$33,17,FALSE)</f>
        <v>-14.223571428571427</v>
      </c>
      <c r="Q1752">
        <f>VLOOKUP(B1752,MoneyLine!$A$1:$K$33,10,FALSE)</f>
        <v>-3.2023809523808761E-2</v>
      </c>
      <c r="R1752">
        <f>VLOOKUP(B1752,MoneyLine!$A$1:$Q$33,14,FALSE)</f>
        <v>93.099761904761891</v>
      </c>
      <c r="S1752">
        <f>VLOOKUP(D1752,MoneyLine!$A$1:$Q$33,17,FALSE)</f>
        <v>-14.675714285714287</v>
      </c>
      <c r="T1752">
        <f>VLOOKUP(D1752,MoneyLine!$A$1:$K$33,10,FALSE)</f>
        <v>13.367738095238096</v>
      </c>
      <c r="V1752">
        <f>HomTotReg.!$B$17+(test!O1752*HomTotReg.!$B$18+HomTotReg.!$B$19*test!P1752+test!Q1752*HomTotReg.!$B$20)</f>
        <v>3.3529290562738594</v>
      </c>
      <c r="W1752">
        <f>VisTotReg.!$B$17+(VisTotReg.!$B$18*test!R1752+test!S1752*VisTotReg.!$B$19+test!T1752*VisTotReg.!$B$20)</f>
        <v>3.5493875412226061</v>
      </c>
      <c r="Y1752">
        <f>'MoneyLine Reg. 1'!$B$17+('MoneyLine Reg. 1'!$B$18*test!I1752+test!J1752*'MoneyLine Reg. 1'!$B$19+test!T1752*'MoneyLine Reg. 1'!$B$20+test!Q1752*'MoneyLine Reg. 1'!$B$21)</f>
        <v>-0.26439636732946392</v>
      </c>
      <c r="Z1752">
        <f>'MoneyLine Reg. 2'!$B$17+('MoneyLine Reg. 2'!$B$18*test!M1752+test!K1752*'MoneyLine Reg. 2'!$B$19+'MoneyLine Reg. 2'!$B$20*test!L1752+test!N1752*'MoneyLine Reg. 2'!$B$21)</f>
        <v>-0.3199281366270097</v>
      </c>
    </row>
    <row r="1753" spans="1:26" x14ac:dyDescent="0.3">
      <c r="A1753" s="9">
        <v>45272</v>
      </c>
      <c r="B1753" s="7" t="s">
        <v>7</v>
      </c>
      <c r="C1753" s="7">
        <v>1</v>
      </c>
      <c r="D1753" s="7" t="s">
        <v>8</v>
      </c>
      <c r="E1753" s="7">
        <v>4</v>
      </c>
      <c r="G1753" s="6">
        <f t="shared" si="28"/>
        <v>3</v>
      </c>
      <c r="I1753">
        <f>VLOOKUP(D1753,MoneyLine!$A$1:$K$33,7,FALSE)</f>
        <v>158.14214285714286</v>
      </c>
      <c r="J1753">
        <f>VLOOKUP(B1753,MoneyLine!$A$1:$K$33,7,FALSE)</f>
        <v>105.50714285714287</v>
      </c>
      <c r="K1753">
        <f>VLOOKUP(B1753,MoneyLine!$A$1:$K$33,11,FALSE)</f>
        <v>17.5075</v>
      </c>
      <c r="L1753">
        <f>VLOOKUP(B1753,MoneyLine!$A$1:$D$33,4,FALSE)</f>
        <v>51.216499999999996</v>
      </c>
      <c r="M1753">
        <f>VLOOKUP(D1753,MoneyLine!$A$1:$K$33,11,FALSE)</f>
        <v>11.611250000000004</v>
      </c>
      <c r="N1753">
        <f>VLOOKUP(D1753,MoneyLine!$A$1:$D$33,4,FALSE)</f>
        <v>49.862499999999997</v>
      </c>
      <c r="O1753">
        <f>VLOOKUP(D1753,MoneyLine!$A$1:$Q$33,14,FALSE)</f>
        <v>125.46428571428571</v>
      </c>
      <c r="P1753">
        <f>VLOOKUP(B1753,MoneyLine!$A$1:$Q$33,17,FALSE)</f>
        <v>1.5838095238095231</v>
      </c>
      <c r="Q1753">
        <f>VLOOKUP(B1753,MoneyLine!$A$1:$K$33,10,FALSE)</f>
        <v>-6.0107142857142861</v>
      </c>
      <c r="R1753">
        <f>VLOOKUP(B1753,MoneyLine!$A$1:$Q$33,14,FALSE)</f>
        <v>89.021666666666647</v>
      </c>
      <c r="S1753">
        <f>VLOOKUP(D1753,MoneyLine!$A$1:$Q$33,17,FALSE)</f>
        <v>14.067142857142855</v>
      </c>
      <c r="T1753">
        <f>VLOOKUP(D1753,MoneyLine!$A$1:$K$33,10,FALSE)</f>
        <v>21.027261904761904</v>
      </c>
      <c r="V1753">
        <f>HomTotReg.!$B$17+(test!O1753*HomTotReg.!$B$18+HomTotReg.!$B$19*test!P1753+test!Q1753*HomTotReg.!$B$20)</f>
        <v>4.1222408214407906</v>
      </c>
      <c r="W1753">
        <f>VisTotReg.!$B$17+(VisTotReg.!$B$18*test!R1753+test!S1753*VisTotReg.!$B$19+test!T1753*VisTotReg.!$B$20)</f>
        <v>3.1320104533307687</v>
      </c>
      <c r="Y1753">
        <f>'MoneyLine Reg. 1'!$B$17+('MoneyLine Reg. 1'!$B$18*test!I1753+test!J1753*'MoneyLine Reg. 1'!$B$19+test!T1753*'MoneyLine Reg. 1'!$B$20+test!Q1753*'MoneyLine Reg. 1'!$B$21)</f>
        <v>0.95011017724726743</v>
      </c>
      <c r="Z1753">
        <f>'MoneyLine Reg. 2'!$B$17+('MoneyLine Reg. 2'!$B$18*test!M1753+test!K1753*'MoneyLine Reg. 2'!$B$19+'MoneyLine Reg. 2'!$B$20*test!L1753+test!N1753*'MoneyLine Reg. 2'!$B$21)</f>
        <v>-0.25260324458807526</v>
      </c>
    </row>
    <row r="1754" spans="1:26" x14ac:dyDescent="0.3">
      <c r="A1754" s="8">
        <v>45272</v>
      </c>
      <c r="B1754" s="6" t="s">
        <v>22</v>
      </c>
      <c r="C1754" s="6">
        <v>4</v>
      </c>
      <c r="D1754" s="6" t="s">
        <v>27</v>
      </c>
      <c r="E1754" s="6">
        <v>5</v>
      </c>
      <c r="G1754" s="6">
        <f t="shared" si="28"/>
        <v>1</v>
      </c>
      <c r="I1754">
        <f>VLOOKUP(D1754,MoneyLine!$A$1:$K$33,7,FALSE)</f>
        <v>57.437380952380948</v>
      </c>
      <c r="J1754">
        <f>VLOOKUP(B1754,MoneyLine!$A$1:$K$33,7,FALSE)</f>
        <v>73.279761904761898</v>
      </c>
      <c r="K1754">
        <f>VLOOKUP(B1754,MoneyLine!$A$1:$K$33,11,FALSE)</f>
        <v>6.432500000000001</v>
      </c>
      <c r="L1754">
        <f>VLOOKUP(B1754,MoneyLine!$A$1:$D$33,4,FALSE)</f>
        <v>50.885999999999996</v>
      </c>
      <c r="M1754">
        <f>VLOOKUP(D1754,MoneyLine!$A$1:$K$33,11,FALSE)</f>
        <v>10.504999999999999</v>
      </c>
      <c r="N1754">
        <f>VLOOKUP(D1754,MoneyLine!$A$1:$D$33,4,FALSE)</f>
        <v>52.064499999999995</v>
      </c>
      <c r="O1754">
        <f>VLOOKUP(D1754,MoneyLine!$A$1:$Q$33,14,FALSE)</f>
        <v>42.338571428571427</v>
      </c>
      <c r="P1754">
        <f>VLOOKUP(B1754,MoneyLine!$A$1:$Q$33,17,FALSE)</f>
        <v>-0.22023809523809401</v>
      </c>
      <c r="Q1754">
        <f>VLOOKUP(B1754,MoneyLine!$A$1:$K$33,10,FALSE)</f>
        <v>10.709166666666667</v>
      </c>
      <c r="R1754">
        <f>VLOOKUP(B1754,MoneyLine!$A$1:$Q$33,14,FALSE)</f>
        <v>70.076904761904771</v>
      </c>
      <c r="S1754">
        <f>VLOOKUP(D1754,MoneyLine!$A$1:$Q$33,17,FALSE)</f>
        <v>0.65357142857142814</v>
      </c>
      <c r="T1754">
        <f>VLOOKUP(D1754,MoneyLine!$A$1:$K$33,10,FALSE)</f>
        <v>23.449285714285718</v>
      </c>
      <c r="V1754">
        <f>HomTotReg.!$B$17+(test!O1754*HomTotReg.!$B$18+HomTotReg.!$B$19*test!P1754+test!Q1754*HomTotReg.!$B$20)</f>
        <v>3.0771941237451403</v>
      </c>
      <c r="W1754">
        <f>VisTotReg.!$B$17+(VisTotReg.!$B$18*test!R1754+test!S1754*VisTotReg.!$B$19+test!T1754*VisTotReg.!$B$20)</f>
        <v>2.9912089134367807</v>
      </c>
      <c r="Y1754">
        <f>'MoneyLine Reg. 1'!$B$17+('MoneyLine Reg. 1'!$B$18*test!I1754+test!J1754*'MoneyLine Reg. 1'!$B$19+test!T1754*'MoneyLine Reg. 1'!$B$20+test!Q1754*'MoneyLine Reg. 1'!$B$21)</f>
        <v>0.20059022542707938</v>
      </c>
      <c r="Z1754">
        <f>'MoneyLine Reg. 2'!$B$17+('MoneyLine Reg. 2'!$B$18*test!M1754+test!K1754*'MoneyLine Reg. 2'!$B$19+'MoneyLine Reg. 2'!$B$20*test!L1754+test!N1754*'MoneyLine Reg. 2'!$B$21)</f>
        <v>0.51261607992972547</v>
      </c>
    </row>
    <row r="1755" spans="1:26" x14ac:dyDescent="0.3">
      <c r="A1755" s="9">
        <v>45273</v>
      </c>
      <c r="B1755" s="7" t="s">
        <v>13</v>
      </c>
      <c r="C1755" s="7">
        <v>1</v>
      </c>
      <c r="D1755" s="7" t="s">
        <v>11</v>
      </c>
      <c r="E1755" s="7">
        <v>5</v>
      </c>
      <c r="G1755" s="6">
        <f t="shared" si="28"/>
        <v>4</v>
      </c>
      <c r="I1755">
        <f>VLOOKUP(D1755,MoneyLine!$A$1:$K$33,7,FALSE)</f>
        <v>121.01880952380951</v>
      </c>
      <c r="J1755">
        <f>VLOOKUP(B1755,MoneyLine!$A$1:$K$33,7,FALSE)</f>
        <v>52.757857142857148</v>
      </c>
      <c r="K1755">
        <f>VLOOKUP(B1755,MoneyLine!$A$1:$K$33,11,FALSE)</f>
        <v>5.03125</v>
      </c>
      <c r="L1755">
        <f>VLOOKUP(B1755,MoneyLine!$A$1:$D$33,4,FALSE)</f>
        <v>47.964499999999994</v>
      </c>
      <c r="M1755">
        <f>VLOOKUP(D1755,MoneyLine!$A$1:$K$33,11,FALSE)</f>
        <v>15.838749999999997</v>
      </c>
      <c r="N1755">
        <f>VLOOKUP(D1755,MoneyLine!$A$1:$D$33,4,FALSE)</f>
        <v>52.685499999999998</v>
      </c>
      <c r="O1755">
        <f>VLOOKUP(D1755,MoneyLine!$A$1:$Q$33,14,FALSE)</f>
        <v>85.286666666666662</v>
      </c>
      <c r="P1755">
        <f>VLOOKUP(B1755,MoneyLine!$A$1:$Q$33,17,FALSE)</f>
        <v>6.5440476190476176</v>
      </c>
      <c r="Q1755">
        <f>VLOOKUP(B1755,MoneyLine!$A$1:$K$33,10,FALSE)</f>
        <v>-4.3963095238095242</v>
      </c>
      <c r="R1755">
        <f>VLOOKUP(B1755,MoneyLine!$A$1:$Q$33,14,FALSE)</f>
        <v>36.921904761904756</v>
      </c>
      <c r="S1755">
        <f>VLOOKUP(D1755,MoneyLine!$A$1:$Q$33,17,FALSE)</f>
        <v>15.627619047619051</v>
      </c>
      <c r="T1755">
        <f>VLOOKUP(D1755,MoneyLine!$A$1:$K$33,10,FALSE)</f>
        <v>10.4975</v>
      </c>
      <c r="V1755">
        <f>HomTotReg.!$B$17+(test!O1755*HomTotReg.!$B$18+HomTotReg.!$B$19*test!P1755+test!Q1755*HomTotReg.!$B$20)</f>
        <v>3.6266262789127643</v>
      </c>
      <c r="W1755">
        <f>VisTotReg.!$B$17+(VisTotReg.!$B$18*test!R1755+test!S1755*VisTotReg.!$B$19+test!T1755*VisTotReg.!$B$20)</f>
        <v>2.6551674862740802</v>
      </c>
      <c r="Y1755">
        <f>'MoneyLine Reg. 1'!$B$17+('MoneyLine Reg. 1'!$B$18*test!I1755+test!J1755*'MoneyLine Reg. 1'!$B$19+test!T1755*'MoneyLine Reg. 1'!$B$20+test!Q1755*'MoneyLine Reg. 1'!$B$21)</f>
        <v>1.0317079815559349</v>
      </c>
      <c r="Z1755">
        <f>'MoneyLine Reg. 2'!$B$17+('MoneyLine Reg. 2'!$B$18*test!M1755+test!K1755*'MoneyLine Reg. 2'!$B$19+'MoneyLine Reg. 2'!$B$20*test!L1755+test!N1755*'MoneyLine Reg. 2'!$B$21)</f>
        <v>1.1843464229780598</v>
      </c>
    </row>
    <row r="1756" spans="1:26" x14ac:dyDescent="0.3">
      <c r="A1756" s="8">
        <v>45273</v>
      </c>
      <c r="B1756" s="6" t="s">
        <v>23</v>
      </c>
      <c r="C1756" s="6">
        <v>5</v>
      </c>
      <c r="D1756" s="6" t="s">
        <v>29</v>
      </c>
      <c r="E1756" s="6">
        <v>2</v>
      </c>
      <c r="G1756" s="6">
        <f t="shared" si="28"/>
        <v>-3</v>
      </c>
      <c r="I1756">
        <f>VLOOKUP(D1756,MoneyLine!$A$1:$K$33,7,FALSE)</f>
        <v>120.64333333333332</v>
      </c>
      <c r="J1756">
        <f>VLOOKUP(B1756,MoneyLine!$A$1:$K$33,7,FALSE)</f>
        <v>101.00309523809524</v>
      </c>
      <c r="K1756">
        <f>VLOOKUP(B1756,MoneyLine!$A$1:$K$33,11,FALSE)</f>
        <v>6.8149999999999995</v>
      </c>
      <c r="L1756">
        <f>VLOOKUP(B1756,MoneyLine!$A$1:$D$33,4,FALSE)</f>
        <v>52.277999999999999</v>
      </c>
      <c r="M1756">
        <f>VLOOKUP(D1756,MoneyLine!$A$1:$K$33,11,FALSE)</f>
        <v>13.331249999999997</v>
      </c>
      <c r="N1756">
        <f>VLOOKUP(D1756,MoneyLine!$A$1:$D$33,4,FALSE)</f>
        <v>55.3095</v>
      </c>
      <c r="O1756">
        <f>VLOOKUP(D1756,MoneyLine!$A$1:$Q$33,14,FALSE)</f>
        <v>76.355714285714271</v>
      </c>
      <c r="P1756">
        <f>VLOOKUP(B1756,MoneyLine!$A$1:$Q$33,17,FALSE)</f>
        <v>22.973095238095237</v>
      </c>
      <c r="Q1756">
        <f>VLOOKUP(B1756,MoneyLine!$A$1:$K$33,10,FALSE)</f>
        <v>43.088928571428575</v>
      </c>
      <c r="R1756">
        <f>VLOOKUP(B1756,MoneyLine!$A$1:$Q$33,14,FALSE)</f>
        <v>66.898333333333312</v>
      </c>
      <c r="S1756">
        <f>VLOOKUP(D1756,MoneyLine!$A$1:$Q$33,17,FALSE)</f>
        <v>28.97</v>
      </c>
      <c r="T1756">
        <f>VLOOKUP(D1756,MoneyLine!$A$1:$K$33,10,FALSE)</f>
        <v>20.598452380952381</v>
      </c>
      <c r="V1756">
        <f>HomTotReg.!$B$17+(test!O1756*HomTotReg.!$B$18+HomTotReg.!$B$19*test!P1756+test!Q1756*HomTotReg.!$B$20)</f>
        <v>2.8344903676121644</v>
      </c>
      <c r="W1756">
        <f>VisTotReg.!$B$17+(VisTotReg.!$B$18*test!R1756+test!S1756*VisTotReg.!$B$19+test!T1756*VisTotReg.!$B$20)</f>
        <v>2.7430614809314688</v>
      </c>
      <c r="Y1756">
        <f>'MoneyLine Reg. 1'!$B$17+('MoneyLine Reg. 1'!$B$18*test!I1756+test!J1756*'MoneyLine Reg. 1'!$B$19+test!T1756*'MoneyLine Reg. 1'!$B$20+test!Q1756*'MoneyLine Reg. 1'!$B$21)</f>
        <v>0.13718449642198305</v>
      </c>
      <c r="Z1756">
        <f>'MoneyLine Reg. 2'!$B$17+('MoneyLine Reg. 2'!$B$18*test!M1756+test!K1756*'MoneyLine Reg. 2'!$B$19+'MoneyLine Reg. 2'!$B$20*test!L1756+test!N1756*'MoneyLine Reg. 2'!$B$21)</f>
        <v>0.78879645638401108</v>
      </c>
    </row>
    <row r="1757" spans="1:26" x14ac:dyDescent="0.3">
      <c r="A1757" s="9">
        <v>45273</v>
      </c>
      <c r="B1757" s="7" t="s">
        <v>3</v>
      </c>
      <c r="C1757" s="7">
        <v>4</v>
      </c>
      <c r="D1757" s="7" t="s">
        <v>33</v>
      </c>
      <c r="E1757" s="7">
        <v>3</v>
      </c>
      <c r="G1757" s="6">
        <f t="shared" si="28"/>
        <v>-1</v>
      </c>
      <c r="I1757">
        <f>VLOOKUP(D1757,MoneyLine!$A$1:$K$33,7,FALSE)</f>
        <v>35.906904761904762</v>
      </c>
      <c r="J1757">
        <f>VLOOKUP(B1757,MoneyLine!$A$1:$K$33,7,FALSE)</f>
        <v>103.61880952380953</v>
      </c>
      <c r="K1757">
        <f>VLOOKUP(B1757,MoneyLine!$A$1:$K$33,11,FALSE)</f>
        <v>6.7725000000000009</v>
      </c>
      <c r="L1757">
        <f>VLOOKUP(B1757,MoneyLine!$A$1:$D$33,4,FALSE)</f>
        <v>53.618500000000004</v>
      </c>
      <c r="M1757">
        <f>VLOOKUP(D1757,MoneyLine!$A$1:$K$33,11,FALSE)</f>
        <v>3.707499999999996</v>
      </c>
      <c r="N1757">
        <f>VLOOKUP(D1757,MoneyLine!$A$1:$D$33,4,FALSE)</f>
        <v>47.251999999999995</v>
      </c>
      <c r="O1757">
        <f>VLOOKUP(D1757,MoneyLine!$A$1:$Q$33,14,FALSE)</f>
        <v>44.759523809523806</v>
      </c>
      <c r="P1757">
        <f>VLOOKUP(B1757,MoneyLine!$A$1:$Q$33,17,FALSE)</f>
        <v>15.725476190476186</v>
      </c>
      <c r="Q1757">
        <f>VLOOKUP(B1757,MoneyLine!$A$1:$K$33,10,FALSE)</f>
        <v>34.368214285714288</v>
      </c>
      <c r="R1757">
        <f>VLOOKUP(B1757,MoneyLine!$A$1:$Q$33,14,FALSE)</f>
        <v>76.556190476190451</v>
      </c>
      <c r="S1757">
        <f>VLOOKUP(D1757,MoneyLine!$A$1:$Q$33,17,FALSE)</f>
        <v>-16.226190476190478</v>
      </c>
      <c r="T1757">
        <f>VLOOKUP(D1757,MoneyLine!$A$1:$K$33,10,FALSE)</f>
        <v>29.473928571428576</v>
      </c>
      <c r="V1757">
        <f>HomTotReg.!$B$17+(test!O1757*HomTotReg.!$B$18+HomTotReg.!$B$19*test!P1757+test!Q1757*HomTotReg.!$B$20)</f>
        <v>2.6730103694338094</v>
      </c>
      <c r="W1757">
        <f>VisTotReg.!$B$17+(VisTotReg.!$B$18*test!R1757+test!S1757*VisTotReg.!$B$19+test!T1757*VisTotReg.!$B$20)</f>
        <v>3.1298248563767195</v>
      </c>
      <c r="Y1757">
        <f>'MoneyLine Reg. 1'!$B$17+('MoneyLine Reg. 1'!$B$18*test!I1757+test!J1757*'MoneyLine Reg. 1'!$B$19+test!T1757*'MoneyLine Reg. 1'!$B$20+test!Q1757*'MoneyLine Reg. 1'!$B$21)</f>
        <v>-0.5130279934931764</v>
      </c>
      <c r="Z1757">
        <f>'MoneyLine Reg. 2'!$B$17+('MoneyLine Reg. 2'!$B$18*test!M1757+test!K1757*'MoneyLine Reg. 2'!$B$19+'MoneyLine Reg. 2'!$B$20*test!L1757+test!N1757*'MoneyLine Reg. 2'!$B$21)</f>
        <v>-0.47062417083630281</v>
      </c>
    </row>
    <row r="1758" spans="1:26" x14ac:dyDescent="0.3">
      <c r="A1758" s="8">
        <v>45273</v>
      </c>
      <c r="B1758" s="6" t="s">
        <v>14</v>
      </c>
      <c r="C1758" s="6">
        <v>1</v>
      </c>
      <c r="D1758" s="6" t="s">
        <v>15</v>
      </c>
      <c r="E1758" s="6">
        <v>2</v>
      </c>
      <c r="G1758" s="6">
        <f t="shared" si="28"/>
        <v>1</v>
      </c>
      <c r="I1758">
        <f>VLOOKUP(D1758,MoneyLine!$A$1:$K$33,7,FALSE)</f>
        <v>101.46142857142856</v>
      </c>
      <c r="J1758">
        <f>VLOOKUP(B1758,MoneyLine!$A$1:$K$33,7,FALSE)</f>
        <v>85.562619047619037</v>
      </c>
      <c r="K1758">
        <f>VLOOKUP(B1758,MoneyLine!$A$1:$K$33,11,FALSE)</f>
        <v>19.403750000000002</v>
      </c>
      <c r="L1758">
        <f>VLOOKUP(B1758,MoneyLine!$A$1:$D$33,4,FALSE)</f>
        <v>49.788499999999999</v>
      </c>
      <c r="M1758">
        <f>VLOOKUP(D1758,MoneyLine!$A$1:$K$33,11,FALSE)</f>
        <v>16.143749999999997</v>
      </c>
      <c r="N1758">
        <f>VLOOKUP(D1758,MoneyLine!$A$1:$D$33,4,FALSE)</f>
        <v>52.539000000000001</v>
      </c>
      <c r="O1758">
        <f>VLOOKUP(D1758,MoneyLine!$A$1:$Q$33,14,FALSE)</f>
        <v>76.89928571428571</v>
      </c>
      <c r="P1758">
        <f>VLOOKUP(B1758,MoneyLine!$A$1:$Q$33,17,FALSE)</f>
        <v>-3.2247619047619036</v>
      </c>
      <c r="Q1758">
        <f>VLOOKUP(B1758,MoneyLine!$A$1:$K$33,10,FALSE)</f>
        <v>24.058452380952382</v>
      </c>
      <c r="R1758">
        <f>VLOOKUP(B1758,MoneyLine!$A$1:$Q$33,14,FALSE)</f>
        <v>87.124523809523808</v>
      </c>
      <c r="S1758">
        <f>VLOOKUP(D1758,MoneyLine!$A$1:$Q$33,17,FALSE)</f>
        <v>16.578095238095237</v>
      </c>
      <c r="T1758">
        <f>VLOOKUP(D1758,MoneyLine!$A$1:$K$33,10,FALSE)</f>
        <v>-8.7532142857142858</v>
      </c>
      <c r="V1758">
        <f>HomTotReg.!$B$17+(test!O1758*HomTotReg.!$B$18+HomTotReg.!$B$19*test!P1758+test!Q1758*HomTotReg.!$B$20)</f>
        <v>3.327662168951127</v>
      </c>
      <c r="W1758">
        <f>VisTotReg.!$B$17+(VisTotReg.!$B$18*test!R1758+test!S1758*VisTotReg.!$B$19+test!T1758*VisTotReg.!$B$20)</f>
        <v>3.5256238672686209</v>
      </c>
      <c r="Y1758">
        <f>'MoneyLine Reg. 1'!$B$17+('MoneyLine Reg. 1'!$B$18*test!I1758+test!J1758*'MoneyLine Reg. 1'!$B$19+test!T1758*'MoneyLine Reg. 1'!$B$20+test!Q1758*'MoneyLine Reg. 1'!$B$21)</f>
        <v>-8.8832497771349495E-2</v>
      </c>
      <c r="Z1758">
        <f>'MoneyLine Reg. 2'!$B$17+('MoneyLine Reg. 2'!$B$18*test!M1758+test!K1758*'MoneyLine Reg. 2'!$B$19+'MoneyLine Reg. 2'!$B$20*test!L1758+test!N1758*'MoneyLine Reg. 2'!$B$21)</f>
        <v>0.21061551162677183</v>
      </c>
    </row>
    <row r="1759" spans="1:26" x14ac:dyDescent="0.3">
      <c r="A1759" s="9">
        <v>45273</v>
      </c>
      <c r="B1759" s="7" t="s">
        <v>26</v>
      </c>
      <c r="C1759" s="7">
        <v>3</v>
      </c>
      <c r="D1759" s="7" t="s">
        <v>16</v>
      </c>
      <c r="E1759" s="7">
        <v>4</v>
      </c>
      <c r="G1759" s="6">
        <f t="shared" si="28"/>
        <v>1</v>
      </c>
      <c r="I1759">
        <f>VLOOKUP(D1759,MoneyLine!$A$1:$K$33,7,FALSE)</f>
        <v>64.561666666666639</v>
      </c>
      <c r="J1759">
        <f>VLOOKUP(B1759,MoneyLine!$A$1:$K$33,7,FALSE)</f>
        <v>2.4278571428571381</v>
      </c>
      <c r="K1759">
        <f>VLOOKUP(B1759,MoneyLine!$A$1:$K$33,11,FALSE)</f>
        <v>7.2874999999999996</v>
      </c>
      <c r="L1759">
        <f>VLOOKUP(B1759,MoneyLine!$A$1:$D$33,4,FALSE)</f>
        <v>44.772500000000001</v>
      </c>
      <c r="M1759">
        <f>VLOOKUP(D1759,MoneyLine!$A$1:$K$33,11,FALSE)</f>
        <v>10.3225</v>
      </c>
      <c r="N1759">
        <f>VLOOKUP(D1759,MoneyLine!$A$1:$D$33,4,FALSE)</f>
        <v>48.538999999999994</v>
      </c>
      <c r="O1759">
        <f>VLOOKUP(D1759,MoneyLine!$A$1:$Q$33,14,FALSE)</f>
        <v>75.591190476190462</v>
      </c>
      <c r="P1759">
        <f>VLOOKUP(B1759,MoneyLine!$A$1:$Q$33,17,FALSE)</f>
        <v>-8.321428571428573</v>
      </c>
      <c r="Q1759">
        <f>VLOOKUP(B1759,MoneyLine!$A$1:$K$33,10,FALSE)</f>
        <v>13.537738095238096</v>
      </c>
      <c r="R1759">
        <f>VLOOKUP(B1759,MoneyLine!$A$1:$Q$33,14,FALSE)</f>
        <v>21.040476190476188</v>
      </c>
      <c r="S1759">
        <f>VLOOKUP(D1759,MoneyLine!$A$1:$Q$33,17,FALSE)</f>
        <v>-17.098809523809521</v>
      </c>
      <c r="T1759">
        <f>VLOOKUP(D1759,MoneyLine!$A$1:$K$33,10,FALSE)</f>
        <v>17.131547619047623</v>
      </c>
      <c r="V1759">
        <f>HomTotReg.!$B$17+(test!O1759*HomTotReg.!$B$18+HomTotReg.!$B$19*test!P1759+test!Q1759*HomTotReg.!$B$20)</f>
        <v>3.483813240294519</v>
      </c>
      <c r="W1759">
        <f>VisTotReg.!$B$17+(VisTotReg.!$B$18*test!R1759+test!S1759*VisTotReg.!$B$19+test!T1759*VisTotReg.!$B$20)</f>
        <v>2.6608430013062767</v>
      </c>
      <c r="Y1759">
        <f>'MoneyLine Reg. 1'!$B$17+('MoneyLine Reg. 1'!$B$18*test!I1759+test!J1759*'MoneyLine Reg. 1'!$B$19+test!T1759*'MoneyLine Reg. 1'!$B$20+test!Q1759*'MoneyLine Reg. 1'!$B$21)</f>
        <v>0.97027077961744912</v>
      </c>
      <c r="Z1759">
        <f>'MoneyLine Reg. 2'!$B$17+('MoneyLine Reg. 2'!$B$18*test!M1759+test!K1759*'MoneyLine Reg. 2'!$B$19+'MoneyLine Reg. 2'!$B$20*test!L1759+test!N1759*'MoneyLine Reg. 2'!$B$21)</f>
        <v>0.6606927096676114</v>
      </c>
    </row>
    <row r="1760" spans="1:26" x14ac:dyDescent="0.3">
      <c r="A1760" s="8">
        <v>45274</v>
      </c>
      <c r="B1760" s="6" t="s">
        <v>18</v>
      </c>
      <c r="C1760" s="6">
        <v>2</v>
      </c>
      <c r="D1760" s="6" t="s">
        <v>19</v>
      </c>
      <c r="E1760" s="6">
        <v>1</v>
      </c>
      <c r="G1760" s="6">
        <f t="shared" si="28"/>
        <v>-1</v>
      </c>
      <c r="I1760">
        <f>VLOOKUP(D1760,MoneyLine!$A$1:$K$33,7,FALSE)</f>
        <v>99.267142857142858</v>
      </c>
      <c r="J1760">
        <f>VLOOKUP(B1760,MoneyLine!$A$1:$K$33,7,FALSE)</f>
        <v>161.3661904761905</v>
      </c>
      <c r="K1760">
        <f>VLOOKUP(B1760,MoneyLine!$A$1:$K$33,11,FALSE)</f>
        <v>18.088749999999997</v>
      </c>
      <c r="L1760">
        <f>VLOOKUP(B1760,MoneyLine!$A$1:$D$33,4,FALSE)</f>
        <v>55.644500000000001</v>
      </c>
      <c r="M1760">
        <f>VLOOKUP(D1760,MoneyLine!$A$1:$K$33,11,FALSE)</f>
        <v>11.873749999999998</v>
      </c>
      <c r="N1760">
        <f>VLOOKUP(D1760,MoneyLine!$A$1:$D$33,4,FALSE)</f>
        <v>44.580500000000001</v>
      </c>
      <c r="O1760">
        <f>VLOOKUP(D1760,MoneyLine!$A$1:$Q$33,14,FALSE)</f>
        <v>93.099761904761891</v>
      </c>
      <c r="P1760">
        <f>VLOOKUP(B1760,MoneyLine!$A$1:$Q$33,17,FALSE)</f>
        <v>63.627142857142857</v>
      </c>
      <c r="Q1760">
        <f>VLOOKUP(B1760,MoneyLine!$A$1:$K$33,10,FALSE)</f>
        <v>-8.5753571428571433</v>
      </c>
      <c r="R1760">
        <f>VLOOKUP(B1760,MoneyLine!$A$1:$Q$33,14,FALSE)</f>
        <v>80.616190476190468</v>
      </c>
      <c r="S1760">
        <f>VLOOKUP(D1760,MoneyLine!$A$1:$Q$33,17,FALSE)</f>
        <v>-14.223571428571427</v>
      </c>
      <c r="T1760">
        <f>VLOOKUP(D1760,MoneyLine!$A$1:$K$33,10,FALSE)</f>
        <v>-3.2023809523808761E-2</v>
      </c>
      <c r="V1760">
        <f>HomTotReg.!$B$17+(test!O1760*HomTotReg.!$B$18+HomTotReg.!$B$19*test!P1760+test!Q1760*HomTotReg.!$B$20)</f>
        <v>3.1505005472152696</v>
      </c>
      <c r="W1760">
        <f>VisTotReg.!$B$17+(VisTotReg.!$B$18*test!R1760+test!S1760*VisTotReg.!$B$19+test!T1760*VisTotReg.!$B$20)</f>
        <v>3.5945876541829134</v>
      </c>
      <c r="Y1760">
        <f>'MoneyLine Reg. 1'!$B$17+('MoneyLine Reg. 1'!$B$18*test!I1760+test!J1760*'MoneyLine Reg. 1'!$B$19+test!T1760*'MoneyLine Reg. 1'!$B$20+test!Q1760*'MoneyLine Reg. 1'!$B$21)</f>
        <v>-0.53562783340271114</v>
      </c>
      <c r="Z1760">
        <f>'MoneyLine Reg. 2'!$B$17+('MoneyLine Reg. 2'!$B$18*test!M1760+test!K1760*'MoneyLine Reg. 2'!$B$19+'MoneyLine Reg. 2'!$B$20*test!L1760+test!N1760*'MoneyLine Reg. 2'!$B$21)</f>
        <v>-0.98129168282193513</v>
      </c>
    </row>
    <row r="1761" spans="1:26" x14ac:dyDescent="0.3">
      <c r="A1761" s="9">
        <v>45274</v>
      </c>
      <c r="B1761" s="7" t="s">
        <v>7</v>
      </c>
      <c r="C1761" s="7">
        <v>7</v>
      </c>
      <c r="D1761" s="7" t="s">
        <v>9</v>
      </c>
      <c r="E1761" s="7">
        <v>4</v>
      </c>
      <c r="G1761" s="6">
        <f t="shared" si="28"/>
        <v>-3</v>
      </c>
      <c r="I1761">
        <f>VLOOKUP(D1761,MoneyLine!$A$1:$K$33,7,FALSE)</f>
        <v>154.76523809523809</v>
      </c>
      <c r="J1761">
        <f>VLOOKUP(B1761,MoneyLine!$A$1:$K$33,7,FALSE)</f>
        <v>105.50714285714287</v>
      </c>
      <c r="K1761">
        <f>VLOOKUP(B1761,MoneyLine!$A$1:$K$33,11,FALSE)</f>
        <v>17.5075</v>
      </c>
      <c r="L1761">
        <f>VLOOKUP(B1761,MoneyLine!$A$1:$D$33,4,FALSE)</f>
        <v>51.216499999999996</v>
      </c>
      <c r="M1761">
        <f>VLOOKUP(D1761,MoneyLine!$A$1:$K$33,11,FALSE)</f>
        <v>17.220000000000002</v>
      </c>
      <c r="N1761">
        <f>VLOOKUP(D1761,MoneyLine!$A$1:$D$33,4,FALSE)</f>
        <v>58.933</v>
      </c>
      <c r="O1761">
        <f>VLOOKUP(D1761,MoneyLine!$A$1:$Q$33,14,FALSE)</f>
        <v>117.61833333333333</v>
      </c>
      <c r="P1761">
        <f>VLOOKUP(B1761,MoneyLine!$A$1:$Q$33,17,FALSE)</f>
        <v>1.5838095238095231</v>
      </c>
      <c r="Q1761">
        <f>VLOOKUP(B1761,MoneyLine!$A$1:$K$33,10,FALSE)</f>
        <v>-6.0107142857142861</v>
      </c>
      <c r="R1761">
        <f>VLOOKUP(B1761,MoneyLine!$A$1:$Q$33,14,FALSE)</f>
        <v>89.021666666666647</v>
      </c>
      <c r="S1761">
        <f>VLOOKUP(D1761,MoneyLine!$A$1:$Q$33,17,FALSE)</f>
        <v>29.393333333333338</v>
      </c>
      <c r="T1761">
        <f>VLOOKUP(D1761,MoneyLine!$A$1:$K$33,10,FALSE)</f>
        <v>-2.4774999999999996</v>
      </c>
      <c r="V1761">
        <f>HomTotReg.!$B$17+(test!O1761*HomTotReg.!$B$18+HomTotReg.!$B$19*test!P1761+test!Q1761*HomTotReg.!$B$20)</f>
        <v>4.0391965647686519</v>
      </c>
      <c r="W1761">
        <f>VisTotReg.!$B$17+(VisTotReg.!$B$18*test!R1761+test!S1761*VisTotReg.!$B$19+test!T1761*VisTotReg.!$B$20)</f>
        <v>3.3414813128352883</v>
      </c>
      <c r="Y1761">
        <f>'MoneyLine Reg. 1'!$B$17+('MoneyLine Reg. 1'!$B$18*test!I1761+test!J1761*'MoneyLine Reg. 1'!$B$19+test!T1761*'MoneyLine Reg. 1'!$B$20+test!Q1761*'MoneyLine Reg. 1'!$B$21)</f>
        <v>0.59166262010181114</v>
      </c>
      <c r="Z1761">
        <f>'MoneyLine Reg. 2'!$B$17+('MoneyLine Reg. 2'!$B$18*test!M1761+test!K1761*'MoneyLine Reg. 2'!$B$19+'MoneyLine Reg. 2'!$B$20*test!L1761+test!N1761*'MoneyLine Reg. 2'!$B$21)</f>
        <v>0.73595468227608141</v>
      </c>
    </row>
    <row r="1762" spans="1:26" x14ac:dyDescent="0.3">
      <c r="A1762" s="8">
        <v>45274</v>
      </c>
      <c r="B1762" s="6" t="s">
        <v>22</v>
      </c>
      <c r="C1762" s="6">
        <v>2</v>
      </c>
      <c r="D1762" s="6" t="s">
        <v>28</v>
      </c>
      <c r="E1762" s="6">
        <v>3</v>
      </c>
      <c r="G1762" s="6">
        <f t="shared" si="28"/>
        <v>1</v>
      </c>
      <c r="I1762">
        <f>VLOOKUP(D1762,MoneyLine!$A$1:$K$33,7,FALSE)</f>
        <v>60.434285714285707</v>
      </c>
      <c r="J1762">
        <f>VLOOKUP(B1762,MoneyLine!$A$1:$K$33,7,FALSE)</f>
        <v>73.279761904761898</v>
      </c>
      <c r="K1762">
        <f>VLOOKUP(B1762,MoneyLine!$A$1:$K$33,11,FALSE)</f>
        <v>6.432500000000001</v>
      </c>
      <c r="L1762">
        <f>VLOOKUP(B1762,MoneyLine!$A$1:$D$33,4,FALSE)</f>
        <v>50.885999999999996</v>
      </c>
      <c r="M1762">
        <f>VLOOKUP(D1762,MoneyLine!$A$1:$K$33,11,FALSE)</f>
        <v>6.9025000000000016</v>
      </c>
      <c r="N1762">
        <f>VLOOKUP(D1762,MoneyLine!$A$1:$D$33,4,FALSE)</f>
        <v>50.512499999999996</v>
      </c>
      <c r="O1762">
        <f>VLOOKUP(D1762,MoneyLine!$A$1:$Q$33,14,FALSE)</f>
        <v>47.296666666666667</v>
      </c>
      <c r="P1762">
        <f>VLOOKUP(B1762,MoneyLine!$A$1:$Q$33,17,FALSE)</f>
        <v>-0.22023809523809401</v>
      </c>
      <c r="Q1762">
        <f>VLOOKUP(B1762,MoneyLine!$A$1:$K$33,10,FALSE)</f>
        <v>10.709166666666667</v>
      </c>
      <c r="R1762">
        <f>VLOOKUP(B1762,MoneyLine!$A$1:$Q$33,14,FALSE)</f>
        <v>70.076904761904771</v>
      </c>
      <c r="S1762">
        <f>VLOOKUP(D1762,MoneyLine!$A$1:$Q$33,17,FALSE)</f>
        <v>10.998333333333333</v>
      </c>
      <c r="T1762">
        <f>VLOOKUP(D1762,MoneyLine!$A$1:$K$33,10,FALSE)</f>
        <v>5.5184523809523807</v>
      </c>
      <c r="V1762">
        <f>HomTotReg.!$B$17+(test!O1762*HomTotReg.!$B$18+HomTotReg.!$B$19*test!P1762+test!Q1762*HomTotReg.!$B$20)</f>
        <v>3.1296723078540416</v>
      </c>
      <c r="W1762">
        <f>VisTotReg.!$B$17+(VisTotReg.!$B$18*test!R1762+test!S1762*VisTotReg.!$B$19+test!T1762*VisTotReg.!$B$20)</f>
        <v>3.1630130978856754</v>
      </c>
      <c r="Y1762">
        <f>'MoneyLine Reg. 1'!$B$17+('MoneyLine Reg. 1'!$B$18*test!I1762+test!J1762*'MoneyLine Reg. 1'!$B$19+test!T1762*'MoneyLine Reg. 1'!$B$20+test!Q1762*'MoneyLine Reg. 1'!$B$21)</f>
        <v>-1.8250957203183704E-2</v>
      </c>
      <c r="Z1762">
        <f>'MoneyLine Reg. 2'!$B$17+('MoneyLine Reg. 2'!$B$18*test!M1762+test!K1762*'MoneyLine Reg. 2'!$B$19+'MoneyLine Reg. 2'!$B$20*test!L1762+test!N1762*'MoneyLine Reg. 2'!$B$21)</f>
        <v>0.18249489106160466</v>
      </c>
    </row>
    <row r="1763" spans="1:26" x14ac:dyDescent="0.3">
      <c r="A1763" s="9">
        <v>45274</v>
      </c>
      <c r="B1763" s="7" t="s">
        <v>12</v>
      </c>
      <c r="C1763" s="7">
        <v>3</v>
      </c>
      <c r="D1763" s="7" t="s">
        <v>4</v>
      </c>
      <c r="E1763" s="7">
        <v>4</v>
      </c>
      <c r="G1763" s="6">
        <f t="shared" si="28"/>
        <v>1</v>
      </c>
      <c r="I1763">
        <f>VLOOKUP(D1763,MoneyLine!$A$1:$K$33,7,FALSE)</f>
        <v>71.288571428571402</v>
      </c>
      <c r="J1763">
        <f>VLOOKUP(B1763,MoneyLine!$A$1:$K$33,7,FALSE)</f>
        <v>38.000238095238089</v>
      </c>
      <c r="K1763">
        <f>VLOOKUP(B1763,MoneyLine!$A$1:$K$33,11,FALSE)</f>
        <v>5.6062500000000011</v>
      </c>
      <c r="L1763">
        <f>VLOOKUP(B1763,MoneyLine!$A$1:$D$33,4,FALSE)</f>
        <v>46.611499999999999</v>
      </c>
      <c r="M1763">
        <f>VLOOKUP(D1763,MoneyLine!$A$1:$K$33,11,FALSE)</f>
        <v>4.0925000000000029</v>
      </c>
      <c r="N1763">
        <f>VLOOKUP(D1763,MoneyLine!$A$1:$D$33,4,FALSE)</f>
        <v>50.962499999999999</v>
      </c>
      <c r="O1763">
        <f>VLOOKUP(D1763,MoneyLine!$A$1:$Q$33,14,FALSE)</f>
        <v>28.298571428571432</v>
      </c>
      <c r="P1763">
        <f>VLOOKUP(B1763,MoneyLine!$A$1:$Q$33,17,FALSE)</f>
        <v>-1.7361904761904778</v>
      </c>
      <c r="Q1763">
        <f>VLOOKUP(B1763,MoneyLine!$A$1:$K$33,10,FALSE)</f>
        <v>20.738571428571433</v>
      </c>
      <c r="R1763">
        <f>VLOOKUP(B1763,MoneyLine!$A$1:$Q$33,14,FALSE)</f>
        <v>32.669761904761899</v>
      </c>
      <c r="S1763">
        <f>VLOOKUP(D1763,MoneyLine!$A$1:$Q$33,17,FALSE)</f>
        <v>33.857619047619039</v>
      </c>
      <c r="T1763">
        <f>VLOOKUP(D1763,MoneyLine!$A$1:$K$33,10,FALSE)</f>
        <v>21.901309523809527</v>
      </c>
      <c r="V1763">
        <f>HomTotReg.!$B$17+(test!O1763*HomTotReg.!$B$18+HomTotReg.!$B$19*test!P1763+test!Q1763*HomTotReg.!$B$20)</f>
        <v>2.8340823649576019</v>
      </c>
      <c r="W1763">
        <f>VisTotReg.!$B$17+(VisTotReg.!$B$18*test!R1763+test!S1763*VisTotReg.!$B$19+test!T1763*VisTotReg.!$B$20)</f>
        <v>2.2743086282261786</v>
      </c>
      <c r="Y1763">
        <f>'MoneyLine Reg. 1'!$B$17+('MoneyLine Reg. 1'!$B$18*test!I1763+test!J1763*'MoneyLine Reg. 1'!$B$19+test!T1763*'MoneyLine Reg. 1'!$B$20+test!Q1763*'MoneyLine Reg. 1'!$B$21)</f>
        <v>0.62062764342900767</v>
      </c>
      <c r="Z1763">
        <f>'MoneyLine Reg. 2'!$B$17+('MoneyLine Reg. 2'!$B$18*test!M1763+test!K1763*'MoneyLine Reg. 2'!$B$19+'MoneyLine Reg. 2'!$B$20*test!L1763+test!N1763*'MoneyLine Reg. 2'!$B$21)</f>
        <v>0.41420746868547242</v>
      </c>
    </row>
    <row r="1764" spans="1:26" x14ac:dyDescent="0.3">
      <c r="A1764" s="8">
        <v>45274</v>
      </c>
      <c r="B1764" s="6" t="s">
        <v>6</v>
      </c>
      <c r="C1764" s="6">
        <v>1</v>
      </c>
      <c r="D1764" s="6" t="s">
        <v>34</v>
      </c>
      <c r="E1764" s="6">
        <v>7</v>
      </c>
      <c r="G1764" s="6">
        <f t="shared" si="28"/>
        <v>6</v>
      </c>
      <c r="I1764">
        <f>VLOOKUP(D1764,MoneyLine!$A$1:$K$33,7,FALSE)</f>
        <v>70.167380952380938</v>
      </c>
      <c r="J1764">
        <f>VLOOKUP(B1764,MoneyLine!$A$1:$K$33,7,FALSE)</f>
        <v>-14.717619047619038</v>
      </c>
      <c r="K1764">
        <f>VLOOKUP(B1764,MoneyLine!$A$1:$K$33,11,FALSE)</f>
        <v>1.6887499999999989</v>
      </c>
      <c r="L1764">
        <f>VLOOKUP(B1764,MoneyLine!$A$1:$D$33,4,FALSE)</f>
        <v>38.247500000000002</v>
      </c>
      <c r="M1764">
        <f>VLOOKUP(D1764,MoneyLine!$A$1:$K$33,11,FALSE)</f>
        <v>10.367500000000003</v>
      </c>
      <c r="N1764">
        <f>VLOOKUP(D1764,MoneyLine!$A$1:$D$33,4,FALSE)</f>
        <v>52.325999999999993</v>
      </c>
      <c r="O1764">
        <f>VLOOKUP(D1764,MoneyLine!$A$1:$Q$33,14,FALSE)</f>
        <v>40.24047619047618</v>
      </c>
      <c r="P1764">
        <f>VLOOKUP(B1764,MoneyLine!$A$1:$Q$33,17,FALSE)</f>
        <v>-23.022142857142857</v>
      </c>
      <c r="Q1764">
        <f>VLOOKUP(B1764,MoneyLine!$A$1:$K$33,10,FALSE)</f>
        <v>2.2516666666666674</v>
      </c>
      <c r="R1764">
        <f>VLOOKUP(B1764,MoneyLine!$A$1:$Q$33,14,FALSE)</f>
        <v>4.214999999999999</v>
      </c>
      <c r="S1764">
        <f>VLOOKUP(D1764,MoneyLine!$A$1:$Q$33,17,FALSE)</f>
        <v>22.489285714285707</v>
      </c>
      <c r="T1764">
        <f>VLOOKUP(D1764,MoneyLine!$A$1:$K$33,10,FALSE)</f>
        <v>29.06904761904762</v>
      </c>
      <c r="V1764">
        <f>HomTotReg.!$B$17+(test!O1764*HomTotReg.!$B$18+HomTotReg.!$B$19*test!P1764+test!Q1764*HomTotReg.!$B$20)</f>
        <v>3.3898550828055862</v>
      </c>
      <c r="W1764">
        <f>VisTotReg.!$B$17+(VisTotReg.!$B$18*test!R1764+test!S1764*VisTotReg.!$B$19+test!T1764*VisTotReg.!$B$20)</f>
        <v>1.9325953302363486</v>
      </c>
      <c r="Y1764">
        <f>'MoneyLine Reg. 1'!$B$17+('MoneyLine Reg. 1'!$B$18*test!I1764+test!J1764*'MoneyLine Reg. 1'!$B$19+test!T1764*'MoneyLine Reg. 1'!$B$20+test!Q1764*'MoneyLine Reg. 1'!$B$21)</f>
        <v>1.5007753522886398</v>
      </c>
      <c r="Z1764">
        <f>'MoneyLine Reg. 2'!$B$17+('MoneyLine Reg. 2'!$B$18*test!M1764+test!K1764*'MoneyLine Reg. 2'!$B$19+'MoneyLine Reg. 2'!$B$20*test!L1764+test!N1764*'MoneyLine Reg. 2'!$B$21)</f>
        <v>1.7543361465949232</v>
      </c>
    </row>
    <row r="1765" spans="1:26" x14ac:dyDescent="0.3">
      <c r="A1765" s="9">
        <v>45274</v>
      </c>
      <c r="B1765" s="7" t="s">
        <v>32</v>
      </c>
      <c r="C1765" s="7">
        <v>2</v>
      </c>
      <c r="D1765" s="7" t="s">
        <v>10</v>
      </c>
      <c r="E1765" s="7">
        <v>4</v>
      </c>
      <c r="G1765" s="6">
        <f t="shared" si="28"/>
        <v>2</v>
      </c>
      <c r="I1765">
        <f>VLOOKUP(D1765,MoneyLine!$A$1:$K$33,7,FALSE)</f>
        <v>43.783809523809516</v>
      </c>
      <c r="J1765">
        <f>VLOOKUP(B1765,MoneyLine!$A$1:$K$33,7,FALSE)</f>
        <v>91.395238095238099</v>
      </c>
      <c r="K1765">
        <f>VLOOKUP(B1765,MoneyLine!$A$1:$K$33,11,FALSE)</f>
        <v>4.9549999999999983</v>
      </c>
      <c r="L1765">
        <f>VLOOKUP(B1765,MoneyLine!$A$1:$D$33,4,FALSE)</f>
        <v>47.241</v>
      </c>
      <c r="M1765">
        <f>VLOOKUP(D1765,MoneyLine!$A$1:$K$33,11,FALSE)</f>
        <v>2.1412499999999977</v>
      </c>
      <c r="N1765">
        <f>VLOOKUP(D1765,MoneyLine!$A$1:$D$33,4,FALSE)</f>
        <v>45.351499999999994</v>
      </c>
      <c r="O1765">
        <f>VLOOKUP(D1765,MoneyLine!$A$1:$Q$33,14,FALSE)</f>
        <v>43.181904761904768</v>
      </c>
      <c r="P1765">
        <f>VLOOKUP(B1765,MoneyLine!$A$1:$Q$33,17,FALSE)</f>
        <v>-9.4788095238095256</v>
      </c>
      <c r="Q1765">
        <f>VLOOKUP(B1765,MoneyLine!$A$1:$K$33,10,FALSE)</f>
        <v>-16.679047619047623</v>
      </c>
      <c r="R1765">
        <f>VLOOKUP(B1765,MoneyLine!$A$1:$Q$33,14,FALSE)</f>
        <v>85.390952380952371</v>
      </c>
      <c r="S1765">
        <f>VLOOKUP(D1765,MoneyLine!$A$1:$Q$33,17,FALSE)</f>
        <v>-14.675714285714287</v>
      </c>
      <c r="T1765">
        <f>VLOOKUP(D1765,MoneyLine!$A$1:$K$33,10,FALSE)</f>
        <v>13.367738095238096</v>
      </c>
      <c r="V1765">
        <f>HomTotReg.!$B$17+(test!O1765*HomTotReg.!$B$18+HomTotReg.!$B$19*test!P1765+test!Q1765*HomTotReg.!$B$20)</f>
        <v>3.4861793819149649</v>
      </c>
      <c r="W1765">
        <f>VisTotReg.!$B$17+(VisTotReg.!$B$18*test!R1765+test!S1765*VisTotReg.!$B$19+test!T1765*VisTotReg.!$B$20)</f>
        <v>3.4579501660928411</v>
      </c>
      <c r="Y1765">
        <f>'MoneyLine Reg. 1'!$B$17+('MoneyLine Reg. 1'!$B$18*test!I1765+test!J1765*'MoneyLine Reg. 1'!$B$19+test!T1765*'MoneyLine Reg. 1'!$B$20+test!Q1765*'MoneyLine Reg. 1'!$B$21)</f>
        <v>-7.1587973098836688E-3</v>
      </c>
      <c r="Z1765">
        <f>'MoneyLine Reg. 2'!$B$17+('MoneyLine Reg. 2'!$B$18*test!M1765+test!K1765*'MoneyLine Reg. 2'!$B$19+'MoneyLine Reg. 2'!$B$20*test!L1765+test!N1765*'MoneyLine Reg. 2'!$B$21)</f>
        <v>-0.11402762998418936</v>
      </c>
    </row>
    <row r="1766" spans="1:26" x14ac:dyDescent="0.3">
      <c r="A1766" s="8">
        <v>45274</v>
      </c>
      <c r="B1766" s="6" t="s">
        <v>20</v>
      </c>
      <c r="C1766" s="6">
        <v>6</v>
      </c>
      <c r="D1766" s="6" t="s">
        <v>5</v>
      </c>
      <c r="E1766" s="6">
        <v>5</v>
      </c>
      <c r="G1766" s="6">
        <f t="shared" si="28"/>
        <v>-1</v>
      </c>
      <c r="I1766">
        <f>VLOOKUP(D1766,MoneyLine!$A$1:$K$33,7,FALSE)</f>
        <v>92.519047619047612</v>
      </c>
      <c r="J1766">
        <f>VLOOKUP(B1766,MoneyLine!$A$1:$K$33,7,FALSE)</f>
        <v>53.481666666666655</v>
      </c>
      <c r="K1766">
        <f>VLOOKUP(B1766,MoneyLine!$A$1:$K$33,11,FALSE)</f>
        <v>4.7974999999999994</v>
      </c>
      <c r="L1766">
        <f>VLOOKUP(B1766,MoneyLine!$A$1:$D$33,4,FALSE)</f>
        <v>46.0565</v>
      </c>
      <c r="M1766">
        <f>VLOOKUP(D1766,MoneyLine!$A$1:$K$33,11,FALSE)</f>
        <v>15.5725</v>
      </c>
      <c r="N1766">
        <f>VLOOKUP(D1766,MoneyLine!$A$1:$D$33,4,FALSE)</f>
        <v>52.448999999999998</v>
      </c>
      <c r="O1766">
        <f>VLOOKUP(D1766,MoneyLine!$A$1:$Q$33,14,FALSE)</f>
        <v>80.7392857142857</v>
      </c>
      <c r="P1766">
        <f>VLOOKUP(B1766,MoneyLine!$A$1:$Q$33,17,FALSE)</f>
        <v>-10.467380952380953</v>
      </c>
      <c r="Q1766">
        <f>VLOOKUP(B1766,MoneyLine!$A$1:$K$33,10,FALSE)</f>
        <v>1.6524999999999999</v>
      </c>
      <c r="R1766">
        <f>VLOOKUP(B1766,MoneyLine!$A$1:$Q$33,14,FALSE)</f>
        <v>58.340238095238099</v>
      </c>
      <c r="S1766">
        <f>VLOOKUP(D1766,MoneyLine!$A$1:$Q$33,17,FALSE)</f>
        <v>2.4073809523809526</v>
      </c>
      <c r="T1766">
        <f>VLOOKUP(D1766,MoneyLine!$A$1:$K$33,10,FALSE)</f>
        <v>7.11511904761905</v>
      </c>
      <c r="V1766">
        <f>HomTotReg.!$B$17+(test!O1766*HomTotReg.!$B$18+HomTotReg.!$B$19*test!P1766+test!Q1766*HomTotReg.!$B$20)</f>
        <v>3.69207441571863</v>
      </c>
      <c r="W1766">
        <f>VisTotReg.!$B$17+(VisTotReg.!$B$18*test!R1766+test!S1766*VisTotReg.!$B$19+test!T1766*VisTotReg.!$B$20)</f>
        <v>3.0768722414947121</v>
      </c>
      <c r="Y1766">
        <f>'MoneyLine Reg. 1'!$B$17+('MoneyLine Reg. 1'!$B$18*test!I1766+test!J1766*'MoneyLine Reg. 1'!$B$19+test!T1766*'MoneyLine Reg. 1'!$B$20+test!Q1766*'MoneyLine Reg. 1'!$B$21)</f>
        <v>0.6367752754763899</v>
      </c>
      <c r="Z1766">
        <f>'MoneyLine Reg. 2'!$B$17+('MoneyLine Reg. 2'!$B$18*test!M1766+test!K1766*'MoneyLine Reg. 2'!$B$19+'MoneyLine Reg. 2'!$B$20*test!L1766+test!N1766*'MoneyLine Reg. 2'!$B$21)</f>
        <v>1.3088290674525469</v>
      </c>
    </row>
    <row r="1767" spans="1:26" x14ac:dyDescent="0.3">
      <c r="A1767" s="9">
        <v>45274</v>
      </c>
      <c r="B1767" s="7" t="s">
        <v>31</v>
      </c>
      <c r="C1767" s="7">
        <v>0</v>
      </c>
      <c r="D1767" s="7" t="s">
        <v>8</v>
      </c>
      <c r="E1767" s="7">
        <v>4</v>
      </c>
      <c r="G1767" s="6">
        <f t="shared" si="28"/>
        <v>4</v>
      </c>
      <c r="I1767">
        <f>VLOOKUP(D1767,MoneyLine!$A$1:$K$33,7,FALSE)</f>
        <v>158.14214285714286</v>
      </c>
      <c r="J1767">
        <f>VLOOKUP(B1767,MoneyLine!$A$1:$K$33,7,FALSE)</f>
        <v>130.13119047619048</v>
      </c>
      <c r="K1767">
        <f>VLOOKUP(B1767,MoneyLine!$A$1:$K$33,11,FALSE)</f>
        <v>13.114999999999997</v>
      </c>
      <c r="L1767">
        <f>VLOOKUP(B1767,MoneyLine!$A$1:$D$33,4,FALSE)</f>
        <v>55.725999999999999</v>
      </c>
      <c r="M1767">
        <f>VLOOKUP(D1767,MoneyLine!$A$1:$K$33,11,FALSE)</f>
        <v>11.611250000000004</v>
      </c>
      <c r="N1767">
        <f>VLOOKUP(D1767,MoneyLine!$A$1:$D$33,4,FALSE)</f>
        <v>49.862499999999997</v>
      </c>
      <c r="O1767">
        <f>VLOOKUP(D1767,MoneyLine!$A$1:$Q$33,14,FALSE)</f>
        <v>125.46428571428571</v>
      </c>
      <c r="P1767">
        <f>VLOOKUP(B1767,MoneyLine!$A$1:$Q$33,17,FALSE)</f>
        <v>29.228333333333332</v>
      </c>
      <c r="Q1767">
        <f>VLOOKUP(B1767,MoneyLine!$A$1:$K$33,10,FALSE)</f>
        <v>31.447738095238101</v>
      </c>
      <c r="R1767">
        <f>VLOOKUP(B1767,MoneyLine!$A$1:$Q$33,14,FALSE)</f>
        <v>91.865476190476173</v>
      </c>
      <c r="S1767">
        <f>VLOOKUP(D1767,MoneyLine!$A$1:$Q$33,17,FALSE)</f>
        <v>14.067142857142855</v>
      </c>
      <c r="T1767">
        <f>VLOOKUP(D1767,MoneyLine!$A$1:$K$33,10,FALSE)</f>
        <v>21.027261904761904</v>
      </c>
      <c r="V1767">
        <f>HomTotReg.!$B$17+(test!O1767*HomTotReg.!$B$18+HomTotReg.!$B$19*test!P1767+test!Q1767*HomTotReg.!$B$20)</f>
        <v>3.4163284653761385</v>
      </c>
      <c r="W1767">
        <f>VisTotReg.!$B$17+(VisTotReg.!$B$18*test!R1767+test!S1767*VisTotReg.!$B$19+test!T1767*VisTotReg.!$B$20)</f>
        <v>3.1657420531871452</v>
      </c>
      <c r="Y1767">
        <f>'MoneyLine Reg. 1'!$B$17+('MoneyLine Reg. 1'!$B$18*test!I1767+test!J1767*'MoneyLine Reg. 1'!$B$19+test!T1767*'MoneyLine Reg. 1'!$B$20+test!Q1767*'MoneyLine Reg. 1'!$B$21)</f>
        <v>0.29172585181689636</v>
      </c>
      <c r="Z1767">
        <f>'MoneyLine Reg. 2'!$B$17+('MoneyLine Reg. 2'!$B$18*test!M1767+test!K1767*'MoneyLine Reg. 2'!$B$19+'MoneyLine Reg. 2'!$B$20*test!L1767+test!N1767*'MoneyLine Reg. 2'!$B$21)</f>
        <v>-0.33450268085313217</v>
      </c>
    </row>
    <row r="1768" spans="1:26" x14ac:dyDescent="0.3">
      <c r="A1768" s="8">
        <v>45275</v>
      </c>
      <c r="B1768" s="6" t="s">
        <v>24</v>
      </c>
      <c r="C1768" s="6">
        <v>0</v>
      </c>
      <c r="D1768" s="6" t="s">
        <v>25</v>
      </c>
      <c r="E1768" s="6">
        <v>1</v>
      </c>
      <c r="G1768" s="6">
        <f t="shared" si="28"/>
        <v>1</v>
      </c>
      <c r="I1768">
        <f>VLOOKUP(D1768,MoneyLine!$A$1:$K$33,7,FALSE)</f>
        <v>56.057857142857138</v>
      </c>
      <c r="J1768">
        <f>VLOOKUP(B1768,MoneyLine!$A$1:$K$33,7,FALSE)</f>
        <v>-28.852380952380948</v>
      </c>
      <c r="K1768">
        <f>VLOOKUP(B1768,MoneyLine!$A$1:$K$33,11,FALSE)</f>
        <v>5.754999999999999</v>
      </c>
      <c r="L1768">
        <f>VLOOKUP(B1768,MoneyLine!$A$1:$D$33,4,FALSE)</f>
        <v>42.153999999999996</v>
      </c>
      <c r="M1768">
        <f>VLOOKUP(D1768,MoneyLine!$A$1:$K$33,11,FALSE)</f>
        <v>10.718750000000002</v>
      </c>
      <c r="N1768">
        <f>VLOOKUP(D1768,MoneyLine!$A$1:$D$33,4,FALSE)</f>
        <v>47.954500000000003</v>
      </c>
      <c r="O1768">
        <f>VLOOKUP(D1768,MoneyLine!$A$1:$Q$33,14,FALSE)</f>
        <v>60.674999999999997</v>
      </c>
      <c r="P1768">
        <f>VLOOKUP(B1768,MoneyLine!$A$1:$Q$33,17,FALSE)</f>
        <v>-35.079523809523806</v>
      </c>
      <c r="Q1768">
        <f>VLOOKUP(B1768,MoneyLine!$A$1:$K$33,10,FALSE)</f>
        <v>-0.52404761904761887</v>
      </c>
      <c r="R1768">
        <f>VLOOKUP(B1768,MoneyLine!$A$1:$Q$33,14,FALSE)</f>
        <v>7.490952380952379</v>
      </c>
      <c r="S1768">
        <f>VLOOKUP(D1768,MoneyLine!$A$1:$Q$33,17,FALSE)</f>
        <v>-14.592857142857142</v>
      </c>
      <c r="T1768">
        <f>VLOOKUP(D1768,MoneyLine!$A$1:$K$33,10,FALSE)</f>
        <v>27.424404761904761</v>
      </c>
      <c r="V1768">
        <f>HomTotReg.!$B$17+(test!O1768*HomTotReg.!$B$18+HomTotReg.!$B$19*test!P1768+test!Q1768*HomTotReg.!$B$20)</f>
        <v>3.7645117106514654</v>
      </c>
      <c r="W1768">
        <f>VisTotReg.!$B$17+(VisTotReg.!$B$18*test!R1768+test!S1768*VisTotReg.!$B$19+test!T1768*VisTotReg.!$B$20)</f>
        <v>2.3262314712960448</v>
      </c>
      <c r="Y1768">
        <f>'MoneyLine Reg. 1'!$B$17+('MoneyLine Reg. 1'!$B$18*test!I1768+test!J1768*'MoneyLine Reg. 1'!$B$19+test!T1768*'MoneyLine Reg. 1'!$B$20+test!Q1768*'MoneyLine Reg. 1'!$B$21)</f>
        <v>1.5302650587340962</v>
      </c>
      <c r="Z1768">
        <f>'MoneyLine Reg. 2'!$B$17+('MoneyLine Reg. 2'!$B$18*test!M1768+test!K1768*'MoneyLine Reg. 2'!$B$19+'MoneyLine Reg. 2'!$B$20*test!L1768+test!N1768*'MoneyLine Reg. 2'!$B$21)</f>
        <v>0.93056869736772807</v>
      </c>
    </row>
    <row r="1769" spans="1:26" x14ac:dyDescent="0.3">
      <c r="A1769" s="9">
        <v>45275</v>
      </c>
      <c r="B1769" s="7" t="s">
        <v>21</v>
      </c>
      <c r="C1769" s="7">
        <v>6</v>
      </c>
      <c r="D1769" s="7" t="s">
        <v>18</v>
      </c>
      <c r="E1769" s="7">
        <v>5</v>
      </c>
      <c r="G1769" s="6">
        <f t="shared" ref="G1769:G1791" si="29">E1769-C1769</f>
        <v>-1</v>
      </c>
      <c r="I1769">
        <f>VLOOKUP(D1769,MoneyLine!$A$1:$K$33,7,FALSE)</f>
        <v>161.3661904761905</v>
      </c>
      <c r="J1769">
        <f>VLOOKUP(B1769,MoneyLine!$A$1:$K$33,7,FALSE)</f>
        <v>81.149285714285725</v>
      </c>
      <c r="K1769">
        <f>VLOOKUP(B1769,MoneyLine!$A$1:$K$33,11,FALSE)</f>
        <v>9.1225000000000005</v>
      </c>
      <c r="L1769">
        <f>VLOOKUP(B1769,MoneyLine!$A$1:$D$33,4,FALSE)</f>
        <v>51.807999999999993</v>
      </c>
      <c r="M1769">
        <f>VLOOKUP(D1769,MoneyLine!$A$1:$K$33,11,FALSE)</f>
        <v>18.088749999999997</v>
      </c>
      <c r="N1769">
        <f>VLOOKUP(D1769,MoneyLine!$A$1:$D$33,4,FALSE)</f>
        <v>55.644500000000001</v>
      </c>
      <c r="O1769">
        <f>VLOOKUP(D1769,MoneyLine!$A$1:$Q$33,14,FALSE)</f>
        <v>80.616190476190468</v>
      </c>
      <c r="P1769">
        <f>VLOOKUP(B1769,MoneyLine!$A$1:$Q$33,17,FALSE)</f>
        <v>7.3759523809523806</v>
      </c>
      <c r="Q1769">
        <f>VLOOKUP(B1769,MoneyLine!$A$1:$K$33,10,FALSE)</f>
        <v>8.0371428571428574</v>
      </c>
      <c r="R1769">
        <f>VLOOKUP(B1769,MoneyLine!$A$1:$Q$33,14,FALSE)</f>
        <v>65.387857142857143</v>
      </c>
      <c r="S1769">
        <f>VLOOKUP(D1769,MoneyLine!$A$1:$Q$33,17,FALSE)</f>
        <v>63.627142857142857</v>
      </c>
      <c r="T1769">
        <f>VLOOKUP(D1769,MoneyLine!$A$1:$K$33,10,FALSE)</f>
        <v>-8.5753571428571433</v>
      </c>
      <c r="V1769">
        <f>HomTotReg.!$B$17+(test!O1769*HomTotReg.!$B$18+HomTotReg.!$B$19*test!P1769+test!Q1769*HomTotReg.!$B$20)</f>
        <v>3.4313010909526556</v>
      </c>
      <c r="W1769">
        <f>VisTotReg.!$B$17+(VisTotReg.!$B$18*test!R1769+test!S1769*VisTotReg.!$B$19+test!T1769*VisTotReg.!$B$20)</f>
        <v>2.8457668610154023</v>
      </c>
      <c r="Y1769">
        <f>'MoneyLine Reg. 1'!$B$17+('MoneyLine Reg. 1'!$B$18*test!I1769+test!J1769*'MoneyLine Reg. 1'!$B$19+test!T1769*'MoneyLine Reg. 1'!$B$20+test!Q1769*'MoneyLine Reg. 1'!$B$21)</f>
        <v>0.71173258647100035</v>
      </c>
      <c r="Z1769">
        <f>'MoneyLine Reg. 2'!$B$17+('MoneyLine Reg. 2'!$B$18*test!M1769+test!K1769*'MoneyLine Reg. 2'!$B$19+'MoneyLine Reg. 2'!$B$20*test!L1769+test!N1769*'MoneyLine Reg. 2'!$B$21)</f>
        <v>1.002339873109658</v>
      </c>
    </row>
    <row r="1770" spans="1:26" x14ac:dyDescent="0.3">
      <c r="A1770" s="8">
        <v>45275</v>
      </c>
      <c r="B1770" s="6" t="s">
        <v>32</v>
      </c>
      <c r="C1770" s="6">
        <v>4</v>
      </c>
      <c r="D1770" s="6" t="s">
        <v>30</v>
      </c>
      <c r="E1770" s="6">
        <v>5</v>
      </c>
      <c r="G1770" s="6">
        <f t="shared" si="29"/>
        <v>1</v>
      </c>
      <c r="I1770">
        <f>VLOOKUP(D1770,MoneyLine!$A$1:$K$33,7,FALSE)</f>
        <v>127.36857142857141</v>
      </c>
      <c r="J1770">
        <f>VLOOKUP(B1770,MoneyLine!$A$1:$K$33,7,FALSE)</f>
        <v>91.395238095238099</v>
      </c>
      <c r="K1770">
        <f>VLOOKUP(B1770,MoneyLine!$A$1:$K$33,11,FALSE)</f>
        <v>4.9549999999999983</v>
      </c>
      <c r="L1770">
        <f>VLOOKUP(B1770,MoneyLine!$A$1:$D$33,4,FALSE)</f>
        <v>47.241</v>
      </c>
      <c r="M1770">
        <f>VLOOKUP(D1770,MoneyLine!$A$1:$K$33,11,FALSE)</f>
        <v>15.876249999999999</v>
      </c>
      <c r="N1770">
        <f>VLOOKUP(D1770,MoneyLine!$A$1:$D$33,4,FALSE)</f>
        <v>56.155499999999996</v>
      </c>
      <c r="O1770">
        <f>VLOOKUP(D1770,MoneyLine!$A$1:$Q$33,14,FALSE)</f>
        <v>104.57619047619046</v>
      </c>
      <c r="P1770">
        <f>VLOOKUP(B1770,MoneyLine!$A$1:$Q$33,17,FALSE)</f>
        <v>-9.4788095238095256</v>
      </c>
      <c r="Q1770">
        <f>VLOOKUP(B1770,MoneyLine!$A$1:$K$33,10,FALSE)</f>
        <v>-16.679047619047623</v>
      </c>
      <c r="R1770">
        <f>VLOOKUP(B1770,MoneyLine!$A$1:$Q$33,14,FALSE)</f>
        <v>85.390952380952371</v>
      </c>
      <c r="S1770">
        <f>VLOOKUP(D1770,MoneyLine!$A$1:$Q$33,17,FALSE)</f>
        <v>21.976904761904766</v>
      </c>
      <c r="T1770">
        <f>VLOOKUP(D1770,MoneyLine!$A$1:$K$33,10,FALSE)</f>
        <v>-0.45761904761904759</v>
      </c>
      <c r="V1770">
        <f>HomTotReg.!$B$17+(test!O1770*HomTotReg.!$B$18+HomTotReg.!$B$19*test!P1770+test!Q1770*HomTotReg.!$B$20)</f>
        <v>4.1359976032742098</v>
      </c>
      <c r="W1770">
        <f>VisTotReg.!$B$17+(VisTotReg.!$B$18*test!R1770+test!S1770*VisTotReg.!$B$19+test!T1770*VisTotReg.!$B$20)</f>
        <v>3.3347868415056761</v>
      </c>
      <c r="Y1770">
        <f>'MoneyLine Reg. 1'!$B$17+('MoneyLine Reg. 1'!$B$18*test!I1770+test!J1770*'MoneyLine Reg. 1'!$B$19+test!T1770*'MoneyLine Reg. 1'!$B$20+test!Q1770*'MoneyLine Reg. 1'!$B$21)</f>
        <v>0.62042397690394424</v>
      </c>
      <c r="Z1770">
        <f>'MoneyLine Reg. 2'!$B$17+('MoneyLine Reg. 2'!$B$18*test!M1770+test!K1770*'MoneyLine Reg. 2'!$B$19+'MoneyLine Reg. 2'!$B$20*test!L1770+test!N1770*'MoneyLine Reg. 2'!$B$21)</f>
        <v>1.4931392600833613</v>
      </c>
    </row>
    <row r="1771" spans="1:26" x14ac:dyDescent="0.3">
      <c r="A1771" s="9">
        <v>45275</v>
      </c>
      <c r="B1771" s="7" t="s">
        <v>14</v>
      </c>
      <c r="C1771" s="7">
        <v>5</v>
      </c>
      <c r="D1771" s="7" t="s">
        <v>16</v>
      </c>
      <c r="E1771" s="7">
        <v>4</v>
      </c>
      <c r="G1771" s="6">
        <f t="shared" si="29"/>
        <v>-1</v>
      </c>
      <c r="I1771">
        <f>VLOOKUP(D1771,MoneyLine!$A$1:$K$33,7,FALSE)</f>
        <v>64.561666666666639</v>
      </c>
      <c r="J1771">
        <f>VLOOKUP(B1771,MoneyLine!$A$1:$K$33,7,FALSE)</f>
        <v>85.562619047619037</v>
      </c>
      <c r="K1771">
        <f>VLOOKUP(B1771,MoneyLine!$A$1:$K$33,11,FALSE)</f>
        <v>19.403750000000002</v>
      </c>
      <c r="L1771">
        <f>VLOOKUP(B1771,MoneyLine!$A$1:$D$33,4,FALSE)</f>
        <v>49.788499999999999</v>
      </c>
      <c r="M1771">
        <f>VLOOKUP(D1771,MoneyLine!$A$1:$K$33,11,FALSE)</f>
        <v>10.3225</v>
      </c>
      <c r="N1771">
        <f>VLOOKUP(D1771,MoneyLine!$A$1:$D$33,4,FALSE)</f>
        <v>48.538999999999994</v>
      </c>
      <c r="O1771">
        <f>VLOOKUP(D1771,MoneyLine!$A$1:$Q$33,14,FALSE)</f>
        <v>75.591190476190462</v>
      </c>
      <c r="P1771">
        <f>VLOOKUP(B1771,MoneyLine!$A$1:$Q$33,17,FALSE)</f>
        <v>-3.2247619047619036</v>
      </c>
      <c r="Q1771">
        <f>VLOOKUP(B1771,MoneyLine!$A$1:$K$33,10,FALSE)</f>
        <v>24.058452380952382</v>
      </c>
      <c r="R1771">
        <f>VLOOKUP(B1771,MoneyLine!$A$1:$Q$33,14,FALSE)</f>
        <v>87.124523809523808</v>
      </c>
      <c r="S1771">
        <f>VLOOKUP(D1771,MoneyLine!$A$1:$Q$33,17,FALSE)</f>
        <v>-17.098809523809521</v>
      </c>
      <c r="T1771">
        <f>VLOOKUP(D1771,MoneyLine!$A$1:$K$33,10,FALSE)</f>
        <v>17.131547619047623</v>
      </c>
      <c r="V1771">
        <f>HomTotReg.!$B$17+(test!O1771*HomTotReg.!$B$18+HomTotReg.!$B$19*test!P1771+test!Q1771*HomTotReg.!$B$20)</f>
        <v>3.3138168393557415</v>
      </c>
      <c r="W1771">
        <f>VisTotReg.!$B$17+(VisTotReg.!$B$18*test!R1771+test!S1771*VisTotReg.!$B$19+test!T1771*VisTotReg.!$B$20)</f>
        <v>3.4446931967966448</v>
      </c>
      <c r="Y1771">
        <f>'MoneyLine Reg. 1'!$B$17+('MoneyLine Reg. 1'!$B$18*test!I1771+test!J1771*'MoneyLine Reg. 1'!$B$19+test!T1771*'MoneyLine Reg. 1'!$B$20+test!Q1771*'MoneyLine Reg. 1'!$B$21)</f>
        <v>-9.2068327976356001E-2</v>
      </c>
      <c r="Z1771">
        <f>'MoneyLine Reg. 2'!$B$17+('MoneyLine Reg. 2'!$B$18*test!M1771+test!K1771*'MoneyLine Reg. 2'!$B$19+'MoneyLine Reg. 2'!$B$20*test!L1771+test!N1771*'MoneyLine Reg. 2'!$B$21)</f>
        <v>-0.4292469274857309</v>
      </c>
    </row>
    <row r="1772" spans="1:26" x14ac:dyDescent="0.3">
      <c r="A1772" s="8">
        <v>45275</v>
      </c>
      <c r="B1772" s="6" t="s">
        <v>26</v>
      </c>
      <c r="C1772" s="6">
        <v>1</v>
      </c>
      <c r="D1772" s="6" t="s">
        <v>17</v>
      </c>
      <c r="E1772" s="6">
        <v>5</v>
      </c>
      <c r="G1772" s="6">
        <f t="shared" si="29"/>
        <v>4</v>
      </c>
      <c r="I1772">
        <f>VLOOKUP(D1772,MoneyLine!$A$1:$K$33,7,FALSE)</f>
        <v>126.67</v>
      </c>
      <c r="J1772">
        <f>VLOOKUP(B1772,MoneyLine!$A$1:$K$33,7,FALSE)</f>
        <v>2.4278571428571381</v>
      </c>
      <c r="K1772">
        <f>VLOOKUP(B1772,MoneyLine!$A$1:$K$33,11,FALSE)</f>
        <v>7.2874999999999996</v>
      </c>
      <c r="L1772">
        <f>VLOOKUP(B1772,MoneyLine!$A$1:$D$33,4,FALSE)</f>
        <v>44.772500000000001</v>
      </c>
      <c r="M1772">
        <f>VLOOKUP(D1772,MoneyLine!$A$1:$K$33,11,FALSE)</f>
        <v>19.922499999999999</v>
      </c>
      <c r="N1772">
        <f>VLOOKUP(D1772,MoneyLine!$A$1:$D$33,4,FALSE)</f>
        <v>49.902000000000001</v>
      </c>
      <c r="O1772">
        <f>VLOOKUP(D1772,MoneyLine!$A$1:$Q$33,14,FALSE)</f>
        <v>104.88261904761904</v>
      </c>
      <c r="P1772">
        <f>VLOOKUP(B1772,MoneyLine!$A$1:$Q$33,17,FALSE)</f>
        <v>-8.321428571428573</v>
      </c>
      <c r="Q1772">
        <f>VLOOKUP(B1772,MoneyLine!$A$1:$K$33,10,FALSE)</f>
        <v>13.537738095238096</v>
      </c>
      <c r="R1772">
        <f>VLOOKUP(B1772,MoneyLine!$A$1:$Q$33,14,FALSE)</f>
        <v>21.040476190476188</v>
      </c>
      <c r="S1772">
        <f>VLOOKUP(D1772,MoneyLine!$A$1:$Q$33,17,FALSE)</f>
        <v>9.6223809523809507</v>
      </c>
      <c r="T1772">
        <f>VLOOKUP(D1772,MoneyLine!$A$1:$K$33,10,FALSE)</f>
        <v>23.209285714285713</v>
      </c>
      <c r="V1772">
        <f>HomTotReg.!$B$17+(test!O1772*HomTotReg.!$B$18+HomTotReg.!$B$19*test!P1772+test!Q1772*HomTotReg.!$B$20)</f>
        <v>3.7938437878268623</v>
      </c>
      <c r="W1772">
        <f>VisTotReg.!$B$17+(VisTotReg.!$B$18*test!R1772+test!S1772*VisTotReg.!$B$19+test!T1772*VisTotReg.!$B$20)</f>
        <v>2.3331505296840889</v>
      </c>
      <c r="Y1772">
        <f>'MoneyLine Reg. 1'!$B$17+('MoneyLine Reg. 1'!$B$18*test!I1772+test!J1772*'MoneyLine Reg. 1'!$B$19+test!T1772*'MoneyLine Reg. 1'!$B$20+test!Q1772*'MoneyLine Reg. 1'!$B$21)</f>
        <v>1.6629342841605486</v>
      </c>
      <c r="Z1772">
        <f>'MoneyLine Reg. 2'!$B$17+('MoneyLine Reg. 2'!$B$18*test!M1772+test!K1772*'MoneyLine Reg. 2'!$B$19+'MoneyLine Reg. 2'!$B$20*test!L1772+test!N1772*'MoneyLine Reg. 2'!$B$21)</f>
        <v>1.3426433206240085</v>
      </c>
    </row>
    <row r="1773" spans="1:26" x14ac:dyDescent="0.3">
      <c r="A1773" s="9">
        <v>45275</v>
      </c>
      <c r="B1773" s="7" t="s">
        <v>13</v>
      </c>
      <c r="C1773" s="7">
        <v>5</v>
      </c>
      <c r="D1773" s="7" t="s">
        <v>27</v>
      </c>
      <c r="E1773" s="7">
        <v>2</v>
      </c>
      <c r="G1773" s="6">
        <f t="shared" si="29"/>
        <v>-3</v>
      </c>
      <c r="I1773">
        <f>VLOOKUP(D1773,MoneyLine!$A$1:$K$33,7,FALSE)</f>
        <v>57.437380952380948</v>
      </c>
      <c r="J1773">
        <f>VLOOKUP(B1773,MoneyLine!$A$1:$K$33,7,FALSE)</f>
        <v>52.757857142857148</v>
      </c>
      <c r="K1773">
        <f>VLOOKUP(B1773,MoneyLine!$A$1:$K$33,11,FALSE)</f>
        <v>5.03125</v>
      </c>
      <c r="L1773">
        <f>VLOOKUP(B1773,MoneyLine!$A$1:$D$33,4,FALSE)</f>
        <v>47.964499999999994</v>
      </c>
      <c r="M1773">
        <f>VLOOKUP(D1773,MoneyLine!$A$1:$K$33,11,FALSE)</f>
        <v>10.504999999999999</v>
      </c>
      <c r="N1773">
        <f>VLOOKUP(D1773,MoneyLine!$A$1:$D$33,4,FALSE)</f>
        <v>52.064499999999995</v>
      </c>
      <c r="O1773">
        <f>VLOOKUP(D1773,MoneyLine!$A$1:$Q$33,14,FALSE)</f>
        <v>42.338571428571427</v>
      </c>
      <c r="P1773">
        <f>VLOOKUP(B1773,MoneyLine!$A$1:$Q$33,17,FALSE)</f>
        <v>6.5440476190476176</v>
      </c>
      <c r="Q1773">
        <f>VLOOKUP(B1773,MoneyLine!$A$1:$K$33,10,FALSE)</f>
        <v>-4.3963095238095242</v>
      </c>
      <c r="R1773">
        <f>VLOOKUP(B1773,MoneyLine!$A$1:$Q$33,14,FALSE)</f>
        <v>36.921904761904756</v>
      </c>
      <c r="S1773">
        <f>VLOOKUP(D1773,MoneyLine!$A$1:$Q$33,17,FALSE)</f>
        <v>0.65357142857142814</v>
      </c>
      <c r="T1773">
        <f>VLOOKUP(D1773,MoneyLine!$A$1:$K$33,10,FALSE)</f>
        <v>23.449285714285718</v>
      </c>
      <c r="V1773">
        <f>HomTotReg.!$B$17+(test!O1773*HomTotReg.!$B$18+HomTotReg.!$B$19*test!P1773+test!Q1773*HomTotReg.!$B$20)</f>
        <v>3.1720488775522249</v>
      </c>
      <c r="W1773">
        <f>VisTotReg.!$B$17+(VisTotReg.!$B$18*test!R1773+test!S1773*VisTotReg.!$B$19+test!T1773*VisTotReg.!$B$20)</f>
        <v>2.5979437584133103</v>
      </c>
      <c r="Y1773">
        <f>'MoneyLine Reg. 1'!$B$17+('MoneyLine Reg. 1'!$B$18*test!I1773+test!J1773*'MoneyLine Reg. 1'!$B$19+test!T1773*'MoneyLine Reg. 1'!$B$20+test!Q1773*'MoneyLine Reg. 1'!$B$21)</f>
        <v>0.58802429113999843</v>
      </c>
      <c r="Z1773">
        <f>'MoneyLine Reg. 2'!$B$17+('MoneyLine Reg. 2'!$B$18*test!M1773+test!K1773*'MoneyLine Reg. 2'!$B$19+'MoneyLine Reg. 2'!$B$20*test!L1773+test!N1773*'MoneyLine Reg. 2'!$B$21)</f>
        <v>0.81517525378761846</v>
      </c>
    </row>
    <row r="1774" spans="1:26" x14ac:dyDescent="0.3">
      <c r="A1774" s="8">
        <v>45276</v>
      </c>
      <c r="B1774" s="6" t="s">
        <v>13</v>
      </c>
      <c r="C1774" s="6">
        <v>0</v>
      </c>
      <c r="D1774" s="6" t="s">
        <v>25</v>
      </c>
      <c r="E1774" s="6">
        <v>2</v>
      </c>
      <c r="G1774" s="6">
        <f t="shared" si="29"/>
        <v>2</v>
      </c>
      <c r="I1774">
        <f>VLOOKUP(D1774,MoneyLine!$A$1:$K$33,7,FALSE)</f>
        <v>56.057857142857138</v>
      </c>
      <c r="J1774">
        <f>VLOOKUP(B1774,MoneyLine!$A$1:$K$33,7,FALSE)</f>
        <v>52.757857142857148</v>
      </c>
      <c r="K1774">
        <f>VLOOKUP(B1774,MoneyLine!$A$1:$K$33,11,FALSE)</f>
        <v>5.03125</v>
      </c>
      <c r="L1774">
        <f>VLOOKUP(B1774,MoneyLine!$A$1:$D$33,4,FALSE)</f>
        <v>47.964499999999994</v>
      </c>
      <c r="M1774">
        <f>VLOOKUP(D1774,MoneyLine!$A$1:$K$33,11,FALSE)</f>
        <v>10.718750000000002</v>
      </c>
      <c r="N1774">
        <f>VLOOKUP(D1774,MoneyLine!$A$1:$D$33,4,FALSE)</f>
        <v>47.954500000000003</v>
      </c>
      <c r="O1774">
        <f>VLOOKUP(D1774,MoneyLine!$A$1:$Q$33,14,FALSE)</f>
        <v>60.674999999999997</v>
      </c>
      <c r="P1774">
        <f>VLOOKUP(B1774,MoneyLine!$A$1:$Q$33,17,FALSE)</f>
        <v>6.5440476190476176</v>
      </c>
      <c r="Q1774">
        <f>VLOOKUP(B1774,MoneyLine!$A$1:$K$33,10,FALSE)</f>
        <v>-4.3963095238095242</v>
      </c>
      <c r="R1774">
        <f>VLOOKUP(B1774,MoneyLine!$A$1:$Q$33,14,FALSE)</f>
        <v>36.921904761904756</v>
      </c>
      <c r="S1774">
        <f>VLOOKUP(D1774,MoneyLine!$A$1:$Q$33,17,FALSE)</f>
        <v>-14.592857142857142</v>
      </c>
      <c r="T1774">
        <f>VLOOKUP(D1774,MoneyLine!$A$1:$K$33,10,FALSE)</f>
        <v>27.424404761904761</v>
      </c>
      <c r="V1774">
        <f>HomTotReg.!$B$17+(test!O1774*HomTotReg.!$B$18+HomTotReg.!$B$19*test!P1774+test!Q1774*HomTotReg.!$B$20)</f>
        <v>3.3661279398255073</v>
      </c>
      <c r="W1774">
        <f>VisTotReg.!$B$17+(VisTotReg.!$B$18*test!R1774+test!S1774*VisTotReg.!$B$19+test!T1774*VisTotReg.!$B$20)</f>
        <v>2.6753241586911169</v>
      </c>
      <c r="Y1774">
        <f>'MoneyLine Reg. 1'!$B$17+('MoneyLine Reg. 1'!$B$18*test!I1774+test!J1774*'MoneyLine Reg. 1'!$B$19+test!T1774*'MoneyLine Reg. 1'!$B$20+test!Q1774*'MoneyLine Reg. 1'!$B$21)</f>
        <v>0.6295327492653322</v>
      </c>
      <c r="Z1774">
        <f>'MoneyLine Reg. 2'!$B$17+('MoneyLine Reg. 2'!$B$18*test!M1774+test!K1774*'MoneyLine Reg. 2'!$B$19+'MoneyLine Reg. 2'!$B$20*test!L1774+test!N1774*'MoneyLine Reg. 2'!$B$21)</f>
        <v>0.53506082083756779</v>
      </c>
    </row>
    <row r="1775" spans="1:26" x14ac:dyDescent="0.3">
      <c r="A1775" s="9">
        <v>45276</v>
      </c>
      <c r="B1775" s="7" t="s">
        <v>17</v>
      </c>
      <c r="C1775" s="7">
        <v>2</v>
      </c>
      <c r="D1775" s="7" t="s">
        <v>14</v>
      </c>
      <c r="E1775" s="7">
        <v>1</v>
      </c>
      <c r="G1775" s="6">
        <f t="shared" si="29"/>
        <v>-1</v>
      </c>
      <c r="I1775">
        <f>VLOOKUP(D1775,MoneyLine!$A$1:$K$33,7,FALSE)</f>
        <v>85.562619047619037</v>
      </c>
      <c r="J1775">
        <f>VLOOKUP(B1775,MoneyLine!$A$1:$K$33,7,FALSE)</f>
        <v>126.67</v>
      </c>
      <c r="K1775">
        <f>VLOOKUP(B1775,MoneyLine!$A$1:$K$33,11,FALSE)</f>
        <v>19.922499999999999</v>
      </c>
      <c r="L1775">
        <f>VLOOKUP(B1775,MoneyLine!$A$1:$D$33,4,FALSE)</f>
        <v>49.902000000000001</v>
      </c>
      <c r="M1775">
        <f>VLOOKUP(D1775,MoneyLine!$A$1:$K$33,11,FALSE)</f>
        <v>19.403750000000002</v>
      </c>
      <c r="N1775">
        <f>VLOOKUP(D1775,MoneyLine!$A$1:$D$33,4,FALSE)</f>
        <v>49.788499999999999</v>
      </c>
      <c r="O1775">
        <f>VLOOKUP(D1775,MoneyLine!$A$1:$Q$33,14,FALSE)</f>
        <v>87.124523809523808</v>
      </c>
      <c r="P1775">
        <f>VLOOKUP(B1775,MoneyLine!$A$1:$Q$33,17,FALSE)</f>
        <v>9.6223809523809507</v>
      </c>
      <c r="Q1775">
        <f>VLOOKUP(B1775,MoneyLine!$A$1:$K$33,10,FALSE)</f>
        <v>23.209285714285713</v>
      </c>
      <c r="R1775">
        <f>VLOOKUP(B1775,MoneyLine!$A$1:$Q$33,14,FALSE)</f>
        <v>104.88261904761904</v>
      </c>
      <c r="S1775">
        <f>VLOOKUP(D1775,MoneyLine!$A$1:$Q$33,17,FALSE)</f>
        <v>-3.2247619047619036</v>
      </c>
      <c r="T1775">
        <f>VLOOKUP(D1775,MoneyLine!$A$1:$K$33,10,FALSE)</f>
        <v>24.058452380952382</v>
      </c>
      <c r="V1775">
        <f>HomTotReg.!$B$17+(test!O1775*HomTotReg.!$B$18+HomTotReg.!$B$19*test!P1775+test!Q1775*HomTotReg.!$B$20)</f>
        <v>3.3091135183545211</v>
      </c>
      <c r="W1775">
        <f>VisTotReg.!$B$17+(VisTotReg.!$B$18*test!R1775+test!S1775*VisTotReg.!$B$19+test!T1775*VisTotReg.!$B$20)</f>
        <v>3.4296569890875515</v>
      </c>
      <c r="Y1775">
        <f>'MoneyLine Reg. 1'!$B$17+('MoneyLine Reg. 1'!$B$18*test!I1775+test!J1775*'MoneyLine Reg. 1'!$B$19+test!T1775*'MoneyLine Reg. 1'!$B$20+test!Q1775*'MoneyLine Reg. 1'!$B$21)</f>
        <v>-0.25514279605965862</v>
      </c>
      <c r="Z1775">
        <f>'MoneyLine Reg. 2'!$B$17+('MoneyLine Reg. 2'!$B$18*test!M1775+test!K1775*'MoneyLine Reg. 2'!$B$19+'MoneyLine Reg. 2'!$B$20*test!L1775+test!N1775*'MoneyLine Reg. 2'!$B$21)</f>
        <v>0.17397960862491635</v>
      </c>
    </row>
    <row r="1776" spans="1:26" x14ac:dyDescent="0.3">
      <c r="A1776" s="8">
        <v>45276</v>
      </c>
      <c r="B1776" s="6" t="s">
        <v>15</v>
      </c>
      <c r="C1776" s="6">
        <v>6</v>
      </c>
      <c r="D1776" s="6" t="s">
        <v>20</v>
      </c>
      <c r="E1776" s="6">
        <v>3</v>
      </c>
      <c r="G1776" s="6">
        <f t="shared" si="29"/>
        <v>-3</v>
      </c>
      <c r="I1776">
        <f>VLOOKUP(D1776,MoneyLine!$A$1:$K$33,7,FALSE)</f>
        <v>53.481666666666655</v>
      </c>
      <c r="J1776">
        <f>VLOOKUP(B1776,MoneyLine!$A$1:$K$33,7,FALSE)</f>
        <v>101.46142857142856</v>
      </c>
      <c r="K1776">
        <f>VLOOKUP(B1776,MoneyLine!$A$1:$K$33,11,FALSE)</f>
        <v>16.143749999999997</v>
      </c>
      <c r="L1776">
        <f>VLOOKUP(B1776,MoneyLine!$A$1:$D$33,4,FALSE)</f>
        <v>52.539000000000001</v>
      </c>
      <c r="M1776">
        <f>VLOOKUP(D1776,MoneyLine!$A$1:$K$33,11,FALSE)</f>
        <v>4.7974999999999994</v>
      </c>
      <c r="N1776">
        <f>VLOOKUP(D1776,MoneyLine!$A$1:$D$33,4,FALSE)</f>
        <v>46.0565</v>
      </c>
      <c r="O1776">
        <f>VLOOKUP(D1776,MoneyLine!$A$1:$Q$33,14,FALSE)</f>
        <v>58.340238095238099</v>
      </c>
      <c r="P1776">
        <f>VLOOKUP(B1776,MoneyLine!$A$1:$Q$33,17,FALSE)</f>
        <v>16.578095238095237</v>
      </c>
      <c r="Q1776">
        <f>VLOOKUP(B1776,MoneyLine!$A$1:$K$33,10,FALSE)</f>
        <v>-8.7532142857142858</v>
      </c>
      <c r="R1776">
        <f>VLOOKUP(B1776,MoneyLine!$A$1:$Q$33,14,FALSE)</f>
        <v>76.89928571428571</v>
      </c>
      <c r="S1776">
        <f>VLOOKUP(D1776,MoneyLine!$A$1:$Q$33,17,FALSE)</f>
        <v>-10.467380952380953</v>
      </c>
      <c r="T1776">
        <f>VLOOKUP(D1776,MoneyLine!$A$1:$K$33,10,FALSE)</f>
        <v>1.6524999999999999</v>
      </c>
      <c r="V1776">
        <f>HomTotReg.!$B$17+(test!O1776*HomTotReg.!$B$18+HomTotReg.!$B$19*test!P1776+test!Q1776*HomTotReg.!$B$20)</f>
        <v>3.2831215509278593</v>
      </c>
      <c r="W1776">
        <f>VisTotReg.!$B$17+(VisTotReg.!$B$18*test!R1776+test!S1776*VisTotReg.!$B$19+test!T1776*VisTotReg.!$B$20)</f>
        <v>3.4922123986339257</v>
      </c>
      <c r="Y1776">
        <f>'MoneyLine Reg. 1'!$B$17+('MoneyLine Reg. 1'!$B$18*test!I1776+test!J1776*'MoneyLine Reg. 1'!$B$19+test!T1776*'MoneyLine Reg. 1'!$B$20+test!Q1776*'MoneyLine Reg. 1'!$B$21)</f>
        <v>-0.26951530796225898</v>
      </c>
      <c r="Z1776">
        <f>'MoneyLine Reg. 2'!$B$17+('MoneyLine Reg. 2'!$B$18*test!M1776+test!K1776*'MoneyLine Reg. 2'!$B$19+'MoneyLine Reg. 2'!$B$20*test!L1776+test!N1776*'MoneyLine Reg. 2'!$B$21)</f>
        <v>-0.95866209726212492</v>
      </c>
    </row>
    <row r="1777" spans="1:26" x14ac:dyDescent="0.3">
      <c r="A1777" s="9">
        <v>45276</v>
      </c>
      <c r="B1777" s="7" t="s">
        <v>7</v>
      </c>
      <c r="C1777" s="7">
        <v>2</v>
      </c>
      <c r="D1777" s="7" t="s">
        <v>22</v>
      </c>
      <c r="E1777" s="7">
        <v>4</v>
      </c>
      <c r="G1777" s="6">
        <f t="shared" si="29"/>
        <v>2</v>
      </c>
      <c r="I1777">
        <f>VLOOKUP(D1777,MoneyLine!$A$1:$K$33,7,FALSE)</f>
        <v>73.279761904761898</v>
      </c>
      <c r="J1777">
        <f>VLOOKUP(B1777,MoneyLine!$A$1:$K$33,7,FALSE)</f>
        <v>105.50714285714287</v>
      </c>
      <c r="K1777">
        <f>VLOOKUP(B1777,MoneyLine!$A$1:$K$33,11,FALSE)</f>
        <v>17.5075</v>
      </c>
      <c r="L1777">
        <f>VLOOKUP(B1777,MoneyLine!$A$1:$D$33,4,FALSE)</f>
        <v>51.216499999999996</v>
      </c>
      <c r="M1777">
        <f>VLOOKUP(D1777,MoneyLine!$A$1:$K$33,11,FALSE)</f>
        <v>6.432500000000001</v>
      </c>
      <c r="N1777">
        <f>VLOOKUP(D1777,MoneyLine!$A$1:$D$33,4,FALSE)</f>
        <v>50.885999999999996</v>
      </c>
      <c r="O1777">
        <f>VLOOKUP(D1777,MoneyLine!$A$1:$Q$33,14,FALSE)</f>
        <v>70.076904761904771</v>
      </c>
      <c r="P1777">
        <f>VLOOKUP(B1777,MoneyLine!$A$1:$Q$33,17,FALSE)</f>
        <v>1.5838095238095231</v>
      </c>
      <c r="Q1777">
        <f>VLOOKUP(B1777,MoneyLine!$A$1:$K$33,10,FALSE)</f>
        <v>-6.0107142857142861</v>
      </c>
      <c r="R1777">
        <f>VLOOKUP(B1777,MoneyLine!$A$1:$Q$33,14,FALSE)</f>
        <v>89.021666666666647</v>
      </c>
      <c r="S1777">
        <f>VLOOKUP(D1777,MoneyLine!$A$1:$Q$33,17,FALSE)</f>
        <v>-0.22023809523809401</v>
      </c>
      <c r="T1777">
        <f>VLOOKUP(D1777,MoneyLine!$A$1:$K$33,10,FALSE)</f>
        <v>10.709166666666667</v>
      </c>
      <c r="V1777">
        <f>HomTotReg.!$B$17+(test!O1777*HomTotReg.!$B$18+HomTotReg.!$B$19*test!P1777+test!Q1777*HomTotReg.!$B$20)</f>
        <v>3.5360017446687282</v>
      </c>
      <c r="W1777">
        <f>VisTotReg.!$B$17+(VisTotReg.!$B$18*test!R1777+test!S1777*VisTotReg.!$B$19+test!T1777*VisTotReg.!$B$20)</f>
        <v>3.4113006016884775</v>
      </c>
      <c r="Y1777">
        <f>'MoneyLine Reg. 1'!$B$17+('MoneyLine Reg. 1'!$B$18*test!I1777+test!J1777*'MoneyLine Reg. 1'!$B$19+test!T1777*'MoneyLine Reg. 1'!$B$20+test!Q1777*'MoneyLine Reg. 1'!$B$21)</f>
        <v>-2.4192459243654763E-2</v>
      </c>
      <c r="Z1777">
        <f>'MoneyLine Reg. 2'!$B$17+('MoneyLine Reg. 2'!$B$18*test!M1777+test!K1777*'MoneyLine Reg. 2'!$B$19+'MoneyLine Reg. 2'!$B$20*test!L1777+test!N1777*'MoneyLine Reg. 2'!$B$21)</f>
        <v>-0.49504406109571208</v>
      </c>
    </row>
    <row r="1778" spans="1:26" x14ac:dyDescent="0.3">
      <c r="A1778" s="8">
        <v>45276</v>
      </c>
      <c r="B1778" s="6" t="s">
        <v>31</v>
      </c>
      <c r="C1778" s="6">
        <v>5</v>
      </c>
      <c r="D1778" s="6" t="s">
        <v>9</v>
      </c>
      <c r="E1778" s="6">
        <v>1</v>
      </c>
      <c r="G1778" s="6">
        <f t="shared" si="29"/>
        <v>-4</v>
      </c>
      <c r="I1778">
        <f>VLOOKUP(D1778,MoneyLine!$A$1:$K$33,7,FALSE)</f>
        <v>154.76523809523809</v>
      </c>
      <c r="J1778">
        <f>VLOOKUP(B1778,MoneyLine!$A$1:$K$33,7,FALSE)</f>
        <v>130.13119047619048</v>
      </c>
      <c r="K1778">
        <f>VLOOKUP(B1778,MoneyLine!$A$1:$K$33,11,FALSE)</f>
        <v>13.114999999999997</v>
      </c>
      <c r="L1778">
        <f>VLOOKUP(B1778,MoneyLine!$A$1:$D$33,4,FALSE)</f>
        <v>55.725999999999999</v>
      </c>
      <c r="M1778">
        <f>VLOOKUP(D1778,MoneyLine!$A$1:$K$33,11,FALSE)</f>
        <v>17.220000000000002</v>
      </c>
      <c r="N1778">
        <f>VLOOKUP(D1778,MoneyLine!$A$1:$D$33,4,FALSE)</f>
        <v>58.933</v>
      </c>
      <c r="O1778">
        <f>VLOOKUP(D1778,MoneyLine!$A$1:$Q$33,14,FALSE)</f>
        <v>117.61833333333333</v>
      </c>
      <c r="P1778">
        <f>VLOOKUP(B1778,MoneyLine!$A$1:$Q$33,17,FALSE)</f>
        <v>29.228333333333332</v>
      </c>
      <c r="Q1778">
        <f>VLOOKUP(B1778,MoneyLine!$A$1:$K$33,10,FALSE)</f>
        <v>31.447738095238101</v>
      </c>
      <c r="R1778">
        <f>VLOOKUP(B1778,MoneyLine!$A$1:$Q$33,14,FALSE)</f>
        <v>91.865476190476173</v>
      </c>
      <c r="S1778">
        <f>VLOOKUP(D1778,MoneyLine!$A$1:$Q$33,17,FALSE)</f>
        <v>29.393333333333338</v>
      </c>
      <c r="T1778">
        <f>VLOOKUP(D1778,MoneyLine!$A$1:$K$33,10,FALSE)</f>
        <v>-2.4774999999999996</v>
      </c>
      <c r="V1778">
        <f>HomTotReg.!$B$17+(test!O1778*HomTotReg.!$B$18+HomTotReg.!$B$19*test!P1778+test!Q1778*HomTotReg.!$B$20)</f>
        <v>3.3332842087039989</v>
      </c>
      <c r="W1778">
        <f>VisTotReg.!$B$17+(VisTotReg.!$B$18*test!R1778+test!S1778*VisTotReg.!$B$19+test!T1778*VisTotReg.!$B$20)</f>
        <v>3.3752129126916648</v>
      </c>
      <c r="Y1778">
        <f>'MoneyLine Reg. 1'!$B$17+('MoneyLine Reg. 1'!$B$18*test!I1778+test!J1778*'MoneyLine Reg. 1'!$B$19+test!T1778*'MoneyLine Reg. 1'!$B$20+test!Q1778*'MoneyLine Reg. 1'!$B$21)</f>
        <v>-6.6721705328559922E-2</v>
      </c>
      <c r="Z1778">
        <f>'MoneyLine Reg. 2'!$B$17+('MoneyLine Reg. 2'!$B$18*test!M1778+test!K1778*'MoneyLine Reg. 2'!$B$19+'MoneyLine Reg. 2'!$B$20*test!L1778+test!N1778*'MoneyLine Reg. 2'!$B$21)</f>
        <v>0.65405524601102449</v>
      </c>
    </row>
    <row r="1779" spans="1:26" x14ac:dyDescent="0.3">
      <c r="A1779" s="9">
        <v>45276</v>
      </c>
      <c r="B1779" s="7" t="s">
        <v>8</v>
      </c>
      <c r="C1779" s="7">
        <v>1</v>
      </c>
      <c r="D1779" s="7" t="s">
        <v>28</v>
      </c>
      <c r="E1779" s="7">
        <v>2</v>
      </c>
      <c r="G1779" s="6">
        <f t="shared" si="29"/>
        <v>1</v>
      </c>
      <c r="I1779">
        <f>VLOOKUP(D1779,MoneyLine!$A$1:$K$33,7,FALSE)</f>
        <v>60.434285714285707</v>
      </c>
      <c r="J1779">
        <f>VLOOKUP(B1779,MoneyLine!$A$1:$K$33,7,FALSE)</f>
        <v>158.14214285714286</v>
      </c>
      <c r="K1779">
        <f>VLOOKUP(B1779,MoneyLine!$A$1:$K$33,11,FALSE)</f>
        <v>11.611250000000004</v>
      </c>
      <c r="L1779">
        <f>VLOOKUP(B1779,MoneyLine!$A$1:$D$33,4,FALSE)</f>
        <v>49.862499999999997</v>
      </c>
      <c r="M1779">
        <f>VLOOKUP(D1779,MoneyLine!$A$1:$K$33,11,FALSE)</f>
        <v>6.9025000000000016</v>
      </c>
      <c r="N1779">
        <f>VLOOKUP(D1779,MoneyLine!$A$1:$D$33,4,FALSE)</f>
        <v>50.512499999999996</v>
      </c>
      <c r="O1779">
        <f>VLOOKUP(D1779,MoneyLine!$A$1:$Q$33,14,FALSE)</f>
        <v>47.296666666666667</v>
      </c>
      <c r="P1779">
        <f>VLOOKUP(B1779,MoneyLine!$A$1:$Q$33,17,FALSE)</f>
        <v>14.067142857142855</v>
      </c>
      <c r="Q1779">
        <f>VLOOKUP(B1779,MoneyLine!$A$1:$K$33,10,FALSE)</f>
        <v>21.027261904761904</v>
      </c>
      <c r="R1779">
        <f>VLOOKUP(B1779,MoneyLine!$A$1:$Q$33,14,FALSE)</f>
        <v>125.46428571428571</v>
      </c>
      <c r="S1779">
        <f>VLOOKUP(D1779,MoneyLine!$A$1:$Q$33,17,FALSE)</f>
        <v>10.998333333333333</v>
      </c>
      <c r="T1779">
        <f>VLOOKUP(D1779,MoneyLine!$A$1:$K$33,10,FALSE)</f>
        <v>5.5184523809523807</v>
      </c>
      <c r="V1779">
        <f>HomTotReg.!$B$17+(test!O1779*HomTotReg.!$B$18+HomTotReg.!$B$19*test!P1779+test!Q1779*HomTotReg.!$B$20)</f>
        <v>2.8645180457492563</v>
      </c>
      <c r="W1779">
        <f>VisTotReg.!$B$17+(VisTotReg.!$B$18*test!R1779+test!S1779*VisTotReg.!$B$19+test!T1779*VisTotReg.!$B$20)</f>
        <v>3.8199857100582615</v>
      </c>
      <c r="Y1779">
        <f>'MoneyLine Reg. 1'!$B$17+('MoneyLine Reg. 1'!$B$18*test!I1779+test!J1779*'MoneyLine Reg. 1'!$B$19+test!T1779*'MoneyLine Reg. 1'!$B$20+test!Q1779*'MoneyLine Reg. 1'!$B$21)</f>
        <v>-1.0984502694443705</v>
      </c>
      <c r="Z1779">
        <f>'MoneyLine Reg. 2'!$B$17+('MoneyLine Reg. 2'!$B$18*test!M1779+test!K1779*'MoneyLine Reg. 2'!$B$19+'MoneyLine Reg. 2'!$B$20*test!L1779+test!N1779*'MoneyLine Reg. 2'!$B$21)</f>
        <v>-4.4589824627349284E-2</v>
      </c>
    </row>
    <row r="1780" spans="1:26" x14ac:dyDescent="0.3">
      <c r="A1780" s="8">
        <v>45276</v>
      </c>
      <c r="B1780" s="6" t="s">
        <v>16</v>
      </c>
      <c r="C1780" s="6">
        <v>3</v>
      </c>
      <c r="D1780" s="6" t="s">
        <v>33</v>
      </c>
      <c r="E1780" s="6">
        <v>5</v>
      </c>
      <c r="G1780" s="6">
        <f t="shared" si="29"/>
        <v>2</v>
      </c>
      <c r="I1780">
        <f>VLOOKUP(D1780,MoneyLine!$A$1:$K$33,7,FALSE)</f>
        <v>35.906904761904762</v>
      </c>
      <c r="J1780">
        <f>VLOOKUP(B1780,MoneyLine!$A$1:$K$33,7,FALSE)</f>
        <v>64.561666666666639</v>
      </c>
      <c r="K1780">
        <f>VLOOKUP(B1780,MoneyLine!$A$1:$K$33,11,FALSE)</f>
        <v>10.3225</v>
      </c>
      <c r="L1780">
        <f>VLOOKUP(B1780,MoneyLine!$A$1:$D$33,4,FALSE)</f>
        <v>48.538999999999994</v>
      </c>
      <c r="M1780">
        <f>VLOOKUP(D1780,MoneyLine!$A$1:$K$33,11,FALSE)</f>
        <v>3.707499999999996</v>
      </c>
      <c r="N1780">
        <f>VLOOKUP(D1780,MoneyLine!$A$1:$D$33,4,FALSE)</f>
        <v>47.251999999999995</v>
      </c>
      <c r="O1780">
        <f>VLOOKUP(D1780,MoneyLine!$A$1:$Q$33,14,FALSE)</f>
        <v>44.759523809523806</v>
      </c>
      <c r="P1780">
        <f>VLOOKUP(B1780,MoneyLine!$A$1:$Q$33,17,FALSE)</f>
        <v>-17.098809523809521</v>
      </c>
      <c r="Q1780">
        <f>VLOOKUP(B1780,MoneyLine!$A$1:$K$33,10,FALSE)</f>
        <v>17.131547619047623</v>
      </c>
      <c r="R1780">
        <f>VLOOKUP(B1780,MoneyLine!$A$1:$Q$33,14,FALSE)</f>
        <v>75.591190476190462</v>
      </c>
      <c r="S1780">
        <f>VLOOKUP(D1780,MoneyLine!$A$1:$Q$33,17,FALSE)</f>
        <v>-16.226190476190478</v>
      </c>
      <c r="T1780">
        <f>VLOOKUP(D1780,MoneyLine!$A$1:$K$33,10,FALSE)</f>
        <v>29.473928571428576</v>
      </c>
      <c r="V1780">
        <f>HomTotReg.!$B$17+(test!O1780*HomTotReg.!$B$18+HomTotReg.!$B$19*test!P1780+test!Q1780*HomTotReg.!$B$20)</f>
        <v>3.2108711080658345</v>
      </c>
      <c r="W1780">
        <f>VisTotReg.!$B$17+(VisTotReg.!$B$18*test!R1780+test!S1780*VisTotReg.!$B$19+test!T1780*VisTotReg.!$B$20)</f>
        <v>3.1183785926277334</v>
      </c>
      <c r="Y1780">
        <f>'MoneyLine Reg. 1'!$B$17+('MoneyLine Reg. 1'!$B$18*test!I1780+test!J1780*'MoneyLine Reg. 1'!$B$19+test!T1780*'MoneyLine Reg. 1'!$B$20+test!Q1780*'MoneyLine Reg. 1'!$B$21)</f>
        <v>0.10911260641633783</v>
      </c>
      <c r="Z1780">
        <f>'MoneyLine Reg. 2'!$B$17+('MoneyLine Reg. 2'!$B$18*test!M1780+test!K1780*'MoneyLine Reg. 2'!$B$19+'MoneyLine Reg. 2'!$B$20*test!L1780+test!N1780*'MoneyLine Reg. 2'!$B$21)</f>
        <v>-0.2962597982761328</v>
      </c>
    </row>
    <row r="1781" spans="1:26" x14ac:dyDescent="0.3">
      <c r="A1781" s="9">
        <v>45276</v>
      </c>
      <c r="B1781" s="7" t="s">
        <v>12</v>
      </c>
      <c r="C1781" s="7">
        <v>1</v>
      </c>
      <c r="D1781" s="7" t="s">
        <v>21</v>
      </c>
      <c r="E1781" s="7">
        <v>3</v>
      </c>
      <c r="G1781" s="6">
        <f t="shared" si="29"/>
        <v>2</v>
      </c>
      <c r="I1781">
        <f>VLOOKUP(D1781,MoneyLine!$A$1:$K$33,7,FALSE)</f>
        <v>81.149285714285725</v>
      </c>
      <c r="J1781">
        <f>VLOOKUP(B1781,MoneyLine!$A$1:$K$33,7,FALSE)</f>
        <v>38.000238095238089</v>
      </c>
      <c r="K1781">
        <f>VLOOKUP(B1781,MoneyLine!$A$1:$K$33,11,FALSE)</f>
        <v>5.6062500000000011</v>
      </c>
      <c r="L1781">
        <f>VLOOKUP(B1781,MoneyLine!$A$1:$D$33,4,FALSE)</f>
        <v>46.611499999999999</v>
      </c>
      <c r="M1781">
        <f>VLOOKUP(D1781,MoneyLine!$A$1:$K$33,11,FALSE)</f>
        <v>9.1225000000000005</v>
      </c>
      <c r="N1781">
        <f>VLOOKUP(D1781,MoneyLine!$A$1:$D$33,4,FALSE)</f>
        <v>51.807999999999993</v>
      </c>
      <c r="O1781">
        <f>VLOOKUP(D1781,MoneyLine!$A$1:$Q$33,14,FALSE)</f>
        <v>65.387857142857143</v>
      </c>
      <c r="P1781">
        <f>VLOOKUP(B1781,MoneyLine!$A$1:$Q$33,17,FALSE)</f>
        <v>-1.7361904761904778</v>
      </c>
      <c r="Q1781">
        <f>VLOOKUP(B1781,MoneyLine!$A$1:$K$33,10,FALSE)</f>
        <v>20.738571428571433</v>
      </c>
      <c r="R1781">
        <f>VLOOKUP(B1781,MoneyLine!$A$1:$Q$33,14,FALSE)</f>
        <v>32.669761904761899</v>
      </c>
      <c r="S1781">
        <f>VLOOKUP(D1781,MoneyLine!$A$1:$Q$33,17,FALSE)</f>
        <v>7.3759523809523806</v>
      </c>
      <c r="T1781">
        <f>VLOOKUP(D1781,MoneyLine!$A$1:$K$33,10,FALSE)</f>
        <v>8.0371428571428574</v>
      </c>
      <c r="V1781">
        <f>HomTotReg.!$B$17+(test!O1781*HomTotReg.!$B$18+HomTotReg.!$B$19*test!P1781+test!Q1781*HomTotReg.!$B$20)</f>
        <v>3.2266481126316386</v>
      </c>
      <c r="W1781">
        <f>VisTotReg.!$B$17+(VisTotReg.!$B$18*test!R1781+test!S1781*VisTotReg.!$B$19+test!T1781*VisTotReg.!$B$20)</f>
        <v>2.7145163992718415</v>
      </c>
      <c r="Y1781">
        <f>'MoneyLine Reg. 1'!$B$17+('MoneyLine Reg. 1'!$B$18*test!I1781+test!J1781*'MoneyLine Reg. 1'!$B$19+test!T1781*'MoneyLine Reg. 1'!$B$20+test!Q1781*'MoneyLine Reg. 1'!$B$21)</f>
        <v>0.52532979424073878</v>
      </c>
      <c r="Z1781">
        <f>'MoneyLine Reg. 2'!$B$17+('MoneyLine Reg. 2'!$B$18*test!M1781+test!K1781*'MoneyLine Reg. 2'!$B$19+'MoneyLine Reg. 2'!$B$20*test!L1781+test!N1781*'MoneyLine Reg. 2'!$B$21)</f>
        <v>0.78088896604273561</v>
      </c>
    </row>
    <row r="1782" spans="1:26" x14ac:dyDescent="0.3">
      <c r="A1782" s="8">
        <v>45276</v>
      </c>
      <c r="B1782" s="6" t="s">
        <v>19</v>
      </c>
      <c r="C1782" s="6">
        <v>0</v>
      </c>
      <c r="D1782" s="6" t="s">
        <v>4</v>
      </c>
      <c r="E1782" s="6">
        <v>1</v>
      </c>
      <c r="G1782" s="6">
        <f t="shared" si="29"/>
        <v>1</v>
      </c>
      <c r="I1782">
        <f>VLOOKUP(D1782,MoneyLine!$A$1:$K$33,7,FALSE)</f>
        <v>71.288571428571402</v>
      </c>
      <c r="J1782">
        <f>VLOOKUP(B1782,MoneyLine!$A$1:$K$33,7,FALSE)</f>
        <v>99.267142857142858</v>
      </c>
      <c r="K1782">
        <f>VLOOKUP(B1782,MoneyLine!$A$1:$K$33,11,FALSE)</f>
        <v>11.873749999999998</v>
      </c>
      <c r="L1782">
        <f>VLOOKUP(B1782,MoneyLine!$A$1:$D$33,4,FALSE)</f>
        <v>44.580500000000001</v>
      </c>
      <c r="M1782">
        <f>VLOOKUP(D1782,MoneyLine!$A$1:$K$33,11,FALSE)</f>
        <v>4.0925000000000029</v>
      </c>
      <c r="N1782">
        <f>VLOOKUP(D1782,MoneyLine!$A$1:$D$33,4,FALSE)</f>
        <v>50.962499999999999</v>
      </c>
      <c r="O1782">
        <f>VLOOKUP(D1782,MoneyLine!$A$1:$Q$33,14,FALSE)</f>
        <v>28.298571428571432</v>
      </c>
      <c r="P1782">
        <f>VLOOKUP(B1782,MoneyLine!$A$1:$Q$33,17,FALSE)</f>
        <v>-14.223571428571427</v>
      </c>
      <c r="Q1782">
        <f>VLOOKUP(B1782,MoneyLine!$A$1:$K$33,10,FALSE)</f>
        <v>-3.2023809523808761E-2</v>
      </c>
      <c r="R1782">
        <f>VLOOKUP(B1782,MoneyLine!$A$1:$Q$33,14,FALSE)</f>
        <v>93.099761904761891</v>
      </c>
      <c r="S1782">
        <f>VLOOKUP(D1782,MoneyLine!$A$1:$Q$33,17,FALSE)</f>
        <v>33.857619047619039</v>
      </c>
      <c r="T1782">
        <f>VLOOKUP(D1782,MoneyLine!$A$1:$K$33,10,FALSE)</f>
        <v>21.901309523809527</v>
      </c>
      <c r="V1782">
        <f>HomTotReg.!$B$17+(test!O1782*HomTotReg.!$B$18+HomTotReg.!$B$19*test!P1782+test!Q1782*HomTotReg.!$B$20)</f>
        <v>3.1953987408374669</v>
      </c>
      <c r="W1782">
        <f>VisTotReg.!$B$17+(VisTotReg.!$B$18*test!R1782+test!S1782*VisTotReg.!$B$19+test!T1782*VisTotReg.!$B$20)</f>
        <v>2.9910938285901754</v>
      </c>
      <c r="Y1782">
        <f>'MoneyLine Reg. 1'!$B$17+('MoneyLine Reg. 1'!$B$18*test!I1782+test!J1782*'MoneyLine Reg. 1'!$B$19+test!T1782*'MoneyLine Reg. 1'!$B$20+test!Q1782*'MoneyLine Reg. 1'!$B$21)</f>
        <v>0.12321807754581293</v>
      </c>
      <c r="Z1782">
        <f>'MoneyLine Reg. 2'!$B$17+('MoneyLine Reg. 2'!$B$18*test!M1782+test!K1782*'MoneyLine Reg. 2'!$B$19+'MoneyLine Reg. 2'!$B$20*test!L1782+test!N1782*'MoneyLine Reg. 2'!$B$21)</f>
        <v>0.19911155183002638</v>
      </c>
    </row>
    <row r="1783" spans="1:26" x14ac:dyDescent="0.3">
      <c r="A1783" s="9">
        <v>45276</v>
      </c>
      <c r="B1783" s="7" t="s">
        <v>29</v>
      </c>
      <c r="C1783" s="7">
        <v>3</v>
      </c>
      <c r="D1783" s="7" t="s">
        <v>34</v>
      </c>
      <c r="E1783" s="7">
        <v>2</v>
      </c>
      <c r="G1783" s="6">
        <f t="shared" si="29"/>
        <v>-1</v>
      </c>
      <c r="I1783">
        <f>VLOOKUP(D1783,MoneyLine!$A$1:$K$33,7,FALSE)</f>
        <v>70.167380952380938</v>
      </c>
      <c r="J1783">
        <f>VLOOKUP(B1783,MoneyLine!$A$1:$K$33,7,FALSE)</f>
        <v>120.64333333333332</v>
      </c>
      <c r="K1783">
        <f>VLOOKUP(B1783,MoneyLine!$A$1:$K$33,11,FALSE)</f>
        <v>13.331249999999997</v>
      </c>
      <c r="L1783">
        <f>VLOOKUP(B1783,MoneyLine!$A$1:$D$33,4,FALSE)</f>
        <v>55.3095</v>
      </c>
      <c r="M1783">
        <f>VLOOKUP(D1783,MoneyLine!$A$1:$K$33,11,FALSE)</f>
        <v>10.367500000000003</v>
      </c>
      <c r="N1783">
        <f>VLOOKUP(D1783,MoneyLine!$A$1:$D$33,4,FALSE)</f>
        <v>52.325999999999993</v>
      </c>
      <c r="O1783">
        <f>VLOOKUP(D1783,MoneyLine!$A$1:$Q$33,14,FALSE)</f>
        <v>40.24047619047618</v>
      </c>
      <c r="P1783">
        <f>VLOOKUP(B1783,MoneyLine!$A$1:$Q$33,17,FALSE)</f>
        <v>28.97</v>
      </c>
      <c r="Q1783">
        <f>VLOOKUP(B1783,MoneyLine!$A$1:$K$33,10,FALSE)</f>
        <v>20.598452380952381</v>
      </c>
      <c r="R1783">
        <f>VLOOKUP(B1783,MoneyLine!$A$1:$Q$33,14,FALSE)</f>
        <v>76.355714285714271</v>
      </c>
      <c r="S1783">
        <f>VLOOKUP(D1783,MoneyLine!$A$1:$Q$33,17,FALSE)</f>
        <v>22.489285714285707</v>
      </c>
      <c r="T1783">
        <f>VLOOKUP(D1783,MoneyLine!$A$1:$K$33,10,FALSE)</f>
        <v>29.06904761904762</v>
      </c>
      <c r="V1783">
        <f>HomTotReg.!$B$17+(test!O1783*HomTotReg.!$B$18+HomTotReg.!$B$19*test!P1783+test!Q1783*HomTotReg.!$B$20)</f>
        <v>2.6366385935785952</v>
      </c>
      <c r="W1783">
        <f>VisTotReg.!$B$17+(VisTotReg.!$B$18*test!R1783+test!S1783*VisTotReg.!$B$19+test!T1783*VisTotReg.!$B$20)</f>
        <v>2.7882861517436717</v>
      </c>
      <c r="Y1783">
        <f>'MoneyLine Reg. 1'!$B$17+('MoneyLine Reg. 1'!$B$18*test!I1783+test!J1783*'MoneyLine Reg. 1'!$B$19+test!T1783*'MoneyLine Reg. 1'!$B$20+test!Q1783*'MoneyLine Reg. 1'!$B$21)</f>
        <v>-0.24111623793163806</v>
      </c>
      <c r="Z1783">
        <f>'MoneyLine Reg. 2'!$B$17+('MoneyLine Reg. 2'!$B$18*test!M1783+test!K1783*'MoneyLine Reg. 2'!$B$19+'MoneyLine Reg. 2'!$B$20*test!L1783+test!N1783*'MoneyLine Reg. 2'!$B$21)</f>
        <v>-0.21586398502113813</v>
      </c>
    </row>
    <row r="1784" spans="1:26" x14ac:dyDescent="0.3">
      <c r="A1784" s="8">
        <v>45276</v>
      </c>
      <c r="B1784" s="6" t="s">
        <v>30</v>
      </c>
      <c r="C1784" s="6">
        <v>3</v>
      </c>
      <c r="D1784" s="6" t="s">
        <v>10</v>
      </c>
      <c r="E1784" s="6">
        <v>4</v>
      </c>
      <c r="G1784" s="6">
        <f t="shared" si="29"/>
        <v>1</v>
      </c>
      <c r="I1784">
        <f>VLOOKUP(D1784,MoneyLine!$A$1:$K$33,7,FALSE)</f>
        <v>43.783809523809516</v>
      </c>
      <c r="J1784">
        <f>VLOOKUP(B1784,MoneyLine!$A$1:$K$33,7,FALSE)</f>
        <v>127.36857142857141</v>
      </c>
      <c r="K1784">
        <f>VLOOKUP(B1784,MoneyLine!$A$1:$K$33,11,FALSE)</f>
        <v>15.876249999999999</v>
      </c>
      <c r="L1784">
        <f>VLOOKUP(B1784,MoneyLine!$A$1:$D$33,4,FALSE)</f>
        <v>56.155499999999996</v>
      </c>
      <c r="M1784">
        <f>VLOOKUP(D1784,MoneyLine!$A$1:$K$33,11,FALSE)</f>
        <v>2.1412499999999977</v>
      </c>
      <c r="N1784">
        <f>VLOOKUP(D1784,MoneyLine!$A$1:$D$33,4,FALSE)</f>
        <v>45.351499999999994</v>
      </c>
      <c r="O1784">
        <f>VLOOKUP(D1784,MoneyLine!$A$1:$Q$33,14,FALSE)</f>
        <v>43.181904761904768</v>
      </c>
      <c r="P1784">
        <f>VLOOKUP(B1784,MoneyLine!$A$1:$Q$33,17,FALSE)</f>
        <v>21.976904761904766</v>
      </c>
      <c r="Q1784">
        <f>VLOOKUP(B1784,MoneyLine!$A$1:$K$33,10,FALSE)</f>
        <v>-0.45761904761904759</v>
      </c>
      <c r="R1784">
        <f>VLOOKUP(B1784,MoneyLine!$A$1:$Q$33,14,FALSE)</f>
        <v>104.57619047619046</v>
      </c>
      <c r="S1784">
        <f>VLOOKUP(D1784,MoneyLine!$A$1:$Q$33,17,FALSE)</f>
        <v>-14.675714285714287</v>
      </c>
      <c r="T1784">
        <f>VLOOKUP(D1784,MoneyLine!$A$1:$K$33,10,FALSE)</f>
        <v>13.367738095238096</v>
      </c>
      <c r="V1784">
        <f>HomTotReg.!$B$17+(test!O1784*HomTotReg.!$B$18+HomTotReg.!$B$19*test!P1784+test!Q1784*HomTotReg.!$B$20)</f>
        <v>2.9740138025113718</v>
      </c>
      <c r="W1784">
        <f>VisTotReg.!$B$17+(VisTotReg.!$B$18*test!R1784+test!S1784*VisTotReg.!$B$19+test!T1784*VisTotReg.!$B$20)</f>
        <v>3.6855142026992658</v>
      </c>
      <c r="Y1784">
        <f>'MoneyLine Reg. 1'!$B$17+('MoneyLine Reg. 1'!$B$18*test!I1784+test!J1784*'MoneyLine Reg. 1'!$B$19+test!T1784*'MoneyLine Reg. 1'!$B$20+test!Q1784*'MoneyLine Reg. 1'!$B$21)</f>
        <v>-0.58363755446831689</v>
      </c>
      <c r="Z1784">
        <f>'MoneyLine Reg. 2'!$B$17+('MoneyLine Reg. 2'!$B$18*test!M1784+test!K1784*'MoneyLine Reg. 2'!$B$19+'MoneyLine Reg. 2'!$B$20*test!L1784+test!N1784*'MoneyLine Reg. 2'!$B$21)</f>
        <v>-1.4276532424836317</v>
      </c>
    </row>
    <row r="1785" spans="1:26" x14ac:dyDescent="0.3">
      <c r="A1785" s="9">
        <v>45276</v>
      </c>
      <c r="B1785" s="7" t="s">
        <v>3</v>
      </c>
      <c r="C1785" s="7">
        <v>0</v>
      </c>
      <c r="D1785" s="7" t="s">
        <v>5</v>
      </c>
      <c r="E1785" s="7">
        <v>7</v>
      </c>
      <c r="G1785" s="6">
        <f t="shared" si="29"/>
        <v>7</v>
      </c>
      <c r="I1785">
        <f>VLOOKUP(D1785,MoneyLine!$A$1:$K$33,7,FALSE)</f>
        <v>92.519047619047612</v>
      </c>
      <c r="J1785">
        <f>VLOOKUP(B1785,MoneyLine!$A$1:$K$33,7,FALSE)</f>
        <v>103.61880952380953</v>
      </c>
      <c r="K1785">
        <f>VLOOKUP(B1785,MoneyLine!$A$1:$K$33,11,FALSE)</f>
        <v>6.7725000000000009</v>
      </c>
      <c r="L1785">
        <f>VLOOKUP(B1785,MoneyLine!$A$1:$D$33,4,FALSE)</f>
        <v>53.618500000000004</v>
      </c>
      <c r="M1785">
        <f>VLOOKUP(D1785,MoneyLine!$A$1:$K$33,11,FALSE)</f>
        <v>15.5725</v>
      </c>
      <c r="N1785">
        <f>VLOOKUP(D1785,MoneyLine!$A$1:$D$33,4,FALSE)</f>
        <v>52.448999999999998</v>
      </c>
      <c r="O1785">
        <f>VLOOKUP(D1785,MoneyLine!$A$1:$Q$33,14,FALSE)</f>
        <v>80.7392857142857</v>
      </c>
      <c r="P1785">
        <f>VLOOKUP(B1785,MoneyLine!$A$1:$Q$33,17,FALSE)</f>
        <v>15.725476190476186</v>
      </c>
      <c r="Q1785">
        <f>VLOOKUP(B1785,MoneyLine!$A$1:$K$33,10,FALSE)</f>
        <v>34.368214285714288</v>
      </c>
      <c r="R1785">
        <f>VLOOKUP(B1785,MoneyLine!$A$1:$Q$33,14,FALSE)</f>
        <v>76.556190476190451</v>
      </c>
      <c r="S1785">
        <f>VLOOKUP(D1785,MoneyLine!$A$1:$Q$33,17,FALSE)</f>
        <v>2.4073809523809526</v>
      </c>
      <c r="T1785">
        <f>VLOOKUP(D1785,MoneyLine!$A$1:$K$33,10,FALSE)</f>
        <v>7.11511904761905</v>
      </c>
      <c r="V1785">
        <f>HomTotReg.!$B$17+(test!O1785*HomTotReg.!$B$18+HomTotReg.!$B$19*test!P1785+test!Q1785*HomTotReg.!$B$20)</f>
        <v>3.0538325357619245</v>
      </c>
      <c r="W1785">
        <f>VisTotReg.!$B$17+(VisTotReg.!$B$18*test!R1785+test!S1785*VisTotReg.!$B$19+test!T1785*VisTotReg.!$B$20)</f>
        <v>3.292939179724101</v>
      </c>
      <c r="Y1785">
        <f>'MoneyLine Reg. 1'!$B$17+('MoneyLine Reg. 1'!$B$18*test!I1785+test!J1785*'MoneyLine Reg. 1'!$B$19+test!T1785*'MoneyLine Reg. 1'!$B$20+test!Q1785*'MoneyLine Reg. 1'!$B$21)</f>
        <v>-0.26784411525969953</v>
      </c>
      <c r="Z1785">
        <f>'MoneyLine Reg. 2'!$B$17+('MoneyLine Reg. 2'!$B$18*test!M1785+test!K1785*'MoneyLine Reg. 2'!$B$19+'MoneyLine Reg. 2'!$B$20*test!L1785+test!N1785*'MoneyLine Reg. 2'!$B$21)</f>
        <v>0.62273727827019787</v>
      </c>
    </row>
    <row r="1786" spans="1:26" x14ac:dyDescent="0.3">
      <c r="A1786" s="8">
        <v>45276</v>
      </c>
      <c r="B1786" s="6" t="s">
        <v>11</v>
      </c>
      <c r="C1786" s="6">
        <v>2</v>
      </c>
      <c r="D1786" s="6" t="s">
        <v>23</v>
      </c>
      <c r="E1786" s="6">
        <v>6</v>
      </c>
      <c r="G1786" s="6">
        <f t="shared" si="29"/>
        <v>4</v>
      </c>
      <c r="I1786">
        <f>VLOOKUP(D1786,MoneyLine!$A$1:$K$33,7,FALSE)</f>
        <v>101.00309523809524</v>
      </c>
      <c r="J1786">
        <f>VLOOKUP(B1786,MoneyLine!$A$1:$K$33,7,FALSE)</f>
        <v>121.01880952380951</v>
      </c>
      <c r="K1786">
        <f>VLOOKUP(B1786,MoneyLine!$A$1:$K$33,11,FALSE)</f>
        <v>15.838749999999997</v>
      </c>
      <c r="L1786">
        <f>VLOOKUP(B1786,MoneyLine!$A$1:$D$33,4,FALSE)</f>
        <v>52.685499999999998</v>
      </c>
      <c r="M1786">
        <f>VLOOKUP(D1786,MoneyLine!$A$1:$K$33,11,FALSE)</f>
        <v>6.8149999999999995</v>
      </c>
      <c r="N1786">
        <f>VLOOKUP(D1786,MoneyLine!$A$1:$D$33,4,FALSE)</f>
        <v>52.277999999999999</v>
      </c>
      <c r="O1786">
        <f>VLOOKUP(D1786,MoneyLine!$A$1:$Q$33,14,FALSE)</f>
        <v>66.898333333333312</v>
      </c>
      <c r="P1786">
        <f>VLOOKUP(B1786,MoneyLine!$A$1:$Q$33,17,FALSE)</f>
        <v>15.627619047619051</v>
      </c>
      <c r="Q1786">
        <f>VLOOKUP(B1786,MoneyLine!$A$1:$K$33,10,FALSE)</f>
        <v>10.4975</v>
      </c>
      <c r="R1786">
        <f>VLOOKUP(B1786,MoneyLine!$A$1:$Q$33,14,FALSE)</f>
        <v>85.286666666666662</v>
      </c>
      <c r="S1786">
        <f>VLOOKUP(D1786,MoneyLine!$A$1:$Q$33,17,FALSE)</f>
        <v>22.973095238095237</v>
      </c>
      <c r="T1786">
        <f>VLOOKUP(D1786,MoneyLine!$A$1:$K$33,10,FALSE)</f>
        <v>43.088928571428575</v>
      </c>
      <c r="V1786">
        <f>HomTotReg.!$B$17+(test!O1786*HomTotReg.!$B$18+HomTotReg.!$B$19*test!P1786+test!Q1786*HomTotReg.!$B$20)</f>
        <v>3.1715409038420264</v>
      </c>
      <c r="W1786">
        <f>VisTotReg.!$B$17+(VisTotReg.!$B$18*test!R1786+test!S1786*VisTotReg.!$B$19+test!T1786*VisTotReg.!$B$20)</f>
        <v>2.6834726897521537</v>
      </c>
      <c r="Y1786">
        <f>'MoneyLine Reg. 1'!$B$17+('MoneyLine Reg. 1'!$B$18*test!I1786+test!J1786*'MoneyLine Reg. 1'!$B$19+test!T1786*'MoneyLine Reg. 1'!$B$20+test!Q1786*'MoneyLine Reg. 1'!$B$21)</f>
        <v>0.35185412723176263</v>
      </c>
      <c r="Z1786">
        <f>'MoneyLine Reg. 2'!$B$17+('MoneyLine Reg. 2'!$B$18*test!M1786+test!K1786*'MoneyLine Reg. 2'!$B$19+'MoneyLine Reg. 2'!$B$20*test!L1786+test!N1786*'MoneyLine Reg. 2'!$B$21)</f>
        <v>-0.38517072905845673</v>
      </c>
    </row>
    <row r="1787" spans="1:26" x14ac:dyDescent="0.3">
      <c r="A1787" s="9">
        <v>45277</v>
      </c>
      <c r="B1787" s="7" t="s">
        <v>12</v>
      </c>
      <c r="C1787" s="7">
        <v>2</v>
      </c>
      <c r="D1787" s="7" t="s">
        <v>18</v>
      </c>
      <c r="E1787" s="7">
        <v>1</v>
      </c>
      <c r="G1787" s="6">
        <f t="shared" si="29"/>
        <v>-1</v>
      </c>
      <c r="I1787">
        <f>VLOOKUP(D1787,MoneyLine!$A$1:$K$33,7,FALSE)</f>
        <v>161.3661904761905</v>
      </c>
      <c r="J1787">
        <f>VLOOKUP(B1787,MoneyLine!$A$1:$K$33,7,FALSE)</f>
        <v>38.000238095238089</v>
      </c>
      <c r="K1787">
        <f>VLOOKUP(B1787,MoneyLine!$A$1:$K$33,11,FALSE)</f>
        <v>5.6062500000000011</v>
      </c>
      <c r="L1787">
        <f>VLOOKUP(B1787,MoneyLine!$A$1:$D$33,4,FALSE)</f>
        <v>46.611499999999999</v>
      </c>
      <c r="M1787">
        <f>VLOOKUP(D1787,MoneyLine!$A$1:$K$33,11,FALSE)</f>
        <v>18.088749999999997</v>
      </c>
      <c r="N1787">
        <f>VLOOKUP(D1787,MoneyLine!$A$1:$D$33,4,FALSE)</f>
        <v>55.644500000000001</v>
      </c>
      <c r="O1787">
        <f>VLOOKUP(D1787,MoneyLine!$A$1:$Q$33,14,FALSE)</f>
        <v>80.616190476190468</v>
      </c>
      <c r="P1787">
        <f>VLOOKUP(B1787,MoneyLine!$A$1:$Q$33,17,FALSE)</f>
        <v>-1.7361904761904778</v>
      </c>
      <c r="Q1787">
        <f>VLOOKUP(B1787,MoneyLine!$A$1:$K$33,10,FALSE)</f>
        <v>20.738571428571433</v>
      </c>
      <c r="R1787">
        <f>VLOOKUP(B1787,MoneyLine!$A$1:$Q$33,14,FALSE)</f>
        <v>32.669761904761899</v>
      </c>
      <c r="S1787">
        <f>VLOOKUP(D1787,MoneyLine!$A$1:$Q$33,17,FALSE)</f>
        <v>63.627142857142857</v>
      </c>
      <c r="T1787">
        <f>VLOOKUP(D1787,MoneyLine!$A$1:$K$33,10,FALSE)</f>
        <v>-8.5753571428571433</v>
      </c>
      <c r="V1787">
        <f>HomTotReg.!$B$17+(test!O1787*HomTotReg.!$B$18+HomTotReg.!$B$19*test!P1787+test!Q1787*HomTotReg.!$B$20)</f>
        <v>3.3878300266453358</v>
      </c>
      <c r="W1787">
        <f>VisTotReg.!$B$17+(VisTotReg.!$B$18*test!R1787+test!S1787*VisTotReg.!$B$19+test!T1787*VisTotReg.!$B$20)</f>
        <v>2.4576840139069063</v>
      </c>
      <c r="Y1787">
        <f>'MoneyLine Reg. 1'!$B$17+('MoneyLine Reg. 1'!$B$18*test!I1787+test!J1787*'MoneyLine Reg. 1'!$B$19+test!T1787*'MoneyLine Reg. 1'!$B$20+test!Q1787*'MoneyLine Reg. 1'!$B$21)</f>
        <v>1.0813339497275389</v>
      </c>
      <c r="Z1787">
        <f>'MoneyLine Reg. 2'!$B$17+('MoneyLine Reg. 2'!$B$18*test!M1787+test!K1787*'MoneyLine Reg. 2'!$B$19+'MoneyLine Reg. 2'!$B$20*test!L1787+test!N1787*'MoneyLine Reg. 2'!$B$21)</f>
        <v>1.6006530145049971</v>
      </c>
    </row>
    <row r="1788" spans="1:26" x14ac:dyDescent="0.3">
      <c r="A1788" s="8">
        <v>45277</v>
      </c>
      <c r="B1788" s="6" t="s">
        <v>8</v>
      </c>
      <c r="C1788" s="6">
        <v>4</v>
      </c>
      <c r="D1788" s="6" t="s">
        <v>6</v>
      </c>
      <c r="E1788" s="6">
        <v>3</v>
      </c>
      <c r="G1788" s="6">
        <f t="shared" si="29"/>
        <v>-1</v>
      </c>
      <c r="I1788">
        <f>VLOOKUP(D1788,MoneyLine!$A$1:$K$33,7,FALSE)</f>
        <v>-14.717619047619038</v>
      </c>
      <c r="J1788">
        <f>VLOOKUP(B1788,MoneyLine!$A$1:$K$33,7,FALSE)</f>
        <v>158.14214285714286</v>
      </c>
      <c r="K1788">
        <f>VLOOKUP(B1788,MoneyLine!$A$1:$K$33,11,FALSE)</f>
        <v>11.611250000000004</v>
      </c>
      <c r="L1788">
        <f>VLOOKUP(B1788,MoneyLine!$A$1:$D$33,4,FALSE)</f>
        <v>49.862499999999997</v>
      </c>
      <c r="M1788">
        <f>VLOOKUP(D1788,MoneyLine!$A$1:$K$33,11,FALSE)</f>
        <v>1.6887499999999989</v>
      </c>
      <c r="N1788">
        <f>VLOOKUP(D1788,MoneyLine!$A$1:$D$33,4,FALSE)</f>
        <v>38.247500000000002</v>
      </c>
      <c r="O1788">
        <f>VLOOKUP(D1788,MoneyLine!$A$1:$Q$33,14,FALSE)</f>
        <v>4.214999999999999</v>
      </c>
      <c r="P1788">
        <f>VLOOKUP(B1788,MoneyLine!$A$1:$Q$33,17,FALSE)</f>
        <v>14.067142857142855</v>
      </c>
      <c r="Q1788">
        <f>VLOOKUP(B1788,MoneyLine!$A$1:$K$33,10,FALSE)</f>
        <v>21.027261904761904</v>
      </c>
      <c r="R1788">
        <f>VLOOKUP(B1788,MoneyLine!$A$1:$Q$33,14,FALSE)</f>
        <v>125.46428571428571</v>
      </c>
      <c r="S1788">
        <f>VLOOKUP(D1788,MoneyLine!$A$1:$Q$33,17,FALSE)</f>
        <v>-23.022142857142857</v>
      </c>
      <c r="T1788">
        <f>VLOOKUP(D1788,MoneyLine!$A$1:$K$33,10,FALSE)</f>
        <v>2.2516666666666674</v>
      </c>
      <c r="V1788">
        <f>HomTotReg.!$B$17+(test!O1788*HomTotReg.!$B$18+HomTotReg.!$B$19*test!P1788+test!Q1788*HomTotReg.!$B$20)</f>
        <v>2.408526878479905</v>
      </c>
      <c r="W1788">
        <f>VisTotReg.!$B$17+(VisTotReg.!$B$18*test!R1788+test!S1788*VisTotReg.!$B$19+test!T1788*VisTotReg.!$B$20)</f>
        <v>4.171356810492389</v>
      </c>
      <c r="Y1788">
        <f>'MoneyLine Reg. 1'!$B$17+('MoneyLine Reg. 1'!$B$18*test!I1788+test!J1788*'MoneyLine Reg. 1'!$B$19+test!T1788*'MoneyLine Reg. 1'!$B$20+test!Q1788*'MoneyLine Reg. 1'!$B$21)</f>
        <v>-1.8800036822468422</v>
      </c>
      <c r="Z1788">
        <f>'MoneyLine Reg. 2'!$B$17+('MoneyLine Reg. 2'!$B$18*test!M1788+test!K1788*'MoneyLine Reg. 2'!$B$19+'MoneyLine Reg. 2'!$B$20*test!L1788+test!N1788*'MoneyLine Reg. 2'!$B$21)</f>
        <v>-1.2369267785352234</v>
      </c>
    </row>
    <row r="1789" spans="1:26" x14ac:dyDescent="0.3">
      <c r="A1789" s="9">
        <v>45277</v>
      </c>
      <c r="B1789" s="7" t="s">
        <v>24</v>
      </c>
      <c r="C1789" s="7">
        <v>2</v>
      </c>
      <c r="D1789" s="7" t="s">
        <v>11</v>
      </c>
      <c r="E1789" s="7">
        <v>6</v>
      </c>
      <c r="G1789" s="6">
        <f t="shared" si="29"/>
        <v>4</v>
      </c>
      <c r="I1789">
        <f>VLOOKUP(D1789,MoneyLine!$A$1:$K$33,7,FALSE)</f>
        <v>121.01880952380951</v>
      </c>
      <c r="J1789">
        <f>VLOOKUP(B1789,MoneyLine!$A$1:$K$33,7,FALSE)</f>
        <v>-28.852380952380948</v>
      </c>
      <c r="K1789">
        <f>VLOOKUP(B1789,MoneyLine!$A$1:$K$33,11,FALSE)</f>
        <v>5.754999999999999</v>
      </c>
      <c r="L1789">
        <f>VLOOKUP(B1789,MoneyLine!$A$1:$D$33,4,FALSE)</f>
        <v>42.153999999999996</v>
      </c>
      <c r="M1789">
        <f>VLOOKUP(D1789,MoneyLine!$A$1:$K$33,11,FALSE)</f>
        <v>15.838749999999997</v>
      </c>
      <c r="N1789">
        <f>VLOOKUP(D1789,MoneyLine!$A$1:$D$33,4,FALSE)</f>
        <v>52.685499999999998</v>
      </c>
      <c r="O1789">
        <f>VLOOKUP(D1789,MoneyLine!$A$1:$Q$33,14,FALSE)</f>
        <v>85.286666666666662</v>
      </c>
      <c r="P1789">
        <f>VLOOKUP(B1789,MoneyLine!$A$1:$Q$33,17,FALSE)</f>
        <v>-35.079523809523806</v>
      </c>
      <c r="Q1789">
        <f>VLOOKUP(B1789,MoneyLine!$A$1:$K$33,10,FALSE)</f>
        <v>-0.52404761904761887</v>
      </c>
      <c r="R1789">
        <f>VLOOKUP(B1789,MoneyLine!$A$1:$Q$33,14,FALSE)</f>
        <v>7.490952380952379</v>
      </c>
      <c r="S1789">
        <f>VLOOKUP(D1789,MoneyLine!$A$1:$Q$33,17,FALSE)</f>
        <v>15.627619047619051</v>
      </c>
      <c r="T1789">
        <f>VLOOKUP(D1789,MoneyLine!$A$1:$K$33,10,FALSE)</f>
        <v>10.4975</v>
      </c>
      <c r="V1789">
        <f>HomTotReg.!$B$17+(test!O1789*HomTotReg.!$B$18+HomTotReg.!$B$19*test!P1789+test!Q1789*HomTotReg.!$B$20)</f>
        <v>4.0250100497387225</v>
      </c>
      <c r="W1789">
        <f>VisTotReg.!$B$17+(VisTotReg.!$B$18*test!R1789+test!S1789*VisTotReg.!$B$19+test!T1789*VisTotReg.!$B$20)</f>
        <v>2.3060747988790085</v>
      </c>
      <c r="Y1789">
        <f>'MoneyLine Reg. 1'!$B$17+('MoneyLine Reg. 1'!$B$18*test!I1789+test!J1789*'MoneyLine Reg. 1'!$B$19+test!T1789*'MoneyLine Reg. 1'!$B$20+test!Q1789*'MoneyLine Reg. 1'!$B$21)</f>
        <v>1.9324402910246989</v>
      </c>
      <c r="Z1789">
        <f>'MoneyLine Reg. 2'!$B$17+('MoneyLine Reg. 2'!$B$18*test!M1789+test!K1789*'MoneyLine Reg. 2'!$B$19+'MoneyLine Reg. 2'!$B$20*test!L1789+test!N1789*'MoneyLine Reg. 2'!$B$21)</f>
        <v>1.5798542995082197</v>
      </c>
    </row>
    <row r="1790" spans="1:26" x14ac:dyDescent="0.3">
      <c r="A1790" s="8">
        <v>45277</v>
      </c>
      <c r="B1790" s="6" t="s">
        <v>26</v>
      </c>
      <c r="C1790" s="6">
        <v>5</v>
      </c>
      <c r="D1790" s="6" t="s">
        <v>15</v>
      </c>
      <c r="E1790" s="6">
        <v>1</v>
      </c>
      <c r="G1790" s="6">
        <f t="shared" si="29"/>
        <v>-4</v>
      </c>
      <c r="I1790">
        <f>VLOOKUP(D1790,MoneyLine!$A$1:$K$33,7,FALSE)</f>
        <v>101.46142857142856</v>
      </c>
      <c r="J1790">
        <f>VLOOKUP(B1790,MoneyLine!$A$1:$K$33,7,FALSE)</f>
        <v>2.4278571428571381</v>
      </c>
      <c r="K1790">
        <f>VLOOKUP(B1790,MoneyLine!$A$1:$K$33,11,FALSE)</f>
        <v>7.2874999999999996</v>
      </c>
      <c r="L1790">
        <f>VLOOKUP(B1790,MoneyLine!$A$1:$D$33,4,FALSE)</f>
        <v>44.772500000000001</v>
      </c>
      <c r="M1790">
        <f>VLOOKUP(D1790,MoneyLine!$A$1:$K$33,11,FALSE)</f>
        <v>16.143749999999997</v>
      </c>
      <c r="N1790">
        <f>VLOOKUP(D1790,MoneyLine!$A$1:$D$33,4,FALSE)</f>
        <v>52.539000000000001</v>
      </c>
      <c r="O1790">
        <f>VLOOKUP(D1790,MoneyLine!$A$1:$Q$33,14,FALSE)</f>
        <v>76.89928571428571</v>
      </c>
      <c r="P1790">
        <f>VLOOKUP(B1790,MoneyLine!$A$1:$Q$33,17,FALSE)</f>
        <v>-8.321428571428573</v>
      </c>
      <c r="Q1790">
        <f>VLOOKUP(B1790,MoneyLine!$A$1:$K$33,10,FALSE)</f>
        <v>13.537738095238096</v>
      </c>
      <c r="R1790">
        <f>VLOOKUP(B1790,MoneyLine!$A$1:$Q$33,14,FALSE)</f>
        <v>21.040476190476188</v>
      </c>
      <c r="S1790">
        <f>VLOOKUP(D1790,MoneyLine!$A$1:$Q$33,17,FALSE)</f>
        <v>16.578095238095237</v>
      </c>
      <c r="T1790">
        <f>VLOOKUP(D1790,MoneyLine!$A$1:$K$33,10,FALSE)</f>
        <v>-8.7532142857142858</v>
      </c>
      <c r="V1790">
        <f>HomTotReg.!$B$17+(test!O1790*HomTotReg.!$B$18+HomTotReg.!$B$19*test!P1790+test!Q1790*HomTotReg.!$B$20)</f>
        <v>3.4976585698899045</v>
      </c>
      <c r="W1790">
        <f>VisTotReg.!$B$17+(VisTotReg.!$B$18*test!R1790+test!S1790*VisTotReg.!$B$19+test!T1790*VisTotReg.!$B$20)</f>
        <v>2.7417736717782533</v>
      </c>
      <c r="Y1790">
        <f>'MoneyLine Reg. 1'!$B$17+('MoneyLine Reg. 1'!$B$18*test!I1790+test!J1790*'MoneyLine Reg. 1'!$B$19+test!T1790*'MoneyLine Reg. 1'!$B$20+test!Q1790*'MoneyLine Reg. 1'!$B$21)</f>
        <v>0.97350660982245552</v>
      </c>
      <c r="Z1790">
        <f>'MoneyLine Reg. 2'!$B$17+('MoneyLine Reg. 2'!$B$18*test!M1790+test!K1790*'MoneyLine Reg. 2'!$B$19+'MoneyLine Reg. 2'!$B$20*test!L1790+test!N1790*'MoneyLine Reg. 2'!$B$21)</f>
        <v>1.3005551487801137</v>
      </c>
    </row>
    <row r="1791" spans="1:26" x14ac:dyDescent="0.3">
      <c r="A1791" s="9">
        <v>45277</v>
      </c>
      <c r="B1791" s="7" t="s">
        <v>32</v>
      </c>
      <c r="C1791" s="7">
        <v>3</v>
      </c>
      <c r="D1791" s="7" t="s">
        <v>27</v>
      </c>
      <c r="E1791" s="7">
        <v>6</v>
      </c>
      <c r="G1791" s="6">
        <f t="shared" si="29"/>
        <v>3</v>
      </c>
      <c r="I1791">
        <f>VLOOKUP(D1791,MoneyLine!$A$1:$K$33,7,FALSE)</f>
        <v>57.437380952380948</v>
      </c>
      <c r="J1791">
        <f>VLOOKUP(B1791,MoneyLine!$A$1:$K$33,7,FALSE)</f>
        <v>91.395238095238099</v>
      </c>
      <c r="K1791">
        <f>VLOOKUP(B1791,MoneyLine!$A$1:$K$33,11,FALSE)</f>
        <v>4.9549999999999983</v>
      </c>
      <c r="L1791">
        <f>VLOOKUP(B1791,MoneyLine!$A$1:$D$33,4,FALSE)</f>
        <v>47.241</v>
      </c>
      <c r="M1791">
        <f>VLOOKUP(D1791,MoneyLine!$A$1:$K$33,11,FALSE)</f>
        <v>10.504999999999999</v>
      </c>
      <c r="N1791">
        <f>VLOOKUP(D1791,MoneyLine!$A$1:$D$33,4,FALSE)</f>
        <v>52.064499999999995</v>
      </c>
      <c r="O1791">
        <f>VLOOKUP(D1791,MoneyLine!$A$1:$Q$33,14,FALSE)</f>
        <v>42.338571428571427</v>
      </c>
      <c r="P1791">
        <f>VLOOKUP(B1791,MoneyLine!$A$1:$Q$33,17,FALSE)</f>
        <v>-9.4788095238095256</v>
      </c>
      <c r="Q1791">
        <f>VLOOKUP(B1791,MoneyLine!$A$1:$K$33,10,FALSE)</f>
        <v>-16.679047619047623</v>
      </c>
      <c r="R1791">
        <f>VLOOKUP(B1791,MoneyLine!$A$1:$Q$33,14,FALSE)</f>
        <v>85.390952380952371</v>
      </c>
      <c r="S1791">
        <f>VLOOKUP(D1791,MoneyLine!$A$1:$Q$33,17,FALSE)</f>
        <v>0.65357142857142814</v>
      </c>
      <c r="T1791">
        <f>VLOOKUP(D1791,MoneyLine!$A$1:$K$33,10,FALSE)</f>
        <v>23.449285714285718</v>
      </c>
      <c r="V1791">
        <f>HomTotReg.!$B$17+(test!O1791*HomTotReg.!$B$18+HomTotReg.!$B$19*test!P1791+test!Q1791*HomTotReg.!$B$20)</f>
        <v>3.4772532520593304</v>
      </c>
      <c r="W1791">
        <f>VisTotReg.!$B$17+(VisTotReg.!$B$18*test!R1791+test!S1791*VisTotReg.!$B$19+test!T1791*VisTotReg.!$B$20)</f>
        <v>3.1728551601851311</v>
      </c>
      <c r="Y1791">
        <f>'MoneyLine Reg. 1'!$B$17+('MoneyLine Reg. 1'!$B$18*test!I1791+test!J1791*'MoneyLine Reg. 1'!$B$19+test!T1791*'MoneyLine Reg. 1'!$B$20+test!Q1791*'MoneyLine Reg. 1'!$B$21)</f>
        <v>0.26617019694531874</v>
      </c>
      <c r="Z1791">
        <f>'MoneyLine Reg. 2'!$B$17+('MoneyLine Reg. 2'!$B$18*test!M1791+test!K1791*'MoneyLine Reg. 2'!$B$19+'MoneyLine Reg. 2'!$B$20*test!L1791+test!N1791*'MoneyLine Reg. 2'!$B$21)</f>
        <v>0.87419612477630393</v>
      </c>
    </row>
    <row r="1792" spans="1:26" x14ac:dyDescent="0.3">
      <c r="A1792" s="8">
        <v>45278</v>
      </c>
      <c r="B1792" s="6" t="s">
        <v>31</v>
      </c>
      <c r="C1792" s="6">
        <v>1</v>
      </c>
      <c r="D1792" s="6" t="s">
        <v>22</v>
      </c>
      <c r="E1792" s="6">
        <v>3</v>
      </c>
      <c r="F1792" s="6"/>
      <c r="G1792" s="6">
        <f t="shared" ref="G1792:G1854" si="30">E1792-C1792</f>
        <v>2</v>
      </c>
      <c r="I1792">
        <f>VLOOKUP(D1792,MoneyLine!$A$1:$K$33,7,FALSE)</f>
        <v>73.279761904761898</v>
      </c>
      <c r="J1792">
        <f>VLOOKUP(B1792,MoneyLine!$A$1:$K$33,7,FALSE)</f>
        <v>130.13119047619048</v>
      </c>
      <c r="K1792">
        <f>VLOOKUP(B1792,MoneyLine!$A$1:$K$33,11,FALSE)</f>
        <v>13.114999999999997</v>
      </c>
      <c r="L1792">
        <f>VLOOKUP(B1792,MoneyLine!$A$1:$D$33,4,FALSE)</f>
        <v>55.725999999999999</v>
      </c>
      <c r="M1792">
        <f>VLOOKUP(D1792,MoneyLine!$A$1:$K$33,11,FALSE)</f>
        <v>6.432500000000001</v>
      </c>
      <c r="N1792">
        <f>VLOOKUP(D1792,MoneyLine!$A$1:$D$33,4,FALSE)</f>
        <v>50.885999999999996</v>
      </c>
      <c r="O1792">
        <f>VLOOKUP(D1792,MoneyLine!$A$1:$Q$33,14,FALSE)</f>
        <v>70.076904761904771</v>
      </c>
      <c r="P1792">
        <f>VLOOKUP(B1792,MoneyLine!$A$1:$Q$33,17,FALSE)</f>
        <v>29.228333333333332</v>
      </c>
      <c r="Q1792">
        <f>VLOOKUP(B1792,MoneyLine!$A$1:$K$33,10,FALSE)</f>
        <v>31.447738095238101</v>
      </c>
      <c r="R1792">
        <f>VLOOKUP(B1792,MoneyLine!$A$1:$Q$33,14,FALSE)</f>
        <v>91.865476190476173</v>
      </c>
      <c r="S1792">
        <f>VLOOKUP(D1792,MoneyLine!$A$1:$Q$33,17,FALSE)</f>
        <v>-0.22023809523809401</v>
      </c>
      <c r="T1792">
        <f>VLOOKUP(D1792,MoneyLine!$A$1:$K$33,10,FALSE)</f>
        <v>10.709166666666667</v>
      </c>
      <c r="V1792">
        <f>HomTotReg.!$B$17+(test!O1792*HomTotReg.!$B$18+HomTotReg.!$B$19*test!P1792+test!Q1792*HomTotReg.!$B$20)</f>
        <v>2.8300893886040757</v>
      </c>
      <c r="W1792">
        <f>VisTotReg.!$B$17+(VisTotReg.!$B$18*test!R1792+test!S1792*VisTotReg.!$B$19+test!T1792*VisTotReg.!$B$20)</f>
        <v>3.4450322015448545</v>
      </c>
      <c r="Y1792">
        <f>'MoneyLine Reg. 1'!$B$17+('MoneyLine Reg. 1'!$B$18*test!I1792+test!J1792*'MoneyLine Reg. 1'!$B$19+test!T1792*'MoneyLine Reg. 1'!$B$20+test!Q1792*'MoneyLine Reg. 1'!$B$21)</f>
        <v>-0.68257678467402583</v>
      </c>
      <c r="Z1792">
        <f>'MoneyLine Reg. 2'!$B$17+('MoneyLine Reg. 2'!$B$18*test!M1792+test!K1792*'MoneyLine Reg. 2'!$B$19+'MoneyLine Reg. 2'!$B$20*test!L1792+test!N1792*'MoneyLine Reg. 2'!$B$21)</f>
        <v>-0.576943497360769</v>
      </c>
    </row>
    <row r="1793" spans="1:26" x14ac:dyDescent="0.3">
      <c r="A1793" s="9">
        <v>45278</v>
      </c>
      <c r="B1793" s="7" t="s">
        <v>34</v>
      </c>
      <c r="C1793" s="7">
        <v>3</v>
      </c>
      <c r="D1793" s="7" t="s">
        <v>30</v>
      </c>
      <c r="E1793" s="7">
        <v>4</v>
      </c>
      <c r="F1793" s="7" t="s">
        <v>36</v>
      </c>
      <c r="G1793" s="6">
        <f t="shared" si="30"/>
        <v>1</v>
      </c>
      <c r="I1793">
        <f>VLOOKUP(D1793,MoneyLine!$A$1:$K$33,7,FALSE)</f>
        <v>127.36857142857141</v>
      </c>
      <c r="J1793">
        <f>VLOOKUP(B1793,MoneyLine!$A$1:$K$33,7,FALSE)</f>
        <v>70.167380952380938</v>
      </c>
      <c r="K1793">
        <f>VLOOKUP(B1793,MoneyLine!$A$1:$K$33,11,FALSE)</f>
        <v>10.367500000000003</v>
      </c>
      <c r="L1793">
        <f>VLOOKUP(B1793,MoneyLine!$A$1:$D$33,4,FALSE)</f>
        <v>52.325999999999993</v>
      </c>
      <c r="M1793">
        <f>VLOOKUP(D1793,MoneyLine!$A$1:$K$33,11,FALSE)</f>
        <v>15.876249999999999</v>
      </c>
      <c r="N1793">
        <f>VLOOKUP(D1793,MoneyLine!$A$1:$D$33,4,FALSE)</f>
        <v>56.155499999999996</v>
      </c>
      <c r="O1793">
        <f>VLOOKUP(D1793,MoneyLine!$A$1:$Q$33,14,FALSE)</f>
        <v>104.57619047619046</v>
      </c>
      <c r="P1793">
        <f>VLOOKUP(B1793,MoneyLine!$A$1:$Q$33,17,FALSE)</f>
        <v>22.489285714285707</v>
      </c>
      <c r="Q1793">
        <f>VLOOKUP(B1793,MoneyLine!$A$1:$K$33,10,FALSE)</f>
        <v>29.06904761904762</v>
      </c>
      <c r="R1793">
        <f>VLOOKUP(B1793,MoneyLine!$A$1:$Q$33,14,FALSE)</f>
        <v>40.24047619047618</v>
      </c>
      <c r="S1793">
        <f>VLOOKUP(D1793,MoneyLine!$A$1:$Q$33,17,FALSE)</f>
        <v>21.976904761904766</v>
      </c>
      <c r="T1793">
        <f>VLOOKUP(D1793,MoneyLine!$A$1:$K$33,10,FALSE)</f>
        <v>-0.45761904761904759</v>
      </c>
      <c r="V1793">
        <f>HomTotReg.!$B$17+(test!O1793*HomTotReg.!$B$18+HomTotReg.!$B$19*test!P1793+test!Q1793*HomTotReg.!$B$20)</f>
        <v>3.2928781598365773</v>
      </c>
      <c r="W1793">
        <f>VisTotReg.!$B$17+(VisTotReg.!$B$18*test!R1793+test!S1793*VisTotReg.!$B$19+test!T1793*VisTotReg.!$B$20)</f>
        <v>2.7992383867196367</v>
      </c>
      <c r="Y1793">
        <f>'MoneyLine Reg. 1'!$B$17+('MoneyLine Reg. 1'!$B$18*test!I1793+test!J1793*'MoneyLine Reg. 1'!$B$19+test!T1793*'MoneyLine Reg. 1'!$B$20+test!Q1793*'MoneyLine Reg. 1'!$B$21)</f>
        <v>0.4069127862371833</v>
      </c>
      <c r="Z1793">
        <f>'MoneyLine Reg. 2'!$B$17+('MoneyLine Reg. 2'!$B$18*test!M1793+test!K1793*'MoneyLine Reg. 2'!$B$19+'MoneyLine Reg. 2'!$B$20*test!L1793+test!N1793*'MoneyLine Reg. 2'!$B$21)</f>
        <v>0.79183052735462001</v>
      </c>
    </row>
    <row r="1794" spans="1:26" x14ac:dyDescent="0.3">
      <c r="A1794" s="8">
        <v>45278</v>
      </c>
      <c r="B1794" s="6" t="s">
        <v>26</v>
      </c>
      <c r="C1794" s="6">
        <v>4</v>
      </c>
      <c r="D1794" s="6" t="s">
        <v>19</v>
      </c>
      <c r="E1794" s="6">
        <v>3</v>
      </c>
      <c r="F1794" s="6"/>
      <c r="G1794" s="6">
        <f t="shared" si="30"/>
        <v>-1</v>
      </c>
      <c r="I1794">
        <f>VLOOKUP(D1794,MoneyLine!$A$1:$K$33,7,FALSE)</f>
        <v>99.267142857142858</v>
      </c>
      <c r="J1794">
        <f>VLOOKUP(B1794,MoneyLine!$A$1:$K$33,7,FALSE)</f>
        <v>2.4278571428571381</v>
      </c>
      <c r="K1794">
        <f>VLOOKUP(B1794,MoneyLine!$A$1:$K$33,11,FALSE)</f>
        <v>7.2874999999999996</v>
      </c>
      <c r="L1794">
        <f>VLOOKUP(B1794,MoneyLine!$A$1:$D$33,4,FALSE)</f>
        <v>44.772500000000001</v>
      </c>
      <c r="M1794">
        <f>VLOOKUP(D1794,MoneyLine!$A$1:$K$33,11,FALSE)</f>
        <v>11.873749999999998</v>
      </c>
      <c r="N1794">
        <f>VLOOKUP(D1794,MoneyLine!$A$1:$D$33,4,FALSE)</f>
        <v>44.580500000000001</v>
      </c>
      <c r="O1794">
        <f>VLOOKUP(D1794,MoneyLine!$A$1:$Q$33,14,FALSE)</f>
        <v>93.099761904761891</v>
      </c>
      <c r="P1794">
        <f>VLOOKUP(B1794,MoneyLine!$A$1:$Q$33,17,FALSE)</f>
        <v>-8.321428571428573</v>
      </c>
      <c r="Q1794">
        <f>VLOOKUP(B1794,MoneyLine!$A$1:$K$33,10,FALSE)</f>
        <v>13.537738095238096</v>
      </c>
      <c r="R1794">
        <f>VLOOKUP(B1794,MoneyLine!$A$1:$Q$33,14,FALSE)</f>
        <v>21.040476190476188</v>
      </c>
      <c r="S1794">
        <f>VLOOKUP(D1794,MoneyLine!$A$1:$Q$33,17,FALSE)</f>
        <v>-14.223571428571427</v>
      </c>
      <c r="T1794">
        <f>VLOOKUP(D1794,MoneyLine!$A$1:$K$33,10,FALSE)</f>
        <v>-3.2023809523808761E-2</v>
      </c>
      <c r="V1794">
        <f>HomTotReg.!$B$17+(test!O1794*HomTotReg.!$B$18+HomTotReg.!$B$19*test!P1794+test!Q1794*HomTotReg.!$B$20)</f>
        <v>3.6691299780313704</v>
      </c>
      <c r="W1794">
        <f>VisTotReg.!$B$17+(VisTotReg.!$B$18*test!R1794+test!S1794*VisTotReg.!$B$19+test!T1794*VisTotReg.!$B$20)</f>
        <v>2.8879354896766429</v>
      </c>
      <c r="Y1794">
        <f>'MoneyLine Reg. 1'!$B$17+('MoneyLine Reg. 1'!$B$18*test!I1794+test!J1794*'MoneyLine Reg. 1'!$B$19+test!T1794*'MoneyLine Reg. 1'!$B$20+test!Q1794*'MoneyLine Reg. 1'!$B$21)</f>
        <v>1.0727288099971939</v>
      </c>
      <c r="Z1794">
        <f>'MoneyLine Reg. 2'!$B$17+('MoneyLine Reg. 2'!$B$18*test!M1794+test!K1794*'MoneyLine Reg. 2'!$B$19+'MoneyLine Reg. 2'!$B$20*test!L1794+test!N1794*'MoneyLine Reg. 2'!$B$21)</f>
        <v>0.47285105893079393</v>
      </c>
    </row>
    <row r="1795" spans="1:26" x14ac:dyDescent="0.3">
      <c r="A1795" s="9">
        <v>45278</v>
      </c>
      <c r="B1795" s="7" t="s">
        <v>28</v>
      </c>
      <c r="C1795" s="7">
        <v>3</v>
      </c>
      <c r="D1795" s="7" t="s">
        <v>3</v>
      </c>
      <c r="E1795" s="7">
        <v>4</v>
      </c>
      <c r="F1795" s="7"/>
      <c r="G1795" s="6">
        <f t="shared" si="30"/>
        <v>1</v>
      </c>
      <c r="I1795">
        <f>VLOOKUP(D1795,MoneyLine!$A$1:$K$33,7,FALSE)</f>
        <v>103.61880952380953</v>
      </c>
      <c r="J1795">
        <f>VLOOKUP(B1795,MoneyLine!$A$1:$K$33,7,FALSE)</f>
        <v>60.434285714285707</v>
      </c>
      <c r="K1795">
        <f>VLOOKUP(B1795,MoneyLine!$A$1:$K$33,11,FALSE)</f>
        <v>6.9025000000000016</v>
      </c>
      <c r="L1795">
        <f>VLOOKUP(B1795,MoneyLine!$A$1:$D$33,4,FALSE)</f>
        <v>50.512499999999996</v>
      </c>
      <c r="M1795">
        <f>VLOOKUP(D1795,MoneyLine!$A$1:$K$33,11,FALSE)</f>
        <v>6.7725000000000009</v>
      </c>
      <c r="N1795">
        <f>VLOOKUP(D1795,MoneyLine!$A$1:$D$33,4,FALSE)</f>
        <v>53.618500000000004</v>
      </c>
      <c r="O1795">
        <f>VLOOKUP(D1795,MoneyLine!$A$1:$Q$33,14,FALSE)</f>
        <v>76.556190476190451</v>
      </c>
      <c r="P1795">
        <f>VLOOKUP(B1795,MoneyLine!$A$1:$Q$33,17,FALSE)</f>
        <v>10.998333333333333</v>
      </c>
      <c r="Q1795">
        <f>VLOOKUP(B1795,MoneyLine!$A$1:$K$33,10,FALSE)</f>
        <v>5.5184523809523807</v>
      </c>
      <c r="R1795">
        <f>VLOOKUP(B1795,MoneyLine!$A$1:$Q$33,14,FALSE)</f>
        <v>47.296666666666667</v>
      </c>
      <c r="S1795">
        <f>VLOOKUP(D1795,MoneyLine!$A$1:$Q$33,17,FALSE)</f>
        <v>15.725476190476186</v>
      </c>
      <c r="T1795">
        <f>VLOOKUP(D1795,MoneyLine!$A$1:$K$33,10,FALSE)</f>
        <v>34.368214285714288</v>
      </c>
      <c r="V1795">
        <f>HomTotReg.!$B$17+(test!O1795*HomTotReg.!$B$18+HomTotReg.!$B$19*test!P1795+test!Q1795*HomTotReg.!$B$20)</f>
        <v>3.3777111436804654</v>
      </c>
      <c r="W1795">
        <f>VisTotReg.!$B$17+(VisTotReg.!$B$18*test!R1795+test!S1795*VisTotReg.!$B$19+test!T1795*VisTotReg.!$B$20)</f>
        <v>2.4258725357914548</v>
      </c>
      <c r="Y1795">
        <f>'MoneyLine Reg. 1'!$B$17+('MoneyLine Reg. 1'!$B$18*test!I1795+test!J1795*'MoneyLine Reg. 1'!$B$19+test!T1795*'MoneyLine Reg. 1'!$B$20+test!Q1795*'MoneyLine Reg. 1'!$B$21)</f>
        <v>1.0040451115714499</v>
      </c>
      <c r="Z1795">
        <f>'MoneyLine Reg. 2'!$B$17+('MoneyLine Reg. 2'!$B$18*test!M1795+test!K1795*'MoneyLine Reg. 2'!$B$19+'MoneyLine Reg. 2'!$B$20*test!L1795+test!N1795*'MoneyLine Reg. 2'!$B$21)</f>
        <v>0.39664796997258422</v>
      </c>
    </row>
    <row r="1796" spans="1:26" x14ac:dyDescent="0.3">
      <c r="A1796" s="8">
        <v>45278</v>
      </c>
      <c r="B1796" s="6" t="s">
        <v>33</v>
      </c>
      <c r="C1796" s="6">
        <v>3</v>
      </c>
      <c r="D1796" s="6" t="s">
        <v>23</v>
      </c>
      <c r="E1796" s="6">
        <v>2</v>
      </c>
      <c r="F1796" s="6" t="s">
        <v>36</v>
      </c>
      <c r="G1796" s="6">
        <f t="shared" si="30"/>
        <v>-1</v>
      </c>
      <c r="I1796">
        <f>VLOOKUP(D1796,MoneyLine!$A$1:$K$33,7,FALSE)</f>
        <v>101.00309523809524</v>
      </c>
      <c r="J1796">
        <f>VLOOKUP(B1796,MoneyLine!$A$1:$K$33,7,FALSE)</f>
        <v>35.906904761904762</v>
      </c>
      <c r="K1796">
        <f>VLOOKUP(B1796,MoneyLine!$A$1:$K$33,11,FALSE)</f>
        <v>3.707499999999996</v>
      </c>
      <c r="L1796">
        <f>VLOOKUP(B1796,MoneyLine!$A$1:$D$33,4,FALSE)</f>
        <v>47.251999999999995</v>
      </c>
      <c r="M1796">
        <f>VLOOKUP(D1796,MoneyLine!$A$1:$K$33,11,FALSE)</f>
        <v>6.8149999999999995</v>
      </c>
      <c r="N1796">
        <f>VLOOKUP(D1796,MoneyLine!$A$1:$D$33,4,FALSE)</f>
        <v>52.277999999999999</v>
      </c>
      <c r="O1796">
        <f>VLOOKUP(D1796,MoneyLine!$A$1:$Q$33,14,FALSE)</f>
        <v>66.898333333333312</v>
      </c>
      <c r="P1796">
        <f>VLOOKUP(B1796,MoneyLine!$A$1:$Q$33,17,FALSE)</f>
        <v>-16.226190476190478</v>
      </c>
      <c r="Q1796">
        <f>VLOOKUP(B1796,MoneyLine!$A$1:$K$33,10,FALSE)</f>
        <v>29.473928571428576</v>
      </c>
      <c r="R1796">
        <f>VLOOKUP(B1796,MoneyLine!$A$1:$Q$33,14,FALSE)</f>
        <v>44.759523809523806</v>
      </c>
      <c r="S1796">
        <f>VLOOKUP(D1796,MoneyLine!$A$1:$Q$33,17,FALSE)</f>
        <v>22.973095238095237</v>
      </c>
      <c r="T1796">
        <f>VLOOKUP(D1796,MoneyLine!$A$1:$K$33,10,FALSE)</f>
        <v>43.088928571428575</v>
      </c>
      <c r="V1796">
        <f>HomTotReg.!$B$17+(test!O1796*HomTotReg.!$B$18+HomTotReg.!$B$19*test!P1796+test!Q1796*HomTotReg.!$B$20)</f>
        <v>3.2998772157464797</v>
      </c>
      <c r="W1796">
        <f>VisTotReg.!$B$17+(VisTotReg.!$B$18*test!R1796+test!S1796*VisTotReg.!$B$19+test!T1796*VisTotReg.!$B$20)</f>
        <v>2.2027635020467513</v>
      </c>
      <c r="Y1796">
        <f>'MoneyLine Reg. 1'!$B$17+('MoneyLine Reg. 1'!$B$18*test!I1796+test!J1796*'MoneyLine Reg. 1'!$B$19+test!T1796*'MoneyLine Reg. 1'!$B$20+test!Q1796*'MoneyLine Reg. 1'!$B$21)</f>
        <v>1.1417224770389827</v>
      </c>
      <c r="Z1796">
        <f>'MoneyLine Reg. 2'!$B$17+('MoneyLine Reg. 2'!$B$18*test!M1796+test!K1796*'MoneyLine Reg. 2'!$B$19+'MoneyLine Reg. 2'!$B$20*test!L1796+test!N1796*'MoneyLine Reg. 2'!$B$21)</f>
        <v>0.73712352951105009</v>
      </c>
    </row>
    <row r="1797" spans="1:26" x14ac:dyDescent="0.3">
      <c r="A1797" s="9">
        <v>45279</v>
      </c>
      <c r="B1797" s="7" t="s">
        <v>32</v>
      </c>
      <c r="C1797" s="7">
        <v>3</v>
      </c>
      <c r="D1797" s="7" t="s">
        <v>25</v>
      </c>
      <c r="E1797" s="7">
        <v>4</v>
      </c>
      <c r="F1797" s="7"/>
      <c r="G1797" s="6">
        <f t="shared" si="30"/>
        <v>1</v>
      </c>
      <c r="I1797">
        <f>VLOOKUP(D1797,MoneyLine!$A$1:$K$33,7,FALSE)</f>
        <v>56.057857142857138</v>
      </c>
      <c r="J1797">
        <f>VLOOKUP(B1797,MoneyLine!$A$1:$K$33,7,FALSE)</f>
        <v>91.395238095238099</v>
      </c>
      <c r="K1797">
        <f>VLOOKUP(B1797,MoneyLine!$A$1:$K$33,11,FALSE)</f>
        <v>4.9549999999999983</v>
      </c>
      <c r="L1797">
        <f>VLOOKUP(B1797,MoneyLine!$A$1:$D$33,4,FALSE)</f>
        <v>47.241</v>
      </c>
      <c r="M1797">
        <f>VLOOKUP(D1797,MoneyLine!$A$1:$K$33,11,FALSE)</f>
        <v>10.718750000000002</v>
      </c>
      <c r="N1797">
        <f>VLOOKUP(D1797,MoneyLine!$A$1:$D$33,4,FALSE)</f>
        <v>47.954500000000003</v>
      </c>
      <c r="O1797">
        <f>VLOOKUP(D1797,MoneyLine!$A$1:$Q$33,14,FALSE)</f>
        <v>60.674999999999997</v>
      </c>
      <c r="P1797">
        <f>VLOOKUP(B1797,MoneyLine!$A$1:$Q$33,17,FALSE)</f>
        <v>-9.4788095238095256</v>
      </c>
      <c r="Q1797">
        <f>VLOOKUP(B1797,MoneyLine!$A$1:$K$33,10,FALSE)</f>
        <v>-16.679047619047623</v>
      </c>
      <c r="R1797">
        <f>VLOOKUP(B1797,MoneyLine!$A$1:$Q$33,14,FALSE)</f>
        <v>85.390952380952371</v>
      </c>
      <c r="S1797">
        <f>VLOOKUP(D1797,MoneyLine!$A$1:$Q$33,17,FALSE)</f>
        <v>-14.592857142857142</v>
      </c>
      <c r="T1797">
        <f>VLOOKUP(D1797,MoneyLine!$A$1:$K$33,10,FALSE)</f>
        <v>27.424404761904761</v>
      </c>
      <c r="V1797">
        <f>HomTotReg.!$B$17+(test!O1797*HomTotReg.!$B$18+HomTotReg.!$B$19*test!P1797+test!Q1797*HomTotReg.!$B$20)</f>
        <v>3.6713323143326129</v>
      </c>
      <c r="W1797">
        <f>VisTotReg.!$B$17+(VisTotReg.!$B$18*test!R1797+test!S1797*VisTotReg.!$B$19+test!T1797*VisTotReg.!$B$20)</f>
        <v>3.2502355604629378</v>
      </c>
      <c r="Y1797">
        <f>'MoneyLine Reg. 1'!$B$17+('MoneyLine Reg. 1'!$B$18*test!I1797+test!J1797*'MoneyLine Reg. 1'!$B$19+test!T1797*'MoneyLine Reg. 1'!$B$20+test!Q1797*'MoneyLine Reg. 1'!$B$21)</f>
        <v>0.3076786550706524</v>
      </c>
      <c r="Z1797">
        <f>'MoneyLine Reg. 2'!$B$17+('MoneyLine Reg. 2'!$B$18*test!M1797+test!K1797*'MoneyLine Reg. 2'!$B$19+'MoneyLine Reg. 2'!$B$20*test!L1797+test!N1797*'MoneyLine Reg. 2'!$B$21)</f>
        <v>0.5940816918262537</v>
      </c>
    </row>
    <row r="1798" spans="1:26" x14ac:dyDescent="0.3">
      <c r="A1798" s="8">
        <v>45279</v>
      </c>
      <c r="B1798" s="6" t="s">
        <v>28</v>
      </c>
      <c r="C1798" s="6">
        <v>4</v>
      </c>
      <c r="D1798" s="6" t="s">
        <v>14</v>
      </c>
      <c r="E1798" s="6">
        <v>3</v>
      </c>
      <c r="F1798" s="6" t="s">
        <v>36</v>
      </c>
      <c r="G1798" s="6">
        <f t="shared" si="30"/>
        <v>-1</v>
      </c>
      <c r="I1798">
        <f>VLOOKUP(D1798,MoneyLine!$A$1:$K$33,7,FALSE)</f>
        <v>85.562619047619037</v>
      </c>
      <c r="J1798">
        <f>VLOOKUP(B1798,MoneyLine!$A$1:$K$33,7,FALSE)</f>
        <v>60.434285714285707</v>
      </c>
      <c r="K1798">
        <f>VLOOKUP(B1798,MoneyLine!$A$1:$K$33,11,FALSE)</f>
        <v>6.9025000000000016</v>
      </c>
      <c r="L1798">
        <f>VLOOKUP(B1798,MoneyLine!$A$1:$D$33,4,FALSE)</f>
        <v>50.512499999999996</v>
      </c>
      <c r="M1798">
        <f>VLOOKUP(D1798,MoneyLine!$A$1:$K$33,11,FALSE)</f>
        <v>19.403750000000002</v>
      </c>
      <c r="N1798">
        <f>VLOOKUP(D1798,MoneyLine!$A$1:$D$33,4,FALSE)</f>
        <v>49.788499999999999</v>
      </c>
      <c r="O1798">
        <f>VLOOKUP(D1798,MoneyLine!$A$1:$Q$33,14,FALSE)</f>
        <v>87.124523809523808</v>
      </c>
      <c r="P1798">
        <f>VLOOKUP(B1798,MoneyLine!$A$1:$Q$33,17,FALSE)</f>
        <v>10.998333333333333</v>
      </c>
      <c r="Q1798">
        <f>VLOOKUP(B1798,MoneyLine!$A$1:$K$33,10,FALSE)</f>
        <v>5.5184523809523807</v>
      </c>
      <c r="R1798">
        <f>VLOOKUP(B1798,MoneyLine!$A$1:$Q$33,14,FALSE)</f>
        <v>47.296666666666667</v>
      </c>
      <c r="S1798">
        <f>VLOOKUP(D1798,MoneyLine!$A$1:$Q$33,17,FALSE)</f>
        <v>-3.2247619047619036</v>
      </c>
      <c r="T1798">
        <f>VLOOKUP(D1798,MoneyLine!$A$1:$K$33,10,FALSE)</f>
        <v>24.058452380952382</v>
      </c>
      <c r="V1798">
        <f>HomTotReg.!$B$17+(test!O1798*HomTotReg.!$B$18+HomTotReg.!$B$19*test!P1798+test!Q1798*HomTotReg.!$B$20)</f>
        <v>3.4895700160412906</v>
      </c>
      <c r="W1798">
        <f>VisTotReg.!$B$17+(VisTotReg.!$B$18*test!R1798+test!S1798*VisTotReg.!$B$19+test!T1798*VisTotReg.!$B$20)</f>
        <v>2.7466062127259345</v>
      </c>
      <c r="Y1798">
        <f>'MoneyLine Reg. 1'!$B$17+('MoneyLine Reg. 1'!$B$18*test!I1798+test!J1798*'MoneyLine Reg. 1'!$B$19+test!T1798*'MoneyLine Reg. 1'!$B$20+test!Q1798*'MoneyLine Reg. 1'!$B$21)</f>
        <v>0.68442052377799867</v>
      </c>
      <c r="Z1798">
        <f>'MoneyLine Reg. 2'!$B$17+('MoneyLine Reg. 2'!$B$18*test!M1798+test!K1798*'MoneyLine Reg. 2'!$B$19+'MoneyLine Reg. 2'!$B$20*test!L1798+test!N1798*'MoneyLine Reg. 2'!$B$21)</f>
        <v>0.89285693678258493</v>
      </c>
    </row>
    <row r="1799" spans="1:26" x14ac:dyDescent="0.3">
      <c r="A1799" s="9">
        <v>45279</v>
      </c>
      <c r="B1799" s="7" t="s">
        <v>20</v>
      </c>
      <c r="C1799" s="7">
        <v>9</v>
      </c>
      <c r="D1799" s="7" t="s">
        <v>13</v>
      </c>
      <c r="E1799" s="7">
        <v>4</v>
      </c>
      <c r="F1799" s="7"/>
      <c r="G1799" s="6">
        <f t="shared" si="30"/>
        <v>-5</v>
      </c>
      <c r="I1799">
        <f>VLOOKUP(D1799,MoneyLine!$A$1:$K$33,7,FALSE)</f>
        <v>52.757857142857148</v>
      </c>
      <c r="J1799">
        <f>VLOOKUP(B1799,MoneyLine!$A$1:$K$33,7,FALSE)</f>
        <v>53.481666666666655</v>
      </c>
      <c r="K1799">
        <f>VLOOKUP(B1799,MoneyLine!$A$1:$K$33,11,FALSE)</f>
        <v>4.7974999999999994</v>
      </c>
      <c r="L1799">
        <f>VLOOKUP(B1799,MoneyLine!$A$1:$D$33,4,FALSE)</f>
        <v>46.0565</v>
      </c>
      <c r="M1799">
        <f>VLOOKUP(D1799,MoneyLine!$A$1:$K$33,11,FALSE)</f>
        <v>5.03125</v>
      </c>
      <c r="N1799">
        <f>VLOOKUP(D1799,MoneyLine!$A$1:$D$33,4,FALSE)</f>
        <v>47.964499999999994</v>
      </c>
      <c r="O1799">
        <f>VLOOKUP(D1799,MoneyLine!$A$1:$Q$33,14,FALSE)</f>
        <v>36.921904761904756</v>
      </c>
      <c r="P1799">
        <f>VLOOKUP(B1799,MoneyLine!$A$1:$Q$33,17,FALSE)</f>
        <v>-10.467380952380953</v>
      </c>
      <c r="Q1799">
        <f>VLOOKUP(B1799,MoneyLine!$A$1:$K$33,10,FALSE)</f>
        <v>1.6524999999999999</v>
      </c>
      <c r="R1799">
        <f>VLOOKUP(B1799,MoneyLine!$A$1:$Q$33,14,FALSE)</f>
        <v>58.340238095238099</v>
      </c>
      <c r="S1799">
        <f>VLOOKUP(D1799,MoneyLine!$A$1:$Q$33,17,FALSE)</f>
        <v>6.5440476190476176</v>
      </c>
      <c r="T1799">
        <f>VLOOKUP(D1799,MoneyLine!$A$1:$K$33,10,FALSE)</f>
        <v>-4.3963095238095242</v>
      </c>
      <c r="V1799">
        <f>HomTotReg.!$B$17+(test!O1799*HomTotReg.!$B$18+HomTotReg.!$B$19*test!P1799+test!Q1799*HomTotReg.!$B$20)</f>
        <v>3.2282961955825624</v>
      </c>
      <c r="W1799">
        <f>VisTotReg.!$B$17+(VisTotReg.!$B$18*test!R1799+test!S1799*VisTotReg.!$B$19+test!T1799*VisTotReg.!$B$20)</f>
        <v>3.2094955282438979</v>
      </c>
      <c r="Y1799">
        <f>'MoneyLine Reg. 1'!$B$17+('MoneyLine Reg. 1'!$B$18*test!I1799+test!J1799*'MoneyLine Reg. 1'!$B$19+test!T1799*'MoneyLine Reg. 1'!$B$20+test!Q1799*'MoneyLine Reg. 1'!$B$21)</f>
        <v>8.7852637252950616E-2</v>
      </c>
      <c r="Z1799">
        <f>'MoneyLine Reg. 2'!$B$17+('MoneyLine Reg. 2'!$B$18*test!M1799+test!K1799*'MoneyLine Reg. 2'!$B$19+'MoneyLine Reg. 2'!$B$20*test!L1799+test!N1799*'MoneyLine Reg. 2'!$B$21)</f>
        <v>0.34691460584993417</v>
      </c>
    </row>
    <row r="1800" spans="1:26" x14ac:dyDescent="0.3">
      <c r="A1800" s="8">
        <v>45279</v>
      </c>
      <c r="B1800" s="6" t="s">
        <v>27</v>
      </c>
      <c r="C1800" s="6">
        <v>3</v>
      </c>
      <c r="D1800" s="6" t="s">
        <v>18</v>
      </c>
      <c r="E1800" s="6">
        <v>6</v>
      </c>
      <c r="F1800" s="6"/>
      <c r="G1800" s="6">
        <f t="shared" si="30"/>
        <v>3</v>
      </c>
      <c r="I1800">
        <f>VLOOKUP(D1800,MoneyLine!$A$1:$K$33,7,FALSE)</f>
        <v>161.3661904761905</v>
      </c>
      <c r="J1800">
        <f>VLOOKUP(B1800,MoneyLine!$A$1:$K$33,7,FALSE)</f>
        <v>57.437380952380948</v>
      </c>
      <c r="K1800">
        <f>VLOOKUP(B1800,MoneyLine!$A$1:$K$33,11,FALSE)</f>
        <v>10.504999999999999</v>
      </c>
      <c r="L1800">
        <f>VLOOKUP(B1800,MoneyLine!$A$1:$D$33,4,FALSE)</f>
        <v>52.064499999999995</v>
      </c>
      <c r="M1800">
        <f>VLOOKUP(D1800,MoneyLine!$A$1:$K$33,11,FALSE)</f>
        <v>18.088749999999997</v>
      </c>
      <c r="N1800">
        <f>VLOOKUP(D1800,MoneyLine!$A$1:$D$33,4,FALSE)</f>
        <v>55.644500000000001</v>
      </c>
      <c r="O1800">
        <f>VLOOKUP(D1800,MoneyLine!$A$1:$Q$33,14,FALSE)</f>
        <v>80.616190476190468</v>
      </c>
      <c r="P1800">
        <f>VLOOKUP(B1800,MoneyLine!$A$1:$Q$33,17,FALSE)</f>
        <v>0.65357142857142814</v>
      </c>
      <c r="Q1800">
        <f>VLOOKUP(B1800,MoneyLine!$A$1:$K$33,10,FALSE)</f>
        <v>23.449285714285718</v>
      </c>
      <c r="R1800">
        <f>VLOOKUP(B1800,MoneyLine!$A$1:$Q$33,14,FALSE)</f>
        <v>42.338571428571427</v>
      </c>
      <c r="S1800">
        <f>VLOOKUP(D1800,MoneyLine!$A$1:$Q$33,17,FALSE)</f>
        <v>63.627142857142857</v>
      </c>
      <c r="T1800">
        <f>VLOOKUP(D1800,MoneyLine!$A$1:$K$33,10,FALSE)</f>
        <v>-8.5753571428571433</v>
      </c>
      <c r="V1800">
        <f>HomTotReg.!$B$17+(test!O1800*HomTotReg.!$B$18+HomTotReg.!$B$19*test!P1800+test!Q1800*HomTotReg.!$B$20)</f>
        <v>3.3326213577906794</v>
      </c>
      <c r="W1800">
        <f>VisTotReg.!$B$17+(VisTotReg.!$B$18*test!R1800+test!S1800*VisTotReg.!$B$19+test!T1800*VisTotReg.!$B$20)</f>
        <v>2.5723697589309862</v>
      </c>
      <c r="Y1800">
        <f>'MoneyLine Reg. 1'!$B$17+('MoneyLine Reg. 1'!$B$18*test!I1800+test!J1800*'MoneyLine Reg. 1'!$B$19+test!T1800*'MoneyLine Reg. 1'!$B$20+test!Q1800*'MoneyLine Reg. 1'!$B$21)</f>
        <v>0.83044442998962387</v>
      </c>
      <c r="Z1800">
        <f>'MoneyLine Reg. 2'!$B$17+('MoneyLine Reg. 2'!$B$18*test!M1800+test!K1800*'MoneyLine Reg. 2'!$B$19+'MoneyLine Reg. 2'!$B$20*test!L1800+test!N1800*'MoneyLine Reg. 2'!$B$21)</f>
        <v>0.90178428877536154</v>
      </c>
    </row>
    <row r="1801" spans="1:26" x14ac:dyDescent="0.3">
      <c r="A1801" s="9">
        <v>45279</v>
      </c>
      <c r="B1801" s="7" t="s">
        <v>11</v>
      </c>
      <c r="C1801" s="7">
        <v>2</v>
      </c>
      <c r="D1801" s="7" t="s">
        <v>6</v>
      </c>
      <c r="E1801" s="7">
        <v>3</v>
      </c>
      <c r="F1801" s="7"/>
      <c r="G1801" s="6">
        <f t="shared" si="30"/>
        <v>1</v>
      </c>
      <c r="I1801">
        <f>VLOOKUP(D1801,MoneyLine!$A$1:$K$33,7,FALSE)</f>
        <v>-14.717619047619038</v>
      </c>
      <c r="J1801">
        <f>VLOOKUP(B1801,MoneyLine!$A$1:$K$33,7,FALSE)</f>
        <v>121.01880952380951</v>
      </c>
      <c r="K1801">
        <f>VLOOKUP(B1801,MoneyLine!$A$1:$K$33,11,FALSE)</f>
        <v>15.838749999999997</v>
      </c>
      <c r="L1801">
        <f>VLOOKUP(B1801,MoneyLine!$A$1:$D$33,4,FALSE)</f>
        <v>52.685499999999998</v>
      </c>
      <c r="M1801">
        <f>VLOOKUP(D1801,MoneyLine!$A$1:$K$33,11,FALSE)</f>
        <v>1.6887499999999989</v>
      </c>
      <c r="N1801">
        <f>VLOOKUP(D1801,MoneyLine!$A$1:$D$33,4,FALSE)</f>
        <v>38.247500000000002</v>
      </c>
      <c r="O1801">
        <f>VLOOKUP(D1801,MoneyLine!$A$1:$Q$33,14,FALSE)</f>
        <v>4.214999999999999</v>
      </c>
      <c r="P1801">
        <f>VLOOKUP(B1801,MoneyLine!$A$1:$Q$33,17,FALSE)</f>
        <v>15.627619047619051</v>
      </c>
      <c r="Q1801">
        <f>VLOOKUP(B1801,MoneyLine!$A$1:$K$33,10,FALSE)</f>
        <v>10.4975</v>
      </c>
      <c r="R1801">
        <f>VLOOKUP(B1801,MoneyLine!$A$1:$Q$33,14,FALSE)</f>
        <v>85.286666666666662</v>
      </c>
      <c r="S1801">
        <f>VLOOKUP(D1801,MoneyLine!$A$1:$Q$33,17,FALSE)</f>
        <v>-23.022142857142857</v>
      </c>
      <c r="T1801">
        <f>VLOOKUP(D1801,MoneyLine!$A$1:$K$33,10,FALSE)</f>
        <v>2.2516666666666674</v>
      </c>
      <c r="V1801">
        <f>HomTotReg.!$B$17+(test!O1801*HomTotReg.!$B$18+HomTotReg.!$B$19*test!P1801+test!Q1801*HomTotReg.!$B$20)</f>
        <v>2.5080789594341071</v>
      </c>
      <c r="W1801">
        <f>VisTotReg.!$B$17+(VisTotReg.!$B$18*test!R1801+test!S1801*VisTotReg.!$B$19+test!T1801*VisTotReg.!$B$20)</f>
        <v>3.6947934691189657</v>
      </c>
      <c r="Y1801">
        <f>'MoneyLine Reg. 1'!$B$17+('MoneyLine Reg. 1'!$B$18*test!I1801+test!J1801*'MoneyLine Reg. 1'!$B$19+test!T1801*'MoneyLine Reg. 1'!$B$20+test!Q1801*'MoneyLine Reg. 1'!$B$21)</f>
        <v>-1.347253073955355</v>
      </c>
      <c r="Z1801">
        <f>'MoneyLine Reg. 2'!$B$17+('MoneyLine Reg. 2'!$B$18*test!M1801+test!K1801*'MoneyLine Reg. 2'!$B$19+'MoneyLine Reg. 2'!$B$20*test!L1801+test!N1801*'MoneyLine Reg. 2'!$B$21)</f>
        <v>-1.6980972758188377</v>
      </c>
    </row>
    <row r="1802" spans="1:26" x14ac:dyDescent="0.3">
      <c r="A1802" s="8">
        <v>45279</v>
      </c>
      <c r="B1802" s="6" t="s">
        <v>4</v>
      </c>
      <c r="C1802" s="6">
        <v>3</v>
      </c>
      <c r="D1802" s="6" t="s">
        <v>15</v>
      </c>
      <c r="E1802" s="6">
        <v>2</v>
      </c>
      <c r="F1802" s="6" t="s">
        <v>36</v>
      </c>
      <c r="G1802" s="6">
        <f t="shared" si="30"/>
        <v>-1</v>
      </c>
      <c r="I1802">
        <f>VLOOKUP(D1802,MoneyLine!$A$1:$K$33,7,FALSE)</f>
        <v>101.46142857142856</v>
      </c>
      <c r="J1802">
        <f>VLOOKUP(B1802,MoneyLine!$A$1:$K$33,7,FALSE)</f>
        <v>71.288571428571402</v>
      </c>
      <c r="K1802">
        <f>VLOOKUP(B1802,MoneyLine!$A$1:$K$33,11,FALSE)</f>
        <v>4.0925000000000029</v>
      </c>
      <c r="L1802">
        <f>VLOOKUP(B1802,MoneyLine!$A$1:$D$33,4,FALSE)</f>
        <v>50.962499999999999</v>
      </c>
      <c r="M1802">
        <f>VLOOKUP(D1802,MoneyLine!$A$1:$K$33,11,FALSE)</f>
        <v>16.143749999999997</v>
      </c>
      <c r="N1802">
        <f>VLOOKUP(D1802,MoneyLine!$A$1:$D$33,4,FALSE)</f>
        <v>52.539000000000001</v>
      </c>
      <c r="O1802">
        <f>VLOOKUP(D1802,MoneyLine!$A$1:$Q$33,14,FALSE)</f>
        <v>76.89928571428571</v>
      </c>
      <c r="P1802">
        <f>VLOOKUP(B1802,MoneyLine!$A$1:$Q$33,17,FALSE)</f>
        <v>33.857619047619039</v>
      </c>
      <c r="Q1802">
        <f>VLOOKUP(B1802,MoneyLine!$A$1:$K$33,10,FALSE)</f>
        <v>21.901309523809527</v>
      </c>
      <c r="R1802">
        <f>VLOOKUP(B1802,MoneyLine!$A$1:$Q$33,14,FALSE)</f>
        <v>28.298571428571432</v>
      </c>
      <c r="S1802">
        <f>VLOOKUP(D1802,MoneyLine!$A$1:$Q$33,17,FALSE)</f>
        <v>16.578095238095237</v>
      </c>
      <c r="T1802">
        <f>VLOOKUP(D1802,MoneyLine!$A$1:$K$33,10,FALSE)</f>
        <v>-8.7532142857142858</v>
      </c>
      <c r="V1802">
        <f>HomTotReg.!$B$17+(test!O1802*HomTotReg.!$B$18+HomTotReg.!$B$19*test!P1802+test!Q1802*HomTotReg.!$B$20)</f>
        <v>2.9584914821310413</v>
      </c>
      <c r="W1802">
        <f>VisTotReg.!$B$17+(VisTotReg.!$B$18*test!R1802+test!S1802*VisTotReg.!$B$19+test!T1802*VisTotReg.!$B$20)</f>
        <v>2.8278649385248866</v>
      </c>
      <c r="Y1802">
        <f>'MoneyLine Reg. 1'!$B$17+('MoneyLine Reg. 1'!$B$18*test!I1802+test!J1802*'MoneyLine Reg. 1'!$B$19+test!T1802*'MoneyLine Reg. 1'!$B$20+test!Q1802*'MoneyLine Reg. 1'!$B$21)</f>
        <v>9.7079381953128902E-2</v>
      </c>
      <c r="Z1802">
        <f>'MoneyLine Reg. 2'!$B$17+('MoneyLine Reg. 2'!$B$18*test!M1802+test!K1802*'MoneyLine Reg. 2'!$B$19+'MoneyLine Reg. 2'!$B$20*test!L1802+test!N1802*'MoneyLine Reg. 2'!$B$21)</f>
        <v>1.0216197299293999</v>
      </c>
    </row>
    <row r="1803" spans="1:26" x14ac:dyDescent="0.3">
      <c r="A1803" s="9">
        <v>45279</v>
      </c>
      <c r="B1803" s="7" t="s">
        <v>8</v>
      </c>
      <c r="C1803" s="7">
        <v>5</v>
      </c>
      <c r="D1803" s="7" t="s">
        <v>21</v>
      </c>
      <c r="E1803" s="7">
        <v>2</v>
      </c>
      <c r="F1803" s="7"/>
      <c r="G1803" s="6">
        <f t="shared" si="30"/>
        <v>-3</v>
      </c>
      <c r="I1803">
        <f>VLOOKUP(D1803,MoneyLine!$A$1:$K$33,7,FALSE)</f>
        <v>81.149285714285725</v>
      </c>
      <c r="J1803">
        <f>VLOOKUP(B1803,MoneyLine!$A$1:$K$33,7,FALSE)</f>
        <v>158.14214285714286</v>
      </c>
      <c r="K1803">
        <f>VLOOKUP(B1803,MoneyLine!$A$1:$K$33,11,FALSE)</f>
        <v>11.611250000000004</v>
      </c>
      <c r="L1803">
        <f>VLOOKUP(B1803,MoneyLine!$A$1:$D$33,4,FALSE)</f>
        <v>49.862499999999997</v>
      </c>
      <c r="M1803">
        <f>VLOOKUP(D1803,MoneyLine!$A$1:$K$33,11,FALSE)</f>
        <v>9.1225000000000005</v>
      </c>
      <c r="N1803">
        <f>VLOOKUP(D1803,MoneyLine!$A$1:$D$33,4,FALSE)</f>
        <v>51.807999999999993</v>
      </c>
      <c r="O1803">
        <f>VLOOKUP(D1803,MoneyLine!$A$1:$Q$33,14,FALSE)</f>
        <v>65.387857142857143</v>
      </c>
      <c r="P1803">
        <f>VLOOKUP(B1803,MoneyLine!$A$1:$Q$33,17,FALSE)</f>
        <v>14.067142857142855</v>
      </c>
      <c r="Q1803">
        <f>VLOOKUP(B1803,MoneyLine!$A$1:$K$33,10,FALSE)</f>
        <v>21.027261904761904</v>
      </c>
      <c r="R1803">
        <f>VLOOKUP(B1803,MoneyLine!$A$1:$Q$33,14,FALSE)</f>
        <v>125.46428571428571</v>
      </c>
      <c r="S1803">
        <f>VLOOKUP(D1803,MoneyLine!$A$1:$Q$33,17,FALSE)</f>
        <v>7.3759523809523806</v>
      </c>
      <c r="T1803">
        <f>VLOOKUP(D1803,MoneyLine!$A$1:$K$33,10,FALSE)</f>
        <v>8.0371428571428574</v>
      </c>
      <c r="V1803">
        <f>HomTotReg.!$B$17+(test!O1803*HomTotReg.!$B$18+HomTotReg.!$B$19*test!P1803+test!Q1803*HomTotReg.!$B$20)</f>
        <v>3.0560014237336333</v>
      </c>
      <c r="W1803">
        <f>VisTotReg.!$B$17+(VisTotReg.!$B$18*test!R1803+test!S1803*VisTotReg.!$B$19+test!T1803*VisTotReg.!$B$20)</f>
        <v>3.8151905899303085</v>
      </c>
      <c r="Y1803">
        <f>'MoneyLine Reg. 1'!$B$17+('MoneyLine Reg. 1'!$B$18*test!I1803+test!J1803*'MoneyLine Reg. 1'!$B$19+test!T1803*'MoneyLine Reg. 1'!$B$20+test!Q1803*'MoneyLine Reg. 1'!$B$21)</f>
        <v>-0.86062148538230177</v>
      </c>
      <c r="Z1803">
        <f>'MoneyLine Reg. 2'!$B$17+('MoneyLine Reg. 2'!$B$18*test!M1803+test!K1803*'MoneyLine Reg. 2'!$B$19+'MoneyLine Reg. 2'!$B$20*test!L1803+test!N1803*'MoneyLine Reg. 2'!$B$21)</f>
        <v>0.1830287952945775</v>
      </c>
    </row>
    <row r="1804" spans="1:26" x14ac:dyDescent="0.3">
      <c r="A1804" s="8">
        <v>45279</v>
      </c>
      <c r="B1804" s="6" t="s">
        <v>9</v>
      </c>
      <c r="C1804" s="6">
        <v>1</v>
      </c>
      <c r="D1804" s="6" t="s">
        <v>16</v>
      </c>
      <c r="E1804" s="6">
        <v>3</v>
      </c>
      <c r="F1804" s="6"/>
      <c r="G1804" s="6">
        <f t="shared" si="30"/>
        <v>2</v>
      </c>
      <c r="I1804">
        <f>VLOOKUP(D1804,MoneyLine!$A$1:$K$33,7,FALSE)</f>
        <v>64.561666666666639</v>
      </c>
      <c r="J1804">
        <f>VLOOKUP(B1804,MoneyLine!$A$1:$K$33,7,FALSE)</f>
        <v>154.76523809523809</v>
      </c>
      <c r="K1804">
        <f>VLOOKUP(B1804,MoneyLine!$A$1:$K$33,11,FALSE)</f>
        <v>17.220000000000002</v>
      </c>
      <c r="L1804">
        <f>VLOOKUP(B1804,MoneyLine!$A$1:$D$33,4,FALSE)</f>
        <v>58.933</v>
      </c>
      <c r="M1804">
        <f>VLOOKUP(D1804,MoneyLine!$A$1:$K$33,11,FALSE)</f>
        <v>10.3225</v>
      </c>
      <c r="N1804">
        <f>VLOOKUP(D1804,MoneyLine!$A$1:$D$33,4,FALSE)</f>
        <v>48.538999999999994</v>
      </c>
      <c r="O1804">
        <f>VLOOKUP(D1804,MoneyLine!$A$1:$Q$33,14,FALSE)</f>
        <v>75.591190476190462</v>
      </c>
      <c r="P1804">
        <f>VLOOKUP(B1804,MoneyLine!$A$1:$Q$33,17,FALSE)</f>
        <v>29.393333333333338</v>
      </c>
      <c r="Q1804">
        <f>VLOOKUP(B1804,MoneyLine!$A$1:$K$33,10,FALSE)</f>
        <v>-2.4774999999999996</v>
      </c>
      <c r="R1804">
        <f>VLOOKUP(B1804,MoneyLine!$A$1:$Q$33,14,FALSE)</f>
        <v>117.61833333333333</v>
      </c>
      <c r="S1804">
        <f>VLOOKUP(D1804,MoneyLine!$A$1:$Q$33,17,FALSE)</f>
        <v>-17.098809523809521</v>
      </c>
      <c r="T1804">
        <f>VLOOKUP(D1804,MoneyLine!$A$1:$K$33,10,FALSE)</f>
        <v>17.131547619047623</v>
      </c>
      <c r="V1804">
        <f>HomTotReg.!$B$17+(test!O1804*HomTotReg.!$B$18+HomTotReg.!$B$19*test!P1804+test!Q1804*HomTotReg.!$B$20)</f>
        <v>3.2607234886316445</v>
      </c>
      <c r="W1804">
        <f>VisTotReg.!$B$17+(VisTotReg.!$B$18*test!R1804+test!S1804*VisTotReg.!$B$19+test!T1804*VisTotReg.!$B$20)</f>
        <v>3.8063928719478173</v>
      </c>
      <c r="Y1804">
        <f>'MoneyLine Reg. 1'!$B$17+('MoneyLine Reg. 1'!$B$18*test!I1804+test!J1804*'MoneyLine Reg. 1'!$B$19+test!T1804*'MoneyLine Reg. 1'!$B$20+test!Q1804*'MoneyLine Reg. 1'!$B$21)</f>
        <v>-0.62312866834041769</v>
      </c>
      <c r="Z1804">
        <f>'MoneyLine Reg. 2'!$B$17+('MoneyLine Reg. 2'!$B$18*test!M1804+test!K1804*'MoneyLine Reg. 2'!$B$19+'MoneyLine Reg. 2'!$B$20*test!L1804+test!N1804*'MoneyLine Reg. 2'!$B$21)</f>
        <v>-0.99031748364652383</v>
      </c>
    </row>
    <row r="1805" spans="1:26" x14ac:dyDescent="0.3">
      <c r="A1805" s="9">
        <v>45279</v>
      </c>
      <c r="B1805" s="7" t="s">
        <v>29</v>
      </c>
      <c r="C1805" s="7">
        <v>4</v>
      </c>
      <c r="D1805" s="7" t="s">
        <v>24</v>
      </c>
      <c r="E1805" s="7">
        <v>1</v>
      </c>
      <c r="F1805" s="7"/>
      <c r="G1805" s="6">
        <f t="shared" si="30"/>
        <v>-3</v>
      </c>
      <c r="I1805">
        <f>VLOOKUP(D1805,MoneyLine!$A$1:$K$33,7,FALSE)</f>
        <v>-28.852380952380948</v>
      </c>
      <c r="J1805">
        <f>VLOOKUP(B1805,MoneyLine!$A$1:$K$33,7,FALSE)</f>
        <v>120.64333333333332</v>
      </c>
      <c r="K1805">
        <f>VLOOKUP(B1805,MoneyLine!$A$1:$K$33,11,FALSE)</f>
        <v>13.331249999999997</v>
      </c>
      <c r="L1805">
        <f>VLOOKUP(B1805,MoneyLine!$A$1:$D$33,4,FALSE)</f>
        <v>55.3095</v>
      </c>
      <c r="M1805">
        <f>VLOOKUP(D1805,MoneyLine!$A$1:$K$33,11,FALSE)</f>
        <v>5.754999999999999</v>
      </c>
      <c r="N1805">
        <f>VLOOKUP(D1805,MoneyLine!$A$1:$D$33,4,FALSE)</f>
        <v>42.153999999999996</v>
      </c>
      <c r="O1805">
        <f>VLOOKUP(D1805,MoneyLine!$A$1:$Q$33,14,FALSE)</f>
        <v>7.490952380952379</v>
      </c>
      <c r="P1805">
        <f>VLOOKUP(B1805,MoneyLine!$A$1:$Q$33,17,FALSE)</f>
        <v>28.97</v>
      </c>
      <c r="Q1805">
        <f>VLOOKUP(B1805,MoneyLine!$A$1:$K$33,10,FALSE)</f>
        <v>20.598452380952381</v>
      </c>
      <c r="R1805">
        <f>VLOOKUP(B1805,MoneyLine!$A$1:$Q$33,14,FALSE)</f>
        <v>76.355714285714271</v>
      </c>
      <c r="S1805">
        <f>VLOOKUP(D1805,MoneyLine!$A$1:$Q$33,17,FALSE)</f>
        <v>-35.079523809523806</v>
      </c>
      <c r="T1805">
        <f>VLOOKUP(D1805,MoneyLine!$A$1:$K$33,10,FALSE)</f>
        <v>-0.52404761904761887</v>
      </c>
      <c r="V1805">
        <f>HomTotReg.!$B$17+(test!O1805*HomTotReg.!$B$18+HomTotReg.!$B$19*test!P1805+test!Q1805*HomTotReg.!$B$20)</f>
        <v>2.290006377490851</v>
      </c>
      <c r="W1805">
        <f>VisTotReg.!$B$17+(VisTotReg.!$B$18*test!R1805+test!S1805*VisTotReg.!$B$19+test!T1805*VisTotReg.!$B$20)</f>
        <v>3.7372139143556087</v>
      </c>
      <c r="Y1805">
        <f>'MoneyLine Reg. 1'!$B$17+('MoneyLine Reg. 1'!$B$18*test!I1805+test!J1805*'MoneyLine Reg. 1'!$B$19+test!T1805*'MoneyLine Reg. 1'!$B$20+test!Q1805*'MoneyLine Reg. 1'!$B$21)</f>
        <v>-1.6209430389975736</v>
      </c>
      <c r="Z1805">
        <f>'MoneyLine Reg. 2'!$B$17+('MoneyLine Reg. 2'!$B$18*test!M1805+test!K1805*'MoneyLine Reg. 2'!$B$19+'MoneyLine Reg. 2'!$B$20*test!L1805+test!N1805*'MoneyLine Reg. 2'!$B$21)</f>
        <v>-1.2223014005562218</v>
      </c>
    </row>
    <row r="1806" spans="1:26" x14ac:dyDescent="0.3">
      <c r="A1806" s="8">
        <v>45279</v>
      </c>
      <c r="B1806" s="6" t="s">
        <v>10</v>
      </c>
      <c r="C1806" s="6">
        <v>1</v>
      </c>
      <c r="D1806" s="6" t="s">
        <v>7</v>
      </c>
      <c r="E1806" s="6">
        <v>6</v>
      </c>
      <c r="F1806" s="6"/>
      <c r="G1806" s="6">
        <f t="shared" si="30"/>
        <v>5</v>
      </c>
      <c r="I1806">
        <f>VLOOKUP(D1806,MoneyLine!$A$1:$K$33,7,FALSE)</f>
        <v>105.50714285714287</v>
      </c>
      <c r="J1806">
        <f>VLOOKUP(B1806,MoneyLine!$A$1:$K$33,7,FALSE)</f>
        <v>43.783809523809516</v>
      </c>
      <c r="K1806">
        <f>VLOOKUP(B1806,MoneyLine!$A$1:$K$33,11,FALSE)</f>
        <v>2.1412499999999977</v>
      </c>
      <c r="L1806">
        <f>VLOOKUP(B1806,MoneyLine!$A$1:$D$33,4,FALSE)</f>
        <v>45.351499999999994</v>
      </c>
      <c r="M1806">
        <f>VLOOKUP(D1806,MoneyLine!$A$1:$K$33,11,FALSE)</f>
        <v>17.5075</v>
      </c>
      <c r="N1806">
        <f>VLOOKUP(D1806,MoneyLine!$A$1:$D$33,4,FALSE)</f>
        <v>51.216499999999996</v>
      </c>
      <c r="O1806">
        <f>VLOOKUP(D1806,MoneyLine!$A$1:$Q$33,14,FALSE)</f>
        <v>89.021666666666647</v>
      </c>
      <c r="P1806">
        <f>VLOOKUP(B1806,MoneyLine!$A$1:$Q$33,17,FALSE)</f>
        <v>-14.675714285714287</v>
      </c>
      <c r="Q1806">
        <f>VLOOKUP(B1806,MoneyLine!$A$1:$K$33,10,FALSE)</f>
        <v>13.367738095238096</v>
      </c>
      <c r="R1806">
        <f>VLOOKUP(B1806,MoneyLine!$A$1:$Q$33,14,FALSE)</f>
        <v>43.181904761904768</v>
      </c>
      <c r="S1806">
        <f>VLOOKUP(D1806,MoneyLine!$A$1:$Q$33,17,FALSE)</f>
        <v>1.5838095238095231</v>
      </c>
      <c r="T1806">
        <f>VLOOKUP(D1806,MoneyLine!$A$1:$K$33,10,FALSE)</f>
        <v>-6.0107142857142861</v>
      </c>
      <c r="V1806">
        <f>HomTotReg.!$B$17+(test!O1806*HomTotReg.!$B$18+HomTotReg.!$B$19*test!P1806+test!Q1806*HomTotReg.!$B$20)</f>
        <v>3.6951749917188979</v>
      </c>
      <c r="W1806">
        <f>VisTotReg.!$B$17+(VisTotReg.!$B$18*test!R1806+test!S1806*VisTotReg.!$B$19+test!T1806*VisTotReg.!$B$20)</f>
        <v>3.0976845981760439</v>
      </c>
      <c r="Y1806">
        <f>'MoneyLine Reg. 1'!$B$17+('MoneyLine Reg. 1'!$B$18*test!I1806+test!J1806*'MoneyLine Reg. 1'!$B$19+test!T1806*'MoneyLine Reg. 1'!$B$20+test!Q1806*'MoneyLine Reg. 1'!$B$21)</f>
        <v>0.57672469584444674</v>
      </c>
      <c r="Z1806">
        <f>'MoneyLine Reg. 2'!$B$17+('MoneyLine Reg. 2'!$B$18*test!M1806+test!K1806*'MoneyLine Reg. 2'!$B$19+'MoneyLine Reg. 2'!$B$20*test!L1806+test!N1806*'MoneyLine Reg. 2'!$B$21)</f>
        <v>1.5479821971823746</v>
      </c>
    </row>
    <row r="1807" spans="1:26" x14ac:dyDescent="0.3">
      <c r="A1807" s="9">
        <v>45279</v>
      </c>
      <c r="B1807" s="7" t="s">
        <v>17</v>
      </c>
      <c r="C1807" s="7">
        <v>5</v>
      </c>
      <c r="D1807" s="7" t="s">
        <v>5</v>
      </c>
      <c r="E1807" s="7">
        <v>2</v>
      </c>
      <c r="F1807" s="7"/>
      <c r="G1807" s="6">
        <f t="shared" si="30"/>
        <v>-3</v>
      </c>
      <c r="I1807">
        <f>VLOOKUP(D1807,MoneyLine!$A$1:$K$33,7,FALSE)</f>
        <v>92.519047619047612</v>
      </c>
      <c r="J1807">
        <f>VLOOKUP(B1807,MoneyLine!$A$1:$K$33,7,FALSE)</f>
        <v>126.67</v>
      </c>
      <c r="K1807">
        <f>VLOOKUP(B1807,MoneyLine!$A$1:$K$33,11,FALSE)</f>
        <v>19.922499999999999</v>
      </c>
      <c r="L1807">
        <f>VLOOKUP(B1807,MoneyLine!$A$1:$D$33,4,FALSE)</f>
        <v>49.902000000000001</v>
      </c>
      <c r="M1807">
        <f>VLOOKUP(D1807,MoneyLine!$A$1:$K$33,11,FALSE)</f>
        <v>15.5725</v>
      </c>
      <c r="N1807">
        <f>VLOOKUP(D1807,MoneyLine!$A$1:$D$33,4,FALSE)</f>
        <v>52.448999999999998</v>
      </c>
      <c r="O1807">
        <f>VLOOKUP(D1807,MoneyLine!$A$1:$Q$33,14,FALSE)</f>
        <v>80.7392857142857</v>
      </c>
      <c r="P1807">
        <f>VLOOKUP(B1807,MoneyLine!$A$1:$Q$33,17,FALSE)</f>
        <v>9.6223809523809507</v>
      </c>
      <c r="Q1807">
        <f>VLOOKUP(B1807,MoneyLine!$A$1:$K$33,10,FALSE)</f>
        <v>23.209285714285713</v>
      </c>
      <c r="R1807">
        <f>VLOOKUP(B1807,MoneyLine!$A$1:$Q$33,14,FALSE)</f>
        <v>104.88261904761904</v>
      </c>
      <c r="S1807">
        <f>VLOOKUP(D1807,MoneyLine!$A$1:$Q$33,17,FALSE)</f>
        <v>2.4073809523809526</v>
      </c>
      <c r="T1807">
        <f>VLOOKUP(D1807,MoneyLine!$A$1:$K$33,10,FALSE)</f>
        <v>7.11511904761905</v>
      </c>
      <c r="V1807">
        <f>HomTotReg.!$B$17+(test!O1807*HomTotReg.!$B$18+HomTotReg.!$B$19*test!P1807+test!Q1807*HomTotReg.!$B$20)</f>
        <v>3.2415299637332895</v>
      </c>
      <c r="W1807">
        <f>VisTotReg.!$B$17+(VisTotReg.!$B$18*test!R1807+test!S1807*VisTotReg.!$B$19+test!T1807*VisTotReg.!$B$20)</f>
        <v>3.6289306538125983</v>
      </c>
      <c r="Y1807">
        <f>'MoneyLine Reg. 1'!$B$17+('MoneyLine Reg. 1'!$B$18*test!I1807+test!J1807*'MoneyLine Reg. 1'!$B$19+test!T1807*'MoneyLine Reg. 1'!$B$20+test!Q1807*'MoneyLine Reg. 1'!$B$21)</f>
        <v>-0.42151951370731611</v>
      </c>
      <c r="Z1807">
        <f>'MoneyLine Reg. 2'!$B$17+('MoneyLine Reg. 2'!$B$18*test!M1807+test!K1807*'MoneyLine Reg. 2'!$B$19+'MoneyLine Reg. 2'!$B$20*test!L1807+test!N1807*'MoneyLine Reg. 2'!$B$21)</f>
        <v>0.13036971826086541</v>
      </c>
    </row>
    <row r="1808" spans="1:26" x14ac:dyDescent="0.3">
      <c r="A1808" s="8">
        <v>45280</v>
      </c>
      <c r="B1808" s="6" t="s">
        <v>34</v>
      </c>
      <c r="C1808" s="6">
        <v>2</v>
      </c>
      <c r="D1808" s="6" t="s">
        <v>29</v>
      </c>
      <c r="E1808" s="6">
        <v>1</v>
      </c>
      <c r="F1808" s="6"/>
      <c r="G1808" s="6">
        <f t="shared" si="30"/>
        <v>-1</v>
      </c>
      <c r="I1808">
        <f>VLOOKUP(D1808,MoneyLine!$A$1:$K$33,7,FALSE)</f>
        <v>120.64333333333332</v>
      </c>
      <c r="J1808">
        <f>VLOOKUP(B1808,MoneyLine!$A$1:$K$33,7,FALSE)</f>
        <v>70.167380952380938</v>
      </c>
      <c r="K1808">
        <f>VLOOKUP(B1808,MoneyLine!$A$1:$K$33,11,FALSE)</f>
        <v>10.367500000000003</v>
      </c>
      <c r="L1808">
        <f>VLOOKUP(B1808,MoneyLine!$A$1:$D$33,4,FALSE)</f>
        <v>52.325999999999993</v>
      </c>
      <c r="M1808">
        <f>VLOOKUP(D1808,MoneyLine!$A$1:$K$33,11,FALSE)</f>
        <v>13.331249999999997</v>
      </c>
      <c r="N1808">
        <f>VLOOKUP(D1808,MoneyLine!$A$1:$D$33,4,FALSE)</f>
        <v>55.3095</v>
      </c>
      <c r="O1808">
        <f>VLOOKUP(D1808,MoneyLine!$A$1:$Q$33,14,FALSE)</f>
        <v>76.355714285714271</v>
      </c>
      <c r="P1808">
        <f>VLOOKUP(B1808,MoneyLine!$A$1:$Q$33,17,FALSE)</f>
        <v>22.489285714285707</v>
      </c>
      <c r="Q1808">
        <f>VLOOKUP(B1808,MoneyLine!$A$1:$K$33,10,FALSE)</f>
        <v>29.06904761904762</v>
      </c>
      <c r="R1808">
        <f>VLOOKUP(B1808,MoneyLine!$A$1:$Q$33,14,FALSE)</f>
        <v>40.24047619047618</v>
      </c>
      <c r="S1808">
        <f>VLOOKUP(D1808,MoneyLine!$A$1:$Q$33,17,FALSE)</f>
        <v>28.97</v>
      </c>
      <c r="T1808">
        <f>VLOOKUP(D1808,MoneyLine!$A$1:$K$33,10,FALSE)</f>
        <v>20.598452380952381</v>
      </c>
      <c r="V1808">
        <f>HomTotReg.!$B$17+(test!O1808*HomTotReg.!$B$18+HomTotReg.!$B$19*test!P1808+test!Q1808*HomTotReg.!$B$20)</f>
        <v>2.9941829403930669</v>
      </c>
      <c r="W1808">
        <f>VisTotReg.!$B$17+(VisTotReg.!$B$18*test!R1808+test!S1808*VisTotReg.!$B$19+test!T1808*VisTotReg.!$B$20)</f>
        <v>2.426861622029969</v>
      </c>
      <c r="Y1808">
        <f>'MoneyLine Reg. 1'!$B$17+('MoneyLine Reg. 1'!$B$18*test!I1808+test!J1808*'MoneyLine Reg. 1'!$B$19+test!T1808*'MoneyLine Reg. 1'!$B$20+test!Q1808*'MoneyLine Reg. 1'!$B$21)</f>
        <v>0.63248460490505987</v>
      </c>
      <c r="Z1808">
        <f>'MoneyLine Reg. 2'!$B$17+('MoneyLine Reg. 2'!$B$18*test!M1808+test!K1808*'MoneyLine Reg. 2'!$B$19+'MoneyLine Reg. 2'!$B$20*test!L1808+test!N1808*'MoneyLine Reg. 2'!$B$21)</f>
        <v>0.57647537434664509</v>
      </c>
    </row>
    <row r="1809" spans="1:26" x14ac:dyDescent="0.3">
      <c r="A1809" s="9">
        <v>45280</v>
      </c>
      <c r="B1809" s="7" t="s">
        <v>19</v>
      </c>
      <c r="C1809" s="7">
        <v>2</v>
      </c>
      <c r="D1809" s="7" t="s">
        <v>23</v>
      </c>
      <c r="E1809" s="7">
        <v>5</v>
      </c>
      <c r="F1809" s="7"/>
      <c r="G1809" s="6">
        <f t="shared" si="30"/>
        <v>3</v>
      </c>
      <c r="I1809">
        <f>VLOOKUP(D1809,MoneyLine!$A$1:$K$33,7,FALSE)</f>
        <v>101.00309523809524</v>
      </c>
      <c r="J1809">
        <f>VLOOKUP(B1809,MoneyLine!$A$1:$K$33,7,FALSE)</f>
        <v>99.267142857142858</v>
      </c>
      <c r="K1809">
        <f>VLOOKUP(B1809,MoneyLine!$A$1:$K$33,11,FALSE)</f>
        <v>11.873749999999998</v>
      </c>
      <c r="L1809">
        <f>VLOOKUP(B1809,MoneyLine!$A$1:$D$33,4,FALSE)</f>
        <v>44.580500000000001</v>
      </c>
      <c r="M1809">
        <f>VLOOKUP(D1809,MoneyLine!$A$1:$K$33,11,FALSE)</f>
        <v>6.8149999999999995</v>
      </c>
      <c r="N1809">
        <f>VLOOKUP(D1809,MoneyLine!$A$1:$D$33,4,FALSE)</f>
        <v>52.277999999999999</v>
      </c>
      <c r="O1809">
        <f>VLOOKUP(D1809,MoneyLine!$A$1:$Q$33,14,FALSE)</f>
        <v>66.898333333333312</v>
      </c>
      <c r="P1809">
        <f>VLOOKUP(B1809,MoneyLine!$A$1:$Q$33,17,FALSE)</f>
        <v>-14.223571428571427</v>
      </c>
      <c r="Q1809">
        <f>VLOOKUP(B1809,MoneyLine!$A$1:$K$33,10,FALSE)</f>
        <v>-3.2023809523808761E-2</v>
      </c>
      <c r="R1809">
        <f>VLOOKUP(B1809,MoneyLine!$A$1:$Q$33,14,FALSE)</f>
        <v>93.099761904761891</v>
      </c>
      <c r="S1809">
        <f>VLOOKUP(D1809,MoneyLine!$A$1:$Q$33,17,FALSE)</f>
        <v>22.973095238095237</v>
      </c>
      <c r="T1809">
        <f>VLOOKUP(D1809,MoneyLine!$A$1:$K$33,10,FALSE)</f>
        <v>43.088928571428575</v>
      </c>
      <c r="V1809">
        <f>HomTotReg.!$B$17+(test!O1809*HomTotReg.!$B$18+HomTotReg.!$B$19*test!P1809+test!Q1809*HomTotReg.!$B$20)</f>
        <v>3.6039518876656942</v>
      </c>
      <c r="W1809">
        <f>VisTotReg.!$B$17+(VisTotReg.!$B$18*test!R1809+test!S1809*VisTotReg.!$B$19+test!T1809*VisTotReg.!$B$20)</f>
        <v>2.7761470408311055</v>
      </c>
      <c r="Y1809">
        <f>'MoneyLine Reg. 1'!$B$17+('MoneyLine Reg. 1'!$B$18*test!I1809+test!J1809*'MoneyLine Reg. 1'!$B$19+test!T1809*'MoneyLine Reg. 1'!$B$20+test!Q1809*'MoneyLine Reg. 1'!$B$21)</f>
        <v>0.70764523268012147</v>
      </c>
      <c r="Z1809">
        <f>'MoneyLine Reg. 2'!$B$17+('MoneyLine Reg. 2'!$B$18*test!M1809+test!K1809*'MoneyLine Reg. 2'!$B$19+'MoneyLine Reg. 2'!$B$20*test!L1809+test!N1809*'MoneyLine Reg. 2'!$B$21)</f>
        <v>0.45876402211786926</v>
      </c>
    </row>
    <row r="1810" spans="1:26" x14ac:dyDescent="0.3">
      <c r="A1810" s="8">
        <v>45280</v>
      </c>
      <c r="B1810" s="6" t="s">
        <v>16</v>
      </c>
      <c r="C1810" s="6">
        <v>2</v>
      </c>
      <c r="D1810" s="6" t="s">
        <v>12</v>
      </c>
      <c r="E1810" s="6">
        <v>3</v>
      </c>
      <c r="F1810" s="6" t="s">
        <v>36</v>
      </c>
      <c r="G1810" s="6">
        <f t="shared" si="30"/>
        <v>1</v>
      </c>
      <c r="I1810">
        <f>VLOOKUP(D1810,MoneyLine!$A$1:$K$33,7,FALSE)</f>
        <v>38.000238095238089</v>
      </c>
      <c r="J1810">
        <f>VLOOKUP(B1810,MoneyLine!$A$1:$K$33,7,FALSE)</f>
        <v>64.561666666666639</v>
      </c>
      <c r="K1810">
        <f>VLOOKUP(B1810,MoneyLine!$A$1:$K$33,11,FALSE)</f>
        <v>10.3225</v>
      </c>
      <c r="L1810">
        <f>VLOOKUP(B1810,MoneyLine!$A$1:$D$33,4,FALSE)</f>
        <v>48.538999999999994</v>
      </c>
      <c r="M1810">
        <f>VLOOKUP(D1810,MoneyLine!$A$1:$K$33,11,FALSE)</f>
        <v>5.6062500000000011</v>
      </c>
      <c r="N1810">
        <f>VLOOKUP(D1810,MoneyLine!$A$1:$D$33,4,FALSE)</f>
        <v>46.611499999999999</v>
      </c>
      <c r="O1810">
        <f>VLOOKUP(D1810,MoneyLine!$A$1:$Q$33,14,FALSE)</f>
        <v>32.669761904761899</v>
      </c>
      <c r="P1810">
        <f>VLOOKUP(B1810,MoneyLine!$A$1:$Q$33,17,FALSE)</f>
        <v>-17.098809523809521</v>
      </c>
      <c r="Q1810">
        <f>VLOOKUP(B1810,MoneyLine!$A$1:$K$33,10,FALSE)</f>
        <v>17.131547619047623</v>
      </c>
      <c r="R1810">
        <f>VLOOKUP(B1810,MoneyLine!$A$1:$Q$33,14,FALSE)</f>
        <v>75.591190476190462</v>
      </c>
      <c r="S1810">
        <f>VLOOKUP(D1810,MoneyLine!$A$1:$Q$33,17,FALSE)</f>
        <v>-1.7361904761904778</v>
      </c>
      <c r="T1810">
        <f>VLOOKUP(D1810,MoneyLine!$A$1:$K$33,10,FALSE)</f>
        <v>20.738571428571433</v>
      </c>
      <c r="V1810">
        <f>HomTotReg.!$B$17+(test!O1810*HomTotReg.!$B$18+HomTotReg.!$B$19*test!P1810+test!Q1810*HomTotReg.!$B$20)</f>
        <v>3.0829089127864604</v>
      </c>
      <c r="W1810">
        <f>VisTotReg.!$B$17+(VisTotReg.!$B$18*test!R1810+test!S1810*VisTotReg.!$B$19+test!T1810*VisTotReg.!$B$20)</f>
        <v>3.117832896048137</v>
      </c>
      <c r="Y1810">
        <f>'MoneyLine Reg. 1'!$B$17+('MoneyLine Reg. 1'!$B$18*test!I1810+test!J1810*'MoneyLine Reg. 1'!$B$19+test!T1810*'MoneyLine Reg. 1'!$B$20+test!Q1810*'MoneyLine Reg. 1'!$B$21)</f>
        <v>8.7051816073485666E-3</v>
      </c>
      <c r="Z1810">
        <f>'MoneyLine Reg. 2'!$B$17+('MoneyLine Reg. 2'!$B$18*test!M1810+test!K1810*'MoneyLine Reg. 2'!$B$19+'MoneyLine Reg. 2'!$B$20*test!L1810+test!N1810*'MoneyLine Reg. 2'!$B$21)</f>
        <v>-0.22628826665134882</v>
      </c>
    </row>
    <row r="1811" spans="1:26" x14ac:dyDescent="0.3">
      <c r="A1811" s="9">
        <v>45281</v>
      </c>
      <c r="B1811" s="7" t="s">
        <v>22</v>
      </c>
      <c r="C1811" s="7">
        <v>3</v>
      </c>
      <c r="D1811" s="7" t="s">
        <v>26</v>
      </c>
      <c r="E1811" s="7">
        <v>0</v>
      </c>
      <c r="F1811" s="7"/>
      <c r="G1811" s="6">
        <f t="shared" si="30"/>
        <v>-3</v>
      </c>
      <c r="I1811">
        <f>VLOOKUP(D1811,MoneyLine!$A$1:$K$33,7,FALSE)</f>
        <v>2.4278571428571381</v>
      </c>
      <c r="J1811">
        <f>VLOOKUP(B1811,MoneyLine!$A$1:$K$33,7,FALSE)</f>
        <v>73.279761904761898</v>
      </c>
      <c r="K1811">
        <f>VLOOKUP(B1811,MoneyLine!$A$1:$K$33,11,FALSE)</f>
        <v>6.432500000000001</v>
      </c>
      <c r="L1811">
        <f>VLOOKUP(B1811,MoneyLine!$A$1:$D$33,4,FALSE)</f>
        <v>50.885999999999996</v>
      </c>
      <c r="M1811">
        <f>VLOOKUP(D1811,MoneyLine!$A$1:$K$33,11,FALSE)</f>
        <v>7.2874999999999996</v>
      </c>
      <c r="N1811">
        <f>VLOOKUP(D1811,MoneyLine!$A$1:$D$33,4,FALSE)</f>
        <v>44.772500000000001</v>
      </c>
      <c r="O1811">
        <f>VLOOKUP(D1811,MoneyLine!$A$1:$Q$33,14,FALSE)</f>
        <v>21.040476190476188</v>
      </c>
      <c r="P1811">
        <f>VLOOKUP(B1811,MoneyLine!$A$1:$Q$33,17,FALSE)</f>
        <v>-0.22023809523809401</v>
      </c>
      <c r="Q1811">
        <f>VLOOKUP(B1811,MoneyLine!$A$1:$K$33,10,FALSE)</f>
        <v>10.709166666666667</v>
      </c>
      <c r="R1811">
        <f>VLOOKUP(B1811,MoneyLine!$A$1:$Q$33,14,FALSE)</f>
        <v>70.076904761904771</v>
      </c>
      <c r="S1811">
        <f>VLOOKUP(D1811,MoneyLine!$A$1:$Q$33,17,FALSE)</f>
        <v>-8.321428571428573</v>
      </c>
      <c r="T1811">
        <f>VLOOKUP(D1811,MoneyLine!$A$1:$K$33,10,FALSE)</f>
        <v>13.537738095238096</v>
      </c>
      <c r="V1811">
        <f>HomTotReg.!$B$17+(test!O1811*HomTotReg.!$B$18+HomTotReg.!$B$19*test!P1811+test!Q1811*HomTotReg.!$B$20)</f>
        <v>2.851767763540114</v>
      </c>
      <c r="W1811">
        <f>VisTotReg.!$B$17+(VisTotReg.!$B$18*test!R1811+test!S1811*VisTotReg.!$B$19+test!T1811*VisTotReg.!$B$20)</f>
        <v>3.2171565924705607</v>
      </c>
      <c r="Y1811">
        <f>'MoneyLine Reg. 1'!$B$17+('MoneyLine Reg. 1'!$B$18*test!I1811+test!J1811*'MoneyLine Reg. 1'!$B$19+test!T1811*'MoneyLine Reg. 1'!$B$20+test!Q1811*'MoneyLine Reg. 1'!$B$21)</f>
        <v>-0.47558849471104125</v>
      </c>
      <c r="Z1811">
        <f>'MoneyLine Reg. 2'!$B$17+('MoneyLine Reg. 2'!$B$18*test!M1811+test!K1811*'MoneyLine Reg. 2'!$B$19+'MoneyLine Reg. 2'!$B$20*test!L1811+test!N1811*'MoneyLine Reg. 2'!$B$21)</f>
        <v>-0.20344374996996706</v>
      </c>
    </row>
    <row r="1812" spans="1:26" x14ac:dyDescent="0.3">
      <c r="A1812" s="8">
        <v>45281</v>
      </c>
      <c r="B1812" s="6" t="s">
        <v>5</v>
      </c>
      <c r="C1812" s="6">
        <v>3</v>
      </c>
      <c r="D1812" s="6" t="s">
        <v>13</v>
      </c>
      <c r="E1812" s="6">
        <v>9</v>
      </c>
      <c r="F1812" s="6"/>
      <c r="G1812" s="6">
        <f t="shared" si="30"/>
        <v>6</v>
      </c>
      <c r="I1812">
        <f>VLOOKUP(D1812,MoneyLine!$A$1:$K$33,7,FALSE)</f>
        <v>52.757857142857148</v>
      </c>
      <c r="J1812">
        <f>VLOOKUP(B1812,MoneyLine!$A$1:$K$33,7,FALSE)</f>
        <v>92.519047619047612</v>
      </c>
      <c r="K1812">
        <f>VLOOKUP(B1812,MoneyLine!$A$1:$K$33,11,FALSE)</f>
        <v>15.5725</v>
      </c>
      <c r="L1812">
        <f>VLOOKUP(B1812,MoneyLine!$A$1:$D$33,4,FALSE)</f>
        <v>52.448999999999998</v>
      </c>
      <c r="M1812">
        <f>VLOOKUP(D1812,MoneyLine!$A$1:$K$33,11,FALSE)</f>
        <v>5.03125</v>
      </c>
      <c r="N1812">
        <f>VLOOKUP(D1812,MoneyLine!$A$1:$D$33,4,FALSE)</f>
        <v>47.964499999999994</v>
      </c>
      <c r="O1812">
        <f>VLOOKUP(D1812,MoneyLine!$A$1:$Q$33,14,FALSE)</f>
        <v>36.921904761904756</v>
      </c>
      <c r="P1812">
        <f>VLOOKUP(B1812,MoneyLine!$A$1:$Q$33,17,FALSE)</f>
        <v>2.4073809523809526</v>
      </c>
      <c r="Q1812">
        <f>VLOOKUP(B1812,MoneyLine!$A$1:$K$33,10,FALSE)</f>
        <v>7.11511904761905</v>
      </c>
      <c r="R1812">
        <f>VLOOKUP(B1812,MoneyLine!$A$1:$Q$33,14,FALSE)</f>
        <v>80.7392857142857</v>
      </c>
      <c r="S1812">
        <f>VLOOKUP(D1812,MoneyLine!$A$1:$Q$33,17,FALSE)</f>
        <v>6.5440476190476176</v>
      </c>
      <c r="T1812">
        <f>VLOOKUP(D1812,MoneyLine!$A$1:$K$33,10,FALSE)</f>
        <v>-4.3963095238095242</v>
      </c>
      <c r="V1812">
        <f>HomTotReg.!$B$17+(test!O1812*HomTotReg.!$B$18+HomTotReg.!$B$19*test!P1812+test!Q1812*HomTotReg.!$B$20)</f>
        <v>3.0316415417704983</v>
      </c>
      <c r="W1812">
        <f>VisTotReg.!$B$17+(VisTotReg.!$B$18*test!R1812+test!S1812*VisTotReg.!$B$19+test!T1812*VisTotReg.!$B$20)</f>
        <v>3.4751798875949111</v>
      </c>
      <c r="Y1812">
        <f>'MoneyLine Reg. 1'!$B$17+('MoneyLine Reg. 1'!$B$18*test!I1812+test!J1812*'MoneyLine Reg. 1'!$B$19+test!T1812*'MoneyLine Reg. 1'!$B$20+test!Q1812*'MoneyLine Reg. 1'!$B$21)</f>
        <v>-0.41621620645302648</v>
      </c>
      <c r="Z1812">
        <f>'MoneyLine Reg. 2'!$B$17+('MoneyLine Reg. 2'!$B$18*test!M1812+test!K1812*'MoneyLine Reg. 2'!$B$19+'MoneyLine Reg. 2'!$B$20*test!L1812+test!N1812*'MoneyLine Reg. 2'!$B$21)</f>
        <v>-0.7679971465705</v>
      </c>
    </row>
    <row r="1813" spans="1:26" x14ac:dyDescent="0.3">
      <c r="A1813" s="9">
        <v>45281</v>
      </c>
      <c r="B1813" s="7" t="s">
        <v>12</v>
      </c>
      <c r="C1813" s="7">
        <v>3</v>
      </c>
      <c r="D1813" s="7" t="s">
        <v>20</v>
      </c>
      <c r="E1813" s="7">
        <v>2</v>
      </c>
      <c r="F1813" s="7" t="s">
        <v>36</v>
      </c>
      <c r="G1813" s="6">
        <f t="shared" si="30"/>
        <v>-1</v>
      </c>
      <c r="I1813">
        <f>VLOOKUP(D1813,MoneyLine!$A$1:$K$33,7,FALSE)</f>
        <v>53.481666666666655</v>
      </c>
      <c r="J1813">
        <f>VLOOKUP(B1813,MoneyLine!$A$1:$K$33,7,FALSE)</f>
        <v>38.000238095238089</v>
      </c>
      <c r="K1813">
        <f>VLOOKUP(B1813,MoneyLine!$A$1:$K$33,11,FALSE)</f>
        <v>5.6062500000000011</v>
      </c>
      <c r="L1813">
        <f>VLOOKUP(B1813,MoneyLine!$A$1:$D$33,4,FALSE)</f>
        <v>46.611499999999999</v>
      </c>
      <c r="M1813">
        <f>VLOOKUP(D1813,MoneyLine!$A$1:$K$33,11,FALSE)</f>
        <v>4.7974999999999994</v>
      </c>
      <c r="N1813">
        <f>VLOOKUP(D1813,MoneyLine!$A$1:$D$33,4,FALSE)</f>
        <v>46.0565</v>
      </c>
      <c r="O1813">
        <f>VLOOKUP(D1813,MoneyLine!$A$1:$Q$33,14,FALSE)</f>
        <v>58.340238095238099</v>
      </c>
      <c r="P1813">
        <f>VLOOKUP(B1813,MoneyLine!$A$1:$Q$33,17,FALSE)</f>
        <v>-1.7361904761904778</v>
      </c>
      <c r="Q1813">
        <f>VLOOKUP(B1813,MoneyLine!$A$1:$K$33,10,FALSE)</f>
        <v>20.738571428571433</v>
      </c>
      <c r="R1813">
        <f>VLOOKUP(B1813,MoneyLine!$A$1:$Q$33,14,FALSE)</f>
        <v>32.669761904761899</v>
      </c>
      <c r="S1813">
        <f>VLOOKUP(D1813,MoneyLine!$A$1:$Q$33,17,FALSE)</f>
        <v>-10.467380952380953</v>
      </c>
      <c r="T1813">
        <f>VLOOKUP(D1813,MoneyLine!$A$1:$K$33,10,FALSE)</f>
        <v>1.6524999999999999</v>
      </c>
      <c r="V1813">
        <f>HomTotReg.!$B$17+(test!O1813*HomTotReg.!$B$18+HomTotReg.!$B$19*test!P1813+test!Q1813*HomTotReg.!$B$20)</f>
        <v>3.1520536903485286</v>
      </c>
      <c r="W1813">
        <f>VisTotReg.!$B$17+(VisTotReg.!$B$18*test!R1813+test!S1813*VisTotReg.!$B$19+test!T1813*VisTotReg.!$B$20)</f>
        <v>2.9675877405863718</v>
      </c>
      <c r="Y1813">
        <f>'MoneyLine Reg. 1'!$B$17+('MoneyLine Reg. 1'!$B$18*test!I1813+test!J1813*'MoneyLine Reg. 1'!$B$19+test!T1813*'MoneyLine Reg. 1'!$B$20+test!Q1813*'MoneyLine Reg. 1'!$B$21)</f>
        <v>0.16586588184925241</v>
      </c>
      <c r="Z1813">
        <f>'MoneyLine Reg. 2'!$B$17+('MoneyLine Reg. 2'!$B$18*test!M1813+test!K1813*'MoneyLine Reg. 2'!$B$19+'MoneyLine Reg. 2'!$B$20*test!L1813+test!N1813*'MoneyLine Reg. 2'!$B$21)</f>
        <v>0.10724277811817995</v>
      </c>
    </row>
    <row r="1814" spans="1:26" x14ac:dyDescent="0.3">
      <c r="A1814" s="8">
        <v>45281</v>
      </c>
      <c r="B1814" s="6" t="s">
        <v>32</v>
      </c>
      <c r="C1814" s="6">
        <v>4</v>
      </c>
      <c r="D1814" s="6" t="s">
        <v>11</v>
      </c>
      <c r="E1814" s="6">
        <v>6</v>
      </c>
      <c r="F1814" s="6"/>
      <c r="G1814" s="6">
        <f t="shared" si="30"/>
        <v>2</v>
      </c>
      <c r="I1814">
        <f>VLOOKUP(D1814,MoneyLine!$A$1:$K$33,7,FALSE)</f>
        <v>121.01880952380951</v>
      </c>
      <c r="J1814">
        <f>VLOOKUP(B1814,MoneyLine!$A$1:$K$33,7,FALSE)</f>
        <v>91.395238095238099</v>
      </c>
      <c r="K1814">
        <f>VLOOKUP(B1814,MoneyLine!$A$1:$K$33,11,FALSE)</f>
        <v>4.9549999999999983</v>
      </c>
      <c r="L1814">
        <f>VLOOKUP(B1814,MoneyLine!$A$1:$D$33,4,FALSE)</f>
        <v>47.241</v>
      </c>
      <c r="M1814">
        <f>VLOOKUP(D1814,MoneyLine!$A$1:$K$33,11,FALSE)</f>
        <v>15.838749999999997</v>
      </c>
      <c r="N1814">
        <f>VLOOKUP(D1814,MoneyLine!$A$1:$D$33,4,FALSE)</f>
        <v>52.685499999999998</v>
      </c>
      <c r="O1814">
        <f>VLOOKUP(D1814,MoneyLine!$A$1:$Q$33,14,FALSE)</f>
        <v>85.286666666666662</v>
      </c>
      <c r="P1814">
        <f>VLOOKUP(B1814,MoneyLine!$A$1:$Q$33,17,FALSE)</f>
        <v>-9.4788095238095256</v>
      </c>
      <c r="Q1814">
        <f>VLOOKUP(B1814,MoneyLine!$A$1:$K$33,10,FALSE)</f>
        <v>-16.679047619047623</v>
      </c>
      <c r="R1814">
        <f>VLOOKUP(B1814,MoneyLine!$A$1:$Q$33,14,FALSE)</f>
        <v>85.390952380952371</v>
      </c>
      <c r="S1814">
        <f>VLOOKUP(D1814,MoneyLine!$A$1:$Q$33,17,FALSE)</f>
        <v>15.627619047619051</v>
      </c>
      <c r="T1814">
        <f>VLOOKUP(D1814,MoneyLine!$A$1:$K$33,10,FALSE)</f>
        <v>10.4975</v>
      </c>
      <c r="V1814">
        <f>HomTotReg.!$B$17+(test!O1814*HomTotReg.!$B$18+HomTotReg.!$B$19*test!P1814+test!Q1814*HomTotReg.!$B$20)</f>
        <v>3.9318306534198699</v>
      </c>
      <c r="W1814">
        <f>VisTotReg.!$B$17+(VisTotReg.!$B$18*test!R1814+test!S1814*VisTotReg.!$B$19+test!T1814*VisTotReg.!$B$20)</f>
        <v>3.230078888045901</v>
      </c>
      <c r="Y1814">
        <f>'MoneyLine Reg. 1'!$B$17+('MoneyLine Reg. 1'!$B$18*test!I1814+test!J1814*'MoneyLine Reg. 1'!$B$19+test!T1814*'MoneyLine Reg. 1'!$B$20+test!Q1814*'MoneyLine Reg. 1'!$B$21)</f>
        <v>0.70985388736125521</v>
      </c>
      <c r="Z1814">
        <f>'MoneyLine Reg. 2'!$B$17+('MoneyLine Reg. 2'!$B$18*test!M1814+test!K1814*'MoneyLine Reg. 2'!$B$19+'MoneyLine Reg. 2'!$B$20*test!L1814+test!N1814*'MoneyLine Reg. 2'!$B$21)</f>
        <v>1.2433672939667457</v>
      </c>
    </row>
    <row r="1815" spans="1:26" x14ac:dyDescent="0.3">
      <c r="A1815" s="9">
        <v>45281</v>
      </c>
      <c r="B1815" s="7" t="s">
        <v>8</v>
      </c>
      <c r="C1815" s="7">
        <v>3</v>
      </c>
      <c r="D1815" s="7" t="s">
        <v>30</v>
      </c>
      <c r="E1815" s="7">
        <v>4</v>
      </c>
      <c r="F1815" s="7" t="s">
        <v>36</v>
      </c>
      <c r="G1815" s="6">
        <f t="shared" si="30"/>
        <v>1</v>
      </c>
      <c r="I1815">
        <f>VLOOKUP(D1815,MoneyLine!$A$1:$K$33,7,FALSE)</f>
        <v>127.36857142857141</v>
      </c>
      <c r="J1815">
        <f>VLOOKUP(B1815,MoneyLine!$A$1:$K$33,7,FALSE)</f>
        <v>158.14214285714286</v>
      </c>
      <c r="K1815">
        <f>VLOOKUP(B1815,MoneyLine!$A$1:$K$33,11,FALSE)</f>
        <v>11.611250000000004</v>
      </c>
      <c r="L1815">
        <f>VLOOKUP(B1815,MoneyLine!$A$1:$D$33,4,FALSE)</f>
        <v>49.862499999999997</v>
      </c>
      <c r="M1815">
        <f>VLOOKUP(D1815,MoneyLine!$A$1:$K$33,11,FALSE)</f>
        <v>15.876249999999999</v>
      </c>
      <c r="N1815">
        <f>VLOOKUP(D1815,MoneyLine!$A$1:$D$33,4,FALSE)</f>
        <v>56.155499999999996</v>
      </c>
      <c r="O1815">
        <f>VLOOKUP(D1815,MoneyLine!$A$1:$Q$33,14,FALSE)</f>
        <v>104.57619047619046</v>
      </c>
      <c r="P1815">
        <f>VLOOKUP(B1815,MoneyLine!$A$1:$Q$33,17,FALSE)</f>
        <v>14.067142857142855</v>
      </c>
      <c r="Q1815">
        <f>VLOOKUP(B1815,MoneyLine!$A$1:$K$33,10,FALSE)</f>
        <v>21.027261904761904</v>
      </c>
      <c r="R1815">
        <f>VLOOKUP(B1815,MoneyLine!$A$1:$Q$33,14,FALSE)</f>
        <v>125.46428571428571</v>
      </c>
      <c r="S1815">
        <f>VLOOKUP(D1815,MoneyLine!$A$1:$Q$33,17,FALSE)</f>
        <v>21.976904761904766</v>
      </c>
      <c r="T1815">
        <f>VLOOKUP(D1815,MoneyLine!$A$1:$K$33,10,FALSE)</f>
        <v>-0.45761904761904759</v>
      </c>
      <c r="V1815">
        <f>HomTotReg.!$B$17+(test!O1815*HomTotReg.!$B$18+HomTotReg.!$B$19*test!P1815+test!Q1815*HomTotReg.!$B$20)</f>
        <v>3.470784212855234</v>
      </c>
      <c r="W1815">
        <f>VisTotReg.!$B$17+(VisTotReg.!$B$18*test!R1815+test!S1815*VisTotReg.!$B$19+test!T1815*VisTotReg.!$B$20)</f>
        <v>3.8101132069299117</v>
      </c>
      <c r="Y1815">
        <f>'MoneyLine Reg. 1'!$B$17+('MoneyLine Reg. 1'!$B$18*test!I1815+test!J1815*'MoneyLine Reg. 1'!$B$19+test!T1815*'MoneyLine Reg. 1'!$B$20+test!Q1815*'MoneyLine Reg. 1'!$B$21)</f>
        <v>-0.52535530685548204</v>
      </c>
      <c r="Z1815">
        <f>'MoneyLine Reg. 2'!$B$17+('MoneyLine Reg. 2'!$B$18*test!M1815+test!K1815*'MoneyLine Reg. 2'!$B$19+'MoneyLine Reg. 2'!$B$20*test!L1815+test!N1815*'MoneyLine Reg. 2'!$B$21)</f>
        <v>0.90447449954782844</v>
      </c>
    </row>
    <row r="1816" spans="1:26" x14ac:dyDescent="0.3">
      <c r="A1816" s="8">
        <v>45281</v>
      </c>
      <c r="B1816" s="6" t="s">
        <v>10</v>
      </c>
      <c r="C1816" s="6">
        <v>4</v>
      </c>
      <c r="D1816" s="6" t="s">
        <v>31</v>
      </c>
      <c r="E1816" s="6">
        <v>1</v>
      </c>
      <c r="F1816" s="6"/>
      <c r="G1816" s="6">
        <f t="shared" si="30"/>
        <v>-3</v>
      </c>
      <c r="I1816">
        <f>VLOOKUP(D1816,MoneyLine!$A$1:$K$33,7,FALSE)</f>
        <v>130.13119047619048</v>
      </c>
      <c r="J1816">
        <f>VLOOKUP(B1816,MoneyLine!$A$1:$K$33,7,FALSE)</f>
        <v>43.783809523809516</v>
      </c>
      <c r="K1816">
        <f>VLOOKUP(B1816,MoneyLine!$A$1:$K$33,11,FALSE)</f>
        <v>2.1412499999999977</v>
      </c>
      <c r="L1816">
        <f>VLOOKUP(B1816,MoneyLine!$A$1:$D$33,4,FALSE)</f>
        <v>45.351499999999994</v>
      </c>
      <c r="M1816">
        <f>VLOOKUP(D1816,MoneyLine!$A$1:$K$33,11,FALSE)</f>
        <v>13.114999999999997</v>
      </c>
      <c r="N1816">
        <f>VLOOKUP(D1816,MoneyLine!$A$1:$D$33,4,FALSE)</f>
        <v>55.725999999999999</v>
      </c>
      <c r="O1816">
        <f>VLOOKUP(D1816,MoneyLine!$A$1:$Q$33,14,FALSE)</f>
        <v>91.865476190476173</v>
      </c>
      <c r="P1816">
        <f>VLOOKUP(B1816,MoneyLine!$A$1:$Q$33,17,FALSE)</f>
        <v>-14.675714285714287</v>
      </c>
      <c r="Q1816">
        <f>VLOOKUP(B1816,MoneyLine!$A$1:$K$33,10,FALSE)</f>
        <v>13.367738095238096</v>
      </c>
      <c r="R1816">
        <f>VLOOKUP(B1816,MoneyLine!$A$1:$Q$33,14,FALSE)</f>
        <v>43.181904761904768</v>
      </c>
      <c r="S1816">
        <f>VLOOKUP(D1816,MoneyLine!$A$1:$Q$33,17,FALSE)</f>
        <v>29.228333333333332</v>
      </c>
      <c r="T1816">
        <f>VLOOKUP(D1816,MoneyLine!$A$1:$K$33,10,FALSE)</f>
        <v>31.447738095238101</v>
      </c>
      <c r="V1816">
        <f>HomTotReg.!$B$17+(test!O1816*HomTotReg.!$B$18+HomTotReg.!$B$19*test!P1816+test!Q1816*HomTotReg.!$B$20)</f>
        <v>3.7252748491428664</v>
      </c>
      <c r="W1816">
        <f>VisTotReg.!$B$17+(VisTotReg.!$B$18*test!R1816+test!S1816*VisTotReg.!$B$19+test!T1816*VisTotReg.!$B$20)</f>
        <v>2.2996990257941174</v>
      </c>
      <c r="Y1816">
        <f>'MoneyLine Reg. 1'!$B$17+('MoneyLine Reg. 1'!$B$18*test!I1816+test!J1816*'MoneyLine Reg. 1'!$B$19+test!T1816*'MoneyLine Reg. 1'!$B$20+test!Q1816*'MoneyLine Reg. 1'!$B$21)</f>
        <v>1.3365020758529496</v>
      </c>
      <c r="Z1816">
        <f>'MoneyLine Reg. 2'!$B$17+('MoneyLine Reg. 2'!$B$18*test!M1816+test!K1816*'MoneyLine Reg. 2'!$B$19+'MoneyLine Reg. 2'!$B$20*test!L1816+test!N1816*'MoneyLine Reg. 2'!$B$21)</f>
        <v>1.6020610610395831</v>
      </c>
    </row>
    <row r="1817" spans="1:26" x14ac:dyDescent="0.3">
      <c r="A1817" s="9">
        <v>45281</v>
      </c>
      <c r="B1817" s="7" t="s">
        <v>33</v>
      </c>
      <c r="C1817" s="7">
        <v>3</v>
      </c>
      <c r="D1817" s="7" t="s">
        <v>28</v>
      </c>
      <c r="E1817" s="7">
        <v>4</v>
      </c>
      <c r="F1817" s="7" t="s">
        <v>36</v>
      </c>
      <c r="G1817" s="6">
        <f t="shared" si="30"/>
        <v>1</v>
      </c>
      <c r="I1817">
        <f>VLOOKUP(D1817,MoneyLine!$A$1:$K$33,7,FALSE)</f>
        <v>60.434285714285707</v>
      </c>
      <c r="J1817">
        <f>VLOOKUP(B1817,MoneyLine!$A$1:$K$33,7,FALSE)</f>
        <v>35.906904761904762</v>
      </c>
      <c r="K1817">
        <f>VLOOKUP(B1817,MoneyLine!$A$1:$K$33,11,FALSE)</f>
        <v>3.707499999999996</v>
      </c>
      <c r="L1817">
        <f>VLOOKUP(B1817,MoneyLine!$A$1:$D$33,4,FALSE)</f>
        <v>47.251999999999995</v>
      </c>
      <c r="M1817">
        <f>VLOOKUP(D1817,MoneyLine!$A$1:$K$33,11,FALSE)</f>
        <v>6.9025000000000016</v>
      </c>
      <c r="N1817">
        <f>VLOOKUP(D1817,MoneyLine!$A$1:$D$33,4,FALSE)</f>
        <v>50.512499999999996</v>
      </c>
      <c r="O1817">
        <f>VLOOKUP(D1817,MoneyLine!$A$1:$Q$33,14,FALSE)</f>
        <v>47.296666666666667</v>
      </c>
      <c r="P1817">
        <f>VLOOKUP(B1817,MoneyLine!$A$1:$Q$33,17,FALSE)</f>
        <v>-16.226190476190478</v>
      </c>
      <c r="Q1817">
        <f>VLOOKUP(B1817,MoneyLine!$A$1:$K$33,10,FALSE)</f>
        <v>29.473928571428576</v>
      </c>
      <c r="R1817">
        <f>VLOOKUP(B1817,MoneyLine!$A$1:$Q$33,14,FALSE)</f>
        <v>44.759523809523806</v>
      </c>
      <c r="S1817">
        <f>VLOOKUP(D1817,MoneyLine!$A$1:$Q$33,17,FALSE)</f>
        <v>10.998333333333333</v>
      </c>
      <c r="T1817">
        <f>VLOOKUP(D1817,MoneyLine!$A$1:$K$33,10,FALSE)</f>
        <v>5.5184523809523807</v>
      </c>
      <c r="V1817">
        <f>HomTotReg.!$B$17+(test!O1817*HomTotReg.!$B$18+HomTotReg.!$B$19*test!P1817+test!Q1817*HomTotReg.!$B$20)</f>
        <v>3.0924064386079118</v>
      </c>
      <c r="W1817">
        <f>VisTotReg.!$B$17+(VisTotReg.!$B$18*test!R1817+test!S1817*VisTotReg.!$B$19+test!T1817*VisTotReg.!$B$20)</f>
        <v>2.8627131809794362</v>
      </c>
      <c r="Y1817">
        <f>'MoneyLine Reg. 1'!$B$17+('MoneyLine Reg. 1'!$B$18*test!I1817+test!J1817*'MoneyLine Reg. 1'!$B$19+test!T1817*'MoneyLine Reg. 1'!$B$20+test!Q1817*'MoneyLine Reg. 1'!$B$21)</f>
        <v>0.22416868865433642</v>
      </c>
      <c r="Z1817">
        <f>'MoneyLine Reg. 2'!$B$17+('MoneyLine Reg. 2'!$B$18*test!M1817+test!K1817*'MoneyLine Reg. 2'!$B$19+'MoneyLine Reg. 2'!$B$20*test!L1817+test!N1817*'MoneyLine Reg. 2'!$B$21)</f>
        <v>0.61653393665854361</v>
      </c>
    </row>
    <row r="1818" spans="1:26" x14ac:dyDescent="0.3">
      <c r="A1818" s="8">
        <v>45281</v>
      </c>
      <c r="B1818" s="6" t="s">
        <v>9</v>
      </c>
      <c r="C1818" s="6">
        <v>6</v>
      </c>
      <c r="D1818" s="6" t="s">
        <v>15</v>
      </c>
      <c r="E1818" s="6">
        <v>3</v>
      </c>
      <c r="F1818" s="6"/>
      <c r="G1818" s="6">
        <f t="shared" si="30"/>
        <v>-3</v>
      </c>
      <c r="I1818">
        <f>VLOOKUP(D1818,MoneyLine!$A$1:$K$33,7,FALSE)</f>
        <v>101.46142857142856</v>
      </c>
      <c r="J1818">
        <f>VLOOKUP(B1818,MoneyLine!$A$1:$K$33,7,FALSE)</f>
        <v>154.76523809523809</v>
      </c>
      <c r="K1818">
        <f>VLOOKUP(B1818,MoneyLine!$A$1:$K$33,11,FALSE)</f>
        <v>17.220000000000002</v>
      </c>
      <c r="L1818">
        <f>VLOOKUP(B1818,MoneyLine!$A$1:$D$33,4,FALSE)</f>
        <v>58.933</v>
      </c>
      <c r="M1818">
        <f>VLOOKUP(D1818,MoneyLine!$A$1:$K$33,11,FALSE)</f>
        <v>16.143749999999997</v>
      </c>
      <c r="N1818">
        <f>VLOOKUP(D1818,MoneyLine!$A$1:$D$33,4,FALSE)</f>
        <v>52.539000000000001</v>
      </c>
      <c r="O1818">
        <f>VLOOKUP(D1818,MoneyLine!$A$1:$Q$33,14,FALSE)</f>
        <v>76.89928571428571</v>
      </c>
      <c r="P1818">
        <f>VLOOKUP(B1818,MoneyLine!$A$1:$Q$33,17,FALSE)</f>
        <v>29.393333333333338</v>
      </c>
      <c r="Q1818">
        <f>VLOOKUP(B1818,MoneyLine!$A$1:$K$33,10,FALSE)</f>
        <v>-2.4774999999999996</v>
      </c>
      <c r="R1818">
        <f>VLOOKUP(B1818,MoneyLine!$A$1:$Q$33,14,FALSE)</f>
        <v>117.61833333333333</v>
      </c>
      <c r="S1818">
        <f>VLOOKUP(D1818,MoneyLine!$A$1:$Q$33,17,FALSE)</f>
        <v>16.578095238095237</v>
      </c>
      <c r="T1818">
        <f>VLOOKUP(D1818,MoneyLine!$A$1:$K$33,10,FALSE)</f>
        <v>-8.7532142857142858</v>
      </c>
      <c r="V1818">
        <f>HomTotReg.!$B$17+(test!O1818*HomTotReg.!$B$18+HomTotReg.!$B$19*test!P1818+test!Q1818*HomTotReg.!$B$20)</f>
        <v>3.2745688182270301</v>
      </c>
      <c r="W1818">
        <f>VisTotReg.!$B$17+(VisTotReg.!$B$18*test!R1818+test!S1818*VisTotReg.!$B$19+test!T1818*VisTotReg.!$B$20)</f>
        <v>3.8873235424197938</v>
      </c>
      <c r="Y1818">
        <f>'MoneyLine Reg. 1'!$B$17+('MoneyLine Reg. 1'!$B$18*test!I1818+test!J1818*'MoneyLine Reg. 1'!$B$19+test!T1818*'MoneyLine Reg. 1'!$B$20+test!Q1818*'MoneyLine Reg. 1'!$B$21)</f>
        <v>-0.61989283813541107</v>
      </c>
      <c r="Z1818">
        <f>'MoneyLine Reg. 2'!$B$17+('MoneyLine Reg. 2'!$B$18*test!M1818+test!K1818*'MoneyLine Reg. 2'!$B$19+'MoneyLine Reg. 2'!$B$20*test!L1818+test!N1818*'MoneyLine Reg. 2'!$B$21)</f>
        <v>-0.35045504453402199</v>
      </c>
    </row>
    <row r="1819" spans="1:26" x14ac:dyDescent="0.3">
      <c r="A1819" s="9">
        <v>45281</v>
      </c>
      <c r="B1819" s="7" t="s">
        <v>21</v>
      </c>
      <c r="C1819" s="7">
        <v>4</v>
      </c>
      <c r="D1819" s="7" t="s">
        <v>4</v>
      </c>
      <c r="E1819" s="7">
        <v>2</v>
      </c>
      <c r="F1819" s="7"/>
      <c r="G1819" s="6">
        <f t="shared" si="30"/>
        <v>-2</v>
      </c>
      <c r="I1819">
        <f>VLOOKUP(D1819,MoneyLine!$A$1:$K$33,7,FALSE)</f>
        <v>71.288571428571402</v>
      </c>
      <c r="J1819">
        <f>VLOOKUP(B1819,MoneyLine!$A$1:$K$33,7,FALSE)</f>
        <v>81.149285714285725</v>
      </c>
      <c r="K1819">
        <f>VLOOKUP(B1819,MoneyLine!$A$1:$K$33,11,FALSE)</f>
        <v>9.1225000000000005</v>
      </c>
      <c r="L1819">
        <f>VLOOKUP(B1819,MoneyLine!$A$1:$D$33,4,FALSE)</f>
        <v>51.807999999999993</v>
      </c>
      <c r="M1819">
        <f>VLOOKUP(D1819,MoneyLine!$A$1:$K$33,11,FALSE)</f>
        <v>4.0925000000000029</v>
      </c>
      <c r="N1819">
        <f>VLOOKUP(D1819,MoneyLine!$A$1:$D$33,4,FALSE)</f>
        <v>50.962499999999999</v>
      </c>
      <c r="O1819">
        <f>VLOOKUP(D1819,MoneyLine!$A$1:$Q$33,14,FALSE)</f>
        <v>28.298571428571432</v>
      </c>
      <c r="P1819">
        <f>VLOOKUP(B1819,MoneyLine!$A$1:$Q$33,17,FALSE)</f>
        <v>7.3759523809523806</v>
      </c>
      <c r="Q1819">
        <f>VLOOKUP(B1819,MoneyLine!$A$1:$K$33,10,FALSE)</f>
        <v>8.0371428571428574</v>
      </c>
      <c r="R1819">
        <f>VLOOKUP(B1819,MoneyLine!$A$1:$Q$33,14,FALSE)</f>
        <v>65.387857142857143</v>
      </c>
      <c r="S1819">
        <f>VLOOKUP(D1819,MoneyLine!$A$1:$Q$33,17,FALSE)</f>
        <v>33.857619047619039</v>
      </c>
      <c r="T1819">
        <f>VLOOKUP(D1819,MoneyLine!$A$1:$K$33,10,FALSE)</f>
        <v>21.901309523809527</v>
      </c>
      <c r="V1819">
        <f>HomTotReg.!$B$17+(test!O1819*HomTotReg.!$B$18+HomTotReg.!$B$19*test!P1819+test!Q1819*HomTotReg.!$B$20)</f>
        <v>2.8775534292649216</v>
      </c>
      <c r="W1819">
        <f>VisTotReg.!$B$17+(VisTotReg.!$B$18*test!R1819+test!S1819*VisTotReg.!$B$19+test!T1819*VisTotReg.!$B$20)</f>
        <v>2.6623914753346751</v>
      </c>
      <c r="Y1819">
        <f>'MoneyLine Reg. 1'!$B$17+('MoneyLine Reg. 1'!$B$18*test!I1819+test!J1819*'MoneyLine Reg. 1'!$B$19+test!T1819*'MoneyLine Reg. 1'!$B$20+test!Q1819*'MoneyLine Reg. 1'!$B$21)</f>
        <v>0.25102628017246897</v>
      </c>
      <c r="Z1819">
        <f>'MoneyLine Reg. 2'!$B$17+('MoneyLine Reg. 2'!$B$18*test!M1819+test!K1819*'MoneyLine Reg. 2'!$B$19+'MoneyLine Reg. 2'!$B$20*test!L1819+test!N1819*'MoneyLine Reg. 2'!$B$21)</f>
        <v>-0.18410567270986666</v>
      </c>
    </row>
    <row r="1820" spans="1:26" x14ac:dyDescent="0.3">
      <c r="A1820" s="8">
        <v>45281</v>
      </c>
      <c r="B1820" s="6" t="s">
        <v>18</v>
      </c>
      <c r="C1820" s="6">
        <v>1</v>
      </c>
      <c r="D1820" s="6" t="s">
        <v>3</v>
      </c>
      <c r="E1820" s="6">
        <v>2</v>
      </c>
      <c r="F1820" s="6" t="s">
        <v>35</v>
      </c>
      <c r="G1820" s="6">
        <f t="shared" si="30"/>
        <v>1</v>
      </c>
      <c r="I1820">
        <f>VLOOKUP(D1820,MoneyLine!$A$1:$K$33,7,FALSE)</f>
        <v>103.61880952380953</v>
      </c>
      <c r="J1820">
        <f>VLOOKUP(B1820,MoneyLine!$A$1:$K$33,7,FALSE)</f>
        <v>161.3661904761905</v>
      </c>
      <c r="K1820">
        <f>VLOOKUP(B1820,MoneyLine!$A$1:$K$33,11,FALSE)</f>
        <v>18.088749999999997</v>
      </c>
      <c r="L1820">
        <f>VLOOKUP(B1820,MoneyLine!$A$1:$D$33,4,FALSE)</f>
        <v>55.644500000000001</v>
      </c>
      <c r="M1820">
        <f>VLOOKUP(D1820,MoneyLine!$A$1:$K$33,11,FALSE)</f>
        <v>6.7725000000000009</v>
      </c>
      <c r="N1820">
        <f>VLOOKUP(D1820,MoneyLine!$A$1:$D$33,4,FALSE)</f>
        <v>53.618500000000004</v>
      </c>
      <c r="O1820">
        <f>VLOOKUP(D1820,MoneyLine!$A$1:$Q$33,14,FALSE)</f>
        <v>76.556190476190451</v>
      </c>
      <c r="P1820">
        <f>VLOOKUP(B1820,MoneyLine!$A$1:$Q$33,17,FALSE)</f>
        <v>63.627142857142857</v>
      </c>
      <c r="Q1820">
        <f>VLOOKUP(B1820,MoneyLine!$A$1:$K$33,10,FALSE)</f>
        <v>-8.5753571428571433</v>
      </c>
      <c r="R1820">
        <f>VLOOKUP(B1820,MoneyLine!$A$1:$Q$33,14,FALSE)</f>
        <v>80.616190476190468</v>
      </c>
      <c r="S1820">
        <f>VLOOKUP(D1820,MoneyLine!$A$1:$Q$33,17,FALSE)</f>
        <v>15.725476190476186</v>
      </c>
      <c r="T1820">
        <f>VLOOKUP(D1820,MoneyLine!$A$1:$K$33,10,FALSE)</f>
        <v>34.368214285714288</v>
      </c>
      <c r="V1820">
        <f>HomTotReg.!$B$17+(test!O1820*HomTotReg.!$B$18+HomTotReg.!$B$19*test!P1820+test!Q1820*HomTotReg.!$B$20)</f>
        <v>2.9753977011511696</v>
      </c>
      <c r="W1820">
        <f>VisTotReg.!$B$17+(VisTotReg.!$B$18*test!R1820+test!S1820*VisTotReg.!$B$19+test!T1820*VisTotReg.!$B$20)</f>
        <v>2.8210891757027978</v>
      </c>
      <c r="Y1820">
        <f>'MoneyLine Reg. 1'!$B$17+('MoneyLine Reg. 1'!$B$18*test!I1820+test!J1820*'MoneyLine Reg. 1'!$B$19+test!T1820*'MoneyLine Reg. 1'!$B$20+test!Q1820*'MoneyLine Reg. 1'!$B$21)</f>
        <v>-1.681075596531334E-2</v>
      </c>
      <c r="Z1820">
        <f>'MoneyLine Reg. 2'!$B$17+('MoneyLine Reg. 2'!$B$18*test!M1820+test!K1820*'MoneyLine Reg. 2'!$B$19+'MoneyLine Reg. 2'!$B$20*test!L1820+test!N1820*'MoneyLine Reg. 2'!$B$21)</f>
        <v>-0.64740065032678729</v>
      </c>
    </row>
    <row r="1821" spans="1:26" x14ac:dyDescent="0.3">
      <c r="A1821" s="9">
        <v>45281</v>
      </c>
      <c r="B1821" s="7" t="s">
        <v>25</v>
      </c>
      <c r="C1821" s="7">
        <v>5</v>
      </c>
      <c r="D1821" s="7" t="s">
        <v>24</v>
      </c>
      <c r="E1821" s="7">
        <v>2</v>
      </c>
      <c r="F1821" s="7"/>
      <c r="G1821" s="6">
        <f t="shared" si="30"/>
        <v>-3</v>
      </c>
      <c r="I1821">
        <f>VLOOKUP(D1821,MoneyLine!$A$1:$K$33,7,FALSE)</f>
        <v>-28.852380952380948</v>
      </c>
      <c r="J1821">
        <f>VLOOKUP(B1821,MoneyLine!$A$1:$K$33,7,FALSE)</f>
        <v>56.057857142857138</v>
      </c>
      <c r="K1821">
        <f>VLOOKUP(B1821,MoneyLine!$A$1:$K$33,11,FALSE)</f>
        <v>10.718750000000002</v>
      </c>
      <c r="L1821">
        <f>VLOOKUP(B1821,MoneyLine!$A$1:$D$33,4,FALSE)</f>
        <v>47.954500000000003</v>
      </c>
      <c r="M1821">
        <f>VLOOKUP(D1821,MoneyLine!$A$1:$K$33,11,FALSE)</f>
        <v>5.754999999999999</v>
      </c>
      <c r="N1821">
        <f>VLOOKUP(D1821,MoneyLine!$A$1:$D$33,4,FALSE)</f>
        <v>42.153999999999996</v>
      </c>
      <c r="O1821">
        <f>VLOOKUP(D1821,MoneyLine!$A$1:$Q$33,14,FALSE)</f>
        <v>7.490952380952379</v>
      </c>
      <c r="P1821">
        <f>VLOOKUP(B1821,MoneyLine!$A$1:$Q$33,17,FALSE)</f>
        <v>-14.592857142857142</v>
      </c>
      <c r="Q1821">
        <f>VLOOKUP(B1821,MoneyLine!$A$1:$K$33,10,FALSE)</f>
        <v>27.424404761904761</v>
      </c>
      <c r="R1821">
        <f>VLOOKUP(B1821,MoneyLine!$A$1:$Q$33,14,FALSE)</f>
        <v>60.674999999999997</v>
      </c>
      <c r="S1821">
        <f>VLOOKUP(D1821,MoneyLine!$A$1:$Q$33,17,FALSE)</f>
        <v>-35.079523809523806</v>
      </c>
      <c r="T1821">
        <f>VLOOKUP(D1821,MoneyLine!$A$1:$K$33,10,FALSE)</f>
        <v>-0.52404761904761887</v>
      </c>
      <c r="V1821">
        <f>HomTotReg.!$B$17+(test!O1821*HomTotReg.!$B$18+HomTotReg.!$B$19*test!P1821+test!Q1821*HomTotReg.!$B$20)</f>
        <v>2.6763765546139786</v>
      </c>
      <c r="W1821">
        <f>VisTotReg.!$B$17+(VisTotReg.!$B$18*test!R1821+test!S1821*VisTotReg.!$B$19+test!T1821*VisTotReg.!$B$20)</f>
        <v>3.5512184827630833</v>
      </c>
      <c r="Y1821">
        <f>'MoneyLine Reg. 1'!$B$17+('MoneyLine Reg. 1'!$B$18*test!I1821+test!J1821*'MoneyLine Reg. 1'!$B$19+test!T1821*'MoneyLine Reg. 1'!$B$20+test!Q1821*'MoneyLine Reg. 1'!$B$21)</f>
        <v>-0.94576105985702119</v>
      </c>
      <c r="Z1821">
        <f>'MoneyLine Reg. 2'!$B$17+('MoneyLine Reg. 2'!$B$18*test!M1821+test!K1821*'MoneyLine Reg. 2'!$B$19+'MoneyLine Reg. 2'!$B$20*test!L1821+test!N1821*'MoneyLine Reg. 2'!$B$21)</f>
        <v>-0.51436248075897284</v>
      </c>
    </row>
    <row r="1822" spans="1:26" x14ac:dyDescent="0.3">
      <c r="A1822" s="8">
        <v>45281</v>
      </c>
      <c r="B1822" s="6" t="s">
        <v>27</v>
      </c>
      <c r="C1822" s="6">
        <v>4</v>
      </c>
      <c r="D1822" s="6" t="s">
        <v>7</v>
      </c>
      <c r="E1822" s="6">
        <v>5</v>
      </c>
      <c r="F1822" s="6"/>
      <c r="G1822" s="6">
        <f t="shared" si="30"/>
        <v>1</v>
      </c>
      <c r="I1822">
        <f>VLOOKUP(D1822,MoneyLine!$A$1:$K$33,7,FALSE)</f>
        <v>105.50714285714287</v>
      </c>
      <c r="J1822">
        <f>VLOOKUP(B1822,MoneyLine!$A$1:$K$33,7,FALSE)</f>
        <v>57.437380952380948</v>
      </c>
      <c r="K1822">
        <f>VLOOKUP(B1822,MoneyLine!$A$1:$K$33,11,FALSE)</f>
        <v>10.504999999999999</v>
      </c>
      <c r="L1822">
        <f>VLOOKUP(B1822,MoneyLine!$A$1:$D$33,4,FALSE)</f>
        <v>52.064499999999995</v>
      </c>
      <c r="M1822">
        <f>VLOOKUP(D1822,MoneyLine!$A$1:$K$33,11,FALSE)</f>
        <v>17.5075</v>
      </c>
      <c r="N1822">
        <f>VLOOKUP(D1822,MoneyLine!$A$1:$D$33,4,FALSE)</f>
        <v>51.216499999999996</v>
      </c>
      <c r="O1822">
        <f>VLOOKUP(D1822,MoneyLine!$A$1:$Q$33,14,FALSE)</f>
        <v>89.021666666666647</v>
      </c>
      <c r="P1822">
        <f>VLOOKUP(B1822,MoneyLine!$A$1:$Q$33,17,FALSE)</f>
        <v>0.65357142857142814</v>
      </c>
      <c r="Q1822">
        <f>VLOOKUP(B1822,MoneyLine!$A$1:$K$33,10,FALSE)</f>
        <v>23.449285714285718</v>
      </c>
      <c r="R1822">
        <f>VLOOKUP(B1822,MoneyLine!$A$1:$Q$33,14,FALSE)</f>
        <v>42.338571428571427</v>
      </c>
      <c r="S1822">
        <f>VLOOKUP(D1822,MoneyLine!$A$1:$Q$33,17,FALSE)</f>
        <v>1.5838095238095231</v>
      </c>
      <c r="T1822">
        <f>VLOOKUP(D1822,MoneyLine!$A$1:$K$33,10,FALSE)</f>
        <v>-6.0107142857142861</v>
      </c>
      <c r="V1822">
        <f>HomTotReg.!$B$17+(test!O1822*HomTotReg.!$B$18+HomTotReg.!$B$19*test!P1822+test!Q1822*HomTotReg.!$B$20)</f>
        <v>3.4215878067724574</v>
      </c>
      <c r="W1822">
        <f>VisTotReg.!$B$17+(VisTotReg.!$B$18*test!R1822+test!S1822*VisTotReg.!$B$19+test!T1822*VisTotReg.!$B$20)</f>
        <v>3.0876814730344426</v>
      </c>
      <c r="Y1822">
        <f>'MoneyLine Reg. 1'!$B$17+('MoneyLine Reg. 1'!$B$18*test!I1822+test!J1822*'MoneyLine Reg. 1'!$B$19+test!T1822*'MoneyLine Reg. 1'!$B$20+test!Q1822*'MoneyLine Reg. 1'!$B$21)</f>
        <v>0.31864177953815725</v>
      </c>
      <c r="Z1822">
        <f>'MoneyLine Reg. 2'!$B$17+('MoneyLine Reg. 2'!$B$18*test!M1822+test!K1822*'MoneyLine Reg. 2'!$B$19+'MoneyLine Reg. 2'!$B$20*test!L1822+test!N1822*'MoneyLine Reg. 2'!$B$21)</f>
        <v>0.55056575512638783</v>
      </c>
    </row>
    <row r="1823" spans="1:26" x14ac:dyDescent="0.3">
      <c r="A1823" s="9">
        <v>45282</v>
      </c>
      <c r="B1823" s="7" t="s">
        <v>33</v>
      </c>
      <c r="C1823" s="7">
        <v>5</v>
      </c>
      <c r="D1823" s="7" t="s">
        <v>6</v>
      </c>
      <c r="E1823" s="7">
        <v>2</v>
      </c>
      <c r="F1823" s="7"/>
      <c r="G1823" s="6">
        <f t="shared" si="30"/>
        <v>-3</v>
      </c>
      <c r="I1823">
        <f>VLOOKUP(D1823,MoneyLine!$A$1:$K$33,7,FALSE)</f>
        <v>-14.717619047619038</v>
      </c>
      <c r="J1823">
        <f>VLOOKUP(B1823,MoneyLine!$A$1:$K$33,7,FALSE)</f>
        <v>35.906904761904762</v>
      </c>
      <c r="K1823">
        <f>VLOOKUP(B1823,MoneyLine!$A$1:$K$33,11,FALSE)</f>
        <v>3.707499999999996</v>
      </c>
      <c r="L1823">
        <f>VLOOKUP(B1823,MoneyLine!$A$1:$D$33,4,FALSE)</f>
        <v>47.251999999999995</v>
      </c>
      <c r="M1823">
        <f>VLOOKUP(D1823,MoneyLine!$A$1:$K$33,11,FALSE)</f>
        <v>1.6887499999999989</v>
      </c>
      <c r="N1823">
        <f>VLOOKUP(D1823,MoneyLine!$A$1:$D$33,4,FALSE)</f>
        <v>38.247500000000002</v>
      </c>
      <c r="O1823">
        <f>VLOOKUP(D1823,MoneyLine!$A$1:$Q$33,14,FALSE)</f>
        <v>4.214999999999999</v>
      </c>
      <c r="P1823">
        <f>VLOOKUP(B1823,MoneyLine!$A$1:$Q$33,17,FALSE)</f>
        <v>-16.226190476190478</v>
      </c>
      <c r="Q1823">
        <f>VLOOKUP(B1823,MoneyLine!$A$1:$K$33,10,FALSE)</f>
        <v>29.473928571428576</v>
      </c>
      <c r="R1823">
        <f>VLOOKUP(B1823,MoneyLine!$A$1:$Q$33,14,FALSE)</f>
        <v>44.759523809523806</v>
      </c>
      <c r="S1823">
        <f>VLOOKUP(D1823,MoneyLine!$A$1:$Q$33,17,FALSE)</f>
        <v>-23.022142857142857</v>
      </c>
      <c r="T1823">
        <f>VLOOKUP(D1823,MoneyLine!$A$1:$K$33,10,FALSE)</f>
        <v>2.2516666666666674</v>
      </c>
      <c r="V1823">
        <f>HomTotReg.!$B$17+(test!O1823*HomTotReg.!$B$18+HomTotReg.!$B$19*test!P1823+test!Q1823*HomTotReg.!$B$20)</f>
        <v>2.6364152713385605</v>
      </c>
      <c r="W1823">
        <f>VisTotReg.!$B$17+(VisTotReg.!$B$18*test!R1823+test!S1823*VisTotReg.!$B$19+test!T1823*VisTotReg.!$B$20)</f>
        <v>3.2140842814135633</v>
      </c>
      <c r="Y1823">
        <f>'MoneyLine Reg. 1'!$B$17+('MoneyLine Reg. 1'!$B$18*test!I1823+test!J1823*'MoneyLine Reg. 1'!$B$19+test!T1823*'MoneyLine Reg. 1'!$B$20+test!Q1823*'MoneyLine Reg. 1'!$B$21)</f>
        <v>-0.55738472414813511</v>
      </c>
      <c r="Z1823">
        <f>'MoneyLine Reg. 2'!$B$17+('MoneyLine Reg. 2'!$B$18*test!M1823+test!K1823*'MoneyLine Reg. 2'!$B$19+'MoneyLine Reg. 2'!$B$20*test!L1823+test!N1823*'MoneyLine Reg. 2'!$B$21)</f>
        <v>-0.57580301724933047</v>
      </c>
    </row>
    <row r="1824" spans="1:26" x14ac:dyDescent="0.3">
      <c r="A1824" s="8">
        <v>45282</v>
      </c>
      <c r="B1824" s="6" t="s">
        <v>4</v>
      </c>
      <c r="C1824" s="6">
        <v>6</v>
      </c>
      <c r="D1824" s="6" t="s">
        <v>19</v>
      </c>
      <c r="E1824" s="6">
        <v>7</v>
      </c>
      <c r="F1824" s="6" t="s">
        <v>35</v>
      </c>
      <c r="G1824" s="6">
        <f t="shared" si="30"/>
        <v>1</v>
      </c>
      <c r="I1824">
        <f>VLOOKUP(D1824,MoneyLine!$A$1:$K$33,7,FALSE)</f>
        <v>99.267142857142858</v>
      </c>
      <c r="J1824">
        <f>VLOOKUP(B1824,MoneyLine!$A$1:$K$33,7,FALSE)</f>
        <v>71.288571428571402</v>
      </c>
      <c r="K1824">
        <f>VLOOKUP(B1824,MoneyLine!$A$1:$K$33,11,FALSE)</f>
        <v>4.0925000000000029</v>
      </c>
      <c r="L1824">
        <f>VLOOKUP(B1824,MoneyLine!$A$1:$D$33,4,FALSE)</f>
        <v>50.962499999999999</v>
      </c>
      <c r="M1824">
        <f>VLOOKUP(D1824,MoneyLine!$A$1:$K$33,11,FALSE)</f>
        <v>11.873749999999998</v>
      </c>
      <c r="N1824">
        <f>VLOOKUP(D1824,MoneyLine!$A$1:$D$33,4,FALSE)</f>
        <v>44.580500000000001</v>
      </c>
      <c r="O1824">
        <f>VLOOKUP(D1824,MoneyLine!$A$1:$Q$33,14,FALSE)</f>
        <v>93.099761904761891</v>
      </c>
      <c r="P1824">
        <f>VLOOKUP(B1824,MoneyLine!$A$1:$Q$33,17,FALSE)</f>
        <v>33.857619047619039</v>
      </c>
      <c r="Q1824">
        <f>VLOOKUP(B1824,MoneyLine!$A$1:$K$33,10,FALSE)</f>
        <v>21.901309523809527</v>
      </c>
      <c r="R1824">
        <f>VLOOKUP(B1824,MoneyLine!$A$1:$Q$33,14,FALSE)</f>
        <v>28.298571428571432</v>
      </c>
      <c r="S1824">
        <f>VLOOKUP(D1824,MoneyLine!$A$1:$Q$33,17,FALSE)</f>
        <v>-14.223571428571427</v>
      </c>
      <c r="T1824">
        <f>VLOOKUP(D1824,MoneyLine!$A$1:$K$33,10,FALSE)</f>
        <v>-3.2023809523808761E-2</v>
      </c>
      <c r="V1824">
        <f>HomTotReg.!$B$17+(test!O1824*HomTotReg.!$B$18+HomTotReg.!$B$19*test!P1824+test!Q1824*HomTotReg.!$B$20)</f>
        <v>3.1299628902725072</v>
      </c>
      <c r="W1824">
        <f>VisTotReg.!$B$17+(VisTotReg.!$B$18*test!R1824+test!S1824*VisTotReg.!$B$19+test!T1824*VisTotReg.!$B$20)</f>
        <v>2.9740267564232763</v>
      </c>
      <c r="Y1824">
        <f>'MoneyLine Reg. 1'!$B$17+('MoneyLine Reg. 1'!$B$18*test!I1824+test!J1824*'MoneyLine Reg. 1'!$B$19+test!T1824*'MoneyLine Reg. 1'!$B$20+test!Q1824*'MoneyLine Reg. 1'!$B$21)</f>
        <v>0.19630158212786708</v>
      </c>
      <c r="Z1824">
        <f>'MoneyLine Reg. 2'!$B$17+('MoneyLine Reg. 2'!$B$18*test!M1824+test!K1824*'MoneyLine Reg. 2'!$B$19+'MoneyLine Reg. 2'!$B$20*test!L1824+test!N1824*'MoneyLine Reg. 2'!$B$21)</f>
        <v>0.19391564008008011</v>
      </c>
    </row>
    <row r="1825" spans="1:26" x14ac:dyDescent="0.3">
      <c r="A1825" s="9">
        <v>45282</v>
      </c>
      <c r="B1825" s="7" t="s">
        <v>9</v>
      </c>
      <c r="C1825" s="7">
        <v>4</v>
      </c>
      <c r="D1825" s="7" t="s">
        <v>17</v>
      </c>
      <c r="E1825" s="7">
        <v>3</v>
      </c>
      <c r="F1825" s="7"/>
      <c r="G1825" s="6">
        <f t="shared" si="30"/>
        <v>-1</v>
      </c>
      <c r="I1825">
        <f>VLOOKUP(D1825,MoneyLine!$A$1:$K$33,7,FALSE)</f>
        <v>126.67</v>
      </c>
      <c r="J1825">
        <f>VLOOKUP(B1825,MoneyLine!$A$1:$K$33,7,FALSE)</f>
        <v>154.76523809523809</v>
      </c>
      <c r="K1825">
        <f>VLOOKUP(B1825,MoneyLine!$A$1:$K$33,11,FALSE)</f>
        <v>17.220000000000002</v>
      </c>
      <c r="L1825">
        <f>VLOOKUP(B1825,MoneyLine!$A$1:$D$33,4,FALSE)</f>
        <v>58.933</v>
      </c>
      <c r="M1825">
        <f>VLOOKUP(D1825,MoneyLine!$A$1:$K$33,11,FALSE)</f>
        <v>19.922499999999999</v>
      </c>
      <c r="N1825">
        <f>VLOOKUP(D1825,MoneyLine!$A$1:$D$33,4,FALSE)</f>
        <v>49.902000000000001</v>
      </c>
      <c r="O1825">
        <f>VLOOKUP(D1825,MoneyLine!$A$1:$Q$33,14,FALSE)</f>
        <v>104.88261904761904</v>
      </c>
      <c r="P1825">
        <f>VLOOKUP(B1825,MoneyLine!$A$1:$Q$33,17,FALSE)</f>
        <v>29.393333333333338</v>
      </c>
      <c r="Q1825">
        <f>VLOOKUP(B1825,MoneyLine!$A$1:$K$33,10,FALSE)</f>
        <v>-2.4774999999999996</v>
      </c>
      <c r="R1825">
        <f>VLOOKUP(B1825,MoneyLine!$A$1:$Q$33,14,FALSE)</f>
        <v>117.61833333333333</v>
      </c>
      <c r="S1825">
        <f>VLOOKUP(D1825,MoneyLine!$A$1:$Q$33,17,FALSE)</f>
        <v>9.6223809523809507</v>
      </c>
      <c r="T1825">
        <f>VLOOKUP(D1825,MoneyLine!$A$1:$K$33,10,FALSE)</f>
        <v>23.209285714285713</v>
      </c>
      <c r="V1825">
        <f>HomTotReg.!$B$17+(test!O1825*HomTotReg.!$B$18+HomTotReg.!$B$19*test!P1825+test!Q1825*HomTotReg.!$B$20)</f>
        <v>3.5707540361639873</v>
      </c>
      <c r="W1825">
        <f>VisTotReg.!$B$17+(VisTotReg.!$B$18*test!R1825+test!S1825*VisTotReg.!$B$19+test!T1825*VisTotReg.!$B$20)</f>
        <v>3.4787004003256294</v>
      </c>
      <c r="Y1825">
        <f>'MoneyLine Reg. 1'!$B$17+('MoneyLine Reg. 1'!$B$18*test!I1825+test!J1825*'MoneyLine Reg. 1'!$B$19+test!T1825*'MoneyLine Reg. 1'!$B$20+test!Q1825*'MoneyLine Reg. 1'!$B$21)</f>
        <v>6.9534836202681943E-2</v>
      </c>
      <c r="Z1825">
        <f>'MoneyLine Reg. 2'!$B$17+('MoneyLine Reg. 2'!$B$18*test!M1825+test!K1825*'MoneyLine Reg. 2'!$B$19+'MoneyLine Reg. 2'!$B$20*test!L1825+test!N1825*'MoneyLine Reg. 2'!$B$21)</f>
        <v>-0.30836687269012719</v>
      </c>
    </row>
    <row r="1826" spans="1:26" x14ac:dyDescent="0.3">
      <c r="A1826" s="8">
        <v>45282</v>
      </c>
      <c r="B1826" s="6" t="s">
        <v>14</v>
      </c>
      <c r="C1826" s="6">
        <v>1</v>
      </c>
      <c r="D1826" s="6" t="s">
        <v>23</v>
      </c>
      <c r="E1826" s="6">
        <v>5</v>
      </c>
      <c r="F1826" s="6"/>
      <c r="G1826" s="6">
        <f t="shared" si="30"/>
        <v>4</v>
      </c>
      <c r="I1826">
        <f>VLOOKUP(D1826,MoneyLine!$A$1:$K$33,7,FALSE)</f>
        <v>101.00309523809524</v>
      </c>
      <c r="J1826">
        <f>VLOOKUP(B1826,MoneyLine!$A$1:$K$33,7,FALSE)</f>
        <v>85.562619047619037</v>
      </c>
      <c r="K1826">
        <f>VLOOKUP(B1826,MoneyLine!$A$1:$K$33,11,FALSE)</f>
        <v>19.403750000000002</v>
      </c>
      <c r="L1826">
        <f>VLOOKUP(B1826,MoneyLine!$A$1:$D$33,4,FALSE)</f>
        <v>49.788499999999999</v>
      </c>
      <c r="M1826">
        <f>VLOOKUP(D1826,MoneyLine!$A$1:$K$33,11,FALSE)</f>
        <v>6.8149999999999995</v>
      </c>
      <c r="N1826">
        <f>VLOOKUP(D1826,MoneyLine!$A$1:$D$33,4,FALSE)</f>
        <v>52.277999999999999</v>
      </c>
      <c r="O1826">
        <f>VLOOKUP(D1826,MoneyLine!$A$1:$Q$33,14,FALSE)</f>
        <v>66.898333333333312</v>
      </c>
      <c r="P1826">
        <f>VLOOKUP(B1826,MoneyLine!$A$1:$Q$33,17,FALSE)</f>
        <v>-3.2247619047619036</v>
      </c>
      <c r="Q1826">
        <f>VLOOKUP(B1826,MoneyLine!$A$1:$K$33,10,FALSE)</f>
        <v>24.058452380952382</v>
      </c>
      <c r="R1826">
        <f>VLOOKUP(B1826,MoneyLine!$A$1:$Q$33,14,FALSE)</f>
        <v>87.124523809523808</v>
      </c>
      <c r="S1826">
        <f>VLOOKUP(D1826,MoneyLine!$A$1:$Q$33,17,FALSE)</f>
        <v>22.973095238095237</v>
      </c>
      <c r="T1826">
        <f>VLOOKUP(D1826,MoneyLine!$A$1:$K$33,10,FALSE)</f>
        <v>43.088928571428575</v>
      </c>
      <c r="V1826">
        <f>HomTotReg.!$B$17+(test!O1826*HomTotReg.!$B$18+HomTotReg.!$B$19*test!P1826+test!Q1826*HomTotReg.!$B$20)</f>
        <v>3.2218086516004596</v>
      </c>
      <c r="W1826">
        <f>VisTotReg.!$B$17+(VisTotReg.!$B$18*test!R1826+test!S1826*VisTotReg.!$B$19+test!T1826*VisTotReg.!$B$20)</f>
        <v>2.7052722727470777</v>
      </c>
      <c r="Y1826">
        <f>'MoneyLine Reg. 1'!$B$17+('MoneyLine Reg. 1'!$B$18*test!I1826+test!J1826*'MoneyLine Reg. 1'!$B$19+test!T1826*'MoneyLine Reg. 1'!$B$20+test!Q1826*'MoneyLine Reg. 1'!$B$21)</f>
        <v>0.62429325877684538</v>
      </c>
      <c r="Z1826">
        <f>'MoneyLine Reg. 2'!$B$17+('MoneyLine Reg. 2'!$B$18*test!M1826+test!K1826*'MoneyLine Reg. 2'!$B$19+'MoneyLine Reg. 2'!$B$20*test!L1826+test!N1826*'MoneyLine Reg. 2'!$B$21)</f>
        <v>-0.37621619028411679</v>
      </c>
    </row>
    <row r="1827" spans="1:26" x14ac:dyDescent="0.3">
      <c r="A1827" s="9">
        <v>45283</v>
      </c>
      <c r="B1827" s="7" t="s">
        <v>34</v>
      </c>
      <c r="C1827" s="7">
        <v>3</v>
      </c>
      <c r="D1827" s="7" t="s">
        <v>26</v>
      </c>
      <c r="E1827" s="7">
        <v>2</v>
      </c>
      <c r="F1827" s="7"/>
      <c r="G1827" s="6">
        <f t="shared" si="30"/>
        <v>-1</v>
      </c>
      <c r="I1827">
        <f>VLOOKUP(D1827,MoneyLine!$A$1:$K$33,7,FALSE)</f>
        <v>2.4278571428571381</v>
      </c>
      <c r="J1827">
        <f>VLOOKUP(B1827,MoneyLine!$A$1:$K$33,7,FALSE)</f>
        <v>70.167380952380938</v>
      </c>
      <c r="K1827">
        <f>VLOOKUP(B1827,MoneyLine!$A$1:$K$33,11,FALSE)</f>
        <v>10.367500000000003</v>
      </c>
      <c r="L1827">
        <f>VLOOKUP(B1827,MoneyLine!$A$1:$D$33,4,FALSE)</f>
        <v>52.325999999999993</v>
      </c>
      <c r="M1827">
        <f>VLOOKUP(D1827,MoneyLine!$A$1:$K$33,11,FALSE)</f>
        <v>7.2874999999999996</v>
      </c>
      <c r="N1827">
        <f>VLOOKUP(D1827,MoneyLine!$A$1:$D$33,4,FALSE)</f>
        <v>44.772500000000001</v>
      </c>
      <c r="O1827">
        <f>VLOOKUP(D1827,MoneyLine!$A$1:$Q$33,14,FALSE)</f>
        <v>21.040476190476188</v>
      </c>
      <c r="P1827">
        <f>VLOOKUP(B1827,MoneyLine!$A$1:$Q$33,17,FALSE)</f>
        <v>22.489285714285707</v>
      </c>
      <c r="Q1827">
        <f>VLOOKUP(B1827,MoneyLine!$A$1:$K$33,10,FALSE)</f>
        <v>29.06904761904762</v>
      </c>
      <c r="R1827">
        <f>VLOOKUP(B1827,MoneyLine!$A$1:$Q$33,14,FALSE)</f>
        <v>40.24047619047618</v>
      </c>
      <c r="S1827">
        <f>VLOOKUP(D1827,MoneyLine!$A$1:$Q$33,17,FALSE)</f>
        <v>-8.321428571428573</v>
      </c>
      <c r="T1827">
        <f>VLOOKUP(D1827,MoneyLine!$A$1:$K$33,10,FALSE)</f>
        <v>13.537738095238096</v>
      </c>
      <c r="V1827">
        <f>HomTotReg.!$B$17+(test!O1827*HomTotReg.!$B$18+HomTotReg.!$B$19*test!P1827+test!Q1827*HomTotReg.!$B$20)</f>
        <v>2.4087074484166719</v>
      </c>
      <c r="W1827">
        <f>VisTotReg.!$B$17+(VisTotReg.!$B$18*test!R1827+test!S1827*VisTotReg.!$B$19+test!T1827*VisTotReg.!$B$20)</f>
        <v>2.8632543844328722</v>
      </c>
      <c r="Y1827">
        <f>'MoneyLine Reg. 1'!$B$17+('MoneyLine Reg. 1'!$B$18*test!I1827+test!J1827*'MoneyLine Reg. 1'!$B$19+test!T1827*'MoneyLine Reg. 1'!$B$20+test!Q1827*'MoneyLine Reg. 1'!$B$21)</f>
        <v>-0.62351971385956295</v>
      </c>
      <c r="Z1827">
        <f>'MoneyLine Reg. 2'!$B$17+('MoneyLine Reg. 2'!$B$18*test!M1827+test!K1827*'MoneyLine Reg. 2'!$B$19+'MoneyLine Reg. 2'!$B$20*test!L1827+test!N1827*'MoneyLine Reg. 2'!$B$21)</f>
        <v>-0.54317243785212943</v>
      </c>
    </row>
    <row r="1828" spans="1:26" x14ac:dyDescent="0.3">
      <c r="A1828" s="8">
        <v>45283</v>
      </c>
      <c r="B1828" s="6" t="s">
        <v>16</v>
      </c>
      <c r="C1828" s="6">
        <v>5</v>
      </c>
      <c r="D1828" s="6" t="s">
        <v>18</v>
      </c>
      <c r="E1828" s="6">
        <v>4</v>
      </c>
      <c r="F1828" s="6"/>
      <c r="G1828" s="6">
        <f t="shared" si="30"/>
        <v>-1</v>
      </c>
      <c r="I1828">
        <f>VLOOKUP(D1828,MoneyLine!$A$1:$K$33,7,FALSE)</f>
        <v>161.3661904761905</v>
      </c>
      <c r="J1828">
        <f>VLOOKUP(B1828,MoneyLine!$A$1:$K$33,7,FALSE)</f>
        <v>64.561666666666639</v>
      </c>
      <c r="K1828">
        <f>VLOOKUP(B1828,MoneyLine!$A$1:$K$33,11,FALSE)</f>
        <v>10.3225</v>
      </c>
      <c r="L1828">
        <f>VLOOKUP(B1828,MoneyLine!$A$1:$D$33,4,FALSE)</f>
        <v>48.538999999999994</v>
      </c>
      <c r="M1828">
        <f>VLOOKUP(D1828,MoneyLine!$A$1:$K$33,11,FALSE)</f>
        <v>18.088749999999997</v>
      </c>
      <c r="N1828">
        <f>VLOOKUP(D1828,MoneyLine!$A$1:$D$33,4,FALSE)</f>
        <v>55.644500000000001</v>
      </c>
      <c r="O1828">
        <f>VLOOKUP(D1828,MoneyLine!$A$1:$Q$33,14,FALSE)</f>
        <v>80.616190476190468</v>
      </c>
      <c r="P1828">
        <f>VLOOKUP(B1828,MoneyLine!$A$1:$Q$33,17,FALSE)</f>
        <v>-17.098809523809521</v>
      </c>
      <c r="Q1828">
        <f>VLOOKUP(B1828,MoneyLine!$A$1:$K$33,10,FALSE)</f>
        <v>17.131547619047623</v>
      </c>
      <c r="R1828">
        <f>VLOOKUP(B1828,MoneyLine!$A$1:$Q$33,14,FALSE)</f>
        <v>75.591190476190462</v>
      </c>
      <c r="S1828">
        <f>VLOOKUP(D1828,MoneyLine!$A$1:$Q$33,17,FALSE)</f>
        <v>63.627142857142857</v>
      </c>
      <c r="T1828">
        <f>VLOOKUP(D1828,MoneyLine!$A$1:$K$33,10,FALSE)</f>
        <v>-8.5753571428571433</v>
      </c>
      <c r="V1828">
        <f>HomTotReg.!$B$17+(test!O1828*HomTotReg.!$B$18+HomTotReg.!$B$19*test!P1828+test!Q1828*HomTotReg.!$B$20)</f>
        <v>3.5903903920858289</v>
      </c>
      <c r="W1828">
        <f>VisTotReg.!$B$17+(VisTotReg.!$B$18*test!R1828+test!S1828*VisTotReg.!$B$19+test!T1828*VisTotReg.!$B$20)</f>
        <v>2.9667928138155677</v>
      </c>
      <c r="Y1828">
        <f>'MoneyLine Reg. 1'!$B$17+('MoneyLine Reg. 1'!$B$18*test!I1828+test!J1828*'MoneyLine Reg. 1'!$B$19+test!T1828*'MoneyLine Reg. 1'!$B$20+test!Q1828*'MoneyLine Reg. 1'!$B$21)</f>
        <v>0.81166342019120519</v>
      </c>
      <c r="Z1828">
        <f>'MoneyLine Reg. 2'!$B$17+('MoneyLine Reg. 2'!$B$18*test!M1828+test!K1828*'MoneyLine Reg. 2'!$B$19+'MoneyLine Reg. 2'!$B$20*test!L1828+test!N1828*'MoneyLine Reg. 2'!$B$21)</f>
        <v>1.1782770053593832</v>
      </c>
    </row>
    <row r="1829" spans="1:26" x14ac:dyDescent="0.3">
      <c r="A1829" s="9">
        <v>45283</v>
      </c>
      <c r="B1829" s="7" t="s">
        <v>5</v>
      </c>
      <c r="C1829" s="7">
        <v>4</v>
      </c>
      <c r="D1829" s="7" t="s">
        <v>20</v>
      </c>
      <c r="E1829" s="7">
        <v>1</v>
      </c>
      <c r="F1829" s="7"/>
      <c r="G1829" s="6">
        <f t="shared" si="30"/>
        <v>-3</v>
      </c>
      <c r="I1829">
        <f>VLOOKUP(D1829,MoneyLine!$A$1:$K$33,7,FALSE)</f>
        <v>53.481666666666655</v>
      </c>
      <c r="J1829">
        <f>VLOOKUP(B1829,MoneyLine!$A$1:$K$33,7,FALSE)</f>
        <v>92.519047619047612</v>
      </c>
      <c r="K1829">
        <f>VLOOKUP(B1829,MoneyLine!$A$1:$K$33,11,FALSE)</f>
        <v>15.5725</v>
      </c>
      <c r="L1829">
        <f>VLOOKUP(B1829,MoneyLine!$A$1:$D$33,4,FALSE)</f>
        <v>52.448999999999998</v>
      </c>
      <c r="M1829">
        <f>VLOOKUP(D1829,MoneyLine!$A$1:$K$33,11,FALSE)</f>
        <v>4.7974999999999994</v>
      </c>
      <c r="N1829">
        <f>VLOOKUP(D1829,MoneyLine!$A$1:$D$33,4,FALSE)</f>
        <v>46.0565</v>
      </c>
      <c r="O1829">
        <f>VLOOKUP(D1829,MoneyLine!$A$1:$Q$33,14,FALSE)</f>
        <v>58.340238095238099</v>
      </c>
      <c r="P1829">
        <f>VLOOKUP(B1829,MoneyLine!$A$1:$Q$33,17,FALSE)</f>
        <v>2.4073809523809526</v>
      </c>
      <c r="Q1829">
        <f>VLOOKUP(B1829,MoneyLine!$A$1:$K$33,10,FALSE)</f>
        <v>7.11511904761905</v>
      </c>
      <c r="R1829">
        <f>VLOOKUP(B1829,MoneyLine!$A$1:$Q$33,14,FALSE)</f>
        <v>80.7392857142857</v>
      </c>
      <c r="S1829">
        <f>VLOOKUP(D1829,MoneyLine!$A$1:$Q$33,17,FALSE)</f>
        <v>-10.467380952380953</v>
      </c>
      <c r="T1829">
        <f>VLOOKUP(D1829,MoneyLine!$A$1:$K$33,10,FALSE)</f>
        <v>1.6524999999999999</v>
      </c>
      <c r="V1829">
        <f>HomTotReg.!$B$17+(test!O1829*HomTotReg.!$B$18+HomTotReg.!$B$19*test!P1829+test!Q1829*HomTotReg.!$B$20)</f>
        <v>3.2583405433016384</v>
      </c>
      <c r="W1829">
        <f>VisTotReg.!$B$17+(VisTotReg.!$B$18*test!R1829+test!S1829*VisTotReg.!$B$19+test!T1829*VisTotReg.!$B$20)</f>
        <v>3.5377602253656439</v>
      </c>
      <c r="Y1829">
        <f>'MoneyLine Reg. 1'!$B$17+('MoneyLine Reg. 1'!$B$18*test!I1829+test!J1829*'MoneyLine Reg. 1'!$B$19+test!T1829*'MoneyLine Reg. 1'!$B$20+test!Q1829*'MoneyLine Reg. 1'!$B$21)</f>
        <v>-0.32539470056648323</v>
      </c>
      <c r="Z1829">
        <f>'MoneyLine Reg. 2'!$B$17+('MoneyLine Reg. 2'!$B$18*test!M1829+test!K1829*'MoneyLine Reg. 2'!$B$19+'MoneyLine Reg. 2'!$B$20*test!L1829+test!N1829*'MoneyLine Reg. 2'!$B$21)</f>
        <v>-0.91831756682568866</v>
      </c>
    </row>
    <row r="1830" spans="1:26" x14ac:dyDescent="0.3">
      <c r="A1830" s="8">
        <v>45283</v>
      </c>
      <c r="B1830" s="6" t="s">
        <v>25</v>
      </c>
      <c r="C1830" s="6">
        <v>1</v>
      </c>
      <c r="D1830" s="6" t="s">
        <v>11</v>
      </c>
      <c r="E1830" s="6">
        <v>4</v>
      </c>
      <c r="F1830" s="6"/>
      <c r="G1830" s="6">
        <f t="shared" si="30"/>
        <v>3</v>
      </c>
      <c r="I1830">
        <f>VLOOKUP(D1830,MoneyLine!$A$1:$K$33,7,FALSE)</f>
        <v>121.01880952380951</v>
      </c>
      <c r="J1830">
        <f>VLOOKUP(B1830,MoneyLine!$A$1:$K$33,7,FALSE)</f>
        <v>56.057857142857138</v>
      </c>
      <c r="K1830">
        <f>VLOOKUP(B1830,MoneyLine!$A$1:$K$33,11,FALSE)</f>
        <v>10.718750000000002</v>
      </c>
      <c r="L1830">
        <f>VLOOKUP(B1830,MoneyLine!$A$1:$D$33,4,FALSE)</f>
        <v>47.954500000000003</v>
      </c>
      <c r="M1830">
        <f>VLOOKUP(D1830,MoneyLine!$A$1:$K$33,11,FALSE)</f>
        <v>15.838749999999997</v>
      </c>
      <c r="N1830">
        <f>VLOOKUP(D1830,MoneyLine!$A$1:$D$33,4,FALSE)</f>
        <v>52.685499999999998</v>
      </c>
      <c r="O1830">
        <f>VLOOKUP(D1830,MoneyLine!$A$1:$Q$33,14,FALSE)</f>
        <v>85.286666666666662</v>
      </c>
      <c r="P1830">
        <f>VLOOKUP(B1830,MoneyLine!$A$1:$Q$33,17,FALSE)</f>
        <v>-14.592857142857142</v>
      </c>
      <c r="Q1830">
        <f>VLOOKUP(B1830,MoneyLine!$A$1:$K$33,10,FALSE)</f>
        <v>27.424404761904761</v>
      </c>
      <c r="R1830">
        <f>VLOOKUP(B1830,MoneyLine!$A$1:$Q$33,14,FALSE)</f>
        <v>60.674999999999997</v>
      </c>
      <c r="S1830">
        <f>VLOOKUP(D1830,MoneyLine!$A$1:$Q$33,17,FALSE)</f>
        <v>15.627619047619051</v>
      </c>
      <c r="T1830">
        <f>VLOOKUP(D1830,MoneyLine!$A$1:$K$33,10,FALSE)</f>
        <v>10.4975</v>
      </c>
      <c r="V1830">
        <f>HomTotReg.!$B$17+(test!O1830*HomTotReg.!$B$18+HomTotReg.!$B$19*test!P1830+test!Q1830*HomTotReg.!$B$20)</f>
        <v>3.4997931331824916</v>
      </c>
      <c r="W1830">
        <f>VisTotReg.!$B$17+(VisTotReg.!$B$18*test!R1830+test!S1830*VisTotReg.!$B$19+test!T1830*VisTotReg.!$B$20)</f>
        <v>2.9369127639425097</v>
      </c>
      <c r="Y1830">
        <f>'MoneyLine Reg. 1'!$B$17+('MoneyLine Reg. 1'!$B$18*test!I1830+test!J1830*'MoneyLine Reg. 1'!$B$19+test!T1830*'MoneyLine Reg. 1'!$B$20+test!Q1830*'MoneyLine Reg. 1'!$B$21)</f>
        <v>0.67523107699627416</v>
      </c>
      <c r="Z1830">
        <f>'MoneyLine Reg. 2'!$B$17+('MoneyLine Reg. 2'!$B$18*test!M1830+test!K1830*'MoneyLine Reg. 2'!$B$19+'MoneyLine Reg. 2'!$B$20*test!L1830+test!N1830*'MoneyLine Reg. 2'!$B$21)</f>
        <v>0.85097052521334815</v>
      </c>
    </row>
    <row r="1831" spans="1:26" x14ac:dyDescent="0.3">
      <c r="A1831" s="9">
        <v>45283</v>
      </c>
      <c r="B1831" s="7" t="s">
        <v>27</v>
      </c>
      <c r="C1831" s="7">
        <v>2</v>
      </c>
      <c r="D1831" s="7" t="s">
        <v>31</v>
      </c>
      <c r="E1831" s="7">
        <v>4</v>
      </c>
      <c r="F1831" s="7"/>
      <c r="G1831" s="6">
        <f t="shared" si="30"/>
        <v>2</v>
      </c>
      <c r="I1831">
        <f>VLOOKUP(D1831,MoneyLine!$A$1:$K$33,7,FALSE)</f>
        <v>130.13119047619048</v>
      </c>
      <c r="J1831">
        <f>VLOOKUP(B1831,MoneyLine!$A$1:$K$33,7,FALSE)</f>
        <v>57.437380952380948</v>
      </c>
      <c r="K1831">
        <f>VLOOKUP(B1831,MoneyLine!$A$1:$K$33,11,FALSE)</f>
        <v>10.504999999999999</v>
      </c>
      <c r="L1831">
        <f>VLOOKUP(B1831,MoneyLine!$A$1:$D$33,4,FALSE)</f>
        <v>52.064499999999995</v>
      </c>
      <c r="M1831">
        <f>VLOOKUP(D1831,MoneyLine!$A$1:$K$33,11,FALSE)</f>
        <v>13.114999999999997</v>
      </c>
      <c r="N1831">
        <f>VLOOKUP(D1831,MoneyLine!$A$1:$D$33,4,FALSE)</f>
        <v>55.725999999999999</v>
      </c>
      <c r="O1831">
        <f>VLOOKUP(D1831,MoneyLine!$A$1:$Q$33,14,FALSE)</f>
        <v>91.865476190476173</v>
      </c>
      <c r="P1831">
        <f>VLOOKUP(B1831,MoneyLine!$A$1:$Q$33,17,FALSE)</f>
        <v>0.65357142857142814</v>
      </c>
      <c r="Q1831">
        <f>VLOOKUP(B1831,MoneyLine!$A$1:$K$33,10,FALSE)</f>
        <v>23.449285714285718</v>
      </c>
      <c r="R1831">
        <f>VLOOKUP(B1831,MoneyLine!$A$1:$Q$33,14,FALSE)</f>
        <v>42.338571428571427</v>
      </c>
      <c r="S1831">
        <f>VLOOKUP(D1831,MoneyLine!$A$1:$Q$33,17,FALSE)</f>
        <v>29.228333333333332</v>
      </c>
      <c r="T1831">
        <f>VLOOKUP(D1831,MoneyLine!$A$1:$K$33,10,FALSE)</f>
        <v>31.447738095238101</v>
      </c>
      <c r="V1831">
        <f>HomTotReg.!$B$17+(test!O1831*HomTotReg.!$B$18+HomTotReg.!$B$19*test!P1831+test!Q1831*HomTotReg.!$B$20)</f>
        <v>3.4516876641964265</v>
      </c>
      <c r="W1831">
        <f>VisTotReg.!$B$17+(VisTotReg.!$B$18*test!R1831+test!S1831*VisTotReg.!$B$19+test!T1831*VisTotReg.!$B$20)</f>
        <v>2.2896959006525162</v>
      </c>
      <c r="Y1831">
        <f>'MoneyLine Reg. 1'!$B$17+('MoneyLine Reg. 1'!$B$18*test!I1831+test!J1831*'MoneyLine Reg. 1'!$B$19+test!T1831*'MoneyLine Reg. 1'!$B$20+test!Q1831*'MoneyLine Reg. 1'!$B$21)</f>
        <v>1.0784191595466601</v>
      </c>
      <c r="Z1831">
        <f>'MoneyLine Reg. 2'!$B$17+('MoneyLine Reg. 2'!$B$18*test!M1831+test!K1831*'MoneyLine Reg. 2'!$B$19+'MoneyLine Reg. 2'!$B$20*test!L1831+test!N1831*'MoneyLine Reg. 2'!$B$21)</f>
        <v>0.60464461898359634</v>
      </c>
    </row>
    <row r="1832" spans="1:26" x14ac:dyDescent="0.3">
      <c r="A1832" s="8">
        <v>45283</v>
      </c>
      <c r="B1832" s="6" t="s">
        <v>22</v>
      </c>
      <c r="C1832" s="6">
        <v>3</v>
      </c>
      <c r="D1832" s="6" t="s">
        <v>29</v>
      </c>
      <c r="E1832" s="6">
        <v>5</v>
      </c>
      <c r="F1832" s="6"/>
      <c r="G1832" s="6">
        <f t="shared" si="30"/>
        <v>2</v>
      </c>
      <c r="I1832">
        <f>VLOOKUP(D1832,MoneyLine!$A$1:$K$33,7,FALSE)</f>
        <v>120.64333333333332</v>
      </c>
      <c r="J1832">
        <f>VLOOKUP(B1832,MoneyLine!$A$1:$K$33,7,FALSE)</f>
        <v>73.279761904761898</v>
      </c>
      <c r="K1832">
        <f>VLOOKUP(B1832,MoneyLine!$A$1:$K$33,11,FALSE)</f>
        <v>6.432500000000001</v>
      </c>
      <c r="L1832">
        <f>VLOOKUP(B1832,MoneyLine!$A$1:$D$33,4,FALSE)</f>
        <v>50.885999999999996</v>
      </c>
      <c r="M1832">
        <f>VLOOKUP(D1832,MoneyLine!$A$1:$K$33,11,FALSE)</f>
        <v>13.331249999999997</v>
      </c>
      <c r="N1832">
        <f>VLOOKUP(D1832,MoneyLine!$A$1:$D$33,4,FALSE)</f>
        <v>55.3095</v>
      </c>
      <c r="O1832">
        <f>VLOOKUP(D1832,MoneyLine!$A$1:$Q$33,14,FALSE)</f>
        <v>76.355714285714271</v>
      </c>
      <c r="P1832">
        <f>VLOOKUP(B1832,MoneyLine!$A$1:$Q$33,17,FALSE)</f>
        <v>-0.22023809523809401</v>
      </c>
      <c r="Q1832">
        <f>VLOOKUP(B1832,MoneyLine!$A$1:$K$33,10,FALSE)</f>
        <v>10.709166666666667</v>
      </c>
      <c r="R1832">
        <f>VLOOKUP(B1832,MoneyLine!$A$1:$Q$33,14,FALSE)</f>
        <v>70.076904761904771</v>
      </c>
      <c r="S1832">
        <f>VLOOKUP(D1832,MoneyLine!$A$1:$Q$33,17,FALSE)</f>
        <v>28.97</v>
      </c>
      <c r="T1832">
        <f>VLOOKUP(D1832,MoneyLine!$A$1:$K$33,10,FALSE)</f>
        <v>20.598452380952381</v>
      </c>
      <c r="V1832">
        <f>HomTotReg.!$B$17+(test!O1832*HomTotReg.!$B$18+HomTotReg.!$B$19*test!P1832+test!Q1832*HomTotReg.!$B$20)</f>
        <v>3.4372432555165089</v>
      </c>
      <c r="W1832">
        <f>VisTotReg.!$B$17+(VisTotReg.!$B$18*test!R1832+test!S1832*VisTotReg.!$B$19+test!T1832*VisTotReg.!$B$20)</f>
        <v>2.7807638300676576</v>
      </c>
      <c r="Y1832">
        <f>'MoneyLine Reg. 1'!$B$17+('MoneyLine Reg. 1'!$B$18*test!I1832+test!J1832*'MoneyLine Reg. 1'!$B$19+test!T1832*'MoneyLine Reg. 1'!$B$20+test!Q1832*'MoneyLine Reg. 1'!$B$21)</f>
        <v>0.78041582405358156</v>
      </c>
      <c r="Z1832">
        <f>'MoneyLine Reg. 2'!$B$17+('MoneyLine Reg. 2'!$B$18*test!M1832+test!K1832*'MoneyLine Reg. 2'!$B$19+'MoneyLine Reg. 2'!$B$20*test!L1832+test!N1832*'MoneyLine Reg. 2'!$B$21)</f>
        <v>0.91620406222880746</v>
      </c>
    </row>
    <row r="1833" spans="1:26" x14ac:dyDescent="0.3">
      <c r="A1833" s="9">
        <v>45283</v>
      </c>
      <c r="B1833" s="7" t="s">
        <v>14</v>
      </c>
      <c r="C1833" s="7">
        <v>2</v>
      </c>
      <c r="D1833" s="7" t="s">
        <v>28</v>
      </c>
      <c r="E1833" s="7">
        <v>3</v>
      </c>
      <c r="F1833" s="7"/>
      <c r="G1833" s="6">
        <f t="shared" si="30"/>
        <v>1</v>
      </c>
      <c r="I1833">
        <f>VLOOKUP(D1833,MoneyLine!$A$1:$K$33,7,FALSE)</f>
        <v>60.434285714285707</v>
      </c>
      <c r="J1833">
        <f>VLOOKUP(B1833,MoneyLine!$A$1:$K$33,7,FALSE)</f>
        <v>85.562619047619037</v>
      </c>
      <c r="K1833">
        <f>VLOOKUP(B1833,MoneyLine!$A$1:$K$33,11,FALSE)</f>
        <v>19.403750000000002</v>
      </c>
      <c r="L1833">
        <f>VLOOKUP(B1833,MoneyLine!$A$1:$D$33,4,FALSE)</f>
        <v>49.788499999999999</v>
      </c>
      <c r="M1833">
        <f>VLOOKUP(D1833,MoneyLine!$A$1:$K$33,11,FALSE)</f>
        <v>6.9025000000000016</v>
      </c>
      <c r="N1833">
        <f>VLOOKUP(D1833,MoneyLine!$A$1:$D$33,4,FALSE)</f>
        <v>50.512499999999996</v>
      </c>
      <c r="O1833">
        <f>VLOOKUP(D1833,MoneyLine!$A$1:$Q$33,14,FALSE)</f>
        <v>47.296666666666667</v>
      </c>
      <c r="P1833">
        <f>VLOOKUP(B1833,MoneyLine!$A$1:$Q$33,17,FALSE)</f>
        <v>-3.2247619047619036</v>
      </c>
      <c r="Q1833">
        <f>VLOOKUP(B1833,MoneyLine!$A$1:$K$33,10,FALSE)</f>
        <v>24.058452380952382</v>
      </c>
      <c r="R1833">
        <f>VLOOKUP(B1833,MoneyLine!$A$1:$Q$33,14,FALSE)</f>
        <v>87.124523809523808</v>
      </c>
      <c r="S1833">
        <f>VLOOKUP(D1833,MoneyLine!$A$1:$Q$33,17,FALSE)</f>
        <v>10.998333333333333</v>
      </c>
      <c r="T1833">
        <f>VLOOKUP(D1833,MoneyLine!$A$1:$K$33,10,FALSE)</f>
        <v>5.5184523809523807</v>
      </c>
      <c r="V1833">
        <f>HomTotReg.!$B$17+(test!O1833*HomTotReg.!$B$18+HomTotReg.!$B$19*test!P1833+test!Q1833*HomTotReg.!$B$20)</f>
        <v>3.0143378744618916</v>
      </c>
      <c r="W1833">
        <f>VisTotReg.!$B$17+(VisTotReg.!$B$18*test!R1833+test!S1833*VisTotReg.!$B$19+test!T1833*VisTotReg.!$B$20)</f>
        <v>3.3652219516797626</v>
      </c>
      <c r="Y1833">
        <f>'MoneyLine Reg. 1'!$B$17+('MoneyLine Reg. 1'!$B$18*test!I1833+test!J1833*'MoneyLine Reg. 1'!$B$19+test!T1833*'MoneyLine Reg. 1'!$B$20+test!Q1833*'MoneyLine Reg. 1'!$B$21)</f>
        <v>-0.29326052960780069</v>
      </c>
      <c r="Z1833">
        <f>'MoneyLine Reg. 2'!$B$17+('MoneyLine Reg. 2'!$B$18*test!M1833+test!K1833*'MoneyLine Reg. 2'!$B$19+'MoneyLine Reg. 2'!$B$20*test!L1833+test!N1833*'MoneyLine Reg. 2'!$B$21)</f>
        <v>-0.49680578313662371</v>
      </c>
    </row>
    <row r="1834" spans="1:26" x14ac:dyDescent="0.3">
      <c r="A1834" s="8">
        <v>45283</v>
      </c>
      <c r="B1834" s="6" t="s">
        <v>19</v>
      </c>
      <c r="C1834" s="6">
        <v>2</v>
      </c>
      <c r="D1834" s="6" t="s">
        <v>15</v>
      </c>
      <c r="E1834" s="6">
        <v>3</v>
      </c>
      <c r="F1834" s="6"/>
      <c r="G1834" s="6">
        <f t="shared" si="30"/>
        <v>1</v>
      </c>
      <c r="I1834">
        <f>VLOOKUP(D1834,MoneyLine!$A$1:$K$33,7,FALSE)</f>
        <v>101.46142857142856</v>
      </c>
      <c r="J1834">
        <f>VLOOKUP(B1834,MoneyLine!$A$1:$K$33,7,FALSE)</f>
        <v>99.267142857142858</v>
      </c>
      <c r="K1834">
        <f>VLOOKUP(B1834,MoneyLine!$A$1:$K$33,11,FALSE)</f>
        <v>11.873749999999998</v>
      </c>
      <c r="L1834">
        <f>VLOOKUP(B1834,MoneyLine!$A$1:$D$33,4,FALSE)</f>
        <v>44.580500000000001</v>
      </c>
      <c r="M1834">
        <f>VLOOKUP(D1834,MoneyLine!$A$1:$K$33,11,FALSE)</f>
        <v>16.143749999999997</v>
      </c>
      <c r="N1834">
        <f>VLOOKUP(D1834,MoneyLine!$A$1:$D$33,4,FALSE)</f>
        <v>52.539000000000001</v>
      </c>
      <c r="O1834">
        <f>VLOOKUP(D1834,MoneyLine!$A$1:$Q$33,14,FALSE)</f>
        <v>76.89928571428571</v>
      </c>
      <c r="P1834">
        <f>VLOOKUP(B1834,MoneyLine!$A$1:$Q$33,17,FALSE)</f>
        <v>-14.223571428571427</v>
      </c>
      <c r="Q1834">
        <f>VLOOKUP(B1834,MoneyLine!$A$1:$K$33,10,FALSE)</f>
        <v>-3.2023809523808761E-2</v>
      </c>
      <c r="R1834">
        <f>VLOOKUP(B1834,MoneyLine!$A$1:$Q$33,14,FALSE)</f>
        <v>93.099761904761891</v>
      </c>
      <c r="S1834">
        <f>VLOOKUP(D1834,MoneyLine!$A$1:$Q$33,17,FALSE)</f>
        <v>16.578095238095237</v>
      </c>
      <c r="T1834">
        <f>VLOOKUP(D1834,MoneyLine!$A$1:$K$33,10,FALSE)</f>
        <v>-8.7532142857142858</v>
      </c>
      <c r="V1834">
        <f>HomTotReg.!$B$17+(test!O1834*HomTotReg.!$B$18+HomTotReg.!$B$19*test!P1834+test!Q1834*HomTotReg.!$B$20)</f>
        <v>3.709805405016362</v>
      </c>
      <c r="W1834">
        <f>VisTotReg.!$B$17+(VisTotReg.!$B$18*test!R1834+test!S1834*VisTotReg.!$B$19+test!T1834*VisTotReg.!$B$20)</f>
        <v>3.5964986353526491</v>
      </c>
      <c r="Y1834">
        <f>'MoneyLine Reg. 1'!$B$17+('MoneyLine Reg. 1'!$B$18*test!I1834+test!J1834*'MoneyLine Reg. 1'!$B$19+test!T1834*'MoneyLine Reg. 1'!$B$20+test!Q1834*'MoneyLine Reg. 1'!$B$21)</f>
        <v>-5.4805238680734614E-3</v>
      </c>
      <c r="Z1834">
        <f>'MoneyLine Reg. 2'!$B$17+('MoneyLine Reg. 2'!$B$18*test!M1834+test!K1834*'MoneyLine Reg. 2'!$B$19+'MoneyLine Reg. 2'!$B$20*test!L1834+test!N1834*'MoneyLine Reg. 2'!$B$21)</f>
        <v>1.0455957240287574</v>
      </c>
    </row>
    <row r="1835" spans="1:26" x14ac:dyDescent="0.3">
      <c r="A1835" s="9">
        <v>45283</v>
      </c>
      <c r="B1835" s="7" t="s">
        <v>30</v>
      </c>
      <c r="C1835" s="7">
        <v>3</v>
      </c>
      <c r="D1835" s="7" t="s">
        <v>21</v>
      </c>
      <c r="E1835" s="7">
        <v>2</v>
      </c>
      <c r="F1835" s="7"/>
      <c r="G1835" s="6">
        <f t="shared" si="30"/>
        <v>-1</v>
      </c>
      <c r="I1835">
        <f>VLOOKUP(D1835,MoneyLine!$A$1:$K$33,7,FALSE)</f>
        <v>81.149285714285725</v>
      </c>
      <c r="J1835">
        <f>VLOOKUP(B1835,MoneyLine!$A$1:$K$33,7,FALSE)</f>
        <v>127.36857142857141</v>
      </c>
      <c r="K1835">
        <f>VLOOKUP(B1835,MoneyLine!$A$1:$K$33,11,FALSE)</f>
        <v>15.876249999999999</v>
      </c>
      <c r="L1835">
        <f>VLOOKUP(B1835,MoneyLine!$A$1:$D$33,4,FALSE)</f>
        <v>56.155499999999996</v>
      </c>
      <c r="M1835">
        <f>VLOOKUP(D1835,MoneyLine!$A$1:$K$33,11,FALSE)</f>
        <v>9.1225000000000005</v>
      </c>
      <c r="N1835">
        <f>VLOOKUP(D1835,MoneyLine!$A$1:$D$33,4,FALSE)</f>
        <v>51.807999999999993</v>
      </c>
      <c r="O1835">
        <f>VLOOKUP(D1835,MoneyLine!$A$1:$Q$33,14,FALSE)</f>
        <v>65.387857142857143</v>
      </c>
      <c r="P1835">
        <f>VLOOKUP(B1835,MoneyLine!$A$1:$Q$33,17,FALSE)</f>
        <v>21.976904761904766</v>
      </c>
      <c r="Q1835">
        <f>VLOOKUP(B1835,MoneyLine!$A$1:$K$33,10,FALSE)</f>
        <v>-0.45761904761904759</v>
      </c>
      <c r="R1835">
        <f>VLOOKUP(B1835,MoneyLine!$A$1:$Q$33,14,FALSE)</f>
        <v>104.57619047619046</v>
      </c>
      <c r="S1835">
        <f>VLOOKUP(D1835,MoneyLine!$A$1:$Q$33,17,FALSE)</f>
        <v>7.3759523809523806</v>
      </c>
      <c r="T1835">
        <f>VLOOKUP(D1835,MoneyLine!$A$1:$K$33,10,FALSE)</f>
        <v>8.0371428571428574</v>
      </c>
      <c r="V1835">
        <f>HomTotReg.!$B$17+(test!O1835*HomTotReg.!$B$18+HomTotReg.!$B$19*test!P1835+test!Q1835*HomTotReg.!$B$20)</f>
        <v>3.209049234749016</v>
      </c>
      <c r="W1835">
        <f>VisTotReg.!$B$17+(VisTotReg.!$B$18*test!R1835+test!S1835*VisTotReg.!$B$19+test!T1835*VisTotReg.!$B$20)</f>
        <v>3.5674282611124974</v>
      </c>
      <c r="Y1835">
        <f>'MoneyLine Reg. 1'!$B$17+('MoneyLine Reg. 1'!$B$18*test!I1835+test!J1835*'MoneyLine Reg. 1'!$B$19+test!T1835*'MoneyLine Reg. 1'!$B$20+test!Q1835*'MoneyLine Reg. 1'!$B$21)</f>
        <v>-0.29132095878130893</v>
      </c>
      <c r="Z1835">
        <f>'MoneyLine Reg. 2'!$B$17+('MoneyLine Reg. 2'!$B$18*test!M1835+test!K1835*'MoneyLine Reg. 2'!$B$19+'MoneyLine Reg. 2'!$B$20*test!L1835+test!N1835*'MoneyLine Reg. 2'!$B$21)</f>
        <v>-0.54193205666933331</v>
      </c>
    </row>
    <row r="1836" spans="1:26" x14ac:dyDescent="0.3">
      <c r="A1836" s="8">
        <v>45283</v>
      </c>
      <c r="B1836" s="6" t="s">
        <v>13</v>
      </c>
      <c r="C1836" s="6">
        <v>3</v>
      </c>
      <c r="D1836" s="6" t="s">
        <v>17</v>
      </c>
      <c r="E1836" s="6">
        <v>4</v>
      </c>
      <c r="F1836" s="6" t="s">
        <v>36</v>
      </c>
      <c r="G1836" s="6">
        <f t="shared" si="30"/>
        <v>1</v>
      </c>
      <c r="I1836">
        <f>VLOOKUP(D1836,MoneyLine!$A$1:$K$33,7,FALSE)</f>
        <v>126.67</v>
      </c>
      <c r="J1836">
        <f>VLOOKUP(B1836,MoneyLine!$A$1:$K$33,7,FALSE)</f>
        <v>52.757857142857148</v>
      </c>
      <c r="K1836">
        <f>VLOOKUP(B1836,MoneyLine!$A$1:$K$33,11,FALSE)</f>
        <v>5.03125</v>
      </c>
      <c r="L1836">
        <f>VLOOKUP(B1836,MoneyLine!$A$1:$D$33,4,FALSE)</f>
        <v>47.964499999999994</v>
      </c>
      <c r="M1836">
        <f>VLOOKUP(D1836,MoneyLine!$A$1:$K$33,11,FALSE)</f>
        <v>19.922499999999999</v>
      </c>
      <c r="N1836">
        <f>VLOOKUP(D1836,MoneyLine!$A$1:$D$33,4,FALSE)</f>
        <v>49.902000000000001</v>
      </c>
      <c r="O1836">
        <f>VLOOKUP(D1836,MoneyLine!$A$1:$Q$33,14,FALSE)</f>
        <v>104.88261904761904</v>
      </c>
      <c r="P1836">
        <f>VLOOKUP(B1836,MoneyLine!$A$1:$Q$33,17,FALSE)</f>
        <v>6.5440476190476176</v>
      </c>
      <c r="Q1836">
        <f>VLOOKUP(B1836,MoneyLine!$A$1:$K$33,10,FALSE)</f>
        <v>-4.3963095238095242</v>
      </c>
      <c r="R1836">
        <f>VLOOKUP(B1836,MoneyLine!$A$1:$Q$33,14,FALSE)</f>
        <v>36.921904761904756</v>
      </c>
      <c r="S1836">
        <f>VLOOKUP(D1836,MoneyLine!$A$1:$Q$33,17,FALSE)</f>
        <v>9.6223809523809507</v>
      </c>
      <c r="T1836">
        <f>VLOOKUP(D1836,MoneyLine!$A$1:$K$33,10,FALSE)</f>
        <v>23.209285714285713</v>
      </c>
      <c r="V1836">
        <f>HomTotReg.!$B$17+(test!O1836*HomTotReg.!$B$18+HomTotReg.!$B$19*test!P1836+test!Q1836*HomTotReg.!$B$20)</f>
        <v>3.8340365740873192</v>
      </c>
      <c r="W1836">
        <f>VisTotReg.!$B$17+(VisTotReg.!$B$18*test!R1836+test!S1836*VisTotReg.!$B$19+test!T1836*VisTotReg.!$B$20)</f>
        <v>2.5215267163568988</v>
      </c>
      <c r="Y1836">
        <f>'MoneyLine Reg. 1'!$B$17+('MoneyLine Reg. 1'!$B$18*test!I1836+test!J1836*'MoneyLine Reg. 1'!$B$19+test!T1836*'MoneyLine Reg. 1'!$B$20+test!Q1836*'MoneyLine Reg. 1'!$B$21)</f>
        <v>1.2630388146842797</v>
      </c>
      <c r="Z1836">
        <f>'MoneyLine Reg. 2'!$B$17+('MoneyLine Reg. 2'!$B$18*test!M1836+test!K1836*'MoneyLine Reg. 2'!$B$19+'MoneyLine Reg. 2'!$B$20*test!L1836+test!N1836*'MoneyLine Reg. 2'!$B$21)</f>
        <v>1.2345635315267871</v>
      </c>
    </row>
    <row r="1837" spans="1:26" x14ac:dyDescent="0.3">
      <c r="A1837" s="9">
        <v>45283</v>
      </c>
      <c r="B1837" s="7" t="s">
        <v>3</v>
      </c>
      <c r="C1837" s="7">
        <v>4</v>
      </c>
      <c r="D1837" s="7" t="s">
        <v>32</v>
      </c>
      <c r="E1837" s="7">
        <v>5</v>
      </c>
      <c r="F1837" s="7" t="s">
        <v>36</v>
      </c>
      <c r="G1837" s="6">
        <f t="shared" si="30"/>
        <v>1</v>
      </c>
      <c r="I1837">
        <f>VLOOKUP(D1837,MoneyLine!$A$1:$K$33,7,FALSE)</f>
        <v>91.395238095238099</v>
      </c>
      <c r="J1837">
        <f>VLOOKUP(B1837,MoneyLine!$A$1:$K$33,7,FALSE)</f>
        <v>103.61880952380953</v>
      </c>
      <c r="K1837">
        <f>VLOOKUP(B1837,MoneyLine!$A$1:$K$33,11,FALSE)</f>
        <v>6.7725000000000009</v>
      </c>
      <c r="L1837">
        <f>VLOOKUP(B1837,MoneyLine!$A$1:$D$33,4,FALSE)</f>
        <v>53.618500000000004</v>
      </c>
      <c r="M1837">
        <f>VLOOKUP(D1837,MoneyLine!$A$1:$K$33,11,FALSE)</f>
        <v>4.9549999999999983</v>
      </c>
      <c r="N1837">
        <f>VLOOKUP(D1837,MoneyLine!$A$1:$D$33,4,FALSE)</f>
        <v>47.241</v>
      </c>
      <c r="O1837">
        <f>VLOOKUP(D1837,MoneyLine!$A$1:$Q$33,14,FALSE)</f>
        <v>85.390952380952371</v>
      </c>
      <c r="P1837">
        <f>VLOOKUP(B1837,MoneyLine!$A$1:$Q$33,17,FALSE)</f>
        <v>15.725476190476186</v>
      </c>
      <c r="Q1837">
        <f>VLOOKUP(B1837,MoneyLine!$A$1:$K$33,10,FALSE)</f>
        <v>34.368214285714288</v>
      </c>
      <c r="R1837">
        <f>VLOOKUP(B1837,MoneyLine!$A$1:$Q$33,14,FALSE)</f>
        <v>76.556190476190451</v>
      </c>
      <c r="S1837">
        <f>VLOOKUP(D1837,MoneyLine!$A$1:$Q$33,17,FALSE)</f>
        <v>-9.4788095238095256</v>
      </c>
      <c r="T1837">
        <f>VLOOKUP(D1837,MoneyLine!$A$1:$K$33,10,FALSE)</f>
        <v>-16.679047619047623</v>
      </c>
      <c r="V1837">
        <f>HomTotReg.!$B$17+(test!O1837*HomTotReg.!$B$18+HomTotReg.!$B$19*test!P1837+test!Q1837*HomTotReg.!$B$20)</f>
        <v>3.1030673745506108</v>
      </c>
      <c r="W1837">
        <f>VisTotReg.!$B$17+(VisTotReg.!$B$18*test!R1837+test!S1837*VisTotReg.!$B$19+test!T1837*VisTotReg.!$B$20)</f>
        <v>3.7492514048775165</v>
      </c>
      <c r="Y1837">
        <f>'MoneyLine Reg. 1'!$B$17+('MoneyLine Reg. 1'!$B$18*test!I1837+test!J1837*'MoneyLine Reg. 1'!$B$19+test!T1837*'MoneyLine Reg. 1'!$B$20+test!Q1837*'MoneyLine Reg. 1'!$B$21)</f>
        <v>-0.60822203085654403</v>
      </c>
      <c r="Z1837">
        <f>'MoneyLine Reg. 2'!$B$17+('MoneyLine Reg. 2'!$B$18*test!M1837+test!K1837*'MoneyLine Reg. 2'!$B$19+'MoneyLine Reg. 2'!$B$20*test!L1837+test!N1837*'MoneyLine Reg. 2'!$B$21)</f>
        <v>-0.39542316036471492</v>
      </c>
    </row>
    <row r="1838" spans="1:26" x14ac:dyDescent="0.3">
      <c r="A1838" s="8">
        <v>45283</v>
      </c>
      <c r="B1838" s="6" t="s">
        <v>6</v>
      </c>
      <c r="C1838" s="6">
        <v>5</v>
      </c>
      <c r="D1838" s="6" t="s">
        <v>10</v>
      </c>
      <c r="E1838" s="6">
        <v>7</v>
      </c>
      <c r="F1838" s="6"/>
      <c r="G1838" s="6">
        <f t="shared" si="30"/>
        <v>2</v>
      </c>
      <c r="I1838">
        <f>VLOOKUP(D1838,MoneyLine!$A$1:$K$33,7,FALSE)</f>
        <v>43.783809523809516</v>
      </c>
      <c r="J1838">
        <f>VLOOKUP(B1838,MoneyLine!$A$1:$K$33,7,FALSE)</f>
        <v>-14.717619047619038</v>
      </c>
      <c r="K1838">
        <f>VLOOKUP(B1838,MoneyLine!$A$1:$K$33,11,FALSE)</f>
        <v>1.6887499999999989</v>
      </c>
      <c r="L1838">
        <f>VLOOKUP(B1838,MoneyLine!$A$1:$D$33,4,FALSE)</f>
        <v>38.247500000000002</v>
      </c>
      <c r="M1838">
        <f>VLOOKUP(D1838,MoneyLine!$A$1:$K$33,11,FALSE)</f>
        <v>2.1412499999999977</v>
      </c>
      <c r="N1838">
        <f>VLOOKUP(D1838,MoneyLine!$A$1:$D$33,4,FALSE)</f>
        <v>45.351499999999994</v>
      </c>
      <c r="O1838">
        <f>VLOOKUP(D1838,MoneyLine!$A$1:$Q$33,14,FALSE)</f>
        <v>43.181904761904768</v>
      </c>
      <c r="P1838">
        <f>VLOOKUP(B1838,MoneyLine!$A$1:$Q$33,17,FALSE)</f>
        <v>-23.022142857142857</v>
      </c>
      <c r="Q1838">
        <f>VLOOKUP(B1838,MoneyLine!$A$1:$K$33,10,FALSE)</f>
        <v>2.2516666666666674</v>
      </c>
      <c r="R1838">
        <f>VLOOKUP(B1838,MoneyLine!$A$1:$Q$33,14,FALSE)</f>
        <v>4.214999999999999</v>
      </c>
      <c r="S1838">
        <f>VLOOKUP(D1838,MoneyLine!$A$1:$Q$33,17,FALSE)</f>
        <v>-14.675714285714287</v>
      </c>
      <c r="T1838">
        <f>VLOOKUP(D1838,MoneyLine!$A$1:$K$33,10,FALSE)</f>
        <v>13.367738095238096</v>
      </c>
      <c r="V1838">
        <f>HomTotReg.!$B$17+(test!O1838*HomTotReg.!$B$18+HomTotReg.!$B$19*test!P1838+test!Q1838*HomTotReg.!$B$20)</f>
        <v>3.4209881737814491</v>
      </c>
      <c r="W1838">
        <f>VisTotReg.!$B$17+(VisTotReg.!$B$18*test!R1838+test!S1838*VisTotReg.!$B$19+test!T1838*VisTotReg.!$B$20)</f>
        <v>2.4950886520746516</v>
      </c>
      <c r="Y1838">
        <f>'MoneyLine Reg. 1'!$B$17+('MoneyLine Reg. 1'!$B$18*test!I1838+test!J1838*'MoneyLine Reg. 1'!$B$19+test!T1838*'MoneyLine Reg. 1'!$B$20+test!Q1838*'MoneyLine Reg. 1'!$B$21)</f>
        <v>1.0249280034048605</v>
      </c>
      <c r="Z1838">
        <f>'MoneyLine Reg. 2'!$B$17+('MoneyLine Reg. 2'!$B$18*test!M1838+test!K1838*'MoneyLine Reg. 2'!$B$19+'MoneyLine Reg. 2'!$B$20*test!L1838+test!N1838*'MoneyLine Reg. 2'!$B$21)</f>
        <v>0.75583681308122586</v>
      </c>
    </row>
    <row r="1839" spans="1:26" x14ac:dyDescent="0.3">
      <c r="A1839" s="9">
        <v>45283</v>
      </c>
      <c r="B1839" s="7" t="s">
        <v>24</v>
      </c>
      <c r="C1839" s="7">
        <v>4</v>
      </c>
      <c r="D1839" s="7" t="s">
        <v>8</v>
      </c>
      <c r="E1839" s="7">
        <v>7</v>
      </c>
      <c r="F1839" s="7"/>
      <c r="G1839" s="6">
        <f t="shared" si="30"/>
        <v>3</v>
      </c>
      <c r="I1839">
        <f>VLOOKUP(D1839,MoneyLine!$A$1:$K$33,7,FALSE)</f>
        <v>158.14214285714286</v>
      </c>
      <c r="J1839">
        <f>VLOOKUP(B1839,MoneyLine!$A$1:$K$33,7,FALSE)</f>
        <v>-28.852380952380948</v>
      </c>
      <c r="K1839">
        <f>VLOOKUP(B1839,MoneyLine!$A$1:$K$33,11,FALSE)</f>
        <v>5.754999999999999</v>
      </c>
      <c r="L1839">
        <f>VLOOKUP(B1839,MoneyLine!$A$1:$D$33,4,FALSE)</f>
        <v>42.153999999999996</v>
      </c>
      <c r="M1839">
        <f>VLOOKUP(D1839,MoneyLine!$A$1:$K$33,11,FALSE)</f>
        <v>11.611250000000004</v>
      </c>
      <c r="N1839">
        <f>VLOOKUP(D1839,MoneyLine!$A$1:$D$33,4,FALSE)</f>
        <v>49.862499999999997</v>
      </c>
      <c r="O1839">
        <f>VLOOKUP(D1839,MoneyLine!$A$1:$Q$33,14,FALSE)</f>
        <v>125.46428571428571</v>
      </c>
      <c r="P1839">
        <f>VLOOKUP(B1839,MoneyLine!$A$1:$Q$33,17,FALSE)</f>
        <v>-35.079523809523806</v>
      </c>
      <c r="Q1839">
        <f>VLOOKUP(B1839,MoneyLine!$A$1:$K$33,10,FALSE)</f>
        <v>-0.52404761904761887</v>
      </c>
      <c r="R1839">
        <f>VLOOKUP(B1839,MoneyLine!$A$1:$Q$33,14,FALSE)</f>
        <v>7.490952380952379</v>
      </c>
      <c r="S1839">
        <f>VLOOKUP(D1839,MoneyLine!$A$1:$Q$33,17,FALSE)</f>
        <v>14.067142857142855</v>
      </c>
      <c r="T1839">
        <f>VLOOKUP(D1839,MoneyLine!$A$1:$K$33,10,FALSE)</f>
        <v>21.027261904761904</v>
      </c>
      <c r="V1839">
        <f>HomTotReg.!$B$17+(test!O1839*HomTotReg.!$B$18+HomTotReg.!$B$19*test!P1839+test!Q1839*HomTotReg.!$B$20)</f>
        <v>4.4502637788801316</v>
      </c>
      <c r="W1839">
        <f>VisTotReg.!$B$17+(VisTotReg.!$B$18*test!R1839+test!S1839*VisTotReg.!$B$19+test!T1839*VisTotReg.!$B$20)</f>
        <v>2.16494096176854</v>
      </c>
      <c r="Y1839">
        <f>'MoneyLine Reg. 1'!$B$17+('MoneyLine Reg. 1'!$B$18*test!I1839+test!J1839*'MoneyLine Reg. 1'!$B$19+test!T1839*'MoneyLine Reg. 1'!$B$20+test!Q1839*'MoneyLine Reg. 1'!$B$21)</f>
        <v>2.4419288150136529</v>
      </c>
      <c r="Z1839">
        <f>'MoneyLine Reg. 2'!$B$17+('MoneyLine Reg. 2'!$B$18*test!M1839+test!K1839*'MoneyLine Reg. 2'!$B$19+'MoneyLine Reg. 2'!$B$20*test!L1839+test!N1839*'MoneyLine Reg. 2'!$B$21)</f>
        <v>1.1210137538685792</v>
      </c>
    </row>
    <row r="1840" spans="1:26" x14ac:dyDescent="0.3">
      <c r="A1840" s="8">
        <v>45283</v>
      </c>
      <c r="B1840" s="6" t="s">
        <v>7</v>
      </c>
      <c r="C1840" s="6">
        <v>2</v>
      </c>
      <c r="D1840" s="6" t="s">
        <v>12</v>
      </c>
      <c r="E1840" s="6">
        <v>1</v>
      </c>
      <c r="F1840" s="6" t="s">
        <v>35</v>
      </c>
      <c r="G1840" s="6">
        <f t="shared" si="30"/>
        <v>-1</v>
      </c>
      <c r="I1840">
        <f>VLOOKUP(D1840,MoneyLine!$A$1:$K$33,7,FALSE)</f>
        <v>38.000238095238089</v>
      </c>
      <c r="J1840">
        <f>VLOOKUP(B1840,MoneyLine!$A$1:$K$33,7,FALSE)</f>
        <v>105.50714285714287</v>
      </c>
      <c r="K1840">
        <f>VLOOKUP(B1840,MoneyLine!$A$1:$K$33,11,FALSE)</f>
        <v>17.5075</v>
      </c>
      <c r="L1840">
        <f>VLOOKUP(B1840,MoneyLine!$A$1:$D$33,4,FALSE)</f>
        <v>51.216499999999996</v>
      </c>
      <c r="M1840">
        <f>VLOOKUP(D1840,MoneyLine!$A$1:$K$33,11,FALSE)</f>
        <v>5.6062500000000011</v>
      </c>
      <c r="N1840">
        <f>VLOOKUP(D1840,MoneyLine!$A$1:$D$33,4,FALSE)</f>
        <v>46.611499999999999</v>
      </c>
      <c r="O1840">
        <f>VLOOKUP(D1840,MoneyLine!$A$1:$Q$33,14,FALSE)</f>
        <v>32.669761904761899</v>
      </c>
      <c r="P1840">
        <f>VLOOKUP(B1840,MoneyLine!$A$1:$Q$33,17,FALSE)</f>
        <v>1.5838095238095231</v>
      </c>
      <c r="Q1840">
        <f>VLOOKUP(B1840,MoneyLine!$A$1:$K$33,10,FALSE)</f>
        <v>-6.0107142857142861</v>
      </c>
      <c r="R1840">
        <f>VLOOKUP(B1840,MoneyLine!$A$1:$Q$33,14,FALSE)</f>
        <v>89.021666666666647</v>
      </c>
      <c r="S1840">
        <f>VLOOKUP(D1840,MoneyLine!$A$1:$Q$33,17,FALSE)</f>
        <v>-1.7361904761904778</v>
      </c>
      <c r="T1840">
        <f>VLOOKUP(D1840,MoneyLine!$A$1:$K$33,10,FALSE)</f>
        <v>20.738571428571433</v>
      </c>
      <c r="V1840">
        <f>HomTotReg.!$B$17+(test!O1840*HomTotReg.!$B$18+HomTotReg.!$B$19*test!P1840+test!Q1840*HomTotReg.!$B$20)</f>
        <v>3.1400716877464498</v>
      </c>
      <c r="W1840">
        <f>VisTotReg.!$B$17+(VisTotReg.!$B$18*test!R1840+test!S1840*VisTotReg.!$B$19+test!T1840*VisTotReg.!$B$20)</f>
        <v>3.2771373237690433</v>
      </c>
      <c r="Y1840">
        <f>'MoneyLine Reg. 1'!$B$17+('MoneyLine Reg. 1'!$B$18*test!I1840+test!J1840*'MoneyLine Reg. 1'!$B$19+test!T1840*'MoneyLine Reg. 1'!$B$20+test!Q1840*'MoneyLine Reg. 1'!$B$21)</f>
        <v>-0.23102851882287412</v>
      </c>
      <c r="Z1840">
        <f>'MoneyLine Reg. 2'!$B$17+('MoneyLine Reg. 2'!$B$18*test!M1840+test!K1840*'MoneyLine Reg. 2'!$B$19+'MoneyLine Reg. 2'!$B$20*test!L1840+test!N1840*'MoneyLine Reg. 2'!$B$21)</f>
        <v>-0.85023766063354023</v>
      </c>
    </row>
    <row r="1841" spans="1:26" x14ac:dyDescent="0.3">
      <c r="A1841" s="9">
        <v>45287</v>
      </c>
      <c r="B1841" s="7" t="s">
        <v>27</v>
      </c>
      <c r="C1841" s="7">
        <v>2</v>
      </c>
      <c r="D1841" s="7" t="s">
        <v>26</v>
      </c>
      <c r="E1841" s="7">
        <v>5</v>
      </c>
      <c r="F1841" s="7"/>
      <c r="G1841" s="6">
        <f t="shared" si="30"/>
        <v>3</v>
      </c>
      <c r="I1841">
        <f>VLOOKUP(D1841,MoneyLine!$A$1:$K$33,7,FALSE)</f>
        <v>2.4278571428571381</v>
      </c>
      <c r="J1841">
        <f>VLOOKUP(B1841,MoneyLine!$A$1:$K$33,7,FALSE)</f>
        <v>57.437380952380948</v>
      </c>
      <c r="K1841">
        <f>VLOOKUP(B1841,MoneyLine!$A$1:$K$33,11,FALSE)</f>
        <v>10.504999999999999</v>
      </c>
      <c r="L1841">
        <f>VLOOKUP(B1841,MoneyLine!$A$1:$D$33,4,FALSE)</f>
        <v>52.064499999999995</v>
      </c>
      <c r="M1841">
        <f>VLOOKUP(D1841,MoneyLine!$A$1:$K$33,11,FALSE)</f>
        <v>7.2874999999999996</v>
      </c>
      <c r="N1841">
        <f>VLOOKUP(D1841,MoneyLine!$A$1:$D$33,4,FALSE)</f>
        <v>44.772500000000001</v>
      </c>
      <c r="O1841">
        <f>VLOOKUP(D1841,MoneyLine!$A$1:$Q$33,14,FALSE)</f>
        <v>21.040476190476188</v>
      </c>
      <c r="P1841">
        <f>VLOOKUP(B1841,MoneyLine!$A$1:$Q$33,17,FALSE)</f>
        <v>0.65357142857142814</v>
      </c>
      <c r="Q1841">
        <f>VLOOKUP(B1841,MoneyLine!$A$1:$K$33,10,FALSE)</f>
        <v>23.449285714285718</v>
      </c>
      <c r="R1841">
        <f>VLOOKUP(B1841,MoneyLine!$A$1:$Q$33,14,FALSE)</f>
        <v>42.338571428571427</v>
      </c>
      <c r="S1841">
        <f>VLOOKUP(D1841,MoneyLine!$A$1:$Q$33,17,FALSE)</f>
        <v>-8.321428571428573</v>
      </c>
      <c r="T1841">
        <f>VLOOKUP(D1841,MoneyLine!$A$1:$K$33,10,FALSE)</f>
        <v>13.537738095238096</v>
      </c>
      <c r="V1841">
        <f>HomTotReg.!$B$17+(test!O1841*HomTotReg.!$B$18+HomTotReg.!$B$19*test!P1841+test!Q1841*HomTotReg.!$B$20)</f>
        <v>2.7020515214786776</v>
      </c>
      <c r="W1841">
        <f>VisTotReg.!$B$17+(VisTotReg.!$B$18*test!R1841+test!S1841*VisTotReg.!$B$19+test!T1841*VisTotReg.!$B$20)</f>
        <v>2.8881407590087589</v>
      </c>
      <c r="Y1841">
        <f>'MoneyLine Reg. 1'!$B$17+('MoneyLine Reg. 1'!$B$18*test!I1841+test!J1841*'MoneyLine Reg. 1'!$B$19+test!T1841*'MoneyLine Reg. 1'!$B$20+test!Q1841*'MoneyLine Reg. 1'!$B$21)</f>
        <v>-0.4207260470671027</v>
      </c>
      <c r="Z1841">
        <f>'MoneyLine Reg. 2'!$B$17+('MoneyLine Reg. 2'!$B$18*test!M1841+test!K1841*'MoneyLine Reg. 2'!$B$19+'MoneyLine Reg. 2'!$B$20*test!L1841+test!N1841*'MoneyLine Reg. 2'!$B$21)</f>
        <v>-0.53153702064039843</v>
      </c>
    </row>
    <row r="1842" spans="1:26" x14ac:dyDescent="0.3">
      <c r="A1842" s="8">
        <v>45287</v>
      </c>
      <c r="B1842" s="6" t="s">
        <v>11</v>
      </c>
      <c r="C1842" s="6">
        <v>4</v>
      </c>
      <c r="D1842" s="6" t="s">
        <v>25</v>
      </c>
      <c r="E1842" s="6">
        <v>5</v>
      </c>
      <c r="F1842" s="6" t="s">
        <v>36</v>
      </c>
      <c r="G1842" s="6">
        <f t="shared" si="30"/>
        <v>1</v>
      </c>
      <c r="I1842">
        <f>VLOOKUP(D1842,MoneyLine!$A$1:$K$33,7,FALSE)</f>
        <v>56.057857142857138</v>
      </c>
      <c r="J1842">
        <f>VLOOKUP(B1842,MoneyLine!$A$1:$K$33,7,FALSE)</f>
        <v>121.01880952380951</v>
      </c>
      <c r="K1842">
        <f>VLOOKUP(B1842,MoneyLine!$A$1:$K$33,11,FALSE)</f>
        <v>15.838749999999997</v>
      </c>
      <c r="L1842">
        <f>VLOOKUP(B1842,MoneyLine!$A$1:$D$33,4,FALSE)</f>
        <v>52.685499999999998</v>
      </c>
      <c r="M1842">
        <f>VLOOKUP(D1842,MoneyLine!$A$1:$K$33,11,FALSE)</f>
        <v>10.718750000000002</v>
      </c>
      <c r="N1842">
        <f>VLOOKUP(D1842,MoneyLine!$A$1:$D$33,4,FALSE)</f>
        <v>47.954500000000003</v>
      </c>
      <c r="O1842">
        <f>VLOOKUP(D1842,MoneyLine!$A$1:$Q$33,14,FALSE)</f>
        <v>60.674999999999997</v>
      </c>
      <c r="P1842">
        <f>VLOOKUP(B1842,MoneyLine!$A$1:$Q$33,17,FALSE)</f>
        <v>15.627619047619051</v>
      </c>
      <c r="Q1842">
        <f>VLOOKUP(B1842,MoneyLine!$A$1:$K$33,10,FALSE)</f>
        <v>10.4975</v>
      </c>
      <c r="R1842">
        <f>VLOOKUP(B1842,MoneyLine!$A$1:$Q$33,14,FALSE)</f>
        <v>85.286666666666662</v>
      </c>
      <c r="S1842">
        <f>VLOOKUP(D1842,MoneyLine!$A$1:$Q$33,17,FALSE)</f>
        <v>-14.592857142857142</v>
      </c>
      <c r="T1842">
        <f>VLOOKUP(D1842,MoneyLine!$A$1:$K$33,10,FALSE)</f>
        <v>27.424404761904761</v>
      </c>
      <c r="V1842">
        <f>HomTotReg.!$B$17+(test!O1842*HomTotReg.!$B$18+HomTotReg.!$B$19*test!P1842+test!Q1842*HomTotReg.!$B$20)</f>
        <v>3.1056710048678395</v>
      </c>
      <c r="W1842">
        <f>VisTotReg.!$B$17+(VisTotReg.!$B$18*test!R1842+test!S1842*VisTotReg.!$B$19+test!T1842*VisTotReg.!$B$20)</f>
        <v>3.2489985845137506</v>
      </c>
      <c r="Y1842">
        <f>'MoneyLine Reg. 1'!$B$17+('MoneyLine Reg. 1'!$B$18*test!I1842+test!J1842*'MoneyLine Reg. 1'!$B$19+test!T1842*'MoneyLine Reg. 1'!$B$20+test!Q1842*'MoneyLine Reg. 1'!$B$21)</f>
        <v>-0.30535002039728676</v>
      </c>
      <c r="Z1842">
        <f>'MoneyLine Reg. 2'!$B$17+('MoneyLine Reg. 2'!$B$18*test!M1842+test!K1842*'MoneyLine Reg. 2'!$B$19+'MoneyLine Reg. 2'!$B$20*test!L1842+test!N1842*'MoneyLine Reg. 2'!$B$21)</f>
        <v>-0.45575356599289307</v>
      </c>
    </row>
    <row r="1843" spans="1:26" x14ac:dyDescent="0.3">
      <c r="A1843" s="9">
        <v>45287</v>
      </c>
      <c r="B1843" s="7" t="s">
        <v>14</v>
      </c>
      <c r="C1843" s="7">
        <v>4</v>
      </c>
      <c r="D1843" s="7" t="s">
        <v>13</v>
      </c>
      <c r="E1843" s="7">
        <v>1</v>
      </c>
      <c r="F1843" s="7"/>
      <c r="G1843" s="6">
        <f t="shared" si="30"/>
        <v>-3</v>
      </c>
      <c r="I1843">
        <f>VLOOKUP(D1843,MoneyLine!$A$1:$K$33,7,FALSE)</f>
        <v>52.757857142857148</v>
      </c>
      <c r="J1843">
        <f>VLOOKUP(B1843,MoneyLine!$A$1:$K$33,7,FALSE)</f>
        <v>85.562619047619037</v>
      </c>
      <c r="K1843">
        <f>VLOOKUP(B1843,MoneyLine!$A$1:$K$33,11,FALSE)</f>
        <v>19.403750000000002</v>
      </c>
      <c r="L1843">
        <f>VLOOKUP(B1843,MoneyLine!$A$1:$D$33,4,FALSE)</f>
        <v>49.788499999999999</v>
      </c>
      <c r="M1843">
        <f>VLOOKUP(D1843,MoneyLine!$A$1:$K$33,11,FALSE)</f>
        <v>5.03125</v>
      </c>
      <c r="N1843">
        <f>VLOOKUP(D1843,MoneyLine!$A$1:$D$33,4,FALSE)</f>
        <v>47.964499999999994</v>
      </c>
      <c r="O1843">
        <f>VLOOKUP(D1843,MoneyLine!$A$1:$Q$33,14,FALSE)</f>
        <v>36.921904761904756</v>
      </c>
      <c r="P1843">
        <f>VLOOKUP(B1843,MoneyLine!$A$1:$Q$33,17,FALSE)</f>
        <v>-3.2247619047619036</v>
      </c>
      <c r="Q1843">
        <f>VLOOKUP(B1843,MoneyLine!$A$1:$K$33,10,FALSE)</f>
        <v>24.058452380952382</v>
      </c>
      <c r="R1843">
        <f>VLOOKUP(B1843,MoneyLine!$A$1:$Q$33,14,FALSE)</f>
        <v>87.124523809523808</v>
      </c>
      <c r="S1843">
        <f>VLOOKUP(D1843,MoneyLine!$A$1:$Q$33,17,FALSE)</f>
        <v>6.5440476190476176</v>
      </c>
      <c r="T1843">
        <f>VLOOKUP(D1843,MoneyLine!$A$1:$K$33,10,FALSE)</f>
        <v>-4.3963095238095242</v>
      </c>
      <c r="V1843">
        <f>HomTotReg.!$B$17+(test!O1843*HomTotReg.!$B$18+HomTotReg.!$B$19*test!P1843+test!Q1843*HomTotReg.!$B$20)</f>
        <v>2.9045278286320189</v>
      </c>
      <c r="W1843">
        <f>VisTotReg.!$B$17+(VisTotReg.!$B$18*test!R1843+test!S1843*VisTotReg.!$B$19+test!T1843*VisTotReg.!$B$20)</f>
        <v>3.5509178350956079</v>
      </c>
      <c r="Y1843">
        <f>'MoneyLine Reg. 1'!$B$17+('MoneyLine Reg. 1'!$B$18*test!I1843+test!J1843*'MoneyLine Reg. 1'!$B$19+test!T1843*'MoneyLine Reg. 1'!$B$20+test!Q1843*'MoneyLine Reg. 1'!$B$21)</f>
        <v>-0.50571716382376164</v>
      </c>
      <c r="Z1843">
        <f>'MoneyLine Reg. 2'!$B$17+('MoneyLine Reg. 2'!$B$18*test!M1843+test!K1843*'MoneyLine Reg. 2'!$B$19+'MoneyLine Reg. 2'!$B$20*test!L1843+test!N1843*'MoneyLine Reg. 2'!$B$21)</f>
        <v>-0.79251293088406349</v>
      </c>
    </row>
    <row r="1844" spans="1:26" x14ac:dyDescent="0.3">
      <c r="A1844" s="8">
        <v>45287</v>
      </c>
      <c r="B1844" s="6" t="s">
        <v>34</v>
      </c>
      <c r="C1844" s="6">
        <v>2</v>
      </c>
      <c r="D1844" s="6" t="s">
        <v>22</v>
      </c>
      <c r="E1844" s="6">
        <v>1</v>
      </c>
      <c r="F1844" s="6"/>
      <c r="G1844" s="6">
        <f t="shared" si="30"/>
        <v>-1</v>
      </c>
      <c r="I1844">
        <f>VLOOKUP(D1844,MoneyLine!$A$1:$K$33,7,FALSE)</f>
        <v>73.279761904761898</v>
      </c>
      <c r="J1844">
        <f>VLOOKUP(B1844,MoneyLine!$A$1:$K$33,7,FALSE)</f>
        <v>70.167380952380938</v>
      </c>
      <c r="K1844">
        <f>VLOOKUP(B1844,MoneyLine!$A$1:$K$33,11,FALSE)</f>
        <v>10.367500000000003</v>
      </c>
      <c r="L1844">
        <f>VLOOKUP(B1844,MoneyLine!$A$1:$D$33,4,FALSE)</f>
        <v>52.325999999999993</v>
      </c>
      <c r="M1844">
        <f>VLOOKUP(D1844,MoneyLine!$A$1:$K$33,11,FALSE)</f>
        <v>6.432500000000001</v>
      </c>
      <c r="N1844">
        <f>VLOOKUP(D1844,MoneyLine!$A$1:$D$33,4,FALSE)</f>
        <v>50.885999999999996</v>
      </c>
      <c r="O1844">
        <f>VLOOKUP(D1844,MoneyLine!$A$1:$Q$33,14,FALSE)</f>
        <v>70.076904761904771</v>
      </c>
      <c r="P1844">
        <f>VLOOKUP(B1844,MoneyLine!$A$1:$Q$33,17,FALSE)</f>
        <v>22.489285714285707</v>
      </c>
      <c r="Q1844">
        <f>VLOOKUP(B1844,MoneyLine!$A$1:$K$33,10,FALSE)</f>
        <v>29.06904761904762</v>
      </c>
      <c r="R1844">
        <f>VLOOKUP(B1844,MoneyLine!$A$1:$Q$33,14,FALSE)</f>
        <v>40.24047619047618</v>
      </c>
      <c r="S1844">
        <f>VLOOKUP(D1844,MoneyLine!$A$1:$Q$33,17,FALSE)</f>
        <v>-0.22023809523809401</v>
      </c>
      <c r="T1844">
        <f>VLOOKUP(D1844,MoneyLine!$A$1:$K$33,10,FALSE)</f>
        <v>10.709166666666667</v>
      </c>
      <c r="V1844">
        <f>HomTotReg.!$B$17+(test!O1844*HomTotReg.!$B$18+HomTotReg.!$B$19*test!P1844+test!Q1844*HomTotReg.!$B$20)</f>
        <v>2.9277258623515841</v>
      </c>
      <c r="W1844">
        <f>VisTotReg.!$B$17+(VisTotReg.!$B$18*test!R1844+test!S1844*VisTotReg.!$B$19+test!T1844*VisTotReg.!$B$20)</f>
        <v>2.8326867445071029</v>
      </c>
      <c r="Y1844">
        <f>'MoneyLine Reg. 1'!$B$17+('MoneyLine Reg. 1'!$B$18*test!I1844+test!J1844*'MoneyLine Reg. 1'!$B$19+test!T1844*'MoneyLine Reg. 1'!$B$20+test!Q1844*'MoneyLine Reg. 1'!$B$21)</f>
        <v>3.1528584192526493E-2</v>
      </c>
      <c r="Z1844">
        <f>'MoneyLine Reg. 2'!$B$17+('MoneyLine Reg. 2'!$B$18*test!M1844+test!K1844*'MoneyLine Reg. 2'!$B$19+'MoneyLine Reg. 2'!$B$20*test!L1844+test!N1844*'MoneyLine Reg. 2'!$B$21)</f>
        <v>-0.15922280090927332</v>
      </c>
    </row>
    <row r="1845" spans="1:26" x14ac:dyDescent="0.3">
      <c r="A1845" s="9">
        <v>45287</v>
      </c>
      <c r="B1845" s="7" t="s">
        <v>23</v>
      </c>
      <c r="C1845" s="7">
        <v>1</v>
      </c>
      <c r="D1845" s="7" t="s">
        <v>6</v>
      </c>
      <c r="E1845" s="7">
        <v>2</v>
      </c>
      <c r="F1845" s="7" t="s">
        <v>36</v>
      </c>
      <c r="G1845" s="6">
        <f t="shared" si="30"/>
        <v>1</v>
      </c>
      <c r="I1845">
        <f>VLOOKUP(D1845,MoneyLine!$A$1:$K$33,7,FALSE)</f>
        <v>-14.717619047619038</v>
      </c>
      <c r="J1845">
        <f>VLOOKUP(B1845,MoneyLine!$A$1:$K$33,7,FALSE)</f>
        <v>101.00309523809524</v>
      </c>
      <c r="K1845">
        <f>VLOOKUP(B1845,MoneyLine!$A$1:$K$33,11,FALSE)</f>
        <v>6.8149999999999995</v>
      </c>
      <c r="L1845">
        <f>VLOOKUP(B1845,MoneyLine!$A$1:$D$33,4,FALSE)</f>
        <v>52.277999999999999</v>
      </c>
      <c r="M1845">
        <f>VLOOKUP(D1845,MoneyLine!$A$1:$K$33,11,FALSE)</f>
        <v>1.6887499999999989</v>
      </c>
      <c r="N1845">
        <f>VLOOKUP(D1845,MoneyLine!$A$1:$D$33,4,FALSE)</f>
        <v>38.247500000000002</v>
      </c>
      <c r="O1845">
        <f>VLOOKUP(D1845,MoneyLine!$A$1:$Q$33,14,FALSE)</f>
        <v>4.214999999999999</v>
      </c>
      <c r="P1845">
        <f>VLOOKUP(B1845,MoneyLine!$A$1:$Q$33,17,FALSE)</f>
        <v>22.973095238095237</v>
      </c>
      <c r="Q1845">
        <f>VLOOKUP(B1845,MoneyLine!$A$1:$K$33,10,FALSE)</f>
        <v>43.088928571428575</v>
      </c>
      <c r="R1845">
        <f>VLOOKUP(B1845,MoneyLine!$A$1:$Q$33,14,FALSE)</f>
        <v>66.898333333333312</v>
      </c>
      <c r="S1845">
        <f>VLOOKUP(D1845,MoneyLine!$A$1:$Q$33,17,FALSE)</f>
        <v>-23.022142857142857</v>
      </c>
      <c r="T1845">
        <f>VLOOKUP(D1845,MoneyLine!$A$1:$K$33,10,FALSE)</f>
        <v>2.2516666666666674</v>
      </c>
      <c r="V1845">
        <f>HomTotReg.!$B$17+(test!O1845*HomTotReg.!$B$18+HomTotReg.!$B$19*test!P1845+test!Q1845*HomTotReg.!$B$20)</f>
        <v>2.0709282526803454</v>
      </c>
      <c r="W1845">
        <f>VisTotReg.!$B$17+(VisTotReg.!$B$18*test!R1845+test!S1845*VisTotReg.!$B$19+test!T1845*VisTotReg.!$B$20)</f>
        <v>3.4766818491836142</v>
      </c>
      <c r="Y1845">
        <f>'MoneyLine Reg. 1'!$B$17+('MoneyLine Reg. 1'!$B$18*test!I1845+test!J1845*'MoneyLine Reg. 1'!$B$19+test!T1845*'MoneyLine Reg. 1'!$B$20+test!Q1845*'MoneyLine Reg. 1'!$B$21)</f>
        <v>-1.4430356976372536</v>
      </c>
      <c r="Z1845">
        <f>'MoneyLine Reg. 2'!$B$17+('MoneyLine Reg. 2'!$B$18*test!M1845+test!K1845*'MoneyLine Reg. 2'!$B$19+'MoneyLine Reg. 2'!$B$20*test!L1845+test!N1845*'MoneyLine Reg. 2'!$B$21)</f>
        <v>-1.1372496686910658</v>
      </c>
    </row>
    <row r="1846" spans="1:26" x14ac:dyDescent="0.3">
      <c r="A1846" s="8">
        <v>45287</v>
      </c>
      <c r="B1846" s="6" t="s">
        <v>24</v>
      </c>
      <c r="C1846" s="6">
        <v>1</v>
      </c>
      <c r="D1846" s="6" t="s">
        <v>29</v>
      </c>
      <c r="E1846" s="6">
        <v>5</v>
      </c>
      <c r="F1846" s="6"/>
      <c r="G1846" s="6">
        <f t="shared" si="30"/>
        <v>4</v>
      </c>
      <c r="I1846">
        <f>VLOOKUP(D1846,MoneyLine!$A$1:$K$33,7,FALSE)</f>
        <v>120.64333333333332</v>
      </c>
      <c r="J1846">
        <f>VLOOKUP(B1846,MoneyLine!$A$1:$K$33,7,FALSE)</f>
        <v>-28.852380952380948</v>
      </c>
      <c r="K1846">
        <f>VLOOKUP(B1846,MoneyLine!$A$1:$K$33,11,FALSE)</f>
        <v>5.754999999999999</v>
      </c>
      <c r="L1846">
        <f>VLOOKUP(B1846,MoneyLine!$A$1:$D$33,4,FALSE)</f>
        <v>42.153999999999996</v>
      </c>
      <c r="M1846">
        <f>VLOOKUP(D1846,MoneyLine!$A$1:$K$33,11,FALSE)</f>
        <v>13.331249999999997</v>
      </c>
      <c r="N1846">
        <f>VLOOKUP(D1846,MoneyLine!$A$1:$D$33,4,FALSE)</f>
        <v>55.3095</v>
      </c>
      <c r="O1846">
        <f>VLOOKUP(D1846,MoneyLine!$A$1:$Q$33,14,FALSE)</f>
        <v>76.355714285714271</v>
      </c>
      <c r="P1846">
        <f>VLOOKUP(B1846,MoneyLine!$A$1:$Q$33,17,FALSE)</f>
        <v>-35.079523809523806</v>
      </c>
      <c r="Q1846">
        <f>VLOOKUP(B1846,MoneyLine!$A$1:$K$33,10,FALSE)</f>
        <v>-0.52404761904761887</v>
      </c>
      <c r="R1846">
        <f>VLOOKUP(B1846,MoneyLine!$A$1:$Q$33,14,FALSE)</f>
        <v>7.490952380952379</v>
      </c>
      <c r="S1846">
        <f>VLOOKUP(D1846,MoneyLine!$A$1:$Q$33,17,FALSE)</f>
        <v>28.97</v>
      </c>
      <c r="T1846">
        <f>VLOOKUP(D1846,MoneyLine!$A$1:$K$33,10,FALSE)</f>
        <v>20.598452380952381</v>
      </c>
      <c r="V1846">
        <f>HomTotReg.!$B$17+(test!O1846*HomTotReg.!$B$18+HomTotReg.!$B$19*test!P1846+test!Q1846*HomTotReg.!$B$20)</f>
        <v>3.9304817801495515</v>
      </c>
      <c r="W1846">
        <f>VisTotReg.!$B$17+(VisTotReg.!$B$18*test!R1846+test!S1846*VisTotReg.!$B$19+test!T1846*VisTotReg.!$B$20)</f>
        <v>2.038405987649115</v>
      </c>
      <c r="Y1846">
        <f>'MoneyLine Reg. 1'!$B$17+('MoneyLine Reg. 1'!$B$18*test!I1846+test!J1846*'MoneyLine Reg. 1'!$B$19+test!T1846*'MoneyLine Reg. 1'!$B$20+test!Q1846*'MoneyLine Reg. 1'!$B$21)</f>
        <v>2.0685821992352644</v>
      </c>
      <c r="Z1846">
        <f>'MoneyLine Reg. 2'!$B$17+('MoneyLine Reg. 2'!$B$18*test!M1846+test!K1846*'MoneyLine Reg. 2'!$B$19+'MoneyLine Reg. 2'!$B$20*test!L1846+test!N1846*'MoneyLine Reg. 2'!$B$21)</f>
        <v>1.6142711126168603</v>
      </c>
    </row>
    <row r="1847" spans="1:26" x14ac:dyDescent="0.3">
      <c r="A1847" s="9">
        <v>45287</v>
      </c>
      <c r="B1847" s="7" t="s">
        <v>19</v>
      </c>
      <c r="C1847" s="7">
        <v>3</v>
      </c>
      <c r="D1847" s="7" t="s">
        <v>28</v>
      </c>
      <c r="E1847" s="7">
        <v>6</v>
      </c>
      <c r="F1847" s="7"/>
      <c r="G1847" s="6">
        <f t="shared" si="30"/>
        <v>3</v>
      </c>
      <c r="I1847">
        <f>VLOOKUP(D1847,MoneyLine!$A$1:$K$33,7,FALSE)</f>
        <v>60.434285714285707</v>
      </c>
      <c r="J1847">
        <f>VLOOKUP(B1847,MoneyLine!$A$1:$K$33,7,FALSE)</f>
        <v>99.267142857142858</v>
      </c>
      <c r="K1847">
        <f>VLOOKUP(B1847,MoneyLine!$A$1:$K$33,11,FALSE)</f>
        <v>11.873749999999998</v>
      </c>
      <c r="L1847">
        <f>VLOOKUP(B1847,MoneyLine!$A$1:$D$33,4,FALSE)</f>
        <v>44.580500000000001</v>
      </c>
      <c r="M1847">
        <f>VLOOKUP(D1847,MoneyLine!$A$1:$K$33,11,FALSE)</f>
        <v>6.9025000000000016</v>
      </c>
      <c r="N1847">
        <f>VLOOKUP(D1847,MoneyLine!$A$1:$D$33,4,FALSE)</f>
        <v>50.512499999999996</v>
      </c>
      <c r="O1847">
        <f>VLOOKUP(D1847,MoneyLine!$A$1:$Q$33,14,FALSE)</f>
        <v>47.296666666666667</v>
      </c>
      <c r="P1847">
        <f>VLOOKUP(B1847,MoneyLine!$A$1:$Q$33,17,FALSE)</f>
        <v>-14.223571428571427</v>
      </c>
      <c r="Q1847">
        <f>VLOOKUP(B1847,MoneyLine!$A$1:$K$33,10,FALSE)</f>
        <v>-3.2023809523808761E-2</v>
      </c>
      <c r="R1847">
        <f>VLOOKUP(B1847,MoneyLine!$A$1:$Q$33,14,FALSE)</f>
        <v>93.099761904761891</v>
      </c>
      <c r="S1847">
        <f>VLOOKUP(D1847,MoneyLine!$A$1:$Q$33,17,FALSE)</f>
        <v>10.998333333333333</v>
      </c>
      <c r="T1847">
        <f>VLOOKUP(D1847,MoneyLine!$A$1:$K$33,10,FALSE)</f>
        <v>5.5184523809523807</v>
      </c>
      <c r="V1847">
        <f>HomTotReg.!$B$17+(test!O1847*HomTotReg.!$B$18+HomTotReg.!$B$19*test!P1847+test!Q1847*HomTotReg.!$B$20)</f>
        <v>3.3964811105271266</v>
      </c>
      <c r="W1847">
        <f>VisTotReg.!$B$17+(VisTotReg.!$B$18*test!R1847+test!S1847*VisTotReg.!$B$19+test!T1847*VisTotReg.!$B$20)</f>
        <v>3.4360967197637908</v>
      </c>
      <c r="Y1847">
        <f>'MoneyLine Reg. 1'!$B$17+('MoneyLine Reg. 1'!$B$18*test!I1847+test!J1847*'MoneyLine Reg. 1'!$B$19+test!T1847*'MoneyLine Reg. 1'!$B$20+test!Q1847*'MoneyLine Reg. 1'!$B$21)</f>
        <v>-0.20990855570452466</v>
      </c>
      <c r="Z1847">
        <f>'MoneyLine Reg. 2'!$B$17+('MoneyLine Reg. 2'!$B$18*test!M1847+test!K1847*'MoneyLine Reg. 2'!$B$19+'MoneyLine Reg. 2'!$B$20*test!L1847+test!N1847*'MoneyLine Reg. 2'!$B$21)</f>
        <v>0.33817442926536279</v>
      </c>
    </row>
    <row r="1848" spans="1:26" x14ac:dyDescent="0.3">
      <c r="A1848" s="8">
        <v>45287</v>
      </c>
      <c r="B1848" s="6" t="s">
        <v>20</v>
      </c>
      <c r="C1848" s="6">
        <v>3</v>
      </c>
      <c r="D1848" s="6" t="s">
        <v>15</v>
      </c>
      <c r="E1848" s="6">
        <v>4</v>
      </c>
      <c r="F1848" s="6" t="s">
        <v>36</v>
      </c>
      <c r="G1848" s="6">
        <f t="shared" si="30"/>
        <v>1</v>
      </c>
      <c r="I1848">
        <f>VLOOKUP(D1848,MoneyLine!$A$1:$K$33,7,FALSE)</f>
        <v>101.46142857142856</v>
      </c>
      <c r="J1848">
        <f>VLOOKUP(B1848,MoneyLine!$A$1:$K$33,7,FALSE)</f>
        <v>53.481666666666655</v>
      </c>
      <c r="K1848">
        <f>VLOOKUP(B1848,MoneyLine!$A$1:$K$33,11,FALSE)</f>
        <v>4.7974999999999994</v>
      </c>
      <c r="L1848">
        <f>VLOOKUP(B1848,MoneyLine!$A$1:$D$33,4,FALSE)</f>
        <v>46.0565</v>
      </c>
      <c r="M1848">
        <f>VLOOKUP(D1848,MoneyLine!$A$1:$K$33,11,FALSE)</f>
        <v>16.143749999999997</v>
      </c>
      <c r="N1848">
        <f>VLOOKUP(D1848,MoneyLine!$A$1:$D$33,4,FALSE)</f>
        <v>52.539000000000001</v>
      </c>
      <c r="O1848">
        <f>VLOOKUP(D1848,MoneyLine!$A$1:$Q$33,14,FALSE)</f>
        <v>76.89928571428571</v>
      </c>
      <c r="P1848">
        <f>VLOOKUP(B1848,MoneyLine!$A$1:$Q$33,17,FALSE)</f>
        <v>-10.467380952380953</v>
      </c>
      <c r="Q1848">
        <f>VLOOKUP(B1848,MoneyLine!$A$1:$K$33,10,FALSE)</f>
        <v>1.6524999999999999</v>
      </c>
      <c r="R1848">
        <f>VLOOKUP(B1848,MoneyLine!$A$1:$Q$33,14,FALSE)</f>
        <v>58.340238095238099</v>
      </c>
      <c r="S1848">
        <f>VLOOKUP(D1848,MoneyLine!$A$1:$Q$33,17,FALSE)</f>
        <v>16.578095238095237</v>
      </c>
      <c r="T1848">
        <f>VLOOKUP(D1848,MoneyLine!$A$1:$K$33,10,FALSE)</f>
        <v>-8.7532142857142858</v>
      </c>
      <c r="V1848">
        <f>HomTotReg.!$B$17+(test!O1848*HomTotReg.!$B$18+HomTotReg.!$B$19*test!P1848+test!Q1848*HomTotReg.!$B$20)</f>
        <v>3.651430535901671</v>
      </c>
      <c r="W1848">
        <f>VisTotReg.!$B$17+(VisTotReg.!$B$18*test!R1848+test!S1848*VisTotReg.!$B$19+test!T1848*VisTotReg.!$B$20)</f>
        <v>3.1842015604169118</v>
      </c>
      <c r="Y1848">
        <f>'MoneyLine Reg. 1'!$B$17+('MoneyLine Reg. 1'!$B$18*test!I1848+test!J1848*'MoneyLine Reg. 1'!$B$19+test!T1848*'MoneyLine Reg. 1'!$B$20+test!Q1848*'MoneyLine Reg. 1'!$B$21)</f>
        <v>0.50473730330536271</v>
      </c>
      <c r="Z1848">
        <f>'MoneyLine Reg. 2'!$B$17+('MoneyLine Reg. 2'!$B$18*test!M1848+test!K1848*'MoneyLine Reg. 2'!$B$19+'MoneyLine Reg. 2'!$B$20*test!L1848+test!N1848*'MoneyLine Reg. 2'!$B$21)</f>
        <v>1.350043048360769</v>
      </c>
    </row>
    <row r="1849" spans="1:26" x14ac:dyDescent="0.3">
      <c r="A1849" s="9">
        <v>45287</v>
      </c>
      <c r="B1849" s="7" t="s">
        <v>18</v>
      </c>
      <c r="C1849" s="7">
        <v>5</v>
      </c>
      <c r="D1849" s="7" t="s">
        <v>21</v>
      </c>
      <c r="E1849" s="7">
        <v>2</v>
      </c>
      <c r="F1849" s="7"/>
      <c r="G1849" s="6">
        <f t="shared" si="30"/>
        <v>-3</v>
      </c>
      <c r="I1849">
        <f>VLOOKUP(D1849,MoneyLine!$A$1:$K$33,7,FALSE)</f>
        <v>81.149285714285725</v>
      </c>
      <c r="J1849">
        <f>VLOOKUP(B1849,MoneyLine!$A$1:$K$33,7,FALSE)</f>
        <v>161.3661904761905</v>
      </c>
      <c r="K1849">
        <f>VLOOKUP(B1849,MoneyLine!$A$1:$K$33,11,FALSE)</f>
        <v>18.088749999999997</v>
      </c>
      <c r="L1849">
        <f>VLOOKUP(B1849,MoneyLine!$A$1:$D$33,4,FALSE)</f>
        <v>55.644500000000001</v>
      </c>
      <c r="M1849">
        <f>VLOOKUP(D1849,MoneyLine!$A$1:$K$33,11,FALSE)</f>
        <v>9.1225000000000005</v>
      </c>
      <c r="N1849">
        <f>VLOOKUP(D1849,MoneyLine!$A$1:$D$33,4,FALSE)</f>
        <v>51.807999999999993</v>
      </c>
      <c r="O1849">
        <f>VLOOKUP(D1849,MoneyLine!$A$1:$Q$33,14,FALSE)</f>
        <v>65.387857142857143</v>
      </c>
      <c r="P1849">
        <f>VLOOKUP(B1849,MoneyLine!$A$1:$Q$33,17,FALSE)</f>
        <v>63.627142857142857</v>
      </c>
      <c r="Q1849">
        <f>VLOOKUP(B1849,MoneyLine!$A$1:$K$33,10,FALSE)</f>
        <v>-8.5753571428571433</v>
      </c>
      <c r="R1849">
        <f>VLOOKUP(B1849,MoneyLine!$A$1:$Q$33,14,FALSE)</f>
        <v>80.616190476190468</v>
      </c>
      <c r="S1849">
        <f>VLOOKUP(D1849,MoneyLine!$A$1:$Q$33,17,FALSE)</f>
        <v>7.3759523809523806</v>
      </c>
      <c r="T1849">
        <f>VLOOKUP(D1849,MoneyLine!$A$1:$K$33,10,FALSE)</f>
        <v>8.0371428571428574</v>
      </c>
      <c r="V1849">
        <f>HomTotReg.!$B$17+(test!O1849*HomTotReg.!$B$18+HomTotReg.!$B$19*test!P1849+test!Q1849*HomTotReg.!$B$20)</f>
        <v>2.8571882225689453</v>
      </c>
      <c r="W1849">
        <f>VisTotReg.!$B$17+(VisTotReg.!$B$18*test!R1849+test!S1849*VisTotReg.!$B$19+test!T1849*VisTotReg.!$B$20)</f>
        <v>3.2832288005677124</v>
      </c>
      <c r="Y1849">
        <f>'MoneyLine Reg. 1'!$B$17+('MoneyLine Reg. 1'!$B$18*test!I1849+test!J1849*'MoneyLine Reg. 1'!$B$19+test!T1849*'MoneyLine Reg. 1'!$B$20+test!Q1849*'MoneyLine Reg. 1'!$B$21)</f>
        <v>-0.60144928135183162</v>
      </c>
      <c r="Z1849">
        <f>'MoneyLine Reg. 2'!$B$17+('MoneyLine Reg. 2'!$B$18*test!M1849+test!K1849*'MoneyLine Reg. 2'!$B$19+'MoneyLine Reg. 2'!$B$20*test!L1849+test!N1849*'MoneyLine Reg. 2'!$B$21)</f>
        <v>-0.63339026781408325</v>
      </c>
    </row>
    <row r="1850" spans="1:26" x14ac:dyDescent="0.3">
      <c r="A1850" s="8">
        <v>45287</v>
      </c>
      <c r="B1850" s="6" t="s">
        <v>3</v>
      </c>
      <c r="C1850" s="6">
        <v>7</v>
      </c>
      <c r="D1850" s="6" t="s">
        <v>16</v>
      </c>
      <c r="E1850" s="6">
        <v>0</v>
      </c>
      <c r="F1850" s="6"/>
      <c r="G1850" s="6">
        <f t="shared" si="30"/>
        <v>-7</v>
      </c>
      <c r="I1850">
        <f>VLOOKUP(D1850,MoneyLine!$A$1:$K$33,7,FALSE)</f>
        <v>64.561666666666639</v>
      </c>
      <c r="J1850">
        <f>VLOOKUP(B1850,MoneyLine!$A$1:$K$33,7,FALSE)</f>
        <v>103.61880952380953</v>
      </c>
      <c r="K1850">
        <f>VLOOKUP(B1850,MoneyLine!$A$1:$K$33,11,FALSE)</f>
        <v>6.7725000000000009</v>
      </c>
      <c r="L1850">
        <f>VLOOKUP(B1850,MoneyLine!$A$1:$D$33,4,FALSE)</f>
        <v>53.618500000000004</v>
      </c>
      <c r="M1850">
        <f>VLOOKUP(D1850,MoneyLine!$A$1:$K$33,11,FALSE)</f>
        <v>10.3225</v>
      </c>
      <c r="N1850">
        <f>VLOOKUP(D1850,MoneyLine!$A$1:$D$33,4,FALSE)</f>
        <v>48.538999999999994</v>
      </c>
      <c r="O1850">
        <f>VLOOKUP(D1850,MoneyLine!$A$1:$Q$33,14,FALSE)</f>
        <v>75.591190476190462</v>
      </c>
      <c r="P1850">
        <f>VLOOKUP(B1850,MoneyLine!$A$1:$Q$33,17,FALSE)</f>
        <v>15.725476190476186</v>
      </c>
      <c r="Q1850">
        <f>VLOOKUP(B1850,MoneyLine!$A$1:$K$33,10,FALSE)</f>
        <v>34.368214285714288</v>
      </c>
      <c r="R1850">
        <f>VLOOKUP(B1850,MoneyLine!$A$1:$Q$33,14,FALSE)</f>
        <v>76.556190476190451</v>
      </c>
      <c r="S1850">
        <f>VLOOKUP(D1850,MoneyLine!$A$1:$Q$33,17,FALSE)</f>
        <v>-17.098809523809521</v>
      </c>
      <c r="T1850">
        <f>VLOOKUP(D1850,MoneyLine!$A$1:$K$33,10,FALSE)</f>
        <v>17.131547619047623</v>
      </c>
      <c r="V1850">
        <f>HomTotReg.!$B$17+(test!O1850*HomTotReg.!$B$18+HomTotReg.!$B$19*test!P1850+test!Q1850*HomTotReg.!$B$20)</f>
        <v>2.9993433263495795</v>
      </c>
      <c r="W1850">
        <f>VisTotReg.!$B$17+(VisTotReg.!$B$18*test!R1850+test!S1850*VisTotReg.!$B$19+test!T1850*VisTotReg.!$B$20)</f>
        <v>3.3193378281743238</v>
      </c>
      <c r="Y1850">
        <f>'MoneyLine Reg. 1'!$B$17+('MoneyLine Reg. 1'!$B$18*test!I1850+test!J1850*'MoneyLine Reg. 1'!$B$19+test!T1850*'MoneyLine Reg. 1'!$B$20+test!Q1850*'MoneyLine Reg. 1'!$B$21)</f>
        <v>-0.40311791763573324</v>
      </c>
      <c r="Z1850">
        <f>'MoneyLine Reg. 2'!$B$17+('MoneyLine Reg. 2'!$B$18*test!M1850+test!K1850*'MoneyLine Reg. 2'!$B$19+'MoneyLine Reg. 2'!$B$20*test!L1850+test!N1850*'MoneyLine Reg. 2'!$B$21)</f>
        <v>2.4088820065918171E-2</v>
      </c>
    </row>
    <row r="1851" spans="1:26" x14ac:dyDescent="0.3">
      <c r="A1851" s="9">
        <v>45287</v>
      </c>
      <c r="B1851" s="7" t="s">
        <v>12</v>
      </c>
      <c r="C1851" s="7">
        <v>1</v>
      </c>
      <c r="D1851" s="7" t="s">
        <v>17</v>
      </c>
      <c r="E1851" s="7">
        <v>5</v>
      </c>
      <c r="F1851" s="7"/>
      <c r="G1851" s="6">
        <f t="shared" si="30"/>
        <v>4</v>
      </c>
      <c r="I1851">
        <f>VLOOKUP(D1851,MoneyLine!$A$1:$K$33,7,FALSE)</f>
        <v>126.67</v>
      </c>
      <c r="J1851">
        <f>VLOOKUP(B1851,MoneyLine!$A$1:$K$33,7,FALSE)</f>
        <v>38.000238095238089</v>
      </c>
      <c r="K1851">
        <f>VLOOKUP(B1851,MoneyLine!$A$1:$K$33,11,FALSE)</f>
        <v>5.6062500000000011</v>
      </c>
      <c r="L1851">
        <f>VLOOKUP(B1851,MoneyLine!$A$1:$D$33,4,FALSE)</f>
        <v>46.611499999999999</v>
      </c>
      <c r="M1851">
        <f>VLOOKUP(D1851,MoneyLine!$A$1:$K$33,11,FALSE)</f>
        <v>19.922499999999999</v>
      </c>
      <c r="N1851">
        <f>VLOOKUP(D1851,MoneyLine!$A$1:$D$33,4,FALSE)</f>
        <v>49.902000000000001</v>
      </c>
      <c r="O1851">
        <f>VLOOKUP(D1851,MoneyLine!$A$1:$Q$33,14,FALSE)</f>
        <v>104.88261904761904</v>
      </c>
      <c r="P1851">
        <f>VLOOKUP(B1851,MoneyLine!$A$1:$Q$33,17,FALSE)</f>
        <v>-1.7361904761904778</v>
      </c>
      <c r="Q1851">
        <f>VLOOKUP(B1851,MoneyLine!$A$1:$K$33,10,FALSE)</f>
        <v>20.738571428571433</v>
      </c>
      <c r="R1851">
        <f>VLOOKUP(B1851,MoneyLine!$A$1:$Q$33,14,FALSE)</f>
        <v>32.669761904761899</v>
      </c>
      <c r="S1851">
        <f>VLOOKUP(D1851,MoneyLine!$A$1:$Q$33,17,FALSE)</f>
        <v>9.6223809523809507</v>
      </c>
      <c r="T1851">
        <f>VLOOKUP(D1851,MoneyLine!$A$1:$K$33,10,FALSE)</f>
        <v>23.209285714285713</v>
      </c>
      <c r="V1851">
        <f>HomTotReg.!$B$17+(test!O1851*HomTotReg.!$B$18+HomTotReg.!$B$19*test!P1851+test!Q1851*HomTotReg.!$B$20)</f>
        <v>3.6446742470734543</v>
      </c>
      <c r="W1851">
        <f>VisTotReg.!$B$17+(VisTotReg.!$B$18*test!R1851+test!S1851*VisTotReg.!$B$19+test!T1851*VisTotReg.!$B$20)</f>
        <v>2.4710902928944884</v>
      </c>
      <c r="Y1851">
        <f>'MoneyLine Reg. 1'!$B$17+('MoneyLine Reg. 1'!$B$18*test!I1851+test!J1851*'MoneyLine Reg. 1'!$B$19+test!T1851*'MoneyLine Reg. 1'!$B$20+test!Q1851*'MoneyLine Reg. 1'!$B$21)</f>
        <v>1.1813567163532144</v>
      </c>
      <c r="Z1851">
        <f>'MoneyLine Reg. 2'!$B$17+('MoneyLine Reg. 2'!$B$18*test!M1851+test!K1851*'MoneyLine Reg. 2'!$B$19+'MoneyLine Reg. 2'!$B$20*test!L1851+test!N1851*'MoneyLine Reg. 2'!$B$21)</f>
        <v>1.3027798127280983</v>
      </c>
    </row>
    <row r="1852" spans="1:26" x14ac:dyDescent="0.3">
      <c r="A1852" s="8">
        <v>45287</v>
      </c>
      <c r="B1852" s="6" t="s">
        <v>30</v>
      </c>
      <c r="C1852" s="6">
        <v>1</v>
      </c>
      <c r="D1852" s="6" t="s">
        <v>10</v>
      </c>
      <c r="E1852" s="6">
        <v>2</v>
      </c>
      <c r="F1852" s="6"/>
      <c r="G1852" s="6">
        <f t="shared" si="30"/>
        <v>1</v>
      </c>
      <c r="I1852">
        <f>VLOOKUP(D1852,MoneyLine!$A$1:$K$33,7,FALSE)</f>
        <v>43.783809523809516</v>
      </c>
      <c r="J1852">
        <f>VLOOKUP(B1852,MoneyLine!$A$1:$K$33,7,FALSE)</f>
        <v>127.36857142857141</v>
      </c>
      <c r="K1852">
        <f>VLOOKUP(B1852,MoneyLine!$A$1:$K$33,11,FALSE)</f>
        <v>15.876249999999999</v>
      </c>
      <c r="L1852">
        <f>VLOOKUP(B1852,MoneyLine!$A$1:$D$33,4,FALSE)</f>
        <v>56.155499999999996</v>
      </c>
      <c r="M1852">
        <f>VLOOKUP(D1852,MoneyLine!$A$1:$K$33,11,FALSE)</f>
        <v>2.1412499999999977</v>
      </c>
      <c r="N1852">
        <f>VLOOKUP(D1852,MoneyLine!$A$1:$D$33,4,FALSE)</f>
        <v>45.351499999999994</v>
      </c>
      <c r="O1852">
        <f>VLOOKUP(D1852,MoneyLine!$A$1:$Q$33,14,FALSE)</f>
        <v>43.181904761904768</v>
      </c>
      <c r="P1852">
        <f>VLOOKUP(B1852,MoneyLine!$A$1:$Q$33,17,FALSE)</f>
        <v>21.976904761904766</v>
      </c>
      <c r="Q1852">
        <f>VLOOKUP(B1852,MoneyLine!$A$1:$K$33,10,FALSE)</f>
        <v>-0.45761904761904759</v>
      </c>
      <c r="R1852">
        <f>VLOOKUP(B1852,MoneyLine!$A$1:$Q$33,14,FALSE)</f>
        <v>104.57619047619046</v>
      </c>
      <c r="S1852">
        <f>VLOOKUP(D1852,MoneyLine!$A$1:$Q$33,17,FALSE)</f>
        <v>-14.675714285714287</v>
      </c>
      <c r="T1852">
        <f>VLOOKUP(D1852,MoneyLine!$A$1:$K$33,10,FALSE)</f>
        <v>13.367738095238096</v>
      </c>
      <c r="V1852">
        <f>HomTotReg.!$B$17+(test!O1852*HomTotReg.!$B$18+HomTotReg.!$B$19*test!P1852+test!Q1852*HomTotReg.!$B$20)</f>
        <v>2.9740138025113718</v>
      </c>
      <c r="W1852">
        <f>VisTotReg.!$B$17+(VisTotReg.!$B$18*test!R1852+test!S1852*VisTotReg.!$B$19+test!T1852*VisTotReg.!$B$20)</f>
        <v>3.6855142026992658</v>
      </c>
      <c r="Y1852">
        <f>'MoneyLine Reg. 1'!$B$17+('MoneyLine Reg. 1'!$B$18*test!I1852+test!J1852*'MoneyLine Reg. 1'!$B$19+test!T1852*'MoneyLine Reg. 1'!$B$20+test!Q1852*'MoneyLine Reg. 1'!$B$21)</f>
        <v>-0.58363755446831689</v>
      </c>
      <c r="Z1852">
        <f>'MoneyLine Reg. 2'!$B$17+('MoneyLine Reg. 2'!$B$18*test!M1852+test!K1852*'MoneyLine Reg. 2'!$B$19+'MoneyLine Reg. 2'!$B$20*test!L1852+test!N1852*'MoneyLine Reg. 2'!$B$21)</f>
        <v>-1.4276532424836317</v>
      </c>
    </row>
    <row r="1853" spans="1:26" x14ac:dyDescent="0.3">
      <c r="A1853" s="9">
        <v>45287</v>
      </c>
      <c r="B1853" s="7" t="s">
        <v>31</v>
      </c>
      <c r="C1853" s="7">
        <v>3</v>
      </c>
      <c r="D1853" s="7" t="s">
        <v>7</v>
      </c>
      <c r="E1853" s="7">
        <v>2</v>
      </c>
      <c r="F1853" s="7"/>
      <c r="G1853" s="6">
        <f t="shared" si="30"/>
        <v>-1</v>
      </c>
      <c r="I1853">
        <f>VLOOKUP(D1853,MoneyLine!$A$1:$K$33,7,FALSE)</f>
        <v>105.50714285714287</v>
      </c>
      <c r="J1853">
        <f>VLOOKUP(B1853,MoneyLine!$A$1:$K$33,7,FALSE)</f>
        <v>130.13119047619048</v>
      </c>
      <c r="K1853">
        <f>VLOOKUP(B1853,MoneyLine!$A$1:$K$33,11,FALSE)</f>
        <v>13.114999999999997</v>
      </c>
      <c r="L1853">
        <f>VLOOKUP(B1853,MoneyLine!$A$1:$D$33,4,FALSE)</f>
        <v>55.725999999999999</v>
      </c>
      <c r="M1853">
        <f>VLOOKUP(D1853,MoneyLine!$A$1:$K$33,11,FALSE)</f>
        <v>17.5075</v>
      </c>
      <c r="N1853">
        <f>VLOOKUP(D1853,MoneyLine!$A$1:$D$33,4,FALSE)</f>
        <v>51.216499999999996</v>
      </c>
      <c r="O1853">
        <f>VLOOKUP(D1853,MoneyLine!$A$1:$Q$33,14,FALSE)</f>
        <v>89.021666666666647</v>
      </c>
      <c r="P1853">
        <f>VLOOKUP(B1853,MoneyLine!$A$1:$Q$33,17,FALSE)</f>
        <v>29.228333333333332</v>
      </c>
      <c r="Q1853">
        <f>VLOOKUP(B1853,MoneyLine!$A$1:$K$33,10,FALSE)</f>
        <v>31.447738095238101</v>
      </c>
      <c r="R1853">
        <f>VLOOKUP(B1853,MoneyLine!$A$1:$Q$33,14,FALSE)</f>
        <v>91.865476190476173</v>
      </c>
      <c r="S1853">
        <f>VLOOKUP(D1853,MoneyLine!$A$1:$Q$33,17,FALSE)</f>
        <v>1.5838095238095231</v>
      </c>
      <c r="T1853">
        <f>VLOOKUP(D1853,MoneyLine!$A$1:$K$33,10,FALSE)</f>
        <v>-6.0107142857142861</v>
      </c>
      <c r="V1853">
        <f>HomTotReg.!$B$17+(test!O1853*HomTotReg.!$B$18+HomTotReg.!$B$19*test!P1853+test!Q1853*HomTotReg.!$B$20)</f>
        <v>3.0306072599629439</v>
      </c>
      <c r="W1853">
        <f>VisTotReg.!$B$17+(VisTotReg.!$B$18*test!R1853+test!S1853*VisTotReg.!$B$19+test!T1853*VisTotReg.!$B$20)</f>
        <v>3.675140555496307</v>
      </c>
      <c r="Y1853">
        <f>'MoneyLine Reg. 1'!$B$17+('MoneyLine Reg. 1'!$B$18*test!I1853+test!J1853*'MoneyLine Reg. 1'!$B$19+test!T1853*'MoneyLine Reg. 1'!$B$20+test!Q1853*'MoneyLine Reg. 1'!$B$21)</f>
        <v>-0.59825725612085523</v>
      </c>
      <c r="Z1853">
        <f>'MoneyLine Reg. 2'!$B$17+('MoneyLine Reg. 2'!$B$18*test!M1853+test!K1853*'MoneyLine Reg. 2'!$B$19+'MoneyLine Reg. 2'!$B$20*test!L1853+test!N1853*'MoneyLine Reg. 2'!$B$21)</f>
        <v>0.12120964146316116</v>
      </c>
    </row>
    <row r="1854" spans="1:26" x14ac:dyDescent="0.3">
      <c r="A1854" s="8">
        <v>45287</v>
      </c>
      <c r="B1854" s="6" t="s">
        <v>32</v>
      </c>
      <c r="C1854" s="6">
        <v>4</v>
      </c>
      <c r="D1854" s="6" t="s">
        <v>5</v>
      </c>
      <c r="E1854" s="6">
        <v>2</v>
      </c>
      <c r="F1854" s="6"/>
      <c r="G1854" s="6">
        <f t="shared" si="30"/>
        <v>-2</v>
      </c>
      <c r="I1854">
        <f>VLOOKUP(D1854,MoneyLine!$A$1:$K$33,7,FALSE)</f>
        <v>92.519047619047612</v>
      </c>
      <c r="J1854">
        <f>VLOOKUP(B1854,MoneyLine!$A$1:$K$33,7,FALSE)</f>
        <v>91.395238095238099</v>
      </c>
      <c r="K1854">
        <f>VLOOKUP(B1854,MoneyLine!$A$1:$K$33,11,FALSE)</f>
        <v>4.9549999999999983</v>
      </c>
      <c r="L1854">
        <f>VLOOKUP(B1854,MoneyLine!$A$1:$D$33,4,FALSE)</f>
        <v>47.241</v>
      </c>
      <c r="M1854">
        <f>VLOOKUP(D1854,MoneyLine!$A$1:$K$33,11,FALSE)</f>
        <v>15.5725</v>
      </c>
      <c r="N1854">
        <f>VLOOKUP(D1854,MoneyLine!$A$1:$D$33,4,FALSE)</f>
        <v>52.448999999999998</v>
      </c>
      <c r="O1854">
        <f>VLOOKUP(D1854,MoneyLine!$A$1:$Q$33,14,FALSE)</f>
        <v>80.7392857142857</v>
      </c>
      <c r="P1854">
        <f>VLOOKUP(B1854,MoneyLine!$A$1:$Q$33,17,FALSE)</f>
        <v>-9.4788095238095256</v>
      </c>
      <c r="Q1854">
        <f>VLOOKUP(B1854,MoneyLine!$A$1:$K$33,10,FALSE)</f>
        <v>-16.679047619047623</v>
      </c>
      <c r="R1854">
        <f>VLOOKUP(B1854,MoneyLine!$A$1:$Q$33,14,FALSE)</f>
        <v>85.390952380952371</v>
      </c>
      <c r="S1854">
        <f>VLOOKUP(D1854,MoneyLine!$A$1:$Q$33,17,FALSE)</f>
        <v>2.4073809523809526</v>
      </c>
      <c r="T1854">
        <f>VLOOKUP(D1854,MoneyLine!$A$1:$K$33,10,FALSE)</f>
        <v>7.11511904761905</v>
      </c>
      <c r="V1854">
        <f>HomTotReg.!$B$17+(test!O1854*HomTotReg.!$B$18+HomTotReg.!$B$19*test!P1854+test!Q1854*HomTotReg.!$B$20)</f>
        <v>3.8836996104744266</v>
      </c>
      <c r="W1854">
        <f>VisTotReg.!$B$17+(VisTotReg.!$B$18*test!R1854+test!S1854*VisTotReg.!$B$19+test!T1854*VisTotReg.!$B$20)</f>
        <v>3.3977319413006848</v>
      </c>
      <c r="Y1854">
        <f>'MoneyLine Reg. 1'!$B$17+('MoneyLine Reg. 1'!$B$18*test!I1854+test!J1854*'MoneyLine Reg. 1'!$B$19+test!T1854*'MoneyLine Reg. 1'!$B$20+test!Q1854*'MoneyLine Reg. 1'!$B$21)</f>
        <v>0.38379501832253399</v>
      </c>
      <c r="Z1854">
        <f>'MoneyLine Reg. 2'!$B$17+('MoneyLine Reg. 2'!$B$18*test!M1854+test!K1854*'MoneyLine Reg. 2'!$B$19+'MoneyLine Reg. 2'!$B$20*test!L1854+test!N1854*'MoneyLine Reg. 2'!$B$21)</f>
        <v>1.2102822497633561</v>
      </c>
    </row>
    <row r="1855" spans="1:26" x14ac:dyDescent="0.3">
      <c r="A1855" s="9">
        <v>45288</v>
      </c>
      <c r="B1855" s="7" t="s">
        <v>33</v>
      </c>
      <c r="C1855" s="7"/>
      <c r="D1855" s="7" t="s">
        <v>18</v>
      </c>
      <c r="I1855">
        <f>VLOOKUP(D1855,MoneyLine!$A$1:$K$33,7,FALSE)</f>
        <v>161.3661904761905</v>
      </c>
      <c r="J1855">
        <f>VLOOKUP(B1855,MoneyLine!$A$1:$K$33,7,FALSE)</f>
        <v>35.906904761904762</v>
      </c>
      <c r="K1855">
        <f>VLOOKUP(B1855,MoneyLine!$A$1:$K$33,11,FALSE)</f>
        <v>3.707499999999996</v>
      </c>
      <c r="L1855">
        <f>VLOOKUP(B1855,MoneyLine!$A$1:$D$33,4,FALSE)</f>
        <v>47.251999999999995</v>
      </c>
      <c r="M1855">
        <f>VLOOKUP(D1855,MoneyLine!$A$1:$K$33,11,FALSE)</f>
        <v>18.088749999999997</v>
      </c>
      <c r="N1855">
        <f>VLOOKUP(D1855,MoneyLine!$A$1:$D$33,4,FALSE)</f>
        <v>55.644500000000001</v>
      </c>
      <c r="O1855">
        <f>VLOOKUP(D1855,MoneyLine!$A$1:$Q$33,14,FALSE)</f>
        <v>80.616190476190468</v>
      </c>
      <c r="P1855">
        <f>VLOOKUP(B1855,MoneyLine!$A$1:$Q$33,17,FALSE)</f>
        <v>-16.226190476190478</v>
      </c>
      <c r="Q1855">
        <f>VLOOKUP(B1855,MoneyLine!$A$1:$K$33,10,FALSE)</f>
        <v>29.473928571428576</v>
      </c>
      <c r="R1855">
        <f>VLOOKUP(B1855,MoneyLine!$A$1:$Q$33,14,FALSE)</f>
        <v>44.759523809523806</v>
      </c>
      <c r="S1855">
        <f>VLOOKUP(D1855,MoneyLine!$A$1:$Q$33,17,FALSE)</f>
        <v>63.627142857142857</v>
      </c>
      <c r="T1855">
        <f>VLOOKUP(D1855,MoneyLine!$A$1:$K$33,10,FALSE)</f>
        <v>-8.5753571428571433</v>
      </c>
      <c r="V1855">
        <f>HomTotReg.!$B$17+(test!O1855*HomTotReg.!$B$18+HomTotReg.!$B$19*test!P1855+test!Q1855*HomTotReg.!$B$20)</f>
        <v>3.4450717306059859</v>
      </c>
      <c r="W1855">
        <f>VisTotReg.!$B$17+(VisTotReg.!$B$18*test!R1855+test!S1855*VisTotReg.!$B$19+test!T1855*VisTotReg.!$B$20)</f>
        <v>2.6010856754865488</v>
      </c>
      <c r="Y1855">
        <f>'MoneyLine Reg. 1'!$B$17+('MoneyLine Reg. 1'!$B$18*test!I1855+test!J1855*'MoneyLine Reg. 1'!$B$19+test!T1855*'MoneyLine Reg. 1'!$B$20+test!Q1855*'MoneyLine Reg. 1'!$B$21)</f>
        <v>1.0180016282032054</v>
      </c>
      <c r="Z1855">
        <f>'MoneyLine Reg. 2'!$B$17+('MoneyLine Reg. 2'!$B$18*test!M1855+test!K1855*'MoneyLine Reg. 2'!$B$19+'MoneyLine Reg. 2'!$B$20*test!L1855+test!N1855*'MoneyLine Reg. 2'!$B$21)</f>
        <v>1.6639166050427314</v>
      </c>
    </row>
    <row r="1856" spans="1:26" x14ac:dyDescent="0.3">
      <c r="A1856" s="8">
        <v>45288</v>
      </c>
      <c r="B1856" s="6" t="s">
        <v>9</v>
      </c>
      <c r="C1856" s="6"/>
      <c r="D1856" s="6" t="s">
        <v>24</v>
      </c>
      <c r="I1856">
        <f>VLOOKUP(D1856,MoneyLine!$A$1:$K$33,7,FALSE)</f>
        <v>-28.852380952380948</v>
      </c>
      <c r="J1856">
        <f>VLOOKUP(B1856,MoneyLine!$A$1:$K$33,7,FALSE)</f>
        <v>154.76523809523809</v>
      </c>
      <c r="K1856">
        <f>VLOOKUP(B1856,MoneyLine!$A$1:$K$33,11,FALSE)</f>
        <v>17.220000000000002</v>
      </c>
      <c r="L1856">
        <f>VLOOKUP(B1856,MoneyLine!$A$1:$D$33,4,FALSE)</f>
        <v>58.933</v>
      </c>
      <c r="M1856">
        <f>VLOOKUP(D1856,MoneyLine!$A$1:$K$33,11,FALSE)</f>
        <v>5.754999999999999</v>
      </c>
      <c r="N1856">
        <f>VLOOKUP(D1856,MoneyLine!$A$1:$D$33,4,FALSE)</f>
        <v>42.153999999999996</v>
      </c>
      <c r="O1856">
        <f>VLOOKUP(D1856,MoneyLine!$A$1:$Q$33,14,FALSE)</f>
        <v>7.490952380952379</v>
      </c>
      <c r="P1856">
        <f>VLOOKUP(B1856,MoneyLine!$A$1:$Q$33,17,FALSE)</f>
        <v>29.393333333333338</v>
      </c>
      <c r="Q1856">
        <f>VLOOKUP(B1856,MoneyLine!$A$1:$K$33,10,FALSE)</f>
        <v>-2.4774999999999996</v>
      </c>
      <c r="R1856">
        <f>VLOOKUP(B1856,MoneyLine!$A$1:$Q$33,14,FALSE)</f>
        <v>117.61833333333333</v>
      </c>
      <c r="S1856">
        <f>VLOOKUP(D1856,MoneyLine!$A$1:$Q$33,17,FALSE)</f>
        <v>-35.079523809523806</v>
      </c>
      <c r="T1856">
        <f>VLOOKUP(D1856,MoneyLine!$A$1:$K$33,10,FALSE)</f>
        <v>-0.52404761904761887</v>
      </c>
      <c r="V1856">
        <f>HomTotReg.!$B$17+(test!O1856*HomTotReg.!$B$18+HomTotReg.!$B$19*test!P1856+test!Q1856*HomTotReg.!$B$20)</f>
        <v>2.5399271624209199</v>
      </c>
      <c r="W1856">
        <f>VisTotReg.!$B$17+(VisTotReg.!$B$18*test!R1856+test!S1856*VisTotReg.!$B$19+test!T1856*VisTotReg.!$B$20)</f>
        <v>4.2266468890633844</v>
      </c>
      <c r="Y1856">
        <f>'MoneyLine Reg. 1'!$B$17+('MoneyLine Reg. 1'!$B$18*test!I1856+test!J1856*'MoneyLine Reg. 1'!$B$19+test!T1856*'MoneyLine Reg. 1'!$B$20+test!Q1856*'MoneyLine Reg. 1'!$B$21)</f>
        <v>-1.782788133778958</v>
      </c>
      <c r="Z1856">
        <f>'MoneyLine Reg. 2'!$B$17+('MoneyLine Reg. 2'!$B$18*test!M1856+test!K1856*'MoneyLine Reg. 2'!$B$19+'MoneyLine Reg. 2'!$B$20*test!L1856+test!N1856*'MoneyLine Reg. 2'!$B$21)</f>
        <v>-1.723916987211175</v>
      </c>
    </row>
    <row r="1857" spans="1:26" x14ac:dyDescent="0.3">
      <c r="A1857" s="9">
        <v>45288</v>
      </c>
      <c r="B1857" s="7" t="s">
        <v>4</v>
      </c>
      <c r="C1857" s="7"/>
      <c r="D1857" s="7" t="s">
        <v>8</v>
      </c>
      <c r="I1857">
        <f>VLOOKUP(D1857,MoneyLine!$A$1:$K$33,7,FALSE)</f>
        <v>158.14214285714286</v>
      </c>
      <c r="J1857">
        <f>VLOOKUP(B1857,MoneyLine!$A$1:$K$33,7,FALSE)</f>
        <v>71.288571428571402</v>
      </c>
      <c r="K1857">
        <f>VLOOKUP(B1857,MoneyLine!$A$1:$K$33,11,FALSE)</f>
        <v>4.0925000000000029</v>
      </c>
      <c r="L1857">
        <f>VLOOKUP(B1857,MoneyLine!$A$1:$D$33,4,FALSE)</f>
        <v>50.962499999999999</v>
      </c>
      <c r="M1857">
        <f>VLOOKUP(D1857,MoneyLine!$A$1:$K$33,11,FALSE)</f>
        <v>11.611250000000004</v>
      </c>
      <c r="N1857">
        <f>VLOOKUP(D1857,MoneyLine!$A$1:$D$33,4,FALSE)</f>
        <v>49.862499999999997</v>
      </c>
      <c r="O1857">
        <f>VLOOKUP(D1857,MoneyLine!$A$1:$Q$33,14,FALSE)</f>
        <v>125.46428571428571</v>
      </c>
      <c r="P1857">
        <f>VLOOKUP(B1857,MoneyLine!$A$1:$Q$33,17,FALSE)</f>
        <v>33.857619047619039</v>
      </c>
      <c r="Q1857">
        <f>VLOOKUP(B1857,MoneyLine!$A$1:$K$33,10,FALSE)</f>
        <v>21.901309523809527</v>
      </c>
      <c r="R1857">
        <f>VLOOKUP(B1857,MoneyLine!$A$1:$Q$33,14,FALSE)</f>
        <v>28.298571428571432</v>
      </c>
      <c r="S1857">
        <f>VLOOKUP(D1857,MoneyLine!$A$1:$Q$33,17,FALSE)</f>
        <v>14.067142857142855</v>
      </c>
      <c r="T1857">
        <f>VLOOKUP(D1857,MoneyLine!$A$1:$K$33,10,FALSE)</f>
        <v>21.027261904761904</v>
      </c>
      <c r="V1857">
        <f>HomTotReg.!$B$17+(test!O1857*HomTotReg.!$B$18+HomTotReg.!$B$19*test!P1857+test!Q1857*HomTotReg.!$B$20)</f>
        <v>3.4725201340348533</v>
      </c>
      <c r="W1857">
        <f>VisTotReg.!$B$17+(VisTotReg.!$B$18*test!R1857+test!S1857*VisTotReg.!$B$19+test!T1857*VisTotReg.!$B$20)</f>
        <v>2.4117487292374351</v>
      </c>
      <c r="Y1857">
        <f>'MoneyLine Reg. 1'!$B$17+('MoneyLine Reg. 1'!$B$18*test!I1857+test!J1857*'MoneyLine Reg. 1'!$B$19+test!T1857*'MoneyLine Reg. 1'!$B$20+test!Q1857*'MoneyLine Reg. 1'!$B$21)</f>
        <v>1.0646647471518316</v>
      </c>
      <c r="Z1857">
        <f>'MoneyLine Reg. 2'!$B$17+('MoneyLine Reg. 2'!$B$18*test!M1857+test!K1857*'MoneyLine Reg. 2'!$B$19+'MoneyLine Reg. 2'!$B$20*test!L1857+test!N1857*'MoneyLine Reg. 2'!$B$21)</f>
        <v>0.55465024758492598</v>
      </c>
    </row>
    <row r="1858" spans="1:26" x14ac:dyDescent="0.3">
      <c r="A1858" s="8">
        <v>45288</v>
      </c>
      <c r="B1858" s="6" t="s">
        <v>29</v>
      </c>
      <c r="C1858" s="6"/>
      <c r="D1858" s="6" t="s">
        <v>27</v>
      </c>
      <c r="I1858">
        <f>VLOOKUP(D1858,MoneyLine!$A$1:$K$33,7,FALSE)</f>
        <v>57.437380952380948</v>
      </c>
      <c r="J1858">
        <f>VLOOKUP(B1858,MoneyLine!$A$1:$K$33,7,FALSE)</f>
        <v>120.64333333333332</v>
      </c>
      <c r="K1858">
        <f>VLOOKUP(B1858,MoneyLine!$A$1:$K$33,11,FALSE)</f>
        <v>13.331249999999997</v>
      </c>
      <c r="L1858">
        <f>VLOOKUP(B1858,MoneyLine!$A$1:$D$33,4,FALSE)</f>
        <v>55.3095</v>
      </c>
      <c r="M1858">
        <f>VLOOKUP(D1858,MoneyLine!$A$1:$K$33,11,FALSE)</f>
        <v>10.504999999999999</v>
      </c>
      <c r="N1858">
        <f>VLOOKUP(D1858,MoneyLine!$A$1:$D$33,4,FALSE)</f>
        <v>52.064499999999995</v>
      </c>
      <c r="O1858">
        <f>VLOOKUP(D1858,MoneyLine!$A$1:$Q$33,14,FALSE)</f>
        <v>42.338571428571427</v>
      </c>
      <c r="P1858">
        <f>VLOOKUP(B1858,MoneyLine!$A$1:$Q$33,17,FALSE)</f>
        <v>28.97</v>
      </c>
      <c r="Q1858">
        <f>VLOOKUP(B1858,MoneyLine!$A$1:$K$33,10,FALSE)</f>
        <v>20.598452380952381</v>
      </c>
      <c r="R1858">
        <f>VLOOKUP(B1858,MoneyLine!$A$1:$Q$33,14,FALSE)</f>
        <v>76.355714285714271</v>
      </c>
      <c r="S1858">
        <f>VLOOKUP(D1858,MoneyLine!$A$1:$Q$33,17,FALSE)</f>
        <v>0.65357142857142814</v>
      </c>
      <c r="T1858">
        <f>VLOOKUP(D1858,MoneyLine!$A$1:$K$33,10,FALSE)</f>
        <v>23.449285714285718</v>
      </c>
      <c r="V1858">
        <f>HomTotReg.!$B$17+(test!O1858*HomTotReg.!$B$18+HomTotReg.!$B$19*test!P1858+test!Q1858*HomTotReg.!$B$20)</f>
        <v>2.6588455546988241</v>
      </c>
      <c r="W1858">
        <f>VisTotReg.!$B$17+(VisTotReg.!$B$18*test!R1858+test!S1858*VisTotReg.!$B$19+test!T1858*VisTotReg.!$B$20)</f>
        <v>3.0656844676742647</v>
      </c>
      <c r="Y1858">
        <f>'MoneyLine Reg. 1'!$B$17+('MoneyLine Reg. 1'!$B$18*test!I1858+test!J1858*'MoneyLine Reg. 1'!$B$19+test!T1858*'MoneyLine Reg. 1'!$B$20+test!Q1858*'MoneyLine Reg. 1'!$B$21)</f>
        <v>-0.44363459256021509</v>
      </c>
      <c r="Z1858">
        <f>'MoneyLine Reg. 2'!$B$17+('MoneyLine Reg. 2'!$B$18*test!M1858+test!K1858*'MoneyLine Reg. 2'!$B$19+'MoneyLine Reg. 2'!$B$20*test!L1858+test!N1858*'MoneyLine Reg. 2'!$B$21)</f>
        <v>-0.22613956377434263</v>
      </c>
    </row>
    <row r="1859" spans="1:26" x14ac:dyDescent="0.3">
      <c r="A1859" s="9">
        <v>45289</v>
      </c>
      <c r="B1859" s="7" t="s">
        <v>25</v>
      </c>
      <c r="C1859" s="7"/>
      <c r="D1859" s="7" t="s">
        <v>26</v>
      </c>
      <c r="I1859">
        <f>VLOOKUP(D1859,MoneyLine!$A$1:$K$33,7,FALSE)</f>
        <v>2.4278571428571381</v>
      </c>
      <c r="J1859">
        <f>VLOOKUP(B1859,MoneyLine!$A$1:$K$33,7,FALSE)</f>
        <v>56.057857142857138</v>
      </c>
      <c r="K1859">
        <f>VLOOKUP(B1859,MoneyLine!$A$1:$K$33,11,FALSE)</f>
        <v>10.718750000000002</v>
      </c>
      <c r="L1859">
        <f>VLOOKUP(B1859,MoneyLine!$A$1:$D$33,4,FALSE)</f>
        <v>47.954500000000003</v>
      </c>
      <c r="M1859">
        <f>VLOOKUP(D1859,MoneyLine!$A$1:$K$33,11,FALSE)</f>
        <v>7.2874999999999996</v>
      </c>
      <c r="N1859">
        <f>VLOOKUP(D1859,MoneyLine!$A$1:$D$33,4,FALSE)</f>
        <v>44.772500000000001</v>
      </c>
      <c r="O1859">
        <f>VLOOKUP(D1859,MoneyLine!$A$1:$Q$33,14,FALSE)</f>
        <v>21.040476190476188</v>
      </c>
      <c r="P1859">
        <f>VLOOKUP(B1859,MoneyLine!$A$1:$Q$33,17,FALSE)</f>
        <v>-14.592857142857142</v>
      </c>
      <c r="Q1859">
        <f>VLOOKUP(B1859,MoneyLine!$A$1:$K$33,10,FALSE)</f>
        <v>27.424404761904761</v>
      </c>
      <c r="R1859">
        <f>VLOOKUP(B1859,MoneyLine!$A$1:$Q$33,14,FALSE)</f>
        <v>60.674999999999997</v>
      </c>
      <c r="S1859">
        <f>VLOOKUP(D1859,MoneyLine!$A$1:$Q$33,17,FALSE)</f>
        <v>-8.321428571428573</v>
      </c>
      <c r="T1859">
        <f>VLOOKUP(D1859,MoneyLine!$A$1:$K$33,10,FALSE)</f>
        <v>13.537738095238096</v>
      </c>
      <c r="V1859">
        <f>HomTotReg.!$B$17+(test!O1859*HomTotReg.!$B$18+HomTotReg.!$B$19*test!P1859+test!Q1859*HomTotReg.!$B$20)</f>
        <v>2.8197893716169258</v>
      </c>
      <c r="W1859">
        <f>VisTotReg.!$B$17+(VisTotReg.!$B$18*test!R1859+test!S1859*VisTotReg.!$B$19+test!T1859*VisTotReg.!$B$20)</f>
        <v>3.1056367151155198</v>
      </c>
      <c r="Y1859">
        <f>'MoneyLine Reg. 1'!$B$17+('MoneyLine Reg. 1'!$B$18*test!I1859+test!J1859*'MoneyLine Reg. 1'!$B$19+test!T1859*'MoneyLine Reg. 1'!$B$20+test!Q1859*'MoneyLine Reg. 1'!$B$21)</f>
        <v>-0.44463133355778295</v>
      </c>
      <c r="Z1859">
        <f>'MoneyLine Reg. 2'!$B$17+('MoneyLine Reg. 2'!$B$18*test!M1859+test!K1859*'MoneyLine Reg. 2'!$B$19+'MoneyLine Reg. 2'!$B$20*test!L1859+test!N1859*'MoneyLine Reg. 2'!$B$21)</f>
        <v>-0.23426047387678617</v>
      </c>
    </row>
    <row r="1860" spans="1:26" x14ac:dyDescent="0.3">
      <c r="A1860" s="8">
        <v>45289</v>
      </c>
      <c r="B1860" s="6" t="s">
        <v>5</v>
      </c>
      <c r="C1860" s="6"/>
      <c r="D1860" s="6" t="s">
        <v>20</v>
      </c>
      <c r="I1860">
        <f>VLOOKUP(D1860,MoneyLine!$A$1:$K$33,7,FALSE)</f>
        <v>53.481666666666655</v>
      </c>
      <c r="J1860">
        <f>VLOOKUP(B1860,MoneyLine!$A$1:$K$33,7,FALSE)</f>
        <v>92.519047619047612</v>
      </c>
      <c r="K1860">
        <f>VLOOKUP(B1860,MoneyLine!$A$1:$K$33,11,FALSE)</f>
        <v>15.5725</v>
      </c>
      <c r="L1860">
        <f>VLOOKUP(B1860,MoneyLine!$A$1:$D$33,4,FALSE)</f>
        <v>52.448999999999998</v>
      </c>
      <c r="M1860">
        <f>VLOOKUP(D1860,MoneyLine!$A$1:$K$33,11,FALSE)</f>
        <v>4.7974999999999994</v>
      </c>
      <c r="N1860">
        <f>VLOOKUP(D1860,MoneyLine!$A$1:$D$33,4,FALSE)</f>
        <v>46.0565</v>
      </c>
      <c r="O1860">
        <f>VLOOKUP(D1860,MoneyLine!$A$1:$Q$33,14,FALSE)</f>
        <v>58.340238095238099</v>
      </c>
      <c r="P1860">
        <f>VLOOKUP(B1860,MoneyLine!$A$1:$Q$33,17,FALSE)</f>
        <v>2.4073809523809526</v>
      </c>
      <c r="Q1860">
        <f>VLOOKUP(B1860,MoneyLine!$A$1:$K$33,10,FALSE)</f>
        <v>7.11511904761905</v>
      </c>
      <c r="R1860">
        <f>VLOOKUP(B1860,MoneyLine!$A$1:$Q$33,14,FALSE)</f>
        <v>80.7392857142857</v>
      </c>
      <c r="S1860">
        <f>VLOOKUP(D1860,MoneyLine!$A$1:$Q$33,17,FALSE)</f>
        <v>-10.467380952380953</v>
      </c>
      <c r="T1860">
        <f>VLOOKUP(D1860,MoneyLine!$A$1:$K$33,10,FALSE)</f>
        <v>1.6524999999999999</v>
      </c>
      <c r="V1860">
        <f>HomTotReg.!$B$17+(test!O1860*HomTotReg.!$B$18+HomTotReg.!$B$19*test!P1860+test!Q1860*HomTotReg.!$B$20)</f>
        <v>3.2583405433016384</v>
      </c>
      <c r="W1860">
        <f>VisTotReg.!$B$17+(VisTotReg.!$B$18*test!R1860+test!S1860*VisTotReg.!$B$19+test!T1860*VisTotReg.!$B$20)</f>
        <v>3.5377602253656439</v>
      </c>
      <c r="Y1860">
        <f>'MoneyLine Reg. 1'!$B$17+('MoneyLine Reg. 1'!$B$18*test!I1860+test!J1860*'MoneyLine Reg. 1'!$B$19+test!T1860*'MoneyLine Reg. 1'!$B$20+test!Q1860*'MoneyLine Reg. 1'!$B$21)</f>
        <v>-0.32539470056648323</v>
      </c>
      <c r="Z1860">
        <f>'MoneyLine Reg. 2'!$B$17+('MoneyLine Reg. 2'!$B$18*test!M1860+test!K1860*'MoneyLine Reg. 2'!$B$19+'MoneyLine Reg. 2'!$B$20*test!L1860+test!N1860*'MoneyLine Reg. 2'!$B$21)</f>
        <v>-0.91831756682568866</v>
      </c>
    </row>
    <row r="1861" spans="1:26" x14ac:dyDescent="0.3">
      <c r="A1861" s="9">
        <v>45289</v>
      </c>
      <c r="B1861" s="7" t="s">
        <v>6</v>
      </c>
      <c r="C1861" s="7"/>
      <c r="D1861" s="7" t="s">
        <v>30</v>
      </c>
      <c r="I1861">
        <f>VLOOKUP(D1861,MoneyLine!$A$1:$K$33,7,FALSE)</f>
        <v>127.36857142857141</v>
      </c>
      <c r="J1861">
        <f>VLOOKUP(B1861,MoneyLine!$A$1:$K$33,7,FALSE)</f>
        <v>-14.717619047619038</v>
      </c>
      <c r="K1861">
        <f>VLOOKUP(B1861,MoneyLine!$A$1:$K$33,11,FALSE)</f>
        <v>1.6887499999999989</v>
      </c>
      <c r="L1861">
        <f>VLOOKUP(B1861,MoneyLine!$A$1:$D$33,4,FALSE)</f>
        <v>38.247500000000002</v>
      </c>
      <c r="M1861">
        <f>VLOOKUP(D1861,MoneyLine!$A$1:$K$33,11,FALSE)</f>
        <v>15.876249999999999</v>
      </c>
      <c r="N1861">
        <f>VLOOKUP(D1861,MoneyLine!$A$1:$D$33,4,FALSE)</f>
        <v>56.155499999999996</v>
      </c>
      <c r="O1861">
        <f>VLOOKUP(D1861,MoneyLine!$A$1:$Q$33,14,FALSE)</f>
        <v>104.57619047619046</v>
      </c>
      <c r="P1861">
        <f>VLOOKUP(B1861,MoneyLine!$A$1:$Q$33,17,FALSE)</f>
        <v>-23.022142857142857</v>
      </c>
      <c r="Q1861">
        <f>VLOOKUP(B1861,MoneyLine!$A$1:$K$33,10,FALSE)</f>
        <v>2.2516666666666674</v>
      </c>
      <c r="R1861">
        <f>VLOOKUP(B1861,MoneyLine!$A$1:$Q$33,14,FALSE)</f>
        <v>4.214999999999999</v>
      </c>
      <c r="S1861">
        <f>VLOOKUP(D1861,MoneyLine!$A$1:$Q$33,17,FALSE)</f>
        <v>21.976904761904766</v>
      </c>
      <c r="T1861">
        <f>VLOOKUP(D1861,MoneyLine!$A$1:$K$33,10,FALSE)</f>
        <v>-0.45761904761904759</v>
      </c>
      <c r="V1861">
        <f>HomTotReg.!$B$17+(test!O1861*HomTotReg.!$B$18+HomTotReg.!$B$19*test!P1861+test!Q1861*HomTotReg.!$B$20)</f>
        <v>4.0708063951406945</v>
      </c>
      <c r="W1861">
        <f>VisTotReg.!$B$17+(VisTotReg.!$B$18*test!R1861+test!S1861*VisTotReg.!$B$19+test!T1861*VisTotReg.!$B$20)</f>
        <v>2.3719253274874861</v>
      </c>
      <c r="Y1861">
        <f>'MoneyLine Reg. 1'!$B$17+('MoneyLine Reg. 1'!$B$18*test!I1861+test!J1861*'MoneyLine Reg. 1'!$B$19+test!T1861*'MoneyLine Reg. 1'!$B$20+test!Q1861*'MoneyLine Reg. 1'!$B$21)</f>
        <v>1.6525107776186883</v>
      </c>
      <c r="Z1861">
        <f>'MoneyLine Reg. 2'!$B$17+('MoneyLine Reg. 2'!$B$18*test!M1861+test!K1861*'MoneyLine Reg. 2'!$B$19+'MoneyLine Reg. 2'!$B$20*test!L1861+test!N1861*'MoneyLine Reg. 2'!$B$21)</f>
        <v>2.3630037031487761</v>
      </c>
    </row>
    <row r="1862" spans="1:26" x14ac:dyDescent="0.3">
      <c r="A1862" s="8">
        <v>45289</v>
      </c>
      <c r="B1862" s="6" t="s">
        <v>21</v>
      </c>
      <c r="C1862" s="6"/>
      <c r="D1862" s="6" t="s">
        <v>19</v>
      </c>
      <c r="I1862">
        <f>VLOOKUP(D1862,MoneyLine!$A$1:$K$33,7,FALSE)</f>
        <v>99.267142857142858</v>
      </c>
      <c r="J1862">
        <f>VLOOKUP(B1862,MoneyLine!$A$1:$K$33,7,FALSE)</f>
        <v>81.149285714285725</v>
      </c>
      <c r="K1862">
        <f>VLOOKUP(B1862,MoneyLine!$A$1:$K$33,11,FALSE)</f>
        <v>9.1225000000000005</v>
      </c>
      <c r="L1862">
        <f>VLOOKUP(B1862,MoneyLine!$A$1:$D$33,4,FALSE)</f>
        <v>51.807999999999993</v>
      </c>
      <c r="M1862">
        <f>VLOOKUP(D1862,MoneyLine!$A$1:$K$33,11,FALSE)</f>
        <v>11.873749999999998</v>
      </c>
      <c r="N1862">
        <f>VLOOKUP(D1862,MoneyLine!$A$1:$D$33,4,FALSE)</f>
        <v>44.580500000000001</v>
      </c>
      <c r="O1862">
        <f>VLOOKUP(D1862,MoneyLine!$A$1:$Q$33,14,FALSE)</f>
        <v>93.099761904761891</v>
      </c>
      <c r="P1862">
        <f>VLOOKUP(B1862,MoneyLine!$A$1:$Q$33,17,FALSE)</f>
        <v>7.3759523809523806</v>
      </c>
      <c r="Q1862">
        <f>VLOOKUP(B1862,MoneyLine!$A$1:$K$33,10,FALSE)</f>
        <v>8.0371428571428574</v>
      </c>
      <c r="R1862">
        <f>VLOOKUP(B1862,MoneyLine!$A$1:$Q$33,14,FALSE)</f>
        <v>65.387857142857143</v>
      </c>
      <c r="S1862">
        <f>VLOOKUP(D1862,MoneyLine!$A$1:$Q$33,17,FALSE)</f>
        <v>-14.223571428571427</v>
      </c>
      <c r="T1862">
        <f>VLOOKUP(D1862,MoneyLine!$A$1:$K$33,10,FALSE)</f>
        <v>-3.2023809523808761E-2</v>
      </c>
      <c r="V1862">
        <f>HomTotReg.!$B$17+(test!O1862*HomTotReg.!$B$18+HomTotReg.!$B$19*test!P1862+test!Q1862*HomTotReg.!$B$20)</f>
        <v>3.5634315015852822</v>
      </c>
      <c r="W1862">
        <f>VisTotReg.!$B$17+(VisTotReg.!$B$18*test!R1862+test!S1862*VisTotReg.!$B$19+test!T1862*VisTotReg.!$B$20)</f>
        <v>3.4139580999955386</v>
      </c>
      <c r="Y1862">
        <f>'MoneyLine Reg. 1'!$B$17+('MoneyLine Reg. 1'!$B$18*test!I1862+test!J1862*'MoneyLine Reg. 1'!$B$19+test!T1862*'MoneyLine Reg. 1'!$B$20+test!Q1862*'MoneyLine Reg. 1'!$B$21)</f>
        <v>0.22154987893332079</v>
      </c>
      <c r="Z1862">
        <f>'MoneyLine Reg. 2'!$B$17+('MoneyLine Reg. 2'!$B$18*test!M1862+test!K1862*'MoneyLine Reg. 2'!$B$19+'MoneyLine Reg. 2'!$B$20*test!L1862+test!N1862*'MoneyLine Reg. 2'!$B$21)</f>
        <v>-0.16532559036045491</v>
      </c>
    </row>
    <row r="1863" spans="1:26" x14ac:dyDescent="0.3">
      <c r="A1863" s="9">
        <v>45289</v>
      </c>
      <c r="B1863" s="7" t="s">
        <v>17</v>
      </c>
      <c r="C1863" s="7"/>
      <c r="D1863" s="7" t="s">
        <v>31</v>
      </c>
      <c r="I1863">
        <f>VLOOKUP(D1863,MoneyLine!$A$1:$K$33,7,FALSE)</f>
        <v>130.13119047619048</v>
      </c>
      <c r="J1863">
        <f>VLOOKUP(B1863,MoneyLine!$A$1:$K$33,7,FALSE)</f>
        <v>126.67</v>
      </c>
      <c r="K1863">
        <f>VLOOKUP(B1863,MoneyLine!$A$1:$K$33,11,FALSE)</f>
        <v>19.922499999999999</v>
      </c>
      <c r="L1863">
        <f>VLOOKUP(B1863,MoneyLine!$A$1:$D$33,4,FALSE)</f>
        <v>49.902000000000001</v>
      </c>
      <c r="M1863">
        <f>VLOOKUP(D1863,MoneyLine!$A$1:$K$33,11,FALSE)</f>
        <v>13.114999999999997</v>
      </c>
      <c r="N1863">
        <f>VLOOKUP(D1863,MoneyLine!$A$1:$D$33,4,FALSE)</f>
        <v>55.725999999999999</v>
      </c>
      <c r="O1863">
        <f>VLOOKUP(D1863,MoneyLine!$A$1:$Q$33,14,FALSE)</f>
        <v>91.865476190476173</v>
      </c>
      <c r="P1863">
        <f>VLOOKUP(B1863,MoneyLine!$A$1:$Q$33,17,FALSE)</f>
        <v>9.6223809523809507</v>
      </c>
      <c r="Q1863">
        <f>VLOOKUP(B1863,MoneyLine!$A$1:$K$33,10,FALSE)</f>
        <v>23.209285714285713</v>
      </c>
      <c r="R1863">
        <f>VLOOKUP(B1863,MoneyLine!$A$1:$Q$33,14,FALSE)</f>
        <v>104.88261904761904</v>
      </c>
      <c r="S1863">
        <f>VLOOKUP(D1863,MoneyLine!$A$1:$Q$33,17,FALSE)</f>
        <v>29.228333333333332</v>
      </c>
      <c r="T1863">
        <f>VLOOKUP(D1863,MoneyLine!$A$1:$K$33,10,FALSE)</f>
        <v>31.447738095238101</v>
      </c>
      <c r="V1863">
        <f>HomTotReg.!$B$17+(test!O1863*HomTotReg.!$B$18+HomTotReg.!$B$19*test!P1863+test!Q1863*HomTotReg.!$B$20)</f>
        <v>3.3592933878309159</v>
      </c>
      <c r="W1863">
        <f>VisTotReg.!$B$17+(VisTotReg.!$B$18*test!R1863+test!S1863*VisTotReg.!$B$19+test!T1863*VisTotReg.!$B$20)</f>
        <v>3.031556693374581</v>
      </c>
      <c r="Y1863">
        <f>'MoneyLine Reg. 1'!$B$17+('MoneyLine Reg. 1'!$B$18*test!I1863+test!J1863*'MoneyLine Reg. 1'!$B$19+test!T1863*'MoneyLine Reg. 1'!$B$20+test!Q1863*'MoneyLine Reg. 1'!$B$21)</f>
        <v>0.28382215139111078</v>
      </c>
      <c r="Z1863">
        <f>'MoneyLine Reg. 2'!$B$17+('MoneyLine Reg. 2'!$B$18*test!M1863+test!K1863*'MoneyLine Reg. 2'!$B$19+'MoneyLine Reg. 2'!$B$20*test!L1863+test!N1863*'MoneyLine Reg. 2'!$B$21)</f>
        <v>0.21440540299811595</v>
      </c>
    </row>
    <row r="1864" spans="1:26" x14ac:dyDescent="0.3">
      <c r="A1864" s="8">
        <v>45289</v>
      </c>
      <c r="B1864" s="6" t="s">
        <v>12</v>
      </c>
      <c r="C1864" s="6"/>
      <c r="D1864" s="6" t="s">
        <v>16</v>
      </c>
      <c r="I1864">
        <f>VLOOKUP(D1864,MoneyLine!$A$1:$K$33,7,FALSE)</f>
        <v>64.561666666666639</v>
      </c>
      <c r="J1864">
        <f>VLOOKUP(B1864,MoneyLine!$A$1:$K$33,7,FALSE)</f>
        <v>38.000238095238089</v>
      </c>
      <c r="K1864">
        <f>VLOOKUP(B1864,MoneyLine!$A$1:$K$33,11,FALSE)</f>
        <v>5.6062500000000011</v>
      </c>
      <c r="L1864">
        <f>VLOOKUP(B1864,MoneyLine!$A$1:$D$33,4,FALSE)</f>
        <v>46.611499999999999</v>
      </c>
      <c r="M1864">
        <f>VLOOKUP(D1864,MoneyLine!$A$1:$K$33,11,FALSE)</f>
        <v>10.3225</v>
      </c>
      <c r="N1864">
        <f>VLOOKUP(D1864,MoneyLine!$A$1:$D$33,4,FALSE)</f>
        <v>48.538999999999994</v>
      </c>
      <c r="O1864">
        <f>VLOOKUP(D1864,MoneyLine!$A$1:$Q$33,14,FALSE)</f>
        <v>75.591190476190462</v>
      </c>
      <c r="P1864">
        <f>VLOOKUP(B1864,MoneyLine!$A$1:$Q$33,17,FALSE)</f>
        <v>-1.7361904761904778</v>
      </c>
      <c r="Q1864">
        <f>VLOOKUP(B1864,MoneyLine!$A$1:$K$33,10,FALSE)</f>
        <v>20.738571428571433</v>
      </c>
      <c r="R1864">
        <f>VLOOKUP(B1864,MoneyLine!$A$1:$Q$33,14,FALSE)</f>
        <v>32.669761904761899</v>
      </c>
      <c r="S1864">
        <f>VLOOKUP(D1864,MoneyLine!$A$1:$Q$33,17,FALSE)</f>
        <v>-17.098809523809521</v>
      </c>
      <c r="T1864">
        <f>VLOOKUP(D1864,MoneyLine!$A$1:$K$33,10,FALSE)</f>
        <v>17.131547619047623</v>
      </c>
      <c r="V1864">
        <f>HomTotReg.!$B$17+(test!O1864*HomTotReg.!$B$18+HomTotReg.!$B$19*test!P1864+test!Q1864*HomTotReg.!$B$20)</f>
        <v>3.3346436995411115</v>
      </c>
      <c r="W1864">
        <f>VisTotReg.!$B$17+(VisTotReg.!$B$18*test!R1864+test!S1864*VisTotReg.!$B$19+test!T1864*VisTotReg.!$B$20)</f>
        <v>2.7987827645166763</v>
      </c>
      <c r="Y1864">
        <f>'MoneyLine Reg. 1'!$B$17+('MoneyLine Reg. 1'!$B$18*test!I1864+test!J1864*'MoneyLine Reg. 1'!$B$19+test!T1864*'MoneyLine Reg. 1'!$B$20+test!Q1864*'MoneyLine Reg. 1'!$B$21)</f>
        <v>0.48869321181011471</v>
      </c>
      <c r="Z1864">
        <f>'MoneyLine Reg. 2'!$B$17+('MoneyLine Reg. 2'!$B$18*test!M1864+test!K1864*'MoneyLine Reg. 2'!$B$19+'MoneyLine Reg. 2'!$B$20*test!L1864+test!N1864*'MoneyLine Reg. 2'!$B$21)</f>
        <v>0.6208292017717012</v>
      </c>
    </row>
    <row r="1865" spans="1:26" x14ac:dyDescent="0.3">
      <c r="A1865" s="9">
        <v>45289</v>
      </c>
      <c r="B1865" s="7" t="s">
        <v>15</v>
      </c>
      <c r="C1865" s="7"/>
      <c r="D1865" s="7" t="s">
        <v>32</v>
      </c>
      <c r="I1865">
        <f>VLOOKUP(D1865,MoneyLine!$A$1:$K$33,7,FALSE)</f>
        <v>91.395238095238099</v>
      </c>
      <c r="J1865">
        <f>VLOOKUP(B1865,MoneyLine!$A$1:$K$33,7,FALSE)</f>
        <v>101.46142857142856</v>
      </c>
      <c r="K1865">
        <f>VLOOKUP(B1865,MoneyLine!$A$1:$K$33,11,FALSE)</f>
        <v>16.143749999999997</v>
      </c>
      <c r="L1865">
        <f>VLOOKUP(B1865,MoneyLine!$A$1:$D$33,4,FALSE)</f>
        <v>52.539000000000001</v>
      </c>
      <c r="M1865">
        <f>VLOOKUP(D1865,MoneyLine!$A$1:$K$33,11,FALSE)</f>
        <v>4.9549999999999983</v>
      </c>
      <c r="N1865">
        <f>VLOOKUP(D1865,MoneyLine!$A$1:$D$33,4,FALSE)</f>
        <v>47.241</v>
      </c>
      <c r="O1865">
        <f>VLOOKUP(D1865,MoneyLine!$A$1:$Q$33,14,FALSE)</f>
        <v>85.390952380952371</v>
      </c>
      <c r="P1865">
        <f>VLOOKUP(B1865,MoneyLine!$A$1:$Q$33,17,FALSE)</f>
        <v>16.578095238095237</v>
      </c>
      <c r="Q1865">
        <f>VLOOKUP(B1865,MoneyLine!$A$1:$K$33,10,FALSE)</f>
        <v>-8.7532142857142858</v>
      </c>
      <c r="R1865">
        <f>VLOOKUP(B1865,MoneyLine!$A$1:$Q$33,14,FALSE)</f>
        <v>76.89928571428571</v>
      </c>
      <c r="S1865">
        <f>VLOOKUP(D1865,MoneyLine!$A$1:$Q$33,17,FALSE)</f>
        <v>-9.4788095238095256</v>
      </c>
      <c r="T1865">
        <f>VLOOKUP(D1865,MoneyLine!$A$1:$K$33,10,FALSE)</f>
        <v>-16.679047619047623</v>
      </c>
      <c r="V1865">
        <f>HomTotReg.!$B$17+(test!O1865*HomTotReg.!$B$18+HomTotReg.!$B$19*test!P1865+test!Q1865*HomTotReg.!$B$20)</f>
        <v>3.5694356083214736</v>
      </c>
      <c r="W1865">
        <f>VisTotReg.!$B$17+(VisTotReg.!$B$18*test!R1865+test!S1865*VisTotReg.!$B$19+test!T1865*VisTotReg.!$B$20)</f>
        <v>3.753320999267423</v>
      </c>
      <c r="Y1865">
        <f>'MoneyLine Reg. 1'!$B$17+('MoneyLine Reg. 1'!$B$18*test!I1865+test!J1865*'MoneyLine Reg. 1'!$B$19+test!T1865*'MoneyLine Reg. 1'!$B$20+test!Q1865*'MoneyLine Reg. 1'!$B$21)</f>
        <v>-0.15179209122220749</v>
      </c>
      <c r="Z1865">
        <f>'MoneyLine Reg. 2'!$B$17+('MoneyLine Reg. 2'!$B$18*test!M1865+test!K1865*'MoneyLine Reg. 2'!$B$19+'MoneyLine Reg. 2'!$B$20*test!L1865+test!N1865*'MoneyLine Reg. 2'!$B$21)</f>
        <v>-0.86458765403923676</v>
      </c>
    </row>
    <row r="1866" spans="1:26" x14ac:dyDescent="0.3">
      <c r="A1866" s="8">
        <v>45289</v>
      </c>
      <c r="B1866" s="6" t="s">
        <v>4</v>
      </c>
      <c r="C1866" s="6"/>
      <c r="D1866" s="6" t="s">
        <v>34</v>
      </c>
      <c r="I1866">
        <f>VLOOKUP(D1866,MoneyLine!$A$1:$K$33,7,FALSE)</f>
        <v>70.167380952380938</v>
      </c>
      <c r="J1866">
        <f>VLOOKUP(B1866,MoneyLine!$A$1:$K$33,7,FALSE)</f>
        <v>71.288571428571402</v>
      </c>
      <c r="K1866">
        <f>VLOOKUP(B1866,MoneyLine!$A$1:$K$33,11,FALSE)</f>
        <v>4.0925000000000029</v>
      </c>
      <c r="L1866">
        <f>VLOOKUP(B1866,MoneyLine!$A$1:$D$33,4,FALSE)</f>
        <v>50.962499999999999</v>
      </c>
      <c r="M1866">
        <f>VLOOKUP(D1866,MoneyLine!$A$1:$K$33,11,FALSE)</f>
        <v>10.367500000000003</v>
      </c>
      <c r="N1866">
        <f>VLOOKUP(D1866,MoneyLine!$A$1:$D$33,4,FALSE)</f>
        <v>52.325999999999993</v>
      </c>
      <c r="O1866">
        <f>VLOOKUP(D1866,MoneyLine!$A$1:$Q$33,14,FALSE)</f>
        <v>40.24047619047618</v>
      </c>
      <c r="P1866">
        <f>VLOOKUP(B1866,MoneyLine!$A$1:$Q$33,17,FALSE)</f>
        <v>33.857619047619039</v>
      </c>
      <c r="Q1866">
        <f>VLOOKUP(B1866,MoneyLine!$A$1:$K$33,10,FALSE)</f>
        <v>21.901309523809527</v>
      </c>
      <c r="R1866">
        <f>VLOOKUP(B1866,MoneyLine!$A$1:$Q$33,14,FALSE)</f>
        <v>28.298571428571432</v>
      </c>
      <c r="S1866">
        <f>VLOOKUP(D1866,MoneyLine!$A$1:$Q$33,17,FALSE)</f>
        <v>22.489285714285707</v>
      </c>
      <c r="T1866">
        <f>VLOOKUP(D1866,MoneyLine!$A$1:$K$33,10,FALSE)</f>
        <v>29.06904761904762</v>
      </c>
      <c r="V1866">
        <f>HomTotReg.!$B$17+(test!O1866*HomTotReg.!$B$18+HomTotReg.!$B$19*test!P1866+test!Q1866*HomTotReg.!$B$20)</f>
        <v>2.5704820424126757</v>
      </c>
      <c r="W1866">
        <f>VisTotReg.!$B$17+(VisTotReg.!$B$18*test!R1866+test!S1866*VisTotReg.!$B$19+test!T1866*VisTotReg.!$B$20)</f>
        <v>2.2182605225565402</v>
      </c>
      <c r="Y1866">
        <f>'MoneyLine Reg. 1'!$B$17+('MoneyLine Reg. 1'!$B$18*test!I1866+test!J1866*'MoneyLine Reg. 1'!$B$19+test!T1866*'MoneyLine Reg. 1'!$B$20+test!Q1866*'MoneyLine Reg. 1'!$B$21)</f>
        <v>0.31401088737551786</v>
      </c>
      <c r="Z1866">
        <f>'MoneyLine Reg. 2'!$B$17+('MoneyLine Reg. 2'!$B$18*test!M1866+test!K1866*'MoneyLine Reg. 2'!$B$19+'MoneyLine Reg. 2'!$B$20*test!L1866+test!N1866*'MoneyLine Reg. 2'!$B$21)</f>
        <v>0.65459520278732963</v>
      </c>
    </row>
    <row r="1867" spans="1:26" x14ac:dyDescent="0.3">
      <c r="A1867" s="9">
        <v>45289</v>
      </c>
      <c r="B1867" s="7" t="s">
        <v>11</v>
      </c>
      <c r="C1867" s="7"/>
      <c r="D1867" s="7" t="s">
        <v>10</v>
      </c>
      <c r="I1867">
        <f>VLOOKUP(D1867,MoneyLine!$A$1:$K$33,7,FALSE)</f>
        <v>43.783809523809516</v>
      </c>
      <c r="J1867">
        <f>VLOOKUP(B1867,MoneyLine!$A$1:$K$33,7,FALSE)</f>
        <v>121.01880952380951</v>
      </c>
      <c r="K1867">
        <f>VLOOKUP(B1867,MoneyLine!$A$1:$K$33,11,FALSE)</f>
        <v>15.838749999999997</v>
      </c>
      <c r="L1867">
        <f>VLOOKUP(B1867,MoneyLine!$A$1:$D$33,4,FALSE)</f>
        <v>52.685499999999998</v>
      </c>
      <c r="M1867">
        <f>VLOOKUP(D1867,MoneyLine!$A$1:$K$33,11,FALSE)</f>
        <v>2.1412499999999977</v>
      </c>
      <c r="N1867">
        <f>VLOOKUP(D1867,MoneyLine!$A$1:$D$33,4,FALSE)</f>
        <v>45.351499999999994</v>
      </c>
      <c r="O1867">
        <f>VLOOKUP(D1867,MoneyLine!$A$1:$Q$33,14,FALSE)</f>
        <v>43.181904761904768</v>
      </c>
      <c r="P1867">
        <f>VLOOKUP(B1867,MoneyLine!$A$1:$Q$33,17,FALSE)</f>
        <v>15.627619047619051</v>
      </c>
      <c r="Q1867">
        <f>VLOOKUP(B1867,MoneyLine!$A$1:$K$33,10,FALSE)</f>
        <v>10.4975</v>
      </c>
      <c r="R1867">
        <f>VLOOKUP(B1867,MoneyLine!$A$1:$Q$33,14,FALSE)</f>
        <v>85.286666666666662</v>
      </c>
      <c r="S1867">
        <f>VLOOKUP(D1867,MoneyLine!$A$1:$Q$33,17,FALSE)</f>
        <v>-14.675714285714287</v>
      </c>
      <c r="T1867">
        <f>VLOOKUP(D1867,MoneyLine!$A$1:$K$33,10,FALSE)</f>
        <v>13.367738095238096</v>
      </c>
      <c r="V1867">
        <f>HomTotReg.!$B$17+(test!O1867*HomTotReg.!$B$18+HomTotReg.!$B$19*test!P1867+test!Q1867*HomTotReg.!$B$20)</f>
        <v>2.9205180724501911</v>
      </c>
      <c r="W1867">
        <f>VisTotReg.!$B$17+(VisTotReg.!$B$18*test!R1867+test!S1867*VisTotReg.!$B$19+test!T1867*VisTotReg.!$B$20)</f>
        <v>3.4567131901436543</v>
      </c>
      <c r="Y1867">
        <f>'MoneyLine Reg. 1'!$B$17+('MoneyLine Reg. 1'!$B$18*test!I1867+test!J1867*'MoneyLine Reg. 1'!$B$19+test!T1867*'MoneyLine Reg. 1'!$B$20+test!Q1867*'MoneyLine Reg. 1'!$B$21)</f>
        <v>-0.62018747277782271</v>
      </c>
      <c r="Z1867">
        <f>'MoneyLine Reg. 2'!$B$17+('MoneyLine Reg. 2'!$B$18*test!M1867+test!K1867*'MoneyLine Reg. 2'!$B$19+'MoneyLine Reg. 2'!$B$20*test!L1867+test!N1867*'MoneyLine Reg. 2'!$B$21)</f>
        <v>-1.1638628878033357</v>
      </c>
    </row>
    <row r="1868" spans="1:26" x14ac:dyDescent="0.3">
      <c r="A1868" s="8">
        <v>45290</v>
      </c>
      <c r="B1868" s="6" t="s">
        <v>15</v>
      </c>
      <c r="C1868" s="6"/>
      <c r="D1868" s="6" t="s">
        <v>14</v>
      </c>
      <c r="I1868">
        <f>VLOOKUP(D1868,MoneyLine!$A$1:$K$33,7,FALSE)</f>
        <v>85.562619047619037</v>
      </c>
      <c r="J1868">
        <f>VLOOKUP(B1868,MoneyLine!$A$1:$K$33,7,FALSE)</f>
        <v>101.46142857142856</v>
      </c>
      <c r="K1868">
        <f>VLOOKUP(B1868,MoneyLine!$A$1:$K$33,11,FALSE)</f>
        <v>16.143749999999997</v>
      </c>
      <c r="L1868">
        <f>VLOOKUP(B1868,MoneyLine!$A$1:$D$33,4,FALSE)</f>
        <v>52.539000000000001</v>
      </c>
      <c r="M1868">
        <f>VLOOKUP(D1868,MoneyLine!$A$1:$K$33,11,FALSE)</f>
        <v>19.403750000000002</v>
      </c>
      <c r="N1868">
        <f>VLOOKUP(D1868,MoneyLine!$A$1:$D$33,4,FALSE)</f>
        <v>49.788499999999999</v>
      </c>
      <c r="O1868">
        <f>VLOOKUP(D1868,MoneyLine!$A$1:$Q$33,14,FALSE)</f>
        <v>87.124523809523808</v>
      </c>
      <c r="P1868">
        <f>VLOOKUP(B1868,MoneyLine!$A$1:$Q$33,17,FALSE)</f>
        <v>16.578095238095237</v>
      </c>
      <c r="Q1868">
        <f>VLOOKUP(B1868,MoneyLine!$A$1:$K$33,10,FALSE)</f>
        <v>-8.7532142857142858</v>
      </c>
      <c r="R1868">
        <f>VLOOKUP(B1868,MoneyLine!$A$1:$Q$33,14,FALSE)</f>
        <v>76.89928571428571</v>
      </c>
      <c r="S1868">
        <f>VLOOKUP(D1868,MoneyLine!$A$1:$Q$33,17,FALSE)</f>
        <v>-3.2247619047619036</v>
      </c>
      <c r="T1868">
        <f>VLOOKUP(D1868,MoneyLine!$A$1:$K$33,10,FALSE)</f>
        <v>24.058452380952382</v>
      </c>
      <c r="V1868">
        <f>HomTotReg.!$B$17+(test!O1868*HomTotReg.!$B$18+HomTotReg.!$B$19*test!P1868+test!Q1868*HomTotReg.!$B$20)</f>
        <v>3.5877843241540184</v>
      </c>
      <c r="W1868">
        <f>VisTotReg.!$B$17+(VisTotReg.!$B$18*test!R1868+test!S1868*VisTotReg.!$B$19+test!T1868*VisTotReg.!$B$20)</f>
        <v>3.0977351093889607</v>
      </c>
      <c r="Y1868">
        <f>'MoneyLine Reg. 1'!$B$17+('MoneyLine Reg. 1'!$B$18*test!I1868+test!J1868*'MoneyLine Reg. 1'!$B$19+test!T1868*'MoneyLine Reg. 1'!$B$20+test!Q1868*'MoneyLine Reg. 1'!$B$21)</f>
        <v>0.35496254202229449</v>
      </c>
      <c r="Z1868">
        <f>'MoneyLine Reg. 2'!$B$17+('MoneyLine Reg. 2'!$B$18*test!M1868+test!K1868*'MoneyLine Reg. 2'!$B$19+'MoneyLine Reg. 2'!$B$20*test!L1868+test!N1868*'MoneyLine Reg. 2'!$B$21)</f>
        <v>0.19718267495972785</v>
      </c>
    </row>
    <row r="1869" spans="1:26" x14ac:dyDescent="0.3">
      <c r="A1869" s="9">
        <v>45290</v>
      </c>
      <c r="B1869" s="7" t="s">
        <v>20</v>
      </c>
      <c r="C1869" s="7"/>
      <c r="D1869" s="7" t="s">
        <v>13</v>
      </c>
      <c r="I1869">
        <f>VLOOKUP(D1869,MoneyLine!$A$1:$K$33,7,FALSE)</f>
        <v>52.757857142857148</v>
      </c>
      <c r="J1869">
        <f>VLOOKUP(B1869,MoneyLine!$A$1:$K$33,7,FALSE)</f>
        <v>53.481666666666655</v>
      </c>
      <c r="K1869">
        <f>VLOOKUP(B1869,MoneyLine!$A$1:$K$33,11,FALSE)</f>
        <v>4.7974999999999994</v>
      </c>
      <c r="L1869">
        <f>VLOOKUP(B1869,MoneyLine!$A$1:$D$33,4,FALSE)</f>
        <v>46.0565</v>
      </c>
      <c r="M1869">
        <f>VLOOKUP(D1869,MoneyLine!$A$1:$K$33,11,FALSE)</f>
        <v>5.03125</v>
      </c>
      <c r="N1869">
        <f>VLOOKUP(D1869,MoneyLine!$A$1:$D$33,4,FALSE)</f>
        <v>47.964499999999994</v>
      </c>
      <c r="O1869">
        <f>VLOOKUP(D1869,MoneyLine!$A$1:$Q$33,14,FALSE)</f>
        <v>36.921904761904756</v>
      </c>
      <c r="P1869">
        <f>VLOOKUP(B1869,MoneyLine!$A$1:$Q$33,17,FALSE)</f>
        <v>-10.467380952380953</v>
      </c>
      <c r="Q1869">
        <f>VLOOKUP(B1869,MoneyLine!$A$1:$K$33,10,FALSE)</f>
        <v>1.6524999999999999</v>
      </c>
      <c r="R1869">
        <f>VLOOKUP(B1869,MoneyLine!$A$1:$Q$33,14,FALSE)</f>
        <v>58.340238095238099</v>
      </c>
      <c r="S1869">
        <f>VLOOKUP(D1869,MoneyLine!$A$1:$Q$33,17,FALSE)</f>
        <v>6.5440476190476176</v>
      </c>
      <c r="T1869">
        <f>VLOOKUP(D1869,MoneyLine!$A$1:$K$33,10,FALSE)</f>
        <v>-4.3963095238095242</v>
      </c>
      <c r="V1869">
        <f>HomTotReg.!$B$17+(test!O1869*HomTotReg.!$B$18+HomTotReg.!$B$19*test!P1869+test!Q1869*HomTotReg.!$B$20)</f>
        <v>3.2282961955825624</v>
      </c>
      <c r="W1869">
        <f>VisTotReg.!$B$17+(VisTotReg.!$B$18*test!R1869+test!S1869*VisTotReg.!$B$19+test!T1869*VisTotReg.!$B$20)</f>
        <v>3.2094955282438979</v>
      </c>
      <c r="Y1869">
        <f>'MoneyLine Reg. 1'!$B$17+('MoneyLine Reg. 1'!$B$18*test!I1869+test!J1869*'MoneyLine Reg. 1'!$B$19+test!T1869*'MoneyLine Reg. 1'!$B$20+test!Q1869*'MoneyLine Reg. 1'!$B$21)</f>
        <v>8.7852637252950616E-2</v>
      </c>
      <c r="Z1869">
        <f>'MoneyLine Reg. 2'!$B$17+('MoneyLine Reg. 2'!$B$18*test!M1869+test!K1869*'MoneyLine Reg. 2'!$B$19+'MoneyLine Reg. 2'!$B$20*test!L1869+test!N1869*'MoneyLine Reg. 2'!$B$21)</f>
        <v>0.34691460584993417</v>
      </c>
    </row>
    <row r="1870" spans="1:26" x14ac:dyDescent="0.3">
      <c r="A1870" s="8">
        <v>45290</v>
      </c>
      <c r="B1870" s="6" t="s">
        <v>33</v>
      </c>
      <c r="C1870" s="6"/>
      <c r="D1870" s="6" t="s">
        <v>31</v>
      </c>
      <c r="I1870">
        <f>VLOOKUP(D1870,MoneyLine!$A$1:$K$33,7,FALSE)</f>
        <v>130.13119047619048</v>
      </c>
      <c r="J1870">
        <f>VLOOKUP(B1870,MoneyLine!$A$1:$K$33,7,FALSE)</f>
        <v>35.906904761904762</v>
      </c>
      <c r="K1870">
        <f>VLOOKUP(B1870,MoneyLine!$A$1:$K$33,11,FALSE)</f>
        <v>3.707499999999996</v>
      </c>
      <c r="L1870">
        <f>VLOOKUP(B1870,MoneyLine!$A$1:$D$33,4,FALSE)</f>
        <v>47.251999999999995</v>
      </c>
      <c r="M1870">
        <f>VLOOKUP(D1870,MoneyLine!$A$1:$K$33,11,FALSE)</f>
        <v>13.114999999999997</v>
      </c>
      <c r="N1870">
        <f>VLOOKUP(D1870,MoneyLine!$A$1:$D$33,4,FALSE)</f>
        <v>55.725999999999999</v>
      </c>
      <c r="O1870">
        <f>VLOOKUP(D1870,MoneyLine!$A$1:$Q$33,14,FALSE)</f>
        <v>91.865476190476173</v>
      </c>
      <c r="P1870">
        <f>VLOOKUP(B1870,MoneyLine!$A$1:$Q$33,17,FALSE)</f>
        <v>-16.226190476190478</v>
      </c>
      <c r="Q1870">
        <f>VLOOKUP(B1870,MoneyLine!$A$1:$K$33,10,FALSE)</f>
        <v>29.473928571428576</v>
      </c>
      <c r="R1870">
        <f>VLOOKUP(B1870,MoneyLine!$A$1:$Q$33,14,FALSE)</f>
        <v>44.759523809523806</v>
      </c>
      <c r="S1870">
        <f>VLOOKUP(D1870,MoneyLine!$A$1:$Q$33,17,FALSE)</f>
        <v>29.228333333333332</v>
      </c>
      <c r="T1870">
        <f>VLOOKUP(D1870,MoneyLine!$A$1:$K$33,10,FALSE)</f>
        <v>31.447738095238101</v>
      </c>
      <c r="V1870">
        <f>HomTotReg.!$B$17+(test!O1870*HomTotReg.!$B$18+HomTotReg.!$B$19*test!P1870+test!Q1870*HomTotReg.!$B$20)</f>
        <v>3.564138037011733</v>
      </c>
      <c r="W1870">
        <f>VisTotReg.!$B$17+(VisTotReg.!$B$18*test!R1870+test!S1870*VisTotReg.!$B$19+test!T1870*VisTotReg.!$B$20)</f>
        <v>2.3184118172080788</v>
      </c>
      <c r="Y1870">
        <f>'MoneyLine Reg. 1'!$B$17+('MoneyLine Reg. 1'!$B$18*test!I1870+test!J1870*'MoneyLine Reg. 1'!$B$19+test!T1870*'MoneyLine Reg. 1'!$B$20+test!Q1870*'MoneyLine Reg. 1'!$B$21)</f>
        <v>1.2659763577602416</v>
      </c>
      <c r="Z1870">
        <f>'MoneyLine Reg. 2'!$B$17+('MoneyLine Reg. 2'!$B$18*test!M1870+test!K1870*'MoneyLine Reg. 2'!$B$19+'MoneyLine Reg. 2'!$B$20*test!L1870+test!N1870*'MoneyLine Reg. 2'!$B$21)</f>
        <v>1.3667769352509667</v>
      </c>
    </row>
    <row r="1871" spans="1:26" x14ac:dyDescent="0.3">
      <c r="A1871" s="9">
        <v>45290</v>
      </c>
      <c r="B1871" s="7" t="s">
        <v>9</v>
      </c>
      <c r="C1871" s="7"/>
      <c r="D1871" s="7" t="s">
        <v>29</v>
      </c>
      <c r="I1871">
        <f>VLOOKUP(D1871,MoneyLine!$A$1:$K$33,7,FALSE)</f>
        <v>120.64333333333332</v>
      </c>
      <c r="J1871">
        <f>VLOOKUP(B1871,MoneyLine!$A$1:$K$33,7,FALSE)</f>
        <v>154.76523809523809</v>
      </c>
      <c r="K1871">
        <f>VLOOKUP(B1871,MoneyLine!$A$1:$K$33,11,FALSE)</f>
        <v>17.220000000000002</v>
      </c>
      <c r="L1871">
        <f>VLOOKUP(B1871,MoneyLine!$A$1:$D$33,4,FALSE)</f>
        <v>58.933</v>
      </c>
      <c r="M1871">
        <f>VLOOKUP(D1871,MoneyLine!$A$1:$K$33,11,FALSE)</f>
        <v>13.331249999999997</v>
      </c>
      <c r="N1871">
        <f>VLOOKUP(D1871,MoneyLine!$A$1:$D$33,4,FALSE)</f>
        <v>55.3095</v>
      </c>
      <c r="O1871">
        <f>VLOOKUP(D1871,MoneyLine!$A$1:$Q$33,14,FALSE)</f>
        <v>76.355714285714271</v>
      </c>
      <c r="P1871">
        <f>VLOOKUP(B1871,MoneyLine!$A$1:$Q$33,17,FALSE)</f>
        <v>29.393333333333338</v>
      </c>
      <c r="Q1871">
        <f>VLOOKUP(B1871,MoneyLine!$A$1:$K$33,10,FALSE)</f>
        <v>-2.4774999999999996</v>
      </c>
      <c r="R1871">
        <f>VLOOKUP(B1871,MoneyLine!$A$1:$Q$33,14,FALSE)</f>
        <v>117.61833333333333</v>
      </c>
      <c r="S1871">
        <f>VLOOKUP(D1871,MoneyLine!$A$1:$Q$33,17,FALSE)</f>
        <v>28.97</v>
      </c>
      <c r="T1871">
        <f>VLOOKUP(D1871,MoneyLine!$A$1:$K$33,10,FALSE)</f>
        <v>20.598452380952381</v>
      </c>
      <c r="V1871">
        <f>HomTotReg.!$B$17+(test!O1871*HomTotReg.!$B$18+HomTotReg.!$B$19*test!P1871+test!Q1871*HomTotReg.!$B$20)</f>
        <v>3.2688154714002615</v>
      </c>
      <c r="W1871">
        <f>VisTotReg.!$B$17+(VisTotReg.!$B$18*test!R1871+test!S1871*VisTotReg.!$B$19+test!T1871*VisTotReg.!$B$20)</f>
        <v>3.3446723590129173</v>
      </c>
      <c r="Y1871">
        <f>'MoneyLine Reg. 1'!$B$17+('MoneyLine Reg. 1'!$B$18*test!I1871+test!J1871*'MoneyLine Reg. 1'!$B$19+test!T1871*'MoneyLine Reg. 1'!$B$20+test!Q1871*'MoneyLine Reg. 1'!$B$21)</f>
        <v>-2.5654088715097167E-2</v>
      </c>
      <c r="Z1871">
        <f>'MoneyLine Reg. 2'!$B$17+('MoneyLine Reg. 2'!$B$18*test!M1871+test!K1871*'MoneyLine Reg. 2'!$B$19+'MoneyLine Reg. 2'!$B$20*test!L1871+test!N1871*'MoneyLine Reg. 2'!$B$21)</f>
        <v>-0.3241671681302134</v>
      </c>
    </row>
    <row r="1872" spans="1:26" x14ac:dyDescent="0.3">
      <c r="A1872" s="8">
        <v>45290</v>
      </c>
      <c r="B1872" s="6" t="s">
        <v>10</v>
      </c>
      <c r="C1872" s="6"/>
      <c r="D1872" s="6" t="s">
        <v>3</v>
      </c>
      <c r="I1872">
        <f>VLOOKUP(D1872,MoneyLine!$A$1:$K$33,7,FALSE)</f>
        <v>103.61880952380953</v>
      </c>
      <c r="J1872">
        <f>VLOOKUP(B1872,MoneyLine!$A$1:$K$33,7,FALSE)</f>
        <v>43.783809523809516</v>
      </c>
      <c r="K1872">
        <f>VLOOKUP(B1872,MoneyLine!$A$1:$K$33,11,FALSE)</f>
        <v>2.1412499999999977</v>
      </c>
      <c r="L1872">
        <f>VLOOKUP(B1872,MoneyLine!$A$1:$D$33,4,FALSE)</f>
        <v>45.351499999999994</v>
      </c>
      <c r="M1872">
        <f>VLOOKUP(D1872,MoneyLine!$A$1:$K$33,11,FALSE)</f>
        <v>6.7725000000000009</v>
      </c>
      <c r="N1872">
        <f>VLOOKUP(D1872,MoneyLine!$A$1:$D$33,4,FALSE)</f>
        <v>53.618500000000004</v>
      </c>
      <c r="O1872">
        <f>VLOOKUP(D1872,MoneyLine!$A$1:$Q$33,14,FALSE)</f>
        <v>76.556190476190451</v>
      </c>
      <c r="P1872">
        <f>VLOOKUP(B1872,MoneyLine!$A$1:$Q$33,17,FALSE)</f>
        <v>-14.675714285714287</v>
      </c>
      <c r="Q1872">
        <f>VLOOKUP(B1872,MoneyLine!$A$1:$K$33,10,FALSE)</f>
        <v>13.367738095238096</v>
      </c>
      <c r="R1872">
        <f>VLOOKUP(B1872,MoneyLine!$A$1:$Q$33,14,FALSE)</f>
        <v>43.181904761904768</v>
      </c>
      <c r="S1872">
        <f>VLOOKUP(D1872,MoneyLine!$A$1:$Q$33,17,FALSE)</f>
        <v>15.725476190476186</v>
      </c>
      <c r="T1872">
        <f>VLOOKUP(D1872,MoneyLine!$A$1:$K$33,10,FALSE)</f>
        <v>34.368214285714288</v>
      </c>
      <c r="V1872">
        <f>HomTotReg.!$B$17+(test!O1872*HomTotReg.!$B$18+HomTotReg.!$B$19*test!P1872+test!Q1872*HomTotReg.!$B$20)</f>
        <v>3.5632361073056469</v>
      </c>
      <c r="W1872">
        <f>VisTotReg.!$B$17+(VisTotReg.!$B$18*test!R1872+test!S1872*VisTotReg.!$B$19+test!T1872*VisTotReg.!$B$20)</f>
        <v>2.3770656445726082</v>
      </c>
      <c r="Y1872">
        <f>'MoneyLine Reg. 1'!$B$17+('MoneyLine Reg. 1'!$B$18*test!I1872+test!J1872*'MoneyLine Reg. 1'!$B$19+test!T1872*'MoneyLine Reg. 1'!$B$20+test!Q1872*'MoneyLine Reg. 1'!$B$21)</f>
        <v>1.1171617161956315</v>
      </c>
      <c r="Z1872">
        <f>'MoneyLine Reg. 2'!$B$17+('MoneyLine Reg. 2'!$B$18*test!M1872+test!K1872*'MoneyLine Reg. 2'!$B$19+'MoneyLine Reg. 2'!$B$20*test!L1872+test!N1872*'MoneyLine Reg. 2'!$B$21)</f>
        <v>1.0654262998563833</v>
      </c>
    </row>
    <row r="1873" spans="1:26" x14ac:dyDescent="0.3">
      <c r="A1873" s="9">
        <v>45290</v>
      </c>
      <c r="B1873" s="7" t="s">
        <v>17</v>
      </c>
      <c r="C1873" s="7"/>
      <c r="D1873" s="7" t="s">
        <v>7</v>
      </c>
      <c r="I1873">
        <f>VLOOKUP(D1873,MoneyLine!$A$1:$K$33,7,FALSE)</f>
        <v>105.50714285714287</v>
      </c>
      <c r="J1873">
        <f>VLOOKUP(B1873,MoneyLine!$A$1:$K$33,7,FALSE)</f>
        <v>126.67</v>
      </c>
      <c r="K1873">
        <f>VLOOKUP(B1873,MoneyLine!$A$1:$K$33,11,FALSE)</f>
        <v>19.922499999999999</v>
      </c>
      <c r="L1873">
        <f>VLOOKUP(B1873,MoneyLine!$A$1:$D$33,4,FALSE)</f>
        <v>49.902000000000001</v>
      </c>
      <c r="M1873">
        <f>VLOOKUP(D1873,MoneyLine!$A$1:$K$33,11,FALSE)</f>
        <v>17.5075</v>
      </c>
      <c r="N1873">
        <f>VLOOKUP(D1873,MoneyLine!$A$1:$D$33,4,FALSE)</f>
        <v>51.216499999999996</v>
      </c>
      <c r="O1873">
        <f>VLOOKUP(D1873,MoneyLine!$A$1:$Q$33,14,FALSE)</f>
        <v>89.021666666666647</v>
      </c>
      <c r="P1873">
        <f>VLOOKUP(B1873,MoneyLine!$A$1:$Q$33,17,FALSE)</f>
        <v>9.6223809523809507</v>
      </c>
      <c r="Q1873">
        <f>VLOOKUP(B1873,MoneyLine!$A$1:$K$33,10,FALSE)</f>
        <v>23.209285714285713</v>
      </c>
      <c r="R1873">
        <f>VLOOKUP(B1873,MoneyLine!$A$1:$Q$33,14,FALSE)</f>
        <v>104.88261904761904</v>
      </c>
      <c r="S1873">
        <f>VLOOKUP(D1873,MoneyLine!$A$1:$Q$33,17,FALSE)</f>
        <v>1.5838095238095231</v>
      </c>
      <c r="T1873">
        <f>VLOOKUP(D1873,MoneyLine!$A$1:$K$33,10,FALSE)</f>
        <v>-6.0107142857142861</v>
      </c>
      <c r="V1873">
        <f>HomTotReg.!$B$17+(test!O1873*HomTotReg.!$B$18+HomTotReg.!$B$19*test!P1873+test!Q1873*HomTotReg.!$B$20)</f>
        <v>3.3291935304069473</v>
      </c>
      <c r="W1873">
        <f>VisTotReg.!$B$17+(VisTotReg.!$B$18*test!R1873+test!S1873*VisTotReg.!$B$19+test!T1873*VisTotReg.!$B$20)</f>
        <v>3.8295422657565075</v>
      </c>
      <c r="Y1873">
        <f>'MoneyLine Reg. 1'!$B$17+('MoneyLine Reg. 1'!$B$18*test!I1873+test!J1873*'MoneyLine Reg. 1'!$B$19+test!T1873*'MoneyLine Reg. 1'!$B$20+test!Q1873*'MoneyLine Reg. 1'!$B$21)</f>
        <v>-0.47595522861739203</v>
      </c>
      <c r="Z1873">
        <f>'MoneyLine Reg. 2'!$B$17+('MoneyLine Reg. 2'!$B$18*test!M1873+test!K1873*'MoneyLine Reg. 2'!$B$19+'MoneyLine Reg. 2'!$B$20*test!L1873+test!N1873*'MoneyLine Reg. 2'!$B$21)</f>
        <v>0.160326539140907</v>
      </c>
    </row>
    <row r="1874" spans="1:26" x14ac:dyDescent="0.3">
      <c r="A1874" s="8">
        <v>45290</v>
      </c>
      <c r="B1874" s="6" t="s">
        <v>18</v>
      </c>
      <c r="C1874" s="6"/>
      <c r="D1874" s="6" t="s">
        <v>5</v>
      </c>
      <c r="I1874">
        <f>VLOOKUP(D1874,MoneyLine!$A$1:$K$33,7,FALSE)</f>
        <v>92.519047619047612</v>
      </c>
      <c r="J1874">
        <f>VLOOKUP(B1874,MoneyLine!$A$1:$K$33,7,FALSE)</f>
        <v>161.3661904761905</v>
      </c>
      <c r="K1874">
        <f>VLOOKUP(B1874,MoneyLine!$A$1:$K$33,11,FALSE)</f>
        <v>18.088749999999997</v>
      </c>
      <c r="L1874">
        <f>VLOOKUP(B1874,MoneyLine!$A$1:$D$33,4,FALSE)</f>
        <v>55.644500000000001</v>
      </c>
      <c r="M1874">
        <f>VLOOKUP(D1874,MoneyLine!$A$1:$K$33,11,FALSE)</f>
        <v>15.5725</v>
      </c>
      <c r="N1874">
        <f>VLOOKUP(D1874,MoneyLine!$A$1:$D$33,4,FALSE)</f>
        <v>52.448999999999998</v>
      </c>
      <c r="O1874">
        <f>VLOOKUP(D1874,MoneyLine!$A$1:$Q$33,14,FALSE)</f>
        <v>80.7392857142857</v>
      </c>
      <c r="P1874">
        <f>VLOOKUP(B1874,MoneyLine!$A$1:$Q$33,17,FALSE)</f>
        <v>63.627142857142857</v>
      </c>
      <c r="Q1874">
        <f>VLOOKUP(B1874,MoneyLine!$A$1:$K$33,10,FALSE)</f>
        <v>-8.5753571428571433</v>
      </c>
      <c r="R1874">
        <f>VLOOKUP(B1874,MoneyLine!$A$1:$Q$33,14,FALSE)</f>
        <v>80.616190476190468</v>
      </c>
      <c r="S1874">
        <f>VLOOKUP(D1874,MoneyLine!$A$1:$Q$33,17,FALSE)</f>
        <v>2.4073809523809526</v>
      </c>
      <c r="T1874">
        <f>VLOOKUP(D1874,MoneyLine!$A$1:$K$33,10,FALSE)</f>
        <v>7.11511904761905</v>
      </c>
      <c r="V1874">
        <f>HomTotReg.!$B$17+(test!O1874*HomTotReg.!$B$18+HomTotReg.!$B$19*test!P1874+test!Q1874*HomTotReg.!$B$20)</f>
        <v>3.0196730188907632</v>
      </c>
      <c r="W1874">
        <f>VisTotReg.!$B$17+(VisTotReg.!$B$18*test!R1874+test!S1874*VisTotReg.!$B$19+test!T1874*VisTotReg.!$B$20)</f>
        <v>3.3410965173623239</v>
      </c>
      <c r="Y1874">
        <f>'MoneyLine Reg. 1'!$B$17+('MoneyLine Reg. 1'!$B$18*test!I1874+test!J1874*'MoneyLine Reg. 1'!$B$19+test!T1874*'MoneyLine Reg. 1'!$B$20+test!Q1874*'MoneyLine Reg. 1'!$B$21)</f>
        <v>-0.50281206140642221</v>
      </c>
      <c r="Z1874">
        <f>'MoneyLine Reg. 2'!$B$17+('MoneyLine Reg. 2'!$B$18*test!M1874+test!K1874*'MoneyLine Reg. 2'!$B$19+'MoneyLine Reg. 2'!$B$20*test!L1874+test!N1874*'MoneyLine Reg. 2'!$B$21)</f>
        <v>-0.19480157388083796</v>
      </c>
    </row>
    <row r="1875" spans="1:26" x14ac:dyDescent="0.3">
      <c r="A1875" s="9">
        <v>45290</v>
      </c>
      <c r="B1875" s="7" t="s">
        <v>28</v>
      </c>
      <c r="C1875" s="7"/>
      <c r="D1875" s="7" t="s">
        <v>23</v>
      </c>
      <c r="I1875">
        <f>VLOOKUP(D1875,MoneyLine!$A$1:$K$33,7,FALSE)</f>
        <v>101.00309523809524</v>
      </c>
      <c r="J1875">
        <f>VLOOKUP(B1875,MoneyLine!$A$1:$K$33,7,FALSE)</f>
        <v>60.434285714285707</v>
      </c>
      <c r="K1875">
        <f>VLOOKUP(B1875,MoneyLine!$A$1:$K$33,11,FALSE)</f>
        <v>6.9025000000000016</v>
      </c>
      <c r="L1875">
        <f>VLOOKUP(B1875,MoneyLine!$A$1:$D$33,4,FALSE)</f>
        <v>50.512499999999996</v>
      </c>
      <c r="M1875">
        <f>VLOOKUP(D1875,MoneyLine!$A$1:$K$33,11,FALSE)</f>
        <v>6.8149999999999995</v>
      </c>
      <c r="N1875">
        <f>VLOOKUP(D1875,MoneyLine!$A$1:$D$33,4,FALSE)</f>
        <v>52.277999999999999</v>
      </c>
      <c r="O1875">
        <f>VLOOKUP(D1875,MoneyLine!$A$1:$Q$33,14,FALSE)</f>
        <v>66.898333333333312</v>
      </c>
      <c r="P1875">
        <f>VLOOKUP(B1875,MoneyLine!$A$1:$Q$33,17,FALSE)</f>
        <v>10.998333333333333</v>
      </c>
      <c r="Q1875">
        <f>VLOOKUP(B1875,MoneyLine!$A$1:$K$33,10,FALSE)</f>
        <v>5.5184523809523807</v>
      </c>
      <c r="R1875">
        <f>VLOOKUP(B1875,MoneyLine!$A$1:$Q$33,14,FALSE)</f>
        <v>47.296666666666667</v>
      </c>
      <c r="S1875">
        <f>VLOOKUP(D1875,MoneyLine!$A$1:$Q$33,17,FALSE)</f>
        <v>22.973095238095237</v>
      </c>
      <c r="T1875">
        <f>VLOOKUP(D1875,MoneyLine!$A$1:$K$33,10,FALSE)</f>
        <v>43.088928571428575</v>
      </c>
      <c r="V1875">
        <f>HomTotReg.!$B$17+(test!O1875*HomTotReg.!$B$18+HomTotReg.!$B$19*test!P1875+test!Q1875*HomTotReg.!$B$20)</f>
        <v>3.2754890642524321</v>
      </c>
      <c r="W1875">
        <f>VisTotReg.!$B$17+(VisTotReg.!$B$18*test!R1875+test!S1875*VisTotReg.!$B$19+test!T1875*VisTotReg.!$B$20)</f>
        <v>2.2328576018516371</v>
      </c>
      <c r="Y1875">
        <f>'MoneyLine Reg. 1'!$B$17+('MoneyLine Reg. 1'!$B$18*test!I1875+test!J1875*'MoneyLine Reg. 1'!$B$19+test!T1875*'MoneyLine Reg. 1'!$B$20+test!Q1875*'MoneyLine Reg. 1'!$B$21)</f>
        <v>1.099131590507509</v>
      </c>
      <c r="Z1875">
        <f>'MoneyLine Reg. 2'!$B$17+('MoneyLine Reg. 2'!$B$18*test!M1875+test!K1875*'MoneyLine Reg. 2'!$B$19+'MoneyLine Reg. 2'!$B$20*test!L1875+test!N1875*'MoneyLine Reg. 2'!$B$21)</f>
        <v>0.30362932541586751</v>
      </c>
    </row>
    <row r="1876" spans="1:26" x14ac:dyDescent="0.3">
      <c r="A1876" s="8">
        <v>45290</v>
      </c>
      <c r="B1876" s="6" t="s">
        <v>21</v>
      </c>
      <c r="C1876" s="6"/>
      <c r="D1876" s="6" t="s">
        <v>12</v>
      </c>
      <c r="I1876">
        <f>VLOOKUP(D1876,MoneyLine!$A$1:$K$33,7,FALSE)</f>
        <v>38.000238095238089</v>
      </c>
      <c r="J1876">
        <f>VLOOKUP(B1876,MoneyLine!$A$1:$K$33,7,FALSE)</f>
        <v>81.149285714285725</v>
      </c>
      <c r="K1876">
        <f>VLOOKUP(B1876,MoneyLine!$A$1:$K$33,11,FALSE)</f>
        <v>9.1225000000000005</v>
      </c>
      <c r="L1876">
        <f>VLOOKUP(B1876,MoneyLine!$A$1:$D$33,4,FALSE)</f>
        <v>51.807999999999993</v>
      </c>
      <c r="M1876">
        <f>VLOOKUP(D1876,MoneyLine!$A$1:$K$33,11,FALSE)</f>
        <v>5.6062500000000011</v>
      </c>
      <c r="N1876">
        <f>VLOOKUP(D1876,MoneyLine!$A$1:$D$33,4,FALSE)</f>
        <v>46.611499999999999</v>
      </c>
      <c r="O1876">
        <f>VLOOKUP(D1876,MoneyLine!$A$1:$Q$33,14,FALSE)</f>
        <v>32.669761904761899</v>
      </c>
      <c r="P1876">
        <f>VLOOKUP(B1876,MoneyLine!$A$1:$Q$33,17,FALSE)</f>
        <v>7.3759523809523806</v>
      </c>
      <c r="Q1876">
        <f>VLOOKUP(B1876,MoneyLine!$A$1:$K$33,10,FALSE)</f>
        <v>8.0371428571428574</v>
      </c>
      <c r="R1876">
        <f>VLOOKUP(B1876,MoneyLine!$A$1:$Q$33,14,FALSE)</f>
        <v>65.387857142857143</v>
      </c>
      <c r="S1876">
        <f>VLOOKUP(D1876,MoneyLine!$A$1:$Q$33,17,FALSE)</f>
        <v>-1.7361904761904778</v>
      </c>
      <c r="T1876">
        <f>VLOOKUP(D1876,MoneyLine!$A$1:$K$33,10,FALSE)</f>
        <v>20.738571428571433</v>
      </c>
      <c r="V1876">
        <f>HomTotReg.!$B$17+(test!O1876*HomTotReg.!$B$18+HomTotReg.!$B$19*test!P1876+test!Q1876*HomTotReg.!$B$20)</f>
        <v>2.9238196116532871</v>
      </c>
      <c r="W1876">
        <f>VisTotReg.!$B$17+(VisTotReg.!$B$18*test!R1876+test!S1876*VisTotReg.!$B$19+test!T1876*VisTotReg.!$B$20)</f>
        <v>2.996806943247972</v>
      </c>
      <c r="Y1876">
        <f>'MoneyLine Reg. 1'!$B$17+('MoneyLine Reg. 1'!$B$18*test!I1876+test!J1876*'MoneyLine Reg. 1'!$B$19+test!T1876*'MoneyLine Reg. 1'!$B$20+test!Q1876*'MoneyLine Reg. 1'!$B$21)</f>
        <v>-9.1225652112856159E-2</v>
      </c>
      <c r="Z1876">
        <f>'MoneyLine Reg. 2'!$B$17+('MoneyLine Reg. 2'!$B$18*test!M1876+test!K1876*'MoneyLine Reg. 2'!$B$19+'MoneyLine Reg. 2'!$B$20*test!L1876+test!N1876*'MoneyLine Reg. 2'!$B$21)</f>
        <v>-0.402225398901074</v>
      </c>
    </row>
    <row r="1877" spans="1:26" x14ac:dyDescent="0.3">
      <c r="A1877" s="9">
        <v>45291</v>
      </c>
      <c r="B1877" s="7" t="s">
        <v>9</v>
      </c>
      <c r="C1877" s="7"/>
      <c r="D1877" s="7" t="s">
        <v>26</v>
      </c>
      <c r="I1877">
        <f>VLOOKUP(D1877,MoneyLine!$A$1:$K$33,7,FALSE)</f>
        <v>2.4278571428571381</v>
      </c>
      <c r="J1877">
        <f>VLOOKUP(B1877,MoneyLine!$A$1:$K$33,7,FALSE)</f>
        <v>154.76523809523809</v>
      </c>
      <c r="K1877">
        <f>VLOOKUP(B1877,MoneyLine!$A$1:$K$33,11,FALSE)</f>
        <v>17.220000000000002</v>
      </c>
      <c r="L1877">
        <f>VLOOKUP(B1877,MoneyLine!$A$1:$D$33,4,FALSE)</f>
        <v>58.933</v>
      </c>
      <c r="M1877">
        <f>VLOOKUP(D1877,MoneyLine!$A$1:$K$33,11,FALSE)</f>
        <v>7.2874999999999996</v>
      </c>
      <c r="N1877">
        <f>VLOOKUP(D1877,MoneyLine!$A$1:$D$33,4,FALSE)</f>
        <v>44.772500000000001</v>
      </c>
      <c r="O1877">
        <f>VLOOKUP(D1877,MoneyLine!$A$1:$Q$33,14,FALSE)</f>
        <v>21.040476190476188</v>
      </c>
      <c r="P1877">
        <f>VLOOKUP(B1877,MoneyLine!$A$1:$Q$33,17,FALSE)</f>
        <v>29.393333333333338</v>
      </c>
      <c r="Q1877">
        <f>VLOOKUP(B1877,MoneyLine!$A$1:$K$33,10,FALSE)</f>
        <v>-2.4774999999999996</v>
      </c>
      <c r="R1877">
        <f>VLOOKUP(B1877,MoneyLine!$A$1:$Q$33,14,FALSE)</f>
        <v>117.61833333333333</v>
      </c>
      <c r="S1877">
        <f>VLOOKUP(D1877,MoneyLine!$A$1:$Q$33,17,FALSE)</f>
        <v>-8.321428571428573</v>
      </c>
      <c r="T1877">
        <f>VLOOKUP(D1877,MoneyLine!$A$1:$K$33,10,FALSE)</f>
        <v>13.537738095238096</v>
      </c>
      <c r="V1877">
        <f>HomTotReg.!$B$17+(test!O1877*HomTotReg.!$B$18+HomTotReg.!$B$19*test!P1877+test!Q1877*HomTotReg.!$B$20)</f>
        <v>2.683339979423867</v>
      </c>
      <c r="W1877">
        <f>VisTotReg.!$B$17+(VisTotReg.!$B$18*test!R1877+test!S1877*VisTotReg.!$B$19+test!T1877*VisTotReg.!$B$20)</f>
        <v>3.7810651214158204</v>
      </c>
      <c r="Y1877">
        <f>'MoneyLine Reg. 1'!$B$17+('MoneyLine Reg. 1'!$B$18*test!I1877+test!J1877*'MoneyLine Reg. 1'!$B$19+test!T1877*'MoneyLine Reg. 1'!$B$20+test!Q1877*'MoneyLine Reg. 1'!$B$21)</f>
        <v>-1.2816584074797199</v>
      </c>
      <c r="Z1877">
        <f>'MoneyLine Reg. 2'!$B$17+('MoneyLine Reg. 2'!$B$18*test!M1877+test!K1877*'MoneyLine Reg. 2'!$B$19+'MoneyLine Reg. 2'!$B$20*test!L1877+test!N1877*'MoneyLine Reg. 2'!$B$21)</f>
        <v>-1.4438149803289879</v>
      </c>
    </row>
    <row r="1878" spans="1:26" x14ac:dyDescent="0.3">
      <c r="A1878" s="8">
        <v>45291</v>
      </c>
      <c r="B1878" s="6" t="s">
        <v>4</v>
      </c>
      <c r="C1878" s="6"/>
      <c r="D1878" s="6" t="s">
        <v>22</v>
      </c>
      <c r="I1878">
        <f>VLOOKUP(D1878,MoneyLine!$A$1:$K$33,7,FALSE)</f>
        <v>73.279761904761898</v>
      </c>
      <c r="J1878">
        <f>VLOOKUP(B1878,MoneyLine!$A$1:$K$33,7,FALSE)</f>
        <v>71.288571428571402</v>
      </c>
      <c r="K1878">
        <f>VLOOKUP(B1878,MoneyLine!$A$1:$K$33,11,FALSE)</f>
        <v>4.0925000000000029</v>
      </c>
      <c r="L1878">
        <f>VLOOKUP(B1878,MoneyLine!$A$1:$D$33,4,FALSE)</f>
        <v>50.962499999999999</v>
      </c>
      <c r="M1878">
        <f>VLOOKUP(D1878,MoneyLine!$A$1:$K$33,11,FALSE)</f>
        <v>6.432500000000001</v>
      </c>
      <c r="N1878">
        <f>VLOOKUP(D1878,MoneyLine!$A$1:$D$33,4,FALSE)</f>
        <v>50.885999999999996</v>
      </c>
      <c r="O1878">
        <f>VLOOKUP(D1878,MoneyLine!$A$1:$Q$33,14,FALSE)</f>
        <v>70.076904761904771</v>
      </c>
      <c r="P1878">
        <f>VLOOKUP(B1878,MoneyLine!$A$1:$Q$33,17,FALSE)</f>
        <v>33.857619047619039</v>
      </c>
      <c r="Q1878">
        <f>VLOOKUP(B1878,MoneyLine!$A$1:$K$33,10,FALSE)</f>
        <v>21.901309523809527</v>
      </c>
      <c r="R1878">
        <f>VLOOKUP(B1878,MoneyLine!$A$1:$Q$33,14,FALSE)</f>
        <v>28.298571428571432</v>
      </c>
      <c r="S1878">
        <f>VLOOKUP(D1878,MoneyLine!$A$1:$Q$33,17,FALSE)</f>
        <v>-0.22023809523809401</v>
      </c>
      <c r="T1878">
        <f>VLOOKUP(D1878,MoneyLine!$A$1:$K$33,10,FALSE)</f>
        <v>10.709166666666667</v>
      </c>
      <c r="V1878">
        <f>HomTotReg.!$B$17+(test!O1878*HomTotReg.!$B$18+HomTotReg.!$B$19*test!P1878+test!Q1878*HomTotReg.!$B$20)</f>
        <v>2.8862810572627904</v>
      </c>
      <c r="W1878">
        <f>VisTotReg.!$B$17+(VisTotReg.!$B$18*test!R1878+test!S1878*VisTotReg.!$B$19+test!T1878*VisTotReg.!$B$20)</f>
        <v>2.6910388775951444</v>
      </c>
      <c r="Y1878">
        <f>'MoneyLine Reg. 1'!$B$17+('MoneyLine Reg. 1'!$B$18*test!I1878+test!J1878*'MoneyLine Reg. 1'!$B$19+test!T1878*'MoneyLine Reg. 1'!$B$20+test!Q1878*'MoneyLine Reg. 1'!$B$21)</f>
        <v>9.0362110660909545E-2</v>
      </c>
      <c r="Z1878">
        <f>'MoneyLine Reg. 2'!$B$17+('MoneyLine Reg. 2'!$B$18*test!M1878+test!K1878*'MoneyLine Reg. 2'!$B$19+'MoneyLine Reg. 2'!$B$20*test!L1878+test!N1878*'MoneyLine Reg. 2'!$B$21)</f>
        <v>0.3122094310772896</v>
      </c>
    </row>
    <row r="1879" spans="1:26" x14ac:dyDescent="0.3">
      <c r="A1879" s="9">
        <v>45291</v>
      </c>
      <c r="B1879" s="7" t="s">
        <v>24</v>
      </c>
      <c r="C1879" s="7"/>
      <c r="D1879" s="7" t="s">
        <v>11</v>
      </c>
      <c r="I1879">
        <f>VLOOKUP(D1879,MoneyLine!$A$1:$K$33,7,FALSE)</f>
        <v>121.01880952380951</v>
      </c>
      <c r="J1879">
        <f>VLOOKUP(B1879,MoneyLine!$A$1:$K$33,7,FALSE)</f>
        <v>-28.852380952380948</v>
      </c>
      <c r="K1879">
        <f>VLOOKUP(B1879,MoneyLine!$A$1:$K$33,11,FALSE)</f>
        <v>5.754999999999999</v>
      </c>
      <c r="L1879">
        <f>VLOOKUP(B1879,MoneyLine!$A$1:$D$33,4,FALSE)</f>
        <v>42.153999999999996</v>
      </c>
      <c r="M1879">
        <f>VLOOKUP(D1879,MoneyLine!$A$1:$K$33,11,FALSE)</f>
        <v>15.838749999999997</v>
      </c>
      <c r="N1879">
        <f>VLOOKUP(D1879,MoneyLine!$A$1:$D$33,4,FALSE)</f>
        <v>52.685499999999998</v>
      </c>
      <c r="O1879">
        <f>VLOOKUP(D1879,MoneyLine!$A$1:$Q$33,14,FALSE)</f>
        <v>85.286666666666662</v>
      </c>
      <c r="P1879">
        <f>VLOOKUP(B1879,MoneyLine!$A$1:$Q$33,17,FALSE)</f>
        <v>-35.079523809523806</v>
      </c>
      <c r="Q1879">
        <f>VLOOKUP(B1879,MoneyLine!$A$1:$K$33,10,FALSE)</f>
        <v>-0.52404761904761887</v>
      </c>
      <c r="R1879">
        <f>VLOOKUP(B1879,MoneyLine!$A$1:$Q$33,14,FALSE)</f>
        <v>7.490952380952379</v>
      </c>
      <c r="S1879">
        <f>VLOOKUP(D1879,MoneyLine!$A$1:$Q$33,17,FALSE)</f>
        <v>15.627619047619051</v>
      </c>
      <c r="T1879">
        <f>VLOOKUP(D1879,MoneyLine!$A$1:$K$33,10,FALSE)</f>
        <v>10.4975</v>
      </c>
      <c r="V1879">
        <f>HomTotReg.!$B$17+(test!O1879*HomTotReg.!$B$18+HomTotReg.!$B$19*test!P1879+test!Q1879*HomTotReg.!$B$20)</f>
        <v>4.0250100497387225</v>
      </c>
      <c r="W1879">
        <f>VisTotReg.!$B$17+(VisTotReg.!$B$18*test!R1879+test!S1879*VisTotReg.!$B$19+test!T1879*VisTotReg.!$B$20)</f>
        <v>2.3060747988790085</v>
      </c>
      <c r="Y1879">
        <f>'MoneyLine Reg. 1'!$B$17+('MoneyLine Reg. 1'!$B$18*test!I1879+test!J1879*'MoneyLine Reg. 1'!$B$19+test!T1879*'MoneyLine Reg. 1'!$B$20+test!Q1879*'MoneyLine Reg. 1'!$B$21)</f>
        <v>1.9324402910246989</v>
      </c>
      <c r="Z1879">
        <f>'MoneyLine Reg. 2'!$B$17+('MoneyLine Reg. 2'!$B$18*test!M1879+test!K1879*'MoneyLine Reg. 2'!$B$19+'MoneyLine Reg. 2'!$B$20*test!L1879+test!N1879*'MoneyLine Reg. 2'!$B$21)</f>
        <v>1.5798542995082197</v>
      </c>
    </row>
    <row r="1880" spans="1:26" x14ac:dyDescent="0.3">
      <c r="A1880" s="8">
        <v>45291</v>
      </c>
      <c r="B1880" s="6" t="s">
        <v>6</v>
      </c>
      <c r="C1880" s="6"/>
      <c r="D1880" s="6" t="s">
        <v>30</v>
      </c>
      <c r="I1880">
        <f>VLOOKUP(D1880,MoneyLine!$A$1:$K$33,7,FALSE)</f>
        <v>127.36857142857141</v>
      </c>
      <c r="J1880">
        <f>VLOOKUP(B1880,MoneyLine!$A$1:$K$33,7,FALSE)</f>
        <v>-14.717619047619038</v>
      </c>
      <c r="K1880">
        <f>VLOOKUP(B1880,MoneyLine!$A$1:$K$33,11,FALSE)</f>
        <v>1.6887499999999989</v>
      </c>
      <c r="L1880">
        <f>VLOOKUP(B1880,MoneyLine!$A$1:$D$33,4,FALSE)</f>
        <v>38.247500000000002</v>
      </c>
      <c r="M1880">
        <f>VLOOKUP(D1880,MoneyLine!$A$1:$K$33,11,FALSE)</f>
        <v>15.876249999999999</v>
      </c>
      <c r="N1880">
        <f>VLOOKUP(D1880,MoneyLine!$A$1:$D$33,4,FALSE)</f>
        <v>56.155499999999996</v>
      </c>
      <c r="O1880">
        <f>VLOOKUP(D1880,MoneyLine!$A$1:$Q$33,14,FALSE)</f>
        <v>104.57619047619046</v>
      </c>
      <c r="P1880">
        <f>VLOOKUP(B1880,MoneyLine!$A$1:$Q$33,17,FALSE)</f>
        <v>-23.022142857142857</v>
      </c>
      <c r="Q1880">
        <f>VLOOKUP(B1880,MoneyLine!$A$1:$K$33,10,FALSE)</f>
        <v>2.2516666666666674</v>
      </c>
      <c r="R1880">
        <f>VLOOKUP(B1880,MoneyLine!$A$1:$Q$33,14,FALSE)</f>
        <v>4.214999999999999</v>
      </c>
      <c r="S1880">
        <f>VLOOKUP(D1880,MoneyLine!$A$1:$Q$33,17,FALSE)</f>
        <v>21.976904761904766</v>
      </c>
      <c r="T1880">
        <f>VLOOKUP(D1880,MoneyLine!$A$1:$K$33,10,FALSE)</f>
        <v>-0.45761904761904759</v>
      </c>
      <c r="V1880">
        <f>HomTotReg.!$B$17+(test!O1880*HomTotReg.!$B$18+HomTotReg.!$B$19*test!P1880+test!Q1880*HomTotReg.!$B$20)</f>
        <v>4.0708063951406945</v>
      </c>
      <c r="W1880">
        <f>VisTotReg.!$B$17+(VisTotReg.!$B$18*test!R1880+test!S1880*VisTotReg.!$B$19+test!T1880*VisTotReg.!$B$20)</f>
        <v>2.3719253274874861</v>
      </c>
      <c r="Y1880">
        <f>'MoneyLine Reg. 1'!$B$17+('MoneyLine Reg. 1'!$B$18*test!I1880+test!J1880*'MoneyLine Reg. 1'!$B$19+test!T1880*'MoneyLine Reg. 1'!$B$20+test!Q1880*'MoneyLine Reg. 1'!$B$21)</f>
        <v>1.6525107776186883</v>
      </c>
      <c r="Z1880">
        <f>'MoneyLine Reg. 2'!$B$17+('MoneyLine Reg. 2'!$B$18*test!M1880+test!K1880*'MoneyLine Reg. 2'!$B$19+'MoneyLine Reg. 2'!$B$20*test!L1880+test!N1880*'MoneyLine Reg. 2'!$B$21)</f>
        <v>2.3630037031487761</v>
      </c>
    </row>
    <row r="1881" spans="1:26" x14ac:dyDescent="0.3">
      <c r="A1881" s="9">
        <v>45291</v>
      </c>
      <c r="B1881" s="7" t="s">
        <v>14</v>
      </c>
      <c r="C1881" s="7"/>
      <c r="D1881" s="7" t="s">
        <v>19</v>
      </c>
      <c r="I1881">
        <f>VLOOKUP(D1881,MoneyLine!$A$1:$K$33,7,FALSE)</f>
        <v>99.267142857142858</v>
      </c>
      <c r="J1881">
        <f>VLOOKUP(B1881,MoneyLine!$A$1:$K$33,7,FALSE)</f>
        <v>85.562619047619037</v>
      </c>
      <c r="K1881">
        <f>VLOOKUP(B1881,MoneyLine!$A$1:$K$33,11,FALSE)</f>
        <v>19.403750000000002</v>
      </c>
      <c r="L1881">
        <f>VLOOKUP(B1881,MoneyLine!$A$1:$D$33,4,FALSE)</f>
        <v>49.788499999999999</v>
      </c>
      <c r="M1881">
        <f>VLOOKUP(D1881,MoneyLine!$A$1:$K$33,11,FALSE)</f>
        <v>11.873749999999998</v>
      </c>
      <c r="N1881">
        <f>VLOOKUP(D1881,MoneyLine!$A$1:$D$33,4,FALSE)</f>
        <v>44.580500000000001</v>
      </c>
      <c r="O1881">
        <f>VLOOKUP(D1881,MoneyLine!$A$1:$Q$33,14,FALSE)</f>
        <v>93.099761904761891</v>
      </c>
      <c r="P1881">
        <f>VLOOKUP(B1881,MoneyLine!$A$1:$Q$33,17,FALSE)</f>
        <v>-3.2247619047619036</v>
      </c>
      <c r="Q1881">
        <f>VLOOKUP(B1881,MoneyLine!$A$1:$K$33,10,FALSE)</f>
        <v>24.058452380952382</v>
      </c>
      <c r="R1881">
        <f>VLOOKUP(B1881,MoneyLine!$A$1:$Q$33,14,FALSE)</f>
        <v>87.124523809523808</v>
      </c>
      <c r="S1881">
        <f>VLOOKUP(D1881,MoneyLine!$A$1:$Q$33,17,FALSE)</f>
        <v>-14.223571428571427</v>
      </c>
      <c r="T1881">
        <f>VLOOKUP(D1881,MoneyLine!$A$1:$K$33,10,FALSE)</f>
        <v>-3.2023809523808761E-2</v>
      </c>
      <c r="V1881">
        <f>HomTotReg.!$B$17+(test!O1881*HomTotReg.!$B$18+HomTotReg.!$B$19*test!P1881+test!Q1881*HomTotReg.!$B$20)</f>
        <v>3.4991335770925929</v>
      </c>
      <c r="W1881">
        <f>VisTotReg.!$B$17+(VisTotReg.!$B$18*test!R1881+test!S1881*VisTotReg.!$B$19+test!T1881*VisTotReg.!$B$20)</f>
        <v>3.671785685167011</v>
      </c>
      <c r="Y1881">
        <f>'MoneyLine Reg. 1'!$B$17+('MoneyLine Reg. 1'!$B$18*test!I1881+test!J1881*'MoneyLine Reg. 1'!$B$19+test!T1881*'MoneyLine Reg. 1'!$B$20+test!Q1881*'MoneyLine Reg. 1'!$B$21)</f>
        <v>1.0389702403388656E-2</v>
      </c>
      <c r="Z1881">
        <f>'MoneyLine Reg. 2'!$B$17+('MoneyLine Reg. 2'!$B$18*test!M1881+test!K1881*'MoneyLine Reg. 2'!$B$19+'MoneyLine Reg. 2'!$B$20*test!L1881+test!N1881*'MoneyLine Reg. 2'!$B$21)</f>
        <v>-0.61708857822254837</v>
      </c>
    </row>
    <row r="1882" spans="1:26" x14ac:dyDescent="0.3">
      <c r="A1882" s="8">
        <v>45291</v>
      </c>
      <c r="B1882" s="6" t="s">
        <v>23</v>
      </c>
      <c r="C1882" s="6"/>
      <c r="D1882" s="6" t="s">
        <v>28</v>
      </c>
      <c r="I1882">
        <f>VLOOKUP(D1882,MoneyLine!$A$1:$K$33,7,FALSE)</f>
        <v>60.434285714285707</v>
      </c>
      <c r="J1882">
        <f>VLOOKUP(B1882,MoneyLine!$A$1:$K$33,7,FALSE)</f>
        <v>101.00309523809524</v>
      </c>
      <c r="K1882">
        <f>VLOOKUP(B1882,MoneyLine!$A$1:$K$33,11,FALSE)</f>
        <v>6.8149999999999995</v>
      </c>
      <c r="L1882">
        <f>VLOOKUP(B1882,MoneyLine!$A$1:$D$33,4,FALSE)</f>
        <v>52.277999999999999</v>
      </c>
      <c r="M1882">
        <f>VLOOKUP(D1882,MoneyLine!$A$1:$K$33,11,FALSE)</f>
        <v>6.9025000000000016</v>
      </c>
      <c r="N1882">
        <f>VLOOKUP(D1882,MoneyLine!$A$1:$D$33,4,FALSE)</f>
        <v>50.512499999999996</v>
      </c>
      <c r="O1882">
        <f>VLOOKUP(D1882,MoneyLine!$A$1:$Q$33,14,FALSE)</f>
        <v>47.296666666666667</v>
      </c>
      <c r="P1882">
        <f>VLOOKUP(B1882,MoneyLine!$A$1:$Q$33,17,FALSE)</f>
        <v>22.973095238095237</v>
      </c>
      <c r="Q1882">
        <f>VLOOKUP(B1882,MoneyLine!$A$1:$K$33,10,FALSE)</f>
        <v>43.088928571428575</v>
      </c>
      <c r="R1882">
        <f>VLOOKUP(B1882,MoneyLine!$A$1:$Q$33,14,FALSE)</f>
        <v>66.898333333333312</v>
      </c>
      <c r="S1882">
        <f>VLOOKUP(D1882,MoneyLine!$A$1:$Q$33,17,FALSE)</f>
        <v>10.998333333333333</v>
      </c>
      <c r="T1882">
        <f>VLOOKUP(D1882,MoneyLine!$A$1:$K$33,10,FALSE)</f>
        <v>5.5184523809523807</v>
      </c>
      <c r="V1882">
        <f>HomTotReg.!$B$17+(test!O1882*HomTotReg.!$B$18+HomTotReg.!$B$19*test!P1882+test!Q1882*HomTotReg.!$B$20)</f>
        <v>2.5269194199496972</v>
      </c>
      <c r="W1882">
        <f>VisTotReg.!$B$17+(VisTotReg.!$B$18*test!R1882+test!S1882*VisTotReg.!$B$19+test!T1882*VisTotReg.!$B$20)</f>
        <v>3.1253107487494871</v>
      </c>
      <c r="Y1882">
        <f>'MoneyLine Reg. 1'!$B$17+('MoneyLine Reg. 1'!$B$18*test!I1882+test!J1882*'MoneyLine Reg. 1'!$B$19+test!T1882*'MoneyLine Reg. 1'!$B$20+test!Q1882*'MoneyLine Reg. 1'!$B$21)</f>
        <v>-0.66148228483478211</v>
      </c>
      <c r="Z1882">
        <f>'MoneyLine Reg. 2'!$B$17+('MoneyLine Reg. 2'!$B$18*test!M1882+test!K1882*'MoneyLine Reg. 2'!$B$19+'MoneyLine Reg. 2'!$B$20*test!L1882+test!N1882*'MoneyLine Reg. 2'!$B$21)</f>
        <v>5.5087285216808279E-2</v>
      </c>
    </row>
    <row r="1883" spans="1:26" x14ac:dyDescent="0.3">
      <c r="A1883" s="9">
        <v>45291</v>
      </c>
      <c r="B1883" s="7" t="s">
        <v>13</v>
      </c>
      <c r="C1883" s="7"/>
      <c r="D1883" s="7" t="s">
        <v>32</v>
      </c>
      <c r="I1883">
        <f>VLOOKUP(D1883,MoneyLine!$A$1:$K$33,7,FALSE)</f>
        <v>91.395238095238099</v>
      </c>
      <c r="J1883">
        <f>VLOOKUP(B1883,MoneyLine!$A$1:$K$33,7,FALSE)</f>
        <v>52.757857142857148</v>
      </c>
      <c r="K1883">
        <f>VLOOKUP(B1883,MoneyLine!$A$1:$K$33,11,FALSE)</f>
        <v>5.03125</v>
      </c>
      <c r="L1883">
        <f>VLOOKUP(B1883,MoneyLine!$A$1:$D$33,4,FALSE)</f>
        <v>47.964499999999994</v>
      </c>
      <c r="M1883">
        <f>VLOOKUP(D1883,MoneyLine!$A$1:$K$33,11,FALSE)</f>
        <v>4.9549999999999983</v>
      </c>
      <c r="N1883">
        <f>VLOOKUP(D1883,MoneyLine!$A$1:$D$33,4,FALSE)</f>
        <v>47.241</v>
      </c>
      <c r="O1883">
        <f>VLOOKUP(D1883,MoneyLine!$A$1:$Q$33,14,FALSE)</f>
        <v>85.390952380952371</v>
      </c>
      <c r="P1883">
        <f>VLOOKUP(B1883,MoneyLine!$A$1:$Q$33,17,FALSE)</f>
        <v>6.5440476190476176</v>
      </c>
      <c r="Q1883">
        <f>VLOOKUP(B1883,MoneyLine!$A$1:$K$33,10,FALSE)</f>
        <v>-4.3963095238095242</v>
      </c>
      <c r="R1883">
        <f>VLOOKUP(B1883,MoneyLine!$A$1:$Q$33,14,FALSE)</f>
        <v>36.921904761904756</v>
      </c>
      <c r="S1883">
        <f>VLOOKUP(D1883,MoneyLine!$A$1:$Q$33,17,FALSE)</f>
        <v>-9.4788095238095256</v>
      </c>
      <c r="T1883">
        <f>VLOOKUP(D1883,MoneyLine!$A$1:$K$33,10,FALSE)</f>
        <v>-16.679047619047623</v>
      </c>
      <c r="V1883">
        <f>HomTotReg.!$B$17+(test!O1883*HomTotReg.!$B$18+HomTotReg.!$B$19*test!P1883+test!Q1883*HomTotReg.!$B$20)</f>
        <v>3.6277300747560077</v>
      </c>
      <c r="W1883">
        <f>VisTotReg.!$B$17+(VisTotReg.!$B$18*test!R1883+test!S1883*VisTotReg.!$B$19+test!T1883*VisTotReg.!$B$20)</f>
        <v>3.2791327646822799</v>
      </c>
      <c r="Y1883">
        <f>'MoneyLine Reg. 1'!$B$17+('MoneyLine Reg. 1'!$B$18*test!I1883+test!J1883*'MoneyLine Reg. 1'!$B$19+test!T1883*'MoneyLine Reg. 1'!$B$20+test!Q1883*'MoneyLine Reg. 1'!$B$21)</f>
        <v>0.36527119692036925</v>
      </c>
      <c r="Z1883">
        <f>'MoneyLine Reg. 2'!$B$17+('MoneyLine Reg. 2'!$B$18*test!M1883+test!K1883*'MoneyLine Reg. 2'!$B$19+'MoneyLine Reg. 2'!$B$20*test!L1883+test!N1883*'MoneyLine Reg. 2'!$B$21)</f>
        <v>0.13310094013975693</v>
      </c>
    </row>
    <row r="1884" spans="1:26" x14ac:dyDescent="0.3">
      <c r="A1884" s="8">
        <v>45291</v>
      </c>
      <c r="B1884" s="6" t="s">
        <v>16</v>
      </c>
      <c r="C1884" s="6"/>
      <c r="D1884" s="6" t="s">
        <v>3</v>
      </c>
      <c r="I1884">
        <f>VLOOKUP(D1884,MoneyLine!$A$1:$K$33,7,FALSE)</f>
        <v>103.61880952380953</v>
      </c>
      <c r="J1884">
        <f>VLOOKUP(B1884,MoneyLine!$A$1:$K$33,7,FALSE)</f>
        <v>64.561666666666639</v>
      </c>
      <c r="K1884">
        <f>VLOOKUP(B1884,MoneyLine!$A$1:$K$33,11,FALSE)</f>
        <v>10.3225</v>
      </c>
      <c r="L1884">
        <f>VLOOKUP(B1884,MoneyLine!$A$1:$D$33,4,FALSE)</f>
        <v>48.538999999999994</v>
      </c>
      <c r="M1884">
        <f>VLOOKUP(D1884,MoneyLine!$A$1:$K$33,11,FALSE)</f>
        <v>6.7725000000000009</v>
      </c>
      <c r="N1884">
        <f>VLOOKUP(D1884,MoneyLine!$A$1:$D$33,4,FALSE)</f>
        <v>53.618500000000004</v>
      </c>
      <c r="O1884">
        <f>VLOOKUP(D1884,MoneyLine!$A$1:$Q$33,14,FALSE)</f>
        <v>76.556190476190451</v>
      </c>
      <c r="P1884">
        <f>VLOOKUP(B1884,MoneyLine!$A$1:$Q$33,17,FALSE)</f>
        <v>-17.098809523809521</v>
      </c>
      <c r="Q1884">
        <f>VLOOKUP(B1884,MoneyLine!$A$1:$K$33,10,FALSE)</f>
        <v>17.131547619047623</v>
      </c>
      <c r="R1884">
        <f>VLOOKUP(B1884,MoneyLine!$A$1:$Q$33,14,FALSE)</f>
        <v>75.591190476190462</v>
      </c>
      <c r="S1884">
        <f>VLOOKUP(D1884,MoneyLine!$A$1:$Q$33,17,FALSE)</f>
        <v>15.725476190476186</v>
      </c>
      <c r="T1884">
        <f>VLOOKUP(D1884,MoneyLine!$A$1:$K$33,10,FALSE)</f>
        <v>34.368214285714288</v>
      </c>
      <c r="V1884">
        <f>HomTotReg.!$B$17+(test!O1884*HomTotReg.!$B$18+HomTotReg.!$B$19*test!P1884+test!Q1884*HomTotReg.!$B$20)</f>
        <v>3.547417956654356</v>
      </c>
      <c r="W1884">
        <f>VisTotReg.!$B$17+(VisTotReg.!$B$18*test!R1884+test!S1884*VisTotReg.!$B$19+test!T1884*VisTotReg.!$B$20)</f>
        <v>2.7614855743155879</v>
      </c>
      <c r="Y1884">
        <f>'MoneyLine Reg. 1'!$B$17+('MoneyLine Reg. 1'!$B$18*test!I1884+test!J1884*'MoneyLine Reg. 1'!$B$19+test!T1884*'MoneyLine Reg. 1'!$B$20+test!Q1884*'MoneyLine Reg. 1'!$B$21)</f>
        <v>0.84029779009092331</v>
      </c>
      <c r="Z1884">
        <f>'MoneyLine Reg. 2'!$B$17+('MoneyLine Reg. 2'!$B$18*test!M1884+test!K1884*'MoneyLine Reg. 2'!$B$19+'MoneyLine Reg. 2'!$B$20*test!L1884+test!N1884*'MoneyLine Reg. 2'!$B$21)</f>
        <v>0.34450257438441856</v>
      </c>
    </row>
    <row r="1885" spans="1:26" x14ac:dyDescent="0.3">
      <c r="A1885" s="9">
        <v>45291</v>
      </c>
      <c r="B1885" s="7" t="s">
        <v>33</v>
      </c>
      <c r="C1885" s="7"/>
      <c r="D1885" s="7" t="s">
        <v>7</v>
      </c>
      <c r="I1885">
        <f>VLOOKUP(D1885,MoneyLine!$A$1:$K$33,7,FALSE)</f>
        <v>105.50714285714287</v>
      </c>
      <c r="J1885">
        <f>VLOOKUP(B1885,MoneyLine!$A$1:$K$33,7,FALSE)</f>
        <v>35.906904761904762</v>
      </c>
      <c r="K1885">
        <f>VLOOKUP(B1885,MoneyLine!$A$1:$K$33,11,FALSE)</f>
        <v>3.707499999999996</v>
      </c>
      <c r="L1885">
        <f>VLOOKUP(B1885,MoneyLine!$A$1:$D$33,4,FALSE)</f>
        <v>47.251999999999995</v>
      </c>
      <c r="M1885">
        <f>VLOOKUP(D1885,MoneyLine!$A$1:$K$33,11,FALSE)</f>
        <v>17.5075</v>
      </c>
      <c r="N1885">
        <f>VLOOKUP(D1885,MoneyLine!$A$1:$D$33,4,FALSE)</f>
        <v>51.216499999999996</v>
      </c>
      <c r="O1885">
        <f>VLOOKUP(D1885,MoneyLine!$A$1:$Q$33,14,FALSE)</f>
        <v>89.021666666666647</v>
      </c>
      <c r="P1885">
        <f>VLOOKUP(B1885,MoneyLine!$A$1:$Q$33,17,FALSE)</f>
        <v>-16.226190476190478</v>
      </c>
      <c r="Q1885">
        <f>VLOOKUP(B1885,MoneyLine!$A$1:$K$33,10,FALSE)</f>
        <v>29.473928571428576</v>
      </c>
      <c r="R1885">
        <f>VLOOKUP(B1885,MoneyLine!$A$1:$Q$33,14,FALSE)</f>
        <v>44.759523809523806</v>
      </c>
      <c r="S1885">
        <f>VLOOKUP(D1885,MoneyLine!$A$1:$Q$33,17,FALSE)</f>
        <v>1.5838095238095231</v>
      </c>
      <c r="T1885">
        <f>VLOOKUP(D1885,MoneyLine!$A$1:$K$33,10,FALSE)</f>
        <v>-6.0107142857142861</v>
      </c>
      <c r="V1885">
        <f>HomTotReg.!$B$17+(test!O1885*HomTotReg.!$B$18+HomTotReg.!$B$19*test!P1885+test!Q1885*HomTotReg.!$B$20)</f>
        <v>3.5340381795877644</v>
      </c>
      <c r="W1885">
        <f>VisTotReg.!$B$17+(VisTotReg.!$B$18*test!R1885+test!S1885*VisTotReg.!$B$19+test!T1885*VisTotReg.!$B$20)</f>
        <v>3.1163973895900052</v>
      </c>
      <c r="Y1885">
        <f>'MoneyLine Reg. 1'!$B$17+('MoneyLine Reg. 1'!$B$18*test!I1885+test!J1885*'MoneyLine Reg. 1'!$B$19+test!T1885*'MoneyLine Reg. 1'!$B$20+test!Q1885*'MoneyLine Reg. 1'!$B$21)</f>
        <v>0.50619897775173883</v>
      </c>
      <c r="Z1885">
        <f>'MoneyLine Reg. 2'!$B$17+('MoneyLine Reg. 2'!$B$18*test!M1885+test!K1885*'MoneyLine Reg. 2'!$B$19+'MoneyLine Reg. 2'!$B$20*test!L1885+test!N1885*'MoneyLine Reg. 2'!$B$21)</f>
        <v>1.3126980713937577</v>
      </c>
    </row>
    <row r="1886" spans="1:26" x14ac:dyDescent="0.3">
      <c r="A1886" s="8">
        <v>45292</v>
      </c>
      <c r="B1886" s="6" t="s">
        <v>27</v>
      </c>
      <c r="C1886" s="6"/>
      <c r="D1886" s="6" t="s">
        <v>34</v>
      </c>
      <c r="I1886">
        <f>VLOOKUP(D1886,MoneyLine!$A$1:$K$33,7,FALSE)</f>
        <v>70.167380952380938</v>
      </c>
      <c r="J1886">
        <f>VLOOKUP(B1886,MoneyLine!$A$1:$K$33,7,FALSE)</f>
        <v>57.437380952380948</v>
      </c>
      <c r="K1886">
        <f>VLOOKUP(B1886,MoneyLine!$A$1:$K$33,11,FALSE)</f>
        <v>10.504999999999999</v>
      </c>
      <c r="L1886">
        <f>VLOOKUP(B1886,MoneyLine!$A$1:$D$33,4,FALSE)</f>
        <v>52.064499999999995</v>
      </c>
      <c r="M1886">
        <f>VLOOKUP(D1886,MoneyLine!$A$1:$K$33,11,FALSE)</f>
        <v>10.367500000000003</v>
      </c>
      <c r="N1886">
        <f>VLOOKUP(D1886,MoneyLine!$A$1:$D$33,4,FALSE)</f>
        <v>52.325999999999993</v>
      </c>
      <c r="O1886">
        <f>VLOOKUP(D1886,MoneyLine!$A$1:$Q$33,14,FALSE)</f>
        <v>40.24047619047618</v>
      </c>
      <c r="P1886">
        <f>VLOOKUP(B1886,MoneyLine!$A$1:$Q$33,17,FALSE)</f>
        <v>0.65357142857142814</v>
      </c>
      <c r="Q1886">
        <f>VLOOKUP(B1886,MoneyLine!$A$1:$K$33,10,FALSE)</f>
        <v>23.449285714285718</v>
      </c>
      <c r="R1886">
        <f>VLOOKUP(B1886,MoneyLine!$A$1:$Q$33,14,FALSE)</f>
        <v>42.338571428571427</v>
      </c>
      <c r="S1886">
        <f>VLOOKUP(D1886,MoneyLine!$A$1:$Q$33,17,FALSE)</f>
        <v>22.489285714285707</v>
      </c>
      <c r="T1886">
        <f>VLOOKUP(D1886,MoneyLine!$A$1:$K$33,10,FALSE)</f>
        <v>29.06904761904762</v>
      </c>
      <c r="V1886">
        <f>HomTotReg.!$B$17+(test!O1886*HomTotReg.!$B$18+HomTotReg.!$B$19*test!P1886+test!Q1886*HomTotReg.!$B$20)</f>
        <v>2.905270920563475</v>
      </c>
      <c r="W1886">
        <f>VisTotReg.!$B$17+(VisTotReg.!$B$18*test!R1886+test!S1886*VisTotReg.!$B$19+test!T1886*VisTotReg.!$B$20)</f>
        <v>2.3847947640443858</v>
      </c>
      <c r="Y1886">
        <f>'MoneyLine Reg. 1'!$B$17+('MoneyLine Reg. 1'!$B$18*test!I1886+test!J1886*'MoneyLine Reg. 1'!$B$19+test!T1886*'MoneyLine Reg. 1'!$B$20+test!Q1886*'MoneyLine Reg. 1'!$B$21)</f>
        <v>0.45797102769959502</v>
      </c>
      <c r="Z1886">
        <f>'MoneyLine Reg. 2'!$B$17+('MoneyLine Reg. 2'!$B$18*test!M1886+test!K1886*'MoneyLine Reg. 2'!$B$19+'MoneyLine Reg. 2'!$B$20*test!L1886+test!N1886*'MoneyLine Reg. 2'!$B$21)</f>
        <v>0.1947983880124986</v>
      </c>
    </row>
    <row r="1887" spans="1:26" x14ac:dyDescent="0.3">
      <c r="A1887" s="9">
        <v>45293</v>
      </c>
      <c r="B1887" s="7" t="s">
        <v>31</v>
      </c>
      <c r="C1887" s="7"/>
      <c r="D1887" s="7" t="s">
        <v>25</v>
      </c>
      <c r="I1887">
        <f>VLOOKUP(D1887,MoneyLine!$A$1:$K$33,7,FALSE)</f>
        <v>56.057857142857138</v>
      </c>
      <c r="J1887">
        <f>VLOOKUP(B1887,MoneyLine!$A$1:$K$33,7,FALSE)</f>
        <v>130.13119047619048</v>
      </c>
      <c r="K1887">
        <f>VLOOKUP(B1887,MoneyLine!$A$1:$K$33,11,FALSE)</f>
        <v>13.114999999999997</v>
      </c>
      <c r="L1887">
        <f>VLOOKUP(B1887,MoneyLine!$A$1:$D$33,4,FALSE)</f>
        <v>55.725999999999999</v>
      </c>
      <c r="M1887">
        <f>VLOOKUP(D1887,MoneyLine!$A$1:$K$33,11,FALSE)</f>
        <v>10.718750000000002</v>
      </c>
      <c r="N1887">
        <f>VLOOKUP(D1887,MoneyLine!$A$1:$D$33,4,FALSE)</f>
        <v>47.954500000000003</v>
      </c>
      <c r="O1887">
        <f>VLOOKUP(D1887,MoneyLine!$A$1:$Q$33,14,FALSE)</f>
        <v>60.674999999999997</v>
      </c>
      <c r="P1887">
        <f>VLOOKUP(B1887,MoneyLine!$A$1:$Q$33,17,FALSE)</f>
        <v>29.228333333333332</v>
      </c>
      <c r="Q1887">
        <f>VLOOKUP(B1887,MoneyLine!$A$1:$K$33,10,FALSE)</f>
        <v>31.447738095238101</v>
      </c>
      <c r="R1887">
        <f>VLOOKUP(B1887,MoneyLine!$A$1:$Q$33,14,FALSE)</f>
        <v>91.865476190476173</v>
      </c>
      <c r="S1887">
        <f>VLOOKUP(D1887,MoneyLine!$A$1:$Q$33,17,FALSE)</f>
        <v>-14.592857142857142</v>
      </c>
      <c r="T1887">
        <f>VLOOKUP(D1887,MoneyLine!$A$1:$K$33,10,FALSE)</f>
        <v>27.424404761904761</v>
      </c>
      <c r="V1887">
        <f>HomTotReg.!$B$17+(test!O1887*HomTotReg.!$B$18+HomTotReg.!$B$19*test!P1887+test!Q1887*HomTotReg.!$B$20)</f>
        <v>2.7305763971474724</v>
      </c>
      <c r="W1887">
        <f>VisTotReg.!$B$17+(VisTotReg.!$B$18*test!R1887+test!S1887*VisTotReg.!$B$19+test!T1887*VisTotReg.!$B$20)</f>
        <v>3.3270325627146504</v>
      </c>
      <c r="Y1887">
        <f>'MoneyLine Reg. 1'!$B$17+('MoneyLine Reg. 1'!$B$18*test!I1887+test!J1887*'MoneyLine Reg. 1'!$B$19+test!T1887*'MoneyLine Reg. 1'!$B$20+test!Q1887*'MoneyLine Reg. 1'!$B$21)</f>
        <v>-0.61993790446266095</v>
      </c>
      <c r="Z1887">
        <f>'MoneyLine Reg. 2'!$B$17+('MoneyLine Reg. 2'!$B$18*test!M1887+test!K1887*'MoneyLine Reg. 2'!$B$19+'MoneyLine Reg. 2'!$B$20*test!L1887+test!N1887*'MoneyLine Reg. 2'!$B$21)</f>
        <v>-0.52494773735398326</v>
      </c>
    </row>
    <row r="1888" spans="1:26" x14ac:dyDescent="0.3">
      <c r="A1888" s="8">
        <v>45293</v>
      </c>
      <c r="B1888" s="6" t="s">
        <v>14</v>
      </c>
      <c r="C1888" s="6"/>
      <c r="D1888" s="6" t="s">
        <v>20</v>
      </c>
      <c r="I1888">
        <f>VLOOKUP(D1888,MoneyLine!$A$1:$K$33,7,FALSE)</f>
        <v>53.481666666666655</v>
      </c>
      <c r="J1888">
        <f>VLOOKUP(B1888,MoneyLine!$A$1:$K$33,7,FALSE)</f>
        <v>85.562619047619037</v>
      </c>
      <c r="K1888">
        <f>VLOOKUP(B1888,MoneyLine!$A$1:$K$33,11,FALSE)</f>
        <v>19.403750000000002</v>
      </c>
      <c r="L1888">
        <f>VLOOKUP(B1888,MoneyLine!$A$1:$D$33,4,FALSE)</f>
        <v>49.788499999999999</v>
      </c>
      <c r="M1888">
        <f>VLOOKUP(D1888,MoneyLine!$A$1:$K$33,11,FALSE)</f>
        <v>4.7974999999999994</v>
      </c>
      <c r="N1888">
        <f>VLOOKUP(D1888,MoneyLine!$A$1:$D$33,4,FALSE)</f>
        <v>46.0565</v>
      </c>
      <c r="O1888">
        <f>VLOOKUP(D1888,MoneyLine!$A$1:$Q$33,14,FALSE)</f>
        <v>58.340238095238099</v>
      </c>
      <c r="P1888">
        <f>VLOOKUP(B1888,MoneyLine!$A$1:$Q$33,17,FALSE)</f>
        <v>-3.2247619047619036</v>
      </c>
      <c r="Q1888">
        <f>VLOOKUP(B1888,MoneyLine!$A$1:$K$33,10,FALSE)</f>
        <v>24.058452380952382</v>
      </c>
      <c r="R1888">
        <f>VLOOKUP(B1888,MoneyLine!$A$1:$Q$33,14,FALSE)</f>
        <v>87.124523809523808</v>
      </c>
      <c r="S1888">
        <f>VLOOKUP(D1888,MoneyLine!$A$1:$Q$33,17,FALSE)</f>
        <v>-10.467380952380953</v>
      </c>
      <c r="T1888">
        <f>VLOOKUP(D1888,MoneyLine!$A$1:$K$33,10,FALSE)</f>
        <v>1.6524999999999999</v>
      </c>
      <c r="V1888">
        <f>HomTotReg.!$B$17+(test!O1888*HomTotReg.!$B$18+HomTotReg.!$B$19*test!P1888+test!Q1888*HomTotReg.!$B$20)</f>
        <v>3.1312268301631585</v>
      </c>
      <c r="W1888">
        <f>VisTotReg.!$B$17+(VisTotReg.!$B$18*test!R1888+test!S1888*VisTotReg.!$B$19+test!T1888*VisTotReg.!$B$20)</f>
        <v>3.6134981728663402</v>
      </c>
      <c r="Y1888">
        <f>'MoneyLine Reg. 1'!$B$17+('MoneyLine Reg. 1'!$B$18*test!I1888+test!J1888*'MoneyLine Reg. 1'!$B$19+test!T1888*'MoneyLine Reg. 1'!$B$20+test!Q1888*'MoneyLine Reg. 1'!$B$21)</f>
        <v>-0.41489565793721828</v>
      </c>
      <c r="Z1888">
        <f>'MoneyLine Reg. 2'!$B$17+('MoneyLine Reg. 2'!$B$18*test!M1888+test!K1888*'MoneyLine Reg. 2'!$B$19+'MoneyLine Reg. 2'!$B$20*test!L1888+test!N1888*'MoneyLine Reg. 2'!$B$21)</f>
        <v>-0.94283335113925215</v>
      </c>
    </row>
    <row r="1889" spans="1:26" x14ac:dyDescent="0.3">
      <c r="A1889" s="9">
        <v>45293</v>
      </c>
      <c r="B1889" s="7" t="s">
        <v>16</v>
      </c>
      <c r="C1889" s="7"/>
      <c r="D1889" s="7" t="s">
        <v>11</v>
      </c>
      <c r="I1889">
        <f>VLOOKUP(D1889,MoneyLine!$A$1:$K$33,7,FALSE)</f>
        <v>121.01880952380951</v>
      </c>
      <c r="J1889">
        <f>VLOOKUP(B1889,MoneyLine!$A$1:$K$33,7,FALSE)</f>
        <v>64.561666666666639</v>
      </c>
      <c r="K1889">
        <f>VLOOKUP(B1889,MoneyLine!$A$1:$K$33,11,FALSE)</f>
        <v>10.3225</v>
      </c>
      <c r="L1889">
        <f>VLOOKUP(B1889,MoneyLine!$A$1:$D$33,4,FALSE)</f>
        <v>48.538999999999994</v>
      </c>
      <c r="M1889">
        <f>VLOOKUP(D1889,MoneyLine!$A$1:$K$33,11,FALSE)</f>
        <v>15.838749999999997</v>
      </c>
      <c r="N1889">
        <f>VLOOKUP(D1889,MoneyLine!$A$1:$D$33,4,FALSE)</f>
        <v>52.685499999999998</v>
      </c>
      <c r="O1889">
        <f>VLOOKUP(D1889,MoneyLine!$A$1:$Q$33,14,FALSE)</f>
        <v>85.286666666666662</v>
      </c>
      <c r="P1889">
        <f>VLOOKUP(B1889,MoneyLine!$A$1:$Q$33,17,FALSE)</f>
        <v>-17.098809523809521</v>
      </c>
      <c r="Q1889">
        <f>VLOOKUP(B1889,MoneyLine!$A$1:$K$33,10,FALSE)</f>
        <v>17.131547619047623</v>
      </c>
      <c r="R1889">
        <f>VLOOKUP(B1889,MoneyLine!$A$1:$Q$33,14,FALSE)</f>
        <v>75.591190476190462</v>
      </c>
      <c r="S1889">
        <f>VLOOKUP(D1889,MoneyLine!$A$1:$Q$33,17,FALSE)</f>
        <v>15.627619047619051</v>
      </c>
      <c r="T1889">
        <f>VLOOKUP(D1889,MoneyLine!$A$1:$K$33,10,FALSE)</f>
        <v>10.4975</v>
      </c>
      <c r="V1889">
        <f>HomTotReg.!$B$17+(test!O1889*HomTotReg.!$B$18+HomTotReg.!$B$19*test!P1889+test!Q1889*HomTotReg.!$B$20)</f>
        <v>3.6398243173393929</v>
      </c>
      <c r="W1889">
        <f>VisTotReg.!$B$17+(VisTotReg.!$B$18*test!R1889+test!S1889*VisTotReg.!$B$19+test!T1889*VisTotReg.!$B$20)</f>
        <v>3.1138398627203308</v>
      </c>
      <c r="Y1889">
        <f>'MoneyLine Reg. 1'!$B$17+('MoneyLine Reg. 1'!$B$18*test!I1889+test!J1889*'MoneyLine Reg. 1'!$B$19+test!T1889*'MoneyLine Reg. 1'!$B$20+test!Q1889*'MoneyLine Reg. 1'!$B$21)</f>
        <v>0.68035535368853572</v>
      </c>
      <c r="Z1889">
        <f>'MoneyLine Reg. 2'!$B$17+('MoneyLine Reg. 2'!$B$18*test!M1889+test!K1889*'MoneyLine Reg. 2'!$B$19+'MoneyLine Reg. 2'!$B$20*test!L1889+test!N1889*'MoneyLine Reg. 2'!$B$21)</f>
        <v>0.83018669503375753</v>
      </c>
    </row>
    <row r="1890" spans="1:26" x14ac:dyDescent="0.3">
      <c r="A1890" s="8">
        <v>45293</v>
      </c>
      <c r="B1890" s="6" t="s">
        <v>33</v>
      </c>
      <c r="C1890" s="6"/>
      <c r="D1890" s="6" t="s">
        <v>30</v>
      </c>
      <c r="I1890">
        <f>VLOOKUP(D1890,MoneyLine!$A$1:$K$33,7,FALSE)</f>
        <v>127.36857142857141</v>
      </c>
      <c r="J1890">
        <f>VLOOKUP(B1890,MoneyLine!$A$1:$K$33,7,FALSE)</f>
        <v>35.906904761904762</v>
      </c>
      <c r="K1890">
        <f>VLOOKUP(B1890,MoneyLine!$A$1:$K$33,11,FALSE)</f>
        <v>3.707499999999996</v>
      </c>
      <c r="L1890">
        <f>VLOOKUP(B1890,MoneyLine!$A$1:$D$33,4,FALSE)</f>
        <v>47.251999999999995</v>
      </c>
      <c r="M1890">
        <f>VLOOKUP(D1890,MoneyLine!$A$1:$K$33,11,FALSE)</f>
        <v>15.876249999999999</v>
      </c>
      <c r="N1890">
        <f>VLOOKUP(D1890,MoneyLine!$A$1:$D$33,4,FALSE)</f>
        <v>56.155499999999996</v>
      </c>
      <c r="O1890">
        <f>VLOOKUP(D1890,MoneyLine!$A$1:$Q$33,14,FALSE)</f>
        <v>104.57619047619046</v>
      </c>
      <c r="P1890">
        <f>VLOOKUP(B1890,MoneyLine!$A$1:$Q$33,17,FALSE)</f>
        <v>-16.226190476190478</v>
      </c>
      <c r="Q1890">
        <f>VLOOKUP(B1890,MoneyLine!$A$1:$K$33,10,FALSE)</f>
        <v>29.473928571428576</v>
      </c>
      <c r="R1890">
        <f>VLOOKUP(B1890,MoneyLine!$A$1:$Q$33,14,FALSE)</f>
        <v>44.759523809523806</v>
      </c>
      <c r="S1890">
        <f>VLOOKUP(D1890,MoneyLine!$A$1:$Q$33,17,FALSE)</f>
        <v>21.976904761904766</v>
      </c>
      <c r="T1890">
        <f>VLOOKUP(D1890,MoneyLine!$A$1:$K$33,10,FALSE)</f>
        <v>-0.45761904761904759</v>
      </c>
      <c r="V1890">
        <f>HomTotReg.!$B$17+(test!O1890*HomTotReg.!$B$18+HomTotReg.!$B$19*test!P1890+test!Q1890*HomTotReg.!$B$20)</f>
        <v>3.6986726057138894</v>
      </c>
      <c r="W1890">
        <f>VisTotReg.!$B$17+(VisTotReg.!$B$18*test!R1890+test!S1890*VisTotReg.!$B$19+test!T1890*VisTotReg.!$B$20)</f>
        <v>2.8528406778510864</v>
      </c>
      <c r="Y1890">
        <f>'MoneyLine Reg. 1'!$B$17+('MoneyLine Reg. 1'!$B$18*test!I1890+test!J1890*'MoneyLine Reg. 1'!$B$19+test!T1890*'MoneyLine Reg. 1'!$B$20+test!Q1890*'MoneyLine Reg. 1'!$B$21)</f>
        <v>0.79726365124322496</v>
      </c>
      <c r="Z1890">
        <f>'MoneyLine Reg. 2'!$B$17+('MoneyLine Reg. 2'!$B$18*test!M1890+test!K1890*'MoneyLine Reg. 2'!$B$19+'MoneyLine Reg. 2'!$B$20*test!L1890+test!N1890*'MoneyLine Reg. 2'!$B$21)</f>
        <v>1.5655982608337213</v>
      </c>
    </row>
    <row r="1891" spans="1:26" x14ac:dyDescent="0.3">
      <c r="A1891" s="9">
        <v>45293</v>
      </c>
      <c r="B1891" s="7" t="s">
        <v>4</v>
      </c>
      <c r="C1891" s="7"/>
      <c r="D1891" s="7" t="s">
        <v>9</v>
      </c>
      <c r="I1891">
        <f>VLOOKUP(D1891,MoneyLine!$A$1:$K$33,7,FALSE)</f>
        <v>154.76523809523809</v>
      </c>
      <c r="J1891">
        <f>VLOOKUP(B1891,MoneyLine!$A$1:$K$33,7,FALSE)</f>
        <v>71.288571428571402</v>
      </c>
      <c r="K1891">
        <f>VLOOKUP(B1891,MoneyLine!$A$1:$K$33,11,FALSE)</f>
        <v>4.0925000000000029</v>
      </c>
      <c r="L1891">
        <f>VLOOKUP(B1891,MoneyLine!$A$1:$D$33,4,FALSE)</f>
        <v>50.962499999999999</v>
      </c>
      <c r="M1891">
        <f>VLOOKUP(D1891,MoneyLine!$A$1:$K$33,11,FALSE)</f>
        <v>17.220000000000002</v>
      </c>
      <c r="N1891">
        <f>VLOOKUP(D1891,MoneyLine!$A$1:$D$33,4,FALSE)</f>
        <v>58.933</v>
      </c>
      <c r="O1891">
        <f>VLOOKUP(D1891,MoneyLine!$A$1:$Q$33,14,FALSE)</f>
        <v>117.61833333333333</v>
      </c>
      <c r="P1891">
        <f>VLOOKUP(B1891,MoneyLine!$A$1:$Q$33,17,FALSE)</f>
        <v>33.857619047619039</v>
      </c>
      <c r="Q1891">
        <f>VLOOKUP(B1891,MoneyLine!$A$1:$K$33,10,FALSE)</f>
        <v>21.901309523809527</v>
      </c>
      <c r="R1891">
        <f>VLOOKUP(B1891,MoneyLine!$A$1:$Q$33,14,FALSE)</f>
        <v>28.298571428571432</v>
      </c>
      <c r="S1891">
        <f>VLOOKUP(D1891,MoneyLine!$A$1:$Q$33,17,FALSE)</f>
        <v>29.393333333333338</v>
      </c>
      <c r="T1891">
        <f>VLOOKUP(D1891,MoneyLine!$A$1:$K$33,10,FALSE)</f>
        <v>-2.4774999999999996</v>
      </c>
      <c r="V1891">
        <f>HomTotReg.!$B$17+(test!O1891*HomTotReg.!$B$18+HomTotReg.!$B$19*test!P1891+test!Q1891*HomTotReg.!$B$20)</f>
        <v>3.3894758773627141</v>
      </c>
      <c r="W1891">
        <f>VisTotReg.!$B$17+(VisTotReg.!$B$18*test!R1891+test!S1891*VisTotReg.!$B$19+test!T1891*VisTotReg.!$B$20)</f>
        <v>2.6212195887419547</v>
      </c>
      <c r="Y1891">
        <f>'MoneyLine Reg. 1'!$B$17+('MoneyLine Reg. 1'!$B$18*test!I1891+test!J1891*'MoneyLine Reg. 1'!$B$19+test!T1891*'MoneyLine Reg. 1'!$B$20+test!Q1891*'MoneyLine Reg. 1'!$B$21)</f>
        <v>0.70621719000637528</v>
      </c>
      <c r="Z1891">
        <f>'MoneyLine Reg. 2'!$B$17+('MoneyLine Reg. 2'!$B$18*test!M1891+test!K1891*'MoneyLine Reg. 2'!$B$19+'MoneyLine Reg. 2'!$B$20*test!L1891+test!N1891*'MoneyLine Reg. 2'!$B$21)</f>
        <v>1.5432081744490826</v>
      </c>
    </row>
    <row r="1892" spans="1:26" x14ac:dyDescent="0.3">
      <c r="A1892" s="8">
        <v>45293</v>
      </c>
      <c r="B1892" s="6" t="s">
        <v>5</v>
      </c>
      <c r="C1892" s="6"/>
      <c r="D1892" s="6" t="s">
        <v>29</v>
      </c>
      <c r="I1892">
        <f>VLOOKUP(D1892,MoneyLine!$A$1:$K$33,7,FALSE)</f>
        <v>120.64333333333332</v>
      </c>
      <c r="J1892">
        <f>VLOOKUP(B1892,MoneyLine!$A$1:$K$33,7,FALSE)</f>
        <v>92.519047619047612</v>
      </c>
      <c r="K1892">
        <f>VLOOKUP(B1892,MoneyLine!$A$1:$K$33,11,FALSE)</f>
        <v>15.5725</v>
      </c>
      <c r="L1892">
        <f>VLOOKUP(B1892,MoneyLine!$A$1:$D$33,4,FALSE)</f>
        <v>52.448999999999998</v>
      </c>
      <c r="M1892">
        <f>VLOOKUP(D1892,MoneyLine!$A$1:$K$33,11,FALSE)</f>
        <v>13.331249999999997</v>
      </c>
      <c r="N1892">
        <f>VLOOKUP(D1892,MoneyLine!$A$1:$D$33,4,FALSE)</f>
        <v>55.3095</v>
      </c>
      <c r="O1892">
        <f>VLOOKUP(D1892,MoneyLine!$A$1:$Q$33,14,FALSE)</f>
        <v>76.355714285714271</v>
      </c>
      <c r="P1892">
        <f>VLOOKUP(B1892,MoneyLine!$A$1:$Q$33,17,FALSE)</f>
        <v>2.4073809523809526</v>
      </c>
      <c r="Q1892">
        <f>VLOOKUP(B1892,MoneyLine!$A$1:$K$33,10,FALSE)</f>
        <v>7.11511904761905</v>
      </c>
      <c r="R1892">
        <f>VLOOKUP(B1892,MoneyLine!$A$1:$Q$33,14,FALSE)</f>
        <v>80.7392857142857</v>
      </c>
      <c r="S1892">
        <f>VLOOKUP(D1892,MoneyLine!$A$1:$Q$33,17,FALSE)</f>
        <v>28.97</v>
      </c>
      <c r="T1892">
        <f>VLOOKUP(D1892,MoneyLine!$A$1:$K$33,10,FALSE)</f>
        <v>20.598452380952381</v>
      </c>
      <c r="V1892">
        <f>HomTotReg.!$B$17+(test!O1892*HomTotReg.!$B$18+HomTotReg.!$B$19*test!P1892+test!Q1892*HomTotReg.!$B$20)</f>
        <v>3.4490225352628388</v>
      </c>
      <c r="W1892">
        <f>VisTotReg.!$B$17+(VisTotReg.!$B$18*test!R1892+test!S1892*VisTotReg.!$B$19+test!T1892*VisTotReg.!$B$20)</f>
        <v>2.9072347363610485</v>
      </c>
      <c r="Y1892">
        <f>'MoneyLine Reg. 1'!$B$17+('MoneyLine Reg. 1'!$B$18*test!I1892+test!J1892*'MoneyLine Reg. 1'!$B$19+test!T1892*'MoneyLine Reg. 1'!$B$20+test!Q1892*'MoneyLine Reg. 1'!$B$21)</f>
        <v>0.59490720901969951</v>
      </c>
      <c r="Z1892">
        <f>'MoneyLine Reg. 2'!$B$17+('MoneyLine Reg. 2'!$B$18*test!M1892+test!K1892*'MoneyLine Reg. 2'!$B$19+'MoneyLine Reg. 2'!$B$20*test!L1892+test!N1892*'MoneyLine Reg. 2'!$B$21)</f>
        <v>0.26141917234414302</v>
      </c>
    </row>
    <row r="1893" spans="1:26" x14ac:dyDescent="0.3">
      <c r="A1893" s="9">
        <v>45293</v>
      </c>
      <c r="B1893" s="7" t="s">
        <v>22</v>
      </c>
      <c r="C1893" s="7"/>
      <c r="D1893" s="7" t="s">
        <v>28</v>
      </c>
      <c r="I1893">
        <f>VLOOKUP(D1893,MoneyLine!$A$1:$K$33,7,FALSE)</f>
        <v>60.434285714285707</v>
      </c>
      <c r="J1893">
        <f>VLOOKUP(B1893,MoneyLine!$A$1:$K$33,7,FALSE)</f>
        <v>73.279761904761898</v>
      </c>
      <c r="K1893">
        <f>VLOOKUP(B1893,MoneyLine!$A$1:$K$33,11,FALSE)</f>
        <v>6.432500000000001</v>
      </c>
      <c r="L1893">
        <f>VLOOKUP(B1893,MoneyLine!$A$1:$D$33,4,FALSE)</f>
        <v>50.885999999999996</v>
      </c>
      <c r="M1893">
        <f>VLOOKUP(D1893,MoneyLine!$A$1:$K$33,11,FALSE)</f>
        <v>6.9025000000000016</v>
      </c>
      <c r="N1893">
        <f>VLOOKUP(D1893,MoneyLine!$A$1:$D$33,4,FALSE)</f>
        <v>50.512499999999996</v>
      </c>
      <c r="O1893">
        <f>VLOOKUP(D1893,MoneyLine!$A$1:$Q$33,14,FALSE)</f>
        <v>47.296666666666667</v>
      </c>
      <c r="P1893">
        <f>VLOOKUP(B1893,MoneyLine!$A$1:$Q$33,17,FALSE)</f>
        <v>-0.22023809523809401</v>
      </c>
      <c r="Q1893">
        <f>VLOOKUP(B1893,MoneyLine!$A$1:$K$33,10,FALSE)</f>
        <v>10.709166666666667</v>
      </c>
      <c r="R1893">
        <f>VLOOKUP(B1893,MoneyLine!$A$1:$Q$33,14,FALSE)</f>
        <v>70.076904761904771</v>
      </c>
      <c r="S1893">
        <f>VLOOKUP(D1893,MoneyLine!$A$1:$Q$33,17,FALSE)</f>
        <v>10.998333333333333</v>
      </c>
      <c r="T1893">
        <f>VLOOKUP(D1893,MoneyLine!$A$1:$K$33,10,FALSE)</f>
        <v>5.5184523809523807</v>
      </c>
      <c r="V1893">
        <f>HomTotReg.!$B$17+(test!O1893*HomTotReg.!$B$18+HomTotReg.!$B$19*test!P1893+test!Q1893*HomTotReg.!$B$20)</f>
        <v>3.1296723078540416</v>
      </c>
      <c r="W1893">
        <f>VisTotReg.!$B$17+(VisTotReg.!$B$18*test!R1893+test!S1893*VisTotReg.!$B$19+test!T1893*VisTotReg.!$B$20)</f>
        <v>3.1630130978856754</v>
      </c>
      <c r="Y1893">
        <f>'MoneyLine Reg. 1'!$B$17+('MoneyLine Reg. 1'!$B$18*test!I1893+test!J1893*'MoneyLine Reg. 1'!$B$19+test!T1893*'MoneyLine Reg. 1'!$B$20+test!Q1893*'MoneyLine Reg. 1'!$B$21)</f>
        <v>-1.8250957203183704E-2</v>
      </c>
      <c r="Z1893">
        <f>'MoneyLine Reg. 2'!$B$17+('MoneyLine Reg. 2'!$B$18*test!M1893+test!K1893*'MoneyLine Reg. 2'!$B$19+'MoneyLine Reg. 2'!$B$20*test!L1893+test!N1893*'MoneyLine Reg. 2'!$B$21)</f>
        <v>0.18249489106160466</v>
      </c>
    </row>
    <row r="1894" spans="1:26" x14ac:dyDescent="0.3">
      <c r="A1894" s="8">
        <v>45293</v>
      </c>
      <c r="B1894" s="6" t="s">
        <v>6</v>
      </c>
      <c r="C1894" s="6"/>
      <c r="D1894" s="6" t="s">
        <v>21</v>
      </c>
      <c r="I1894">
        <f>VLOOKUP(D1894,MoneyLine!$A$1:$K$33,7,FALSE)</f>
        <v>81.149285714285725</v>
      </c>
      <c r="J1894">
        <f>VLOOKUP(B1894,MoneyLine!$A$1:$K$33,7,FALSE)</f>
        <v>-14.717619047619038</v>
      </c>
      <c r="K1894">
        <f>VLOOKUP(B1894,MoneyLine!$A$1:$K$33,11,FALSE)</f>
        <v>1.6887499999999989</v>
      </c>
      <c r="L1894">
        <f>VLOOKUP(B1894,MoneyLine!$A$1:$D$33,4,FALSE)</f>
        <v>38.247500000000002</v>
      </c>
      <c r="M1894">
        <f>VLOOKUP(D1894,MoneyLine!$A$1:$K$33,11,FALSE)</f>
        <v>9.1225000000000005</v>
      </c>
      <c r="N1894">
        <f>VLOOKUP(D1894,MoneyLine!$A$1:$D$33,4,FALSE)</f>
        <v>51.807999999999993</v>
      </c>
      <c r="O1894">
        <f>VLOOKUP(D1894,MoneyLine!$A$1:$Q$33,14,FALSE)</f>
        <v>65.387857142857143</v>
      </c>
      <c r="P1894">
        <f>VLOOKUP(B1894,MoneyLine!$A$1:$Q$33,17,FALSE)</f>
        <v>-23.022142857142857</v>
      </c>
      <c r="Q1894">
        <f>VLOOKUP(B1894,MoneyLine!$A$1:$K$33,10,FALSE)</f>
        <v>2.2516666666666674</v>
      </c>
      <c r="R1894">
        <f>VLOOKUP(B1894,MoneyLine!$A$1:$Q$33,14,FALSE)</f>
        <v>4.214999999999999</v>
      </c>
      <c r="S1894">
        <f>VLOOKUP(D1894,MoneyLine!$A$1:$Q$33,17,FALSE)</f>
        <v>7.3759523809523806</v>
      </c>
      <c r="T1894">
        <f>VLOOKUP(D1894,MoneyLine!$A$1:$K$33,10,FALSE)</f>
        <v>8.0371428571428574</v>
      </c>
      <c r="V1894">
        <f>HomTotReg.!$B$17+(test!O1894*HomTotReg.!$B$18+HomTotReg.!$B$19*test!P1894+test!Q1894*HomTotReg.!$B$20)</f>
        <v>3.6560236060190938</v>
      </c>
      <c r="W1894">
        <f>VisTotReg.!$B$17+(VisTotReg.!$B$18*test!R1894+test!S1894*VisTotReg.!$B$19+test!T1894*VisTotReg.!$B$20)</f>
        <v>2.3770027104878837</v>
      </c>
      <c r="Y1894">
        <f>'MoneyLine Reg. 1'!$B$17+('MoneyLine Reg. 1'!$B$18*test!I1894+test!J1894*'MoneyLine Reg. 1'!$B$19+test!T1894*'MoneyLine Reg. 1'!$B$20+test!Q1894*'MoneyLine Reg. 1'!$B$21)</f>
        <v>1.3172445990918684</v>
      </c>
      <c r="Z1894">
        <f>'MoneyLine Reg. 2'!$B$17+('MoneyLine Reg. 2'!$B$18*test!M1894+test!K1894*'MoneyLine Reg. 2'!$B$19+'MoneyLine Reg. 2'!$B$20*test!L1894+test!N1894*'MoneyLine Reg. 2'!$B$21)</f>
        <v>1.6415579988955251</v>
      </c>
    </row>
    <row r="1895" spans="1:26" x14ac:dyDescent="0.3">
      <c r="A1895" s="9">
        <v>45293</v>
      </c>
      <c r="B1895" s="7" t="s">
        <v>18</v>
      </c>
      <c r="C1895" s="7"/>
      <c r="D1895" s="7" t="s">
        <v>17</v>
      </c>
      <c r="I1895">
        <f>VLOOKUP(D1895,MoneyLine!$A$1:$K$33,7,FALSE)</f>
        <v>126.67</v>
      </c>
      <c r="J1895">
        <f>VLOOKUP(B1895,MoneyLine!$A$1:$K$33,7,FALSE)</f>
        <v>161.3661904761905</v>
      </c>
      <c r="K1895">
        <f>VLOOKUP(B1895,MoneyLine!$A$1:$K$33,11,FALSE)</f>
        <v>18.088749999999997</v>
      </c>
      <c r="L1895">
        <f>VLOOKUP(B1895,MoneyLine!$A$1:$D$33,4,FALSE)</f>
        <v>55.644500000000001</v>
      </c>
      <c r="M1895">
        <f>VLOOKUP(D1895,MoneyLine!$A$1:$K$33,11,FALSE)</f>
        <v>19.922499999999999</v>
      </c>
      <c r="N1895">
        <f>VLOOKUP(D1895,MoneyLine!$A$1:$D$33,4,FALSE)</f>
        <v>49.902000000000001</v>
      </c>
      <c r="O1895">
        <f>VLOOKUP(D1895,MoneyLine!$A$1:$Q$33,14,FALSE)</f>
        <v>104.88261904761904</v>
      </c>
      <c r="P1895">
        <f>VLOOKUP(B1895,MoneyLine!$A$1:$Q$33,17,FALSE)</f>
        <v>63.627142857142857</v>
      </c>
      <c r="Q1895">
        <f>VLOOKUP(B1895,MoneyLine!$A$1:$K$33,10,FALSE)</f>
        <v>-8.5753571428571433</v>
      </c>
      <c r="R1895">
        <f>VLOOKUP(B1895,MoneyLine!$A$1:$Q$33,14,FALSE)</f>
        <v>80.616190476190468</v>
      </c>
      <c r="S1895">
        <f>VLOOKUP(D1895,MoneyLine!$A$1:$Q$33,17,FALSE)</f>
        <v>9.6223809523809507</v>
      </c>
      <c r="T1895">
        <f>VLOOKUP(D1895,MoneyLine!$A$1:$K$33,10,FALSE)</f>
        <v>23.209285714285713</v>
      </c>
      <c r="V1895">
        <f>HomTotReg.!$B$17+(test!O1895*HomTotReg.!$B$18+HomTotReg.!$B$19*test!P1895+test!Q1895*HomTotReg.!$B$20)</f>
        <v>3.2752143570107615</v>
      </c>
      <c r="W1895">
        <f>VisTotReg.!$B$17+(VisTotReg.!$B$18*test!R1895+test!S1895*VisTotReg.!$B$19+test!T1895*VisTotReg.!$B$20)</f>
        <v>3.0398026941903593</v>
      </c>
      <c r="Y1895">
        <f>'MoneyLine Reg. 1'!$B$17+('MoneyLine Reg. 1'!$B$18*test!I1895+test!J1895*'MoneyLine Reg. 1'!$B$19+test!T1895*'MoneyLine Reg. 1'!$B$20+test!Q1895*'MoneyLine Reg. 1'!$B$21)</f>
        <v>5.4577640760643781E-2</v>
      </c>
      <c r="Z1895">
        <f>'MoneyLine Reg. 2'!$B$17+('MoneyLine Reg. 2'!$B$18*test!M1895+test!K1895*'MoneyLine Reg. 2'!$B$19+'MoneyLine Reg. 2'!$B$20*test!L1895+test!N1895*'MoneyLine Reg. 2'!$B$21)</f>
        <v>-0.11149942112872102</v>
      </c>
    </row>
    <row r="1896" spans="1:26" x14ac:dyDescent="0.3">
      <c r="A1896" s="8">
        <v>45293</v>
      </c>
      <c r="B1896" s="6" t="s">
        <v>12</v>
      </c>
      <c r="C1896" s="6"/>
      <c r="D1896" s="6" t="s">
        <v>3</v>
      </c>
      <c r="I1896">
        <f>VLOOKUP(D1896,MoneyLine!$A$1:$K$33,7,FALSE)</f>
        <v>103.61880952380953</v>
      </c>
      <c r="J1896">
        <f>VLOOKUP(B1896,MoneyLine!$A$1:$K$33,7,FALSE)</f>
        <v>38.000238095238089</v>
      </c>
      <c r="K1896">
        <f>VLOOKUP(B1896,MoneyLine!$A$1:$K$33,11,FALSE)</f>
        <v>5.6062500000000011</v>
      </c>
      <c r="L1896">
        <f>VLOOKUP(B1896,MoneyLine!$A$1:$D$33,4,FALSE)</f>
        <v>46.611499999999999</v>
      </c>
      <c r="M1896">
        <f>VLOOKUP(D1896,MoneyLine!$A$1:$K$33,11,FALSE)</f>
        <v>6.7725000000000009</v>
      </c>
      <c r="N1896">
        <f>VLOOKUP(D1896,MoneyLine!$A$1:$D$33,4,FALSE)</f>
        <v>53.618500000000004</v>
      </c>
      <c r="O1896">
        <f>VLOOKUP(D1896,MoneyLine!$A$1:$Q$33,14,FALSE)</f>
        <v>76.556190476190451</v>
      </c>
      <c r="P1896">
        <f>VLOOKUP(B1896,MoneyLine!$A$1:$Q$33,17,FALSE)</f>
        <v>-1.7361904761904778</v>
      </c>
      <c r="Q1896">
        <f>VLOOKUP(B1896,MoneyLine!$A$1:$K$33,10,FALSE)</f>
        <v>20.738571428571433</v>
      </c>
      <c r="R1896">
        <f>VLOOKUP(B1896,MoneyLine!$A$1:$Q$33,14,FALSE)</f>
        <v>32.669761904761899</v>
      </c>
      <c r="S1896">
        <f>VLOOKUP(D1896,MoneyLine!$A$1:$Q$33,17,FALSE)</f>
        <v>15.725476190476186</v>
      </c>
      <c r="T1896">
        <f>VLOOKUP(D1896,MoneyLine!$A$1:$K$33,10,FALSE)</f>
        <v>34.368214285714288</v>
      </c>
      <c r="V1896">
        <f>HomTotReg.!$B$17+(test!O1896*HomTotReg.!$B$18+HomTotReg.!$B$19*test!P1896+test!Q1896*HomTotReg.!$B$20)</f>
        <v>3.3448575912138629</v>
      </c>
      <c r="W1896">
        <f>VisTotReg.!$B$17+(VisTotReg.!$B$18*test!R1896+test!S1896*VisTotReg.!$B$19+test!T1896*VisTotReg.!$B$20)</f>
        <v>2.252376774406927</v>
      </c>
      <c r="Y1896">
        <f>'MoneyLine Reg. 1'!$B$17+('MoneyLine Reg. 1'!$B$18*test!I1896+test!J1896*'MoneyLine Reg. 1'!$B$19+test!T1896*'MoneyLine Reg. 1'!$B$20+test!Q1896*'MoneyLine Reg. 1'!$B$21)</f>
        <v>1.1099683196272572</v>
      </c>
      <c r="Z1896">
        <f>'MoneyLine Reg. 2'!$B$17+('MoneyLine Reg. 2'!$B$18*test!M1896+test!K1896*'MoneyLine Reg. 2'!$B$19+'MoneyLine Reg. 2'!$B$20*test!L1896+test!N1896*'MoneyLine Reg. 2'!$B$21)</f>
        <v>0.76687858353003202</v>
      </c>
    </row>
    <row r="1897" spans="1:26" x14ac:dyDescent="0.3">
      <c r="A1897" s="9">
        <v>45293</v>
      </c>
      <c r="B1897" s="7" t="s">
        <v>19</v>
      </c>
      <c r="C1897" s="7"/>
      <c r="D1897" s="7" t="s">
        <v>24</v>
      </c>
      <c r="I1897">
        <f>VLOOKUP(D1897,MoneyLine!$A$1:$K$33,7,FALSE)</f>
        <v>-28.852380952380948</v>
      </c>
      <c r="J1897">
        <f>VLOOKUP(B1897,MoneyLine!$A$1:$K$33,7,FALSE)</f>
        <v>99.267142857142858</v>
      </c>
      <c r="K1897">
        <f>VLOOKUP(B1897,MoneyLine!$A$1:$K$33,11,FALSE)</f>
        <v>11.873749999999998</v>
      </c>
      <c r="L1897">
        <f>VLOOKUP(B1897,MoneyLine!$A$1:$D$33,4,FALSE)</f>
        <v>44.580500000000001</v>
      </c>
      <c r="M1897">
        <f>VLOOKUP(D1897,MoneyLine!$A$1:$K$33,11,FALSE)</f>
        <v>5.754999999999999</v>
      </c>
      <c r="N1897">
        <f>VLOOKUP(D1897,MoneyLine!$A$1:$D$33,4,FALSE)</f>
        <v>42.153999999999996</v>
      </c>
      <c r="O1897">
        <f>VLOOKUP(D1897,MoneyLine!$A$1:$Q$33,14,FALSE)</f>
        <v>7.490952380952379</v>
      </c>
      <c r="P1897">
        <f>VLOOKUP(B1897,MoneyLine!$A$1:$Q$33,17,FALSE)</f>
        <v>-14.223571428571427</v>
      </c>
      <c r="Q1897">
        <f>VLOOKUP(B1897,MoneyLine!$A$1:$K$33,10,FALSE)</f>
        <v>-3.2023809523808761E-2</v>
      </c>
      <c r="R1897">
        <f>VLOOKUP(B1897,MoneyLine!$A$1:$Q$33,14,FALSE)</f>
        <v>93.099761904761891</v>
      </c>
      <c r="S1897">
        <f>VLOOKUP(D1897,MoneyLine!$A$1:$Q$33,17,FALSE)</f>
        <v>-35.079523809523806</v>
      </c>
      <c r="T1897">
        <f>VLOOKUP(D1897,MoneyLine!$A$1:$K$33,10,FALSE)</f>
        <v>-0.52404761904761887</v>
      </c>
      <c r="V1897">
        <f>HomTotReg.!$B$17+(test!O1897*HomTotReg.!$B$18+HomTotReg.!$B$19*test!P1897+test!Q1897*HomTotReg.!$B$20)</f>
        <v>2.9751637492102518</v>
      </c>
      <c r="W1897">
        <f>VisTotReg.!$B$17+(VisTotReg.!$B$18*test!R1897+test!S1897*VisTotReg.!$B$19+test!T1897*VisTotReg.!$B$20)</f>
        <v>3.9358219819962397</v>
      </c>
      <c r="Y1897">
        <f>'MoneyLine Reg. 1'!$B$17+('MoneyLine Reg. 1'!$B$18*test!I1897+test!J1897*'MoneyLine Reg. 1'!$B$19+test!T1897*'MoneyLine Reg. 1'!$B$20+test!Q1897*'MoneyLine Reg. 1'!$B$21)</f>
        <v>-1.1683758195116203</v>
      </c>
      <c r="Z1897">
        <f>'MoneyLine Reg. 2'!$B$17+('MoneyLine Reg. 2'!$B$18*test!M1897+test!K1897*'MoneyLine Reg. 2'!$B$19+'MoneyLine Reg. 2'!$B$20*test!L1897+test!N1897*'MoneyLine Reg. 2'!$B$21)</f>
        <v>-0.32786621864839605</v>
      </c>
    </row>
    <row r="1898" spans="1:26" x14ac:dyDescent="0.3">
      <c r="A1898" s="8">
        <v>45293</v>
      </c>
      <c r="B1898" s="6" t="s">
        <v>32</v>
      </c>
      <c r="C1898" s="6"/>
      <c r="D1898" s="6" t="s">
        <v>8</v>
      </c>
      <c r="I1898">
        <f>VLOOKUP(D1898,MoneyLine!$A$1:$K$33,7,FALSE)</f>
        <v>158.14214285714286</v>
      </c>
      <c r="J1898">
        <f>VLOOKUP(B1898,MoneyLine!$A$1:$K$33,7,FALSE)</f>
        <v>91.395238095238099</v>
      </c>
      <c r="K1898">
        <f>VLOOKUP(B1898,MoneyLine!$A$1:$K$33,11,FALSE)</f>
        <v>4.9549999999999983</v>
      </c>
      <c r="L1898">
        <f>VLOOKUP(B1898,MoneyLine!$A$1:$D$33,4,FALSE)</f>
        <v>47.241</v>
      </c>
      <c r="M1898">
        <f>VLOOKUP(D1898,MoneyLine!$A$1:$K$33,11,FALSE)</f>
        <v>11.611250000000004</v>
      </c>
      <c r="N1898">
        <f>VLOOKUP(D1898,MoneyLine!$A$1:$D$33,4,FALSE)</f>
        <v>49.862499999999997</v>
      </c>
      <c r="O1898">
        <f>VLOOKUP(D1898,MoneyLine!$A$1:$Q$33,14,FALSE)</f>
        <v>125.46428571428571</v>
      </c>
      <c r="P1898">
        <f>VLOOKUP(B1898,MoneyLine!$A$1:$Q$33,17,FALSE)</f>
        <v>-9.4788095238095256</v>
      </c>
      <c r="Q1898">
        <f>VLOOKUP(B1898,MoneyLine!$A$1:$K$33,10,FALSE)</f>
        <v>-16.679047619047623</v>
      </c>
      <c r="R1898">
        <f>VLOOKUP(B1898,MoneyLine!$A$1:$Q$33,14,FALSE)</f>
        <v>85.390952380952371</v>
      </c>
      <c r="S1898">
        <f>VLOOKUP(D1898,MoneyLine!$A$1:$Q$33,17,FALSE)</f>
        <v>14.067142857142855</v>
      </c>
      <c r="T1898">
        <f>VLOOKUP(D1898,MoneyLine!$A$1:$K$33,10,FALSE)</f>
        <v>21.027261904761904</v>
      </c>
      <c r="V1898">
        <f>HomTotReg.!$B$17+(test!O1898*HomTotReg.!$B$18+HomTotReg.!$B$19*test!P1898+test!Q1898*HomTotReg.!$B$20)</f>
        <v>4.3570843825612791</v>
      </c>
      <c r="W1898">
        <f>VisTotReg.!$B$17+(VisTotReg.!$B$18*test!R1898+test!S1898*VisTotReg.!$B$19+test!T1898*VisTotReg.!$B$20)</f>
        <v>3.088945050935433</v>
      </c>
      <c r="Y1898">
        <f>'MoneyLine Reg. 1'!$B$17+('MoneyLine Reg. 1'!$B$18*test!I1898+test!J1898*'MoneyLine Reg. 1'!$B$19+test!T1898*'MoneyLine Reg. 1'!$B$20+test!Q1898*'MoneyLine Reg. 1'!$B$21)</f>
        <v>1.2193424113502096</v>
      </c>
      <c r="Z1898">
        <f>'MoneyLine Reg. 2'!$B$17+('MoneyLine Reg. 2'!$B$18*test!M1898+test!K1898*'MoneyLine Reg. 2'!$B$19+'MoneyLine Reg. 2'!$B$20*test!L1898+test!N1898*'MoneyLine Reg. 2'!$B$21)</f>
        <v>0.78452674832710478</v>
      </c>
    </row>
    <row r="1899" spans="1:26" x14ac:dyDescent="0.3">
      <c r="A1899" s="9">
        <v>45293</v>
      </c>
      <c r="B1899" s="7" t="s">
        <v>7</v>
      </c>
      <c r="C1899" s="7"/>
      <c r="D1899" s="7" t="s">
        <v>23</v>
      </c>
      <c r="I1899">
        <f>VLOOKUP(D1899,MoneyLine!$A$1:$K$33,7,FALSE)</f>
        <v>101.00309523809524</v>
      </c>
      <c r="J1899">
        <f>VLOOKUP(B1899,MoneyLine!$A$1:$K$33,7,FALSE)</f>
        <v>105.50714285714287</v>
      </c>
      <c r="K1899">
        <f>VLOOKUP(B1899,MoneyLine!$A$1:$K$33,11,FALSE)</f>
        <v>17.5075</v>
      </c>
      <c r="L1899">
        <f>VLOOKUP(B1899,MoneyLine!$A$1:$D$33,4,FALSE)</f>
        <v>51.216499999999996</v>
      </c>
      <c r="M1899">
        <f>VLOOKUP(D1899,MoneyLine!$A$1:$K$33,11,FALSE)</f>
        <v>6.8149999999999995</v>
      </c>
      <c r="N1899">
        <f>VLOOKUP(D1899,MoneyLine!$A$1:$D$33,4,FALSE)</f>
        <v>52.277999999999999</v>
      </c>
      <c r="O1899">
        <f>VLOOKUP(D1899,MoneyLine!$A$1:$Q$33,14,FALSE)</f>
        <v>66.898333333333312</v>
      </c>
      <c r="P1899">
        <f>VLOOKUP(B1899,MoneyLine!$A$1:$Q$33,17,FALSE)</f>
        <v>1.5838095238095231</v>
      </c>
      <c r="Q1899">
        <f>VLOOKUP(B1899,MoneyLine!$A$1:$K$33,10,FALSE)</f>
        <v>-6.0107142857142861</v>
      </c>
      <c r="R1899">
        <f>VLOOKUP(B1899,MoneyLine!$A$1:$Q$33,14,FALSE)</f>
        <v>89.021666666666647</v>
      </c>
      <c r="S1899">
        <f>VLOOKUP(D1899,MoneyLine!$A$1:$Q$33,17,FALSE)</f>
        <v>22.973095238095237</v>
      </c>
      <c r="T1899">
        <f>VLOOKUP(D1899,MoneyLine!$A$1:$K$33,10,FALSE)</f>
        <v>43.088928571428575</v>
      </c>
      <c r="V1899">
        <f>HomTotReg.!$B$17+(test!O1899*HomTotReg.!$B$18+HomTotReg.!$B$19*test!P1899+test!Q1899*HomTotReg.!$B$20)</f>
        <v>3.5023586521863117</v>
      </c>
      <c r="W1899">
        <f>VisTotReg.!$B$17+(VisTotReg.!$B$18*test!R1899+test!S1899*VisTotReg.!$B$19+test!T1899*VisTotReg.!$B$20)</f>
        <v>2.7277750680966766</v>
      </c>
      <c r="Y1899">
        <f>'MoneyLine Reg. 1'!$B$17+('MoneyLine Reg. 1'!$B$18*test!I1899+test!J1899*'MoneyLine Reg. 1'!$B$19+test!T1899*'MoneyLine Reg. 1'!$B$20+test!Q1899*'MoneyLine Reg. 1'!$B$21)</f>
        <v>0.69565056859675956</v>
      </c>
      <c r="Z1899">
        <f>'MoneyLine Reg. 2'!$B$17+('MoneyLine Reg. 2'!$B$18*test!M1899+test!K1899*'MoneyLine Reg. 2'!$B$19+'MoneyLine Reg. 2'!$B$20*test!L1899+test!N1899*'MoneyLine Reg. 2'!$B$21)</f>
        <v>-0.37246546415449</v>
      </c>
    </row>
    <row r="1900" spans="1:26" x14ac:dyDescent="0.3">
      <c r="A1900" s="8">
        <v>45294</v>
      </c>
      <c r="B1900" s="6" t="s">
        <v>5</v>
      </c>
      <c r="C1900" s="6"/>
      <c r="D1900" s="6" t="s">
        <v>26</v>
      </c>
      <c r="I1900">
        <f>VLOOKUP(D1900,MoneyLine!$A$1:$K$33,7,FALSE)</f>
        <v>2.4278571428571381</v>
      </c>
      <c r="J1900">
        <f>VLOOKUP(B1900,MoneyLine!$A$1:$K$33,7,FALSE)</f>
        <v>92.519047619047612</v>
      </c>
      <c r="K1900">
        <f>VLOOKUP(B1900,MoneyLine!$A$1:$K$33,11,FALSE)</f>
        <v>15.5725</v>
      </c>
      <c r="L1900">
        <f>VLOOKUP(B1900,MoneyLine!$A$1:$D$33,4,FALSE)</f>
        <v>52.448999999999998</v>
      </c>
      <c r="M1900">
        <f>VLOOKUP(D1900,MoneyLine!$A$1:$K$33,11,FALSE)</f>
        <v>7.2874999999999996</v>
      </c>
      <c r="N1900">
        <f>VLOOKUP(D1900,MoneyLine!$A$1:$D$33,4,FALSE)</f>
        <v>44.772500000000001</v>
      </c>
      <c r="O1900">
        <f>VLOOKUP(D1900,MoneyLine!$A$1:$Q$33,14,FALSE)</f>
        <v>21.040476190476188</v>
      </c>
      <c r="P1900">
        <f>VLOOKUP(B1900,MoneyLine!$A$1:$Q$33,17,FALSE)</f>
        <v>2.4073809523809526</v>
      </c>
      <c r="Q1900">
        <f>VLOOKUP(B1900,MoneyLine!$A$1:$K$33,10,FALSE)</f>
        <v>7.11511904761905</v>
      </c>
      <c r="R1900">
        <f>VLOOKUP(B1900,MoneyLine!$A$1:$Q$33,14,FALSE)</f>
        <v>80.7392857142857</v>
      </c>
      <c r="S1900">
        <f>VLOOKUP(D1900,MoneyLine!$A$1:$Q$33,17,FALSE)</f>
        <v>-8.321428571428573</v>
      </c>
      <c r="T1900">
        <f>VLOOKUP(D1900,MoneyLine!$A$1:$K$33,10,FALSE)</f>
        <v>13.537738095238096</v>
      </c>
      <c r="V1900">
        <f>HomTotReg.!$B$17+(test!O1900*HomTotReg.!$B$18+HomTotReg.!$B$19*test!P1900+test!Q1900*HomTotReg.!$B$20)</f>
        <v>2.8635470432864438</v>
      </c>
      <c r="W1900">
        <f>VisTotReg.!$B$17+(VisTotReg.!$B$18*test!R1900+test!S1900*VisTotReg.!$B$19+test!T1900*VisTotReg.!$B$20)</f>
        <v>3.3436274987639516</v>
      </c>
      <c r="Y1900">
        <f>'MoneyLine Reg. 1'!$B$17+('MoneyLine Reg. 1'!$B$18*test!I1900+test!J1900*'MoneyLine Reg. 1'!$B$19+test!T1900*'MoneyLine Reg. 1'!$B$20+test!Q1900*'MoneyLine Reg. 1'!$B$21)</f>
        <v>-0.66109710974492319</v>
      </c>
      <c r="Z1900">
        <f>'MoneyLine Reg. 2'!$B$17+('MoneyLine Reg. 2'!$B$18*test!M1900+test!K1900*'MoneyLine Reg. 2'!$B$19+'MoneyLine Reg. 2'!$B$20*test!L1900+test!N1900*'MoneyLine Reg. 2'!$B$21)</f>
        <v>-0.85822863985463149</v>
      </c>
    </row>
    <row r="1901" spans="1:26" x14ac:dyDescent="0.3">
      <c r="A1901" s="9">
        <v>45294</v>
      </c>
      <c r="B1901" s="7" t="s">
        <v>15</v>
      </c>
      <c r="C1901" s="7"/>
      <c r="D1901" s="7" t="s">
        <v>12</v>
      </c>
      <c r="I1901">
        <f>VLOOKUP(D1901,MoneyLine!$A$1:$K$33,7,FALSE)</f>
        <v>38.000238095238089</v>
      </c>
      <c r="J1901">
        <f>VLOOKUP(B1901,MoneyLine!$A$1:$K$33,7,FALSE)</f>
        <v>101.46142857142856</v>
      </c>
      <c r="K1901">
        <f>VLOOKUP(B1901,MoneyLine!$A$1:$K$33,11,FALSE)</f>
        <v>16.143749999999997</v>
      </c>
      <c r="L1901">
        <f>VLOOKUP(B1901,MoneyLine!$A$1:$D$33,4,FALSE)</f>
        <v>52.539000000000001</v>
      </c>
      <c r="M1901">
        <f>VLOOKUP(D1901,MoneyLine!$A$1:$K$33,11,FALSE)</f>
        <v>5.6062500000000011</v>
      </c>
      <c r="N1901">
        <f>VLOOKUP(D1901,MoneyLine!$A$1:$D$33,4,FALSE)</f>
        <v>46.611499999999999</v>
      </c>
      <c r="O1901">
        <f>VLOOKUP(D1901,MoneyLine!$A$1:$Q$33,14,FALSE)</f>
        <v>32.669761904761899</v>
      </c>
      <c r="P1901">
        <f>VLOOKUP(B1901,MoneyLine!$A$1:$Q$33,17,FALSE)</f>
        <v>16.578095238095237</v>
      </c>
      <c r="Q1901">
        <f>VLOOKUP(B1901,MoneyLine!$A$1:$K$33,10,FALSE)</f>
        <v>-8.7532142857142858</v>
      </c>
      <c r="R1901">
        <f>VLOOKUP(B1901,MoneyLine!$A$1:$Q$33,14,FALSE)</f>
        <v>76.89928571428571</v>
      </c>
      <c r="S1901">
        <f>VLOOKUP(D1901,MoneyLine!$A$1:$Q$33,17,FALSE)</f>
        <v>-1.7361904761904778</v>
      </c>
      <c r="T1901">
        <f>VLOOKUP(D1901,MoneyLine!$A$1:$K$33,10,FALSE)</f>
        <v>20.738571428571433</v>
      </c>
      <c r="V1901">
        <f>HomTotReg.!$B$17+(test!O1901*HomTotReg.!$B$18+HomTotReg.!$B$19*test!P1901+test!Q1901*HomTotReg.!$B$20)</f>
        <v>3.0114164079252981</v>
      </c>
      <c r="W1901">
        <f>VisTotReg.!$B$17+(VisTotReg.!$B$18*test!R1901+test!S1901*VisTotReg.!$B$19+test!T1901*VisTotReg.!$B$20)</f>
        <v>3.13334875418703</v>
      </c>
      <c r="Y1901">
        <f>'MoneyLine Reg. 1'!$B$17+('MoneyLine Reg. 1'!$B$18*test!I1901+test!J1901*'MoneyLine Reg. 1'!$B$19+test!T1901*'MoneyLine Reg. 1'!$B$20+test!Q1901*'MoneyLine Reg. 1'!$B$21)</f>
        <v>-0.15700547866782888</v>
      </c>
      <c r="Z1901">
        <f>'MoneyLine Reg. 2'!$B$17+('MoneyLine Reg. 2'!$B$18*test!M1901+test!K1901*'MoneyLine Reg. 2'!$B$19+'MoneyLine Reg. 2'!$B$20*test!L1901+test!N1901*'MoneyLine Reg. 2'!$B$21)</f>
        <v>-0.86981713288603979</v>
      </c>
    </row>
    <row r="1902" spans="1:26" x14ac:dyDescent="0.3">
      <c r="A1902" s="8">
        <v>45295</v>
      </c>
      <c r="B1902" s="6" t="s">
        <v>16</v>
      </c>
      <c r="C1902" s="6"/>
      <c r="D1902" s="6" t="s">
        <v>25</v>
      </c>
      <c r="I1902">
        <f>VLOOKUP(D1902,MoneyLine!$A$1:$K$33,7,FALSE)</f>
        <v>56.057857142857138</v>
      </c>
      <c r="J1902">
        <f>VLOOKUP(B1902,MoneyLine!$A$1:$K$33,7,FALSE)</f>
        <v>64.561666666666639</v>
      </c>
      <c r="K1902">
        <f>VLOOKUP(B1902,MoneyLine!$A$1:$K$33,11,FALSE)</f>
        <v>10.3225</v>
      </c>
      <c r="L1902">
        <f>VLOOKUP(B1902,MoneyLine!$A$1:$D$33,4,FALSE)</f>
        <v>48.538999999999994</v>
      </c>
      <c r="M1902">
        <f>VLOOKUP(D1902,MoneyLine!$A$1:$K$33,11,FALSE)</f>
        <v>10.718750000000002</v>
      </c>
      <c r="N1902">
        <f>VLOOKUP(D1902,MoneyLine!$A$1:$D$33,4,FALSE)</f>
        <v>47.954500000000003</v>
      </c>
      <c r="O1902">
        <f>VLOOKUP(D1902,MoneyLine!$A$1:$Q$33,14,FALSE)</f>
        <v>60.674999999999997</v>
      </c>
      <c r="P1902">
        <f>VLOOKUP(B1902,MoneyLine!$A$1:$Q$33,17,FALSE)</f>
        <v>-17.098809523809521</v>
      </c>
      <c r="Q1902">
        <f>VLOOKUP(B1902,MoneyLine!$A$1:$K$33,10,FALSE)</f>
        <v>17.131547619047623</v>
      </c>
      <c r="R1902">
        <f>VLOOKUP(B1902,MoneyLine!$A$1:$Q$33,14,FALSE)</f>
        <v>75.591190476190462</v>
      </c>
      <c r="S1902">
        <f>VLOOKUP(D1902,MoneyLine!$A$1:$Q$33,17,FALSE)</f>
        <v>-14.592857142857142</v>
      </c>
      <c r="T1902">
        <f>VLOOKUP(D1902,MoneyLine!$A$1:$K$33,10,FALSE)</f>
        <v>27.424404761904761</v>
      </c>
      <c r="V1902">
        <f>HomTotReg.!$B$17+(test!O1902*HomTotReg.!$B$18+HomTotReg.!$B$19*test!P1902+test!Q1902*HomTotReg.!$B$20)</f>
        <v>3.3793259782521354</v>
      </c>
      <c r="W1902">
        <f>VisTotReg.!$B$17+(VisTotReg.!$B$18*test!R1902+test!S1902*VisTotReg.!$B$19+test!T1902*VisTotReg.!$B$20)</f>
        <v>3.1339965351373675</v>
      </c>
      <c r="Y1902">
        <f>'MoneyLine Reg. 1'!$B$17+('MoneyLine Reg. 1'!$B$18*test!I1902+test!J1902*'MoneyLine Reg. 1'!$B$19+test!T1902*'MoneyLine Reg. 1'!$B$20+test!Q1902*'MoneyLine Reg. 1'!$B$21)</f>
        <v>0.27818012139793302</v>
      </c>
      <c r="Z1902">
        <f>'MoneyLine Reg. 2'!$B$17+('MoneyLine Reg. 2'!$B$18*test!M1902+test!K1902*'MoneyLine Reg. 2'!$B$19+'MoneyLine Reg. 2'!$B$20*test!L1902+test!N1902*'MoneyLine Reg. 2'!$B$21)</f>
        <v>0.1809010928932655</v>
      </c>
    </row>
    <row r="1903" spans="1:26" x14ac:dyDescent="0.3">
      <c r="A1903" s="9">
        <v>45295</v>
      </c>
      <c r="B1903" s="7" t="s">
        <v>3</v>
      </c>
      <c r="C1903" s="7"/>
      <c r="D1903" s="7" t="s">
        <v>14</v>
      </c>
      <c r="I1903">
        <f>VLOOKUP(D1903,MoneyLine!$A$1:$K$33,7,FALSE)</f>
        <v>85.562619047619037</v>
      </c>
      <c r="J1903">
        <f>VLOOKUP(B1903,MoneyLine!$A$1:$K$33,7,FALSE)</f>
        <v>103.61880952380953</v>
      </c>
      <c r="K1903">
        <f>VLOOKUP(B1903,MoneyLine!$A$1:$K$33,11,FALSE)</f>
        <v>6.7725000000000009</v>
      </c>
      <c r="L1903">
        <f>VLOOKUP(B1903,MoneyLine!$A$1:$D$33,4,FALSE)</f>
        <v>53.618500000000004</v>
      </c>
      <c r="M1903">
        <f>VLOOKUP(D1903,MoneyLine!$A$1:$K$33,11,FALSE)</f>
        <v>19.403750000000002</v>
      </c>
      <c r="N1903">
        <f>VLOOKUP(D1903,MoneyLine!$A$1:$D$33,4,FALSE)</f>
        <v>49.788499999999999</v>
      </c>
      <c r="O1903">
        <f>VLOOKUP(D1903,MoneyLine!$A$1:$Q$33,14,FALSE)</f>
        <v>87.124523809523808</v>
      </c>
      <c r="P1903">
        <f>VLOOKUP(B1903,MoneyLine!$A$1:$Q$33,17,FALSE)</f>
        <v>15.725476190476186</v>
      </c>
      <c r="Q1903">
        <f>VLOOKUP(B1903,MoneyLine!$A$1:$K$33,10,FALSE)</f>
        <v>34.368214285714288</v>
      </c>
      <c r="R1903">
        <f>VLOOKUP(B1903,MoneyLine!$A$1:$Q$33,14,FALSE)</f>
        <v>76.556190476190451</v>
      </c>
      <c r="S1903">
        <f>VLOOKUP(D1903,MoneyLine!$A$1:$Q$33,17,FALSE)</f>
        <v>-3.2247619047619036</v>
      </c>
      <c r="T1903">
        <f>VLOOKUP(D1903,MoneyLine!$A$1:$K$33,10,FALSE)</f>
        <v>24.058452380952382</v>
      </c>
      <c r="V1903">
        <f>HomTotReg.!$B$17+(test!O1903*HomTotReg.!$B$18+HomTotReg.!$B$19*test!P1903+test!Q1903*HomTotReg.!$B$20)</f>
        <v>3.1214160903831556</v>
      </c>
      <c r="W1903">
        <f>VisTotReg.!$B$17+(VisTotReg.!$B$18*test!R1903+test!S1903*VisTotReg.!$B$19+test!T1903*VisTotReg.!$B$20)</f>
        <v>3.0936655149990542</v>
      </c>
      <c r="Y1903">
        <f>'MoneyLine Reg. 1'!$B$17+('MoneyLine Reg. 1'!$B$18*test!I1903+test!J1903*'MoneyLine Reg. 1'!$B$19+test!T1903*'MoneyLine Reg. 1'!$B$20+test!Q1903*'MoneyLine Reg. 1'!$B$21)</f>
        <v>-0.1014673976120421</v>
      </c>
      <c r="Z1903">
        <f>'MoneyLine Reg. 2'!$B$17+('MoneyLine Reg. 2'!$B$18*test!M1903+test!K1903*'MoneyLine Reg. 2'!$B$19+'MoneyLine Reg. 2'!$B$20*test!L1903+test!N1903*'MoneyLine Reg. 2'!$B$21)</f>
        <v>0.66634716863424925</v>
      </c>
    </row>
    <row r="1904" spans="1:26" x14ac:dyDescent="0.3">
      <c r="A1904" s="8">
        <v>45295</v>
      </c>
      <c r="B1904" s="6" t="s">
        <v>11</v>
      </c>
      <c r="C1904" s="6"/>
      <c r="D1904" s="6" t="s">
        <v>30</v>
      </c>
      <c r="I1904">
        <f>VLOOKUP(D1904,MoneyLine!$A$1:$K$33,7,FALSE)</f>
        <v>127.36857142857141</v>
      </c>
      <c r="J1904">
        <f>VLOOKUP(B1904,MoneyLine!$A$1:$K$33,7,FALSE)</f>
        <v>121.01880952380951</v>
      </c>
      <c r="K1904">
        <f>VLOOKUP(B1904,MoneyLine!$A$1:$K$33,11,FALSE)</f>
        <v>15.838749999999997</v>
      </c>
      <c r="L1904">
        <f>VLOOKUP(B1904,MoneyLine!$A$1:$D$33,4,FALSE)</f>
        <v>52.685499999999998</v>
      </c>
      <c r="M1904">
        <f>VLOOKUP(D1904,MoneyLine!$A$1:$K$33,11,FALSE)</f>
        <v>15.876249999999999</v>
      </c>
      <c r="N1904">
        <f>VLOOKUP(D1904,MoneyLine!$A$1:$D$33,4,FALSE)</f>
        <v>56.155499999999996</v>
      </c>
      <c r="O1904">
        <f>VLOOKUP(D1904,MoneyLine!$A$1:$Q$33,14,FALSE)</f>
        <v>104.57619047619046</v>
      </c>
      <c r="P1904">
        <f>VLOOKUP(B1904,MoneyLine!$A$1:$Q$33,17,FALSE)</f>
        <v>15.627619047619051</v>
      </c>
      <c r="Q1904">
        <f>VLOOKUP(B1904,MoneyLine!$A$1:$K$33,10,FALSE)</f>
        <v>10.4975</v>
      </c>
      <c r="R1904">
        <f>VLOOKUP(B1904,MoneyLine!$A$1:$Q$33,14,FALSE)</f>
        <v>85.286666666666662</v>
      </c>
      <c r="S1904">
        <f>VLOOKUP(D1904,MoneyLine!$A$1:$Q$33,17,FALSE)</f>
        <v>21.976904761904766</v>
      </c>
      <c r="T1904">
        <f>VLOOKUP(D1904,MoneyLine!$A$1:$K$33,10,FALSE)</f>
        <v>-0.45761904761904759</v>
      </c>
      <c r="V1904">
        <f>HomTotReg.!$B$17+(test!O1904*HomTotReg.!$B$18+HomTotReg.!$B$19*test!P1904+test!Q1904*HomTotReg.!$B$20)</f>
        <v>3.5703362938094361</v>
      </c>
      <c r="W1904">
        <f>VisTotReg.!$B$17+(VisTotReg.!$B$18*test!R1904+test!S1904*VisTotReg.!$B$19+test!T1904*VisTotReg.!$B$20)</f>
        <v>3.3335498655564888</v>
      </c>
      <c r="Y1904">
        <f>'MoneyLine Reg. 1'!$B$17+('MoneyLine Reg. 1'!$B$18*test!I1904+test!J1904*'MoneyLine Reg. 1'!$B$19+test!T1904*'MoneyLine Reg. 1'!$B$20+test!Q1904*'MoneyLine Reg. 1'!$B$21)</f>
        <v>7.3953014360051417E-3</v>
      </c>
      <c r="Z1904">
        <f>'MoneyLine Reg. 2'!$B$17+('MoneyLine Reg. 2'!$B$18*test!M1904+test!K1904*'MoneyLine Reg. 2'!$B$19+'MoneyLine Reg. 2'!$B$20*test!L1904+test!N1904*'MoneyLine Reg. 2'!$B$21)</f>
        <v>0.44330400226421407</v>
      </c>
    </row>
    <row r="1905" spans="1:26" x14ac:dyDescent="0.3">
      <c r="A1905" s="9">
        <v>45295</v>
      </c>
      <c r="B1905" s="7" t="s">
        <v>19</v>
      </c>
      <c r="C1905" s="7"/>
      <c r="D1905" s="7" t="s">
        <v>29</v>
      </c>
      <c r="I1905">
        <f>VLOOKUP(D1905,MoneyLine!$A$1:$K$33,7,FALSE)</f>
        <v>120.64333333333332</v>
      </c>
      <c r="J1905">
        <f>VLOOKUP(B1905,MoneyLine!$A$1:$K$33,7,FALSE)</f>
        <v>99.267142857142858</v>
      </c>
      <c r="K1905">
        <f>VLOOKUP(B1905,MoneyLine!$A$1:$K$33,11,FALSE)</f>
        <v>11.873749999999998</v>
      </c>
      <c r="L1905">
        <f>VLOOKUP(B1905,MoneyLine!$A$1:$D$33,4,FALSE)</f>
        <v>44.580500000000001</v>
      </c>
      <c r="M1905">
        <f>VLOOKUP(D1905,MoneyLine!$A$1:$K$33,11,FALSE)</f>
        <v>13.331249999999997</v>
      </c>
      <c r="N1905">
        <f>VLOOKUP(D1905,MoneyLine!$A$1:$D$33,4,FALSE)</f>
        <v>55.3095</v>
      </c>
      <c r="O1905">
        <f>VLOOKUP(D1905,MoneyLine!$A$1:$Q$33,14,FALSE)</f>
        <v>76.355714285714271</v>
      </c>
      <c r="P1905">
        <f>VLOOKUP(B1905,MoneyLine!$A$1:$Q$33,17,FALSE)</f>
        <v>-14.223571428571427</v>
      </c>
      <c r="Q1905">
        <f>VLOOKUP(B1905,MoneyLine!$A$1:$K$33,10,FALSE)</f>
        <v>-3.2023809523808761E-2</v>
      </c>
      <c r="R1905">
        <f>VLOOKUP(B1905,MoneyLine!$A$1:$Q$33,14,FALSE)</f>
        <v>93.099761904761891</v>
      </c>
      <c r="S1905">
        <f>VLOOKUP(D1905,MoneyLine!$A$1:$Q$33,17,FALSE)</f>
        <v>28.97</v>
      </c>
      <c r="T1905">
        <f>VLOOKUP(D1905,MoneyLine!$A$1:$K$33,10,FALSE)</f>
        <v>20.598452380952381</v>
      </c>
      <c r="V1905">
        <f>HomTotReg.!$B$17+(test!O1905*HomTotReg.!$B$18+HomTotReg.!$B$19*test!P1905+test!Q1905*HomTotReg.!$B$20)</f>
        <v>3.7040520581895935</v>
      </c>
      <c r="W1905">
        <f>VisTotReg.!$B$17+(VisTotReg.!$B$18*test!R1905+test!S1905*VisTotReg.!$B$19+test!T1905*VisTotReg.!$B$20)</f>
        <v>3.0538474519457726</v>
      </c>
      <c r="Y1905">
        <f>'MoneyLine Reg. 1'!$B$17+('MoneyLine Reg. 1'!$B$18*test!I1905+test!J1905*'MoneyLine Reg. 1'!$B$19+test!T1905*'MoneyLine Reg. 1'!$B$20+test!Q1905*'MoneyLine Reg. 1'!$B$21)</f>
        <v>0.58875822555224055</v>
      </c>
      <c r="Z1905">
        <f>'MoneyLine Reg. 2'!$B$17+('MoneyLine Reg. 2'!$B$18*test!M1905+test!K1905*'MoneyLine Reg. 2'!$B$19+'MoneyLine Reg. 2'!$B$20*test!L1905+test!N1905*'MoneyLine Reg. 2'!$B$21)</f>
        <v>1.0718836004325656</v>
      </c>
    </row>
    <row r="1906" spans="1:26" x14ac:dyDescent="0.3">
      <c r="A1906" s="8">
        <v>45295</v>
      </c>
      <c r="B1906" s="6" t="s">
        <v>7</v>
      </c>
      <c r="C1906" s="6"/>
      <c r="D1906" s="6" t="s">
        <v>28</v>
      </c>
      <c r="I1906">
        <f>VLOOKUP(D1906,MoneyLine!$A$1:$K$33,7,FALSE)</f>
        <v>60.434285714285707</v>
      </c>
      <c r="J1906">
        <f>VLOOKUP(B1906,MoneyLine!$A$1:$K$33,7,FALSE)</f>
        <v>105.50714285714287</v>
      </c>
      <c r="K1906">
        <f>VLOOKUP(B1906,MoneyLine!$A$1:$K$33,11,FALSE)</f>
        <v>17.5075</v>
      </c>
      <c r="L1906">
        <f>VLOOKUP(B1906,MoneyLine!$A$1:$D$33,4,FALSE)</f>
        <v>51.216499999999996</v>
      </c>
      <c r="M1906">
        <f>VLOOKUP(D1906,MoneyLine!$A$1:$K$33,11,FALSE)</f>
        <v>6.9025000000000016</v>
      </c>
      <c r="N1906">
        <f>VLOOKUP(D1906,MoneyLine!$A$1:$D$33,4,FALSE)</f>
        <v>50.512499999999996</v>
      </c>
      <c r="O1906">
        <f>VLOOKUP(D1906,MoneyLine!$A$1:$Q$33,14,FALSE)</f>
        <v>47.296666666666667</v>
      </c>
      <c r="P1906">
        <f>VLOOKUP(B1906,MoneyLine!$A$1:$Q$33,17,FALSE)</f>
        <v>1.5838095238095231</v>
      </c>
      <c r="Q1906">
        <f>VLOOKUP(B1906,MoneyLine!$A$1:$K$33,10,FALSE)</f>
        <v>-6.0107142857142861</v>
      </c>
      <c r="R1906">
        <f>VLOOKUP(B1906,MoneyLine!$A$1:$Q$33,14,FALSE)</f>
        <v>89.021666666666647</v>
      </c>
      <c r="S1906">
        <f>VLOOKUP(D1906,MoneyLine!$A$1:$Q$33,17,FALSE)</f>
        <v>10.998333333333333</v>
      </c>
      <c r="T1906">
        <f>VLOOKUP(D1906,MoneyLine!$A$1:$K$33,10,FALSE)</f>
        <v>5.5184523809523807</v>
      </c>
      <c r="V1906">
        <f>HomTotReg.!$B$17+(test!O1906*HomTotReg.!$B$18+HomTotReg.!$B$19*test!P1906+test!Q1906*HomTotReg.!$B$20)</f>
        <v>3.2948878750477442</v>
      </c>
      <c r="W1906">
        <f>VisTotReg.!$B$17+(VisTotReg.!$B$18*test!R1906+test!S1906*VisTotReg.!$B$19+test!T1906*VisTotReg.!$B$20)</f>
        <v>3.3877247470293614</v>
      </c>
      <c r="Y1906">
        <f>'MoneyLine Reg. 1'!$B$17+('MoneyLine Reg. 1'!$B$18*test!I1906+test!J1906*'MoneyLine Reg. 1'!$B$19+test!T1906*'MoneyLine Reg. 1'!$B$20+test!Q1906*'MoneyLine Reg. 1'!$B$21)</f>
        <v>-0.22190321978788663</v>
      </c>
      <c r="Z1906">
        <f>'MoneyLine Reg. 2'!$B$17+('MoneyLine Reg. 2'!$B$18*test!M1906+test!K1906*'MoneyLine Reg. 2'!$B$19+'MoneyLine Reg. 2'!$B$20*test!L1906+test!N1906*'MoneyLine Reg. 2'!$B$21)</f>
        <v>-0.49305505700699692</v>
      </c>
    </row>
    <row r="1907" spans="1:26" x14ac:dyDescent="0.3">
      <c r="A1907" s="9">
        <v>45295</v>
      </c>
      <c r="B1907" s="7" t="s">
        <v>13</v>
      </c>
      <c r="C1907" s="7"/>
      <c r="D1907" s="7" t="s">
        <v>33</v>
      </c>
      <c r="I1907">
        <f>VLOOKUP(D1907,MoneyLine!$A$1:$K$33,7,FALSE)</f>
        <v>35.906904761904762</v>
      </c>
      <c r="J1907">
        <f>VLOOKUP(B1907,MoneyLine!$A$1:$K$33,7,FALSE)</f>
        <v>52.757857142857148</v>
      </c>
      <c r="K1907">
        <f>VLOOKUP(B1907,MoneyLine!$A$1:$K$33,11,FALSE)</f>
        <v>5.03125</v>
      </c>
      <c r="L1907">
        <f>VLOOKUP(B1907,MoneyLine!$A$1:$D$33,4,FALSE)</f>
        <v>47.964499999999994</v>
      </c>
      <c r="M1907">
        <f>VLOOKUP(D1907,MoneyLine!$A$1:$K$33,11,FALSE)</f>
        <v>3.707499999999996</v>
      </c>
      <c r="N1907">
        <f>VLOOKUP(D1907,MoneyLine!$A$1:$D$33,4,FALSE)</f>
        <v>47.251999999999995</v>
      </c>
      <c r="O1907">
        <f>VLOOKUP(D1907,MoneyLine!$A$1:$Q$33,14,FALSE)</f>
        <v>44.759523809523806</v>
      </c>
      <c r="P1907">
        <f>VLOOKUP(B1907,MoneyLine!$A$1:$Q$33,17,FALSE)</f>
        <v>6.5440476190476176</v>
      </c>
      <c r="Q1907">
        <f>VLOOKUP(B1907,MoneyLine!$A$1:$K$33,10,FALSE)</f>
        <v>-4.3963095238095242</v>
      </c>
      <c r="R1907">
        <f>VLOOKUP(B1907,MoneyLine!$A$1:$Q$33,14,FALSE)</f>
        <v>36.921904761904756</v>
      </c>
      <c r="S1907">
        <f>VLOOKUP(D1907,MoneyLine!$A$1:$Q$33,17,FALSE)</f>
        <v>-16.226190476190478</v>
      </c>
      <c r="T1907">
        <f>VLOOKUP(D1907,MoneyLine!$A$1:$K$33,10,FALSE)</f>
        <v>29.473928571428576</v>
      </c>
      <c r="V1907">
        <f>HomTotReg.!$B$17+(test!O1907*HomTotReg.!$B$18+HomTotReg.!$B$19*test!P1907+test!Q1907*HomTotReg.!$B$20)</f>
        <v>3.1976730696392064</v>
      </c>
      <c r="W1907">
        <f>VisTotReg.!$B$17+(VisTotReg.!$B$18*test!R1907+test!S1907*VisTotReg.!$B$19+test!T1907*VisTotReg.!$B$20)</f>
        <v>2.6597062161814828</v>
      </c>
      <c r="Y1907">
        <f>'MoneyLine Reg. 1'!$B$17+('MoneyLine Reg. 1'!$B$18*test!I1907+test!J1907*'MoneyLine Reg. 1'!$B$19+test!T1907*'MoneyLine Reg. 1'!$B$20+test!Q1907*'MoneyLine Reg. 1'!$B$21)</f>
        <v>0.46046523428373698</v>
      </c>
      <c r="Z1907">
        <f>'MoneyLine Reg. 2'!$B$17+('MoneyLine Reg. 2'!$B$18*test!M1907+test!K1907*'MoneyLine Reg. 2'!$B$19+'MoneyLine Reg. 2'!$B$20*test!L1907+test!N1907*'MoneyLine Reg. 2'!$B$21)</f>
        <v>5.7899929668169481E-2</v>
      </c>
    </row>
    <row r="1908" spans="1:26" x14ac:dyDescent="0.3">
      <c r="A1908" s="8">
        <v>45295</v>
      </c>
      <c r="B1908" s="6" t="s">
        <v>22</v>
      </c>
      <c r="C1908" s="6"/>
      <c r="D1908" s="6" t="s">
        <v>21</v>
      </c>
      <c r="I1908">
        <f>VLOOKUP(D1908,MoneyLine!$A$1:$K$33,7,FALSE)</f>
        <v>81.149285714285725</v>
      </c>
      <c r="J1908">
        <f>VLOOKUP(B1908,MoneyLine!$A$1:$K$33,7,FALSE)</f>
        <v>73.279761904761898</v>
      </c>
      <c r="K1908">
        <f>VLOOKUP(B1908,MoneyLine!$A$1:$K$33,11,FALSE)</f>
        <v>6.432500000000001</v>
      </c>
      <c r="L1908">
        <f>VLOOKUP(B1908,MoneyLine!$A$1:$D$33,4,FALSE)</f>
        <v>50.885999999999996</v>
      </c>
      <c r="M1908">
        <f>VLOOKUP(D1908,MoneyLine!$A$1:$K$33,11,FALSE)</f>
        <v>9.1225000000000005</v>
      </c>
      <c r="N1908">
        <f>VLOOKUP(D1908,MoneyLine!$A$1:$D$33,4,FALSE)</f>
        <v>51.807999999999993</v>
      </c>
      <c r="O1908">
        <f>VLOOKUP(D1908,MoneyLine!$A$1:$Q$33,14,FALSE)</f>
        <v>65.387857142857143</v>
      </c>
      <c r="P1908">
        <f>VLOOKUP(B1908,MoneyLine!$A$1:$Q$33,17,FALSE)</f>
        <v>-0.22023809523809401</v>
      </c>
      <c r="Q1908">
        <f>VLOOKUP(B1908,MoneyLine!$A$1:$K$33,10,FALSE)</f>
        <v>10.709166666666667</v>
      </c>
      <c r="R1908">
        <f>VLOOKUP(B1908,MoneyLine!$A$1:$Q$33,14,FALSE)</f>
        <v>70.076904761904771</v>
      </c>
      <c r="S1908">
        <f>VLOOKUP(D1908,MoneyLine!$A$1:$Q$33,17,FALSE)</f>
        <v>7.3759523809523806</v>
      </c>
      <c r="T1908">
        <f>VLOOKUP(D1908,MoneyLine!$A$1:$K$33,10,FALSE)</f>
        <v>8.0371428571428574</v>
      </c>
      <c r="V1908">
        <f>HomTotReg.!$B$17+(test!O1908*HomTotReg.!$B$18+HomTotReg.!$B$19*test!P1908+test!Q1908*HomTotReg.!$B$20)</f>
        <v>3.321155685838419</v>
      </c>
      <c r="W1908">
        <f>VisTotReg.!$B$17+(VisTotReg.!$B$18*test!R1908+test!S1908*VisTotReg.!$B$19+test!T1908*VisTotReg.!$B$20)</f>
        <v>3.1582179777577224</v>
      </c>
      <c r="Y1908">
        <f>'MoneyLine Reg. 1'!$B$17+('MoneyLine Reg. 1'!$B$18*test!I1908+test!J1908*'MoneyLine Reg. 1'!$B$19+test!T1908*'MoneyLine Reg. 1'!$B$20+test!Q1908*'MoneyLine Reg. 1'!$B$21)</f>
        <v>0.21957782685888505</v>
      </c>
      <c r="Z1908">
        <f>'MoneyLine Reg. 2'!$B$17+('MoneyLine Reg. 2'!$B$18*test!M1908+test!K1908*'MoneyLine Reg. 2'!$B$19+'MoneyLine Reg. 2'!$B$20*test!L1908+test!N1908*'MoneyLine Reg. 2'!$B$21)</f>
        <v>0.41011351098353144</v>
      </c>
    </row>
    <row r="1909" spans="1:26" x14ac:dyDescent="0.3">
      <c r="A1909" s="9">
        <v>45295</v>
      </c>
      <c r="B1909" s="7" t="s">
        <v>6</v>
      </c>
      <c r="C1909" s="7"/>
      <c r="D1909" s="7" t="s">
        <v>17</v>
      </c>
      <c r="I1909">
        <f>VLOOKUP(D1909,MoneyLine!$A$1:$K$33,7,FALSE)</f>
        <v>126.67</v>
      </c>
      <c r="J1909">
        <f>VLOOKUP(B1909,MoneyLine!$A$1:$K$33,7,FALSE)</f>
        <v>-14.717619047619038</v>
      </c>
      <c r="K1909">
        <f>VLOOKUP(B1909,MoneyLine!$A$1:$K$33,11,FALSE)</f>
        <v>1.6887499999999989</v>
      </c>
      <c r="L1909">
        <f>VLOOKUP(B1909,MoneyLine!$A$1:$D$33,4,FALSE)</f>
        <v>38.247500000000002</v>
      </c>
      <c r="M1909">
        <f>VLOOKUP(D1909,MoneyLine!$A$1:$K$33,11,FALSE)</f>
        <v>19.922499999999999</v>
      </c>
      <c r="N1909">
        <f>VLOOKUP(D1909,MoneyLine!$A$1:$D$33,4,FALSE)</f>
        <v>49.902000000000001</v>
      </c>
      <c r="O1909">
        <f>VLOOKUP(D1909,MoneyLine!$A$1:$Q$33,14,FALSE)</f>
        <v>104.88261904761904</v>
      </c>
      <c r="P1909">
        <f>VLOOKUP(B1909,MoneyLine!$A$1:$Q$33,17,FALSE)</f>
        <v>-23.022142857142857</v>
      </c>
      <c r="Q1909">
        <f>VLOOKUP(B1909,MoneyLine!$A$1:$K$33,10,FALSE)</f>
        <v>2.2516666666666674</v>
      </c>
      <c r="R1909">
        <f>VLOOKUP(B1909,MoneyLine!$A$1:$Q$33,14,FALSE)</f>
        <v>4.214999999999999</v>
      </c>
      <c r="S1909">
        <f>VLOOKUP(D1909,MoneyLine!$A$1:$Q$33,17,FALSE)</f>
        <v>9.6223809523809507</v>
      </c>
      <c r="T1909">
        <f>VLOOKUP(D1909,MoneyLine!$A$1:$K$33,10,FALSE)</f>
        <v>23.209285714285713</v>
      </c>
      <c r="V1909">
        <f>HomTotReg.!$B$17+(test!O1909*HomTotReg.!$B$18+HomTotReg.!$B$19*test!P1909+test!Q1909*HomTotReg.!$B$20)</f>
        <v>4.0740497404609091</v>
      </c>
      <c r="W1909">
        <f>VisTotReg.!$B$17+(VisTotReg.!$B$18*test!R1909+test!S1909*VisTotReg.!$B$19+test!T1909*VisTotReg.!$B$20)</f>
        <v>2.1335766041105302</v>
      </c>
      <c r="Y1909">
        <f>'MoneyLine Reg. 1'!$B$17+('MoneyLine Reg. 1'!$B$18*test!I1909+test!J1909*'MoneyLine Reg. 1'!$B$19+test!T1909*'MoneyLine Reg. 1'!$B$20+test!Q1909*'MoneyLine Reg. 1'!$B$21)</f>
        <v>1.9732715212043439</v>
      </c>
      <c r="Z1909">
        <f>'MoneyLine Reg. 2'!$B$17+('MoneyLine Reg. 2'!$B$18*test!M1909+test!K1909*'MoneyLine Reg. 2'!$B$19+'MoneyLine Reg. 2'!$B$20*test!L1909+test!N1909*'MoneyLine Reg. 2'!$B$21)</f>
        <v>2.1634488455808878</v>
      </c>
    </row>
    <row r="1910" spans="1:26" x14ac:dyDescent="0.3">
      <c r="A1910" s="8">
        <v>45295</v>
      </c>
      <c r="B1910" s="6" t="s">
        <v>20</v>
      </c>
      <c r="C1910" s="6"/>
      <c r="D1910" s="6" t="s">
        <v>4</v>
      </c>
      <c r="I1910">
        <f>VLOOKUP(D1910,MoneyLine!$A$1:$K$33,7,FALSE)</f>
        <v>71.288571428571402</v>
      </c>
      <c r="J1910">
        <f>VLOOKUP(B1910,MoneyLine!$A$1:$K$33,7,FALSE)</f>
        <v>53.481666666666655</v>
      </c>
      <c r="K1910">
        <f>VLOOKUP(B1910,MoneyLine!$A$1:$K$33,11,FALSE)</f>
        <v>4.7974999999999994</v>
      </c>
      <c r="L1910">
        <f>VLOOKUP(B1910,MoneyLine!$A$1:$D$33,4,FALSE)</f>
        <v>46.0565</v>
      </c>
      <c r="M1910">
        <f>VLOOKUP(D1910,MoneyLine!$A$1:$K$33,11,FALSE)</f>
        <v>4.0925000000000029</v>
      </c>
      <c r="N1910">
        <f>VLOOKUP(D1910,MoneyLine!$A$1:$D$33,4,FALSE)</f>
        <v>50.962499999999999</v>
      </c>
      <c r="O1910">
        <f>VLOOKUP(D1910,MoneyLine!$A$1:$Q$33,14,FALSE)</f>
        <v>28.298571428571432</v>
      </c>
      <c r="P1910">
        <f>VLOOKUP(B1910,MoneyLine!$A$1:$Q$33,17,FALSE)</f>
        <v>-10.467380952380953</v>
      </c>
      <c r="Q1910">
        <f>VLOOKUP(B1910,MoneyLine!$A$1:$K$33,10,FALSE)</f>
        <v>1.6524999999999999</v>
      </c>
      <c r="R1910">
        <f>VLOOKUP(B1910,MoneyLine!$A$1:$Q$33,14,FALSE)</f>
        <v>58.340238095238099</v>
      </c>
      <c r="S1910">
        <f>VLOOKUP(D1910,MoneyLine!$A$1:$Q$33,17,FALSE)</f>
        <v>33.857619047619039</v>
      </c>
      <c r="T1910">
        <f>VLOOKUP(D1910,MoneyLine!$A$1:$K$33,10,FALSE)</f>
        <v>21.901309523809527</v>
      </c>
      <c r="V1910">
        <f>HomTotReg.!$B$17+(test!O1910*HomTotReg.!$B$18+HomTotReg.!$B$19*test!P1910+test!Q1910*HomTotReg.!$B$20)</f>
        <v>3.1370238717227759</v>
      </c>
      <c r="W1910">
        <f>VisTotReg.!$B$17+(VisTotReg.!$B$18*test!R1910+test!S1910*VisTotReg.!$B$19+test!T1910*VisTotReg.!$B$20)</f>
        <v>2.5787967536544376</v>
      </c>
      <c r="Y1910">
        <f>'MoneyLine Reg. 1'!$B$17+('MoneyLine Reg. 1'!$B$18*test!I1910+test!J1910*'MoneyLine Reg. 1'!$B$19+test!T1910*'MoneyLine Reg. 1'!$B$20+test!Q1910*'MoneyLine Reg. 1'!$B$21)</f>
        <v>0.63343590471924904</v>
      </c>
      <c r="Z1910">
        <f>'MoneyLine Reg. 2'!$B$17+('MoneyLine Reg. 2'!$B$18*test!M1910+test!K1910*'MoneyLine Reg. 2'!$B$19+'MoneyLine Reg. 2'!$B$20*test!L1910+test!N1910*'MoneyLine Reg. 2'!$B$21)</f>
        <v>0.50355887616203754</v>
      </c>
    </row>
    <row r="1911" spans="1:26" x14ac:dyDescent="0.3">
      <c r="A1911" s="9">
        <v>45295</v>
      </c>
      <c r="B1911" s="7" t="s">
        <v>32</v>
      </c>
      <c r="C1911" s="7"/>
      <c r="D1911" s="7" t="s">
        <v>34</v>
      </c>
      <c r="I1911">
        <f>VLOOKUP(D1911,MoneyLine!$A$1:$K$33,7,FALSE)</f>
        <v>70.167380952380938</v>
      </c>
      <c r="J1911">
        <f>VLOOKUP(B1911,MoneyLine!$A$1:$K$33,7,FALSE)</f>
        <v>91.395238095238099</v>
      </c>
      <c r="K1911">
        <f>VLOOKUP(B1911,MoneyLine!$A$1:$K$33,11,FALSE)</f>
        <v>4.9549999999999983</v>
      </c>
      <c r="L1911">
        <f>VLOOKUP(B1911,MoneyLine!$A$1:$D$33,4,FALSE)</f>
        <v>47.241</v>
      </c>
      <c r="M1911">
        <f>VLOOKUP(D1911,MoneyLine!$A$1:$K$33,11,FALSE)</f>
        <v>10.367500000000003</v>
      </c>
      <c r="N1911">
        <f>VLOOKUP(D1911,MoneyLine!$A$1:$D$33,4,FALSE)</f>
        <v>52.325999999999993</v>
      </c>
      <c r="O1911">
        <f>VLOOKUP(D1911,MoneyLine!$A$1:$Q$33,14,FALSE)</f>
        <v>40.24047619047618</v>
      </c>
      <c r="P1911">
        <f>VLOOKUP(B1911,MoneyLine!$A$1:$Q$33,17,FALSE)</f>
        <v>-9.4788095238095256</v>
      </c>
      <c r="Q1911">
        <f>VLOOKUP(B1911,MoneyLine!$A$1:$K$33,10,FALSE)</f>
        <v>-16.679047619047623</v>
      </c>
      <c r="R1911">
        <f>VLOOKUP(B1911,MoneyLine!$A$1:$Q$33,14,FALSE)</f>
        <v>85.390952380952371</v>
      </c>
      <c r="S1911">
        <f>VLOOKUP(D1911,MoneyLine!$A$1:$Q$33,17,FALSE)</f>
        <v>22.489285714285707</v>
      </c>
      <c r="T1911">
        <f>VLOOKUP(D1911,MoneyLine!$A$1:$K$33,10,FALSE)</f>
        <v>29.06904761904762</v>
      </c>
      <c r="V1911">
        <f>HomTotReg.!$B$17+(test!O1911*HomTotReg.!$B$18+HomTotReg.!$B$19*test!P1911+test!Q1911*HomTotReg.!$B$20)</f>
        <v>3.4550462909391015</v>
      </c>
      <c r="W1911">
        <f>VisTotReg.!$B$17+(VisTotReg.!$B$18*test!R1911+test!S1911*VisTotReg.!$B$19+test!T1911*VisTotReg.!$B$20)</f>
        <v>2.8954568442545381</v>
      </c>
      <c r="Y1911">
        <f>'MoneyLine Reg. 1'!$B$17+('MoneyLine Reg. 1'!$B$18*test!I1911+test!J1911*'MoneyLine Reg. 1'!$B$19+test!T1911*'MoneyLine Reg. 1'!$B$20+test!Q1911*'MoneyLine Reg. 1'!$B$21)</f>
        <v>0.46868855157389577</v>
      </c>
      <c r="Z1911">
        <f>'MoneyLine Reg. 2'!$B$17+('MoneyLine Reg. 2'!$B$18*test!M1911+test!K1911*'MoneyLine Reg. 2'!$B$19+'MoneyLine Reg. 2'!$B$20*test!L1911+test!N1911*'MoneyLine Reg. 2'!$B$21)</f>
        <v>0.88447170352950844</v>
      </c>
    </row>
    <row r="1912" spans="1:26" x14ac:dyDescent="0.3">
      <c r="A1912" s="8">
        <v>45295</v>
      </c>
      <c r="B1912" s="6" t="s">
        <v>23</v>
      </c>
      <c r="C1912" s="6"/>
      <c r="D1912" s="6" t="s">
        <v>24</v>
      </c>
      <c r="I1912">
        <f>VLOOKUP(D1912,MoneyLine!$A$1:$K$33,7,FALSE)</f>
        <v>-28.852380952380948</v>
      </c>
      <c r="J1912">
        <f>VLOOKUP(B1912,MoneyLine!$A$1:$K$33,7,FALSE)</f>
        <v>101.00309523809524</v>
      </c>
      <c r="K1912">
        <f>VLOOKUP(B1912,MoneyLine!$A$1:$K$33,11,FALSE)</f>
        <v>6.8149999999999995</v>
      </c>
      <c r="L1912">
        <f>VLOOKUP(B1912,MoneyLine!$A$1:$D$33,4,FALSE)</f>
        <v>52.277999999999999</v>
      </c>
      <c r="M1912">
        <f>VLOOKUP(D1912,MoneyLine!$A$1:$K$33,11,FALSE)</f>
        <v>5.754999999999999</v>
      </c>
      <c r="N1912">
        <f>VLOOKUP(D1912,MoneyLine!$A$1:$D$33,4,FALSE)</f>
        <v>42.153999999999996</v>
      </c>
      <c r="O1912">
        <f>VLOOKUP(D1912,MoneyLine!$A$1:$Q$33,14,FALSE)</f>
        <v>7.490952380952379</v>
      </c>
      <c r="P1912">
        <f>VLOOKUP(B1912,MoneyLine!$A$1:$Q$33,17,FALSE)</f>
        <v>22.973095238095237</v>
      </c>
      <c r="Q1912">
        <f>VLOOKUP(B1912,MoneyLine!$A$1:$K$33,10,FALSE)</f>
        <v>43.088928571428575</v>
      </c>
      <c r="R1912">
        <f>VLOOKUP(B1912,MoneyLine!$A$1:$Q$33,14,FALSE)</f>
        <v>66.898333333333312</v>
      </c>
      <c r="S1912">
        <f>VLOOKUP(D1912,MoneyLine!$A$1:$Q$33,17,FALSE)</f>
        <v>-35.079523809523806</v>
      </c>
      <c r="T1912">
        <f>VLOOKUP(D1912,MoneyLine!$A$1:$K$33,10,FALSE)</f>
        <v>-0.52404761904761887</v>
      </c>
      <c r="V1912">
        <f>HomTotReg.!$B$17+(test!O1912*HomTotReg.!$B$18+HomTotReg.!$B$19*test!P1912+test!Q1912*HomTotReg.!$B$20)</f>
        <v>2.1056020586328223</v>
      </c>
      <c r="W1912">
        <f>VisTotReg.!$B$17+(VisTotReg.!$B$18*test!R1912+test!S1912*VisTotReg.!$B$19+test!T1912*VisTotReg.!$B$20)</f>
        <v>3.625036010981936</v>
      </c>
      <c r="Y1912">
        <f>'MoneyLine Reg. 1'!$B$17+('MoneyLine Reg. 1'!$B$18*test!I1912+test!J1912*'MoneyLine Reg. 1'!$B$19+test!T1912*'MoneyLine Reg. 1'!$B$20+test!Q1912*'MoneyLine Reg. 1'!$B$21)</f>
        <v>-1.6199495486418776</v>
      </c>
      <c r="Z1912">
        <f>'MoneyLine Reg. 2'!$B$17+('MoneyLine Reg. 2'!$B$18*test!M1912+test!K1912*'MoneyLine Reg. 2'!$B$19+'MoneyLine Reg. 2'!$B$20*test!L1912+test!N1912*'MoneyLine Reg. 2'!$B$21)</f>
        <v>-0.61095336269695011</v>
      </c>
    </row>
    <row r="1913" spans="1:26" x14ac:dyDescent="0.3">
      <c r="A1913" s="9">
        <v>45295</v>
      </c>
      <c r="B1913" s="7" t="s">
        <v>8</v>
      </c>
      <c r="C1913" s="7"/>
      <c r="D1913" s="7" t="s">
        <v>10</v>
      </c>
      <c r="I1913">
        <f>VLOOKUP(D1913,MoneyLine!$A$1:$K$33,7,FALSE)</f>
        <v>43.783809523809516</v>
      </c>
      <c r="J1913">
        <f>VLOOKUP(B1913,MoneyLine!$A$1:$K$33,7,FALSE)</f>
        <v>158.14214285714286</v>
      </c>
      <c r="K1913">
        <f>VLOOKUP(B1913,MoneyLine!$A$1:$K$33,11,FALSE)</f>
        <v>11.611250000000004</v>
      </c>
      <c r="L1913">
        <f>VLOOKUP(B1913,MoneyLine!$A$1:$D$33,4,FALSE)</f>
        <v>49.862499999999997</v>
      </c>
      <c r="M1913">
        <f>VLOOKUP(D1913,MoneyLine!$A$1:$K$33,11,FALSE)</f>
        <v>2.1412499999999977</v>
      </c>
      <c r="N1913">
        <f>VLOOKUP(D1913,MoneyLine!$A$1:$D$33,4,FALSE)</f>
        <v>45.351499999999994</v>
      </c>
      <c r="O1913">
        <f>VLOOKUP(D1913,MoneyLine!$A$1:$Q$33,14,FALSE)</f>
        <v>43.181904761904768</v>
      </c>
      <c r="P1913">
        <f>VLOOKUP(B1913,MoneyLine!$A$1:$Q$33,17,FALSE)</f>
        <v>14.067142857142855</v>
      </c>
      <c r="Q1913">
        <f>VLOOKUP(B1913,MoneyLine!$A$1:$K$33,10,FALSE)</f>
        <v>21.027261904761904</v>
      </c>
      <c r="R1913">
        <f>VLOOKUP(B1913,MoneyLine!$A$1:$Q$33,14,FALSE)</f>
        <v>125.46428571428571</v>
      </c>
      <c r="S1913">
        <f>VLOOKUP(D1913,MoneyLine!$A$1:$Q$33,17,FALSE)</f>
        <v>-14.675714285714287</v>
      </c>
      <c r="T1913">
        <f>VLOOKUP(D1913,MoneyLine!$A$1:$K$33,10,FALSE)</f>
        <v>13.367738095238096</v>
      </c>
      <c r="V1913">
        <f>HomTotReg.!$B$17+(test!O1913*HomTotReg.!$B$18+HomTotReg.!$B$19*test!P1913+test!Q1913*HomTotReg.!$B$20)</f>
        <v>2.820965991495989</v>
      </c>
      <c r="W1913">
        <f>VisTotReg.!$B$17+(VisTotReg.!$B$18*test!R1913+test!S1913*VisTotReg.!$B$19+test!T1913*VisTotReg.!$B$20)</f>
        <v>3.9332765315170768</v>
      </c>
      <c r="Y1913">
        <f>'MoneyLine Reg. 1'!$B$17+('MoneyLine Reg. 1'!$B$18*test!I1913+test!J1913*'MoneyLine Reg. 1'!$B$19+test!T1913*'MoneyLine Reg. 1'!$B$20+test!Q1913*'MoneyLine Reg. 1'!$B$21)</f>
        <v>-1.15293808106931</v>
      </c>
      <c r="Z1913">
        <f>'MoneyLine Reg. 2'!$B$17+('MoneyLine Reg. 2'!$B$18*test!M1913+test!K1913*'MoneyLine Reg. 2'!$B$19+'MoneyLine Reg. 2'!$B$20*test!L1913+test!N1913*'MoneyLine Reg. 2'!$B$21)</f>
        <v>-0.70269239051972132</v>
      </c>
    </row>
    <row r="1914" spans="1:26" x14ac:dyDescent="0.3">
      <c r="A1914" s="8">
        <v>45295</v>
      </c>
      <c r="B1914" s="6" t="s">
        <v>31</v>
      </c>
      <c r="C1914" s="6"/>
      <c r="D1914" s="6" t="s">
        <v>27</v>
      </c>
      <c r="I1914">
        <f>VLOOKUP(D1914,MoneyLine!$A$1:$K$33,7,FALSE)</f>
        <v>57.437380952380948</v>
      </c>
      <c r="J1914">
        <f>VLOOKUP(B1914,MoneyLine!$A$1:$K$33,7,FALSE)</f>
        <v>130.13119047619048</v>
      </c>
      <c r="K1914">
        <f>VLOOKUP(B1914,MoneyLine!$A$1:$K$33,11,FALSE)</f>
        <v>13.114999999999997</v>
      </c>
      <c r="L1914">
        <f>VLOOKUP(B1914,MoneyLine!$A$1:$D$33,4,FALSE)</f>
        <v>55.725999999999999</v>
      </c>
      <c r="M1914">
        <f>VLOOKUP(D1914,MoneyLine!$A$1:$K$33,11,FALSE)</f>
        <v>10.504999999999999</v>
      </c>
      <c r="N1914">
        <f>VLOOKUP(D1914,MoneyLine!$A$1:$D$33,4,FALSE)</f>
        <v>52.064499999999995</v>
      </c>
      <c r="O1914">
        <f>VLOOKUP(D1914,MoneyLine!$A$1:$Q$33,14,FALSE)</f>
        <v>42.338571428571427</v>
      </c>
      <c r="P1914">
        <f>VLOOKUP(B1914,MoneyLine!$A$1:$Q$33,17,FALSE)</f>
        <v>29.228333333333332</v>
      </c>
      <c r="Q1914">
        <f>VLOOKUP(B1914,MoneyLine!$A$1:$K$33,10,FALSE)</f>
        <v>31.447738095238101</v>
      </c>
      <c r="R1914">
        <f>VLOOKUP(B1914,MoneyLine!$A$1:$Q$33,14,FALSE)</f>
        <v>91.865476190476173</v>
      </c>
      <c r="S1914">
        <f>VLOOKUP(D1914,MoneyLine!$A$1:$Q$33,17,FALSE)</f>
        <v>0.65357142857142814</v>
      </c>
      <c r="T1914">
        <f>VLOOKUP(D1914,MoneyLine!$A$1:$K$33,10,FALSE)</f>
        <v>23.449285714285718</v>
      </c>
      <c r="V1914">
        <f>HomTotReg.!$B$17+(test!O1914*HomTotReg.!$B$18+HomTotReg.!$B$19*test!P1914+test!Q1914*HomTotReg.!$B$20)</f>
        <v>2.5364973348741899</v>
      </c>
      <c r="W1914">
        <f>VisTotReg.!$B$17+(VisTotReg.!$B$18*test!R1914+test!S1914*VisTotReg.!$B$19+test!T1914*VisTotReg.!$B$20)</f>
        <v>3.2496521624368437</v>
      </c>
      <c r="Y1914">
        <f>'MoneyLine Reg. 1'!$B$17+('MoneyLine Reg. 1'!$B$18*test!I1914+test!J1914*'MoneyLine Reg. 1'!$B$19+test!T1914*'MoneyLine Reg. 1'!$B$20+test!Q1914*'MoneyLine Reg. 1'!$B$21)</f>
        <v>-0.6614463625879945</v>
      </c>
      <c r="Z1914">
        <f>'MoneyLine Reg. 2'!$B$17+('MoneyLine Reg. 2'!$B$18*test!M1914+test!K1914*'MoneyLine Reg. 2'!$B$19+'MoneyLine Reg. 2'!$B$20*test!L1914+test!N1914*'MoneyLine Reg. 2'!$B$21)</f>
        <v>-0.24483330440393303</v>
      </c>
    </row>
    <row r="1915" spans="1:26" x14ac:dyDescent="0.3">
      <c r="A1915" s="9">
        <v>45296</v>
      </c>
      <c r="B1915" s="7" t="s">
        <v>23</v>
      </c>
      <c r="C1915" s="7"/>
      <c r="D1915" s="7" t="s">
        <v>26</v>
      </c>
      <c r="I1915">
        <f>VLOOKUP(D1915,MoneyLine!$A$1:$K$33,7,FALSE)</f>
        <v>2.4278571428571381</v>
      </c>
      <c r="J1915">
        <f>VLOOKUP(B1915,MoneyLine!$A$1:$K$33,7,FALSE)</f>
        <v>101.00309523809524</v>
      </c>
      <c r="K1915">
        <f>VLOOKUP(B1915,MoneyLine!$A$1:$K$33,11,FALSE)</f>
        <v>6.8149999999999995</v>
      </c>
      <c r="L1915">
        <f>VLOOKUP(B1915,MoneyLine!$A$1:$D$33,4,FALSE)</f>
        <v>52.277999999999999</v>
      </c>
      <c r="M1915">
        <f>VLOOKUP(D1915,MoneyLine!$A$1:$K$33,11,FALSE)</f>
        <v>7.2874999999999996</v>
      </c>
      <c r="N1915">
        <f>VLOOKUP(D1915,MoneyLine!$A$1:$D$33,4,FALSE)</f>
        <v>44.772500000000001</v>
      </c>
      <c r="O1915">
        <f>VLOOKUP(D1915,MoneyLine!$A$1:$Q$33,14,FALSE)</f>
        <v>21.040476190476188</v>
      </c>
      <c r="P1915">
        <f>VLOOKUP(B1915,MoneyLine!$A$1:$Q$33,17,FALSE)</f>
        <v>22.973095238095237</v>
      </c>
      <c r="Q1915">
        <f>VLOOKUP(B1915,MoneyLine!$A$1:$K$33,10,FALSE)</f>
        <v>43.088928571428575</v>
      </c>
      <c r="R1915">
        <f>VLOOKUP(B1915,MoneyLine!$A$1:$Q$33,14,FALSE)</f>
        <v>66.898333333333312</v>
      </c>
      <c r="S1915">
        <f>VLOOKUP(D1915,MoneyLine!$A$1:$Q$33,17,FALSE)</f>
        <v>-8.321428571428573</v>
      </c>
      <c r="T1915">
        <f>VLOOKUP(D1915,MoneyLine!$A$1:$K$33,10,FALSE)</f>
        <v>13.537738095238096</v>
      </c>
      <c r="V1915">
        <f>HomTotReg.!$B$17+(test!O1915*HomTotReg.!$B$18+HomTotReg.!$B$19*test!P1915+test!Q1915*HomTotReg.!$B$20)</f>
        <v>2.2490148756357695</v>
      </c>
      <c r="W1915">
        <f>VisTotReg.!$B$17+(VisTotReg.!$B$18*test!R1915+test!S1915*VisTotReg.!$B$19+test!T1915*VisTotReg.!$B$20)</f>
        <v>3.179454243334372</v>
      </c>
      <c r="Y1915">
        <f>'MoneyLine Reg. 1'!$B$17+('MoneyLine Reg. 1'!$B$18*test!I1915+test!J1915*'MoneyLine Reg. 1'!$B$19+test!T1915*'MoneyLine Reg. 1'!$B$20+test!Q1915*'MoneyLine Reg. 1'!$B$21)</f>
        <v>-1.1188198223426398</v>
      </c>
      <c r="Z1915">
        <f>'MoneyLine Reg. 2'!$B$17+('MoneyLine Reg. 2'!$B$18*test!M1915+test!K1915*'MoneyLine Reg. 2'!$B$19+'MoneyLine Reg. 2'!$B$20*test!L1915+test!N1915*'MoneyLine Reg. 2'!$B$21)</f>
        <v>-0.33085135581476344</v>
      </c>
    </row>
    <row r="1916" spans="1:26" x14ac:dyDescent="0.3">
      <c r="A1916" s="8">
        <v>45296</v>
      </c>
      <c r="B1916" s="6" t="s">
        <v>6</v>
      </c>
      <c r="C1916" s="6"/>
      <c r="D1916" s="6" t="s">
        <v>15</v>
      </c>
      <c r="I1916">
        <f>VLOOKUP(D1916,MoneyLine!$A$1:$K$33,7,FALSE)</f>
        <v>101.46142857142856</v>
      </c>
      <c r="J1916">
        <f>VLOOKUP(B1916,MoneyLine!$A$1:$K$33,7,FALSE)</f>
        <v>-14.717619047619038</v>
      </c>
      <c r="K1916">
        <f>VLOOKUP(B1916,MoneyLine!$A$1:$K$33,11,FALSE)</f>
        <v>1.6887499999999989</v>
      </c>
      <c r="L1916">
        <f>VLOOKUP(B1916,MoneyLine!$A$1:$D$33,4,FALSE)</f>
        <v>38.247500000000002</v>
      </c>
      <c r="M1916">
        <f>VLOOKUP(D1916,MoneyLine!$A$1:$K$33,11,FALSE)</f>
        <v>16.143749999999997</v>
      </c>
      <c r="N1916">
        <f>VLOOKUP(D1916,MoneyLine!$A$1:$D$33,4,FALSE)</f>
        <v>52.539000000000001</v>
      </c>
      <c r="O1916">
        <f>VLOOKUP(D1916,MoneyLine!$A$1:$Q$33,14,FALSE)</f>
        <v>76.89928571428571</v>
      </c>
      <c r="P1916">
        <f>VLOOKUP(B1916,MoneyLine!$A$1:$Q$33,17,FALSE)</f>
        <v>-23.022142857142857</v>
      </c>
      <c r="Q1916">
        <f>VLOOKUP(B1916,MoneyLine!$A$1:$K$33,10,FALSE)</f>
        <v>2.2516666666666674</v>
      </c>
      <c r="R1916">
        <f>VLOOKUP(B1916,MoneyLine!$A$1:$Q$33,14,FALSE)</f>
        <v>4.214999999999999</v>
      </c>
      <c r="S1916">
        <f>VLOOKUP(D1916,MoneyLine!$A$1:$Q$33,17,FALSE)</f>
        <v>16.578095238095237</v>
      </c>
      <c r="T1916">
        <f>VLOOKUP(D1916,MoneyLine!$A$1:$K$33,10,FALSE)</f>
        <v>-8.7532142857142858</v>
      </c>
      <c r="V1916">
        <f>HomTotReg.!$B$17+(test!O1916*HomTotReg.!$B$18+HomTotReg.!$B$19*test!P1916+test!Q1916*HomTotReg.!$B$20)</f>
        <v>3.7778645225239522</v>
      </c>
      <c r="W1916">
        <f>VisTotReg.!$B$17+(VisTotReg.!$B$18*test!R1916+test!S1916*VisTotReg.!$B$19+test!T1916*VisTotReg.!$B$20)</f>
        <v>2.5421997462046946</v>
      </c>
      <c r="Y1916">
        <f>'MoneyLine Reg. 1'!$B$17+('MoneyLine Reg. 1'!$B$18*test!I1916+test!J1916*'MoneyLine Reg. 1'!$B$19+test!T1916*'MoneyLine Reg. 1'!$B$20+test!Q1916*'MoneyLine Reg. 1'!$B$21)</f>
        <v>1.2838438468662507</v>
      </c>
      <c r="Z1916">
        <f>'MoneyLine Reg. 2'!$B$17+('MoneyLine Reg. 2'!$B$18*test!M1916+test!K1916*'MoneyLine Reg. 2'!$B$19+'MoneyLine Reg. 2'!$B$20*test!L1916+test!N1916*'MoneyLine Reg. 2'!$B$21)</f>
        <v>2.121360673736993</v>
      </c>
    </row>
    <row r="1917" spans="1:26" x14ac:dyDescent="0.3">
      <c r="A1917" s="9">
        <v>45296</v>
      </c>
      <c r="B1917" s="7" t="s">
        <v>18</v>
      </c>
      <c r="C1917" s="7"/>
      <c r="D1917" s="7" t="s">
        <v>12</v>
      </c>
      <c r="I1917">
        <f>VLOOKUP(D1917,MoneyLine!$A$1:$K$33,7,FALSE)</f>
        <v>38.000238095238089</v>
      </c>
      <c r="J1917">
        <f>VLOOKUP(B1917,MoneyLine!$A$1:$K$33,7,FALSE)</f>
        <v>161.3661904761905</v>
      </c>
      <c r="K1917">
        <f>VLOOKUP(B1917,MoneyLine!$A$1:$K$33,11,FALSE)</f>
        <v>18.088749999999997</v>
      </c>
      <c r="L1917">
        <f>VLOOKUP(B1917,MoneyLine!$A$1:$D$33,4,FALSE)</f>
        <v>55.644500000000001</v>
      </c>
      <c r="M1917">
        <f>VLOOKUP(D1917,MoneyLine!$A$1:$K$33,11,FALSE)</f>
        <v>5.6062500000000011</v>
      </c>
      <c r="N1917">
        <f>VLOOKUP(D1917,MoneyLine!$A$1:$D$33,4,FALSE)</f>
        <v>46.611499999999999</v>
      </c>
      <c r="O1917">
        <f>VLOOKUP(D1917,MoneyLine!$A$1:$Q$33,14,FALSE)</f>
        <v>32.669761904761899</v>
      </c>
      <c r="P1917">
        <f>VLOOKUP(B1917,MoneyLine!$A$1:$Q$33,17,FALSE)</f>
        <v>63.627142857142857</v>
      </c>
      <c r="Q1917">
        <f>VLOOKUP(B1917,MoneyLine!$A$1:$K$33,10,FALSE)</f>
        <v>-8.5753571428571433</v>
      </c>
      <c r="R1917">
        <f>VLOOKUP(B1917,MoneyLine!$A$1:$Q$33,14,FALSE)</f>
        <v>80.616190476190468</v>
      </c>
      <c r="S1917">
        <f>VLOOKUP(D1917,MoneyLine!$A$1:$Q$33,17,FALSE)</f>
        <v>-1.7361904761904778</v>
      </c>
      <c r="T1917">
        <f>VLOOKUP(D1917,MoneyLine!$A$1:$K$33,10,FALSE)</f>
        <v>20.738571428571433</v>
      </c>
      <c r="V1917">
        <f>HomTotReg.!$B$17+(test!O1917*HomTotReg.!$B$18+HomTotReg.!$B$19*test!P1917+test!Q1917*HomTotReg.!$B$20)</f>
        <v>2.510888657283274</v>
      </c>
      <c r="W1917">
        <f>VisTotReg.!$B$17+(VisTotReg.!$B$18*test!R1917+test!S1917*VisTotReg.!$B$19+test!T1917*VisTotReg.!$B$20)</f>
        <v>3.1774364974353468</v>
      </c>
      <c r="Y1917">
        <f>'MoneyLine Reg. 1'!$B$17+('MoneyLine Reg. 1'!$B$18*test!I1917+test!J1917*'MoneyLine Reg. 1'!$B$19+test!T1917*'MoneyLine Reg. 1'!$B$20+test!Q1917*'MoneyLine Reg. 1'!$B$21)</f>
        <v>-0.84840336444888798</v>
      </c>
      <c r="Z1917">
        <f>'MoneyLine Reg. 2'!$B$17+('MoneyLine Reg. 2'!$B$18*test!M1917+test!K1917*'MoneyLine Reg. 2'!$B$19+'MoneyLine Reg. 2'!$B$20*test!L1917+test!N1917*'MoneyLine Reg. 2'!$B$21)</f>
        <v>-1.2181914913625538</v>
      </c>
    </row>
    <row r="1918" spans="1:26" x14ac:dyDescent="0.3">
      <c r="A1918" s="8">
        <v>45297</v>
      </c>
      <c r="B1918" s="6" t="s">
        <v>7</v>
      </c>
      <c r="C1918" s="6"/>
      <c r="D1918" s="6" t="s">
        <v>14</v>
      </c>
      <c r="I1918">
        <f>VLOOKUP(D1918,MoneyLine!$A$1:$K$33,7,FALSE)</f>
        <v>85.562619047619037</v>
      </c>
      <c r="J1918">
        <f>VLOOKUP(B1918,MoneyLine!$A$1:$K$33,7,FALSE)</f>
        <v>105.50714285714287</v>
      </c>
      <c r="K1918">
        <f>VLOOKUP(B1918,MoneyLine!$A$1:$K$33,11,FALSE)</f>
        <v>17.5075</v>
      </c>
      <c r="L1918">
        <f>VLOOKUP(B1918,MoneyLine!$A$1:$D$33,4,FALSE)</f>
        <v>51.216499999999996</v>
      </c>
      <c r="M1918">
        <f>VLOOKUP(D1918,MoneyLine!$A$1:$K$33,11,FALSE)</f>
        <v>19.403750000000002</v>
      </c>
      <c r="N1918">
        <f>VLOOKUP(D1918,MoneyLine!$A$1:$D$33,4,FALSE)</f>
        <v>49.788499999999999</v>
      </c>
      <c r="O1918">
        <f>VLOOKUP(D1918,MoneyLine!$A$1:$Q$33,14,FALSE)</f>
        <v>87.124523809523808</v>
      </c>
      <c r="P1918">
        <f>VLOOKUP(B1918,MoneyLine!$A$1:$Q$33,17,FALSE)</f>
        <v>1.5838095238095231</v>
      </c>
      <c r="Q1918">
        <f>VLOOKUP(B1918,MoneyLine!$A$1:$K$33,10,FALSE)</f>
        <v>-6.0107142857142861</v>
      </c>
      <c r="R1918">
        <f>VLOOKUP(B1918,MoneyLine!$A$1:$Q$33,14,FALSE)</f>
        <v>89.021666666666647</v>
      </c>
      <c r="S1918">
        <f>VLOOKUP(D1918,MoneyLine!$A$1:$Q$33,17,FALSE)</f>
        <v>-3.2247619047619036</v>
      </c>
      <c r="T1918">
        <f>VLOOKUP(D1918,MoneyLine!$A$1:$K$33,10,FALSE)</f>
        <v>24.058452380952382</v>
      </c>
      <c r="V1918">
        <f>HomTotReg.!$B$17+(test!O1918*HomTotReg.!$B$18+HomTotReg.!$B$19*test!P1918+test!Q1918*HomTotReg.!$B$20)</f>
        <v>3.7164396039751706</v>
      </c>
      <c r="W1918">
        <f>VisTotReg.!$B$17+(VisTotReg.!$B$18*test!R1918+test!S1918*VisTotReg.!$B$19+test!T1918*VisTotReg.!$B$20)</f>
        <v>3.241523678970974</v>
      </c>
      <c r="Y1918">
        <f>'MoneyLine Reg. 1'!$B$17+('MoneyLine Reg. 1'!$B$18*test!I1918+test!J1918*'MoneyLine Reg. 1'!$B$19+test!T1918*'MoneyLine Reg. 1'!$B$20+test!Q1918*'MoneyLine Reg. 1'!$B$21)</f>
        <v>0.28093950186724925</v>
      </c>
      <c r="Z1918">
        <f>'MoneyLine Reg. 2'!$B$17+('MoneyLine Reg. 2'!$B$18*test!M1918+test!K1918*'MoneyLine Reg. 2'!$B$19+'MoneyLine Reg. 2'!$B$20*test!L1918+test!N1918*'MoneyLine Reg. 2'!$B$21)</f>
        <v>0.21676214721222742</v>
      </c>
    </row>
    <row r="1919" spans="1:26" x14ac:dyDescent="0.3">
      <c r="A1919" s="9">
        <v>45297</v>
      </c>
      <c r="B1919" s="7" t="s">
        <v>10</v>
      </c>
      <c r="C1919" s="7"/>
      <c r="D1919" s="7" t="s">
        <v>18</v>
      </c>
      <c r="I1919">
        <f>VLOOKUP(D1919,MoneyLine!$A$1:$K$33,7,FALSE)</f>
        <v>161.3661904761905</v>
      </c>
      <c r="J1919">
        <f>VLOOKUP(B1919,MoneyLine!$A$1:$K$33,7,FALSE)</f>
        <v>43.783809523809516</v>
      </c>
      <c r="K1919">
        <f>VLOOKUP(B1919,MoneyLine!$A$1:$K$33,11,FALSE)</f>
        <v>2.1412499999999977</v>
      </c>
      <c r="L1919">
        <f>VLOOKUP(B1919,MoneyLine!$A$1:$D$33,4,FALSE)</f>
        <v>45.351499999999994</v>
      </c>
      <c r="M1919">
        <f>VLOOKUP(D1919,MoneyLine!$A$1:$K$33,11,FALSE)</f>
        <v>18.088749999999997</v>
      </c>
      <c r="N1919">
        <f>VLOOKUP(D1919,MoneyLine!$A$1:$D$33,4,FALSE)</f>
        <v>55.644500000000001</v>
      </c>
      <c r="O1919">
        <f>VLOOKUP(D1919,MoneyLine!$A$1:$Q$33,14,FALSE)</f>
        <v>80.616190476190468</v>
      </c>
      <c r="P1919">
        <f>VLOOKUP(B1919,MoneyLine!$A$1:$Q$33,17,FALSE)</f>
        <v>-14.675714285714287</v>
      </c>
      <c r="Q1919">
        <f>VLOOKUP(B1919,MoneyLine!$A$1:$K$33,10,FALSE)</f>
        <v>13.367738095238096</v>
      </c>
      <c r="R1919">
        <f>VLOOKUP(B1919,MoneyLine!$A$1:$Q$33,14,FALSE)</f>
        <v>43.181904761904768</v>
      </c>
      <c r="S1919">
        <f>VLOOKUP(D1919,MoneyLine!$A$1:$Q$33,17,FALSE)</f>
        <v>63.627142857142857</v>
      </c>
      <c r="T1919">
        <f>VLOOKUP(D1919,MoneyLine!$A$1:$K$33,10,FALSE)</f>
        <v>-8.5753571428571433</v>
      </c>
      <c r="V1919">
        <f>HomTotReg.!$B$17+(test!O1919*HomTotReg.!$B$18+HomTotReg.!$B$19*test!P1919+test!Q1919*HomTotReg.!$B$20)</f>
        <v>3.6062085427371198</v>
      </c>
      <c r="W1919">
        <f>VisTotReg.!$B$17+(VisTotReg.!$B$18*test!R1919+test!S1919*VisTotReg.!$B$19+test!T1919*VisTotReg.!$B$20)</f>
        <v>2.5823728840725875</v>
      </c>
      <c r="Y1919">
        <f>'MoneyLine Reg. 1'!$B$17+('MoneyLine Reg. 1'!$B$18*test!I1919+test!J1919*'MoneyLine Reg. 1'!$B$19+test!T1919*'MoneyLine Reg. 1'!$B$20+test!Q1919*'MoneyLine Reg. 1'!$B$21)</f>
        <v>1.0885273462959133</v>
      </c>
      <c r="Z1919">
        <f>'MoneyLine Reg. 2'!$B$17+('MoneyLine Reg. 2'!$B$18*test!M1919+test!K1919*'MoneyLine Reg. 2'!$B$19+'MoneyLine Reg. 2'!$B$20*test!L1919+test!N1919*'MoneyLine Reg. 2'!$B$21)</f>
        <v>1.8992007308313483</v>
      </c>
    </row>
    <row r="1920" spans="1:26" x14ac:dyDescent="0.3">
      <c r="A1920" s="8">
        <v>45297</v>
      </c>
      <c r="B1920" s="6" t="s">
        <v>28</v>
      </c>
      <c r="C1920" s="6"/>
      <c r="D1920" s="6" t="s">
        <v>20</v>
      </c>
      <c r="I1920">
        <f>VLOOKUP(D1920,MoneyLine!$A$1:$K$33,7,FALSE)</f>
        <v>53.481666666666655</v>
      </c>
      <c r="J1920">
        <f>VLOOKUP(B1920,MoneyLine!$A$1:$K$33,7,FALSE)</f>
        <v>60.434285714285707</v>
      </c>
      <c r="K1920">
        <f>VLOOKUP(B1920,MoneyLine!$A$1:$K$33,11,FALSE)</f>
        <v>6.9025000000000016</v>
      </c>
      <c r="L1920">
        <f>VLOOKUP(B1920,MoneyLine!$A$1:$D$33,4,FALSE)</f>
        <v>50.512499999999996</v>
      </c>
      <c r="M1920">
        <f>VLOOKUP(D1920,MoneyLine!$A$1:$K$33,11,FALSE)</f>
        <v>4.7974999999999994</v>
      </c>
      <c r="N1920">
        <f>VLOOKUP(D1920,MoneyLine!$A$1:$D$33,4,FALSE)</f>
        <v>46.0565</v>
      </c>
      <c r="O1920">
        <f>VLOOKUP(D1920,MoneyLine!$A$1:$Q$33,14,FALSE)</f>
        <v>58.340238095238099</v>
      </c>
      <c r="P1920">
        <f>VLOOKUP(B1920,MoneyLine!$A$1:$Q$33,17,FALSE)</f>
        <v>10.998333333333333</v>
      </c>
      <c r="Q1920">
        <f>VLOOKUP(B1920,MoneyLine!$A$1:$K$33,10,FALSE)</f>
        <v>5.5184523809523807</v>
      </c>
      <c r="R1920">
        <f>VLOOKUP(B1920,MoneyLine!$A$1:$Q$33,14,FALSE)</f>
        <v>47.296666666666667</v>
      </c>
      <c r="S1920">
        <f>VLOOKUP(D1920,MoneyLine!$A$1:$Q$33,17,FALSE)</f>
        <v>-10.467380952380953</v>
      </c>
      <c r="T1920">
        <f>VLOOKUP(D1920,MoneyLine!$A$1:$K$33,10,FALSE)</f>
        <v>1.6524999999999999</v>
      </c>
      <c r="V1920">
        <f>HomTotReg.!$B$17+(test!O1920*HomTotReg.!$B$18+HomTotReg.!$B$19*test!P1920+test!Q1920*HomTotReg.!$B$20)</f>
        <v>3.184907242815131</v>
      </c>
      <c r="W1920">
        <f>VisTotReg.!$B$17+(VisTotReg.!$B$18*test!R1920+test!S1920*VisTotReg.!$B$19+test!T1920*VisTotReg.!$B$20)</f>
        <v>3.1410835019708996</v>
      </c>
      <c r="Y1920">
        <f>'MoneyLine Reg. 1'!$B$17+('MoneyLine Reg. 1'!$B$18*test!I1920+test!J1920*'MoneyLine Reg. 1'!$B$19+test!T1920*'MoneyLine Reg. 1'!$B$20+test!Q1920*'MoneyLine Reg. 1'!$B$21)</f>
        <v>5.9942673793445284E-2</v>
      </c>
      <c r="Z1920">
        <f>'MoneyLine Reg. 2'!$B$17+('MoneyLine Reg. 2'!$B$18*test!M1920+test!K1920*'MoneyLine Reg. 2'!$B$19+'MoneyLine Reg. 2'!$B$20*test!L1920+test!N1920*'MoneyLine Reg. 2'!$B$21)</f>
        <v>-0.26298783543926785</v>
      </c>
    </row>
    <row r="1921" spans="1:26" x14ac:dyDescent="0.3">
      <c r="A1921" s="9">
        <v>45297</v>
      </c>
      <c r="B1921" s="7" t="s">
        <v>31</v>
      </c>
      <c r="C1921" s="7"/>
      <c r="D1921" s="7" t="s">
        <v>11</v>
      </c>
      <c r="I1921">
        <f>VLOOKUP(D1921,MoneyLine!$A$1:$K$33,7,FALSE)</f>
        <v>121.01880952380951</v>
      </c>
      <c r="J1921">
        <f>VLOOKUP(B1921,MoneyLine!$A$1:$K$33,7,FALSE)</f>
        <v>130.13119047619048</v>
      </c>
      <c r="K1921">
        <f>VLOOKUP(B1921,MoneyLine!$A$1:$K$33,11,FALSE)</f>
        <v>13.114999999999997</v>
      </c>
      <c r="L1921">
        <f>VLOOKUP(B1921,MoneyLine!$A$1:$D$33,4,FALSE)</f>
        <v>55.725999999999999</v>
      </c>
      <c r="M1921">
        <f>VLOOKUP(D1921,MoneyLine!$A$1:$K$33,11,FALSE)</f>
        <v>15.838749999999997</v>
      </c>
      <c r="N1921">
        <f>VLOOKUP(D1921,MoneyLine!$A$1:$D$33,4,FALSE)</f>
        <v>52.685499999999998</v>
      </c>
      <c r="O1921">
        <f>VLOOKUP(D1921,MoneyLine!$A$1:$Q$33,14,FALSE)</f>
        <v>85.286666666666662</v>
      </c>
      <c r="P1921">
        <f>VLOOKUP(B1921,MoneyLine!$A$1:$Q$33,17,FALSE)</f>
        <v>29.228333333333332</v>
      </c>
      <c r="Q1921">
        <f>VLOOKUP(B1921,MoneyLine!$A$1:$K$33,10,FALSE)</f>
        <v>31.447738095238101</v>
      </c>
      <c r="R1921">
        <f>VLOOKUP(B1921,MoneyLine!$A$1:$Q$33,14,FALSE)</f>
        <v>91.865476190476173</v>
      </c>
      <c r="S1921">
        <f>VLOOKUP(D1921,MoneyLine!$A$1:$Q$33,17,FALSE)</f>
        <v>15.627619047619051</v>
      </c>
      <c r="T1921">
        <f>VLOOKUP(D1921,MoneyLine!$A$1:$K$33,10,FALSE)</f>
        <v>10.4975</v>
      </c>
      <c r="V1921">
        <f>HomTotReg.!$B$17+(test!O1921*HomTotReg.!$B$18+HomTotReg.!$B$19*test!P1921+test!Q1921*HomTotReg.!$B$20)</f>
        <v>2.9910747362347294</v>
      </c>
      <c r="W1921">
        <f>VisTotReg.!$B$17+(VisTotReg.!$B$18*test!R1921+test!S1921*VisTotReg.!$B$19+test!T1921*VisTotReg.!$B$20)</f>
        <v>3.3068758902976136</v>
      </c>
      <c r="Y1921">
        <f>'MoneyLine Reg. 1'!$B$17+('MoneyLine Reg. 1'!$B$18*test!I1921+test!J1921*'MoneyLine Reg. 1'!$B$19+test!T1921*'MoneyLine Reg. 1'!$B$20+test!Q1921*'MoneyLine Reg. 1'!$B$21)</f>
        <v>-0.21776267217205802</v>
      </c>
      <c r="Z1921">
        <f>'MoneyLine Reg. 2'!$B$17+('MoneyLine Reg. 2'!$B$18*test!M1921+test!K1921*'MoneyLine Reg. 2'!$B$19+'MoneyLine Reg. 2'!$B$20*test!L1921+test!N1921*'MoneyLine Reg. 2'!$B$21)</f>
        <v>0.12433786478650921</v>
      </c>
    </row>
    <row r="1922" spans="1:26" x14ac:dyDescent="0.3">
      <c r="A1922" s="8">
        <v>45297</v>
      </c>
      <c r="B1922" s="6" t="s">
        <v>21</v>
      </c>
      <c r="C1922" s="6"/>
      <c r="D1922" s="6" t="s">
        <v>30</v>
      </c>
      <c r="I1922">
        <f>VLOOKUP(D1922,MoneyLine!$A$1:$K$33,7,FALSE)</f>
        <v>127.36857142857141</v>
      </c>
      <c r="J1922">
        <f>VLOOKUP(B1922,MoneyLine!$A$1:$K$33,7,FALSE)</f>
        <v>81.149285714285725</v>
      </c>
      <c r="K1922">
        <f>VLOOKUP(B1922,MoneyLine!$A$1:$K$33,11,FALSE)</f>
        <v>9.1225000000000005</v>
      </c>
      <c r="L1922">
        <f>VLOOKUP(B1922,MoneyLine!$A$1:$D$33,4,FALSE)</f>
        <v>51.807999999999993</v>
      </c>
      <c r="M1922">
        <f>VLOOKUP(D1922,MoneyLine!$A$1:$K$33,11,FALSE)</f>
        <v>15.876249999999999</v>
      </c>
      <c r="N1922">
        <f>VLOOKUP(D1922,MoneyLine!$A$1:$D$33,4,FALSE)</f>
        <v>56.155499999999996</v>
      </c>
      <c r="O1922">
        <f>VLOOKUP(D1922,MoneyLine!$A$1:$Q$33,14,FALSE)</f>
        <v>104.57619047619046</v>
      </c>
      <c r="P1922">
        <f>VLOOKUP(B1922,MoneyLine!$A$1:$Q$33,17,FALSE)</f>
        <v>7.3759523809523806</v>
      </c>
      <c r="Q1922">
        <f>VLOOKUP(B1922,MoneyLine!$A$1:$K$33,10,FALSE)</f>
        <v>8.0371428571428574</v>
      </c>
      <c r="R1922">
        <f>VLOOKUP(B1922,MoneyLine!$A$1:$Q$33,14,FALSE)</f>
        <v>65.387857142857143</v>
      </c>
      <c r="S1922">
        <f>VLOOKUP(D1922,MoneyLine!$A$1:$Q$33,17,FALSE)</f>
        <v>21.976904761904766</v>
      </c>
      <c r="T1922">
        <f>VLOOKUP(D1922,MoneyLine!$A$1:$K$33,10,FALSE)</f>
        <v>-0.45761904761904759</v>
      </c>
      <c r="V1922">
        <f>HomTotReg.!$B$17+(test!O1922*HomTotReg.!$B$18+HomTotReg.!$B$19*test!P1922+test!Q1922*HomTotReg.!$B$20)</f>
        <v>3.6849019660605591</v>
      </c>
      <c r="W1922">
        <f>VisTotReg.!$B$17+(VisTotReg.!$B$18*test!R1922+test!S1922*VisTotReg.!$B$19+test!T1922*VisTotReg.!$B$20)</f>
        <v>3.0975218633799404</v>
      </c>
      <c r="Y1922">
        <f>'MoneyLine Reg. 1'!$B$17+('MoneyLine Reg. 1'!$B$18*test!I1922+test!J1922*'MoneyLine Reg. 1'!$B$19+test!T1922*'MoneyLine Reg. 1'!$B$20+test!Q1922*'MoneyLine Reg. 1'!$B$21)</f>
        <v>0.49099460951102003</v>
      </c>
      <c r="Z1922">
        <f>'MoneyLine Reg. 2'!$B$17+('MoneyLine Reg. 2'!$B$18*test!M1922+test!K1922*'MoneyLine Reg. 2'!$B$19+'MoneyLine Reg. 2'!$B$20*test!L1922+test!N1922*'MoneyLine Reg. 2'!$B$21)</f>
        <v>0.90402152890064746</v>
      </c>
    </row>
    <row r="1923" spans="1:26" x14ac:dyDescent="0.3">
      <c r="A1923" s="9">
        <v>45297</v>
      </c>
      <c r="B1923" s="7" t="s">
        <v>32</v>
      </c>
      <c r="C1923" s="7"/>
      <c r="D1923" s="7" t="s">
        <v>9</v>
      </c>
      <c r="I1923">
        <f>VLOOKUP(D1923,MoneyLine!$A$1:$K$33,7,FALSE)</f>
        <v>154.76523809523809</v>
      </c>
      <c r="J1923">
        <f>VLOOKUP(B1923,MoneyLine!$A$1:$K$33,7,FALSE)</f>
        <v>91.395238095238099</v>
      </c>
      <c r="K1923">
        <f>VLOOKUP(B1923,MoneyLine!$A$1:$K$33,11,FALSE)</f>
        <v>4.9549999999999983</v>
      </c>
      <c r="L1923">
        <f>VLOOKUP(B1923,MoneyLine!$A$1:$D$33,4,FALSE)</f>
        <v>47.241</v>
      </c>
      <c r="M1923">
        <f>VLOOKUP(D1923,MoneyLine!$A$1:$K$33,11,FALSE)</f>
        <v>17.220000000000002</v>
      </c>
      <c r="N1923">
        <f>VLOOKUP(D1923,MoneyLine!$A$1:$D$33,4,FALSE)</f>
        <v>58.933</v>
      </c>
      <c r="O1923">
        <f>VLOOKUP(D1923,MoneyLine!$A$1:$Q$33,14,FALSE)</f>
        <v>117.61833333333333</v>
      </c>
      <c r="P1923">
        <f>VLOOKUP(B1923,MoneyLine!$A$1:$Q$33,17,FALSE)</f>
        <v>-9.4788095238095256</v>
      </c>
      <c r="Q1923">
        <f>VLOOKUP(B1923,MoneyLine!$A$1:$K$33,10,FALSE)</f>
        <v>-16.679047619047623</v>
      </c>
      <c r="R1923">
        <f>VLOOKUP(B1923,MoneyLine!$A$1:$Q$33,14,FALSE)</f>
        <v>85.390952380952371</v>
      </c>
      <c r="S1923">
        <f>VLOOKUP(D1923,MoneyLine!$A$1:$Q$33,17,FALSE)</f>
        <v>29.393333333333338</v>
      </c>
      <c r="T1923">
        <f>VLOOKUP(D1923,MoneyLine!$A$1:$K$33,10,FALSE)</f>
        <v>-2.4774999999999996</v>
      </c>
      <c r="V1923">
        <f>HomTotReg.!$B$17+(test!O1923*HomTotReg.!$B$18+HomTotReg.!$B$19*test!P1923+test!Q1923*HomTotReg.!$B$20)</f>
        <v>4.2740401258891394</v>
      </c>
      <c r="W1923">
        <f>VisTotReg.!$B$17+(VisTotReg.!$B$18*test!R1923+test!S1923*VisTotReg.!$B$19+test!T1923*VisTotReg.!$B$20)</f>
        <v>3.2984159104399526</v>
      </c>
      <c r="Y1923">
        <f>'MoneyLine Reg. 1'!$B$17+('MoneyLine Reg. 1'!$B$18*test!I1923+test!J1923*'MoneyLine Reg. 1'!$B$19+test!T1923*'MoneyLine Reg. 1'!$B$20+test!Q1923*'MoneyLine Reg. 1'!$B$21)</f>
        <v>0.86089485420475331</v>
      </c>
      <c r="Z1923">
        <f>'MoneyLine Reg. 2'!$B$17+('MoneyLine Reg. 2'!$B$18*test!M1923+test!K1923*'MoneyLine Reg. 2'!$B$19+'MoneyLine Reg. 2'!$B$20*test!L1923+test!N1923*'MoneyLine Reg. 2'!$B$21)</f>
        <v>1.773084675191261</v>
      </c>
    </row>
    <row r="1924" spans="1:26" x14ac:dyDescent="0.3">
      <c r="A1924" s="8">
        <v>45297</v>
      </c>
      <c r="B1924" s="6" t="s">
        <v>17</v>
      </c>
      <c r="C1924" s="6"/>
      <c r="D1924" s="6" t="s">
        <v>33</v>
      </c>
      <c r="I1924">
        <f>VLOOKUP(D1924,MoneyLine!$A$1:$K$33,7,FALSE)</f>
        <v>35.906904761904762</v>
      </c>
      <c r="J1924">
        <f>VLOOKUP(B1924,MoneyLine!$A$1:$K$33,7,FALSE)</f>
        <v>126.67</v>
      </c>
      <c r="K1924">
        <f>VLOOKUP(B1924,MoneyLine!$A$1:$K$33,11,FALSE)</f>
        <v>19.922499999999999</v>
      </c>
      <c r="L1924">
        <f>VLOOKUP(B1924,MoneyLine!$A$1:$D$33,4,FALSE)</f>
        <v>49.902000000000001</v>
      </c>
      <c r="M1924">
        <f>VLOOKUP(D1924,MoneyLine!$A$1:$K$33,11,FALSE)</f>
        <v>3.707499999999996</v>
      </c>
      <c r="N1924">
        <f>VLOOKUP(D1924,MoneyLine!$A$1:$D$33,4,FALSE)</f>
        <v>47.251999999999995</v>
      </c>
      <c r="O1924">
        <f>VLOOKUP(D1924,MoneyLine!$A$1:$Q$33,14,FALSE)</f>
        <v>44.759523809523806</v>
      </c>
      <c r="P1924">
        <f>VLOOKUP(B1924,MoneyLine!$A$1:$Q$33,17,FALSE)</f>
        <v>9.6223809523809507</v>
      </c>
      <c r="Q1924">
        <f>VLOOKUP(B1924,MoneyLine!$A$1:$K$33,10,FALSE)</f>
        <v>23.209285714285713</v>
      </c>
      <c r="R1924">
        <f>VLOOKUP(B1924,MoneyLine!$A$1:$Q$33,14,FALSE)</f>
        <v>104.88261904761904</v>
      </c>
      <c r="S1924">
        <f>VLOOKUP(D1924,MoneyLine!$A$1:$Q$33,17,FALSE)</f>
        <v>-16.226190476190478</v>
      </c>
      <c r="T1924">
        <f>VLOOKUP(D1924,MoneyLine!$A$1:$K$33,10,FALSE)</f>
        <v>29.473928571428576</v>
      </c>
      <c r="V1924">
        <f>HomTotReg.!$B$17+(test!O1924*HomTotReg.!$B$18+HomTotReg.!$B$19*test!P1924+test!Q1924*HomTotReg.!$B$20)</f>
        <v>2.8607077974051753</v>
      </c>
      <c r="W1924">
        <f>VisTotReg.!$B$17+(VisTotReg.!$B$18*test!R1924+test!S1924*VisTotReg.!$B$19+test!T1924*VisTotReg.!$B$20)</f>
        <v>3.4658163304652168</v>
      </c>
      <c r="Y1924">
        <f>'MoneyLine Reg. 1'!$B$17+('MoneyLine Reg. 1'!$B$18*test!I1924+test!J1924*'MoneyLine Reg. 1'!$B$19+test!T1924*'MoneyLine Reg. 1'!$B$20+test!Q1924*'MoneyLine Reg. 1'!$B$21)</f>
        <v>-0.66670339194079298</v>
      </c>
      <c r="Z1924">
        <f>'MoneyLine Reg. 2'!$B$17+('MoneyLine Reg. 2'!$B$18*test!M1924+test!K1924*'MoneyLine Reg. 2'!$B$19+'MoneyLine Reg. 2'!$B$20*test!L1924+test!N1924*'MoneyLine Reg. 2'!$B$21)</f>
        <v>-0.96299173084563572</v>
      </c>
    </row>
    <row r="1925" spans="1:26" x14ac:dyDescent="0.3">
      <c r="A1925" s="9">
        <v>45297</v>
      </c>
      <c r="B1925" s="7" t="s">
        <v>8</v>
      </c>
      <c r="C1925" s="7"/>
      <c r="D1925" s="7" t="s">
        <v>15</v>
      </c>
      <c r="I1925">
        <f>VLOOKUP(D1925,MoneyLine!$A$1:$K$33,7,FALSE)</f>
        <v>101.46142857142856</v>
      </c>
      <c r="J1925">
        <f>VLOOKUP(B1925,MoneyLine!$A$1:$K$33,7,FALSE)</f>
        <v>158.14214285714286</v>
      </c>
      <c r="K1925">
        <f>VLOOKUP(B1925,MoneyLine!$A$1:$K$33,11,FALSE)</f>
        <v>11.611250000000004</v>
      </c>
      <c r="L1925">
        <f>VLOOKUP(B1925,MoneyLine!$A$1:$D$33,4,FALSE)</f>
        <v>49.862499999999997</v>
      </c>
      <c r="M1925">
        <f>VLOOKUP(D1925,MoneyLine!$A$1:$K$33,11,FALSE)</f>
        <v>16.143749999999997</v>
      </c>
      <c r="N1925">
        <f>VLOOKUP(D1925,MoneyLine!$A$1:$D$33,4,FALSE)</f>
        <v>52.539000000000001</v>
      </c>
      <c r="O1925">
        <f>VLOOKUP(D1925,MoneyLine!$A$1:$Q$33,14,FALSE)</f>
        <v>76.89928571428571</v>
      </c>
      <c r="P1925">
        <f>VLOOKUP(B1925,MoneyLine!$A$1:$Q$33,17,FALSE)</f>
        <v>14.067142857142855</v>
      </c>
      <c r="Q1925">
        <f>VLOOKUP(B1925,MoneyLine!$A$1:$K$33,10,FALSE)</f>
        <v>21.027261904761904</v>
      </c>
      <c r="R1925">
        <f>VLOOKUP(B1925,MoneyLine!$A$1:$Q$33,14,FALSE)</f>
        <v>125.46428571428571</v>
      </c>
      <c r="S1925">
        <f>VLOOKUP(D1925,MoneyLine!$A$1:$Q$33,17,FALSE)</f>
        <v>16.578095238095237</v>
      </c>
      <c r="T1925">
        <f>VLOOKUP(D1925,MoneyLine!$A$1:$K$33,10,FALSE)</f>
        <v>-8.7532142857142858</v>
      </c>
      <c r="V1925">
        <f>HomTotReg.!$B$17+(test!O1925*HomTotReg.!$B$18+HomTotReg.!$B$19*test!P1925+test!Q1925*HomTotReg.!$B$20)</f>
        <v>3.1778423402384917</v>
      </c>
      <c r="W1925">
        <f>VisTotReg.!$B$17+(VisTotReg.!$B$18*test!R1925+test!S1925*VisTotReg.!$B$19+test!T1925*VisTotReg.!$B$20)</f>
        <v>3.9803876256471202</v>
      </c>
      <c r="Y1925">
        <f>'MoneyLine Reg. 1'!$B$17+('MoneyLine Reg. 1'!$B$18*test!I1925+test!J1925*'MoneyLine Reg. 1'!$B$19+test!T1925*'MoneyLine Reg. 1'!$B$20+test!Q1925*'MoneyLine Reg. 1'!$B$21)</f>
        <v>-0.89402223760791943</v>
      </c>
      <c r="Z1925">
        <f>'MoneyLine Reg. 2'!$B$17+('MoneyLine Reg. 2'!$B$18*test!M1925+test!K1925*'MoneyLine Reg. 2'!$B$19+'MoneyLine Reg. 2'!$B$20*test!L1925+test!N1925*'MoneyLine Reg. 2'!$B$21)</f>
        <v>0.66283147013604582</v>
      </c>
    </row>
    <row r="1926" spans="1:26" x14ac:dyDescent="0.3">
      <c r="A1926" s="8">
        <v>45297</v>
      </c>
      <c r="B1926" s="6" t="s">
        <v>22</v>
      </c>
      <c r="C1926" s="6"/>
      <c r="D1926" s="6" t="s">
        <v>4</v>
      </c>
      <c r="I1926">
        <f>VLOOKUP(D1926,MoneyLine!$A$1:$K$33,7,FALSE)</f>
        <v>71.288571428571402</v>
      </c>
      <c r="J1926">
        <f>VLOOKUP(B1926,MoneyLine!$A$1:$K$33,7,FALSE)</f>
        <v>73.279761904761898</v>
      </c>
      <c r="K1926">
        <f>VLOOKUP(B1926,MoneyLine!$A$1:$K$33,11,FALSE)</f>
        <v>6.432500000000001</v>
      </c>
      <c r="L1926">
        <f>VLOOKUP(B1926,MoneyLine!$A$1:$D$33,4,FALSE)</f>
        <v>50.885999999999996</v>
      </c>
      <c r="M1926">
        <f>VLOOKUP(D1926,MoneyLine!$A$1:$K$33,11,FALSE)</f>
        <v>4.0925000000000029</v>
      </c>
      <c r="N1926">
        <f>VLOOKUP(D1926,MoneyLine!$A$1:$D$33,4,FALSE)</f>
        <v>50.962499999999999</v>
      </c>
      <c r="O1926">
        <f>VLOOKUP(D1926,MoneyLine!$A$1:$Q$33,14,FALSE)</f>
        <v>28.298571428571432</v>
      </c>
      <c r="P1926">
        <f>VLOOKUP(B1926,MoneyLine!$A$1:$Q$33,17,FALSE)</f>
        <v>-0.22023809523809401</v>
      </c>
      <c r="Q1926">
        <f>VLOOKUP(B1926,MoneyLine!$A$1:$K$33,10,FALSE)</f>
        <v>10.709166666666667</v>
      </c>
      <c r="R1926">
        <f>VLOOKUP(B1926,MoneyLine!$A$1:$Q$33,14,FALSE)</f>
        <v>70.076904761904771</v>
      </c>
      <c r="S1926">
        <f>VLOOKUP(D1926,MoneyLine!$A$1:$Q$33,17,FALSE)</f>
        <v>33.857619047619039</v>
      </c>
      <c r="T1926">
        <f>VLOOKUP(D1926,MoneyLine!$A$1:$K$33,10,FALSE)</f>
        <v>21.901309523809527</v>
      </c>
      <c r="V1926">
        <f>HomTotReg.!$B$17+(test!O1926*HomTotReg.!$B$18+HomTotReg.!$B$19*test!P1926+test!Q1926*HomTotReg.!$B$20)</f>
        <v>2.9285899381643823</v>
      </c>
      <c r="W1926">
        <f>VisTotReg.!$B$17+(VisTotReg.!$B$18*test!R1926+test!S1926*VisTotReg.!$B$19+test!T1926*VisTotReg.!$B$20)</f>
        <v>2.71801020671206</v>
      </c>
      <c r="Y1926">
        <f>'MoneyLine Reg. 1'!$B$17+('MoneyLine Reg. 1'!$B$18*test!I1926+test!J1926*'MoneyLine Reg. 1'!$B$19+test!T1926*'MoneyLine Reg. 1'!$B$20+test!Q1926*'MoneyLine Reg. 1'!$B$21)</f>
        <v>0.31487567604715389</v>
      </c>
      <c r="Z1926">
        <f>'MoneyLine Reg. 2'!$B$17+('MoneyLine Reg. 2'!$B$18*test!M1926+test!K1926*'MoneyLine Reg. 2'!$B$19+'MoneyLine Reg. 2'!$B$20*test!L1926+test!N1926*'MoneyLine Reg. 2'!$B$21)</f>
        <v>4.3432013626268251E-2</v>
      </c>
    </row>
    <row r="1927" spans="1:26" x14ac:dyDescent="0.3">
      <c r="A1927" s="9">
        <v>45297</v>
      </c>
      <c r="B1927" s="7" t="s">
        <v>13</v>
      </c>
      <c r="C1927" s="7"/>
      <c r="D1927" s="7" t="s">
        <v>3</v>
      </c>
      <c r="I1927">
        <f>VLOOKUP(D1927,MoneyLine!$A$1:$K$33,7,FALSE)</f>
        <v>103.61880952380953</v>
      </c>
      <c r="J1927">
        <f>VLOOKUP(B1927,MoneyLine!$A$1:$K$33,7,FALSE)</f>
        <v>52.757857142857148</v>
      </c>
      <c r="K1927">
        <f>VLOOKUP(B1927,MoneyLine!$A$1:$K$33,11,FALSE)</f>
        <v>5.03125</v>
      </c>
      <c r="L1927">
        <f>VLOOKUP(B1927,MoneyLine!$A$1:$D$33,4,FALSE)</f>
        <v>47.964499999999994</v>
      </c>
      <c r="M1927">
        <f>VLOOKUP(D1927,MoneyLine!$A$1:$K$33,11,FALSE)</f>
        <v>6.7725000000000009</v>
      </c>
      <c r="N1927">
        <f>VLOOKUP(D1927,MoneyLine!$A$1:$D$33,4,FALSE)</f>
        <v>53.618500000000004</v>
      </c>
      <c r="O1927">
        <f>VLOOKUP(D1927,MoneyLine!$A$1:$Q$33,14,FALSE)</f>
        <v>76.556190476190451</v>
      </c>
      <c r="P1927">
        <f>VLOOKUP(B1927,MoneyLine!$A$1:$Q$33,17,FALSE)</f>
        <v>6.5440476190476176</v>
      </c>
      <c r="Q1927">
        <f>VLOOKUP(B1927,MoneyLine!$A$1:$K$33,10,FALSE)</f>
        <v>-4.3963095238095242</v>
      </c>
      <c r="R1927">
        <f>VLOOKUP(B1927,MoneyLine!$A$1:$Q$33,14,FALSE)</f>
        <v>36.921904761904756</v>
      </c>
      <c r="S1927">
        <f>VLOOKUP(D1927,MoneyLine!$A$1:$Q$33,17,FALSE)</f>
        <v>15.725476190476186</v>
      </c>
      <c r="T1927">
        <f>VLOOKUP(D1927,MoneyLine!$A$1:$K$33,10,FALSE)</f>
        <v>34.368214285714288</v>
      </c>
      <c r="V1927">
        <f>HomTotReg.!$B$17+(test!O1927*HomTotReg.!$B$18+HomTotReg.!$B$19*test!P1927+test!Q1927*HomTotReg.!$B$20)</f>
        <v>3.5342199182277274</v>
      </c>
      <c r="W1927">
        <f>VisTotReg.!$B$17+(VisTotReg.!$B$18*test!R1927+test!S1927*VisTotReg.!$B$19+test!T1927*VisTotReg.!$B$20)</f>
        <v>2.3028131978693378</v>
      </c>
      <c r="Y1927">
        <f>'MoneyLine Reg. 1'!$B$17+('MoneyLine Reg. 1'!$B$18*test!I1927+test!J1927*'MoneyLine Reg. 1'!$B$19+test!T1927*'MoneyLine Reg. 1'!$B$20+test!Q1927*'MoneyLine Reg. 1'!$B$21)</f>
        <v>1.1916504179583225</v>
      </c>
      <c r="Z1927">
        <f>'MoneyLine Reg. 2'!$B$17+('MoneyLine Reg. 2'!$B$18*test!M1927+test!K1927*'MoneyLine Reg. 2'!$B$19+'MoneyLine Reg. 2'!$B$20*test!L1927+test!N1927*'MoneyLine Reg. 2'!$B$21)</f>
        <v>0.69866230232872084</v>
      </c>
    </row>
    <row r="1928" spans="1:26" x14ac:dyDescent="0.3">
      <c r="A1928" s="8">
        <v>45297</v>
      </c>
      <c r="B1928" s="6" t="s">
        <v>5</v>
      </c>
      <c r="C1928" s="6"/>
      <c r="D1928" s="6" t="s">
        <v>24</v>
      </c>
      <c r="I1928">
        <f>VLOOKUP(D1928,MoneyLine!$A$1:$K$33,7,FALSE)</f>
        <v>-28.852380952380948</v>
      </c>
      <c r="J1928">
        <f>VLOOKUP(B1928,MoneyLine!$A$1:$K$33,7,FALSE)</f>
        <v>92.519047619047612</v>
      </c>
      <c r="K1928">
        <f>VLOOKUP(B1928,MoneyLine!$A$1:$K$33,11,FALSE)</f>
        <v>15.5725</v>
      </c>
      <c r="L1928">
        <f>VLOOKUP(B1928,MoneyLine!$A$1:$D$33,4,FALSE)</f>
        <v>52.448999999999998</v>
      </c>
      <c r="M1928">
        <f>VLOOKUP(D1928,MoneyLine!$A$1:$K$33,11,FALSE)</f>
        <v>5.754999999999999</v>
      </c>
      <c r="N1928">
        <f>VLOOKUP(D1928,MoneyLine!$A$1:$D$33,4,FALSE)</f>
        <v>42.153999999999996</v>
      </c>
      <c r="O1928">
        <f>VLOOKUP(D1928,MoneyLine!$A$1:$Q$33,14,FALSE)</f>
        <v>7.490952380952379</v>
      </c>
      <c r="P1928">
        <f>VLOOKUP(B1928,MoneyLine!$A$1:$Q$33,17,FALSE)</f>
        <v>2.4073809523809526</v>
      </c>
      <c r="Q1928">
        <f>VLOOKUP(B1928,MoneyLine!$A$1:$K$33,10,FALSE)</f>
        <v>7.11511904761905</v>
      </c>
      <c r="R1928">
        <f>VLOOKUP(B1928,MoneyLine!$A$1:$Q$33,14,FALSE)</f>
        <v>80.7392857142857</v>
      </c>
      <c r="S1928">
        <f>VLOOKUP(D1928,MoneyLine!$A$1:$Q$33,17,FALSE)</f>
        <v>-35.079523809523806</v>
      </c>
      <c r="T1928">
        <f>VLOOKUP(D1928,MoneyLine!$A$1:$K$33,10,FALSE)</f>
        <v>-0.52404761904761887</v>
      </c>
      <c r="V1928">
        <f>HomTotReg.!$B$17+(test!O1928*HomTotReg.!$B$18+HomTotReg.!$B$19*test!P1928+test!Q1928*HomTotReg.!$B$20)</f>
        <v>2.7201342262834967</v>
      </c>
      <c r="W1928">
        <f>VisTotReg.!$B$17+(VisTotReg.!$B$18*test!R1928+test!S1928*VisTotReg.!$B$19+test!T1928*VisTotReg.!$B$20)</f>
        <v>3.7892092664115156</v>
      </c>
      <c r="Y1928">
        <f>'MoneyLine Reg. 1'!$B$17+('MoneyLine Reg. 1'!$B$18*test!I1928+test!J1928*'MoneyLine Reg. 1'!$B$19+test!T1928*'MoneyLine Reg. 1'!$B$20+test!Q1928*'MoneyLine Reg. 1'!$B$21)</f>
        <v>-1.1622268360441614</v>
      </c>
      <c r="Z1928">
        <f>'MoneyLine Reg. 2'!$B$17+('MoneyLine Reg. 2'!$B$18*test!M1928+test!K1928*'MoneyLine Reg. 2'!$B$19+'MoneyLine Reg. 2'!$B$20*test!L1928+test!N1928*'MoneyLine Reg. 2'!$B$21)</f>
        <v>-1.1383306467368177</v>
      </c>
    </row>
    <row r="1929" spans="1:26" x14ac:dyDescent="0.3">
      <c r="A1929" s="9">
        <v>45297</v>
      </c>
      <c r="B1929" s="7" t="s">
        <v>16</v>
      </c>
      <c r="C1929" s="7"/>
      <c r="D1929" s="7" t="s">
        <v>27</v>
      </c>
      <c r="I1929">
        <f>VLOOKUP(D1929,MoneyLine!$A$1:$K$33,7,FALSE)</f>
        <v>57.437380952380948</v>
      </c>
      <c r="J1929">
        <f>VLOOKUP(B1929,MoneyLine!$A$1:$K$33,7,FALSE)</f>
        <v>64.561666666666639</v>
      </c>
      <c r="K1929">
        <f>VLOOKUP(B1929,MoneyLine!$A$1:$K$33,11,FALSE)</f>
        <v>10.3225</v>
      </c>
      <c r="L1929">
        <f>VLOOKUP(B1929,MoneyLine!$A$1:$D$33,4,FALSE)</f>
        <v>48.538999999999994</v>
      </c>
      <c r="M1929">
        <f>VLOOKUP(D1929,MoneyLine!$A$1:$K$33,11,FALSE)</f>
        <v>10.504999999999999</v>
      </c>
      <c r="N1929">
        <f>VLOOKUP(D1929,MoneyLine!$A$1:$D$33,4,FALSE)</f>
        <v>52.064499999999995</v>
      </c>
      <c r="O1929">
        <f>VLOOKUP(D1929,MoneyLine!$A$1:$Q$33,14,FALSE)</f>
        <v>42.338571428571427</v>
      </c>
      <c r="P1929">
        <f>VLOOKUP(B1929,MoneyLine!$A$1:$Q$33,17,FALSE)</f>
        <v>-17.098809523809521</v>
      </c>
      <c r="Q1929">
        <f>VLOOKUP(B1929,MoneyLine!$A$1:$K$33,10,FALSE)</f>
        <v>17.131547619047623</v>
      </c>
      <c r="R1929">
        <f>VLOOKUP(B1929,MoneyLine!$A$1:$Q$33,14,FALSE)</f>
        <v>75.591190476190462</v>
      </c>
      <c r="S1929">
        <f>VLOOKUP(D1929,MoneyLine!$A$1:$Q$33,17,FALSE)</f>
        <v>0.65357142857142814</v>
      </c>
      <c r="T1929">
        <f>VLOOKUP(D1929,MoneyLine!$A$1:$K$33,10,FALSE)</f>
        <v>23.449285714285718</v>
      </c>
      <c r="V1929">
        <f>HomTotReg.!$B$17+(test!O1929*HomTotReg.!$B$18+HomTotReg.!$B$19*test!P1929+test!Q1929*HomTotReg.!$B$20)</f>
        <v>3.185246915978853</v>
      </c>
      <c r="W1929">
        <f>VisTotReg.!$B$17+(VisTotReg.!$B$18*test!R1929+test!S1929*VisTotReg.!$B$19+test!T1929*VisTotReg.!$B$20)</f>
        <v>3.0566161348595609</v>
      </c>
      <c r="Y1929">
        <f>'MoneyLine Reg. 1'!$B$17+('MoneyLine Reg. 1'!$B$18*test!I1929+test!J1929*'MoneyLine Reg. 1'!$B$19+test!T1929*'MoneyLine Reg. 1'!$B$20+test!Q1929*'MoneyLine Reg. 1'!$B$21)</f>
        <v>0.23667166327259934</v>
      </c>
      <c r="Z1929">
        <f>'MoneyLine Reg. 2'!$B$17+('MoneyLine Reg. 2'!$B$18*test!M1929+test!K1929*'MoneyLine Reg. 2'!$B$19+'MoneyLine Reg. 2'!$B$20*test!L1929+test!N1929*'MoneyLine Reg. 2'!$B$21)</f>
        <v>0.46101552584331573</v>
      </c>
    </row>
    <row r="1930" spans="1:26" x14ac:dyDescent="0.3">
      <c r="A1930" s="8">
        <v>45298</v>
      </c>
      <c r="B1930" s="6" t="s">
        <v>19</v>
      </c>
      <c r="C1930" s="6"/>
      <c r="D1930" s="6" t="s">
        <v>26</v>
      </c>
      <c r="I1930">
        <f>VLOOKUP(D1930,MoneyLine!$A$1:$K$33,7,FALSE)</f>
        <v>2.4278571428571381</v>
      </c>
      <c r="J1930">
        <f>VLOOKUP(B1930,MoneyLine!$A$1:$K$33,7,FALSE)</f>
        <v>99.267142857142858</v>
      </c>
      <c r="K1930">
        <f>VLOOKUP(B1930,MoneyLine!$A$1:$K$33,11,FALSE)</f>
        <v>11.873749999999998</v>
      </c>
      <c r="L1930">
        <f>VLOOKUP(B1930,MoneyLine!$A$1:$D$33,4,FALSE)</f>
        <v>44.580500000000001</v>
      </c>
      <c r="M1930">
        <f>VLOOKUP(D1930,MoneyLine!$A$1:$K$33,11,FALSE)</f>
        <v>7.2874999999999996</v>
      </c>
      <c r="N1930">
        <f>VLOOKUP(D1930,MoneyLine!$A$1:$D$33,4,FALSE)</f>
        <v>44.772500000000001</v>
      </c>
      <c r="O1930">
        <f>VLOOKUP(D1930,MoneyLine!$A$1:$Q$33,14,FALSE)</f>
        <v>21.040476190476188</v>
      </c>
      <c r="P1930">
        <f>VLOOKUP(B1930,MoneyLine!$A$1:$Q$33,17,FALSE)</f>
        <v>-14.223571428571427</v>
      </c>
      <c r="Q1930">
        <f>VLOOKUP(B1930,MoneyLine!$A$1:$K$33,10,FALSE)</f>
        <v>-3.2023809523808761E-2</v>
      </c>
      <c r="R1930">
        <f>VLOOKUP(B1930,MoneyLine!$A$1:$Q$33,14,FALSE)</f>
        <v>93.099761904761891</v>
      </c>
      <c r="S1930">
        <f>VLOOKUP(D1930,MoneyLine!$A$1:$Q$33,17,FALSE)</f>
        <v>-8.321428571428573</v>
      </c>
      <c r="T1930">
        <f>VLOOKUP(D1930,MoneyLine!$A$1:$K$33,10,FALSE)</f>
        <v>13.537738095238096</v>
      </c>
      <c r="V1930">
        <f>HomTotReg.!$B$17+(test!O1930*HomTotReg.!$B$18+HomTotReg.!$B$19*test!P1930+test!Q1930*HomTotReg.!$B$20)</f>
        <v>3.118576566213199</v>
      </c>
      <c r="W1930">
        <f>VisTotReg.!$B$17+(VisTotReg.!$B$18*test!R1930+test!S1930*VisTotReg.!$B$19+test!T1930*VisTotReg.!$B$20)</f>
        <v>3.4902402143486762</v>
      </c>
      <c r="Y1930">
        <f>'MoneyLine Reg. 1'!$B$17+('MoneyLine Reg. 1'!$B$18*test!I1930+test!J1930*'MoneyLine Reg. 1'!$B$19+test!T1930*'MoneyLine Reg. 1'!$B$20+test!Q1930*'MoneyLine Reg. 1'!$B$21)</f>
        <v>-0.66724609321238226</v>
      </c>
      <c r="Z1930">
        <f>'MoneyLine Reg. 2'!$B$17+('MoneyLine Reg. 2'!$B$18*test!M1930+test!K1930*'MoneyLine Reg. 2'!$B$19+'MoneyLine Reg. 2'!$B$20*test!L1930+test!N1930*'MoneyLine Reg. 2'!$B$21)</f>
        <v>-4.776421176620893E-2</v>
      </c>
    </row>
    <row r="1931" spans="1:26" x14ac:dyDescent="0.3">
      <c r="A1931" s="9">
        <v>45298</v>
      </c>
      <c r="B1931" s="7" t="s">
        <v>23</v>
      </c>
      <c r="C1931" s="7"/>
      <c r="D1931" s="7" t="s">
        <v>25</v>
      </c>
      <c r="I1931">
        <f>VLOOKUP(D1931,MoneyLine!$A$1:$K$33,7,FALSE)</f>
        <v>56.057857142857138</v>
      </c>
      <c r="J1931">
        <f>VLOOKUP(B1931,MoneyLine!$A$1:$K$33,7,FALSE)</f>
        <v>101.00309523809524</v>
      </c>
      <c r="K1931">
        <f>VLOOKUP(B1931,MoneyLine!$A$1:$K$33,11,FALSE)</f>
        <v>6.8149999999999995</v>
      </c>
      <c r="L1931">
        <f>VLOOKUP(B1931,MoneyLine!$A$1:$D$33,4,FALSE)</f>
        <v>52.277999999999999</v>
      </c>
      <c r="M1931">
        <f>VLOOKUP(D1931,MoneyLine!$A$1:$K$33,11,FALSE)</f>
        <v>10.718750000000002</v>
      </c>
      <c r="N1931">
        <f>VLOOKUP(D1931,MoneyLine!$A$1:$D$33,4,FALSE)</f>
        <v>47.954500000000003</v>
      </c>
      <c r="O1931">
        <f>VLOOKUP(D1931,MoneyLine!$A$1:$Q$33,14,FALSE)</f>
        <v>60.674999999999997</v>
      </c>
      <c r="P1931">
        <f>VLOOKUP(B1931,MoneyLine!$A$1:$Q$33,17,FALSE)</f>
        <v>22.973095238095237</v>
      </c>
      <c r="Q1931">
        <f>VLOOKUP(B1931,MoneyLine!$A$1:$K$33,10,FALSE)</f>
        <v>43.088928571428575</v>
      </c>
      <c r="R1931">
        <f>VLOOKUP(B1931,MoneyLine!$A$1:$Q$33,14,FALSE)</f>
        <v>66.898333333333312</v>
      </c>
      <c r="S1931">
        <f>VLOOKUP(D1931,MoneyLine!$A$1:$Q$33,17,FALSE)</f>
        <v>-14.592857142857142</v>
      </c>
      <c r="T1931">
        <f>VLOOKUP(D1931,MoneyLine!$A$1:$K$33,10,FALSE)</f>
        <v>27.424404761904761</v>
      </c>
      <c r="V1931">
        <f>HomTotReg.!$B$17+(test!O1931*HomTotReg.!$B$18+HomTotReg.!$B$19*test!P1931+test!Q1931*HomTotReg.!$B$20)</f>
        <v>2.6685202981140783</v>
      </c>
      <c r="W1931">
        <f>VisTotReg.!$B$17+(VisTotReg.!$B$18*test!R1931+test!S1931*VisTotReg.!$B$19+test!T1931*VisTotReg.!$B$20)</f>
        <v>3.0308869645783991</v>
      </c>
      <c r="Y1931">
        <f>'MoneyLine Reg. 1'!$B$17+('MoneyLine Reg. 1'!$B$18*test!I1931+test!J1931*'MoneyLine Reg. 1'!$B$19+test!T1931*'MoneyLine Reg. 1'!$B$20+test!Q1931*'MoneyLine Reg. 1'!$B$21)</f>
        <v>-0.40113264407918536</v>
      </c>
      <c r="Z1931">
        <f>'MoneyLine Reg. 2'!$B$17+('MoneyLine Reg. 2'!$B$18*test!M1931+test!K1931*'MoneyLine Reg. 2'!$B$19+'MoneyLine Reg. 2'!$B$20*test!L1931+test!N1931*'MoneyLine Reg. 2'!$B$21)</f>
        <v>0.10509404113487886</v>
      </c>
    </row>
    <row r="1932" spans="1:26" x14ac:dyDescent="0.3">
      <c r="A1932" s="8">
        <v>45298</v>
      </c>
      <c r="B1932" s="6" t="s">
        <v>22</v>
      </c>
      <c r="C1932" s="6"/>
      <c r="D1932" s="6" t="s">
        <v>6</v>
      </c>
      <c r="I1932">
        <f>VLOOKUP(D1932,MoneyLine!$A$1:$K$33,7,FALSE)</f>
        <v>-14.717619047619038</v>
      </c>
      <c r="J1932">
        <f>VLOOKUP(B1932,MoneyLine!$A$1:$K$33,7,FALSE)</f>
        <v>73.279761904761898</v>
      </c>
      <c r="K1932">
        <f>VLOOKUP(B1932,MoneyLine!$A$1:$K$33,11,FALSE)</f>
        <v>6.432500000000001</v>
      </c>
      <c r="L1932">
        <f>VLOOKUP(B1932,MoneyLine!$A$1:$D$33,4,FALSE)</f>
        <v>50.885999999999996</v>
      </c>
      <c r="M1932">
        <f>VLOOKUP(D1932,MoneyLine!$A$1:$K$33,11,FALSE)</f>
        <v>1.6887499999999989</v>
      </c>
      <c r="N1932">
        <f>VLOOKUP(D1932,MoneyLine!$A$1:$D$33,4,FALSE)</f>
        <v>38.247500000000002</v>
      </c>
      <c r="O1932">
        <f>VLOOKUP(D1932,MoneyLine!$A$1:$Q$33,14,FALSE)</f>
        <v>4.214999999999999</v>
      </c>
      <c r="P1932">
        <f>VLOOKUP(B1932,MoneyLine!$A$1:$Q$33,17,FALSE)</f>
        <v>-0.22023809523809401</v>
      </c>
      <c r="Q1932">
        <f>VLOOKUP(B1932,MoneyLine!$A$1:$K$33,10,FALSE)</f>
        <v>10.709166666666667</v>
      </c>
      <c r="R1932">
        <f>VLOOKUP(B1932,MoneyLine!$A$1:$Q$33,14,FALSE)</f>
        <v>70.076904761904771</v>
      </c>
      <c r="S1932">
        <f>VLOOKUP(D1932,MoneyLine!$A$1:$Q$33,17,FALSE)</f>
        <v>-23.022142857142857</v>
      </c>
      <c r="T1932">
        <f>VLOOKUP(D1932,MoneyLine!$A$1:$K$33,10,FALSE)</f>
        <v>2.2516666666666674</v>
      </c>
      <c r="V1932">
        <f>HomTotReg.!$B$17+(test!O1932*HomTotReg.!$B$18+HomTotReg.!$B$19*test!P1932+test!Q1932*HomTotReg.!$B$20)</f>
        <v>2.6736811405846903</v>
      </c>
      <c r="W1932">
        <f>VisTotReg.!$B$17+(VisTotReg.!$B$18*test!R1932+test!S1932*VisTotReg.!$B$19+test!T1932*VisTotReg.!$B$20)</f>
        <v>3.5143841983198021</v>
      </c>
      <c r="Y1932">
        <f>'MoneyLine Reg. 1'!$B$17+('MoneyLine Reg. 1'!$B$18*test!I1932+test!J1932*'MoneyLine Reg. 1'!$B$19+test!T1932*'MoneyLine Reg. 1'!$B$20+test!Q1932*'MoneyLine Reg. 1'!$B$21)</f>
        <v>-0.79980437000565519</v>
      </c>
      <c r="Z1932">
        <f>'MoneyLine Reg. 2'!$B$17+('MoneyLine Reg. 2'!$B$18*test!M1932+test!K1932*'MoneyLine Reg. 2'!$B$19+'MoneyLine Reg. 2'!$B$20*test!L1932+test!N1932*'MoneyLine Reg. 2'!$B$21)</f>
        <v>-1.0098420628462694</v>
      </c>
    </row>
    <row r="1933" spans="1:26" x14ac:dyDescent="0.3">
      <c r="A1933" s="9">
        <v>45298</v>
      </c>
      <c r="B1933" s="7" t="s">
        <v>29</v>
      </c>
      <c r="C1933" s="7"/>
      <c r="D1933" s="7" t="s">
        <v>12</v>
      </c>
      <c r="I1933">
        <f>VLOOKUP(D1933,MoneyLine!$A$1:$K$33,7,FALSE)</f>
        <v>38.000238095238089</v>
      </c>
      <c r="J1933">
        <f>VLOOKUP(B1933,MoneyLine!$A$1:$K$33,7,FALSE)</f>
        <v>120.64333333333332</v>
      </c>
      <c r="K1933">
        <f>VLOOKUP(B1933,MoneyLine!$A$1:$K$33,11,FALSE)</f>
        <v>13.331249999999997</v>
      </c>
      <c r="L1933">
        <f>VLOOKUP(B1933,MoneyLine!$A$1:$D$33,4,FALSE)</f>
        <v>55.3095</v>
      </c>
      <c r="M1933">
        <f>VLOOKUP(D1933,MoneyLine!$A$1:$K$33,11,FALSE)</f>
        <v>5.6062500000000011</v>
      </c>
      <c r="N1933">
        <f>VLOOKUP(D1933,MoneyLine!$A$1:$D$33,4,FALSE)</f>
        <v>46.611499999999999</v>
      </c>
      <c r="O1933">
        <f>VLOOKUP(D1933,MoneyLine!$A$1:$Q$33,14,FALSE)</f>
        <v>32.669761904761899</v>
      </c>
      <c r="P1933">
        <f>VLOOKUP(B1933,MoneyLine!$A$1:$Q$33,17,FALSE)</f>
        <v>28.97</v>
      </c>
      <c r="Q1933">
        <f>VLOOKUP(B1933,MoneyLine!$A$1:$K$33,10,FALSE)</f>
        <v>20.598452380952381</v>
      </c>
      <c r="R1933">
        <f>VLOOKUP(B1933,MoneyLine!$A$1:$Q$33,14,FALSE)</f>
        <v>76.355714285714271</v>
      </c>
      <c r="S1933">
        <f>VLOOKUP(D1933,MoneyLine!$A$1:$Q$33,17,FALSE)</f>
        <v>-1.7361904761904778</v>
      </c>
      <c r="T1933">
        <f>VLOOKUP(D1933,MoneyLine!$A$1:$K$33,10,FALSE)</f>
        <v>20.738571428571433</v>
      </c>
      <c r="V1933">
        <f>HomTotReg.!$B$17+(test!O1933*HomTotReg.!$B$18+HomTotReg.!$B$19*test!P1933+test!Q1933*HomTotReg.!$B$20)</f>
        <v>2.5565075515064315</v>
      </c>
      <c r="W1933">
        <f>VisTotReg.!$B$17+(VisTotReg.!$B$18*test!R1933+test!S1933*VisTotReg.!$B$19+test!T1933*VisTotReg.!$B$20)</f>
        <v>3.1269012288628408</v>
      </c>
      <c r="Y1933">
        <f>'MoneyLine Reg. 1'!$B$17+('MoneyLine Reg. 1'!$B$18*test!I1933+test!J1933*'MoneyLine Reg. 1'!$B$19+test!T1933*'MoneyLine Reg. 1'!$B$20+test!Q1933*'MoneyLine Reg. 1'!$B$21)</f>
        <v>-0.67160107422546578</v>
      </c>
      <c r="Z1933">
        <f>'MoneyLine Reg. 2'!$B$17+('MoneyLine Reg. 2'!$B$18*test!M1933+test!K1933*'MoneyLine Reg. 2'!$B$19+'MoneyLine Reg. 2'!$B$20*test!L1933+test!N1933*'MoneyLine Reg. 2'!$B$21)</f>
        <v>-0.91344335626900763</v>
      </c>
    </row>
    <row r="1934" spans="1:26" x14ac:dyDescent="0.3">
      <c r="A1934" s="8">
        <v>45299</v>
      </c>
      <c r="B1934" s="6" t="s">
        <v>14</v>
      </c>
      <c r="C1934" s="6"/>
      <c r="D1934" s="6" t="s">
        <v>11</v>
      </c>
      <c r="I1934">
        <f>VLOOKUP(D1934,MoneyLine!$A$1:$K$33,7,FALSE)</f>
        <v>121.01880952380951</v>
      </c>
      <c r="J1934">
        <f>VLOOKUP(B1934,MoneyLine!$A$1:$K$33,7,FALSE)</f>
        <v>85.562619047619037</v>
      </c>
      <c r="K1934">
        <f>VLOOKUP(B1934,MoneyLine!$A$1:$K$33,11,FALSE)</f>
        <v>19.403750000000002</v>
      </c>
      <c r="L1934">
        <f>VLOOKUP(B1934,MoneyLine!$A$1:$D$33,4,FALSE)</f>
        <v>49.788499999999999</v>
      </c>
      <c r="M1934">
        <f>VLOOKUP(D1934,MoneyLine!$A$1:$K$33,11,FALSE)</f>
        <v>15.838749999999997</v>
      </c>
      <c r="N1934">
        <f>VLOOKUP(D1934,MoneyLine!$A$1:$D$33,4,FALSE)</f>
        <v>52.685499999999998</v>
      </c>
      <c r="O1934">
        <f>VLOOKUP(D1934,MoneyLine!$A$1:$Q$33,14,FALSE)</f>
        <v>85.286666666666662</v>
      </c>
      <c r="P1934">
        <f>VLOOKUP(B1934,MoneyLine!$A$1:$Q$33,17,FALSE)</f>
        <v>-3.2247619047619036</v>
      </c>
      <c r="Q1934">
        <f>VLOOKUP(B1934,MoneyLine!$A$1:$K$33,10,FALSE)</f>
        <v>24.058452380952382</v>
      </c>
      <c r="R1934">
        <f>VLOOKUP(B1934,MoneyLine!$A$1:$Q$33,14,FALSE)</f>
        <v>87.124523809523808</v>
      </c>
      <c r="S1934">
        <f>VLOOKUP(D1934,MoneyLine!$A$1:$Q$33,17,FALSE)</f>
        <v>15.627619047619051</v>
      </c>
      <c r="T1934">
        <f>VLOOKUP(D1934,MoneyLine!$A$1:$K$33,10,FALSE)</f>
        <v>10.4975</v>
      </c>
      <c r="V1934">
        <f>HomTotReg.!$B$17+(test!O1934*HomTotReg.!$B$18+HomTotReg.!$B$19*test!P1934+test!Q1934*HomTotReg.!$B$20)</f>
        <v>3.4164370917135303</v>
      </c>
      <c r="W1934">
        <f>VisTotReg.!$B$17+(VisTotReg.!$B$18*test!R1934+test!S1934*VisTotReg.!$B$19+test!T1934*VisTotReg.!$B$20)</f>
        <v>3.2506414950916378</v>
      </c>
      <c r="Y1934">
        <f>'MoneyLine Reg. 1'!$B$17+('MoneyLine Reg. 1'!$B$18*test!I1934+test!J1934*'MoneyLine Reg. 1'!$B$19+test!T1934*'MoneyLine Reg. 1'!$B$20+test!Q1934*'MoneyLine Reg. 1'!$B$21)</f>
        <v>0.36926434343839887</v>
      </c>
      <c r="Z1934">
        <f>'MoneyLine Reg. 2'!$B$17+('MoneyLine Reg. 2'!$B$18*test!M1934+test!K1934*'MoneyLine Reg. 2'!$B$19+'MoneyLine Reg. 2'!$B$20*test!L1934+test!N1934*'MoneyLine Reg. 2'!$B$21)</f>
        <v>0.20248657492193889</v>
      </c>
    </row>
    <row r="1935" spans="1:26" x14ac:dyDescent="0.3">
      <c r="A1935" s="9">
        <v>45299</v>
      </c>
      <c r="B1935" s="7" t="s">
        <v>30</v>
      </c>
      <c r="C1935" s="7"/>
      <c r="D1935" s="7" t="s">
        <v>28</v>
      </c>
      <c r="I1935">
        <f>VLOOKUP(D1935,MoneyLine!$A$1:$K$33,7,FALSE)</f>
        <v>60.434285714285707</v>
      </c>
      <c r="J1935">
        <f>VLOOKUP(B1935,MoneyLine!$A$1:$K$33,7,FALSE)</f>
        <v>127.36857142857141</v>
      </c>
      <c r="K1935">
        <f>VLOOKUP(B1935,MoneyLine!$A$1:$K$33,11,FALSE)</f>
        <v>15.876249999999999</v>
      </c>
      <c r="L1935">
        <f>VLOOKUP(B1935,MoneyLine!$A$1:$D$33,4,FALSE)</f>
        <v>56.155499999999996</v>
      </c>
      <c r="M1935">
        <f>VLOOKUP(D1935,MoneyLine!$A$1:$K$33,11,FALSE)</f>
        <v>6.9025000000000016</v>
      </c>
      <c r="N1935">
        <f>VLOOKUP(D1935,MoneyLine!$A$1:$D$33,4,FALSE)</f>
        <v>50.512499999999996</v>
      </c>
      <c r="O1935">
        <f>VLOOKUP(D1935,MoneyLine!$A$1:$Q$33,14,FALSE)</f>
        <v>47.296666666666667</v>
      </c>
      <c r="P1935">
        <f>VLOOKUP(B1935,MoneyLine!$A$1:$Q$33,17,FALSE)</f>
        <v>21.976904761904766</v>
      </c>
      <c r="Q1935">
        <f>VLOOKUP(B1935,MoneyLine!$A$1:$K$33,10,FALSE)</f>
        <v>-0.45761904761904759</v>
      </c>
      <c r="R1935">
        <f>VLOOKUP(B1935,MoneyLine!$A$1:$Q$33,14,FALSE)</f>
        <v>104.57619047619046</v>
      </c>
      <c r="S1935">
        <f>VLOOKUP(D1935,MoneyLine!$A$1:$Q$33,17,FALSE)</f>
        <v>10.998333333333333</v>
      </c>
      <c r="T1935">
        <f>VLOOKUP(D1935,MoneyLine!$A$1:$K$33,10,FALSE)</f>
        <v>5.5184523809523807</v>
      </c>
      <c r="V1935">
        <f>HomTotReg.!$B$17+(test!O1935*HomTotReg.!$B$18+HomTotReg.!$B$19*test!P1935+test!Q1935*HomTotReg.!$B$20)</f>
        <v>3.0175658567646391</v>
      </c>
      <c r="W1935">
        <f>VisTotReg.!$B$17+(VisTotReg.!$B$18*test!R1935+test!S1935*VisTotReg.!$B$19+test!T1935*VisTotReg.!$B$20)</f>
        <v>3.57222338124045</v>
      </c>
      <c r="Y1935">
        <f>'MoneyLine Reg. 1'!$B$17+('MoneyLine Reg. 1'!$B$18*test!I1935+test!J1935*'MoneyLine Reg. 1'!$B$19+test!T1935*'MoneyLine Reg. 1'!$B$20+test!Q1935*'MoneyLine Reg. 1'!$B$21)</f>
        <v>-0.52914974284337768</v>
      </c>
      <c r="Z1935">
        <f>'MoneyLine Reg. 2'!$B$17+('MoneyLine Reg. 2'!$B$18*test!M1935+test!K1935*'MoneyLine Reg. 2'!$B$19+'MoneyLine Reg. 2'!$B$20*test!L1935+test!N1935*'MoneyLine Reg. 2'!$B$21)</f>
        <v>-0.76955067659125964</v>
      </c>
    </row>
    <row r="1936" spans="1:26" x14ac:dyDescent="0.3">
      <c r="A1936" s="8">
        <v>45299</v>
      </c>
      <c r="B1936" s="6" t="s">
        <v>8</v>
      </c>
      <c r="C1936" s="6"/>
      <c r="D1936" s="6" t="s">
        <v>17</v>
      </c>
      <c r="I1936">
        <f>VLOOKUP(D1936,MoneyLine!$A$1:$K$33,7,FALSE)</f>
        <v>126.67</v>
      </c>
      <c r="J1936">
        <f>VLOOKUP(B1936,MoneyLine!$A$1:$K$33,7,FALSE)</f>
        <v>158.14214285714286</v>
      </c>
      <c r="K1936">
        <f>VLOOKUP(B1936,MoneyLine!$A$1:$K$33,11,FALSE)</f>
        <v>11.611250000000004</v>
      </c>
      <c r="L1936">
        <f>VLOOKUP(B1936,MoneyLine!$A$1:$D$33,4,FALSE)</f>
        <v>49.862499999999997</v>
      </c>
      <c r="M1936">
        <f>VLOOKUP(D1936,MoneyLine!$A$1:$K$33,11,FALSE)</f>
        <v>19.922499999999999</v>
      </c>
      <c r="N1936">
        <f>VLOOKUP(D1936,MoneyLine!$A$1:$D$33,4,FALSE)</f>
        <v>49.902000000000001</v>
      </c>
      <c r="O1936">
        <f>VLOOKUP(D1936,MoneyLine!$A$1:$Q$33,14,FALSE)</f>
        <v>104.88261904761904</v>
      </c>
      <c r="P1936">
        <f>VLOOKUP(B1936,MoneyLine!$A$1:$Q$33,17,FALSE)</f>
        <v>14.067142857142855</v>
      </c>
      <c r="Q1936">
        <f>VLOOKUP(B1936,MoneyLine!$A$1:$K$33,10,FALSE)</f>
        <v>21.027261904761904</v>
      </c>
      <c r="R1936">
        <f>VLOOKUP(B1936,MoneyLine!$A$1:$Q$33,14,FALSE)</f>
        <v>125.46428571428571</v>
      </c>
      <c r="S1936">
        <f>VLOOKUP(D1936,MoneyLine!$A$1:$Q$33,17,FALSE)</f>
        <v>9.6223809523809507</v>
      </c>
      <c r="T1936">
        <f>VLOOKUP(D1936,MoneyLine!$A$1:$K$33,10,FALSE)</f>
        <v>23.209285714285713</v>
      </c>
      <c r="V1936">
        <f>HomTotReg.!$B$17+(test!O1936*HomTotReg.!$B$18+HomTotReg.!$B$19*test!P1936+test!Q1936*HomTotReg.!$B$20)</f>
        <v>3.4740275581754489</v>
      </c>
      <c r="W1936">
        <f>VisTotReg.!$B$17+(VisTotReg.!$B$18*test!R1936+test!S1936*VisTotReg.!$B$19+test!T1936*VisTotReg.!$B$20)</f>
        <v>3.5717644835529558</v>
      </c>
      <c r="Y1936">
        <f>'MoneyLine Reg. 1'!$B$17+('MoneyLine Reg. 1'!$B$18*test!I1936+test!J1936*'MoneyLine Reg. 1'!$B$19+test!T1936*'MoneyLine Reg. 1'!$B$20+test!Q1936*'MoneyLine Reg. 1'!$B$21)</f>
        <v>-0.20459456326982639</v>
      </c>
      <c r="Z1936">
        <f>'MoneyLine Reg. 2'!$B$17+('MoneyLine Reg. 2'!$B$18*test!M1936+test!K1936*'MoneyLine Reg. 2'!$B$19+'MoneyLine Reg. 2'!$B$20*test!L1936+test!N1936*'MoneyLine Reg. 2'!$B$21)</f>
        <v>0.70491964197994017</v>
      </c>
    </row>
    <row r="1937" spans="1:26" x14ac:dyDescent="0.3">
      <c r="A1937" s="9">
        <v>45299</v>
      </c>
      <c r="B1937" s="7" t="s">
        <v>3</v>
      </c>
      <c r="C1937" s="7"/>
      <c r="D1937" s="7" t="s">
        <v>4</v>
      </c>
      <c r="I1937">
        <f>VLOOKUP(D1937,MoneyLine!$A$1:$K$33,7,FALSE)</f>
        <v>71.288571428571402</v>
      </c>
      <c r="J1937">
        <f>VLOOKUP(B1937,MoneyLine!$A$1:$K$33,7,FALSE)</f>
        <v>103.61880952380953</v>
      </c>
      <c r="K1937">
        <f>VLOOKUP(B1937,MoneyLine!$A$1:$K$33,11,FALSE)</f>
        <v>6.7725000000000009</v>
      </c>
      <c r="L1937">
        <f>VLOOKUP(B1937,MoneyLine!$A$1:$D$33,4,FALSE)</f>
        <v>53.618500000000004</v>
      </c>
      <c r="M1937">
        <f>VLOOKUP(D1937,MoneyLine!$A$1:$K$33,11,FALSE)</f>
        <v>4.0925000000000029</v>
      </c>
      <c r="N1937">
        <f>VLOOKUP(D1937,MoneyLine!$A$1:$D$33,4,FALSE)</f>
        <v>50.962499999999999</v>
      </c>
      <c r="O1937">
        <f>VLOOKUP(D1937,MoneyLine!$A$1:$Q$33,14,FALSE)</f>
        <v>28.298571428571432</v>
      </c>
      <c r="P1937">
        <f>VLOOKUP(B1937,MoneyLine!$A$1:$Q$33,17,FALSE)</f>
        <v>15.725476190476186</v>
      </c>
      <c r="Q1937">
        <f>VLOOKUP(B1937,MoneyLine!$A$1:$K$33,10,FALSE)</f>
        <v>34.368214285714288</v>
      </c>
      <c r="R1937">
        <f>VLOOKUP(B1937,MoneyLine!$A$1:$Q$33,14,FALSE)</f>
        <v>76.556190476190451</v>
      </c>
      <c r="S1937">
        <f>VLOOKUP(D1937,MoneyLine!$A$1:$Q$33,17,FALSE)</f>
        <v>33.857619047619039</v>
      </c>
      <c r="T1937">
        <f>VLOOKUP(D1937,MoneyLine!$A$1:$K$33,10,FALSE)</f>
        <v>21.901309523809527</v>
      </c>
      <c r="V1937">
        <f>HomTotReg.!$B$17+(test!O1937*HomTotReg.!$B$18+HomTotReg.!$B$19*test!P1937+test!Q1937*HomTotReg.!$B$20)</f>
        <v>2.4987819917660699</v>
      </c>
      <c r="W1937">
        <f>VisTotReg.!$B$17+(VisTotReg.!$B$18*test!R1937+test!S1937*VisTotReg.!$B$19+test!T1937*VisTotReg.!$B$20)</f>
        <v>2.7948636918838261</v>
      </c>
      <c r="Y1937">
        <f>'MoneyLine Reg. 1'!$B$17+('MoneyLine Reg. 1'!$B$18*test!I1937+test!J1937*'MoneyLine Reg. 1'!$B$19+test!T1937*'MoneyLine Reg. 1'!$B$20+test!Q1937*'MoneyLine Reg. 1'!$B$21)</f>
        <v>-0.27118348601684028</v>
      </c>
      <c r="Z1937">
        <f>'MoneyLine Reg. 2'!$B$17+('MoneyLine Reg. 2'!$B$18*test!M1937+test!K1937*'MoneyLine Reg. 2'!$B$19+'MoneyLine Reg. 2'!$B$20*test!L1937+test!N1937*'MoneyLine Reg. 2'!$B$21)</f>
        <v>-0.18253291302031061</v>
      </c>
    </row>
    <row r="1938" spans="1:26" x14ac:dyDescent="0.3">
      <c r="A1938" s="8">
        <v>45300</v>
      </c>
      <c r="B1938" s="6" t="s">
        <v>14</v>
      </c>
      <c r="C1938" s="6"/>
      <c r="D1938" s="6" t="s">
        <v>25</v>
      </c>
      <c r="I1938">
        <f>VLOOKUP(D1938,MoneyLine!$A$1:$K$33,7,FALSE)</f>
        <v>56.057857142857138</v>
      </c>
      <c r="J1938">
        <f>VLOOKUP(B1938,MoneyLine!$A$1:$K$33,7,FALSE)</f>
        <v>85.562619047619037</v>
      </c>
      <c r="K1938">
        <f>VLOOKUP(B1938,MoneyLine!$A$1:$K$33,11,FALSE)</f>
        <v>19.403750000000002</v>
      </c>
      <c r="L1938">
        <f>VLOOKUP(B1938,MoneyLine!$A$1:$D$33,4,FALSE)</f>
        <v>49.788499999999999</v>
      </c>
      <c r="M1938">
        <f>VLOOKUP(D1938,MoneyLine!$A$1:$K$33,11,FALSE)</f>
        <v>10.718750000000002</v>
      </c>
      <c r="N1938">
        <f>VLOOKUP(D1938,MoneyLine!$A$1:$D$33,4,FALSE)</f>
        <v>47.954500000000003</v>
      </c>
      <c r="O1938">
        <f>VLOOKUP(D1938,MoneyLine!$A$1:$Q$33,14,FALSE)</f>
        <v>60.674999999999997</v>
      </c>
      <c r="P1938">
        <f>VLOOKUP(B1938,MoneyLine!$A$1:$Q$33,17,FALSE)</f>
        <v>-3.2247619047619036</v>
      </c>
      <c r="Q1938">
        <f>VLOOKUP(B1938,MoneyLine!$A$1:$K$33,10,FALSE)</f>
        <v>24.058452380952382</v>
      </c>
      <c r="R1938">
        <f>VLOOKUP(B1938,MoneyLine!$A$1:$Q$33,14,FALSE)</f>
        <v>87.124523809523808</v>
      </c>
      <c r="S1938">
        <f>VLOOKUP(D1938,MoneyLine!$A$1:$Q$33,17,FALSE)</f>
        <v>-14.592857142857142</v>
      </c>
      <c r="T1938">
        <f>VLOOKUP(D1938,MoneyLine!$A$1:$K$33,10,FALSE)</f>
        <v>27.424404761904761</v>
      </c>
      <c r="V1938">
        <f>HomTotReg.!$B$17+(test!O1938*HomTotReg.!$B$18+HomTotReg.!$B$19*test!P1938+test!Q1938*HomTotReg.!$B$20)</f>
        <v>3.1559387526262728</v>
      </c>
      <c r="W1938">
        <f>VisTotReg.!$B$17+(VisTotReg.!$B$18*test!R1938+test!S1938*VisTotReg.!$B$19+test!T1938*VisTotReg.!$B$20)</f>
        <v>3.2707981675086746</v>
      </c>
      <c r="Y1938">
        <f>'MoneyLine Reg. 1'!$B$17+('MoneyLine Reg. 1'!$B$18*test!I1938+test!J1938*'MoneyLine Reg. 1'!$B$19+test!T1938*'MoneyLine Reg. 1'!$B$20+test!Q1938*'MoneyLine Reg. 1'!$B$21)</f>
        <v>-3.2910888852203946E-2</v>
      </c>
      <c r="Z1938">
        <f>'MoneyLine Reg. 2'!$B$17+('MoneyLine Reg. 2'!$B$18*test!M1938+test!K1938*'MoneyLine Reg. 2'!$B$19+'MoneyLine Reg. 2'!$B$20*test!L1938+test!N1938*'MoneyLine Reg. 2'!$B$21)</f>
        <v>-0.44679902721855314</v>
      </c>
    </row>
    <row r="1939" spans="1:26" x14ac:dyDescent="0.3">
      <c r="A1939" s="9">
        <v>45300</v>
      </c>
      <c r="B1939" s="7" t="s">
        <v>34</v>
      </c>
      <c r="C1939" s="7"/>
      <c r="D1939" s="7" t="s">
        <v>13</v>
      </c>
      <c r="I1939">
        <f>VLOOKUP(D1939,MoneyLine!$A$1:$K$33,7,FALSE)</f>
        <v>52.757857142857148</v>
      </c>
      <c r="J1939">
        <f>VLOOKUP(B1939,MoneyLine!$A$1:$K$33,7,FALSE)</f>
        <v>70.167380952380938</v>
      </c>
      <c r="K1939">
        <f>VLOOKUP(B1939,MoneyLine!$A$1:$K$33,11,FALSE)</f>
        <v>10.367500000000003</v>
      </c>
      <c r="L1939">
        <f>VLOOKUP(B1939,MoneyLine!$A$1:$D$33,4,FALSE)</f>
        <v>52.325999999999993</v>
      </c>
      <c r="M1939">
        <f>VLOOKUP(D1939,MoneyLine!$A$1:$K$33,11,FALSE)</f>
        <v>5.03125</v>
      </c>
      <c r="N1939">
        <f>VLOOKUP(D1939,MoneyLine!$A$1:$D$33,4,FALSE)</f>
        <v>47.964499999999994</v>
      </c>
      <c r="O1939">
        <f>VLOOKUP(D1939,MoneyLine!$A$1:$Q$33,14,FALSE)</f>
        <v>36.921904761904756</v>
      </c>
      <c r="P1939">
        <f>VLOOKUP(B1939,MoneyLine!$A$1:$Q$33,17,FALSE)</f>
        <v>22.489285714285707</v>
      </c>
      <c r="Q1939">
        <f>VLOOKUP(B1939,MoneyLine!$A$1:$K$33,10,FALSE)</f>
        <v>29.06904761904762</v>
      </c>
      <c r="R1939">
        <f>VLOOKUP(B1939,MoneyLine!$A$1:$Q$33,14,FALSE)</f>
        <v>40.24047619047618</v>
      </c>
      <c r="S1939">
        <f>VLOOKUP(D1939,MoneyLine!$A$1:$Q$33,17,FALSE)</f>
        <v>6.5440476190476176</v>
      </c>
      <c r="T1939">
        <f>VLOOKUP(D1939,MoneyLine!$A$1:$K$33,10,FALSE)</f>
        <v>-4.3963095238095242</v>
      </c>
      <c r="V1939">
        <f>HomTotReg.!$B$17+(test!O1939*HomTotReg.!$B$18+HomTotReg.!$B$19*test!P1939+test!Q1939*HomTotReg.!$B$20)</f>
        <v>2.5768019469007264</v>
      </c>
      <c r="W1939">
        <f>VisTotReg.!$B$17+(VisTotReg.!$B$18*test!R1939+test!S1939*VisTotReg.!$B$19+test!T1939*VisTotReg.!$B$20)</f>
        <v>2.9948067732638317</v>
      </c>
      <c r="Y1939">
        <f>'MoneyLine Reg. 1'!$B$17+('MoneyLine Reg. 1'!$B$18*test!I1939+test!J1939*'MoneyLine Reg. 1'!$B$19+test!T1939*'MoneyLine Reg. 1'!$B$20+test!Q1939*'MoneyLine Reg. 1'!$B$21)</f>
        <v>-0.37863881056766624</v>
      </c>
      <c r="Z1939">
        <f>'MoneyLine Reg. 2'!$B$17+('MoneyLine Reg. 2'!$B$18*test!M1939+test!K1939*'MoneyLine Reg. 2'!$B$19+'MoneyLine Reg. 2'!$B$20*test!L1939+test!N1939*'MoneyLine Reg. 2'!$B$21)</f>
        <v>-0.45294094456799794</v>
      </c>
    </row>
    <row r="1940" spans="1:26" x14ac:dyDescent="0.3">
      <c r="A1940" s="8">
        <v>45300</v>
      </c>
      <c r="B1940" s="6" t="s">
        <v>32</v>
      </c>
      <c r="C1940" s="6"/>
      <c r="D1940" s="6" t="s">
        <v>22</v>
      </c>
      <c r="I1940">
        <f>VLOOKUP(D1940,MoneyLine!$A$1:$K$33,7,FALSE)</f>
        <v>73.279761904761898</v>
      </c>
      <c r="J1940">
        <f>VLOOKUP(B1940,MoneyLine!$A$1:$K$33,7,FALSE)</f>
        <v>91.395238095238099</v>
      </c>
      <c r="K1940">
        <f>VLOOKUP(B1940,MoneyLine!$A$1:$K$33,11,FALSE)</f>
        <v>4.9549999999999983</v>
      </c>
      <c r="L1940">
        <f>VLOOKUP(B1940,MoneyLine!$A$1:$D$33,4,FALSE)</f>
        <v>47.241</v>
      </c>
      <c r="M1940">
        <f>VLOOKUP(D1940,MoneyLine!$A$1:$K$33,11,FALSE)</f>
        <v>6.432500000000001</v>
      </c>
      <c r="N1940">
        <f>VLOOKUP(D1940,MoneyLine!$A$1:$D$33,4,FALSE)</f>
        <v>50.885999999999996</v>
      </c>
      <c r="O1940">
        <f>VLOOKUP(D1940,MoneyLine!$A$1:$Q$33,14,FALSE)</f>
        <v>70.076904761904771</v>
      </c>
      <c r="P1940">
        <f>VLOOKUP(B1940,MoneyLine!$A$1:$Q$33,17,FALSE)</f>
        <v>-9.4788095238095256</v>
      </c>
      <c r="Q1940">
        <f>VLOOKUP(B1940,MoneyLine!$A$1:$K$33,10,FALSE)</f>
        <v>-16.679047619047623</v>
      </c>
      <c r="R1940">
        <f>VLOOKUP(B1940,MoneyLine!$A$1:$Q$33,14,FALSE)</f>
        <v>85.390952380952371</v>
      </c>
      <c r="S1940">
        <f>VLOOKUP(D1940,MoneyLine!$A$1:$Q$33,17,FALSE)</f>
        <v>-0.22023809523809401</v>
      </c>
      <c r="T1940">
        <f>VLOOKUP(D1940,MoneyLine!$A$1:$K$33,10,FALSE)</f>
        <v>10.709166666666667</v>
      </c>
      <c r="V1940">
        <f>HomTotReg.!$B$17+(test!O1940*HomTotReg.!$B$18+HomTotReg.!$B$19*test!P1940+test!Q1940*HomTotReg.!$B$20)</f>
        <v>3.7708453057892166</v>
      </c>
      <c r="W1940">
        <f>VisTotReg.!$B$17+(VisTotReg.!$B$18*test!R1940+test!S1940*VisTotReg.!$B$19+test!T1940*VisTotReg.!$B$20)</f>
        <v>3.3682351992931423</v>
      </c>
      <c r="Y1940">
        <f>'MoneyLine Reg. 1'!$B$17+('MoneyLine Reg. 1'!$B$18*test!I1940+test!J1940*'MoneyLine Reg. 1'!$B$19+test!T1940*'MoneyLine Reg. 1'!$B$20+test!Q1940*'MoneyLine Reg. 1'!$B$21)</f>
        <v>0.24503977485928746</v>
      </c>
      <c r="Z1940">
        <f>'MoneyLine Reg. 2'!$B$17+('MoneyLine Reg. 2'!$B$18*test!M1940+test!K1940*'MoneyLine Reg. 2'!$B$19+'MoneyLine Reg. 2'!$B$20*test!L1940+test!N1940*'MoneyLine Reg. 2'!$B$21)</f>
        <v>0.54208593181946796</v>
      </c>
    </row>
    <row r="1941" spans="1:26" x14ac:dyDescent="0.3">
      <c r="A1941" s="9">
        <v>45300</v>
      </c>
      <c r="B1941" s="7" t="s">
        <v>9</v>
      </c>
      <c r="C1941" s="7"/>
      <c r="D1941" s="7" t="s">
        <v>6</v>
      </c>
      <c r="I1941">
        <f>VLOOKUP(D1941,MoneyLine!$A$1:$K$33,7,FALSE)</f>
        <v>-14.717619047619038</v>
      </c>
      <c r="J1941">
        <f>VLOOKUP(B1941,MoneyLine!$A$1:$K$33,7,FALSE)</f>
        <v>154.76523809523809</v>
      </c>
      <c r="K1941">
        <f>VLOOKUP(B1941,MoneyLine!$A$1:$K$33,11,FALSE)</f>
        <v>17.220000000000002</v>
      </c>
      <c r="L1941">
        <f>VLOOKUP(B1941,MoneyLine!$A$1:$D$33,4,FALSE)</f>
        <v>58.933</v>
      </c>
      <c r="M1941">
        <f>VLOOKUP(D1941,MoneyLine!$A$1:$K$33,11,FALSE)</f>
        <v>1.6887499999999989</v>
      </c>
      <c r="N1941">
        <f>VLOOKUP(D1941,MoneyLine!$A$1:$D$33,4,FALSE)</f>
        <v>38.247500000000002</v>
      </c>
      <c r="O1941">
        <f>VLOOKUP(D1941,MoneyLine!$A$1:$Q$33,14,FALSE)</f>
        <v>4.214999999999999</v>
      </c>
      <c r="P1941">
        <f>VLOOKUP(B1941,MoneyLine!$A$1:$Q$33,17,FALSE)</f>
        <v>29.393333333333338</v>
      </c>
      <c r="Q1941">
        <f>VLOOKUP(B1941,MoneyLine!$A$1:$K$33,10,FALSE)</f>
        <v>-2.4774999999999996</v>
      </c>
      <c r="R1941">
        <f>VLOOKUP(B1941,MoneyLine!$A$1:$Q$33,14,FALSE)</f>
        <v>117.61833333333333</v>
      </c>
      <c r="S1941">
        <f>VLOOKUP(D1941,MoneyLine!$A$1:$Q$33,17,FALSE)</f>
        <v>-23.022142857142857</v>
      </c>
      <c r="T1941">
        <f>VLOOKUP(D1941,MoneyLine!$A$1:$K$33,10,FALSE)</f>
        <v>2.2516666666666674</v>
      </c>
      <c r="V1941">
        <f>HomTotReg.!$B$17+(test!O1941*HomTotReg.!$B$18+HomTotReg.!$B$19*test!P1941+test!Q1941*HomTotReg.!$B$20)</f>
        <v>2.5052533564684429</v>
      </c>
      <c r="W1941">
        <f>VisTotReg.!$B$17+(VisTotReg.!$B$18*test!R1941+test!S1941*VisTotReg.!$B$19+test!T1941*VisTotReg.!$B$20)</f>
        <v>4.0782927272650618</v>
      </c>
      <c r="Y1941">
        <f>'MoneyLine Reg. 1'!$B$17+('MoneyLine Reg. 1'!$B$18*test!I1941+test!J1941*'MoneyLine Reg. 1'!$B$19+test!T1941*'MoneyLine Reg. 1'!$B$20+test!Q1941*'MoneyLine Reg. 1'!$B$21)</f>
        <v>-1.605874282774334</v>
      </c>
      <c r="Z1941">
        <f>'MoneyLine Reg. 2'!$B$17+('MoneyLine Reg. 2'!$B$18*test!M1941+test!K1941*'MoneyLine Reg. 2'!$B$19+'MoneyLine Reg. 2'!$B$20*test!L1941+test!N1941*'MoneyLine Reg. 2'!$B$21)</f>
        <v>-2.2502132932052907</v>
      </c>
    </row>
    <row r="1942" spans="1:26" x14ac:dyDescent="0.3">
      <c r="A1942" s="8">
        <v>45300</v>
      </c>
      <c r="B1942" s="6" t="s">
        <v>26</v>
      </c>
      <c r="C1942" s="6"/>
      <c r="D1942" s="6" t="s">
        <v>21</v>
      </c>
      <c r="I1942">
        <f>VLOOKUP(D1942,MoneyLine!$A$1:$K$33,7,FALSE)</f>
        <v>81.149285714285725</v>
      </c>
      <c r="J1942">
        <f>VLOOKUP(B1942,MoneyLine!$A$1:$K$33,7,FALSE)</f>
        <v>2.4278571428571381</v>
      </c>
      <c r="K1942">
        <f>VLOOKUP(B1942,MoneyLine!$A$1:$K$33,11,FALSE)</f>
        <v>7.2874999999999996</v>
      </c>
      <c r="L1942">
        <f>VLOOKUP(B1942,MoneyLine!$A$1:$D$33,4,FALSE)</f>
        <v>44.772500000000001</v>
      </c>
      <c r="M1942">
        <f>VLOOKUP(D1942,MoneyLine!$A$1:$K$33,11,FALSE)</f>
        <v>9.1225000000000005</v>
      </c>
      <c r="N1942">
        <f>VLOOKUP(D1942,MoneyLine!$A$1:$D$33,4,FALSE)</f>
        <v>51.807999999999993</v>
      </c>
      <c r="O1942">
        <f>VLOOKUP(D1942,MoneyLine!$A$1:$Q$33,14,FALSE)</f>
        <v>65.387857142857143</v>
      </c>
      <c r="P1942">
        <f>VLOOKUP(B1942,MoneyLine!$A$1:$Q$33,17,FALSE)</f>
        <v>-8.321428571428573</v>
      </c>
      <c r="Q1942">
        <f>VLOOKUP(B1942,MoneyLine!$A$1:$K$33,10,FALSE)</f>
        <v>13.537738095238096</v>
      </c>
      <c r="R1942">
        <f>VLOOKUP(B1942,MoneyLine!$A$1:$Q$33,14,FALSE)</f>
        <v>21.040476190476188</v>
      </c>
      <c r="S1942">
        <f>VLOOKUP(D1942,MoneyLine!$A$1:$Q$33,17,FALSE)</f>
        <v>7.3759523809523806</v>
      </c>
      <c r="T1942">
        <f>VLOOKUP(D1942,MoneyLine!$A$1:$K$33,10,FALSE)</f>
        <v>8.0371428571428574</v>
      </c>
      <c r="V1942">
        <f>HomTotReg.!$B$17+(test!O1942*HomTotReg.!$B$18+HomTotReg.!$B$19*test!P1942+test!Q1942*HomTotReg.!$B$20)</f>
        <v>3.3758176533850461</v>
      </c>
      <c r="W1942">
        <f>VisTotReg.!$B$17+(VisTotReg.!$B$18*test!R1942+test!S1942*VisTotReg.!$B$19+test!T1942*VisTotReg.!$B$20)</f>
        <v>2.5765766360614419</v>
      </c>
      <c r="Y1942">
        <f>'MoneyLine Reg. 1'!$B$17+('MoneyLine Reg. 1'!$B$18*test!I1942+test!J1942*'MoneyLine Reg. 1'!$B$19+test!T1942*'MoneyLine Reg. 1'!$B$20+test!Q1942*'MoneyLine Reg. 1'!$B$21)</f>
        <v>1.0069073620480733</v>
      </c>
      <c r="Z1942">
        <f>'MoneyLine Reg. 2'!$B$17+('MoneyLine Reg. 2'!$B$18*test!M1942+test!K1942*'MoneyLine Reg. 2'!$B$19+'MoneyLine Reg. 2'!$B$20*test!L1942+test!N1942*'MoneyLine Reg. 2'!$B$21)</f>
        <v>0.82075247393864537</v>
      </c>
    </row>
    <row r="1943" spans="1:26" x14ac:dyDescent="0.3">
      <c r="A1943" s="9">
        <v>45300</v>
      </c>
      <c r="B1943" s="7" t="s">
        <v>8</v>
      </c>
      <c r="C1943" s="7"/>
      <c r="D1943" s="7" t="s">
        <v>16</v>
      </c>
      <c r="I1943">
        <f>VLOOKUP(D1943,MoneyLine!$A$1:$K$33,7,FALSE)</f>
        <v>64.561666666666639</v>
      </c>
      <c r="J1943">
        <f>VLOOKUP(B1943,MoneyLine!$A$1:$K$33,7,FALSE)</f>
        <v>158.14214285714286</v>
      </c>
      <c r="K1943">
        <f>VLOOKUP(B1943,MoneyLine!$A$1:$K$33,11,FALSE)</f>
        <v>11.611250000000004</v>
      </c>
      <c r="L1943">
        <f>VLOOKUP(B1943,MoneyLine!$A$1:$D$33,4,FALSE)</f>
        <v>49.862499999999997</v>
      </c>
      <c r="M1943">
        <f>VLOOKUP(D1943,MoneyLine!$A$1:$K$33,11,FALSE)</f>
        <v>10.3225</v>
      </c>
      <c r="N1943">
        <f>VLOOKUP(D1943,MoneyLine!$A$1:$D$33,4,FALSE)</f>
        <v>48.538999999999994</v>
      </c>
      <c r="O1943">
        <f>VLOOKUP(D1943,MoneyLine!$A$1:$Q$33,14,FALSE)</f>
        <v>75.591190476190462</v>
      </c>
      <c r="P1943">
        <f>VLOOKUP(B1943,MoneyLine!$A$1:$Q$33,17,FALSE)</f>
        <v>14.067142857142855</v>
      </c>
      <c r="Q1943">
        <f>VLOOKUP(B1943,MoneyLine!$A$1:$K$33,10,FALSE)</f>
        <v>21.027261904761904</v>
      </c>
      <c r="R1943">
        <f>VLOOKUP(B1943,MoneyLine!$A$1:$Q$33,14,FALSE)</f>
        <v>125.46428571428571</v>
      </c>
      <c r="S1943">
        <f>VLOOKUP(D1943,MoneyLine!$A$1:$Q$33,17,FALSE)</f>
        <v>-17.098809523809521</v>
      </c>
      <c r="T1943">
        <f>VLOOKUP(D1943,MoneyLine!$A$1:$K$33,10,FALSE)</f>
        <v>17.131547619047623</v>
      </c>
      <c r="V1943">
        <f>HomTotReg.!$B$17+(test!O1943*HomTotReg.!$B$18+HomTotReg.!$B$19*test!P1943+test!Q1943*HomTotReg.!$B$20)</f>
        <v>3.1639970106431061</v>
      </c>
      <c r="W1943">
        <f>VisTotReg.!$B$17+(VisTotReg.!$B$18*test!R1943+test!S1943*VisTotReg.!$B$19+test!T1943*VisTotReg.!$B$20)</f>
        <v>3.8994569551751437</v>
      </c>
      <c r="Y1943">
        <f>'MoneyLine Reg. 1'!$B$17+('MoneyLine Reg. 1'!$B$18*test!I1943+test!J1943*'MoneyLine Reg. 1'!$B$19+test!T1943*'MoneyLine Reg. 1'!$B$20+test!Q1943*'MoneyLine Reg. 1'!$B$21)</f>
        <v>-0.89725806781292605</v>
      </c>
      <c r="Z1943">
        <f>'MoneyLine Reg. 2'!$B$17+('MoneyLine Reg. 2'!$B$18*test!M1943+test!K1943*'MoneyLine Reg. 2'!$B$19+'MoneyLine Reg. 2'!$B$20*test!L1943+test!N1943*'MoneyLine Reg. 2'!$B$21)</f>
        <v>2.2969031023543529E-2</v>
      </c>
    </row>
    <row r="1944" spans="1:26" x14ac:dyDescent="0.3">
      <c r="A1944" s="8">
        <v>45300</v>
      </c>
      <c r="B1944" s="6" t="s">
        <v>31</v>
      </c>
      <c r="C1944" s="6"/>
      <c r="D1944" s="6" t="s">
        <v>10</v>
      </c>
      <c r="I1944">
        <f>VLOOKUP(D1944,MoneyLine!$A$1:$K$33,7,FALSE)</f>
        <v>43.783809523809516</v>
      </c>
      <c r="J1944">
        <f>VLOOKUP(B1944,MoneyLine!$A$1:$K$33,7,FALSE)</f>
        <v>130.13119047619048</v>
      </c>
      <c r="K1944">
        <f>VLOOKUP(B1944,MoneyLine!$A$1:$K$33,11,FALSE)</f>
        <v>13.114999999999997</v>
      </c>
      <c r="L1944">
        <f>VLOOKUP(B1944,MoneyLine!$A$1:$D$33,4,FALSE)</f>
        <v>55.725999999999999</v>
      </c>
      <c r="M1944">
        <f>VLOOKUP(D1944,MoneyLine!$A$1:$K$33,11,FALSE)</f>
        <v>2.1412499999999977</v>
      </c>
      <c r="N1944">
        <f>VLOOKUP(D1944,MoneyLine!$A$1:$D$33,4,FALSE)</f>
        <v>45.351499999999994</v>
      </c>
      <c r="O1944">
        <f>VLOOKUP(D1944,MoneyLine!$A$1:$Q$33,14,FALSE)</f>
        <v>43.181904761904768</v>
      </c>
      <c r="P1944">
        <f>VLOOKUP(B1944,MoneyLine!$A$1:$Q$33,17,FALSE)</f>
        <v>29.228333333333332</v>
      </c>
      <c r="Q1944">
        <f>VLOOKUP(B1944,MoneyLine!$A$1:$K$33,10,FALSE)</f>
        <v>31.447738095238101</v>
      </c>
      <c r="R1944">
        <f>VLOOKUP(B1944,MoneyLine!$A$1:$Q$33,14,FALSE)</f>
        <v>91.865476190476173</v>
      </c>
      <c r="S1944">
        <f>VLOOKUP(D1944,MoneyLine!$A$1:$Q$33,17,FALSE)</f>
        <v>-14.675714285714287</v>
      </c>
      <c r="T1944">
        <f>VLOOKUP(D1944,MoneyLine!$A$1:$K$33,10,FALSE)</f>
        <v>13.367738095238096</v>
      </c>
      <c r="V1944">
        <f>HomTotReg.!$B$17+(test!O1944*HomTotReg.!$B$18+HomTotReg.!$B$19*test!P1944+test!Q1944*HomTotReg.!$B$20)</f>
        <v>2.5454234647298244</v>
      </c>
      <c r="W1944">
        <f>VisTotReg.!$B$17+(VisTotReg.!$B$18*test!R1944+test!S1944*VisTotReg.!$B$19+test!T1944*VisTotReg.!$B$20)</f>
        <v>3.5347471683445537</v>
      </c>
      <c r="Y1944">
        <f>'MoneyLine Reg. 1'!$B$17+('MoneyLine Reg. 1'!$B$18*test!I1944+test!J1944*'MoneyLine Reg. 1'!$B$19+test!T1944*'MoneyLine Reg. 1'!$B$20+test!Q1944*'MoneyLine Reg. 1'!$B$21)</f>
        <v>-0.9347753568431969</v>
      </c>
      <c r="Z1944">
        <f>'MoneyLine Reg. 2'!$B$17+('MoneyLine Reg. 2'!$B$18*test!M1944+test!K1944*'MoneyLine Reg. 2'!$B$19+'MoneyLine Reg. 2'!$B$20*test!L1944+test!N1944*'MoneyLine Reg. 2'!$B$21)</f>
        <v>-1.2330570591644259</v>
      </c>
    </row>
    <row r="1945" spans="1:26" x14ac:dyDescent="0.3">
      <c r="A1945" s="9">
        <v>45300</v>
      </c>
      <c r="B1945" s="7" t="s">
        <v>29</v>
      </c>
      <c r="C1945" s="7"/>
      <c r="D1945" s="7" t="s">
        <v>7</v>
      </c>
      <c r="I1945">
        <f>VLOOKUP(D1945,MoneyLine!$A$1:$K$33,7,FALSE)</f>
        <v>105.50714285714287</v>
      </c>
      <c r="J1945">
        <f>VLOOKUP(B1945,MoneyLine!$A$1:$K$33,7,FALSE)</f>
        <v>120.64333333333332</v>
      </c>
      <c r="K1945">
        <f>VLOOKUP(B1945,MoneyLine!$A$1:$K$33,11,FALSE)</f>
        <v>13.331249999999997</v>
      </c>
      <c r="L1945">
        <f>VLOOKUP(B1945,MoneyLine!$A$1:$D$33,4,FALSE)</f>
        <v>55.3095</v>
      </c>
      <c r="M1945">
        <f>VLOOKUP(D1945,MoneyLine!$A$1:$K$33,11,FALSE)</f>
        <v>17.5075</v>
      </c>
      <c r="N1945">
        <f>VLOOKUP(D1945,MoneyLine!$A$1:$D$33,4,FALSE)</f>
        <v>51.216499999999996</v>
      </c>
      <c r="O1945">
        <f>VLOOKUP(D1945,MoneyLine!$A$1:$Q$33,14,FALSE)</f>
        <v>89.021666666666647</v>
      </c>
      <c r="P1945">
        <f>VLOOKUP(B1945,MoneyLine!$A$1:$Q$33,17,FALSE)</f>
        <v>28.97</v>
      </c>
      <c r="Q1945">
        <f>VLOOKUP(B1945,MoneyLine!$A$1:$K$33,10,FALSE)</f>
        <v>20.598452380952381</v>
      </c>
      <c r="R1945">
        <f>VLOOKUP(B1945,MoneyLine!$A$1:$Q$33,14,FALSE)</f>
        <v>76.355714285714271</v>
      </c>
      <c r="S1945">
        <f>VLOOKUP(D1945,MoneyLine!$A$1:$Q$33,17,FALSE)</f>
        <v>1.5838095238095231</v>
      </c>
      <c r="T1945">
        <f>VLOOKUP(D1945,MoneyLine!$A$1:$K$33,10,FALSE)</f>
        <v>-6.0107142857142861</v>
      </c>
      <c r="V1945">
        <f>HomTotReg.!$B$17+(test!O1945*HomTotReg.!$B$18+HomTotReg.!$B$19*test!P1945+test!Q1945*HomTotReg.!$B$20)</f>
        <v>3.1529554797875781</v>
      </c>
      <c r="W1945">
        <f>VisTotReg.!$B$17+(VisTotReg.!$B$18*test!R1945+test!S1945*VisTotReg.!$B$19+test!T1945*VisTotReg.!$B$20)</f>
        <v>3.4911728607337285</v>
      </c>
      <c r="Y1945">
        <f>'MoneyLine Reg. 1'!$B$17+('MoneyLine Reg. 1'!$B$18*test!I1945+test!J1945*'MoneyLine Reg. 1'!$B$19+test!T1945*'MoneyLine Reg. 1'!$B$20+test!Q1945*'MoneyLine Reg. 1'!$B$21)</f>
        <v>-0.38044548609307582</v>
      </c>
      <c r="Z1945">
        <f>'MoneyLine Reg. 2'!$B$17+('MoneyLine Reg. 2'!$B$18*test!M1945+test!K1945*'MoneyLine Reg. 2'!$B$19+'MoneyLine Reg. 2'!$B$20*test!L1945+test!N1945*'MoneyLine Reg. 2'!$B$21)</f>
        <v>0.13990338209275066</v>
      </c>
    </row>
    <row r="1946" spans="1:26" x14ac:dyDescent="0.3">
      <c r="A1946" s="8">
        <v>45300</v>
      </c>
      <c r="B1946" s="6" t="s">
        <v>24</v>
      </c>
      <c r="C1946" s="6"/>
      <c r="D1946" s="6" t="s">
        <v>5</v>
      </c>
      <c r="I1946">
        <f>VLOOKUP(D1946,MoneyLine!$A$1:$K$33,7,FALSE)</f>
        <v>92.519047619047612</v>
      </c>
      <c r="J1946">
        <f>VLOOKUP(B1946,MoneyLine!$A$1:$K$33,7,FALSE)</f>
        <v>-28.852380952380948</v>
      </c>
      <c r="K1946">
        <f>VLOOKUP(B1946,MoneyLine!$A$1:$K$33,11,FALSE)</f>
        <v>5.754999999999999</v>
      </c>
      <c r="L1946">
        <f>VLOOKUP(B1946,MoneyLine!$A$1:$D$33,4,FALSE)</f>
        <v>42.153999999999996</v>
      </c>
      <c r="M1946">
        <f>VLOOKUP(D1946,MoneyLine!$A$1:$K$33,11,FALSE)</f>
        <v>15.5725</v>
      </c>
      <c r="N1946">
        <f>VLOOKUP(D1946,MoneyLine!$A$1:$D$33,4,FALSE)</f>
        <v>52.448999999999998</v>
      </c>
      <c r="O1946">
        <f>VLOOKUP(D1946,MoneyLine!$A$1:$Q$33,14,FALSE)</f>
        <v>80.7392857142857</v>
      </c>
      <c r="P1946">
        <f>VLOOKUP(B1946,MoneyLine!$A$1:$Q$33,17,FALSE)</f>
        <v>-35.079523809523806</v>
      </c>
      <c r="Q1946">
        <f>VLOOKUP(B1946,MoneyLine!$A$1:$K$33,10,FALSE)</f>
        <v>-0.52404761904761887</v>
      </c>
      <c r="R1946">
        <f>VLOOKUP(B1946,MoneyLine!$A$1:$Q$33,14,FALSE)</f>
        <v>7.490952380952379</v>
      </c>
      <c r="S1946">
        <f>VLOOKUP(D1946,MoneyLine!$A$1:$Q$33,17,FALSE)</f>
        <v>2.4073809523809526</v>
      </c>
      <c r="T1946">
        <f>VLOOKUP(D1946,MoneyLine!$A$1:$K$33,10,FALSE)</f>
        <v>7.11511904761905</v>
      </c>
      <c r="V1946">
        <f>HomTotReg.!$B$17+(test!O1946*HomTotReg.!$B$18+HomTotReg.!$B$19*test!P1946+test!Q1946*HomTotReg.!$B$20)</f>
        <v>3.9768790067932791</v>
      </c>
      <c r="W1946">
        <f>VisTotReg.!$B$17+(VisTotReg.!$B$18*test!R1946+test!S1946*VisTotReg.!$B$19+test!T1946*VisTotReg.!$B$20)</f>
        <v>2.4737278521337922</v>
      </c>
      <c r="Y1946">
        <f>'MoneyLine Reg. 1'!$B$17+('MoneyLine Reg. 1'!$B$18*test!I1946+test!J1946*'MoneyLine Reg. 1'!$B$19+test!T1946*'MoneyLine Reg. 1'!$B$20+test!Q1946*'MoneyLine Reg. 1'!$B$21)</f>
        <v>1.6063814219859778</v>
      </c>
      <c r="Z1946">
        <f>'MoneyLine Reg. 2'!$B$17+('MoneyLine Reg. 2'!$B$18*test!M1946+test!K1946*'MoneyLine Reg. 2'!$B$19+'MoneyLine Reg. 2'!$B$20*test!L1946+test!N1946*'MoneyLine Reg. 2'!$B$21)</f>
        <v>1.54676925530483</v>
      </c>
    </row>
    <row r="1947" spans="1:26" x14ac:dyDescent="0.3">
      <c r="A1947" s="9">
        <v>45300</v>
      </c>
      <c r="B1947" s="7" t="s">
        <v>20</v>
      </c>
      <c r="C1947" s="7"/>
      <c r="D1947" s="7" t="s">
        <v>23</v>
      </c>
      <c r="I1947">
        <f>VLOOKUP(D1947,MoneyLine!$A$1:$K$33,7,FALSE)</f>
        <v>101.00309523809524</v>
      </c>
      <c r="J1947">
        <f>VLOOKUP(B1947,MoneyLine!$A$1:$K$33,7,FALSE)</f>
        <v>53.481666666666655</v>
      </c>
      <c r="K1947">
        <f>VLOOKUP(B1947,MoneyLine!$A$1:$K$33,11,FALSE)</f>
        <v>4.7974999999999994</v>
      </c>
      <c r="L1947">
        <f>VLOOKUP(B1947,MoneyLine!$A$1:$D$33,4,FALSE)</f>
        <v>46.0565</v>
      </c>
      <c r="M1947">
        <f>VLOOKUP(D1947,MoneyLine!$A$1:$K$33,11,FALSE)</f>
        <v>6.8149999999999995</v>
      </c>
      <c r="N1947">
        <f>VLOOKUP(D1947,MoneyLine!$A$1:$D$33,4,FALSE)</f>
        <v>52.277999999999999</v>
      </c>
      <c r="O1947">
        <f>VLOOKUP(D1947,MoneyLine!$A$1:$Q$33,14,FALSE)</f>
        <v>66.898333333333312</v>
      </c>
      <c r="P1947">
        <f>VLOOKUP(B1947,MoneyLine!$A$1:$Q$33,17,FALSE)</f>
        <v>-10.467380952380953</v>
      </c>
      <c r="Q1947">
        <f>VLOOKUP(B1947,MoneyLine!$A$1:$K$33,10,FALSE)</f>
        <v>1.6524999999999999</v>
      </c>
      <c r="R1947">
        <f>VLOOKUP(B1947,MoneyLine!$A$1:$Q$33,14,FALSE)</f>
        <v>58.340238095238099</v>
      </c>
      <c r="S1947">
        <f>VLOOKUP(D1947,MoneyLine!$A$1:$Q$33,17,FALSE)</f>
        <v>22.973095238095237</v>
      </c>
      <c r="T1947">
        <f>VLOOKUP(D1947,MoneyLine!$A$1:$K$33,10,FALSE)</f>
        <v>43.088928571428575</v>
      </c>
      <c r="V1947">
        <f>HomTotReg.!$B$17+(test!O1947*HomTotReg.!$B$18+HomTotReg.!$B$19*test!P1947+test!Q1947*HomTotReg.!$B$20)</f>
        <v>3.5455770185510032</v>
      </c>
      <c r="W1947">
        <f>VisTotReg.!$B$17+(VisTotReg.!$B$18*test!R1947+test!S1947*VisTotReg.!$B$19+test!T1947*VisTotReg.!$B$20)</f>
        <v>2.3638499658953682</v>
      </c>
      <c r="Y1947">
        <f>'MoneyLine Reg. 1'!$B$17+('MoneyLine Reg. 1'!$B$18*test!I1947+test!J1947*'MoneyLine Reg. 1'!$B$19+test!T1947*'MoneyLine Reg. 1'!$B$20+test!Q1947*'MoneyLine Reg. 1'!$B$21)</f>
        <v>1.2178630598535576</v>
      </c>
      <c r="Z1947">
        <f>'MoneyLine Reg. 2'!$B$17+('MoneyLine Reg. 2'!$B$18*test!M1947+test!K1947*'MoneyLine Reg. 2'!$B$19+'MoneyLine Reg. 2'!$B$20*test!L1947+test!N1947*'MoneyLine Reg. 2'!$B$21)</f>
        <v>0.76321134644988087</v>
      </c>
    </row>
    <row r="1948" spans="1:26" x14ac:dyDescent="0.3">
      <c r="A1948" s="8">
        <v>45301</v>
      </c>
      <c r="B1948" s="6" t="s">
        <v>27</v>
      </c>
      <c r="C1948" s="6"/>
      <c r="D1948" s="6" t="s">
        <v>11</v>
      </c>
      <c r="I1948">
        <f>VLOOKUP(D1948,MoneyLine!$A$1:$K$33,7,FALSE)</f>
        <v>121.01880952380951</v>
      </c>
      <c r="J1948">
        <f>VLOOKUP(B1948,MoneyLine!$A$1:$K$33,7,FALSE)</f>
        <v>57.437380952380948</v>
      </c>
      <c r="K1948">
        <f>VLOOKUP(B1948,MoneyLine!$A$1:$K$33,11,FALSE)</f>
        <v>10.504999999999999</v>
      </c>
      <c r="L1948">
        <f>VLOOKUP(B1948,MoneyLine!$A$1:$D$33,4,FALSE)</f>
        <v>52.064499999999995</v>
      </c>
      <c r="M1948">
        <f>VLOOKUP(D1948,MoneyLine!$A$1:$K$33,11,FALSE)</f>
        <v>15.838749999999997</v>
      </c>
      <c r="N1948">
        <f>VLOOKUP(D1948,MoneyLine!$A$1:$D$33,4,FALSE)</f>
        <v>52.685499999999998</v>
      </c>
      <c r="O1948">
        <f>VLOOKUP(D1948,MoneyLine!$A$1:$Q$33,14,FALSE)</f>
        <v>85.286666666666662</v>
      </c>
      <c r="P1948">
        <f>VLOOKUP(B1948,MoneyLine!$A$1:$Q$33,17,FALSE)</f>
        <v>0.65357142857142814</v>
      </c>
      <c r="Q1948">
        <f>VLOOKUP(B1948,MoneyLine!$A$1:$K$33,10,FALSE)</f>
        <v>23.449285714285718</v>
      </c>
      <c r="R1948">
        <f>VLOOKUP(B1948,MoneyLine!$A$1:$Q$33,14,FALSE)</f>
        <v>42.338571428571427</v>
      </c>
      <c r="S1948">
        <f>VLOOKUP(D1948,MoneyLine!$A$1:$Q$33,17,FALSE)</f>
        <v>15.627619047619051</v>
      </c>
      <c r="T1948">
        <f>VLOOKUP(D1948,MoneyLine!$A$1:$K$33,10,FALSE)</f>
        <v>10.4975</v>
      </c>
      <c r="V1948">
        <f>HomTotReg.!$B$17+(test!O1948*HomTotReg.!$B$18+HomTotReg.!$B$19*test!P1948+test!Q1948*HomTotReg.!$B$20)</f>
        <v>3.3820552830442434</v>
      </c>
      <c r="W1948">
        <f>VisTotReg.!$B$17+(VisTotReg.!$B$18*test!R1948+test!S1948*VisTotReg.!$B$19+test!T1948*VisTotReg.!$B$20)</f>
        <v>2.7194168078357492</v>
      </c>
      <c r="Y1948">
        <f>'MoneyLine Reg. 1'!$B$17+('MoneyLine Reg. 1'!$B$18*test!I1948+test!J1948*'MoneyLine Reg. 1'!$B$19+test!T1948*'MoneyLine Reg. 1'!$B$20+test!Q1948*'MoneyLine Reg. 1'!$B$21)</f>
        <v>0.69913636348695452</v>
      </c>
      <c r="Z1948">
        <f>'MoneyLine Reg. 2'!$B$17+('MoneyLine Reg. 2'!$B$18*test!M1948+test!K1948*'MoneyLine Reg. 2'!$B$19+'MoneyLine Reg. 2'!$B$20*test!L1948+test!N1948*'MoneyLine Reg. 2'!$B$21)</f>
        <v>0.55369397844973589</v>
      </c>
    </row>
    <row r="1949" spans="1:26" x14ac:dyDescent="0.3">
      <c r="A1949" s="9">
        <v>45301</v>
      </c>
      <c r="B1949" s="7" t="s">
        <v>28</v>
      </c>
      <c r="C1949" s="7"/>
      <c r="D1949" s="7" t="s">
        <v>30</v>
      </c>
      <c r="I1949">
        <f>VLOOKUP(D1949,MoneyLine!$A$1:$K$33,7,FALSE)</f>
        <v>127.36857142857141</v>
      </c>
      <c r="J1949">
        <f>VLOOKUP(B1949,MoneyLine!$A$1:$K$33,7,FALSE)</f>
        <v>60.434285714285707</v>
      </c>
      <c r="K1949">
        <f>VLOOKUP(B1949,MoneyLine!$A$1:$K$33,11,FALSE)</f>
        <v>6.9025000000000016</v>
      </c>
      <c r="L1949">
        <f>VLOOKUP(B1949,MoneyLine!$A$1:$D$33,4,FALSE)</f>
        <v>50.512499999999996</v>
      </c>
      <c r="M1949">
        <f>VLOOKUP(D1949,MoneyLine!$A$1:$K$33,11,FALSE)</f>
        <v>15.876249999999999</v>
      </c>
      <c r="N1949">
        <f>VLOOKUP(D1949,MoneyLine!$A$1:$D$33,4,FALSE)</f>
        <v>56.155499999999996</v>
      </c>
      <c r="O1949">
        <f>VLOOKUP(D1949,MoneyLine!$A$1:$Q$33,14,FALSE)</f>
        <v>104.57619047619046</v>
      </c>
      <c r="P1949">
        <f>VLOOKUP(B1949,MoneyLine!$A$1:$Q$33,17,FALSE)</f>
        <v>10.998333333333333</v>
      </c>
      <c r="Q1949">
        <f>VLOOKUP(B1949,MoneyLine!$A$1:$K$33,10,FALSE)</f>
        <v>5.5184523809523807</v>
      </c>
      <c r="R1949">
        <f>VLOOKUP(B1949,MoneyLine!$A$1:$Q$33,14,FALSE)</f>
        <v>47.296666666666667</v>
      </c>
      <c r="S1949">
        <f>VLOOKUP(D1949,MoneyLine!$A$1:$Q$33,17,FALSE)</f>
        <v>21.976904761904766</v>
      </c>
      <c r="T1949">
        <f>VLOOKUP(D1949,MoneyLine!$A$1:$K$33,10,FALSE)</f>
        <v>-0.45761904761904759</v>
      </c>
      <c r="V1949">
        <f>HomTotReg.!$B$17+(test!O1949*HomTotReg.!$B$18+HomTotReg.!$B$19*test!P1949+test!Q1949*HomTotReg.!$B$20)</f>
        <v>3.6742844542198418</v>
      </c>
      <c r="W1949">
        <f>VisTotReg.!$B$17+(VisTotReg.!$B$18*test!R1949+test!S1949*VisTotReg.!$B$19+test!T1949*VisTotReg.!$B$20)</f>
        <v>2.8829347776559722</v>
      </c>
      <c r="Y1949">
        <f>'MoneyLine Reg. 1'!$B$17+('MoneyLine Reg. 1'!$B$18*test!I1949+test!J1949*'MoneyLine Reg. 1'!$B$19+test!T1949*'MoneyLine Reg. 1'!$B$20+test!Q1949*'MoneyLine Reg. 1'!$B$21)</f>
        <v>0.75467276471175149</v>
      </c>
      <c r="Z1949">
        <f>'MoneyLine Reg. 2'!$B$17+('MoneyLine Reg. 2'!$B$18*test!M1949+test!K1949*'MoneyLine Reg. 2'!$B$19+'MoneyLine Reg. 2'!$B$20*test!L1949+test!N1949*'MoneyLine Reg. 2'!$B$21)</f>
        <v>1.1321040567385392</v>
      </c>
    </row>
    <row r="1950" spans="1:26" x14ac:dyDescent="0.3">
      <c r="A1950" s="8">
        <v>45301</v>
      </c>
      <c r="B1950" s="6" t="s">
        <v>33</v>
      </c>
      <c r="C1950" s="6"/>
      <c r="D1950" s="6" t="s">
        <v>4</v>
      </c>
      <c r="I1950">
        <f>VLOOKUP(D1950,MoneyLine!$A$1:$K$33,7,FALSE)</f>
        <v>71.288571428571402</v>
      </c>
      <c r="J1950">
        <f>VLOOKUP(B1950,MoneyLine!$A$1:$K$33,7,FALSE)</f>
        <v>35.906904761904762</v>
      </c>
      <c r="K1950">
        <f>VLOOKUP(B1950,MoneyLine!$A$1:$K$33,11,FALSE)</f>
        <v>3.707499999999996</v>
      </c>
      <c r="L1950">
        <f>VLOOKUP(B1950,MoneyLine!$A$1:$D$33,4,FALSE)</f>
        <v>47.251999999999995</v>
      </c>
      <c r="M1950">
        <f>VLOOKUP(D1950,MoneyLine!$A$1:$K$33,11,FALSE)</f>
        <v>4.0925000000000029</v>
      </c>
      <c r="N1950">
        <f>VLOOKUP(D1950,MoneyLine!$A$1:$D$33,4,FALSE)</f>
        <v>50.962499999999999</v>
      </c>
      <c r="O1950">
        <f>VLOOKUP(D1950,MoneyLine!$A$1:$Q$33,14,FALSE)</f>
        <v>28.298571428571432</v>
      </c>
      <c r="P1950">
        <f>VLOOKUP(B1950,MoneyLine!$A$1:$Q$33,17,FALSE)</f>
        <v>-16.226190476190478</v>
      </c>
      <c r="Q1950">
        <f>VLOOKUP(B1950,MoneyLine!$A$1:$K$33,10,FALSE)</f>
        <v>29.473928571428576</v>
      </c>
      <c r="R1950">
        <f>VLOOKUP(B1950,MoneyLine!$A$1:$Q$33,14,FALSE)</f>
        <v>44.759523809523806</v>
      </c>
      <c r="S1950">
        <f>VLOOKUP(D1950,MoneyLine!$A$1:$Q$33,17,FALSE)</f>
        <v>33.857619047619039</v>
      </c>
      <c r="T1950">
        <f>VLOOKUP(D1950,MoneyLine!$A$1:$K$33,10,FALSE)</f>
        <v>21.901309523809527</v>
      </c>
      <c r="V1950">
        <f>HomTotReg.!$B$17+(test!O1950*HomTotReg.!$B$18+HomTotReg.!$B$19*test!P1950+test!Q1950*HomTotReg.!$B$20)</f>
        <v>2.891324068918252</v>
      </c>
      <c r="W1950">
        <f>VisTotReg.!$B$17+(VisTotReg.!$B$18*test!R1950+test!S1950*VisTotReg.!$B$19+test!T1950*VisTotReg.!$B$20)</f>
        <v>2.4177102898058207</v>
      </c>
      <c r="Y1950">
        <f>'MoneyLine Reg. 1'!$B$17+('MoneyLine Reg. 1'!$B$18*test!I1950+test!J1950*'MoneyLine Reg. 1'!$B$19+test!T1950*'MoneyLine Reg. 1'!$B$20+test!Q1950*'MoneyLine Reg. 1'!$B$21)</f>
        <v>0.55729532190467412</v>
      </c>
      <c r="Z1950">
        <f>'MoneyLine Reg. 2'!$B$17+('MoneyLine Reg. 2'!$B$18*test!M1950+test!K1950*'MoneyLine Reg. 2'!$B$19+'MoneyLine Reg. 2'!$B$20*test!L1950+test!N1950*'MoneyLine Reg. 2'!$B$21)</f>
        <v>0.47747105922320721</v>
      </c>
    </row>
    <row r="1951" spans="1:26" x14ac:dyDescent="0.3">
      <c r="A1951" s="9">
        <v>45302</v>
      </c>
      <c r="B1951" s="7" t="s">
        <v>22</v>
      </c>
      <c r="C1951" s="7"/>
      <c r="D1951" s="7" t="s">
        <v>25</v>
      </c>
      <c r="I1951">
        <f>VLOOKUP(D1951,MoneyLine!$A$1:$K$33,7,FALSE)</f>
        <v>56.057857142857138</v>
      </c>
      <c r="J1951">
        <f>VLOOKUP(B1951,MoneyLine!$A$1:$K$33,7,FALSE)</f>
        <v>73.279761904761898</v>
      </c>
      <c r="K1951">
        <f>VLOOKUP(B1951,MoneyLine!$A$1:$K$33,11,FALSE)</f>
        <v>6.432500000000001</v>
      </c>
      <c r="L1951">
        <f>VLOOKUP(B1951,MoneyLine!$A$1:$D$33,4,FALSE)</f>
        <v>50.885999999999996</v>
      </c>
      <c r="M1951">
        <f>VLOOKUP(D1951,MoneyLine!$A$1:$K$33,11,FALSE)</f>
        <v>10.718750000000002</v>
      </c>
      <c r="N1951">
        <f>VLOOKUP(D1951,MoneyLine!$A$1:$D$33,4,FALSE)</f>
        <v>47.954500000000003</v>
      </c>
      <c r="O1951">
        <f>VLOOKUP(D1951,MoneyLine!$A$1:$Q$33,14,FALSE)</f>
        <v>60.674999999999997</v>
      </c>
      <c r="P1951">
        <f>VLOOKUP(B1951,MoneyLine!$A$1:$Q$33,17,FALSE)</f>
        <v>-0.22023809523809401</v>
      </c>
      <c r="Q1951">
        <f>VLOOKUP(B1951,MoneyLine!$A$1:$K$33,10,FALSE)</f>
        <v>10.709166666666667</v>
      </c>
      <c r="R1951">
        <f>VLOOKUP(B1951,MoneyLine!$A$1:$Q$33,14,FALSE)</f>
        <v>70.076904761904771</v>
      </c>
      <c r="S1951">
        <f>VLOOKUP(D1951,MoneyLine!$A$1:$Q$33,17,FALSE)</f>
        <v>-14.592857142857142</v>
      </c>
      <c r="T1951">
        <f>VLOOKUP(D1951,MoneyLine!$A$1:$K$33,10,FALSE)</f>
        <v>27.424404761904761</v>
      </c>
      <c r="V1951">
        <f>HomTotReg.!$B$17+(test!O1951*HomTotReg.!$B$18+HomTotReg.!$B$19*test!P1951+test!Q1951*HomTotReg.!$B$20)</f>
        <v>3.2712731860184228</v>
      </c>
      <c r="W1951">
        <f>VisTotReg.!$B$17+(VisTotReg.!$B$18*test!R1951+test!S1951*VisTotReg.!$B$19+test!T1951*VisTotReg.!$B$20)</f>
        <v>3.0685893137145874</v>
      </c>
      <c r="Y1951">
        <f>'MoneyLine Reg. 1'!$B$17+('MoneyLine Reg. 1'!$B$18*test!I1951+test!J1951*'MoneyLine Reg. 1'!$B$19+test!T1951*'MoneyLine Reg. 1'!$B$20+test!Q1951*'MoneyLine Reg. 1'!$B$21)</f>
        <v>0.24209868355241304</v>
      </c>
      <c r="Z1951">
        <f>'MoneyLine Reg. 2'!$B$17+('MoneyLine Reg. 2'!$B$18*test!M1951+test!K1951*'MoneyLine Reg. 2'!$B$19+'MoneyLine Reg. 2'!$B$20*test!L1951+test!N1951*'MoneyLine Reg. 2'!$B$21)</f>
        <v>0.23250164697967479</v>
      </c>
    </row>
    <row r="1952" spans="1:26" x14ac:dyDescent="0.3">
      <c r="A1952" s="8">
        <v>45302</v>
      </c>
      <c r="B1952" s="6" t="s">
        <v>32</v>
      </c>
      <c r="C1952" s="6"/>
      <c r="D1952" s="6" t="s">
        <v>13</v>
      </c>
      <c r="I1952">
        <f>VLOOKUP(D1952,MoneyLine!$A$1:$K$33,7,FALSE)</f>
        <v>52.757857142857148</v>
      </c>
      <c r="J1952">
        <f>VLOOKUP(B1952,MoneyLine!$A$1:$K$33,7,FALSE)</f>
        <v>91.395238095238099</v>
      </c>
      <c r="K1952">
        <f>VLOOKUP(B1952,MoneyLine!$A$1:$K$33,11,FALSE)</f>
        <v>4.9549999999999983</v>
      </c>
      <c r="L1952">
        <f>VLOOKUP(B1952,MoneyLine!$A$1:$D$33,4,FALSE)</f>
        <v>47.241</v>
      </c>
      <c r="M1952">
        <f>VLOOKUP(D1952,MoneyLine!$A$1:$K$33,11,FALSE)</f>
        <v>5.03125</v>
      </c>
      <c r="N1952">
        <f>VLOOKUP(D1952,MoneyLine!$A$1:$D$33,4,FALSE)</f>
        <v>47.964499999999994</v>
      </c>
      <c r="O1952">
        <f>VLOOKUP(D1952,MoneyLine!$A$1:$Q$33,14,FALSE)</f>
        <v>36.921904761904756</v>
      </c>
      <c r="P1952">
        <f>VLOOKUP(B1952,MoneyLine!$A$1:$Q$33,17,FALSE)</f>
        <v>-9.4788095238095256</v>
      </c>
      <c r="Q1952">
        <f>VLOOKUP(B1952,MoneyLine!$A$1:$K$33,10,FALSE)</f>
        <v>-16.679047619047623</v>
      </c>
      <c r="R1952">
        <f>VLOOKUP(B1952,MoneyLine!$A$1:$Q$33,14,FALSE)</f>
        <v>85.390952380952371</v>
      </c>
      <c r="S1952">
        <f>VLOOKUP(D1952,MoneyLine!$A$1:$Q$33,17,FALSE)</f>
        <v>6.5440476190476176</v>
      </c>
      <c r="T1952">
        <f>VLOOKUP(D1952,MoneyLine!$A$1:$K$33,10,FALSE)</f>
        <v>-4.3963095238095242</v>
      </c>
      <c r="V1952">
        <f>HomTotReg.!$B$17+(test!O1952*HomTotReg.!$B$18+HomTotReg.!$B$19*test!P1952+test!Q1952*HomTotReg.!$B$20)</f>
        <v>3.419921390338359</v>
      </c>
      <c r="W1952">
        <f>VisTotReg.!$B$17+(VisTotReg.!$B$18*test!R1952+test!S1952*VisTotReg.!$B$19+test!T1952*VisTotReg.!$B$20)</f>
        <v>3.5303552280498707</v>
      </c>
      <c r="Y1952">
        <f>'MoneyLine Reg. 1'!$B$17+('MoneyLine Reg. 1'!$B$18*test!I1952+test!J1952*'MoneyLine Reg. 1'!$B$19+test!T1952*'MoneyLine Reg. 1'!$B$20+test!Q1952*'MoneyLine Reg. 1'!$B$21)</f>
        <v>-0.1651276199009053</v>
      </c>
      <c r="Z1952">
        <f>'MoneyLine Reg. 2'!$B$17+('MoneyLine Reg. 2'!$B$18*test!M1952+test!K1952*'MoneyLine Reg. 2'!$B$19+'MoneyLine Reg. 2'!$B$20*test!L1952+test!N1952*'MoneyLine Reg. 2'!$B$21)</f>
        <v>0.24836778816074334</v>
      </c>
    </row>
    <row r="1953" spans="1:26" x14ac:dyDescent="0.3">
      <c r="A1953" s="9">
        <v>45302</v>
      </c>
      <c r="B1953" s="7" t="s">
        <v>26</v>
      </c>
      <c r="C1953" s="7"/>
      <c r="D1953" s="7" t="s">
        <v>18</v>
      </c>
      <c r="I1953">
        <f>VLOOKUP(D1953,MoneyLine!$A$1:$K$33,7,FALSE)</f>
        <v>161.3661904761905</v>
      </c>
      <c r="J1953">
        <f>VLOOKUP(B1953,MoneyLine!$A$1:$K$33,7,FALSE)</f>
        <v>2.4278571428571381</v>
      </c>
      <c r="K1953">
        <f>VLOOKUP(B1953,MoneyLine!$A$1:$K$33,11,FALSE)</f>
        <v>7.2874999999999996</v>
      </c>
      <c r="L1953">
        <f>VLOOKUP(B1953,MoneyLine!$A$1:$D$33,4,FALSE)</f>
        <v>44.772500000000001</v>
      </c>
      <c r="M1953">
        <f>VLOOKUP(D1953,MoneyLine!$A$1:$K$33,11,FALSE)</f>
        <v>18.088749999999997</v>
      </c>
      <c r="N1953">
        <f>VLOOKUP(D1953,MoneyLine!$A$1:$D$33,4,FALSE)</f>
        <v>55.644500000000001</v>
      </c>
      <c r="O1953">
        <f>VLOOKUP(D1953,MoneyLine!$A$1:$Q$33,14,FALSE)</f>
        <v>80.616190476190468</v>
      </c>
      <c r="P1953">
        <f>VLOOKUP(B1953,MoneyLine!$A$1:$Q$33,17,FALSE)</f>
        <v>-8.321428571428573</v>
      </c>
      <c r="Q1953">
        <f>VLOOKUP(B1953,MoneyLine!$A$1:$K$33,10,FALSE)</f>
        <v>13.537738095238096</v>
      </c>
      <c r="R1953">
        <f>VLOOKUP(B1953,MoneyLine!$A$1:$Q$33,14,FALSE)</f>
        <v>21.040476190476188</v>
      </c>
      <c r="S1953">
        <f>VLOOKUP(D1953,MoneyLine!$A$1:$Q$33,17,FALSE)</f>
        <v>63.627142857142857</v>
      </c>
      <c r="T1953">
        <f>VLOOKUP(D1953,MoneyLine!$A$1:$K$33,10,FALSE)</f>
        <v>-8.5753571428571433</v>
      </c>
      <c r="V1953">
        <f>HomTotReg.!$B$17+(test!O1953*HomTotReg.!$B$18+HomTotReg.!$B$19*test!P1953+test!Q1953*HomTotReg.!$B$20)</f>
        <v>3.5369995673987438</v>
      </c>
      <c r="W1953">
        <f>VisTotReg.!$B$17+(VisTotReg.!$B$18*test!R1953+test!S1953*VisTotReg.!$B$19+test!T1953*VisTotReg.!$B$20)</f>
        <v>2.3197442506965067</v>
      </c>
      <c r="Y1953">
        <f>'MoneyLine Reg. 1'!$B$17+('MoneyLine Reg. 1'!$B$18*test!I1953+test!J1953*'MoneyLine Reg. 1'!$B$19+test!T1953*'MoneyLine Reg. 1'!$B$20+test!Q1953*'MoneyLine Reg. 1'!$B$21)</f>
        <v>1.5629115175348733</v>
      </c>
      <c r="Z1953">
        <f>'MoneyLine Reg. 2'!$B$17+('MoneyLine Reg. 2'!$B$18*test!M1953+test!K1953*'MoneyLine Reg. 2'!$B$19+'MoneyLine Reg. 2'!$B$20*test!L1953+test!N1953*'MoneyLine Reg. 2'!$B$21)</f>
        <v>1.6405165224009068</v>
      </c>
    </row>
    <row r="1954" spans="1:26" x14ac:dyDescent="0.3">
      <c r="A1954" s="8">
        <v>45302</v>
      </c>
      <c r="B1954" s="6" t="s">
        <v>9</v>
      </c>
      <c r="C1954" s="6"/>
      <c r="D1954" s="6" t="s">
        <v>19</v>
      </c>
      <c r="I1954">
        <f>VLOOKUP(D1954,MoneyLine!$A$1:$K$33,7,FALSE)</f>
        <v>99.267142857142858</v>
      </c>
      <c r="J1954">
        <f>VLOOKUP(B1954,MoneyLine!$A$1:$K$33,7,FALSE)</f>
        <v>154.76523809523809</v>
      </c>
      <c r="K1954">
        <f>VLOOKUP(B1954,MoneyLine!$A$1:$K$33,11,FALSE)</f>
        <v>17.220000000000002</v>
      </c>
      <c r="L1954">
        <f>VLOOKUP(B1954,MoneyLine!$A$1:$D$33,4,FALSE)</f>
        <v>58.933</v>
      </c>
      <c r="M1954">
        <f>VLOOKUP(D1954,MoneyLine!$A$1:$K$33,11,FALSE)</f>
        <v>11.873749999999998</v>
      </c>
      <c r="N1954">
        <f>VLOOKUP(D1954,MoneyLine!$A$1:$D$33,4,FALSE)</f>
        <v>44.580500000000001</v>
      </c>
      <c r="O1954">
        <f>VLOOKUP(D1954,MoneyLine!$A$1:$Q$33,14,FALSE)</f>
        <v>93.099761904761891</v>
      </c>
      <c r="P1954">
        <f>VLOOKUP(B1954,MoneyLine!$A$1:$Q$33,17,FALSE)</f>
        <v>29.393333333333338</v>
      </c>
      <c r="Q1954">
        <f>VLOOKUP(B1954,MoneyLine!$A$1:$K$33,10,FALSE)</f>
        <v>-2.4774999999999996</v>
      </c>
      <c r="R1954">
        <f>VLOOKUP(B1954,MoneyLine!$A$1:$Q$33,14,FALSE)</f>
        <v>117.61833333333333</v>
      </c>
      <c r="S1954">
        <f>VLOOKUP(D1954,MoneyLine!$A$1:$Q$33,17,FALSE)</f>
        <v>-14.223571428571427</v>
      </c>
      <c r="T1954">
        <f>VLOOKUP(D1954,MoneyLine!$A$1:$K$33,10,FALSE)</f>
        <v>-3.2023809523808761E-2</v>
      </c>
      <c r="V1954">
        <f>HomTotReg.!$B$17+(test!O1954*HomTotReg.!$B$18+HomTotReg.!$B$19*test!P1954+test!Q1954*HomTotReg.!$B$20)</f>
        <v>3.4460402263684955</v>
      </c>
      <c r="W1954">
        <f>VisTotReg.!$B$17+(VisTotReg.!$B$18*test!R1954+test!S1954*VisTotReg.!$B$19+test!T1954*VisTotReg.!$B$20)</f>
        <v>4.0334853603181831</v>
      </c>
      <c r="Y1954">
        <f>'MoneyLine Reg. 1'!$B$17+('MoneyLine Reg. 1'!$B$18*test!I1954+test!J1954*'MoneyLine Reg. 1'!$B$19+test!T1954*'MoneyLine Reg. 1'!$B$20+test!Q1954*'MoneyLine Reg. 1'!$B$21)</f>
        <v>-0.52067063796067292</v>
      </c>
      <c r="Z1954">
        <f>'MoneyLine Reg. 2'!$B$17+('MoneyLine Reg. 2'!$B$18*test!M1954+test!K1954*'MoneyLine Reg. 2'!$B$19+'MoneyLine Reg. 2'!$B$20*test!L1954+test!N1954*'MoneyLine Reg. 2'!$B$21)</f>
        <v>-1.1781591343833413</v>
      </c>
    </row>
    <row r="1955" spans="1:26" x14ac:dyDescent="0.3">
      <c r="A1955" s="9">
        <v>45302</v>
      </c>
      <c r="B1955" s="7" t="s">
        <v>29</v>
      </c>
      <c r="C1955" s="7"/>
      <c r="D1955" s="7" t="s">
        <v>31</v>
      </c>
      <c r="I1955">
        <f>VLOOKUP(D1955,MoneyLine!$A$1:$K$33,7,FALSE)</f>
        <v>130.13119047619048</v>
      </c>
      <c r="J1955">
        <f>VLOOKUP(B1955,MoneyLine!$A$1:$K$33,7,FALSE)</f>
        <v>120.64333333333332</v>
      </c>
      <c r="K1955">
        <f>VLOOKUP(B1955,MoneyLine!$A$1:$K$33,11,FALSE)</f>
        <v>13.331249999999997</v>
      </c>
      <c r="L1955">
        <f>VLOOKUP(B1955,MoneyLine!$A$1:$D$33,4,FALSE)</f>
        <v>55.3095</v>
      </c>
      <c r="M1955">
        <f>VLOOKUP(D1955,MoneyLine!$A$1:$K$33,11,FALSE)</f>
        <v>13.114999999999997</v>
      </c>
      <c r="N1955">
        <f>VLOOKUP(D1955,MoneyLine!$A$1:$D$33,4,FALSE)</f>
        <v>55.725999999999999</v>
      </c>
      <c r="O1955">
        <f>VLOOKUP(D1955,MoneyLine!$A$1:$Q$33,14,FALSE)</f>
        <v>91.865476190476173</v>
      </c>
      <c r="P1955">
        <f>VLOOKUP(B1955,MoneyLine!$A$1:$Q$33,17,FALSE)</f>
        <v>28.97</v>
      </c>
      <c r="Q1955">
        <f>VLOOKUP(B1955,MoneyLine!$A$1:$K$33,10,FALSE)</f>
        <v>20.598452380952381</v>
      </c>
      <c r="R1955">
        <f>VLOOKUP(B1955,MoneyLine!$A$1:$Q$33,14,FALSE)</f>
        <v>76.355714285714271</v>
      </c>
      <c r="S1955">
        <f>VLOOKUP(D1955,MoneyLine!$A$1:$Q$33,17,FALSE)</f>
        <v>29.228333333333332</v>
      </c>
      <c r="T1955">
        <f>VLOOKUP(D1955,MoneyLine!$A$1:$K$33,10,FALSE)</f>
        <v>31.447738095238101</v>
      </c>
      <c r="V1955">
        <f>HomTotReg.!$B$17+(test!O1955*HomTotReg.!$B$18+HomTotReg.!$B$19*test!P1955+test!Q1955*HomTotReg.!$B$20)</f>
        <v>3.1830553372115467</v>
      </c>
      <c r="W1955">
        <f>VisTotReg.!$B$17+(VisTotReg.!$B$18*test!R1955+test!S1955*VisTotReg.!$B$19+test!T1955*VisTotReg.!$B$20)</f>
        <v>2.693187288351802</v>
      </c>
      <c r="Y1955">
        <f>'MoneyLine Reg. 1'!$B$17+('MoneyLine Reg. 1'!$B$18*test!I1955+test!J1955*'MoneyLine Reg. 1'!$B$19+test!T1955*'MoneyLine Reg. 1'!$B$20+test!Q1955*'MoneyLine Reg. 1'!$B$21)</f>
        <v>0.37933189391542699</v>
      </c>
      <c r="Z1955">
        <f>'MoneyLine Reg. 2'!$B$17+('MoneyLine Reg. 2'!$B$18*test!M1955+test!K1955*'MoneyLine Reg. 2'!$B$19+'MoneyLine Reg. 2'!$B$20*test!L1955+test!N1955*'MoneyLine Reg. 2'!$B$21)</f>
        <v>0.19398224594995916</v>
      </c>
    </row>
    <row r="1956" spans="1:26" x14ac:dyDescent="0.3">
      <c r="A1956" s="8">
        <v>45302</v>
      </c>
      <c r="B1956" s="6" t="s">
        <v>24</v>
      </c>
      <c r="C1956" s="6"/>
      <c r="D1956" s="6" t="s">
        <v>33</v>
      </c>
      <c r="I1956">
        <f>VLOOKUP(D1956,MoneyLine!$A$1:$K$33,7,FALSE)</f>
        <v>35.906904761904762</v>
      </c>
      <c r="J1956">
        <f>VLOOKUP(B1956,MoneyLine!$A$1:$K$33,7,FALSE)</f>
        <v>-28.852380952380948</v>
      </c>
      <c r="K1956">
        <f>VLOOKUP(B1956,MoneyLine!$A$1:$K$33,11,FALSE)</f>
        <v>5.754999999999999</v>
      </c>
      <c r="L1956">
        <f>VLOOKUP(B1956,MoneyLine!$A$1:$D$33,4,FALSE)</f>
        <v>42.153999999999996</v>
      </c>
      <c r="M1956">
        <f>VLOOKUP(D1956,MoneyLine!$A$1:$K$33,11,FALSE)</f>
        <v>3.707499999999996</v>
      </c>
      <c r="N1956">
        <f>VLOOKUP(D1956,MoneyLine!$A$1:$D$33,4,FALSE)</f>
        <v>47.251999999999995</v>
      </c>
      <c r="O1956">
        <f>VLOOKUP(D1956,MoneyLine!$A$1:$Q$33,14,FALSE)</f>
        <v>44.759523809523806</v>
      </c>
      <c r="P1956">
        <f>VLOOKUP(B1956,MoneyLine!$A$1:$Q$33,17,FALSE)</f>
        <v>-35.079523809523806</v>
      </c>
      <c r="Q1956">
        <f>VLOOKUP(B1956,MoneyLine!$A$1:$K$33,10,FALSE)</f>
        <v>-0.52404761904761887</v>
      </c>
      <c r="R1956">
        <f>VLOOKUP(B1956,MoneyLine!$A$1:$Q$33,14,FALSE)</f>
        <v>7.490952380952379</v>
      </c>
      <c r="S1956">
        <f>VLOOKUP(D1956,MoneyLine!$A$1:$Q$33,17,FALSE)</f>
        <v>-16.226190476190478</v>
      </c>
      <c r="T1956">
        <f>VLOOKUP(D1956,MoneyLine!$A$1:$K$33,10,FALSE)</f>
        <v>29.473928571428576</v>
      </c>
      <c r="V1956">
        <f>HomTotReg.!$B$17+(test!O1956*HomTotReg.!$B$18+HomTotReg.!$B$19*test!P1956+test!Q1956*HomTotReg.!$B$20)</f>
        <v>3.5960568404651649</v>
      </c>
      <c r="W1956">
        <f>VisTotReg.!$B$17+(VisTotReg.!$B$18*test!R1956+test!S1956*VisTotReg.!$B$19+test!T1956*VisTotReg.!$B$20)</f>
        <v>2.3106135287864107</v>
      </c>
      <c r="Y1956">
        <f>'MoneyLine Reg. 1'!$B$17+('MoneyLine Reg. 1'!$B$18*test!I1956+test!J1956*'MoneyLine Reg. 1'!$B$19+test!T1956*'MoneyLine Reg. 1'!$B$20+test!Q1956*'MoneyLine Reg. 1'!$B$21)</f>
        <v>1.361197543752501</v>
      </c>
      <c r="Z1956">
        <f>'MoneyLine Reg. 2'!$B$17+('MoneyLine Reg. 2'!$B$18*test!M1956+test!K1956*'MoneyLine Reg. 2'!$B$19+'MoneyLine Reg. 2'!$B$20*test!L1956+test!N1956*'MoneyLine Reg. 2'!$B$21)</f>
        <v>0.45340780619832932</v>
      </c>
    </row>
    <row r="1957" spans="1:26" x14ac:dyDescent="0.3">
      <c r="A1957" s="9">
        <v>45302</v>
      </c>
      <c r="B1957" s="7" t="s">
        <v>5</v>
      </c>
      <c r="C1957" s="7"/>
      <c r="D1957" s="7" t="s">
        <v>16</v>
      </c>
      <c r="I1957">
        <f>VLOOKUP(D1957,MoneyLine!$A$1:$K$33,7,FALSE)</f>
        <v>64.561666666666639</v>
      </c>
      <c r="J1957">
        <f>VLOOKUP(B1957,MoneyLine!$A$1:$K$33,7,FALSE)</f>
        <v>92.519047619047612</v>
      </c>
      <c r="K1957">
        <f>VLOOKUP(B1957,MoneyLine!$A$1:$K$33,11,FALSE)</f>
        <v>15.5725</v>
      </c>
      <c r="L1957">
        <f>VLOOKUP(B1957,MoneyLine!$A$1:$D$33,4,FALSE)</f>
        <v>52.448999999999998</v>
      </c>
      <c r="M1957">
        <f>VLOOKUP(D1957,MoneyLine!$A$1:$K$33,11,FALSE)</f>
        <v>10.3225</v>
      </c>
      <c r="N1957">
        <f>VLOOKUP(D1957,MoneyLine!$A$1:$D$33,4,FALSE)</f>
        <v>48.538999999999994</v>
      </c>
      <c r="O1957">
        <f>VLOOKUP(D1957,MoneyLine!$A$1:$Q$33,14,FALSE)</f>
        <v>75.591190476190462</v>
      </c>
      <c r="P1957">
        <f>VLOOKUP(B1957,MoneyLine!$A$1:$Q$33,17,FALSE)</f>
        <v>2.4073809523809526</v>
      </c>
      <c r="Q1957">
        <f>VLOOKUP(B1957,MoneyLine!$A$1:$K$33,10,FALSE)</f>
        <v>7.11511904761905</v>
      </c>
      <c r="R1957">
        <f>VLOOKUP(B1957,MoneyLine!$A$1:$Q$33,14,FALSE)</f>
        <v>80.7392857142857</v>
      </c>
      <c r="S1957">
        <f>VLOOKUP(D1957,MoneyLine!$A$1:$Q$33,17,FALSE)</f>
        <v>-17.098809523809521</v>
      </c>
      <c r="T1957">
        <f>VLOOKUP(D1957,MoneyLine!$A$1:$K$33,10,FALSE)</f>
        <v>17.131547619047623</v>
      </c>
      <c r="V1957">
        <f>HomTotReg.!$B$17+(test!O1957*HomTotReg.!$B$18+HomTotReg.!$B$19*test!P1957+test!Q1957*HomTotReg.!$B$20)</f>
        <v>3.4409305524942213</v>
      </c>
      <c r="W1957">
        <f>VisTotReg.!$B$17+(VisTotReg.!$B$18*test!R1957+test!S1957*VisTotReg.!$B$19+test!T1957*VisTotReg.!$B$20)</f>
        <v>3.3689552492959485</v>
      </c>
      <c r="Y1957">
        <f>'MoneyLine Reg. 1'!$B$17+('MoneyLine Reg. 1'!$B$18*test!I1957+test!J1957*'MoneyLine Reg. 1'!$B$19+test!T1957*'MoneyLine Reg. 1'!$B$20+test!Q1957*'MoneyLine Reg. 1'!$B$21)</f>
        <v>-2.5673706056209555E-3</v>
      </c>
      <c r="Z1957">
        <f>'MoneyLine Reg. 2'!$B$17+('MoneyLine Reg. 2'!$B$18*test!M1957+test!K1957*'MoneyLine Reg. 2'!$B$19+'MoneyLine Reg. 2'!$B$20*test!L1957+test!N1957*'MoneyLine Reg. 2'!$B$21)</f>
        <v>-0.40473114317216741</v>
      </c>
    </row>
    <row r="1958" spans="1:26" x14ac:dyDescent="0.3">
      <c r="A1958" s="8">
        <v>45302</v>
      </c>
      <c r="B1958" s="6" t="s">
        <v>8</v>
      </c>
      <c r="C1958" s="6"/>
      <c r="D1958" s="6" t="s">
        <v>3</v>
      </c>
      <c r="I1958">
        <f>VLOOKUP(D1958,MoneyLine!$A$1:$K$33,7,FALSE)</f>
        <v>103.61880952380953</v>
      </c>
      <c r="J1958">
        <f>VLOOKUP(B1958,MoneyLine!$A$1:$K$33,7,FALSE)</f>
        <v>158.14214285714286</v>
      </c>
      <c r="K1958">
        <f>VLOOKUP(B1958,MoneyLine!$A$1:$K$33,11,FALSE)</f>
        <v>11.611250000000004</v>
      </c>
      <c r="L1958">
        <f>VLOOKUP(B1958,MoneyLine!$A$1:$D$33,4,FALSE)</f>
        <v>49.862499999999997</v>
      </c>
      <c r="M1958">
        <f>VLOOKUP(D1958,MoneyLine!$A$1:$K$33,11,FALSE)</f>
        <v>6.7725000000000009</v>
      </c>
      <c r="N1958">
        <f>VLOOKUP(D1958,MoneyLine!$A$1:$D$33,4,FALSE)</f>
        <v>53.618500000000004</v>
      </c>
      <c r="O1958">
        <f>VLOOKUP(D1958,MoneyLine!$A$1:$Q$33,14,FALSE)</f>
        <v>76.556190476190451</v>
      </c>
      <c r="P1958">
        <f>VLOOKUP(B1958,MoneyLine!$A$1:$Q$33,17,FALSE)</f>
        <v>14.067142857142855</v>
      </c>
      <c r="Q1958">
        <f>VLOOKUP(B1958,MoneyLine!$A$1:$K$33,10,FALSE)</f>
        <v>21.027261904761904</v>
      </c>
      <c r="R1958">
        <f>VLOOKUP(B1958,MoneyLine!$A$1:$Q$33,14,FALSE)</f>
        <v>125.46428571428571</v>
      </c>
      <c r="S1958">
        <f>VLOOKUP(D1958,MoneyLine!$A$1:$Q$33,17,FALSE)</f>
        <v>15.725476190476186</v>
      </c>
      <c r="T1958">
        <f>VLOOKUP(D1958,MoneyLine!$A$1:$K$33,10,FALSE)</f>
        <v>34.368214285714288</v>
      </c>
      <c r="V1958">
        <f>HomTotReg.!$B$17+(test!O1958*HomTotReg.!$B$18+HomTotReg.!$B$19*test!P1958+test!Q1958*HomTotReg.!$B$20)</f>
        <v>3.1742109023158576</v>
      </c>
      <c r="W1958">
        <f>VisTotReg.!$B$17+(VisTotReg.!$B$18*test!R1958+test!S1958*VisTotReg.!$B$19+test!T1958*VisTotReg.!$B$20)</f>
        <v>3.3530509650653944</v>
      </c>
      <c r="Y1958">
        <f>'MoneyLine Reg. 1'!$B$17+('MoneyLine Reg. 1'!$B$18*test!I1958+test!J1958*'MoneyLine Reg. 1'!$B$19+test!T1958*'MoneyLine Reg. 1'!$B$20+test!Q1958*'MoneyLine Reg. 1'!$B$21)</f>
        <v>-0.27598295999578348</v>
      </c>
      <c r="Z1958">
        <f>'MoneyLine Reg. 2'!$B$17+('MoneyLine Reg. 2'!$B$18*test!M1958+test!K1958*'MoneyLine Reg. 2'!$B$19+'MoneyLine Reg. 2'!$B$20*test!L1958+test!N1958*'MoneyLine Reg. 2'!$B$21)</f>
        <v>0.16901841278187391</v>
      </c>
    </row>
    <row r="1959" spans="1:26" x14ac:dyDescent="0.3">
      <c r="A1959" s="9">
        <v>45302</v>
      </c>
      <c r="B1959" s="7" t="s">
        <v>17</v>
      </c>
      <c r="C1959" s="7"/>
      <c r="D1959" s="7" t="s">
        <v>10</v>
      </c>
      <c r="I1959">
        <f>VLOOKUP(D1959,MoneyLine!$A$1:$K$33,7,FALSE)</f>
        <v>43.783809523809516</v>
      </c>
      <c r="J1959">
        <f>VLOOKUP(B1959,MoneyLine!$A$1:$K$33,7,FALSE)</f>
        <v>126.67</v>
      </c>
      <c r="K1959">
        <f>VLOOKUP(B1959,MoneyLine!$A$1:$K$33,11,FALSE)</f>
        <v>19.922499999999999</v>
      </c>
      <c r="L1959">
        <f>VLOOKUP(B1959,MoneyLine!$A$1:$D$33,4,FALSE)</f>
        <v>49.902000000000001</v>
      </c>
      <c r="M1959">
        <f>VLOOKUP(D1959,MoneyLine!$A$1:$K$33,11,FALSE)</f>
        <v>2.1412499999999977</v>
      </c>
      <c r="N1959">
        <f>VLOOKUP(D1959,MoneyLine!$A$1:$D$33,4,FALSE)</f>
        <v>45.351499999999994</v>
      </c>
      <c r="O1959">
        <f>VLOOKUP(D1959,MoneyLine!$A$1:$Q$33,14,FALSE)</f>
        <v>43.181904761904768</v>
      </c>
      <c r="P1959">
        <f>VLOOKUP(B1959,MoneyLine!$A$1:$Q$33,17,FALSE)</f>
        <v>9.6223809523809507</v>
      </c>
      <c r="Q1959">
        <f>VLOOKUP(B1959,MoneyLine!$A$1:$K$33,10,FALSE)</f>
        <v>23.209285714285713</v>
      </c>
      <c r="R1959">
        <f>VLOOKUP(B1959,MoneyLine!$A$1:$Q$33,14,FALSE)</f>
        <v>104.88261904761904</v>
      </c>
      <c r="S1959">
        <f>VLOOKUP(D1959,MoneyLine!$A$1:$Q$33,17,FALSE)</f>
        <v>-14.675714285714287</v>
      </c>
      <c r="T1959">
        <f>VLOOKUP(D1959,MoneyLine!$A$1:$K$33,10,FALSE)</f>
        <v>13.367738095238096</v>
      </c>
      <c r="V1959">
        <f>HomTotReg.!$B$17+(test!O1959*HomTotReg.!$B$18+HomTotReg.!$B$19*test!P1959+test!Q1959*HomTotReg.!$B$20)</f>
        <v>2.8440097351738278</v>
      </c>
      <c r="W1959">
        <f>VisTotReg.!$B$17+(VisTotReg.!$B$18*test!R1959+test!S1959*VisTotReg.!$B$19+test!T1959*VisTotReg.!$B$20)</f>
        <v>3.6891488786047546</v>
      </c>
      <c r="Y1959">
        <f>'MoneyLine Reg. 1'!$B$17+('MoneyLine Reg. 1'!$B$18*test!I1959+test!J1959*'MoneyLine Reg. 1'!$B$19+test!T1959*'MoneyLine Reg. 1'!$B$20+test!Q1959*'MoneyLine Reg. 1'!$B$21)</f>
        <v>-0.81247332933973371</v>
      </c>
      <c r="Z1959">
        <f>'MoneyLine Reg. 2'!$B$17+('MoneyLine Reg. 2'!$B$18*test!M1959+test!K1959*'MoneyLine Reg. 2'!$B$19+'MoneyLine Reg. 2'!$B$20*test!L1959+test!N1959*'MoneyLine Reg. 2'!$B$21)</f>
        <v>-1.1939401614866796</v>
      </c>
    </row>
    <row r="1960" spans="1:26" x14ac:dyDescent="0.3">
      <c r="A1960" s="8">
        <v>45302</v>
      </c>
      <c r="B1960" s="6" t="s">
        <v>15</v>
      </c>
      <c r="C1960" s="6"/>
      <c r="D1960" s="6" t="s">
        <v>7</v>
      </c>
      <c r="I1960">
        <f>VLOOKUP(D1960,MoneyLine!$A$1:$K$33,7,FALSE)</f>
        <v>105.50714285714287</v>
      </c>
      <c r="J1960">
        <f>VLOOKUP(B1960,MoneyLine!$A$1:$K$33,7,FALSE)</f>
        <v>101.46142857142856</v>
      </c>
      <c r="K1960">
        <f>VLOOKUP(B1960,MoneyLine!$A$1:$K$33,11,FALSE)</f>
        <v>16.143749999999997</v>
      </c>
      <c r="L1960">
        <f>VLOOKUP(B1960,MoneyLine!$A$1:$D$33,4,FALSE)</f>
        <v>52.539000000000001</v>
      </c>
      <c r="M1960">
        <f>VLOOKUP(D1960,MoneyLine!$A$1:$K$33,11,FALSE)</f>
        <v>17.5075</v>
      </c>
      <c r="N1960">
        <f>VLOOKUP(D1960,MoneyLine!$A$1:$D$33,4,FALSE)</f>
        <v>51.216499999999996</v>
      </c>
      <c r="O1960">
        <f>VLOOKUP(D1960,MoneyLine!$A$1:$Q$33,14,FALSE)</f>
        <v>89.021666666666647</v>
      </c>
      <c r="P1960">
        <f>VLOOKUP(B1960,MoneyLine!$A$1:$Q$33,17,FALSE)</f>
        <v>16.578095238095237</v>
      </c>
      <c r="Q1960">
        <f>VLOOKUP(B1960,MoneyLine!$A$1:$K$33,10,FALSE)</f>
        <v>-8.7532142857142858</v>
      </c>
      <c r="R1960">
        <f>VLOOKUP(B1960,MoneyLine!$A$1:$Q$33,14,FALSE)</f>
        <v>76.89928571428571</v>
      </c>
      <c r="S1960">
        <f>VLOOKUP(D1960,MoneyLine!$A$1:$Q$33,17,FALSE)</f>
        <v>1.5838095238095231</v>
      </c>
      <c r="T1960">
        <f>VLOOKUP(D1960,MoneyLine!$A$1:$K$33,10,FALSE)</f>
        <v>-6.0107142857142861</v>
      </c>
      <c r="V1960">
        <f>HomTotReg.!$B$17+(test!O1960*HomTotReg.!$B$18+HomTotReg.!$B$19*test!P1960+test!Q1960*HomTotReg.!$B$20)</f>
        <v>3.6078643362064446</v>
      </c>
      <c r="W1960">
        <f>VisTotReg.!$B$17+(VisTotReg.!$B$18*test!R1960+test!S1960*VisTotReg.!$B$19+test!T1960*VisTotReg.!$B$20)</f>
        <v>3.4976203860579171</v>
      </c>
      <c r="Y1960">
        <f>'MoneyLine Reg. 1'!$B$17+('MoneyLine Reg. 1'!$B$18*test!I1960+test!J1960*'MoneyLine Reg. 1'!$B$19+test!T1960*'MoneyLine Reg. 1'!$B$20+test!Q1960*'MoneyLine Reg. 1'!$B$21)</f>
        <v>0.13415010946456102</v>
      </c>
      <c r="Z1960">
        <f>'MoneyLine Reg. 2'!$B$17+('MoneyLine Reg. 2'!$B$18*test!M1960+test!K1960*'MoneyLine Reg. 2'!$B$19+'MoneyLine Reg. 2'!$B$20*test!L1960+test!N1960*'MoneyLine Reg. 2'!$B$21)</f>
        <v>0.1835296054757185</v>
      </c>
    </row>
    <row r="1961" spans="1:26" x14ac:dyDescent="0.3">
      <c r="A1961" s="9">
        <v>45302</v>
      </c>
      <c r="B1961" s="7" t="s">
        <v>14</v>
      </c>
      <c r="C1961" s="7"/>
      <c r="D1961" s="7" t="s">
        <v>27</v>
      </c>
      <c r="I1961">
        <f>VLOOKUP(D1961,MoneyLine!$A$1:$K$33,7,FALSE)</f>
        <v>57.437380952380948</v>
      </c>
      <c r="J1961">
        <f>VLOOKUP(B1961,MoneyLine!$A$1:$K$33,7,FALSE)</f>
        <v>85.562619047619037</v>
      </c>
      <c r="K1961">
        <f>VLOOKUP(B1961,MoneyLine!$A$1:$K$33,11,FALSE)</f>
        <v>19.403750000000002</v>
      </c>
      <c r="L1961">
        <f>VLOOKUP(B1961,MoneyLine!$A$1:$D$33,4,FALSE)</f>
        <v>49.788499999999999</v>
      </c>
      <c r="M1961">
        <f>VLOOKUP(D1961,MoneyLine!$A$1:$K$33,11,FALSE)</f>
        <v>10.504999999999999</v>
      </c>
      <c r="N1961">
        <f>VLOOKUP(D1961,MoneyLine!$A$1:$D$33,4,FALSE)</f>
        <v>52.064499999999995</v>
      </c>
      <c r="O1961">
        <f>VLOOKUP(D1961,MoneyLine!$A$1:$Q$33,14,FALSE)</f>
        <v>42.338571428571427</v>
      </c>
      <c r="P1961">
        <f>VLOOKUP(B1961,MoneyLine!$A$1:$Q$33,17,FALSE)</f>
        <v>-3.2247619047619036</v>
      </c>
      <c r="Q1961">
        <f>VLOOKUP(B1961,MoneyLine!$A$1:$K$33,10,FALSE)</f>
        <v>24.058452380952382</v>
      </c>
      <c r="R1961">
        <f>VLOOKUP(B1961,MoneyLine!$A$1:$Q$33,14,FALSE)</f>
        <v>87.124523809523808</v>
      </c>
      <c r="S1961">
        <f>VLOOKUP(D1961,MoneyLine!$A$1:$Q$33,17,FALSE)</f>
        <v>0.65357142857142814</v>
      </c>
      <c r="T1961">
        <f>VLOOKUP(D1961,MoneyLine!$A$1:$K$33,10,FALSE)</f>
        <v>23.449285714285718</v>
      </c>
      <c r="V1961">
        <f>HomTotReg.!$B$17+(test!O1961*HomTotReg.!$B$18+HomTotReg.!$B$19*test!P1961+test!Q1961*HomTotReg.!$B$20)</f>
        <v>2.9618596903529903</v>
      </c>
      <c r="W1961">
        <f>VisTotReg.!$B$17+(VisTotReg.!$B$18*test!R1961+test!S1961*VisTotReg.!$B$19+test!T1961*VisTotReg.!$B$20)</f>
        <v>3.1934177672308683</v>
      </c>
      <c r="Y1961">
        <f>'MoneyLine Reg. 1'!$B$17+('MoneyLine Reg. 1'!$B$18*test!I1961+test!J1961*'MoneyLine Reg. 1'!$B$19+test!T1961*'MoneyLine Reg. 1'!$B$20+test!Q1961*'MoneyLine Reg. 1'!$B$21)</f>
        <v>-7.4419346977537604E-2</v>
      </c>
      <c r="Z1961">
        <f>'MoneyLine Reg. 2'!$B$17+('MoneyLine Reg. 2'!$B$18*test!M1961+test!K1961*'MoneyLine Reg. 2'!$B$19+'MoneyLine Reg. 2'!$B$20*test!L1961+test!N1961*'MoneyLine Reg. 2'!$B$21)</f>
        <v>-0.16668459426850291</v>
      </c>
    </row>
    <row r="1962" spans="1:26" x14ac:dyDescent="0.3">
      <c r="A1962" s="8">
        <v>45302</v>
      </c>
      <c r="B1962" s="6" t="s">
        <v>6</v>
      </c>
      <c r="C1962" s="6"/>
      <c r="D1962" s="6" t="s">
        <v>23</v>
      </c>
      <c r="I1962">
        <f>VLOOKUP(D1962,MoneyLine!$A$1:$K$33,7,FALSE)</f>
        <v>101.00309523809524</v>
      </c>
      <c r="J1962">
        <f>VLOOKUP(B1962,MoneyLine!$A$1:$K$33,7,FALSE)</f>
        <v>-14.717619047619038</v>
      </c>
      <c r="K1962">
        <f>VLOOKUP(B1962,MoneyLine!$A$1:$K$33,11,FALSE)</f>
        <v>1.6887499999999989</v>
      </c>
      <c r="L1962">
        <f>VLOOKUP(B1962,MoneyLine!$A$1:$D$33,4,FALSE)</f>
        <v>38.247500000000002</v>
      </c>
      <c r="M1962">
        <f>VLOOKUP(D1962,MoneyLine!$A$1:$K$33,11,FALSE)</f>
        <v>6.8149999999999995</v>
      </c>
      <c r="N1962">
        <f>VLOOKUP(D1962,MoneyLine!$A$1:$D$33,4,FALSE)</f>
        <v>52.277999999999999</v>
      </c>
      <c r="O1962">
        <f>VLOOKUP(D1962,MoneyLine!$A$1:$Q$33,14,FALSE)</f>
        <v>66.898333333333312</v>
      </c>
      <c r="P1962">
        <f>VLOOKUP(B1962,MoneyLine!$A$1:$Q$33,17,FALSE)</f>
        <v>-23.022142857142857</v>
      </c>
      <c r="Q1962">
        <f>VLOOKUP(B1962,MoneyLine!$A$1:$K$33,10,FALSE)</f>
        <v>2.2516666666666674</v>
      </c>
      <c r="R1962">
        <f>VLOOKUP(B1962,MoneyLine!$A$1:$Q$33,14,FALSE)</f>
        <v>4.214999999999999</v>
      </c>
      <c r="S1962">
        <f>VLOOKUP(D1962,MoneyLine!$A$1:$Q$33,17,FALSE)</f>
        <v>22.973095238095237</v>
      </c>
      <c r="T1962">
        <f>VLOOKUP(D1962,MoneyLine!$A$1:$K$33,10,FALSE)</f>
        <v>43.088928571428575</v>
      </c>
      <c r="V1962">
        <f>HomTotReg.!$B$17+(test!O1962*HomTotReg.!$B$18+HomTotReg.!$B$19*test!P1962+test!Q1962*HomTotReg.!$B$20)</f>
        <v>3.6720110051732844</v>
      </c>
      <c r="W1962">
        <f>VisTotReg.!$B$17+(VisTotReg.!$B$18*test!R1962+test!S1962*VisTotReg.!$B$19+test!T1962*VisTotReg.!$B$20)</f>
        <v>1.7218481516831514</v>
      </c>
      <c r="Y1962">
        <f>'MoneyLine Reg. 1'!$B$17+('MoneyLine Reg. 1'!$B$18*test!I1962+test!J1962*'MoneyLine Reg. 1'!$B$19+test!T1962*'MoneyLine Reg. 1'!$B$20+test!Q1962*'MoneyLine Reg. 1'!$B$21)</f>
        <v>1.9969696034144457</v>
      </c>
      <c r="Z1962">
        <f>'MoneyLine Reg. 2'!$B$17+('MoneyLine Reg. 2'!$B$18*test!M1962+test!K1962*'MoneyLine Reg. 2'!$B$19+'MoneyLine Reg. 2'!$B$20*test!L1962+test!N1962*'MoneyLine Reg. 2'!$B$21)</f>
        <v>1.5345289718261048</v>
      </c>
    </row>
    <row r="1963" spans="1:26" x14ac:dyDescent="0.3">
      <c r="A1963" s="9">
        <v>45302</v>
      </c>
      <c r="B1963" s="7" t="s">
        <v>34</v>
      </c>
      <c r="C1963" s="7"/>
      <c r="D1963" s="7" t="s">
        <v>12</v>
      </c>
      <c r="I1963">
        <f>VLOOKUP(D1963,MoneyLine!$A$1:$K$33,7,FALSE)</f>
        <v>38.000238095238089</v>
      </c>
      <c r="J1963">
        <f>VLOOKUP(B1963,MoneyLine!$A$1:$K$33,7,FALSE)</f>
        <v>70.167380952380938</v>
      </c>
      <c r="K1963">
        <f>VLOOKUP(B1963,MoneyLine!$A$1:$K$33,11,FALSE)</f>
        <v>10.367500000000003</v>
      </c>
      <c r="L1963">
        <f>VLOOKUP(B1963,MoneyLine!$A$1:$D$33,4,FALSE)</f>
        <v>52.325999999999993</v>
      </c>
      <c r="M1963">
        <f>VLOOKUP(D1963,MoneyLine!$A$1:$K$33,11,FALSE)</f>
        <v>5.6062500000000011</v>
      </c>
      <c r="N1963">
        <f>VLOOKUP(D1963,MoneyLine!$A$1:$D$33,4,FALSE)</f>
        <v>46.611499999999999</v>
      </c>
      <c r="O1963">
        <f>VLOOKUP(D1963,MoneyLine!$A$1:$Q$33,14,FALSE)</f>
        <v>32.669761904761899</v>
      </c>
      <c r="P1963">
        <f>VLOOKUP(B1963,MoneyLine!$A$1:$Q$33,17,FALSE)</f>
        <v>22.489285714285707</v>
      </c>
      <c r="Q1963">
        <f>VLOOKUP(B1963,MoneyLine!$A$1:$K$33,10,FALSE)</f>
        <v>29.06904761904762</v>
      </c>
      <c r="R1963">
        <f>VLOOKUP(B1963,MoneyLine!$A$1:$Q$33,14,FALSE)</f>
        <v>40.24047619047618</v>
      </c>
      <c r="S1963">
        <f>VLOOKUP(D1963,MoneyLine!$A$1:$Q$33,17,FALSE)</f>
        <v>-1.7361904761904778</v>
      </c>
      <c r="T1963">
        <f>VLOOKUP(D1963,MoneyLine!$A$1:$K$33,10,FALSE)</f>
        <v>20.738571428571433</v>
      </c>
      <c r="V1963">
        <f>HomTotReg.!$B$17+(test!O1963*HomTotReg.!$B$18+HomTotReg.!$B$19*test!P1963+test!Q1963*HomTotReg.!$B$20)</f>
        <v>2.5317958054293053</v>
      </c>
      <c r="W1963">
        <f>VisTotReg.!$B$17+(VisTotReg.!$B$18*test!R1963+test!S1963*VisTotReg.!$B$19+test!T1963*VisTotReg.!$B$20)</f>
        <v>2.6985234665876683</v>
      </c>
      <c r="Y1963">
        <f>'MoneyLine Reg. 1'!$B$17+('MoneyLine Reg. 1'!$B$18*test!I1963+test!J1963*'MoneyLine Reg. 1'!$B$19+test!T1963*'MoneyLine Reg. 1'!$B$20+test!Q1963*'MoneyLine Reg. 1'!$B$21)</f>
        <v>-0.175307475386693</v>
      </c>
      <c r="Z1963">
        <f>'MoneyLine Reg. 2'!$B$17+('MoneyLine Reg. 2'!$B$18*test!M1963+test!K1963*'MoneyLine Reg. 2'!$B$19+'MoneyLine Reg. 2'!$B$20*test!L1963+test!N1963*'MoneyLine Reg. 2'!$B$21)</f>
        <v>-0.51441640044710146</v>
      </c>
    </row>
    <row r="1964" spans="1:26" x14ac:dyDescent="0.3">
      <c r="A1964" s="8">
        <v>45303</v>
      </c>
      <c r="B1964" s="6" t="s">
        <v>21</v>
      </c>
      <c r="C1964" s="6"/>
      <c r="D1964" s="6" t="s">
        <v>30</v>
      </c>
      <c r="I1964">
        <f>VLOOKUP(D1964,MoneyLine!$A$1:$K$33,7,FALSE)</f>
        <v>127.36857142857141</v>
      </c>
      <c r="J1964">
        <f>VLOOKUP(B1964,MoneyLine!$A$1:$K$33,7,FALSE)</f>
        <v>81.149285714285725</v>
      </c>
      <c r="K1964">
        <f>VLOOKUP(B1964,MoneyLine!$A$1:$K$33,11,FALSE)</f>
        <v>9.1225000000000005</v>
      </c>
      <c r="L1964">
        <f>VLOOKUP(B1964,MoneyLine!$A$1:$D$33,4,FALSE)</f>
        <v>51.807999999999993</v>
      </c>
      <c r="M1964">
        <f>VLOOKUP(D1964,MoneyLine!$A$1:$K$33,11,FALSE)</f>
        <v>15.876249999999999</v>
      </c>
      <c r="N1964">
        <f>VLOOKUP(D1964,MoneyLine!$A$1:$D$33,4,FALSE)</f>
        <v>56.155499999999996</v>
      </c>
      <c r="O1964">
        <f>VLOOKUP(D1964,MoneyLine!$A$1:$Q$33,14,FALSE)</f>
        <v>104.57619047619046</v>
      </c>
      <c r="P1964">
        <f>VLOOKUP(B1964,MoneyLine!$A$1:$Q$33,17,FALSE)</f>
        <v>7.3759523809523806</v>
      </c>
      <c r="Q1964">
        <f>VLOOKUP(B1964,MoneyLine!$A$1:$K$33,10,FALSE)</f>
        <v>8.0371428571428574</v>
      </c>
      <c r="R1964">
        <f>VLOOKUP(B1964,MoneyLine!$A$1:$Q$33,14,FALSE)</f>
        <v>65.387857142857143</v>
      </c>
      <c r="S1964">
        <f>VLOOKUP(D1964,MoneyLine!$A$1:$Q$33,17,FALSE)</f>
        <v>21.976904761904766</v>
      </c>
      <c r="T1964">
        <f>VLOOKUP(D1964,MoneyLine!$A$1:$K$33,10,FALSE)</f>
        <v>-0.45761904761904759</v>
      </c>
      <c r="V1964">
        <f>HomTotReg.!$B$17+(test!O1964*HomTotReg.!$B$18+HomTotReg.!$B$19*test!P1964+test!Q1964*HomTotReg.!$B$20)</f>
        <v>3.6849019660605591</v>
      </c>
      <c r="W1964">
        <f>VisTotReg.!$B$17+(VisTotReg.!$B$18*test!R1964+test!S1964*VisTotReg.!$B$19+test!T1964*VisTotReg.!$B$20)</f>
        <v>3.0975218633799404</v>
      </c>
      <c r="Y1964">
        <f>'MoneyLine Reg. 1'!$B$17+('MoneyLine Reg. 1'!$B$18*test!I1964+test!J1964*'MoneyLine Reg. 1'!$B$19+test!T1964*'MoneyLine Reg. 1'!$B$20+test!Q1964*'MoneyLine Reg. 1'!$B$21)</f>
        <v>0.49099460951102003</v>
      </c>
      <c r="Z1964">
        <f>'MoneyLine Reg. 2'!$B$17+('MoneyLine Reg. 2'!$B$18*test!M1964+test!K1964*'MoneyLine Reg. 2'!$B$19+'MoneyLine Reg. 2'!$B$20*test!L1964+test!N1964*'MoneyLine Reg. 2'!$B$21)</f>
        <v>0.90402152890064746</v>
      </c>
    </row>
    <row r="1965" spans="1:26" x14ac:dyDescent="0.3">
      <c r="A1965" s="9">
        <v>45303</v>
      </c>
      <c r="B1965" s="7" t="s">
        <v>4</v>
      </c>
      <c r="C1965" s="7"/>
      <c r="D1965" s="7" t="s">
        <v>28</v>
      </c>
      <c r="I1965">
        <f>VLOOKUP(D1965,MoneyLine!$A$1:$K$33,7,FALSE)</f>
        <v>60.434285714285707</v>
      </c>
      <c r="J1965">
        <f>VLOOKUP(B1965,MoneyLine!$A$1:$K$33,7,FALSE)</f>
        <v>71.288571428571402</v>
      </c>
      <c r="K1965">
        <f>VLOOKUP(B1965,MoneyLine!$A$1:$K$33,11,FALSE)</f>
        <v>4.0925000000000029</v>
      </c>
      <c r="L1965">
        <f>VLOOKUP(B1965,MoneyLine!$A$1:$D$33,4,FALSE)</f>
        <v>50.962499999999999</v>
      </c>
      <c r="M1965">
        <f>VLOOKUP(D1965,MoneyLine!$A$1:$K$33,11,FALSE)</f>
        <v>6.9025000000000016</v>
      </c>
      <c r="N1965">
        <f>VLOOKUP(D1965,MoneyLine!$A$1:$D$33,4,FALSE)</f>
        <v>50.512499999999996</v>
      </c>
      <c r="O1965">
        <f>VLOOKUP(D1965,MoneyLine!$A$1:$Q$33,14,FALSE)</f>
        <v>47.296666666666667</v>
      </c>
      <c r="P1965">
        <f>VLOOKUP(B1965,MoneyLine!$A$1:$Q$33,17,FALSE)</f>
        <v>33.857619047619039</v>
      </c>
      <c r="Q1965">
        <f>VLOOKUP(B1965,MoneyLine!$A$1:$K$33,10,FALSE)</f>
        <v>21.901309523809527</v>
      </c>
      <c r="R1965">
        <f>VLOOKUP(B1965,MoneyLine!$A$1:$Q$33,14,FALSE)</f>
        <v>28.298571428571432</v>
      </c>
      <c r="S1965">
        <f>VLOOKUP(D1965,MoneyLine!$A$1:$Q$33,17,FALSE)</f>
        <v>10.998333333333333</v>
      </c>
      <c r="T1965">
        <f>VLOOKUP(D1965,MoneyLine!$A$1:$K$33,10,FALSE)</f>
        <v>5.5184523809523807</v>
      </c>
      <c r="V1965">
        <f>HomTotReg.!$B$17+(test!O1965*HomTotReg.!$B$18+HomTotReg.!$B$19*test!P1965+test!Q1965*HomTotReg.!$B$20)</f>
        <v>2.6451671876418059</v>
      </c>
      <c r="W1965">
        <f>VisTotReg.!$B$17+(VisTotReg.!$B$18*test!R1965+test!S1965*VisTotReg.!$B$19+test!T1965*VisTotReg.!$B$20)</f>
        <v>2.6674630229360283</v>
      </c>
      <c r="Y1965">
        <f>'MoneyLine Reg. 1'!$B$17+('MoneyLine Reg. 1'!$B$18*test!I1965+test!J1965*'MoneyLine Reg. 1'!$B$19+test!T1965*'MoneyLine Reg. 1'!$B$20+test!Q1965*'MoneyLine Reg. 1'!$B$21)</f>
        <v>-0.10734864988332227</v>
      </c>
      <c r="Z1965">
        <f>'MoneyLine Reg. 2'!$B$17+('MoneyLine Reg. 2'!$B$18*test!M1965+test!K1965*'MoneyLine Reg. 2'!$B$19+'MoneyLine Reg. 2'!$B$20*test!L1965+test!N1965*'MoneyLine Reg. 2'!$B$21)</f>
        <v>0.31419843516600476</v>
      </c>
    </row>
    <row r="1966" spans="1:26" x14ac:dyDescent="0.3">
      <c r="A1966" s="8">
        <v>45304</v>
      </c>
      <c r="B1966" s="6" t="s">
        <v>8</v>
      </c>
      <c r="C1966" s="6"/>
      <c r="D1966" s="6" t="s">
        <v>13</v>
      </c>
      <c r="I1966">
        <f>VLOOKUP(D1966,MoneyLine!$A$1:$K$33,7,FALSE)</f>
        <v>52.757857142857148</v>
      </c>
      <c r="J1966">
        <f>VLOOKUP(B1966,MoneyLine!$A$1:$K$33,7,FALSE)</f>
        <v>158.14214285714286</v>
      </c>
      <c r="K1966">
        <f>VLOOKUP(B1966,MoneyLine!$A$1:$K$33,11,FALSE)</f>
        <v>11.611250000000004</v>
      </c>
      <c r="L1966">
        <f>VLOOKUP(B1966,MoneyLine!$A$1:$D$33,4,FALSE)</f>
        <v>49.862499999999997</v>
      </c>
      <c r="M1966">
        <f>VLOOKUP(D1966,MoneyLine!$A$1:$K$33,11,FALSE)</f>
        <v>5.03125</v>
      </c>
      <c r="N1966">
        <f>VLOOKUP(D1966,MoneyLine!$A$1:$D$33,4,FALSE)</f>
        <v>47.964499999999994</v>
      </c>
      <c r="O1966">
        <f>VLOOKUP(D1966,MoneyLine!$A$1:$Q$33,14,FALSE)</f>
        <v>36.921904761904756</v>
      </c>
      <c r="P1966">
        <f>VLOOKUP(B1966,MoneyLine!$A$1:$Q$33,17,FALSE)</f>
        <v>14.067142857142855</v>
      </c>
      <c r="Q1966">
        <f>VLOOKUP(B1966,MoneyLine!$A$1:$K$33,10,FALSE)</f>
        <v>21.027261904761904</v>
      </c>
      <c r="R1966">
        <f>VLOOKUP(B1966,MoneyLine!$A$1:$Q$33,14,FALSE)</f>
        <v>125.46428571428571</v>
      </c>
      <c r="S1966">
        <f>VLOOKUP(D1966,MoneyLine!$A$1:$Q$33,17,FALSE)</f>
        <v>6.5440476190476176</v>
      </c>
      <c r="T1966">
        <f>VLOOKUP(D1966,MoneyLine!$A$1:$K$33,10,FALSE)</f>
        <v>-4.3963095238095242</v>
      </c>
      <c r="V1966">
        <f>HomTotReg.!$B$17+(test!O1966*HomTotReg.!$B$18+HomTotReg.!$B$19*test!P1966+test!Q1966*HomTotReg.!$B$20)</f>
        <v>2.7547079999193831</v>
      </c>
      <c r="W1966">
        <f>VisTotReg.!$B$17+(VisTotReg.!$B$18*test!R1966+test!S1966*VisTotReg.!$B$19+test!T1966*VisTotReg.!$B$20)</f>
        <v>4.0056815934741064</v>
      </c>
      <c r="Y1966">
        <f>'MoneyLine Reg. 1'!$B$17+('MoneyLine Reg. 1'!$B$18*test!I1966+test!J1966*'MoneyLine Reg. 1'!$B$19+test!T1966*'MoneyLine Reg. 1'!$B$20+test!Q1966*'MoneyLine Reg. 1'!$B$21)</f>
        <v>-1.3109069036603316</v>
      </c>
      <c r="Z1966">
        <f>'MoneyLine Reg. 2'!$B$17+('MoneyLine Reg. 2'!$B$18*test!M1966+test!K1966*'MoneyLine Reg. 2'!$B$19+'MoneyLine Reg. 2'!$B$20*test!L1966+test!N1966*'MoneyLine Reg. 2'!$B$21)</f>
        <v>-0.34029697237478906</v>
      </c>
    </row>
    <row r="1967" spans="1:26" x14ac:dyDescent="0.3">
      <c r="A1967" s="9">
        <v>45304</v>
      </c>
      <c r="B1967" s="7" t="s">
        <v>3</v>
      </c>
      <c r="C1967" s="7"/>
      <c r="D1967" s="7" t="s">
        <v>18</v>
      </c>
      <c r="I1967">
        <f>VLOOKUP(D1967,MoneyLine!$A$1:$K$33,7,FALSE)</f>
        <v>161.3661904761905</v>
      </c>
      <c r="J1967">
        <f>VLOOKUP(B1967,MoneyLine!$A$1:$K$33,7,FALSE)</f>
        <v>103.61880952380953</v>
      </c>
      <c r="K1967">
        <f>VLOOKUP(B1967,MoneyLine!$A$1:$K$33,11,FALSE)</f>
        <v>6.7725000000000009</v>
      </c>
      <c r="L1967">
        <f>VLOOKUP(B1967,MoneyLine!$A$1:$D$33,4,FALSE)</f>
        <v>53.618500000000004</v>
      </c>
      <c r="M1967">
        <f>VLOOKUP(D1967,MoneyLine!$A$1:$K$33,11,FALSE)</f>
        <v>18.088749999999997</v>
      </c>
      <c r="N1967">
        <f>VLOOKUP(D1967,MoneyLine!$A$1:$D$33,4,FALSE)</f>
        <v>55.644500000000001</v>
      </c>
      <c r="O1967">
        <f>VLOOKUP(D1967,MoneyLine!$A$1:$Q$33,14,FALSE)</f>
        <v>80.616190476190468</v>
      </c>
      <c r="P1967">
        <f>VLOOKUP(B1967,MoneyLine!$A$1:$Q$33,17,FALSE)</f>
        <v>15.725476190476186</v>
      </c>
      <c r="Q1967">
        <f>VLOOKUP(B1967,MoneyLine!$A$1:$K$33,10,FALSE)</f>
        <v>34.368214285714288</v>
      </c>
      <c r="R1967">
        <f>VLOOKUP(B1967,MoneyLine!$A$1:$Q$33,14,FALSE)</f>
        <v>76.556190476190451</v>
      </c>
      <c r="S1967">
        <f>VLOOKUP(D1967,MoneyLine!$A$1:$Q$33,17,FALSE)</f>
        <v>63.627142857142857</v>
      </c>
      <c r="T1967">
        <f>VLOOKUP(D1967,MoneyLine!$A$1:$K$33,10,FALSE)</f>
        <v>-8.5753571428571433</v>
      </c>
      <c r="V1967">
        <f>HomTotReg.!$B$17+(test!O1967*HomTotReg.!$B$18+HomTotReg.!$B$19*test!P1967+test!Q1967*HomTotReg.!$B$20)</f>
        <v>3.0525296534538038</v>
      </c>
      <c r="W1967">
        <f>VisTotReg.!$B$17+(VisTotReg.!$B$18*test!R1967+test!S1967*VisTotReg.!$B$19+test!T1967*VisTotReg.!$B$20)</f>
        <v>2.9782390775645542</v>
      </c>
      <c r="Y1967">
        <f>'MoneyLine Reg. 1'!$B$17+('MoneyLine Reg. 1'!$B$18*test!I1967+test!J1967*'MoneyLine Reg. 1'!$B$19+test!T1967*'MoneyLine Reg. 1'!$B$20+test!Q1967*'MoneyLine Reg. 1'!$B$21)</f>
        <v>0.18952282028169104</v>
      </c>
      <c r="Z1967">
        <f>'MoneyLine Reg. 2'!$B$17+('MoneyLine Reg. 2'!$B$18*test!M1967+test!K1967*'MoneyLine Reg. 2'!$B$19+'MoneyLine Reg. 2'!$B$20*test!L1967+test!N1967*'MoneyLine Reg. 2'!$B$21)</f>
        <v>1.0039126327992136</v>
      </c>
    </row>
    <row r="1968" spans="1:26" x14ac:dyDescent="0.3">
      <c r="A1968" s="8">
        <v>45304</v>
      </c>
      <c r="B1968" s="6" t="s">
        <v>34</v>
      </c>
      <c r="C1968" s="6"/>
      <c r="D1968" s="6" t="s">
        <v>20</v>
      </c>
      <c r="I1968">
        <f>VLOOKUP(D1968,MoneyLine!$A$1:$K$33,7,FALSE)</f>
        <v>53.481666666666655</v>
      </c>
      <c r="J1968">
        <f>VLOOKUP(B1968,MoneyLine!$A$1:$K$33,7,FALSE)</f>
        <v>70.167380952380938</v>
      </c>
      <c r="K1968">
        <f>VLOOKUP(B1968,MoneyLine!$A$1:$K$33,11,FALSE)</f>
        <v>10.367500000000003</v>
      </c>
      <c r="L1968">
        <f>VLOOKUP(B1968,MoneyLine!$A$1:$D$33,4,FALSE)</f>
        <v>52.325999999999993</v>
      </c>
      <c r="M1968">
        <f>VLOOKUP(D1968,MoneyLine!$A$1:$K$33,11,FALSE)</f>
        <v>4.7974999999999994</v>
      </c>
      <c r="N1968">
        <f>VLOOKUP(D1968,MoneyLine!$A$1:$D$33,4,FALSE)</f>
        <v>46.0565</v>
      </c>
      <c r="O1968">
        <f>VLOOKUP(D1968,MoneyLine!$A$1:$Q$33,14,FALSE)</f>
        <v>58.340238095238099</v>
      </c>
      <c r="P1968">
        <f>VLOOKUP(B1968,MoneyLine!$A$1:$Q$33,17,FALSE)</f>
        <v>22.489285714285707</v>
      </c>
      <c r="Q1968">
        <f>VLOOKUP(B1968,MoneyLine!$A$1:$K$33,10,FALSE)</f>
        <v>29.06904761904762</v>
      </c>
      <c r="R1968">
        <f>VLOOKUP(B1968,MoneyLine!$A$1:$Q$33,14,FALSE)</f>
        <v>40.24047619047618</v>
      </c>
      <c r="S1968">
        <f>VLOOKUP(D1968,MoneyLine!$A$1:$Q$33,17,FALSE)</f>
        <v>-10.467380952380953</v>
      </c>
      <c r="T1968">
        <f>VLOOKUP(D1968,MoneyLine!$A$1:$K$33,10,FALSE)</f>
        <v>1.6524999999999999</v>
      </c>
      <c r="V1968">
        <f>HomTotReg.!$B$17+(test!O1968*HomTotReg.!$B$18+HomTotReg.!$B$19*test!P1968+test!Q1968*HomTotReg.!$B$20)</f>
        <v>2.8035009484318665</v>
      </c>
      <c r="W1968">
        <f>VisTotReg.!$B$17+(VisTotReg.!$B$18*test!R1968+test!S1968*VisTotReg.!$B$19+test!T1968*VisTotReg.!$B$20)</f>
        <v>3.0573871110345645</v>
      </c>
      <c r="Y1968">
        <f>'MoneyLine Reg. 1'!$B$17+('MoneyLine Reg. 1'!$B$18*test!I1968+test!J1968*'MoneyLine Reg. 1'!$B$19+test!T1968*'MoneyLine Reg. 1'!$B$20+test!Q1968*'MoneyLine Reg. 1'!$B$21)</f>
        <v>-0.28781730468112299</v>
      </c>
      <c r="Z1968">
        <f>'MoneyLine Reg. 2'!$B$17+('MoneyLine Reg. 2'!$B$18*test!M1968+test!K1968*'MoneyLine Reg. 2'!$B$19+'MoneyLine Reg. 2'!$B$20*test!L1968+test!N1968*'MoneyLine Reg. 2'!$B$21)</f>
        <v>-0.6032613648231866</v>
      </c>
    </row>
    <row r="1969" spans="1:26" x14ac:dyDescent="0.3">
      <c r="A1969" s="9">
        <v>45304</v>
      </c>
      <c r="B1969" s="7" t="s">
        <v>30</v>
      </c>
      <c r="C1969" s="7"/>
      <c r="D1969" s="7" t="s">
        <v>6</v>
      </c>
      <c r="I1969">
        <f>VLOOKUP(D1969,MoneyLine!$A$1:$K$33,7,FALSE)</f>
        <v>-14.717619047619038</v>
      </c>
      <c r="J1969">
        <f>VLOOKUP(B1969,MoneyLine!$A$1:$K$33,7,FALSE)</f>
        <v>127.36857142857141</v>
      </c>
      <c r="K1969">
        <f>VLOOKUP(B1969,MoneyLine!$A$1:$K$33,11,FALSE)</f>
        <v>15.876249999999999</v>
      </c>
      <c r="L1969">
        <f>VLOOKUP(B1969,MoneyLine!$A$1:$D$33,4,FALSE)</f>
        <v>56.155499999999996</v>
      </c>
      <c r="M1969">
        <f>VLOOKUP(D1969,MoneyLine!$A$1:$K$33,11,FALSE)</f>
        <v>1.6887499999999989</v>
      </c>
      <c r="N1969">
        <f>VLOOKUP(D1969,MoneyLine!$A$1:$D$33,4,FALSE)</f>
        <v>38.247500000000002</v>
      </c>
      <c r="O1969">
        <f>VLOOKUP(D1969,MoneyLine!$A$1:$Q$33,14,FALSE)</f>
        <v>4.214999999999999</v>
      </c>
      <c r="P1969">
        <f>VLOOKUP(B1969,MoneyLine!$A$1:$Q$33,17,FALSE)</f>
        <v>21.976904761904766</v>
      </c>
      <c r="Q1969">
        <f>VLOOKUP(B1969,MoneyLine!$A$1:$K$33,10,FALSE)</f>
        <v>-0.45761904761904759</v>
      </c>
      <c r="R1969">
        <f>VLOOKUP(B1969,MoneyLine!$A$1:$Q$33,14,FALSE)</f>
        <v>104.57619047619046</v>
      </c>
      <c r="S1969">
        <f>VLOOKUP(D1969,MoneyLine!$A$1:$Q$33,17,FALSE)</f>
        <v>-23.022142857142857</v>
      </c>
      <c r="T1969">
        <f>VLOOKUP(D1969,MoneyLine!$A$1:$K$33,10,FALSE)</f>
        <v>2.2516666666666674</v>
      </c>
      <c r="V1969">
        <f>HomTotReg.!$B$17+(test!O1969*HomTotReg.!$B$18+HomTotReg.!$B$19*test!P1969+test!Q1969*HomTotReg.!$B$20)</f>
        <v>2.5615746894952878</v>
      </c>
      <c r="W1969">
        <f>VisTotReg.!$B$17+(VisTotReg.!$B$18*test!R1969+test!S1969*VisTotReg.!$B$19+test!T1969*VisTotReg.!$B$20)</f>
        <v>3.9235944816745771</v>
      </c>
      <c r="Y1969">
        <f>'MoneyLine Reg. 1'!$B$17+('MoneyLine Reg. 1'!$B$18*test!I1969+test!J1969*'MoneyLine Reg. 1'!$B$19+test!T1969*'MoneyLine Reg. 1'!$B$20+test!Q1969*'MoneyLine Reg. 1'!$B$21)</f>
        <v>-1.3107031556458493</v>
      </c>
      <c r="Z1969">
        <f>'MoneyLine Reg. 2'!$B$17+('MoneyLine Reg. 2'!$B$18*test!M1969+test!K1969*'MoneyLine Reg. 2'!$B$19+'MoneyLine Reg. 2'!$B$20*test!L1969+test!N1969*'MoneyLine Reg. 2'!$B$21)</f>
        <v>-1.9618876304991337</v>
      </c>
    </row>
    <row r="1970" spans="1:26" x14ac:dyDescent="0.3">
      <c r="A1970" s="8">
        <v>45304</v>
      </c>
      <c r="B1970" s="6" t="s">
        <v>29</v>
      </c>
      <c r="C1970" s="6"/>
      <c r="D1970" s="6" t="s">
        <v>19</v>
      </c>
      <c r="I1970">
        <f>VLOOKUP(D1970,MoneyLine!$A$1:$K$33,7,FALSE)</f>
        <v>99.267142857142858</v>
      </c>
      <c r="J1970">
        <f>VLOOKUP(B1970,MoneyLine!$A$1:$K$33,7,FALSE)</f>
        <v>120.64333333333332</v>
      </c>
      <c r="K1970">
        <f>VLOOKUP(B1970,MoneyLine!$A$1:$K$33,11,FALSE)</f>
        <v>13.331249999999997</v>
      </c>
      <c r="L1970">
        <f>VLOOKUP(B1970,MoneyLine!$A$1:$D$33,4,FALSE)</f>
        <v>55.3095</v>
      </c>
      <c r="M1970">
        <f>VLOOKUP(D1970,MoneyLine!$A$1:$K$33,11,FALSE)</f>
        <v>11.873749999999998</v>
      </c>
      <c r="N1970">
        <f>VLOOKUP(D1970,MoneyLine!$A$1:$D$33,4,FALSE)</f>
        <v>44.580500000000001</v>
      </c>
      <c r="O1970">
        <f>VLOOKUP(D1970,MoneyLine!$A$1:$Q$33,14,FALSE)</f>
        <v>93.099761904761891</v>
      </c>
      <c r="P1970">
        <f>VLOOKUP(B1970,MoneyLine!$A$1:$Q$33,17,FALSE)</f>
        <v>28.97</v>
      </c>
      <c r="Q1970">
        <f>VLOOKUP(B1970,MoneyLine!$A$1:$K$33,10,FALSE)</f>
        <v>20.598452380952381</v>
      </c>
      <c r="R1970">
        <f>VLOOKUP(B1970,MoneyLine!$A$1:$Q$33,14,FALSE)</f>
        <v>76.355714285714271</v>
      </c>
      <c r="S1970">
        <f>VLOOKUP(D1970,MoneyLine!$A$1:$Q$33,17,FALSE)</f>
        <v>-14.223571428571427</v>
      </c>
      <c r="T1970">
        <f>VLOOKUP(D1970,MoneyLine!$A$1:$K$33,10,FALSE)</f>
        <v>-3.2023809523808761E-2</v>
      </c>
      <c r="V1970">
        <f>HomTotReg.!$B$17+(test!O1970*HomTotReg.!$B$18+HomTotReg.!$B$19*test!P1970+test!Q1970*HomTotReg.!$B$20)</f>
        <v>3.1961194414384266</v>
      </c>
      <c r="W1970">
        <f>VisTotReg.!$B$17+(VisTotReg.!$B$18*test!R1970+test!S1970*VisTotReg.!$B$19+test!T1970*VisTotReg.!$B$20)</f>
        <v>3.5440523856104074</v>
      </c>
      <c r="Y1970">
        <f>'MoneyLine Reg. 1'!$B$17+('MoneyLine Reg. 1'!$B$18*test!I1970+test!J1970*'MoneyLine Reg. 1'!$B$19+test!T1970*'MoneyLine Reg. 1'!$B$20+test!Q1970*'MoneyLine Reg. 1'!$B$21)</f>
        <v>-0.35882554317928883</v>
      </c>
      <c r="Z1970">
        <f>'MoneyLine Reg. 2'!$B$17+('MoneyLine Reg. 2'!$B$18*test!M1970+test!K1970*'MoneyLine Reg. 2'!$B$19+'MoneyLine Reg. 2'!$B$20*test!L1970+test!N1970*'MoneyLine Reg. 2'!$B$21)</f>
        <v>-0.67654354772838809</v>
      </c>
    </row>
    <row r="1971" spans="1:26" x14ac:dyDescent="0.3">
      <c r="A1971" s="9">
        <v>45304</v>
      </c>
      <c r="B1971" s="7" t="s">
        <v>15</v>
      </c>
      <c r="C1971" s="7"/>
      <c r="D1971" s="7" t="s">
        <v>31</v>
      </c>
      <c r="I1971">
        <f>VLOOKUP(D1971,MoneyLine!$A$1:$K$33,7,FALSE)</f>
        <v>130.13119047619048</v>
      </c>
      <c r="J1971">
        <f>VLOOKUP(B1971,MoneyLine!$A$1:$K$33,7,FALSE)</f>
        <v>101.46142857142856</v>
      </c>
      <c r="K1971">
        <f>VLOOKUP(B1971,MoneyLine!$A$1:$K$33,11,FALSE)</f>
        <v>16.143749999999997</v>
      </c>
      <c r="L1971">
        <f>VLOOKUP(B1971,MoneyLine!$A$1:$D$33,4,FALSE)</f>
        <v>52.539000000000001</v>
      </c>
      <c r="M1971">
        <f>VLOOKUP(D1971,MoneyLine!$A$1:$K$33,11,FALSE)</f>
        <v>13.114999999999997</v>
      </c>
      <c r="N1971">
        <f>VLOOKUP(D1971,MoneyLine!$A$1:$D$33,4,FALSE)</f>
        <v>55.725999999999999</v>
      </c>
      <c r="O1971">
        <f>VLOOKUP(D1971,MoneyLine!$A$1:$Q$33,14,FALSE)</f>
        <v>91.865476190476173</v>
      </c>
      <c r="P1971">
        <f>VLOOKUP(B1971,MoneyLine!$A$1:$Q$33,17,FALSE)</f>
        <v>16.578095238095237</v>
      </c>
      <c r="Q1971">
        <f>VLOOKUP(B1971,MoneyLine!$A$1:$K$33,10,FALSE)</f>
        <v>-8.7532142857142858</v>
      </c>
      <c r="R1971">
        <f>VLOOKUP(B1971,MoneyLine!$A$1:$Q$33,14,FALSE)</f>
        <v>76.89928571428571</v>
      </c>
      <c r="S1971">
        <f>VLOOKUP(D1971,MoneyLine!$A$1:$Q$33,17,FALSE)</f>
        <v>29.228333333333332</v>
      </c>
      <c r="T1971">
        <f>VLOOKUP(D1971,MoneyLine!$A$1:$K$33,10,FALSE)</f>
        <v>31.447738095238101</v>
      </c>
      <c r="V1971">
        <f>HomTotReg.!$B$17+(test!O1971*HomTotReg.!$B$18+HomTotReg.!$B$19*test!P1971+test!Q1971*HomTotReg.!$B$20)</f>
        <v>3.6379641936304132</v>
      </c>
      <c r="W1971">
        <f>VisTotReg.!$B$17+(VisTotReg.!$B$18*test!R1971+test!S1971*VisTotReg.!$B$19+test!T1971*VisTotReg.!$B$20)</f>
        <v>2.6996348136759902</v>
      </c>
      <c r="Y1971">
        <f>'MoneyLine Reg. 1'!$B$17+('MoneyLine Reg. 1'!$B$18*test!I1971+test!J1971*'MoneyLine Reg. 1'!$B$19+test!T1971*'MoneyLine Reg. 1'!$B$20+test!Q1971*'MoneyLine Reg. 1'!$B$21)</f>
        <v>0.89392748947306389</v>
      </c>
      <c r="Z1971">
        <f>'MoneyLine Reg. 2'!$B$17+('MoneyLine Reg. 2'!$B$18*test!M1971+test!K1971*'MoneyLine Reg. 2'!$B$19+'MoneyLine Reg. 2'!$B$20*test!L1971+test!N1971*'MoneyLine Reg. 2'!$B$21)</f>
        <v>0.23760846933292701</v>
      </c>
    </row>
    <row r="1972" spans="1:26" x14ac:dyDescent="0.3">
      <c r="A1972" s="8">
        <v>45304</v>
      </c>
      <c r="B1972" s="6" t="s">
        <v>25</v>
      </c>
      <c r="C1972" s="6"/>
      <c r="D1972" s="6" t="s">
        <v>28</v>
      </c>
      <c r="I1972">
        <f>VLOOKUP(D1972,MoneyLine!$A$1:$K$33,7,FALSE)</f>
        <v>60.434285714285707</v>
      </c>
      <c r="J1972">
        <f>VLOOKUP(B1972,MoneyLine!$A$1:$K$33,7,FALSE)</f>
        <v>56.057857142857138</v>
      </c>
      <c r="K1972">
        <f>VLOOKUP(B1972,MoneyLine!$A$1:$K$33,11,FALSE)</f>
        <v>10.718750000000002</v>
      </c>
      <c r="L1972">
        <f>VLOOKUP(B1972,MoneyLine!$A$1:$D$33,4,FALSE)</f>
        <v>47.954500000000003</v>
      </c>
      <c r="M1972">
        <f>VLOOKUP(D1972,MoneyLine!$A$1:$K$33,11,FALSE)</f>
        <v>6.9025000000000016</v>
      </c>
      <c r="N1972">
        <f>VLOOKUP(D1972,MoneyLine!$A$1:$D$33,4,FALSE)</f>
        <v>50.512499999999996</v>
      </c>
      <c r="O1972">
        <f>VLOOKUP(D1972,MoneyLine!$A$1:$Q$33,14,FALSE)</f>
        <v>47.296666666666667</v>
      </c>
      <c r="P1972">
        <f>VLOOKUP(B1972,MoneyLine!$A$1:$Q$33,17,FALSE)</f>
        <v>-14.592857142857142</v>
      </c>
      <c r="Q1972">
        <f>VLOOKUP(B1972,MoneyLine!$A$1:$K$33,10,FALSE)</f>
        <v>27.424404761904761</v>
      </c>
      <c r="R1972">
        <f>VLOOKUP(B1972,MoneyLine!$A$1:$Q$33,14,FALSE)</f>
        <v>60.674999999999997</v>
      </c>
      <c r="S1972">
        <f>VLOOKUP(D1972,MoneyLine!$A$1:$Q$33,17,FALSE)</f>
        <v>10.998333333333333</v>
      </c>
      <c r="T1972">
        <f>VLOOKUP(D1972,MoneyLine!$A$1:$K$33,10,FALSE)</f>
        <v>5.5184523809523807</v>
      </c>
      <c r="V1972">
        <f>HomTotReg.!$B$17+(test!O1972*HomTotReg.!$B$18+HomTotReg.!$B$19*test!P1972+test!Q1972*HomTotReg.!$B$20)</f>
        <v>3.0976939159308534</v>
      </c>
      <c r="W1972">
        <f>VisTotReg.!$B$17+(VisTotReg.!$B$18*test!R1972+test!S1972*VisTotReg.!$B$19+test!T1972*VisTotReg.!$B$20)</f>
        <v>3.0514932205306344</v>
      </c>
      <c r="Y1972">
        <f>'MoneyLine Reg. 1'!$B$17+('MoneyLine Reg. 1'!$B$18*test!I1972+test!J1972*'MoneyLine Reg. 1'!$B$19+test!T1972*'MoneyLine Reg. 1'!$B$20+test!Q1972*'MoneyLine Reg. 1'!$B$21)</f>
        <v>1.2706203950074602E-2</v>
      </c>
      <c r="Z1972">
        <f>'MoneyLine Reg. 2'!$B$17+('MoneyLine Reg. 2'!$B$18*test!M1972+test!K1972*'MoneyLine Reg. 2'!$B$19+'MoneyLine Reg. 2'!$B$20*test!L1972+test!N1972*'MoneyLine Reg. 2'!$B$21)</f>
        <v>0.15167816715478555</v>
      </c>
    </row>
    <row r="1973" spans="1:26" x14ac:dyDescent="0.3">
      <c r="A1973" s="9">
        <v>45304</v>
      </c>
      <c r="B1973" s="7" t="s">
        <v>9</v>
      </c>
      <c r="C1973" s="7"/>
      <c r="D1973" s="7" t="s">
        <v>33</v>
      </c>
      <c r="I1973">
        <f>VLOOKUP(D1973,MoneyLine!$A$1:$K$33,7,FALSE)</f>
        <v>35.906904761904762</v>
      </c>
      <c r="J1973">
        <f>VLOOKUP(B1973,MoneyLine!$A$1:$K$33,7,FALSE)</f>
        <v>154.76523809523809</v>
      </c>
      <c r="K1973">
        <f>VLOOKUP(B1973,MoneyLine!$A$1:$K$33,11,FALSE)</f>
        <v>17.220000000000002</v>
      </c>
      <c r="L1973">
        <f>VLOOKUP(B1973,MoneyLine!$A$1:$D$33,4,FALSE)</f>
        <v>58.933</v>
      </c>
      <c r="M1973">
        <f>VLOOKUP(D1973,MoneyLine!$A$1:$K$33,11,FALSE)</f>
        <v>3.707499999999996</v>
      </c>
      <c r="N1973">
        <f>VLOOKUP(D1973,MoneyLine!$A$1:$D$33,4,FALSE)</f>
        <v>47.251999999999995</v>
      </c>
      <c r="O1973">
        <f>VLOOKUP(D1973,MoneyLine!$A$1:$Q$33,14,FALSE)</f>
        <v>44.759523809523806</v>
      </c>
      <c r="P1973">
        <f>VLOOKUP(B1973,MoneyLine!$A$1:$Q$33,17,FALSE)</f>
        <v>29.393333333333338</v>
      </c>
      <c r="Q1973">
        <f>VLOOKUP(B1973,MoneyLine!$A$1:$K$33,10,FALSE)</f>
        <v>-2.4774999999999996</v>
      </c>
      <c r="R1973">
        <f>VLOOKUP(B1973,MoneyLine!$A$1:$Q$33,14,FALSE)</f>
        <v>117.61833333333333</v>
      </c>
      <c r="S1973">
        <f>VLOOKUP(D1973,MoneyLine!$A$1:$Q$33,17,FALSE)</f>
        <v>-16.226190476190478</v>
      </c>
      <c r="T1973">
        <f>VLOOKUP(D1973,MoneyLine!$A$1:$K$33,10,FALSE)</f>
        <v>29.473928571428576</v>
      </c>
      <c r="V1973">
        <f>HomTotReg.!$B$17+(test!O1973*HomTotReg.!$B$18+HomTotReg.!$B$19*test!P1973+test!Q1973*HomTotReg.!$B$20)</f>
        <v>2.9343905317158749</v>
      </c>
      <c r="W1973">
        <f>VisTotReg.!$B$17+(VisTotReg.!$B$18*test!R1973+test!S1973*VisTotReg.!$B$19+test!T1973*VisTotReg.!$B$20)</f>
        <v>3.616879900150213</v>
      </c>
      <c r="Y1973">
        <f>'MoneyLine Reg. 1'!$B$17+('MoneyLine Reg. 1'!$B$18*test!I1973+test!J1973*'MoneyLine Reg. 1'!$B$19+test!T1973*'MoneyLine Reg. 1'!$B$20+test!Q1973*'MoneyLine Reg. 1'!$B$21)</f>
        <v>-0.73303874419786086</v>
      </c>
      <c r="Z1973">
        <f>'MoneyLine Reg. 2'!$B$17+('MoneyLine Reg. 2'!$B$18*test!M1973+test!K1973*'MoneyLine Reg. 2'!$B$19+'MoneyLine Reg. 2'!$B$20*test!L1973+test!N1973*'MoneyLine Reg. 2'!$B$21)</f>
        <v>-1.4850304745487448</v>
      </c>
    </row>
    <row r="1974" spans="1:26" x14ac:dyDescent="0.3">
      <c r="A1974" s="8">
        <v>45304</v>
      </c>
      <c r="B1974" s="6" t="s">
        <v>16</v>
      </c>
      <c r="C1974" s="6"/>
      <c r="D1974" s="6" t="s">
        <v>21</v>
      </c>
      <c r="I1974">
        <f>VLOOKUP(D1974,MoneyLine!$A$1:$K$33,7,FALSE)</f>
        <v>81.149285714285725</v>
      </c>
      <c r="J1974">
        <f>VLOOKUP(B1974,MoneyLine!$A$1:$K$33,7,FALSE)</f>
        <v>64.561666666666639</v>
      </c>
      <c r="K1974">
        <f>VLOOKUP(B1974,MoneyLine!$A$1:$K$33,11,FALSE)</f>
        <v>10.3225</v>
      </c>
      <c r="L1974">
        <f>VLOOKUP(B1974,MoneyLine!$A$1:$D$33,4,FALSE)</f>
        <v>48.538999999999994</v>
      </c>
      <c r="M1974">
        <f>VLOOKUP(D1974,MoneyLine!$A$1:$K$33,11,FALSE)</f>
        <v>9.1225000000000005</v>
      </c>
      <c r="N1974">
        <f>VLOOKUP(D1974,MoneyLine!$A$1:$D$33,4,FALSE)</f>
        <v>51.807999999999993</v>
      </c>
      <c r="O1974">
        <f>VLOOKUP(D1974,MoneyLine!$A$1:$Q$33,14,FALSE)</f>
        <v>65.387857142857143</v>
      </c>
      <c r="P1974">
        <f>VLOOKUP(B1974,MoneyLine!$A$1:$Q$33,17,FALSE)</f>
        <v>-17.098809523809521</v>
      </c>
      <c r="Q1974">
        <f>VLOOKUP(B1974,MoneyLine!$A$1:$K$33,10,FALSE)</f>
        <v>17.131547619047623</v>
      </c>
      <c r="R1974">
        <f>VLOOKUP(B1974,MoneyLine!$A$1:$Q$33,14,FALSE)</f>
        <v>75.591190476190462</v>
      </c>
      <c r="S1974">
        <f>VLOOKUP(D1974,MoneyLine!$A$1:$Q$33,17,FALSE)</f>
        <v>7.3759523809523806</v>
      </c>
      <c r="T1974">
        <f>VLOOKUP(D1974,MoneyLine!$A$1:$K$33,10,FALSE)</f>
        <v>8.0371428571428574</v>
      </c>
      <c r="V1974">
        <f>HomTotReg.!$B$17+(test!O1974*HomTotReg.!$B$18+HomTotReg.!$B$19*test!P1974+test!Q1974*HomTotReg.!$B$20)</f>
        <v>3.4292084780721317</v>
      </c>
      <c r="W1974">
        <f>VisTotReg.!$B$17+(VisTotReg.!$B$18*test!R1974+test!S1974*VisTotReg.!$B$19+test!T1974*VisTotReg.!$B$20)</f>
        <v>3.2236251991805025</v>
      </c>
      <c r="Y1974">
        <f>'MoneyLine Reg. 1'!$B$17+('MoneyLine Reg. 1'!$B$18*test!I1974+test!J1974*'MoneyLine Reg. 1'!$B$19+test!T1974*'MoneyLine Reg. 1'!$B$20+test!Q1974*'MoneyLine Reg. 1'!$B$21)</f>
        <v>0.25565926470440503</v>
      </c>
      <c r="Z1974">
        <f>'MoneyLine Reg. 2'!$B$17+('MoneyLine Reg. 2'!$B$18*test!M1974+test!K1974*'MoneyLine Reg. 2'!$B$19+'MoneyLine Reg. 2'!$B$20*test!L1974+test!N1974*'MoneyLine Reg. 2'!$B$21)</f>
        <v>0.3585129568971217</v>
      </c>
    </row>
    <row r="1975" spans="1:26" x14ac:dyDescent="0.3">
      <c r="A1975" s="9">
        <v>45304</v>
      </c>
      <c r="B1975" s="7" t="s">
        <v>24</v>
      </c>
      <c r="C1975" s="7"/>
      <c r="D1975" s="7" t="s">
        <v>32</v>
      </c>
      <c r="I1975">
        <f>VLOOKUP(D1975,MoneyLine!$A$1:$K$33,7,FALSE)</f>
        <v>91.395238095238099</v>
      </c>
      <c r="J1975">
        <f>VLOOKUP(B1975,MoneyLine!$A$1:$K$33,7,FALSE)</f>
        <v>-28.852380952380948</v>
      </c>
      <c r="K1975">
        <f>VLOOKUP(B1975,MoneyLine!$A$1:$K$33,11,FALSE)</f>
        <v>5.754999999999999</v>
      </c>
      <c r="L1975">
        <f>VLOOKUP(B1975,MoneyLine!$A$1:$D$33,4,FALSE)</f>
        <v>42.153999999999996</v>
      </c>
      <c r="M1975">
        <f>VLOOKUP(D1975,MoneyLine!$A$1:$K$33,11,FALSE)</f>
        <v>4.9549999999999983</v>
      </c>
      <c r="N1975">
        <f>VLOOKUP(D1975,MoneyLine!$A$1:$D$33,4,FALSE)</f>
        <v>47.241</v>
      </c>
      <c r="O1975">
        <f>VLOOKUP(D1975,MoneyLine!$A$1:$Q$33,14,FALSE)</f>
        <v>85.390952380952371</v>
      </c>
      <c r="P1975">
        <f>VLOOKUP(B1975,MoneyLine!$A$1:$Q$33,17,FALSE)</f>
        <v>-35.079523809523806</v>
      </c>
      <c r="Q1975">
        <f>VLOOKUP(B1975,MoneyLine!$A$1:$K$33,10,FALSE)</f>
        <v>-0.52404761904761887</v>
      </c>
      <c r="R1975">
        <f>VLOOKUP(B1975,MoneyLine!$A$1:$Q$33,14,FALSE)</f>
        <v>7.490952380952379</v>
      </c>
      <c r="S1975">
        <f>VLOOKUP(D1975,MoneyLine!$A$1:$Q$33,17,FALSE)</f>
        <v>-9.4788095238095256</v>
      </c>
      <c r="T1975">
        <f>VLOOKUP(D1975,MoneyLine!$A$1:$K$33,10,FALSE)</f>
        <v>-16.679047619047623</v>
      </c>
      <c r="V1975">
        <f>HomTotReg.!$B$17+(test!O1975*HomTotReg.!$B$18+HomTotReg.!$B$19*test!P1975+test!Q1975*HomTotReg.!$B$20)</f>
        <v>4.0261138455819658</v>
      </c>
      <c r="W1975">
        <f>VisTotReg.!$B$17+(VisTotReg.!$B$18*test!R1975+test!S1975*VisTotReg.!$B$19+test!T1975*VisTotReg.!$B$20)</f>
        <v>2.9300400772872077</v>
      </c>
      <c r="Y1975">
        <f>'MoneyLine Reg. 1'!$B$17+('MoneyLine Reg. 1'!$B$18*test!I1975+test!J1975*'MoneyLine Reg. 1'!$B$19+test!T1975*'MoneyLine Reg. 1'!$B$20+test!Q1975*'MoneyLine Reg. 1'!$B$21)</f>
        <v>1.2660035063891333</v>
      </c>
      <c r="Z1975">
        <f>'MoneyLine Reg. 2'!$B$17+('MoneyLine Reg. 2'!$B$18*test!M1975+test!K1975*'MoneyLine Reg. 2'!$B$19+'MoneyLine Reg. 2'!$B$20*test!L1975+test!N1975*'MoneyLine Reg. 2'!$B$21)</f>
        <v>0.52860881666991677</v>
      </c>
    </row>
    <row r="1976" spans="1:26" x14ac:dyDescent="0.3">
      <c r="A1976" s="8">
        <v>45304</v>
      </c>
      <c r="B1976" s="6" t="s">
        <v>14</v>
      </c>
      <c r="C1976" s="6"/>
      <c r="D1976" s="6" t="s">
        <v>10</v>
      </c>
      <c r="I1976">
        <f>VLOOKUP(D1976,MoneyLine!$A$1:$K$33,7,FALSE)</f>
        <v>43.783809523809516</v>
      </c>
      <c r="J1976">
        <f>VLOOKUP(B1976,MoneyLine!$A$1:$K$33,7,FALSE)</f>
        <v>85.562619047619037</v>
      </c>
      <c r="K1976">
        <f>VLOOKUP(B1976,MoneyLine!$A$1:$K$33,11,FALSE)</f>
        <v>19.403750000000002</v>
      </c>
      <c r="L1976">
        <f>VLOOKUP(B1976,MoneyLine!$A$1:$D$33,4,FALSE)</f>
        <v>49.788499999999999</v>
      </c>
      <c r="M1976">
        <f>VLOOKUP(D1976,MoneyLine!$A$1:$K$33,11,FALSE)</f>
        <v>2.1412499999999977</v>
      </c>
      <c r="N1976">
        <f>VLOOKUP(D1976,MoneyLine!$A$1:$D$33,4,FALSE)</f>
        <v>45.351499999999994</v>
      </c>
      <c r="O1976">
        <f>VLOOKUP(D1976,MoneyLine!$A$1:$Q$33,14,FALSE)</f>
        <v>43.181904761904768</v>
      </c>
      <c r="P1976">
        <f>VLOOKUP(B1976,MoneyLine!$A$1:$Q$33,17,FALSE)</f>
        <v>-3.2247619047619036</v>
      </c>
      <c r="Q1976">
        <f>VLOOKUP(B1976,MoneyLine!$A$1:$K$33,10,FALSE)</f>
        <v>24.058452380952382</v>
      </c>
      <c r="R1976">
        <f>VLOOKUP(B1976,MoneyLine!$A$1:$Q$33,14,FALSE)</f>
        <v>87.124523809523808</v>
      </c>
      <c r="S1976">
        <f>VLOOKUP(D1976,MoneyLine!$A$1:$Q$33,17,FALSE)</f>
        <v>-14.675714285714287</v>
      </c>
      <c r="T1976">
        <f>VLOOKUP(D1976,MoneyLine!$A$1:$K$33,10,FALSE)</f>
        <v>13.367738095238096</v>
      </c>
      <c r="V1976">
        <f>HomTotReg.!$B$17+(test!O1976*HomTotReg.!$B$18+HomTotReg.!$B$19*test!P1976+test!Q1976*HomTotReg.!$B$20)</f>
        <v>2.9707858202086248</v>
      </c>
      <c r="W1976">
        <f>VisTotReg.!$B$17+(VisTotReg.!$B$18*test!R1976+test!S1976*VisTotReg.!$B$19+test!T1976*VisTotReg.!$B$20)</f>
        <v>3.4785127731385783</v>
      </c>
      <c r="Y1976">
        <f>'MoneyLine Reg. 1'!$B$17+('MoneyLine Reg. 1'!$B$18*test!I1976+test!J1976*'MoneyLine Reg. 1'!$B$19+test!T1976*'MoneyLine Reg. 1'!$B$20+test!Q1976*'MoneyLine Reg. 1'!$B$21)</f>
        <v>-0.3477483412327399</v>
      </c>
      <c r="Z1976">
        <f>'MoneyLine Reg. 2'!$B$17+('MoneyLine Reg. 2'!$B$18*test!M1976+test!K1976*'MoneyLine Reg. 2'!$B$19+'MoneyLine Reg. 2'!$B$20*test!L1976+test!N1976*'MoneyLine Reg. 2'!$B$21)</f>
        <v>-1.1549083490289958</v>
      </c>
    </row>
    <row r="1977" spans="1:26" x14ac:dyDescent="0.3">
      <c r="A1977" s="9">
        <v>45304</v>
      </c>
      <c r="B1977" s="7" t="s">
        <v>26</v>
      </c>
      <c r="C1977" s="7"/>
      <c r="D1977" s="7" t="s">
        <v>7</v>
      </c>
      <c r="I1977">
        <f>VLOOKUP(D1977,MoneyLine!$A$1:$K$33,7,FALSE)</f>
        <v>105.50714285714287</v>
      </c>
      <c r="J1977">
        <f>VLOOKUP(B1977,MoneyLine!$A$1:$K$33,7,FALSE)</f>
        <v>2.4278571428571381</v>
      </c>
      <c r="K1977">
        <f>VLOOKUP(B1977,MoneyLine!$A$1:$K$33,11,FALSE)</f>
        <v>7.2874999999999996</v>
      </c>
      <c r="L1977">
        <f>VLOOKUP(B1977,MoneyLine!$A$1:$D$33,4,FALSE)</f>
        <v>44.772500000000001</v>
      </c>
      <c r="M1977">
        <f>VLOOKUP(D1977,MoneyLine!$A$1:$K$33,11,FALSE)</f>
        <v>17.5075</v>
      </c>
      <c r="N1977">
        <f>VLOOKUP(D1977,MoneyLine!$A$1:$D$33,4,FALSE)</f>
        <v>51.216499999999996</v>
      </c>
      <c r="O1977">
        <f>VLOOKUP(D1977,MoneyLine!$A$1:$Q$33,14,FALSE)</f>
        <v>89.021666666666647</v>
      </c>
      <c r="P1977">
        <f>VLOOKUP(B1977,MoneyLine!$A$1:$Q$33,17,FALSE)</f>
        <v>-8.321428571428573</v>
      </c>
      <c r="Q1977">
        <f>VLOOKUP(B1977,MoneyLine!$A$1:$K$33,10,FALSE)</f>
        <v>13.537738095238096</v>
      </c>
      <c r="R1977">
        <f>VLOOKUP(B1977,MoneyLine!$A$1:$Q$33,14,FALSE)</f>
        <v>21.040476190476188</v>
      </c>
      <c r="S1977">
        <f>VLOOKUP(D1977,MoneyLine!$A$1:$Q$33,17,FALSE)</f>
        <v>1.5838095238095231</v>
      </c>
      <c r="T1977">
        <f>VLOOKUP(D1977,MoneyLine!$A$1:$K$33,10,FALSE)</f>
        <v>-6.0107142857142861</v>
      </c>
      <c r="V1977">
        <f>HomTotReg.!$B$17+(test!O1977*HomTotReg.!$B$18+HomTotReg.!$B$19*test!P1977+test!Q1977*HomTotReg.!$B$20)</f>
        <v>3.6259660163805219</v>
      </c>
      <c r="W1977">
        <f>VisTotReg.!$B$17+(VisTotReg.!$B$18*test!R1977+test!S1977*VisTotReg.!$B$19+test!T1977*VisTotReg.!$B$20)</f>
        <v>2.8350559647999636</v>
      </c>
      <c r="Y1977">
        <f>'MoneyLine Reg. 1'!$B$17+('MoneyLine Reg. 1'!$B$18*test!I1977+test!J1977*'MoneyLine Reg. 1'!$B$19+test!T1977*'MoneyLine Reg. 1'!$B$20+test!Q1977*'MoneyLine Reg. 1'!$B$21)</f>
        <v>1.0511088670834066</v>
      </c>
      <c r="Z1977">
        <f>'MoneyLine Reg. 2'!$B$17+('MoneyLine Reg. 2'!$B$18*test!M1977+test!K1977*'MoneyLine Reg. 2'!$B$19+'MoneyLine Reg. 2'!$B$20*test!L1977+test!N1977*'MoneyLine Reg. 2'!$B$21)</f>
        <v>1.2892979887519331</v>
      </c>
    </row>
    <row r="1978" spans="1:26" x14ac:dyDescent="0.3">
      <c r="A1978" s="8">
        <v>45304</v>
      </c>
      <c r="B1978" s="6" t="s">
        <v>11</v>
      </c>
      <c r="C1978" s="6"/>
      <c r="D1978" s="6" t="s">
        <v>5</v>
      </c>
      <c r="I1978">
        <f>VLOOKUP(D1978,MoneyLine!$A$1:$K$33,7,FALSE)</f>
        <v>92.519047619047612</v>
      </c>
      <c r="J1978">
        <f>VLOOKUP(B1978,MoneyLine!$A$1:$K$33,7,FALSE)</f>
        <v>121.01880952380951</v>
      </c>
      <c r="K1978">
        <f>VLOOKUP(B1978,MoneyLine!$A$1:$K$33,11,FALSE)</f>
        <v>15.838749999999997</v>
      </c>
      <c r="L1978">
        <f>VLOOKUP(B1978,MoneyLine!$A$1:$D$33,4,FALSE)</f>
        <v>52.685499999999998</v>
      </c>
      <c r="M1978">
        <f>VLOOKUP(D1978,MoneyLine!$A$1:$K$33,11,FALSE)</f>
        <v>15.5725</v>
      </c>
      <c r="N1978">
        <f>VLOOKUP(D1978,MoneyLine!$A$1:$D$33,4,FALSE)</f>
        <v>52.448999999999998</v>
      </c>
      <c r="O1978">
        <f>VLOOKUP(D1978,MoneyLine!$A$1:$Q$33,14,FALSE)</f>
        <v>80.7392857142857</v>
      </c>
      <c r="P1978">
        <f>VLOOKUP(B1978,MoneyLine!$A$1:$Q$33,17,FALSE)</f>
        <v>15.627619047619051</v>
      </c>
      <c r="Q1978">
        <f>VLOOKUP(B1978,MoneyLine!$A$1:$K$33,10,FALSE)</f>
        <v>10.4975</v>
      </c>
      <c r="R1978">
        <f>VLOOKUP(B1978,MoneyLine!$A$1:$Q$33,14,FALSE)</f>
        <v>85.286666666666662</v>
      </c>
      <c r="S1978">
        <f>VLOOKUP(D1978,MoneyLine!$A$1:$Q$33,17,FALSE)</f>
        <v>2.4073809523809526</v>
      </c>
      <c r="T1978">
        <f>VLOOKUP(D1978,MoneyLine!$A$1:$K$33,10,FALSE)</f>
        <v>7.11511904761905</v>
      </c>
      <c r="V1978">
        <f>HomTotReg.!$B$17+(test!O1978*HomTotReg.!$B$18+HomTotReg.!$B$19*test!P1978+test!Q1978*HomTotReg.!$B$20)</f>
        <v>3.3180383010096532</v>
      </c>
      <c r="W1978">
        <f>VisTotReg.!$B$17+(VisTotReg.!$B$18*test!R1978+test!S1978*VisTotReg.!$B$19+test!T1978*VisTotReg.!$B$20)</f>
        <v>3.3964949653514975</v>
      </c>
      <c r="Y1978">
        <f>'MoneyLine Reg. 1'!$B$17+('MoneyLine Reg. 1'!$B$18*test!I1978+test!J1978*'MoneyLine Reg. 1'!$B$19+test!T1978*'MoneyLine Reg. 1'!$B$20+test!Q1978*'MoneyLine Reg. 1'!$B$21)</f>
        <v>-0.22923365714540511</v>
      </c>
      <c r="Z1978">
        <f>'MoneyLine Reg. 2'!$B$17+('MoneyLine Reg. 2'!$B$18*test!M1978+test!K1978*'MoneyLine Reg. 2'!$B$19+'MoneyLine Reg. 2'!$B$20*test!L1978+test!N1978*'MoneyLine Reg. 2'!$B$21)</f>
        <v>0.16044699194420886</v>
      </c>
    </row>
    <row r="1979" spans="1:26" x14ac:dyDescent="0.3">
      <c r="A1979" s="9">
        <v>45304</v>
      </c>
      <c r="B1979" s="7" t="s">
        <v>22</v>
      </c>
      <c r="C1979" s="7"/>
      <c r="D1979" s="7" t="s">
        <v>27</v>
      </c>
      <c r="I1979">
        <f>VLOOKUP(D1979,MoneyLine!$A$1:$K$33,7,FALSE)</f>
        <v>57.437380952380948</v>
      </c>
      <c r="J1979">
        <f>VLOOKUP(B1979,MoneyLine!$A$1:$K$33,7,FALSE)</f>
        <v>73.279761904761898</v>
      </c>
      <c r="K1979">
        <f>VLOOKUP(B1979,MoneyLine!$A$1:$K$33,11,FALSE)</f>
        <v>6.432500000000001</v>
      </c>
      <c r="L1979">
        <f>VLOOKUP(B1979,MoneyLine!$A$1:$D$33,4,FALSE)</f>
        <v>50.885999999999996</v>
      </c>
      <c r="M1979">
        <f>VLOOKUP(D1979,MoneyLine!$A$1:$K$33,11,FALSE)</f>
        <v>10.504999999999999</v>
      </c>
      <c r="N1979">
        <f>VLOOKUP(D1979,MoneyLine!$A$1:$D$33,4,FALSE)</f>
        <v>52.064499999999995</v>
      </c>
      <c r="O1979">
        <f>VLOOKUP(D1979,MoneyLine!$A$1:$Q$33,14,FALSE)</f>
        <v>42.338571428571427</v>
      </c>
      <c r="P1979">
        <f>VLOOKUP(B1979,MoneyLine!$A$1:$Q$33,17,FALSE)</f>
        <v>-0.22023809523809401</v>
      </c>
      <c r="Q1979">
        <f>VLOOKUP(B1979,MoneyLine!$A$1:$K$33,10,FALSE)</f>
        <v>10.709166666666667</v>
      </c>
      <c r="R1979">
        <f>VLOOKUP(B1979,MoneyLine!$A$1:$Q$33,14,FALSE)</f>
        <v>70.076904761904771</v>
      </c>
      <c r="S1979">
        <f>VLOOKUP(D1979,MoneyLine!$A$1:$Q$33,17,FALSE)</f>
        <v>0.65357142857142814</v>
      </c>
      <c r="T1979">
        <f>VLOOKUP(D1979,MoneyLine!$A$1:$K$33,10,FALSE)</f>
        <v>23.449285714285718</v>
      </c>
      <c r="V1979">
        <f>HomTotReg.!$B$17+(test!O1979*HomTotReg.!$B$18+HomTotReg.!$B$19*test!P1979+test!Q1979*HomTotReg.!$B$20)</f>
        <v>3.0771941237451403</v>
      </c>
      <c r="W1979">
        <f>VisTotReg.!$B$17+(VisTotReg.!$B$18*test!R1979+test!S1979*VisTotReg.!$B$19+test!T1979*VisTotReg.!$B$20)</f>
        <v>2.9912089134367807</v>
      </c>
      <c r="Y1979">
        <f>'MoneyLine Reg. 1'!$B$17+('MoneyLine Reg. 1'!$B$18*test!I1979+test!J1979*'MoneyLine Reg. 1'!$B$19+test!T1979*'MoneyLine Reg. 1'!$B$20+test!Q1979*'MoneyLine Reg. 1'!$B$21)</f>
        <v>0.20059022542707938</v>
      </c>
      <c r="Z1979">
        <f>'MoneyLine Reg. 2'!$B$17+('MoneyLine Reg. 2'!$B$18*test!M1979+test!K1979*'MoneyLine Reg. 2'!$B$19+'MoneyLine Reg. 2'!$B$20*test!L1979+test!N1979*'MoneyLine Reg. 2'!$B$21)</f>
        <v>0.51261607992972547</v>
      </c>
    </row>
    <row r="1980" spans="1:26" x14ac:dyDescent="0.3">
      <c r="A1980" s="8">
        <v>45304</v>
      </c>
      <c r="B1980" s="6" t="s">
        <v>4</v>
      </c>
      <c r="C1980" s="6"/>
      <c r="D1980" s="6" t="s">
        <v>23</v>
      </c>
      <c r="I1980">
        <f>VLOOKUP(D1980,MoneyLine!$A$1:$K$33,7,FALSE)</f>
        <v>101.00309523809524</v>
      </c>
      <c r="J1980">
        <f>VLOOKUP(B1980,MoneyLine!$A$1:$K$33,7,FALSE)</f>
        <v>71.288571428571402</v>
      </c>
      <c r="K1980">
        <f>VLOOKUP(B1980,MoneyLine!$A$1:$K$33,11,FALSE)</f>
        <v>4.0925000000000029</v>
      </c>
      <c r="L1980">
        <f>VLOOKUP(B1980,MoneyLine!$A$1:$D$33,4,FALSE)</f>
        <v>50.962499999999999</v>
      </c>
      <c r="M1980">
        <f>VLOOKUP(D1980,MoneyLine!$A$1:$K$33,11,FALSE)</f>
        <v>6.8149999999999995</v>
      </c>
      <c r="N1980">
        <f>VLOOKUP(D1980,MoneyLine!$A$1:$D$33,4,FALSE)</f>
        <v>52.277999999999999</v>
      </c>
      <c r="O1980">
        <f>VLOOKUP(D1980,MoneyLine!$A$1:$Q$33,14,FALSE)</f>
        <v>66.898333333333312</v>
      </c>
      <c r="P1980">
        <f>VLOOKUP(B1980,MoneyLine!$A$1:$Q$33,17,FALSE)</f>
        <v>33.857619047619039</v>
      </c>
      <c r="Q1980">
        <f>VLOOKUP(B1980,MoneyLine!$A$1:$K$33,10,FALSE)</f>
        <v>21.901309523809527</v>
      </c>
      <c r="R1980">
        <f>VLOOKUP(B1980,MoneyLine!$A$1:$Q$33,14,FALSE)</f>
        <v>28.298571428571432</v>
      </c>
      <c r="S1980">
        <f>VLOOKUP(D1980,MoneyLine!$A$1:$Q$33,17,FALSE)</f>
        <v>22.973095238095237</v>
      </c>
      <c r="T1980">
        <f>VLOOKUP(D1980,MoneyLine!$A$1:$K$33,10,FALSE)</f>
        <v>43.088928571428575</v>
      </c>
      <c r="V1980">
        <f>HomTotReg.!$B$17+(test!O1980*HomTotReg.!$B$18+HomTotReg.!$B$19*test!P1980+test!Q1980*HomTotReg.!$B$20)</f>
        <v>2.8526379647803739</v>
      </c>
      <c r="W1980">
        <f>VisTotReg.!$B$17+(VisTotReg.!$B$18*test!R1980+test!S1980*VisTotReg.!$B$19+test!T1980*VisTotReg.!$B$20)</f>
        <v>2.0075133440033435</v>
      </c>
      <c r="Y1980">
        <f>'MoneyLine Reg. 1'!$B$17+('MoneyLine Reg. 1'!$B$18*test!I1980+test!J1980*'MoneyLine Reg. 1'!$B$19+test!T1980*'MoneyLine Reg. 1'!$B$20+test!Q1980*'MoneyLine Reg. 1'!$B$21)</f>
        <v>0.81020513850132381</v>
      </c>
      <c r="Z1980">
        <f>'MoneyLine Reg. 2'!$B$17+('MoneyLine Reg. 2'!$B$18*test!M1980+test!K1980*'MoneyLine Reg. 2'!$B$19+'MoneyLine Reg. 2'!$B$20*test!L1980+test!N1980*'MoneyLine Reg. 2'!$B$21)</f>
        <v>0.43478802801851124</v>
      </c>
    </row>
    <row r="1981" spans="1:26" x14ac:dyDescent="0.3">
      <c r="A1981" s="9">
        <v>45304</v>
      </c>
      <c r="B1981" s="7" t="s">
        <v>17</v>
      </c>
      <c r="C1981" s="7"/>
      <c r="D1981" s="7" t="s">
        <v>12</v>
      </c>
      <c r="I1981">
        <f>VLOOKUP(D1981,MoneyLine!$A$1:$K$33,7,FALSE)</f>
        <v>38.000238095238089</v>
      </c>
      <c r="J1981">
        <f>VLOOKUP(B1981,MoneyLine!$A$1:$K$33,7,FALSE)</f>
        <v>126.67</v>
      </c>
      <c r="K1981">
        <f>VLOOKUP(B1981,MoneyLine!$A$1:$K$33,11,FALSE)</f>
        <v>19.922499999999999</v>
      </c>
      <c r="L1981">
        <f>VLOOKUP(B1981,MoneyLine!$A$1:$D$33,4,FALSE)</f>
        <v>49.902000000000001</v>
      </c>
      <c r="M1981">
        <f>VLOOKUP(D1981,MoneyLine!$A$1:$K$33,11,FALSE)</f>
        <v>5.6062500000000011</v>
      </c>
      <c r="N1981">
        <f>VLOOKUP(D1981,MoneyLine!$A$1:$D$33,4,FALSE)</f>
        <v>46.611499999999999</v>
      </c>
      <c r="O1981">
        <f>VLOOKUP(D1981,MoneyLine!$A$1:$Q$33,14,FALSE)</f>
        <v>32.669761904761899</v>
      </c>
      <c r="P1981">
        <f>VLOOKUP(B1981,MoneyLine!$A$1:$Q$33,17,FALSE)</f>
        <v>9.6223809523809507</v>
      </c>
      <c r="Q1981">
        <f>VLOOKUP(B1981,MoneyLine!$A$1:$K$33,10,FALSE)</f>
        <v>23.209285714285713</v>
      </c>
      <c r="R1981">
        <f>VLOOKUP(B1981,MoneyLine!$A$1:$Q$33,14,FALSE)</f>
        <v>104.88261904761904</v>
      </c>
      <c r="S1981">
        <f>VLOOKUP(D1981,MoneyLine!$A$1:$Q$33,17,FALSE)</f>
        <v>-1.7361904761904778</v>
      </c>
      <c r="T1981">
        <f>VLOOKUP(D1981,MoneyLine!$A$1:$K$33,10,FALSE)</f>
        <v>20.738571428571433</v>
      </c>
      <c r="V1981">
        <f>HomTotReg.!$B$17+(test!O1981*HomTotReg.!$B$18+HomTotReg.!$B$19*test!P1981+test!Q1981*HomTotReg.!$B$20)</f>
        <v>2.7327456021258008</v>
      </c>
      <c r="W1981">
        <f>VisTotReg.!$B$17+(VisTotReg.!$B$18*test!R1981+test!S1981*VisTotReg.!$B$19+test!T1981*VisTotReg.!$B$20)</f>
        <v>3.4652706338856207</v>
      </c>
      <c r="Y1981">
        <f>'MoneyLine Reg. 1'!$B$17+('MoneyLine Reg. 1'!$B$18*test!I1981+test!J1981*'MoneyLine Reg. 1'!$B$19+test!T1981*'MoneyLine Reg. 1'!$B$20+test!Q1981*'MoneyLine Reg. 1'!$B$21)</f>
        <v>-0.76711081674978199</v>
      </c>
      <c r="Z1981">
        <f>'MoneyLine Reg. 2'!$B$17+('MoneyLine Reg. 2'!$B$18*test!M1981+test!K1981*'MoneyLine Reg. 2'!$B$19+'MoneyLine Reg. 2'!$B$20*test!L1981+test!N1981*'MoneyLine Reg. 2'!$B$21)</f>
        <v>-0.89302019922085085</v>
      </c>
    </row>
    <row r="1982" spans="1:26" x14ac:dyDescent="0.3">
      <c r="A1982" s="8">
        <v>45305</v>
      </c>
      <c r="B1982" s="6" t="s">
        <v>12</v>
      </c>
      <c r="C1982" s="6"/>
      <c r="D1982" s="6" t="s">
        <v>17</v>
      </c>
      <c r="I1982">
        <f>VLOOKUP(D1982,MoneyLine!$A$1:$K$33,7,FALSE)</f>
        <v>126.67</v>
      </c>
      <c r="J1982">
        <f>VLOOKUP(B1982,MoneyLine!$A$1:$K$33,7,FALSE)</f>
        <v>38.000238095238089</v>
      </c>
      <c r="K1982">
        <f>VLOOKUP(B1982,MoneyLine!$A$1:$K$33,11,FALSE)</f>
        <v>5.6062500000000011</v>
      </c>
      <c r="L1982">
        <f>VLOOKUP(B1982,MoneyLine!$A$1:$D$33,4,FALSE)</f>
        <v>46.611499999999999</v>
      </c>
      <c r="M1982">
        <f>VLOOKUP(D1982,MoneyLine!$A$1:$K$33,11,FALSE)</f>
        <v>19.922499999999999</v>
      </c>
      <c r="N1982">
        <f>VLOOKUP(D1982,MoneyLine!$A$1:$D$33,4,FALSE)</f>
        <v>49.902000000000001</v>
      </c>
      <c r="O1982">
        <f>VLOOKUP(D1982,MoneyLine!$A$1:$Q$33,14,FALSE)</f>
        <v>104.88261904761904</v>
      </c>
      <c r="P1982">
        <f>VLOOKUP(B1982,MoneyLine!$A$1:$Q$33,17,FALSE)</f>
        <v>-1.7361904761904778</v>
      </c>
      <c r="Q1982">
        <f>VLOOKUP(B1982,MoneyLine!$A$1:$K$33,10,FALSE)</f>
        <v>20.738571428571433</v>
      </c>
      <c r="R1982">
        <f>VLOOKUP(B1982,MoneyLine!$A$1:$Q$33,14,FALSE)</f>
        <v>32.669761904761899</v>
      </c>
      <c r="S1982">
        <f>VLOOKUP(D1982,MoneyLine!$A$1:$Q$33,17,FALSE)</f>
        <v>9.6223809523809507</v>
      </c>
      <c r="T1982">
        <f>VLOOKUP(D1982,MoneyLine!$A$1:$K$33,10,FALSE)</f>
        <v>23.209285714285713</v>
      </c>
      <c r="V1982">
        <f>HomTotReg.!$B$17+(test!O1982*HomTotReg.!$B$18+HomTotReg.!$B$19*test!P1982+test!Q1982*HomTotReg.!$B$20)</f>
        <v>3.6446742470734543</v>
      </c>
      <c r="W1982">
        <f>VisTotReg.!$B$17+(VisTotReg.!$B$18*test!R1982+test!S1982*VisTotReg.!$B$19+test!T1982*VisTotReg.!$B$20)</f>
        <v>2.4710902928944884</v>
      </c>
      <c r="Y1982">
        <f>'MoneyLine Reg. 1'!$B$17+('MoneyLine Reg. 1'!$B$18*test!I1982+test!J1982*'MoneyLine Reg. 1'!$B$19+test!T1982*'MoneyLine Reg. 1'!$B$20+test!Q1982*'MoneyLine Reg. 1'!$B$21)</f>
        <v>1.1813567163532144</v>
      </c>
      <c r="Z1982">
        <f>'MoneyLine Reg. 2'!$B$17+('MoneyLine Reg. 2'!$B$18*test!M1982+test!K1982*'MoneyLine Reg. 2'!$B$19+'MoneyLine Reg. 2'!$B$20*test!L1982+test!N1982*'MoneyLine Reg. 2'!$B$21)</f>
        <v>1.3027798127280983</v>
      </c>
    </row>
    <row r="1983" spans="1:26" x14ac:dyDescent="0.3">
      <c r="A1983" s="9">
        <v>45305</v>
      </c>
      <c r="B1983" s="7" t="s">
        <v>19</v>
      </c>
      <c r="C1983" s="7"/>
      <c r="D1983" s="7" t="s">
        <v>5</v>
      </c>
      <c r="I1983">
        <f>VLOOKUP(D1983,MoneyLine!$A$1:$K$33,7,FALSE)</f>
        <v>92.519047619047612</v>
      </c>
      <c r="J1983">
        <f>VLOOKUP(B1983,MoneyLine!$A$1:$K$33,7,FALSE)</f>
        <v>99.267142857142858</v>
      </c>
      <c r="K1983">
        <f>VLOOKUP(B1983,MoneyLine!$A$1:$K$33,11,FALSE)</f>
        <v>11.873749999999998</v>
      </c>
      <c r="L1983">
        <f>VLOOKUP(B1983,MoneyLine!$A$1:$D$33,4,FALSE)</f>
        <v>44.580500000000001</v>
      </c>
      <c r="M1983">
        <f>VLOOKUP(D1983,MoneyLine!$A$1:$K$33,11,FALSE)</f>
        <v>15.5725</v>
      </c>
      <c r="N1983">
        <f>VLOOKUP(D1983,MoneyLine!$A$1:$D$33,4,FALSE)</f>
        <v>52.448999999999998</v>
      </c>
      <c r="O1983">
        <f>VLOOKUP(D1983,MoneyLine!$A$1:$Q$33,14,FALSE)</f>
        <v>80.7392857142857</v>
      </c>
      <c r="P1983">
        <f>VLOOKUP(B1983,MoneyLine!$A$1:$Q$33,17,FALSE)</f>
        <v>-14.223571428571427</v>
      </c>
      <c r="Q1983">
        <f>VLOOKUP(B1983,MoneyLine!$A$1:$K$33,10,FALSE)</f>
        <v>-3.2023809523808761E-2</v>
      </c>
      <c r="R1983">
        <f>VLOOKUP(B1983,MoneyLine!$A$1:$Q$33,14,FALSE)</f>
        <v>93.099761904761891</v>
      </c>
      <c r="S1983">
        <f>VLOOKUP(D1983,MoneyLine!$A$1:$Q$33,17,FALSE)</f>
        <v>2.4073809523809526</v>
      </c>
      <c r="T1983">
        <f>VLOOKUP(D1983,MoneyLine!$A$1:$K$33,10,FALSE)</f>
        <v>7.11511904761905</v>
      </c>
      <c r="V1983">
        <f>HomTotReg.!$B$17+(test!O1983*HomTotReg.!$B$18+HomTotReg.!$B$19*test!P1983+test!Q1983*HomTotReg.!$B$20)</f>
        <v>3.7504492848333211</v>
      </c>
      <c r="W1983">
        <f>VisTotReg.!$B$17+(VisTotReg.!$B$18*test!R1983+test!S1983*VisTotReg.!$B$19+test!T1983*VisTotReg.!$B$20)</f>
        <v>3.4891693164304498</v>
      </c>
      <c r="Y1983">
        <f>'MoneyLine Reg. 1'!$B$17+('MoneyLine Reg. 1'!$B$18*test!I1983+test!J1983*'MoneyLine Reg. 1'!$B$19+test!T1983*'MoneyLine Reg. 1'!$B$20+test!Q1983*'MoneyLine Reg. 1'!$B$21)</f>
        <v>0.12655744830295373</v>
      </c>
      <c r="Z1983">
        <f>'MoneyLine Reg. 2'!$B$17+('MoneyLine Reg. 2'!$B$18*test!M1983+test!K1983*'MoneyLine Reg. 2'!$B$19+'MoneyLine Reg. 2'!$B$20*test!L1983+test!N1983*'MoneyLine Reg. 2'!$B$21)</f>
        <v>1.0043817431205353</v>
      </c>
    </row>
    <row r="1984" spans="1:26" x14ac:dyDescent="0.3">
      <c r="A1984" s="8">
        <v>45306</v>
      </c>
      <c r="B1984" s="6" t="s">
        <v>15</v>
      </c>
      <c r="C1984" s="6"/>
      <c r="D1984" s="6" t="s">
        <v>14</v>
      </c>
      <c r="I1984">
        <f>VLOOKUP(D1984,MoneyLine!$A$1:$K$33,7,FALSE)</f>
        <v>85.562619047619037</v>
      </c>
      <c r="J1984">
        <f>VLOOKUP(B1984,MoneyLine!$A$1:$K$33,7,FALSE)</f>
        <v>101.46142857142856</v>
      </c>
      <c r="K1984">
        <f>VLOOKUP(B1984,MoneyLine!$A$1:$K$33,11,FALSE)</f>
        <v>16.143749999999997</v>
      </c>
      <c r="L1984">
        <f>VLOOKUP(B1984,MoneyLine!$A$1:$D$33,4,FALSE)</f>
        <v>52.539000000000001</v>
      </c>
      <c r="M1984">
        <f>VLOOKUP(D1984,MoneyLine!$A$1:$K$33,11,FALSE)</f>
        <v>19.403750000000002</v>
      </c>
      <c r="N1984">
        <f>VLOOKUP(D1984,MoneyLine!$A$1:$D$33,4,FALSE)</f>
        <v>49.788499999999999</v>
      </c>
      <c r="O1984">
        <f>VLOOKUP(D1984,MoneyLine!$A$1:$Q$33,14,FALSE)</f>
        <v>87.124523809523808</v>
      </c>
      <c r="P1984">
        <f>VLOOKUP(B1984,MoneyLine!$A$1:$Q$33,17,FALSE)</f>
        <v>16.578095238095237</v>
      </c>
      <c r="Q1984">
        <f>VLOOKUP(B1984,MoneyLine!$A$1:$K$33,10,FALSE)</f>
        <v>-8.7532142857142858</v>
      </c>
      <c r="R1984">
        <f>VLOOKUP(B1984,MoneyLine!$A$1:$Q$33,14,FALSE)</f>
        <v>76.89928571428571</v>
      </c>
      <c r="S1984">
        <f>VLOOKUP(D1984,MoneyLine!$A$1:$Q$33,17,FALSE)</f>
        <v>-3.2247619047619036</v>
      </c>
      <c r="T1984">
        <f>VLOOKUP(D1984,MoneyLine!$A$1:$K$33,10,FALSE)</f>
        <v>24.058452380952382</v>
      </c>
      <c r="V1984">
        <f>HomTotReg.!$B$17+(test!O1984*HomTotReg.!$B$18+HomTotReg.!$B$19*test!P1984+test!Q1984*HomTotReg.!$B$20)</f>
        <v>3.5877843241540184</v>
      </c>
      <c r="W1984">
        <f>VisTotReg.!$B$17+(VisTotReg.!$B$18*test!R1984+test!S1984*VisTotReg.!$B$19+test!T1984*VisTotReg.!$B$20)</f>
        <v>3.0977351093889607</v>
      </c>
      <c r="Y1984">
        <f>'MoneyLine Reg. 1'!$B$17+('MoneyLine Reg. 1'!$B$18*test!I1984+test!J1984*'MoneyLine Reg. 1'!$B$19+test!T1984*'MoneyLine Reg. 1'!$B$20+test!Q1984*'MoneyLine Reg. 1'!$B$21)</f>
        <v>0.35496254202229449</v>
      </c>
      <c r="Z1984">
        <f>'MoneyLine Reg. 2'!$B$17+('MoneyLine Reg. 2'!$B$18*test!M1984+test!K1984*'MoneyLine Reg. 2'!$B$19+'MoneyLine Reg. 2'!$B$20*test!L1984+test!N1984*'MoneyLine Reg. 2'!$B$21)</f>
        <v>0.19718267495972785</v>
      </c>
    </row>
    <row r="1985" spans="1:26" x14ac:dyDescent="0.3">
      <c r="A1985" s="9">
        <v>45306</v>
      </c>
      <c r="B1985" s="7" t="s">
        <v>24</v>
      </c>
      <c r="C1985" s="7"/>
      <c r="D1985" s="7" t="s">
        <v>13</v>
      </c>
      <c r="I1985">
        <f>VLOOKUP(D1985,MoneyLine!$A$1:$K$33,7,FALSE)</f>
        <v>52.757857142857148</v>
      </c>
      <c r="J1985">
        <f>VLOOKUP(B1985,MoneyLine!$A$1:$K$33,7,FALSE)</f>
        <v>-28.852380952380948</v>
      </c>
      <c r="K1985">
        <f>VLOOKUP(B1985,MoneyLine!$A$1:$K$33,11,FALSE)</f>
        <v>5.754999999999999</v>
      </c>
      <c r="L1985">
        <f>VLOOKUP(B1985,MoneyLine!$A$1:$D$33,4,FALSE)</f>
        <v>42.153999999999996</v>
      </c>
      <c r="M1985">
        <f>VLOOKUP(D1985,MoneyLine!$A$1:$K$33,11,FALSE)</f>
        <v>5.03125</v>
      </c>
      <c r="N1985">
        <f>VLOOKUP(D1985,MoneyLine!$A$1:$D$33,4,FALSE)</f>
        <v>47.964499999999994</v>
      </c>
      <c r="O1985">
        <f>VLOOKUP(D1985,MoneyLine!$A$1:$Q$33,14,FALSE)</f>
        <v>36.921904761904756</v>
      </c>
      <c r="P1985">
        <f>VLOOKUP(B1985,MoneyLine!$A$1:$Q$33,17,FALSE)</f>
        <v>-35.079523809523806</v>
      </c>
      <c r="Q1985">
        <f>VLOOKUP(B1985,MoneyLine!$A$1:$K$33,10,FALSE)</f>
        <v>-0.52404761904761887</v>
      </c>
      <c r="R1985">
        <f>VLOOKUP(B1985,MoneyLine!$A$1:$Q$33,14,FALSE)</f>
        <v>7.490952380952379</v>
      </c>
      <c r="S1985">
        <f>VLOOKUP(D1985,MoneyLine!$A$1:$Q$33,17,FALSE)</f>
        <v>6.5440476190476176</v>
      </c>
      <c r="T1985">
        <f>VLOOKUP(D1985,MoneyLine!$A$1:$K$33,10,FALSE)</f>
        <v>-4.3963095238095242</v>
      </c>
      <c r="V1985">
        <f>HomTotReg.!$B$17+(test!O1985*HomTotReg.!$B$18+HomTotReg.!$B$19*test!P1985+test!Q1985*HomTotReg.!$B$20)</f>
        <v>3.5131007866572115</v>
      </c>
      <c r="W1985">
        <f>VisTotReg.!$B$17+(VisTotReg.!$B$18*test!R1985+test!S1985*VisTotReg.!$B$19+test!T1985*VisTotReg.!$B$20)</f>
        <v>2.6063511388829781</v>
      </c>
      <c r="Y1985">
        <f>'MoneyLine Reg. 1'!$B$17+('MoneyLine Reg. 1'!$B$18*test!I1985+test!J1985*'MoneyLine Reg. 1'!$B$19+test!T1985*'MoneyLine Reg. 1'!$B$20+test!Q1985*'MoneyLine Reg. 1'!$B$21)</f>
        <v>1.0574587837625384</v>
      </c>
      <c r="Z1985">
        <f>'MoneyLine Reg. 2'!$B$17+('MoneyLine Reg. 2'!$B$18*test!M1985+test!K1985*'MoneyLine Reg. 2'!$B$19+'MoneyLine Reg. 2'!$B$20*test!L1985+test!N1985*'MoneyLine Reg. 2'!$B$21)</f>
        <v>0.58485479370221771</v>
      </c>
    </row>
    <row r="1986" spans="1:26" x14ac:dyDescent="0.3">
      <c r="A1986" s="8">
        <v>45306</v>
      </c>
      <c r="B1986" s="6" t="s">
        <v>29</v>
      </c>
      <c r="C1986" s="6"/>
      <c r="D1986" s="6" t="s">
        <v>18</v>
      </c>
      <c r="I1986">
        <f>VLOOKUP(D1986,MoneyLine!$A$1:$K$33,7,FALSE)</f>
        <v>161.3661904761905</v>
      </c>
      <c r="J1986">
        <f>VLOOKUP(B1986,MoneyLine!$A$1:$K$33,7,FALSE)</f>
        <v>120.64333333333332</v>
      </c>
      <c r="K1986">
        <f>VLOOKUP(B1986,MoneyLine!$A$1:$K$33,11,FALSE)</f>
        <v>13.331249999999997</v>
      </c>
      <c r="L1986">
        <f>VLOOKUP(B1986,MoneyLine!$A$1:$D$33,4,FALSE)</f>
        <v>55.3095</v>
      </c>
      <c r="M1986">
        <f>VLOOKUP(D1986,MoneyLine!$A$1:$K$33,11,FALSE)</f>
        <v>18.088749999999997</v>
      </c>
      <c r="N1986">
        <f>VLOOKUP(D1986,MoneyLine!$A$1:$D$33,4,FALSE)</f>
        <v>55.644500000000001</v>
      </c>
      <c r="O1986">
        <f>VLOOKUP(D1986,MoneyLine!$A$1:$Q$33,14,FALSE)</f>
        <v>80.616190476190468</v>
      </c>
      <c r="P1986">
        <f>VLOOKUP(B1986,MoneyLine!$A$1:$Q$33,17,FALSE)</f>
        <v>28.97</v>
      </c>
      <c r="Q1986">
        <f>VLOOKUP(B1986,MoneyLine!$A$1:$K$33,10,FALSE)</f>
        <v>20.598452380952381</v>
      </c>
      <c r="R1986">
        <f>VLOOKUP(B1986,MoneyLine!$A$1:$Q$33,14,FALSE)</f>
        <v>76.355714285714271</v>
      </c>
      <c r="S1986">
        <f>VLOOKUP(D1986,MoneyLine!$A$1:$Q$33,17,FALSE)</f>
        <v>63.627142857142857</v>
      </c>
      <c r="T1986">
        <f>VLOOKUP(D1986,MoneyLine!$A$1:$K$33,10,FALSE)</f>
        <v>-8.5753571428571433</v>
      </c>
      <c r="V1986">
        <f>HomTotReg.!$B$17+(test!O1986*HomTotReg.!$B$18+HomTotReg.!$B$19*test!P1986+test!Q1986*HomTotReg.!$B$20)</f>
        <v>3.0639890308058</v>
      </c>
      <c r="W1986">
        <f>VisTotReg.!$B$17+(VisTotReg.!$B$18*test!R1986+test!S1986*VisTotReg.!$B$19+test!T1986*VisTotReg.!$B$20)</f>
        <v>2.9758611466302716</v>
      </c>
      <c r="Y1986">
        <f>'MoneyLine Reg. 1'!$B$17+('MoneyLine Reg. 1'!$B$18*test!I1986+test!J1986*'MoneyLine Reg. 1'!$B$19+test!T1986*'MoneyLine Reg. 1'!$B$20+test!Q1986*'MoneyLine Reg. 1'!$B$21)</f>
        <v>0.13135716435839073</v>
      </c>
      <c r="Z1986">
        <f>'MoneyLine Reg. 2'!$B$17+('MoneyLine Reg. 2'!$B$18*test!M1986+test!K1986*'MoneyLine Reg. 2'!$B$19+'MoneyLine Reg. 2'!$B$20*test!L1986+test!N1986*'MoneyLine Reg. 2'!$B$21)</f>
        <v>0.49112191574172437</v>
      </c>
    </row>
    <row r="1987" spans="1:26" x14ac:dyDescent="0.3">
      <c r="A1987" s="9">
        <v>45306</v>
      </c>
      <c r="B1987" s="7" t="s">
        <v>8</v>
      </c>
      <c r="C1987" s="7"/>
      <c r="D1987" s="7" t="s">
        <v>20</v>
      </c>
      <c r="I1987">
        <f>VLOOKUP(D1987,MoneyLine!$A$1:$K$33,7,FALSE)</f>
        <v>53.481666666666655</v>
      </c>
      <c r="J1987">
        <f>VLOOKUP(B1987,MoneyLine!$A$1:$K$33,7,FALSE)</f>
        <v>158.14214285714286</v>
      </c>
      <c r="K1987">
        <f>VLOOKUP(B1987,MoneyLine!$A$1:$K$33,11,FALSE)</f>
        <v>11.611250000000004</v>
      </c>
      <c r="L1987">
        <f>VLOOKUP(B1987,MoneyLine!$A$1:$D$33,4,FALSE)</f>
        <v>49.862499999999997</v>
      </c>
      <c r="M1987">
        <f>VLOOKUP(D1987,MoneyLine!$A$1:$K$33,11,FALSE)</f>
        <v>4.7974999999999994</v>
      </c>
      <c r="N1987">
        <f>VLOOKUP(D1987,MoneyLine!$A$1:$D$33,4,FALSE)</f>
        <v>46.0565</v>
      </c>
      <c r="O1987">
        <f>VLOOKUP(D1987,MoneyLine!$A$1:$Q$33,14,FALSE)</f>
        <v>58.340238095238099</v>
      </c>
      <c r="P1987">
        <f>VLOOKUP(B1987,MoneyLine!$A$1:$Q$33,17,FALSE)</f>
        <v>14.067142857142855</v>
      </c>
      <c r="Q1987">
        <f>VLOOKUP(B1987,MoneyLine!$A$1:$K$33,10,FALSE)</f>
        <v>21.027261904761904</v>
      </c>
      <c r="R1987">
        <f>VLOOKUP(B1987,MoneyLine!$A$1:$Q$33,14,FALSE)</f>
        <v>125.46428571428571</v>
      </c>
      <c r="S1987">
        <f>VLOOKUP(D1987,MoneyLine!$A$1:$Q$33,17,FALSE)</f>
        <v>-10.467380952380953</v>
      </c>
      <c r="T1987">
        <f>VLOOKUP(D1987,MoneyLine!$A$1:$K$33,10,FALSE)</f>
        <v>1.6524999999999999</v>
      </c>
      <c r="V1987">
        <f>HomTotReg.!$B$17+(test!O1987*HomTotReg.!$B$18+HomTotReg.!$B$19*test!P1987+test!Q1987*HomTotReg.!$B$20)</f>
        <v>2.9814070014505232</v>
      </c>
      <c r="W1987">
        <f>VisTotReg.!$B$17+(VisTotReg.!$B$18*test!R1987+test!S1987*VisTotReg.!$B$19+test!T1987*VisTotReg.!$B$20)</f>
        <v>4.0682619312448391</v>
      </c>
      <c r="Y1987">
        <f>'MoneyLine Reg. 1'!$B$17+('MoneyLine Reg. 1'!$B$18*test!I1987+test!J1987*'MoneyLine Reg. 1'!$B$19+test!T1987*'MoneyLine Reg. 1'!$B$20+test!Q1987*'MoneyLine Reg. 1'!$B$21)</f>
        <v>-1.2200853977737882</v>
      </c>
      <c r="Z1987">
        <f>'MoneyLine Reg. 2'!$B$17+('MoneyLine Reg. 2'!$B$18*test!M1987+test!K1987*'MoneyLine Reg. 2'!$B$19+'MoneyLine Reg. 2'!$B$20*test!L1987+test!N1987*'MoneyLine Reg. 2'!$B$21)</f>
        <v>-0.49061739262997772</v>
      </c>
    </row>
    <row r="1988" spans="1:26" x14ac:dyDescent="0.3">
      <c r="A1988" s="8">
        <v>45306</v>
      </c>
      <c r="B1988" s="6" t="s">
        <v>26</v>
      </c>
      <c r="C1988" s="6"/>
      <c r="D1988" s="6" t="s">
        <v>31</v>
      </c>
      <c r="I1988">
        <f>VLOOKUP(D1988,MoneyLine!$A$1:$K$33,7,FALSE)</f>
        <v>130.13119047619048</v>
      </c>
      <c r="J1988">
        <f>VLOOKUP(B1988,MoneyLine!$A$1:$K$33,7,FALSE)</f>
        <v>2.4278571428571381</v>
      </c>
      <c r="K1988">
        <f>VLOOKUP(B1988,MoneyLine!$A$1:$K$33,11,FALSE)</f>
        <v>7.2874999999999996</v>
      </c>
      <c r="L1988">
        <f>VLOOKUP(B1988,MoneyLine!$A$1:$D$33,4,FALSE)</f>
        <v>44.772500000000001</v>
      </c>
      <c r="M1988">
        <f>VLOOKUP(D1988,MoneyLine!$A$1:$K$33,11,FALSE)</f>
        <v>13.114999999999997</v>
      </c>
      <c r="N1988">
        <f>VLOOKUP(D1988,MoneyLine!$A$1:$D$33,4,FALSE)</f>
        <v>55.725999999999999</v>
      </c>
      <c r="O1988">
        <f>VLOOKUP(D1988,MoneyLine!$A$1:$Q$33,14,FALSE)</f>
        <v>91.865476190476173</v>
      </c>
      <c r="P1988">
        <f>VLOOKUP(B1988,MoneyLine!$A$1:$Q$33,17,FALSE)</f>
        <v>-8.321428571428573</v>
      </c>
      <c r="Q1988">
        <f>VLOOKUP(B1988,MoneyLine!$A$1:$K$33,10,FALSE)</f>
        <v>13.537738095238096</v>
      </c>
      <c r="R1988">
        <f>VLOOKUP(B1988,MoneyLine!$A$1:$Q$33,14,FALSE)</f>
        <v>21.040476190476188</v>
      </c>
      <c r="S1988">
        <f>VLOOKUP(D1988,MoneyLine!$A$1:$Q$33,17,FALSE)</f>
        <v>29.228333333333332</v>
      </c>
      <c r="T1988">
        <f>VLOOKUP(D1988,MoneyLine!$A$1:$K$33,10,FALSE)</f>
        <v>31.447738095238101</v>
      </c>
      <c r="V1988">
        <f>HomTotReg.!$B$17+(test!O1988*HomTotReg.!$B$18+HomTotReg.!$B$19*test!P1988+test!Q1988*HomTotReg.!$B$20)</f>
        <v>3.6560658738044904</v>
      </c>
      <c r="W1988">
        <f>VisTotReg.!$B$17+(VisTotReg.!$B$18*test!R1988+test!S1988*VisTotReg.!$B$19+test!T1988*VisTotReg.!$B$20)</f>
        <v>2.0370703924180371</v>
      </c>
      <c r="Y1988">
        <f>'MoneyLine Reg. 1'!$B$17+('MoneyLine Reg. 1'!$B$18*test!I1988+test!J1988*'MoneyLine Reg. 1'!$B$19+test!T1988*'MoneyLine Reg. 1'!$B$20+test!Q1988*'MoneyLine Reg. 1'!$B$21)</f>
        <v>1.8108862470919096</v>
      </c>
      <c r="Z1988">
        <f>'MoneyLine Reg. 2'!$B$17+('MoneyLine Reg. 2'!$B$18*test!M1988+test!K1988*'MoneyLine Reg. 2'!$B$19+'MoneyLine Reg. 2'!$B$20*test!L1988+test!N1988*'MoneyLine Reg. 2'!$B$21)</f>
        <v>1.3433768526091421</v>
      </c>
    </row>
    <row r="1989" spans="1:26" x14ac:dyDescent="0.3">
      <c r="A1989" s="9">
        <v>45306</v>
      </c>
      <c r="B1989" s="7" t="s">
        <v>16</v>
      </c>
      <c r="C1989" s="7"/>
      <c r="D1989" s="7" t="s">
        <v>28</v>
      </c>
      <c r="I1989">
        <f>VLOOKUP(D1989,MoneyLine!$A$1:$K$33,7,FALSE)</f>
        <v>60.434285714285707</v>
      </c>
      <c r="J1989">
        <f>VLOOKUP(B1989,MoneyLine!$A$1:$K$33,7,FALSE)</f>
        <v>64.561666666666639</v>
      </c>
      <c r="K1989">
        <f>VLOOKUP(B1989,MoneyLine!$A$1:$K$33,11,FALSE)</f>
        <v>10.3225</v>
      </c>
      <c r="L1989">
        <f>VLOOKUP(B1989,MoneyLine!$A$1:$D$33,4,FALSE)</f>
        <v>48.538999999999994</v>
      </c>
      <c r="M1989">
        <f>VLOOKUP(D1989,MoneyLine!$A$1:$K$33,11,FALSE)</f>
        <v>6.9025000000000016</v>
      </c>
      <c r="N1989">
        <f>VLOOKUP(D1989,MoneyLine!$A$1:$D$33,4,FALSE)</f>
        <v>50.512499999999996</v>
      </c>
      <c r="O1989">
        <f>VLOOKUP(D1989,MoneyLine!$A$1:$Q$33,14,FALSE)</f>
        <v>47.296666666666667</v>
      </c>
      <c r="P1989">
        <f>VLOOKUP(B1989,MoneyLine!$A$1:$Q$33,17,FALSE)</f>
        <v>-17.098809523809521</v>
      </c>
      <c r="Q1989">
        <f>VLOOKUP(B1989,MoneyLine!$A$1:$K$33,10,FALSE)</f>
        <v>17.131547619047623</v>
      </c>
      <c r="R1989">
        <f>VLOOKUP(B1989,MoneyLine!$A$1:$Q$33,14,FALSE)</f>
        <v>75.591190476190462</v>
      </c>
      <c r="S1989">
        <f>VLOOKUP(D1989,MoneyLine!$A$1:$Q$33,17,FALSE)</f>
        <v>10.998333333333333</v>
      </c>
      <c r="T1989">
        <f>VLOOKUP(D1989,MoneyLine!$A$1:$K$33,10,FALSE)</f>
        <v>5.5184523809523807</v>
      </c>
      <c r="V1989">
        <f>HomTotReg.!$B$17+(test!O1989*HomTotReg.!$B$18+HomTotReg.!$B$19*test!P1989+test!Q1989*HomTotReg.!$B$20)</f>
        <v>3.2377251000877543</v>
      </c>
      <c r="W1989">
        <f>VisTotReg.!$B$17+(VisTotReg.!$B$18*test!R1989+test!S1989*VisTotReg.!$B$19+test!T1989*VisTotReg.!$B$20)</f>
        <v>3.2284203193084555</v>
      </c>
      <c r="Y1989">
        <f>'MoneyLine Reg. 1'!$B$17+('MoneyLine Reg. 1'!$B$18*test!I1989+test!J1989*'MoneyLine Reg. 1'!$B$19+test!T1989*'MoneyLine Reg. 1'!$B$20+test!Q1989*'MoneyLine Reg. 1'!$B$21)</f>
        <v>1.7830480642336222E-2</v>
      </c>
      <c r="Z1989">
        <f>'MoneyLine Reg. 2'!$B$17+('MoneyLine Reg. 2'!$B$18*test!M1989+test!K1989*'MoneyLine Reg. 2'!$B$19+'MoneyLine Reg. 2'!$B$20*test!L1989+test!N1989*'MoneyLine Reg. 2'!$B$21)</f>
        <v>0.13089433697519492</v>
      </c>
    </row>
    <row r="1990" spans="1:26" x14ac:dyDescent="0.3">
      <c r="A1990" s="8">
        <v>45306</v>
      </c>
      <c r="B1990" s="6" t="s">
        <v>11</v>
      </c>
      <c r="C1990" s="6"/>
      <c r="D1990" s="6" t="s">
        <v>33</v>
      </c>
      <c r="I1990">
        <f>VLOOKUP(D1990,MoneyLine!$A$1:$K$33,7,FALSE)</f>
        <v>35.906904761904762</v>
      </c>
      <c r="J1990">
        <f>VLOOKUP(B1990,MoneyLine!$A$1:$K$33,7,FALSE)</f>
        <v>121.01880952380951</v>
      </c>
      <c r="K1990">
        <f>VLOOKUP(B1990,MoneyLine!$A$1:$K$33,11,FALSE)</f>
        <v>15.838749999999997</v>
      </c>
      <c r="L1990">
        <f>VLOOKUP(B1990,MoneyLine!$A$1:$D$33,4,FALSE)</f>
        <v>52.685499999999998</v>
      </c>
      <c r="M1990">
        <f>VLOOKUP(D1990,MoneyLine!$A$1:$K$33,11,FALSE)</f>
        <v>3.707499999999996</v>
      </c>
      <c r="N1990">
        <f>VLOOKUP(D1990,MoneyLine!$A$1:$D$33,4,FALSE)</f>
        <v>47.251999999999995</v>
      </c>
      <c r="O1990">
        <f>VLOOKUP(D1990,MoneyLine!$A$1:$Q$33,14,FALSE)</f>
        <v>44.759523809523806</v>
      </c>
      <c r="P1990">
        <f>VLOOKUP(B1990,MoneyLine!$A$1:$Q$33,17,FALSE)</f>
        <v>15.627619047619051</v>
      </c>
      <c r="Q1990">
        <f>VLOOKUP(B1990,MoneyLine!$A$1:$K$33,10,FALSE)</f>
        <v>10.4975</v>
      </c>
      <c r="R1990">
        <f>VLOOKUP(B1990,MoneyLine!$A$1:$Q$33,14,FALSE)</f>
        <v>85.286666666666662</v>
      </c>
      <c r="S1990">
        <f>VLOOKUP(D1990,MoneyLine!$A$1:$Q$33,17,FALSE)</f>
        <v>-16.226190476190478</v>
      </c>
      <c r="T1990">
        <f>VLOOKUP(D1990,MoneyLine!$A$1:$K$33,10,FALSE)</f>
        <v>29.473928571428576</v>
      </c>
      <c r="V1990">
        <f>HomTotReg.!$B$17+(test!O1990*HomTotReg.!$B$18+HomTotReg.!$B$19*test!P1990+test!Q1990*HomTotReg.!$B$20)</f>
        <v>2.9372161346815386</v>
      </c>
      <c r="W1990">
        <f>VisTotReg.!$B$17+(VisTotReg.!$B$18*test!R1990+test!S1990*VisTotReg.!$B$19+test!T1990*VisTotReg.!$B$20)</f>
        <v>3.2333806420041165</v>
      </c>
      <c r="Y1990">
        <f>'MoneyLine Reg. 1'!$B$17+('MoneyLine Reg. 1'!$B$18*test!I1990+test!J1990*'MoneyLine Reg. 1'!$B$19+test!T1990*'MoneyLine Reg. 1'!$B$20+test!Q1990*'MoneyLine Reg. 1'!$B$21)</f>
        <v>-0.47441753537888198</v>
      </c>
      <c r="Z1990">
        <f>'MoneyLine Reg. 2'!$B$17+('MoneyLine Reg. 2'!$B$18*test!M1990+test!K1990*'MoneyLine Reg. 2'!$B$19+'MoneyLine Reg. 2'!$B$20*test!L1990+test!N1990*'MoneyLine Reg. 2'!$B$21)</f>
        <v>-0.93291445716229182</v>
      </c>
    </row>
    <row r="1991" spans="1:26" x14ac:dyDescent="0.3">
      <c r="A1991" s="9">
        <v>45306</v>
      </c>
      <c r="B1991" s="7" t="s">
        <v>34</v>
      </c>
      <c r="C1991" s="7"/>
      <c r="D1991" s="7" t="s">
        <v>3</v>
      </c>
      <c r="I1991">
        <f>VLOOKUP(D1991,MoneyLine!$A$1:$K$33,7,FALSE)</f>
        <v>103.61880952380953</v>
      </c>
      <c r="J1991">
        <f>VLOOKUP(B1991,MoneyLine!$A$1:$K$33,7,FALSE)</f>
        <v>70.167380952380938</v>
      </c>
      <c r="K1991">
        <f>VLOOKUP(B1991,MoneyLine!$A$1:$K$33,11,FALSE)</f>
        <v>10.367500000000003</v>
      </c>
      <c r="L1991">
        <f>VLOOKUP(B1991,MoneyLine!$A$1:$D$33,4,FALSE)</f>
        <v>52.325999999999993</v>
      </c>
      <c r="M1991">
        <f>VLOOKUP(D1991,MoneyLine!$A$1:$K$33,11,FALSE)</f>
        <v>6.7725000000000009</v>
      </c>
      <c r="N1991">
        <f>VLOOKUP(D1991,MoneyLine!$A$1:$D$33,4,FALSE)</f>
        <v>53.618500000000004</v>
      </c>
      <c r="O1991">
        <f>VLOOKUP(D1991,MoneyLine!$A$1:$Q$33,14,FALSE)</f>
        <v>76.556190476190451</v>
      </c>
      <c r="P1991">
        <f>VLOOKUP(B1991,MoneyLine!$A$1:$Q$33,17,FALSE)</f>
        <v>22.489285714285707</v>
      </c>
      <c r="Q1991">
        <f>VLOOKUP(B1991,MoneyLine!$A$1:$K$33,10,FALSE)</f>
        <v>29.06904761904762</v>
      </c>
      <c r="R1991">
        <f>VLOOKUP(B1991,MoneyLine!$A$1:$Q$33,14,FALSE)</f>
        <v>40.24047619047618</v>
      </c>
      <c r="S1991">
        <f>VLOOKUP(D1991,MoneyLine!$A$1:$Q$33,17,FALSE)</f>
        <v>15.725476190476186</v>
      </c>
      <c r="T1991">
        <f>VLOOKUP(D1991,MoneyLine!$A$1:$K$33,10,FALSE)</f>
        <v>34.368214285714288</v>
      </c>
      <c r="V1991">
        <f>HomTotReg.!$B$17+(test!O1991*HomTotReg.!$B$18+HomTotReg.!$B$19*test!P1991+test!Q1991*HomTotReg.!$B$20)</f>
        <v>2.9963048492972009</v>
      </c>
      <c r="W1991">
        <f>VisTotReg.!$B$17+(VisTotReg.!$B$18*test!R1991+test!S1991*VisTotReg.!$B$19+test!T1991*VisTotReg.!$B$20)</f>
        <v>2.3421761448551197</v>
      </c>
      <c r="Y1991">
        <f>'MoneyLine Reg. 1'!$B$17+('MoneyLine Reg. 1'!$B$18*test!I1991+test!J1991*'MoneyLine Reg. 1'!$B$19+test!T1991*'MoneyLine Reg. 1'!$B$20+test!Q1991*'MoneyLine Reg. 1'!$B$21)</f>
        <v>0.65628513309688175</v>
      </c>
      <c r="Z1991">
        <f>'MoneyLine Reg. 2'!$B$17+('MoneyLine Reg. 2'!$B$18*test!M1991+test!K1991*'MoneyLine Reg. 2'!$B$19+'MoneyLine Reg. 2'!$B$20*test!L1991+test!N1991*'MoneyLine Reg. 2'!$B$21)</f>
        <v>5.6374440588665031E-2</v>
      </c>
    </row>
    <row r="1992" spans="1:26" x14ac:dyDescent="0.3">
      <c r="A1992" s="8">
        <v>45306</v>
      </c>
      <c r="B1992" s="6" t="s">
        <v>4</v>
      </c>
      <c r="C1992" s="6"/>
      <c r="D1992" s="6" t="s">
        <v>10</v>
      </c>
      <c r="I1992">
        <f>VLOOKUP(D1992,MoneyLine!$A$1:$K$33,7,FALSE)</f>
        <v>43.783809523809516</v>
      </c>
      <c r="J1992">
        <f>VLOOKUP(B1992,MoneyLine!$A$1:$K$33,7,FALSE)</f>
        <v>71.288571428571402</v>
      </c>
      <c r="K1992">
        <f>VLOOKUP(B1992,MoneyLine!$A$1:$K$33,11,FALSE)</f>
        <v>4.0925000000000029</v>
      </c>
      <c r="L1992">
        <f>VLOOKUP(B1992,MoneyLine!$A$1:$D$33,4,FALSE)</f>
        <v>50.962499999999999</v>
      </c>
      <c r="M1992">
        <f>VLOOKUP(D1992,MoneyLine!$A$1:$K$33,11,FALSE)</f>
        <v>2.1412499999999977</v>
      </c>
      <c r="N1992">
        <f>VLOOKUP(D1992,MoneyLine!$A$1:$D$33,4,FALSE)</f>
        <v>45.351499999999994</v>
      </c>
      <c r="O1992">
        <f>VLOOKUP(D1992,MoneyLine!$A$1:$Q$33,14,FALSE)</f>
        <v>43.181904761904768</v>
      </c>
      <c r="P1992">
        <f>VLOOKUP(B1992,MoneyLine!$A$1:$Q$33,17,FALSE)</f>
        <v>33.857619047619039</v>
      </c>
      <c r="Q1992">
        <f>VLOOKUP(B1992,MoneyLine!$A$1:$K$33,10,FALSE)</f>
        <v>21.901309523809527</v>
      </c>
      <c r="R1992">
        <f>VLOOKUP(B1992,MoneyLine!$A$1:$Q$33,14,FALSE)</f>
        <v>28.298571428571432</v>
      </c>
      <c r="S1992">
        <f>VLOOKUP(D1992,MoneyLine!$A$1:$Q$33,17,FALSE)</f>
        <v>-14.675714285714287</v>
      </c>
      <c r="T1992">
        <f>VLOOKUP(D1992,MoneyLine!$A$1:$K$33,10,FALSE)</f>
        <v>13.367738095238096</v>
      </c>
      <c r="V1992">
        <f>HomTotReg.!$B$17+(test!O1992*HomTotReg.!$B$18+HomTotReg.!$B$19*test!P1992+test!Q1992*HomTotReg.!$B$20)</f>
        <v>2.6016151333885387</v>
      </c>
      <c r="W1992">
        <f>VisTotReg.!$B$17+(VisTotReg.!$B$18*test!R1992+test!S1992*VisTotReg.!$B$19+test!T1992*VisTotReg.!$B$20)</f>
        <v>2.7807538443948436</v>
      </c>
      <c r="Y1992">
        <f>'MoneyLine Reg. 1'!$B$17+('MoneyLine Reg. 1'!$B$18*test!I1992+test!J1992*'MoneyLine Reg. 1'!$B$19+test!T1992*'MoneyLine Reg. 1'!$B$20+test!Q1992*'MoneyLine Reg. 1'!$B$21)</f>
        <v>-0.16183646150826159</v>
      </c>
      <c r="Z1992">
        <f>'MoneyLine Reg. 2'!$B$17+('MoneyLine Reg. 2'!$B$18*test!M1992+test!K1992*'MoneyLine Reg. 2'!$B$19+'MoneyLine Reg. 2'!$B$20*test!L1992+test!N1992*'MoneyLine Reg. 2'!$B$21)</f>
        <v>-0.34390413072636772</v>
      </c>
    </row>
    <row r="1993" spans="1:26" x14ac:dyDescent="0.3">
      <c r="A1993" s="9">
        <v>45306</v>
      </c>
      <c r="B1993" s="7" t="s">
        <v>21</v>
      </c>
      <c r="C1993" s="7"/>
      <c r="D1993" s="7" t="s">
        <v>27</v>
      </c>
      <c r="I1993">
        <f>VLOOKUP(D1993,MoneyLine!$A$1:$K$33,7,FALSE)</f>
        <v>57.437380952380948</v>
      </c>
      <c r="J1993">
        <f>VLOOKUP(B1993,MoneyLine!$A$1:$K$33,7,FALSE)</f>
        <v>81.149285714285725</v>
      </c>
      <c r="K1993">
        <f>VLOOKUP(B1993,MoneyLine!$A$1:$K$33,11,FALSE)</f>
        <v>9.1225000000000005</v>
      </c>
      <c r="L1993">
        <f>VLOOKUP(B1993,MoneyLine!$A$1:$D$33,4,FALSE)</f>
        <v>51.807999999999993</v>
      </c>
      <c r="M1993">
        <f>VLOOKUP(D1993,MoneyLine!$A$1:$K$33,11,FALSE)</f>
        <v>10.504999999999999</v>
      </c>
      <c r="N1993">
        <f>VLOOKUP(D1993,MoneyLine!$A$1:$D$33,4,FALSE)</f>
        <v>52.064499999999995</v>
      </c>
      <c r="O1993">
        <f>VLOOKUP(D1993,MoneyLine!$A$1:$Q$33,14,FALSE)</f>
        <v>42.338571428571427</v>
      </c>
      <c r="P1993">
        <f>VLOOKUP(B1993,MoneyLine!$A$1:$Q$33,17,FALSE)</f>
        <v>7.3759523809523806</v>
      </c>
      <c r="Q1993">
        <f>VLOOKUP(B1993,MoneyLine!$A$1:$K$33,10,FALSE)</f>
        <v>8.0371428571428574</v>
      </c>
      <c r="R1993">
        <f>VLOOKUP(B1993,MoneyLine!$A$1:$Q$33,14,FALSE)</f>
        <v>65.387857142857143</v>
      </c>
      <c r="S1993">
        <f>VLOOKUP(D1993,MoneyLine!$A$1:$Q$33,17,FALSE)</f>
        <v>0.65357142857142814</v>
      </c>
      <c r="T1993">
        <f>VLOOKUP(D1993,MoneyLine!$A$1:$K$33,10,FALSE)</f>
        <v>23.449285714285718</v>
      </c>
      <c r="V1993">
        <f>HomTotReg.!$B$17+(test!O1993*HomTotReg.!$B$18+HomTotReg.!$B$19*test!P1993+test!Q1993*HomTotReg.!$B$20)</f>
        <v>3.0261576148456797</v>
      </c>
      <c r="W1993">
        <f>VisTotReg.!$B$17+(VisTotReg.!$B$18*test!R1993+test!S1993*VisTotReg.!$B$19+test!T1993*VisTotReg.!$B$20)</f>
        <v>2.9355901820593959</v>
      </c>
      <c r="Y1993">
        <f>'MoneyLine Reg. 1'!$B$17+('MoneyLine Reg. 1'!$B$18*test!I1993+test!J1993*'MoneyLine Reg. 1'!$B$19+test!T1993*'MoneyLine Reg. 1'!$B$20+test!Q1993*'MoneyLine Reg. 1'!$B$21)</f>
        <v>0.1367408295523945</v>
      </c>
      <c r="Z1993">
        <f>'MoneyLine Reg. 2'!$B$17+('MoneyLine Reg. 2'!$B$18*test!M1993+test!K1993*'MoneyLine Reg. 2'!$B$19+'MoneyLine Reg. 2'!$B$20*test!L1993+test!N1993*'MoneyLine Reg. 2'!$B$21)</f>
        <v>0.28507839359359011</v>
      </c>
    </row>
    <row r="1994" spans="1:26" x14ac:dyDescent="0.3">
      <c r="A1994" s="8">
        <v>45307</v>
      </c>
      <c r="B1994" s="6" t="s">
        <v>25</v>
      </c>
      <c r="C1994" s="6"/>
      <c r="D1994" s="6" t="s">
        <v>22</v>
      </c>
      <c r="I1994">
        <f>VLOOKUP(D1994,MoneyLine!$A$1:$K$33,7,FALSE)</f>
        <v>73.279761904761898</v>
      </c>
      <c r="J1994">
        <f>VLOOKUP(B1994,MoneyLine!$A$1:$K$33,7,FALSE)</f>
        <v>56.057857142857138</v>
      </c>
      <c r="K1994">
        <f>VLOOKUP(B1994,MoneyLine!$A$1:$K$33,11,FALSE)</f>
        <v>10.718750000000002</v>
      </c>
      <c r="L1994">
        <f>VLOOKUP(B1994,MoneyLine!$A$1:$D$33,4,FALSE)</f>
        <v>47.954500000000003</v>
      </c>
      <c r="M1994">
        <f>VLOOKUP(D1994,MoneyLine!$A$1:$K$33,11,FALSE)</f>
        <v>6.432500000000001</v>
      </c>
      <c r="N1994">
        <f>VLOOKUP(D1994,MoneyLine!$A$1:$D$33,4,FALSE)</f>
        <v>50.885999999999996</v>
      </c>
      <c r="O1994">
        <f>VLOOKUP(D1994,MoneyLine!$A$1:$Q$33,14,FALSE)</f>
        <v>70.076904761904771</v>
      </c>
      <c r="P1994">
        <f>VLOOKUP(B1994,MoneyLine!$A$1:$Q$33,17,FALSE)</f>
        <v>-14.592857142857142</v>
      </c>
      <c r="Q1994">
        <f>VLOOKUP(B1994,MoneyLine!$A$1:$K$33,10,FALSE)</f>
        <v>27.424404761904761</v>
      </c>
      <c r="R1994">
        <f>VLOOKUP(B1994,MoneyLine!$A$1:$Q$33,14,FALSE)</f>
        <v>60.674999999999997</v>
      </c>
      <c r="S1994">
        <f>VLOOKUP(D1994,MoneyLine!$A$1:$Q$33,17,FALSE)</f>
        <v>-0.22023809523809401</v>
      </c>
      <c r="T1994">
        <f>VLOOKUP(D1994,MoneyLine!$A$1:$K$33,10,FALSE)</f>
        <v>10.709166666666667</v>
      </c>
      <c r="V1994">
        <f>HomTotReg.!$B$17+(test!O1994*HomTotReg.!$B$18+HomTotReg.!$B$19*test!P1994+test!Q1994*HomTotReg.!$B$20)</f>
        <v>3.3388077855518379</v>
      </c>
      <c r="W1994">
        <f>VisTotReg.!$B$17+(VisTotReg.!$B$18*test!R1994+test!S1994*VisTotReg.!$B$19+test!T1994*VisTotReg.!$B$20)</f>
        <v>3.0750690751897505</v>
      </c>
      <c r="Y1994">
        <f>'MoneyLine Reg. 1'!$B$17+('MoneyLine Reg. 1'!$B$18*test!I1994+test!J1994*'MoneyLine Reg. 1'!$B$19+test!T1994*'MoneyLine Reg. 1'!$B$20+test!Q1994*'MoneyLine Reg. 1'!$B$21)</f>
        <v>0.21041696449430644</v>
      </c>
      <c r="Z1994">
        <f>'MoneyLine Reg. 2'!$B$17+('MoneyLine Reg. 2'!$B$18*test!M1994+test!K1994*'MoneyLine Reg. 2'!$B$19+'MoneyLine Reg. 2'!$B$20*test!L1994+test!N1994*'MoneyLine Reg. 2'!$B$21)</f>
        <v>0.14968916306607039</v>
      </c>
    </row>
    <row r="1995" spans="1:26" x14ac:dyDescent="0.3">
      <c r="A1995" s="9">
        <v>45307</v>
      </c>
      <c r="B1995" s="7" t="s">
        <v>24</v>
      </c>
      <c r="C1995" s="7"/>
      <c r="D1995" s="7" t="s">
        <v>6</v>
      </c>
      <c r="I1995">
        <f>VLOOKUP(D1995,MoneyLine!$A$1:$K$33,7,FALSE)</f>
        <v>-14.717619047619038</v>
      </c>
      <c r="J1995">
        <f>VLOOKUP(B1995,MoneyLine!$A$1:$K$33,7,FALSE)</f>
        <v>-28.852380952380948</v>
      </c>
      <c r="K1995">
        <f>VLOOKUP(B1995,MoneyLine!$A$1:$K$33,11,FALSE)</f>
        <v>5.754999999999999</v>
      </c>
      <c r="L1995">
        <f>VLOOKUP(B1995,MoneyLine!$A$1:$D$33,4,FALSE)</f>
        <v>42.153999999999996</v>
      </c>
      <c r="M1995">
        <f>VLOOKUP(D1995,MoneyLine!$A$1:$K$33,11,FALSE)</f>
        <v>1.6887499999999989</v>
      </c>
      <c r="N1995">
        <f>VLOOKUP(D1995,MoneyLine!$A$1:$D$33,4,FALSE)</f>
        <v>38.247500000000002</v>
      </c>
      <c r="O1995">
        <f>VLOOKUP(D1995,MoneyLine!$A$1:$Q$33,14,FALSE)</f>
        <v>4.214999999999999</v>
      </c>
      <c r="P1995">
        <f>VLOOKUP(B1995,MoneyLine!$A$1:$Q$33,17,FALSE)</f>
        <v>-35.079523809523806</v>
      </c>
      <c r="Q1995">
        <f>VLOOKUP(B1995,MoneyLine!$A$1:$K$33,10,FALSE)</f>
        <v>-0.52404761904761887</v>
      </c>
      <c r="R1995">
        <f>VLOOKUP(B1995,MoneyLine!$A$1:$Q$33,14,FALSE)</f>
        <v>7.490952380952379</v>
      </c>
      <c r="S1995">
        <f>VLOOKUP(D1995,MoneyLine!$A$1:$Q$33,17,FALSE)</f>
        <v>-23.022142857142857</v>
      </c>
      <c r="T1995">
        <f>VLOOKUP(D1995,MoneyLine!$A$1:$K$33,10,FALSE)</f>
        <v>2.2516666666666674</v>
      </c>
      <c r="V1995">
        <f>HomTotReg.!$B$17+(test!O1995*HomTotReg.!$B$18+HomTotReg.!$B$19*test!P1995+test!Q1995*HomTotReg.!$B$20)</f>
        <v>3.1669196652177329</v>
      </c>
      <c r="W1995">
        <f>VisTotReg.!$B$17+(VisTotReg.!$B$18*test!R1995+test!S1995*VisTotReg.!$B$19+test!T1995*VisTotReg.!$B$20)</f>
        <v>2.7720263559012599</v>
      </c>
      <c r="Y1995">
        <f>'MoneyLine Reg. 1'!$B$17+('MoneyLine Reg. 1'!$B$18*test!I1995+test!J1995*'MoneyLine Reg. 1'!$B$19+test!T1995*'MoneyLine Reg. 1'!$B$20+test!Q1995*'MoneyLine Reg. 1'!$B$21)</f>
        <v>0.48836200517602785</v>
      </c>
      <c r="Z1995">
        <f>'MoneyLine Reg. 2'!$B$17+('MoneyLine Reg. 2'!$B$18*test!M1995+test!K1995*'MoneyLine Reg. 2'!$B$19+'MoneyLine Reg. 2'!$B$20*test!L1995+test!N1995*'MoneyLine Reg. 2'!$B$21)</f>
        <v>-0.31177501245821615</v>
      </c>
    </row>
    <row r="1996" spans="1:26" x14ac:dyDescent="0.3">
      <c r="A1996" s="8">
        <v>45307</v>
      </c>
      <c r="B1996" s="6" t="s">
        <v>29</v>
      </c>
      <c r="C1996" s="6"/>
      <c r="D1996" s="6" t="s">
        <v>30</v>
      </c>
      <c r="I1996">
        <f>VLOOKUP(D1996,MoneyLine!$A$1:$K$33,7,FALSE)</f>
        <v>127.36857142857141</v>
      </c>
      <c r="J1996">
        <f>VLOOKUP(B1996,MoneyLine!$A$1:$K$33,7,FALSE)</f>
        <v>120.64333333333332</v>
      </c>
      <c r="K1996">
        <f>VLOOKUP(B1996,MoneyLine!$A$1:$K$33,11,FALSE)</f>
        <v>13.331249999999997</v>
      </c>
      <c r="L1996">
        <f>VLOOKUP(B1996,MoneyLine!$A$1:$D$33,4,FALSE)</f>
        <v>55.3095</v>
      </c>
      <c r="M1996">
        <f>VLOOKUP(D1996,MoneyLine!$A$1:$K$33,11,FALSE)</f>
        <v>15.876249999999999</v>
      </c>
      <c r="N1996">
        <f>VLOOKUP(D1996,MoneyLine!$A$1:$D$33,4,FALSE)</f>
        <v>56.155499999999996</v>
      </c>
      <c r="O1996">
        <f>VLOOKUP(D1996,MoneyLine!$A$1:$Q$33,14,FALSE)</f>
        <v>104.57619047619046</v>
      </c>
      <c r="P1996">
        <f>VLOOKUP(B1996,MoneyLine!$A$1:$Q$33,17,FALSE)</f>
        <v>28.97</v>
      </c>
      <c r="Q1996">
        <f>VLOOKUP(B1996,MoneyLine!$A$1:$K$33,10,FALSE)</f>
        <v>20.598452380952381</v>
      </c>
      <c r="R1996">
        <f>VLOOKUP(B1996,MoneyLine!$A$1:$Q$33,14,FALSE)</f>
        <v>76.355714285714271</v>
      </c>
      <c r="S1996">
        <f>VLOOKUP(D1996,MoneyLine!$A$1:$Q$33,17,FALSE)</f>
        <v>21.976904761904766</v>
      </c>
      <c r="T1996">
        <f>VLOOKUP(D1996,MoneyLine!$A$1:$K$33,10,FALSE)</f>
        <v>-0.45761904761904759</v>
      </c>
      <c r="V1996">
        <f>HomTotReg.!$B$17+(test!O1996*HomTotReg.!$B$18+HomTotReg.!$B$19*test!P1996+test!Q1996*HomTotReg.!$B$20)</f>
        <v>3.3175899059137031</v>
      </c>
      <c r="W1996">
        <f>VisTotReg.!$B$17+(VisTotReg.!$B$18*test!R1996+test!S1996*VisTotReg.!$B$19+test!T1996*VisTotReg.!$B$20)</f>
        <v>3.2276161489948096</v>
      </c>
      <c r="Y1996">
        <f>'MoneyLine Reg. 1'!$B$17+('MoneyLine Reg. 1'!$B$18*test!I1996+test!J1996*'MoneyLine Reg. 1'!$B$19+test!T1996*'MoneyLine Reg. 1'!$B$20+test!Q1996*'MoneyLine Reg. 1'!$B$21)</f>
        <v>-8.9380812601589588E-2</v>
      </c>
      <c r="Z1996">
        <f>'MoneyLine Reg. 2'!$B$17+('MoneyLine Reg. 2'!$B$18*test!M1996+test!K1996*'MoneyLine Reg. 2'!$B$19+'MoneyLine Reg. 2'!$B$20*test!L1996+test!N1996*'MoneyLine Reg. 2'!$B$21)</f>
        <v>0.39280357153271428</v>
      </c>
    </row>
    <row r="1997" spans="1:26" x14ac:dyDescent="0.3">
      <c r="A1997" s="9">
        <v>45307</v>
      </c>
      <c r="B1997" s="7" t="s">
        <v>5</v>
      </c>
      <c r="C1997" s="7"/>
      <c r="D1997" s="7" t="s">
        <v>9</v>
      </c>
      <c r="I1997">
        <f>VLOOKUP(D1997,MoneyLine!$A$1:$K$33,7,FALSE)</f>
        <v>154.76523809523809</v>
      </c>
      <c r="J1997">
        <f>VLOOKUP(B1997,MoneyLine!$A$1:$K$33,7,FALSE)</f>
        <v>92.519047619047612</v>
      </c>
      <c r="K1997">
        <f>VLOOKUP(B1997,MoneyLine!$A$1:$K$33,11,FALSE)</f>
        <v>15.5725</v>
      </c>
      <c r="L1997">
        <f>VLOOKUP(B1997,MoneyLine!$A$1:$D$33,4,FALSE)</f>
        <v>52.448999999999998</v>
      </c>
      <c r="M1997">
        <f>VLOOKUP(D1997,MoneyLine!$A$1:$K$33,11,FALSE)</f>
        <v>17.220000000000002</v>
      </c>
      <c r="N1997">
        <f>VLOOKUP(D1997,MoneyLine!$A$1:$D$33,4,FALSE)</f>
        <v>58.933</v>
      </c>
      <c r="O1997">
        <f>VLOOKUP(D1997,MoneyLine!$A$1:$Q$33,14,FALSE)</f>
        <v>117.61833333333333</v>
      </c>
      <c r="P1997">
        <f>VLOOKUP(B1997,MoneyLine!$A$1:$Q$33,17,FALSE)</f>
        <v>2.4073809523809526</v>
      </c>
      <c r="Q1997">
        <f>VLOOKUP(B1997,MoneyLine!$A$1:$K$33,10,FALSE)</f>
        <v>7.11511904761905</v>
      </c>
      <c r="R1997">
        <f>VLOOKUP(B1997,MoneyLine!$A$1:$Q$33,14,FALSE)</f>
        <v>80.7392857142857</v>
      </c>
      <c r="S1997">
        <f>VLOOKUP(D1997,MoneyLine!$A$1:$Q$33,17,FALSE)</f>
        <v>29.393333333333338</v>
      </c>
      <c r="T1997">
        <f>VLOOKUP(D1997,MoneyLine!$A$1:$K$33,10,FALSE)</f>
        <v>-2.4774999999999996</v>
      </c>
      <c r="V1997">
        <f>HomTotReg.!$B$17+(test!O1997*HomTotReg.!$B$18+HomTotReg.!$B$19*test!P1997+test!Q1997*HomTotReg.!$B$20)</f>
        <v>3.8857602773212792</v>
      </c>
      <c r="W1997">
        <f>VisTotReg.!$B$17+(VisTotReg.!$B$18*test!R1997+test!S1997*VisTotReg.!$B$19+test!T1997*VisTotReg.!$B$20)</f>
        <v>3.2432405699849931</v>
      </c>
      <c r="Y1997">
        <f>'MoneyLine Reg. 1'!$B$17+('MoneyLine Reg. 1'!$B$18*test!I1997+test!J1997*'MoneyLine Reg. 1'!$B$19+test!T1997*'MoneyLine Reg. 1'!$B$20+test!Q1997*'MoneyLine Reg. 1'!$B$21)</f>
        <v>0.60980626765263202</v>
      </c>
      <c r="Z1997">
        <f>'MoneyLine Reg. 2'!$B$17+('MoneyLine Reg. 2'!$B$18*test!M1997+test!K1997*'MoneyLine Reg. 2'!$B$19+'MoneyLine Reg. 2'!$B$20*test!L1997+test!N1997*'MoneyLine Reg. 2'!$B$21)</f>
        <v>0.75671974046001811</v>
      </c>
    </row>
    <row r="1998" spans="1:26" x14ac:dyDescent="0.3">
      <c r="A1998" s="8">
        <v>45307</v>
      </c>
      <c r="B1998" s="6" t="s">
        <v>34</v>
      </c>
      <c r="C1998" s="6"/>
      <c r="D1998" s="6" t="s">
        <v>17</v>
      </c>
      <c r="I1998">
        <f>VLOOKUP(D1998,MoneyLine!$A$1:$K$33,7,FALSE)</f>
        <v>126.67</v>
      </c>
      <c r="J1998">
        <f>VLOOKUP(B1998,MoneyLine!$A$1:$K$33,7,FALSE)</f>
        <v>70.167380952380938</v>
      </c>
      <c r="K1998">
        <f>VLOOKUP(B1998,MoneyLine!$A$1:$K$33,11,FALSE)</f>
        <v>10.367500000000003</v>
      </c>
      <c r="L1998">
        <f>VLOOKUP(B1998,MoneyLine!$A$1:$D$33,4,FALSE)</f>
        <v>52.325999999999993</v>
      </c>
      <c r="M1998">
        <f>VLOOKUP(D1998,MoneyLine!$A$1:$K$33,11,FALSE)</f>
        <v>19.922499999999999</v>
      </c>
      <c r="N1998">
        <f>VLOOKUP(D1998,MoneyLine!$A$1:$D$33,4,FALSE)</f>
        <v>49.902000000000001</v>
      </c>
      <c r="O1998">
        <f>VLOOKUP(D1998,MoneyLine!$A$1:$Q$33,14,FALSE)</f>
        <v>104.88261904761904</v>
      </c>
      <c r="P1998">
        <f>VLOOKUP(B1998,MoneyLine!$A$1:$Q$33,17,FALSE)</f>
        <v>22.489285714285707</v>
      </c>
      <c r="Q1998">
        <f>VLOOKUP(B1998,MoneyLine!$A$1:$K$33,10,FALSE)</f>
        <v>29.06904761904762</v>
      </c>
      <c r="R1998">
        <f>VLOOKUP(B1998,MoneyLine!$A$1:$Q$33,14,FALSE)</f>
        <v>40.24047619047618</v>
      </c>
      <c r="S1998">
        <f>VLOOKUP(D1998,MoneyLine!$A$1:$Q$33,17,FALSE)</f>
        <v>9.6223809523809507</v>
      </c>
      <c r="T1998">
        <f>VLOOKUP(D1998,MoneyLine!$A$1:$K$33,10,FALSE)</f>
        <v>23.209285714285713</v>
      </c>
      <c r="V1998">
        <f>HomTotReg.!$B$17+(test!O1998*HomTotReg.!$B$18+HomTotReg.!$B$19*test!P1998+test!Q1998*HomTotReg.!$B$20)</f>
        <v>3.2961215051567923</v>
      </c>
      <c r="W1998">
        <f>VisTotReg.!$B$17+(VisTotReg.!$B$18*test!R1998+test!S1998*VisTotReg.!$B$19+test!T1998*VisTotReg.!$B$20)</f>
        <v>2.5608896633426808</v>
      </c>
      <c r="Y1998">
        <f>'MoneyLine Reg. 1'!$B$17+('MoneyLine Reg. 1'!$B$18*test!I1998+test!J1998*'MoneyLine Reg. 1'!$B$19+test!T1998*'MoneyLine Reg. 1'!$B$20+test!Q1998*'MoneyLine Reg. 1'!$B$21)</f>
        <v>0.72767352982283895</v>
      </c>
      <c r="Z1998">
        <f>'MoneyLine Reg. 2'!$B$17+('MoneyLine Reg. 2'!$B$18*test!M1998+test!K1998*'MoneyLine Reg. 2'!$B$19+'MoneyLine Reg. 2'!$B$20*test!L1998+test!N1998*'MoneyLine Reg. 2'!$B$21)</f>
        <v>0.59227566978673174</v>
      </c>
    </row>
    <row r="1999" spans="1:26" x14ac:dyDescent="0.3">
      <c r="A1999" s="9">
        <v>45307</v>
      </c>
      <c r="B1999" s="7" t="s">
        <v>11</v>
      </c>
      <c r="C1999" s="7"/>
      <c r="D1999" s="7" t="s">
        <v>32</v>
      </c>
      <c r="I1999">
        <f>VLOOKUP(D1999,MoneyLine!$A$1:$K$33,7,FALSE)</f>
        <v>91.395238095238099</v>
      </c>
      <c r="J1999">
        <f>VLOOKUP(B1999,MoneyLine!$A$1:$K$33,7,FALSE)</f>
        <v>121.01880952380951</v>
      </c>
      <c r="K1999">
        <f>VLOOKUP(B1999,MoneyLine!$A$1:$K$33,11,FALSE)</f>
        <v>15.838749999999997</v>
      </c>
      <c r="L1999">
        <f>VLOOKUP(B1999,MoneyLine!$A$1:$D$33,4,FALSE)</f>
        <v>52.685499999999998</v>
      </c>
      <c r="M1999">
        <f>VLOOKUP(D1999,MoneyLine!$A$1:$K$33,11,FALSE)</f>
        <v>4.9549999999999983</v>
      </c>
      <c r="N1999">
        <f>VLOOKUP(D1999,MoneyLine!$A$1:$D$33,4,FALSE)</f>
        <v>47.241</v>
      </c>
      <c r="O1999">
        <f>VLOOKUP(D1999,MoneyLine!$A$1:$Q$33,14,FALSE)</f>
        <v>85.390952380952371</v>
      </c>
      <c r="P1999">
        <f>VLOOKUP(B1999,MoneyLine!$A$1:$Q$33,17,FALSE)</f>
        <v>15.627619047619051</v>
      </c>
      <c r="Q1999">
        <f>VLOOKUP(B1999,MoneyLine!$A$1:$K$33,10,FALSE)</f>
        <v>10.4975</v>
      </c>
      <c r="R1999">
        <f>VLOOKUP(B1999,MoneyLine!$A$1:$Q$33,14,FALSE)</f>
        <v>85.286666666666662</v>
      </c>
      <c r="S1999">
        <f>VLOOKUP(D1999,MoneyLine!$A$1:$Q$33,17,FALSE)</f>
        <v>-9.4788095238095256</v>
      </c>
      <c r="T1999">
        <f>VLOOKUP(D1999,MoneyLine!$A$1:$K$33,10,FALSE)</f>
        <v>-16.679047619047623</v>
      </c>
      <c r="V1999">
        <f>HomTotReg.!$B$17+(test!O1999*HomTotReg.!$B$18+HomTotReg.!$B$19*test!P1999+test!Q1999*HomTotReg.!$B$20)</f>
        <v>3.36727313979834</v>
      </c>
      <c r="W1999">
        <f>VisTotReg.!$B$17+(VisTotReg.!$B$18*test!R1999+test!S1999*VisTotReg.!$B$19+test!T1999*VisTotReg.!$B$20)</f>
        <v>3.8528071905049135</v>
      </c>
      <c r="Y1999">
        <f>'MoneyLine Reg. 1'!$B$17+('MoneyLine Reg. 1'!$B$18*test!I1999+test!J1999*'MoneyLine Reg. 1'!$B$19+test!T1999*'MoneyLine Reg. 1'!$B$20+test!Q1999*'MoneyLine Reg. 1'!$B$21)</f>
        <v>-0.56961157274224961</v>
      </c>
      <c r="Z1999">
        <f>'MoneyLine Reg. 2'!$B$17+('MoneyLine Reg. 2'!$B$18*test!M1999+test!K1999*'MoneyLine Reg. 2'!$B$19+'MoneyLine Reg. 2'!$B$20*test!L1999+test!N1999*'MoneyLine Reg. 2'!$B$21)</f>
        <v>-0.85771344669070393</v>
      </c>
    </row>
    <row r="2000" spans="1:26" x14ac:dyDescent="0.3">
      <c r="A2000" s="8">
        <v>45307</v>
      </c>
      <c r="B2000" s="6" t="s">
        <v>16</v>
      </c>
      <c r="C2000" s="6"/>
      <c r="D2000" s="6" t="s">
        <v>23</v>
      </c>
      <c r="I2000">
        <f>VLOOKUP(D2000,MoneyLine!$A$1:$K$33,7,FALSE)</f>
        <v>101.00309523809524</v>
      </c>
      <c r="J2000">
        <f>VLOOKUP(B2000,MoneyLine!$A$1:$K$33,7,FALSE)</f>
        <v>64.561666666666639</v>
      </c>
      <c r="K2000">
        <f>VLOOKUP(B2000,MoneyLine!$A$1:$K$33,11,FALSE)</f>
        <v>10.3225</v>
      </c>
      <c r="L2000">
        <f>VLOOKUP(B2000,MoneyLine!$A$1:$D$33,4,FALSE)</f>
        <v>48.538999999999994</v>
      </c>
      <c r="M2000">
        <f>VLOOKUP(D2000,MoneyLine!$A$1:$K$33,11,FALSE)</f>
        <v>6.8149999999999995</v>
      </c>
      <c r="N2000">
        <f>VLOOKUP(D2000,MoneyLine!$A$1:$D$33,4,FALSE)</f>
        <v>52.277999999999999</v>
      </c>
      <c r="O2000">
        <f>VLOOKUP(D2000,MoneyLine!$A$1:$Q$33,14,FALSE)</f>
        <v>66.898333333333312</v>
      </c>
      <c r="P2000">
        <f>VLOOKUP(B2000,MoneyLine!$A$1:$Q$33,17,FALSE)</f>
        <v>-17.098809523809521</v>
      </c>
      <c r="Q2000">
        <f>VLOOKUP(B2000,MoneyLine!$A$1:$K$33,10,FALSE)</f>
        <v>17.131547619047623</v>
      </c>
      <c r="R2000">
        <f>VLOOKUP(B2000,MoneyLine!$A$1:$Q$33,14,FALSE)</f>
        <v>75.591190476190462</v>
      </c>
      <c r="S2000">
        <f>VLOOKUP(D2000,MoneyLine!$A$1:$Q$33,17,FALSE)</f>
        <v>22.973095238095237</v>
      </c>
      <c r="T2000">
        <f>VLOOKUP(D2000,MoneyLine!$A$1:$K$33,10,FALSE)</f>
        <v>43.088928571428575</v>
      </c>
      <c r="V2000">
        <f>HomTotReg.!$B$17+(test!O2000*HomTotReg.!$B$18+HomTotReg.!$B$19*test!P2000+test!Q2000*HomTotReg.!$B$20)</f>
        <v>3.4451958772263223</v>
      </c>
      <c r="W2000">
        <f>VisTotReg.!$B$17+(VisTotReg.!$B$18*test!R2000+test!S2000*VisTotReg.!$B$19+test!T2000*VisTotReg.!$B$20)</f>
        <v>2.5684706403757707</v>
      </c>
      <c r="Y2000">
        <f>'MoneyLine Reg. 1'!$B$17+('MoneyLine Reg. 1'!$B$18*test!I2000+test!J2000*'MoneyLine Reg. 1'!$B$19+test!T2000*'MoneyLine Reg. 1'!$B$20+test!Q2000*'MoneyLine Reg. 1'!$B$21)</f>
        <v>0.93538426902698235</v>
      </c>
      <c r="Z2000">
        <f>'MoneyLine Reg. 2'!$B$17+('MoneyLine Reg. 2'!$B$18*test!M2000+test!K2000*'MoneyLine Reg. 2'!$B$19+'MoneyLine Reg. 2'!$B$20*test!L2000+test!N2000*'MoneyLine Reg. 2'!$B$21)</f>
        <v>0.2514839298277014</v>
      </c>
    </row>
    <row r="2001" spans="1:26" x14ac:dyDescent="0.3">
      <c r="A2001" s="9">
        <v>45307</v>
      </c>
      <c r="B2001" s="7" t="s">
        <v>26</v>
      </c>
      <c r="C2001" s="7"/>
      <c r="D2001" s="7" t="s">
        <v>12</v>
      </c>
      <c r="I2001">
        <f>VLOOKUP(D2001,MoneyLine!$A$1:$K$33,7,FALSE)</f>
        <v>38.000238095238089</v>
      </c>
      <c r="J2001">
        <f>VLOOKUP(B2001,MoneyLine!$A$1:$K$33,7,FALSE)</f>
        <v>2.4278571428571381</v>
      </c>
      <c r="K2001">
        <f>VLOOKUP(B2001,MoneyLine!$A$1:$K$33,11,FALSE)</f>
        <v>7.2874999999999996</v>
      </c>
      <c r="L2001">
        <f>VLOOKUP(B2001,MoneyLine!$A$1:$D$33,4,FALSE)</f>
        <v>44.772500000000001</v>
      </c>
      <c r="M2001">
        <f>VLOOKUP(D2001,MoneyLine!$A$1:$K$33,11,FALSE)</f>
        <v>5.6062500000000011</v>
      </c>
      <c r="N2001">
        <f>VLOOKUP(D2001,MoneyLine!$A$1:$D$33,4,FALSE)</f>
        <v>46.611499999999999</v>
      </c>
      <c r="O2001">
        <f>VLOOKUP(D2001,MoneyLine!$A$1:$Q$33,14,FALSE)</f>
        <v>32.669761904761899</v>
      </c>
      <c r="P2001">
        <f>VLOOKUP(B2001,MoneyLine!$A$1:$Q$33,17,FALSE)</f>
        <v>-8.321428571428573</v>
      </c>
      <c r="Q2001">
        <f>VLOOKUP(B2001,MoneyLine!$A$1:$K$33,10,FALSE)</f>
        <v>13.537738095238096</v>
      </c>
      <c r="R2001">
        <f>VLOOKUP(B2001,MoneyLine!$A$1:$Q$33,14,FALSE)</f>
        <v>21.040476190476188</v>
      </c>
      <c r="S2001">
        <f>VLOOKUP(D2001,MoneyLine!$A$1:$Q$33,17,FALSE)</f>
        <v>-1.7361904761904778</v>
      </c>
      <c r="T2001">
        <f>VLOOKUP(D2001,MoneyLine!$A$1:$K$33,10,FALSE)</f>
        <v>20.738571428571433</v>
      </c>
      <c r="V2001">
        <f>HomTotReg.!$B$17+(test!O2001*HomTotReg.!$B$18+HomTotReg.!$B$19*test!P2001+test!Q2001*HomTotReg.!$B$20)</f>
        <v>3.0295180880993748</v>
      </c>
      <c r="W2001">
        <f>VisTotReg.!$B$17+(VisTotReg.!$B$18*test!R2001+test!S2001*VisTotReg.!$B$19+test!T2001*VisTotReg.!$B$20)</f>
        <v>2.4707843329290764</v>
      </c>
      <c r="Y2001">
        <f>'MoneyLine Reg. 1'!$B$17+('MoneyLine Reg. 1'!$B$18*test!I2001+test!J2001*'MoneyLine Reg. 1'!$B$19+test!T2001*'MoneyLine Reg. 1'!$B$20+test!Q2001*'MoneyLine Reg. 1'!$B$21)</f>
        <v>0.75995327895101672</v>
      </c>
      <c r="Z2001">
        <f>'MoneyLine Reg. 2'!$B$17+('MoneyLine Reg. 2'!$B$18*test!M2001+test!K2001*'MoneyLine Reg. 2'!$B$19+'MoneyLine Reg. 2'!$B$20*test!L2001+test!N2001*'MoneyLine Reg. 2'!$B$21)</f>
        <v>0.23595125039017528</v>
      </c>
    </row>
    <row r="2002" spans="1:26" x14ac:dyDescent="0.3">
      <c r="A2002" s="8">
        <v>45308</v>
      </c>
      <c r="B2002" s="6" t="s">
        <v>6</v>
      </c>
      <c r="C2002" s="6"/>
      <c r="D2002" s="6" t="s">
        <v>13</v>
      </c>
      <c r="I2002">
        <f>VLOOKUP(D2002,MoneyLine!$A$1:$K$33,7,FALSE)</f>
        <v>52.757857142857148</v>
      </c>
      <c r="J2002">
        <f>VLOOKUP(B2002,MoneyLine!$A$1:$K$33,7,FALSE)</f>
        <v>-14.717619047619038</v>
      </c>
      <c r="K2002">
        <f>VLOOKUP(B2002,MoneyLine!$A$1:$K$33,11,FALSE)</f>
        <v>1.6887499999999989</v>
      </c>
      <c r="L2002">
        <f>VLOOKUP(B2002,MoneyLine!$A$1:$D$33,4,FALSE)</f>
        <v>38.247500000000002</v>
      </c>
      <c r="M2002">
        <f>VLOOKUP(D2002,MoneyLine!$A$1:$K$33,11,FALSE)</f>
        <v>5.03125</v>
      </c>
      <c r="N2002">
        <f>VLOOKUP(D2002,MoneyLine!$A$1:$D$33,4,FALSE)</f>
        <v>47.964499999999994</v>
      </c>
      <c r="O2002">
        <f>VLOOKUP(D2002,MoneyLine!$A$1:$Q$33,14,FALSE)</f>
        <v>36.921904761904756</v>
      </c>
      <c r="P2002">
        <f>VLOOKUP(B2002,MoneyLine!$A$1:$Q$33,17,FALSE)</f>
        <v>-23.022142857142857</v>
      </c>
      <c r="Q2002">
        <f>VLOOKUP(B2002,MoneyLine!$A$1:$K$33,10,FALSE)</f>
        <v>2.2516666666666674</v>
      </c>
      <c r="R2002">
        <f>VLOOKUP(B2002,MoneyLine!$A$1:$Q$33,14,FALSE)</f>
        <v>4.214999999999999</v>
      </c>
      <c r="S2002">
        <f>VLOOKUP(D2002,MoneyLine!$A$1:$Q$33,17,FALSE)</f>
        <v>6.5440476190476176</v>
      </c>
      <c r="T2002">
        <f>VLOOKUP(D2002,MoneyLine!$A$1:$K$33,10,FALSE)</f>
        <v>-4.3963095238095242</v>
      </c>
      <c r="V2002">
        <f>HomTotReg.!$B$17+(test!O2002*HomTotReg.!$B$18+HomTotReg.!$B$19*test!P2002+test!Q2002*HomTotReg.!$B$20)</f>
        <v>3.3547301822048432</v>
      </c>
      <c r="W2002">
        <f>VisTotReg.!$B$17+(VisTotReg.!$B$18*test!R2002+test!S2002*VisTotReg.!$B$19+test!T2002*VisTotReg.!$B$20)</f>
        <v>2.5674937140316811</v>
      </c>
      <c r="Y2002">
        <f>'MoneyLine Reg. 1'!$B$17+('MoneyLine Reg. 1'!$B$18*test!I2002+test!J2002*'MoneyLine Reg. 1'!$B$19+test!T2002*'MoneyLine Reg. 1'!$B$20+test!Q2002*'MoneyLine Reg. 1'!$B$21)</f>
        <v>0.86695918081383871</v>
      </c>
      <c r="Z2002">
        <f>'MoneyLine Reg. 2'!$B$17+('MoneyLine Reg. 2'!$B$18*test!M2002+test!K2002*'MoneyLine Reg. 2'!$B$19+'MoneyLine Reg. 2'!$B$20*test!L2002+test!N2002*'MoneyLine Reg. 2'!$B$21)</f>
        <v>1.1182322312261581</v>
      </c>
    </row>
    <row r="2003" spans="1:26" x14ac:dyDescent="0.3">
      <c r="A2003" s="9">
        <v>45308</v>
      </c>
      <c r="B2003" s="7" t="s">
        <v>19</v>
      </c>
      <c r="C2003" s="7"/>
      <c r="D2003" s="7" t="s">
        <v>31</v>
      </c>
      <c r="I2003">
        <f>VLOOKUP(D2003,MoneyLine!$A$1:$K$33,7,FALSE)</f>
        <v>130.13119047619048</v>
      </c>
      <c r="J2003">
        <f>VLOOKUP(B2003,MoneyLine!$A$1:$K$33,7,FALSE)</f>
        <v>99.267142857142858</v>
      </c>
      <c r="K2003">
        <f>VLOOKUP(B2003,MoneyLine!$A$1:$K$33,11,FALSE)</f>
        <v>11.873749999999998</v>
      </c>
      <c r="L2003">
        <f>VLOOKUP(B2003,MoneyLine!$A$1:$D$33,4,FALSE)</f>
        <v>44.580500000000001</v>
      </c>
      <c r="M2003">
        <f>VLOOKUP(D2003,MoneyLine!$A$1:$K$33,11,FALSE)</f>
        <v>13.114999999999997</v>
      </c>
      <c r="N2003">
        <f>VLOOKUP(D2003,MoneyLine!$A$1:$D$33,4,FALSE)</f>
        <v>55.725999999999999</v>
      </c>
      <c r="O2003">
        <f>VLOOKUP(D2003,MoneyLine!$A$1:$Q$33,14,FALSE)</f>
        <v>91.865476190476173</v>
      </c>
      <c r="P2003">
        <f>VLOOKUP(B2003,MoneyLine!$A$1:$Q$33,17,FALSE)</f>
        <v>-14.223571428571427</v>
      </c>
      <c r="Q2003">
        <f>VLOOKUP(B2003,MoneyLine!$A$1:$K$33,10,FALSE)</f>
        <v>-3.2023809523808761E-2</v>
      </c>
      <c r="R2003">
        <f>VLOOKUP(B2003,MoneyLine!$A$1:$Q$33,14,FALSE)</f>
        <v>93.099761904761891</v>
      </c>
      <c r="S2003">
        <f>VLOOKUP(D2003,MoneyLine!$A$1:$Q$33,17,FALSE)</f>
        <v>29.228333333333332</v>
      </c>
      <c r="T2003">
        <f>VLOOKUP(D2003,MoneyLine!$A$1:$K$33,10,FALSE)</f>
        <v>31.447738095238101</v>
      </c>
      <c r="V2003">
        <f>HomTotReg.!$B$17+(test!O2003*HomTotReg.!$B$18+HomTotReg.!$B$19*test!P2003+test!Q2003*HomTotReg.!$B$20)</f>
        <v>3.8682127089309475</v>
      </c>
      <c r="W2003">
        <f>VisTotReg.!$B$17+(VisTotReg.!$B$18*test!R2003+test!S2003*VisTotReg.!$B$19+test!T2003*VisTotReg.!$B$20)</f>
        <v>2.891795355992433</v>
      </c>
      <c r="Y2003">
        <f>'MoneyLine Reg. 1'!$B$17+('MoneyLine Reg. 1'!$B$18*test!I2003+test!J2003*'MoneyLine Reg. 1'!$B$19+test!T2003*'MoneyLine Reg. 1'!$B$20+test!Q2003*'MoneyLine Reg. 1'!$B$21)</f>
        <v>0.83189911340138056</v>
      </c>
      <c r="Z2003">
        <f>'MoneyLine Reg. 2'!$B$17+('MoneyLine Reg. 2'!$B$18*test!M2003+test!K2003*'MoneyLine Reg. 2'!$B$19+'MoneyLine Reg. 2'!$B$20*test!L2003+test!N2003*'MoneyLine Reg. 2'!$B$21)</f>
        <v>1.0884174278577858</v>
      </c>
    </row>
    <row r="2004" spans="1:26" x14ac:dyDescent="0.3">
      <c r="A2004" s="8">
        <v>45308</v>
      </c>
      <c r="B2004" s="6" t="s">
        <v>33</v>
      </c>
      <c r="C2004" s="6"/>
      <c r="D2004" s="6" t="s">
        <v>15</v>
      </c>
      <c r="I2004">
        <f>VLOOKUP(D2004,MoneyLine!$A$1:$K$33,7,FALSE)</f>
        <v>101.46142857142856</v>
      </c>
      <c r="J2004">
        <f>VLOOKUP(B2004,MoneyLine!$A$1:$K$33,7,FALSE)</f>
        <v>35.906904761904762</v>
      </c>
      <c r="K2004">
        <f>VLOOKUP(B2004,MoneyLine!$A$1:$K$33,11,FALSE)</f>
        <v>3.707499999999996</v>
      </c>
      <c r="L2004">
        <f>VLOOKUP(B2004,MoneyLine!$A$1:$D$33,4,FALSE)</f>
        <v>47.251999999999995</v>
      </c>
      <c r="M2004">
        <f>VLOOKUP(D2004,MoneyLine!$A$1:$K$33,11,FALSE)</f>
        <v>16.143749999999997</v>
      </c>
      <c r="N2004">
        <f>VLOOKUP(D2004,MoneyLine!$A$1:$D$33,4,FALSE)</f>
        <v>52.539000000000001</v>
      </c>
      <c r="O2004">
        <f>VLOOKUP(D2004,MoneyLine!$A$1:$Q$33,14,FALSE)</f>
        <v>76.89928571428571</v>
      </c>
      <c r="P2004">
        <f>VLOOKUP(B2004,MoneyLine!$A$1:$Q$33,17,FALSE)</f>
        <v>-16.226190476190478</v>
      </c>
      <c r="Q2004">
        <f>VLOOKUP(B2004,MoneyLine!$A$1:$K$33,10,FALSE)</f>
        <v>29.473928571428576</v>
      </c>
      <c r="R2004">
        <f>VLOOKUP(B2004,MoneyLine!$A$1:$Q$33,14,FALSE)</f>
        <v>44.759523809523806</v>
      </c>
      <c r="S2004">
        <f>VLOOKUP(D2004,MoneyLine!$A$1:$Q$33,17,FALSE)</f>
        <v>16.578095238095237</v>
      </c>
      <c r="T2004">
        <f>VLOOKUP(D2004,MoneyLine!$A$1:$K$33,10,FALSE)</f>
        <v>-8.7532142857142858</v>
      </c>
      <c r="V2004">
        <f>HomTotReg.!$B$17+(test!O2004*HomTotReg.!$B$18+HomTotReg.!$B$19*test!P2004+test!Q2004*HomTotReg.!$B$20)</f>
        <v>3.4057307330971476</v>
      </c>
      <c r="W2004">
        <f>VisTotReg.!$B$17+(VisTotReg.!$B$18*test!R2004+test!S2004*VisTotReg.!$B$19+test!T2004*VisTotReg.!$B$20)</f>
        <v>3.0231150965682949</v>
      </c>
      <c r="Y2004">
        <f>'MoneyLine Reg. 1'!$B$17+('MoneyLine Reg. 1'!$B$18*test!I2004+test!J2004*'MoneyLine Reg. 1'!$B$19+test!T2004*'MoneyLine Reg. 1'!$B$20+test!Q2004*'MoneyLine Reg. 1'!$B$21)</f>
        <v>0.42859672049078756</v>
      </c>
      <c r="Z2004">
        <f>'MoneyLine Reg. 2'!$B$17+('MoneyLine Reg. 2'!$B$18*test!M2004+test!K2004*'MoneyLine Reg. 2'!$B$19+'MoneyLine Reg. 2'!$B$20*test!L2004+test!N2004*'MoneyLine Reg. 2'!$B$21)</f>
        <v>1.3239552314219383</v>
      </c>
    </row>
    <row r="2005" spans="1:26" x14ac:dyDescent="0.3">
      <c r="A2005" s="9">
        <v>45309</v>
      </c>
      <c r="B2005" s="7" t="s">
        <v>11</v>
      </c>
      <c r="C2005" s="7"/>
      <c r="D2005" s="7" t="s">
        <v>14</v>
      </c>
      <c r="I2005">
        <f>VLOOKUP(D2005,MoneyLine!$A$1:$K$33,7,FALSE)</f>
        <v>85.562619047619037</v>
      </c>
      <c r="J2005">
        <f>VLOOKUP(B2005,MoneyLine!$A$1:$K$33,7,FALSE)</f>
        <v>121.01880952380951</v>
      </c>
      <c r="K2005">
        <f>VLOOKUP(B2005,MoneyLine!$A$1:$K$33,11,FALSE)</f>
        <v>15.838749999999997</v>
      </c>
      <c r="L2005">
        <f>VLOOKUP(B2005,MoneyLine!$A$1:$D$33,4,FALSE)</f>
        <v>52.685499999999998</v>
      </c>
      <c r="M2005">
        <f>VLOOKUP(D2005,MoneyLine!$A$1:$K$33,11,FALSE)</f>
        <v>19.403750000000002</v>
      </c>
      <c r="N2005">
        <f>VLOOKUP(D2005,MoneyLine!$A$1:$D$33,4,FALSE)</f>
        <v>49.788499999999999</v>
      </c>
      <c r="O2005">
        <f>VLOOKUP(D2005,MoneyLine!$A$1:$Q$33,14,FALSE)</f>
        <v>87.124523809523808</v>
      </c>
      <c r="P2005">
        <f>VLOOKUP(B2005,MoneyLine!$A$1:$Q$33,17,FALSE)</f>
        <v>15.627619047619051</v>
      </c>
      <c r="Q2005">
        <f>VLOOKUP(B2005,MoneyLine!$A$1:$K$33,10,FALSE)</f>
        <v>10.4975</v>
      </c>
      <c r="R2005">
        <f>VLOOKUP(B2005,MoneyLine!$A$1:$Q$33,14,FALSE)</f>
        <v>85.286666666666662</v>
      </c>
      <c r="S2005">
        <f>VLOOKUP(D2005,MoneyLine!$A$1:$Q$33,17,FALSE)</f>
        <v>-3.2247619047619036</v>
      </c>
      <c r="T2005">
        <f>VLOOKUP(D2005,MoneyLine!$A$1:$K$33,10,FALSE)</f>
        <v>24.058452380952382</v>
      </c>
      <c r="V2005">
        <f>HomTotReg.!$B$17+(test!O2005*HomTotReg.!$B$18+HomTotReg.!$B$19*test!P2005+test!Q2005*HomTotReg.!$B$20)</f>
        <v>3.3856218556308848</v>
      </c>
      <c r="W2005">
        <f>VisTotReg.!$B$17+(VisTotReg.!$B$18*test!R2005+test!S2005*VisTotReg.!$B$19+test!T2005*VisTotReg.!$B$20)</f>
        <v>3.1972213006264512</v>
      </c>
      <c r="Y2005">
        <f>'MoneyLine Reg. 1'!$B$17+('MoneyLine Reg. 1'!$B$18*test!I2005+test!J2005*'MoneyLine Reg. 1'!$B$19+test!T2005*'MoneyLine Reg. 1'!$B$20+test!Q2005*'MoneyLine Reg. 1'!$B$21)</f>
        <v>-6.2856939497747677E-2</v>
      </c>
      <c r="Z2005">
        <f>'MoneyLine Reg. 2'!$B$17+('MoneyLine Reg. 2'!$B$18*test!M2005+test!K2005*'MoneyLine Reg. 2'!$B$19+'MoneyLine Reg. 2'!$B$20*test!L2005+test!N2005*'MoneyLine Reg. 2'!$B$21)</f>
        <v>0.2040568823082598</v>
      </c>
    </row>
    <row r="2006" spans="1:26" x14ac:dyDescent="0.3">
      <c r="A2006" s="8">
        <v>45309</v>
      </c>
      <c r="B2006" s="6" t="s">
        <v>5</v>
      </c>
      <c r="C2006" s="6"/>
      <c r="D2006" s="6" t="s">
        <v>22</v>
      </c>
      <c r="I2006">
        <f>VLOOKUP(D2006,MoneyLine!$A$1:$K$33,7,FALSE)</f>
        <v>73.279761904761898</v>
      </c>
      <c r="J2006">
        <f>VLOOKUP(B2006,MoneyLine!$A$1:$K$33,7,FALSE)</f>
        <v>92.519047619047612</v>
      </c>
      <c r="K2006">
        <f>VLOOKUP(B2006,MoneyLine!$A$1:$K$33,11,FALSE)</f>
        <v>15.5725</v>
      </c>
      <c r="L2006">
        <f>VLOOKUP(B2006,MoneyLine!$A$1:$D$33,4,FALSE)</f>
        <v>52.448999999999998</v>
      </c>
      <c r="M2006">
        <f>VLOOKUP(D2006,MoneyLine!$A$1:$K$33,11,FALSE)</f>
        <v>6.432500000000001</v>
      </c>
      <c r="N2006">
        <f>VLOOKUP(D2006,MoneyLine!$A$1:$D$33,4,FALSE)</f>
        <v>50.885999999999996</v>
      </c>
      <c r="O2006">
        <f>VLOOKUP(D2006,MoneyLine!$A$1:$Q$33,14,FALSE)</f>
        <v>70.076904761904771</v>
      </c>
      <c r="P2006">
        <f>VLOOKUP(B2006,MoneyLine!$A$1:$Q$33,17,FALSE)</f>
        <v>2.4073809523809526</v>
      </c>
      <c r="Q2006">
        <f>VLOOKUP(B2006,MoneyLine!$A$1:$K$33,10,FALSE)</f>
        <v>7.11511904761905</v>
      </c>
      <c r="R2006">
        <f>VLOOKUP(B2006,MoneyLine!$A$1:$Q$33,14,FALSE)</f>
        <v>80.7392857142857</v>
      </c>
      <c r="S2006">
        <f>VLOOKUP(D2006,MoneyLine!$A$1:$Q$33,17,FALSE)</f>
        <v>-0.22023809523809401</v>
      </c>
      <c r="T2006">
        <f>VLOOKUP(D2006,MoneyLine!$A$1:$K$33,10,FALSE)</f>
        <v>10.709166666666667</v>
      </c>
      <c r="V2006">
        <f>HomTotReg.!$B$17+(test!O2006*HomTotReg.!$B$18+HomTotReg.!$B$19*test!P2006+test!Q2006*HomTotReg.!$B$20)</f>
        <v>3.3825654572213555</v>
      </c>
      <c r="W2006">
        <f>VisTotReg.!$B$17+(VisTotReg.!$B$18*test!R2006+test!S2006*VisTotReg.!$B$19+test!T2006*VisTotReg.!$B$20)</f>
        <v>3.3130598588381828</v>
      </c>
      <c r="Y2006">
        <f>'MoneyLine Reg. 1'!$B$17+('MoneyLine Reg. 1'!$B$18*test!I2006+test!J2006*'MoneyLine Reg. 1'!$B$19+test!T2006*'MoneyLine Reg. 1'!$B$20+test!Q2006*'MoneyLine Reg. 1'!$B$21)</f>
        <v>-6.0488116928337776E-3</v>
      </c>
      <c r="Z2006">
        <f>'MoneyLine Reg. 2'!$B$17+('MoneyLine Reg. 2'!$B$18*test!M2006+test!K2006*'MoneyLine Reg. 2'!$B$19+'MoneyLine Reg. 2'!$B$20*test!L2006+test!N2006*'MoneyLine Reg. 2'!$B$21)</f>
        <v>-0.47427900291177449</v>
      </c>
    </row>
    <row r="2007" spans="1:26" x14ac:dyDescent="0.3">
      <c r="A2007" s="9">
        <v>45309</v>
      </c>
      <c r="B2007" s="7" t="s">
        <v>34</v>
      </c>
      <c r="C2007" s="7"/>
      <c r="D2007" s="7" t="s">
        <v>9</v>
      </c>
      <c r="I2007">
        <f>VLOOKUP(D2007,MoneyLine!$A$1:$K$33,7,FALSE)</f>
        <v>154.76523809523809</v>
      </c>
      <c r="J2007">
        <f>VLOOKUP(B2007,MoneyLine!$A$1:$K$33,7,FALSE)</f>
        <v>70.167380952380938</v>
      </c>
      <c r="K2007">
        <f>VLOOKUP(B2007,MoneyLine!$A$1:$K$33,11,FALSE)</f>
        <v>10.367500000000003</v>
      </c>
      <c r="L2007">
        <f>VLOOKUP(B2007,MoneyLine!$A$1:$D$33,4,FALSE)</f>
        <v>52.325999999999993</v>
      </c>
      <c r="M2007">
        <f>VLOOKUP(D2007,MoneyLine!$A$1:$K$33,11,FALSE)</f>
        <v>17.220000000000002</v>
      </c>
      <c r="N2007">
        <f>VLOOKUP(D2007,MoneyLine!$A$1:$D$33,4,FALSE)</f>
        <v>58.933</v>
      </c>
      <c r="O2007">
        <f>VLOOKUP(D2007,MoneyLine!$A$1:$Q$33,14,FALSE)</f>
        <v>117.61833333333333</v>
      </c>
      <c r="P2007">
        <f>VLOOKUP(B2007,MoneyLine!$A$1:$Q$33,17,FALSE)</f>
        <v>22.489285714285707</v>
      </c>
      <c r="Q2007">
        <f>VLOOKUP(B2007,MoneyLine!$A$1:$K$33,10,FALSE)</f>
        <v>29.06904761904762</v>
      </c>
      <c r="R2007">
        <f>VLOOKUP(B2007,MoneyLine!$A$1:$Q$33,14,FALSE)</f>
        <v>40.24047619047618</v>
      </c>
      <c r="S2007">
        <f>VLOOKUP(D2007,MoneyLine!$A$1:$Q$33,17,FALSE)</f>
        <v>29.393333333333338</v>
      </c>
      <c r="T2007">
        <f>VLOOKUP(D2007,MoneyLine!$A$1:$K$33,10,FALSE)</f>
        <v>-2.4774999999999996</v>
      </c>
      <c r="V2007">
        <f>HomTotReg.!$B$17+(test!O2007*HomTotReg.!$B$18+HomTotReg.!$B$19*test!P2007+test!Q2007*HomTotReg.!$B$20)</f>
        <v>3.4309206824515073</v>
      </c>
      <c r="W2007">
        <f>VisTotReg.!$B$17+(VisTotReg.!$B$18*test!R2007+test!S2007*VisTotReg.!$B$19+test!T2007*VisTotReg.!$B$20)</f>
        <v>2.7628674556539137</v>
      </c>
      <c r="Y2007">
        <f>'MoneyLine Reg. 1'!$B$17+('MoneyLine Reg. 1'!$B$18*test!I2007+test!J2007*'MoneyLine Reg. 1'!$B$19+test!T2007*'MoneyLine Reg. 1'!$B$20+test!Q2007*'MoneyLine Reg. 1'!$B$21)</f>
        <v>0.64738366353799237</v>
      </c>
      <c r="Z2007">
        <f>'MoneyLine Reg. 2'!$B$17+('MoneyLine Reg. 2'!$B$18*test!M2007+test!K2007*'MoneyLine Reg. 2'!$B$19+'MoneyLine Reg. 2'!$B$20*test!L2007+test!N2007*'MoneyLine Reg. 2'!$B$21)</f>
        <v>1.0717759424625202</v>
      </c>
    </row>
    <row r="2008" spans="1:26" x14ac:dyDescent="0.3">
      <c r="A2008" s="8">
        <v>45309</v>
      </c>
      <c r="B2008" s="6" t="s">
        <v>21</v>
      </c>
      <c r="C2008" s="6"/>
      <c r="D2008" s="6" t="s">
        <v>29</v>
      </c>
      <c r="I2008">
        <f>VLOOKUP(D2008,MoneyLine!$A$1:$K$33,7,FALSE)</f>
        <v>120.64333333333332</v>
      </c>
      <c r="J2008">
        <f>VLOOKUP(B2008,MoneyLine!$A$1:$K$33,7,FALSE)</f>
        <v>81.149285714285725</v>
      </c>
      <c r="K2008">
        <f>VLOOKUP(B2008,MoneyLine!$A$1:$K$33,11,FALSE)</f>
        <v>9.1225000000000005</v>
      </c>
      <c r="L2008">
        <f>VLOOKUP(B2008,MoneyLine!$A$1:$D$33,4,FALSE)</f>
        <v>51.807999999999993</v>
      </c>
      <c r="M2008">
        <f>VLOOKUP(D2008,MoneyLine!$A$1:$K$33,11,FALSE)</f>
        <v>13.331249999999997</v>
      </c>
      <c r="N2008">
        <f>VLOOKUP(D2008,MoneyLine!$A$1:$D$33,4,FALSE)</f>
        <v>55.3095</v>
      </c>
      <c r="O2008">
        <f>VLOOKUP(D2008,MoneyLine!$A$1:$Q$33,14,FALSE)</f>
        <v>76.355714285714271</v>
      </c>
      <c r="P2008">
        <f>VLOOKUP(B2008,MoneyLine!$A$1:$Q$33,17,FALSE)</f>
        <v>7.3759523809523806</v>
      </c>
      <c r="Q2008">
        <f>VLOOKUP(B2008,MoneyLine!$A$1:$K$33,10,FALSE)</f>
        <v>8.0371428571428574</v>
      </c>
      <c r="R2008">
        <f>VLOOKUP(B2008,MoneyLine!$A$1:$Q$33,14,FALSE)</f>
        <v>65.387857142857143</v>
      </c>
      <c r="S2008">
        <f>VLOOKUP(D2008,MoneyLine!$A$1:$Q$33,17,FALSE)</f>
        <v>28.97</v>
      </c>
      <c r="T2008">
        <f>VLOOKUP(D2008,MoneyLine!$A$1:$K$33,10,FALSE)</f>
        <v>20.598452380952381</v>
      </c>
      <c r="V2008">
        <f>HomTotReg.!$B$17+(test!O2008*HomTotReg.!$B$18+HomTotReg.!$B$19*test!P2008+test!Q2008*HomTotReg.!$B$20)</f>
        <v>3.3862067466170482</v>
      </c>
      <c r="W2008">
        <f>VisTotReg.!$B$17+(VisTotReg.!$B$18*test!R2008+test!S2008*VisTotReg.!$B$19+test!T2008*VisTotReg.!$B$20)</f>
        <v>2.7251450986902723</v>
      </c>
      <c r="Y2008">
        <f>'MoneyLine Reg. 1'!$B$17+('MoneyLine Reg. 1'!$B$18*test!I2008+test!J2008*'MoneyLine Reg. 1'!$B$19+test!T2008*'MoneyLine Reg. 1'!$B$20+test!Q2008*'MoneyLine Reg. 1'!$B$21)</f>
        <v>0.71656642817889649</v>
      </c>
      <c r="Z2008">
        <f>'MoneyLine Reg. 2'!$B$17+('MoneyLine Reg. 2'!$B$18*test!M2008+test!K2008*'MoneyLine Reg. 2'!$B$19+'MoneyLine Reg. 2'!$B$20*test!L2008+test!N2008*'MoneyLine Reg. 2'!$B$21)</f>
        <v>0.68866637589267254</v>
      </c>
    </row>
    <row r="2009" spans="1:26" x14ac:dyDescent="0.3">
      <c r="A2009" s="9">
        <v>45309</v>
      </c>
      <c r="B2009" s="7" t="s">
        <v>33</v>
      </c>
      <c r="C2009" s="7"/>
      <c r="D2009" s="7" t="s">
        <v>32</v>
      </c>
      <c r="I2009">
        <f>VLOOKUP(D2009,MoneyLine!$A$1:$K$33,7,FALSE)</f>
        <v>91.395238095238099</v>
      </c>
      <c r="J2009">
        <f>VLOOKUP(B2009,MoneyLine!$A$1:$K$33,7,FALSE)</f>
        <v>35.906904761904762</v>
      </c>
      <c r="K2009">
        <f>VLOOKUP(B2009,MoneyLine!$A$1:$K$33,11,FALSE)</f>
        <v>3.707499999999996</v>
      </c>
      <c r="L2009">
        <f>VLOOKUP(B2009,MoneyLine!$A$1:$D$33,4,FALSE)</f>
        <v>47.251999999999995</v>
      </c>
      <c r="M2009">
        <f>VLOOKUP(D2009,MoneyLine!$A$1:$K$33,11,FALSE)</f>
        <v>4.9549999999999983</v>
      </c>
      <c r="N2009">
        <f>VLOOKUP(D2009,MoneyLine!$A$1:$D$33,4,FALSE)</f>
        <v>47.241</v>
      </c>
      <c r="O2009">
        <f>VLOOKUP(D2009,MoneyLine!$A$1:$Q$33,14,FALSE)</f>
        <v>85.390952380952371</v>
      </c>
      <c r="P2009">
        <f>VLOOKUP(B2009,MoneyLine!$A$1:$Q$33,17,FALSE)</f>
        <v>-16.226190476190478</v>
      </c>
      <c r="Q2009">
        <f>VLOOKUP(B2009,MoneyLine!$A$1:$K$33,10,FALSE)</f>
        <v>29.473928571428576</v>
      </c>
      <c r="R2009">
        <f>VLOOKUP(B2009,MoneyLine!$A$1:$Q$33,14,FALSE)</f>
        <v>44.759523809523806</v>
      </c>
      <c r="S2009">
        <f>VLOOKUP(D2009,MoneyLine!$A$1:$Q$33,17,FALSE)</f>
        <v>-9.4788095238095256</v>
      </c>
      <c r="T2009">
        <f>VLOOKUP(D2009,MoneyLine!$A$1:$K$33,10,FALSE)</f>
        <v>-16.679047619047623</v>
      </c>
      <c r="V2009">
        <f>HomTotReg.!$B$17+(test!O2009*HomTotReg.!$B$18+HomTotReg.!$B$19*test!P2009+test!Q2009*HomTotReg.!$B$20)</f>
        <v>3.4956094517027934</v>
      </c>
      <c r="W2009">
        <f>VisTotReg.!$B$17+(VisTotReg.!$B$18*test!R2009+test!S2009*VisTotReg.!$B$19+test!T2009*VisTotReg.!$B$20)</f>
        <v>3.3720980027995111</v>
      </c>
      <c r="Y2009">
        <f>'MoneyLine Reg. 1'!$B$17+('MoneyLine Reg. 1'!$B$18*test!I2009+test!J2009*'MoneyLine Reg. 1'!$B$19+test!T2009*'MoneyLine Reg. 1'!$B$20+test!Q2009*'MoneyLine Reg. 1'!$B$21)</f>
        <v>0.22025677706497032</v>
      </c>
      <c r="Z2009">
        <f>'MoneyLine Reg. 2'!$B$17+('MoneyLine Reg. 2'!$B$18*test!M2009+test!K2009*'MoneyLine Reg. 2'!$B$19+'MoneyLine Reg. 2'!$B$20*test!L2009+test!N2009*'MoneyLine Reg. 2'!$B$21)</f>
        <v>0.26458081187880289</v>
      </c>
    </row>
    <row r="2010" spans="1:26" x14ac:dyDescent="0.3">
      <c r="A2010" s="8">
        <v>45309</v>
      </c>
      <c r="B2010" s="6" t="s">
        <v>30</v>
      </c>
      <c r="C2010" s="6"/>
      <c r="D2010" s="6" t="s">
        <v>4</v>
      </c>
      <c r="I2010">
        <f>VLOOKUP(D2010,MoneyLine!$A$1:$K$33,7,FALSE)</f>
        <v>71.288571428571402</v>
      </c>
      <c r="J2010">
        <f>VLOOKUP(B2010,MoneyLine!$A$1:$K$33,7,FALSE)</f>
        <v>127.36857142857141</v>
      </c>
      <c r="K2010">
        <f>VLOOKUP(B2010,MoneyLine!$A$1:$K$33,11,FALSE)</f>
        <v>15.876249999999999</v>
      </c>
      <c r="L2010">
        <f>VLOOKUP(B2010,MoneyLine!$A$1:$D$33,4,FALSE)</f>
        <v>56.155499999999996</v>
      </c>
      <c r="M2010">
        <f>VLOOKUP(D2010,MoneyLine!$A$1:$K$33,11,FALSE)</f>
        <v>4.0925000000000029</v>
      </c>
      <c r="N2010">
        <f>VLOOKUP(D2010,MoneyLine!$A$1:$D$33,4,FALSE)</f>
        <v>50.962499999999999</v>
      </c>
      <c r="O2010">
        <f>VLOOKUP(D2010,MoneyLine!$A$1:$Q$33,14,FALSE)</f>
        <v>28.298571428571432</v>
      </c>
      <c r="P2010">
        <f>VLOOKUP(B2010,MoneyLine!$A$1:$Q$33,17,FALSE)</f>
        <v>21.976904761904766</v>
      </c>
      <c r="Q2010">
        <f>VLOOKUP(B2010,MoneyLine!$A$1:$K$33,10,FALSE)</f>
        <v>-0.45761904761904759</v>
      </c>
      <c r="R2010">
        <f>VLOOKUP(B2010,MoneyLine!$A$1:$Q$33,14,FALSE)</f>
        <v>104.57619047619046</v>
      </c>
      <c r="S2010">
        <f>VLOOKUP(D2010,MoneyLine!$A$1:$Q$33,17,FALSE)</f>
        <v>33.857619047619039</v>
      </c>
      <c r="T2010">
        <f>VLOOKUP(D2010,MoneyLine!$A$1:$K$33,10,FALSE)</f>
        <v>21.901309523809527</v>
      </c>
      <c r="V2010">
        <f>HomTotReg.!$B$17+(test!O2010*HomTotReg.!$B$18+HomTotReg.!$B$19*test!P2010+test!Q2010*HomTotReg.!$B$20)</f>
        <v>2.8164834870749793</v>
      </c>
      <c r="W2010">
        <f>VisTotReg.!$B$17+(VisTotReg.!$B$18*test!R2010+test!S2010*VisTotReg.!$B$19+test!T2010*VisTotReg.!$B$20)</f>
        <v>3.1272204900668346</v>
      </c>
      <c r="Y2010">
        <f>'MoneyLine Reg. 1'!$B$17+('MoneyLine Reg. 1'!$B$18*test!I2010+test!J2010*'MoneyLine Reg. 1'!$B$19+test!T2010*'MoneyLine Reg. 1'!$B$20+test!Q2010*'MoneyLine Reg. 1'!$B$21)</f>
        <v>-0.19602310959304009</v>
      </c>
      <c r="Z2010">
        <f>'MoneyLine Reg. 2'!$B$17+('MoneyLine Reg. 2'!$B$18*test!M2010+test!K2010*'MoneyLine Reg. 2'!$B$19+'MoneyLine Reg. 2'!$B$20*test!L2010+test!N2010*'MoneyLine Reg. 2'!$B$21)</f>
        <v>-0.90861355402659649</v>
      </c>
    </row>
    <row r="2011" spans="1:26" x14ac:dyDescent="0.3">
      <c r="A2011" s="9">
        <v>45309</v>
      </c>
      <c r="B2011" s="7" t="s">
        <v>28</v>
      </c>
      <c r="C2011" s="7"/>
      <c r="D2011" s="7" t="s">
        <v>7</v>
      </c>
      <c r="I2011">
        <f>VLOOKUP(D2011,MoneyLine!$A$1:$K$33,7,FALSE)</f>
        <v>105.50714285714287</v>
      </c>
      <c r="J2011">
        <f>VLOOKUP(B2011,MoneyLine!$A$1:$K$33,7,FALSE)</f>
        <v>60.434285714285707</v>
      </c>
      <c r="K2011">
        <f>VLOOKUP(B2011,MoneyLine!$A$1:$K$33,11,FALSE)</f>
        <v>6.9025000000000016</v>
      </c>
      <c r="L2011">
        <f>VLOOKUP(B2011,MoneyLine!$A$1:$D$33,4,FALSE)</f>
        <v>50.512499999999996</v>
      </c>
      <c r="M2011">
        <f>VLOOKUP(D2011,MoneyLine!$A$1:$K$33,11,FALSE)</f>
        <v>17.5075</v>
      </c>
      <c r="N2011">
        <f>VLOOKUP(D2011,MoneyLine!$A$1:$D$33,4,FALSE)</f>
        <v>51.216499999999996</v>
      </c>
      <c r="O2011">
        <f>VLOOKUP(D2011,MoneyLine!$A$1:$Q$33,14,FALSE)</f>
        <v>89.021666666666647</v>
      </c>
      <c r="P2011">
        <f>VLOOKUP(B2011,MoneyLine!$A$1:$Q$33,17,FALSE)</f>
        <v>10.998333333333333</v>
      </c>
      <c r="Q2011">
        <f>VLOOKUP(B2011,MoneyLine!$A$1:$K$33,10,FALSE)</f>
        <v>5.5184523809523807</v>
      </c>
      <c r="R2011">
        <f>VLOOKUP(B2011,MoneyLine!$A$1:$Q$33,14,FALSE)</f>
        <v>47.296666666666667</v>
      </c>
      <c r="S2011">
        <f>VLOOKUP(D2011,MoneyLine!$A$1:$Q$33,17,FALSE)</f>
        <v>1.5838095238095231</v>
      </c>
      <c r="T2011">
        <f>VLOOKUP(D2011,MoneyLine!$A$1:$K$33,10,FALSE)</f>
        <v>-6.0107142857142861</v>
      </c>
      <c r="V2011">
        <f>HomTotReg.!$B$17+(test!O2011*HomTotReg.!$B$18+HomTotReg.!$B$19*test!P2011+test!Q2011*HomTotReg.!$B$20)</f>
        <v>3.5096500280937168</v>
      </c>
      <c r="W2011">
        <f>VisTotReg.!$B$17+(VisTotReg.!$B$18*test!R2011+test!S2011*VisTotReg.!$B$19+test!T2011*VisTotReg.!$B$20)</f>
        <v>3.146491489394891</v>
      </c>
      <c r="Y2011">
        <f>'MoneyLine Reg. 1'!$B$17+('MoneyLine Reg. 1'!$B$18*test!I2011+test!J2011*'MoneyLine Reg. 1'!$B$19+test!T2011*'MoneyLine Reg. 1'!$B$20+test!Q2011*'MoneyLine Reg. 1'!$B$21)</f>
        <v>0.46360809122026525</v>
      </c>
      <c r="Z2011">
        <f>'MoneyLine Reg. 2'!$B$17+('MoneyLine Reg. 2'!$B$18*test!M2011+test!K2011*'MoneyLine Reg. 2'!$B$19+'MoneyLine Reg. 2'!$B$20*test!L2011+test!N2011*'MoneyLine Reg. 2'!$B$21)</f>
        <v>0.87920386729857558</v>
      </c>
    </row>
    <row r="2012" spans="1:26" x14ac:dyDescent="0.3">
      <c r="A2012" s="8">
        <v>45309</v>
      </c>
      <c r="B2012" s="6" t="s">
        <v>25</v>
      </c>
      <c r="C2012" s="6"/>
      <c r="D2012" s="6" t="s">
        <v>8</v>
      </c>
      <c r="I2012">
        <f>VLOOKUP(D2012,MoneyLine!$A$1:$K$33,7,FALSE)</f>
        <v>158.14214285714286</v>
      </c>
      <c r="J2012">
        <f>VLOOKUP(B2012,MoneyLine!$A$1:$K$33,7,FALSE)</f>
        <v>56.057857142857138</v>
      </c>
      <c r="K2012">
        <f>VLOOKUP(B2012,MoneyLine!$A$1:$K$33,11,FALSE)</f>
        <v>10.718750000000002</v>
      </c>
      <c r="L2012">
        <f>VLOOKUP(B2012,MoneyLine!$A$1:$D$33,4,FALSE)</f>
        <v>47.954500000000003</v>
      </c>
      <c r="M2012">
        <f>VLOOKUP(D2012,MoneyLine!$A$1:$K$33,11,FALSE)</f>
        <v>11.611250000000004</v>
      </c>
      <c r="N2012">
        <f>VLOOKUP(D2012,MoneyLine!$A$1:$D$33,4,FALSE)</f>
        <v>49.862499999999997</v>
      </c>
      <c r="O2012">
        <f>VLOOKUP(D2012,MoneyLine!$A$1:$Q$33,14,FALSE)</f>
        <v>125.46428571428571</v>
      </c>
      <c r="P2012">
        <f>VLOOKUP(B2012,MoneyLine!$A$1:$Q$33,17,FALSE)</f>
        <v>-14.592857142857142</v>
      </c>
      <c r="Q2012">
        <f>VLOOKUP(B2012,MoneyLine!$A$1:$K$33,10,FALSE)</f>
        <v>27.424404761904761</v>
      </c>
      <c r="R2012">
        <f>VLOOKUP(B2012,MoneyLine!$A$1:$Q$33,14,FALSE)</f>
        <v>60.674999999999997</v>
      </c>
      <c r="S2012">
        <f>VLOOKUP(D2012,MoneyLine!$A$1:$Q$33,17,FALSE)</f>
        <v>14.067142857142855</v>
      </c>
      <c r="T2012">
        <f>VLOOKUP(D2012,MoneyLine!$A$1:$K$33,10,FALSE)</f>
        <v>21.027261904761904</v>
      </c>
      <c r="V2012">
        <f>HomTotReg.!$B$17+(test!O2012*HomTotReg.!$B$18+HomTotReg.!$B$19*test!P2012+test!Q2012*HomTotReg.!$B$20)</f>
        <v>3.9250468623239003</v>
      </c>
      <c r="W2012">
        <f>VisTotReg.!$B$17+(VisTotReg.!$B$18*test!R2012+test!S2012*VisTotReg.!$B$19+test!T2012*VisTotReg.!$B$20)</f>
        <v>2.7957789268320417</v>
      </c>
      <c r="Y2012">
        <f>'MoneyLine Reg. 1'!$B$17+('MoneyLine Reg. 1'!$B$18*test!I2012+test!J2012*'MoneyLine Reg. 1'!$B$19+test!T2012*'MoneyLine Reg. 1'!$B$20+test!Q2012*'MoneyLine Reg. 1'!$B$21)</f>
        <v>1.1847196009852285</v>
      </c>
      <c r="Z2012">
        <f>'MoneyLine Reg. 2'!$B$17+('MoneyLine Reg. 2'!$B$18*test!M2012+test!K2012*'MoneyLine Reg. 2'!$B$19+'MoneyLine Reg. 2'!$B$20*test!L2012+test!N2012*'MoneyLine Reg. 2'!$B$21)</f>
        <v>0.39212997957370721</v>
      </c>
    </row>
    <row r="2013" spans="1:26" x14ac:dyDescent="0.3">
      <c r="A2013" s="9">
        <v>45309</v>
      </c>
      <c r="B2013" s="7" t="s">
        <v>17</v>
      </c>
      <c r="C2013" s="7"/>
      <c r="D2013" s="7" t="s">
        <v>27</v>
      </c>
      <c r="I2013">
        <f>VLOOKUP(D2013,MoneyLine!$A$1:$K$33,7,FALSE)</f>
        <v>57.437380952380948</v>
      </c>
      <c r="J2013">
        <f>VLOOKUP(B2013,MoneyLine!$A$1:$K$33,7,FALSE)</f>
        <v>126.67</v>
      </c>
      <c r="K2013">
        <f>VLOOKUP(B2013,MoneyLine!$A$1:$K$33,11,FALSE)</f>
        <v>19.922499999999999</v>
      </c>
      <c r="L2013">
        <f>VLOOKUP(B2013,MoneyLine!$A$1:$D$33,4,FALSE)</f>
        <v>49.902000000000001</v>
      </c>
      <c r="M2013">
        <f>VLOOKUP(D2013,MoneyLine!$A$1:$K$33,11,FALSE)</f>
        <v>10.504999999999999</v>
      </c>
      <c r="N2013">
        <f>VLOOKUP(D2013,MoneyLine!$A$1:$D$33,4,FALSE)</f>
        <v>52.064499999999995</v>
      </c>
      <c r="O2013">
        <f>VLOOKUP(D2013,MoneyLine!$A$1:$Q$33,14,FALSE)</f>
        <v>42.338571428571427</v>
      </c>
      <c r="P2013">
        <f>VLOOKUP(B2013,MoneyLine!$A$1:$Q$33,17,FALSE)</f>
        <v>9.6223809523809507</v>
      </c>
      <c r="Q2013">
        <f>VLOOKUP(B2013,MoneyLine!$A$1:$K$33,10,FALSE)</f>
        <v>23.209285714285713</v>
      </c>
      <c r="R2013">
        <f>VLOOKUP(B2013,MoneyLine!$A$1:$Q$33,14,FALSE)</f>
        <v>104.88261904761904</v>
      </c>
      <c r="S2013">
        <f>VLOOKUP(D2013,MoneyLine!$A$1:$Q$33,17,FALSE)</f>
        <v>0.65357142857142814</v>
      </c>
      <c r="T2013">
        <f>VLOOKUP(D2013,MoneyLine!$A$1:$K$33,10,FALSE)</f>
        <v>23.449285714285718</v>
      </c>
      <c r="V2013">
        <f>HomTotReg.!$B$17+(test!O2013*HomTotReg.!$B$18+HomTotReg.!$B$19*test!P2013+test!Q2013*HomTotReg.!$B$20)</f>
        <v>2.8350836053181934</v>
      </c>
      <c r="W2013">
        <f>VisTotReg.!$B$17+(VisTotReg.!$B$18*test!R2013+test!S2013*VisTotReg.!$B$19+test!T2013*VisTotReg.!$B$20)</f>
        <v>3.4040538726970446</v>
      </c>
      <c r="Y2013">
        <f>'MoneyLine Reg. 1'!$B$17+('MoneyLine Reg. 1'!$B$18*test!I2013+test!J2013*'MoneyLine Reg. 1'!$B$19+test!T2013*'MoneyLine Reg. 1'!$B$20+test!Q2013*'MoneyLine Reg. 1'!$B$21)</f>
        <v>-0.5391443350845313</v>
      </c>
      <c r="Z2013">
        <f>'MoneyLine Reg. 2'!$B$17+('MoneyLine Reg. 2'!$B$18*test!M2013+test!K2013*'MoneyLine Reg. 2'!$B$19+'MoneyLine Reg. 2'!$B$20*test!L2013+test!N2013*'MoneyLine Reg. 2'!$B$21)</f>
        <v>-0.20571640672618674</v>
      </c>
    </row>
    <row r="2014" spans="1:26" x14ac:dyDescent="0.3">
      <c r="A2014" s="8">
        <v>45309</v>
      </c>
      <c r="B2014" s="6" t="s">
        <v>10</v>
      </c>
      <c r="C2014" s="6"/>
      <c r="D2014" s="6" t="s">
        <v>12</v>
      </c>
      <c r="I2014">
        <f>VLOOKUP(D2014,MoneyLine!$A$1:$K$33,7,FALSE)</f>
        <v>38.000238095238089</v>
      </c>
      <c r="J2014">
        <f>VLOOKUP(B2014,MoneyLine!$A$1:$K$33,7,FALSE)</f>
        <v>43.783809523809516</v>
      </c>
      <c r="K2014">
        <f>VLOOKUP(B2014,MoneyLine!$A$1:$K$33,11,FALSE)</f>
        <v>2.1412499999999977</v>
      </c>
      <c r="L2014">
        <f>VLOOKUP(B2014,MoneyLine!$A$1:$D$33,4,FALSE)</f>
        <v>45.351499999999994</v>
      </c>
      <c r="M2014">
        <f>VLOOKUP(D2014,MoneyLine!$A$1:$K$33,11,FALSE)</f>
        <v>5.6062500000000011</v>
      </c>
      <c r="N2014">
        <f>VLOOKUP(D2014,MoneyLine!$A$1:$D$33,4,FALSE)</f>
        <v>46.611499999999999</v>
      </c>
      <c r="O2014">
        <f>VLOOKUP(D2014,MoneyLine!$A$1:$Q$33,14,FALSE)</f>
        <v>32.669761904761899</v>
      </c>
      <c r="P2014">
        <f>VLOOKUP(B2014,MoneyLine!$A$1:$Q$33,17,FALSE)</f>
        <v>-14.675714285714287</v>
      </c>
      <c r="Q2014">
        <f>VLOOKUP(B2014,MoneyLine!$A$1:$K$33,10,FALSE)</f>
        <v>13.367738095238096</v>
      </c>
      <c r="R2014">
        <f>VLOOKUP(B2014,MoneyLine!$A$1:$Q$33,14,FALSE)</f>
        <v>43.181904761904768</v>
      </c>
      <c r="S2014">
        <f>VLOOKUP(D2014,MoneyLine!$A$1:$Q$33,17,FALSE)</f>
        <v>-1.7361904761904778</v>
      </c>
      <c r="T2014">
        <f>VLOOKUP(D2014,MoneyLine!$A$1:$K$33,10,FALSE)</f>
        <v>20.738571428571433</v>
      </c>
      <c r="V2014">
        <f>HomTotReg.!$B$17+(test!O2014*HomTotReg.!$B$18+HomTotReg.!$B$19*test!P2014+test!Q2014*HomTotReg.!$B$20)</f>
        <v>3.0987270634377513</v>
      </c>
      <c r="W2014">
        <f>VisTotReg.!$B$17+(VisTotReg.!$B$18*test!R2014+test!S2014*VisTotReg.!$B$19+test!T2014*VisTotReg.!$B$20)</f>
        <v>2.7334129663051567</v>
      </c>
      <c r="Y2014">
        <f>'MoneyLine Reg. 1'!$B$17+('MoneyLine Reg. 1'!$B$18*test!I2014+test!J2014*'MoneyLine Reg. 1'!$B$19+test!T2014*'MoneyLine Reg. 1'!$B$20+test!Q2014*'MoneyLine Reg. 1'!$B$21)</f>
        <v>0.28556910771205668</v>
      </c>
      <c r="Z2014">
        <f>'MoneyLine Reg. 2'!$B$17+('MoneyLine Reg. 2'!$B$18*test!M2014+test!K2014*'MoneyLine Reg. 2'!$B$19+'MoneyLine Reg. 2'!$B$20*test!L2014+test!N2014*'MoneyLine Reg. 2'!$B$21)</f>
        <v>0.49463545882061632</v>
      </c>
    </row>
    <row r="2015" spans="1:26" x14ac:dyDescent="0.3">
      <c r="A2015" s="9">
        <v>45310</v>
      </c>
      <c r="B2015" s="7" t="s">
        <v>19</v>
      </c>
      <c r="C2015" s="7"/>
      <c r="D2015" s="7" t="s">
        <v>18</v>
      </c>
      <c r="I2015">
        <f>VLOOKUP(D2015,MoneyLine!$A$1:$K$33,7,FALSE)</f>
        <v>161.3661904761905</v>
      </c>
      <c r="J2015">
        <f>VLOOKUP(B2015,MoneyLine!$A$1:$K$33,7,FALSE)</f>
        <v>99.267142857142858</v>
      </c>
      <c r="K2015">
        <f>VLOOKUP(B2015,MoneyLine!$A$1:$K$33,11,FALSE)</f>
        <v>11.873749999999998</v>
      </c>
      <c r="L2015">
        <f>VLOOKUP(B2015,MoneyLine!$A$1:$D$33,4,FALSE)</f>
        <v>44.580500000000001</v>
      </c>
      <c r="M2015">
        <f>VLOOKUP(D2015,MoneyLine!$A$1:$K$33,11,FALSE)</f>
        <v>18.088749999999997</v>
      </c>
      <c r="N2015">
        <f>VLOOKUP(D2015,MoneyLine!$A$1:$D$33,4,FALSE)</f>
        <v>55.644500000000001</v>
      </c>
      <c r="O2015">
        <f>VLOOKUP(D2015,MoneyLine!$A$1:$Q$33,14,FALSE)</f>
        <v>80.616190476190468</v>
      </c>
      <c r="P2015">
        <f>VLOOKUP(B2015,MoneyLine!$A$1:$Q$33,17,FALSE)</f>
        <v>-14.223571428571427</v>
      </c>
      <c r="Q2015">
        <f>VLOOKUP(B2015,MoneyLine!$A$1:$K$33,10,FALSE)</f>
        <v>-3.2023809523808761E-2</v>
      </c>
      <c r="R2015">
        <f>VLOOKUP(B2015,MoneyLine!$A$1:$Q$33,14,FALSE)</f>
        <v>93.099761904761891</v>
      </c>
      <c r="S2015">
        <f>VLOOKUP(D2015,MoneyLine!$A$1:$Q$33,17,FALSE)</f>
        <v>63.627142857142857</v>
      </c>
      <c r="T2015">
        <f>VLOOKUP(D2015,MoneyLine!$A$1:$K$33,10,FALSE)</f>
        <v>-8.5753571428571433</v>
      </c>
      <c r="V2015">
        <f>HomTotReg.!$B$17+(test!O2015*HomTotReg.!$B$18+HomTotReg.!$B$19*test!P2015+test!Q2015*HomTotReg.!$B$20)</f>
        <v>3.7491464025252008</v>
      </c>
      <c r="W2015">
        <f>VisTotReg.!$B$17+(VisTotReg.!$B$18*test!R2015+test!S2015*VisTotReg.!$B$19+test!T2015*VisTotReg.!$B$20)</f>
        <v>3.174469214270903</v>
      </c>
      <c r="Y2015">
        <f>'MoneyLine Reg. 1'!$B$17+('MoneyLine Reg. 1'!$B$18*test!I2015+test!J2015*'MoneyLine Reg. 1'!$B$19+test!T2015*'MoneyLine Reg. 1'!$B$20+test!Q2015*'MoneyLine Reg. 1'!$B$21)</f>
        <v>0.58392438384434431</v>
      </c>
      <c r="Z2015">
        <f>'MoneyLine Reg. 2'!$B$17+('MoneyLine Reg. 2'!$B$18*test!M2015+test!K2015*'MoneyLine Reg. 2'!$B$19+'MoneyLine Reg. 2'!$B$20*test!L2015+test!N2015*'MoneyLine Reg. 2'!$B$21)</f>
        <v>1.3855570976495506</v>
      </c>
    </row>
    <row r="2016" spans="1:26" x14ac:dyDescent="0.3">
      <c r="A2016" s="8">
        <v>45310</v>
      </c>
      <c r="B2016" s="6" t="s">
        <v>15</v>
      </c>
      <c r="C2016" s="6"/>
      <c r="D2016" s="6" t="s">
        <v>20</v>
      </c>
      <c r="I2016">
        <f>VLOOKUP(D2016,MoneyLine!$A$1:$K$33,7,FALSE)</f>
        <v>53.481666666666655</v>
      </c>
      <c r="J2016">
        <f>VLOOKUP(B2016,MoneyLine!$A$1:$K$33,7,FALSE)</f>
        <v>101.46142857142856</v>
      </c>
      <c r="K2016">
        <f>VLOOKUP(B2016,MoneyLine!$A$1:$K$33,11,FALSE)</f>
        <v>16.143749999999997</v>
      </c>
      <c r="L2016">
        <f>VLOOKUP(B2016,MoneyLine!$A$1:$D$33,4,FALSE)</f>
        <v>52.539000000000001</v>
      </c>
      <c r="M2016">
        <f>VLOOKUP(D2016,MoneyLine!$A$1:$K$33,11,FALSE)</f>
        <v>4.7974999999999994</v>
      </c>
      <c r="N2016">
        <f>VLOOKUP(D2016,MoneyLine!$A$1:$D$33,4,FALSE)</f>
        <v>46.0565</v>
      </c>
      <c r="O2016">
        <f>VLOOKUP(D2016,MoneyLine!$A$1:$Q$33,14,FALSE)</f>
        <v>58.340238095238099</v>
      </c>
      <c r="P2016">
        <f>VLOOKUP(B2016,MoneyLine!$A$1:$Q$33,17,FALSE)</f>
        <v>16.578095238095237</v>
      </c>
      <c r="Q2016">
        <f>VLOOKUP(B2016,MoneyLine!$A$1:$K$33,10,FALSE)</f>
        <v>-8.7532142857142858</v>
      </c>
      <c r="R2016">
        <f>VLOOKUP(B2016,MoneyLine!$A$1:$Q$33,14,FALSE)</f>
        <v>76.89928571428571</v>
      </c>
      <c r="S2016">
        <f>VLOOKUP(D2016,MoneyLine!$A$1:$Q$33,17,FALSE)</f>
        <v>-10.467380952380953</v>
      </c>
      <c r="T2016">
        <f>VLOOKUP(D2016,MoneyLine!$A$1:$K$33,10,FALSE)</f>
        <v>1.6524999999999999</v>
      </c>
      <c r="V2016">
        <f>HomTotReg.!$B$17+(test!O2016*HomTotReg.!$B$18+HomTotReg.!$B$19*test!P2016+test!Q2016*HomTotReg.!$B$20)</f>
        <v>3.2831215509278593</v>
      </c>
      <c r="W2016">
        <f>VisTotReg.!$B$17+(VisTotReg.!$B$18*test!R2016+test!S2016*VisTotReg.!$B$19+test!T2016*VisTotReg.!$B$20)</f>
        <v>3.4922123986339257</v>
      </c>
      <c r="Y2016">
        <f>'MoneyLine Reg. 1'!$B$17+('MoneyLine Reg. 1'!$B$18*test!I2016+test!J2016*'MoneyLine Reg. 1'!$B$19+test!T2016*'MoneyLine Reg. 1'!$B$20+test!Q2016*'MoneyLine Reg. 1'!$B$21)</f>
        <v>-0.26951530796225898</v>
      </c>
      <c r="Z2016">
        <f>'MoneyLine Reg. 2'!$B$17+('MoneyLine Reg. 2'!$B$18*test!M2016+test!K2016*'MoneyLine Reg. 2'!$B$19+'MoneyLine Reg. 2'!$B$20*test!L2016+test!N2016*'MoneyLine Reg. 2'!$B$21)</f>
        <v>-0.95866209726212492</v>
      </c>
    </row>
    <row r="2017" spans="1:26" x14ac:dyDescent="0.3">
      <c r="A2017" s="9">
        <v>45310</v>
      </c>
      <c r="B2017" s="7" t="s">
        <v>16</v>
      </c>
      <c r="C2017" s="7"/>
      <c r="D2017" s="7" t="s">
        <v>6</v>
      </c>
      <c r="I2017">
        <f>VLOOKUP(D2017,MoneyLine!$A$1:$K$33,7,FALSE)</f>
        <v>-14.717619047619038</v>
      </c>
      <c r="J2017">
        <f>VLOOKUP(B2017,MoneyLine!$A$1:$K$33,7,FALSE)</f>
        <v>64.561666666666639</v>
      </c>
      <c r="K2017">
        <f>VLOOKUP(B2017,MoneyLine!$A$1:$K$33,11,FALSE)</f>
        <v>10.3225</v>
      </c>
      <c r="L2017">
        <f>VLOOKUP(B2017,MoneyLine!$A$1:$D$33,4,FALSE)</f>
        <v>48.538999999999994</v>
      </c>
      <c r="M2017">
        <f>VLOOKUP(D2017,MoneyLine!$A$1:$K$33,11,FALSE)</f>
        <v>1.6887499999999989</v>
      </c>
      <c r="N2017">
        <f>VLOOKUP(D2017,MoneyLine!$A$1:$D$33,4,FALSE)</f>
        <v>38.247500000000002</v>
      </c>
      <c r="O2017">
        <f>VLOOKUP(D2017,MoneyLine!$A$1:$Q$33,14,FALSE)</f>
        <v>4.214999999999999</v>
      </c>
      <c r="P2017">
        <f>VLOOKUP(B2017,MoneyLine!$A$1:$Q$33,17,FALSE)</f>
        <v>-17.098809523809521</v>
      </c>
      <c r="Q2017">
        <f>VLOOKUP(B2017,MoneyLine!$A$1:$K$33,10,FALSE)</f>
        <v>17.131547619047623</v>
      </c>
      <c r="R2017">
        <f>VLOOKUP(B2017,MoneyLine!$A$1:$Q$33,14,FALSE)</f>
        <v>75.591190476190462</v>
      </c>
      <c r="S2017">
        <f>VLOOKUP(D2017,MoneyLine!$A$1:$Q$33,17,FALSE)</f>
        <v>-23.022142857142857</v>
      </c>
      <c r="T2017">
        <f>VLOOKUP(D2017,MoneyLine!$A$1:$K$33,10,FALSE)</f>
        <v>2.2516666666666674</v>
      </c>
      <c r="V2017">
        <f>HomTotReg.!$B$17+(test!O2017*HomTotReg.!$B$18+HomTotReg.!$B$19*test!P2017+test!Q2017*HomTotReg.!$B$20)</f>
        <v>2.781733932818403</v>
      </c>
      <c r="W2017">
        <f>VisTotReg.!$B$17+(VisTotReg.!$B$18*test!R2017+test!S2017*VisTotReg.!$B$19+test!T2017*VisTotReg.!$B$20)</f>
        <v>3.5797914197425822</v>
      </c>
      <c r="Y2017">
        <f>'MoneyLine Reg. 1'!$B$17+('MoneyLine Reg. 1'!$B$18*test!I2017+test!J2017*'MoneyLine Reg. 1'!$B$19+test!T2017*'MoneyLine Reg. 1'!$B$20+test!Q2017*'MoneyLine Reg. 1'!$B$21)</f>
        <v>-0.76372293216013531</v>
      </c>
      <c r="Z2017">
        <f>'MoneyLine Reg. 2'!$B$17+('MoneyLine Reg. 2'!$B$18*test!M2017+test!K2017*'MoneyLine Reg. 2'!$B$19+'MoneyLine Reg. 2'!$B$20*test!L2017+test!N2017*'MoneyLine Reg. 2'!$B$21)</f>
        <v>-1.0614426169326787</v>
      </c>
    </row>
    <row r="2018" spans="1:26" x14ac:dyDescent="0.3">
      <c r="A2018" s="8">
        <v>45310</v>
      </c>
      <c r="B2018" s="6" t="s">
        <v>28</v>
      </c>
      <c r="C2018" s="6"/>
      <c r="D2018" s="6" t="s">
        <v>31</v>
      </c>
      <c r="I2018">
        <f>VLOOKUP(D2018,MoneyLine!$A$1:$K$33,7,FALSE)</f>
        <v>130.13119047619048</v>
      </c>
      <c r="J2018">
        <f>VLOOKUP(B2018,MoneyLine!$A$1:$K$33,7,FALSE)</f>
        <v>60.434285714285707</v>
      </c>
      <c r="K2018">
        <f>VLOOKUP(B2018,MoneyLine!$A$1:$K$33,11,FALSE)</f>
        <v>6.9025000000000016</v>
      </c>
      <c r="L2018">
        <f>VLOOKUP(B2018,MoneyLine!$A$1:$D$33,4,FALSE)</f>
        <v>50.512499999999996</v>
      </c>
      <c r="M2018">
        <f>VLOOKUP(D2018,MoneyLine!$A$1:$K$33,11,FALSE)</f>
        <v>13.114999999999997</v>
      </c>
      <c r="N2018">
        <f>VLOOKUP(D2018,MoneyLine!$A$1:$D$33,4,FALSE)</f>
        <v>55.725999999999999</v>
      </c>
      <c r="O2018">
        <f>VLOOKUP(D2018,MoneyLine!$A$1:$Q$33,14,FALSE)</f>
        <v>91.865476190476173</v>
      </c>
      <c r="P2018">
        <f>VLOOKUP(B2018,MoneyLine!$A$1:$Q$33,17,FALSE)</f>
        <v>10.998333333333333</v>
      </c>
      <c r="Q2018">
        <f>VLOOKUP(B2018,MoneyLine!$A$1:$K$33,10,FALSE)</f>
        <v>5.5184523809523807</v>
      </c>
      <c r="R2018">
        <f>VLOOKUP(B2018,MoneyLine!$A$1:$Q$33,14,FALSE)</f>
        <v>47.296666666666667</v>
      </c>
      <c r="S2018">
        <f>VLOOKUP(D2018,MoneyLine!$A$1:$Q$33,17,FALSE)</f>
        <v>29.228333333333332</v>
      </c>
      <c r="T2018">
        <f>VLOOKUP(D2018,MoneyLine!$A$1:$K$33,10,FALSE)</f>
        <v>31.447738095238101</v>
      </c>
      <c r="V2018">
        <f>HomTotReg.!$B$17+(test!O2018*HomTotReg.!$B$18+HomTotReg.!$B$19*test!P2018+test!Q2018*HomTotReg.!$B$20)</f>
        <v>3.5397498855176854</v>
      </c>
      <c r="W2018">
        <f>VisTotReg.!$B$17+(VisTotReg.!$B$18*test!R2018+test!S2018*VisTotReg.!$B$19+test!T2018*VisTotReg.!$B$20)</f>
        <v>2.3485059170129641</v>
      </c>
      <c r="Y2018">
        <f>'MoneyLine Reg. 1'!$B$17+('MoneyLine Reg. 1'!$B$18*test!I2018+test!J2018*'MoneyLine Reg. 1'!$B$19+test!T2018*'MoneyLine Reg. 1'!$B$20+test!Q2018*'MoneyLine Reg. 1'!$B$21)</f>
        <v>1.223385471228768</v>
      </c>
      <c r="Z2018">
        <f>'MoneyLine Reg. 2'!$B$17+('MoneyLine Reg. 2'!$B$18*test!M2018+test!K2018*'MoneyLine Reg. 2'!$B$19+'MoneyLine Reg. 2'!$B$20*test!L2018+test!N2018*'MoneyLine Reg. 2'!$B$21)</f>
        <v>0.93328273115578408</v>
      </c>
    </row>
    <row r="2019" spans="1:26" x14ac:dyDescent="0.3">
      <c r="A2019" s="9">
        <v>45311</v>
      </c>
      <c r="B2019" s="7" t="s">
        <v>21</v>
      </c>
      <c r="C2019" s="7"/>
      <c r="D2019" s="7" t="s">
        <v>25</v>
      </c>
      <c r="I2019">
        <f>VLOOKUP(D2019,MoneyLine!$A$1:$K$33,7,FALSE)</f>
        <v>56.057857142857138</v>
      </c>
      <c r="J2019">
        <f>VLOOKUP(B2019,MoneyLine!$A$1:$K$33,7,FALSE)</f>
        <v>81.149285714285725</v>
      </c>
      <c r="K2019">
        <f>VLOOKUP(B2019,MoneyLine!$A$1:$K$33,11,FALSE)</f>
        <v>9.1225000000000005</v>
      </c>
      <c r="L2019">
        <f>VLOOKUP(B2019,MoneyLine!$A$1:$D$33,4,FALSE)</f>
        <v>51.807999999999993</v>
      </c>
      <c r="M2019">
        <f>VLOOKUP(D2019,MoneyLine!$A$1:$K$33,11,FALSE)</f>
        <v>10.718750000000002</v>
      </c>
      <c r="N2019">
        <f>VLOOKUP(D2019,MoneyLine!$A$1:$D$33,4,FALSE)</f>
        <v>47.954500000000003</v>
      </c>
      <c r="O2019">
        <f>VLOOKUP(D2019,MoneyLine!$A$1:$Q$33,14,FALSE)</f>
        <v>60.674999999999997</v>
      </c>
      <c r="P2019">
        <f>VLOOKUP(B2019,MoneyLine!$A$1:$Q$33,17,FALSE)</f>
        <v>7.3759523809523806</v>
      </c>
      <c r="Q2019">
        <f>VLOOKUP(B2019,MoneyLine!$A$1:$K$33,10,FALSE)</f>
        <v>8.0371428571428574</v>
      </c>
      <c r="R2019">
        <f>VLOOKUP(B2019,MoneyLine!$A$1:$Q$33,14,FALSE)</f>
        <v>65.387857142857143</v>
      </c>
      <c r="S2019">
        <f>VLOOKUP(D2019,MoneyLine!$A$1:$Q$33,17,FALSE)</f>
        <v>-14.592857142857142</v>
      </c>
      <c r="T2019">
        <f>VLOOKUP(D2019,MoneyLine!$A$1:$K$33,10,FALSE)</f>
        <v>27.424404761904761</v>
      </c>
      <c r="V2019">
        <f>HomTotReg.!$B$17+(test!O2019*HomTotReg.!$B$18+HomTotReg.!$B$19*test!P2019+test!Q2019*HomTotReg.!$B$20)</f>
        <v>3.2202366771189626</v>
      </c>
      <c r="W2019">
        <f>VisTotReg.!$B$17+(VisTotReg.!$B$18*test!R2019+test!S2019*VisTotReg.!$B$19+test!T2019*VisTotReg.!$B$20)</f>
        <v>3.0129705823372022</v>
      </c>
      <c r="Y2019">
        <f>'MoneyLine Reg. 1'!$B$17+('MoneyLine Reg. 1'!$B$18*test!I2019+test!J2019*'MoneyLine Reg. 1'!$B$19+test!T2019*'MoneyLine Reg. 1'!$B$20+test!Q2019*'MoneyLine Reg. 1'!$B$21)</f>
        <v>0.17824928767772816</v>
      </c>
      <c r="Z2019">
        <f>'MoneyLine Reg. 2'!$B$17+('MoneyLine Reg. 2'!$B$18*test!M2019+test!K2019*'MoneyLine Reg. 2'!$B$19+'MoneyLine Reg. 2'!$B$20*test!L2019+test!N2019*'MoneyLine Reg. 2'!$B$21)</f>
        <v>4.9639606435398775E-3</v>
      </c>
    </row>
    <row r="2020" spans="1:26" x14ac:dyDescent="0.3">
      <c r="A2020" s="8">
        <v>45311</v>
      </c>
      <c r="B2020" s="6" t="s">
        <v>33</v>
      </c>
      <c r="C2020" s="6"/>
      <c r="D2020" s="6" t="s">
        <v>14</v>
      </c>
      <c r="I2020">
        <f>VLOOKUP(D2020,MoneyLine!$A$1:$K$33,7,FALSE)</f>
        <v>85.562619047619037</v>
      </c>
      <c r="J2020">
        <f>VLOOKUP(B2020,MoneyLine!$A$1:$K$33,7,FALSE)</f>
        <v>35.906904761904762</v>
      </c>
      <c r="K2020">
        <f>VLOOKUP(B2020,MoneyLine!$A$1:$K$33,11,FALSE)</f>
        <v>3.707499999999996</v>
      </c>
      <c r="L2020">
        <f>VLOOKUP(B2020,MoneyLine!$A$1:$D$33,4,FALSE)</f>
        <v>47.251999999999995</v>
      </c>
      <c r="M2020">
        <f>VLOOKUP(D2020,MoneyLine!$A$1:$K$33,11,FALSE)</f>
        <v>19.403750000000002</v>
      </c>
      <c r="N2020">
        <f>VLOOKUP(D2020,MoneyLine!$A$1:$D$33,4,FALSE)</f>
        <v>49.788499999999999</v>
      </c>
      <c r="O2020">
        <f>VLOOKUP(D2020,MoneyLine!$A$1:$Q$33,14,FALSE)</f>
        <v>87.124523809523808</v>
      </c>
      <c r="P2020">
        <f>VLOOKUP(B2020,MoneyLine!$A$1:$Q$33,17,FALSE)</f>
        <v>-16.226190476190478</v>
      </c>
      <c r="Q2020">
        <f>VLOOKUP(B2020,MoneyLine!$A$1:$K$33,10,FALSE)</f>
        <v>29.473928571428576</v>
      </c>
      <c r="R2020">
        <f>VLOOKUP(B2020,MoneyLine!$A$1:$Q$33,14,FALSE)</f>
        <v>44.759523809523806</v>
      </c>
      <c r="S2020">
        <f>VLOOKUP(D2020,MoneyLine!$A$1:$Q$33,17,FALSE)</f>
        <v>-3.2247619047619036</v>
      </c>
      <c r="T2020">
        <f>VLOOKUP(D2020,MoneyLine!$A$1:$K$33,10,FALSE)</f>
        <v>24.058452380952382</v>
      </c>
      <c r="V2020">
        <f>HomTotReg.!$B$17+(test!O2020*HomTotReg.!$B$18+HomTotReg.!$B$19*test!P2020+test!Q2020*HomTotReg.!$B$20)</f>
        <v>3.5139581675353382</v>
      </c>
      <c r="W2020">
        <f>VisTotReg.!$B$17+(VisTotReg.!$B$18*test!R2020+test!S2020*VisTotReg.!$B$19+test!T2020*VisTotReg.!$B$20)</f>
        <v>2.7165121129210488</v>
      </c>
      <c r="Y2020">
        <f>'MoneyLine Reg. 1'!$B$17+('MoneyLine Reg. 1'!$B$18*test!I2020+test!J2020*'MoneyLine Reg. 1'!$B$19+test!T2020*'MoneyLine Reg. 1'!$B$20+test!Q2020*'MoneyLine Reg. 1'!$B$21)</f>
        <v>0.72701141030947225</v>
      </c>
      <c r="Z2020">
        <f>'MoneyLine Reg. 2'!$B$17+('MoneyLine Reg. 2'!$B$18*test!M2020+test!K2020*'MoneyLine Reg. 2'!$B$19+'MoneyLine Reg. 2'!$B$20*test!L2020+test!N2020*'MoneyLine Reg. 2'!$B$21)</f>
        <v>1.3263511408777671</v>
      </c>
    </row>
    <row r="2021" spans="1:26" x14ac:dyDescent="0.3">
      <c r="A2021" s="9">
        <v>45311</v>
      </c>
      <c r="B2021" s="7" t="s">
        <v>7</v>
      </c>
      <c r="C2021" s="7"/>
      <c r="D2021" s="7" t="s">
        <v>13</v>
      </c>
      <c r="I2021">
        <f>VLOOKUP(D2021,MoneyLine!$A$1:$K$33,7,FALSE)</f>
        <v>52.757857142857148</v>
      </c>
      <c r="J2021">
        <f>VLOOKUP(B2021,MoneyLine!$A$1:$K$33,7,FALSE)</f>
        <v>105.50714285714287</v>
      </c>
      <c r="K2021">
        <f>VLOOKUP(B2021,MoneyLine!$A$1:$K$33,11,FALSE)</f>
        <v>17.5075</v>
      </c>
      <c r="L2021">
        <f>VLOOKUP(B2021,MoneyLine!$A$1:$D$33,4,FALSE)</f>
        <v>51.216499999999996</v>
      </c>
      <c r="M2021">
        <f>VLOOKUP(D2021,MoneyLine!$A$1:$K$33,11,FALSE)</f>
        <v>5.03125</v>
      </c>
      <c r="N2021">
        <f>VLOOKUP(D2021,MoneyLine!$A$1:$D$33,4,FALSE)</f>
        <v>47.964499999999994</v>
      </c>
      <c r="O2021">
        <f>VLOOKUP(D2021,MoneyLine!$A$1:$Q$33,14,FALSE)</f>
        <v>36.921904761904756</v>
      </c>
      <c r="P2021">
        <f>VLOOKUP(B2021,MoneyLine!$A$1:$Q$33,17,FALSE)</f>
        <v>1.5838095238095231</v>
      </c>
      <c r="Q2021">
        <f>VLOOKUP(B2021,MoneyLine!$A$1:$K$33,10,FALSE)</f>
        <v>-6.0107142857142861</v>
      </c>
      <c r="R2021">
        <f>VLOOKUP(B2021,MoneyLine!$A$1:$Q$33,14,FALSE)</f>
        <v>89.021666666666647</v>
      </c>
      <c r="S2021">
        <f>VLOOKUP(D2021,MoneyLine!$A$1:$Q$33,17,FALSE)</f>
        <v>6.5440476190476176</v>
      </c>
      <c r="T2021">
        <f>VLOOKUP(D2021,MoneyLine!$A$1:$K$33,10,FALSE)</f>
        <v>-4.3963095238095242</v>
      </c>
      <c r="V2021">
        <f>HomTotReg.!$B$17+(test!O2021*HomTotReg.!$B$18+HomTotReg.!$B$19*test!P2021+test!Q2021*HomTotReg.!$B$20)</f>
        <v>3.185077829217871</v>
      </c>
      <c r="W2021">
        <f>VisTotReg.!$B$17+(VisTotReg.!$B$18*test!R2021+test!S2021*VisTotReg.!$B$19+test!T2021*VisTotReg.!$B$20)</f>
        <v>3.5734206304452067</v>
      </c>
      <c r="Y2021">
        <f>'MoneyLine Reg. 1'!$B$17+('MoneyLine Reg. 1'!$B$18*test!I2021+test!J2021*'MoneyLine Reg. 1'!$B$19+test!T2021*'MoneyLine Reg. 1'!$B$20+test!Q2021*'MoneyLine Reg. 1'!$B$21)</f>
        <v>-0.43435985400384747</v>
      </c>
      <c r="Z2021">
        <f>'MoneyLine Reg. 2'!$B$17+('MoneyLine Reg. 2'!$B$18*test!M2021+test!K2021*'MoneyLine Reg. 2'!$B$19+'MoneyLine Reg. 2'!$B$20*test!L2021+test!N2021*'MoneyLine Reg. 2'!$B$21)</f>
        <v>-0.7887622047544367</v>
      </c>
    </row>
    <row r="2022" spans="1:26" x14ac:dyDescent="0.3">
      <c r="A2022" s="8">
        <v>45311</v>
      </c>
      <c r="B2022" s="6" t="s">
        <v>9</v>
      </c>
      <c r="C2022" s="6"/>
      <c r="D2022" s="6" t="s">
        <v>22</v>
      </c>
      <c r="I2022">
        <f>VLOOKUP(D2022,MoneyLine!$A$1:$K$33,7,FALSE)</f>
        <v>73.279761904761898</v>
      </c>
      <c r="J2022">
        <f>VLOOKUP(B2022,MoneyLine!$A$1:$K$33,7,FALSE)</f>
        <v>154.76523809523809</v>
      </c>
      <c r="K2022">
        <f>VLOOKUP(B2022,MoneyLine!$A$1:$K$33,11,FALSE)</f>
        <v>17.220000000000002</v>
      </c>
      <c r="L2022">
        <f>VLOOKUP(B2022,MoneyLine!$A$1:$D$33,4,FALSE)</f>
        <v>58.933</v>
      </c>
      <c r="M2022">
        <f>VLOOKUP(D2022,MoneyLine!$A$1:$K$33,11,FALSE)</f>
        <v>6.432500000000001</v>
      </c>
      <c r="N2022">
        <f>VLOOKUP(D2022,MoneyLine!$A$1:$D$33,4,FALSE)</f>
        <v>50.885999999999996</v>
      </c>
      <c r="O2022">
        <f>VLOOKUP(D2022,MoneyLine!$A$1:$Q$33,14,FALSE)</f>
        <v>70.076904761904771</v>
      </c>
      <c r="P2022">
        <f>VLOOKUP(B2022,MoneyLine!$A$1:$Q$33,17,FALSE)</f>
        <v>29.393333333333338</v>
      </c>
      <c r="Q2022">
        <f>VLOOKUP(B2022,MoneyLine!$A$1:$K$33,10,FALSE)</f>
        <v>-2.4774999999999996</v>
      </c>
      <c r="R2022">
        <f>VLOOKUP(B2022,MoneyLine!$A$1:$Q$33,14,FALSE)</f>
        <v>117.61833333333333</v>
      </c>
      <c r="S2022">
        <f>VLOOKUP(D2022,MoneyLine!$A$1:$Q$33,17,FALSE)</f>
        <v>-0.22023809523809401</v>
      </c>
      <c r="T2022">
        <f>VLOOKUP(D2022,MoneyLine!$A$1:$K$33,10,FALSE)</f>
        <v>10.709166666666667</v>
      </c>
      <c r="V2022">
        <f>HomTotReg.!$B$17+(test!O2022*HomTotReg.!$B$18+HomTotReg.!$B$19*test!P2022+test!Q2022*HomTotReg.!$B$20)</f>
        <v>3.2023583933587787</v>
      </c>
      <c r="W2022">
        <f>VisTotReg.!$B$17+(VisTotReg.!$B$18*test!R2022+test!S2022*VisTotReg.!$B$19+test!T2022*VisTotReg.!$B$20)</f>
        <v>3.7504974814900516</v>
      </c>
      <c r="Y2022">
        <f>'MoneyLine Reg. 1'!$B$17+('MoneyLine Reg. 1'!$B$18*test!I2022+test!J2022*'MoneyLine Reg. 1'!$B$19+test!T2022*'MoneyLine Reg. 1'!$B$20+test!Q2022*'MoneyLine Reg. 1'!$B$21)</f>
        <v>-0.62661010942763051</v>
      </c>
      <c r="Z2022">
        <f>'MoneyLine Reg. 2'!$B$17+('MoneyLine Reg. 2'!$B$18*test!M2022+test!K2022*'MoneyLine Reg. 2'!$B$19+'MoneyLine Reg. 2'!$B$20*test!L2022+test!N2022*'MoneyLine Reg. 2'!$B$21)</f>
        <v>-1.0598653433861318</v>
      </c>
    </row>
    <row r="2023" spans="1:26" x14ac:dyDescent="0.3">
      <c r="A2023" s="9">
        <v>45311</v>
      </c>
      <c r="B2023" s="7" t="s">
        <v>17</v>
      </c>
      <c r="C2023" s="7"/>
      <c r="D2023" s="7" t="s">
        <v>29</v>
      </c>
      <c r="I2023">
        <f>VLOOKUP(D2023,MoneyLine!$A$1:$K$33,7,FALSE)</f>
        <v>120.64333333333332</v>
      </c>
      <c r="J2023">
        <f>VLOOKUP(B2023,MoneyLine!$A$1:$K$33,7,FALSE)</f>
        <v>126.67</v>
      </c>
      <c r="K2023">
        <f>VLOOKUP(B2023,MoneyLine!$A$1:$K$33,11,FALSE)</f>
        <v>19.922499999999999</v>
      </c>
      <c r="L2023">
        <f>VLOOKUP(B2023,MoneyLine!$A$1:$D$33,4,FALSE)</f>
        <v>49.902000000000001</v>
      </c>
      <c r="M2023">
        <f>VLOOKUP(D2023,MoneyLine!$A$1:$K$33,11,FALSE)</f>
        <v>13.331249999999997</v>
      </c>
      <c r="N2023">
        <f>VLOOKUP(D2023,MoneyLine!$A$1:$D$33,4,FALSE)</f>
        <v>55.3095</v>
      </c>
      <c r="O2023">
        <f>VLOOKUP(D2023,MoneyLine!$A$1:$Q$33,14,FALSE)</f>
        <v>76.355714285714271</v>
      </c>
      <c r="P2023">
        <f>VLOOKUP(B2023,MoneyLine!$A$1:$Q$33,17,FALSE)</f>
        <v>9.6223809523809507</v>
      </c>
      <c r="Q2023">
        <f>VLOOKUP(B2023,MoneyLine!$A$1:$K$33,10,FALSE)</f>
        <v>23.209285714285713</v>
      </c>
      <c r="R2023">
        <f>VLOOKUP(B2023,MoneyLine!$A$1:$Q$33,14,FALSE)</f>
        <v>104.88261904761904</v>
      </c>
      <c r="S2023">
        <f>VLOOKUP(D2023,MoneyLine!$A$1:$Q$33,17,FALSE)</f>
        <v>28.97</v>
      </c>
      <c r="T2023">
        <f>VLOOKUP(D2023,MoneyLine!$A$1:$K$33,10,FALSE)</f>
        <v>20.598452380952381</v>
      </c>
      <c r="V2023">
        <f>HomTotReg.!$B$17+(test!O2023*HomTotReg.!$B$18+HomTotReg.!$B$19*test!P2023+test!Q2023*HomTotReg.!$B$20)</f>
        <v>3.1951327370895619</v>
      </c>
      <c r="W2023">
        <f>VisTotReg.!$B$17+(VisTotReg.!$B$18*test!R2023+test!S2023*VisTotReg.!$B$19+test!T2023*VisTotReg.!$B$20)</f>
        <v>3.193608789327921</v>
      </c>
      <c r="Y2023">
        <f>'MoneyLine Reg. 1'!$B$17+('MoneyLine Reg. 1'!$B$18*test!I2023+test!J2023*'MoneyLine Reg. 1'!$B$19+test!T2023*'MoneyLine Reg. 1'!$B$20+test!Q2023*'MoneyLine Reg. 1'!$B$21)</f>
        <v>4.0681263541970686E-2</v>
      </c>
      <c r="Z2023">
        <f>'MoneyLine Reg. 2'!$B$17+('MoneyLine Reg. 2'!$B$18*test!M2023+test!K2023*'MoneyLine Reg. 2'!$B$19+'MoneyLine Reg. 2'!$B$20*test!L2023+test!N2023*'MoneyLine Reg. 2'!$B$21)</f>
        <v>0.1978715755728957</v>
      </c>
    </row>
    <row r="2024" spans="1:26" x14ac:dyDescent="0.3">
      <c r="A2024" s="8">
        <v>45311</v>
      </c>
      <c r="B2024" s="6" t="s">
        <v>30</v>
      </c>
      <c r="C2024" s="6"/>
      <c r="D2024" s="6" t="s">
        <v>15</v>
      </c>
      <c r="I2024">
        <f>VLOOKUP(D2024,MoneyLine!$A$1:$K$33,7,FALSE)</f>
        <v>101.46142857142856</v>
      </c>
      <c r="J2024">
        <f>VLOOKUP(B2024,MoneyLine!$A$1:$K$33,7,FALSE)</f>
        <v>127.36857142857141</v>
      </c>
      <c r="K2024">
        <f>VLOOKUP(B2024,MoneyLine!$A$1:$K$33,11,FALSE)</f>
        <v>15.876249999999999</v>
      </c>
      <c r="L2024">
        <f>VLOOKUP(B2024,MoneyLine!$A$1:$D$33,4,FALSE)</f>
        <v>56.155499999999996</v>
      </c>
      <c r="M2024">
        <f>VLOOKUP(D2024,MoneyLine!$A$1:$K$33,11,FALSE)</f>
        <v>16.143749999999997</v>
      </c>
      <c r="N2024">
        <f>VLOOKUP(D2024,MoneyLine!$A$1:$D$33,4,FALSE)</f>
        <v>52.539000000000001</v>
      </c>
      <c r="O2024">
        <f>VLOOKUP(D2024,MoneyLine!$A$1:$Q$33,14,FALSE)</f>
        <v>76.89928571428571</v>
      </c>
      <c r="P2024">
        <f>VLOOKUP(B2024,MoneyLine!$A$1:$Q$33,17,FALSE)</f>
        <v>21.976904761904766</v>
      </c>
      <c r="Q2024">
        <f>VLOOKUP(B2024,MoneyLine!$A$1:$K$33,10,FALSE)</f>
        <v>-0.45761904761904759</v>
      </c>
      <c r="R2024">
        <f>VLOOKUP(B2024,MoneyLine!$A$1:$Q$33,14,FALSE)</f>
        <v>104.57619047619046</v>
      </c>
      <c r="S2024">
        <f>VLOOKUP(D2024,MoneyLine!$A$1:$Q$33,17,FALSE)</f>
        <v>16.578095238095237</v>
      </c>
      <c r="T2024">
        <f>VLOOKUP(D2024,MoneyLine!$A$1:$K$33,10,FALSE)</f>
        <v>-8.7532142857142858</v>
      </c>
      <c r="V2024">
        <f>HomTotReg.!$B$17+(test!O2024*HomTotReg.!$B$18+HomTotReg.!$B$19*test!P2024+test!Q2024*HomTotReg.!$B$20)</f>
        <v>3.3308901512538744</v>
      </c>
      <c r="W2024">
        <f>VisTotReg.!$B$17+(VisTotReg.!$B$18*test!R2024+test!S2024*VisTotReg.!$B$19+test!T2024*VisTotReg.!$B$20)</f>
        <v>3.7326252968293083</v>
      </c>
      <c r="Y2024">
        <f>'MoneyLine Reg. 1'!$B$17+('MoneyLine Reg. 1'!$B$18*test!I2024+test!J2024*'MoneyLine Reg. 1'!$B$19+test!T2024*'MoneyLine Reg. 1'!$B$20+test!Q2024*'MoneyLine Reg. 1'!$B$21)</f>
        <v>-0.32472171100692637</v>
      </c>
      <c r="Z2024">
        <f>'MoneyLine Reg. 2'!$B$17+('MoneyLine Reg. 2'!$B$18*test!M2024+test!K2024*'MoneyLine Reg. 2'!$B$19+'MoneyLine Reg. 2'!$B$20*test!L2024+test!N2024*'MoneyLine Reg. 2'!$B$21)</f>
        <v>-6.2129381827864982E-2</v>
      </c>
    </row>
    <row r="2025" spans="1:26" x14ac:dyDescent="0.3">
      <c r="A2025" s="9">
        <v>45311</v>
      </c>
      <c r="B2025" s="7" t="s">
        <v>23</v>
      </c>
      <c r="C2025" s="7"/>
      <c r="D2025" s="7" t="s">
        <v>32</v>
      </c>
      <c r="I2025">
        <f>VLOOKUP(D2025,MoneyLine!$A$1:$K$33,7,FALSE)</f>
        <v>91.395238095238099</v>
      </c>
      <c r="J2025">
        <f>VLOOKUP(B2025,MoneyLine!$A$1:$K$33,7,FALSE)</f>
        <v>101.00309523809524</v>
      </c>
      <c r="K2025">
        <f>VLOOKUP(B2025,MoneyLine!$A$1:$K$33,11,FALSE)</f>
        <v>6.8149999999999995</v>
      </c>
      <c r="L2025">
        <f>VLOOKUP(B2025,MoneyLine!$A$1:$D$33,4,FALSE)</f>
        <v>52.277999999999999</v>
      </c>
      <c r="M2025">
        <f>VLOOKUP(D2025,MoneyLine!$A$1:$K$33,11,FALSE)</f>
        <v>4.9549999999999983</v>
      </c>
      <c r="N2025">
        <f>VLOOKUP(D2025,MoneyLine!$A$1:$D$33,4,FALSE)</f>
        <v>47.241</v>
      </c>
      <c r="O2025">
        <f>VLOOKUP(D2025,MoneyLine!$A$1:$Q$33,14,FALSE)</f>
        <v>85.390952380952371</v>
      </c>
      <c r="P2025">
        <f>VLOOKUP(B2025,MoneyLine!$A$1:$Q$33,17,FALSE)</f>
        <v>22.973095238095237</v>
      </c>
      <c r="Q2025">
        <f>VLOOKUP(B2025,MoneyLine!$A$1:$K$33,10,FALSE)</f>
        <v>43.088928571428575</v>
      </c>
      <c r="R2025">
        <f>VLOOKUP(B2025,MoneyLine!$A$1:$Q$33,14,FALSE)</f>
        <v>66.898333333333312</v>
      </c>
      <c r="S2025">
        <f>VLOOKUP(D2025,MoneyLine!$A$1:$Q$33,17,FALSE)</f>
        <v>-9.4788095238095256</v>
      </c>
      <c r="T2025">
        <f>VLOOKUP(D2025,MoneyLine!$A$1:$K$33,10,FALSE)</f>
        <v>-16.679047619047623</v>
      </c>
      <c r="V2025">
        <f>HomTotReg.!$B$17+(test!O2025*HomTotReg.!$B$18+HomTotReg.!$B$19*test!P2025+test!Q2025*HomTotReg.!$B$20)</f>
        <v>2.9301224330445788</v>
      </c>
      <c r="W2025">
        <f>VisTotReg.!$B$17+(VisTotReg.!$B$18*test!R2025+test!S2025*VisTotReg.!$B$19+test!T2025*VisTotReg.!$B$20)</f>
        <v>3.6346955705695621</v>
      </c>
      <c r="Y2025">
        <f>'MoneyLine Reg. 1'!$B$17+('MoneyLine Reg. 1'!$B$18*test!I2025+test!J2025*'MoneyLine Reg. 1'!$B$19+test!T2025*'MoneyLine Reg. 1'!$B$20+test!Q2025*'MoneyLine Reg. 1'!$B$21)</f>
        <v>-0.66539419642414832</v>
      </c>
      <c r="Z2025">
        <f>'MoneyLine Reg. 2'!$B$17+('MoneyLine Reg. 2'!$B$18*test!M2025+test!K2025*'MoneyLine Reg. 2'!$B$19+'MoneyLine Reg. 2'!$B$20*test!L2025+test!N2025*'MoneyLine Reg. 2'!$B$21)</f>
        <v>-0.296865839562932</v>
      </c>
    </row>
    <row r="2026" spans="1:26" x14ac:dyDescent="0.3">
      <c r="A2026" s="8">
        <v>45311</v>
      </c>
      <c r="B2026" s="6" t="s">
        <v>11</v>
      </c>
      <c r="C2026" s="6"/>
      <c r="D2026" s="6" t="s">
        <v>4</v>
      </c>
      <c r="I2026">
        <f>VLOOKUP(D2026,MoneyLine!$A$1:$K$33,7,FALSE)</f>
        <v>71.288571428571402</v>
      </c>
      <c r="J2026">
        <f>VLOOKUP(B2026,MoneyLine!$A$1:$K$33,7,FALSE)</f>
        <v>121.01880952380951</v>
      </c>
      <c r="K2026">
        <f>VLOOKUP(B2026,MoneyLine!$A$1:$K$33,11,FALSE)</f>
        <v>15.838749999999997</v>
      </c>
      <c r="L2026">
        <f>VLOOKUP(B2026,MoneyLine!$A$1:$D$33,4,FALSE)</f>
        <v>52.685499999999998</v>
      </c>
      <c r="M2026">
        <f>VLOOKUP(D2026,MoneyLine!$A$1:$K$33,11,FALSE)</f>
        <v>4.0925000000000029</v>
      </c>
      <c r="N2026">
        <f>VLOOKUP(D2026,MoneyLine!$A$1:$D$33,4,FALSE)</f>
        <v>50.962499999999999</v>
      </c>
      <c r="O2026">
        <f>VLOOKUP(D2026,MoneyLine!$A$1:$Q$33,14,FALSE)</f>
        <v>28.298571428571432</v>
      </c>
      <c r="P2026">
        <f>VLOOKUP(B2026,MoneyLine!$A$1:$Q$33,17,FALSE)</f>
        <v>15.627619047619051</v>
      </c>
      <c r="Q2026">
        <f>VLOOKUP(B2026,MoneyLine!$A$1:$K$33,10,FALSE)</f>
        <v>10.4975</v>
      </c>
      <c r="R2026">
        <f>VLOOKUP(B2026,MoneyLine!$A$1:$Q$33,14,FALSE)</f>
        <v>85.286666666666662</v>
      </c>
      <c r="S2026">
        <f>VLOOKUP(D2026,MoneyLine!$A$1:$Q$33,17,FALSE)</f>
        <v>33.857619047619039</v>
      </c>
      <c r="T2026">
        <f>VLOOKUP(D2026,MoneyLine!$A$1:$K$33,10,FALSE)</f>
        <v>21.901309523809527</v>
      </c>
      <c r="V2026">
        <f>HomTotReg.!$B$17+(test!O2026*HomTotReg.!$B$18+HomTotReg.!$B$19*test!P2026+test!Q2026*HomTotReg.!$B$20)</f>
        <v>2.7629877570137986</v>
      </c>
      <c r="W2026">
        <f>VisTotReg.!$B$17+(VisTotReg.!$B$18*test!R2026+test!S2026*VisTotReg.!$B$19+test!T2026*VisTotReg.!$B$20)</f>
        <v>2.8984194775112231</v>
      </c>
      <c r="Y2026">
        <f>'MoneyLine Reg. 1'!$B$17+('MoneyLine Reg. 1'!$B$18*test!I2026+test!J2026*'MoneyLine Reg. 1'!$B$19+test!T2026*'MoneyLine Reg. 1'!$B$20+test!Q2026*'MoneyLine Reg. 1'!$B$21)</f>
        <v>-0.23257302790254591</v>
      </c>
      <c r="Z2026">
        <f>'MoneyLine Reg. 2'!$B$17+('MoneyLine Reg. 2'!$B$18*test!M2026+test!K2026*'MoneyLine Reg. 2'!$B$19+'MoneyLine Reg. 2'!$B$20*test!L2026+test!N2026*'MoneyLine Reg. 2'!$B$21)</f>
        <v>-0.6448231993463005</v>
      </c>
    </row>
    <row r="2027" spans="1:26" x14ac:dyDescent="0.3">
      <c r="A2027" s="9">
        <v>45311</v>
      </c>
      <c r="B2027" s="7" t="s">
        <v>26</v>
      </c>
      <c r="C2027" s="7"/>
      <c r="D2027" s="7" t="s">
        <v>24</v>
      </c>
      <c r="I2027">
        <f>VLOOKUP(D2027,MoneyLine!$A$1:$K$33,7,FALSE)</f>
        <v>-28.852380952380948</v>
      </c>
      <c r="J2027">
        <f>VLOOKUP(B2027,MoneyLine!$A$1:$K$33,7,FALSE)</f>
        <v>2.4278571428571381</v>
      </c>
      <c r="K2027">
        <f>VLOOKUP(B2027,MoneyLine!$A$1:$K$33,11,FALSE)</f>
        <v>7.2874999999999996</v>
      </c>
      <c r="L2027">
        <f>VLOOKUP(B2027,MoneyLine!$A$1:$D$33,4,FALSE)</f>
        <v>44.772500000000001</v>
      </c>
      <c r="M2027">
        <f>VLOOKUP(D2027,MoneyLine!$A$1:$K$33,11,FALSE)</f>
        <v>5.754999999999999</v>
      </c>
      <c r="N2027">
        <f>VLOOKUP(D2027,MoneyLine!$A$1:$D$33,4,FALSE)</f>
        <v>42.153999999999996</v>
      </c>
      <c r="O2027">
        <f>VLOOKUP(D2027,MoneyLine!$A$1:$Q$33,14,FALSE)</f>
        <v>7.490952380952379</v>
      </c>
      <c r="P2027">
        <f>VLOOKUP(B2027,MoneyLine!$A$1:$Q$33,17,FALSE)</f>
        <v>-8.321428571428573</v>
      </c>
      <c r="Q2027">
        <f>VLOOKUP(B2027,MoneyLine!$A$1:$K$33,10,FALSE)</f>
        <v>13.537738095238096</v>
      </c>
      <c r="R2027">
        <f>VLOOKUP(B2027,MoneyLine!$A$1:$Q$33,14,FALSE)</f>
        <v>21.040476190476188</v>
      </c>
      <c r="S2027">
        <f>VLOOKUP(D2027,MoneyLine!$A$1:$Q$33,17,FALSE)</f>
        <v>-35.079523809523806</v>
      </c>
      <c r="T2027">
        <f>VLOOKUP(D2027,MoneyLine!$A$1:$K$33,10,FALSE)</f>
        <v>-0.52404761904761887</v>
      </c>
      <c r="V2027">
        <f>HomTotReg.!$B$17+(test!O2027*HomTotReg.!$B$18+HomTotReg.!$B$19*test!P2027+test!Q2027*HomTotReg.!$B$20)</f>
        <v>2.7630169140837944</v>
      </c>
      <c r="W2027">
        <f>VisTotReg.!$B$17+(VisTotReg.!$B$18*test!R2027+test!S2027*VisTotReg.!$B$19+test!T2027*VisTotReg.!$B$20)</f>
        <v>3.0810970184218434</v>
      </c>
      <c r="Y2027">
        <f>'MoneyLine Reg. 1'!$B$17+('MoneyLine Reg. 1'!$B$18*test!I2027+test!J2027*'MoneyLine Reg. 1'!$B$19+test!T2027*'MoneyLine Reg. 1'!$B$20+test!Q2027*'MoneyLine Reg. 1'!$B$21)</f>
        <v>-0.18938868582109136</v>
      </c>
      <c r="Z2027">
        <f>'MoneyLine Reg. 2'!$B$17+('MoneyLine Reg. 2'!$B$18*test!M2027+test!K2027*'MoneyLine Reg. 2'!$B$19+'MoneyLine Reg. 2'!$B$20*test!L2027+test!N2027*'MoneyLine Reg. 2'!$B$21)</f>
        <v>-7.2906793897039801E-2</v>
      </c>
    </row>
    <row r="2028" spans="1:26" x14ac:dyDescent="0.3">
      <c r="A2028" s="8">
        <v>45311</v>
      </c>
      <c r="B2028" s="6" t="s">
        <v>12</v>
      </c>
      <c r="C2028" s="6"/>
      <c r="D2028" s="6" t="s">
        <v>10</v>
      </c>
      <c r="I2028">
        <f>VLOOKUP(D2028,MoneyLine!$A$1:$K$33,7,FALSE)</f>
        <v>43.783809523809516</v>
      </c>
      <c r="J2028">
        <f>VLOOKUP(B2028,MoneyLine!$A$1:$K$33,7,FALSE)</f>
        <v>38.000238095238089</v>
      </c>
      <c r="K2028">
        <f>VLOOKUP(B2028,MoneyLine!$A$1:$K$33,11,FALSE)</f>
        <v>5.6062500000000011</v>
      </c>
      <c r="L2028">
        <f>VLOOKUP(B2028,MoneyLine!$A$1:$D$33,4,FALSE)</f>
        <v>46.611499999999999</v>
      </c>
      <c r="M2028">
        <f>VLOOKUP(D2028,MoneyLine!$A$1:$K$33,11,FALSE)</f>
        <v>2.1412499999999977</v>
      </c>
      <c r="N2028">
        <f>VLOOKUP(D2028,MoneyLine!$A$1:$D$33,4,FALSE)</f>
        <v>45.351499999999994</v>
      </c>
      <c r="O2028">
        <f>VLOOKUP(D2028,MoneyLine!$A$1:$Q$33,14,FALSE)</f>
        <v>43.181904761904768</v>
      </c>
      <c r="P2028">
        <f>VLOOKUP(B2028,MoneyLine!$A$1:$Q$33,17,FALSE)</f>
        <v>-1.7361904761904778</v>
      </c>
      <c r="Q2028">
        <f>VLOOKUP(B2028,MoneyLine!$A$1:$K$33,10,FALSE)</f>
        <v>20.738571428571433</v>
      </c>
      <c r="R2028">
        <f>VLOOKUP(B2028,MoneyLine!$A$1:$Q$33,14,FALSE)</f>
        <v>32.669761904761899</v>
      </c>
      <c r="S2028">
        <f>VLOOKUP(D2028,MoneyLine!$A$1:$Q$33,17,FALSE)</f>
        <v>-14.675714285714287</v>
      </c>
      <c r="T2028">
        <f>VLOOKUP(D2028,MoneyLine!$A$1:$K$33,10,FALSE)</f>
        <v>13.367738095238096</v>
      </c>
      <c r="V2028">
        <f>HomTotReg.!$B$17+(test!O2028*HomTotReg.!$B$18+HomTotReg.!$B$19*test!P2028+test!Q2028*HomTotReg.!$B$20)</f>
        <v>2.9916126803939944</v>
      </c>
      <c r="W2028">
        <f>VisTotReg.!$B$17+(VisTotReg.!$B$18*test!R2028+test!S2028*VisTotReg.!$B$19+test!T2028*VisTotReg.!$B$20)</f>
        <v>2.8326023408586094</v>
      </c>
      <c r="Y2028">
        <f>'MoneyLine Reg. 1'!$B$17+('MoneyLine Reg. 1'!$B$18*test!I2028+test!J2028*'MoneyLine Reg. 1'!$B$19+test!T2028*'MoneyLine Reg. 1'!$B$20+test!Q2028*'MoneyLine Reg. 1'!$B$21)</f>
        <v>0.23301319855373073</v>
      </c>
      <c r="Z2028">
        <f>'MoneyLine Reg. 2'!$B$17+('MoneyLine Reg. 2'!$B$18*test!M2028+test!K2028*'MoneyLine Reg. 2'!$B$19+'MoneyLine Reg. 2'!$B$20*test!L2028+test!N2028*'MoneyLine Reg. 2'!$B$21)</f>
        <v>-0.10483221977156365</v>
      </c>
    </row>
    <row r="2029" spans="1:26" x14ac:dyDescent="0.3">
      <c r="A2029" s="9">
        <v>45311</v>
      </c>
      <c r="B2029" s="7" t="s">
        <v>5</v>
      </c>
      <c r="C2029" s="7"/>
      <c r="D2029" s="7" t="s">
        <v>8</v>
      </c>
      <c r="I2029">
        <f>VLOOKUP(D2029,MoneyLine!$A$1:$K$33,7,FALSE)</f>
        <v>158.14214285714286</v>
      </c>
      <c r="J2029">
        <f>VLOOKUP(B2029,MoneyLine!$A$1:$K$33,7,FALSE)</f>
        <v>92.519047619047612</v>
      </c>
      <c r="K2029">
        <f>VLOOKUP(B2029,MoneyLine!$A$1:$K$33,11,FALSE)</f>
        <v>15.5725</v>
      </c>
      <c r="L2029">
        <f>VLOOKUP(B2029,MoneyLine!$A$1:$D$33,4,FALSE)</f>
        <v>52.448999999999998</v>
      </c>
      <c r="M2029">
        <f>VLOOKUP(D2029,MoneyLine!$A$1:$K$33,11,FALSE)</f>
        <v>11.611250000000004</v>
      </c>
      <c r="N2029">
        <f>VLOOKUP(D2029,MoneyLine!$A$1:$D$33,4,FALSE)</f>
        <v>49.862499999999997</v>
      </c>
      <c r="O2029">
        <f>VLOOKUP(D2029,MoneyLine!$A$1:$Q$33,14,FALSE)</f>
        <v>125.46428571428571</v>
      </c>
      <c r="P2029">
        <f>VLOOKUP(B2029,MoneyLine!$A$1:$Q$33,17,FALSE)</f>
        <v>2.4073809523809526</v>
      </c>
      <c r="Q2029">
        <f>VLOOKUP(B2029,MoneyLine!$A$1:$K$33,10,FALSE)</f>
        <v>7.11511904761905</v>
      </c>
      <c r="R2029">
        <f>VLOOKUP(B2029,MoneyLine!$A$1:$Q$33,14,FALSE)</f>
        <v>80.7392857142857</v>
      </c>
      <c r="S2029">
        <f>VLOOKUP(D2029,MoneyLine!$A$1:$Q$33,17,FALSE)</f>
        <v>14.067142857142855</v>
      </c>
      <c r="T2029">
        <f>VLOOKUP(D2029,MoneyLine!$A$1:$K$33,10,FALSE)</f>
        <v>21.027261904761904</v>
      </c>
      <c r="V2029">
        <f>HomTotReg.!$B$17+(test!O2029*HomTotReg.!$B$18+HomTotReg.!$B$19*test!P2029+test!Q2029*HomTotReg.!$B$20)</f>
        <v>3.9688045339934188</v>
      </c>
      <c r="W2029">
        <f>VisTotReg.!$B$17+(VisTotReg.!$B$18*test!R2029+test!S2029*VisTotReg.!$B$19+test!T2029*VisTotReg.!$B$20)</f>
        <v>3.0337697104804735</v>
      </c>
      <c r="Y2029">
        <f>'MoneyLine Reg. 1'!$B$17+('MoneyLine Reg. 1'!$B$18*test!I2029+test!J2029*'MoneyLine Reg. 1'!$B$19+test!T2029*'MoneyLine Reg. 1'!$B$20+test!Q2029*'MoneyLine Reg. 1'!$B$21)</f>
        <v>0.96825382479808841</v>
      </c>
      <c r="Z2029">
        <f>'MoneyLine Reg. 2'!$B$17+('MoneyLine Reg. 2'!$B$18*test!M2029+test!K2029*'MoneyLine Reg. 2'!$B$19+'MoneyLine Reg. 2'!$B$20*test!L2029+test!N2029*'MoneyLine Reg. 2'!$B$21)</f>
        <v>-0.23183818640413856</v>
      </c>
    </row>
    <row r="2030" spans="1:26" x14ac:dyDescent="0.3">
      <c r="A2030" s="8">
        <v>45311</v>
      </c>
      <c r="B2030" s="6" t="s">
        <v>3</v>
      </c>
      <c r="C2030" s="6"/>
      <c r="D2030" s="6" t="s">
        <v>27</v>
      </c>
      <c r="I2030">
        <f>VLOOKUP(D2030,MoneyLine!$A$1:$K$33,7,FALSE)</f>
        <v>57.437380952380948</v>
      </c>
      <c r="J2030">
        <f>VLOOKUP(B2030,MoneyLine!$A$1:$K$33,7,FALSE)</f>
        <v>103.61880952380953</v>
      </c>
      <c r="K2030">
        <f>VLOOKUP(B2030,MoneyLine!$A$1:$K$33,11,FALSE)</f>
        <v>6.7725000000000009</v>
      </c>
      <c r="L2030">
        <f>VLOOKUP(B2030,MoneyLine!$A$1:$D$33,4,FALSE)</f>
        <v>53.618500000000004</v>
      </c>
      <c r="M2030">
        <f>VLOOKUP(D2030,MoneyLine!$A$1:$K$33,11,FALSE)</f>
        <v>10.504999999999999</v>
      </c>
      <c r="N2030">
        <f>VLOOKUP(D2030,MoneyLine!$A$1:$D$33,4,FALSE)</f>
        <v>52.064499999999995</v>
      </c>
      <c r="O2030">
        <f>VLOOKUP(D2030,MoneyLine!$A$1:$Q$33,14,FALSE)</f>
        <v>42.338571428571427</v>
      </c>
      <c r="P2030">
        <f>VLOOKUP(B2030,MoneyLine!$A$1:$Q$33,17,FALSE)</f>
        <v>15.725476190476186</v>
      </c>
      <c r="Q2030">
        <f>VLOOKUP(B2030,MoneyLine!$A$1:$K$33,10,FALSE)</f>
        <v>34.368214285714288</v>
      </c>
      <c r="R2030">
        <f>VLOOKUP(B2030,MoneyLine!$A$1:$Q$33,14,FALSE)</f>
        <v>76.556190476190451</v>
      </c>
      <c r="S2030">
        <f>VLOOKUP(D2030,MoneyLine!$A$1:$Q$33,17,FALSE)</f>
        <v>0.65357142857142814</v>
      </c>
      <c r="T2030">
        <f>VLOOKUP(D2030,MoneyLine!$A$1:$K$33,10,FALSE)</f>
        <v>23.449285714285718</v>
      </c>
      <c r="V2030">
        <f>HomTotReg.!$B$17+(test!O2030*HomTotReg.!$B$18+HomTotReg.!$B$19*test!P2030+test!Q2030*HomTotReg.!$B$20)</f>
        <v>2.6473861773468279</v>
      </c>
      <c r="W2030">
        <f>VisTotReg.!$B$17+(VisTotReg.!$B$18*test!R2030+test!S2030*VisTotReg.!$B$19+test!T2030*VisTotReg.!$B$20)</f>
        <v>3.0680623986085473</v>
      </c>
      <c r="Y2030">
        <f>'MoneyLine Reg. 1'!$B$17+('MoneyLine Reg. 1'!$B$18*test!I2030+test!J2030*'MoneyLine Reg. 1'!$B$19+test!T2030*'MoneyLine Reg. 1'!$B$20+test!Q2030*'MoneyLine Reg. 1'!$B$21)</f>
        <v>-0.38546893663691484</v>
      </c>
      <c r="Z2030">
        <f>'MoneyLine Reg. 2'!$B$17+('MoneyLine Reg. 2'!$B$18*test!M2030+test!K2030*'MoneyLine Reg. 2'!$B$19+'MoneyLine Reg. 2'!$B$20*test!L2030+test!N2030*'MoneyLine Reg. 2'!$B$21)</f>
        <v>0.28665115328314617</v>
      </c>
    </row>
    <row r="2031" spans="1:26" x14ac:dyDescent="0.3">
      <c r="A2031" s="9">
        <v>45312</v>
      </c>
      <c r="B2031" s="7" t="s">
        <v>17</v>
      </c>
      <c r="C2031" s="7"/>
      <c r="D2031" s="7" t="s">
        <v>26</v>
      </c>
      <c r="I2031">
        <f>VLOOKUP(D2031,MoneyLine!$A$1:$K$33,7,FALSE)</f>
        <v>2.4278571428571381</v>
      </c>
      <c r="J2031">
        <f>VLOOKUP(B2031,MoneyLine!$A$1:$K$33,7,FALSE)</f>
        <v>126.67</v>
      </c>
      <c r="K2031">
        <f>VLOOKUP(B2031,MoneyLine!$A$1:$K$33,11,FALSE)</f>
        <v>19.922499999999999</v>
      </c>
      <c r="L2031">
        <f>VLOOKUP(B2031,MoneyLine!$A$1:$D$33,4,FALSE)</f>
        <v>49.902000000000001</v>
      </c>
      <c r="M2031">
        <f>VLOOKUP(D2031,MoneyLine!$A$1:$K$33,11,FALSE)</f>
        <v>7.2874999999999996</v>
      </c>
      <c r="N2031">
        <f>VLOOKUP(D2031,MoneyLine!$A$1:$D$33,4,FALSE)</f>
        <v>44.772500000000001</v>
      </c>
      <c r="O2031">
        <f>VLOOKUP(D2031,MoneyLine!$A$1:$Q$33,14,FALSE)</f>
        <v>21.040476190476188</v>
      </c>
      <c r="P2031">
        <f>VLOOKUP(B2031,MoneyLine!$A$1:$Q$33,17,FALSE)</f>
        <v>9.6223809523809507</v>
      </c>
      <c r="Q2031">
        <f>VLOOKUP(B2031,MoneyLine!$A$1:$K$33,10,FALSE)</f>
        <v>23.209285714285713</v>
      </c>
      <c r="R2031">
        <f>VLOOKUP(B2031,MoneyLine!$A$1:$Q$33,14,FALSE)</f>
        <v>104.88261904761904</v>
      </c>
      <c r="S2031">
        <f>VLOOKUP(D2031,MoneyLine!$A$1:$Q$33,17,FALSE)</f>
        <v>-8.321428571428573</v>
      </c>
      <c r="T2031">
        <f>VLOOKUP(D2031,MoneyLine!$A$1:$K$33,10,FALSE)</f>
        <v>13.537738095238096</v>
      </c>
      <c r="V2031">
        <f>HomTotReg.!$B$17+(test!O2031*HomTotReg.!$B$18+HomTotReg.!$B$19*test!P2031+test!Q2031*HomTotReg.!$B$20)</f>
        <v>2.6096572451131674</v>
      </c>
      <c r="W2031">
        <f>VisTotReg.!$B$17+(VisTotReg.!$B$18*test!R2031+test!S2031*VisTotReg.!$B$19+test!T2031*VisTotReg.!$B$20)</f>
        <v>3.6300015517308237</v>
      </c>
      <c r="Y2031">
        <f>'MoneyLine Reg. 1'!$B$17+('MoneyLine Reg. 1'!$B$18*test!I2031+test!J2031*'MoneyLine Reg. 1'!$B$19+test!T2031*'MoneyLine Reg. 1'!$B$20+test!Q2031*'MoneyLine Reg. 1'!$B$21)</f>
        <v>-1.2153230552226519</v>
      </c>
      <c r="Z2031">
        <f>'MoneyLine Reg. 2'!$B$17+('MoneyLine Reg. 2'!$B$18*test!M2031+test!K2031*'MoneyLine Reg. 2'!$B$19+'MoneyLine Reg. 2'!$B$20*test!L2031+test!N2031*'MoneyLine Reg. 2'!$B$21)</f>
        <v>-0.92177623662587882</v>
      </c>
    </row>
    <row r="2032" spans="1:26" x14ac:dyDescent="0.3">
      <c r="A2032" s="8">
        <v>45312</v>
      </c>
      <c r="B2032" s="6" t="s">
        <v>28</v>
      </c>
      <c r="C2032" s="6"/>
      <c r="D2032" s="6" t="s">
        <v>18</v>
      </c>
      <c r="I2032">
        <f>VLOOKUP(D2032,MoneyLine!$A$1:$K$33,7,FALSE)</f>
        <v>161.3661904761905</v>
      </c>
      <c r="J2032">
        <f>VLOOKUP(B2032,MoneyLine!$A$1:$K$33,7,FALSE)</f>
        <v>60.434285714285707</v>
      </c>
      <c r="K2032">
        <f>VLOOKUP(B2032,MoneyLine!$A$1:$K$33,11,FALSE)</f>
        <v>6.9025000000000016</v>
      </c>
      <c r="L2032">
        <f>VLOOKUP(B2032,MoneyLine!$A$1:$D$33,4,FALSE)</f>
        <v>50.512499999999996</v>
      </c>
      <c r="M2032">
        <f>VLOOKUP(D2032,MoneyLine!$A$1:$K$33,11,FALSE)</f>
        <v>18.088749999999997</v>
      </c>
      <c r="N2032">
        <f>VLOOKUP(D2032,MoneyLine!$A$1:$D$33,4,FALSE)</f>
        <v>55.644500000000001</v>
      </c>
      <c r="O2032">
        <f>VLOOKUP(D2032,MoneyLine!$A$1:$Q$33,14,FALSE)</f>
        <v>80.616190476190468</v>
      </c>
      <c r="P2032">
        <f>VLOOKUP(B2032,MoneyLine!$A$1:$Q$33,17,FALSE)</f>
        <v>10.998333333333333</v>
      </c>
      <c r="Q2032">
        <f>VLOOKUP(B2032,MoneyLine!$A$1:$K$33,10,FALSE)</f>
        <v>5.5184523809523807</v>
      </c>
      <c r="R2032">
        <f>VLOOKUP(B2032,MoneyLine!$A$1:$Q$33,14,FALSE)</f>
        <v>47.296666666666667</v>
      </c>
      <c r="S2032">
        <f>VLOOKUP(D2032,MoneyLine!$A$1:$Q$33,17,FALSE)</f>
        <v>63.627142857142857</v>
      </c>
      <c r="T2032">
        <f>VLOOKUP(D2032,MoneyLine!$A$1:$K$33,10,FALSE)</f>
        <v>-8.5753571428571433</v>
      </c>
      <c r="V2032">
        <f>HomTotReg.!$B$17+(test!O2032*HomTotReg.!$B$18+HomTotReg.!$B$19*test!P2032+test!Q2032*HomTotReg.!$B$20)</f>
        <v>3.4206835791119383</v>
      </c>
      <c r="W2032">
        <f>VisTotReg.!$B$17+(VisTotReg.!$B$18*test!R2032+test!S2032*VisTotReg.!$B$19+test!T2032*VisTotReg.!$B$20)</f>
        <v>2.6311797752914341</v>
      </c>
      <c r="Y2032">
        <f>'MoneyLine Reg. 1'!$B$17+('MoneyLine Reg. 1'!$B$18*test!I2032+test!J2032*'MoneyLine Reg. 1'!$B$19+test!T2032*'MoneyLine Reg. 1'!$B$20+test!Q2032*'MoneyLine Reg. 1'!$B$21)</f>
        <v>0.97541074167173181</v>
      </c>
      <c r="Z2032">
        <f>'MoneyLine Reg. 2'!$B$17+('MoneyLine Reg. 2'!$B$18*test!M2032+test!K2032*'MoneyLine Reg. 2'!$B$19+'MoneyLine Reg. 2'!$B$20*test!L2032+test!N2032*'MoneyLine Reg. 2'!$B$21)</f>
        <v>1.2304224009475493</v>
      </c>
    </row>
    <row r="2033" spans="1:26" x14ac:dyDescent="0.3">
      <c r="A2033" s="9">
        <v>45312</v>
      </c>
      <c r="B2033" s="7" t="s">
        <v>7</v>
      </c>
      <c r="C2033" s="7"/>
      <c r="D2033" s="7" t="s">
        <v>19</v>
      </c>
      <c r="I2033">
        <f>VLOOKUP(D2033,MoneyLine!$A$1:$K$33,7,FALSE)</f>
        <v>99.267142857142858</v>
      </c>
      <c r="J2033">
        <f>VLOOKUP(B2033,MoneyLine!$A$1:$K$33,7,FALSE)</f>
        <v>105.50714285714287</v>
      </c>
      <c r="K2033">
        <f>VLOOKUP(B2033,MoneyLine!$A$1:$K$33,11,FALSE)</f>
        <v>17.5075</v>
      </c>
      <c r="L2033">
        <f>VLOOKUP(B2033,MoneyLine!$A$1:$D$33,4,FALSE)</f>
        <v>51.216499999999996</v>
      </c>
      <c r="M2033">
        <f>VLOOKUP(D2033,MoneyLine!$A$1:$K$33,11,FALSE)</f>
        <v>11.873749999999998</v>
      </c>
      <c r="N2033">
        <f>VLOOKUP(D2033,MoneyLine!$A$1:$D$33,4,FALSE)</f>
        <v>44.580500000000001</v>
      </c>
      <c r="O2033">
        <f>VLOOKUP(D2033,MoneyLine!$A$1:$Q$33,14,FALSE)</f>
        <v>93.099761904761891</v>
      </c>
      <c r="P2033">
        <f>VLOOKUP(B2033,MoneyLine!$A$1:$Q$33,17,FALSE)</f>
        <v>1.5838095238095231</v>
      </c>
      <c r="Q2033">
        <f>VLOOKUP(B2033,MoneyLine!$A$1:$K$33,10,FALSE)</f>
        <v>-6.0107142857142861</v>
      </c>
      <c r="R2033">
        <f>VLOOKUP(B2033,MoneyLine!$A$1:$Q$33,14,FALSE)</f>
        <v>89.021666666666647</v>
      </c>
      <c r="S2033">
        <f>VLOOKUP(D2033,MoneyLine!$A$1:$Q$33,17,FALSE)</f>
        <v>-14.223571428571427</v>
      </c>
      <c r="T2033">
        <f>VLOOKUP(D2033,MoneyLine!$A$1:$K$33,10,FALSE)</f>
        <v>-3.2023809523808761E-2</v>
      </c>
      <c r="V2033">
        <f>HomTotReg.!$B$17+(test!O2033*HomTotReg.!$B$18+HomTotReg.!$B$19*test!P2033+test!Q2033*HomTotReg.!$B$20)</f>
        <v>3.779683577678445</v>
      </c>
      <c r="W2033">
        <f>VisTotReg.!$B$17+(VisTotReg.!$B$18*test!R2033+test!S2033*VisTotReg.!$B$19+test!T2033*VisTotReg.!$B$20)</f>
        <v>3.6942884805166099</v>
      </c>
      <c r="Y2033">
        <f>'MoneyLine Reg. 1'!$B$17+('MoneyLine Reg. 1'!$B$18*test!I2033+test!J2033*'MoneyLine Reg. 1'!$B$19+test!T2033*'MoneyLine Reg. 1'!$B$20+test!Q2033*'MoneyLine Reg. 1'!$B$21)</f>
        <v>8.1747012223302773E-2</v>
      </c>
      <c r="Z2033">
        <f>'MoneyLine Reg. 2'!$B$17+('MoneyLine Reg. 2'!$B$18*test!M2033+test!K2033*'MoneyLine Reg. 2'!$B$19+'MoneyLine Reg. 2'!$B$20*test!L2033+test!N2033*'MoneyLine Reg. 2'!$B$21)</f>
        <v>-0.61333785209292158</v>
      </c>
    </row>
    <row r="2034" spans="1:26" x14ac:dyDescent="0.3">
      <c r="A2034" s="8">
        <v>45312</v>
      </c>
      <c r="B2034" s="6" t="s">
        <v>30</v>
      </c>
      <c r="C2034" s="6"/>
      <c r="D2034" s="6" t="s">
        <v>16</v>
      </c>
      <c r="I2034">
        <f>VLOOKUP(D2034,MoneyLine!$A$1:$K$33,7,FALSE)</f>
        <v>64.561666666666639</v>
      </c>
      <c r="J2034">
        <f>VLOOKUP(B2034,MoneyLine!$A$1:$K$33,7,FALSE)</f>
        <v>127.36857142857141</v>
      </c>
      <c r="K2034">
        <f>VLOOKUP(B2034,MoneyLine!$A$1:$K$33,11,FALSE)</f>
        <v>15.876249999999999</v>
      </c>
      <c r="L2034">
        <f>VLOOKUP(B2034,MoneyLine!$A$1:$D$33,4,FALSE)</f>
        <v>56.155499999999996</v>
      </c>
      <c r="M2034">
        <f>VLOOKUP(D2034,MoneyLine!$A$1:$K$33,11,FALSE)</f>
        <v>10.3225</v>
      </c>
      <c r="N2034">
        <f>VLOOKUP(D2034,MoneyLine!$A$1:$D$33,4,FALSE)</f>
        <v>48.538999999999994</v>
      </c>
      <c r="O2034">
        <f>VLOOKUP(D2034,MoneyLine!$A$1:$Q$33,14,FALSE)</f>
        <v>75.591190476190462</v>
      </c>
      <c r="P2034">
        <f>VLOOKUP(B2034,MoneyLine!$A$1:$Q$33,17,FALSE)</f>
        <v>21.976904761904766</v>
      </c>
      <c r="Q2034">
        <f>VLOOKUP(B2034,MoneyLine!$A$1:$K$33,10,FALSE)</f>
        <v>-0.45761904761904759</v>
      </c>
      <c r="R2034">
        <f>VLOOKUP(B2034,MoneyLine!$A$1:$Q$33,14,FALSE)</f>
        <v>104.57619047619046</v>
      </c>
      <c r="S2034">
        <f>VLOOKUP(D2034,MoneyLine!$A$1:$Q$33,17,FALSE)</f>
        <v>-17.098809523809521</v>
      </c>
      <c r="T2034">
        <f>VLOOKUP(D2034,MoneyLine!$A$1:$K$33,10,FALSE)</f>
        <v>17.131547619047623</v>
      </c>
      <c r="V2034">
        <f>HomTotReg.!$B$17+(test!O2034*HomTotReg.!$B$18+HomTotReg.!$B$19*test!P2034+test!Q2034*HomTotReg.!$B$20)</f>
        <v>3.3170448216584889</v>
      </c>
      <c r="W2034">
        <f>VisTotReg.!$B$17+(VisTotReg.!$B$18*test!R2034+test!S2034*VisTotReg.!$B$19+test!T2034*VisTotReg.!$B$20)</f>
        <v>3.6516946263573322</v>
      </c>
      <c r="Y2034">
        <f>'MoneyLine Reg. 1'!$B$17+('MoneyLine Reg. 1'!$B$18*test!I2034+test!J2034*'MoneyLine Reg. 1'!$B$19+test!T2034*'MoneyLine Reg. 1'!$B$20+test!Q2034*'MoneyLine Reg. 1'!$B$21)</f>
        <v>-0.32795754121193299</v>
      </c>
      <c r="Z2034">
        <f>'MoneyLine Reg. 2'!$B$17+('MoneyLine Reg. 2'!$B$18*test!M2034+test!K2034*'MoneyLine Reg. 2'!$B$19+'MoneyLine Reg. 2'!$B$20*test!L2034+test!N2034*'MoneyLine Reg. 2'!$B$21)</f>
        <v>-0.70199182094036683</v>
      </c>
    </row>
    <row r="2035" spans="1:26" x14ac:dyDescent="0.3">
      <c r="A2035" s="9">
        <v>45312</v>
      </c>
      <c r="B2035" s="7" t="s">
        <v>32</v>
      </c>
      <c r="C2035" s="7"/>
      <c r="D2035" s="7" t="s">
        <v>4</v>
      </c>
      <c r="I2035">
        <f>VLOOKUP(D2035,MoneyLine!$A$1:$K$33,7,FALSE)</f>
        <v>71.288571428571402</v>
      </c>
      <c r="J2035">
        <f>VLOOKUP(B2035,MoneyLine!$A$1:$K$33,7,FALSE)</f>
        <v>91.395238095238099</v>
      </c>
      <c r="K2035">
        <f>VLOOKUP(B2035,MoneyLine!$A$1:$K$33,11,FALSE)</f>
        <v>4.9549999999999983</v>
      </c>
      <c r="L2035">
        <f>VLOOKUP(B2035,MoneyLine!$A$1:$D$33,4,FALSE)</f>
        <v>47.241</v>
      </c>
      <c r="M2035">
        <f>VLOOKUP(D2035,MoneyLine!$A$1:$K$33,11,FALSE)</f>
        <v>4.0925000000000029</v>
      </c>
      <c r="N2035">
        <f>VLOOKUP(D2035,MoneyLine!$A$1:$D$33,4,FALSE)</f>
        <v>50.962499999999999</v>
      </c>
      <c r="O2035">
        <f>VLOOKUP(D2035,MoneyLine!$A$1:$Q$33,14,FALSE)</f>
        <v>28.298571428571432</v>
      </c>
      <c r="P2035">
        <f>VLOOKUP(B2035,MoneyLine!$A$1:$Q$33,17,FALSE)</f>
        <v>-9.4788095238095256</v>
      </c>
      <c r="Q2035">
        <f>VLOOKUP(B2035,MoneyLine!$A$1:$K$33,10,FALSE)</f>
        <v>-16.679047619047623</v>
      </c>
      <c r="R2035">
        <f>VLOOKUP(B2035,MoneyLine!$A$1:$Q$33,14,FALSE)</f>
        <v>85.390952380952371</v>
      </c>
      <c r="S2035">
        <f>VLOOKUP(D2035,MoneyLine!$A$1:$Q$33,17,FALSE)</f>
        <v>33.857619047619039</v>
      </c>
      <c r="T2035">
        <f>VLOOKUP(D2035,MoneyLine!$A$1:$K$33,10,FALSE)</f>
        <v>21.901309523809527</v>
      </c>
      <c r="V2035">
        <f>HomTotReg.!$B$17+(test!O2035*HomTotReg.!$B$18+HomTotReg.!$B$19*test!P2035+test!Q2035*HomTotReg.!$B$20)</f>
        <v>3.3286490664785724</v>
      </c>
      <c r="W2035">
        <f>VisTotReg.!$B$17+(VisTotReg.!$B$18*test!R2035+test!S2035*VisTotReg.!$B$19+test!T2035*VisTotReg.!$B$20)</f>
        <v>2.8996564534604103</v>
      </c>
      <c r="Y2035">
        <f>'MoneyLine Reg. 1'!$B$17+('MoneyLine Reg. 1'!$B$18*test!I2035+test!J2035*'MoneyLine Reg. 1'!$B$19+test!T2035*'MoneyLine Reg. 1'!$B$20+test!Q2035*'MoneyLine Reg. 1'!$B$21)</f>
        <v>0.38045564756539318</v>
      </c>
      <c r="Z2035">
        <f>'MoneyLine Reg. 2'!$B$17+('MoneyLine Reg. 2'!$B$18*test!M2035+test!K2035*'MoneyLine Reg. 2'!$B$19+'MoneyLine Reg. 2'!$B$20*test!L2035+test!N2035*'MoneyLine Reg. 2'!$B$21)</f>
        <v>0.40501205847284671</v>
      </c>
    </row>
    <row r="2036" spans="1:26" x14ac:dyDescent="0.3">
      <c r="A2036" s="8">
        <v>45312</v>
      </c>
      <c r="B2036" s="6" t="s">
        <v>5</v>
      </c>
      <c r="C2036" s="6"/>
      <c r="D2036" s="6" t="s">
        <v>34</v>
      </c>
      <c r="I2036">
        <f>VLOOKUP(D2036,MoneyLine!$A$1:$K$33,7,FALSE)</f>
        <v>70.167380952380938</v>
      </c>
      <c r="J2036">
        <f>VLOOKUP(B2036,MoneyLine!$A$1:$K$33,7,FALSE)</f>
        <v>92.519047619047612</v>
      </c>
      <c r="K2036">
        <f>VLOOKUP(B2036,MoneyLine!$A$1:$K$33,11,FALSE)</f>
        <v>15.5725</v>
      </c>
      <c r="L2036">
        <f>VLOOKUP(B2036,MoneyLine!$A$1:$D$33,4,FALSE)</f>
        <v>52.448999999999998</v>
      </c>
      <c r="M2036">
        <f>VLOOKUP(D2036,MoneyLine!$A$1:$K$33,11,FALSE)</f>
        <v>10.367500000000003</v>
      </c>
      <c r="N2036">
        <f>VLOOKUP(D2036,MoneyLine!$A$1:$D$33,4,FALSE)</f>
        <v>52.325999999999993</v>
      </c>
      <c r="O2036">
        <f>VLOOKUP(D2036,MoneyLine!$A$1:$Q$33,14,FALSE)</f>
        <v>40.24047619047618</v>
      </c>
      <c r="P2036">
        <f>VLOOKUP(B2036,MoneyLine!$A$1:$Q$33,17,FALSE)</f>
        <v>2.4073809523809526</v>
      </c>
      <c r="Q2036">
        <f>VLOOKUP(B2036,MoneyLine!$A$1:$K$33,10,FALSE)</f>
        <v>7.11511904761905</v>
      </c>
      <c r="R2036">
        <f>VLOOKUP(B2036,MoneyLine!$A$1:$Q$33,14,FALSE)</f>
        <v>80.7392857142857</v>
      </c>
      <c r="S2036">
        <f>VLOOKUP(D2036,MoneyLine!$A$1:$Q$33,17,FALSE)</f>
        <v>22.489285714285707</v>
      </c>
      <c r="T2036">
        <f>VLOOKUP(D2036,MoneyLine!$A$1:$K$33,10,FALSE)</f>
        <v>29.06904761904762</v>
      </c>
      <c r="V2036">
        <f>HomTotReg.!$B$17+(test!O2036*HomTotReg.!$B$18+HomTotReg.!$B$19*test!P2036+test!Q2036*HomTotReg.!$B$20)</f>
        <v>3.0667664423712413</v>
      </c>
      <c r="W2036">
        <f>VisTotReg.!$B$17+(VisTotReg.!$B$18*test!R2036+test!S2036*VisTotReg.!$B$19+test!T2036*VisTotReg.!$B$20)</f>
        <v>2.8402815037995786</v>
      </c>
      <c r="Y2036">
        <f>'MoneyLine Reg. 1'!$B$17+('MoneyLine Reg. 1'!$B$18*test!I2036+test!J2036*'MoneyLine Reg. 1'!$B$19+test!T2036*'MoneyLine Reg. 1'!$B$20+test!Q2036*'MoneyLine Reg. 1'!$B$21)</f>
        <v>0.21759996502177451</v>
      </c>
      <c r="Z2036">
        <f>'MoneyLine Reg. 2'!$B$17+('MoneyLine Reg. 2'!$B$18*test!M2036+test!K2036*'MoneyLine Reg. 2'!$B$19+'MoneyLine Reg. 2'!$B$20*test!L2036+test!N2036*'MoneyLine Reg. 2'!$B$21)</f>
        <v>-0.13189323120173491</v>
      </c>
    </row>
    <row r="2037" spans="1:26" x14ac:dyDescent="0.3">
      <c r="A2037" s="9">
        <v>45313</v>
      </c>
      <c r="B2037" s="7" t="s">
        <v>3</v>
      </c>
      <c r="C2037" s="7"/>
      <c r="D2037" s="7" t="s">
        <v>25</v>
      </c>
      <c r="I2037">
        <f>VLOOKUP(D2037,MoneyLine!$A$1:$K$33,7,FALSE)</f>
        <v>56.057857142857138</v>
      </c>
      <c r="J2037">
        <f>VLOOKUP(B2037,MoneyLine!$A$1:$K$33,7,FALSE)</f>
        <v>103.61880952380953</v>
      </c>
      <c r="K2037">
        <f>VLOOKUP(B2037,MoneyLine!$A$1:$K$33,11,FALSE)</f>
        <v>6.7725000000000009</v>
      </c>
      <c r="L2037">
        <f>VLOOKUP(B2037,MoneyLine!$A$1:$D$33,4,FALSE)</f>
        <v>53.618500000000004</v>
      </c>
      <c r="M2037">
        <f>VLOOKUP(D2037,MoneyLine!$A$1:$K$33,11,FALSE)</f>
        <v>10.718750000000002</v>
      </c>
      <c r="N2037">
        <f>VLOOKUP(D2037,MoneyLine!$A$1:$D$33,4,FALSE)</f>
        <v>47.954500000000003</v>
      </c>
      <c r="O2037">
        <f>VLOOKUP(D2037,MoneyLine!$A$1:$Q$33,14,FALSE)</f>
        <v>60.674999999999997</v>
      </c>
      <c r="P2037">
        <f>VLOOKUP(B2037,MoneyLine!$A$1:$Q$33,17,FALSE)</f>
        <v>15.725476190476186</v>
      </c>
      <c r="Q2037">
        <f>VLOOKUP(B2037,MoneyLine!$A$1:$K$33,10,FALSE)</f>
        <v>34.368214285714288</v>
      </c>
      <c r="R2037">
        <f>VLOOKUP(B2037,MoneyLine!$A$1:$Q$33,14,FALSE)</f>
        <v>76.556190476190451</v>
      </c>
      <c r="S2037">
        <f>VLOOKUP(D2037,MoneyLine!$A$1:$Q$33,17,FALSE)</f>
        <v>-14.592857142857142</v>
      </c>
      <c r="T2037">
        <f>VLOOKUP(D2037,MoneyLine!$A$1:$K$33,10,FALSE)</f>
        <v>27.424404761904761</v>
      </c>
      <c r="V2037">
        <f>HomTotReg.!$B$17+(test!O2037*HomTotReg.!$B$18+HomTotReg.!$B$19*test!P2037+test!Q2037*HomTotReg.!$B$20)</f>
        <v>2.8414652396201103</v>
      </c>
      <c r="W2037">
        <f>VisTotReg.!$B$17+(VisTotReg.!$B$18*test!R2037+test!S2037*VisTotReg.!$B$19+test!T2037*VisTotReg.!$B$20)</f>
        <v>3.1454427988863536</v>
      </c>
      <c r="Y2037">
        <f>'MoneyLine Reg. 1'!$B$17+('MoneyLine Reg. 1'!$B$18*test!I2037+test!J2037*'MoneyLine Reg. 1'!$B$19+test!T2037*'MoneyLine Reg. 1'!$B$20+test!Q2037*'MoneyLine Reg. 1'!$B$21)</f>
        <v>-0.34396047851158118</v>
      </c>
      <c r="Z2037">
        <f>'MoneyLine Reg. 2'!$B$17+('MoneyLine Reg. 2'!$B$18*test!M2037+test!K2037*'MoneyLine Reg. 2'!$B$19+'MoneyLine Reg. 2'!$B$20*test!L2037+test!N2037*'MoneyLine Reg. 2'!$B$21)</f>
        <v>6.5367203330959356E-3</v>
      </c>
    </row>
    <row r="2038" spans="1:26" x14ac:dyDescent="0.3">
      <c r="A2038" s="8">
        <v>45313</v>
      </c>
      <c r="B2038" s="6" t="s">
        <v>23</v>
      </c>
      <c r="C2038" s="6"/>
      <c r="D2038" s="6" t="s">
        <v>14</v>
      </c>
      <c r="I2038">
        <f>VLOOKUP(D2038,MoneyLine!$A$1:$K$33,7,FALSE)</f>
        <v>85.562619047619037</v>
      </c>
      <c r="J2038">
        <f>VLOOKUP(B2038,MoneyLine!$A$1:$K$33,7,FALSE)</f>
        <v>101.00309523809524</v>
      </c>
      <c r="K2038">
        <f>VLOOKUP(B2038,MoneyLine!$A$1:$K$33,11,FALSE)</f>
        <v>6.8149999999999995</v>
      </c>
      <c r="L2038">
        <f>VLOOKUP(B2038,MoneyLine!$A$1:$D$33,4,FALSE)</f>
        <v>52.277999999999999</v>
      </c>
      <c r="M2038">
        <f>VLOOKUP(D2038,MoneyLine!$A$1:$K$33,11,FALSE)</f>
        <v>19.403750000000002</v>
      </c>
      <c r="N2038">
        <f>VLOOKUP(D2038,MoneyLine!$A$1:$D$33,4,FALSE)</f>
        <v>49.788499999999999</v>
      </c>
      <c r="O2038">
        <f>VLOOKUP(D2038,MoneyLine!$A$1:$Q$33,14,FALSE)</f>
        <v>87.124523809523808</v>
      </c>
      <c r="P2038">
        <f>VLOOKUP(B2038,MoneyLine!$A$1:$Q$33,17,FALSE)</f>
        <v>22.973095238095237</v>
      </c>
      <c r="Q2038">
        <f>VLOOKUP(B2038,MoneyLine!$A$1:$K$33,10,FALSE)</f>
        <v>43.088928571428575</v>
      </c>
      <c r="R2038">
        <f>VLOOKUP(B2038,MoneyLine!$A$1:$Q$33,14,FALSE)</f>
        <v>66.898333333333312</v>
      </c>
      <c r="S2038">
        <f>VLOOKUP(D2038,MoneyLine!$A$1:$Q$33,17,FALSE)</f>
        <v>-3.2247619047619036</v>
      </c>
      <c r="T2038">
        <f>VLOOKUP(D2038,MoneyLine!$A$1:$K$33,10,FALSE)</f>
        <v>24.058452380952382</v>
      </c>
      <c r="V2038">
        <f>HomTotReg.!$B$17+(test!O2038*HomTotReg.!$B$18+HomTotReg.!$B$19*test!P2038+test!Q2038*HomTotReg.!$B$20)</f>
        <v>2.9484711488771236</v>
      </c>
      <c r="W2038">
        <f>VisTotReg.!$B$17+(VisTotReg.!$B$18*test!R2038+test!S2038*VisTotReg.!$B$19+test!T2038*VisTotReg.!$B$20)</f>
        <v>2.9791096806910993</v>
      </c>
      <c r="Y2038">
        <f>'MoneyLine Reg. 1'!$B$17+('MoneyLine Reg. 1'!$B$18*test!I2038+test!J2038*'MoneyLine Reg. 1'!$B$19+test!T2038*'MoneyLine Reg. 1'!$B$20+test!Q2038*'MoneyLine Reg. 1'!$B$21)</f>
        <v>-0.15863956317964628</v>
      </c>
      <c r="Z2038">
        <f>'MoneyLine Reg. 2'!$B$17+('MoneyLine Reg. 2'!$B$18*test!M2038+test!K2038*'MoneyLine Reg. 2'!$B$19+'MoneyLine Reg. 2'!$B$20*test!L2038+test!N2038*'MoneyLine Reg. 2'!$B$21)</f>
        <v>0.76490448943603218</v>
      </c>
    </row>
    <row r="2039" spans="1:26" x14ac:dyDescent="0.3">
      <c r="A2039" s="9">
        <v>45313</v>
      </c>
      <c r="B2039" s="7" t="s">
        <v>24</v>
      </c>
      <c r="C2039" s="7"/>
      <c r="D2039" s="7" t="s">
        <v>29</v>
      </c>
      <c r="I2039">
        <f>VLOOKUP(D2039,MoneyLine!$A$1:$K$33,7,FALSE)</f>
        <v>120.64333333333332</v>
      </c>
      <c r="J2039">
        <f>VLOOKUP(B2039,MoneyLine!$A$1:$K$33,7,FALSE)</f>
        <v>-28.852380952380948</v>
      </c>
      <c r="K2039">
        <f>VLOOKUP(B2039,MoneyLine!$A$1:$K$33,11,FALSE)</f>
        <v>5.754999999999999</v>
      </c>
      <c r="L2039">
        <f>VLOOKUP(B2039,MoneyLine!$A$1:$D$33,4,FALSE)</f>
        <v>42.153999999999996</v>
      </c>
      <c r="M2039">
        <f>VLOOKUP(D2039,MoneyLine!$A$1:$K$33,11,FALSE)</f>
        <v>13.331249999999997</v>
      </c>
      <c r="N2039">
        <f>VLOOKUP(D2039,MoneyLine!$A$1:$D$33,4,FALSE)</f>
        <v>55.3095</v>
      </c>
      <c r="O2039">
        <f>VLOOKUP(D2039,MoneyLine!$A$1:$Q$33,14,FALSE)</f>
        <v>76.355714285714271</v>
      </c>
      <c r="P2039">
        <f>VLOOKUP(B2039,MoneyLine!$A$1:$Q$33,17,FALSE)</f>
        <v>-35.079523809523806</v>
      </c>
      <c r="Q2039">
        <f>VLOOKUP(B2039,MoneyLine!$A$1:$K$33,10,FALSE)</f>
        <v>-0.52404761904761887</v>
      </c>
      <c r="R2039">
        <f>VLOOKUP(B2039,MoneyLine!$A$1:$Q$33,14,FALSE)</f>
        <v>7.490952380952379</v>
      </c>
      <c r="S2039">
        <f>VLOOKUP(D2039,MoneyLine!$A$1:$Q$33,17,FALSE)</f>
        <v>28.97</v>
      </c>
      <c r="T2039">
        <f>VLOOKUP(D2039,MoneyLine!$A$1:$K$33,10,FALSE)</f>
        <v>20.598452380952381</v>
      </c>
      <c r="V2039">
        <f>HomTotReg.!$B$17+(test!O2039*HomTotReg.!$B$18+HomTotReg.!$B$19*test!P2039+test!Q2039*HomTotReg.!$B$20)</f>
        <v>3.9304817801495515</v>
      </c>
      <c r="W2039">
        <f>VisTotReg.!$B$17+(VisTotReg.!$B$18*test!R2039+test!S2039*VisTotReg.!$B$19+test!T2039*VisTotReg.!$B$20)</f>
        <v>2.038405987649115</v>
      </c>
      <c r="Y2039">
        <f>'MoneyLine Reg. 1'!$B$17+('MoneyLine Reg. 1'!$B$18*test!I2039+test!J2039*'MoneyLine Reg. 1'!$B$19+test!T2039*'MoneyLine Reg. 1'!$B$20+test!Q2039*'MoneyLine Reg. 1'!$B$21)</f>
        <v>2.0685821992352644</v>
      </c>
      <c r="Z2039">
        <f>'MoneyLine Reg. 2'!$B$17+('MoneyLine Reg. 2'!$B$18*test!M2039+test!K2039*'MoneyLine Reg. 2'!$B$19+'MoneyLine Reg. 2'!$B$20*test!L2039+test!N2039*'MoneyLine Reg. 2'!$B$21)</f>
        <v>1.6142711126168603</v>
      </c>
    </row>
    <row r="2040" spans="1:26" x14ac:dyDescent="0.3">
      <c r="A2040" s="8">
        <v>45313</v>
      </c>
      <c r="B2040" s="6" t="s">
        <v>27</v>
      </c>
      <c r="C2040" s="6"/>
      <c r="D2040" s="6" t="s">
        <v>15</v>
      </c>
      <c r="I2040">
        <f>VLOOKUP(D2040,MoneyLine!$A$1:$K$33,7,FALSE)</f>
        <v>101.46142857142856</v>
      </c>
      <c r="J2040">
        <f>VLOOKUP(B2040,MoneyLine!$A$1:$K$33,7,FALSE)</f>
        <v>57.437380952380948</v>
      </c>
      <c r="K2040">
        <f>VLOOKUP(B2040,MoneyLine!$A$1:$K$33,11,FALSE)</f>
        <v>10.504999999999999</v>
      </c>
      <c r="L2040">
        <f>VLOOKUP(B2040,MoneyLine!$A$1:$D$33,4,FALSE)</f>
        <v>52.064499999999995</v>
      </c>
      <c r="M2040">
        <f>VLOOKUP(D2040,MoneyLine!$A$1:$K$33,11,FALSE)</f>
        <v>16.143749999999997</v>
      </c>
      <c r="N2040">
        <f>VLOOKUP(D2040,MoneyLine!$A$1:$D$33,4,FALSE)</f>
        <v>52.539000000000001</v>
      </c>
      <c r="O2040">
        <f>VLOOKUP(D2040,MoneyLine!$A$1:$Q$33,14,FALSE)</f>
        <v>76.89928571428571</v>
      </c>
      <c r="P2040">
        <f>VLOOKUP(B2040,MoneyLine!$A$1:$Q$33,17,FALSE)</f>
        <v>0.65357142857142814</v>
      </c>
      <c r="Q2040">
        <f>VLOOKUP(B2040,MoneyLine!$A$1:$K$33,10,FALSE)</f>
        <v>23.449285714285718</v>
      </c>
      <c r="R2040">
        <f>VLOOKUP(B2040,MoneyLine!$A$1:$Q$33,14,FALSE)</f>
        <v>42.338571428571427</v>
      </c>
      <c r="S2040">
        <f>VLOOKUP(D2040,MoneyLine!$A$1:$Q$33,17,FALSE)</f>
        <v>16.578095238095237</v>
      </c>
      <c r="T2040">
        <f>VLOOKUP(D2040,MoneyLine!$A$1:$K$33,10,FALSE)</f>
        <v>-8.7532142857142858</v>
      </c>
      <c r="V2040">
        <f>HomTotReg.!$B$17+(test!O2040*HomTotReg.!$B$18+HomTotReg.!$B$19*test!P2040+test!Q2040*HomTotReg.!$B$20)</f>
        <v>3.2932803602818406</v>
      </c>
      <c r="W2040">
        <f>VisTotReg.!$B$17+(VisTotReg.!$B$18*test!R2040+test!S2040*VisTotReg.!$B$19+test!T2040*VisTotReg.!$B$20)</f>
        <v>2.9943991800127323</v>
      </c>
      <c r="Y2040">
        <f>'MoneyLine Reg. 1'!$B$17+('MoneyLine Reg. 1'!$B$18*test!I2040+test!J2040*'MoneyLine Reg. 1'!$B$19+test!T2040*'MoneyLine Reg. 1'!$B$20+test!Q2040*'MoneyLine Reg. 1'!$B$21)</f>
        <v>0.2410395222772061</v>
      </c>
      <c r="Z2040">
        <f>'MoneyLine Reg. 2'!$B$17+('MoneyLine Reg. 2'!$B$18*test!M2040+test!K2040*'MoneyLine Reg. 2'!$B$19+'MoneyLine Reg. 2'!$B$20*test!L2040+test!N2040*'MoneyLine Reg. 2'!$B$21)</f>
        <v>0.56182291515456839</v>
      </c>
    </row>
    <row r="2041" spans="1:26" x14ac:dyDescent="0.3">
      <c r="A2041" s="9">
        <v>45313</v>
      </c>
      <c r="B2041" s="7" t="s">
        <v>31</v>
      </c>
      <c r="C2041" s="7"/>
      <c r="D2041" s="7" t="s">
        <v>21</v>
      </c>
      <c r="I2041">
        <f>VLOOKUP(D2041,MoneyLine!$A$1:$K$33,7,FALSE)</f>
        <v>81.149285714285725</v>
      </c>
      <c r="J2041">
        <f>VLOOKUP(B2041,MoneyLine!$A$1:$K$33,7,FALSE)</f>
        <v>130.13119047619048</v>
      </c>
      <c r="K2041">
        <f>VLOOKUP(B2041,MoneyLine!$A$1:$K$33,11,FALSE)</f>
        <v>13.114999999999997</v>
      </c>
      <c r="L2041">
        <f>VLOOKUP(B2041,MoneyLine!$A$1:$D$33,4,FALSE)</f>
        <v>55.725999999999999</v>
      </c>
      <c r="M2041">
        <f>VLOOKUP(D2041,MoneyLine!$A$1:$K$33,11,FALSE)</f>
        <v>9.1225000000000005</v>
      </c>
      <c r="N2041">
        <f>VLOOKUP(D2041,MoneyLine!$A$1:$D$33,4,FALSE)</f>
        <v>51.807999999999993</v>
      </c>
      <c r="O2041">
        <f>VLOOKUP(D2041,MoneyLine!$A$1:$Q$33,14,FALSE)</f>
        <v>65.387857142857143</v>
      </c>
      <c r="P2041">
        <f>VLOOKUP(B2041,MoneyLine!$A$1:$Q$33,17,FALSE)</f>
        <v>29.228333333333332</v>
      </c>
      <c r="Q2041">
        <f>VLOOKUP(B2041,MoneyLine!$A$1:$K$33,10,FALSE)</f>
        <v>31.447738095238101</v>
      </c>
      <c r="R2041">
        <f>VLOOKUP(B2041,MoneyLine!$A$1:$Q$33,14,FALSE)</f>
        <v>91.865476190476173</v>
      </c>
      <c r="S2041">
        <f>VLOOKUP(D2041,MoneyLine!$A$1:$Q$33,17,FALSE)</f>
        <v>7.3759523809523806</v>
      </c>
      <c r="T2041">
        <f>VLOOKUP(D2041,MoneyLine!$A$1:$K$33,10,FALSE)</f>
        <v>8.0371428571428574</v>
      </c>
      <c r="V2041">
        <f>HomTotReg.!$B$17+(test!O2041*HomTotReg.!$B$18+HomTotReg.!$B$19*test!P2041+test!Q2041*HomTotReg.!$B$20)</f>
        <v>2.7804588969674686</v>
      </c>
      <c r="W2041">
        <f>VisTotReg.!$B$17+(VisTotReg.!$B$18*test!R2041+test!S2041*VisTotReg.!$B$19+test!T2041*VisTotReg.!$B$20)</f>
        <v>3.4166612267577854</v>
      </c>
      <c r="Y2041">
        <f>'MoneyLine Reg. 1'!$B$17+('MoneyLine Reg. 1'!$B$18*test!I2041+test!J2041*'MoneyLine Reg. 1'!$B$19+test!T2041*'MoneyLine Reg. 1'!$B$20+test!Q2041*'MoneyLine Reg. 1'!$B$21)</f>
        <v>-0.64245876115618894</v>
      </c>
      <c r="Z2041">
        <f>'MoneyLine Reg. 2'!$B$17+('MoneyLine Reg. 2'!$B$18*test!M2041+test!K2041*'MoneyLine Reg. 2'!$B$19+'MoneyLine Reg. 2'!$B$20*test!L2041+test!N2041*'MoneyLine Reg. 2'!$B$21)</f>
        <v>-0.34733587335012661</v>
      </c>
    </row>
    <row r="2042" spans="1:26" x14ac:dyDescent="0.3">
      <c r="A2042" s="8">
        <v>45313</v>
      </c>
      <c r="B2042" s="6" t="s">
        <v>6</v>
      </c>
      <c r="C2042" s="6"/>
      <c r="D2042" s="6" t="s">
        <v>8</v>
      </c>
      <c r="I2042">
        <f>VLOOKUP(D2042,MoneyLine!$A$1:$K$33,7,FALSE)</f>
        <v>158.14214285714286</v>
      </c>
      <c r="J2042">
        <f>VLOOKUP(B2042,MoneyLine!$A$1:$K$33,7,FALSE)</f>
        <v>-14.717619047619038</v>
      </c>
      <c r="K2042">
        <f>VLOOKUP(B2042,MoneyLine!$A$1:$K$33,11,FALSE)</f>
        <v>1.6887499999999989</v>
      </c>
      <c r="L2042">
        <f>VLOOKUP(B2042,MoneyLine!$A$1:$D$33,4,FALSE)</f>
        <v>38.247500000000002</v>
      </c>
      <c r="M2042">
        <f>VLOOKUP(D2042,MoneyLine!$A$1:$K$33,11,FALSE)</f>
        <v>11.611250000000004</v>
      </c>
      <c r="N2042">
        <f>VLOOKUP(D2042,MoneyLine!$A$1:$D$33,4,FALSE)</f>
        <v>49.862499999999997</v>
      </c>
      <c r="O2042">
        <f>VLOOKUP(D2042,MoneyLine!$A$1:$Q$33,14,FALSE)</f>
        <v>125.46428571428571</v>
      </c>
      <c r="P2042">
        <f>VLOOKUP(B2042,MoneyLine!$A$1:$Q$33,17,FALSE)</f>
        <v>-23.022142857142857</v>
      </c>
      <c r="Q2042">
        <f>VLOOKUP(B2042,MoneyLine!$A$1:$K$33,10,FALSE)</f>
        <v>2.2516666666666674</v>
      </c>
      <c r="R2042">
        <f>VLOOKUP(B2042,MoneyLine!$A$1:$Q$33,14,FALSE)</f>
        <v>4.214999999999999</v>
      </c>
      <c r="S2042">
        <f>VLOOKUP(D2042,MoneyLine!$A$1:$Q$33,17,FALSE)</f>
        <v>14.067142857142855</v>
      </c>
      <c r="T2042">
        <f>VLOOKUP(D2042,MoneyLine!$A$1:$K$33,10,FALSE)</f>
        <v>21.027261904761904</v>
      </c>
      <c r="V2042">
        <f>HomTotReg.!$B$17+(test!O2042*HomTotReg.!$B$18+HomTotReg.!$B$19*test!P2042+test!Q2042*HomTotReg.!$B$20)</f>
        <v>4.2918931744277637</v>
      </c>
      <c r="W2042">
        <f>VisTotReg.!$B$17+(VisTotReg.!$B$18*test!R2042+test!S2042*VisTotReg.!$B$19+test!T2042*VisTotReg.!$B$20)</f>
        <v>2.1260835369172435</v>
      </c>
      <c r="Y2042">
        <f>'MoneyLine Reg. 1'!$B$17+('MoneyLine Reg. 1'!$B$18*test!I2042+test!J2042*'MoneyLine Reg. 1'!$B$19+test!T2042*'MoneyLine Reg. 1'!$B$20+test!Q2042*'MoneyLine Reg. 1'!$B$21)</f>
        <v>2.2514292120649531</v>
      </c>
      <c r="Z2042">
        <f>'MoneyLine Reg. 2'!$B$17+('MoneyLine Reg. 2'!$B$18*test!M2042+test!K2042*'MoneyLine Reg. 2'!$B$19+'MoneyLine Reg. 2'!$B$20*test!L2042+test!N2042*'MoneyLine Reg. 2'!$B$21)</f>
        <v>1.6543911913925196</v>
      </c>
    </row>
    <row r="2043" spans="1:26" x14ac:dyDescent="0.3">
      <c r="A2043" s="9">
        <v>45314</v>
      </c>
      <c r="B2043" s="7" t="s">
        <v>13</v>
      </c>
      <c r="C2043" s="7"/>
      <c r="D2043" s="7" t="s">
        <v>26</v>
      </c>
      <c r="I2043">
        <f>VLOOKUP(D2043,MoneyLine!$A$1:$K$33,7,FALSE)</f>
        <v>2.4278571428571381</v>
      </c>
      <c r="J2043">
        <f>VLOOKUP(B2043,MoneyLine!$A$1:$K$33,7,FALSE)</f>
        <v>52.757857142857148</v>
      </c>
      <c r="K2043">
        <f>VLOOKUP(B2043,MoneyLine!$A$1:$K$33,11,FALSE)</f>
        <v>5.03125</v>
      </c>
      <c r="L2043">
        <f>VLOOKUP(B2043,MoneyLine!$A$1:$D$33,4,FALSE)</f>
        <v>47.964499999999994</v>
      </c>
      <c r="M2043">
        <f>VLOOKUP(D2043,MoneyLine!$A$1:$K$33,11,FALSE)</f>
        <v>7.2874999999999996</v>
      </c>
      <c r="N2043">
        <f>VLOOKUP(D2043,MoneyLine!$A$1:$D$33,4,FALSE)</f>
        <v>44.772500000000001</v>
      </c>
      <c r="O2043">
        <f>VLOOKUP(D2043,MoneyLine!$A$1:$Q$33,14,FALSE)</f>
        <v>21.040476190476188</v>
      </c>
      <c r="P2043">
        <f>VLOOKUP(B2043,MoneyLine!$A$1:$Q$33,17,FALSE)</f>
        <v>6.5440476190476176</v>
      </c>
      <c r="Q2043">
        <f>VLOOKUP(B2043,MoneyLine!$A$1:$K$33,10,FALSE)</f>
        <v>-4.3963095238095242</v>
      </c>
      <c r="R2043">
        <f>VLOOKUP(B2043,MoneyLine!$A$1:$Q$33,14,FALSE)</f>
        <v>36.921904761904756</v>
      </c>
      <c r="S2043">
        <f>VLOOKUP(D2043,MoneyLine!$A$1:$Q$33,17,FALSE)</f>
        <v>-8.321428571428573</v>
      </c>
      <c r="T2043">
        <f>VLOOKUP(D2043,MoneyLine!$A$1:$K$33,10,FALSE)</f>
        <v>13.537738095238096</v>
      </c>
      <c r="V2043">
        <f>HomTotReg.!$B$17+(test!O2043*HomTotReg.!$B$18+HomTotReg.!$B$19*test!P2043+test!Q2043*HomTotReg.!$B$20)</f>
        <v>2.9466225173471985</v>
      </c>
      <c r="W2043">
        <f>VisTotReg.!$B$17+(VisTotReg.!$B$18*test!R2043+test!S2043*VisTotReg.!$B$19+test!T2043*VisTotReg.!$B$20)</f>
        <v>2.8238914374470903</v>
      </c>
      <c r="Y2043">
        <f>'MoneyLine Reg. 1'!$B$17+('MoneyLine Reg. 1'!$B$18*test!I2043+test!J2043*'MoneyLine Reg. 1'!$B$19+test!T2043*'MoneyLine Reg. 1'!$B$20+test!Q2043*'MoneyLine Reg. 1'!$B$21)</f>
        <v>-8.8154428998122203E-2</v>
      </c>
      <c r="Z2043">
        <f>'MoneyLine Reg. 2'!$B$17+('MoneyLine Reg. 2'!$B$18*test!M2043+test!K2043*'MoneyLine Reg. 2'!$B$19+'MoneyLine Reg. 2'!$B$20*test!L2043+test!N2043*'MoneyLine Reg. 2'!$B$21)</f>
        <v>9.9115423887925935E-2</v>
      </c>
    </row>
    <row r="2044" spans="1:26" x14ac:dyDescent="0.3">
      <c r="A2044" s="8">
        <v>45314</v>
      </c>
      <c r="B2044" s="6" t="s">
        <v>10</v>
      </c>
      <c r="C2044" s="6"/>
      <c r="D2044" s="6" t="s">
        <v>22</v>
      </c>
      <c r="I2044">
        <f>VLOOKUP(D2044,MoneyLine!$A$1:$K$33,7,FALSE)</f>
        <v>73.279761904761898</v>
      </c>
      <c r="J2044">
        <f>VLOOKUP(B2044,MoneyLine!$A$1:$K$33,7,FALSE)</f>
        <v>43.783809523809516</v>
      </c>
      <c r="K2044">
        <f>VLOOKUP(B2044,MoneyLine!$A$1:$K$33,11,FALSE)</f>
        <v>2.1412499999999977</v>
      </c>
      <c r="L2044">
        <f>VLOOKUP(B2044,MoneyLine!$A$1:$D$33,4,FALSE)</f>
        <v>45.351499999999994</v>
      </c>
      <c r="M2044">
        <f>VLOOKUP(D2044,MoneyLine!$A$1:$K$33,11,FALSE)</f>
        <v>6.432500000000001</v>
      </c>
      <c r="N2044">
        <f>VLOOKUP(D2044,MoneyLine!$A$1:$D$33,4,FALSE)</f>
        <v>50.885999999999996</v>
      </c>
      <c r="O2044">
        <f>VLOOKUP(D2044,MoneyLine!$A$1:$Q$33,14,FALSE)</f>
        <v>70.076904761904771</v>
      </c>
      <c r="P2044">
        <f>VLOOKUP(B2044,MoneyLine!$A$1:$Q$33,17,FALSE)</f>
        <v>-14.675714285714287</v>
      </c>
      <c r="Q2044">
        <f>VLOOKUP(B2044,MoneyLine!$A$1:$K$33,10,FALSE)</f>
        <v>13.367738095238096</v>
      </c>
      <c r="R2044">
        <f>VLOOKUP(B2044,MoneyLine!$A$1:$Q$33,14,FALSE)</f>
        <v>43.181904761904768</v>
      </c>
      <c r="S2044">
        <f>VLOOKUP(D2044,MoneyLine!$A$1:$Q$33,17,FALSE)</f>
        <v>-0.22023809523809401</v>
      </c>
      <c r="T2044">
        <f>VLOOKUP(D2044,MoneyLine!$A$1:$K$33,10,FALSE)</f>
        <v>10.709166666666667</v>
      </c>
      <c r="V2044">
        <f>HomTotReg.!$B$17+(test!O2044*HomTotReg.!$B$18+HomTotReg.!$B$19*test!P2044+test!Q2044*HomTotReg.!$B$20)</f>
        <v>3.4946571203600296</v>
      </c>
      <c r="W2044">
        <f>VisTotReg.!$B$17+(VisTotReg.!$B$18*test!R2044+test!S2044*VisTotReg.!$B$19+test!T2044*VisTotReg.!$B$20)</f>
        <v>2.8675762442245913</v>
      </c>
      <c r="Y2044">
        <f>'MoneyLine Reg. 1'!$B$17+('MoneyLine Reg. 1'!$B$18*test!I2044+test!J2044*'MoneyLine Reg. 1'!$B$19+test!T2044*'MoneyLine Reg. 1'!$B$20+test!Q2044*'MoneyLine Reg. 1'!$B$21)</f>
        <v>0.49240516729127615</v>
      </c>
      <c r="Z2044">
        <f>'MoneyLine Reg. 2'!$B$17+('MoneyLine Reg. 2'!$B$18*test!M2044+test!K2044*'MoneyLine Reg. 2'!$B$19+'MoneyLine Reg. 2'!$B$20*test!L2044+test!N2044*'MoneyLine Reg. 2'!$B$21)</f>
        <v>0.84982905835844491</v>
      </c>
    </row>
    <row r="2045" spans="1:26" x14ac:dyDescent="0.3">
      <c r="A2045" s="9">
        <v>45314</v>
      </c>
      <c r="B2045" s="7" t="s">
        <v>30</v>
      </c>
      <c r="C2045" s="7"/>
      <c r="D2045" s="7" t="s">
        <v>19</v>
      </c>
      <c r="I2045">
        <f>VLOOKUP(D2045,MoneyLine!$A$1:$K$33,7,FALSE)</f>
        <v>99.267142857142858</v>
      </c>
      <c r="J2045">
        <f>VLOOKUP(B2045,MoneyLine!$A$1:$K$33,7,FALSE)</f>
        <v>127.36857142857141</v>
      </c>
      <c r="K2045">
        <f>VLOOKUP(B2045,MoneyLine!$A$1:$K$33,11,FALSE)</f>
        <v>15.876249999999999</v>
      </c>
      <c r="L2045">
        <f>VLOOKUP(B2045,MoneyLine!$A$1:$D$33,4,FALSE)</f>
        <v>56.155499999999996</v>
      </c>
      <c r="M2045">
        <f>VLOOKUP(D2045,MoneyLine!$A$1:$K$33,11,FALSE)</f>
        <v>11.873749999999998</v>
      </c>
      <c r="N2045">
        <f>VLOOKUP(D2045,MoneyLine!$A$1:$D$33,4,FALSE)</f>
        <v>44.580500000000001</v>
      </c>
      <c r="O2045">
        <f>VLOOKUP(D2045,MoneyLine!$A$1:$Q$33,14,FALSE)</f>
        <v>93.099761904761891</v>
      </c>
      <c r="P2045">
        <f>VLOOKUP(B2045,MoneyLine!$A$1:$Q$33,17,FALSE)</f>
        <v>21.976904761904766</v>
      </c>
      <c r="Q2045">
        <f>VLOOKUP(B2045,MoneyLine!$A$1:$K$33,10,FALSE)</f>
        <v>-0.45761904761904759</v>
      </c>
      <c r="R2045">
        <f>VLOOKUP(B2045,MoneyLine!$A$1:$Q$33,14,FALSE)</f>
        <v>104.57619047619046</v>
      </c>
      <c r="S2045">
        <f>VLOOKUP(D2045,MoneyLine!$A$1:$Q$33,17,FALSE)</f>
        <v>-14.223571428571427</v>
      </c>
      <c r="T2045">
        <f>VLOOKUP(D2045,MoneyLine!$A$1:$K$33,10,FALSE)</f>
        <v>-3.2023809523808761E-2</v>
      </c>
      <c r="V2045">
        <f>HomTotReg.!$B$17+(test!O2045*HomTotReg.!$B$18+HomTotReg.!$B$19*test!P2045+test!Q2045*HomTotReg.!$B$20)</f>
        <v>3.5023615593953403</v>
      </c>
      <c r="W2045">
        <f>VisTotReg.!$B$17+(VisTotReg.!$B$18*test!R2045+test!S2045*VisTotReg.!$B$19+test!T2045*VisTotReg.!$B$20)</f>
        <v>3.8787871147276984</v>
      </c>
      <c r="Y2045">
        <f>'MoneyLine Reg. 1'!$B$17+('MoneyLine Reg. 1'!$B$18*test!I2045+test!J2045*'MoneyLine Reg. 1'!$B$19+test!T2045*'MoneyLine Reg. 1'!$B$20+test!Q2045*'MoneyLine Reg. 1'!$B$21)</f>
        <v>-0.22549951083218828</v>
      </c>
      <c r="Z2045">
        <f>'MoneyLine Reg. 2'!$B$17+('MoneyLine Reg. 2'!$B$18*test!M2045+test!K2045*'MoneyLine Reg. 2'!$B$19+'MoneyLine Reg. 2'!$B$20*test!L2045+test!N2045*'MoneyLine Reg. 2'!$B$21)</f>
        <v>-0.8898334716771843</v>
      </c>
    </row>
    <row r="2046" spans="1:26" x14ac:dyDescent="0.3">
      <c r="A2046" s="8">
        <v>45314</v>
      </c>
      <c r="B2046" s="6" t="s">
        <v>20</v>
      </c>
      <c r="C2046" s="6"/>
      <c r="D2046" s="6" t="s">
        <v>9</v>
      </c>
      <c r="I2046">
        <f>VLOOKUP(D2046,MoneyLine!$A$1:$K$33,7,FALSE)</f>
        <v>154.76523809523809</v>
      </c>
      <c r="J2046">
        <f>VLOOKUP(B2046,MoneyLine!$A$1:$K$33,7,FALSE)</f>
        <v>53.481666666666655</v>
      </c>
      <c r="K2046">
        <f>VLOOKUP(B2046,MoneyLine!$A$1:$K$33,11,FALSE)</f>
        <v>4.7974999999999994</v>
      </c>
      <c r="L2046">
        <f>VLOOKUP(B2046,MoneyLine!$A$1:$D$33,4,FALSE)</f>
        <v>46.0565</v>
      </c>
      <c r="M2046">
        <f>VLOOKUP(D2046,MoneyLine!$A$1:$K$33,11,FALSE)</f>
        <v>17.220000000000002</v>
      </c>
      <c r="N2046">
        <f>VLOOKUP(D2046,MoneyLine!$A$1:$D$33,4,FALSE)</f>
        <v>58.933</v>
      </c>
      <c r="O2046">
        <f>VLOOKUP(D2046,MoneyLine!$A$1:$Q$33,14,FALSE)</f>
        <v>117.61833333333333</v>
      </c>
      <c r="P2046">
        <f>VLOOKUP(B2046,MoneyLine!$A$1:$Q$33,17,FALSE)</f>
        <v>-10.467380952380953</v>
      </c>
      <c r="Q2046">
        <f>VLOOKUP(B2046,MoneyLine!$A$1:$K$33,10,FALSE)</f>
        <v>1.6524999999999999</v>
      </c>
      <c r="R2046">
        <f>VLOOKUP(B2046,MoneyLine!$A$1:$Q$33,14,FALSE)</f>
        <v>58.340238095238099</v>
      </c>
      <c r="S2046">
        <f>VLOOKUP(D2046,MoneyLine!$A$1:$Q$33,17,FALSE)</f>
        <v>29.393333333333338</v>
      </c>
      <c r="T2046">
        <f>VLOOKUP(D2046,MoneyLine!$A$1:$K$33,10,FALSE)</f>
        <v>-2.4774999999999996</v>
      </c>
      <c r="V2046">
        <f>HomTotReg.!$B$17+(test!O2046*HomTotReg.!$B$18+HomTotReg.!$B$19*test!P2046+test!Q2046*HomTotReg.!$B$20)</f>
        <v>4.0824149311333429</v>
      </c>
      <c r="W2046">
        <f>VisTotReg.!$B$17+(VisTotReg.!$B$18*test!R2046+test!S2046*VisTotReg.!$B$19+test!T2046*VisTotReg.!$B$20)</f>
        <v>2.9775562106339799</v>
      </c>
      <c r="Y2046">
        <f>'MoneyLine Reg. 1'!$B$17+('MoneyLine Reg. 1'!$B$18*test!I2046+test!J2046*'MoneyLine Reg. 1'!$B$19+test!T2046*'MoneyLine Reg. 1'!$B$20+test!Q2046*'MoneyLine Reg. 1'!$B$21)</f>
        <v>1.1138751113586092</v>
      </c>
      <c r="Z2046">
        <f>'MoneyLine Reg. 2'!$B$17+('MoneyLine Reg. 2'!$B$18*test!M2046+test!K2046*'MoneyLine Reg. 2'!$B$19+'MoneyLine Reg. 2'!$B$20*test!L2046+test!N2046*'MoneyLine Reg. 2'!$B$21)</f>
        <v>1.8716314928804523</v>
      </c>
    </row>
    <row r="2047" spans="1:26" x14ac:dyDescent="0.3">
      <c r="A2047" s="9">
        <v>45314</v>
      </c>
      <c r="B2047" s="7" t="s">
        <v>12</v>
      </c>
      <c r="C2047" s="7"/>
      <c r="D2047" s="7" t="s">
        <v>28</v>
      </c>
      <c r="I2047">
        <f>VLOOKUP(D2047,MoneyLine!$A$1:$K$33,7,FALSE)</f>
        <v>60.434285714285707</v>
      </c>
      <c r="J2047">
        <f>VLOOKUP(B2047,MoneyLine!$A$1:$K$33,7,FALSE)</f>
        <v>38.000238095238089</v>
      </c>
      <c r="K2047">
        <f>VLOOKUP(B2047,MoneyLine!$A$1:$K$33,11,FALSE)</f>
        <v>5.6062500000000011</v>
      </c>
      <c r="L2047">
        <f>VLOOKUP(B2047,MoneyLine!$A$1:$D$33,4,FALSE)</f>
        <v>46.611499999999999</v>
      </c>
      <c r="M2047">
        <f>VLOOKUP(D2047,MoneyLine!$A$1:$K$33,11,FALSE)</f>
        <v>6.9025000000000016</v>
      </c>
      <c r="N2047">
        <f>VLOOKUP(D2047,MoneyLine!$A$1:$D$33,4,FALSE)</f>
        <v>50.512499999999996</v>
      </c>
      <c r="O2047">
        <f>VLOOKUP(D2047,MoneyLine!$A$1:$Q$33,14,FALSE)</f>
        <v>47.296666666666667</v>
      </c>
      <c r="P2047">
        <f>VLOOKUP(B2047,MoneyLine!$A$1:$Q$33,17,FALSE)</f>
        <v>-1.7361904761904778</v>
      </c>
      <c r="Q2047">
        <f>VLOOKUP(B2047,MoneyLine!$A$1:$K$33,10,FALSE)</f>
        <v>20.738571428571433</v>
      </c>
      <c r="R2047">
        <f>VLOOKUP(B2047,MoneyLine!$A$1:$Q$33,14,FALSE)</f>
        <v>32.669761904761899</v>
      </c>
      <c r="S2047">
        <f>VLOOKUP(D2047,MoneyLine!$A$1:$Q$33,17,FALSE)</f>
        <v>10.998333333333333</v>
      </c>
      <c r="T2047">
        <f>VLOOKUP(D2047,MoneyLine!$A$1:$K$33,10,FALSE)</f>
        <v>5.5184523809523807</v>
      </c>
      <c r="V2047">
        <f>HomTotReg.!$B$17+(test!O2047*HomTotReg.!$B$18+HomTotReg.!$B$19*test!P2047+test!Q2047*HomTotReg.!$B$20)</f>
        <v>3.0351647346472617</v>
      </c>
      <c r="W2047">
        <f>VisTotReg.!$B$17+(VisTotReg.!$B$18*test!R2047+test!S2047*VisTotReg.!$B$19+test!T2047*VisTotReg.!$B$20)</f>
        <v>2.7193115193997941</v>
      </c>
      <c r="Y2047">
        <f>'MoneyLine Reg. 1'!$B$17+('MoneyLine Reg. 1'!$B$18*test!I2047+test!J2047*'MoneyLine Reg. 1'!$B$19+test!T2047*'MoneyLine Reg. 1'!$B$20+test!Q2047*'MoneyLine Reg. 1'!$B$21)</f>
        <v>0.28750101017867002</v>
      </c>
      <c r="Z2047">
        <f>'MoneyLine Reg. 2'!$B$17+('MoneyLine Reg. 2'!$B$18*test!M2047+test!K2047*'MoneyLine Reg. 2'!$B$19+'MoneyLine Reg. 2'!$B$20*test!L2047+test!N2047*'MoneyLine Reg. 2'!$B$21)</f>
        <v>0.55327034612080883</v>
      </c>
    </row>
    <row r="2048" spans="1:26" x14ac:dyDescent="0.3">
      <c r="A2048" s="8">
        <v>45314</v>
      </c>
      <c r="B2048" s="6" t="s">
        <v>32</v>
      </c>
      <c r="C2048" s="6"/>
      <c r="D2048" s="6" t="s">
        <v>33</v>
      </c>
      <c r="I2048">
        <f>VLOOKUP(D2048,MoneyLine!$A$1:$K$33,7,FALSE)</f>
        <v>35.906904761904762</v>
      </c>
      <c r="J2048">
        <f>VLOOKUP(B2048,MoneyLine!$A$1:$K$33,7,FALSE)</f>
        <v>91.395238095238099</v>
      </c>
      <c r="K2048">
        <f>VLOOKUP(B2048,MoneyLine!$A$1:$K$33,11,FALSE)</f>
        <v>4.9549999999999983</v>
      </c>
      <c r="L2048">
        <f>VLOOKUP(B2048,MoneyLine!$A$1:$D$33,4,FALSE)</f>
        <v>47.241</v>
      </c>
      <c r="M2048">
        <f>VLOOKUP(D2048,MoneyLine!$A$1:$K$33,11,FALSE)</f>
        <v>3.707499999999996</v>
      </c>
      <c r="N2048">
        <f>VLOOKUP(D2048,MoneyLine!$A$1:$D$33,4,FALSE)</f>
        <v>47.251999999999995</v>
      </c>
      <c r="O2048">
        <f>VLOOKUP(D2048,MoneyLine!$A$1:$Q$33,14,FALSE)</f>
        <v>44.759523809523806</v>
      </c>
      <c r="P2048">
        <f>VLOOKUP(B2048,MoneyLine!$A$1:$Q$33,17,FALSE)</f>
        <v>-9.4788095238095256</v>
      </c>
      <c r="Q2048">
        <f>VLOOKUP(B2048,MoneyLine!$A$1:$K$33,10,FALSE)</f>
        <v>-16.679047619047623</v>
      </c>
      <c r="R2048">
        <f>VLOOKUP(B2048,MoneyLine!$A$1:$Q$33,14,FALSE)</f>
        <v>85.390952380952371</v>
      </c>
      <c r="S2048">
        <f>VLOOKUP(D2048,MoneyLine!$A$1:$Q$33,17,FALSE)</f>
        <v>-16.226190476190478</v>
      </c>
      <c r="T2048">
        <f>VLOOKUP(D2048,MoneyLine!$A$1:$K$33,10,FALSE)</f>
        <v>29.473928571428576</v>
      </c>
      <c r="V2048">
        <f>HomTotReg.!$B$17+(test!O2048*HomTotReg.!$B$18+HomTotReg.!$B$19*test!P2048+test!Q2048*HomTotReg.!$B$20)</f>
        <v>3.5028774441463124</v>
      </c>
      <c r="W2048">
        <f>VisTotReg.!$B$17+(VisTotReg.!$B$18*test!R2048+test!S2048*VisTotReg.!$B$19+test!T2048*VisTotReg.!$B$20)</f>
        <v>3.2346176179533037</v>
      </c>
      <c r="Y2048">
        <f>'MoneyLine Reg. 1'!$B$17+('MoneyLine Reg. 1'!$B$18*test!I2048+test!J2048*'MoneyLine Reg. 1'!$B$19+test!T2048*'MoneyLine Reg. 1'!$B$20+test!Q2048*'MoneyLine Reg. 1'!$B$21)</f>
        <v>0.13861114008905714</v>
      </c>
      <c r="Z2048">
        <f>'MoneyLine Reg. 2'!$B$17+('MoneyLine Reg. 2'!$B$18*test!M2048+test!K2048*'MoneyLine Reg. 2'!$B$19+'MoneyLine Reg. 2'!$B$20*test!L2048+test!N2048*'MoneyLine Reg. 2'!$B$21)</f>
        <v>0.11692080065685495</v>
      </c>
    </row>
    <row r="2049" spans="1:26" x14ac:dyDescent="0.3">
      <c r="A2049" s="9">
        <v>45314</v>
      </c>
      <c r="B2049" s="7" t="s">
        <v>27</v>
      </c>
      <c r="C2049" s="7"/>
      <c r="D2049" s="7" t="s">
        <v>16</v>
      </c>
      <c r="I2049">
        <f>VLOOKUP(D2049,MoneyLine!$A$1:$K$33,7,FALSE)</f>
        <v>64.561666666666639</v>
      </c>
      <c r="J2049">
        <f>VLOOKUP(B2049,MoneyLine!$A$1:$K$33,7,FALSE)</f>
        <v>57.437380952380948</v>
      </c>
      <c r="K2049">
        <f>VLOOKUP(B2049,MoneyLine!$A$1:$K$33,11,FALSE)</f>
        <v>10.504999999999999</v>
      </c>
      <c r="L2049">
        <f>VLOOKUP(B2049,MoneyLine!$A$1:$D$33,4,FALSE)</f>
        <v>52.064499999999995</v>
      </c>
      <c r="M2049">
        <f>VLOOKUP(D2049,MoneyLine!$A$1:$K$33,11,FALSE)</f>
        <v>10.3225</v>
      </c>
      <c r="N2049">
        <f>VLOOKUP(D2049,MoneyLine!$A$1:$D$33,4,FALSE)</f>
        <v>48.538999999999994</v>
      </c>
      <c r="O2049">
        <f>VLOOKUP(D2049,MoneyLine!$A$1:$Q$33,14,FALSE)</f>
        <v>75.591190476190462</v>
      </c>
      <c r="P2049">
        <f>VLOOKUP(B2049,MoneyLine!$A$1:$Q$33,17,FALSE)</f>
        <v>0.65357142857142814</v>
      </c>
      <c r="Q2049">
        <f>VLOOKUP(B2049,MoneyLine!$A$1:$K$33,10,FALSE)</f>
        <v>23.449285714285718</v>
      </c>
      <c r="R2049">
        <f>VLOOKUP(B2049,MoneyLine!$A$1:$Q$33,14,FALSE)</f>
        <v>42.338571428571427</v>
      </c>
      <c r="S2049">
        <f>VLOOKUP(D2049,MoneyLine!$A$1:$Q$33,17,FALSE)</f>
        <v>-17.098809523809521</v>
      </c>
      <c r="T2049">
        <f>VLOOKUP(D2049,MoneyLine!$A$1:$K$33,10,FALSE)</f>
        <v>17.131547619047623</v>
      </c>
      <c r="V2049">
        <f>HomTotReg.!$B$17+(test!O2049*HomTotReg.!$B$18+HomTotReg.!$B$19*test!P2049+test!Q2049*HomTotReg.!$B$20)</f>
        <v>3.279435030686455</v>
      </c>
      <c r="W2049">
        <f>VisTotReg.!$B$17+(VisTotReg.!$B$18*test!R2049+test!S2049*VisTotReg.!$B$19+test!T2049*VisTotReg.!$B$20)</f>
        <v>2.9134685095407558</v>
      </c>
      <c r="Y2049">
        <f>'MoneyLine Reg. 1'!$B$17+('MoneyLine Reg. 1'!$B$18*test!I2049+test!J2049*'MoneyLine Reg. 1'!$B$19+test!T2049*'MoneyLine Reg. 1'!$B$20+test!Q2049*'MoneyLine Reg. 1'!$B$21)</f>
        <v>0.23780369207219959</v>
      </c>
      <c r="Z2049">
        <f>'MoneyLine Reg. 2'!$B$17+('MoneyLine Reg. 2'!$B$18*test!M2049+test!K2049*'MoneyLine Reg. 2'!$B$19+'MoneyLine Reg. 2'!$B$20*test!L2049+test!N2049*'MoneyLine Reg. 2'!$B$21)</f>
        <v>-7.8039523957933898E-2</v>
      </c>
    </row>
    <row r="2050" spans="1:26" x14ac:dyDescent="0.3">
      <c r="A2050" s="8">
        <v>45314</v>
      </c>
      <c r="B2050" s="6" t="s">
        <v>7</v>
      </c>
      <c r="C2050" s="6"/>
      <c r="D2050" s="6" t="s">
        <v>4</v>
      </c>
      <c r="I2050">
        <f>VLOOKUP(D2050,MoneyLine!$A$1:$K$33,7,FALSE)</f>
        <v>71.288571428571402</v>
      </c>
      <c r="J2050">
        <f>VLOOKUP(B2050,MoneyLine!$A$1:$K$33,7,FALSE)</f>
        <v>105.50714285714287</v>
      </c>
      <c r="K2050">
        <f>VLOOKUP(B2050,MoneyLine!$A$1:$K$33,11,FALSE)</f>
        <v>17.5075</v>
      </c>
      <c r="L2050">
        <f>VLOOKUP(B2050,MoneyLine!$A$1:$D$33,4,FALSE)</f>
        <v>51.216499999999996</v>
      </c>
      <c r="M2050">
        <f>VLOOKUP(D2050,MoneyLine!$A$1:$K$33,11,FALSE)</f>
        <v>4.0925000000000029</v>
      </c>
      <c r="N2050">
        <f>VLOOKUP(D2050,MoneyLine!$A$1:$D$33,4,FALSE)</f>
        <v>50.962499999999999</v>
      </c>
      <c r="O2050">
        <f>VLOOKUP(D2050,MoneyLine!$A$1:$Q$33,14,FALSE)</f>
        <v>28.298571428571432</v>
      </c>
      <c r="P2050">
        <f>VLOOKUP(B2050,MoneyLine!$A$1:$Q$33,17,FALSE)</f>
        <v>1.5838095238095231</v>
      </c>
      <c r="Q2050">
        <f>VLOOKUP(B2050,MoneyLine!$A$1:$K$33,10,FALSE)</f>
        <v>-6.0107142857142861</v>
      </c>
      <c r="R2050">
        <f>VLOOKUP(B2050,MoneyLine!$A$1:$Q$33,14,FALSE)</f>
        <v>89.021666666666647</v>
      </c>
      <c r="S2050">
        <f>VLOOKUP(D2050,MoneyLine!$A$1:$Q$33,17,FALSE)</f>
        <v>33.857619047619039</v>
      </c>
      <c r="T2050">
        <f>VLOOKUP(D2050,MoneyLine!$A$1:$K$33,10,FALSE)</f>
        <v>21.901309523809527</v>
      </c>
      <c r="V2050">
        <f>HomTotReg.!$B$17+(test!O2050*HomTotReg.!$B$18+HomTotReg.!$B$19*test!P2050+test!Q2050*HomTotReg.!$B$20)</f>
        <v>3.0938055053580844</v>
      </c>
      <c r="W2050">
        <f>VisTotReg.!$B$17+(VisTotReg.!$B$18*test!R2050+test!S2050*VisTotReg.!$B$19+test!T2050*VisTotReg.!$B$20)</f>
        <v>2.942721855855746</v>
      </c>
      <c r="Y2050">
        <f>'MoneyLine Reg. 1'!$B$17+('MoneyLine Reg. 1'!$B$18*test!I2050+test!J2050*'MoneyLine Reg. 1'!$B$19+test!T2050*'MoneyLine Reg. 1'!$B$20+test!Q2050*'MoneyLine Reg. 1'!$B$21)</f>
        <v>0.11122341346245099</v>
      </c>
      <c r="Z2050">
        <f>'MoneyLine Reg. 2'!$B$17+('MoneyLine Reg. 2'!$B$18*test!M2050+test!K2050*'MoneyLine Reg. 2'!$B$19+'MoneyLine Reg. 2'!$B$20*test!L2050+test!N2050*'MoneyLine Reg. 2'!$B$21)</f>
        <v>-0.63211793444233288</v>
      </c>
    </row>
    <row r="2051" spans="1:26" x14ac:dyDescent="0.3">
      <c r="A2051" s="9">
        <v>45314</v>
      </c>
      <c r="B2051" s="7" t="s">
        <v>17</v>
      </c>
      <c r="C2051" s="7"/>
      <c r="D2051" s="7" t="s">
        <v>24</v>
      </c>
      <c r="I2051">
        <f>VLOOKUP(D2051,MoneyLine!$A$1:$K$33,7,FALSE)</f>
        <v>-28.852380952380948</v>
      </c>
      <c r="J2051">
        <f>VLOOKUP(B2051,MoneyLine!$A$1:$K$33,7,FALSE)</f>
        <v>126.67</v>
      </c>
      <c r="K2051">
        <f>VLOOKUP(B2051,MoneyLine!$A$1:$K$33,11,FALSE)</f>
        <v>19.922499999999999</v>
      </c>
      <c r="L2051">
        <f>VLOOKUP(B2051,MoneyLine!$A$1:$D$33,4,FALSE)</f>
        <v>49.902000000000001</v>
      </c>
      <c r="M2051">
        <f>VLOOKUP(D2051,MoneyLine!$A$1:$K$33,11,FALSE)</f>
        <v>5.754999999999999</v>
      </c>
      <c r="N2051">
        <f>VLOOKUP(D2051,MoneyLine!$A$1:$D$33,4,FALSE)</f>
        <v>42.153999999999996</v>
      </c>
      <c r="O2051">
        <f>VLOOKUP(D2051,MoneyLine!$A$1:$Q$33,14,FALSE)</f>
        <v>7.490952380952379</v>
      </c>
      <c r="P2051">
        <f>VLOOKUP(B2051,MoneyLine!$A$1:$Q$33,17,FALSE)</f>
        <v>9.6223809523809507</v>
      </c>
      <c r="Q2051">
        <f>VLOOKUP(B2051,MoneyLine!$A$1:$K$33,10,FALSE)</f>
        <v>23.209285714285713</v>
      </c>
      <c r="R2051">
        <f>VLOOKUP(B2051,MoneyLine!$A$1:$Q$33,14,FALSE)</f>
        <v>104.88261904761904</v>
      </c>
      <c r="S2051">
        <f>VLOOKUP(D2051,MoneyLine!$A$1:$Q$33,17,FALSE)</f>
        <v>-35.079523809523806</v>
      </c>
      <c r="T2051">
        <f>VLOOKUP(D2051,MoneyLine!$A$1:$K$33,10,FALSE)</f>
        <v>-0.52404761904761887</v>
      </c>
      <c r="V2051">
        <f>HomTotReg.!$B$17+(test!O2051*HomTotReg.!$B$18+HomTotReg.!$B$19*test!P2051+test!Q2051*HomTotReg.!$B$20)</f>
        <v>2.4662444281102203</v>
      </c>
      <c r="W2051">
        <f>VisTotReg.!$B$17+(VisTotReg.!$B$18*test!R2051+test!S2051*VisTotReg.!$B$19+test!T2051*VisTotReg.!$B$20)</f>
        <v>4.0755833193783886</v>
      </c>
      <c r="Y2051">
        <f>'MoneyLine Reg. 1'!$B$17+('MoneyLine Reg. 1'!$B$18*test!I2051+test!J2051*'MoneyLine Reg. 1'!$B$19+test!T2051*'MoneyLine Reg. 1'!$B$20+test!Q2051*'MoneyLine Reg. 1'!$B$21)</f>
        <v>-1.7164527815218902</v>
      </c>
      <c r="Z2051">
        <f>'MoneyLine Reg. 2'!$B$17+('MoneyLine Reg. 2'!$B$18*test!M2051+test!K2051*'MoneyLine Reg. 2'!$B$19+'MoneyLine Reg. 2'!$B$20*test!L2051+test!N2051*'MoneyLine Reg. 2'!$B$21)</f>
        <v>-1.2018782435080659</v>
      </c>
    </row>
    <row r="2052" spans="1:26" x14ac:dyDescent="0.3">
      <c r="A2052" s="8">
        <v>45315</v>
      </c>
      <c r="B2052" s="6" t="s">
        <v>18</v>
      </c>
      <c r="C2052" s="6"/>
      <c r="D2052" s="6" t="s">
        <v>14</v>
      </c>
      <c r="I2052">
        <f>VLOOKUP(D2052,MoneyLine!$A$1:$K$33,7,FALSE)</f>
        <v>85.562619047619037</v>
      </c>
      <c r="J2052">
        <f>VLOOKUP(B2052,MoneyLine!$A$1:$K$33,7,FALSE)</f>
        <v>161.3661904761905</v>
      </c>
      <c r="K2052">
        <f>VLOOKUP(B2052,MoneyLine!$A$1:$K$33,11,FALSE)</f>
        <v>18.088749999999997</v>
      </c>
      <c r="L2052">
        <f>VLOOKUP(B2052,MoneyLine!$A$1:$D$33,4,FALSE)</f>
        <v>55.644500000000001</v>
      </c>
      <c r="M2052">
        <f>VLOOKUP(D2052,MoneyLine!$A$1:$K$33,11,FALSE)</f>
        <v>19.403750000000002</v>
      </c>
      <c r="N2052">
        <f>VLOOKUP(D2052,MoneyLine!$A$1:$D$33,4,FALSE)</f>
        <v>49.788499999999999</v>
      </c>
      <c r="O2052">
        <f>VLOOKUP(D2052,MoneyLine!$A$1:$Q$33,14,FALSE)</f>
        <v>87.124523809523808</v>
      </c>
      <c r="P2052">
        <f>VLOOKUP(B2052,MoneyLine!$A$1:$Q$33,17,FALSE)</f>
        <v>63.627142857142857</v>
      </c>
      <c r="Q2052">
        <f>VLOOKUP(B2052,MoneyLine!$A$1:$K$33,10,FALSE)</f>
        <v>-8.5753571428571433</v>
      </c>
      <c r="R2052">
        <f>VLOOKUP(B2052,MoneyLine!$A$1:$Q$33,14,FALSE)</f>
        <v>80.616190476190468</v>
      </c>
      <c r="S2052">
        <f>VLOOKUP(D2052,MoneyLine!$A$1:$Q$33,17,FALSE)</f>
        <v>-3.2247619047619036</v>
      </c>
      <c r="T2052">
        <f>VLOOKUP(D2052,MoneyLine!$A$1:$K$33,10,FALSE)</f>
        <v>24.058452380952382</v>
      </c>
      <c r="V2052">
        <f>HomTotReg.!$B$17+(test!O2052*HomTotReg.!$B$18+HomTotReg.!$B$19*test!P2052+test!Q2052*HomTotReg.!$B$20)</f>
        <v>3.0872565735119948</v>
      </c>
      <c r="W2052">
        <f>VisTotReg.!$B$17+(VisTotReg.!$B$18*test!R2052+test!S2052*VisTotReg.!$B$19+test!T2052*VisTotReg.!$B$20)</f>
        <v>3.1418228526372776</v>
      </c>
      <c r="Y2052">
        <f>'MoneyLine Reg. 1'!$B$17+('MoneyLine Reg. 1'!$B$18*test!I2052+test!J2052*'MoneyLine Reg. 1'!$B$19+test!T2052*'MoneyLine Reg. 1'!$B$20+test!Q2052*'MoneyLine Reg. 1'!$B$21)</f>
        <v>-0.33643534375876472</v>
      </c>
      <c r="Z2052">
        <f>'MoneyLine Reg. 2'!$B$17+('MoneyLine Reg. 2'!$B$18*test!M2052+test!K2052*'MoneyLine Reg. 2'!$B$19+'MoneyLine Reg. 2'!$B$20*test!L2052+test!N2052*'MoneyLine Reg. 2'!$B$21)</f>
        <v>-0.15119168351678702</v>
      </c>
    </row>
    <row r="2053" spans="1:26" x14ac:dyDescent="0.3">
      <c r="A2053" s="9">
        <v>45315</v>
      </c>
      <c r="B2053" s="7" t="s">
        <v>12</v>
      </c>
      <c r="C2053" s="7"/>
      <c r="D2053" s="7" t="s">
        <v>11</v>
      </c>
      <c r="I2053">
        <f>VLOOKUP(D2053,MoneyLine!$A$1:$K$33,7,FALSE)</f>
        <v>121.01880952380951</v>
      </c>
      <c r="J2053">
        <f>VLOOKUP(B2053,MoneyLine!$A$1:$K$33,7,FALSE)</f>
        <v>38.000238095238089</v>
      </c>
      <c r="K2053">
        <f>VLOOKUP(B2053,MoneyLine!$A$1:$K$33,11,FALSE)</f>
        <v>5.6062500000000011</v>
      </c>
      <c r="L2053">
        <f>VLOOKUP(B2053,MoneyLine!$A$1:$D$33,4,FALSE)</f>
        <v>46.611499999999999</v>
      </c>
      <c r="M2053">
        <f>VLOOKUP(D2053,MoneyLine!$A$1:$K$33,11,FALSE)</f>
        <v>15.838749999999997</v>
      </c>
      <c r="N2053">
        <f>VLOOKUP(D2053,MoneyLine!$A$1:$D$33,4,FALSE)</f>
        <v>52.685499999999998</v>
      </c>
      <c r="O2053">
        <f>VLOOKUP(D2053,MoneyLine!$A$1:$Q$33,14,FALSE)</f>
        <v>85.286666666666662</v>
      </c>
      <c r="P2053">
        <f>VLOOKUP(B2053,MoneyLine!$A$1:$Q$33,17,FALSE)</f>
        <v>-1.7361904761904778</v>
      </c>
      <c r="Q2053">
        <f>VLOOKUP(B2053,MoneyLine!$A$1:$K$33,10,FALSE)</f>
        <v>20.738571428571433</v>
      </c>
      <c r="R2053">
        <f>VLOOKUP(B2053,MoneyLine!$A$1:$Q$33,14,FALSE)</f>
        <v>32.669761904761899</v>
      </c>
      <c r="S2053">
        <f>VLOOKUP(D2053,MoneyLine!$A$1:$Q$33,17,FALSE)</f>
        <v>15.627619047619051</v>
      </c>
      <c r="T2053">
        <f>VLOOKUP(D2053,MoneyLine!$A$1:$K$33,10,FALSE)</f>
        <v>10.4975</v>
      </c>
      <c r="V2053">
        <f>HomTotReg.!$B$17+(test!O2053*HomTotReg.!$B$18+HomTotReg.!$B$19*test!P2053+test!Q2053*HomTotReg.!$B$20)</f>
        <v>3.4372639518988999</v>
      </c>
      <c r="W2053">
        <f>VisTotReg.!$B$17+(VisTotReg.!$B$18*test!R2053+test!S2053*VisTotReg.!$B$19+test!T2053*VisTotReg.!$B$20)</f>
        <v>2.6047310628116693</v>
      </c>
      <c r="Y2053">
        <f>'MoneyLine Reg. 1'!$B$17+('MoneyLine Reg. 1'!$B$18*test!I2053+test!J2053*'MoneyLine Reg. 1'!$B$19+test!T2053*'MoneyLine Reg. 1'!$B$20+test!Q2053*'MoneyLine Reg. 1'!$B$21)</f>
        <v>0.95002588322486958</v>
      </c>
      <c r="Z2053">
        <f>'MoneyLine Reg. 2'!$B$17+('MoneyLine Reg. 2'!$B$18*test!M2053+test!K2053*'MoneyLine Reg. 2'!$B$19+'MoneyLine Reg. 2'!$B$20*test!L2053+test!N2053*'MoneyLine Reg. 2'!$B$21)</f>
        <v>1.252562704179371</v>
      </c>
    </row>
    <row r="2054" spans="1:26" x14ac:dyDescent="0.3">
      <c r="A2054" s="8">
        <v>45315</v>
      </c>
      <c r="B2054" s="6" t="s">
        <v>25</v>
      </c>
      <c r="C2054" s="6"/>
      <c r="D2054" s="6" t="s">
        <v>31</v>
      </c>
      <c r="I2054">
        <f>VLOOKUP(D2054,MoneyLine!$A$1:$K$33,7,FALSE)</f>
        <v>130.13119047619048</v>
      </c>
      <c r="J2054">
        <f>VLOOKUP(B2054,MoneyLine!$A$1:$K$33,7,FALSE)</f>
        <v>56.057857142857138</v>
      </c>
      <c r="K2054">
        <f>VLOOKUP(B2054,MoneyLine!$A$1:$K$33,11,FALSE)</f>
        <v>10.718750000000002</v>
      </c>
      <c r="L2054">
        <f>VLOOKUP(B2054,MoneyLine!$A$1:$D$33,4,FALSE)</f>
        <v>47.954500000000003</v>
      </c>
      <c r="M2054">
        <f>VLOOKUP(D2054,MoneyLine!$A$1:$K$33,11,FALSE)</f>
        <v>13.114999999999997</v>
      </c>
      <c r="N2054">
        <f>VLOOKUP(D2054,MoneyLine!$A$1:$D$33,4,FALSE)</f>
        <v>55.725999999999999</v>
      </c>
      <c r="O2054">
        <f>VLOOKUP(D2054,MoneyLine!$A$1:$Q$33,14,FALSE)</f>
        <v>91.865476190476173</v>
      </c>
      <c r="P2054">
        <f>VLOOKUP(B2054,MoneyLine!$A$1:$Q$33,17,FALSE)</f>
        <v>-14.592857142857142</v>
      </c>
      <c r="Q2054">
        <f>VLOOKUP(B2054,MoneyLine!$A$1:$K$33,10,FALSE)</f>
        <v>27.424404761904761</v>
      </c>
      <c r="R2054">
        <f>VLOOKUP(B2054,MoneyLine!$A$1:$Q$33,14,FALSE)</f>
        <v>60.674999999999997</v>
      </c>
      <c r="S2054">
        <f>VLOOKUP(D2054,MoneyLine!$A$1:$Q$33,17,FALSE)</f>
        <v>29.228333333333332</v>
      </c>
      <c r="T2054">
        <f>VLOOKUP(D2054,MoneyLine!$A$1:$K$33,10,FALSE)</f>
        <v>31.447738095238101</v>
      </c>
      <c r="V2054">
        <f>HomTotReg.!$B$17+(test!O2054*HomTotReg.!$B$18+HomTotReg.!$B$19*test!P2054+test!Q2054*HomTotReg.!$B$20)</f>
        <v>3.5694255143346743</v>
      </c>
      <c r="W2054">
        <f>VisTotReg.!$B$17+(VisTotReg.!$B$18*test!R2054+test!S2054*VisTotReg.!$B$19+test!T2054*VisTotReg.!$B$20)</f>
        <v>2.5071918567592766</v>
      </c>
      <c r="Y2054">
        <f>'MoneyLine Reg. 1'!$B$17+('MoneyLine Reg. 1'!$B$18*test!I2054+test!J2054*'MoneyLine Reg. 1'!$B$19+test!T2054*'MoneyLine Reg. 1'!$B$20+test!Q2054*'MoneyLine Reg. 1'!$B$21)</f>
        <v>1.0545138730559798</v>
      </c>
      <c r="Z2054">
        <f>'MoneyLine Reg. 2'!$B$17+('MoneyLine Reg. 2'!$B$18*test!M2054+test!K2054*'MoneyLine Reg. 2'!$B$19+'MoneyLine Reg. 2'!$B$20*test!L2054+test!N2054*'MoneyLine Reg. 2'!$B$21)</f>
        <v>0.9019211657472086</v>
      </c>
    </row>
    <row r="2055" spans="1:26" x14ac:dyDescent="0.3">
      <c r="A2055" s="9">
        <v>45315</v>
      </c>
      <c r="B2055" s="7" t="s">
        <v>13</v>
      </c>
      <c r="C2055" s="7"/>
      <c r="D2055" s="7" t="s">
        <v>29</v>
      </c>
      <c r="I2055">
        <f>VLOOKUP(D2055,MoneyLine!$A$1:$K$33,7,FALSE)</f>
        <v>120.64333333333332</v>
      </c>
      <c r="J2055">
        <f>VLOOKUP(B2055,MoneyLine!$A$1:$K$33,7,FALSE)</f>
        <v>52.757857142857148</v>
      </c>
      <c r="K2055">
        <f>VLOOKUP(B2055,MoneyLine!$A$1:$K$33,11,FALSE)</f>
        <v>5.03125</v>
      </c>
      <c r="L2055">
        <f>VLOOKUP(B2055,MoneyLine!$A$1:$D$33,4,FALSE)</f>
        <v>47.964499999999994</v>
      </c>
      <c r="M2055">
        <f>VLOOKUP(D2055,MoneyLine!$A$1:$K$33,11,FALSE)</f>
        <v>13.331249999999997</v>
      </c>
      <c r="N2055">
        <f>VLOOKUP(D2055,MoneyLine!$A$1:$D$33,4,FALSE)</f>
        <v>55.3095</v>
      </c>
      <c r="O2055">
        <f>VLOOKUP(D2055,MoneyLine!$A$1:$Q$33,14,FALSE)</f>
        <v>76.355714285714271</v>
      </c>
      <c r="P2055">
        <f>VLOOKUP(B2055,MoneyLine!$A$1:$Q$33,17,FALSE)</f>
        <v>6.5440476190476176</v>
      </c>
      <c r="Q2055">
        <f>VLOOKUP(B2055,MoneyLine!$A$1:$K$33,10,FALSE)</f>
        <v>-4.3963095238095242</v>
      </c>
      <c r="R2055">
        <f>VLOOKUP(B2055,MoneyLine!$A$1:$Q$33,14,FALSE)</f>
        <v>36.921904761904756</v>
      </c>
      <c r="S2055">
        <f>VLOOKUP(D2055,MoneyLine!$A$1:$Q$33,17,FALSE)</f>
        <v>28.97</v>
      </c>
      <c r="T2055">
        <f>VLOOKUP(D2055,MoneyLine!$A$1:$K$33,10,FALSE)</f>
        <v>20.598452380952381</v>
      </c>
      <c r="V2055">
        <f>HomTotReg.!$B$17+(test!O2055*HomTotReg.!$B$18+HomTotReg.!$B$19*test!P2055+test!Q2055*HomTotReg.!$B$20)</f>
        <v>3.532098009323593</v>
      </c>
      <c r="W2055">
        <f>VisTotReg.!$B$17+(VisTotReg.!$B$18*test!R2055+test!S2055*VisTotReg.!$B$19+test!T2055*VisTotReg.!$B$20)</f>
        <v>2.3874986750441871</v>
      </c>
      <c r="Y2055">
        <f>'MoneyLine Reg. 1'!$B$17+('MoneyLine Reg. 1'!$B$18*test!I2055+test!J2055*'MoneyLine Reg. 1'!$B$19+test!T2055*'MoneyLine Reg. 1'!$B$20+test!Q2055*'MoneyLine Reg. 1'!$B$21)</f>
        <v>1.1678498897665006</v>
      </c>
      <c r="Z2055">
        <f>'MoneyLine Reg. 2'!$B$17+('MoneyLine Reg. 2'!$B$18*test!M2055+test!K2055*'MoneyLine Reg. 2'!$B$19+'MoneyLine Reg. 2'!$B$20*test!L2055+test!N2055*'MoneyLine Reg. 2'!$B$21)</f>
        <v>1.2187632360867005</v>
      </c>
    </row>
    <row r="2056" spans="1:26" x14ac:dyDescent="0.3">
      <c r="A2056" s="8">
        <v>45315</v>
      </c>
      <c r="B2056" s="6" t="s">
        <v>6</v>
      </c>
      <c r="C2056" s="6"/>
      <c r="D2056" s="6" t="s">
        <v>34</v>
      </c>
      <c r="I2056">
        <f>VLOOKUP(D2056,MoneyLine!$A$1:$K$33,7,FALSE)</f>
        <v>70.167380952380938</v>
      </c>
      <c r="J2056">
        <f>VLOOKUP(B2056,MoneyLine!$A$1:$K$33,7,FALSE)</f>
        <v>-14.717619047619038</v>
      </c>
      <c r="K2056">
        <f>VLOOKUP(B2056,MoneyLine!$A$1:$K$33,11,FALSE)</f>
        <v>1.6887499999999989</v>
      </c>
      <c r="L2056">
        <f>VLOOKUP(B2056,MoneyLine!$A$1:$D$33,4,FALSE)</f>
        <v>38.247500000000002</v>
      </c>
      <c r="M2056">
        <f>VLOOKUP(D2056,MoneyLine!$A$1:$K$33,11,FALSE)</f>
        <v>10.367500000000003</v>
      </c>
      <c r="N2056">
        <f>VLOOKUP(D2056,MoneyLine!$A$1:$D$33,4,FALSE)</f>
        <v>52.325999999999993</v>
      </c>
      <c r="O2056">
        <f>VLOOKUP(D2056,MoneyLine!$A$1:$Q$33,14,FALSE)</f>
        <v>40.24047619047618</v>
      </c>
      <c r="P2056">
        <f>VLOOKUP(B2056,MoneyLine!$A$1:$Q$33,17,FALSE)</f>
        <v>-23.022142857142857</v>
      </c>
      <c r="Q2056">
        <f>VLOOKUP(B2056,MoneyLine!$A$1:$K$33,10,FALSE)</f>
        <v>2.2516666666666674</v>
      </c>
      <c r="R2056">
        <f>VLOOKUP(B2056,MoneyLine!$A$1:$Q$33,14,FALSE)</f>
        <v>4.214999999999999</v>
      </c>
      <c r="S2056">
        <f>VLOOKUP(D2056,MoneyLine!$A$1:$Q$33,17,FALSE)</f>
        <v>22.489285714285707</v>
      </c>
      <c r="T2056">
        <f>VLOOKUP(D2056,MoneyLine!$A$1:$K$33,10,FALSE)</f>
        <v>29.06904761904762</v>
      </c>
      <c r="V2056">
        <f>HomTotReg.!$B$17+(test!O2056*HomTotReg.!$B$18+HomTotReg.!$B$19*test!P2056+test!Q2056*HomTotReg.!$B$20)</f>
        <v>3.3898550828055862</v>
      </c>
      <c r="W2056">
        <f>VisTotReg.!$B$17+(VisTotReg.!$B$18*test!R2056+test!S2056*VisTotReg.!$B$19+test!T2056*VisTotReg.!$B$20)</f>
        <v>1.9325953302363486</v>
      </c>
      <c r="Y2056">
        <f>'MoneyLine Reg. 1'!$B$17+('MoneyLine Reg. 1'!$B$18*test!I2056+test!J2056*'MoneyLine Reg. 1'!$B$19+test!T2056*'MoneyLine Reg. 1'!$B$20+test!Q2056*'MoneyLine Reg. 1'!$B$21)</f>
        <v>1.5007753522886398</v>
      </c>
      <c r="Z2056">
        <f>'MoneyLine Reg. 2'!$B$17+('MoneyLine Reg. 2'!$B$18*test!M2056+test!K2056*'MoneyLine Reg. 2'!$B$19+'MoneyLine Reg. 2'!$B$20*test!L2056+test!N2056*'MoneyLine Reg. 2'!$B$21)</f>
        <v>1.7543361465949232</v>
      </c>
    </row>
    <row r="2057" spans="1:26" x14ac:dyDescent="0.3">
      <c r="A2057" s="9">
        <v>45315</v>
      </c>
      <c r="B2057" s="7" t="s">
        <v>23</v>
      </c>
      <c r="C2057" s="7"/>
      <c r="D2057" s="7" t="s">
        <v>5</v>
      </c>
      <c r="I2057">
        <f>VLOOKUP(D2057,MoneyLine!$A$1:$K$33,7,FALSE)</f>
        <v>92.519047619047612</v>
      </c>
      <c r="J2057">
        <f>VLOOKUP(B2057,MoneyLine!$A$1:$K$33,7,FALSE)</f>
        <v>101.00309523809524</v>
      </c>
      <c r="K2057">
        <f>VLOOKUP(B2057,MoneyLine!$A$1:$K$33,11,FALSE)</f>
        <v>6.8149999999999995</v>
      </c>
      <c r="L2057">
        <f>VLOOKUP(B2057,MoneyLine!$A$1:$D$33,4,FALSE)</f>
        <v>52.277999999999999</v>
      </c>
      <c r="M2057">
        <f>VLOOKUP(D2057,MoneyLine!$A$1:$K$33,11,FALSE)</f>
        <v>15.5725</v>
      </c>
      <c r="N2057">
        <f>VLOOKUP(D2057,MoneyLine!$A$1:$D$33,4,FALSE)</f>
        <v>52.448999999999998</v>
      </c>
      <c r="O2057">
        <f>VLOOKUP(D2057,MoneyLine!$A$1:$Q$33,14,FALSE)</f>
        <v>80.7392857142857</v>
      </c>
      <c r="P2057">
        <f>VLOOKUP(B2057,MoneyLine!$A$1:$Q$33,17,FALSE)</f>
        <v>22.973095238095237</v>
      </c>
      <c r="Q2057">
        <f>VLOOKUP(B2057,MoneyLine!$A$1:$K$33,10,FALSE)</f>
        <v>43.088928571428575</v>
      </c>
      <c r="R2057">
        <f>VLOOKUP(B2057,MoneyLine!$A$1:$Q$33,14,FALSE)</f>
        <v>66.898333333333312</v>
      </c>
      <c r="S2057">
        <f>VLOOKUP(D2057,MoneyLine!$A$1:$Q$33,17,FALSE)</f>
        <v>2.4073809523809526</v>
      </c>
      <c r="T2057">
        <f>VLOOKUP(D2057,MoneyLine!$A$1:$K$33,10,FALSE)</f>
        <v>7.11511904761905</v>
      </c>
      <c r="V2057">
        <f>HomTotReg.!$B$17+(test!O2057*HomTotReg.!$B$18+HomTotReg.!$B$19*test!P2057+test!Q2057*HomTotReg.!$B$20)</f>
        <v>2.880887594255892</v>
      </c>
      <c r="W2057">
        <f>VisTotReg.!$B$17+(VisTotReg.!$B$18*test!R2057+test!S2057*VisTotReg.!$B$19+test!T2057*VisTotReg.!$B$20)</f>
        <v>3.1783833454161461</v>
      </c>
      <c r="Y2057">
        <f>'MoneyLine Reg. 1'!$B$17+('MoneyLine Reg. 1'!$B$18*test!I2057+test!J2057*'MoneyLine Reg. 1'!$B$19+test!T2057*'MoneyLine Reg. 1'!$B$20+test!Q2057*'MoneyLine Reg. 1'!$B$21)</f>
        <v>-0.32501628082730372</v>
      </c>
      <c r="Z2057">
        <f>'MoneyLine Reg. 2'!$B$17+('MoneyLine Reg. 2'!$B$18*test!M2057+test!K2057*'MoneyLine Reg. 2'!$B$19+'MoneyLine Reg. 2'!$B$20*test!L2057+test!N2057*'MoneyLine Reg. 2'!$B$21)</f>
        <v>0.72129459907198079</v>
      </c>
    </row>
    <row r="2058" spans="1:26" x14ac:dyDescent="0.3">
      <c r="A2058" s="8">
        <v>45315</v>
      </c>
      <c r="B2058" s="6" t="s">
        <v>10</v>
      </c>
      <c r="C2058" s="6"/>
      <c r="D2058" s="6" t="s">
        <v>8</v>
      </c>
      <c r="I2058">
        <f>VLOOKUP(D2058,MoneyLine!$A$1:$K$33,7,FALSE)</f>
        <v>158.14214285714286</v>
      </c>
      <c r="J2058">
        <f>VLOOKUP(B2058,MoneyLine!$A$1:$K$33,7,FALSE)</f>
        <v>43.783809523809516</v>
      </c>
      <c r="K2058">
        <f>VLOOKUP(B2058,MoneyLine!$A$1:$K$33,11,FALSE)</f>
        <v>2.1412499999999977</v>
      </c>
      <c r="L2058">
        <f>VLOOKUP(B2058,MoneyLine!$A$1:$D$33,4,FALSE)</f>
        <v>45.351499999999994</v>
      </c>
      <c r="M2058">
        <f>VLOOKUP(D2058,MoneyLine!$A$1:$K$33,11,FALSE)</f>
        <v>11.611250000000004</v>
      </c>
      <c r="N2058">
        <f>VLOOKUP(D2058,MoneyLine!$A$1:$D$33,4,FALSE)</f>
        <v>49.862499999999997</v>
      </c>
      <c r="O2058">
        <f>VLOOKUP(D2058,MoneyLine!$A$1:$Q$33,14,FALSE)</f>
        <v>125.46428571428571</v>
      </c>
      <c r="P2058">
        <f>VLOOKUP(B2058,MoneyLine!$A$1:$Q$33,17,FALSE)</f>
        <v>-14.675714285714287</v>
      </c>
      <c r="Q2058">
        <f>VLOOKUP(B2058,MoneyLine!$A$1:$K$33,10,FALSE)</f>
        <v>13.367738095238096</v>
      </c>
      <c r="R2058">
        <f>VLOOKUP(B2058,MoneyLine!$A$1:$Q$33,14,FALSE)</f>
        <v>43.181904761904768</v>
      </c>
      <c r="S2058">
        <f>VLOOKUP(D2058,MoneyLine!$A$1:$Q$33,17,FALSE)</f>
        <v>14.067142857142855</v>
      </c>
      <c r="T2058">
        <f>VLOOKUP(D2058,MoneyLine!$A$1:$K$33,10,FALSE)</f>
        <v>21.027261904761904</v>
      </c>
      <c r="V2058">
        <f>HomTotReg.!$B$17+(test!O2058*HomTotReg.!$B$18+HomTotReg.!$B$19*test!P2058+test!Q2058*HomTotReg.!$B$20)</f>
        <v>4.080896197132093</v>
      </c>
      <c r="W2058">
        <f>VisTotReg.!$B$17+(VisTotReg.!$B$18*test!R2058+test!S2058*VisTotReg.!$B$19+test!T2058*VisTotReg.!$B$20)</f>
        <v>2.5882860958668825</v>
      </c>
      <c r="Y2058">
        <f>'MoneyLine Reg. 1'!$B$17+('MoneyLine Reg. 1'!$B$18*test!I2058+test!J2058*'MoneyLine Reg. 1'!$B$19+test!T2058*'MoneyLine Reg. 1'!$B$20+test!Q2058*'MoneyLine Reg. 1'!$B$21)</f>
        <v>1.4667078037821983</v>
      </c>
      <c r="Z2058">
        <f>'MoneyLine Reg. 2'!$B$17+('MoneyLine Reg. 2'!$B$18*test!M2058+test!K2058*'MoneyLine Reg. 2'!$B$19+'MoneyLine Reg. 2'!$B$20*test!L2058+test!N2058*'MoneyLine Reg. 2'!$B$21)</f>
        <v>1.0922698748660813</v>
      </c>
    </row>
    <row r="2059" spans="1:26" x14ac:dyDescent="0.3">
      <c r="A2059" s="9">
        <v>45316</v>
      </c>
      <c r="B2059" s="7" t="s">
        <v>15</v>
      </c>
      <c r="C2059" s="7"/>
      <c r="D2059" s="7" t="s">
        <v>18</v>
      </c>
      <c r="I2059">
        <f>VLOOKUP(D2059,MoneyLine!$A$1:$K$33,7,FALSE)</f>
        <v>161.3661904761905</v>
      </c>
      <c r="J2059">
        <f>VLOOKUP(B2059,MoneyLine!$A$1:$K$33,7,FALSE)</f>
        <v>101.46142857142856</v>
      </c>
      <c r="K2059">
        <f>VLOOKUP(B2059,MoneyLine!$A$1:$K$33,11,FALSE)</f>
        <v>16.143749999999997</v>
      </c>
      <c r="L2059">
        <f>VLOOKUP(B2059,MoneyLine!$A$1:$D$33,4,FALSE)</f>
        <v>52.539000000000001</v>
      </c>
      <c r="M2059">
        <f>VLOOKUP(D2059,MoneyLine!$A$1:$K$33,11,FALSE)</f>
        <v>18.088749999999997</v>
      </c>
      <c r="N2059">
        <f>VLOOKUP(D2059,MoneyLine!$A$1:$D$33,4,FALSE)</f>
        <v>55.644500000000001</v>
      </c>
      <c r="O2059">
        <f>VLOOKUP(D2059,MoneyLine!$A$1:$Q$33,14,FALSE)</f>
        <v>80.616190476190468</v>
      </c>
      <c r="P2059">
        <f>VLOOKUP(B2059,MoneyLine!$A$1:$Q$33,17,FALSE)</f>
        <v>16.578095238095237</v>
      </c>
      <c r="Q2059">
        <f>VLOOKUP(B2059,MoneyLine!$A$1:$K$33,10,FALSE)</f>
        <v>-8.7532142857142858</v>
      </c>
      <c r="R2059">
        <f>VLOOKUP(B2059,MoneyLine!$A$1:$Q$33,14,FALSE)</f>
        <v>76.89928571428571</v>
      </c>
      <c r="S2059">
        <f>VLOOKUP(D2059,MoneyLine!$A$1:$Q$33,17,FALSE)</f>
        <v>63.627142857142857</v>
      </c>
      <c r="T2059">
        <f>VLOOKUP(D2059,MoneyLine!$A$1:$K$33,10,FALSE)</f>
        <v>-8.5753571428571433</v>
      </c>
      <c r="V2059">
        <f>HomTotReg.!$B$17+(test!O2059*HomTotReg.!$B$18+HomTotReg.!$B$19*test!P2059+test!Q2059*HomTotReg.!$B$20)</f>
        <v>3.5188978872246666</v>
      </c>
      <c r="W2059">
        <f>VisTotReg.!$B$17+(VisTotReg.!$B$18*test!R2059+test!S2059*VisTotReg.!$B$19+test!T2059*VisTotReg.!$B$20)</f>
        <v>2.9823086719544603</v>
      </c>
      <c r="Y2059">
        <f>'MoneyLine Reg. 1'!$B$17+('MoneyLine Reg. 1'!$B$18*test!I2059+test!J2059*'MoneyLine Reg. 1'!$B$19+test!T2059*'MoneyLine Reg. 1'!$B$20+test!Q2059*'MoneyLine Reg. 1'!$B$21)</f>
        <v>0.64595275991602763</v>
      </c>
      <c r="Z2059">
        <f>'MoneyLine Reg. 2'!$B$17+('MoneyLine Reg. 2'!$B$18*test!M2059+test!K2059*'MoneyLine Reg. 2'!$B$19+'MoneyLine Reg. 2'!$B$20*test!L2059+test!N2059*'MoneyLine Reg. 2'!$B$21)</f>
        <v>0.53474813912469221</v>
      </c>
    </row>
    <row r="2060" spans="1:26" x14ac:dyDescent="0.3">
      <c r="A2060" s="8">
        <v>45316</v>
      </c>
      <c r="B2060" s="6" t="s">
        <v>20</v>
      </c>
      <c r="C2060" s="6"/>
      <c r="D2060" s="6" t="s">
        <v>22</v>
      </c>
      <c r="I2060">
        <f>VLOOKUP(D2060,MoneyLine!$A$1:$K$33,7,FALSE)</f>
        <v>73.279761904761898</v>
      </c>
      <c r="J2060">
        <f>VLOOKUP(B2060,MoneyLine!$A$1:$K$33,7,FALSE)</f>
        <v>53.481666666666655</v>
      </c>
      <c r="K2060">
        <f>VLOOKUP(B2060,MoneyLine!$A$1:$K$33,11,FALSE)</f>
        <v>4.7974999999999994</v>
      </c>
      <c r="L2060">
        <f>VLOOKUP(B2060,MoneyLine!$A$1:$D$33,4,FALSE)</f>
        <v>46.0565</v>
      </c>
      <c r="M2060">
        <f>VLOOKUP(D2060,MoneyLine!$A$1:$K$33,11,FALSE)</f>
        <v>6.432500000000001</v>
      </c>
      <c r="N2060">
        <f>VLOOKUP(D2060,MoneyLine!$A$1:$D$33,4,FALSE)</f>
        <v>50.885999999999996</v>
      </c>
      <c r="O2060">
        <f>VLOOKUP(D2060,MoneyLine!$A$1:$Q$33,14,FALSE)</f>
        <v>70.076904761904771</v>
      </c>
      <c r="P2060">
        <f>VLOOKUP(B2060,MoneyLine!$A$1:$Q$33,17,FALSE)</f>
        <v>-10.467380952380953</v>
      </c>
      <c r="Q2060">
        <f>VLOOKUP(B2060,MoneyLine!$A$1:$K$33,10,FALSE)</f>
        <v>1.6524999999999999</v>
      </c>
      <c r="R2060">
        <f>VLOOKUP(B2060,MoneyLine!$A$1:$Q$33,14,FALSE)</f>
        <v>58.340238095238099</v>
      </c>
      <c r="S2060">
        <f>VLOOKUP(D2060,MoneyLine!$A$1:$Q$33,17,FALSE)</f>
        <v>-0.22023809523809401</v>
      </c>
      <c r="T2060">
        <f>VLOOKUP(D2060,MoneyLine!$A$1:$K$33,10,FALSE)</f>
        <v>10.709166666666667</v>
      </c>
      <c r="V2060">
        <f>HomTotReg.!$B$17+(test!O2060*HomTotReg.!$B$18+HomTotReg.!$B$19*test!P2060+test!Q2060*HomTotReg.!$B$20)</f>
        <v>3.5792201110334196</v>
      </c>
      <c r="W2060">
        <f>VisTotReg.!$B$17+(VisTotReg.!$B$18*test!R2060+test!S2060*VisTotReg.!$B$19+test!T2060*VisTotReg.!$B$20)</f>
        <v>3.0473754994871696</v>
      </c>
      <c r="Y2060">
        <f>'MoneyLine Reg. 1'!$B$17+('MoneyLine Reg. 1'!$B$18*test!I2060+test!J2060*'MoneyLine Reg. 1'!$B$19+test!T2060*'MoneyLine Reg. 1'!$B$20+test!Q2060*'MoneyLine Reg. 1'!$B$21)</f>
        <v>0.49802003201314332</v>
      </c>
      <c r="Z2060">
        <f>'MoneyLine Reg. 2'!$B$17+('MoneyLine Reg. 2'!$B$18*test!M2060+test!K2060*'MoneyLine Reg. 2'!$B$19+'MoneyLine Reg. 2'!$B$20*test!L2060+test!N2060*'MoneyLine Reg. 2'!$B$21)</f>
        <v>0.64063274950865923</v>
      </c>
    </row>
    <row r="2061" spans="1:26" x14ac:dyDescent="0.3">
      <c r="A2061" s="9">
        <v>45316</v>
      </c>
      <c r="B2061" s="7" t="s">
        <v>26</v>
      </c>
      <c r="C2061" s="7"/>
      <c r="D2061" s="7" t="s">
        <v>30</v>
      </c>
      <c r="I2061">
        <f>VLOOKUP(D2061,MoneyLine!$A$1:$K$33,7,FALSE)</f>
        <v>127.36857142857141</v>
      </c>
      <c r="J2061">
        <f>VLOOKUP(B2061,MoneyLine!$A$1:$K$33,7,FALSE)</f>
        <v>2.4278571428571381</v>
      </c>
      <c r="K2061">
        <f>VLOOKUP(B2061,MoneyLine!$A$1:$K$33,11,FALSE)</f>
        <v>7.2874999999999996</v>
      </c>
      <c r="L2061">
        <f>VLOOKUP(B2061,MoneyLine!$A$1:$D$33,4,FALSE)</f>
        <v>44.772500000000001</v>
      </c>
      <c r="M2061">
        <f>VLOOKUP(D2061,MoneyLine!$A$1:$K$33,11,FALSE)</f>
        <v>15.876249999999999</v>
      </c>
      <c r="N2061">
        <f>VLOOKUP(D2061,MoneyLine!$A$1:$D$33,4,FALSE)</f>
        <v>56.155499999999996</v>
      </c>
      <c r="O2061">
        <f>VLOOKUP(D2061,MoneyLine!$A$1:$Q$33,14,FALSE)</f>
        <v>104.57619047619046</v>
      </c>
      <c r="P2061">
        <f>VLOOKUP(B2061,MoneyLine!$A$1:$Q$33,17,FALSE)</f>
        <v>-8.321428571428573</v>
      </c>
      <c r="Q2061">
        <f>VLOOKUP(B2061,MoneyLine!$A$1:$K$33,10,FALSE)</f>
        <v>13.537738095238096</v>
      </c>
      <c r="R2061">
        <f>VLOOKUP(B2061,MoneyLine!$A$1:$Q$33,14,FALSE)</f>
        <v>21.040476190476188</v>
      </c>
      <c r="S2061">
        <f>VLOOKUP(D2061,MoneyLine!$A$1:$Q$33,17,FALSE)</f>
        <v>21.976904761904766</v>
      </c>
      <c r="T2061">
        <f>VLOOKUP(D2061,MoneyLine!$A$1:$K$33,10,FALSE)</f>
        <v>-0.45761904761904759</v>
      </c>
      <c r="V2061">
        <f>HomTotReg.!$B$17+(test!O2061*HomTotReg.!$B$18+HomTotReg.!$B$19*test!P2061+test!Q2061*HomTotReg.!$B$20)</f>
        <v>3.7906004425066468</v>
      </c>
      <c r="W2061">
        <f>VisTotReg.!$B$17+(VisTotReg.!$B$18*test!R2061+test!S2061*VisTotReg.!$B$19+test!T2061*VisTotReg.!$B$20)</f>
        <v>2.5714992530610448</v>
      </c>
      <c r="Y2061">
        <f>'MoneyLine Reg. 1'!$B$17+('MoneyLine Reg. 1'!$B$18*test!I2061+test!J2061*'MoneyLine Reg. 1'!$B$19+test!T2061*'MoneyLine Reg. 1'!$B$20+test!Q2061*'MoneyLine Reg. 1'!$B$21)</f>
        <v>1.3421735405748931</v>
      </c>
      <c r="Z2061">
        <f>'MoneyLine Reg. 2'!$B$17+('MoneyLine Reg. 2'!$B$18*test!M2061+test!K2061*'MoneyLine Reg. 2'!$B$19+'MoneyLine Reg. 2'!$B$20*test!L2061+test!N2061*'MoneyLine Reg. 2'!$B$21)</f>
        <v>1.5421981781918968</v>
      </c>
    </row>
    <row r="2062" spans="1:26" x14ac:dyDescent="0.3">
      <c r="A2062" s="8">
        <v>45316</v>
      </c>
      <c r="B2062" s="6" t="s">
        <v>4</v>
      </c>
      <c r="C2062" s="6"/>
      <c r="D2062" s="6" t="s">
        <v>19</v>
      </c>
      <c r="I2062">
        <f>VLOOKUP(D2062,MoneyLine!$A$1:$K$33,7,FALSE)</f>
        <v>99.267142857142858</v>
      </c>
      <c r="J2062">
        <f>VLOOKUP(B2062,MoneyLine!$A$1:$K$33,7,FALSE)</f>
        <v>71.288571428571402</v>
      </c>
      <c r="K2062">
        <f>VLOOKUP(B2062,MoneyLine!$A$1:$K$33,11,FALSE)</f>
        <v>4.0925000000000029</v>
      </c>
      <c r="L2062">
        <f>VLOOKUP(B2062,MoneyLine!$A$1:$D$33,4,FALSE)</f>
        <v>50.962499999999999</v>
      </c>
      <c r="M2062">
        <f>VLOOKUP(D2062,MoneyLine!$A$1:$K$33,11,FALSE)</f>
        <v>11.873749999999998</v>
      </c>
      <c r="N2062">
        <f>VLOOKUP(D2062,MoneyLine!$A$1:$D$33,4,FALSE)</f>
        <v>44.580500000000001</v>
      </c>
      <c r="O2062">
        <f>VLOOKUP(D2062,MoneyLine!$A$1:$Q$33,14,FALSE)</f>
        <v>93.099761904761891</v>
      </c>
      <c r="P2062">
        <f>VLOOKUP(B2062,MoneyLine!$A$1:$Q$33,17,FALSE)</f>
        <v>33.857619047619039</v>
      </c>
      <c r="Q2062">
        <f>VLOOKUP(B2062,MoneyLine!$A$1:$K$33,10,FALSE)</f>
        <v>21.901309523809527</v>
      </c>
      <c r="R2062">
        <f>VLOOKUP(B2062,MoneyLine!$A$1:$Q$33,14,FALSE)</f>
        <v>28.298571428571432</v>
      </c>
      <c r="S2062">
        <f>VLOOKUP(D2062,MoneyLine!$A$1:$Q$33,17,FALSE)</f>
        <v>-14.223571428571427</v>
      </c>
      <c r="T2062">
        <f>VLOOKUP(D2062,MoneyLine!$A$1:$K$33,10,FALSE)</f>
        <v>-3.2023809523808761E-2</v>
      </c>
      <c r="V2062">
        <f>HomTotReg.!$B$17+(test!O2062*HomTotReg.!$B$18+HomTotReg.!$B$19*test!P2062+test!Q2062*HomTotReg.!$B$20)</f>
        <v>3.1299628902725072</v>
      </c>
      <c r="W2062">
        <f>VisTotReg.!$B$17+(VisTotReg.!$B$18*test!R2062+test!S2062*VisTotReg.!$B$19+test!T2062*VisTotReg.!$B$20)</f>
        <v>2.9740267564232763</v>
      </c>
      <c r="Y2062">
        <f>'MoneyLine Reg. 1'!$B$17+('MoneyLine Reg. 1'!$B$18*test!I2062+test!J2062*'MoneyLine Reg. 1'!$B$19+test!T2062*'MoneyLine Reg. 1'!$B$20+test!Q2062*'MoneyLine Reg. 1'!$B$21)</f>
        <v>0.19630158212786708</v>
      </c>
      <c r="Z2062">
        <f>'MoneyLine Reg. 2'!$B$17+('MoneyLine Reg. 2'!$B$18*test!M2062+test!K2062*'MoneyLine Reg. 2'!$B$19+'MoneyLine Reg. 2'!$B$20*test!L2062+test!N2062*'MoneyLine Reg. 2'!$B$21)</f>
        <v>0.19391564008008011</v>
      </c>
    </row>
    <row r="2063" spans="1:26" x14ac:dyDescent="0.3">
      <c r="A2063" s="9">
        <v>45316</v>
      </c>
      <c r="B2063" s="7" t="s">
        <v>6</v>
      </c>
      <c r="C2063" s="7"/>
      <c r="D2063" s="7" t="s">
        <v>9</v>
      </c>
      <c r="I2063">
        <f>VLOOKUP(D2063,MoneyLine!$A$1:$K$33,7,FALSE)</f>
        <v>154.76523809523809</v>
      </c>
      <c r="J2063">
        <f>VLOOKUP(B2063,MoneyLine!$A$1:$K$33,7,FALSE)</f>
        <v>-14.717619047619038</v>
      </c>
      <c r="K2063">
        <f>VLOOKUP(B2063,MoneyLine!$A$1:$K$33,11,FALSE)</f>
        <v>1.6887499999999989</v>
      </c>
      <c r="L2063">
        <f>VLOOKUP(B2063,MoneyLine!$A$1:$D$33,4,FALSE)</f>
        <v>38.247500000000002</v>
      </c>
      <c r="M2063">
        <f>VLOOKUP(D2063,MoneyLine!$A$1:$K$33,11,FALSE)</f>
        <v>17.220000000000002</v>
      </c>
      <c r="N2063">
        <f>VLOOKUP(D2063,MoneyLine!$A$1:$D$33,4,FALSE)</f>
        <v>58.933</v>
      </c>
      <c r="O2063">
        <f>VLOOKUP(D2063,MoneyLine!$A$1:$Q$33,14,FALSE)</f>
        <v>117.61833333333333</v>
      </c>
      <c r="P2063">
        <f>VLOOKUP(B2063,MoneyLine!$A$1:$Q$33,17,FALSE)</f>
        <v>-23.022142857142857</v>
      </c>
      <c r="Q2063">
        <f>VLOOKUP(B2063,MoneyLine!$A$1:$K$33,10,FALSE)</f>
        <v>2.2516666666666674</v>
      </c>
      <c r="R2063">
        <f>VLOOKUP(B2063,MoneyLine!$A$1:$Q$33,14,FALSE)</f>
        <v>4.214999999999999</v>
      </c>
      <c r="S2063">
        <f>VLOOKUP(D2063,MoneyLine!$A$1:$Q$33,17,FALSE)</f>
        <v>29.393333333333338</v>
      </c>
      <c r="T2063">
        <f>VLOOKUP(D2063,MoneyLine!$A$1:$K$33,10,FALSE)</f>
        <v>-2.4774999999999996</v>
      </c>
      <c r="V2063">
        <f>HomTotReg.!$B$17+(test!O2063*HomTotReg.!$B$18+HomTotReg.!$B$19*test!P2063+test!Q2063*HomTotReg.!$B$20)</f>
        <v>4.2088489177556241</v>
      </c>
      <c r="W2063">
        <f>VisTotReg.!$B$17+(VisTotReg.!$B$18*test!R2063+test!S2063*VisTotReg.!$B$19+test!T2063*VisTotReg.!$B$20)</f>
        <v>2.3355543964217627</v>
      </c>
      <c r="Y2063">
        <f>'MoneyLine Reg. 1'!$B$17+('MoneyLine Reg. 1'!$B$18*test!I2063+test!J2063*'MoneyLine Reg. 1'!$B$19+test!T2063*'MoneyLine Reg. 1'!$B$20+test!Q2063*'MoneyLine Reg. 1'!$B$21)</f>
        <v>1.8929816549194971</v>
      </c>
      <c r="Z2063">
        <f>'MoneyLine Reg. 2'!$B$17+('MoneyLine Reg. 2'!$B$18*test!M2063+test!K2063*'MoneyLine Reg. 2'!$B$19+'MoneyLine Reg. 2'!$B$20*test!L2063+test!N2063*'MoneyLine Reg. 2'!$B$21)</f>
        <v>2.6429491182566762</v>
      </c>
    </row>
    <row r="2064" spans="1:26" x14ac:dyDescent="0.3">
      <c r="A2064" s="8">
        <v>45316</v>
      </c>
      <c r="B2064" s="6" t="s">
        <v>21</v>
      </c>
      <c r="C2064" s="6"/>
      <c r="D2064" s="6" t="s">
        <v>28</v>
      </c>
      <c r="I2064">
        <f>VLOOKUP(D2064,MoneyLine!$A$1:$K$33,7,FALSE)</f>
        <v>60.434285714285707</v>
      </c>
      <c r="J2064">
        <f>VLOOKUP(B2064,MoneyLine!$A$1:$K$33,7,FALSE)</f>
        <v>81.149285714285725</v>
      </c>
      <c r="K2064">
        <f>VLOOKUP(B2064,MoneyLine!$A$1:$K$33,11,FALSE)</f>
        <v>9.1225000000000005</v>
      </c>
      <c r="L2064">
        <f>VLOOKUP(B2064,MoneyLine!$A$1:$D$33,4,FALSE)</f>
        <v>51.807999999999993</v>
      </c>
      <c r="M2064">
        <f>VLOOKUP(D2064,MoneyLine!$A$1:$K$33,11,FALSE)</f>
        <v>6.9025000000000016</v>
      </c>
      <c r="N2064">
        <f>VLOOKUP(D2064,MoneyLine!$A$1:$D$33,4,FALSE)</f>
        <v>50.512499999999996</v>
      </c>
      <c r="O2064">
        <f>VLOOKUP(D2064,MoneyLine!$A$1:$Q$33,14,FALSE)</f>
        <v>47.296666666666667</v>
      </c>
      <c r="P2064">
        <f>VLOOKUP(B2064,MoneyLine!$A$1:$Q$33,17,FALSE)</f>
        <v>7.3759523809523806</v>
      </c>
      <c r="Q2064">
        <f>VLOOKUP(B2064,MoneyLine!$A$1:$K$33,10,FALSE)</f>
        <v>8.0371428571428574</v>
      </c>
      <c r="R2064">
        <f>VLOOKUP(B2064,MoneyLine!$A$1:$Q$33,14,FALSE)</f>
        <v>65.387857142857143</v>
      </c>
      <c r="S2064">
        <f>VLOOKUP(D2064,MoneyLine!$A$1:$Q$33,17,FALSE)</f>
        <v>10.998333333333333</v>
      </c>
      <c r="T2064">
        <f>VLOOKUP(D2064,MoneyLine!$A$1:$K$33,10,FALSE)</f>
        <v>5.5184523809523807</v>
      </c>
      <c r="V2064">
        <f>HomTotReg.!$B$17+(test!O2064*HomTotReg.!$B$18+HomTotReg.!$B$19*test!P2064+test!Q2064*HomTotReg.!$B$20)</f>
        <v>3.0786357989545814</v>
      </c>
      <c r="W2064">
        <f>VisTotReg.!$B$17+(VisTotReg.!$B$18*test!R2064+test!S2064*VisTotReg.!$B$19+test!T2064*VisTotReg.!$B$20)</f>
        <v>3.1073943665082906</v>
      </c>
      <c r="Y2064">
        <f>'MoneyLine Reg. 1'!$B$17+('MoneyLine Reg. 1'!$B$18*test!I2064+test!J2064*'MoneyLine Reg. 1'!$B$19+test!T2064*'MoneyLine Reg. 1'!$B$20+test!Q2064*'MoneyLine Reg. 1'!$B$21)</f>
        <v>-8.210035307786856E-2</v>
      </c>
      <c r="Z2064">
        <f>'MoneyLine Reg. 2'!$B$17+('MoneyLine Reg. 2'!$B$18*test!M2064+test!K2064*'MoneyLine Reg. 2'!$B$19+'MoneyLine Reg. 2'!$B$20*test!L2064+test!N2064*'MoneyLine Reg. 2'!$B$21)</f>
        <v>-4.50427952745307E-2</v>
      </c>
    </row>
    <row r="2065" spans="1:26" x14ac:dyDescent="0.3">
      <c r="A2065" s="9">
        <v>45316</v>
      </c>
      <c r="B2065" s="7" t="s">
        <v>16</v>
      </c>
      <c r="C2065" s="7"/>
      <c r="D2065" s="7" t="s">
        <v>33</v>
      </c>
      <c r="I2065">
        <f>VLOOKUP(D2065,MoneyLine!$A$1:$K$33,7,FALSE)</f>
        <v>35.906904761904762</v>
      </c>
      <c r="J2065">
        <f>VLOOKUP(B2065,MoneyLine!$A$1:$K$33,7,FALSE)</f>
        <v>64.561666666666639</v>
      </c>
      <c r="K2065">
        <f>VLOOKUP(B2065,MoneyLine!$A$1:$K$33,11,FALSE)</f>
        <v>10.3225</v>
      </c>
      <c r="L2065">
        <f>VLOOKUP(B2065,MoneyLine!$A$1:$D$33,4,FALSE)</f>
        <v>48.538999999999994</v>
      </c>
      <c r="M2065">
        <f>VLOOKUP(D2065,MoneyLine!$A$1:$K$33,11,FALSE)</f>
        <v>3.707499999999996</v>
      </c>
      <c r="N2065">
        <f>VLOOKUP(D2065,MoneyLine!$A$1:$D$33,4,FALSE)</f>
        <v>47.251999999999995</v>
      </c>
      <c r="O2065">
        <f>VLOOKUP(D2065,MoneyLine!$A$1:$Q$33,14,FALSE)</f>
        <v>44.759523809523806</v>
      </c>
      <c r="P2065">
        <f>VLOOKUP(B2065,MoneyLine!$A$1:$Q$33,17,FALSE)</f>
        <v>-17.098809523809521</v>
      </c>
      <c r="Q2065">
        <f>VLOOKUP(B2065,MoneyLine!$A$1:$K$33,10,FALSE)</f>
        <v>17.131547619047623</v>
      </c>
      <c r="R2065">
        <f>VLOOKUP(B2065,MoneyLine!$A$1:$Q$33,14,FALSE)</f>
        <v>75.591190476190462</v>
      </c>
      <c r="S2065">
        <f>VLOOKUP(D2065,MoneyLine!$A$1:$Q$33,17,FALSE)</f>
        <v>-16.226190476190478</v>
      </c>
      <c r="T2065">
        <f>VLOOKUP(D2065,MoneyLine!$A$1:$K$33,10,FALSE)</f>
        <v>29.473928571428576</v>
      </c>
      <c r="V2065">
        <f>HomTotReg.!$B$17+(test!O2065*HomTotReg.!$B$18+HomTotReg.!$B$19*test!P2065+test!Q2065*HomTotReg.!$B$20)</f>
        <v>3.2108711080658345</v>
      </c>
      <c r="W2065">
        <f>VisTotReg.!$B$17+(VisTotReg.!$B$18*test!R2065+test!S2065*VisTotReg.!$B$19+test!T2065*VisTotReg.!$B$20)</f>
        <v>3.1183785926277334</v>
      </c>
      <c r="Y2065">
        <f>'MoneyLine Reg. 1'!$B$17+('MoneyLine Reg. 1'!$B$18*test!I2065+test!J2065*'MoneyLine Reg. 1'!$B$19+test!T2065*'MoneyLine Reg. 1'!$B$20+test!Q2065*'MoneyLine Reg. 1'!$B$21)</f>
        <v>0.10911260641633783</v>
      </c>
      <c r="Z2065">
        <f>'MoneyLine Reg. 2'!$B$17+('MoneyLine Reg. 2'!$B$18*test!M2065+test!K2065*'MoneyLine Reg. 2'!$B$19+'MoneyLine Reg. 2'!$B$20*test!L2065+test!N2065*'MoneyLine Reg. 2'!$B$21)</f>
        <v>-0.2962597982761328</v>
      </c>
    </row>
    <row r="2066" spans="1:26" x14ac:dyDescent="0.3">
      <c r="A2066" s="8">
        <v>45316</v>
      </c>
      <c r="B2066" s="6" t="s">
        <v>14</v>
      </c>
      <c r="C2066" s="6"/>
      <c r="D2066" s="6" t="s">
        <v>32</v>
      </c>
      <c r="I2066">
        <f>VLOOKUP(D2066,MoneyLine!$A$1:$K$33,7,FALSE)</f>
        <v>91.395238095238099</v>
      </c>
      <c r="J2066">
        <f>VLOOKUP(B2066,MoneyLine!$A$1:$K$33,7,FALSE)</f>
        <v>85.562619047619037</v>
      </c>
      <c r="K2066">
        <f>VLOOKUP(B2066,MoneyLine!$A$1:$K$33,11,FALSE)</f>
        <v>19.403750000000002</v>
      </c>
      <c r="L2066">
        <f>VLOOKUP(B2066,MoneyLine!$A$1:$D$33,4,FALSE)</f>
        <v>49.788499999999999</v>
      </c>
      <c r="M2066">
        <f>VLOOKUP(D2066,MoneyLine!$A$1:$K$33,11,FALSE)</f>
        <v>4.9549999999999983</v>
      </c>
      <c r="N2066">
        <f>VLOOKUP(D2066,MoneyLine!$A$1:$D$33,4,FALSE)</f>
        <v>47.241</v>
      </c>
      <c r="O2066">
        <f>VLOOKUP(D2066,MoneyLine!$A$1:$Q$33,14,FALSE)</f>
        <v>85.390952380952371</v>
      </c>
      <c r="P2066">
        <f>VLOOKUP(B2066,MoneyLine!$A$1:$Q$33,17,FALSE)</f>
        <v>-3.2247619047619036</v>
      </c>
      <c r="Q2066">
        <f>VLOOKUP(B2066,MoneyLine!$A$1:$K$33,10,FALSE)</f>
        <v>24.058452380952382</v>
      </c>
      <c r="R2066">
        <f>VLOOKUP(B2066,MoneyLine!$A$1:$Q$33,14,FALSE)</f>
        <v>87.124523809523808</v>
      </c>
      <c r="S2066">
        <f>VLOOKUP(D2066,MoneyLine!$A$1:$Q$33,17,FALSE)</f>
        <v>-9.4788095238095256</v>
      </c>
      <c r="T2066">
        <f>VLOOKUP(D2066,MoneyLine!$A$1:$K$33,10,FALSE)</f>
        <v>-16.679047619047623</v>
      </c>
      <c r="V2066">
        <f>HomTotReg.!$B$17+(test!O2066*HomTotReg.!$B$18+HomTotReg.!$B$19*test!P2066+test!Q2066*HomTotReg.!$B$20)</f>
        <v>3.4175408875567732</v>
      </c>
      <c r="W2066">
        <f>VisTotReg.!$B$17+(VisTotReg.!$B$18*test!R2066+test!S2066*VisTotReg.!$B$19+test!T2066*VisTotReg.!$B$20)</f>
        <v>3.8746067734998375</v>
      </c>
      <c r="Y2066">
        <f>'MoneyLine Reg. 1'!$B$17+('MoneyLine Reg. 1'!$B$18*test!I2066+test!J2066*'MoneyLine Reg. 1'!$B$19+test!T2066*'MoneyLine Reg. 1'!$B$20+test!Q2066*'MoneyLine Reg. 1'!$B$21)</f>
        <v>-0.2971724411971669</v>
      </c>
      <c r="Z2066">
        <f>'MoneyLine Reg. 2'!$B$17+('MoneyLine Reg. 2'!$B$18*test!M2066+test!K2066*'MoneyLine Reg. 2'!$B$19+'MoneyLine Reg. 2'!$B$20*test!L2066+test!N2066*'MoneyLine Reg. 2'!$B$21)</f>
        <v>-0.84875890791636399</v>
      </c>
    </row>
    <row r="2067" spans="1:26" x14ac:dyDescent="0.3">
      <c r="A2067" s="9">
        <v>45316</v>
      </c>
      <c r="B2067" s="7" t="s">
        <v>25</v>
      </c>
      <c r="C2067" s="7"/>
      <c r="D2067" s="7" t="s">
        <v>7</v>
      </c>
      <c r="I2067">
        <f>VLOOKUP(D2067,MoneyLine!$A$1:$K$33,7,FALSE)</f>
        <v>105.50714285714287</v>
      </c>
      <c r="J2067">
        <f>VLOOKUP(B2067,MoneyLine!$A$1:$K$33,7,FALSE)</f>
        <v>56.057857142857138</v>
      </c>
      <c r="K2067">
        <f>VLOOKUP(B2067,MoneyLine!$A$1:$K$33,11,FALSE)</f>
        <v>10.718750000000002</v>
      </c>
      <c r="L2067">
        <f>VLOOKUP(B2067,MoneyLine!$A$1:$D$33,4,FALSE)</f>
        <v>47.954500000000003</v>
      </c>
      <c r="M2067">
        <f>VLOOKUP(D2067,MoneyLine!$A$1:$K$33,11,FALSE)</f>
        <v>17.5075</v>
      </c>
      <c r="N2067">
        <f>VLOOKUP(D2067,MoneyLine!$A$1:$D$33,4,FALSE)</f>
        <v>51.216499999999996</v>
      </c>
      <c r="O2067">
        <f>VLOOKUP(D2067,MoneyLine!$A$1:$Q$33,14,FALSE)</f>
        <v>89.021666666666647</v>
      </c>
      <c r="P2067">
        <f>VLOOKUP(B2067,MoneyLine!$A$1:$Q$33,17,FALSE)</f>
        <v>-14.592857142857142</v>
      </c>
      <c r="Q2067">
        <f>VLOOKUP(B2067,MoneyLine!$A$1:$K$33,10,FALSE)</f>
        <v>27.424404761904761</v>
      </c>
      <c r="R2067">
        <f>VLOOKUP(B2067,MoneyLine!$A$1:$Q$33,14,FALSE)</f>
        <v>60.674999999999997</v>
      </c>
      <c r="S2067">
        <f>VLOOKUP(D2067,MoneyLine!$A$1:$Q$33,17,FALSE)</f>
        <v>1.5838095238095231</v>
      </c>
      <c r="T2067">
        <f>VLOOKUP(D2067,MoneyLine!$A$1:$K$33,10,FALSE)</f>
        <v>-6.0107142857142861</v>
      </c>
      <c r="V2067">
        <f>HomTotReg.!$B$17+(test!O2067*HomTotReg.!$B$18+HomTotReg.!$B$19*test!P2067+test!Q2067*HomTotReg.!$B$20)</f>
        <v>3.5393256569107061</v>
      </c>
      <c r="W2067">
        <f>VisTotReg.!$B$17+(VisTotReg.!$B$18*test!R2067+test!S2067*VisTotReg.!$B$19+test!T2067*VisTotReg.!$B$20)</f>
        <v>3.305177429141203</v>
      </c>
      <c r="Y2067">
        <f>'MoneyLine Reg. 1'!$B$17+('MoneyLine Reg. 1'!$B$18*test!I2067+test!J2067*'MoneyLine Reg. 1'!$B$19+test!T2067*'MoneyLine Reg. 1'!$B$20+test!Q2067*'MoneyLine Reg. 1'!$B$21)</f>
        <v>0.29473649304747696</v>
      </c>
      <c r="Z2067">
        <f>'MoneyLine Reg. 2'!$B$17+('MoneyLine Reg. 2'!$B$18*test!M2067+test!K2067*'MoneyLine Reg. 2'!$B$19+'MoneyLine Reg. 2'!$B$20*test!L2067+test!N2067*'MoneyLine Reg. 2'!$B$21)</f>
        <v>0.84784230189000009</v>
      </c>
    </row>
    <row r="2068" spans="1:26" x14ac:dyDescent="0.3">
      <c r="A2068" s="8">
        <v>45317</v>
      </c>
      <c r="B2068" s="6" t="s">
        <v>29</v>
      </c>
      <c r="C2068" s="6"/>
      <c r="D2068" s="6" t="s">
        <v>11</v>
      </c>
      <c r="I2068">
        <f>VLOOKUP(D2068,MoneyLine!$A$1:$K$33,7,FALSE)</f>
        <v>121.01880952380951</v>
      </c>
      <c r="J2068">
        <f>VLOOKUP(B2068,MoneyLine!$A$1:$K$33,7,FALSE)</f>
        <v>120.64333333333332</v>
      </c>
      <c r="K2068">
        <f>VLOOKUP(B2068,MoneyLine!$A$1:$K$33,11,FALSE)</f>
        <v>13.331249999999997</v>
      </c>
      <c r="L2068">
        <f>VLOOKUP(B2068,MoneyLine!$A$1:$D$33,4,FALSE)</f>
        <v>55.3095</v>
      </c>
      <c r="M2068">
        <f>VLOOKUP(D2068,MoneyLine!$A$1:$K$33,11,FALSE)</f>
        <v>15.838749999999997</v>
      </c>
      <c r="N2068">
        <f>VLOOKUP(D2068,MoneyLine!$A$1:$D$33,4,FALSE)</f>
        <v>52.685499999999998</v>
      </c>
      <c r="O2068">
        <f>VLOOKUP(D2068,MoneyLine!$A$1:$Q$33,14,FALSE)</f>
        <v>85.286666666666662</v>
      </c>
      <c r="P2068">
        <f>VLOOKUP(B2068,MoneyLine!$A$1:$Q$33,17,FALSE)</f>
        <v>28.97</v>
      </c>
      <c r="Q2068">
        <f>VLOOKUP(B2068,MoneyLine!$A$1:$K$33,10,FALSE)</f>
        <v>20.598452380952381</v>
      </c>
      <c r="R2068">
        <f>VLOOKUP(B2068,MoneyLine!$A$1:$Q$33,14,FALSE)</f>
        <v>76.355714285714271</v>
      </c>
      <c r="S2068">
        <f>VLOOKUP(D2068,MoneyLine!$A$1:$Q$33,17,FALSE)</f>
        <v>15.627619047619051</v>
      </c>
      <c r="T2068">
        <f>VLOOKUP(D2068,MoneyLine!$A$1:$K$33,10,FALSE)</f>
        <v>10.4975</v>
      </c>
      <c r="V2068">
        <f>HomTotReg.!$B$17+(test!O2068*HomTotReg.!$B$18+HomTotReg.!$B$19*test!P2068+test!Q2068*HomTotReg.!$B$20)</f>
        <v>3.1134229560593636</v>
      </c>
      <c r="W2068">
        <f>VisTotReg.!$B$17+(VisTotReg.!$B$18*test!R2068+test!S2068*VisTotReg.!$B$19+test!T2068*VisTotReg.!$B$20)</f>
        <v>3.1229081955350346</v>
      </c>
      <c r="Y2068">
        <f>'MoneyLine Reg. 1'!$B$17+('MoneyLine Reg. 1'!$B$18*test!I2068+test!J2068*'MoneyLine Reg. 1'!$B$19+test!T2068*'MoneyLine Reg. 1'!$B$20+test!Q2068*'MoneyLine Reg. 1'!$B$21)</f>
        <v>4.909785572138059E-5</v>
      </c>
      <c r="Z2068">
        <f>'MoneyLine Reg. 2'!$B$17+('MoneyLine Reg. 2'!$B$18*test!M2068+test!K2068*'MoneyLine Reg. 2'!$B$19+'MoneyLine Reg. 2'!$B$20*test!L2068+test!N2068*'MoneyLine Reg. 2'!$B$21)</f>
        <v>0.14303160541609872</v>
      </c>
    </row>
    <row r="2069" spans="1:26" x14ac:dyDescent="0.3">
      <c r="A2069" s="9">
        <v>45317</v>
      </c>
      <c r="B2069" s="7" t="s">
        <v>27</v>
      </c>
      <c r="C2069" s="7"/>
      <c r="D2069" s="7" t="s">
        <v>17</v>
      </c>
      <c r="I2069">
        <f>VLOOKUP(D2069,MoneyLine!$A$1:$K$33,7,FALSE)</f>
        <v>126.67</v>
      </c>
      <c r="J2069">
        <f>VLOOKUP(B2069,MoneyLine!$A$1:$K$33,7,FALSE)</f>
        <v>57.437380952380948</v>
      </c>
      <c r="K2069">
        <f>VLOOKUP(B2069,MoneyLine!$A$1:$K$33,11,FALSE)</f>
        <v>10.504999999999999</v>
      </c>
      <c r="L2069">
        <f>VLOOKUP(B2069,MoneyLine!$A$1:$D$33,4,FALSE)</f>
        <v>52.064499999999995</v>
      </c>
      <c r="M2069">
        <f>VLOOKUP(D2069,MoneyLine!$A$1:$K$33,11,FALSE)</f>
        <v>19.922499999999999</v>
      </c>
      <c r="N2069">
        <f>VLOOKUP(D2069,MoneyLine!$A$1:$D$33,4,FALSE)</f>
        <v>49.902000000000001</v>
      </c>
      <c r="O2069">
        <f>VLOOKUP(D2069,MoneyLine!$A$1:$Q$33,14,FALSE)</f>
        <v>104.88261904761904</v>
      </c>
      <c r="P2069">
        <f>VLOOKUP(B2069,MoneyLine!$A$1:$Q$33,17,FALSE)</f>
        <v>0.65357142857142814</v>
      </c>
      <c r="Q2069">
        <f>VLOOKUP(B2069,MoneyLine!$A$1:$K$33,10,FALSE)</f>
        <v>23.449285714285718</v>
      </c>
      <c r="R2069">
        <f>VLOOKUP(B2069,MoneyLine!$A$1:$Q$33,14,FALSE)</f>
        <v>42.338571428571427</v>
      </c>
      <c r="S2069">
        <f>VLOOKUP(D2069,MoneyLine!$A$1:$Q$33,17,FALSE)</f>
        <v>9.6223809523809507</v>
      </c>
      <c r="T2069">
        <f>VLOOKUP(D2069,MoneyLine!$A$1:$K$33,10,FALSE)</f>
        <v>23.209285714285713</v>
      </c>
      <c r="V2069">
        <f>HomTotReg.!$B$17+(test!O2069*HomTotReg.!$B$18+HomTotReg.!$B$19*test!P2069+test!Q2069*HomTotReg.!$B$20)</f>
        <v>3.5894655782187979</v>
      </c>
      <c r="W2069">
        <f>VisTotReg.!$B$17+(VisTotReg.!$B$18*test!R2069+test!S2069*VisTotReg.!$B$19+test!T2069*VisTotReg.!$B$20)</f>
        <v>2.5857760379185679</v>
      </c>
      <c r="Y2069">
        <f>'MoneyLine Reg. 1'!$B$17+('MoneyLine Reg. 1'!$B$18*test!I2069+test!J2069*'MoneyLine Reg. 1'!$B$19+test!T2069*'MoneyLine Reg. 1'!$B$20+test!Q2069*'MoneyLine Reg. 1'!$B$21)</f>
        <v>0.9304671966152992</v>
      </c>
      <c r="Z2069">
        <f>'MoneyLine Reg. 2'!$B$17+('MoneyLine Reg. 2'!$B$18*test!M2069+test!K2069*'MoneyLine Reg. 2'!$B$19+'MoneyLine Reg. 2'!$B$20*test!L2069+test!N2069*'MoneyLine Reg. 2'!$B$21)</f>
        <v>0.60391108699846319</v>
      </c>
    </row>
    <row r="2070" spans="1:26" x14ac:dyDescent="0.3">
      <c r="A2070" s="8">
        <v>45317</v>
      </c>
      <c r="B2070" s="6" t="s">
        <v>31</v>
      </c>
      <c r="C2070" s="6"/>
      <c r="D2070" s="6" t="s">
        <v>3</v>
      </c>
      <c r="I2070">
        <f>VLOOKUP(D2070,MoneyLine!$A$1:$K$33,7,FALSE)</f>
        <v>103.61880952380953</v>
      </c>
      <c r="J2070">
        <f>VLOOKUP(B2070,MoneyLine!$A$1:$K$33,7,FALSE)</f>
        <v>130.13119047619048</v>
      </c>
      <c r="K2070">
        <f>VLOOKUP(B2070,MoneyLine!$A$1:$K$33,11,FALSE)</f>
        <v>13.114999999999997</v>
      </c>
      <c r="L2070">
        <f>VLOOKUP(B2070,MoneyLine!$A$1:$D$33,4,FALSE)</f>
        <v>55.725999999999999</v>
      </c>
      <c r="M2070">
        <f>VLOOKUP(D2070,MoneyLine!$A$1:$K$33,11,FALSE)</f>
        <v>6.7725000000000009</v>
      </c>
      <c r="N2070">
        <f>VLOOKUP(D2070,MoneyLine!$A$1:$D$33,4,FALSE)</f>
        <v>53.618500000000004</v>
      </c>
      <c r="O2070">
        <f>VLOOKUP(D2070,MoneyLine!$A$1:$Q$33,14,FALSE)</f>
        <v>76.556190476190451</v>
      </c>
      <c r="P2070">
        <f>VLOOKUP(B2070,MoneyLine!$A$1:$Q$33,17,FALSE)</f>
        <v>29.228333333333332</v>
      </c>
      <c r="Q2070">
        <f>VLOOKUP(B2070,MoneyLine!$A$1:$K$33,10,FALSE)</f>
        <v>31.447738095238101</v>
      </c>
      <c r="R2070">
        <f>VLOOKUP(B2070,MoneyLine!$A$1:$Q$33,14,FALSE)</f>
        <v>91.865476190476173</v>
      </c>
      <c r="S2070">
        <f>VLOOKUP(D2070,MoneyLine!$A$1:$Q$33,17,FALSE)</f>
        <v>15.725476190476186</v>
      </c>
      <c r="T2070">
        <f>VLOOKUP(D2070,MoneyLine!$A$1:$K$33,10,FALSE)</f>
        <v>34.368214285714288</v>
      </c>
      <c r="V2070">
        <f>HomTotReg.!$B$17+(test!O2070*HomTotReg.!$B$18+HomTotReg.!$B$19*test!P2070+test!Q2070*HomTotReg.!$B$20)</f>
        <v>2.8986683755496929</v>
      </c>
      <c r="W2070">
        <f>VisTotReg.!$B$17+(VisTotReg.!$B$18*test!R2070+test!S2070*VisTotReg.!$B$19+test!T2070*VisTotReg.!$B$20)</f>
        <v>2.9545216018928708</v>
      </c>
      <c r="Y2070">
        <f>'MoneyLine Reg. 1'!$B$17+('MoneyLine Reg. 1'!$B$18*test!I2070+test!J2070*'MoneyLine Reg. 1'!$B$19+test!T2070*'MoneyLine Reg. 1'!$B$20+test!Q2070*'MoneyLine Reg. 1'!$B$21)</f>
        <v>-5.7820235769670436E-2</v>
      </c>
      <c r="Z2070">
        <f>'MoneyLine Reg. 2'!$B$17+('MoneyLine Reg. 2'!$B$18*test!M2070+test!K2070*'MoneyLine Reg. 2'!$B$19+'MoneyLine Reg. 2'!$B$20*test!L2070+test!N2070*'MoneyLine Reg. 2'!$B$21)</f>
        <v>-0.36134625586283065</v>
      </c>
    </row>
    <row r="2071" spans="1:26" x14ac:dyDescent="0.3">
      <c r="A2071" s="9">
        <v>45317</v>
      </c>
      <c r="B2071" s="7" t="s">
        <v>10</v>
      </c>
      <c r="C2071" s="7"/>
      <c r="D2071" s="7" t="s">
        <v>34</v>
      </c>
      <c r="I2071">
        <f>VLOOKUP(D2071,MoneyLine!$A$1:$K$33,7,FALSE)</f>
        <v>70.167380952380938</v>
      </c>
      <c r="J2071">
        <f>VLOOKUP(B2071,MoneyLine!$A$1:$K$33,7,FALSE)</f>
        <v>43.783809523809516</v>
      </c>
      <c r="K2071">
        <f>VLOOKUP(B2071,MoneyLine!$A$1:$K$33,11,FALSE)</f>
        <v>2.1412499999999977</v>
      </c>
      <c r="L2071">
        <f>VLOOKUP(B2071,MoneyLine!$A$1:$D$33,4,FALSE)</f>
        <v>45.351499999999994</v>
      </c>
      <c r="M2071">
        <f>VLOOKUP(D2071,MoneyLine!$A$1:$K$33,11,FALSE)</f>
        <v>10.367500000000003</v>
      </c>
      <c r="N2071">
        <f>VLOOKUP(D2071,MoneyLine!$A$1:$D$33,4,FALSE)</f>
        <v>52.325999999999993</v>
      </c>
      <c r="O2071">
        <f>VLOOKUP(D2071,MoneyLine!$A$1:$Q$33,14,FALSE)</f>
        <v>40.24047619047618</v>
      </c>
      <c r="P2071">
        <f>VLOOKUP(B2071,MoneyLine!$A$1:$Q$33,17,FALSE)</f>
        <v>-14.675714285714287</v>
      </c>
      <c r="Q2071">
        <f>VLOOKUP(B2071,MoneyLine!$A$1:$K$33,10,FALSE)</f>
        <v>13.367738095238096</v>
      </c>
      <c r="R2071">
        <f>VLOOKUP(B2071,MoneyLine!$A$1:$Q$33,14,FALSE)</f>
        <v>43.181904761904768</v>
      </c>
      <c r="S2071">
        <f>VLOOKUP(D2071,MoneyLine!$A$1:$Q$33,17,FALSE)</f>
        <v>22.489285714285707</v>
      </c>
      <c r="T2071">
        <f>VLOOKUP(D2071,MoneyLine!$A$1:$K$33,10,FALSE)</f>
        <v>29.06904761904762</v>
      </c>
      <c r="V2071">
        <f>HomTotReg.!$B$17+(test!O2071*HomTotReg.!$B$18+HomTotReg.!$B$19*test!P2071+test!Q2071*HomTotReg.!$B$20)</f>
        <v>3.1788581055099154</v>
      </c>
      <c r="W2071">
        <f>VisTotReg.!$B$17+(VisTotReg.!$B$18*test!R2071+test!S2071*VisTotReg.!$B$19+test!T2071*VisTotReg.!$B$20)</f>
        <v>2.3947978891859876</v>
      </c>
      <c r="Y2071">
        <f>'MoneyLine Reg. 1'!$B$17+('MoneyLine Reg. 1'!$B$18*test!I2071+test!J2071*'MoneyLine Reg. 1'!$B$19+test!T2071*'MoneyLine Reg. 1'!$B$20+test!Q2071*'MoneyLine Reg. 1'!$B$21)</f>
        <v>0.7160539440058844</v>
      </c>
      <c r="Z2071">
        <f>'MoneyLine Reg. 2'!$B$17+('MoneyLine Reg. 2'!$B$18*test!M2071+test!K2071*'MoneyLine Reg. 2'!$B$19+'MoneyLine Reg. 2'!$B$20*test!L2071+test!N2071*'MoneyLine Reg. 2'!$B$21)</f>
        <v>1.1922148300684849</v>
      </c>
    </row>
    <row r="2072" spans="1:26" x14ac:dyDescent="0.3">
      <c r="A2072" s="8">
        <v>45318</v>
      </c>
      <c r="B2072" s="6" t="s">
        <v>25</v>
      </c>
      <c r="C2072" s="6"/>
      <c r="D2072" s="6" t="s">
        <v>18</v>
      </c>
      <c r="I2072">
        <f>VLOOKUP(D2072,MoneyLine!$A$1:$K$33,7,FALSE)</f>
        <v>161.3661904761905</v>
      </c>
      <c r="J2072">
        <f>VLOOKUP(B2072,MoneyLine!$A$1:$K$33,7,FALSE)</f>
        <v>56.057857142857138</v>
      </c>
      <c r="K2072">
        <f>VLOOKUP(B2072,MoneyLine!$A$1:$K$33,11,FALSE)</f>
        <v>10.718750000000002</v>
      </c>
      <c r="L2072">
        <f>VLOOKUP(B2072,MoneyLine!$A$1:$D$33,4,FALSE)</f>
        <v>47.954500000000003</v>
      </c>
      <c r="M2072">
        <f>VLOOKUP(D2072,MoneyLine!$A$1:$K$33,11,FALSE)</f>
        <v>18.088749999999997</v>
      </c>
      <c r="N2072">
        <f>VLOOKUP(D2072,MoneyLine!$A$1:$D$33,4,FALSE)</f>
        <v>55.644500000000001</v>
      </c>
      <c r="O2072">
        <f>VLOOKUP(D2072,MoneyLine!$A$1:$Q$33,14,FALSE)</f>
        <v>80.616190476190468</v>
      </c>
      <c r="P2072">
        <f>VLOOKUP(B2072,MoneyLine!$A$1:$Q$33,17,FALSE)</f>
        <v>-14.592857142857142</v>
      </c>
      <c r="Q2072">
        <f>VLOOKUP(B2072,MoneyLine!$A$1:$K$33,10,FALSE)</f>
        <v>27.424404761904761</v>
      </c>
      <c r="R2072">
        <f>VLOOKUP(B2072,MoneyLine!$A$1:$Q$33,14,FALSE)</f>
        <v>60.674999999999997</v>
      </c>
      <c r="S2072">
        <f>VLOOKUP(D2072,MoneyLine!$A$1:$Q$33,17,FALSE)</f>
        <v>63.627142857142857</v>
      </c>
      <c r="T2072">
        <f>VLOOKUP(D2072,MoneyLine!$A$1:$K$33,10,FALSE)</f>
        <v>-8.5753571428571433</v>
      </c>
      <c r="V2072">
        <f>HomTotReg.!$B$17+(test!O2072*HomTotReg.!$B$18+HomTotReg.!$B$19*test!P2072+test!Q2072*HomTotReg.!$B$20)</f>
        <v>3.450359207928928</v>
      </c>
      <c r="W2072">
        <f>VisTotReg.!$B$17+(VisTotReg.!$B$18*test!R2072+test!S2072*VisTotReg.!$B$19+test!T2072*VisTotReg.!$B$20)</f>
        <v>2.7898657150377466</v>
      </c>
      <c r="Y2072">
        <f>'MoneyLine Reg. 1'!$B$17+('MoneyLine Reg. 1'!$B$18*test!I2072+test!J2072*'MoneyLine Reg. 1'!$B$19+test!T2072*'MoneyLine Reg. 1'!$B$20+test!Q2072*'MoneyLine Reg. 1'!$B$21)</f>
        <v>0.80653914349894351</v>
      </c>
      <c r="Z2072">
        <f>'MoneyLine Reg. 2'!$B$17+('MoneyLine Reg. 2'!$B$18*test!M2072+test!K2072*'MoneyLine Reg. 2'!$B$19+'MoneyLine Reg. 2'!$B$20*test!L2072+test!N2072*'MoneyLine Reg. 2'!$B$21)</f>
        <v>1.1990608355389738</v>
      </c>
    </row>
    <row r="2073" spans="1:26" x14ac:dyDescent="0.3">
      <c r="A2073" s="9">
        <v>45318</v>
      </c>
      <c r="B2073" s="7" t="s">
        <v>6</v>
      </c>
      <c r="C2073" s="7"/>
      <c r="D2073" s="7" t="s">
        <v>22</v>
      </c>
      <c r="I2073">
        <f>VLOOKUP(D2073,MoneyLine!$A$1:$K$33,7,FALSE)</f>
        <v>73.279761904761898</v>
      </c>
      <c r="J2073">
        <f>VLOOKUP(B2073,MoneyLine!$A$1:$K$33,7,FALSE)</f>
        <v>-14.717619047619038</v>
      </c>
      <c r="K2073">
        <f>VLOOKUP(B2073,MoneyLine!$A$1:$K$33,11,FALSE)</f>
        <v>1.6887499999999989</v>
      </c>
      <c r="L2073">
        <f>VLOOKUP(B2073,MoneyLine!$A$1:$D$33,4,FALSE)</f>
        <v>38.247500000000002</v>
      </c>
      <c r="M2073">
        <f>VLOOKUP(D2073,MoneyLine!$A$1:$K$33,11,FALSE)</f>
        <v>6.432500000000001</v>
      </c>
      <c r="N2073">
        <f>VLOOKUP(D2073,MoneyLine!$A$1:$D$33,4,FALSE)</f>
        <v>50.885999999999996</v>
      </c>
      <c r="O2073">
        <f>VLOOKUP(D2073,MoneyLine!$A$1:$Q$33,14,FALSE)</f>
        <v>70.076904761904771</v>
      </c>
      <c r="P2073">
        <f>VLOOKUP(B2073,MoneyLine!$A$1:$Q$33,17,FALSE)</f>
        <v>-23.022142857142857</v>
      </c>
      <c r="Q2073">
        <f>VLOOKUP(B2073,MoneyLine!$A$1:$K$33,10,FALSE)</f>
        <v>2.2516666666666674</v>
      </c>
      <c r="R2073">
        <f>VLOOKUP(B2073,MoneyLine!$A$1:$Q$33,14,FALSE)</f>
        <v>4.214999999999999</v>
      </c>
      <c r="S2073">
        <f>VLOOKUP(D2073,MoneyLine!$A$1:$Q$33,17,FALSE)</f>
        <v>-0.22023809523809401</v>
      </c>
      <c r="T2073">
        <f>VLOOKUP(D2073,MoneyLine!$A$1:$K$33,10,FALSE)</f>
        <v>10.709166666666667</v>
      </c>
      <c r="V2073">
        <f>HomTotReg.!$B$17+(test!O2073*HomTotReg.!$B$18+HomTotReg.!$B$19*test!P2073+test!Q2073*HomTotReg.!$B$20)</f>
        <v>3.7056540976557009</v>
      </c>
      <c r="W2073">
        <f>VisTotReg.!$B$17+(VisTotReg.!$B$18*test!R2073+test!S2073*VisTotReg.!$B$19+test!T2073*VisTotReg.!$B$20)</f>
        <v>2.4053736852749523</v>
      </c>
      <c r="Y2073">
        <f>'MoneyLine Reg. 1'!$B$17+('MoneyLine Reg. 1'!$B$18*test!I2073+test!J2073*'MoneyLine Reg. 1'!$B$19+test!T2073*'MoneyLine Reg. 1'!$B$20+test!Q2073*'MoneyLine Reg. 1'!$B$21)</f>
        <v>1.2771265755740315</v>
      </c>
      <c r="Z2073">
        <f>'MoneyLine Reg. 2'!$B$17+('MoneyLine Reg. 2'!$B$18*test!M2073+test!K2073*'MoneyLine Reg. 2'!$B$19+'MoneyLine Reg. 2'!$B$20*test!L2073+test!N2073*'MoneyLine Reg. 2'!$B$21)</f>
        <v>1.4119503748848827</v>
      </c>
    </row>
    <row r="2074" spans="1:26" x14ac:dyDescent="0.3">
      <c r="A2074" s="8">
        <v>45318</v>
      </c>
      <c r="B2074" s="6" t="s">
        <v>12</v>
      </c>
      <c r="C2074" s="6"/>
      <c r="D2074" s="6" t="s">
        <v>30</v>
      </c>
      <c r="I2074">
        <f>VLOOKUP(D2074,MoneyLine!$A$1:$K$33,7,FALSE)</f>
        <v>127.36857142857141</v>
      </c>
      <c r="J2074">
        <f>VLOOKUP(B2074,MoneyLine!$A$1:$K$33,7,FALSE)</f>
        <v>38.000238095238089</v>
      </c>
      <c r="K2074">
        <f>VLOOKUP(B2074,MoneyLine!$A$1:$K$33,11,FALSE)</f>
        <v>5.6062500000000011</v>
      </c>
      <c r="L2074">
        <f>VLOOKUP(B2074,MoneyLine!$A$1:$D$33,4,FALSE)</f>
        <v>46.611499999999999</v>
      </c>
      <c r="M2074">
        <f>VLOOKUP(D2074,MoneyLine!$A$1:$K$33,11,FALSE)</f>
        <v>15.876249999999999</v>
      </c>
      <c r="N2074">
        <f>VLOOKUP(D2074,MoneyLine!$A$1:$D$33,4,FALSE)</f>
        <v>56.155499999999996</v>
      </c>
      <c r="O2074">
        <f>VLOOKUP(D2074,MoneyLine!$A$1:$Q$33,14,FALSE)</f>
        <v>104.57619047619046</v>
      </c>
      <c r="P2074">
        <f>VLOOKUP(B2074,MoneyLine!$A$1:$Q$33,17,FALSE)</f>
        <v>-1.7361904761904778</v>
      </c>
      <c r="Q2074">
        <f>VLOOKUP(B2074,MoneyLine!$A$1:$K$33,10,FALSE)</f>
        <v>20.738571428571433</v>
      </c>
      <c r="R2074">
        <f>VLOOKUP(B2074,MoneyLine!$A$1:$Q$33,14,FALSE)</f>
        <v>32.669761904761899</v>
      </c>
      <c r="S2074">
        <f>VLOOKUP(D2074,MoneyLine!$A$1:$Q$33,17,FALSE)</f>
        <v>21.976904761904766</v>
      </c>
      <c r="T2074">
        <f>VLOOKUP(D2074,MoneyLine!$A$1:$K$33,10,FALSE)</f>
        <v>-0.45761904761904759</v>
      </c>
      <c r="V2074">
        <f>HomTotReg.!$B$17+(test!O2074*HomTotReg.!$B$18+HomTotReg.!$B$19*test!P2074+test!Q2074*HomTotReg.!$B$20)</f>
        <v>3.6414309017532394</v>
      </c>
      <c r="W2074">
        <f>VisTotReg.!$B$17+(VisTotReg.!$B$18*test!R2074+test!S2074*VisTotReg.!$B$19+test!T2074*VisTotReg.!$B$20)</f>
        <v>2.7094390162714443</v>
      </c>
      <c r="Y2074">
        <f>'MoneyLine Reg. 1'!$B$17+('MoneyLine Reg. 1'!$B$18*test!I2074+test!J2074*'MoneyLine Reg. 1'!$B$19+test!T2074*'MoneyLine Reg. 1'!$B$20+test!Q2074*'MoneyLine Reg. 1'!$B$21)</f>
        <v>0.86059597276755861</v>
      </c>
      <c r="Z2074">
        <f>'MoneyLine Reg. 2'!$B$17+('MoneyLine Reg. 2'!$B$18*test!M2074+test!K2074*'MoneyLine Reg. 2'!$B$19+'MoneyLine Reg. 2'!$B$20*test!L2074+test!N2074*'MoneyLine Reg. 2'!$B$21)</f>
        <v>1.502334670295987</v>
      </c>
    </row>
    <row r="2075" spans="1:26" x14ac:dyDescent="0.3">
      <c r="A2075" s="9">
        <v>45318</v>
      </c>
      <c r="B2075" s="7" t="s">
        <v>27</v>
      </c>
      <c r="C2075" s="7"/>
      <c r="D2075" s="7" t="s">
        <v>19</v>
      </c>
      <c r="I2075">
        <f>VLOOKUP(D2075,MoneyLine!$A$1:$K$33,7,FALSE)</f>
        <v>99.267142857142858</v>
      </c>
      <c r="J2075">
        <f>VLOOKUP(B2075,MoneyLine!$A$1:$K$33,7,FALSE)</f>
        <v>57.437380952380948</v>
      </c>
      <c r="K2075">
        <f>VLOOKUP(B2075,MoneyLine!$A$1:$K$33,11,FALSE)</f>
        <v>10.504999999999999</v>
      </c>
      <c r="L2075">
        <f>VLOOKUP(B2075,MoneyLine!$A$1:$D$33,4,FALSE)</f>
        <v>52.064499999999995</v>
      </c>
      <c r="M2075">
        <f>VLOOKUP(D2075,MoneyLine!$A$1:$K$33,11,FALSE)</f>
        <v>11.873749999999998</v>
      </c>
      <c r="N2075">
        <f>VLOOKUP(D2075,MoneyLine!$A$1:$D$33,4,FALSE)</f>
        <v>44.580500000000001</v>
      </c>
      <c r="O2075">
        <f>VLOOKUP(D2075,MoneyLine!$A$1:$Q$33,14,FALSE)</f>
        <v>93.099761904761891</v>
      </c>
      <c r="P2075">
        <f>VLOOKUP(B2075,MoneyLine!$A$1:$Q$33,17,FALSE)</f>
        <v>0.65357142857142814</v>
      </c>
      <c r="Q2075">
        <f>VLOOKUP(B2075,MoneyLine!$A$1:$K$33,10,FALSE)</f>
        <v>23.449285714285718</v>
      </c>
      <c r="R2075">
        <f>VLOOKUP(B2075,MoneyLine!$A$1:$Q$33,14,FALSE)</f>
        <v>42.338571428571427</v>
      </c>
      <c r="S2075">
        <f>VLOOKUP(D2075,MoneyLine!$A$1:$Q$33,17,FALSE)</f>
        <v>-14.223571428571427</v>
      </c>
      <c r="T2075">
        <f>VLOOKUP(D2075,MoneyLine!$A$1:$K$33,10,FALSE)</f>
        <v>-3.2023809523808761E-2</v>
      </c>
      <c r="V2075">
        <f>HomTotReg.!$B$17+(test!O2075*HomTotReg.!$B$18+HomTotReg.!$B$19*test!P2075+test!Q2075*HomTotReg.!$B$20)</f>
        <v>3.464751768423306</v>
      </c>
      <c r="W2075">
        <f>VisTotReg.!$B$17+(VisTotReg.!$B$18*test!R2075+test!S2075*VisTotReg.!$B$19+test!T2075*VisTotReg.!$B$20)</f>
        <v>3.140560997911122</v>
      </c>
      <c r="Y2075">
        <f>'MoneyLine Reg. 1'!$B$17+('MoneyLine Reg. 1'!$B$18*test!I2075+test!J2075*'MoneyLine Reg. 1'!$B$19+test!T2075*'MoneyLine Reg. 1'!$B$20+test!Q2075*'MoneyLine Reg. 1'!$B$21)</f>
        <v>0.3402617224519443</v>
      </c>
      <c r="Z2075">
        <f>'MoneyLine Reg. 2'!$B$17+('MoneyLine Reg. 2'!$B$18*test!M2075+test!K2075*'MoneyLine Reg. 2'!$B$19+'MoneyLine Reg. 2'!$B$20*test!L2075+test!N2075*'MoneyLine Reg. 2'!$B$21)</f>
        <v>-0.26588117469475137</v>
      </c>
    </row>
    <row r="2076" spans="1:26" x14ac:dyDescent="0.3">
      <c r="A2076" s="8">
        <v>45318</v>
      </c>
      <c r="B2076" s="6" t="s">
        <v>21</v>
      </c>
      <c r="C2076" s="6"/>
      <c r="D2076" s="6" t="s">
        <v>9</v>
      </c>
      <c r="I2076">
        <f>VLOOKUP(D2076,MoneyLine!$A$1:$K$33,7,FALSE)</f>
        <v>154.76523809523809</v>
      </c>
      <c r="J2076">
        <f>VLOOKUP(B2076,MoneyLine!$A$1:$K$33,7,FALSE)</f>
        <v>81.149285714285725</v>
      </c>
      <c r="K2076">
        <f>VLOOKUP(B2076,MoneyLine!$A$1:$K$33,11,FALSE)</f>
        <v>9.1225000000000005</v>
      </c>
      <c r="L2076">
        <f>VLOOKUP(B2076,MoneyLine!$A$1:$D$33,4,FALSE)</f>
        <v>51.807999999999993</v>
      </c>
      <c r="M2076">
        <f>VLOOKUP(D2076,MoneyLine!$A$1:$K$33,11,FALSE)</f>
        <v>17.220000000000002</v>
      </c>
      <c r="N2076">
        <f>VLOOKUP(D2076,MoneyLine!$A$1:$D$33,4,FALSE)</f>
        <v>58.933</v>
      </c>
      <c r="O2076">
        <f>VLOOKUP(D2076,MoneyLine!$A$1:$Q$33,14,FALSE)</f>
        <v>117.61833333333333</v>
      </c>
      <c r="P2076">
        <f>VLOOKUP(B2076,MoneyLine!$A$1:$Q$33,17,FALSE)</f>
        <v>7.3759523809523806</v>
      </c>
      <c r="Q2076">
        <f>VLOOKUP(B2076,MoneyLine!$A$1:$K$33,10,FALSE)</f>
        <v>8.0371428571428574</v>
      </c>
      <c r="R2076">
        <f>VLOOKUP(B2076,MoneyLine!$A$1:$Q$33,14,FALSE)</f>
        <v>65.387857142857143</v>
      </c>
      <c r="S2076">
        <f>VLOOKUP(D2076,MoneyLine!$A$1:$Q$33,17,FALSE)</f>
        <v>29.393333333333338</v>
      </c>
      <c r="T2076">
        <f>VLOOKUP(D2076,MoneyLine!$A$1:$K$33,10,FALSE)</f>
        <v>-2.4774999999999996</v>
      </c>
      <c r="V2076">
        <f>HomTotReg.!$B$17+(test!O2076*HomTotReg.!$B$18+HomTotReg.!$B$19*test!P2076+test!Q2076*HomTotReg.!$B$20)</f>
        <v>3.8229444886754891</v>
      </c>
      <c r="W2076">
        <f>VisTotReg.!$B$17+(VisTotReg.!$B$18*test!R2076+test!S2076*VisTotReg.!$B$19+test!T2076*VisTotReg.!$B$20)</f>
        <v>3.061150932314217</v>
      </c>
      <c r="Y2076">
        <f>'MoneyLine Reg. 1'!$B$17+('MoneyLine Reg. 1'!$B$18*test!I2076+test!J2076*'MoneyLine Reg. 1'!$B$19+test!T2076*'MoneyLine Reg. 1'!$B$20+test!Q2076*'MoneyLine Reg. 1'!$B$21)</f>
        <v>0.73146548681182899</v>
      </c>
      <c r="Z2076">
        <f>'MoneyLine Reg. 2'!$B$17+('MoneyLine Reg. 2'!$B$18*test!M2076+test!K2076*'MoneyLine Reg. 2'!$B$19+'MoneyLine Reg. 2'!$B$20*test!L2076+test!N2076*'MoneyLine Reg. 2'!$B$21)</f>
        <v>1.1839669440085476</v>
      </c>
    </row>
    <row r="2077" spans="1:26" x14ac:dyDescent="0.3">
      <c r="A2077" s="9">
        <v>45318</v>
      </c>
      <c r="B2077" s="7" t="s">
        <v>26</v>
      </c>
      <c r="C2077" s="7"/>
      <c r="D2077" s="7" t="s">
        <v>28</v>
      </c>
      <c r="I2077">
        <f>VLOOKUP(D2077,MoneyLine!$A$1:$K$33,7,FALSE)</f>
        <v>60.434285714285707</v>
      </c>
      <c r="J2077">
        <f>VLOOKUP(B2077,MoneyLine!$A$1:$K$33,7,FALSE)</f>
        <v>2.4278571428571381</v>
      </c>
      <c r="K2077">
        <f>VLOOKUP(B2077,MoneyLine!$A$1:$K$33,11,FALSE)</f>
        <v>7.2874999999999996</v>
      </c>
      <c r="L2077">
        <f>VLOOKUP(B2077,MoneyLine!$A$1:$D$33,4,FALSE)</f>
        <v>44.772500000000001</v>
      </c>
      <c r="M2077">
        <f>VLOOKUP(D2077,MoneyLine!$A$1:$K$33,11,FALSE)</f>
        <v>6.9025000000000016</v>
      </c>
      <c r="N2077">
        <f>VLOOKUP(D2077,MoneyLine!$A$1:$D$33,4,FALSE)</f>
        <v>50.512499999999996</v>
      </c>
      <c r="O2077">
        <f>VLOOKUP(D2077,MoneyLine!$A$1:$Q$33,14,FALSE)</f>
        <v>47.296666666666667</v>
      </c>
      <c r="P2077">
        <f>VLOOKUP(B2077,MoneyLine!$A$1:$Q$33,17,FALSE)</f>
        <v>-8.321428571428573</v>
      </c>
      <c r="Q2077">
        <f>VLOOKUP(B2077,MoneyLine!$A$1:$K$33,10,FALSE)</f>
        <v>13.537738095238096</v>
      </c>
      <c r="R2077">
        <f>VLOOKUP(B2077,MoneyLine!$A$1:$Q$33,14,FALSE)</f>
        <v>21.040476190476188</v>
      </c>
      <c r="S2077">
        <f>VLOOKUP(D2077,MoneyLine!$A$1:$Q$33,17,FALSE)</f>
        <v>10.998333333333333</v>
      </c>
      <c r="T2077">
        <f>VLOOKUP(D2077,MoneyLine!$A$1:$K$33,10,FALSE)</f>
        <v>5.5184523809523807</v>
      </c>
      <c r="V2077">
        <f>HomTotReg.!$B$17+(test!O2077*HomTotReg.!$B$18+HomTotReg.!$B$19*test!P2077+test!Q2077*HomTotReg.!$B$20)</f>
        <v>3.1843342754006692</v>
      </c>
      <c r="W2077">
        <f>VisTotReg.!$B$17+(VisTotReg.!$B$18*test!R2077+test!S2077*VisTotReg.!$B$19+test!T2077*VisTotReg.!$B$20)</f>
        <v>2.5813717561893945</v>
      </c>
      <c r="Y2077">
        <f>'MoneyLine Reg. 1'!$B$17+('MoneyLine Reg. 1'!$B$18*test!I2077+test!J2077*'MoneyLine Reg. 1'!$B$19+test!T2077*'MoneyLine Reg. 1'!$B$20+test!Q2077*'MoneyLine Reg. 1'!$B$21)</f>
        <v>0.76907857798600432</v>
      </c>
      <c r="Z2077">
        <f>'MoneyLine Reg. 2'!$B$17+('MoneyLine Reg. 2'!$B$18*test!M2077+test!K2077*'MoneyLine Reg. 2'!$B$19+'MoneyLine Reg. 2'!$B$20*test!L2077+test!N2077*'MoneyLine Reg. 2'!$B$21)</f>
        <v>0.59313385401671859</v>
      </c>
    </row>
    <row r="2078" spans="1:26" x14ac:dyDescent="0.3">
      <c r="A2078" s="8">
        <v>45318</v>
      </c>
      <c r="B2078" s="6" t="s">
        <v>31</v>
      </c>
      <c r="C2078" s="6"/>
      <c r="D2078" s="6" t="s">
        <v>16</v>
      </c>
      <c r="I2078">
        <f>VLOOKUP(D2078,MoneyLine!$A$1:$K$33,7,FALSE)</f>
        <v>64.561666666666639</v>
      </c>
      <c r="J2078">
        <f>VLOOKUP(B2078,MoneyLine!$A$1:$K$33,7,FALSE)</f>
        <v>130.13119047619048</v>
      </c>
      <c r="K2078">
        <f>VLOOKUP(B2078,MoneyLine!$A$1:$K$33,11,FALSE)</f>
        <v>13.114999999999997</v>
      </c>
      <c r="L2078">
        <f>VLOOKUP(B2078,MoneyLine!$A$1:$D$33,4,FALSE)</f>
        <v>55.725999999999999</v>
      </c>
      <c r="M2078">
        <f>VLOOKUP(D2078,MoneyLine!$A$1:$K$33,11,FALSE)</f>
        <v>10.3225</v>
      </c>
      <c r="N2078">
        <f>VLOOKUP(D2078,MoneyLine!$A$1:$D$33,4,FALSE)</f>
        <v>48.538999999999994</v>
      </c>
      <c r="O2078">
        <f>VLOOKUP(D2078,MoneyLine!$A$1:$Q$33,14,FALSE)</f>
        <v>75.591190476190462</v>
      </c>
      <c r="P2078">
        <f>VLOOKUP(B2078,MoneyLine!$A$1:$Q$33,17,FALSE)</f>
        <v>29.228333333333332</v>
      </c>
      <c r="Q2078">
        <f>VLOOKUP(B2078,MoneyLine!$A$1:$K$33,10,FALSE)</f>
        <v>31.447738095238101</v>
      </c>
      <c r="R2078">
        <f>VLOOKUP(B2078,MoneyLine!$A$1:$Q$33,14,FALSE)</f>
        <v>91.865476190476173</v>
      </c>
      <c r="S2078">
        <f>VLOOKUP(D2078,MoneyLine!$A$1:$Q$33,17,FALSE)</f>
        <v>-17.098809523809521</v>
      </c>
      <c r="T2078">
        <f>VLOOKUP(D2078,MoneyLine!$A$1:$K$33,10,FALSE)</f>
        <v>17.131547619047623</v>
      </c>
      <c r="V2078">
        <f>HomTotReg.!$B$17+(test!O2078*HomTotReg.!$B$18+HomTotReg.!$B$19*test!P2078+test!Q2078*HomTotReg.!$B$20)</f>
        <v>2.8884544838769415</v>
      </c>
      <c r="W2078">
        <f>VisTotReg.!$B$17+(VisTotReg.!$B$18*test!R2078+test!S2078*VisTotReg.!$B$19+test!T2078*VisTotReg.!$B$20)</f>
        <v>3.5009275920026202</v>
      </c>
      <c r="Y2078">
        <f>'MoneyLine Reg. 1'!$B$17+('MoneyLine Reg. 1'!$B$18*test!I2078+test!J2078*'MoneyLine Reg. 1'!$B$19+test!T2078*'MoneyLine Reg. 1'!$B$20+test!Q2078*'MoneyLine Reg. 1'!$B$21)</f>
        <v>-0.67909534358681301</v>
      </c>
      <c r="Z2078">
        <f>'MoneyLine Reg. 2'!$B$17+('MoneyLine Reg. 2'!$B$18*test!M2078+test!K2078*'MoneyLine Reg. 2'!$B$19+'MoneyLine Reg. 2'!$B$20*test!L2078+test!N2078*'MoneyLine Reg. 2'!$B$21)</f>
        <v>-0.50739563762116102</v>
      </c>
    </row>
    <row r="2079" spans="1:26" x14ac:dyDescent="0.3">
      <c r="A2079" s="9">
        <v>45318</v>
      </c>
      <c r="B2079" s="7" t="s">
        <v>17</v>
      </c>
      <c r="C2079" s="7"/>
      <c r="D2079" s="7" t="s">
        <v>32</v>
      </c>
      <c r="I2079">
        <f>VLOOKUP(D2079,MoneyLine!$A$1:$K$33,7,FALSE)</f>
        <v>91.395238095238099</v>
      </c>
      <c r="J2079">
        <f>VLOOKUP(B2079,MoneyLine!$A$1:$K$33,7,FALSE)</f>
        <v>126.67</v>
      </c>
      <c r="K2079">
        <f>VLOOKUP(B2079,MoneyLine!$A$1:$K$33,11,FALSE)</f>
        <v>19.922499999999999</v>
      </c>
      <c r="L2079">
        <f>VLOOKUP(B2079,MoneyLine!$A$1:$D$33,4,FALSE)</f>
        <v>49.902000000000001</v>
      </c>
      <c r="M2079">
        <f>VLOOKUP(D2079,MoneyLine!$A$1:$K$33,11,FALSE)</f>
        <v>4.9549999999999983</v>
      </c>
      <c r="N2079">
        <f>VLOOKUP(D2079,MoneyLine!$A$1:$D$33,4,FALSE)</f>
        <v>47.241</v>
      </c>
      <c r="O2079">
        <f>VLOOKUP(D2079,MoneyLine!$A$1:$Q$33,14,FALSE)</f>
        <v>85.390952380952371</v>
      </c>
      <c r="P2079">
        <f>VLOOKUP(B2079,MoneyLine!$A$1:$Q$33,17,FALSE)</f>
        <v>9.6223809523809507</v>
      </c>
      <c r="Q2079">
        <f>VLOOKUP(B2079,MoneyLine!$A$1:$K$33,10,FALSE)</f>
        <v>23.209285714285713</v>
      </c>
      <c r="R2079">
        <f>VLOOKUP(B2079,MoneyLine!$A$1:$Q$33,14,FALSE)</f>
        <v>104.88261904761904</v>
      </c>
      <c r="S2079">
        <f>VLOOKUP(D2079,MoneyLine!$A$1:$Q$33,17,FALSE)</f>
        <v>-9.4788095238095256</v>
      </c>
      <c r="T2079">
        <f>VLOOKUP(D2079,MoneyLine!$A$1:$K$33,10,FALSE)</f>
        <v>-16.679047619047623</v>
      </c>
      <c r="V2079">
        <f>HomTotReg.!$B$17+(test!O2079*HomTotReg.!$B$18+HomTotReg.!$B$19*test!P2079+test!Q2079*HomTotReg.!$B$20)</f>
        <v>3.2907648025219762</v>
      </c>
      <c r="W2079">
        <f>VisTotReg.!$B$17+(VisTotReg.!$B$18*test!R2079+test!S2079*VisTotReg.!$B$19+test!T2079*VisTotReg.!$B$20)</f>
        <v>4.0852428789660138</v>
      </c>
      <c r="Y2079">
        <f>'MoneyLine Reg. 1'!$B$17+('MoneyLine Reg. 1'!$B$18*test!I2079+test!J2079*'MoneyLine Reg. 1'!$B$19+test!T2079*'MoneyLine Reg. 1'!$B$20+test!Q2079*'MoneyLine Reg. 1'!$B$21)</f>
        <v>-0.76189742930416071</v>
      </c>
      <c r="Z2079">
        <f>'MoneyLine Reg. 2'!$B$17+('MoneyLine Reg. 2'!$B$18*test!M2079+test!K2079*'MoneyLine Reg. 2'!$B$19+'MoneyLine Reg. 2'!$B$20*test!L2079+test!N2079*'MoneyLine Reg. 2'!$B$21)</f>
        <v>-0.88779072037404783</v>
      </c>
    </row>
    <row r="2080" spans="1:26" x14ac:dyDescent="0.3">
      <c r="A2080" s="8">
        <v>45318</v>
      </c>
      <c r="B2080" s="6" t="s">
        <v>14</v>
      </c>
      <c r="C2080" s="6"/>
      <c r="D2080" s="6" t="s">
        <v>4</v>
      </c>
      <c r="I2080">
        <f>VLOOKUP(D2080,MoneyLine!$A$1:$K$33,7,FALSE)</f>
        <v>71.288571428571402</v>
      </c>
      <c r="J2080">
        <f>VLOOKUP(B2080,MoneyLine!$A$1:$K$33,7,FALSE)</f>
        <v>85.562619047619037</v>
      </c>
      <c r="K2080">
        <f>VLOOKUP(B2080,MoneyLine!$A$1:$K$33,11,FALSE)</f>
        <v>19.403750000000002</v>
      </c>
      <c r="L2080">
        <f>VLOOKUP(B2080,MoneyLine!$A$1:$D$33,4,FALSE)</f>
        <v>49.788499999999999</v>
      </c>
      <c r="M2080">
        <f>VLOOKUP(D2080,MoneyLine!$A$1:$K$33,11,FALSE)</f>
        <v>4.0925000000000029</v>
      </c>
      <c r="N2080">
        <f>VLOOKUP(D2080,MoneyLine!$A$1:$D$33,4,FALSE)</f>
        <v>50.962499999999999</v>
      </c>
      <c r="O2080">
        <f>VLOOKUP(D2080,MoneyLine!$A$1:$Q$33,14,FALSE)</f>
        <v>28.298571428571432</v>
      </c>
      <c r="P2080">
        <f>VLOOKUP(B2080,MoneyLine!$A$1:$Q$33,17,FALSE)</f>
        <v>-3.2247619047619036</v>
      </c>
      <c r="Q2080">
        <f>VLOOKUP(B2080,MoneyLine!$A$1:$K$33,10,FALSE)</f>
        <v>24.058452380952382</v>
      </c>
      <c r="R2080">
        <f>VLOOKUP(B2080,MoneyLine!$A$1:$Q$33,14,FALSE)</f>
        <v>87.124523809523808</v>
      </c>
      <c r="S2080">
        <f>VLOOKUP(D2080,MoneyLine!$A$1:$Q$33,17,FALSE)</f>
        <v>33.857619047619039</v>
      </c>
      <c r="T2080">
        <f>VLOOKUP(D2080,MoneyLine!$A$1:$K$33,10,FALSE)</f>
        <v>21.901309523809527</v>
      </c>
      <c r="V2080">
        <f>HomTotReg.!$B$17+(test!O2080*HomTotReg.!$B$18+HomTotReg.!$B$19*test!P2080+test!Q2080*HomTotReg.!$B$20)</f>
        <v>2.8132555047722323</v>
      </c>
      <c r="W2080">
        <f>VisTotReg.!$B$17+(VisTotReg.!$B$18*test!R2080+test!S2080*VisTotReg.!$B$19+test!T2080*VisTotReg.!$B$20)</f>
        <v>2.9202190605061471</v>
      </c>
      <c r="Y2080">
        <f>'MoneyLine Reg. 1'!$B$17+('MoneyLine Reg. 1'!$B$18*test!I2080+test!J2080*'MoneyLine Reg. 1'!$B$19+test!T2080*'MoneyLine Reg. 1'!$B$20+test!Q2080*'MoneyLine Reg. 1'!$B$21)</f>
        <v>3.9866103642536871E-2</v>
      </c>
      <c r="Z2080">
        <f>'MoneyLine Reg. 2'!$B$17+('MoneyLine Reg. 2'!$B$18*test!M2080+test!K2080*'MoneyLine Reg. 2'!$B$19+'MoneyLine Reg. 2'!$B$20*test!L2080+test!N2080*'MoneyLine Reg. 2'!$B$21)</f>
        <v>-0.63586866057195968</v>
      </c>
    </row>
    <row r="2081" spans="1:26" x14ac:dyDescent="0.3">
      <c r="A2081" s="9">
        <v>45318</v>
      </c>
      <c r="B2081" s="7" t="s">
        <v>33</v>
      </c>
      <c r="C2081" s="7"/>
      <c r="D2081" s="7" t="s">
        <v>3</v>
      </c>
      <c r="I2081">
        <f>VLOOKUP(D2081,MoneyLine!$A$1:$K$33,7,FALSE)</f>
        <v>103.61880952380953</v>
      </c>
      <c r="J2081">
        <f>VLOOKUP(B2081,MoneyLine!$A$1:$K$33,7,FALSE)</f>
        <v>35.906904761904762</v>
      </c>
      <c r="K2081">
        <f>VLOOKUP(B2081,MoneyLine!$A$1:$K$33,11,FALSE)</f>
        <v>3.707499999999996</v>
      </c>
      <c r="L2081">
        <f>VLOOKUP(B2081,MoneyLine!$A$1:$D$33,4,FALSE)</f>
        <v>47.251999999999995</v>
      </c>
      <c r="M2081">
        <f>VLOOKUP(D2081,MoneyLine!$A$1:$K$33,11,FALSE)</f>
        <v>6.7725000000000009</v>
      </c>
      <c r="N2081">
        <f>VLOOKUP(D2081,MoneyLine!$A$1:$D$33,4,FALSE)</f>
        <v>53.618500000000004</v>
      </c>
      <c r="O2081">
        <f>VLOOKUP(D2081,MoneyLine!$A$1:$Q$33,14,FALSE)</f>
        <v>76.556190476190451</v>
      </c>
      <c r="P2081">
        <f>VLOOKUP(B2081,MoneyLine!$A$1:$Q$33,17,FALSE)</f>
        <v>-16.226190476190478</v>
      </c>
      <c r="Q2081">
        <f>VLOOKUP(B2081,MoneyLine!$A$1:$K$33,10,FALSE)</f>
        <v>29.473928571428576</v>
      </c>
      <c r="R2081">
        <f>VLOOKUP(B2081,MoneyLine!$A$1:$Q$33,14,FALSE)</f>
        <v>44.759523809523806</v>
      </c>
      <c r="S2081">
        <f>VLOOKUP(D2081,MoneyLine!$A$1:$Q$33,17,FALSE)</f>
        <v>15.725476190476186</v>
      </c>
      <c r="T2081">
        <f>VLOOKUP(D2081,MoneyLine!$A$1:$K$33,10,FALSE)</f>
        <v>34.368214285714288</v>
      </c>
      <c r="V2081">
        <f>HomTotReg.!$B$17+(test!O2081*HomTotReg.!$B$18+HomTotReg.!$B$19*test!P2081+test!Q2081*HomTotReg.!$B$20)</f>
        <v>3.402099295174513</v>
      </c>
      <c r="W2081">
        <f>VisTotReg.!$B$17+(VisTotReg.!$B$18*test!R2081+test!S2081*VisTotReg.!$B$19+test!T2081*VisTotReg.!$B$20)</f>
        <v>2.395778435986569</v>
      </c>
      <c r="Y2081">
        <f>'MoneyLine Reg. 1'!$B$17+('MoneyLine Reg. 1'!$B$18*test!I2081+test!J2081*'MoneyLine Reg. 1'!$B$19+test!T2081*'MoneyLine Reg. 1'!$B$20+test!Q2081*'MoneyLine Reg. 1'!$B$21)</f>
        <v>1.0466359981029236</v>
      </c>
      <c r="Z2081">
        <f>'MoneyLine Reg. 2'!$B$17+('MoneyLine Reg. 2'!$B$18*test!M2081+test!K2081*'MoneyLine Reg. 2'!$B$19+'MoneyLine Reg. 2'!$B$20*test!L2081+test!N2081*'MoneyLine Reg. 2'!$B$21)</f>
        <v>0.8301421740677668</v>
      </c>
    </row>
    <row r="2082" spans="1:26" x14ac:dyDescent="0.3">
      <c r="A2082" s="8">
        <v>45318</v>
      </c>
      <c r="B2082" s="6" t="s">
        <v>13</v>
      </c>
      <c r="C2082" s="6"/>
      <c r="D2082" s="6" t="s">
        <v>24</v>
      </c>
      <c r="I2082">
        <f>VLOOKUP(D2082,MoneyLine!$A$1:$K$33,7,FALSE)</f>
        <v>-28.852380952380948</v>
      </c>
      <c r="J2082">
        <f>VLOOKUP(B2082,MoneyLine!$A$1:$K$33,7,FALSE)</f>
        <v>52.757857142857148</v>
      </c>
      <c r="K2082">
        <f>VLOOKUP(B2082,MoneyLine!$A$1:$K$33,11,FALSE)</f>
        <v>5.03125</v>
      </c>
      <c r="L2082">
        <f>VLOOKUP(B2082,MoneyLine!$A$1:$D$33,4,FALSE)</f>
        <v>47.964499999999994</v>
      </c>
      <c r="M2082">
        <f>VLOOKUP(D2082,MoneyLine!$A$1:$K$33,11,FALSE)</f>
        <v>5.754999999999999</v>
      </c>
      <c r="N2082">
        <f>VLOOKUP(D2082,MoneyLine!$A$1:$D$33,4,FALSE)</f>
        <v>42.153999999999996</v>
      </c>
      <c r="O2082">
        <f>VLOOKUP(D2082,MoneyLine!$A$1:$Q$33,14,FALSE)</f>
        <v>7.490952380952379</v>
      </c>
      <c r="P2082">
        <f>VLOOKUP(B2082,MoneyLine!$A$1:$Q$33,17,FALSE)</f>
        <v>6.5440476190476176</v>
      </c>
      <c r="Q2082">
        <f>VLOOKUP(B2082,MoneyLine!$A$1:$K$33,10,FALSE)</f>
        <v>-4.3963095238095242</v>
      </c>
      <c r="R2082">
        <f>VLOOKUP(B2082,MoneyLine!$A$1:$Q$33,14,FALSE)</f>
        <v>36.921904761904756</v>
      </c>
      <c r="S2082">
        <f>VLOOKUP(D2082,MoneyLine!$A$1:$Q$33,17,FALSE)</f>
        <v>-35.079523809523806</v>
      </c>
      <c r="T2082">
        <f>VLOOKUP(D2082,MoneyLine!$A$1:$K$33,10,FALSE)</f>
        <v>-0.52404761904761887</v>
      </c>
      <c r="V2082">
        <f>HomTotReg.!$B$17+(test!O2082*HomTotReg.!$B$18+HomTotReg.!$B$19*test!P2082+test!Q2082*HomTotReg.!$B$20)</f>
        <v>2.8032097003442513</v>
      </c>
      <c r="W2082">
        <f>VisTotReg.!$B$17+(VisTotReg.!$B$18*test!R2082+test!S2082*VisTotReg.!$B$19+test!T2082*VisTotReg.!$B$20)</f>
        <v>3.2694732050946538</v>
      </c>
      <c r="Y2082">
        <f>'MoneyLine Reg. 1'!$B$17+('MoneyLine Reg. 1'!$B$18*test!I2082+test!J2082*'MoneyLine Reg. 1'!$B$19+test!T2082*'MoneyLine Reg. 1'!$B$20+test!Q2082*'MoneyLine Reg. 1'!$B$21)</f>
        <v>-0.58928415529736033</v>
      </c>
      <c r="Z2082">
        <f>'MoneyLine Reg. 2'!$B$17+('MoneyLine Reg. 2'!$B$18*test!M2082+test!K2082*'MoneyLine Reg. 2'!$B$19+'MoneyLine Reg. 2'!$B$20*test!L2082+test!N2082*'MoneyLine Reg. 2'!$B$21)</f>
        <v>-0.18098658299426074</v>
      </c>
    </row>
    <row r="2083" spans="1:26" x14ac:dyDescent="0.3">
      <c r="A2083" s="9">
        <v>45318</v>
      </c>
      <c r="B2083" s="7" t="s">
        <v>15</v>
      </c>
      <c r="C2083" s="7"/>
      <c r="D2083" s="7" t="s">
        <v>7</v>
      </c>
      <c r="I2083">
        <f>VLOOKUP(D2083,MoneyLine!$A$1:$K$33,7,FALSE)</f>
        <v>105.50714285714287</v>
      </c>
      <c r="J2083">
        <f>VLOOKUP(B2083,MoneyLine!$A$1:$K$33,7,FALSE)</f>
        <v>101.46142857142856</v>
      </c>
      <c r="K2083">
        <f>VLOOKUP(B2083,MoneyLine!$A$1:$K$33,11,FALSE)</f>
        <v>16.143749999999997</v>
      </c>
      <c r="L2083">
        <f>VLOOKUP(B2083,MoneyLine!$A$1:$D$33,4,FALSE)</f>
        <v>52.539000000000001</v>
      </c>
      <c r="M2083">
        <f>VLOOKUP(D2083,MoneyLine!$A$1:$K$33,11,FALSE)</f>
        <v>17.5075</v>
      </c>
      <c r="N2083">
        <f>VLOOKUP(D2083,MoneyLine!$A$1:$D$33,4,FALSE)</f>
        <v>51.216499999999996</v>
      </c>
      <c r="O2083">
        <f>VLOOKUP(D2083,MoneyLine!$A$1:$Q$33,14,FALSE)</f>
        <v>89.021666666666647</v>
      </c>
      <c r="P2083">
        <f>VLOOKUP(B2083,MoneyLine!$A$1:$Q$33,17,FALSE)</f>
        <v>16.578095238095237</v>
      </c>
      <c r="Q2083">
        <f>VLOOKUP(B2083,MoneyLine!$A$1:$K$33,10,FALSE)</f>
        <v>-8.7532142857142858</v>
      </c>
      <c r="R2083">
        <f>VLOOKUP(B2083,MoneyLine!$A$1:$Q$33,14,FALSE)</f>
        <v>76.89928571428571</v>
      </c>
      <c r="S2083">
        <f>VLOOKUP(D2083,MoneyLine!$A$1:$Q$33,17,FALSE)</f>
        <v>1.5838095238095231</v>
      </c>
      <c r="T2083">
        <f>VLOOKUP(D2083,MoneyLine!$A$1:$K$33,10,FALSE)</f>
        <v>-6.0107142857142861</v>
      </c>
      <c r="V2083">
        <f>HomTotReg.!$B$17+(test!O2083*HomTotReg.!$B$18+HomTotReg.!$B$19*test!P2083+test!Q2083*HomTotReg.!$B$20)</f>
        <v>3.6078643362064446</v>
      </c>
      <c r="W2083">
        <f>VisTotReg.!$B$17+(VisTotReg.!$B$18*test!R2083+test!S2083*VisTotReg.!$B$19+test!T2083*VisTotReg.!$B$20)</f>
        <v>3.4976203860579171</v>
      </c>
      <c r="Y2083">
        <f>'MoneyLine Reg. 1'!$B$17+('MoneyLine Reg. 1'!$B$18*test!I2083+test!J2083*'MoneyLine Reg. 1'!$B$19+test!T2083*'MoneyLine Reg. 1'!$B$20+test!Q2083*'MoneyLine Reg. 1'!$B$21)</f>
        <v>0.13415010946456102</v>
      </c>
      <c r="Z2083">
        <f>'MoneyLine Reg. 2'!$B$17+('MoneyLine Reg. 2'!$B$18*test!M2083+test!K2083*'MoneyLine Reg. 2'!$B$19+'MoneyLine Reg. 2'!$B$20*test!L2083+test!N2083*'MoneyLine Reg. 2'!$B$21)</f>
        <v>0.1835296054757185</v>
      </c>
    </row>
    <row r="2084" spans="1:26" x14ac:dyDescent="0.3">
      <c r="A2084" s="8">
        <v>45318</v>
      </c>
      <c r="B2084" s="6" t="s">
        <v>20</v>
      </c>
      <c r="C2084" s="6"/>
      <c r="D2084" s="6" t="s">
        <v>8</v>
      </c>
      <c r="I2084">
        <f>VLOOKUP(D2084,MoneyLine!$A$1:$K$33,7,FALSE)</f>
        <v>158.14214285714286</v>
      </c>
      <c r="J2084">
        <f>VLOOKUP(B2084,MoneyLine!$A$1:$K$33,7,FALSE)</f>
        <v>53.481666666666655</v>
      </c>
      <c r="K2084">
        <f>VLOOKUP(B2084,MoneyLine!$A$1:$K$33,11,FALSE)</f>
        <v>4.7974999999999994</v>
      </c>
      <c r="L2084">
        <f>VLOOKUP(B2084,MoneyLine!$A$1:$D$33,4,FALSE)</f>
        <v>46.0565</v>
      </c>
      <c r="M2084">
        <f>VLOOKUP(D2084,MoneyLine!$A$1:$K$33,11,FALSE)</f>
        <v>11.611250000000004</v>
      </c>
      <c r="N2084">
        <f>VLOOKUP(D2084,MoneyLine!$A$1:$D$33,4,FALSE)</f>
        <v>49.862499999999997</v>
      </c>
      <c r="O2084">
        <f>VLOOKUP(D2084,MoneyLine!$A$1:$Q$33,14,FALSE)</f>
        <v>125.46428571428571</v>
      </c>
      <c r="P2084">
        <f>VLOOKUP(B2084,MoneyLine!$A$1:$Q$33,17,FALSE)</f>
        <v>-10.467380952380953</v>
      </c>
      <c r="Q2084">
        <f>VLOOKUP(B2084,MoneyLine!$A$1:$K$33,10,FALSE)</f>
        <v>1.6524999999999999</v>
      </c>
      <c r="R2084">
        <f>VLOOKUP(B2084,MoneyLine!$A$1:$Q$33,14,FALSE)</f>
        <v>58.340238095238099</v>
      </c>
      <c r="S2084">
        <f>VLOOKUP(D2084,MoneyLine!$A$1:$Q$33,17,FALSE)</f>
        <v>14.067142857142855</v>
      </c>
      <c r="T2084">
        <f>VLOOKUP(D2084,MoneyLine!$A$1:$K$33,10,FALSE)</f>
        <v>21.027261904761904</v>
      </c>
      <c r="V2084">
        <f>HomTotReg.!$B$17+(test!O2084*HomTotReg.!$B$18+HomTotReg.!$B$19*test!P2084+test!Q2084*HomTotReg.!$B$20)</f>
        <v>4.1654591878054825</v>
      </c>
      <c r="W2084">
        <f>VisTotReg.!$B$17+(VisTotReg.!$B$18*test!R2084+test!S2084*VisTotReg.!$B$19+test!T2084*VisTotReg.!$B$20)</f>
        <v>2.7680853511294603</v>
      </c>
      <c r="Y2084">
        <f>'MoneyLine Reg. 1'!$B$17+('MoneyLine Reg. 1'!$B$18*test!I2084+test!J2084*'MoneyLine Reg. 1'!$B$19+test!T2084*'MoneyLine Reg. 1'!$B$20+test!Q2084*'MoneyLine Reg. 1'!$B$21)</f>
        <v>1.4723226685040656</v>
      </c>
      <c r="Z2084">
        <f>'MoneyLine Reg. 2'!$B$17+('MoneyLine Reg. 2'!$B$18*test!M2084+test!K2084*'MoneyLine Reg. 2'!$B$19+'MoneyLine Reg. 2'!$B$20*test!L2084+test!N2084*'MoneyLine Reg. 2'!$B$21)</f>
        <v>0.88307356601629561</v>
      </c>
    </row>
    <row r="2085" spans="1:26" x14ac:dyDescent="0.3">
      <c r="A2085" s="9">
        <v>45318</v>
      </c>
      <c r="B2085" s="7" t="s">
        <v>5</v>
      </c>
      <c r="C2085" s="7"/>
      <c r="D2085" s="7" t="s">
        <v>23</v>
      </c>
      <c r="I2085">
        <f>VLOOKUP(D2085,MoneyLine!$A$1:$K$33,7,FALSE)</f>
        <v>101.00309523809524</v>
      </c>
      <c r="J2085">
        <f>VLOOKUP(B2085,MoneyLine!$A$1:$K$33,7,FALSE)</f>
        <v>92.519047619047612</v>
      </c>
      <c r="K2085">
        <f>VLOOKUP(B2085,MoneyLine!$A$1:$K$33,11,FALSE)</f>
        <v>15.5725</v>
      </c>
      <c r="L2085">
        <f>VLOOKUP(B2085,MoneyLine!$A$1:$D$33,4,FALSE)</f>
        <v>52.448999999999998</v>
      </c>
      <c r="M2085">
        <f>VLOOKUP(D2085,MoneyLine!$A$1:$K$33,11,FALSE)</f>
        <v>6.8149999999999995</v>
      </c>
      <c r="N2085">
        <f>VLOOKUP(D2085,MoneyLine!$A$1:$D$33,4,FALSE)</f>
        <v>52.277999999999999</v>
      </c>
      <c r="O2085">
        <f>VLOOKUP(D2085,MoneyLine!$A$1:$Q$33,14,FALSE)</f>
        <v>66.898333333333312</v>
      </c>
      <c r="P2085">
        <f>VLOOKUP(B2085,MoneyLine!$A$1:$Q$33,17,FALSE)</f>
        <v>2.4073809523809526</v>
      </c>
      <c r="Q2085">
        <f>VLOOKUP(B2085,MoneyLine!$A$1:$K$33,10,FALSE)</f>
        <v>7.11511904761905</v>
      </c>
      <c r="R2085">
        <f>VLOOKUP(B2085,MoneyLine!$A$1:$Q$33,14,FALSE)</f>
        <v>80.7392857142857</v>
      </c>
      <c r="S2085">
        <f>VLOOKUP(D2085,MoneyLine!$A$1:$Q$33,17,FALSE)</f>
        <v>22.973095238095237</v>
      </c>
      <c r="T2085">
        <f>VLOOKUP(D2085,MoneyLine!$A$1:$K$33,10,FALSE)</f>
        <v>43.088928571428575</v>
      </c>
      <c r="V2085">
        <f>HomTotReg.!$B$17+(test!O2085*HomTotReg.!$B$18+HomTotReg.!$B$19*test!P2085+test!Q2085*HomTotReg.!$B$20)</f>
        <v>3.3489223647389395</v>
      </c>
      <c r="W2085">
        <f>VisTotReg.!$B$17+(VisTotReg.!$B$18*test!R2085+test!S2085*VisTotReg.!$B$19+test!T2085*VisTotReg.!$B$20)</f>
        <v>2.6295343252463814</v>
      </c>
      <c r="Y2085">
        <f>'MoneyLine Reg. 1'!$B$17+('MoneyLine Reg. 1'!$B$18*test!I2085+test!J2085*'MoneyLine Reg. 1'!$B$19+test!T2085*'MoneyLine Reg. 1'!$B$20+test!Q2085*'MoneyLine Reg. 1'!$B$21)</f>
        <v>0.71379421614758054</v>
      </c>
      <c r="Z2085">
        <f>'MoneyLine Reg. 2'!$B$17+('MoneyLine Reg. 2'!$B$18*test!M2085+test!K2085*'MoneyLine Reg. 2'!$B$19+'MoneyLine Reg. 2'!$B$20*test!L2085+test!N2085*'MoneyLine Reg. 2'!$B$21)</f>
        <v>-0.3517004059705533</v>
      </c>
    </row>
    <row r="2086" spans="1:26" x14ac:dyDescent="0.3">
      <c r="A2086" s="8">
        <v>45319</v>
      </c>
      <c r="B2086" s="6" t="s">
        <v>20</v>
      </c>
      <c r="C2086" s="6"/>
      <c r="D2086" s="6" t="s">
        <v>34</v>
      </c>
      <c r="I2086">
        <f>VLOOKUP(D2086,MoneyLine!$A$1:$K$33,7,FALSE)</f>
        <v>70.167380952380938</v>
      </c>
      <c r="J2086">
        <f>VLOOKUP(B2086,MoneyLine!$A$1:$K$33,7,FALSE)</f>
        <v>53.481666666666655</v>
      </c>
      <c r="K2086">
        <f>VLOOKUP(B2086,MoneyLine!$A$1:$K$33,11,FALSE)</f>
        <v>4.7974999999999994</v>
      </c>
      <c r="L2086">
        <f>VLOOKUP(B2086,MoneyLine!$A$1:$D$33,4,FALSE)</f>
        <v>46.0565</v>
      </c>
      <c r="M2086">
        <f>VLOOKUP(D2086,MoneyLine!$A$1:$K$33,11,FALSE)</f>
        <v>10.367500000000003</v>
      </c>
      <c r="N2086">
        <f>VLOOKUP(D2086,MoneyLine!$A$1:$D$33,4,FALSE)</f>
        <v>52.325999999999993</v>
      </c>
      <c r="O2086">
        <f>VLOOKUP(D2086,MoneyLine!$A$1:$Q$33,14,FALSE)</f>
        <v>40.24047619047618</v>
      </c>
      <c r="P2086">
        <f>VLOOKUP(B2086,MoneyLine!$A$1:$Q$33,17,FALSE)</f>
        <v>-10.467380952380953</v>
      </c>
      <c r="Q2086">
        <f>VLOOKUP(B2086,MoneyLine!$A$1:$K$33,10,FALSE)</f>
        <v>1.6524999999999999</v>
      </c>
      <c r="R2086">
        <f>VLOOKUP(B2086,MoneyLine!$A$1:$Q$33,14,FALSE)</f>
        <v>58.340238095238099</v>
      </c>
      <c r="S2086">
        <f>VLOOKUP(D2086,MoneyLine!$A$1:$Q$33,17,FALSE)</f>
        <v>22.489285714285707</v>
      </c>
      <c r="T2086">
        <f>VLOOKUP(D2086,MoneyLine!$A$1:$K$33,10,FALSE)</f>
        <v>29.06904761904762</v>
      </c>
      <c r="V2086">
        <f>HomTotReg.!$B$17+(test!O2086*HomTotReg.!$B$18+HomTotReg.!$B$19*test!P2086+test!Q2086*HomTotReg.!$B$20)</f>
        <v>3.263421096183305</v>
      </c>
      <c r="W2086">
        <f>VisTotReg.!$B$17+(VisTotReg.!$B$18*test!R2086+test!S2086*VisTotReg.!$B$19+test!T2086*VisTotReg.!$B$20)</f>
        <v>2.5745971444485654</v>
      </c>
      <c r="Y2086">
        <f>'MoneyLine Reg. 1'!$B$17+('MoneyLine Reg. 1'!$B$18*test!I2086+test!J2086*'MoneyLine Reg. 1'!$B$19+test!T2086*'MoneyLine Reg. 1'!$B$20+test!Q2086*'MoneyLine Reg. 1'!$B$21)</f>
        <v>0.72166880872775163</v>
      </c>
      <c r="Z2086">
        <f>'MoneyLine Reg. 2'!$B$17+('MoneyLine Reg. 2'!$B$18*test!M2086+test!K2086*'MoneyLine Reg. 2'!$B$19+'MoneyLine Reg. 2'!$B$20*test!L2086+test!N2086*'MoneyLine Reg. 2'!$B$21)</f>
        <v>0.98301852121869926</v>
      </c>
    </row>
    <row r="2087" spans="1:26" x14ac:dyDescent="0.3">
      <c r="A2087" s="9">
        <v>45319</v>
      </c>
      <c r="B2087" s="7" t="s">
        <v>29</v>
      </c>
      <c r="C2087" s="7"/>
      <c r="D2087" s="7" t="s">
        <v>10</v>
      </c>
      <c r="I2087">
        <f>VLOOKUP(D2087,MoneyLine!$A$1:$K$33,7,FALSE)</f>
        <v>43.783809523809516</v>
      </c>
      <c r="J2087">
        <f>VLOOKUP(B2087,MoneyLine!$A$1:$K$33,7,FALSE)</f>
        <v>120.64333333333332</v>
      </c>
      <c r="K2087">
        <f>VLOOKUP(B2087,MoneyLine!$A$1:$K$33,11,FALSE)</f>
        <v>13.331249999999997</v>
      </c>
      <c r="L2087">
        <f>VLOOKUP(B2087,MoneyLine!$A$1:$D$33,4,FALSE)</f>
        <v>55.3095</v>
      </c>
      <c r="M2087">
        <f>VLOOKUP(D2087,MoneyLine!$A$1:$K$33,11,FALSE)</f>
        <v>2.1412499999999977</v>
      </c>
      <c r="N2087">
        <f>VLOOKUP(D2087,MoneyLine!$A$1:$D$33,4,FALSE)</f>
        <v>45.351499999999994</v>
      </c>
      <c r="O2087">
        <f>VLOOKUP(D2087,MoneyLine!$A$1:$Q$33,14,FALSE)</f>
        <v>43.181904761904768</v>
      </c>
      <c r="P2087">
        <f>VLOOKUP(B2087,MoneyLine!$A$1:$Q$33,17,FALSE)</f>
        <v>28.97</v>
      </c>
      <c r="Q2087">
        <f>VLOOKUP(B2087,MoneyLine!$A$1:$K$33,10,FALSE)</f>
        <v>20.598452380952381</v>
      </c>
      <c r="R2087">
        <f>VLOOKUP(B2087,MoneyLine!$A$1:$Q$33,14,FALSE)</f>
        <v>76.355714285714271</v>
      </c>
      <c r="S2087">
        <f>VLOOKUP(D2087,MoneyLine!$A$1:$Q$33,17,FALSE)</f>
        <v>-14.675714285714287</v>
      </c>
      <c r="T2087">
        <f>VLOOKUP(D2087,MoneyLine!$A$1:$K$33,10,FALSE)</f>
        <v>13.367738095238096</v>
      </c>
      <c r="V2087">
        <f>HomTotReg.!$B$17+(test!O2087*HomTotReg.!$B$18+HomTotReg.!$B$19*test!P2087+test!Q2087*HomTotReg.!$B$20)</f>
        <v>2.6677716845544586</v>
      </c>
      <c r="W2087">
        <f>VisTotReg.!$B$17+(VisTotReg.!$B$18*test!R2087+test!S2087*VisTotReg.!$B$19+test!T2087*VisTotReg.!$B$20)</f>
        <v>3.3507794735819747</v>
      </c>
      <c r="Y2087">
        <f>'MoneyLine Reg. 1'!$B$17+('MoneyLine Reg. 1'!$B$18*test!I2087+test!J2087*'MoneyLine Reg. 1'!$B$19+test!T2087*'MoneyLine Reg. 1'!$B$20+test!Q2087*'MoneyLine Reg. 1'!$B$21)</f>
        <v>-0.7169635868154175</v>
      </c>
      <c r="Z2087">
        <f>'MoneyLine Reg. 2'!$B$17+('MoneyLine Reg. 2'!$B$18*test!M2087+test!K2087*'MoneyLine Reg. 2'!$B$19+'MoneyLine Reg. 2'!$B$20*test!L2087+test!N2087*'MoneyLine Reg. 2'!$B$21)</f>
        <v>-1.2143633185348355</v>
      </c>
    </row>
    <row r="2088" spans="1:26" x14ac:dyDescent="0.3">
      <c r="A2088" s="8">
        <v>45320</v>
      </c>
      <c r="B2088" s="6" t="s">
        <v>21</v>
      </c>
      <c r="C2088" s="6"/>
      <c r="D2088" s="6" t="s">
        <v>32</v>
      </c>
      <c r="I2088">
        <f>VLOOKUP(D2088,MoneyLine!$A$1:$K$33,7,FALSE)</f>
        <v>91.395238095238099</v>
      </c>
      <c r="J2088">
        <f>VLOOKUP(B2088,MoneyLine!$A$1:$K$33,7,FALSE)</f>
        <v>81.149285714285725</v>
      </c>
      <c r="K2088">
        <f>VLOOKUP(B2088,MoneyLine!$A$1:$K$33,11,FALSE)</f>
        <v>9.1225000000000005</v>
      </c>
      <c r="L2088">
        <f>VLOOKUP(B2088,MoneyLine!$A$1:$D$33,4,FALSE)</f>
        <v>51.807999999999993</v>
      </c>
      <c r="M2088">
        <f>VLOOKUP(D2088,MoneyLine!$A$1:$K$33,11,FALSE)</f>
        <v>4.9549999999999983</v>
      </c>
      <c r="N2088">
        <f>VLOOKUP(D2088,MoneyLine!$A$1:$D$33,4,FALSE)</f>
        <v>47.241</v>
      </c>
      <c r="O2088">
        <f>VLOOKUP(D2088,MoneyLine!$A$1:$Q$33,14,FALSE)</f>
        <v>85.390952380952371</v>
      </c>
      <c r="P2088">
        <f>VLOOKUP(B2088,MoneyLine!$A$1:$Q$33,17,FALSE)</f>
        <v>7.3759523809523806</v>
      </c>
      <c r="Q2088">
        <f>VLOOKUP(B2088,MoneyLine!$A$1:$K$33,10,FALSE)</f>
        <v>8.0371428571428574</v>
      </c>
      <c r="R2088">
        <f>VLOOKUP(B2088,MoneyLine!$A$1:$Q$33,14,FALSE)</f>
        <v>65.387857142857143</v>
      </c>
      <c r="S2088">
        <f>VLOOKUP(D2088,MoneyLine!$A$1:$Q$33,17,FALSE)</f>
        <v>-9.4788095238095256</v>
      </c>
      <c r="T2088">
        <f>VLOOKUP(D2088,MoneyLine!$A$1:$K$33,10,FALSE)</f>
        <v>-16.679047619047623</v>
      </c>
      <c r="V2088">
        <f>HomTotReg.!$B$17+(test!O2088*HomTotReg.!$B$18+HomTotReg.!$B$19*test!P2088+test!Q2088*HomTotReg.!$B$20)</f>
        <v>3.481838812049463</v>
      </c>
      <c r="W2088">
        <f>VisTotReg.!$B$17+(VisTotReg.!$B$18*test!R2088+test!S2088*VisTotReg.!$B$19+test!T2088*VisTotReg.!$B$20)</f>
        <v>3.6167791883283655</v>
      </c>
      <c r="Y2088">
        <f>'MoneyLine Reg. 1'!$B$17+('MoneyLine Reg. 1'!$B$18*test!I2088+test!J2088*'MoneyLine Reg. 1'!$B$19+test!T2088*'MoneyLine Reg. 1'!$B$20+test!Q2088*'MoneyLine Reg. 1'!$B$21)</f>
        <v>-8.6012264667234772E-2</v>
      </c>
      <c r="Z2088">
        <f>'MoneyLine Reg. 2'!$B$17+('MoneyLine Reg. 2'!$B$18*test!M2088+test!K2088*'MoneyLine Reg. 2'!$B$19+'MoneyLine Reg. 2'!$B$20*test!L2088+test!N2088*'MoneyLine Reg. 2'!$B$21)</f>
        <v>-0.39699592005427098</v>
      </c>
    </row>
    <row r="2089" spans="1:26" x14ac:dyDescent="0.3">
      <c r="A2089" s="9">
        <v>45321</v>
      </c>
      <c r="B2089" s="7" t="s">
        <v>34</v>
      </c>
      <c r="C2089" s="7"/>
      <c r="D2089" s="7" t="s">
        <v>24</v>
      </c>
      <c r="I2089">
        <f>VLOOKUP(D2089,MoneyLine!$A$1:$K$33,7,FALSE)</f>
        <v>-28.852380952380948</v>
      </c>
      <c r="J2089">
        <f>VLOOKUP(B2089,MoneyLine!$A$1:$K$33,7,FALSE)</f>
        <v>70.167380952380938</v>
      </c>
      <c r="K2089">
        <f>VLOOKUP(B2089,MoneyLine!$A$1:$K$33,11,FALSE)</f>
        <v>10.367500000000003</v>
      </c>
      <c r="L2089">
        <f>VLOOKUP(B2089,MoneyLine!$A$1:$D$33,4,FALSE)</f>
        <v>52.325999999999993</v>
      </c>
      <c r="M2089">
        <f>VLOOKUP(D2089,MoneyLine!$A$1:$K$33,11,FALSE)</f>
        <v>5.754999999999999</v>
      </c>
      <c r="N2089">
        <f>VLOOKUP(D2089,MoneyLine!$A$1:$D$33,4,FALSE)</f>
        <v>42.153999999999996</v>
      </c>
      <c r="O2089">
        <f>VLOOKUP(D2089,MoneyLine!$A$1:$Q$33,14,FALSE)</f>
        <v>7.490952380952379</v>
      </c>
      <c r="P2089">
        <f>VLOOKUP(B2089,MoneyLine!$A$1:$Q$33,17,FALSE)</f>
        <v>22.489285714285707</v>
      </c>
      <c r="Q2089">
        <f>VLOOKUP(B2089,MoneyLine!$A$1:$K$33,10,FALSE)</f>
        <v>29.06904761904762</v>
      </c>
      <c r="R2089">
        <f>VLOOKUP(B2089,MoneyLine!$A$1:$Q$33,14,FALSE)</f>
        <v>40.24047619047618</v>
      </c>
      <c r="S2089">
        <f>VLOOKUP(D2089,MoneyLine!$A$1:$Q$33,17,FALSE)</f>
        <v>-35.079523809523806</v>
      </c>
      <c r="T2089">
        <f>VLOOKUP(D2089,MoneyLine!$A$1:$K$33,10,FALSE)</f>
        <v>-0.52404761904761887</v>
      </c>
      <c r="V2089">
        <f>HomTotReg.!$B$17+(test!O2089*HomTotReg.!$B$18+HomTotReg.!$B$19*test!P2089+test!Q2089*HomTotReg.!$B$20)</f>
        <v>2.2652946314137248</v>
      </c>
      <c r="W2089">
        <f>VisTotReg.!$B$17+(VisTotReg.!$B$18*test!R2089+test!S2089*VisTotReg.!$B$19+test!T2089*VisTotReg.!$B$20)</f>
        <v>3.3088361520804357</v>
      </c>
      <c r="Y2089">
        <f>'MoneyLine Reg. 1'!$B$17+('MoneyLine Reg. 1'!$B$18*test!I2089+test!J2089*'MoneyLine Reg. 1'!$B$19+test!T2089*'MoneyLine Reg. 1'!$B$20+test!Q2089*'MoneyLine Reg. 1'!$B$21)</f>
        <v>-1.124649440158801</v>
      </c>
      <c r="Z2089">
        <f>'MoneyLine Reg. 2'!$B$17+('MoneyLine Reg. 2'!$B$18*test!M2089+test!K2089*'MoneyLine Reg. 2'!$B$19+'MoneyLine Reg. 2'!$B$20*test!L2089+test!N2089*'MoneyLine Reg. 2'!$B$21)</f>
        <v>-0.82327444473431655</v>
      </c>
    </row>
    <row r="2090" spans="1:26" x14ac:dyDescent="0.3">
      <c r="A2090" s="8">
        <v>45321</v>
      </c>
      <c r="B2090" s="6" t="s">
        <v>20</v>
      </c>
      <c r="C2090" s="6"/>
      <c r="D2090" s="6" t="s">
        <v>10</v>
      </c>
      <c r="I2090">
        <f>VLOOKUP(D2090,MoneyLine!$A$1:$K$33,7,FALSE)</f>
        <v>43.783809523809516</v>
      </c>
      <c r="J2090">
        <f>VLOOKUP(B2090,MoneyLine!$A$1:$K$33,7,FALSE)</f>
        <v>53.481666666666655</v>
      </c>
      <c r="K2090">
        <f>VLOOKUP(B2090,MoneyLine!$A$1:$K$33,11,FALSE)</f>
        <v>4.7974999999999994</v>
      </c>
      <c r="L2090">
        <f>VLOOKUP(B2090,MoneyLine!$A$1:$D$33,4,FALSE)</f>
        <v>46.0565</v>
      </c>
      <c r="M2090">
        <f>VLOOKUP(D2090,MoneyLine!$A$1:$K$33,11,FALSE)</f>
        <v>2.1412499999999977</v>
      </c>
      <c r="N2090">
        <f>VLOOKUP(D2090,MoneyLine!$A$1:$D$33,4,FALSE)</f>
        <v>45.351499999999994</v>
      </c>
      <c r="O2090">
        <f>VLOOKUP(D2090,MoneyLine!$A$1:$Q$33,14,FALSE)</f>
        <v>43.181904761904768</v>
      </c>
      <c r="P2090">
        <f>VLOOKUP(B2090,MoneyLine!$A$1:$Q$33,17,FALSE)</f>
        <v>-10.467380952380953</v>
      </c>
      <c r="Q2090">
        <f>VLOOKUP(B2090,MoneyLine!$A$1:$K$33,10,FALSE)</f>
        <v>1.6524999999999999</v>
      </c>
      <c r="R2090">
        <f>VLOOKUP(B2090,MoneyLine!$A$1:$Q$33,14,FALSE)</f>
        <v>58.340238095238099</v>
      </c>
      <c r="S2090">
        <f>VLOOKUP(D2090,MoneyLine!$A$1:$Q$33,17,FALSE)</f>
        <v>-14.675714285714287</v>
      </c>
      <c r="T2090">
        <f>VLOOKUP(D2090,MoneyLine!$A$1:$K$33,10,FALSE)</f>
        <v>13.367738095238096</v>
      </c>
      <c r="V2090">
        <f>HomTotReg.!$B$17+(test!O2090*HomTotReg.!$B$18+HomTotReg.!$B$19*test!P2090+test!Q2090*HomTotReg.!$B$20)</f>
        <v>3.2945541871591679</v>
      </c>
      <c r="W2090">
        <f>VisTotReg.!$B$17+(VisTotReg.!$B$18*test!R2090+test!S2090*VisTotReg.!$B$19+test!T2090*VisTotReg.!$B$20)</f>
        <v>3.1370904662868684</v>
      </c>
      <c r="Y2090">
        <f>'MoneyLine Reg. 1'!$B$17+('MoneyLine Reg. 1'!$B$18*test!I2090+test!J2090*'MoneyLine Reg. 1'!$B$19+test!T2090*'MoneyLine Reg. 1'!$B$20+test!Q2090*'MoneyLine Reg. 1'!$B$21)</f>
        <v>0.24582145984397225</v>
      </c>
      <c r="Z2090">
        <f>'MoneyLine Reg. 2'!$B$17+('MoneyLine Reg. 2'!$B$18*test!M2090+test!K2090*'MoneyLine Reg. 2'!$B$19+'MoneyLine Reg. 2'!$B$20*test!L2090+test!N2090*'MoneyLine Reg. 2'!$B$21)</f>
        <v>-1.5480812294998092E-2</v>
      </c>
    </row>
    <row r="2091" spans="1:26" x14ac:dyDescent="0.3">
      <c r="A2091" s="9">
        <v>45322</v>
      </c>
      <c r="B2091" s="7" t="s">
        <v>24</v>
      </c>
      <c r="C2091" s="7"/>
      <c r="D2091" s="7" t="s">
        <v>26</v>
      </c>
      <c r="I2091">
        <f>VLOOKUP(D2091,MoneyLine!$A$1:$K$33,7,FALSE)</f>
        <v>2.4278571428571381</v>
      </c>
      <c r="J2091">
        <f>VLOOKUP(B2091,MoneyLine!$A$1:$K$33,7,FALSE)</f>
        <v>-28.852380952380948</v>
      </c>
      <c r="K2091">
        <f>VLOOKUP(B2091,MoneyLine!$A$1:$K$33,11,FALSE)</f>
        <v>5.754999999999999</v>
      </c>
      <c r="L2091">
        <f>VLOOKUP(B2091,MoneyLine!$A$1:$D$33,4,FALSE)</f>
        <v>42.153999999999996</v>
      </c>
      <c r="M2091">
        <f>VLOOKUP(D2091,MoneyLine!$A$1:$K$33,11,FALSE)</f>
        <v>7.2874999999999996</v>
      </c>
      <c r="N2091">
        <f>VLOOKUP(D2091,MoneyLine!$A$1:$D$33,4,FALSE)</f>
        <v>44.772500000000001</v>
      </c>
      <c r="O2091">
        <f>VLOOKUP(D2091,MoneyLine!$A$1:$Q$33,14,FALSE)</f>
        <v>21.040476190476188</v>
      </c>
      <c r="P2091">
        <f>VLOOKUP(B2091,MoneyLine!$A$1:$Q$33,17,FALSE)</f>
        <v>-35.079523809523806</v>
      </c>
      <c r="Q2091">
        <f>VLOOKUP(B2091,MoneyLine!$A$1:$K$33,10,FALSE)</f>
        <v>-0.52404761904761887</v>
      </c>
      <c r="R2091">
        <f>VLOOKUP(B2091,MoneyLine!$A$1:$Q$33,14,FALSE)</f>
        <v>7.490952380952379</v>
      </c>
      <c r="S2091">
        <f>VLOOKUP(D2091,MoneyLine!$A$1:$Q$33,17,FALSE)</f>
        <v>-8.321428571428573</v>
      </c>
      <c r="T2091">
        <f>VLOOKUP(D2091,MoneyLine!$A$1:$K$33,10,FALSE)</f>
        <v>13.537738095238096</v>
      </c>
      <c r="V2091">
        <f>HomTotReg.!$B$17+(test!O2091*HomTotReg.!$B$18+HomTotReg.!$B$19*test!P2091+test!Q2091*HomTotReg.!$B$20)</f>
        <v>3.345006288173157</v>
      </c>
      <c r="W2091">
        <f>VisTotReg.!$B$17+(VisTotReg.!$B$18*test!R2091+test!S2091*VisTotReg.!$B$19+test!T2091*VisTotReg.!$B$20)</f>
        <v>2.4747987500520181</v>
      </c>
      <c r="Y2091">
        <f>'MoneyLine Reg. 1'!$B$17+('MoneyLine Reg. 1'!$B$18*test!I2091+test!J2091*'MoneyLine Reg. 1'!$B$19+test!T2091*'MoneyLine Reg. 1'!$B$20+test!Q2091*'MoneyLine Reg. 1'!$B$21)</f>
        <v>0.81257788047064172</v>
      </c>
      <c r="Z2091">
        <f>'MoneyLine Reg. 2'!$B$17+('MoneyLine Reg. 2'!$B$18*test!M2091+test!K2091*'MoneyLine Reg. 2'!$B$19+'MoneyLine Reg. 2'!$B$20*test!L2091+test!N2091*'MoneyLine Reg. 2'!$B$21)</f>
        <v>0.49462330041808578</v>
      </c>
    </row>
    <row r="2092" spans="1:26" x14ac:dyDescent="0.3">
      <c r="A2092" s="8">
        <v>45322</v>
      </c>
      <c r="B2092" s="6" t="s">
        <v>32</v>
      </c>
      <c r="C2092" s="6"/>
      <c r="D2092" s="6" t="s">
        <v>19</v>
      </c>
      <c r="I2092">
        <f>VLOOKUP(D2092,MoneyLine!$A$1:$K$33,7,FALSE)</f>
        <v>99.267142857142858</v>
      </c>
      <c r="J2092">
        <f>VLOOKUP(B2092,MoneyLine!$A$1:$K$33,7,FALSE)</f>
        <v>91.395238095238099</v>
      </c>
      <c r="K2092">
        <f>VLOOKUP(B2092,MoneyLine!$A$1:$K$33,11,FALSE)</f>
        <v>4.9549999999999983</v>
      </c>
      <c r="L2092">
        <f>VLOOKUP(B2092,MoneyLine!$A$1:$D$33,4,FALSE)</f>
        <v>47.241</v>
      </c>
      <c r="M2092">
        <f>VLOOKUP(D2092,MoneyLine!$A$1:$K$33,11,FALSE)</f>
        <v>11.873749999999998</v>
      </c>
      <c r="N2092">
        <f>VLOOKUP(D2092,MoneyLine!$A$1:$D$33,4,FALSE)</f>
        <v>44.580500000000001</v>
      </c>
      <c r="O2092">
        <f>VLOOKUP(D2092,MoneyLine!$A$1:$Q$33,14,FALSE)</f>
        <v>93.099761904761891</v>
      </c>
      <c r="P2092">
        <f>VLOOKUP(B2092,MoneyLine!$A$1:$Q$33,17,FALSE)</f>
        <v>-9.4788095238095256</v>
      </c>
      <c r="Q2092">
        <f>VLOOKUP(B2092,MoneyLine!$A$1:$K$33,10,FALSE)</f>
        <v>-16.679047619047623</v>
      </c>
      <c r="R2092">
        <f>VLOOKUP(B2092,MoneyLine!$A$1:$Q$33,14,FALSE)</f>
        <v>85.390952380952371</v>
      </c>
      <c r="S2092">
        <f>VLOOKUP(D2092,MoneyLine!$A$1:$Q$33,17,FALSE)</f>
        <v>-14.223571428571427</v>
      </c>
      <c r="T2092">
        <f>VLOOKUP(D2092,MoneyLine!$A$1:$K$33,10,FALSE)</f>
        <v>-3.2023809523808761E-2</v>
      </c>
      <c r="V2092">
        <f>HomTotReg.!$B$17+(test!O2092*HomTotReg.!$B$18+HomTotReg.!$B$19*test!P2092+test!Q2092*HomTotReg.!$B$20)</f>
        <v>4.0145271387989325</v>
      </c>
      <c r="W2092">
        <f>VisTotReg.!$B$17+(VisTotReg.!$B$18*test!R2092+test!S2092*VisTotReg.!$B$19+test!T2092*VisTotReg.!$B$20)</f>
        <v>3.6512230781212738</v>
      </c>
      <c r="Y2092">
        <f>'MoneyLine Reg. 1'!$B$17+('MoneyLine Reg. 1'!$B$18*test!I2092+test!J2092*'MoneyLine Reg. 1'!$B$19+test!T2092*'MoneyLine Reg. 1'!$B$20+test!Q2092*'MoneyLine Reg. 1'!$B$21)</f>
        <v>0.350979246326245</v>
      </c>
      <c r="Z2092">
        <f>'MoneyLine Reg. 2'!$B$17+('MoneyLine Reg. 2'!$B$18*test!M2092+test!K2092*'MoneyLine Reg. 2'!$B$19+'MoneyLine Reg. 2'!$B$20*test!L2092+test!N2092*'MoneyLine Reg. 2'!$B$21)</f>
        <v>0.42379214082225847</v>
      </c>
    </row>
    <row r="2093" spans="1:26" x14ac:dyDescent="0.3">
      <c r="A2093" s="9">
        <v>45322</v>
      </c>
      <c r="B2093" s="7" t="s">
        <v>29</v>
      </c>
      <c r="C2093" s="7"/>
      <c r="D2093" s="7" t="s">
        <v>21</v>
      </c>
      <c r="I2093">
        <f>VLOOKUP(D2093,MoneyLine!$A$1:$K$33,7,FALSE)</f>
        <v>81.149285714285725</v>
      </c>
      <c r="J2093">
        <f>VLOOKUP(B2093,MoneyLine!$A$1:$K$33,7,FALSE)</f>
        <v>120.64333333333332</v>
      </c>
      <c r="K2093">
        <f>VLOOKUP(B2093,MoneyLine!$A$1:$K$33,11,FALSE)</f>
        <v>13.331249999999997</v>
      </c>
      <c r="L2093">
        <f>VLOOKUP(B2093,MoneyLine!$A$1:$D$33,4,FALSE)</f>
        <v>55.3095</v>
      </c>
      <c r="M2093">
        <f>VLOOKUP(D2093,MoneyLine!$A$1:$K$33,11,FALSE)</f>
        <v>9.1225000000000005</v>
      </c>
      <c r="N2093">
        <f>VLOOKUP(D2093,MoneyLine!$A$1:$D$33,4,FALSE)</f>
        <v>51.807999999999993</v>
      </c>
      <c r="O2093">
        <f>VLOOKUP(D2093,MoneyLine!$A$1:$Q$33,14,FALSE)</f>
        <v>65.387857142857143</v>
      </c>
      <c r="P2093">
        <f>VLOOKUP(B2093,MoneyLine!$A$1:$Q$33,17,FALSE)</f>
        <v>28.97</v>
      </c>
      <c r="Q2093">
        <f>VLOOKUP(B2093,MoneyLine!$A$1:$K$33,10,FALSE)</f>
        <v>20.598452380952381</v>
      </c>
      <c r="R2093">
        <f>VLOOKUP(B2093,MoneyLine!$A$1:$Q$33,14,FALSE)</f>
        <v>76.355714285714271</v>
      </c>
      <c r="S2093">
        <f>VLOOKUP(D2093,MoneyLine!$A$1:$Q$33,17,FALSE)</f>
        <v>7.3759523809523806</v>
      </c>
      <c r="T2093">
        <f>VLOOKUP(D2093,MoneyLine!$A$1:$K$33,10,FALSE)</f>
        <v>8.0371428571428574</v>
      </c>
      <c r="V2093">
        <f>HomTotReg.!$B$17+(test!O2093*HomTotReg.!$B$18+HomTotReg.!$B$19*test!P2093+test!Q2093*HomTotReg.!$B$20)</f>
        <v>2.9028071167921028</v>
      </c>
      <c r="W2093">
        <f>VisTotReg.!$B$17+(VisTotReg.!$B$18*test!R2093+test!S2093*VisTotReg.!$B$19+test!T2093*VisTotReg.!$B$20)</f>
        <v>3.2326935319952064</v>
      </c>
      <c r="Y2093">
        <f>'MoneyLine Reg. 1'!$B$17+('MoneyLine Reg. 1'!$B$18*test!I2093+test!J2093*'MoneyLine Reg. 1'!$B$19+test!T2093*'MoneyLine Reg. 1'!$B$20+test!Q2093*'MoneyLine Reg. 1'!$B$21)</f>
        <v>-0.42464699112840942</v>
      </c>
      <c r="Z2093">
        <f>'MoneyLine Reg. 2'!$B$17+('MoneyLine Reg. 2'!$B$18*test!M2093+test!K2093*'MoneyLine Reg. 2'!$B$19+'MoneyLine Reg. 2'!$B$20*test!L2093+test!N2093*'MoneyLine Reg. 2'!$B$21)</f>
        <v>-0.32864213272053711</v>
      </c>
    </row>
    <row r="2094" spans="1:26" x14ac:dyDescent="0.3">
      <c r="A2094" s="8">
        <v>45327</v>
      </c>
      <c r="B2094" s="6" t="s">
        <v>11</v>
      </c>
      <c r="C2094" s="6"/>
      <c r="D2094" s="6" t="s">
        <v>17</v>
      </c>
      <c r="I2094">
        <f>VLOOKUP(D2094,MoneyLine!$A$1:$K$33,7,FALSE)</f>
        <v>126.67</v>
      </c>
      <c r="J2094">
        <f>VLOOKUP(B2094,MoneyLine!$A$1:$K$33,7,FALSE)</f>
        <v>121.01880952380951</v>
      </c>
      <c r="K2094">
        <f>VLOOKUP(B2094,MoneyLine!$A$1:$K$33,11,FALSE)</f>
        <v>15.838749999999997</v>
      </c>
      <c r="L2094">
        <f>VLOOKUP(B2094,MoneyLine!$A$1:$D$33,4,FALSE)</f>
        <v>52.685499999999998</v>
      </c>
      <c r="M2094">
        <f>VLOOKUP(D2094,MoneyLine!$A$1:$K$33,11,FALSE)</f>
        <v>19.922499999999999</v>
      </c>
      <c r="N2094">
        <f>VLOOKUP(D2094,MoneyLine!$A$1:$D$33,4,FALSE)</f>
        <v>49.902000000000001</v>
      </c>
      <c r="O2094">
        <f>VLOOKUP(D2094,MoneyLine!$A$1:$Q$33,14,FALSE)</f>
        <v>104.88261904761904</v>
      </c>
      <c r="P2094">
        <f>VLOOKUP(B2094,MoneyLine!$A$1:$Q$33,17,FALSE)</f>
        <v>15.627619047619051</v>
      </c>
      <c r="Q2094">
        <f>VLOOKUP(B2094,MoneyLine!$A$1:$K$33,10,FALSE)</f>
        <v>10.4975</v>
      </c>
      <c r="R2094">
        <f>VLOOKUP(B2094,MoneyLine!$A$1:$Q$33,14,FALSE)</f>
        <v>85.286666666666662</v>
      </c>
      <c r="S2094">
        <f>VLOOKUP(D2094,MoneyLine!$A$1:$Q$33,17,FALSE)</f>
        <v>9.6223809523809507</v>
      </c>
      <c r="T2094">
        <f>VLOOKUP(D2094,MoneyLine!$A$1:$K$33,10,FALSE)</f>
        <v>23.209285714285713</v>
      </c>
      <c r="V2094">
        <f>HomTotReg.!$B$17+(test!O2094*HomTotReg.!$B$18+HomTotReg.!$B$19*test!P2094+test!Q2094*HomTotReg.!$B$20)</f>
        <v>3.573579639129651</v>
      </c>
      <c r="W2094">
        <f>VisTotReg.!$B$17+(VisTotReg.!$B$18*test!R2094+test!S2094*VisTotReg.!$B$19+test!T2094*VisTotReg.!$B$20)</f>
        <v>3.0952011421795325</v>
      </c>
      <c r="Y2094">
        <f>'MoneyLine Reg. 1'!$B$17+('MoneyLine Reg. 1'!$B$18*test!I2094+test!J2094*'MoneyLine Reg. 1'!$B$19+test!T2094*'MoneyLine Reg. 1'!$B$20+test!Q2094*'MoneyLine Reg. 1'!$B$21)</f>
        <v>0.32815604502166079</v>
      </c>
      <c r="Z2094">
        <f>'MoneyLine Reg. 2'!$B$17+('MoneyLine Reg. 2'!$B$18*test!M2094+test!K2094*'MoneyLine Reg. 2'!$B$19+'MoneyLine Reg. 2'!$B$20*test!L2094+test!N2094*'MoneyLine Reg. 2'!$B$21)</f>
        <v>0.2437491446963258</v>
      </c>
    </row>
    <row r="2095" spans="1:26" x14ac:dyDescent="0.3">
      <c r="A2095" s="9">
        <v>45327</v>
      </c>
      <c r="B2095" s="7" t="s">
        <v>16</v>
      </c>
      <c r="C2095" s="7"/>
      <c r="D2095" s="7" t="s">
        <v>5</v>
      </c>
      <c r="I2095">
        <f>VLOOKUP(D2095,MoneyLine!$A$1:$K$33,7,FALSE)</f>
        <v>92.519047619047612</v>
      </c>
      <c r="J2095">
        <f>VLOOKUP(B2095,MoneyLine!$A$1:$K$33,7,FALSE)</f>
        <v>64.561666666666639</v>
      </c>
      <c r="K2095">
        <f>VLOOKUP(B2095,MoneyLine!$A$1:$K$33,11,FALSE)</f>
        <v>10.3225</v>
      </c>
      <c r="L2095">
        <f>VLOOKUP(B2095,MoneyLine!$A$1:$D$33,4,FALSE)</f>
        <v>48.538999999999994</v>
      </c>
      <c r="M2095">
        <f>VLOOKUP(D2095,MoneyLine!$A$1:$K$33,11,FALSE)</f>
        <v>15.5725</v>
      </c>
      <c r="N2095">
        <f>VLOOKUP(D2095,MoneyLine!$A$1:$D$33,4,FALSE)</f>
        <v>52.448999999999998</v>
      </c>
      <c r="O2095">
        <f>VLOOKUP(D2095,MoneyLine!$A$1:$Q$33,14,FALSE)</f>
        <v>80.7392857142857</v>
      </c>
      <c r="P2095">
        <f>VLOOKUP(B2095,MoneyLine!$A$1:$Q$33,17,FALSE)</f>
        <v>-17.098809523809521</v>
      </c>
      <c r="Q2095">
        <f>VLOOKUP(B2095,MoneyLine!$A$1:$K$33,10,FALSE)</f>
        <v>17.131547619047623</v>
      </c>
      <c r="R2095">
        <f>VLOOKUP(B2095,MoneyLine!$A$1:$Q$33,14,FALSE)</f>
        <v>75.591190476190462</v>
      </c>
      <c r="S2095">
        <f>VLOOKUP(D2095,MoneyLine!$A$1:$Q$33,17,FALSE)</f>
        <v>2.4073809523809526</v>
      </c>
      <c r="T2095">
        <f>VLOOKUP(D2095,MoneyLine!$A$1:$K$33,10,FALSE)</f>
        <v>7.11511904761905</v>
      </c>
      <c r="V2095">
        <f>HomTotReg.!$B$17+(test!O2095*HomTotReg.!$B$18+HomTotReg.!$B$19*test!P2095+test!Q2095*HomTotReg.!$B$20)</f>
        <v>3.5916932743939496</v>
      </c>
      <c r="W2095">
        <f>VisTotReg.!$B$17+(VisTotReg.!$B$18*test!R2095+test!S2095*VisTotReg.!$B$19+test!T2095*VisTotReg.!$B$20)</f>
        <v>3.2814929159751145</v>
      </c>
      <c r="Y2095">
        <f>'MoneyLine Reg. 1'!$B$17+('MoneyLine Reg. 1'!$B$18*test!I2095+test!J2095*'MoneyLine Reg. 1'!$B$19+test!T2095*'MoneyLine Reg. 1'!$B$20+test!Q2095*'MoneyLine Reg. 1'!$B$21)</f>
        <v>0.35429648464981467</v>
      </c>
      <c r="Z2095">
        <f>'MoneyLine Reg. 2'!$B$17+('MoneyLine Reg. 2'!$B$18*test!M2095+test!K2095*'MoneyLine Reg. 2'!$B$19+'MoneyLine Reg. 2'!$B$20*test!L2095+test!N2095*'MoneyLine Reg. 2'!$B$21)</f>
        <v>0.79710165083036788</v>
      </c>
    </row>
    <row r="2096" spans="1:26" x14ac:dyDescent="0.3">
      <c r="A2096" s="8">
        <v>45328</v>
      </c>
      <c r="B2096" s="6" t="s">
        <v>22</v>
      </c>
      <c r="C2096" s="6"/>
      <c r="D2096" s="6" t="s">
        <v>14</v>
      </c>
      <c r="I2096">
        <f>VLOOKUP(D2096,MoneyLine!$A$1:$K$33,7,FALSE)</f>
        <v>85.562619047619037</v>
      </c>
      <c r="J2096">
        <f>VLOOKUP(B2096,MoneyLine!$A$1:$K$33,7,FALSE)</f>
        <v>73.279761904761898</v>
      </c>
      <c r="K2096">
        <f>VLOOKUP(B2096,MoneyLine!$A$1:$K$33,11,FALSE)</f>
        <v>6.432500000000001</v>
      </c>
      <c r="L2096">
        <f>VLOOKUP(B2096,MoneyLine!$A$1:$D$33,4,FALSE)</f>
        <v>50.885999999999996</v>
      </c>
      <c r="M2096">
        <f>VLOOKUP(D2096,MoneyLine!$A$1:$K$33,11,FALSE)</f>
        <v>19.403750000000002</v>
      </c>
      <c r="N2096">
        <f>VLOOKUP(D2096,MoneyLine!$A$1:$D$33,4,FALSE)</f>
        <v>49.788499999999999</v>
      </c>
      <c r="O2096">
        <f>VLOOKUP(D2096,MoneyLine!$A$1:$Q$33,14,FALSE)</f>
        <v>87.124523809523808</v>
      </c>
      <c r="P2096">
        <f>VLOOKUP(B2096,MoneyLine!$A$1:$Q$33,17,FALSE)</f>
        <v>-0.22023809523809401</v>
      </c>
      <c r="Q2096">
        <f>VLOOKUP(B2096,MoneyLine!$A$1:$K$33,10,FALSE)</f>
        <v>10.709166666666667</v>
      </c>
      <c r="R2096">
        <f>VLOOKUP(B2096,MoneyLine!$A$1:$Q$33,14,FALSE)</f>
        <v>70.076904761904771</v>
      </c>
      <c r="S2096">
        <f>VLOOKUP(D2096,MoneyLine!$A$1:$Q$33,17,FALSE)</f>
        <v>-3.2247619047619036</v>
      </c>
      <c r="T2096">
        <f>VLOOKUP(D2096,MoneyLine!$A$1:$K$33,10,FALSE)</f>
        <v>24.058452380952382</v>
      </c>
      <c r="V2096">
        <f>HomTotReg.!$B$17+(test!O2096*HomTotReg.!$B$18+HomTotReg.!$B$19*test!P2096+test!Q2096*HomTotReg.!$B$20)</f>
        <v>3.551224036781468</v>
      </c>
      <c r="W2096">
        <f>VisTotReg.!$B$17+(VisTotReg.!$B$18*test!R2096+test!S2096*VisTotReg.!$B$19+test!T2096*VisTotReg.!$B$20)</f>
        <v>3.016812029827288</v>
      </c>
      <c r="Y2096">
        <f>'MoneyLine Reg. 1'!$B$17+('MoneyLine Reg. 1'!$B$18*test!I2096+test!J2096*'MoneyLine Reg. 1'!$B$19+test!T2096*'MoneyLine Reg. 1'!$B$20+test!Q2096*'MoneyLine Reg. 1'!$B$21)</f>
        <v>0.48459176445195212</v>
      </c>
      <c r="Z2096">
        <f>'MoneyLine Reg. 2'!$B$17+('MoneyLine Reg. 2'!$B$18*test!M2096+test!K2096*'MoneyLine Reg. 2'!$B$19+'MoneyLine Reg. 2'!$B$20*test!L2096+test!N2096*'MoneyLine Reg. 2'!$B$21)</f>
        <v>0.89231209528082811</v>
      </c>
    </row>
    <row r="2097" spans="1:26" x14ac:dyDescent="0.3">
      <c r="A2097" s="9">
        <v>45328</v>
      </c>
      <c r="B2097" s="7" t="s">
        <v>30</v>
      </c>
      <c r="C2097" s="7"/>
      <c r="D2097" s="7" t="s">
        <v>13</v>
      </c>
      <c r="I2097">
        <f>VLOOKUP(D2097,MoneyLine!$A$1:$K$33,7,FALSE)</f>
        <v>52.757857142857148</v>
      </c>
      <c r="J2097">
        <f>VLOOKUP(B2097,MoneyLine!$A$1:$K$33,7,FALSE)</f>
        <v>127.36857142857141</v>
      </c>
      <c r="K2097">
        <f>VLOOKUP(B2097,MoneyLine!$A$1:$K$33,11,FALSE)</f>
        <v>15.876249999999999</v>
      </c>
      <c r="L2097">
        <f>VLOOKUP(B2097,MoneyLine!$A$1:$D$33,4,FALSE)</f>
        <v>56.155499999999996</v>
      </c>
      <c r="M2097">
        <f>VLOOKUP(D2097,MoneyLine!$A$1:$K$33,11,FALSE)</f>
        <v>5.03125</v>
      </c>
      <c r="N2097">
        <f>VLOOKUP(D2097,MoneyLine!$A$1:$D$33,4,FALSE)</f>
        <v>47.964499999999994</v>
      </c>
      <c r="O2097">
        <f>VLOOKUP(D2097,MoneyLine!$A$1:$Q$33,14,FALSE)</f>
        <v>36.921904761904756</v>
      </c>
      <c r="P2097">
        <f>VLOOKUP(B2097,MoneyLine!$A$1:$Q$33,17,FALSE)</f>
        <v>21.976904761904766</v>
      </c>
      <c r="Q2097">
        <f>VLOOKUP(B2097,MoneyLine!$A$1:$K$33,10,FALSE)</f>
        <v>-0.45761904761904759</v>
      </c>
      <c r="R2097">
        <f>VLOOKUP(B2097,MoneyLine!$A$1:$Q$33,14,FALSE)</f>
        <v>104.57619047619046</v>
      </c>
      <c r="S2097">
        <f>VLOOKUP(D2097,MoneyLine!$A$1:$Q$33,17,FALSE)</f>
        <v>6.5440476190476176</v>
      </c>
      <c r="T2097">
        <f>VLOOKUP(D2097,MoneyLine!$A$1:$K$33,10,FALSE)</f>
        <v>-4.3963095238095242</v>
      </c>
      <c r="V2097">
        <f>HomTotReg.!$B$17+(test!O2097*HomTotReg.!$B$18+HomTotReg.!$B$19*test!P2097+test!Q2097*HomTotReg.!$B$20)</f>
        <v>2.9077558109347659</v>
      </c>
      <c r="W2097">
        <f>VisTotReg.!$B$17+(VisTotReg.!$B$18*test!R2097+test!S2097*VisTotReg.!$B$19+test!T2097*VisTotReg.!$B$20)</f>
        <v>3.7579192646562953</v>
      </c>
      <c r="Y2097">
        <f>'MoneyLine Reg. 1'!$B$17+('MoneyLine Reg. 1'!$B$18*test!I2097+test!J2097*'MoneyLine Reg. 1'!$B$19+test!T2097*'MoneyLine Reg. 1'!$B$20+test!Q2097*'MoneyLine Reg. 1'!$B$21)</f>
        <v>-0.74160637705933863</v>
      </c>
      <c r="Z2097">
        <f>'MoneyLine Reg. 2'!$B$17+('MoneyLine Reg. 2'!$B$18*test!M2097+test!K2097*'MoneyLine Reg. 2'!$B$19+'MoneyLine Reg. 2'!$B$20*test!L2097+test!N2097*'MoneyLine Reg. 2'!$B$21)</f>
        <v>-1.0652578243386994</v>
      </c>
    </row>
    <row r="2098" spans="1:26" x14ac:dyDescent="0.3">
      <c r="A2098" s="8">
        <v>45328</v>
      </c>
      <c r="B2098" s="6" t="s">
        <v>8</v>
      </c>
      <c r="C2098" s="6"/>
      <c r="D2098" s="6" t="s">
        <v>18</v>
      </c>
      <c r="I2098">
        <f>VLOOKUP(D2098,MoneyLine!$A$1:$K$33,7,FALSE)</f>
        <v>161.3661904761905</v>
      </c>
      <c r="J2098">
        <f>VLOOKUP(B2098,MoneyLine!$A$1:$K$33,7,FALSE)</f>
        <v>158.14214285714286</v>
      </c>
      <c r="K2098">
        <f>VLOOKUP(B2098,MoneyLine!$A$1:$K$33,11,FALSE)</f>
        <v>11.611250000000004</v>
      </c>
      <c r="L2098">
        <f>VLOOKUP(B2098,MoneyLine!$A$1:$D$33,4,FALSE)</f>
        <v>49.862499999999997</v>
      </c>
      <c r="M2098">
        <f>VLOOKUP(D2098,MoneyLine!$A$1:$K$33,11,FALSE)</f>
        <v>18.088749999999997</v>
      </c>
      <c r="N2098">
        <f>VLOOKUP(D2098,MoneyLine!$A$1:$D$33,4,FALSE)</f>
        <v>55.644500000000001</v>
      </c>
      <c r="O2098">
        <f>VLOOKUP(D2098,MoneyLine!$A$1:$Q$33,14,FALSE)</f>
        <v>80.616190476190468</v>
      </c>
      <c r="P2098">
        <f>VLOOKUP(B2098,MoneyLine!$A$1:$Q$33,17,FALSE)</f>
        <v>14.067142857142855</v>
      </c>
      <c r="Q2098">
        <f>VLOOKUP(B2098,MoneyLine!$A$1:$K$33,10,FALSE)</f>
        <v>21.027261904761904</v>
      </c>
      <c r="R2098">
        <f>VLOOKUP(B2098,MoneyLine!$A$1:$Q$33,14,FALSE)</f>
        <v>125.46428571428571</v>
      </c>
      <c r="S2098">
        <f>VLOOKUP(D2098,MoneyLine!$A$1:$Q$33,17,FALSE)</f>
        <v>63.627142857142857</v>
      </c>
      <c r="T2098">
        <f>VLOOKUP(D2098,MoneyLine!$A$1:$K$33,10,FALSE)</f>
        <v>-8.5753571428571433</v>
      </c>
      <c r="V2098">
        <f>HomTotReg.!$B$17+(test!O2098*HomTotReg.!$B$18+HomTotReg.!$B$19*test!P2098+test!Q2098*HomTotReg.!$B$20)</f>
        <v>3.2171833377473305</v>
      </c>
      <c r="W2098">
        <f>VisTotReg.!$B$17+(VisTotReg.!$B$18*test!R2098+test!S2098*VisTotReg.!$B$19+test!T2098*VisTotReg.!$B$20)</f>
        <v>3.5583582045653737</v>
      </c>
      <c r="Y2098">
        <f>'MoneyLine Reg. 1'!$B$17+('MoneyLine Reg. 1'!$B$18*test!I2098+test!J2098*'MoneyLine Reg. 1'!$B$19+test!T2098*'MoneyLine Reg. 1'!$B$20+test!Q2098*'MoneyLine Reg. 1'!$B$21)</f>
        <v>-0.30461732989550172</v>
      </c>
      <c r="Z2098">
        <f>'MoneyLine Reg. 2'!$B$17+('MoneyLine Reg. 2'!$B$18*test!M2098+test!K2098*'MoneyLine Reg. 2'!$B$19+'MoneyLine Reg. 2'!$B$20*test!L2098+test!N2098*'MoneyLine Reg. 2'!$B$21)</f>
        <v>1.002792843756839</v>
      </c>
    </row>
    <row r="2099" spans="1:26" x14ac:dyDescent="0.3">
      <c r="A2099" s="9">
        <v>45328</v>
      </c>
      <c r="B2099" s="7" t="s">
        <v>4</v>
      </c>
      <c r="C2099" s="7"/>
      <c r="D2099" s="7" t="s">
        <v>31</v>
      </c>
      <c r="I2099">
        <f>VLOOKUP(D2099,MoneyLine!$A$1:$K$33,7,FALSE)</f>
        <v>130.13119047619048</v>
      </c>
      <c r="J2099">
        <f>VLOOKUP(B2099,MoneyLine!$A$1:$K$33,7,FALSE)</f>
        <v>71.288571428571402</v>
      </c>
      <c r="K2099">
        <f>VLOOKUP(B2099,MoneyLine!$A$1:$K$33,11,FALSE)</f>
        <v>4.0925000000000029</v>
      </c>
      <c r="L2099">
        <f>VLOOKUP(B2099,MoneyLine!$A$1:$D$33,4,FALSE)</f>
        <v>50.962499999999999</v>
      </c>
      <c r="M2099">
        <f>VLOOKUP(D2099,MoneyLine!$A$1:$K$33,11,FALSE)</f>
        <v>13.114999999999997</v>
      </c>
      <c r="N2099">
        <f>VLOOKUP(D2099,MoneyLine!$A$1:$D$33,4,FALSE)</f>
        <v>55.725999999999999</v>
      </c>
      <c r="O2099">
        <f>VLOOKUP(D2099,MoneyLine!$A$1:$Q$33,14,FALSE)</f>
        <v>91.865476190476173</v>
      </c>
      <c r="P2099">
        <f>VLOOKUP(B2099,MoneyLine!$A$1:$Q$33,17,FALSE)</f>
        <v>33.857619047619039</v>
      </c>
      <c r="Q2099">
        <f>VLOOKUP(B2099,MoneyLine!$A$1:$K$33,10,FALSE)</f>
        <v>21.901309523809527</v>
      </c>
      <c r="R2099">
        <f>VLOOKUP(B2099,MoneyLine!$A$1:$Q$33,14,FALSE)</f>
        <v>28.298571428571432</v>
      </c>
      <c r="S2099">
        <f>VLOOKUP(D2099,MoneyLine!$A$1:$Q$33,17,FALSE)</f>
        <v>29.228333333333332</v>
      </c>
      <c r="T2099">
        <f>VLOOKUP(D2099,MoneyLine!$A$1:$K$33,10,FALSE)</f>
        <v>31.447738095238101</v>
      </c>
      <c r="V2099">
        <f>HomTotReg.!$B$17+(test!O2099*HomTotReg.!$B$18+HomTotReg.!$B$19*test!P2099+test!Q2099*HomTotReg.!$B$20)</f>
        <v>3.1168987860456272</v>
      </c>
      <c r="W2099">
        <f>VisTotReg.!$B$17+(VisTotReg.!$B$18*test!R2099+test!S2099*VisTotReg.!$B$19+test!T2099*VisTotReg.!$B$20)</f>
        <v>2.1231616591646705</v>
      </c>
      <c r="Y2099">
        <f>'MoneyLine Reg. 1'!$B$17+('MoneyLine Reg. 1'!$B$18*test!I2099+test!J2099*'MoneyLine Reg. 1'!$B$19+test!T2099*'MoneyLine Reg. 1'!$B$20+test!Q2099*'MoneyLine Reg. 1'!$B$21)</f>
        <v>0.9344590192225829</v>
      </c>
      <c r="Z2099">
        <f>'MoneyLine Reg. 2'!$B$17+('MoneyLine Reg. 2'!$B$18*test!M2099+test!K2099*'MoneyLine Reg. 2'!$B$19+'MoneyLine Reg. 2'!$B$20*test!L2099+test!N2099*'MoneyLine Reg. 2'!$B$21)</f>
        <v>1.0644414337584278</v>
      </c>
    </row>
    <row r="2100" spans="1:26" x14ac:dyDescent="0.3">
      <c r="A2100" s="8">
        <v>45328</v>
      </c>
      <c r="B2100" s="6" t="s">
        <v>11</v>
      </c>
      <c r="C2100" s="6"/>
      <c r="D2100" s="6" t="s">
        <v>15</v>
      </c>
      <c r="I2100">
        <f>VLOOKUP(D2100,MoneyLine!$A$1:$K$33,7,FALSE)</f>
        <v>101.46142857142856</v>
      </c>
      <c r="J2100">
        <f>VLOOKUP(B2100,MoneyLine!$A$1:$K$33,7,FALSE)</f>
        <v>121.01880952380951</v>
      </c>
      <c r="K2100">
        <f>VLOOKUP(B2100,MoneyLine!$A$1:$K$33,11,FALSE)</f>
        <v>15.838749999999997</v>
      </c>
      <c r="L2100">
        <f>VLOOKUP(B2100,MoneyLine!$A$1:$D$33,4,FALSE)</f>
        <v>52.685499999999998</v>
      </c>
      <c r="M2100">
        <f>VLOOKUP(D2100,MoneyLine!$A$1:$K$33,11,FALSE)</f>
        <v>16.143749999999997</v>
      </c>
      <c r="N2100">
        <f>VLOOKUP(D2100,MoneyLine!$A$1:$D$33,4,FALSE)</f>
        <v>52.539000000000001</v>
      </c>
      <c r="O2100">
        <f>VLOOKUP(D2100,MoneyLine!$A$1:$Q$33,14,FALSE)</f>
        <v>76.89928571428571</v>
      </c>
      <c r="P2100">
        <f>VLOOKUP(B2100,MoneyLine!$A$1:$Q$33,17,FALSE)</f>
        <v>15.627619047619051</v>
      </c>
      <c r="Q2100">
        <f>VLOOKUP(B2100,MoneyLine!$A$1:$K$33,10,FALSE)</f>
        <v>10.4975</v>
      </c>
      <c r="R2100">
        <f>VLOOKUP(B2100,MoneyLine!$A$1:$Q$33,14,FALSE)</f>
        <v>85.286666666666662</v>
      </c>
      <c r="S2100">
        <f>VLOOKUP(D2100,MoneyLine!$A$1:$Q$33,17,FALSE)</f>
        <v>16.578095238095237</v>
      </c>
      <c r="T2100">
        <f>VLOOKUP(D2100,MoneyLine!$A$1:$K$33,10,FALSE)</f>
        <v>-8.7532142857142858</v>
      </c>
      <c r="V2100">
        <f>HomTotReg.!$B$17+(test!O2100*HomTotReg.!$B$18+HomTotReg.!$B$19*test!P2100+test!Q2100*HomTotReg.!$B$20)</f>
        <v>3.2773944211926938</v>
      </c>
      <c r="W2100">
        <f>VisTotReg.!$B$17+(VisTotReg.!$B$18*test!R2100+test!S2100*VisTotReg.!$B$19+test!T2100*VisTotReg.!$B$20)</f>
        <v>3.5038242842736973</v>
      </c>
      <c r="Y2100">
        <f>'MoneyLine Reg. 1'!$B$17+('MoneyLine Reg. 1'!$B$18*test!I2100+test!J2100*'MoneyLine Reg. 1'!$B$19+test!T2100*'MoneyLine Reg. 1'!$B$20+test!Q2100*'MoneyLine Reg. 1'!$B$21)</f>
        <v>-0.3612716293164322</v>
      </c>
      <c r="Z2100">
        <f>'MoneyLine Reg. 2'!$B$17+('MoneyLine Reg. 2'!$B$18*test!M2100+test!K2100*'MoneyLine Reg. 2'!$B$19+'MoneyLine Reg. 2'!$B$20*test!L2100+test!N2100*'MoneyLine Reg. 2'!$B$21)</f>
        <v>0.20166097285243101</v>
      </c>
    </row>
    <row r="2101" spans="1:26" x14ac:dyDescent="0.3">
      <c r="A2101" s="9">
        <v>45328</v>
      </c>
      <c r="B2101" s="7" t="s">
        <v>23</v>
      </c>
      <c r="C2101" s="7"/>
      <c r="D2101" s="7" t="s">
        <v>3</v>
      </c>
      <c r="I2101">
        <f>VLOOKUP(D2101,MoneyLine!$A$1:$K$33,7,FALSE)</f>
        <v>103.61880952380953</v>
      </c>
      <c r="J2101">
        <f>VLOOKUP(B2101,MoneyLine!$A$1:$K$33,7,FALSE)</f>
        <v>101.00309523809524</v>
      </c>
      <c r="K2101">
        <f>VLOOKUP(B2101,MoneyLine!$A$1:$K$33,11,FALSE)</f>
        <v>6.8149999999999995</v>
      </c>
      <c r="L2101">
        <f>VLOOKUP(B2101,MoneyLine!$A$1:$D$33,4,FALSE)</f>
        <v>52.277999999999999</v>
      </c>
      <c r="M2101">
        <f>VLOOKUP(D2101,MoneyLine!$A$1:$K$33,11,FALSE)</f>
        <v>6.7725000000000009</v>
      </c>
      <c r="N2101">
        <f>VLOOKUP(D2101,MoneyLine!$A$1:$D$33,4,FALSE)</f>
        <v>53.618500000000004</v>
      </c>
      <c r="O2101">
        <f>VLOOKUP(D2101,MoneyLine!$A$1:$Q$33,14,FALSE)</f>
        <v>76.556190476190451</v>
      </c>
      <c r="P2101">
        <f>VLOOKUP(B2101,MoneyLine!$A$1:$Q$33,17,FALSE)</f>
        <v>22.973095238095237</v>
      </c>
      <c r="Q2101">
        <f>VLOOKUP(B2101,MoneyLine!$A$1:$K$33,10,FALSE)</f>
        <v>43.088928571428575</v>
      </c>
      <c r="R2101">
        <f>VLOOKUP(B2101,MoneyLine!$A$1:$Q$33,14,FALSE)</f>
        <v>66.898333333333312</v>
      </c>
      <c r="S2101">
        <f>VLOOKUP(D2101,MoneyLine!$A$1:$Q$33,17,FALSE)</f>
        <v>15.725476190476186</v>
      </c>
      <c r="T2101">
        <f>VLOOKUP(D2101,MoneyLine!$A$1:$K$33,10,FALSE)</f>
        <v>34.368214285714288</v>
      </c>
      <c r="V2101">
        <f>HomTotReg.!$B$17+(test!O2101*HomTotReg.!$B$18+HomTotReg.!$B$19*test!P2101+test!Q2101*HomTotReg.!$B$20)</f>
        <v>2.8366122765162984</v>
      </c>
      <c r="W2101">
        <f>VisTotReg.!$B$17+(VisTotReg.!$B$18*test!R2101+test!S2101*VisTotReg.!$B$19+test!T2101*VisTotReg.!$B$20)</f>
        <v>2.6583760037566195</v>
      </c>
      <c r="Y2101">
        <f>'MoneyLine Reg. 1'!$B$17+('MoneyLine Reg. 1'!$B$18*test!I2101+test!J2101*'MoneyLine Reg. 1'!$B$19+test!T2101*'MoneyLine Reg. 1'!$B$20+test!Q2101*'MoneyLine Reg. 1'!$B$21)</f>
        <v>0.16098502461380504</v>
      </c>
      <c r="Z2101">
        <f>'MoneyLine Reg. 2'!$B$17+('MoneyLine Reg. 2'!$B$18*test!M2101+test!K2101*'MoneyLine Reg. 2'!$B$19+'MoneyLine Reg. 2'!$B$20*test!L2101+test!N2101*'MoneyLine Reg. 2'!$B$21)</f>
        <v>0.26869552262603147</v>
      </c>
    </row>
    <row r="2102" spans="1:26" x14ac:dyDescent="0.3">
      <c r="A2102" s="8">
        <v>45328</v>
      </c>
      <c r="B2102" s="6" t="s">
        <v>9</v>
      </c>
      <c r="C2102" s="6"/>
      <c r="D2102" s="6" t="s">
        <v>27</v>
      </c>
      <c r="I2102">
        <f>VLOOKUP(D2102,MoneyLine!$A$1:$K$33,7,FALSE)</f>
        <v>57.437380952380948</v>
      </c>
      <c r="J2102">
        <f>VLOOKUP(B2102,MoneyLine!$A$1:$K$33,7,FALSE)</f>
        <v>154.76523809523809</v>
      </c>
      <c r="K2102">
        <f>VLOOKUP(B2102,MoneyLine!$A$1:$K$33,11,FALSE)</f>
        <v>17.220000000000002</v>
      </c>
      <c r="L2102">
        <f>VLOOKUP(B2102,MoneyLine!$A$1:$D$33,4,FALSE)</f>
        <v>58.933</v>
      </c>
      <c r="M2102">
        <f>VLOOKUP(D2102,MoneyLine!$A$1:$K$33,11,FALSE)</f>
        <v>10.504999999999999</v>
      </c>
      <c r="N2102">
        <f>VLOOKUP(D2102,MoneyLine!$A$1:$D$33,4,FALSE)</f>
        <v>52.064499999999995</v>
      </c>
      <c r="O2102">
        <f>VLOOKUP(D2102,MoneyLine!$A$1:$Q$33,14,FALSE)</f>
        <v>42.338571428571427</v>
      </c>
      <c r="P2102">
        <f>VLOOKUP(B2102,MoneyLine!$A$1:$Q$33,17,FALSE)</f>
        <v>29.393333333333338</v>
      </c>
      <c r="Q2102">
        <f>VLOOKUP(B2102,MoneyLine!$A$1:$K$33,10,FALSE)</f>
        <v>-2.4774999999999996</v>
      </c>
      <c r="R2102">
        <f>VLOOKUP(B2102,MoneyLine!$A$1:$Q$33,14,FALSE)</f>
        <v>117.61833333333333</v>
      </c>
      <c r="S2102">
        <f>VLOOKUP(D2102,MoneyLine!$A$1:$Q$33,17,FALSE)</f>
        <v>0.65357142857142814</v>
      </c>
      <c r="T2102">
        <f>VLOOKUP(D2102,MoneyLine!$A$1:$K$33,10,FALSE)</f>
        <v>23.449285714285718</v>
      </c>
      <c r="V2102">
        <f>HomTotReg.!$B$17+(test!O2102*HomTotReg.!$B$18+HomTotReg.!$B$19*test!P2102+test!Q2102*HomTotReg.!$B$20)</f>
        <v>2.908766339628893</v>
      </c>
      <c r="W2102">
        <f>VisTotReg.!$B$17+(VisTotReg.!$B$18*test!R2102+test!S2102*VisTotReg.!$B$19+test!T2102*VisTotReg.!$B$20)</f>
        <v>3.5551174423820404</v>
      </c>
      <c r="Y2102">
        <f>'MoneyLine Reg. 1'!$B$17+('MoneyLine Reg. 1'!$B$18*test!I2102+test!J2102*'MoneyLine Reg. 1'!$B$19+test!T2102*'MoneyLine Reg. 1'!$B$20+test!Q2102*'MoneyLine Reg. 1'!$B$21)</f>
        <v>-0.60547968734159918</v>
      </c>
      <c r="Z2102">
        <f>'MoneyLine Reg. 2'!$B$17+('MoneyLine Reg. 2'!$B$18*test!M2102+test!K2102*'MoneyLine Reg. 2'!$B$19+'MoneyLine Reg. 2'!$B$20*test!L2102+test!N2102*'MoneyLine Reg. 2'!$B$21)</f>
        <v>-0.72775515042929584</v>
      </c>
    </row>
    <row r="2103" spans="1:26" x14ac:dyDescent="0.3">
      <c r="A2103" s="9">
        <v>45328</v>
      </c>
      <c r="B2103" s="7" t="s">
        <v>33</v>
      </c>
      <c r="C2103" s="7"/>
      <c r="D2103" s="7" t="s">
        <v>12</v>
      </c>
      <c r="I2103">
        <f>VLOOKUP(D2103,MoneyLine!$A$1:$K$33,7,FALSE)</f>
        <v>38.000238095238089</v>
      </c>
      <c r="J2103">
        <f>VLOOKUP(B2103,MoneyLine!$A$1:$K$33,7,FALSE)</f>
        <v>35.906904761904762</v>
      </c>
      <c r="K2103">
        <f>VLOOKUP(B2103,MoneyLine!$A$1:$K$33,11,FALSE)</f>
        <v>3.707499999999996</v>
      </c>
      <c r="L2103">
        <f>VLOOKUP(B2103,MoneyLine!$A$1:$D$33,4,FALSE)</f>
        <v>47.251999999999995</v>
      </c>
      <c r="M2103">
        <f>VLOOKUP(D2103,MoneyLine!$A$1:$K$33,11,FALSE)</f>
        <v>5.6062500000000011</v>
      </c>
      <c r="N2103">
        <f>VLOOKUP(D2103,MoneyLine!$A$1:$D$33,4,FALSE)</f>
        <v>46.611499999999999</v>
      </c>
      <c r="O2103">
        <f>VLOOKUP(D2103,MoneyLine!$A$1:$Q$33,14,FALSE)</f>
        <v>32.669761904761899</v>
      </c>
      <c r="P2103">
        <f>VLOOKUP(B2103,MoneyLine!$A$1:$Q$33,17,FALSE)</f>
        <v>-16.226190476190478</v>
      </c>
      <c r="Q2103">
        <f>VLOOKUP(B2103,MoneyLine!$A$1:$K$33,10,FALSE)</f>
        <v>29.473928571428576</v>
      </c>
      <c r="R2103">
        <f>VLOOKUP(B2103,MoneyLine!$A$1:$Q$33,14,FALSE)</f>
        <v>44.759523809523806</v>
      </c>
      <c r="S2103">
        <f>VLOOKUP(D2103,MoneyLine!$A$1:$Q$33,17,FALSE)</f>
        <v>-1.7361904761904778</v>
      </c>
      <c r="T2103">
        <f>VLOOKUP(D2103,MoneyLine!$A$1:$K$33,10,FALSE)</f>
        <v>20.738571428571433</v>
      </c>
      <c r="V2103">
        <f>HomTotReg.!$B$17+(test!O2103*HomTotReg.!$B$18+HomTotReg.!$B$19*test!P2103+test!Q2103*HomTotReg.!$B$20)</f>
        <v>2.9375902513066174</v>
      </c>
      <c r="W2103">
        <f>VisTotReg.!$B$17+(VisTotReg.!$B$18*test!R2103+test!S2103*VisTotReg.!$B$19+test!T2103*VisTotReg.!$B$20)</f>
        <v>2.752125757719118</v>
      </c>
      <c r="Y2103">
        <f>'MoneyLine Reg. 1'!$B$17+('MoneyLine Reg. 1'!$B$18*test!I2103+test!J2103*'MoneyLine Reg. 1'!$B$19+test!T2103*'MoneyLine Reg. 1'!$B$20+test!Q2103*'MoneyLine Reg. 1'!$B$21)</f>
        <v>0.21504338961934877</v>
      </c>
      <c r="Z2103">
        <f>'MoneyLine Reg. 2'!$B$17+('MoneyLine Reg. 2'!$B$18*test!M2103+test!K2103*'MoneyLine Reg. 2'!$B$19+'MoneyLine Reg. 2'!$B$20*test!L2103+test!N2103*'MoneyLine Reg. 2'!$B$21)</f>
        <v>0.25935133303199986</v>
      </c>
    </row>
    <row r="2104" spans="1:26" x14ac:dyDescent="0.3">
      <c r="A2104" s="8">
        <v>45329</v>
      </c>
      <c r="B2104" s="6" t="s">
        <v>28</v>
      </c>
      <c r="C2104" s="6"/>
      <c r="D2104" s="6" t="s">
        <v>6</v>
      </c>
      <c r="I2104">
        <f>VLOOKUP(D2104,MoneyLine!$A$1:$K$33,7,FALSE)</f>
        <v>-14.717619047619038</v>
      </c>
      <c r="J2104">
        <f>VLOOKUP(B2104,MoneyLine!$A$1:$K$33,7,FALSE)</f>
        <v>60.434285714285707</v>
      </c>
      <c r="K2104">
        <f>VLOOKUP(B2104,MoneyLine!$A$1:$K$33,11,FALSE)</f>
        <v>6.9025000000000016</v>
      </c>
      <c r="L2104">
        <f>VLOOKUP(B2104,MoneyLine!$A$1:$D$33,4,FALSE)</f>
        <v>50.512499999999996</v>
      </c>
      <c r="M2104">
        <f>VLOOKUP(D2104,MoneyLine!$A$1:$K$33,11,FALSE)</f>
        <v>1.6887499999999989</v>
      </c>
      <c r="N2104">
        <f>VLOOKUP(D2104,MoneyLine!$A$1:$D$33,4,FALSE)</f>
        <v>38.247500000000002</v>
      </c>
      <c r="O2104">
        <f>VLOOKUP(D2104,MoneyLine!$A$1:$Q$33,14,FALSE)</f>
        <v>4.214999999999999</v>
      </c>
      <c r="P2104">
        <f>VLOOKUP(B2104,MoneyLine!$A$1:$Q$33,17,FALSE)</f>
        <v>10.998333333333333</v>
      </c>
      <c r="Q2104">
        <f>VLOOKUP(B2104,MoneyLine!$A$1:$K$33,10,FALSE)</f>
        <v>5.5184523809523807</v>
      </c>
      <c r="R2104">
        <f>VLOOKUP(B2104,MoneyLine!$A$1:$Q$33,14,FALSE)</f>
        <v>47.296666666666667</v>
      </c>
      <c r="S2104">
        <f>VLOOKUP(D2104,MoneyLine!$A$1:$Q$33,17,FALSE)</f>
        <v>-23.022142857142857</v>
      </c>
      <c r="T2104">
        <f>VLOOKUP(D2104,MoneyLine!$A$1:$K$33,10,FALSE)</f>
        <v>2.2516666666666674</v>
      </c>
      <c r="V2104">
        <f>HomTotReg.!$B$17+(test!O2104*HomTotReg.!$B$18+HomTotReg.!$B$19*test!P2104+test!Q2104*HomTotReg.!$B$20)</f>
        <v>2.6120271198445129</v>
      </c>
      <c r="W2104">
        <f>VisTotReg.!$B$17+(VisTotReg.!$B$18*test!R2104+test!S2104*VisTotReg.!$B$19+test!T2104*VisTotReg.!$B$20)</f>
        <v>3.244178381218449</v>
      </c>
      <c r="Y2104">
        <f>'MoneyLine Reg. 1'!$B$17+('MoneyLine Reg. 1'!$B$18*test!I2104+test!J2104*'MoneyLine Reg. 1'!$B$19+test!T2104*'MoneyLine Reg. 1'!$B$20+test!Q2104*'MoneyLine Reg. 1'!$B$21)</f>
        <v>-0.59997561067960881</v>
      </c>
      <c r="Z2104">
        <f>'MoneyLine Reg. 2'!$B$17+('MoneyLine Reg. 2'!$B$18*test!M2104+test!K2104*'MoneyLine Reg. 2'!$B$19+'MoneyLine Reg. 2'!$B$20*test!L2104+test!N2104*'MoneyLine Reg. 2'!$B$21)</f>
        <v>-1.0092972213445126</v>
      </c>
    </row>
    <row r="2105" spans="1:26" x14ac:dyDescent="0.3">
      <c r="A2105" s="9">
        <v>45329</v>
      </c>
      <c r="B2105" s="7" t="s">
        <v>7</v>
      </c>
      <c r="C2105" s="7"/>
      <c r="D2105" s="7" t="s">
        <v>17</v>
      </c>
      <c r="I2105">
        <f>VLOOKUP(D2105,MoneyLine!$A$1:$K$33,7,FALSE)</f>
        <v>126.67</v>
      </c>
      <c r="J2105">
        <f>VLOOKUP(B2105,MoneyLine!$A$1:$K$33,7,FALSE)</f>
        <v>105.50714285714287</v>
      </c>
      <c r="K2105">
        <f>VLOOKUP(B2105,MoneyLine!$A$1:$K$33,11,FALSE)</f>
        <v>17.5075</v>
      </c>
      <c r="L2105">
        <f>VLOOKUP(B2105,MoneyLine!$A$1:$D$33,4,FALSE)</f>
        <v>51.216499999999996</v>
      </c>
      <c r="M2105">
        <f>VLOOKUP(D2105,MoneyLine!$A$1:$K$33,11,FALSE)</f>
        <v>19.922499999999999</v>
      </c>
      <c r="N2105">
        <f>VLOOKUP(D2105,MoneyLine!$A$1:$D$33,4,FALSE)</f>
        <v>49.902000000000001</v>
      </c>
      <c r="O2105">
        <f>VLOOKUP(D2105,MoneyLine!$A$1:$Q$33,14,FALSE)</f>
        <v>104.88261904761904</v>
      </c>
      <c r="P2105">
        <f>VLOOKUP(B2105,MoneyLine!$A$1:$Q$33,17,FALSE)</f>
        <v>1.5838095238095231</v>
      </c>
      <c r="Q2105">
        <f>VLOOKUP(B2105,MoneyLine!$A$1:$K$33,10,FALSE)</f>
        <v>-6.0107142857142861</v>
      </c>
      <c r="R2105">
        <f>VLOOKUP(B2105,MoneyLine!$A$1:$Q$33,14,FALSE)</f>
        <v>89.021666666666647</v>
      </c>
      <c r="S2105">
        <f>VLOOKUP(D2105,MoneyLine!$A$1:$Q$33,17,FALSE)</f>
        <v>9.6223809523809507</v>
      </c>
      <c r="T2105">
        <f>VLOOKUP(D2105,MoneyLine!$A$1:$K$33,10,FALSE)</f>
        <v>23.209285714285713</v>
      </c>
      <c r="V2105">
        <f>HomTotReg.!$B$17+(test!O2105*HomTotReg.!$B$18+HomTotReg.!$B$19*test!P2105+test!Q2105*HomTotReg.!$B$20)</f>
        <v>3.9043973874739368</v>
      </c>
      <c r="W2105">
        <f>VisTotReg.!$B$17+(VisTotReg.!$B$18*test!R2105+test!S2105*VisTotReg.!$B$19+test!T2105*VisTotReg.!$B$20)</f>
        <v>3.1395035205240553</v>
      </c>
      <c r="Y2105">
        <f>'MoneyLine Reg. 1'!$B$17+('MoneyLine Reg. 1'!$B$18*test!I2105+test!J2105*'MoneyLine Reg. 1'!$B$19+test!T2105*'MoneyLine Reg. 1'!$B$20+test!Q2105*'MoneyLine Reg. 1'!$B$21)</f>
        <v>0.67195248638665772</v>
      </c>
      <c r="Z2105">
        <f>'MoneyLine Reg. 2'!$B$17+('MoneyLine Reg. 2'!$B$18*test!M2105+test!K2105*'MoneyLine Reg. 2'!$B$19+'MoneyLine Reg. 2'!$B$20*test!L2105+test!N2105*'MoneyLine Reg. 2'!$B$21)</f>
        <v>0.25645440960029298</v>
      </c>
    </row>
    <row r="2106" spans="1:26" x14ac:dyDescent="0.3">
      <c r="A2106" s="8">
        <v>45329</v>
      </c>
      <c r="B2106" s="6" t="s">
        <v>30</v>
      </c>
      <c r="C2106" s="6"/>
      <c r="D2106" s="6" t="s">
        <v>5</v>
      </c>
      <c r="I2106">
        <f>VLOOKUP(D2106,MoneyLine!$A$1:$K$33,7,FALSE)</f>
        <v>92.519047619047612</v>
      </c>
      <c r="J2106">
        <f>VLOOKUP(B2106,MoneyLine!$A$1:$K$33,7,FALSE)</f>
        <v>127.36857142857141</v>
      </c>
      <c r="K2106">
        <f>VLOOKUP(B2106,MoneyLine!$A$1:$K$33,11,FALSE)</f>
        <v>15.876249999999999</v>
      </c>
      <c r="L2106">
        <f>VLOOKUP(B2106,MoneyLine!$A$1:$D$33,4,FALSE)</f>
        <v>56.155499999999996</v>
      </c>
      <c r="M2106">
        <f>VLOOKUP(D2106,MoneyLine!$A$1:$K$33,11,FALSE)</f>
        <v>15.5725</v>
      </c>
      <c r="N2106">
        <f>VLOOKUP(D2106,MoneyLine!$A$1:$D$33,4,FALSE)</f>
        <v>52.448999999999998</v>
      </c>
      <c r="O2106">
        <f>VLOOKUP(D2106,MoneyLine!$A$1:$Q$33,14,FALSE)</f>
        <v>80.7392857142857</v>
      </c>
      <c r="P2106">
        <f>VLOOKUP(B2106,MoneyLine!$A$1:$Q$33,17,FALSE)</f>
        <v>21.976904761904766</v>
      </c>
      <c r="Q2106">
        <f>VLOOKUP(B2106,MoneyLine!$A$1:$K$33,10,FALSE)</f>
        <v>-0.45761904761904759</v>
      </c>
      <c r="R2106">
        <f>VLOOKUP(B2106,MoneyLine!$A$1:$Q$33,14,FALSE)</f>
        <v>104.57619047619046</v>
      </c>
      <c r="S2106">
        <f>VLOOKUP(D2106,MoneyLine!$A$1:$Q$33,17,FALSE)</f>
        <v>2.4073809523809526</v>
      </c>
      <c r="T2106">
        <f>VLOOKUP(D2106,MoneyLine!$A$1:$K$33,10,FALSE)</f>
        <v>7.11511904761905</v>
      </c>
      <c r="V2106">
        <f>HomTotReg.!$B$17+(test!O2106*HomTotReg.!$B$18+HomTotReg.!$B$19*test!P2106+test!Q2106*HomTotReg.!$B$20)</f>
        <v>3.3715340310708339</v>
      </c>
      <c r="W2106">
        <f>VisTotReg.!$B$17+(VisTotReg.!$B$18*test!R2106+test!S2106*VisTotReg.!$B$19+test!T2106*VisTotReg.!$B$20)</f>
        <v>3.6252959779071094</v>
      </c>
      <c r="Y2106">
        <f>'MoneyLine Reg. 1'!$B$17+('MoneyLine Reg. 1'!$B$18*test!I2106+test!J2106*'MoneyLine Reg. 1'!$B$19+test!T2106*'MoneyLine Reg. 1'!$B$20+test!Q2106*'MoneyLine Reg. 1'!$B$21)</f>
        <v>-0.19268373883589929</v>
      </c>
      <c r="Z2106">
        <f>'MoneyLine Reg. 2'!$B$17+('MoneyLine Reg. 2'!$B$18*test!M2106+test!K2106*'MoneyLine Reg. 2'!$B$19+'MoneyLine Reg. 2'!$B$20*test!L2106+test!N2106*'MoneyLine Reg. 2'!$B$21)</f>
        <v>-0.10334336273608713</v>
      </c>
    </row>
    <row r="2107" spans="1:26" x14ac:dyDescent="0.3">
      <c r="A2107" s="9">
        <v>45330</v>
      </c>
      <c r="B2107" s="7" t="s">
        <v>27</v>
      </c>
      <c r="C2107" s="7"/>
      <c r="D2107" s="7" t="s">
        <v>25</v>
      </c>
      <c r="I2107">
        <f>VLOOKUP(D2107,MoneyLine!$A$1:$K$33,7,FALSE)</f>
        <v>56.057857142857138</v>
      </c>
      <c r="J2107">
        <f>VLOOKUP(B2107,MoneyLine!$A$1:$K$33,7,FALSE)</f>
        <v>57.437380952380948</v>
      </c>
      <c r="K2107">
        <f>VLOOKUP(B2107,MoneyLine!$A$1:$K$33,11,FALSE)</f>
        <v>10.504999999999999</v>
      </c>
      <c r="L2107">
        <f>VLOOKUP(B2107,MoneyLine!$A$1:$D$33,4,FALSE)</f>
        <v>52.064499999999995</v>
      </c>
      <c r="M2107">
        <f>VLOOKUP(D2107,MoneyLine!$A$1:$K$33,11,FALSE)</f>
        <v>10.718750000000002</v>
      </c>
      <c r="N2107">
        <f>VLOOKUP(D2107,MoneyLine!$A$1:$D$33,4,FALSE)</f>
        <v>47.954500000000003</v>
      </c>
      <c r="O2107">
        <f>VLOOKUP(D2107,MoneyLine!$A$1:$Q$33,14,FALSE)</f>
        <v>60.674999999999997</v>
      </c>
      <c r="P2107">
        <f>VLOOKUP(B2107,MoneyLine!$A$1:$Q$33,17,FALSE)</f>
        <v>0.65357142857142814</v>
      </c>
      <c r="Q2107">
        <f>VLOOKUP(B2107,MoneyLine!$A$1:$K$33,10,FALSE)</f>
        <v>23.449285714285718</v>
      </c>
      <c r="R2107">
        <f>VLOOKUP(B2107,MoneyLine!$A$1:$Q$33,14,FALSE)</f>
        <v>42.338571428571427</v>
      </c>
      <c r="S2107">
        <f>VLOOKUP(D2107,MoneyLine!$A$1:$Q$33,17,FALSE)</f>
        <v>-14.592857142857142</v>
      </c>
      <c r="T2107">
        <f>VLOOKUP(D2107,MoneyLine!$A$1:$K$33,10,FALSE)</f>
        <v>27.424404761904761</v>
      </c>
      <c r="V2107">
        <f>HomTotReg.!$B$17+(test!O2107*HomTotReg.!$B$18+HomTotReg.!$B$19*test!P2107+test!Q2107*HomTotReg.!$B$20)</f>
        <v>3.1215569439569864</v>
      </c>
      <c r="W2107">
        <f>VisTotReg.!$B$17+(VisTotReg.!$B$18*test!R2107+test!S2107*VisTotReg.!$B$19+test!T2107*VisTotReg.!$B$20)</f>
        <v>2.739573480252786</v>
      </c>
      <c r="Y2107">
        <f>'MoneyLine Reg. 1'!$B$17+('MoneyLine Reg. 1'!$B$18*test!I2107+test!J2107*'MoneyLine Reg. 1'!$B$19+test!T2107*'MoneyLine Reg. 1'!$B$20+test!Q2107*'MoneyLine Reg. 1'!$B$21)</f>
        <v>0.29696113119635165</v>
      </c>
      <c r="Z2107">
        <f>'MoneyLine Reg. 2'!$B$17+('MoneyLine Reg. 2'!$B$18*test!M2107+test!K2107*'MoneyLine Reg. 2'!$B$19+'MoneyLine Reg. 2'!$B$20*test!L2107+test!N2107*'MoneyLine Reg. 2'!$B$21)</f>
        <v>-9.5591623690756133E-2</v>
      </c>
    </row>
    <row r="2108" spans="1:26" x14ac:dyDescent="0.3">
      <c r="A2108" s="8">
        <v>45330</v>
      </c>
      <c r="B2108" s="6" t="s">
        <v>8</v>
      </c>
      <c r="C2108" s="6"/>
      <c r="D2108" s="6" t="s">
        <v>14</v>
      </c>
      <c r="I2108">
        <f>VLOOKUP(D2108,MoneyLine!$A$1:$K$33,7,FALSE)</f>
        <v>85.562619047619037</v>
      </c>
      <c r="J2108">
        <f>VLOOKUP(B2108,MoneyLine!$A$1:$K$33,7,FALSE)</f>
        <v>158.14214285714286</v>
      </c>
      <c r="K2108">
        <f>VLOOKUP(B2108,MoneyLine!$A$1:$K$33,11,FALSE)</f>
        <v>11.611250000000004</v>
      </c>
      <c r="L2108">
        <f>VLOOKUP(B2108,MoneyLine!$A$1:$D$33,4,FALSE)</f>
        <v>49.862499999999997</v>
      </c>
      <c r="M2108">
        <f>VLOOKUP(D2108,MoneyLine!$A$1:$K$33,11,FALSE)</f>
        <v>19.403750000000002</v>
      </c>
      <c r="N2108">
        <f>VLOOKUP(D2108,MoneyLine!$A$1:$D$33,4,FALSE)</f>
        <v>49.788499999999999</v>
      </c>
      <c r="O2108">
        <f>VLOOKUP(D2108,MoneyLine!$A$1:$Q$33,14,FALSE)</f>
        <v>87.124523809523808</v>
      </c>
      <c r="P2108">
        <f>VLOOKUP(B2108,MoneyLine!$A$1:$Q$33,17,FALSE)</f>
        <v>14.067142857142855</v>
      </c>
      <c r="Q2108">
        <f>VLOOKUP(B2108,MoneyLine!$A$1:$K$33,10,FALSE)</f>
        <v>21.027261904761904</v>
      </c>
      <c r="R2108">
        <f>VLOOKUP(B2108,MoneyLine!$A$1:$Q$33,14,FALSE)</f>
        <v>125.46428571428571</v>
      </c>
      <c r="S2108">
        <f>VLOOKUP(D2108,MoneyLine!$A$1:$Q$33,17,FALSE)</f>
        <v>-3.2247619047619036</v>
      </c>
      <c r="T2108">
        <f>VLOOKUP(D2108,MoneyLine!$A$1:$K$33,10,FALSE)</f>
        <v>24.058452380952382</v>
      </c>
      <c r="V2108">
        <f>HomTotReg.!$B$17+(test!O2108*HomTotReg.!$B$18+HomTotReg.!$B$19*test!P2108+test!Q2108*HomTotReg.!$B$20)</f>
        <v>3.2860697746766823</v>
      </c>
      <c r="W2108">
        <f>VisTotReg.!$B$17+(VisTotReg.!$B$18*test!R2108+test!S2108*VisTotReg.!$B$19+test!T2108*VisTotReg.!$B$20)</f>
        <v>3.6737846419998741</v>
      </c>
      <c r="Y2108">
        <f>'MoneyLine Reg. 1'!$B$17+('MoneyLine Reg. 1'!$B$18*test!I2108+test!J2108*'MoneyLine Reg. 1'!$B$19+test!T2108*'MoneyLine Reg. 1'!$B$20+test!Q2108*'MoneyLine Reg. 1'!$B$21)</f>
        <v>-0.59560754778923486</v>
      </c>
      <c r="Z2108">
        <f>'MoneyLine Reg. 2'!$B$17+('MoneyLine Reg. 2'!$B$18*test!M2108+test!K2108*'MoneyLine Reg. 2'!$B$19+'MoneyLine Reg. 2'!$B$20*test!L2108+test!N2108*'MoneyLine Reg. 2'!$B$21)</f>
        <v>0.66522737959187461</v>
      </c>
    </row>
    <row r="2109" spans="1:26" x14ac:dyDescent="0.3">
      <c r="A2109" s="9">
        <v>45330</v>
      </c>
      <c r="B2109" s="7" t="s">
        <v>11</v>
      </c>
      <c r="C2109" s="7"/>
      <c r="D2109" s="7" t="s">
        <v>18</v>
      </c>
      <c r="I2109">
        <f>VLOOKUP(D2109,MoneyLine!$A$1:$K$33,7,FALSE)</f>
        <v>161.3661904761905</v>
      </c>
      <c r="J2109">
        <f>VLOOKUP(B2109,MoneyLine!$A$1:$K$33,7,FALSE)</f>
        <v>121.01880952380951</v>
      </c>
      <c r="K2109">
        <f>VLOOKUP(B2109,MoneyLine!$A$1:$K$33,11,FALSE)</f>
        <v>15.838749999999997</v>
      </c>
      <c r="L2109">
        <f>VLOOKUP(B2109,MoneyLine!$A$1:$D$33,4,FALSE)</f>
        <v>52.685499999999998</v>
      </c>
      <c r="M2109">
        <f>VLOOKUP(D2109,MoneyLine!$A$1:$K$33,11,FALSE)</f>
        <v>18.088749999999997</v>
      </c>
      <c r="N2109">
        <f>VLOOKUP(D2109,MoneyLine!$A$1:$D$33,4,FALSE)</f>
        <v>55.644500000000001</v>
      </c>
      <c r="O2109">
        <f>VLOOKUP(D2109,MoneyLine!$A$1:$Q$33,14,FALSE)</f>
        <v>80.616190476190468</v>
      </c>
      <c r="P2109">
        <f>VLOOKUP(B2109,MoneyLine!$A$1:$Q$33,17,FALSE)</f>
        <v>15.627619047619051</v>
      </c>
      <c r="Q2109">
        <f>VLOOKUP(B2109,MoneyLine!$A$1:$K$33,10,FALSE)</f>
        <v>10.4975</v>
      </c>
      <c r="R2109">
        <f>VLOOKUP(B2109,MoneyLine!$A$1:$Q$33,14,FALSE)</f>
        <v>85.286666666666662</v>
      </c>
      <c r="S2109">
        <f>VLOOKUP(D2109,MoneyLine!$A$1:$Q$33,17,FALSE)</f>
        <v>63.627142857142857</v>
      </c>
      <c r="T2109">
        <f>VLOOKUP(D2109,MoneyLine!$A$1:$K$33,10,FALSE)</f>
        <v>-8.5753571428571433</v>
      </c>
      <c r="V2109">
        <f>HomTotReg.!$B$17+(test!O2109*HomTotReg.!$B$18+HomTotReg.!$B$19*test!P2109+test!Q2109*HomTotReg.!$B$20)</f>
        <v>3.3167354187015325</v>
      </c>
      <c r="W2109">
        <f>VisTotReg.!$B$17+(VisTotReg.!$B$18*test!R2109+test!S2109*VisTotReg.!$B$19+test!T2109*VisTotReg.!$B$20)</f>
        <v>3.0817948631919507</v>
      </c>
      <c r="Y2109">
        <f>'MoneyLine Reg. 1'!$B$17+('MoneyLine Reg. 1'!$B$18*test!I2109+test!J2109*'MoneyLine Reg. 1'!$B$19+test!T2109*'MoneyLine Reg. 1'!$B$20+test!Q2109*'MoneyLine Reg. 1'!$B$21)</f>
        <v>0.22813327839598546</v>
      </c>
      <c r="Z2109">
        <f>'MoneyLine Reg. 2'!$B$17+('MoneyLine Reg. 2'!$B$18*test!M2109+test!K2109*'MoneyLine Reg. 2'!$B$19+'MoneyLine Reg. 2'!$B$20*test!L2109+test!N2109*'MoneyLine Reg. 2'!$B$21)</f>
        <v>0.54162234647322416</v>
      </c>
    </row>
    <row r="2110" spans="1:26" x14ac:dyDescent="0.3">
      <c r="A2110" s="8">
        <v>45330</v>
      </c>
      <c r="B2110" s="6" t="s">
        <v>12</v>
      </c>
      <c r="C2110" s="6"/>
      <c r="D2110" s="6" t="s">
        <v>31</v>
      </c>
      <c r="I2110">
        <f>VLOOKUP(D2110,MoneyLine!$A$1:$K$33,7,FALSE)</f>
        <v>130.13119047619048</v>
      </c>
      <c r="J2110">
        <f>VLOOKUP(B2110,MoneyLine!$A$1:$K$33,7,FALSE)</f>
        <v>38.000238095238089</v>
      </c>
      <c r="K2110">
        <f>VLOOKUP(B2110,MoneyLine!$A$1:$K$33,11,FALSE)</f>
        <v>5.6062500000000011</v>
      </c>
      <c r="L2110">
        <f>VLOOKUP(B2110,MoneyLine!$A$1:$D$33,4,FALSE)</f>
        <v>46.611499999999999</v>
      </c>
      <c r="M2110">
        <f>VLOOKUP(D2110,MoneyLine!$A$1:$K$33,11,FALSE)</f>
        <v>13.114999999999997</v>
      </c>
      <c r="N2110">
        <f>VLOOKUP(D2110,MoneyLine!$A$1:$D$33,4,FALSE)</f>
        <v>55.725999999999999</v>
      </c>
      <c r="O2110">
        <f>VLOOKUP(D2110,MoneyLine!$A$1:$Q$33,14,FALSE)</f>
        <v>91.865476190476173</v>
      </c>
      <c r="P2110">
        <f>VLOOKUP(B2110,MoneyLine!$A$1:$Q$33,17,FALSE)</f>
        <v>-1.7361904761904778</v>
      </c>
      <c r="Q2110">
        <f>VLOOKUP(B2110,MoneyLine!$A$1:$K$33,10,FALSE)</f>
        <v>20.738571428571433</v>
      </c>
      <c r="R2110">
        <f>VLOOKUP(B2110,MoneyLine!$A$1:$Q$33,14,FALSE)</f>
        <v>32.669761904761899</v>
      </c>
      <c r="S2110">
        <f>VLOOKUP(D2110,MoneyLine!$A$1:$Q$33,17,FALSE)</f>
        <v>29.228333333333332</v>
      </c>
      <c r="T2110">
        <f>VLOOKUP(D2110,MoneyLine!$A$1:$K$33,10,FALSE)</f>
        <v>31.447738095238101</v>
      </c>
      <c r="V2110">
        <f>HomTotReg.!$B$17+(test!O2110*HomTotReg.!$B$18+HomTotReg.!$B$19*test!P2110+test!Q2110*HomTotReg.!$B$20)</f>
        <v>3.5068963330510829</v>
      </c>
      <c r="W2110">
        <f>VisTotReg.!$B$17+(VisTotReg.!$B$18*test!R2110+test!S2110*VisTotReg.!$B$19+test!T2110*VisTotReg.!$B$20)</f>
        <v>2.1750101556284367</v>
      </c>
      <c r="Y2110">
        <f>'MoneyLine Reg. 1'!$B$17+('MoneyLine Reg. 1'!$B$18*test!I2110+test!J2110*'MoneyLine Reg. 1'!$B$19+test!T2110*'MoneyLine Reg. 1'!$B$20+test!Q2110*'MoneyLine Reg. 1'!$B$21)</f>
        <v>1.3293086792845752</v>
      </c>
      <c r="Z2110">
        <f>'MoneyLine Reg. 2'!$B$17+('MoneyLine Reg. 2'!$B$18*test!M2110+test!K2110*'MoneyLine Reg. 2'!$B$19+'MoneyLine Reg. 2'!$B$20*test!L2110+test!N2110*'MoneyLine Reg. 2'!$B$21)</f>
        <v>1.3035133447132319</v>
      </c>
    </row>
    <row r="2111" spans="1:26" x14ac:dyDescent="0.3">
      <c r="A2111" s="9">
        <v>45330</v>
      </c>
      <c r="B2111" s="7" t="s">
        <v>22</v>
      </c>
      <c r="C2111" s="7"/>
      <c r="D2111" s="7" t="s">
        <v>15</v>
      </c>
      <c r="I2111">
        <f>VLOOKUP(D2111,MoneyLine!$A$1:$K$33,7,FALSE)</f>
        <v>101.46142857142856</v>
      </c>
      <c r="J2111">
        <f>VLOOKUP(B2111,MoneyLine!$A$1:$K$33,7,FALSE)</f>
        <v>73.279761904761898</v>
      </c>
      <c r="K2111">
        <f>VLOOKUP(B2111,MoneyLine!$A$1:$K$33,11,FALSE)</f>
        <v>6.432500000000001</v>
      </c>
      <c r="L2111">
        <f>VLOOKUP(B2111,MoneyLine!$A$1:$D$33,4,FALSE)</f>
        <v>50.885999999999996</v>
      </c>
      <c r="M2111">
        <f>VLOOKUP(D2111,MoneyLine!$A$1:$K$33,11,FALSE)</f>
        <v>16.143749999999997</v>
      </c>
      <c r="N2111">
        <f>VLOOKUP(D2111,MoneyLine!$A$1:$D$33,4,FALSE)</f>
        <v>52.539000000000001</v>
      </c>
      <c r="O2111">
        <f>VLOOKUP(D2111,MoneyLine!$A$1:$Q$33,14,FALSE)</f>
        <v>76.89928571428571</v>
      </c>
      <c r="P2111">
        <f>VLOOKUP(B2111,MoneyLine!$A$1:$Q$33,17,FALSE)</f>
        <v>-0.22023809523809401</v>
      </c>
      <c r="Q2111">
        <f>VLOOKUP(B2111,MoneyLine!$A$1:$K$33,10,FALSE)</f>
        <v>10.709166666666667</v>
      </c>
      <c r="R2111">
        <f>VLOOKUP(B2111,MoneyLine!$A$1:$Q$33,14,FALSE)</f>
        <v>70.076904761904771</v>
      </c>
      <c r="S2111">
        <f>VLOOKUP(D2111,MoneyLine!$A$1:$Q$33,17,FALSE)</f>
        <v>16.578095238095237</v>
      </c>
      <c r="T2111">
        <f>VLOOKUP(D2111,MoneyLine!$A$1:$K$33,10,FALSE)</f>
        <v>-8.7532142857142858</v>
      </c>
      <c r="V2111">
        <f>HomTotReg.!$B$17+(test!O2111*HomTotReg.!$B$18+HomTotReg.!$B$19*test!P2111+test!Q2111*HomTotReg.!$B$20)</f>
        <v>3.4429966023432774</v>
      </c>
      <c r="W2111">
        <f>VisTotReg.!$B$17+(VisTotReg.!$B$18*test!R2111+test!S2111*VisTotReg.!$B$19+test!T2111*VisTotReg.!$B$20)</f>
        <v>3.3234150134745342</v>
      </c>
      <c r="Y2111">
        <f>'MoneyLine Reg. 1'!$B$17+('MoneyLine Reg. 1'!$B$18*test!I2111+test!J2111*'MoneyLine Reg. 1'!$B$19+test!T2111*'MoneyLine Reg. 1'!$B$20+test!Q2111*'MoneyLine Reg. 1'!$B$21)</f>
        <v>0.18617707463326749</v>
      </c>
      <c r="Z2111">
        <f>'MoneyLine Reg. 2'!$B$17+('MoneyLine Reg. 2'!$B$18*test!M2111+test!K2111*'MoneyLine Reg. 2'!$B$19+'MoneyLine Reg. 2'!$B$20*test!L2111+test!N2111*'MoneyLine Reg. 2'!$B$21)</f>
        <v>0.88991618582499932</v>
      </c>
    </row>
    <row r="2112" spans="1:26" x14ac:dyDescent="0.3">
      <c r="A2112" s="8">
        <v>45330</v>
      </c>
      <c r="B2112" s="6" t="s">
        <v>7</v>
      </c>
      <c r="C2112" s="6"/>
      <c r="D2112" s="6" t="s">
        <v>16</v>
      </c>
      <c r="I2112">
        <f>VLOOKUP(D2112,MoneyLine!$A$1:$K$33,7,FALSE)</f>
        <v>64.561666666666639</v>
      </c>
      <c r="J2112">
        <f>VLOOKUP(B2112,MoneyLine!$A$1:$K$33,7,FALSE)</f>
        <v>105.50714285714287</v>
      </c>
      <c r="K2112">
        <f>VLOOKUP(B2112,MoneyLine!$A$1:$K$33,11,FALSE)</f>
        <v>17.5075</v>
      </c>
      <c r="L2112">
        <f>VLOOKUP(B2112,MoneyLine!$A$1:$D$33,4,FALSE)</f>
        <v>51.216499999999996</v>
      </c>
      <c r="M2112">
        <f>VLOOKUP(D2112,MoneyLine!$A$1:$K$33,11,FALSE)</f>
        <v>10.3225</v>
      </c>
      <c r="N2112">
        <f>VLOOKUP(D2112,MoneyLine!$A$1:$D$33,4,FALSE)</f>
        <v>48.538999999999994</v>
      </c>
      <c r="O2112">
        <f>VLOOKUP(D2112,MoneyLine!$A$1:$Q$33,14,FALSE)</f>
        <v>75.591190476190462</v>
      </c>
      <c r="P2112">
        <f>VLOOKUP(B2112,MoneyLine!$A$1:$Q$33,17,FALSE)</f>
        <v>1.5838095238095231</v>
      </c>
      <c r="Q2112">
        <f>VLOOKUP(B2112,MoneyLine!$A$1:$K$33,10,FALSE)</f>
        <v>-6.0107142857142861</v>
      </c>
      <c r="R2112">
        <f>VLOOKUP(B2112,MoneyLine!$A$1:$Q$33,14,FALSE)</f>
        <v>89.021666666666647</v>
      </c>
      <c r="S2112">
        <f>VLOOKUP(D2112,MoneyLine!$A$1:$Q$33,17,FALSE)</f>
        <v>-17.098809523809521</v>
      </c>
      <c r="T2112">
        <f>VLOOKUP(D2112,MoneyLine!$A$1:$K$33,10,FALSE)</f>
        <v>17.131547619047623</v>
      </c>
      <c r="V2112">
        <f>HomTotReg.!$B$17+(test!O2112*HomTotReg.!$B$18+HomTotReg.!$B$19*test!P2112+test!Q2112*HomTotReg.!$B$20)</f>
        <v>3.594366839941594</v>
      </c>
      <c r="W2112">
        <f>VisTotReg.!$B$17+(VisTotReg.!$B$18*test!R2112+test!S2112*VisTotReg.!$B$19+test!T2112*VisTotReg.!$B$20)</f>
        <v>3.4671959921462436</v>
      </c>
      <c r="Y2112">
        <f>'MoneyLine Reg. 1'!$B$17+('MoneyLine Reg. 1'!$B$18*test!I2112+test!J2112*'MoneyLine Reg. 1'!$B$19+test!T2112*'MoneyLine Reg. 1'!$B$20+test!Q2112*'MoneyLine Reg. 1'!$B$21)</f>
        <v>-2.0711018156441885E-2</v>
      </c>
      <c r="Z2112">
        <f>'MoneyLine Reg. 2'!$B$17+('MoneyLine Reg. 2'!$B$18*test!M2112+test!K2112*'MoneyLine Reg. 2'!$B$19+'MoneyLine Reg. 2'!$B$20*test!L2112+test!N2112*'MoneyLine Reg. 2'!$B$21)</f>
        <v>-0.42549620135610411</v>
      </c>
    </row>
    <row r="2113" spans="1:26" x14ac:dyDescent="0.3">
      <c r="A2113" s="9">
        <v>45330</v>
      </c>
      <c r="B2113" s="7" t="s">
        <v>23</v>
      </c>
      <c r="C2113" s="7"/>
      <c r="D2113" s="7" t="s">
        <v>4</v>
      </c>
      <c r="I2113">
        <f>VLOOKUP(D2113,MoneyLine!$A$1:$K$33,7,FALSE)</f>
        <v>71.288571428571402</v>
      </c>
      <c r="J2113">
        <f>VLOOKUP(B2113,MoneyLine!$A$1:$K$33,7,FALSE)</f>
        <v>101.00309523809524</v>
      </c>
      <c r="K2113">
        <f>VLOOKUP(B2113,MoneyLine!$A$1:$K$33,11,FALSE)</f>
        <v>6.8149999999999995</v>
      </c>
      <c r="L2113">
        <f>VLOOKUP(B2113,MoneyLine!$A$1:$D$33,4,FALSE)</f>
        <v>52.277999999999999</v>
      </c>
      <c r="M2113">
        <f>VLOOKUP(D2113,MoneyLine!$A$1:$K$33,11,FALSE)</f>
        <v>4.0925000000000029</v>
      </c>
      <c r="N2113">
        <f>VLOOKUP(D2113,MoneyLine!$A$1:$D$33,4,FALSE)</f>
        <v>50.962499999999999</v>
      </c>
      <c r="O2113">
        <f>VLOOKUP(D2113,MoneyLine!$A$1:$Q$33,14,FALSE)</f>
        <v>28.298571428571432</v>
      </c>
      <c r="P2113">
        <f>VLOOKUP(B2113,MoneyLine!$A$1:$Q$33,17,FALSE)</f>
        <v>22.973095238095237</v>
      </c>
      <c r="Q2113">
        <f>VLOOKUP(B2113,MoneyLine!$A$1:$K$33,10,FALSE)</f>
        <v>43.088928571428575</v>
      </c>
      <c r="R2113">
        <f>VLOOKUP(B2113,MoneyLine!$A$1:$Q$33,14,FALSE)</f>
        <v>66.898333333333312</v>
      </c>
      <c r="S2113">
        <f>VLOOKUP(D2113,MoneyLine!$A$1:$Q$33,17,FALSE)</f>
        <v>33.857619047619039</v>
      </c>
      <c r="T2113">
        <f>VLOOKUP(D2113,MoneyLine!$A$1:$K$33,10,FALSE)</f>
        <v>21.901309523809527</v>
      </c>
      <c r="V2113">
        <f>HomTotReg.!$B$17+(test!O2113*HomTotReg.!$B$18+HomTotReg.!$B$19*test!P2113+test!Q2113*HomTotReg.!$B$20)</f>
        <v>2.3258370502600374</v>
      </c>
      <c r="W2113">
        <f>VisTotReg.!$B$17+(VisTotReg.!$B$18*test!R2113+test!S2113*VisTotReg.!$B$19+test!T2113*VisTotReg.!$B$20)</f>
        <v>2.6803078575758716</v>
      </c>
      <c r="Y2113">
        <f>'MoneyLine Reg. 1'!$B$17+('MoneyLine Reg. 1'!$B$18*test!I2113+test!J2113*'MoneyLine Reg. 1'!$B$19+test!T2113*'MoneyLine Reg. 1'!$B$20+test!Q2113*'MoneyLine Reg. 1'!$B$21)</f>
        <v>-0.32835565158444457</v>
      </c>
      <c r="Z2113">
        <f>'MoneyLine Reg. 2'!$B$17+('MoneyLine Reg. 2'!$B$18*test!M2113+test!K2113*'MoneyLine Reg. 2'!$B$19+'MoneyLine Reg. 2'!$B$20*test!L2113+test!N2113*'MoneyLine Reg. 2'!$B$21)</f>
        <v>-8.3975592218527684E-2</v>
      </c>
    </row>
    <row r="2114" spans="1:26" x14ac:dyDescent="0.3">
      <c r="A2114" s="8">
        <v>45331</v>
      </c>
      <c r="B2114" s="6" t="s">
        <v>9</v>
      </c>
      <c r="C2114" s="6"/>
      <c r="D2114" s="6" t="s">
        <v>26</v>
      </c>
      <c r="I2114">
        <f>VLOOKUP(D2114,MoneyLine!$A$1:$K$33,7,FALSE)</f>
        <v>2.4278571428571381</v>
      </c>
      <c r="J2114">
        <f>VLOOKUP(B2114,MoneyLine!$A$1:$K$33,7,FALSE)</f>
        <v>154.76523809523809</v>
      </c>
      <c r="K2114">
        <f>VLOOKUP(B2114,MoneyLine!$A$1:$K$33,11,FALSE)</f>
        <v>17.220000000000002</v>
      </c>
      <c r="L2114">
        <f>VLOOKUP(B2114,MoneyLine!$A$1:$D$33,4,FALSE)</f>
        <v>58.933</v>
      </c>
      <c r="M2114">
        <f>VLOOKUP(D2114,MoneyLine!$A$1:$K$33,11,FALSE)</f>
        <v>7.2874999999999996</v>
      </c>
      <c r="N2114">
        <f>VLOOKUP(D2114,MoneyLine!$A$1:$D$33,4,FALSE)</f>
        <v>44.772500000000001</v>
      </c>
      <c r="O2114">
        <f>VLOOKUP(D2114,MoneyLine!$A$1:$Q$33,14,FALSE)</f>
        <v>21.040476190476188</v>
      </c>
      <c r="P2114">
        <f>VLOOKUP(B2114,MoneyLine!$A$1:$Q$33,17,FALSE)</f>
        <v>29.393333333333338</v>
      </c>
      <c r="Q2114">
        <f>VLOOKUP(B2114,MoneyLine!$A$1:$K$33,10,FALSE)</f>
        <v>-2.4774999999999996</v>
      </c>
      <c r="R2114">
        <f>VLOOKUP(B2114,MoneyLine!$A$1:$Q$33,14,FALSE)</f>
        <v>117.61833333333333</v>
      </c>
      <c r="S2114">
        <f>VLOOKUP(D2114,MoneyLine!$A$1:$Q$33,17,FALSE)</f>
        <v>-8.321428571428573</v>
      </c>
      <c r="T2114">
        <f>VLOOKUP(D2114,MoneyLine!$A$1:$K$33,10,FALSE)</f>
        <v>13.537738095238096</v>
      </c>
      <c r="V2114">
        <f>HomTotReg.!$B$17+(test!O2114*HomTotReg.!$B$18+HomTotReg.!$B$19*test!P2114+test!Q2114*HomTotReg.!$B$20)</f>
        <v>2.683339979423867</v>
      </c>
      <c r="W2114">
        <f>VisTotReg.!$B$17+(VisTotReg.!$B$18*test!R2114+test!S2114*VisTotReg.!$B$19+test!T2114*VisTotReg.!$B$20)</f>
        <v>3.7810651214158204</v>
      </c>
      <c r="Y2114">
        <f>'MoneyLine Reg. 1'!$B$17+('MoneyLine Reg. 1'!$B$18*test!I2114+test!J2114*'MoneyLine Reg. 1'!$B$19+test!T2114*'MoneyLine Reg. 1'!$B$20+test!Q2114*'MoneyLine Reg. 1'!$B$21)</f>
        <v>-1.2816584074797199</v>
      </c>
      <c r="Z2114">
        <f>'MoneyLine Reg. 2'!$B$17+('MoneyLine Reg. 2'!$B$18*test!M2114+test!K2114*'MoneyLine Reg. 2'!$B$19+'MoneyLine Reg. 2'!$B$20*test!L2114+test!N2114*'MoneyLine Reg. 2'!$B$21)</f>
        <v>-1.4438149803289879</v>
      </c>
    </row>
    <row r="2115" spans="1:26" x14ac:dyDescent="0.3">
      <c r="A2115" s="9">
        <v>45331</v>
      </c>
      <c r="B2115" s="7" t="s">
        <v>17</v>
      </c>
      <c r="C2115" s="7"/>
      <c r="D2115" s="7" t="s">
        <v>6</v>
      </c>
      <c r="I2115">
        <f>VLOOKUP(D2115,MoneyLine!$A$1:$K$33,7,FALSE)</f>
        <v>-14.717619047619038</v>
      </c>
      <c r="J2115">
        <f>VLOOKUP(B2115,MoneyLine!$A$1:$K$33,7,FALSE)</f>
        <v>126.67</v>
      </c>
      <c r="K2115">
        <f>VLOOKUP(B2115,MoneyLine!$A$1:$K$33,11,FALSE)</f>
        <v>19.922499999999999</v>
      </c>
      <c r="L2115">
        <f>VLOOKUP(B2115,MoneyLine!$A$1:$D$33,4,FALSE)</f>
        <v>49.902000000000001</v>
      </c>
      <c r="M2115">
        <f>VLOOKUP(D2115,MoneyLine!$A$1:$K$33,11,FALSE)</f>
        <v>1.6887499999999989</v>
      </c>
      <c r="N2115">
        <f>VLOOKUP(D2115,MoneyLine!$A$1:$D$33,4,FALSE)</f>
        <v>38.247500000000002</v>
      </c>
      <c r="O2115">
        <f>VLOOKUP(D2115,MoneyLine!$A$1:$Q$33,14,FALSE)</f>
        <v>4.214999999999999</v>
      </c>
      <c r="P2115">
        <f>VLOOKUP(B2115,MoneyLine!$A$1:$Q$33,17,FALSE)</f>
        <v>9.6223809523809507</v>
      </c>
      <c r="Q2115">
        <f>VLOOKUP(B2115,MoneyLine!$A$1:$K$33,10,FALSE)</f>
        <v>23.209285714285713</v>
      </c>
      <c r="R2115">
        <f>VLOOKUP(B2115,MoneyLine!$A$1:$Q$33,14,FALSE)</f>
        <v>104.88261904761904</v>
      </c>
      <c r="S2115">
        <f>VLOOKUP(D2115,MoneyLine!$A$1:$Q$33,17,FALSE)</f>
        <v>-23.022142857142857</v>
      </c>
      <c r="T2115">
        <f>VLOOKUP(D2115,MoneyLine!$A$1:$K$33,10,FALSE)</f>
        <v>2.2516666666666674</v>
      </c>
      <c r="V2115">
        <f>HomTotReg.!$B$17+(test!O2115*HomTotReg.!$B$18+HomTotReg.!$B$19*test!P2115+test!Q2115*HomTotReg.!$B$20)</f>
        <v>2.4315706221577433</v>
      </c>
      <c r="W2115">
        <f>VisTotReg.!$B$17+(VisTotReg.!$B$18*test!R2115+test!S2115*VisTotReg.!$B$19+test!T2115*VisTotReg.!$B$20)</f>
        <v>3.927229157580066</v>
      </c>
      <c r="Y2115">
        <f>'MoneyLine Reg. 1'!$B$17+('MoneyLine Reg. 1'!$B$18*test!I2115+test!J2115*'MoneyLine Reg. 1'!$B$19+test!T2115*'MoneyLine Reg. 1'!$B$20+test!Q2115*'MoneyLine Reg. 1'!$B$21)</f>
        <v>-1.539538930517266</v>
      </c>
      <c r="Z2115">
        <f>'MoneyLine Reg. 2'!$B$17+('MoneyLine Reg. 2'!$B$18*test!M2115+test!K2115*'MoneyLine Reg. 2'!$B$19+'MoneyLine Reg. 2'!$B$20*test!L2115+test!N2115*'MoneyLine Reg. 2'!$B$21)</f>
        <v>-1.7281745495021807</v>
      </c>
    </row>
    <row r="2116" spans="1:26" x14ac:dyDescent="0.3">
      <c r="A2116" s="8">
        <v>45331</v>
      </c>
      <c r="B2116" s="6" t="s">
        <v>3</v>
      </c>
      <c r="C2116" s="6"/>
      <c r="D2116" s="6" t="s">
        <v>28</v>
      </c>
      <c r="I2116">
        <f>VLOOKUP(D2116,MoneyLine!$A$1:$K$33,7,FALSE)</f>
        <v>60.434285714285707</v>
      </c>
      <c r="J2116">
        <f>VLOOKUP(B2116,MoneyLine!$A$1:$K$33,7,FALSE)</f>
        <v>103.61880952380953</v>
      </c>
      <c r="K2116">
        <f>VLOOKUP(B2116,MoneyLine!$A$1:$K$33,11,FALSE)</f>
        <v>6.7725000000000009</v>
      </c>
      <c r="L2116">
        <f>VLOOKUP(B2116,MoneyLine!$A$1:$D$33,4,FALSE)</f>
        <v>53.618500000000004</v>
      </c>
      <c r="M2116">
        <f>VLOOKUP(D2116,MoneyLine!$A$1:$K$33,11,FALSE)</f>
        <v>6.9025000000000016</v>
      </c>
      <c r="N2116">
        <f>VLOOKUP(D2116,MoneyLine!$A$1:$D$33,4,FALSE)</f>
        <v>50.512499999999996</v>
      </c>
      <c r="O2116">
        <f>VLOOKUP(D2116,MoneyLine!$A$1:$Q$33,14,FALSE)</f>
        <v>47.296666666666667</v>
      </c>
      <c r="P2116">
        <f>VLOOKUP(B2116,MoneyLine!$A$1:$Q$33,17,FALSE)</f>
        <v>15.725476190476186</v>
      </c>
      <c r="Q2116">
        <f>VLOOKUP(B2116,MoneyLine!$A$1:$K$33,10,FALSE)</f>
        <v>34.368214285714288</v>
      </c>
      <c r="R2116">
        <f>VLOOKUP(B2116,MoneyLine!$A$1:$Q$33,14,FALSE)</f>
        <v>76.556190476190451</v>
      </c>
      <c r="S2116">
        <f>VLOOKUP(D2116,MoneyLine!$A$1:$Q$33,17,FALSE)</f>
        <v>10.998333333333333</v>
      </c>
      <c r="T2116">
        <f>VLOOKUP(D2116,MoneyLine!$A$1:$K$33,10,FALSE)</f>
        <v>5.5184523809523807</v>
      </c>
      <c r="V2116">
        <f>HomTotReg.!$B$17+(test!O2116*HomTotReg.!$B$18+HomTotReg.!$B$19*test!P2116+test!Q2116*HomTotReg.!$B$20)</f>
        <v>2.6998643614557292</v>
      </c>
      <c r="W2116">
        <f>VisTotReg.!$B$17+(VisTotReg.!$B$18*test!R2116+test!S2116*VisTotReg.!$B$19+test!T2116*VisTotReg.!$B$20)</f>
        <v>3.2398665830574416</v>
      </c>
      <c r="Y2116">
        <f>'MoneyLine Reg. 1'!$B$17+('MoneyLine Reg. 1'!$B$18*test!I2116+test!J2116*'MoneyLine Reg. 1'!$B$19+test!T2116*'MoneyLine Reg. 1'!$B$20+test!Q2116*'MoneyLine Reg. 1'!$B$21)</f>
        <v>-0.60431011926717804</v>
      </c>
      <c r="Z2116">
        <f>'MoneyLine Reg. 2'!$B$17+('MoneyLine Reg. 2'!$B$18*test!M2116+test!K2116*'MoneyLine Reg. 2'!$B$19+'MoneyLine Reg. 2'!$B$20*test!L2116+test!N2116*'MoneyLine Reg. 2'!$B$21)</f>
        <v>-4.3470035584974642E-2</v>
      </c>
    </row>
    <row r="2117" spans="1:26" x14ac:dyDescent="0.3">
      <c r="A2117" s="9">
        <v>45332</v>
      </c>
      <c r="B2117" s="7" t="s">
        <v>12</v>
      </c>
      <c r="C2117" s="7"/>
      <c r="D2117" s="7" t="s">
        <v>14</v>
      </c>
      <c r="I2117">
        <f>VLOOKUP(D2117,MoneyLine!$A$1:$K$33,7,FALSE)</f>
        <v>85.562619047619037</v>
      </c>
      <c r="J2117">
        <f>VLOOKUP(B2117,MoneyLine!$A$1:$K$33,7,FALSE)</f>
        <v>38.000238095238089</v>
      </c>
      <c r="K2117">
        <f>VLOOKUP(B2117,MoneyLine!$A$1:$K$33,11,FALSE)</f>
        <v>5.6062500000000011</v>
      </c>
      <c r="L2117">
        <f>VLOOKUP(B2117,MoneyLine!$A$1:$D$33,4,FALSE)</f>
        <v>46.611499999999999</v>
      </c>
      <c r="M2117">
        <f>VLOOKUP(D2117,MoneyLine!$A$1:$K$33,11,FALSE)</f>
        <v>19.403750000000002</v>
      </c>
      <c r="N2117">
        <f>VLOOKUP(D2117,MoneyLine!$A$1:$D$33,4,FALSE)</f>
        <v>49.788499999999999</v>
      </c>
      <c r="O2117">
        <f>VLOOKUP(D2117,MoneyLine!$A$1:$Q$33,14,FALSE)</f>
        <v>87.124523809523808</v>
      </c>
      <c r="P2117">
        <f>VLOOKUP(B2117,MoneyLine!$A$1:$Q$33,17,FALSE)</f>
        <v>-1.7361904761904778</v>
      </c>
      <c r="Q2117">
        <f>VLOOKUP(B2117,MoneyLine!$A$1:$K$33,10,FALSE)</f>
        <v>20.738571428571433</v>
      </c>
      <c r="R2117">
        <f>VLOOKUP(B2117,MoneyLine!$A$1:$Q$33,14,FALSE)</f>
        <v>32.669761904761899</v>
      </c>
      <c r="S2117">
        <f>VLOOKUP(D2117,MoneyLine!$A$1:$Q$33,17,FALSE)</f>
        <v>-3.2247619047619036</v>
      </c>
      <c r="T2117">
        <f>VLOOKUP(D2117,MoneyLine!$A$1:$K$33,10,FALSE)</f>
        <v>24.058452380952382</v>
      </c>
      <c r="V2117">
        <f>HomTotReg.!$B$17+(test!O2117*HomTotReg.!$B$18+HomTotReg.!$B$19*test!P2117+test!Q2117*HomTotReg.!$B$20)</f>
        <v>3.4567164635746881</v>
      </c>
      <c r="W2117">
        <f>VisTotReg.!$B$17+(VisTotReg.!$B$18*test!R2117+test!S2117*VisTotReg.!$B$19+test!T2117*VisTotReg.!$B$20)</f>
        <v>2.5731104513414067</v>
      </c>
      <c r="Y2117">
        <f>'MoneyLine Reg. 1'!$B$17+('MoneyLine Reg. 1'!$B$18*test!I2117+test!J2117*'MoneyLine Reg. 1'!$B$19+test!T2117*'MoneyLine Reg. 1'!$B$20+test!Q2117*'MoneyLine Reg. 1'!$B$21)</f>
        <v>0.7903437318338058</v>
      </c>
      <c r="Z2117">
        <f>'MoneyLine Reg. 2'!$B$17+('MoneyLine Reg. 2'!$B$18*test!M2117+test!K2117*'MoneyLine Reg. 2'!$B$19+'MoneyLine Reg. 2'!$B$20*test!L2117+test!N2117*'MoneyLine Reg. 2'!$B$21)</f>
        <v>1.2630875503400327</v>
      </c>
    </row>
    <row r="2118" spans="1:26" x14ac:dyDescent="0.3">
      <c r="A2118" s="8">
        <v>45332</v>
      </c>
      <c r="B2118" s="6" t="s">
        <v>10</v>
      </c>
      <c r="C2118" s="6"/>
      <c r="D2118" s="6" t="s">
        <v>13</v>
      </c>
      <c r="I2118">
        <f>VLOOKUP(D2118,MoneyLine!$A$1:$K$33,7,FALSE)</f>
        <v>52.757857142857148</v>
      </c>
      <c r="J2118">
        <f>VLOOKUP(B2118,MoneyLine!$A$1:$K$33,7,FALSE)</f>
        <v>43.783809523809516</v>
      </c>
      <c r="K2118">
        <f>VLOOKUP(B2118,MoneyLine!$A$1:$K$33,11,FALSE)</f>
        <v>2.1412499999999977</v>
      </c>
      <c r="L2118">
        <f>VLOOKUP(B2118,MoneyLine!$A$1:$D$33,4,FALSE)</f>
        <v>45.351499999999994</v>
      </c>
      <c r="M2118">
        <f>VLOOKUP(D2118,MoneyLine!$A$1:$K$33,11,FALSE)</f>
        <v>5.03125</v>
      </c>
      <c r="N2118">
        <f>VLOOKUP(D2118,MoneyLine!$A$1:$D$33,4,FALSE)</f>
        <v>47.964499999999994</v>
      </c>
      <c r="O2118">
        <f>VLOOKUP(D2118,MoneyLine!$A$1:$Q$33,14,FALSE)</f>
        <v>36.921904761904756</v>
      </c>
      <c r="P2118">
        <f>VLOOKUP(B2118,MoneyLine!$A$1:$Q$33,17,FALSE)</f>
        <v>-14.675714285714287</v>
      </c>
      <c r="Q2118">
        <f>VLOOKUP(B2118,MoneyLine!$A$1:$K$33,10,FALSE)</f>
        <v>13.367738095238096</v>
      </c>
      <c r="R2118">
        <f>VLOOKUP(B2118,MoneyLine!$A$1:$Q$33,14,FALSE)</f>
        <v>43.181904761904768</v>
      </c>
      <c r="S2118">
        <f>VLOOKUP(D2118,MoneyLine!$A$1:$Q$33,17,FALSE)</f>
        <v>6.5440476190476176</v>
      </c>
      <c r="T2118">
        <f>VLOOKUP(D2118,MoneyLine!$A$1:$K$33,10,FALSE)</f>
        <v>-4.3963095238095242</v>
      </c>
      <c r="V2118">
        <f>HomTotReg.!$B$17+(test!O2118*HomTotReg.!$B$18+HomTotReg.!$B$19*test!P2118+test!Q2118*HomTotReg.!$B$20)</f>
        <v>3.1437332049091724</v>
      </c>
      <c r="W2118">
        <f>VisTotReg.!$B$17+(VisTotReg.!$B$18*test!R2118+test!S2118*VisTotReg.!$B$19+test!T2118*VisTotReg.!$B$20)</f>
        <v>3.0296962729813202</v>
      </c>
      <c r="Y2118">
        <f>'MoneyLine Reg. 1'!$B$17+('MoneyLine Reg. 1'!$B$18*test!I2118+test!J2118*'MoneyLine Reg. 1'!$B$19+test!T2118*'MoneyLine Reg. 1'!$B$20+test!Q2118*'MoneyLine Reg. 1'!$B$21)</f>
        <v>8.223777253108347E-2</v>
      </c>
      <c r="Z2118">
        <f>'MoneyLine Reg. 2'!$B$17+('MoneyLine Reg. 2'!$B$18*test!M2118+test!K2118*'MoneyLine Reg. 2'!$B$19+'MoneyLine Reg. 2'!$B$20*test!L2118+test!N2118*'MoneyLine Reg. 2'!$B$21)</f>
        <v>0.55611091469972029</v>
      </c>
    </row>
    <row r="2119" spans="1:26" x14ac:dyDescent="0.3">
      <c r="A2119" s="9">
        <v>45332</v>
      </c>
      <c r="B2119" s="7" t="s">
        <v>15</v>
      </c>
      <c r="C2119" s="7"/>
      <c r="D2119" s="7" t="s">
        <v>18</v>
      </c>
      <c r="I2119">
        <f>VLOOKUP(D2119,MoneyLine!$A$1:$K$33,7,FALSE)</f>
        <v>161.3661904761905</v>
      </c>
      <c r="J2119">
        <f>VLOOKUP(B2119,MoneyLine!$A$1:$K$33,7,FALSE)</f>
        <v>101.46142857142856</v>
      </c>
      <c r="K2119">
        <f>VLOOKUP(B2119,MoneyLine!$A$1:$K$33,11,FALSE)</f>
        <v>16.143749999999997</v>
      </c>
      <c r="L2119">
        <f>VLOOKUP(B2119,MoneyLine!$A$1:$D$33,4,FALSE)</f>
        <v>52.539000000000001</v>
      </c>
      <c r="M2119">
        <f>VLOOKUP(D2119,MoneyLine!$A$1:$K$33,11,FALSE)</f>
        <v>18.088749999999997</v>
      </c>
      <c r="N2119">
        <f>VLOOKUP(D2119,MoneyLine!$A$1:$D$33,4,FALSE)</f>
        <v>55.644500000000001</v>
      </c>
      <c r="O2119">
        <f>VLOOKUP(D2119,MoneyLine!$A$1:$Q$33,14,FALSE)</f>
        <v>80.616190476190468</v>
      </c>
      <c r="P2119">
        <f>VLOOKUP(B2119,MoneyLine!$A$1:$Q$33,17,FALSE)</f>
        <v>16.578095238095237</v>
      </c>
      <c r="Q2119">
        <f>VLOOKUP(B2119,MoneyLine!$A$1:$K$33,10,FALSE)</f>
        <v>-8.7532142857142858</v>
      </c>
      <c r="R2119">
        <f>VLOOKUP(B2119,MoneyLine!$A$1:$Q$33,14,FALSE)</f>
        <v>76.89928571428571</v>
      </c>
      <c r="S2119">
        <f>VLOOKUP(D2119,MoneyLine!$A$1:$Q$33,17,FALSE)</f>
        <v>63.627142857142857</v>
      </c>
      <c r="T2119">
        <f>VLOOKUP(D2119,MoneyLine!$A$1:$K$33,10,FALSE)</f>
        <v>-8.5753571428571433</v>
      </c>
      <c r="V2119">
        <f>HomTotReg.!$B$17+(test!O2119*HomTotReg.!$B$18+HomTotReg.!$B$19*test!P2119+test!Q2119*HomTotReg.!$B$20)</f>
        <v>3.5188978872246666</v>
      </c>
      <c r="W2119">
        <f>VisTotReg.!$B$17+(VisTotReg.!$B$18*test!R2119+test!S2119*VisTotReg.!$B$19+test!T2119*VisTotReg.!$B$20)</f>
        <v>2.9823086719544603</v>
      </c>
      <c r="Y2119">
        <f>'MoneyLine Reg. 1'!$B$17+('MoneyLine Reg. 1'!$B$18*test!I2119+test!J2119*'MoneyLine Reg. 1'!$B$19+test!T2119*'MoneyLine Reg. 1'!$B$20+test!Q2119*'MoneyLine Reg. 1'!$B$21)</f>
        <v>0.64595275991602763</v>
      </c>
      <c r="Z2119">
        <f>'MoneyLine Reg. 2'!$B$17+('MoneyLine Reg. 2'!$B$18*test!M2119+test!K2119*'MoneyLine Reg. 2'!$B$19+'MoneyLine Reg. 2'!$B$20*test!L2119+test!N2119*'MoneyLine Reg. 2'!$B$21)</f>
        <v>0.53474813912469221</v>
      </c>
    </row>
    <row r="2120" spans="1:26" x14ac:dyDescent="0.3">
      <c r="A2120" s="8">
        <v>45332</v>
      </c>
      <c r="B2120" s="6" t="s">
        <v>7</v>
      </c>
      <c r="C2120" s="6"/>
      <c r="D2120" s="6" t="s">
        <v>20</v>
      </c>
      <c r="I2120">
        <f>VLOOKUP(D2120,MoneyLine!$A$1:$K$33,7,FALSE)</f>
        <v>53.481666666666655</v>
      </c>
      <c r="J2120">
        <f>VLOOKUP(B2120,MoneyLine!$A$1:$K$33,7,FALSE)</f>
        <v>105.50714285714287</v>
      </c>
      <c r="K2120">
        <f>VLOOKUP(B2120,MoneyLine!$A$1:$K$33,11,FALSE)</f>
        <v>17.5075</v>
      </c>
      <c r="L2120">
        <f>VLOOKUP(B2120,MoneyLine!$A$1:$D$33,4,FALSE)</f>
        <v>51.216499999999996</v>
      </c>
      <c r="M2120">
        <f>VLOOKUP(D2120,MoneyLine!$A$1:$K$33,11,FALSE)</f>
        <v>4.7974999999999994</v>
      </c>
      <c r="N2120">
        <f>VLOOKUP(D2120,MoneyLine!$A$1:$D$33,4,FALSE)</f>
        <v>46.0565</v>
      </c>
      <c r="O2120">
        <f>VLOOKUP(D2120,MoneyLine!$A$1:$Q$33,14,FALSE)</f>
        <v>58.340238095238099</v>
      </c>
      <c r="P2120">
        <f>VLOOKUP(B2120,MoneyLine!$A$1:$Q$33,17,FALSE)</f>
        <v>1.5838095238095231</v>
      </c>
      <c r="Q2120">
        <f>VLOOKUP(B2120,MoneyLine!$A$1:$K$33,10,FALSE)</f>
        <v>-6.0107142857142861</v>
      </c>
      <c r="R2120">
        <f>VLOOKUP(B2120,MoneyLine!$A$1:$Q$33,14,FALSE)</f>
        <v>89.021666666666647</v>
      </c>
      <c r="S2120">
        <f>VLOOKUP(D2120,MoneyLine!$A$1:$Q$33,17,FALSE)</f>
        <v>-10.467380952380953</v>
      </c>
      <c r="T2120">
        <f>VLOOKUP(D2120,MoneyLine!$A$1:$K$33,10,FALSE)</f>
        <v>1.6524999999999999</v>
      </c>
      <c r="V2120">
        <f>HomTotReg.!$B$17+(test!O2120*HomTotReg.!$B$18+HomTotReg.!$B$19*test!P2120+test!Q2120*HomTotReg.!$B$20)</f>
        <v>3.4117768307490111</v>
      </c>
      <c r="W2120">
        <f>VisTotReg.!$B$17+(VisTotReg.!$B$18*test!R2120+test!S2120*VisTotReg.!$B$19+test!T2120*VisTotReg.!$B$20)</f>
        <v>3.6360009682159391</v>
      </c>
      <c r="Y2120">
        <f>'MoneyLine Reg. 1'!$B$17+('MoneyLine Reg. 1'!$B$18*test!I2120+test!J2120*'MoneyLine Reg. 1'!$B$19+test!T2120*'MoneyLine Reg. 1'!$B$20+test!Q2120*'MoneyLine Reg. 1'!$B$21)</f>
        <v>-0.34353834811730422</v>
      </c>
      <c r="Z2120">
        <f>'MoneyLine Reg. 2'!$B$17+('MoneyLine Reg. 2'!$B$18*test!M2120+test!K2120*'MoneyLine Reg. 2'!$B$19+'MoneyLine Reg. 2'!$B$20*test!L2120+test!N2120*'MoneyLine Reg. 2'!$B$21)</f>
        <v>-0.93908262500962536</v>
      </c>
    </row>
    <row r="2121" spans="1:26" x14ac:dyDescent="0.3">
      <c r="A2121" s="9">
        <v>45332</v>
      </c>
      <c r="B2121" s="7" t="s">
        <v>8</v>
      </c>
      <c r="C2121" s="7"/>
      <c r="D2121" s="7" t="s">
        <v>19</v>
      </c>
      <c r="I2121">
        <f>VLOOKUP(D2121,MoneyLine!$A$1:$K$33,7,FALSE)</f>
        <v>99.267142857142858</v>
      </c>
      <c r="J2121">
        <f>VLOOKUP(B2121,MoneyLine!$A$1:$K$33,7,FALSE)</f>
        <v>158.14214285714286</v>
      </c>
      <c r="K2121">
        <f>VLOOKUP(B2121,MoneyLine!$A$1:$K$33,11,FALSE)</f>
        <v>11.611250000000004</v>
      </c>
      <c r="L2121">
        <f>VLOOKUP(B2121,MoneyLine!$A$1:$D$33,4,FALSE)</f>
        <v>49.862499999999997</v>
      </c>
      <c r="M2121">
        <f>VLOOKUP(D2121,MoneyLine!$A$1:$K$33,11,FALSE)</f>
        <v>11.873749999999998</v>
      </c>
      <c r="N2121">
        <f>VLOOKUP(D2121,MoneyLine!$A$1:$D$33,4,FALSE)</f>
        <v>44.580500000000001</v>
      </c>
      <c r="O2121">
        <f>VLOOKUP(D2121,MoneyLine!$A$1:$Q$33,14,FALSE)</f>
        <v>93.099761904761891</v>
      </c>
      <c r="P2121">
        <f>VLOOKUP(B2121,MoneyLine!$A$1:$Q$33,17,FALSE)</f>
        <v>14.067142857142855</v>
      </c>
      <c r="Q2121">
        <f>VLOOKUP(B2121,MoneyLine!$A$1:$K$33,10,FALSE)</f>
        <v>21.027261904761904</v>
      </c>
      <c r="R2121">
        <f>VLOOKUP(B2121,MoneyLine!$A$1:$Q$33,14,FALSE)</f>
        <v>125.46428571428571</v>
      </c>
      <c r="S2121">
        <f>VLOOKUP(D2121,MoneyLine!$A$1:$Q$33,17,FALSE)</f>
        <v>-14.223571428571427</v>
      </c>
      <c r="T2121">
        <f>VLOOKUP(D2121,MoneyLine!$A$1:$K$33,10,FALSE)</f>
        <v>-3.2023809523808761E-2</v>
      </c>
      <c r="V2121">
        <f>HomTotReg.!$B$17+(test!O2121*HomTotReg.!$B$18+HomTotReg.!$B$19*test!P2121+test!Q2121*HomTotReg.!$B$20)</f>
        <v>3.3493137483799571</v>
      </c>
      <c r="W2121">
        <f>VisTotReg.!$B$17+(VisTotReg.!$B$18*test!R2121+test!S2121*VisTotReg.!$B$19+test!T2121*VisTotReg.!$B$20)</f>
        <v>4.1265494435455095</v>
      </c>
      <c r="Y2121">
        <f>'MoneyLine Reg. 1'!$B$17+('MoneyLine Reg. 1'!$B$18*test!I2121+test!J2121*'MoneyLine Reg. 1'!$B$19+test!T2121*'MoneyLine Reg. 1'!$B$20+test!Q2121*'MoneyLine Reg. 1'!$B$21)</f>
        <v>-0.79480003743318117</v>
      </c>
      <c r="Z2121">
        <f>'MoneyLine Reg. 2'!$B$17+('MoneyLine Reg. 2'!$B$18*test!M2121+test!K2121*'MoneyLine Reg. 2'!$B$19+'MoneyLine Reg. 2'!$B$20*test!L2121+test!N2121*'MoneyLine Reg. 2'!$B$21)</f>
        <v>-0.16487261971327394</v>
      </c>
    </row>
    <row r="2122" spans="1:26" x14ac:dyDescent="0.3">
      <c r="A2122" s="8">
        <v>45332</v>
      </c>
      <c r="B2122" s="6" t="s">
        <v>11</v>
      </c>
      <c r="C2122" s="6"/>
      <c r="D2122" s="6" t="s">
        <v>31</v>
      </c>
      <c r="I2122">
        <f>VLOOKUP(D2122,MoneyLine!$A$1:$K$33,7,FALSE)</f>
        <v>130.13119047619048</v>
      </c>
      <c r="J2122">
        <f>VLOOKUP(B2122,MoneyLine!$A$1:$K$33,7,FALSE)</f>
        <v>121.01880952380951</v>
      </c>
      <c r="K2122">
        <f>VLOOKUP(B2122,MoneyLine!$A$1:$K$33,11,FALSE)</f>
        <v>15.838749999999997</v>
      </c>
      <c r="L2122">
        <f>VLOOKUP(B2122,MoneyLine!$A$1:$D$33,4,FALSE)</f>
        <v>52.685499999999998</v>
      </c>
      <c r="M2122">
        <f>VLOOKUP(D2122,MoneyLine!$A$1:$K$33,11,FALSE)</f>
        <v>13.114999999999997</v>
      </c>
      <c r="N2122">
        <f>VLOOKUP(D2122,MoneyLine!$A$1:$D$33,4,FALSE)</f>
        <v>55.725999999999999</v>
      </c>
      <c r="O2122">
        <f>VLOOKUP(D2122,MoneyLine!$A$1:$Q$33,14,FALSE)</f>
        <v>91.865476190476173</v>
      </c>
      <c r="P2122">
        <f>VLOOKUP(B2122,MoneyLine!$A$1:$Q$33,17,FALSE)</f>
        <v>15.627619047619051</v>
      </c>
      <c r="Q2122">
        <f>VLOOKUP(B2122,MoneyLine!$A$1:$K$33,10,FALSE)</f>
        <v>10.4975</v>
      </c>
      <c r="R2122">
        <f>VLOOKUP(B2122,MoneyLine!$A$1:$Q$33,14,FALSE)</f>
        <v>85.286666666666662</v>
      </c>
      <c r="S2122">
        <f>VLOOKUP(D2122,MoneyLine!$A$1:$Q$33,17,FALSE)</f>
        <v>29.228333333333332</v>
      </c>
      <c r="T2122">
        <f>VLOOKUP(D2122,MoneyLine!$A$1:$K$33,10,FALSE)</f>
        <v>31.447738095238101</v>
      </c>
      <c r="V2122">
        <f>HomTotReg.!$B$17+(test!O2122*HomTotReg.!$B$18+HomTotReg.!$B$19*test!P2122+test!Q2122*HomTotReg.!$B$20)</f>
        <v>3.4358017251072797</v>
      </c>
      <c r="W2122">
        <f>VisTotReg.!$B$17+(VisTotReg.!$B$18*test!R2122+test!S2122*VisTotReg.!$B$19+test!T2122*VisTotReg.!$B$20)</f>
        <v>2.7991210049134807</v>
      </c>
      <c r="Y2122">
        <f>'MoneyLine Reg. 1'!$B$17+('MoneyLine Reg. 1'!$B$18*test!I2122+test!J2122*'MoneyLine Reg. 1'!$B$19+test!T2122*'MoneyLine Reg. 1'!$B$20+test!Q2122*'MoneyLine Reg. 1'!$B$21)</f>
        <v>0.47610800795302172</v>
      </c>
      <c r="Z2122">
        <f>'MoneyLine Reg. 2'!$B$17+('MoneyLine Reg. 2'!$B$18*test!M2122+test!K2122*'MoneyLine Reg. 2'!$B$19+'MoneyLine Reg. 2'!$B$20*test!L2122+test!N2122*'MoneyLine Reg. 2'!$B$21)</f>
        <v>0.24448267668145895</v>
      </c>
    </row>
    <row r="2123" spans="1:26" x14ac:dyDescent="0.3">
      <c r="A2123" s="9">
        <v>45332</v>
      </c>
      <c r="B2123" s="7" t="s">
        <v>9</v>
      </c>
      <c r="C2123" s="7"/>
      <c r="D2123" s="7" t="s">
        <v>29</v>
      </c>
      <c r="I2123">
        <f>VLOOKUP(D2123,MoneyLine!$A$1:$K$33,7,FALSE)</f>
        <v>120.64333333333332</v>
      </c>
      <c r="J2123">
        <f>VLOOKUP(B2123,MoneyLine!$A$1:$K$33,7,FALSE)</f>
        <v>154.76523809523809</v>
      </c>
      <c r="K2123">
        <f>VLOOKUP(B2123,MoneyLine!$A$1:$K$33,11,FALSE)</f>
        <v>17.220000000000002</v>
      </c>
      <c r="L2123">
        <f>VLOOKUP(B2123,MoneyLine!$A$1:$D$33,4,FALSE)</f>
        <v>58.933</v>
      </c>
      <c r="M2123">
        <f>VLOOKUP(D2123,MoneyLine!$A$1:$K$33,11,FALSE)</f>
        <v>13.331249999999997</v>
      </c>
      <c r="N2123">
        <f>VLOOKUP(D2123,MoneyLine!$A$1:$D$33,4,FALSE)</f>
        <v>55.3095</v>
      </c>
      <c r="O2123">
        <f>VLOOKUP(D2123,MoneyLine!$A$1:$Q$33,14,FALSE)</f>
        <v>76.355714285714271</v>
      </c>
      <c r="P2123">
        <f>VLOOKUP(B2123,MoneyLine!$A$1:$Q$33,17,FALSE)</f>
        <v>29.393333333333338</v>
      </c>
      <c r="Q2123">
        <f>VLOOKUP(B2123,MoneyLine!$A$1:$K$33,10,FALSE)</f>
        <v>-2.4774999999999996</v>
      </c>
      <c r="R2123">
        <f>VLOOKUP(B2123,MoneyLine!$A$1:$Q$33,14,FALSE)</f>
        <v>117.61833333333333</v>
      </c>
      <c r="S2123">
        <f>VLOOKUP(D2123,MoneyLine!$A$1:$Q$33,17,FALSE)</f>
        <v>28.97</v>
      </c>
      <c r="T2123">
        <f>VLOOKUP(D2123,MoneyLine!$A$1:$K$33,10,FALSE)</f>
        <v>20.598452380952381</v>
      </c>
      <c r="V2123">
        <f>HomTotReg.!$B$17+(test!O2123*HomTotReg.!$B$18+HomTotReg.!$B$19*test!P2123+test!Q2123*HomTotReg.!$B$20)</f>
        <v>3.2688154714002615</v>
      </c>
      <c r="W2123">
        <f>VisTotReg.!$B$17+(VisTotReg.!$B$18*test!R2123+test!S2123*VisTotReg.!$B$19+test!T2123*VisTotReg.!$B$20)</f>
        <v>3.3446723590129173</v>
      </c>
      <c r="Y2123">
        <f>'MoneyLine Reg. 1'!$B$17+('MoneyLine Reg. 1'!$B$18*test!I2123+test!J2123*'MoneyLine Reg. 1'!$B$19+test!T2123*'MoneyLine Reg. 1'!$B$20+test!Q2123*'MoneyLine Reg. 1'!$B$21)</f>
        <v>-2.5654088715097167E-2</v>
      </c>
      <c r="Z2123">
        <f>'MoneyLine Reg. 2'!$B$17+('MoneyLine Reg. 2'!$B$18*test!M2123+test!K2123*'MoneyLine Reg. 2'!$B$19+'MoneyLine Reg. 2'!$B$20*test!L2123+test!N2123*'MoneyLine Reg. 2'!$B$21)</f>
        <v>-0.3241671681302134</v>
      </c>
    </row>
    <row r="2124" spans="1:26" x14ac:dyDescent="0.3">
      <c r="A2124" s="8">
        <v>45332</v>
      </c>
      <c r="B2124" s="6" t="s">
        <v>30</v>
      </c>
      <c r="C2124" s="6"/>
      <c r="D2124" s="6" t="s">
        <v>33</v>
      </c>
      <c r="I2124">
        <f>VLOOKUP(D2124,MoneyLine!$A$1:$K$33,7,FALSE)</f>
        <v>35.906904761904762</v>
      </c>
      <c r="J2124">
        <f>VLOOKUP(B2124,MoneyLine!$A$1:$K$33,7,FALSE)</f>
        <v>127.36857142857141</v>
      </c>
      <c r="K2124">
        <f>VLOOKUP(B2124,MoneyLine!$A$1:$K$33,11,FALSE)</f>
        <v>15.876249999999999</v>
      </c>
      <c r="L2124">
        <f>VLOOKUP(B2124,MoneyLine!$A$1:$D$33,4,FALSE)</f>
        <v>56.155499999999996</v>
      </c>
      <c r="M2124">
        <f>VLOOKUP(D2124,MoneyLine!$A$1:$K$33,11,FALSE)</f>
        <v>3.707499999999996</v>
      </c>
      <c r="N2124">
        <f>VLOOKUP(D2124,MoneyLine!$A$1:$D$33,4,FALSE)</f>
        <v>47.251999999999995</v>
      </c>
      <c r="O2124">
        <f>VLOOKUP(D2124,MoneyLine!$A$1:$Q$33,14,FALSE)</f>
        <v>44.759523809523806</v>
      </c>
      <c r="P2124">
        <f>VLOOKUP(B2124,MoneyLine!$A$1:$Q$33,17,FALSE)</f>
        <v>21.976904761904766</v>
      </c>
      <c r="Q2124">
        <f>VLOOKUP(B2124,MoneyLine!$A$1:$K$33,10,FALSE)</f>
        <v>-0.45761904761904759</v>
      </c>
      <c r="R2124">
        <f>VLOOKUP(B2124,MoneyLine!$A$1:$Q$33,14,FALSE)</f>
        <v>104.57619047619046</v>
      </c>
      <c r="S2124">
        <f>VLOOKUP(D2124,MoneyLine!$A$1:$Q$33,17,FALSE)</f>
        <v>-16.226190476190478</v>
      </c>
      <c r="T2124">
        <f>VLOOKUP(D2124,MoneyLine!$A$1:$K$33,10,FALSE)</f>
        <v>29.473928571428576</v>
      </c>
      <c r="V2124">
        <f>HomTotReg.!$B$17+(test!O2124*HomTotReg.!$B$18+HomTotReg.!$B$19*test!P2124+test!Q2124*HomTotReg.!$B$20)</f>
        <v>2.9907118647427193</v>
      </c>
      <c r="W2124">
        <f>VisTotReg.!$B$17+(VisTotReg.!$B$18*test!R2124+test!S2124*VisTotReg.!$B$19+test!T2124*VisTotReg.!$B$20)</f>
        <v>3.4621816545597279</v>
      </c>
      <c r="Y2124">
        <f>'MoneyLine Reg. 1'!$B$17+('MoneyLine Reg. 1'!$B$18*test!I2124+test!J2124*'MoneyLine Reg. 1'!$B$19+test!T2124*'MoneyLine Reg. 1'!$B$20+test!Q2124*'MoneyLine Reg. 1'!$B$21)</f>
        <v>-0.43786761706937616</v>
      </c>
      <c r="Z2124">
        <f>'MoneyLine Reg. 2'!$B$17+('MoneyLine Reg. 2'!$B$18*test!M2124+test!K2124*'MoneyLine Reg. 2'!$B$19+'MoneyLine Reg. 2'!$B$20*test!L2124+test!N2124*'MoneyLine Reg. 2'!$B$21)</f>
        <v>-1.1967048118425878</v>
      </c>
    </row>
    <row r="2125" spans="1:26" x14ac:dyDescent="0.3">
      <c r="A2125" s="9">
        <v>45332</v>
      </c>
      <c r="B2125" s="7" t="s">
        <v>25</v>
      </c>
      <c r="C2125" s="7"/>
      <c r="D2125" s="7" t="s">
        <v>21</v>
      </c>
      <c r="I2125">
        <f>VLOOKUP(D2125,MoneyLine!$A$1:$K$33,7,FALSE)</f>
        <v>81.149285714285725</v>
      </c>
      <c r="J2125">
        <f>VLOOKUP(B2125,MoneyLine!$A$1:$K$33,7,FALSE)</f>
        <v>56.057857142857138</v>
      </c>
      <c r="K2125">
        <f>VLOOKUP(B2125,MoneyLine!$A$1:$K$33,11,FALSE)</f>
        <v>10.718750000000002</v>
      </c>
      <c r="L2125">
        <f>VLOOKUP(B2125,MoneyLine!$A$1:$D$33,4,FALSE)</f>
        <v>47.954500000000003</v>
      </c>
      <c r="M2125">
        <f>VLOOKUP(D2125,MoneyLine!$A$1:$K$33,11,FALSE)</f>
        <v>9.1225000000000005</v>
      </c>
      <c r="N2125">
        <f>VLOOKUP(D2125,MoneyLine!$A$1:$D$33,4,FALSE)</f>
        <v>51.807999999999993</v>
      </c>
      <c r="O2125">
        <f>VLOOKUP(D2125,MoneyLine!$A$1:$Q$33,14,FALSE)</f>
        <v>65.387857142857143</v>
      </c>
      <c r="P2125">
        <f>VLOOKUP(B2125,MoneyLine!$A$1:$Q$33,17,FALSE)</f>
        <v>-14.592857142857142</v>
      </c>
      <c r="Q2125">
        <f>VLOOKUP(B2125,MoneyLine!$A$1:$K$33,10,FALSE)</f>
        <v>27.424404761904761</v>
      </c>
      <c r="R2125">
        <f>VLOOKUP(B2125,MoneyLine!$A$1:$Q$33,14,FALSE)</f>
        <v>60.674999999999997</v>
      </c>
      <c r="S2125">
        <f>VLOOKUP(D2125,MoneyLine!$A$1:$Q$33,17,FALSE)</f>
        <v>7.3759523809523806</v>
      </c>
      <c r="T2125">
        <f>VLOOKUP(D2125,MoneyLine!$A$1:$K$33,10,FALSE)</f>
        <v>8.0371428571428574</v>
      </c>
      <c r="V2125">
        <f>HomTotReg.!$B$17+(test!O2125*HomTotReg.!$B$18+HomTotReg.!$B$19*test!P2125+test!Q2125*HomTotReg.!$B$20)</f>
        <v>3.2891772939152304</v>
      </c>
      <c r="W2125">
        <f>VisTotReg.!$B$17+(VisTotReg.!$B$18*test!R2125+test!S2125*VisTotReg.!$B$19+test!T2125*VisTotReg.!$B$20)</f>
        <v>3.0466981004026819</v>
      </c>
      <c r="Y2125">
        <f>'MoneyLine Reg. 1'!$B$17+('MoneyLine Reg. 1'!$B$18*test!I2125+test!J2125*'MoneyLine Reg. 1'!$B$19+test!T2125*'MoneyLine Reg. 1'!$B$20+test!Q2125*'MoneyLine Reg. 1'!$B$21)</f>
        <v>0.25053498801214336</v>
      </c>
      <c r="Z2125">
        <f>'MoneyLine Reg. 2'!$B$17+('MoneyLine Reg. 2'!$B$18*test!M2125+test!K2125*'MoneyLine Reg. 2'!$B$19+'MoneyLine Reg. 2'!$B$20*test!L2125+test!N2125*'MoneyLine Reg. 2'!$B$21)</f>
        <v>0.37929678707671233</v>
      </c>
    </row>
    <row r="2126" spans="1:26" x14ac:dyDescent="0.3">
      <c r="A2126" s="8">
        <v>45332</v>
      </c>
      <c r="B2126" s="6" t="s">
        <v>22</v>
      </c>
      <c r="C2126" s="6"/>
      <c r="D2126" s="6" t="s">
        <v>16</v>
      </c>
      <c r="I2126">
        <f>VLOOKUP(D2126,MoneyLine!$A$1:$K$33,7,FALSE)</f>
        <v>64.561666666666639</v>
      </c>
      <c r="J2126">
        <f>VLOOKUP(B2126,MoneyLine!$A$1:$K$33,7,FALSE)</f>
        <v>73.279761904761898</v>
      </c>
      <c r="K2126">
        <f>VLOOKUP(B2126,MoneyLine!$A$1:$K$33,11,FALSE)</f>
        <v>6.432500000000001</v>
      </c>
      <c r="L2126">
        <f>VLOOKUP(B2126,MoneyLine!$A$1:$D$33,4,FALSE)</f>
        <v>50.885999999999996</v>
      </c>
      <c r="M2126">
        <f>VLOOKUP(D2126,MoneyLine!$A$1:$K$33,11,FALSE)</f>
        <v>10.3225</v>
      </c>
      <c r="N2126">
        <f>VLOOKUP(D2126,MoneyLine!$A$1:$D$33,4,FALSE)</f>
        <v>48.538999999999994</v>
      </c>
      <c r="O2126">
        <f>VLOOKUP(D2126,MoneyLine!$A$1:$Q$33,14,FALSE)</f>
        <v>75.591190476190462</v>
      </c>
      <c r="P2126">
        <f>VLOOKUP(B2126,MoneyLine!$A$1:$Q$33,17,FALSE)</f>
        <v>-0.22023809523809401</v>
      </c>
      <c r="Q2126">
        <f>VLOOKUP(B2126,MoneyLine!$A$1:$K$33,10,FALSE)</f>
        <v>10.709166666666667</v>
      </c>
      <c r="R2126">
        <f>VLOOKUP(B2126,MoneyLine!$A$1:$Q$33,14,FALSE)</f>
        <v>70.076904761904771</v>
      </c>
      <c r="S2126">
        <f>VLOOKUP(D2126,MoneyLine!$A$1:$Q$33,17,FALSE)</f>
        <v>-17.098809523809521</v>
      </c>
      <c r="T2126">
        <f>VLOOKUP(D2126,MoneyLine!$A$1:$K$33,10,FALSE)</f>
        <v>17.131547619047623</v>
      </c>
      <c r="V2126">
        <f>HomTotReg.!$B$17+(test!O2126*HomTotReg.!$B$18+HomTotReg.!$B$19*test!P2126+test!Q2126*HomTotReg.!$B$20)</f>
        <v>3.4291512727478919</v>
      </c>
      <c r="W2126">
        <f>VisTotReg.!$B$17+(VisTotReg.!$B$18*test!R2126+test!S2126*VisTotReg.!$B$19+test!T2126*VisTotReg.!$B$20)</f>
        <v>3.2424843430025576</v>
      </c>
      <c r="Y2126">
        <f>'MoneyLine Reg. 1'!$B$17+('MoneyLine Reg. 1'!$B$18*test!I2126+test!J2126*'MoneyLine Reg. 1'!$B$19+test!T2126*'MoneyLine Reg. 1'!$B$20+test!Q2126*'MoneyLine Reg. 1'!$B$21)</f>
        <v>0.18294124442826099</v>
      </c>
      <c r="Z2126">
        <f>'MoneyLine Reg. 2'!$B$17+('MoneyLine Reg. 2'!$B$18*test!M2126+test!K2126*'MoneyLine Reg. 2'!$B$19+'MoneyLine Reg. 2'!$B$20*test!L2126+test!N2126*'MoneyLine Reg. 2'!$B$21)</f>
        <v>0.25005374671249703</v>
      </c>
    </row>
    <row r="2127" spans="1:26" x14ac:dyDescent="0.3">
      <c r="A2127" s="9">
        <v>45332</v>
      </c>
      <c r="B2127" s="7" t="s">
        <v>5</v>
      </c>
      <c r="C2127" s="7"/>
      <c r="D2127" s="7" t="s">
        <v>32</v>
      </c>
      <c r="I2127">
        <f>VLOOKUP(D2127,MoneyLine!$A$1:$K$33,7,FALSE)</f>
        <v>91.395238095238099</v>
      </c>
      <c r="J2127">
        <f>VLOOKUP(B2127,MoneyLine!$A$1:$K$33,7,FALSE)</f>
        <v>92.519047619047612</v>
      </c>
      <c r="K2127">
        <f>VLOOKUP(B2127,MoneyLine!$A$1:$K$33,11,FALSE)</f>
        <v>15.5725</v>
      </c>
      <c r="L2127">
        <f>VLOOKUP(B2127,MoneyLine!$A$1:$D$33,4,FALSE)</f>
        <v>52.448999999999998</v>
      </c>
      <c r="M2127">
        <f>VLOOKUP(D2127,MoneyLine!$A$1:$K$33,11,FALSE)</f>
        <v>4.9549999999999983</v>
      </c>
      <c r="N2127">
        <f>VLOOKUP(D2127,MoneyLine!$A$1:$D$33,4,FALSE)</f>
        <v>47.241</v>
      </c>
      <c r="O2127">
        <f>VLOOKUP(D2127,MoneyLine!$A$1:$Q$33,14,FALSE)</f>
        <v>85.390952380952371</v>
      </c>
      <c r="P2127">
        <f>VLOOKUP(B2127,MoneyLine!$A$1:$Q$33,17,FALSE)</f>
        <v>2.4073809523809526</v>
      </c>
      <c r="Q2127">
        <f>VLOOKUP(B2127,MoneyLine!$A$1:$K$33,10,FALSE)</f>
        <v>7.11511904761905</v>
      </c>
      <c r="R2127">
        <f>VLOOKUP(B2127,MoneyLine!$A$1:$Q$33,14,FALSE)</f>
        <v>80.7392857142857</v>
      </c>
      <c r="S2127">
        <f>VLOOKUP(D2127,MoneyLine!$A$1:$Q$33,17,FALSE)</f>
        <v>-9.4788095238095256</v>
      </c>
      <c r="T2127">
        <f>VLOOKUP(D2127,MoneyLine!$A$1:$K$33,10,FALSE)</f>
        <v>-16.679047619047623</v>
      </c>
      <c r="V2127">
        <f>HomTotReg.!$B$17+(test!O2127*HomTotReg.!$B$18+HomTotReg.!$B$19*test!P2127+test!Q2127*HomTotReg.!$B$20)</f>
        <v>3.5446546006952531</v>
      </c>
      <c r="W2127">
        <f>VisTotReg.!$B$17+(VisTotReg.!$B$18*test!R2127+test!S2127*VisTotReg.!$B$19+test!T2127*VisTotReg.!$B$20)</f>
        <v>3.7988688259991417</v>
      </c>
      <c r="Y2127">
        <f>'MoneyLine Reg. 1'!$B$17+('MoneyLine Reg. 1'!$B$18*test!I2127+test!J2127*'MoneyLine Reg. 1'!$B$19+test!T2127*'MoneyLine Reg. 1'!$B$20+test!Q2127*'MoneyLine Reg. 1'!$B$21)</f>
        <v>-0.20767148382643175</v>
      </c>
      <c r="Z2127">
        <f>'MoneyLine Reg. 2'!$B$17+('MoneyLine Reg. 2'!$B$18*test!M2127+test!K2127*'MoneyLine Reg. 2'!$B$19+'MoneyLine Reg. 2'!$B$20*test!L2127+test!N2127*'MoneyLine Reg. 2'!$B$21)</f>
        <v>-0.8242431236028005</v>
      </c>
    </row>
    <row r="2128" spans="1:26" x14ac:dyDescent="0.3">
      <c r="A2128" s="8">
        <v>45332</v>
      </c>
      <c r="B2128" s="6" t="s">
        <v>34</v>
      </c>
      <c r="C2128" s="6"/>
      <c r="D2128" s="6" t="s">
        <v>4</v>
      </c>
      <c r="I2128">
        <f>VLOOKUP(D2128,MoneyLine!$A$1:$K$33,7,FALSE)</f>
        <v>71.288571428571402</v>
      </c>
      <c r="J2128">
        <f>VLOOKUP(B2128,MoneyLine!$A$1:$K$33,7,FALSE)</f>
        <v>70.167380952380938</v>
      </c>
      <c r="K2128">
        <f>VLOOKUP(B2128,MoneyLine!$A$1:$K$33,11,FALSE)</f>
        <v>10.367500000000003</v>
      </c>
      <c r="L2128">
        <f>VLOOKUP(B2128,MoneyLine!$A$1:$D$33,4,FALSE)</f>
        <v>52.325999999999993</v>
      </c>
      <c r="M2128">
        <f>VLOOKUP(D2128,MoneyLine!$A$1:$K$33,11,FALSE)</f>
        <v>4.0925000000000029</v>
      </c>
      <c r="N2128">
        <f>VLOOKUP(D2128,MoneyLine!$A$1:$D$33,4,FALSE)</f>
        <v>50.962499999999999</v>
      </c>
      <c r="O2128">
        <f>VLOOKUP(D2128,MoneyLine!$A$1:$Q$33,14,FALSE)</f>
        <v>28.298571428571432</v>
      </c>
      <c r="P2128">
        <f>VLOOKUP(B2128,MoneyLine!$A$1:$Q$33,17,FALSE)</f>
        <v>22.489285714285707</v>
      </c>
      <c r="Q2128">
        <f>VLOOKUP(B2128,MoneyLine!$A$1:$K$33,10,FALSE)</f>
        <v>29.06904761904762</v>
      </c>
      <c r="R2128">
        <f>VLOOKUP(B2128,MoneyLine!$A$1:$Q$33,14,FALSE)</f>
        <v>40.24047619047618</v>
      </c>
      <c r="S2128">
        <f>VLOOKUP(D2128,MoneyLine!$A$1:$Q$33,17,FALSE)</f>
        <v>33.857619047619039</v>
      </c>
      <c r="T2128">
        <f>VLOOKUP(D2128,MoneyLine!$A$1:$K$33,10,FALSE)</f>
        <v>21.901309523809527</v>
      </c>
      <c r="V2128">
        <f>HomTotReg.!$B$17+(test!O2128*HomTotReg.!$B$18+HomTotReg.!$B$19*test!P2128+test!Q2128*HomTotReg.!$B$20)</f>
        <v>2.4855296230409398</v>
      </c>
      <c r="W2128">
        <f>VisTotReg.!$B$17+(VisTotReg.!$B$18*test!R2128+test!S2128*VisTotReg.!$B$19+test!T2128*VisTotReg.!$B$20)</f>
        <v>2.3641079986743714</v>
      </c>
      <c r="Y2128">
        <f>'MoneyLine Reg. 1'!$B$17+('MoneyLine Reg. 1'!$B$18*test!I2128+test!J2128*'MoneyLine Reg. 1'!$B$19+test!T2128*'MoneyLine Reg. 1'!$B$20+test!Q2128*'MoneyLine Reg. 1'!$B$21)</f>
        <v>0.16694445689863224</v>
      </c>
      <c r="Z2128">
        <f>'MoneyLine Reg. 2'!$B$17+('MoneyLine Reg. 2'!$B$18*test!M2128+test!K2128*'MoneyLine Reg. 2'!$B$19+'MoneyLine Reg. 2'!$B$20*test!L2128+test!N2128*'MoneyLine Reg. 2'!$B$21)</f>
        <v>-0.29629667425589412</v>
      </c>
    </row>
    <row r="2129" spans="1:26" x14ac:dyDescent="0.3">
      <c r="A2129" s="9">
        <v>45332</v>
      </c>
      <c r="B2129" s="7" t="s">
        <v>3</v>
      </c>
      <c r="C2129" s="7"/>
      <c r="D2129" s="7" t="s">
        <v>23</v>
      </c>
      <c r="I2129">
        <f>VLOOKUP(D2129,MoneyLine!$A$1:$K$33,7,FALSE)</f>
        <v>101.00309523809524</v>
      </c>
      <c r="J2129">
        <f>VLOOKUP(B2129,MoneyLine!$A$1:$K$33,7,FALSE)</f>
        <v>103.61880952380953</v>
      </c>
      <c r="K2129">
        <f>VLOOKUP(B2129,MoneyLine!$A$1:$K$33,11,FALSE)</f>
        <v>6.7725000000000009</v>
      </c>
      <c r="L2129">
        <f>VLOOKUP(B2129,MoneyLine!$A$1:$D$33,4,FALSE)</f>
        <v>53.618500000000004</v>
      </c>
      <c r="M2129">
        <f>VLOOKUP(D2129,MoneyLine!$A$1:$K$33,11,FALSE)</f>
        <v>6.8149999999999995</v>
      </c>
      <c r="N2129">
        <f>VLOOKUP(D2129,MoneyLine!$A$1:$D$33,4,FALSE)</f>
        <v>52.277999999999999</v>
      </c>
      <c r="O2129">
        <f>VLOOKUP(D2129,MoneyLine!$A$1:$Q$33,14,FALSE)</f>
        <v>66.898333333333312</v>
      </c>
      <c r="P2129">
        <f>VLOOKUP(B2129,MoneyLine!$A$1:$Q$33,17,FALSE)</f>
        <v>15.725476190476186</v>
      </c>
      <c r="Q2129">
        <f>VLOOKUP(B2129,MoneyLine!$A$1:$K$33,10,FALSE)</f>
        <v>34.368214285714288</v>
      </c>
      <c r="R2129">
        <f>VLOOKUP(B2129,MoneyLine!$A$1:$Q$33,14,FALSE)</f>
        <v>76.556190476190451</v>
      </c>
      <c r="S2129">
        <f>VLOOKUP(D2129,MoneyLine!$A$1:$Q$33,17,FALSE)</f>
        <v>22.973095238095237</v>
      </c>
      <c r="T2129">
        <f>VLOOKUP(D2129,MoneyLine!$A$1:$K$33,10,FALSE)</f>
        <v>43.088928571428575</v>
      </c>
      <c r="V2129">
        <f>HomTotReg.!$B$17+(test!O2129*HomTotReg.!$B$18+HomTotReg.!$B$19*test!P2129+test!Q2129*HomTotReg.!$B$20)</f>
        <v>2.9073351385942972</v>
      </c>
      <c r="W2129">
        <f>VisTotReg.!$B$17+(VisTotReg.!$B$18*test!R2129+test!S2129*VisTotReg.!$B$19+test!T2129*VisTotReg.!$B$20)</f>
        <v>2.5799169041247567</v>
      </c>
      <c r="Y2129">
        <f>'MoneyLine Reg. 1'!$B$17+('MoneyLine Reg. 1'!$B$18*test!I2129+test!J2129*'MoneyLine Reg. 1'!$B$19+test!T2129*'MoneyLine Reg. 1'!$B$20+test!Q2129*'MoneyLine Reg. 1'!$B$21)</f>
        <v>0.3132436691174682</v>
      </c>
      <c r="Z2129">
        <f>'MoneyLine Reg. 2'!$B$17+('MoneyLine Reg. 2'!$B$18*test!M2129+test!K2129*'MoneyLine Reg. 2'!$B$19+'MoneyLine Reg. 2'!$B$20*test!L2129+test!N2129*'MoneyLine Reg. 2'!$B$21)</f>
        <v>7.7119557267532279E-2</v>
      </c>
    </row>
    <row r="2130" spans="1:26" x14ac:dyDescent="0.3">
      <c r="A2130" s="8">
        <v>45333</v>
      </c>
      <c r="B2130" s="6" t="s">
        <v>10</v>
      </c>
      <c r="C2130" s="6"/>
      <c r="D2130" s="6" t="s">
        <v>33</v>
      </c>
      <c r="I2130">
        <f>VLOOKUP(D2130,MoneyLine!$A$1:$K$33,7,FALSE)</f>
        <v>35.906904761904762</v>
      </c>
      <c r="J2130">
        <f>VLOOKUP(B2130,MoneyLine!$A$1:$K$33,7,FALSE)</f>
        <v>43.783809523809516</v>
      </c>
      <c r="K2130">
        <f>VLOOKUP(B2130,MoneyLine!$A$1:$K$33,11,FALSE)</f>
        <v>2.1412499999999977</v>
      </c>
      <c r="L2130">
        <f>VLOOKUP(B2130,MoneyLine!$A$1:$D$33,4,FALSE)</f>
        <v>45.351499999999994</v>
      </c>
      <c r="M2130">
        <f>VLOOKUP(D2130,MoneyLine!$A$1:$K$33,11,FALSE)</f>
        <v>3.707499999999996</v>
      </c>
      <c r="N2130">
        <f>VLOOKUP(D2130,MoneyLine!$A$1:$D$33,4,FALSE)</f>
        <v>47.251999999999995</v>
      </c>
      <c r="O2130">
        <f>VLOOKUP(D2130,MoneyLine!$A$1:$Q$33,14,FALSE)</f>
        <v>44.759523809523806</v>
      </c>
      <c r="P2130">
        <f>VLOOKUP(B2130,MoneyLine!$A$1:$Q$33,17,FALSE)</f>
        <v>-14.675714285714287</v>
      </c>
      <c r="Q2130">
        <f>VLOOKUP(B2130,MoneyLine!$A$1:$K$33,10,FALSE)</f>
        <v>13.367738095238096</v>
      </c>
      <c r="R2130">
        <f>VLOOKUP(B2130,MoneyLine!$A$1:$Q$33,14,FALSE)</f>
        <v>43.181904761904768</v>
      </c>
      <c r="S2130">
        <f>VLOOKUP(D2130,MoneyLine!$A$1:$Q$33,17,FALSE)</f>
        <v>-16.226190476190478</v>
      </c>
      <c r="T2130">
        <f>VLOOKUP(D2130,MoneyLine!$A$1:$K$33,10,FALSE)</f>
        <v>29.473928571428576</v>
      </c>
      <c r="V2130">
        <f>HomTotReg.!$B$17+(test!O2130*HomTotReg.!$B$18+HomTotReg.!$B$19*test!P2130+test!Q2130*HomTotReg.!$B$20)</f>
        <v>3.2266892587171259</v>
      </c>
      <c r="W2130">
        <f>VisTotReg.!$B$17+(VisTotReg.!$B$18*test!R2130+test!S2130*VisTotReg.!$B$19+test!T2130*VisTotReg.!$B$20)</f>
        <v>2.7339586628847532</v>
      </c>
      <c r="Y2130">
        <f>'MoneyLine Reg. 1'!$B$17+('MoneyLine Reg. 1'!$B$18*test!I2130+test!J2130*'MoneyLine Reg. 1'!$B$19+test!T2130*'MoneyLine Reg. 1'!$B$20+test!Q2130*'MoneyLine Reg. 1'!$B$21)</f>
        <v>0.38597653252104591</v>
      </c>
      <c r="Z2130">
        <f>'MoneyLine Reg. 2'!$B$17+('MoneyLine Reg. 2'!$B$18*test!M2130+test!K2130*'MoneyLine Reg. 2'!$B$19+'MoneyLine Reg. 2'!$B$20*test!L2130+test!N2130*'MoneyLine Reg. 2'!$B$21)</f>
        <v>0.4246639271958319</v>
      </c>
    </row>
    <row r="2131" spans="1:26" x14ac:dyDescent="0.3">
      <c r="A2131" s="9">
        <v>45333</v>
      </c>
      <c r="B2131" s="7" t="s">
        <v>8</v>
      </c>
      <c r="C2131" s="7"/>
      <c r="D2131" s="7" t="s">
        <v>12</v>
      </c>
      <c r="I2131">
        <f>VLOOKUP(D2131,MoneyLine!$A$1:$K$33,7,FALSE)</f>
        <v>38.000238095238089</v>
      </c>
      <c r="J2131">
        <f>VLOOKUP(B2131,MoneyLine!$A$1:$K$33,7,FALSE)</f>
        <v>158.14214285714286</v>
      </c>
      <c r="K2131">
        <f>VLOOKUP(B2131,MoneyLine!$A$1:$K$33,11,FALSE)</f>
        <v>11.611250000000004</v>
      </c>
      <c r="L2131">
        <f>VLOOKUP(B2131,MoneyLine!$A$1:$D$33,4,FALSE)</f>
        <v>49.862499999999997</v>
      </c>
      <c r="M2131">
        <f>VLOOKUP(D2131,MoneyLine!$A$1:$K$33,11,FALSE)</f>
        <v>5.6062500000000011</v>
      </c>
      <c r="N2131">
        <f>VLOOKUP(D2131,MoneyLine!$A$1:$D$33,4,FALSE)</f>
        <v>46.611499999999999</v>
      </c>
      <c r="O2131">
        <f>VLOOKUP(D2131,MoneyLine!$A$1:$Q$33,14,FALSE)</f>
        <v>32.669761904761899</v>
      </c>
      <c r="P2131">
        <f>VLOOKUP(B2131,MoneyLine!$A$1:$Q$33,17,FALSE)</f>
        <v>14.067142857142855</v>
      </c>
      <c r="Q2131">
        <f>VLOOKUP(B2131,MoneyLine!$A$1:$K$33,10,FALSE)</f>
        <v>21.027261904761904</v>
      </c>
      <c r="R2131">
        <f>VLOOKUP(B2131,MoneyLine!$A$1:$Q$33,14,FALSE)</f>
        <v>125.46428571428571</v>
      </c>
      <c r="S2131">
        <f>VLOOKUP(D2131,MoneyLine!$A$1:$Q$33,17,FALSE)</f>
        <v>-1.7361904761904778</v>
      </c>
      <c r="T2131">
        <f>VLOOKUP(D2131,MoneyLine!$A$1:$K$33,10,FALSE)</f>
        <v>20.738571428571433</v>
      </c>
      <c r="V2131">
        <f>HomTotReg.!$B$17+(test!O2131*HomTotReg.!$B$18+HomTotReg.!$B$19*test!P2131+test!Q2131*HomTotReg.!$B$20)</f>
        <v>2.709701858447962</v>
      </c>
      <c r="W2131">
        <f>VisTotReg.!$B$17+(VisTotReg.!$B$18*test!R2131+test!S2131*VisTotReg.!$B$19+test!T2131*VisTotReg.!$B$20)</f>
        <v>3.7093982867979429</v>
      </c>
      <c r="Y2131">
        <f>'MoneyLine Reg. 1'!$B$17+('MoneyLine Reg. 1'!$B$18*test!I2131+test!J2131*'MoneyLine Reg. 1'!$B$19+test!T2131*'MoneyLine Reg. 1'!$B$20+test!Q2131*'MoneyLine Reg. 1'!$B$21)</f>
        <v>-1.1075755684793582</v>
      </c>
      <c r="Z2131">
        <f>'MoneyLine Reg. 2'!$B$17+('MoneyLine Reg. 2'!$B$18*test!M2131+test!K2131*'MoneyLine Reg. 2'!$B$19+'MoneyLine Reg. 2'!$B$20*test!L2131+test!N2131*'MoneyLine Reg. 2'!$B$21)</f>
        <v>-0.40177242825389259</v>
      </c>
    </row>
    <row r="2132" spans="1:26" x14ac:dyDescent="0.3">
      <c r="A2132" s="8">
        <v>45334</v>
      </c>
      <c r="B2132" s="6" t="s">
        <v>34</v>
      </c>
      <c r="C2132" s="6"/>
      <c r="D2132" s="6" t="s">
        <v>15</v>
      </c>
      <c r="I2132">
        <f>VLOOKUP(D2132,MoneyLine!$A$1:$K$33,7,FALSE)</f>
        <v>101.46142857142856</v>
      </c>
      <c r="J2132">
        <f>VLOOKUP(B2132,MoneyLine!$A$1:$K$33,7,FALSE)</f>
        <v>70.167380952380938</v>
      </c>
      <c r="K2132">
        <f>VLOOKUP(B2132,MoneyLine!$A$1:$K$33,11,FALSE)</f>
        <v>10.367500000000003</v>
      </c>
      <c r="L2132">
        <f>VLOOKUP(B2132,MoneyLine!$A$1:$D$33,4,FALSE)</f>
        <v>52.325999999999993</v>
      </c>
      <c r="M2132">
        <f>VLOOKUP(D2132,MoneyLine!$A$1:$K$33,11,FALSE)</f>
        <v>16.143749999999997</v>
      </c>
      <c r="N2132">
        <f>VLOOKUP(D2132,MoneyLine!$A$1:$D$33,4,FALSE)</f>
        <v>52.539000000000001</v>
      </c>
      <c r="O2132">
        <f>VLOOKUP(D2132,MoneyLine!$A$1:$Q$33,14,FALSE)</f>
        <v>76.89928571428571</v>
      </c>
      <c r="P2132">
        <f>VLOOKUP(B2132,MoneyLine!$A$1:$Q$33,17,FALSE)</f>
        <v>22.489285714285707</v>
      </c>
      <c r="Q2132">
        <f>VLOOKUP(B2132,MoneyLine!$A$1:$K$33,10,FALSE)</f>
        <v>29.06904761904762</v>
      </c>
      <c r="R2132">
        <f>VLOOKUP(B2132,MoneyLine!$A$1:$Q$33,14,FALSE)</f>
        <v>40.24047619047618</v>
      </c>
      <c r="S2132">
        <f>VLOOKUP(D2132,MoneyLine!$A$1:$Q$33,17,FALSE)</f>
        <v>16.578095238095237</v>
      </c>
      <c r="T2132">
        <f>VLOOKUP(D2132,MoneyLine!$A$1:$K$33,10,FALSE)</f>
        <v>-8.7532142857142858</v>
      </c>
      <c r="V2132">
        <f>HomTotReg.!$B$17+(test!O2132*HomTotReg.!$B$18+HomTotReg.!$B$19*test!P2132+test!Q2132*HomTotReg.!$B$20)</f>
        <v>2.999936287219835</v>
      </c>
      <c r="W2132">
        <f>VisTotReg.!$B$17+(VisTotReg.!$B$18*test!R2132+test!S2132*VisTotReg.!$B$19+test!T2132*VisTotReg.!$B$20)</f>
        <v>2.9695128054368451</v>
      </c>
      <c r="Y2132">
        <f>'MoneyLine Reg. 1'!$B$17+('MoneyLine Reg. 1'!$B$18*test!I2132+test!J2132*'MoneyLine Reg. 1'!$B$19+test!T2132*'MoneyLine Reg. 1'!$B$20+test!Q2132*'MoneyLine Reg. 1'!$B$21)</f>
        <v>3.824585548474585E-2</v>
      </c>
      <c r="Z2132">
        <f>'MoneyLine Reg. 2'!$B$17+('MoneyLine Reg. 2'!$B$18*test!M2132+test!K2132*'MoneyLine Reg. 2'!$B$19+'MoneyLine Reg. 2'!$B$20*test!L2132+test!N2132*'MoneyLine Reg. 2'!$B$21)</f>
        <v>0.55018749794283694</v>
      </c>
    </row>
    <row r="2133" spans="1:26" x14ac:dyDescent="0.3">
      <c r="A2133" s="9">
        <v>45334</v>
      </c>
      <c r="B2133" s="7" t="s">
        <v>22</v>
      </c>
      <c r="C2133" s="7"/>
      <c r="D2133" s="7" t="s">
        <v>17</v>
      </c>
      <c r="I2133">
        <f>VLOOKUP(D2133,MoneyLine!$A$1:$K$33,7,FALSE)</f>
        <v>126.67</v>
      </c>
      <c r="J2133">
        <f>VLOOKUP(B2133,MoneyLine!$A$1:$K$33,7,FALSE)</f>
        <v>73.279761904761898</v>
      </c>
      <c r="K2133">
        <f>VLOOKUP(B2133,MoneyLine!$A$1:$K$33,11,FALSE)</f>
        <v>6.432500000000001</v>
      </c>
      <c r="L2133">
        <f>VLOOKUP(B2133,MoneyLine!$A$1:$D$33,4,FALSE)</f>
        <v>50.885999999999996</v>
      </c>
      <c r="M2133">
        <f>VLOOKUP(D2133,MoneyLine!$A$1:$K$33,11,FALSE)</f>
        <v>19.922499999999999</v>
      </c>
      <c r="N2133">
        <f>VLOOKUP(D2133,MoneyLine!$A$1:$D$33,4,FALSE)</f>
        <v>49.902000000000001</v>
      </c>
      <c r="O2133">
        <f>VLOOKUP(D2133,MoneyLine!$A$1:$Q$33,14,FALSE)</f>
        <v>104.88261904761904</v>
      </c>
      <c r="P2133">
        <f>VLOOKUP(B2133,MoneyLine!$A$1:$Q$33,17,FALSE)</f>
        <v>-0.22023809523809401</v>
      </c>
      <c r="Q2133">
        <f>VLOOKUP(B2133,MoneyLine!$A$1:$K$33,10,FALSE)</f>
        <v>10.709166666666667</v>
      </c>
      <c r="R2133">
        <f>VLOOKUP(B2133,MoneyLine!$A$1:$Q$33,14,FALSE)</f>
        <v>70.076904761904771</v>
      </c>
      <c r="S2133">
        <f>VLOOKUP(D2133,MoneyLine!$A$1:$Q$33,17,FALSE)</f>
        <v>9.6223809523809507</v>
      </c>
      <c r="T2133">
        <f>VLOOKUP(D2133,MoneyLine!$A$1:$K$33,10,FALSE)</f>
        <v>23.209285714285713</v>
      </c>
      <c r="V2133">
        <f>HomTotReg.!$B$17+(test!O2133*HomTotReg.!$B$18+HomTotReg.!$B$19*test!P2133+test!Q2133*HomTotReg.!$B$20)</f>
        <v>3.7391818202802347</v>
      </c>
      <c r="W2133">
        <f>VisTotReg.!$B$17+(VisTotReg.!$B$18*test!R2133+test!S2133*VisTotReg.!$B$19+test!T2133*VisTotReg.!$B$20)</f>
        <v>2.9147918713803693</v>
      </c>
      <c r="Y2133">
        <f>'MoneyLine Reg. 1'!$B$17+('MoneyLine Reg. 1'!$B$18*test!I2133+test!J2133*'MoneyLine Reg. 1'!$B$19+test!T2133*'MoneyLine Reg. 1'!$B$20+test!Q2133*'MoneyLine Reg. 1'!$B$21)</f>
        <v>0.87560474897136065</v>
      </c>
      <c r="Z2133">
        <f>'MoneyLine Reg. 2'!$B$17+('MoneyLine Reg. 2'!$B$18*test!M2133+test!K2133*'MoneyLine Reg. 2'!$B$19+'MoneyLine Reg. 2'!$B$20*test!L2133+test!N2133*'MoneyLine Reg. 2'!$B$21)</f>
        <v>0.93200435766889411</v>
      </c>
    </row>
    <row r="2134" spans="1:26" x14ac:dyDescent="0.3">
      <c r="A2134" s="8">
        <v>45334</v>
      </c>
      <c r="B2134" s="6" t="s">
        <v>25</v>
      </c>
      <c r="C2134" s="6"/>
      <c r="D2134" s="6" t="s">
        <v>4</v>
      </c>
      <c r="I2134">
        <f>VLOOKUP(D2134,MoneyLine!$A$1:$K$33,7,FALSE)</f>
        <v>71.288571428571402</v>
      </c>
      <c r="J2134">
        <f>VLOOKUP(B2134,MoneyLine!$A$1:$K$33,7,FALSE)</f>
        <v>56.057857142857138</v>
      </c>
      <c r="K2134">
        <f>VLOOKUP(B2134,MoneyLine!$A$1:$K$33,11,FALSE)</f>
        <v>10.718750000000002</v>
      </c>
      <c r="L2134">
        <f>VLOOKUP(B2134,MoneyLine!$A$1:$D$33,4,FALSE)</f>
        <v>47.954500000000003</v>
      </c>
      <c r="M2134">
        <f>VLOOKUP(D2134,MoneyLine!$A$1:$K$33,11,FALSE)</f>
        <v>4.0925000000000029</v>
      </c>
      <c r="N2134">
        <f>VLOOKUP(D2134,MoneyLine!$A$1:$D$33,4,FALSE)</f>
        <v>50.962499999999999</v>
      </c>
      <c r="O2134">
        <f>VLOOKUP(D2134,MoneyLine!$A$1:$Q$33,14,FALSE)</f>
        <v>28.298571428571432</v>
      </c>
      <c r="P2134">
        <f>VLOOKUP(B2134,MoneyLine!$A$1:$Q$33,17,FALSE)</f>
        <v>-14.592857142857142</v>
      </c>
      <c r="Q2134">
        <f>VLOOKUP(B2134,MoneyLine!$A$1:$K$33,10,FALSE)</f>
        <v>27.424404761904761</v>
      </c>
      <c r="R2134">
        <f>VLOOKUP(B2134,MoneyLine!$A$1:$Q$33,14,FALSE)</f>
        <v>60.674999999999997</v>
      </c>
      <c r="S2134">
        <f>VLOOKUP(D2134,MoneyLine!$A$1:$Q$33,17,FALSE)</f>
        <v>33.857619047619039</v>
      </c>
      <c r="T2134">
        <f>VLOOKUP(D2134,MoneyLine!$A$1:$K$33,10,FALSE)</f>
        <v>21.901309523809527</v>
      </c>
      <c r="V2134">
        <f>HomTotReg.!$B$17+(test!O2134*HomTotReg.!$B$18+HomTotReg.!$B$19*test!P2134+test!Q2134*HomTotReg.!$B$20)</f>
        <v>2.8966115462411937</v>
      </c>
      <c r="W2134">
        <f>VisTotReg.!$B$17+(VisTotReg.!$B$18*test!R2134+test!S2134*VisTotReg.!$B$19+test!T2134*VisTotReg.!$B$20)</f>
        <v>2.606490329357019</v>
      </c>
      <c r="Y2134">
        <f>'MoneyLine Reg. 1'!$B$17+('MoneyLine Reg. 1'!$B$18*test!I2134+test!J2134*'MoneyLine Reg. 1'!$B$19+test!T2134*'MoneyLine Reg. 1'!$B$20+test!Q2134*'MoneyLine Reg. 1'!$B$21)</f>
        <v>0.34583283720041219</v>
      </c>
      <c r="Z2134">
        <f>'MoneyLine Reg. 2'!$B$17+('MoneyLine Reg. 2'!$B$18*test!M2134+test!K2134*'MoneyLine Reg. 2'!$B$19+'MoneyLine Reg. 2'!$B$20*test!L2134+test!N2134*'MoneyLine Reg. 2'!$B$21)</f>
        <v>1.2615289719449141E-2</v>
      </c>
    </row>
    <row r="2135" spans="1:26" x14ac:dyDescent="0.3">
      <c r="A2135" s="9">
        <v>45334</v>
      </c>
      <c r="B2135" s="7" t="s">
        <v>28</v>
      </c>
      <c r="C2135" s="7"/>
      <c r="D2135" s="7" t="s">
        <v>27</v>
      </c>
      <c r="I2135">
        <f>VLOOKUP(D2135,MoneyLine!$A$1:$K$33,7,FALSE)</f>
        <v>57.437380952380948</v>
      </c>
      <c r="J2135">
        <f>VLOOKUP(B2135,MoneyLine!$A$1:$K$33,7,FALSE)</f>
        <v>60.434285714285707</v>
      </c>
      <c r="K2135">
        <f>VLOOKUP(B2135,MoneyLine!$A$1:$K$33,11,FALSE)</f>
        <v>6.9025000000000016</v>
      </c>
      <c r="L2135">
        <f>VLOOKUP(B2135,MoneyLine!$A$1:$D$33,4,FALSE)</f>
        <v>50.512499999999996</v>
      </c>
      <c r="M2135">
        <f>VLOOKUP(D2135,MoneyLine!$A$1:$K$33,11,FALSE)</f>
        <v>10.504999999999999</v>
      </c>
      <c r="N2135">
        <f>VLOOKUP(D2135,MoneyLine!$A$1:$D$33,4,FALSE)</f>
        <v>52.064499999999995</v>
      </c>
      <c r="O2135">
        <f>VLOOKUP(D2135,MoneyLine!$A$1:$Q$33,14,FALSE)</f>
        <v>42.338571428571427</v>
      </c>
      <c r="P2135">
        <f>VLOOKUP(B2135,MoneyLine!$A$1:$Q$33,17,FALSE)</f>
        <v>10.998333333333333</v>
      </c>
      <c r="Q2135">
        <f>VLOOKUP(B2135,MoneyLine!$A$1:$K$33,10,FALSE)</f>
        <v>5.5184523809523807</v>
      </c>
      <c r="R2135">
        <f>VLOOKUP(B2135,MoneyLine!$A$1:$Q$33,14,FALSE)</f>
        <v>47.296666666666667</v>
      </c>
      <c r="S2135">
        <f>VLOOKUP(D2135,MoneyLine!$A$1:$Q$33,17,FALSE)</f>
        <v>0.65357142857142814</v>
      </c>
      <c r="T2135">
        <f>VLOOKUP(D2135,MoneyLine!$A$1:$K$33,10,FALSE)</f>
        <v>23.449285714285718</v>
      </c>
      <c r="V2135">
        <f>HomTotReg.!$B$17+(test!O2135*HomTotReg.!$B$18+HomTotReg.!$B$19*test!P2135+test!Q2135*HomTotReg.!$B$20)</f>
        <v>3.0155401030049624</v>
      </c>
      <c r="W2135">
        <f>VisTotReg.!$B$17+(VisTotReg.!$B$18*test!R2135+test!S2135*VisTotReg.!$B$19+test!T2135*VisTotReg.!$B$20)</f>
        <v>2.7210030963354273</v>
      </c>
      <c r="Y2135">
        <f>'MoneyLine Reg. 1'!$B$17+('MoneyLine Reg. 1'!$B$18*test!I2135+test!J2135*'MoneyLine Reg. 1'!$B$19+test!T2135*'MoneyLine Reg. 1'!$B$20+test!Q2135*'MoneyLine Reg. 1'!$B$21)</f>
        <v>0.40041898475312598</v>
      </c>
      <c r="Z2135">
        <f>'MoneyLine Reg. 2'!$B$17+('MoneyLine Reg. 2'!$B$18*test!M2135+test!K2135*'MoneyLine Reg. 2'!$B$19+'MoneyLine Reg. 2'!$B$20*test!L2135+test!N2135*'MoneyLine Reg. 2'!$B$21)</f>
        <v>0.51316092143148184</v>
      </c>
    </row>
    <row r="2136" spans="1:26" x14ac:dyDescent="0.3">
      <c r="A2136" s="8">
        <v>45335</v>
      </c>
      <c r="B2136" s="6" t="s">
        <v>7</v>
      </c>
      <c r="C2136" s="6"/>
      <c r="D2136" s="6" t="s">
        <v>14</v>
      </c>
      <c r="I2136">
        <f>VLOOKUP(D2136,MoneyLine!$A$1:$K$33,7,FALSE)</f>
        <v>85.562619047619037</v>
      </c>
      <c r="J2136">
        <f>VLOOKUP(B2136,MoneyLine!$A$1:$K$33,7,FALSE)</f>
        <v>105.50714285714287</v>
      </c>
      <c r="K2136">
        <f>VLOOKUP(B2136,MoneyLine!$A$1:$K$33,11,FALSE)</f>
        <v>17.5075</v>
      </c>
      <c r="L2136">
        <f>VLOOKUP(B2136,MoneyLine!$A$1:$D$33,4,FALSE)</f>
        <v>51.216499999999996</v>
      </c>
      <c r="M2136">
        <f>VLOOKUP(D2136,MoneyLine!$A$1:$K$33,11,FALSE)</f>
        <v>19.403750000000002</v>
      </c>
      <c r="N2136">
        <f>VLOOKUP(D2136,MoneyLine!$A$1:$D$33,4,FALSE)</f>
        <v>49.788499999999999</v>
      </c>
      <c r="O2136">
        <f>VLOOKUP(D2136,MoneyLine!$A$1:$Q$33,14,FALSE)</f>
        <v>87.124523809523808</v>
      </c>
      <c r="P2136">
        <f>VLOOKUP(B2136,MoneyLine!$A$1:$Q$33,17,FALSE)</f>
        <v>1.5838095238095231</v>
      </c>
      <c r="Q2136">
        <f>VLOOKUP(B2136,MoneyLine!$A$1:$K$33,10,FALSE)</f>
        <v>-6.0107142857142861</v>
      </c>
      <c r="R2136">
        <f>VLOOKUP(B2136,MoneyLine!$A$1:$Q$33,14,FALSE)</f>
        <v>89.021666666666647</v>
      </c>
      <c r="S2136">
        <f>VLOOKUP(D2136,MoneyLine!$A$1:$Q$33,17,FALSE)</f>
        <v>-3.2247619047619036</v>
      </c>
      <c r="T2136">
        <f>VLOOKUP(D2136,MoneyLine!$A$1:$K$33,10,FALSE)</f>
        <v>24.058452380952382</v>
      </c>
      <c r="V2136">
        <f>HomTotReg.!$B$17+(test!O2136*HomTotReg.!$B$18+HomTotReg.!$B$19*test!P2136+test!Q2136*HomTotReg.!$B$20)</f>
        <v>3.7164396039751706</v>
      </c>
      <c r="W2136">
        <f>VisTotReg.!$B$17+(VisTotReg.!$B$18*test!R2136+test!S2136*VisTotReg.!$B$19+test!T2136*VisTotReg.!$B$20)</f>
        <v>3.241523678970974</v>
      </c>
      <c r="Y2136">
        <f>'MoneyLine Reg. 1'!$B$17+('MoneyLine Reg. 1'!$B$18*test!I2136+test!J2136*'MoneyLine Reg. 1'!$B$19+test!T2136*'MoneyLine Reg. 1'!$B$20+test!Q2136*'MoneyLine Reg. 1'!$B$21)</f>
        <v>0.28093950186724925</v>
      </c>
      <c r="Z2136">
        <f>'MoneyLine Reg. 2'!$B$17+('MoneyLine Reg. 2'!$B$18*test!M2136+test!K2136*'MoneyLine Reg. 2'!$B$19+'MoneyLine Reg. 2'!$B$20*test!L2136+test!N2136*'MoneyLine Reg. 2'!$B$21)</f>
        <v>0.21676214721222742</v>
      </c>
    </row>
    <row r="2137" spans="1:26" x14ac:dyDescent="0.3">
      <c r="A2137" s="9">
        <v>45335</v>
      </c>
      <c r="B2137" s="7" t="s">
        <v>29</v>
      </c>
      <c r="C2137" s="7"/>
      <c r="D2137" s="7" t="s">
        <v>13</v>
      </c>
      <c r="I2137">
        <f>VLOOKUP(D2137,MoneyLine!$A$1:$K$33,7,FALSE)</f>
        <v>52.757857142857148</v>
      </c>
      <c r="J2137">
        <f>VLOOKUP(B2137,MoneyLine!$A$1:$K$33,7,FALSE)</f>
        <v>120.64333333333332</v>
      </c>
      <c r="K2137">
        <f>VLOOKUP(B2137,MoneyLine!$A$1:$K$33,11,FALSE)</f>
        <v>13.331249999999997</v>
      </c>
      <c r="L2137">
        <f>VLOOKUP(B2137,MoneyLine!$A$1:$D$33,4,FALSE)</f>
        <v>55.3095</v>
      </c>
      <c r="M2137">
        <f>VLOOKUP(D2137,MoneyLine!$A$1:$K$33,11,FALSE)</f>
        <v>5.03125</v>
      </c>
      <c r="N2137">
        <f>VLOOKUP(D2137,MoneyLine!$A$1:$D$33,4,FALSE)</f>
        <v>47.964499999999994</v>
      </c>
      <c r="O2137">
        <f>VLOOKUP(D2137,MoneyLine!$A$1:$Q$33,14,FALSE)</f>
        <v>36.921904761904756</v>
      </c>
      <c r="P2137">
        <f>VLOOKUP(B2137,MoneyLine!$A$1:$Q$33,17,FALSE)</f>
        <v>28.97</v>
      </c>
      <c r="Q2137">
        <f>VLOOKUP(B2137,MoneyLine!$A$1:$K$33,10,FALSE)</f>
        <v>20.598452380952381</v>
      </c>
      <c r="R2137">
        <f>VLOOKUP(B2137,MoneyLine!$A$1:$Q$33,14,FALSE)</f>
        <v>76.355714285714271</v>
      </c>
      <c r="S2137">
        <f>VLOOKUP(D2137,MoneyLine!$A$1:$Q$33,17,FALSE)</f>
        <v>6.5440476190476176</v>
      </c>
      <c r="T2137">
        <f>VLOOKUP(D2137,MoneyLine!$A$1:$K$33,10,FALSE)</f>
        <v>-4.3963095238095242</v>
      </c>
      <c r="V2137">
        <f>HomTotReg.!$B$17+(test!O2137*HomTotReg.!$B$18+HomTotReg.!$B$19*test!P2137+test!Q2137*HomTotReg.!$B$20)</f>
        <v>2.6015136929778526</v>
      </c>
      <c r="W2137">
        <f>VisTotReg.!$B$17+(VisTotReg.!$B$18*test!R2137+test!S2137*VisTotReg.!$B$19+test!T2137*VisTotReg.!$B$20)</f>
        <v>3.4231845355390043</v>
      </c>
      <c r="Y2137">
        <f>'MoneyLine Reg. 1'!$B$17+('MoneyLine Reg. 1'!$B$18*test!I2137+test!J2137*'MoneyLine Reg. 1'!$B$19+test!T2137*'MoneyLine Reg. 1'!$B$20+test!Q2137*'MoneyLine Reg. 1'!$B$21)</f>
        <v>-0.87493240940643902</v>
      </c>
      <c r="Z2137">
        <f>'MoneyLine Reg. 2'!$B$17+('MoneyLine Reg. 2'!$B$18*test!M2137+test!K2137*'MoneyLine Reg. 2'!$B$19+'MoneyLine Reg. 2'!$B$20*test!L2137+test!N2137*'MoneyLine Reg. 2'!$B$21)</f>
        <v>-0.85196790038990322</v>
      </c>
    </row>
    <row r="2138" spans="1:26" x14ac:dyDescent="0.3">
      <c r="A2138" s="8">
        <v>45335</v>
      </c>
      <c r="B2138" s="6" t="s">
        <v>8</v>
      </c>
      <c r="C2138" s="6"/>
      <c r="D2138" s="6" t="s">
        <v>6</v>
      </c>
      <c r="I2138">
        <f>VLOOKUP(D2138,MoneyLine!$A$1:$K$33,7,FALSE)</f>
        <v>-14.717619047619038</v>
      </c>
      <c r="J2138">
        <f>VLOOKUP(B2138,MoneyLine!$A$1:$K$33,7,FALSE)</f>
        <v>158.14214285714286</v>
      </c>
      <c r="K2138">
        <f>VLOOKUP(B2138,MoneyLine!$A$1:$K$33,11,FALSE)</f>
        <v>11.611250000000004</v>
      </c>
      <c r="L2138">
        <f>VLOOKUP(B2138,MoneyLine!$A$1:$D$33,4,FALSE)</f>
        <v>49.862499999999997</v>
      </c>
      <c r="M2138">
        <f>VLOOKUP(D2138,MoneyLine!$A$1:$K$33,11,FALSE)</f>
        <v>1.6887499999999989</v>
      </c>
      <c r="N2138">
        <f>VLOOKUP(D2138,MoneyLine!$A$1:$D$33,4,FALSE)</f>
        <v>38.247500000000002</v>
      </c>
      <c r="O2138">
        <f>VLOOKUP(D2138,MoneyLine!$A$1:$Q$33,14,FALSE)</f>
        <v>4.214999999999999</v>
      </c>
      <c r="P2138">
        <f>VLOOKUP(B2138,MoneyLine!$A$1:$Q$33,17,FALSE)</f>
        <v>14.067142857142855</v>
      </c>
      <c r="Q2138">
        <f>VLOOKUP(B2138,MoneyLine!$A$1:$K$33,10,FALSE)</f>
        <v>21.027261904761904</v>
      </c>
      <c r="R2138">
        <f>VLOOKUP(B2138,MoneyLine!$A$1:$Q$33,14,FALSE)</f>
        <v>125.46428571428571</v>
      </c>
      <c r="S2138">
        <f>VLOOKUP(D2138,MoneyLine!$A$1:$Q$33,17,FALSE)</f>
        <v>-23.022142857142857</v>
      </c>
      <c r="T2138">
        <f>VLOOKUP(D2138,MoneyLine!$A$1:$K$33,10,FALSE)</f>
        <v>2.2516666666666674</v>
      </c>
      <c r="V2138">
        <f>HomTotReg.!$B$17+(test!O2138*HomTotReg.!$B$18+HomTotReg.!$B$19*test!P2138+test!Q2138*HomTotReg.!$B$20)</f>
        <v>2.408526878479905</v>
      </c>
      <c r="W2138">
        <f>VisTotReg.!$B$17+(VisTotReg.!$B$18*test!R2138+test!S2138*VisTotReg.!$B$19+test!T2138*VisTotReg.!$B$20)</f>
        <v>4.171356810492389</v>
      </c>
      <c r="Y2138">
        <f>'MoneyLine Reg. 1'!$B$17+('MoneyLine Reg. 1'!$B$18*test!I2138+test!J2138*'MoneyLine Reg. 1'!$B$19+test!T2138*'MoneyLine Reg. 1'!$B$20+test!Q2138*'MoneyLine Reg. 1'!$B$21)</f>
        <v>-1.8800036822468422</v>
      </c>
      <c r="Z2138">
        <f>'MoneyLine Reg. 2'!$B$17+('MoneyLine Reg. 2'!$B$18*test!M2138+test!K2138*'MoneyLine Reg. 2'!$B$19+'MoneyLine Reg. 2'!$B$20*test!L2138+test!N2138*'MoneyLine Reg. 2'!$B$21)</f>
        <v>-1.2369267785352234</v>
      </c>
    </row>
    <row r="2139" spans="1:26" x14ac:dyDescent="0.3">
      <c r="A2139" s="9">
        <v>45335</v>
      </c>
      <c r="B2139" s="7" t="s">
        <v>18</v>
      </c>
      <c r="C2139" s="7"/>
      <c r="D2139" s="7" t="s">
        <v>30</v>
      </c>
      <c r="I2139">
        <f>VLOOKUP(D2139,MoneyLine!$A$1:$K$33,7,FALSE)</f>
        <v>127.36857142857141</v>
      </c>
      <c r="J2139">
        <f>VLOOKUP(B2139,MoneyLine!$A$1:$K$33,7,FALSE)</f>
        <v>161.3661904761905</v>
      </c>
      <c r="K2139">
        <f>VLOOKUP(B2139,MoneyLine!$A$1:$K$33,11,FALSE)</f>
        <v>18.088749999999997</v>
      </c>
      <c r="L2139">
        <f>VLOOKUP(B2139,MoneyLine!$A$1:$D$33,4,FALSE)</f>
        <v>55.644500000000001</v>
      </c>
      <c r="M2139">
        <f>VLOOKUP(D2139,MoneyLine!$A$1:$K$33,11,FALSE)</f>
        <v>15.876249999999999</v>
      </c>
      <c r="N2139">
        <f>VLOOKUP(D2139,MoneyLine!$A$1:$D$33,4,FALSE)</f>
        <v>56.155499999999996</v>
      </c>
      <c r="O2139">
        <f>VLOOKUP(D2139,MoneyLine!$A$1:$Q$33,14,FALSE)</f>
        <v>104.57619047619046</v>
      </c>
      <c r="P2139">
        <f>VLOOKUP(B2139,MoneyLine!$A$1:$Q$33,17,FALSE)</f>
        <v>63.627142857142857</v>
      </c>
      <c r="Q2139">
        <f>VLOOKUP(B2139,MoneyLine!$A$1:$K$33,10,FALSE)</f>
        <v>-8.5753571428571433</v>
      </c>
      <c r="R2139">
        <f>VLOOKUP(B2139,MoneyLine!$A$1:$Q$33,14,FALSE)</f>
        <v>80.616190476190468</v>
      </c>
      <c r="S2139">
        <f>VLOOKUP(D2139,MoneyLine!$A$1:$Q$33,17,FALSE)</f>
        <v>21.976904761904766</v>
      </c>
      <c r="T2139">
        <f>VLOOKUP(D2139,MoneyLine!$A$1:$K$33,10,FALSE)</f>
        <v>-0.45761904761904759</v>
      </c>
      <c r="V2139">
        <f>HomTotReg.!$B$17+(test!O2139*HomTotReg.!$B$18+HomTotReg.!$B$19*test!P2139+test!Q2139*HomTotReg.!$B$20)</f>
        <v>3.271971011690546</v>
      </c>
      <c r="W2139">
        <f>VisTotReg.!$B$17+(VisTotReg.!$B$18*test!R2139+test!S2139*VisTotReg.!$B$19+test!T2139*VisTotReg.!$B$20)</f>
        <v>3.2781514175673152</v>
      </c>
      <c r="Y2139">
        <f>'MoneyLine Reg. 1'!$B$17+('MoneyLine Reg. 1'!$B$18*test!I2139+test!J2139*'MoneyLine Reg. 1'!$B$19+test!T2139*'MoneyLine Reg. 1'!$B$20+test!Q2139*'MoneyLine Reg. 1'!$B$21)</f>
        <v>-0.2661831028250119</v>
      </c>
      <c r="Z2139">
        <f>'MoneyLine Reg. 2'!$B$17+('MoneyLine Reg. 2'!$B$18*test!M2139+test!K2139*'MoneyLine Reg. 2'!$B$19+'MoneyLine Reg. 2'!$B$20*test!L2139+test!N2139*'MoneyLine Reg. 2'!$B$21)</f>
        <v>8.8055436439167245E-2</v>
      </c>
    </row>
    <row r="2140" spans="1:26" x14ac:dyDescent="0.3">
      <c r="A2140" s="8">
        <v>45335</v>
      </c>
      <c r="B2140" s="6" t="s">
        <v>19</v>
      </c>
      <c r="C2140" s="6"/>
      <c r="D2140" s="6" t="s">
        <v>9</v>
      </c>
      <c r="I2140">
        <f>VLOOKUP(D2140,MoneyLine!$A$1:$K$33,7,FALSE)</f>
        <v>154.76523809523809</v>
      </c>
      <c r="J2140">
        <f>VLOOKUP(B2140,MoneyLine!$A$1:$K$33,7,FALSE)</f>
        <v>99.267142857142858</v>
      </c>
      <c r="K2140">
        <f>VLOOKUP(B2140,MoneyLine!$A$1:$K$33,11,FALSE)</f>
        <v>11.873749999999998</v>
      </c>
      <c r="L2140">
        <f>VLOOKUP(B2140,MoneyLine!$A$1:$D$33,4,FALSE)</f>
        <v>44.580500000000001</v>
      </c>
      <c r="M2140">
        <f>VLOOKUP(D2140,MoneyLine!$A$1:$K$33,11,FALSE)</f>
        <v>17.220000000000002</v>
      </c>
      <c r="N2140">
        <f>VLOOKUP(D2140,MoneyLine!$A$1:$D$33,4,FALSE)</f>
        <v>58.933</v>
      </c>
      <c r="O2140">
        <f>VLOOKUP(D2140,MoneyLine!$A$1:$Q$33,14,FALSE)</f>
        <v>117.61833333333333</v>
      </c>
      <c r="P2140">
        <f>VLOOKUP(B2140,MoneyLine!$A$1:$Q$33,17,FALSE)</f>
        <v>-14.223571428571427</v>
      </c>
      <c r="Q2140">
        <f>VLOOKUP(B2140,MoneyLine!$A$1:$K$33,10,FALSE)</f>
        <v>-3.2023809523808761E-2</v>
      </c>
      <c r="R2140">
        <f>VLOOKUP(B2140,MoneyLine!$A$1:$Q$33,14,FALSE)</f>
        <v>93.099761904761891</v>
      </c>
      <c r="S2140">
        <f>VLOOKUP(D2140,MoneyLine!$A$1:$Q$33,17,FALSE)</f>
        <v>29.393333333333338</v>
      </c>
      <c r="T2140">
        <f>VLOOKUP(D2140,MoneyLine!$A$1:$K$33,10,FALSE)</f>
        <v>-2.4774999999999996</v>
      </c>
      <c r="V2140">
        <f>HomTotReg.!$B$17+(test!O2140*HomTotReg.!$B$18+HomTotReg.!$B$19*test!P2140+test!Q2140*HomTotReg.!$B$20)</f>
        <v>4.1407898002480348</v>
      </c>
      <c r="W2140">
        <f>VisTotReg.!$B$17+(VisTotReg.!$B$18*test!R2140+test!S2140*VisTotReg.!$B$19+test!T2140*VisTotReg.!$B$20)</f>
        <v>3.3898532855697172</v>
      </c>
      <c r="Y2140">
        <f>'MoneyLine Reg. 1'!$B$17+('MoneyLine Reg. 1'!$B$18*test!I2140+test!J2140*'MoneyLine Reg. 1'!$B$19+test!T2140*'MoneyLine Reg. 1'!$B$20+test!Q2140*'MoneyLine Reg. 1'!$B$21)</f>
        <v>0.60365728418517306</v>
      </c>
      <c r="Z2140">
        <f>'MoneyLine Reg. 2'!$B$17+('MoneyLine Reg. 2'!$B$18*test!M2140+test!K2140*'MoneyLine Reg. 2'!$B$19+'MoneyLine Reg. 2'!$B$20*test!L2140+test!N2140*'MoneyLine Reg. 2'!$B$21)</f>
        <v>1.5671841685484407</v>
      </c>
    </row>
    <row r="2141" spans="1:26" x14ac:dyDescent="0.3">
      <c r="A2141" s="9">
        <v>45335</v>
      </c>
      <c r="B2141" s="7" t="s">
        <v>26</v>
      </c>
      <c r="C2141" s="7"/>
      <c r="D2141" s="7" t="s">
        <v>33</v>
      </c>
      <c r="I2141">
        <f>VLOOKUP(D2141,MoneyLine!$A$1:$K$33,7,FALSE)</f>
        <v>35.906904761904762</v>
      </c>
      <c r="J2141">
        <f>VLOOKUP(B2141,MoneyLine!$A$1:$K$33,7,FALSE)</f>
        <v>2.4278571428571381</v>
      </c>
      <c r="K2141">
        <f>VLOOKUP(B2141,MoneyLine!$A$1:$K$33,11,FALSE)</f>
        <v>7.2874999999999996</v>
      </c>
      <c r="L2141">
        <f>VLOOKUP(B2141,MoneyLine!$A$1:$D$33,4,FALSE)</f>
        <v>44.772500000000001</v>
      </c>
      <c r="M2141">
        <f>VLOOKUP(D2141,MoneyLine!$A$1:$K$33,11,FALSE)</f>
        <v>3.707499999999996</v>
      </c>
      <c r="N2141">
        <f>VLOOKUP(D2141,MoneyLine!$A$1:$D$33,4,FALSE)</f>
        <v>47.251999999999995</v>
      </c>
      <c r="O2141">
        <f>VLOOKUP(D2141,MoneyLine!$A$1:$Q$33,14,FALSE)</f>
        <v>44.759523809523806</v>
      </c>
      <c r="P2141">
        <f>VLOOKUP(B2141,MoneyLine!$A$1:$Q$33,17,FALSE)</f>
        <v>-8.321428571428573</v>
      </c>
      <c r="Q2141">
        <f>VLOOKUP(B2141,MoneyLine!$A$1:$K$33,10,FALSE)</f>
        <v>13.537738095238096</v>
      </c>
      <c r="R2141">
        <f>VLOOKUP(B2141,MoneyLine!$A$1:$Q$33,14,FALSE)</f>
        <v>21.040476190476188</v>
      </c>
      <c r="S2141">
        <f>VLOOKUP(D2141,MoneyLine!$A$1:$Q$33,17,FALSE)</f>
        <v>-16.226190476190478</v>
      </c>
      <c r="T2141">
        <f>VLOOKUP(D2141,MoneyLine!$A$1:$K$33,10,FALSE)</f>
        <v>29.473928571428576</v>
      </c>
      <c r="V2141">
        <f>HomTotReg.!$B$17+(test!O2141*HomTotReg.!$B$18+HomTotReg.!$B$19*test!P2141+test!Q2141*HomTotReg.!$B$20)</f>
        <v>3.1574802833787494</v>
      </c>
      <c r="W2141">
        <f>VisTotReg.!$B$17+(VisTotReg.!$B$18*test!R2141+test!S2141*VisTotReg.!$B$19+test!T2141*VisTotReg.!$B$20)</f>
        <v>2.4713300295086724</v>
      </c>
      <c r="Y2141">
        <f>'MoneyLine Reg. 1'!$B$17+('MoneyLine Reg. 1'!$B$18*test!I2141+test!J2141*'MoneyLine Reg. 1'!$B$19+test!T2141*'MoneyLine Reg. 1'!$B$20+test!Q2141*'MoneyLine Reg. 1'!$B$21)</f>
        <v>0.86036070376000595</v>
      </c>
      <c r="Z2141">
        <f>'MoneyLine Reg. 2'!$B$17+('MoneyLine Reg. 2'!$B$18*test!M2141+test!K2141*'MoneyLine Reg. 2'!$B$19+'MoneyLine Reg. 2'!$B$20*test!L2141+test!N2141*'MoneyLine Reg. 2'!$B$21)</f>
        <v>0.16597971876539086</v>
      </c>
    </row>
    <row r="2142" spans="1:26" x14ac:dyDescent="0.3">
      <c r="A2142" s="8">
        <v>45335</v>
      </c>
      <c r="B2142" s="6" t="s">
        <v>15</v>
      </c>
      <c r="C2142" s="6"/>
      <c r="D2142" s="6" t="s">
        <v>21</v>
      </c>
      <c r="I2142">
        <f>VLOOKUP(D2142,MoneyLine!$A$1:$K$33,7,FALSE)</f>
        <v>81.149285714285725</v>
      </c>
      <c r="J2142">
        <f>VLOOKUP(B2142,MoneyLine!$A$1:$K$33,7,FALSE)</f>
        <v>101.46142857142856</v>
      </c>
      <c r="K2142">
        <f>VLOOKUP(B2142,MoneyLine!$A$1:$K$33,11,FALSE)</f>
        <v>16.143749999999997</v>
      </c>
      <c r="L2142">
        <f>VLOOKUP(B2142,MoneyLine!$A$1:$D$33,4,FALSE)</f>
        <v>52.539000000000001</v>
      </c>
      <c r="M2142">
        <f>VLOOKUP(D2142,MoneyLine!$A$1:$K$33,11,FALSE)</f>
        <v>9.1225000000000005</v>
      </c>
      <c r="N2142">
        <f>VLOOKUP(D2142,MoneyLine!$A$1:$D$33,4,FALSE)</f>
        <v>51.807999999999993</v>
      </c>
      <c r="O2142">
        <f>VLOOKUP(D2142,MoneyLine!$A$1:$Q$33,14,FALSE)</f>
        <v>65.387857142857143</v>
      </c>
      <c r="P2142">
        <f>VLOOKUP(B2142,MoneyLine!$A$1:$Q$33,17,FALSE)</f>
        <v>16.578095238095237</v>
      </c>
      <c r="Q2142">
        <f>VLOOKUP(B2142,MoneyLine!$A$1:$K$33,10,FALSE)</f>
        <v>-8.7532142857142858</v>
      </c>
      <c r="R2142">
        <f>VLOOKUP(B2142,MoneyLine!$A$1:$Q$33,14,FALSE)</f>
        <v>76.89928571428571</v>
      </c>
      <c r="S2142">
        <f>VLOOKUP(D2142,MoneyLine!$A$1:$Q$33,17,FALSE)</f>
        <v>7.3759523809523806</v>
      </c>
      <c r="T2142">
        <f>VLOOKUP(D2142,MoneyLine!$A$1:$K$33,10,FALSE)</f>
        <v>8.0371428571428574</v>
      </c>
      <c r="V2142">
        <f>HomTotReg.!$B$17+(test!O2142*HomTotReg.!$B$18+HomTotReg.!$B$19*test!P2142+test!Q2142*HomTotReg.!$B$20)</f>
        <v>3.3577159732109694</v>
      </c>
      <c r="W2142">
        <f>VisTotReg.!$B$17+(VisTotReg.!$B$18*test!R2142+test!S2142*VisTotReg.!$B$19+test!T2142*VisTotReg.!$B$20)</f>
        <v>3.2391410573193955</v>
      </c>
      <c r="Y2142">
        <f>'MoneyLine Reg. 1'!$B$17+('MoneyLine Reg. 1'!$B$18*test!I2142+test!J2142*'MoneyLine Reg. 1'!$B$19+test!T2142*'MoneyLine Reg. 1'!$B$20+test!Q2142*'MoneyLine Reg. 1'!$B$21)</f>
        <v>8.9948604429227419E-2</v>
      </c>
      <c r="Z2142">
        <f>'MoneyLine Reg. 2'!$B$17+('MoneyLine Reg. 2'!$B$18*test!M2142+test!K2142*'MoneyLine Reg. 2'!$B$19+'MoneyLine Reg. 2'!$B$20*test!L2142+test!N2142*'MoneyLine Reg. 2'!$B$21)</f>
        <v>-0.28501590933756926</v>
      </c>
    </row>
    <row r="2143" spans="1:26" x14ac:dyDescent="0.3">
      <c r="A2143" s="9">
        <v>45335</v>
      </c>
      <c r="B2143" s="7" t="s">
        <v>34</v>
      </c>
      <c r="C2143" s="7"/>
      <c r="D2143" s="7" t="s">
        <v>16</v>
      </c>
      <c r="I2143">
        <f>VLOOKUP(D2143,MoneyLine!$A$1:$K$33,7,FALSE)</f>
        <v>64.561666666666639</v>
      </c>
      <c r="J2143">
        <f>VLOOKUP(B2143,MoneyLine!$A$1:$K$33,7,FALSE)</f>
        <v>70.167380952380938</v>
      </c>
      <c r="K2143">
        <f>VLOOKUP(B2143,MoneyLine!$A$1:$K$33,11,FALSE)</f>
        <v>10.367500000000003</v>
      </c>
      <c r="L2143">
        <f>VLOOKUP(B2143,MoneyLine!$A$1:$D$33,4,FALSE)</f>
        <v>52.325999999999993</v>
      </c>
      <c r="M2143">
        <f>VLOOKUP(D2143,MoneyLine!$A$1:$K$33,11,FALSE)</f>
        <v>10.3225</v>
      </c>
      <c r="N2143">
        <f>VLOOKUP(D2143,MoneyLine!$A$1:$D$33,4,FALSE)</f>
        <v>48.538999999999994</v>
      </c>
      <c r="O2143">
        <f>VLOOKUP(D2143,MoneyLine!$A$1:$Q$33,14,FALSE)</f>
        <v>75.591190476190462</v>
      </c>
      <c r="P2143">
        <f>VLOOKUP(B2143,MoneyLine!$A$1:$Q$33,17,FALSE)</f>
        <v>22.489285714285707</v>
      </c>
      <c r="Q2143">
        <f>VLOOKUP(B2143,MoneyLine!$A$1:$K$33,10,FALSE)</f>
        <v>29.06904761904762</v>
      </c>
      <c r="R2143">
        <f>VLOOKUP(B2143,MoneyLine!$A$1:$Q$33,14,FALSE)</f>
        <v>40.24047619047618</v>
      </c>
      <c r="S2143">
        <f>VLOOKUP(D2143,MoneyLine!$A$1:$Q$33,17,FALSE)</f>
        <v>-17.098809523809521</v>
      </c>
      <c r="T2143">
        <f>VLOOKUP(D2143,MoneyLine!$A$1:$K$33,10,FALSE)</f>
        <v>17.131547619047623</v>
      </c>
      <c r="V2143">
        <f>HomTotReg.!$B$17+(test!O2143*HomTotReg.!$B$18+HomTotReg.!$B$19*test!P2143+test!Q2143*HomTotReg.!$B$20)</f>
        <v>2.9860909576244494</v>
      </c>
      <c r="W2143">
        <f>VisTotReg.!$B$17+(VisTotReg.!$B$18*test!R2143+test!S2143*VisTotReg.!$B$19+test!T2143*VisTotReg.!$B$20)</f>
        <v>2.888582134964869</v>
      </c>
      <c r="Y2143">
        <f>'MoneyLine Reg. 1'!$B$17+('MoneyLine Reg. 1'!$B$18*test!I2143+test!J2143*'MoneyLine Reg. 1'!$B$19+test!T2143*'MoneyLine Reg. 1'!$B$20+test!Q2143*'MoneyLine Reg. 1'!$B$21)</f>
        <v>3.5010025279739343E-2</v>
      </c>
      <c r="Z2143">
        <f>'MoneyLine Reg. 2'!$B$17+('MoneyLine Reg. 2'!$B$18*test!M2143+test!K2143*'MoneyLine Reg. 2'!$B$19+'MoneyLine Reg. 2'!$B$20*test!L2143+test!N2143*'MoneyLine Reg. 2'!$B$21)</f>
        <v>-8.9674941169665345E-2</v>
      </c>
    </row>
    <row r="2144" spans="1:26" x14ac:dyDescent="0.3">
      <c r="A2144" s="8">
        <v>45335</v>
      </c>
      <c r="B2144" s="6" t="s">
        <v>20</v>
      </c>
      <c r="C2144" s="6"/>
      <c r="D2144" s="6" t="s">
        <v>32</v>
      </c>
      <c r="I2144">
        <f>VLOOKUP(D2144,MoneyLine!$A$1:$K$33,7,FALSE)</f>
        <v>91.395238095238099</v>
      </c>
      <c r="J2144">
        <f>VLOOKUP(B2144,MoneyLine!$A$1:$K$33,7,FALSE)</f>
        <v>53.481666666666655</v>
      </c>
      <c r="K2144">
        <f>VLOOKUP(B2144,MoneyLine!$A$1:$K$33,11,FALSE)</f>
        <v>4.7974999999999994</v>
      </c>
      <c r="L2144">
        <f>VLOOKUP(B2144,MoneyLine!$A$1:$D$33,4,FALSE)</f>
        <v>46.0565</v>
      </c>
      <c r="M2144">
        <f>VLOOKUP(D2144,MoneyLine!$A$1:$K$33,11,FALSE)</f>
        <v>4.9549999999999983</v>
      </c>
      <c r="N2144">
        <f>VLOOKUP(D2144,MoneyLine!$A$1:$D$33,4,FALSE)</f>
        <v>47.241</v>
      </c>
      <c r="O2144">
        <f>VLOOKUP(D2144,MoneyLine!$A$1:$Q$33,14,FALSE)</f>
        <v>85.390952380952371</v>
      </c>
      <c r="P2144">
        <f>VLOOKUP(B2144,MoneyLine!$A$1:$Q$33,17,FALSE)</f>
        <v>-10.467380952380953</v>
      </c>
      <c r="Q2144">
        <f>VLOOKUP(B2144,MoneyLine!$A$1:$K$33,10,FALSE)</f>
        <v>1.6524999999999999</v>
      </c>
      <c r="R2144">
        <f>VLOOKUP(B2144,MoneyLine!$A$1:$Q$33,14,FALSE)</f>
        <v>58.340238095238099</v>
      </c>
      <c r="S2144">
        <f>VLOOKUP(D2144,MoneyLine!$A$1:$Q$33,17,FALSE)</f>
        <v>-9.4788095238095256</v>
      </c>
      <c r="T2144">
        <f>VLOOKUP(D2144,MoneyLine!$A$1:$K$33,10,FALSE)</f>
        <v>-16.679047619047623</v>
      </c>
      <c r="V2144">
        <f>HomTotReg.!$B$17+(test!O2144*HomTotReg.!$B$18+HomTotReg.!$B$19*test!P2144+test!Q2144*HomTotReg.!$B$20)</f>
        <v>3.7413092545073168</v>
      </c>
      <c r="W2144">
        <f>VisTotReg.!$B$17+(VisTotReg.!$B$18*test!R2144+test!S2144*VisTotReg.!$B$19+test!T2144*VisTotReg.!$B$20)</f>
        <v>3.533184466648128</v>
      </c>
      <c r="Y2144">
        <f>'MoneyLine Reg. 1'!$B$17+('MoneyLine Reg. 1'!$B$18*test!I2144+test!J2144*'MoneyLine Reg. 1'!$B$19+test!T2144*'MoneyLine Reg. 1'!$B$20+test!Q2144*'MoneyLine Reg. 1'!$B$21)</f>
        <v>0.29639735987954541</v>
      </c>
      <c r="Z2144">
        <f>'MoneyLine Reg. 2'!$B$17+('MoneyLine Reg. 2'!$B$18*test!M2144+test!K2144*'MoneyLine Reg. 2'!$B$19+'MoneyLine Reg. 2'!$B$20*test!L2144+test!N2144*'MoneyLine Reg. 2'!$B$21)</f>
        <v>0.29066862881763367</v>
      </c>
    </row>
    <row r="2145" spans="1:26" x14ac:dyDescent="0.3">
      <c r="A2145" s="9">
        <v>45335</v>
      </c>
      <c r="B2145" s="7" t="s">
        <v>10</v>
      </c>
      <c r="C2145" s="7"/>
      <c r="D2145" s="7" t="s">
        <v>5</v>
      </c>
      <c r="I2145">
        <f>VLOOKUP(D2145,MoneyLine!$A$1:$K$33,7,FALSE)</f>
        <v>92.519047619047612</v>
      </c>
      <c r="J2145">
        <f>VLOOKUP(B2145,MoneyLine!$A$1:$K$33,7,FALSE)</f>
        <v>43.783809523809516</v>
      </c>
      <c r="K2145">
        <f>VLOOKUP(B2145,MoneyLine!$A$1:$K$33,11,FALSE)</f>
        <v>2.1412499999999977</v>
      </c>
      <c r="L2145">
        <f>VLOOKUP(B2145,MoneyLine!$A$1:$D$33,4,FALSE)</f>
        <v>45.351499999999994</v>
      </c>
      <c r="M2145">
        <f>VLOOKUP(D2145,MoneyLine!$A$1:$K$33,11,FALSE)</f>
        <v>15.5725</v>
      </c>
      <c r="N2145">
        <f>VLOOKUP(D2145,MoneyLine!$A$1:$D$33,4,FALSE)</f>
        <v>52.448999999999998</v>
      </c>
      <c r="O2145">
        <f>VLOOKUP(D2145,MoneyLine!$A$1:$Q$33,14,FALSE)</f>
        <v>80.7392857142857</v>
      </c>
      <c r="P2145">
        <f>VLOOKUP(B2145,MoneyLine!$A$1:$Q$33,17,FALSE)</f>
        <v>-14.675714285714287</v>
      </c>
      <c r="Q2145">
        <f>VLOOKUP(B2145,MoneyLine!$A$1:$K$33,10,FALSE)</f>
        <v>13.367738095238096</v>
      </c>
      <c r="R2145">
        <f>VLOOKUP(B2145,MoneyLine!$A$1:$Q$33,14,FALSE)</f>
        <v>43.181904761904768</v>
      </c>
      <c r="S2145">
        <f>VLOOKUP(D2145,MoneyLine!$A$1:$Q$33,17,FALSE)</f>
        <v>2.4073809523809526</v>
      </c>
      <c r="T2145">
        <f>VLOOKUP(D2145,MoneyLine!$A$1:$K$33,10,FALSE)</f>
        <v>7.11511904761905</v>
      </c>
      <c r="V2145">
        <f>HomTotReg.!$B$17+(test!O2145*HomTotReg.!$B$18+HomTotReg.!$B$19*test!P2145+test!Q2145*HomTotReg.!$B$20)</f>
        <v>3.6075114250452405</v>
      </c>
      <c r="W2145">
        <f>VisTotReg.!$B$17+(VisTotReg.!$B$18*test!R2145+test!S2145*VisTotReg.!$B$19+test!T2145*VisTotReg.!$B$20)</f>
        <v>2.8970729862321343</v>
      </c>
      <c r="Y2145">
        <f>'MoneyLine Reg. 1'!$B$17+('MoneyLine Reg. 1'!$B$18*test!I2145+test!J2145*'MoneyLine Reg. 1'!$B$19+test!T2145*'MoneyLine Reg. 1'!$B$20+test!Q2145*'MoneyLine Reg. 1'!$B$21)</f>
        <v>0.63116041075452267</v>
      </c>
      <c r="Z2145">
        <f>'MoneyLine Reg. 2'!$B$17+('MoneyLine Reg. 2'!$B$18*test!M2145+test!K2145*'MoneyLine Reg. 2'!$B$19+'MoneyLine Reg. 2'!$B$20*test!L2145+test!N2145*'MoneyLine Reg. 2'!$B$21)</f>
        <v>1.518025376302333</v>
      </c>
    </row>
    <row r="2146" spans="1:26" x14ac:dyDescent="0.3">
      <c r="A2146" s="8">
        <v>45335</v>
      </c>
      <c r="B2146" s="6" t="s">
        <v>11</v>
      </c>
      <c r="C2146" s="6"/>
      <c r="D2146" s="6" t="s">
        <v>12</v>
      </c>
      <c r="I2146">
        <f>VLOOKUP(D2146,MoneyLine!$A$1:$K$33,7,FALSE)</f>
        <v>38.000238095238089</v>
      </c>
      <c r="J2146">
        <f>VLOOKUP(B2146,MoneyLine!$A$1:$K$33,7,FALSE)</f>
        <v>121.01880952380951</v>
      </c>
      <c r="K2146">
        <f>VLOOKUP(B2146,MoneyLine!$A$1:$K$33,11,FALSE)</f>
        <v>15.838749999999997</v>
      </c>
      <c r="L2146">
        <f>VLOOKUP(B2146,MoneyLine!$A$1:$D$33,4,FALSE)</f>
        <v>52.685499999999998</v>
      </c>
      <c r="M2146">
        <f>VLOOKUP(D2146,MoneyLine!$A$1:$K$33,11,FALSE)</f>
        <v>5.6062500000000011</v>
      </c>
      <c r="N2146">
        <f>VLOOKUP(D2146,MoneyLine!$A$1:$D$33,4,FALSE)</f>
        <v>46.611499999999999</v>
      </c>
      <c r="O2146">
        <f>VLOOKUP(D2146,MoneyLine!$A$1:$Q$33,14,FALSE)</f>
        <v>32.669761904761899</v>
      </c>
      <c r="P2146">
        <f>VLOOKUP(B2146,MoneyLine!$A$1:$Q$33,17,FALSE)</f>
        <v>15.627619047619051</v>
      </c>
      <c r="Q2146">
        <f>VLOOKUP(B2146,MoneyLine!$A$1:$K$33,10,FALSE)</f>
        <v>10.4975</v>
      </c>
      <c r="R2146">
        <f>VLOOKUP(B2146,MoneyLine!$A$1:$Q$33,14,FALSE)</f>
        <v>85.286666666666662</v>
      </c>
      <c r="S2146">
        <f>VLOOKUP(D2146,MoneyLine!$A$1:$Q$33,17,FALSE)</f>
        <v>-1.7361904761904778</v>
      </c>
      <c r="T2146">
        <f>VLOOKUP(D2146,MoneyLine!$A$1:$K$33,10,FALSE)</f>
        <v>20.738571428571433</v>
      </c>
      <c r="V2146">
        <f>HomTotReg.!$B$17+(test!O2146*HomTotReg.!$B$18+HomTotReg.!$B$19*test!P2146+test!Q2146*HomTotReg.!$B$20)</f>
        <v>2.8092539394021641</v>
      </c>
      <c r="W2146">
        <f>VisTotReg.!$B$17+(VisTotReg.!$B$18*test!R2146+test!S2146*VisTotReg.!$B$19+test!T2146*VisTotReg.!$B$20)</f>
        <v>3.2328349454245204</v>
      </c>
      <c r="Y2146">
        <f>'MoneyLine Reg. 1'!$B$17+('MoneyLine Reg. 1'!$B$18*test!I2146+test!J2146*'MoneyLine Reg. 1'!$B$19+test!T2146*'MoneyLine Reg. 1'!$B$20+test!Q2146*'MoneyLine Reg. 1'!$B$21)</f>
        <v>-0.57482496018787099</v>
      </c>
      <c r="Z2146">
        <f>'MoneyLine Reg. 2'!$B$17+('MoneyLine Reg. 2'!$B$18*test!M2146+test!K2146*'MoneyLine Reg. 2'!$B$19+'MoneyLine Reg. 2'!$B$20*test!L2146+test!N2146*'MoneyLine Reg. 2'!$B$21)</f>
        <v>-0.86294292553750784</v>
      </c>
    </row>
    <row r="2147" spans="1:26" x14ac:dyDescent="0.3">
      <c r="A2147" s="9">
        <v>45336</v>
      </c>
      <c r="B2147" s="7" t="s">
        <v>28</v>
      </c>
      <c r="C2147" s="7"/>
      <c r="D2147" s="7" t="s">
        <v>25</v>
      </c>
      <c r="I2147">
        <f>VLOOKUP(D2147,MoneyLine!$A$1:$K$33,7,FALSE)</f>
        <v>56.057857142857138</v>
      </c>
      <c r="J2147">
        <f>VLOOKUP(B2147,MoneyLine!$A$1:$K$33,7,FALSE)</f>
        <v>60.434285714285707</v>
      </c>
      <c r="K2147">
        <f>VLOOKUP(B2147,MoneyLine!$A$1:$K$33,11,FALSE)</f>
        <v>6.9025000000000016</v>
      </c>
      <c r="L2147">
        <f>VLOOKUP(B2147,MoneyLine!$A$1:$D$33,4,FALSE)</f>
        <v>50.512499999999996</v>
      </c>
      <c r="M2147">
        <f>VLOOKUP(D2147,MoneyLine!$A$1:$K$33,11,FALSE)</f>
        <v>10.718750000000002</v>
      </c>
      <c r="N2147">
        <f>VLOOKUP(D2147,MoneyLine!$A$1:$D$33,4,FALSE)</f>
        <v>47.954500000000003</v>
      </c>
      <c r="O2147">
        <f>VLOOKUP(D2147,MoneyLine!$A$1:$Q$33,14,FALSE)</f>
        <v>60.674999999999997</v>
      </c>
      <c r="P2147">
        <f>VLOOKUP(B2147,MoneyLine!$A$1:$Q$33,17,FALSE)</f>
        <v>10.998333333333333</v>
      </c>
      <c r="Q2147">
        <f>VLOOKUP(B2147,MoneyLine!$A$1:$K$33,10,FALSE)</f>
        <v>5.5184523809523807</v>
      </c>
      <c r="R2147">
        <f>VLOOKUP(B2147,MoneyLine!$A$1:$Q$33,14,FALSE)</f>
        <v>47.296666666666667</v>
      </c>
      <c r="S2147">
        <f>VLOOKUP(D2147,MoneyLine!$A$1:$Q$33,17,FALSE)</f>
        <v>-14.592857142857142</v>
      </c>
      <c r="T2147">
        <f>VLOOKUP(D2147,MoneyLine!$A$1:$K$33,10,FALSE)</f>
        <v>27.424404761904761</v>
      </c>
      <c r="V2147">
        <f>HomTotReg.!$B$17+(test!O2147*HomTotReg.!$B$18+HomTotReg.!$B$19*test!P2147+test!Q2147*HomTotReg.!$B$20)</f>
        <v>3.2096191652782453</v>
      </c>
      <c r="W2147">
        <f>VisTotReg.!$B$17+(VisTotReg.!$B$18*test!R2147+test!S2147*VisTotReg.!$B$19+test!T2147*VisTotReg.!$B$20)</f>
        <v>2.7983834966132339</v>
      </c>
      <c r="Y2147">
        <f>'MoneyLine Reg. 1'!$B$17+('MoneyLine Reg. 1'!$B$18*test!I2147+test!J2147*'MoneyLine Reg. 1'!$B$19+test!T2147*'MoneyLine Reg. 1'!$B$20+test!Q2147*'MoneyLine Reg. 1'!$B$21)</f>
        <v>0.44192744287845964</v>
      </c>
      <c r="Z2147">
        <f>'MoneyLine Reg. 2'!$B$17+('MoneyLine Reg. 2'!$B$18*test!M2147+test!K2147*'MoneyLine Reg. 2'!$B$19+'MoneyLine Reg. 2'!$B$20*test!L2147+test!N2147*'MoneyLine Reg. 2'!$B$21)</f>
        <v>0.23304648848143161</v>
      </c>
    </row>
    <row r="2148" spans="1:26" x14ac:dyDescent="0.3">
      <c r="A2148" s="8">
        <v>45336</v>
      </c>
      <c r="B2148" s="6" t="s">
        <v>31</v>
      </c>
      <c r="C2148" s="6"/>
      <c r="D2148" s="6" t="s">
        <v>3</v>
      </c>
      <c r="I2148">
        <f>VLOOKUP(D2148,MoneyLine!$A$1:$K$33,7,FALSE)</f>
        <v>103.61880952380953</v>
      </c>
      <c r="J2148">
        <f>VLOOKUP(B2148,MoneyLine!$A$1:$K$33,7,FALSE)</f>
        <v>130.13119047619048</v>
      </c>
      <c r="K2148">
        <f>VLOOKUP(B2148,MoneyLine!$A$1:$K$33,11,FALSE)</f>
        <v>13.114999999999997</v>
      </c>
      <c r="L2148">
        <f>VLOOKUP(B2148,MoneyLine!$A$1:$D$33,4,FALSE)</f>
        <v>55.725999999999999</v>
      </c>
      <c r="M2148">
        <f>VLOOKUP(D2148,MoneyLine!$A$1:$K$33,11,FALSE)</f>
        <v>6.7725000000000009</v>
      </c>
      <c r="N2148">
        <f>VLOOKUP(D2148,MoneyLine!$A$1:$D$33,4,FALSE)</f>
        <v>53.618500000000004</v>
      </c>
      <c r="O2148">
        <f>VLOOKUP(D2148,MoneyLine!$A$1:$Q$33,14,FALSE)</f>
        <v>76.556190476190451</v>
      </c>
      <c r="P2148">
        <f>VLOOKUP(B2148,MoneyLine!$A$1:$Q$33,17,FALSE)</f>
        <v>29.228333333333332</v>
      </c>
      <c r="Q2148">
        <f>VLOOKUP(B2148,MoneyLine!$A$1:$K$33,10,FALSE)</f>
        <v>31.447738095238101</v>
      </c>
      <c r="R2148">
        <f>VLOOKUP(B2148,MoneyLine!$A$1:$Q$33,14,FALSE)</f>
        <v>91.865476190476173</v>
      </c>
      <c r="S2148">
        <f>VLOOKUP(D2148,MoneyLine!$A$1:$Q$33,17,FALSE)</f>
        <v>15.725476190476186</v>
      </c>
      <c r="T2148">
        <f>VLOOKUP(D2148,MoneyLine!$A$1:$K$33,10,FALSE)</f>
        <v>34.368214285714288</v>
      </c>
      <c r="V2148">
        <f>HomTotReg.!$B$17+(test!O2148*HomTotReg.!$B$18+HomTotReg.!$B$19*test!P2148+test!Q2148*HomTotReg.!$B$20)</f>
        <v>2.8986683755496929</v>
      </c>
      <c r="W2148">
        <f>VisTotReg.!$B$17+(VisTotReg.!$B$18*test!R2148+test!S2148*VisTotReg.!$B$19+test!T2148*VisTotReg.!$B$20)</f>
        <v>2.9545216018928708</v>
      </c>
      <c r="Y2148">
        <f>'MoneyLine Reg. 1'!$B$17+('MoneyLine Reg. 1'!$B$18*test!I2148+test!J2148*'MoneyLine Reg. 1'!$B$19+test!T2148*'MoneyLine Reg. 1'!$B$20+test!Q2148*'MoneyLine Reg. 1'!$B$21)</f>
        <v>-5.7820235769670436E-2</v>
      </c>
      <c r="Z2148">
        <f>'MoneyLine Reg. 2'!$B$17+('MoneyLine Reg. 2'!$B$18*test!M2148+test!K2148*'MoneyLine Reg. 2'!$B$19+'MoneyLine Reg. 2'!$B$20*test!L2148+test!N2148*'MoneyLine Reg. 2'!$B$21)</f>
        <v>-0.36134625586283065</v>
      </c>
    </row>
    <row r="2149" spans="1:26" x14ac:dyDescent="0.3">
      <c r="A2149" s="9">
        <v>45336</v>
      </c>
      <c r="B2149" s="7" t="s">
        <v>24</v>
      </c>
      <c r="C2149" s="7"/>
      <c r="D2149" s="7" t="s">
        <v>23</v>
      </c>
      <c r="I2149">
        <f>VLOOKUP(D2149,MoneyLine!$A$1:$K$33,7,FALSE)</f>
        <v>101.00309523809524</v>
      </c>
      <c r="J2149">
        <f>VLOOKUP(B2149,MoneyLine!$A$1:$K$33,7,FALSE)</f>
        <v>-28.852380952380948</v>
      </c>
      <c r="K2149">
        <f>VLOOKUP(B2149,MoneyLine!$A$1:$K$33,11,FALSE)</f>
        <v>5.754999999999999</v>
      </c>
      <c r="L2149">
        <f>VLOOKUP(B2149,MoneyLine!$A$1:$D$33,4,FALSE)</f>
        <v>42.153999999999996</v>
      </c>
      <c r="M2149">
        <f>VLOOKUP(D2149,MoneyLine!$A$1:$K$33,11,FALSE)</f>
        <v>6.8149999999999995</v>
      </c>
      <c r="N2149">
        <f>VLOOKUP(D2149,MoneyLine!$A$1:$D$33,4,FALSE)</f>
        <v>52.277999999999999</v>
      </c>
      <c r="O2149">
        <f>VLOOKUP(D2149,MoneyLine!$A$1:$Q$33,14,FALSE)</f>
        <v>66.898333333333312</v>
      </c>
      <c r="P2149">
        <f>VLOOKUP(B2149,MoneyLine!$A$1:$Q$33,17,FALSE)</f>
        <v>-35.079523809523806</v>
      </c>
      <c r="Q2149">
        <f>VLOOKUP(B2149,MoneyLine!$A$1:$K$33,10,FALSE)</f>
        <v>-0.52404761904761887</v>
      </c>
      <c r="R2149">
        <f>VLOOKUP(B2149,MoneyLine!$A$1:$Q$33,14,FALSE)</f>
        <v>7.490952380952379</v>
      </c>
      <c r="S2149">
        <f>VLOOKUP(D2149,MoneyLine!$A$1:$Q$33,17,FALSE)</f>
        <v>22.973095238095237</v>
      </c>
      <c r="T2149">
        <f>VLOOKUP(D2149,MoneyLine!$A$1:$K$33,10,FALSE)</f>
        <v>43.088928571428575</v>
      </c>
      <c r="V2149">
        <f>HomTotReg.!$B$17+(test!O2149*HomTotReg.!$B$18+HomTotReg.!$B$19*test!P2149+test!Q2149*HomTotReg.!$B$20)</f>
        <v>3.8303816096256522</v>
      </c>
      <c r="W2149">
        <f>VisTotReg.!$B$17+(VisTotReg.!$B$18*test!R2149+test!S2149*VisTotReg.!$B$19+test!T2149*VisTotReg.!$B$20)</f>
        <v>1.7607055765344481</v>
      </c>
      <c r="Y2149">
        <f>'MoneyLine Reg. 1'!$B$17+('MoneyLine Reg. 1'!$B$18*test!I2149+test!J2149*'MoneyLine Reg. 1'!$B$19+test!T2149*'MoneyLine Reg. 1'!$B$20+test!Q2149*'MoneyLine Reg. 1'!$B$21)</f>
        <v>2.1874692063631453</v>
      </c>
      <c r="Z2149">
        <f>'MoneyLine Reg. 2'!$B$17+('MoneyLine Reg. 2'!$B$18*test!M2149+test!K2149*'MoneyLine Reg. 2'!$B$19+'MoneyLine Reg. 2'!$B$20*test!L2149+test!N2149*'MoneyLine Reg. 2'!$B$21)</f>
        <v>1.001151534302164</v>
      </c>
    </row>
    <row r="2150" spans="1:26" x14ac:dyDescent="0.3">
      <c r="A2150" s="8">
        <v>45337</v>
      </c>
      <c r="B2150" s="6" t="s">
        <v>34</v>
      </c>
      <c r="C2150" s="6"/>
      <c r="D2150" s="6" t="s">
        <v>14</v>
      </c>
      <c r="I2150">
        <f>VLOOKUP(D2150,MoneyLine!$A$1:$K$33,7,FALSE)</f>
        <v>85.562619047619037</v>
      </c>
      <c r="J2150">
        <f>VLOOKUP(B2150,MoneyLine!$A$1:$K$33,7,FALSE)</f>
        <v>70.167380952380938</v>
      </c>
      <c r="K2150">
        <f>VLOOKUP(B2150,MoneyLine!$A$1:$K$33,11,FALSE)</f>
        <v>10.367500000000003</v>
      </c>
      <c r="L2150">
        <f>VLOOKUP(B2150,MoneyLine!$A$1:$D$33,4,FALSE)</f>
        <v>52.325999999999993</v>
      </c>
      <c r="M2150">
        <f>VLOOKUP(D2150,MoneyLine!$A$1:$K$33,11,FALSE)</f>
        <v>19.403750000000002</v>
      </c>
      <c r="N2150">
        <f>VLOOKUP(D2150,MoneyLine!$A$1:$D$33,4,FALSE)</f>
        <v>49.788499999999999</v>
      </c>
      <c r="O2150">
        <f>VLOOKUP(D2150,MoneyLine!$A$1:$Q$33,14,FALSE)</f>
        <v>87.124523809523808</v>
      </c>
      <c r="P2150">
        <f>VLOOKUP(B2150,MoneyLine!$A$1:$Q$33,17,FALSE)</f>
        <v>22.489285714285707</v>
      </c>
      <c r="Q2150">
        <f>VLOOKUP(B2150,MoneyLine!$A$1:$K$33,10,FALSE)</f>
        <v>29.06904761904762</v>
      </c>
      <c r="R2150">
        <f>VLOOKUP(B2150,MoneyLine!$A$1:$Q$33,14,FALSE)</f>
        <v>40.24047619047618</v>
      </c>
      <c r="S2150">
        <f>VLOOKUP(D2150,MoneyLine!$A$1:$Q$33,17,FALSE)</f>
        <v>-3.2247619047619036</v>
      </c>
      <c r="T2150">
        <f>VLOOKUP(D2150,MoneyLine!$A$1:$K$33,10,FALSE)</f>
        <v>24.058452380952382</v>
      </c>
      <c r="V2150">
        <f>HomTotReg.!$B$17+(test!O2150*HomTotReg.!$B$18+HomTotReg.!$B$19*test!P2150+test!Q2150*HomTotReg.!$B$20)</f>
        <v>3.108163721658026</v>
      </c>
      <c r="W2150">
        <f>VisTotReg.!$B$17+(VisTotReg.!$B$18*test!R2150+test!S2150*VisTotReg.!$B$19+test!T2150*VisTotReg.!$B$20)</f>
        <v>2.6629098217895995</v>
      </c>
      <c r="Y2150">
        <f>'MoneyLine Reg. 1'!$B$17+('MoneyLine Reg. 1'!$B$18*test!I2150+test!J2150*'MoneyLine Reg. 1'!$B$19+test!T2150*'MoneyLine Reg. 1'!$B$20+test!Q2150*'MoneyLine Reg. 1'!$B$21)</f>
        <v>0.33666054530343048</v>
      </c>
      <c r="Z2150">
        <f>'MoneyLine Reg. 2'!$B$17+('MoneyLine Reg. 2'!$B$18*test!M2150+test!K2150*'MoneyLine Reg. 2'!$B$19+'MoneyLine Reg. 2'!$B$20*test!L2150+test!N2150*'MoneyLine Reg. 2'!$B$21)</f>
        <v>0.55258340739866574</v>
      </c>
    </row>
    <row r="2151" spans="1:26" x14ac:dyDescent="0.3">
      <c r="A2151" s="9">
        <v>45337</v>
      </c>
      <c r="B2151" s="7" t="s">
        <v>31</v>
      </c>
      <c r="C2151" s="7"/>
      <c r="D2151" s="7" t="s">
        <v>13</v>
      </c>
      <c r="I2151">
        <f>VLOOKUP(D2151,MoneyLine!$A$1:$K$33,7,FALSE)</f>
        <v>52.757857142857148</v>
      </c>
      <c r="J2151">
        <f>VLOOKUP(B2151,MoneyLine!$A$1:$K$33,7,FALSE)</f>
        <v>130.13119047619048</v>
      </c>
      <c r="K2151">
        <f>VLOOKUP(B2151,MoneyLine!$A$1:$K$33,11,FALSE)</f>
        <v>13.114999999999997</v>
      </c>
      <c r="L2151">
        <f>VLOOKUP(B2151,MoneyLine!$A$1:$D$33,4,FALSE)</f>
        <v>55.725999999999999</v>
      </c>
      <c r="M2151">
        <f>VLOOKUP(D2151,MoneyLine!$A$1:$K$33,11,FALSE)</f>
        <v>5.03125</v>
      </c>
      <c r="N2151">
        <f>VLOOKUP(D2151,MoneyLine!$A$1:$D$33,4,FALSE)</f>
        <v>47.964499999999994</v>
      </c>
      <c r="O2151">
        <f>VLOOKUP(D2151,MoneyLine!$A$1:$Q$33,14,FALSE)</f>
        <v>36.921904761904756</v>
      </c>
      <c r="P2151">
        <f>VLOOKUP(B2151,MoneyLine!$A$1:$Q$33,17,FALSE)</f>
        <v>29.228333333333332</v>
      </c>
      <c r="Q2151">
        <f>VLOOKUP(B2151,MoneyLine!$A$1:$K$33,10,FALSE)</f>
        <v>31.447738095238101</v>
      </c>
      <c r="R2151">
        <f>VLOOKUP(B2151,MoneyLine!$A$1:$Q$33,14,FALSE)</f>
        <v>91.865476190476173</v>
      </c>
      <c r="S2151">
        <f>VLOOKUP(D2151,MoneyLine!$A$1:$Q$33,17,FALSE)</f>
        <v>6.5440476190476176</v>
      </c>
      <c r="T2151">
        <f>VLOOKUP(D2151,MoneyLine!$A$1:$K$33,10,FALSE)</f>
        <v>-4.3963095238095242</v>
      </c>
      <c r="V2151">
        <f>HomTotReg.!$B$17+(test!O2151*HomTotReg.!$B$18+HomTotReg.!$B$19*test!P2151+test!Q2151*HomTotReg.!$B$20)</f>
        <v>2.4791654731532184</v>
      </c>
      <c r="W2151">
        <f>VisTotReg.!$B$17+(VisTotReg.!$B$18*test!R2151+test!S2151*VisTotReg.!$B$19+test!T2151*VisTotReg.!$B$20)</f>
        <v>3.6071522303015833</v>
      </c>
      <c r="Y2151">
        <f>'MoneyLine Reg. 1'!$B$17+('MoneyLine Reg. 1'!$B$18*test!I2151+test!J2151*'MoneyLine Reg. 1'!$B$19+test!T2151*'MoneyLine Reg. 1'!$B$20+test!Q2151*'MoneyLine Reg. 1'!$B$21)</f>
        <v>-1.0927441794342185</v>
      </c>
      <c r="Z2151">
        <f>'MoneyLine Reg. 2'!$B$17+('MoneyLine Reg. 2'!$B$18*test!M2151+test!K2151*'MoneyLine Reg. 2'!$B$19+'MoneyLine Reg. 2'!$B$20*test!L2151+test!N2151*'MoneyLine Reg. 2'!$B$21)</f>
        <v>-0.87066164101949362</v>
      </c>
    </row>
    <row r="2152" spans="1:26" x14ac:dyDescent="0.3">
      <c r="A2152" s="8">
        <v>45337</v>
      </c>
      <c r="B2152" s="6" t="s">
        <v>24</v>
      </c>
      <c r="C2152" s="6"/>
      <c r="D2152" s="6" t="s">
        <v>22</v>
      </c>
      <c r="I2152">
        <f>VLOOKUP(D2152,MoneyLine!$A$1:$K$33,7,FALSE)</f>
        <v>73.279761904761898</v>
      </c>
      <c r="J2152">
        <f>VLOOKUP(B2152,MoneyLine!$A$1:$K$33,7,FALSE)</f>
        <v>-28.852380952380948</v>
      </c>
      <c r="K2152">
        <f>VLOOKUP(B2152,MoneyLine!$A$1:$K$33,11,FALSE)</f>
        <v>5.754999999999999</v>
      </c>
      <c r="L2152">
        <f>VLOOKUP(B2152,MoneyLine!$A$1:$D$33,4,FALSE)</f>
        <v>42.153999999999996</v>
      </c>
      <c r="M2152">
        <f>VLOOKUP(D2152,MoneyLine!$A$1:$K$33,11,FALSE)</f>
        <v>6.432500000000001</v>
      </c>
      <c r="N2152">
        <f>VLOOKUP(D2152,MoneyLine!$A$1:$D$33,4,FALSE)</f>
        <v>50.885999999999996</v>
      </c>
      <c r="O2152">
        <f>VLOOKUP(D2152,MoneyLine!$A$1:$Q$33,14,FALSE)</f>
        <v>70.076904761904771</v>
      </c>
      <c r="P2152">
        <f>VLOOKUP(B2152,MoneyLine!$A$1:$Q$33,17,FALSE)</f>
        <v>-35.079523809523806</v>
      </c>
      <c r="Q2152">
        <f>VLOOKUP(B2152,MoneyLine!$A$1:$K$33,10,FALSE)</f>
        <v>-0.52404761904761887</v>
      </c>
      <c r="R2152">
        <f>VLOOKUP(B2152,MoneyLine!$A$1:$Q$33,14,FALSE)</f>
        <v>7.490952380952379</v>
      </c>
      <c r="S2152">
        <f>VLOOKUP(D2152,MoneyLine!$A$1:$Q$33,17,FALSE)</f>
        <v>-0.22023809523809401</v>
      </c>
      <c r="T2152">
        <f>VLOOKUP(D2152,MoneyLine!$A$1:$K$33,10,FALSE)</f>
        <v>10.709166666666667</v>
      </c>
      <c r="V2152">
        <f>HomTotReg.!$B$17+(test!O2152*HomTotReg.!$B$18+HomTotReg.!$B$19*test!P2152+test!Q2152*HomTotReg.!$B$20)</f>
        <v>3.8640247021080687</v>
      </c>
      <c r="W2152">
        <f>VisTotReg.!$B$17+(VisTotReg.!$B$18*test!R2152+test!S2152*VisTotReg.!$B$19+test!T2152*VisTotReg.!$B$20)</f>
        <v>2.4442311101262493</v>
      </c>
      <c r="Y2152">
        <f>'MoneyLine Reg. 1'!$B$17+('MoneyLine Reg. 1'!$B$18*test!I2152+test!J2152*'MoneyLine Reg. 1'!$B$19+test!T2152*'MoneyLine Reg. 1'!$B$20+test!Q2152*'MoneyLine Reg. 1'!$B$21)</f>
        <v>1.4676261785227311</v>
      </c>
      <c r="Z2152">
        <f>'MoneyLine Reg. 2'!$B$17+('MoneyLine Reg. 2'!$B$18*test!M2152+test!K2152*'MoneyLine Reg. 2'!$B$19+'MoneyLine Reg. 2'!$B$20*test!L2152+test!N2152*'MoneyLine Reg. 2'!$B$21)</f>
        <v>0.87857293736094233</v>
      </c>
    </row>
    <row r="2153" spans="1:26" x14ac:dyDescent="0.3">
      <c r="A2153" s="9">
        <v>45337</v>
      </c>
      <c r="B2153" s="7" t="s">
        <v>3</v>
      </c>
      <c r="C2153" s="7"/>
      <c r="D2153" s="7" t="s">
        <v>6</v>
      </c>
      <c r="I2153">
        <f>VLOOKUP(D2153,MoneyLine!$A$1:$K$33,7,FALSE)</f>
        <v>-14.717619047619038</v>
      </c>
      <c r="J2153">
        <f>VLOOKUP(B2153,MoneyLine!$A$1:$K$33,7,FALSE)</f>
        <v>103.61880952380953</v>
      </c>
      <c r="K2153">
        <f>VLOOKUP(B2153,MoneyLine!$A$1:$K$33,11,FALSE)</f>
        <v>6.7725000000000009</v>
      </c>
      <c r="L2153">
        <f>VLOOKUP(B2153,MoneyLine!$A$1:$D$33,4,FALSE)</f>
        <v>53.618500000000004</v>
      </c>
      <c r="M2153">
        <f>VLOOKUP(D2153,MoneyLine!$A$1:$K$33,11,FALSE)</f>
        <v>1.6887499999999989</v>
      </c>
      <c r="N2153">
        <f>VLOOKUP(D2153,MoneyLine!$A$1:$D$33,4,FALSE)</f>
        <v>38.247500000000002</v>
      </c>
      <c r="O2153">
        <f>VLOOKUP(D2153,MoneyLine!$A$1:$Q$33,14,FALSE)</f>
        <v>4.214999999999999</v>
      </c>
      <c r="P2153">
        <f>VLOOKUP(B2153,MoneyLine!$A$1:$Q$33,17,FALSE)</f>
        <v>15.725476190476186</v>
      </c>
      <c r="Q2153">
        <f>VLOOKUP(B2153,MoneyLine!$A$1:$K$33,10,FALSE)</f>
        <v>34.368214285714288</v>
      </c>
      <c r="R2153">
        <f>VLOOKUP(B2153,MoneyLine!$A$1:$Q$33,14,FALSE)</f>
        <v>76.556190476190451</v>
      </c>
      <c r="S2153">
        <f>VLOOKUP(D2153,MoneyLine!$A$1:$Q$33,17,FALSE)</f>
        <v>-23.022142857142857</v>
      </c>
      <c r="T2153">
        <f>VLOOKUP(D2153,MoneyLine!$A$1:$K$33,10,FALSE)</f>
        <v>2.2516666666666674</v>
      </c>
      <c r="V2153">
        <f>HomTotReg.!$B$17+(test!O2153*HomTotReg.!$B$18+HomTotReg.!$B$19*test!P2153+test!Q2153*HomTotReg.!$B$20)</f>
        <v>2.2438731941863779</v>
      </c>
      <c r="W2153">
        <f>VisTotReg.!$B$17+(VisTotReg.!$B$18*test!R2153+test!S2153*VisTotReg.!$B$19+test!T2153*VisTotReg.!$B$20)</f>
        <v>3.5912376834915687</v>
      </c>
      <c r="Y2153">
        <f>'MoneyLine Reg. 1'!$B$17+('MoneyLine Reg. 1'!$B$18*test!I2153+test!J2153*'MoneyLine Reg. 1'!$B$19+test!T2153*'MoneyLine Reg. 1'!$B$20+test!Q2153*'MoneyLine Reg. 1'!$B$21)</f>
        <v>-1.3858635320696495</v>
      </c>
      <c r="Z2153">
        <f>'MoneyLine Reg. 2'!$B$17+('MoneyLine Reg. 2'!$B$18*test!M2153+test!K2153*'MoneyLine Reg. 2'!$B$19+'MoneyLine Reg. 2'!$B$20*test!L2153+test!N2153*'MoneyLine Reg. 2'!$B$21)</f>
        <v>-1.2358069894928487</v>
      </c>
    </row>
    <row r="2154" spans="1:26" x14ac:dyDescent="0.3">
      <c r="A2154" s="8">
        <v>45337</v>
      </c>
      <c r="B2154" s="6" t="s">
        <v>29</v>
      </c>
      <c r="C2154" s="6"/>
      <c r="D2154" s="6" t="s">
        <v>15</v>
      </c>
      <c r="I2154">
        <f>VLOOKUP(D2154,MoneyLine!$A$1:$K$33,7,FALSE)</f>
        <v>101.46142857142856</v>
      </c>
      <c r="J2154">
        <f>VLOOKUP(B2154,MoneyLine!$A$1:$K$33,7,FALSE)</f>
        <v>120.64333333333332</v>
      </c>
      <c r="K2154">
        <f>VLOOKUP(B2154,MoneyLine!$A$1:$K$33,11,FALSE)</f>
        <v>13.331249999999997</v>
      </c>
      <c r="L2154">
        <f>VLOOKUP(B2154,MoneyLine!$A$1:$D$33,4,FALSE)</f>
        <v>55.3095</v>
      </c>
      <c r="M2154">
        <f>VLOOKUP(D2154,MoneyLine!$A$1:$K$33,11,FALSE)</f>
        <v>16.143749999999997</v>
      </c>
      <c r="N2154">
        <f>VLOOKUP(D2154,MoneyLine!$A$1:$D$33,4,FALSE)</f>
        <v>52.539000000000001</v>
      </c>
      <c r="O2154">
        <f>VLOOKUP(D2154,MoneyLine!$A$1:$Q$33,14,FALSE)</f>
        <v>76.89928571428571</v>
      </c>
      <c r="P2154">
        <f>VLOOKUP(B2154,MoneyLine!$A$1:$Q$33,17,FALSE)</f>
        <v>28.97</v>
      </c>
      <c r="Q2154">
        <f>VLOOKUP(B2154,MoneyLine!$A$1:$K$33,10,FALSE)</f>
        <v>20.598452380952381</v>
      </c>
      <c r="R2154">
        <f>VLOOKUP(B2154,MoneyLine!$A$1:$Q$33,14,FALSE)</f>
        <v>76.355714285714271</v>
      </c>
      <c r="S2154">
        <f>VLOOKUP(D2154,MoneyLine!$A$1:$Q$33,17,FALSE)</f>
        <v>16.578095238095237</v>
      </c>
      <c r="T2154">
        <f>VLOOKUP(D2154,MoneyLine!$A$1:$K$33,10,FALSE)</f>
        <v>-8.7532142857142858</v>
      </c>
      <c r="V2154">
        <f>HomTotReg.!$B$17+(test!O2154*HomTotReg.!$B$18+HomTotReg.!$B$19*test!P2154+test!Q2154*HomTotReg.!$B$20)</f>
        <v>3.0246480332969612</v>
      </c>
      <c r="W2154">
        <f>VisTotReg.!$B$17+(VisTotReg.!$B$18*test!R2154+test!S2154*VisTotReg.!$B$19+test!T2154*VisTotReg.!$B$20)</f>
        <v>3.3978905677120181</v>
      </c>
      <c r="Y2154">
        <f>'MoneyLine Reg. 1'!$B$17+('MoneyLine Reg. 1'!$B$18*test!I2154+test!J2154*'MoneyLine Reg. 1'!$B$19+test!T2154*'MoneyLine Reg. 1'!$B$20+test!Q2154*'MoneyLine Reg. 1'!$B$21)</f>
        <v>-0.45804774335402698</v>
      </c>
      <c r="Z2154">
        <f>'MoneyLine Reg. 2'!$B$17+('MoneyLine Reg. 2'!$B$18*test!M2154+test!K2154*'MoneyLine Reg. 2'!$B$19+'MoneyLine Reg. 2'!$B$20*test!L2154+test!N2154*'MoneyLine Reg. 2'!$B$21)</f>
        <v>0.15116054212093122</v>
      </c>
    </row>
    <row r="2155" spans="1:26" x14ac:dyDescent="0.3">
      <c r="A2155" s="9">
        <v>45337</v>
      </c>
      <c r="B2155" s="7" t="s">
        <v>30</v>
      </c>
      <c r="C2155" s="7"/>
      <c r="D2155" s="7" t="s">
        <v>21</v>
      </c>
      <c r="I2155">
        <f>VLOOKUP(D2155,MoneyLine!$A$1:$K$33,7,FALSE)</f>
        <v>81.149285714285725</v>
      </c>
      <c r="J2155">
        <f>VLOOKUP(B2155,MoneyLine!$A$1:$K$33,7,FALSE)</f>
        <v>127.36857142857141</v>
      </c>
      <c r="K2155">
        <f>VLOOKUP(B2155,MoneyLine!$A$1:$K$33,11,FALSE)</f>
        <v>15.876249999999999</v>
      </c>
      <c r="L2155">
        <f>VLOOKUP(B2155,MoneyLine!$A$1:$D$33,4,FALSE)</f>
        <v>56.155499999999996</v>
      </c>
      <c r="M2155">
        <f>VLOOKUP(D2155,MoneyLine!$A$1:$K$33,11,FALSE)</f>
        <v>9.1225000000000005</v>
      </c>
      <c r="N2155">
        <f>VLOOKUP(D2155,MoneyLine!$A$1:$D$33,4,FALSE)</f>
        <v>51.807999999999993</v>
      </c>
      <c r="O2155">
        <f>VLOOKUP(D2155,MoneyLine!$A$1:$Q$33,14,FALSE)</f>
        <v>65.387857142857143</v>
      </c>
      <c r="P2155">
        <f>VLOOKUP(B2155,MoneyLine!$A$1:$Q$33,17,FALSE)</f>
        <v>21.976904761904766</v>
      </c>
      <c r="Q2155">
        <f>VLOOKUP(B2155,MoneyLine!$A$1:$K$33,10,FALSE)</f>
        <v>-0.45761904761904759</v>
      </c>
      <c r="R2155">
        <f>VLOOKUP(B2155,MoneyLine!$A$1:$Q$33,14,FALSE)</f>
        <v>104.57619047619046</v>
      </c>
      <c r="S2155">
        <f>VLOOKUP(D2155,MoneyLine!$A$1:$Q$33,17,FALSE)</f>
        <v>7.3759523809523806</v>
      </c>
      <c r="T2155">
        <f>VLOOKUP(D2155,MoneyLine!$A$1:$K$33,10,FALSE)</f>
        <v>8.0371428571428574</v>
      </c>
      <c r="V2155">
        <f>HomTotReg.!$B$17+(test!O2155*HomTotReg.!$B$18+HomTotReg.!$B$19*test!P2155+test!Q2155*HomTotReg.!$B$20)</f>
        <v>3.209049234749016</v>
      </c>
      <c r="W2155">
        <f>VisTotReg.!$B$17+(VisTotReg.!$B$18*test!R2155+test!S2155*VisTotReg.!$B$19+test!T2155*VisTotReg.!$B$20)</f>
        <v>3.5674282611124974</v>
      </c>
      <c r="Y2155">
        <f>'MoneyLine Reg. 1'!$B$17+('MoneyLine Reg. 1'!$B$18*test!I2155+test!J2155*'MoneyLine Reg. 1'!$B$19+test!T2155*'MoneyLine Reg. 1'!$B$20+test!Q2155*'MoneyLine Reg. 1'!$B$21)</f>
        <v>-0.29132095878130893</v>
      </c>
      <c r="Z2155">
        <f>'MoneyLine Reg. 2'!$B$17+('MoneyLine Reg. 2'!$B$18*test!M2155+test!K2155*'MoneyLine Reg. 2'!$B$19+'MoneyLine Reg. 2'!$B$20*test!L2155+test!N2155*'MoneyLine Reg. 2'!$B$21)</f>
        <v>-0.54193205666933331</v>
      </c>
    </row>
    <row r="2156" spans="1:26" x14ac:dyDescent="0.3">
      <c r="A2156" s="8">
        <v>45337</v>
      </c>
      <c r="B2156" s="6" t="s">
        <v>33</v>
      </c>
      <c r="C2156" s="6"/>
      <c r="D2156" s="6" t="s">
        <v>17</v>
      </c>
      <c r="I2156">
        <f>VLOOKUP(D2156,MoneyLine!$A$1:$K$33,7,FALSE)</f>
        <v>126.67</v>
      </c>
      <c r="J2156">
        <f>VLOOKUP(B2156,MoneyLine!$A$1:$K$33,7,FALSE)</f>
        <v>35.906904761904762</v>
      </c>
      <c r="K2156">
        <f>VLOOKUP(B2156,MoneyLine!$A$1:$K$33,11,FALSE)</f>
        <v>3.707499999999996</v>
      </c>
      <c r="L2156">
        <f>VLOOKUP(B2156,MoneyLine!$A$1:$D$33,4,FALSE)</f>
        <v>47.251999999999995</v>
      </c>
      <c r="M2156">
        <f>VLOOKUP(D2156,MoneyLine!$A$1:$K$33,11,FALSE)</f>
        <v>19.922499999999999</v>
      </c>
      <c r="N2156">
        <f>VLOOKUP(D2156,MoneyLine!$A$1:$D$33,4,FALSE)</f>
        <v>49.902000000000001</v>
      </c>
      <c r="O2156">
        <f>VLOOKUP(D2156,MoneyLine!$A$1:$Q$33,14,FALSE)</f>
        <v>104.88261904761904</v>
      </c>
      <c r="P2156">
        <f>VLOOKUP(B2156,MoneyLine!$A$1:$Q$33,17,FALSE)</f>
        <v>-16.226190476190478</v>
      </c>
      <c r="Q2156">
        <f>VLOOKUP(B2156,MoneyLine!$A$1:$K$33,10,FALSE)</f>
        <v>29.473928571428576</v>
      </c>
      <c r="R2156">
        <f>VLOOKUP(B2156,MoneyLine!$A$1:$Q$33,14,FALSE)</f>
        <v>44.759523809523806</v>
      </c>
      <c r="S2156">
        <f>VLOOKUP(D2156,MoneyLine!$A$1:$Q$33,17,FALSE)</f>
        <v>9.6223809523809507</v>
      </c>
      <c r="T2156">
        <f>VLOOKUP(D2156,MoneyLine!$A$1:$K$33,10,FALSE)</f>
        <v>23.209285714285713</v>
      </c>
      <c r="V2156">
        <f>HomTotReg.!$B$17+(test!O2156*HomTotReg.!$B$18+HomTotReg.!$B$19*test!P2156+test!Q2156*HomTotReg.!$B$20)</f>
        <v>3.7019159510341044</v>
      </c>
      <c r="W2156">
        <f>VisTotReg.!$B$17+(VisTotReg.!$B$18*test!R2156+test!S2156*VisTotReg.!$B$19+test!T2156*VisTotReg.!$B$20)</f>
        <v>2.6144919544741305</v>
      </c>
      <c r="Y2156">
        <f>'MoneyLine Reg. 1'!$B$17+('MoneyLine Reg. 1'!$B$18*test!I2156+test!J2156*'MoneyLine Reg. 1'!$B$19+test!T2156*'MoneyLine Reg. 1'!$B$20+test!Q2156*'MoneyLine Reg. 1'!$B$21)</f>
        <v>1.1180243948288808</v>
      </c>
      <c r="Z2156">
        <f>'MoneyLine Reg. 2'!$B$17+('MoneyLine Reg. 2'!$B$18*test!M2156+test!K2156*'MoneyLine Reg. 2'!$B$19+'MoneyLine Reg. 2'!$B$20*test!L2156+test!N2156*'MoneyLine Reg. 2'!$B$21)</f>
        <v>1.3660434032658331</v>
      </c>
    </row>
    <row r="2157" spans="1:26" x14ac:dyDescent="0.3">
      <c r="A2157" s="9">
        <v>45337</v>
      </c>
      <c r="B2157" s="7" t="s">
        <v>26</v>
      </c>
      <c r="C2157" s="7"/>
      <c r="D2157" s="7" t="s">
        <v>32</v>
      </c>
      <c r="I2157">
        <f>VLOOKUP(D2157,MoneyLine!$A$1:$K$33,7,FALSE)</f>
        <v>91.395238095238099</v>
      </c>
      <c r="J2157">
        <f>VLOOKUP(B2157,MoneyLine!$A$1:$K$33,7,FALSE)</f>
        <v>2.4278571428571381</v>
      </c>
      <c r="K2157">
        <f>VLOOKUP(B2157,MoneyLine!$A$1:$K$33,11,FALSE)</f>
        <v>7.2874999999999996</v>
      </c>
      <c r="L2157">
        <f>VLOOKUP(B2157,MoneyLine!$A$1:$D$33,4,FALSE)</f>
        <v>44.772500000000001</v>
      </c>
      <c r="M2157">
        <f>VLOOKUP(D2157,MoneyLine!$A$1:$K$33,11,FALSE)</f>
        <v>4.9549999999999983</v>
      </c>
      <c r="N2157">
        <f>VLOOKUP(D2157,MoneyLine!$A$1:$D$33,4,FALSE)</f>
        <v>47.241</v>
      </c>
      <c r="O2157">
        <f>VLOOKUP(D2157,MoneyLine!$A$1:$Q$33,14,FALSE)</f>
        <v>85.390952380952371</v>
      </c>
      <c r="P2157">
        <f>VLOOKUP(B2157,MoneyLine!$A$1:$Q$33,17,FALSE)</f>
        <v>-8.321428571428573</v>
      </c>
      <c r="Q2157">
        <f>VLOOKUP(B2157,MoneyLine!$A$1:$K$33,10,FALSE)</f>
        <v>13.537738095238096</v>
      </c>
      <c r="R2157">
        <f>VLOOKUP(B2157,MoneyLine!$A$1:$Q$33,14,FALSE)</f>
        <v>21.040476190476188</v>
      </c>
      <c r="S2157">
        <f>VLOOKUP(D2157,MoneyLine!$A$1:$Q$33,17,FALSE)</f>
        <v>-9.4788095238095256</v>
      </c>
      <c r="T2157">
        <f>VLOOKUP(D2157,MoneyLine!$A$1:$K$33,10,FALSE)</f>
        <v>-16.679047619047623</v>
      </c>
      <c r="V2157">
        <f>HomTotReg.!$B$17+(test!O2157*HomTotReg.!$B$18+HomTotReg.!$B$19*test!P2157+test!Q2157*HomTotReg.!$B$20)</f>
        <v>3.5875372884955508</v>
      </c>
      <c r="W2157">
        <f>VisTotReg.!$B$17+(VisTotReg.!$B$18*test!R2157+test!S2157*VisTotReg.!$B$19+test!T2157*VisTotReg.!$B$20)</f>
        <v>3.0907565780094695</v>
      </c>
      <c r="Y2157">
        <f>'MoneyLine Reg. 1'!$B$17+('MoneyLine Reg. 1'!$B$18*test!I2157+test!J2157*'MoneyLine Reg. 1'!$B$19+test!T2157*'MoneyLine Reg. 1'!$B$20+test!Q2157*'MoneyLine Reg. 1'!$B$21)</f>
        <v>0.76516666639663822</v>
      </c>
      <c r="Z2157">
        <f>'MoneyLine Reg. 2'!$B$17+('MoneyLine Reg. 2'!$B$18*test!M2157+test!K2157*'MoneyLine Reg. 2'!$B$19+'MoneyLine Reg. 2'!$B$20*test!L2157+test!N2157*'MoneyLine Reg. 2'!$B$21)</f>
        <v>0.24118072923697786</v>
      </c>
    </row>
    <row r="2158" spans="1:26" x14ac:dyDescent="0.3">
      <c r="A2158" s="8">
        <v>45337</v>
      </c>
      <c r="B2158" s="6" t="s">
        <v>9</v>
      </c>
      <c r="C2158" s="6"/>
      <c r="D2158" s="6" t="s">
        <v>10</v>
      </c>
      <c r="I2158">
        <f>VLOOKUP(D2158,MoneyLine!$A$1:$K$33,7,FALSE)</f>
        <v>43.783809523809516</v>
      </c>
      <c r="J2158">
        <f>VLOOKUP(B2158,MoneyLine!$A$1:$K$33,7,FALSE)</f>
        <v>154.76523809523809</v>
      </c>
      <c r="K2158">
        <f>VLOOKUP(B2158,MoneyLine!$A$1:$K$33,11,FALSE)</f>
        <v>17.220000000000002</v>
      </c>
      <c r="L2158">
        <f>VLOOKUP(B2158,MoneyLine!$A$1:$D$33,4,FALSE)</f>
        <v>58.933</v>
      </c>
      <c r="M2158">
        <f>VLOOKUP(D2158,MoneyLine!$A$1:$K$33,11,FALSE)</f>
        <v>2.1412499999999977</v>
      </c>
      <c r="N2158">
        <f>VLOOKUP(D2158,MoneyLine!$A$1:$D$33,4,FALSE)</f>
        <v>45.351499999999994</v>
      </c>
      <c r="O2158">
        <f>VLOOKUP(D2158,MoneyLine!$A$1:$Q$33,14,FALSE)</f>
        <v>43.181904761904768</v>
      </c>
      <c r="P2158">
        <f>VLOOKUP(B2158,MoneyLine!$A$1:$Q$33,17,FALSE)</f>
        <v>29.393333333333338</v>
      </c>
      <c r="Q2158">
        <f>VLOOKUP(B2158,MoneyLine!$A$1:$K$33,10,FALSE)</f>
        <v>-2.4774999999999996</v>
      </c>
      <c r="R2158">
        <f>VLOOKUP(B2158,MoneyLine!$A$1:$Q$33,14,FALSE)</f>
        <v>117.61833333333333</v>
      </c>
      <c r="S2158">
        <f>VLOOKUP(D2158,MoneyLine!$A$1:$Q$33,17,FALSE)</f>
        <v>-14.675714285714287</v>
      </c>
      <c r="T2158">
        <f>VLOOKUP(D2158,MoneyLine!$A$1:$K$33,10,FALSE)</f>
        <v>13.367738095238096</v>
      </c>
      <c r="V2158">
        <f>HomTotReg.!$B$17+(test!O2158*HomTotReg.!$B$18+HomTotReg.!$B$19*test!P2158+test!Q2158*HomTotReg.!$B$20)</f>
        <v>2.9176924694845274</v>
      </c>
      <c r="W2158">
        <f>VisTotReg.!$B$17+(VisTotReg.!$B$18*test!R2158+test!S2158*VisTotReg.!$B$19+test!T2158*VisTotReg.!$B$20)</f>
        <v>3.8402124482897504</v>
      </c>
      <c r="Y2158">
        <f>'MoneyLine Reg. 1'!$B$17+('MoneyLine Reg. 1'!$B$18*test!I2158+test!J2158*'MoneyLine Reg. 1'!$B$19+test!T2158*'MoneyLine Reg. 1'!$B$20+test!Q2158*'MoneyLine Reg. 1'!$B$21)</f>
        <v>-0.8788086815968017</v>
      </c>
      <c r="Z2158">
        <f>'MoneyLine Reg. 2'!$B$17+('MoneyLine Reg. 2'!$B$18*test!M2158+test!K2158*'MoneyLine Reg. 2'!$B$19+'MoneyLine Reg. 2'!$B$20*test!L2158+test!N2158*'MoneyLine Reg. 2'!$B$21)</f>
        <v>-1.7159789051897887</v>
      </c>
    </row>
    <row r="2159" spans="1:26" x14ac:dyDescent="0.3">
      <c r="A2159" s="9">
        <v>45337</v>
      </c>
      <c r="B2159" s="7" t="s">
        <v>11</v>
      </c>
      <c r="C2159" s="7"/>
      <c r="D2159" s="7" t="s">
        <v>7</v>
      </c>
      <c r="I2159">
        <f>VLOOKUP(D2159,MoneyLine!$A$1:$K$33,7,FALSE)</f>
        <v>105.50714285714287</v>
      </c>
      <c r="J2159">
        <f>VLOOKUP(B2159,MoneyLine!$A$1:$K$33,7,FALSE)</f>
        <v>121.01880952380951</v>
      </c>
      <c r="K2159">
        <f>VLOOKUP(B2159,MoneyLine!$A$1:$K$33,11,FALSE)</f>
        <v>15.838749999999997</v>
      </c>
      <c r="L2159">
        <f>VLOOKUP(B2159,MoneyLine!$A$1:$D$33,4,FALSE)</f>
        <v>52.685499999999998</v>
      </c>
      <c r="M2159">
        <f>VLOOKUP(D2159,MoneyLine!$A$1:$K$33,11,FALSE)</f>
        <v>17.5075</v>
      </c>
      <c r="N2159">
        <f>VLOOKUP(D2159,MoneyLine!$A$1:$D$33,4,FALSE)</f>
        <v>51.216499999999996</v>
      </c>
      <c r="O2159">
        <f>VLOOKUP(D2159,MoneyLine!$A$1:$Q$33,14,FALSE)</f>
        <v>89.021666666666647</v>
      </c>
      <c r="P2159">
        <f>VLOOKUP(B2159,MoneyLine!$A$1:$Q$33,17,FALSE)</f>
        <v>15.627619047619051</v>
      </c>
      <c r="Q2159">
        <f>VLOOKUP(B2159,MoneyLine!$A$1:$K$33,10,FALSE)</f>
        <v>10.4975</v>
      </c>
      <c r="R2159">
        <f>VLOOKUP(B2159,MoneyLine!$A$1:$Q$33,14,FALSE)</f>
        <v>85.286666666666662</v>
      </c>
      <c r="S2159">
        <f>VLOOKUP(D2159,MoneyLine!$A$1:$Q$33,17,FALSE)</f>
        <v>1.5838095238095231</v>
      </c>
      <c r="T2159">
        <f>VLOOKUP(D2159,MoneyLine!$A$1:$K$33,10,FALSE)</f>
        <v>-6.0107142857142861</v>
      </c>
      <c r="V2159">
        <f>HomTotReg.!$B$17+(test!O2159*HomTotReg.!$B$18+HomTotReg.!$B$19*test!P2159+test!Q2159*HomTotReg.!$B$20)</f>
        <v>3.4057018676833111</v>
      </c>
      <c r="W2159">
        <f>VisTotReg.!$B$17+(VisTotReg.!$B$18*test!R2159+test!S2159*VisTotReg.!$B$19+test!T2159*VisTotReg.!$B$20)</f>
        <v>3.5971065772954072</v>
      </c>
      <c r="Y2159">
        <f>'MoneyLine Reg. 1'!$B$17+('MoneyLine Reg. 1'!$B$18*test!I2159+test!J2159*'MoneyLine Reg. 1'!$B$19+test!T2159*'MoneyLine Reg. 1'!$B$20+test!Q2159*'MoneyLine Reg. 1'!$B$21)</f>
        <v>-0.28366937205548115</v>
      </c>
      <c r="Z2159">
        <f>'MoneyLine Reg. 2'!$B$17+('MoneyLine Reg. 2'!$B$18*test!M2159+test!K2159*'MoneyLine Reg. 2'!$B$19+'MoneyLine Reg. 2'!$B$20*test!L2159+test!N2159*'MoneyLine Reg. 2'!$B$21)</f>
        <v>0.19040381282425045</v>
      </c>
    </row>
    <row r="2160" spans="1:26" x14ac:dyDescent="0.3">
      <c r="A2160" s="8">
        <v>45337</v>
      </c>
      <c r="B2160" s="6" t="s">
        <v>4</v>
      </c>
      <c r="C2160" s="6"/>
      <c r="D2160" s="6" t="s">
        <v>5</v>
      </c>
      <c r="I2160">
        <f>VLOOKUP(D2160,MoneyLine!$A$1:$K$33,7,FALSE)</f>
        <v>92.519047619047612</v>
      </c>
      <c r="J2160">
        <f>VLOOKUP(B2160,MoneyLine!$A$1:$K$33,7,FALSE)</f>
        <v>71.288571428571402</v>
      </c>
      <c r="K2160">
        <f>VLOOKUP(B2160,MoneyLine!$A$1:$K$33,11,FALSE)</f>
        <v>4.0925000000000029</v>
      </c>
      <c r="L2160">
        <f>VLOOKUP(B2160,MoneyLine!$A$1:$D$33,4,FALSE)</f>
        <v>50.962499999999999</v>
      </c>
      <c r="M2160">
        <f>VLOOKUP(D2160,MoneyLine!$A$1:$K$33,11,FALSE)</f>
        <v>15.5725</v>
      </c>
      <c r="N2160">
        <f>VLOOKUP(D2160,MoneyLine!$A$1:$D$33,4,FALSE)</f>
        <v>52.448999999999998</v>
      </c>
      <c r="O2160">
        <f>VLOOKUP(D2160,MoneyLine!$A$1:$Q$33,14,FALSE)</f>
        <v>80.7392857142857</v>
      </c>
      <c r="P2160">
        <f>VLOOKUP(B2160,MoneyLine!$A$1:$Q$33,17,FALSE)</f>
        <v>33.857619047619039</v>
      </c>
      <c r="Q2160">
        <f>VLOOKUP(B2160,MoneyLine!$A$1:$K$33,10,FALSE)</f>
        <v>21.901309523809527</v>
      </c>
      <c r="R2160">
        <f>VLOOKUP(B2160,MoneyLine!$A$1:$Q$33,14,FALSE)</f>
        <v>28.298571428571432</v>
      </c>
      <c r="S2160">
        <f>VLOOKUP(D2160,MoneyLine!$A$1:$Q$33,17,FALSE)</f>
        <v>2.4073809523809526</v>
      </c>
      <c r="T2160">
        <f>VLOOKUP(D2160,MoneyLine!$A$1:$K$33,10,FALSE)</f>
        <v>7.11511904761905</v>
      </c>
      <c r="V2160">
        <f>HomTotReg.!$B$17+(test!O2160*HomTotReg.!$B$18+HomTotReg.!$B$19*test!P2160+test!Q2160*HomTotReg.!$B$20)</f>
        <v>2.9991353619480008</v>
      </c>
      <c r="W2160">
        <f>VisTotReg.!$B$17+(VisTotReg.!$B$18*test!R2160+test!S2160*VisTotReg.!$B$19+test!T2160*VisTotReg.!$B$20)</f>
        <v>2.7205356196026873</v>
      </c>
      <c r="Y2160">
        <f>'MoneyLine Reg. 1'!$B$17+('MoneyLine Reg. 1'!$B$18*test!I2160+test!J2160*'MoneyLine Reg. 1'!$B$19+test!T2160*'MoneyLine Reg. 1'!$B$20+test!Q2160*'MoneyLine Reg. 1'!$B$21)</f>
        <v>0.2291173541241561</v>
      </c>
      <c r="Z2160">
        <f>'MoneyLine Reg. 2'!$B$17+('MoneyLine Reg. 2'!$B$18*test!M2160+test!K2160*'MoneyLine Reg. 2'!$B$19+'MoneyLine Reg. 2'!$B$20*test!L2160+test!N2160*'MoneyLine Reg. 2'!$B$21)</f>
        <v>0.98040574902117728</v>
      </c>
    </row>
    <row r="2161" spans="1:26" x14ac:dyDescent="0.3">
      <c r="A2161" s="9">
        <v>45337</v>
      </c>
      <c r="B2161" s="7" t="s">
        <v>19</v>
      </c>
      <c r="C2161" s="7"/>
      <c r="D2161" s="7" t="s">
        <v>8</v>
      </c>
      <c r="I2161">
        <f>VLOOKUP(D2161,MoneyLine!$A$1:$K$33,7,FALSE)</f>
        <v>158.14214285714286</v>
      </c>
      <c r="J2161">
        <f>VLOOKUP(B2161,MoneyLine!$A$1:$K$33,7,FALSE)</f>
        <v>99.267142857142858</v>
      </c>
      <c r="K2161">
        <f>VLOOKUP(B2161,MoneyLine!$A$1:$K$33,11,FALSE)</f>
        <v>11.873749999999998</v>
      </c>
      <c r="L2161">
        <f>VLOOKUP(B2161,MoneyLine!$A$1:$D$33,4,FALSE)</f>
        <v>44.580500000000001</v>
      </c>
      <c r="M2161">
        <f>VLOOKUP(D2161,MoneyLine!$A$1:$K$33,11,FALSE)</f>
        <v>11.611250000000004</v>
      </c>
      <c r="N2161">
        <f>VLOOKUP(D2161,MoneyLine!$A$1:$D$33,4,FALSE)</f>
        <v>49.862499999999997</v>
      </c>
      <c r="O2161">
        <f>VLOOKUP(D2161,MoneyLine!$A$1:$Q$33,14,FALSE)</f>
        <v>125.46428571428571</v>
      </c>
      <c r="P2161">
        <f>VLOOKUP(B2161,MoneyLine!$A$1:$Q$33,17,FALSE)</f>
        <v>-14.223571428571427</v>
      </c>
      <c r="Q2161">
        <f>VLOOKUP(B2161,MoneyLine!$A$1:$K$33,10,FALSE)</f>
        <v>-3.2023809523808761E-2</v>
      </c>
      <c r="R2161">
        <f>VLOOKUP(B2161,MoneyLine!$A$1:$Q$33,14,FALSE)</f>
        <v>93.099761904761891</v>
      </c>
      <c r="S2161">
        <f>VLOOKUP(D2161,MoneyLine!$A$1:$Q$33,17,FALSE)</f>
        <v>14.067142857142855</v>
      </c>
      <c r="T2161">
        <f>VLOOKUP(D2161,MoneyLine!$A$1:$K$33,10,FALSE)</f>
        <v>21.027261904761904</v>
      </c>
      <c r="V2161">
        <f>HomTotReg.!$B$17+(test!O2161*HomTotReg.!$B$18+HomTotReg.!$B$19*test!P2161+test!Q2161*HomTotReg.!$B$20)</f>
        <v>4.2238340569201736</v>
      </c>
      <c r="W2161">
        <f>VisTotReg.!$B$17+(VisTotReg.!$B$18*test!R2161+test!S2161*VisTotReg.!$B$19+test!T2161*VisTotReg.!$B$20)</f>
        <v>3.1803824260651981</v>
      </c>
      <c r="Y2161">
        <f>'MoneyLine Reg. 1'!$B$17+('MoneyLine Reg. 1'!$B$18*test!I2161+test!J2161*'MoneyLine Reg. 1'!$B$19+test!T2161*'MoneyLine Reg. 1'!$B$20+test!Q2161*'MoneyLine Reg. 1'!$B$21)</f>
        <v>0.96210484133062935</v>
      </c>
      <c r="Z2161">
        <f>'MoneyLine Reg. 2'!$B$17+('MoneyLine Reg. 2'!$B$18*test!M2161+test!K2161*'MoneyLine Reg. 2'!$B$19+'MoneyLine Reg. 2'!$B$20*test!L2161+test!N2161*'MoneyLine Reg. 2'!$B$21)</f>
        <v>0.578626241684284</v>
      </c>
    </row>
    <row r="2162" spans="1:26" x14ac:dyDescent="0.3">
      <c r="A2162" s="8">
        <v>45338</v>
      </c>
      <c r="B2162" s="6" t="s">
        <v>18</v>
      </c>
      <c r="C2162" s="6"/>
      <c r="D2162" s="6" t="s">
        <v>25</v>
      </c>
      <c r="I2162">
        <f>VLOOKUP(D2162,MoneyLine!$A$1:$K$33,7,FALSE)</f>
        <v>56.057857142857138</v>
      </c>
      <c r="J2162">
        <f>VLOOKUP(B2162,MoneyLine!$A$1:$K$33,7,FALSE)</f>
        <v>161.3661904761905</v>
      </c>
      <c r="K2162">
        <f>VLOOKUP(B2162,MoneyLine!$A$1:$K$33,11,FALSE)</f>
        <v>18.088749999999997</v>
      </c>
      <c r="L2162">
        <f>VLOOKUP(B2162,MoneyLine!$A$1:$D$33,4,FALSE)</f>
        <v>55.644500000000001</v>
      </c>
      <c r="M2162">
        <f>VLOOKUP(D2162,MoneyLine!$A$1:$K$33,11,FALSE)</f>
        <v>10.718750000000002</v>
      </c>
      <c r="N2162">
        <f>VLOOKUP(D2162,MoneyLine!$A$1:$D$33,4,FALSE)</f>
        <v>47.954500000000003</v>
      </c>
      <c r="O2162">
        <f>VLOOKUP(D2162,MoneyLine!$A$1:$Q$33,14,FALSE)</f>
        <v>60.674999999999997</v>
      </c>
      <c r="P2162">
        <f>VLOOKUP(B2162,MoneyLine!$A$1:$Q$33,17,FALSE)</f>
        <v>63.627142857142857</v>
      </c>
      <c r="Q2162">
        <f>VLOOKUP(B2162,MoneyLine!$A$1:$K$33,10,FALSE)</f>
        <v>-8.5753571428571433</v>
      </c>
      <c r="R2162">
        <f>VLOOKUP(B2162,MoneyLine!$A$1:$Q$33,14,FALSE)</f>
        <v>80.616190476190468</v>
      </c>
      <c r="S2162">
        <f>VLOOKUP(D2162,MoneyLine!$A$1:$Q$33,17,FALSE)</f>
        <v>-14.592857142857142</v>
      </c>
      <c r="T2162">
        <f>VLOOKUP(D2162,MoneyLine!$A$1:$K$33,10,FALSE)</f>
        <v>27.424404761904761</v>
      </c>
      <c r="V2162">
        <f>HomTotReg.!$B$17+(test!O2162*HomTotReg.!$B$18+HomTotReg.!$B$19*test!P2162+test!Q2162*HomTotReg.!$B$20)</f>
        <v>2.8073057227489495</v>
      </c>
      <c r="W2162">
        <f>VisTotReg.!$B$17+(VisTotReg.!$B$18*test!R2162+test!S2162*VisTotReg.!$B$19+test!T2162*VisTotReg.!$B$20)</f>
        <v>3.193600136524577</v>
      </c>
      <c r="Y2162">
        <f>'MoneyLine Reg. 1'!$B$17+('MoneyLine Reg. 1'!$B$18*test!I2162+test!J2162*'MoneyLine Reg. 1'!$B$19+test!T2162*'MoneyLine Reg. 1'!$B$20+test!Q2162*'MoneyLine Reg. 1'!$B$21)</f>
        <v>-0.57892842465830363</v>
      </c>
      <c r="Z2162">
        <f>'MoneyLine Reg. 2'!$B$17+('MoneyLine Reg. 2'!$B$18*test!M2162+test!K2162*'MoneyLine Reg. 2'!$B$19+'MoneyLine Reg. 2'!$B$20*test!L2162+test!N2162*'MoneyLine Reg. 2'!$B$21)</f>
        <v>-0.8110021318179399</v>
      </c>
    </row>
    <row r="2163" spans="1:26" x14ac:dyDescent="0.3">
      <c r="A2163" s="9">
        <v>45339</v>
      </c>
      <c r="B2163" s="7" t="s">
        <v>29</v>
      </c>
      <c r="C2163" s="7"/>
      <c r="D2163" s="7" t="s">
        <v>14</v>
      </c>
      <c r="I2163">
        <f>VLOOKUP(D2163,MoneyLine!$A$1:$K$33,7,FALSE)</f>
        <v>85.562619047619037</v>
      </c>
      <c r="J2163">
        <f>VLOOKUP(B2163,MoneyLine!$A$1:$K$33,7,FALSE)</f>
        <v>120.64333333333332</v>
      </c>
      <c r="K2163">
        <f>VLOOKUP(B2163,MoneyLine!$A$1:$K$33,11,FALSE)</f>
        <v>13.331249999999997</v>
      </c>
      <c r="L2163">
        <f>VLOOKUP(B2163,MoneyLine!$A$1:$D$33,4,FALSE)</f>
        <v>55.3095</v>
      </c>
      <c r="M2163">
        <f>VLOOKUP(D2163,MoneyLine!$A$1:$K$33,11,FALSE)</f>
        <v>19.403750000000002</v>
      </c>
      <c r="N2163">
        <f>VLOOKUP(D2163,MoneyLine!$A$1:$D$33,4,FALSE)</f>
        <v>49.788499999999999</v>
      </c>
      <c r="O2163">
        <f>VLOOKUP(D2163,MoneyLine!$A$1:$Q$33,14,FALSE)</f>
        <v>87.124523809523808</v>
      </c>
      <c r="P2163">
        <f>VLOOKUP(B2163,MoneyLine!$A$1:$Q$33,17,FALSE)</f>
        <v>28.97</v>
      </c>
      <c r="Q2163">
        <f>VLOOKUP(B2163,MoneyLine!$A$1:$K$33,10,FALSE)</f>
        <v>20.598452380952381</v>
      </c>
      <c r="R2163">
        <f>VLOOKUP(B2163,MoneyLine!$A$1:$Q$33,14,FALSE)</f>
        <v>76.355714285714271</v>
      </c>
      <c r="S2163">
        <f>VLOOKUP(D2163,MoneyLine!$A$1:$Q$33,17,FALSE)</f>
        <v>-3.2247619047619036</v>
      </c>
      <c r="T2163">
        <f>VLOOKUP(D2163,MoneyLine!$A$1:$K$33,10,FALSE)</f>
        <v>24.058452380952382</v>
      </c>
      <c r="V2163">
        <f>HomTotReg.!$B$17+(test!O2163*HomTotReg.!$B$18+HomTotReg.!$B$19*test!P2163+test!Q2163*HomTotReg.!$B$20)</f>
        <v>3.1328754677351518</v>
      </c>
      <c r="W2163">
        <f>VisTotReg.!$B$17+(VisTotReg.!$B$18*test!R2163+test!S2163*VisTotReg.!$B$19+test!T2163*VisTotReg.!$B$20)</f>
        <v>3.091287584064772</v>
      </c>
      <c r="Y2163">
        <f>'MoneyLine Reg. 1'!$B$17+('MoneyLine Reg. 1'!$B$18*test!I2163+test!J2163*'MoneyLine Reg. 1'!$B$19+test!T2163*'MoneyLine Reg. 1'!$B$20+test!Q2163*'MoneyLine Reg. 1'!$B$21)</f>
        <v>-0.15963305353534241</v>
      </c>
      <c r="Z2163">
        <f>'MoneyLine Reg. 2'!$B$17+('MoneyLine Reg. 2'!$B$18*test!M2163+test!K2163*'MoneyLine Reg. 2'!$B$19+'MoneyLine Reg. 2'!$B$20*test!L2163+test!N2163*'MoneyLine Reg. 2'!$B$21)</f>
        <v>0.15355645157676001</v>
      </c>
    </row>
    <row r="2164" spans="1:26" x14ac:dyDescent="0.3">
      <c r="A2164" s="8">
        <v>45339</v>
      </c>
      <c r="B2164" s="6" t="s">
        <v>19</v>
      </c>
      <c r="C2164" s="6"/>
      <c r="D2164" s="6" t="s">
        <v>22</v>
      </c>
      <c r="I2164">
        <f>VLOOKUP(D2164,MoneyLine!$A$1:$K$33,7,FALSE)</f>
        <v>73.279761904761898</v>
      </c>
      <c r="J2164">
        <f>VLOOKUP(B2164,MoneyLine!$A$1:$K$33,7,FALSE)</f>
        <v>99.267142857142858</v>
      </c>
      <c r="K2164">
        <f>VLOOKUP(B2164,MoneyLine!$A$1:$K$33,11,FALSE)</f>
        <v>11.873749999999998</v>
      </c>
      <c r="L2164">
        <f>VLOOKUP(B2164,MoneyLine!$A$1:$D$33,4,FALSE)</f>
        <v>44.580500000000001</v>
      </c>
      <c r="M2164">
        <f>VLOOKUP(D2164,MoneyLine!$A$1:$K$33,11,FALSE)</f>
        <v>6.432500000000001</v>
      </c>
      <c r="N2164">
        <f>VLOOKUP(D2164,MoneyLine!$A$1:$D$33,4,FALSE)</f>
        <v>50.885999999999996</v>
      </c>
      <c r="O2164">
        <f>VLOOKUP(D2164,MoneyLine!$A$1:$Q$33,14,FALSE)</f>
        <v>70.076904761904771</v>
      </c>
      <c r="P2164">
        <f>VLOOKUP(B2164,MoneyLine!$A$1:$Q$33,17,FALSE)</f>
        <v>-14.223571428571427</v>
      </c>
      <c r="Q2164">
        <f>VLOOKUP(B2164,MoneyLine!$A$1:$K$33,10,FALSE)</f>
        <v>-3.2023809523808761E-2</v>
      </c>
      <c r="R2164">
        <f>VLOOKUP(B2164,MoneyLine!$A$1:$Q$33,14,FALSE)</f>
        <v>93.099761904761891</v>
      </c>
      <c r="S2164">
        <f>VLOOKUP(D2164,MoneyLine!$A$1:$Q$33,17,FALSE)</f>
        <v>-0.22023809523809401</v>
      </c>
      <c r="T2164">
        <f>VLOOKUP(D2164,MoneyLine!$A$1:$K$33,10,FALSE)</f>
        <v>10.709166666666667</v>
      </c>
      <c r="V2164">
        <f>HomTotReg.!$B$17+(test!O2164*HomTotReg.!$B$18+HomTotReg.!$B$19*test!P2164+test!Q2164*HomTotReg.!$B$20)</f>
        <v>3.6375949801481111</v>
      </c>
      <c r="W2164">
        <f>VisTotReg.!$B$17+(VisTotReg.!$B$18*test!R2164+test!S2164*VisTotReg.!$B$19+test!T2164*VisTotReg.!$B$20)</f>
        <v>3.4596725744229069</v>
      </c>
      <c r="Y2164">
        <f>'MoneyLine Reg. 1'!$B$17+('MoneyLine Reg. 1'!$B$18*test!I2164+test!J2164*'MoneyLine Reg. 1'!$B$19+test!T2164*'MoneyLine Reg. 1'!$B$20+test!Q2164*'MoneyLine Reg. 1'!$B$21)</f>
        <v>-1.2197795160292846E-2</v>
      </c>
      <c r="Z2164">
        <f>'MoneyLine Reg. 2'!$B$17+('MoneyLine Reg. 2'!$B$18*test!M2164+test!K2164*'MoneyLine Reg. 2'!$B$19+'MoneyLine Reg. 2'!$B$20*test!L2164+test!N2164*'MoneyLine Reg. 2'!$B$21)</f>
        <v>0.33618542517664762</v>
      </c>
    </row>
    <row r="2165" spans="1:26" x14ac:dyDescent="0.3">
      <c r="A2165" s="9">
        <v>45339</v>
      </c>
      <c r="B2165" s="7" t="s">
        <v>32</v>
      </c>
      <c r="C2165" s="7"/>
      <c r="D2165" s="7" t="s">
        <v>6</v>
      </c>
      <c r="I2165">
        <f>VLOOKUP(D2165,MoneyLine!$A$1:$K$33,7,FALSE)</f>
        <v>-14.717619047619038</v>
      </c>
      <c r="J2165">
        <f>VLOOKUP(B2165,MoneyLine!$A$1:$K$33,7,FALSE)</f>
        <v>91.395238095238099</v>
      </c>
      <c r="K2165">
        <f>VLOOKUP(B2165,MoneyLine!$A$1:$K$33,11,FALSE)</f>
        <v>4.9549999999999983</v>
      </c>
      <c r="L2165">
        <f>VLOOKUP(B2165,MoneyLine!$A$1:$D$33,4,FALSE)</f>
        <v>47.241</v>
      </c>
      <c r="M2165">
        <f>VLOOKUP(D2165,MoneyLine!$A$1:$K$33,11,FALSE)</f>
        <v>1.6887499999999989</v>
      </c>
      <c r="N2165">
        <f>VLOOKUP(D2165,MoneyLine!$A$1:$D$33,4,FALSE)</f>
        <v>38.247500000000002</v>
      </c>
      <c r="O2165">
        <f>VLOOKUP(D2165,MoneyLine!$A$1:$Q$33,14,FALSE)</f>
        <v>4.214999999999999</v>
      </c>
      <c r="P2165">
        <f>VLOOKUP(B2165,MoneyLine!$A$1:$Q$33,17,FALSE)</f>
        <v>-9.4788095238095256</v>
      </c>
      <c r="Q2165">
        <f>VLOOKUP(B2165,MoneyLine!$A$1:$K$33,10,FALSE)</f>
        <v>-16.679047619047623</v>
      </c>
      <c r="R2165">
        <f>VLOOKUP(B2165,MoneyLine!$A$1:$Q$33,14,FALSE)</f>
        <v>85.390952380952371</v>
      </c>
      <c r="S2165">
        <f>VLOOKUP(D2165,MoneyLine!$A$1:$Q$33,17,FALSE)</f>
        <v>-23.022142857142857</v>
      </c>
      <c r="T2165">
        <f>VLOOKUP(D2165,MoneyLine!$A$1:$K$33,10,FALSE)</f>
        <v>2.2516666666666674</v>
      </c>
      <c r="V2165">
        <f>HomTotReg.!$B$17+(test!O2165*HomTotReg.!$B$18+HomTotReg.!$B$19*test!P2165+test!Q2165*HomTotReg.!$B$20)</f>
        <v>3.0737402688988804</v>
      </c>
      <c r="W2165">
        <f>VisTotReg.!$B$17+(VisTotReg.!$B$18*test!R2165+test!S2165*VisTotReg.!$B$19+test!T2165*VisTotReg.!$B$20)</f>
        <v>3.6960304450681529</v>
      </c>
      <c r="Y2165">
        <f>'MoneyLine Reg. 1'!$B$17+('MoneyLine Reg. 1'!$B$18*test!I2165+test!J2165*'MoneyLine Reg. 1'!$B$19+test!T2165*'MoneyLine Reg. 1'!$B$20+test!Q2165*'MoneyLine Reg. 1'!$B$21)</f>
        <v>-0.73422439848741594</v>
      </c>
      <c r="Z2165">
        <f>'MoneyLine Reg. 2'!$B$17+('MoneyLine Reg. 2'!$B$18*test!M2165+test!K2165*'MoneyLine Reg. 2'!$B$19+'MoneyLine Reg. 2'!$B$20*test!L2165+test!N2165*'MoneyLine Reg. 2'!$B$21)</f>
        <v>-0.64826201799969052</v>
      </c>
    </row>
    <row r="2166" spans="1:26" x14ac:dyDescent="0.3">
      <c r="A2166" s="8">
        <v>45339</v>
      </c>
      <c r="B2166" s="6" t="s">
        <v>9</v>
      </c>
      <c r="C2166" s="6"/>
      <c r="D2166" s="6" t="s">
        <v>30</v>
      </c>
      <c r="I2166">
        <f>VLOOKUP(D2166,MoneyLine!$A$1:$K$33,7,FALSE)</f>
        <v>127.36857142857141</v>
      </c>
      <c r="J2166">
        <f>VLOOKUP(B2166,MoneyLine!$A$1:$K$33,7,FALSE)</f>
        <v>154.76523809523809</v>
      </c>
      <c r="K2166">
        <f>VLOOKUP(B2166,MoneyLine!$A$1:$K$33,11,FALSE)</f>
        <v>17.220000000000002</v>
      </c>
      <c r="L2166">
        <f>VLOOKUP(B2166,MoneyLine!$A$1:$D$33,4,FALSE)</f>
        <v>58.933</v>
      </c>
      <c r="M2166">
        <f>VLOOKUP(D2166,MoneyLine!$A$1:$K$33,11,FALSE)</f>
        <v>15.876249999999999</v>
      </c>
      <c r="N2166">
        <f>VLOOKUP(D2166,MoneyLine!$A$1:$D$33,4,FALSE)</f>
        <v>56.155499999999996</v>
      </c>
      <c r="O2166">
        <f>VLOOKUP(D2166,MoneyLine!$A$1:$Q$33,14,FALSE)</f>
        <v>104.57619047619046</v>
      </c>
      <c r="P2166">
        <f>VLOOKUP(B2166,MoneyLine!$A$1:$Q$33,17,FALSE)</f>
        <v>29.393333333333338</v>
      </c>
      <c r="Q2166">
        <f>VLOOKUP(B2166,MoneyLine!$A$1:$K$33,10,FALSE)</f>
        <v>-2.4774999999999996</v>
      </c>
      <c r="R2166">
        <f>VLOOKUP(B2166,MoneyLine!$A$1:$Q$33,14,FALSE)</f>
        <v>117.61833333333333</v>
      </c>
      <c r="S2166">
        <f>VLOOKUP(D2166,MoneyLine!$A$1:$Q$33,17,FALSE)</f>
        <v>21.976904761904766</v>
      </c>
      <c r="T2166">
        <f>VLOOKUP(D2166,MoneyLine!$A$1:$K$33,10,FALSE)</f>
        <v>-0.45761904761904759</v>
      </c>
      <c r="V2166">
        <f>HomTotReg.!$B$17+(test!O2166*HomTotReg.!$B$18+HomTotReg.!$B$19*test!P2166+test!Q2166*HomTotReg.!$B$20)</f>
        <v>3.5675106908437724</v>
      </c>
      <c r="W2166">
        <f>VisTotReg.!$B$17+(VisTotReg.!$B$18*test!R2166+test!S2166*VisTotReg.!$B$19+test!T2166*VisTotReg.!$B$20)</f>
        <v>3.7170491237025853</v>
      </c>
      <c r="Y2166">
        <f>'MoneyLine Reg. 1'!$B$17+('MoneyLine Reg. 1'!$B$18*test!I2166+test!J2166*'MoneyLine Reg. 1'!$B$19+test!T2166*'MoneyLine Reg. 1'!$B$20+test!Q2166*'MoneyLine Reg. 1'!$B$21)</f>
        <v>-0.25122590738297368</v>
      </c>
      <c r="Z2166">
        <f>'MoneyLine Reg. 2'!$B$17+('MoneyLine Reg. 2'!$B$18*test!M2166+test!K2166*'MoneyLine Reg. 2'!$B$19+'MoneyLine Reg. 2'!$B$20*test!L2166+test!N2166*'MoneyLine Reg. 2'!$B$21)</f>
        <v>-0.10881201512223893</v>
      </c>
    </row>
    <row r="2167" spans="1:26" x14ac:dyDescent="0.3">
      <c r="A2167" s="9">
        <v>45339</v>
      </c>
      <c r="B2167" s="7" t="s">
        <v>13</v>
      </c>
      <c r="C2167" s="7"/>
      <c r="D2167" s="7" t="s">
        <v>28</v>
      </c>
      <c r="I2167">
        <f>VLOOKUP(D2167,MoneyLine!$A$1:$K$33,7,FALSE)</f>
        <v>60.434285714285707</v>
      </c>
      <c r="J2167">
        <f>VLOOKUP(B2167,MoneyLine!$A$1:$K$33,7,FALSE)</f>
        <v>52.757857142857148</v>
      </c>
      <c r="K2167">
        <f>VLOOKUP(B2167,MoneyLine!$A$1:$K$33,11,FALSE)</f>
        <v>5.03125</v>
      </c>
      <c r="L2167">
        <f>VLOOKUP(B2167,MoneyLine!$A$1:$D$33,4,FALSE)</f>
        <v>47.964499999999994</v>
      </c>
      <c r="M2167">
        <f>VLOOKUP(D2167,MoneyLine!$A$1:$K$33,11,FALSE)</f>
        <v>6.9025000000000016</v>
      </c>
      <c r="N2167">
        <f>VLOOKUP(D2167,MoneyLine!$A$1:$D$33,4,FALSE)</f>
        <v>50.512499999999996</v>
      </c>
      <c r="O2167">
        <f>VLOOKUP(D2167,MoneyLine!$A$1:$Q$33,14,FALSE)</f>
        <v>47.296666666666667</v>
      </c>
      <c r="P2167">
        <f>VLOOKUP(B2167,MoneyLine!$A$1:$Q$33,17,FALSE)</f>
        <v>6.5440476190476176</v>
      </c>
      <c r="Q2167">
        <f>VLOOKUP(B2167,MoneyLine!$A$1:$K$33,10,FALSE)</f>
        <v>-4.3963095238095242</v>
      </c>
      <c r="R2167">
        <f>VLOOKUP(B2167,MoneyLine!$A$1:$Q$33,14,FALSE)</f>
        <v>36.921904761904756</v>
      </c>
      <c r="S2167">
        <f>VLOOKUP(D2167,MoneyLine!$A$1:$Q$33,17,FALSE)</f>
        <v>10.998333333333333</v>
      </c>
      <c r="T2167">
        <f>VLOOKUP(D2167,MoneyLine!$A$1:$K$33,10,FALSE)</f>
        <v>5.5184523809523807</v>
      </c>
      <c r="V2167">
        <f>HomTotReg.!$B$17+(test!O2167*HomTotReg.!$B$18+HomTotReg.!$B$19*test!P2167+test!Q2167*HomTotReg.!$B$20)</f>
        <v>3.2245270616611261</v>
      </c>
      <c r="W2167">
        <f>VisTotReg.!$B$17+(VisTotReg.!$B$18*test!R2167+test!S2167*VisTotReg.!$B$19+test!T2167*VisTotReg.!$B$20)</f>
        <v>2.7697479428622049</v>
      </c>
      <c r="Y2167">
        <f>'MoneyLine Reg. 1'!$B$17+('MoneyLine Reg. 1'!$B$18*test!I2167+test!J2167*'MoneyLine Reg. 1'!$B$19+test!T2167*'MoneyLine Reg. 1'!$B$20+test!Q2167*'MoneyLine Reg. 1'!$B$21)</f>
        <v>0.36918310850973535</v>
      </c>
      <c r="Z2167">
        <f>'MoneyLine Reg. 2'!$B$17+('MoneyLine Reg. 2'!$B$18*test!M2167+test!K2167*'MoneyLine Reg. 2'!$B$19+'MoneyLine Reg. 2'!$B$20*test!L2167+test!N2167*'MoneyLine Reg. 2'!$B$21)</f>
        <v>0.48505406491949765</v>
      </c>
    </row>
    <row r="2168" spans="1:26" x14ac:dyDescent="0.3">
      <c r="A2168" s="8">
        <v>45339</v>
      </c>
      <c r="B2168" s="6" t="s">
        <v>12</v>
      </c>
      <c r="C2168" s="6"/>
      <c r="D2168" s="6" t="s">
        <v>33</v>
      </c>
      <c r="I2168">
        <f>VLOOKUP(D2168,MoneyLine!$A$1:$K$33,7,FALSE)</f>
        <v>35.906904761904762</v>
      </c>
      <c r="J2168">
        <f>VLOOKUP(B2168,MoneyLine!$A$1:$K$33,7,FALSE)</f>
        <v>38.000238095238089</v>
      </c>
      <c r="K2168">
        <f>VLOOKUP(B2168,MoneyLine!$A$1:$K$33,11,FALSE)</f>
        <v>5.6062500000000011</v>
      </c>
      <c r="L2168">
        <f>VLOOKUP(B2168,MoneyLine!$A$1:$D$33,4,FALSE)</f>
        <v>46.611499999999999</v>
      </c>
      <c r="M2168">
        <f>VLOOKUP(D2168,MoneyLine!$A$1:$K$33,11,FALSE)</f>
        <v>3.707499999999996</v>
      </c>
      <c r="N2168">
        <f>VLOOKUP(D2168,MoneyLine!$A$1:$D$33,4,FALSE)</f>
        <v>47.251999999999995</v>
      </c>
      <c r="O2168">
        <f>VLOOKUP(D2168,MoneyLine!$A$1:$Q$33,14,FALSE)</f>
        <v>44.759523809523806</v>
      </c>
      <c r="P2168">
        <f>VLOOKUP(B2168,MoneyLine!$A$1:$Q$33,17,FALSE)</f>
        <v>-1.7361904761904778</v>
      </c>
      <c r="Q2168">
        <f>VLOOKUP(B2168,MoneyLine!$A$1:$K$33,10,FALSE)</f>
        <v>20.738571428571433</v>
      </c>
      <c r="R2168">
        <f>VLOOKUP(B2168,MoneyLine!$A$1:$Q$33,14,FALSE)</f>
        <v>32.669761904761899</v>
      </c>
      <c r="S2168">
        <f>VLOOKUP(D2168,MoneyLine!$A$1:$Q$33,17,FALSE)</f>
        <v>-16.226190476190478</v>
      </c>
      <c r="T2168">
        <f>VLOOKUP(D2168,MoneyLine!$A$1:$K$33,10,FALSE)</f>
        <v>29.473928571428576</v>
      </c>
      <c r="V2168">
        <f>HomTotReg.!$B$17+(test!O2168*HomTotReg.!$B$18+HomTotReg.!$B$19*test!P2168+test!Q2168*HomTotReg.!$B$20)</f>
        <v>3.0083107426253419</v>
      </c>
      <c r="W2168">
        <f>VisTotReg.!$B$17+(VisTotReg.!$B$18*test!R2168+test!S2168*VisTotReg.!$B$19+test!T2168*VisTotReg.!$B$20)</f>
        <v>2.609269792719072</v>
      </c>
      <c r="Y2168">
        <f>'MoneyLine Reg. 1'!$B$17+('MoneyLine Reg. 1'!$B$18*test!I2168+test!J2168*'MoneyLine Reg. 1'!$B$19+test!T2168*'MoneyLine Reg. 1'!$B$20+test!Q2168*'MoneyLine Reg. 1'!$B$21)</f>
        <v>0.37878313595267155</v>
      </c>
      <c r="Z2168">
        <f>'MoneyLine Reg. 2'!$B$17+('MoneyLine Reg. 2'!$B$18*test!M2168+test!K2168*'MoneyLine Reg. 2'!$B$19+'MoneyLine Reg. 2'!$B$20*test!L2168+test!N2168*'MoneyLine Reg. 2'!$B$21)</f>
        <v>0.12611621086948066</v>
      </c>
    </row>
    <row r="2169" spans="1:26" x14ac:dyDescent="0.3">
      <c r="A2169" s="9">
        <v>45339</v>
      </c>
      <c r="B2169" s="7" t="s">
        <v>4</v>
      </c>
      <c r="C2169" s="7"/>
      <c r="D2169" s="7" t="s">
        <v>15</v>
      </c>
      <c r="I2169">
        <f>VLOOKUP(D2169,MoneyLine!$A$1:$K$33,7,FALSE)</f>
        <v>101.46142857142856</v>
      </c>
      <c r="J2169">
        <f>VLOOKUP(B2169,MoneyLine!$A$1:$K$33,7,FALSE)</f>
        <v>71.288571428571402</v>
      </c>
      <c r="K2169">
        <f>VLOOKUP(B2169,MoneyLine!$A$1:$K$33,11,FALSE)</f>
        <v>4.0925000000000029</v>
      </c>
      <c r="L2169">
        <f>VLOOKUP(B2169,MoneyLine!$A$1:$D$33,4,FALSE)</f>
        <v>50.962499999999999</v>
      </c>
      <c r="M2169">
        <f>VLOOKUP(D2169,MoneyLine!$A$1:$K$33,11,FALSE)</f>
        <v>16.143749999999997</v>
      </c>
      <c r="N2169">
        <f>VLOOKUP(D2169,MoneyLine!$A$1:$D$33,4,FALSE)</f>
        <v>52.539000000000001</v>
      </c>
      <c r="O2169">
        <f>VLOOKUP(D2169,MoneyLine!$A$1:$Q$33,14,FALSE)</f>
        <v>76.89928571428571</v>
      </c>
      <c r="P2169">
        <f>VLOOKUP(B2169,MoneyLine!$A$1:$Q$33,17,FALSE)</f>
        <v>33.857619047619039</v>
      </c>
      <c r="Q2169">
        <f>VLOOKUP(B2169,MoneyLine!$A$1:$K$33,10,FALSE)</f>
        <v>21.901309523809527</v>
      </c>
      <c r="R2169">
        <f>VLOOKUP(B2169,MoneyLine!$A$1:$Q$33,14,FALSE)</f>
        <v>28.298571428571432</v>
      </c>
      <c r="S2169">
        <f>VLOOKUP(D2169,MoneyLine!$A$1:$Q$33,17,FALSE)</f>
        <v>16.578095238095237</v>
      </c>
      <c r="T2169">
        <f>VLOOKUP(D2169,MoneyLine!$A$1:$K$33,10,FALSE)</f>
        <v>-8.7532142857142858</v>
      </c>
      <c r="V2169">
        <f>HomTotReg.!$B$17+(test!O2169*HomTotReg.!$B$18+HomTotReg.!$B$19*test!P2169+test!Q2169*HomTotReg.!$B$20)</f>
        <v>2.9584914821310413</v>
      </c>
      <c r="W2169">
        <f>VisTotReg.!$B$17+(VisTotReg.!$B$18*test!R2169+test!S2169*VisTotReg.!$B$19+test!T2169*VisTotReg.!$B$20)</f>
        <v>2.8278649385248866</v>
      </c>
      <c r="Y2169">
        <f>'MoneyLine Reg. 1'!$B$17+('MoneyLine Reg. 1'!$B$18*test!I2169+test!J2169*'MoneyLine Reg. 1'!$B$19+test!T2169*'MoneyLine Reg. 1'!$B$20+test!Q2169*'MoneyLine Reg. 1'!$B$21)</f>
        <v>9.7079381953128902E-2</v>
      </c>
      <c r="Z2169">
        <f>'MoneyLine Reg. 2'!$B$17+('MoneyLine Reg. 2'!$B$18*test!M2169+test!K2169*'MoneyLine Reg. 2'!$B$19+'MoneyLine Reg. 2'!$B$20*test!L2169+test!N2169*'MoneyLine Reg. 2'!$B$21)</f>
        <v>1.0216197299293999</v>
      </c>
    </row>
    <row r="2170" spans="1:26" x14ac:dyDescent="0.3">
      <c r="A2170" s="8">
        <v>45339</v>
      </c>
      <c r="B2170" s="6" t="s">
        <v>20</v>
      </c>
      <c r="C2170" s="6"/>
      <c r="D2170" s="6" t="s">
        <v>24</v>
      </c>
      <c r="I2170">
        <f>VLOOKUP(D2170,MoneyLine!$A$1:$K$33,7,FALSE)</f>
        <v>-28.852380952380948</v>
      </c>
      <c r="J2170">
        <f>VLOOKUP(B2170,MoneyLine!$A$1:$K$33,7,FALSE)</f>
        <v>53.481666666666655</v>
      </c>
      <c r="K2170">
        <f>VLOOKUP(B2170,MoneyLine!$A$1:$K$33,11,FALSE)</f>
        <v>4.7974999999999994</v>
      </c>
      <c r="L2170">
        <f>VLOOKUP(B2170,MoneyLine!$A$1:$D$33,4,FALSE)</f>
        <v>46.0565</v>
      </c>
      <c r="M2170">
        <f>VLOOKUP(D2170,MoneyLine!$A$1:$K$33,11,FALSE)</f>
        <v>5.754999999999999</v>
      </c>
      <c r="N2170">
        <f>VLOOKUP(D2170,MoneyLine!$A$1:$D$33,4,FALSE)</f>
        <v>42.153999999999996</v>
      </c>
      <c r="O2170">
        <f>VLOOKUP(D2170,MoneyLine!$A$1:$Q$33,14,FALSE)</f>
        <v>7.490952380952379</v>
      </c>
      <c r="P2170">
        <f>VLOOKUP(B2170,MoneyLine!$A$1:$Q$33,17,FALSE)</f>
        <v>-10.467380952380953</v>
      </c>
      <c r="Q2170">
        <f>VLOOKUP(B2170,MoneyLine!$A$1:$K$33,10,FALSE)</f>
        <v>1.6524999999999999</v>
      </c>
      <c r="R2170">
        <f>VLOOKUP(B2170,MoneyLine!$A$1:$Q$33,14,FALSE)</f>
        <v>58.340238095238099</v>
      </c>
      <c r="S2170">
        <f>VLOOKUP(D2170,MoneyLine!$A$1:$Q$33,17,FALSE)</f>
        <v>-35.079523809523806</v>
      </c>
      <c r="T2170">
        <f>VLOOKUP(D2170,MoneyLine!$A$1:$K$33,10,FALSE)</f>
        <v>-0.52404761904761887</v>
      </c>
      <c r="V2170">
        <f>HomTotReg.!$B$17+(test!O2170*HomTotReg.!$B$18+HomTotReg.!$B$19*test!P2170+test!Q2170*HomTotReg.!$B$20)</f>
        <v>2.9167888800955608</v>
      </c>
      <c r="W2170">
        <f>VisTotReg.!$B$17+(VisTotReg.!$B$18*test!R2170+test!S2170*VisTotReg.!$B$19+test!T2170*VisTotReg.!$B$20)</f>
        <v>3.5235249070605024</v>
      </c>
      <c r="Y2170">
        <f>'MoneyLine Reg. 1'!$B$17+('MoneyLine Reg. 1'!$B$18*test!I2170+test!J2170*'MoneyLine Reg. 1'!$B$19+test!T2170*'MoneyLine Reg. 1'!$B$20+test!Q2170*'MoneyLine Reg. 1'!$B$21)</f>
        <v>-0.65815799233818428</v>
      </c>
      <c r="Z2170">
        <f>'MoneyLine Reg. 2'!$B$17+('MoneyLine Reg. 2'!$B$18*test!M2170+test!K2170*'MoneyLine Reg. 2'!$B$19+'MoneyLine Reg. 2'!$B$20*test!L2170+test!N2170*'MoneyLine Reg. 2'!$B$21)</f>
        <v>-2.3418894316384442E-2</v>
      </c>
    </row>
    <row r="2171" spans="1:26" x14ac:dyDescent="0.3">
      <c r="A2171" s="9">
        <v>45339</v>
      </c>
      <c r="B2171" s="7" t="s">
        <v>21</v>
      </c>
      <c r="C2171" s="7"/>
      <c r="D2171" s="7" t="s">
        <v>10</v>
      </c>
      <c r="I2171">
        <f>VLOOKUP(D2171,MoneyLine!$A$1:$K$33,7,FALSE)</f>
        <v>43.783809523809516</v>
      </c>
      <c r="J2171">
        <f>VLOOKUP(B2171,MoneyLine!$A$1:$K$33,7,FALSE)</f>
        <v>81.149285714285725</v>
      </c>
      <c r="K2171">
        <f>VLOOKUP(B2171,MoneyLine!$A$1:$K$33,11,FALSE)</f>
        <v>9.1225000000000005</v>
      </c>
      <c r="L2171">
        <f>VLOOKUP(B2171,MoneyLine!$A$1:$D$33,4,FALSE)</f>
        <v>51.807999999999993</v>
      </c>
      <c r="M2171">
        <f>VLOOKUP(D2171,MoneyLine!$A$1:$K$33,11,FALSE)</f>
        <v>2.1412499999999977</v>
      </c>
      <c r="N2171">
        <f>VLOOKUP(D2171,MoneyLine!$A$1:$D$33,4,FALSE)</f>
        <v>45.351499999999994</v>
      </c>
      <c r="O2171">
        <f>VLOOKUP(D2171,MoneyLine!$A$1:$Q$33,14,FALSE)</f>
        <v>43.181904761904768</v>
      </c>
      <c r="P2171">
        <f>VLOOKUP(B2171,MoneyLine!$A$1:$Q$33,17,FALSE)</f>
        <v>7.3759523809523806</v>
      </c>
      <c r="Q2171">
        <f>VLOOKUP(B2171,MoneyLine!$A$1:$K$33,10,FALSE)</f>
        <v>8.0371428571428574</v>
      </c>
      <c r="R2171">
        <f>VLOOKUP(B2171,MoneyLine!$A$1:$Q$33,14,FALSE)</f>
        <v>65.387857142857143</v>
      </c>
      <c r="S2171">
        <f>VLOOKUP(D2171,MoneyLine!$A$1:$Q$33,17,FALSE)</f>
        <v>-14.675714285714287</v>
      </c>
      <c r="T2171">
        <f>VLOOKUP(D2171,MoneyLine!$A$1:$K$33,10,FALSE)</f>
        <v>13.367738095238096</v>
      </c>
      <c r="V2171">
        <f>HomTotReg.!$B$17+(test!O2171*HomTotReg.!$B$18+HomTotReg.!$B$19*test!P2171+test!Q2171*HomTotReg.!$B$20)</f>
        <v>3.0350837447013141</v>
      </c>
      <c r="W2171">
        <f>VisTotReg.!$B$17+(VisTotReg.!$B$18*test!R2171+test!S2171*VisTotReg.!$B$19+test!T2171*VisTotReg.!$B$20)</f>
        <v>3.2206851879671055</v>
      </c>
      <c r="Y2171">
        <f>'MoneyLine Reg. 1'!$B$17+('MoneyLine Reg. 1'!$B$18*test!I2171+test!J2171*'MoneyLine Reg. 1'!$B$19+test!T2171*'MoneyLine Reg. 1'!$B$20+test!Q2171*'MoneyLine Reg. 1'!$B$21)</f>
        <v>-0.13658816470280788</v>
      </c>
      <c r="Z2171">
        <f>'MoneyLine Reg. 2'!$B$17+('MoneyLine Reg. 2'!$B$18*test!M2171+test!K2171*'MoneyLine Reg. 2'!$B$19+'MoneyLine Reg. 2'!$B$20*test!L2171+test!N2171*'MoneyLine Reg. 2'!$B$21)</f>
        <v>-0.70314536116690274</v>
      </c>
    </row>
    <row r="2172" spans="1:26" x14ac:dyDescent="0.3">
      <c r="A2172" s="8">
        <v>45339</v>
      </c>
      <c r="B2172" s="6" t="s">
        <v>31</v>
      </c>
      <c r="C2172" s="6"/>
      <c r="D2172" s="6" t="s">
        <v>7</v>
      </c>
      <c r="I2172">
        <f>VLOOKUP(D2172,MoneyLine!$A$1:$K$33,7,FALSE)</f>
        <v>105.50714285714287</v>
      </c>
      <c r="J2172">
        <f>VLOOKUP(B2172,MoneyLine!$A$1:$K$33,7,FALSE)</f>
        <v>130.13119047619048</v>
      </c>
      <c r="K2172">
        <f>VLOOKUP(B2172,MoneyLine!$A$1:$K$33,11,FALSE)</f>
        <v>13.114999999999997</v>
      </c>
      <c r="L2172">
        <f>VLOOKUP(B2172,MoneyLine!$A$1:$D$33,4,FALSE)</f>
        <v>55.725999999999999</v>
      </c>
      <c r="M2172">
        <f>VLOOKUP(D2172,MoneyLine!$A$1:$K$33,11,FALSE)</f>
        <v>17.5075</v>
      </c>
      <c r="N2172">
        <f>VLOOKUP(D2172,MoneyLine!$A$1:$D$33,4,FALSE)</f>
        <v>51.216499999999996</v>
      </c>
      <c r="O2172">
        <f>VLOOKUP(D2172,MoneyLine!$A$1:$Q$33,14,FALSE)</f>
        <v>89.021666666666647</v>
      </c>
      <c r="P2172">
        <f>VLOOKUP(B2172,MoneyLine!$A$1:$Q$33,17,FALSE)</f>
        <v>29.228333333333332</v>
      </c>
      <c r="Q2172">
        <f>VLOOKUP(B2172,MoneyLine!$A$1:$K$33,10,FALSE)</f>
        <v>31.447738095238101</v>
      </c>
      <c r="R2172">
        <f>VLOOKUP(B2172,MoneyLine!$A$1:$Q$33,14,FALSE)</f>
        <v>91.865476190476173</v>
      </c>
      <c r="S2172">
        <f>VLOOKUP(D2172,MoneyLine!$A$1:$Q$33,17,FALSE)</f>
        <v>1.5838095238095231</v>
      </c>
      <c r="T2172">
        <f>VLOOKUP(D2172,MoneyLine!$A$1:$K$33,10,FALSE)</f>
        <v>-6.0107142857142861</v>
      </c>
      <c r="V2172">
        <f>HomTotReg.!$B$17+(test!O2172*HomTotReg.!$B$18+HomTotReg.!$B$19*test!P2172+test!Q2172*HomTotReg.!$B$20)</f>
        <v>3.0306072599629439</v>
      </c>
      <c r="W2172">
        <f>VisTotReg.!$B$17+(VisTotReg.!$B$18*test!R2172+test!S2172*VisTotReg.!$B$19+test!T2172*VisTotReg.!$B$20)</f>
        <v>3.675140555496307</v>
      </c>
      <c r="Y2172">
        <f>'MoneyLine Reg. 1'!$B$17+('MoneyLine Reg. 1'!$B$18*test!I2172+test!J2172*'MoneyLine Reg. 1'!$B$19+test!T2172*'MoneyLine Reg. 1'!$B$20+test!Q2172*'MoneyLine Reg. 1'!$B$21)</f>
        <v>-0.59825725612085523</v>
      </c>
      <c r="Z2172">
        <f>'MoneyLine Reg. 2'!$B$17+('MoneyLine Reg. 2'!$B$18*test!M2172+test!K2172*'MoneyLine Reg. 2'!$B$19+'MoneyLine Reg. 2'!$B$20*test!L2172+test!N2172*'MoneyLine Reg. 2'!$B$21)</f>
        <v>0.12120964146316116</v>
      </c>
    </row>
    <row r="2173" spans="1:26" x14ac:dyDescent="0.3">
      <c r="A2173" s="9">
        <v>45339</v>
      </c>
      <c r="B2173" s="7" t="s">
        <v>26</v>
      </c>
      <c r="C2173" s="7"/>
      <c r="D2173" s="7" t="s">
        <v>5</v>
      </c>
      <c r="I2173">
        <f>VLOOKUP(D2173,MoneyLine!$A$1:$K$33,7,FALSE)</f>
        <v>92.519047619047612</v>
      </c>
      <c r="J2173">
        <f>VLOOKUP(B2173,MoneyLine!$A$1:$K$33,7,FALSE)</f>
        <v>2.4278571428571381</v>
      </c>
      <c r="K2173">
        <f>VLOOKUP(B2173,MoneyLine!$A$1:$K$33,11,FALSE)</f>
        <v>7.2874999999999996</v>
      </c>
      <c r="L2173">
        <f>VLOOKUP(B2173,MoneyLine!$A$1:$D$33,4,FALSE)</f>
        <v>44.772500000000001</v>
      </c>
      <c r="M2173">
        <f>VLOOKUP(D2173,MoneyLine!$A$1:$K$33,11,FALSE)</f>
        <v>15.5725</v>
      </c>
      <c r="N2173">
        <f>VLOOKUP(D2173,MoneyLine!$A$1:$D$33,4,FALSE)</f>
        <v>52.448999999999998</v>
      </c>
      <c r="O2173">
        <f>VLOOKUP(D2173,MoneyLine!$A$1:$Q$33,14,FALSE)</f>
        <v>80.7392857142857</v>
      </c>
      <c r="P2173">
        <f>VLOOKUP(B2173,MoneyLine!$A$1:$Q$33,17,FALSE)</f>
        <v>-8.321428571428573</v>
      </c>
      <c r="Q2173">
        <f>VLOOKUP(B2173,MoneyLine!$A$1:$K$33,10,FALSE)</f>
        <v>13.537738095238096</v>
      </c>
      <c r="R2173">
        <f>VLOOKUP(B2173,MoneyLine!$A$1:$Q$33,14,FALSE)</f>
        <v>21.040476190476188</v>
      </c>
      <c r="S2173">
        <f>VLOOKUP(D2173,MoneyLine!$A$1:$Q$33,17,FALSE)</f>
        <v>2.4073809523809526</v>
      </c>
      <c r="T2173">
        <f>VLOOKUP(D2173,MoneyLine!$A$1:$K$33,10,FALSE)</f>
        <v>7.11511904761905</v>
      </c>
      <c r="V2173">
        <f>HomTotReg.!$B$17+(test!O2173*HomTotReg.!$B$18+HomTotReg.!$B$19*test!P2173+test!Q2173*HomTotReg.!$B$20)</f>
        <v>3.538302449706864</v>
      </c>
      <c r="W2173">
        <f>VisTotReg.!$B$17+(VisTotReg.!$B$18*test!R2173+test!S2173*VisTotReg.!$B$19+test!T2173*VisTotReg.!$B$20)</f>
        <v>2.6344443528560535</v>
      </c>
      <c r="Y2173">
        <f>'MoneyLine Reg. 1'!$B$17+('MoneyLine Reg. 1'!$B$18*test!I2173+test!J2173*'MoneyLine Reg. 1'!$B$19+test!T2173*'MoneyLine Reg. 1'!$B$20+test!Q2173*'MoneyLine Reg. 1'!$B$21)</f>
        <v>1.1055445819934828</v>
      </c>
      <c r="Z2173">
        <f>'MoneyLine Reg. 2'!$B$17+('MoneyLine Reg. 2'!$B$18*test!M2173+test!K2173*'MoneyLine Reg. 2'!$B$19+'MoneyLine Reg. 2'!$B$20*test!L2173+test!N2173*'MoneyLine Reg. 2'!$B$21)</f>
        <v>1.2593411678718915</v>
      </c>
    </row>
    <row r="2174" spans="1:26" x14ac:dyDescent="0.3">
      <c r="A2174" s="8">
        <v>45339</v>
      </c>
      <c r="B2174" s="6" t="s">
        <v>23</v>
      </c>
      <c r="C2174" s="6"/>
      <c r="D2174" s="6" t="s">
        <v>8</v>
      </c>
      <c r="I2174">
        <f>VLOOKUP(D2174,MoneyLine!$A$1:$K$33,7,FALSE)</f>
        <v>158.14214285714286</v>
      </c>
      <c r="J2174">
        <f>VLOOKUP(B2174,MoneyLine!$A$1:$K$33,7,FALSE)</f>
        <v>101.00309523809524</v>
      </c>
      <c r="K2174">
        <f>VLOOKUP(B2174,MoneyLine!$A$1:$K$33,11,FALSE)</f>
        <v>6.8149999999999995</v>
      </c>
      <c r="L2174">
        <f>VLOOKUP(B2174,MoneyLine!$A$1:$D$33,4,FALSE)</f>
        <v>52.277999999999999</v>
      </c>
      <c r="M2174">
        <f>VLOOKUP(D2174,MoneyLine!$A$1:$K$33,11,FALSE)</f>
        <v>11.611250000000004</v>
      </c>
      <c r="N2174">
        <f>VLOOKUP(D2174,MoneyLine!$A$1:$D$33,4,FALSE)</f>
        <v>49.862499999999997</v>
      </c>
      <c r="O2174">
        <f>VLOOKUP(D2174,MoneyLine!$A$1:$Q$33,14,FALSE)</f>
        <v>125.46428571428571</v>
      </c>
      <c r="P2174">
        <f>VLOOKUP(B2174,MoneyLine!$A$1:$Q$33,17,FALSE)</f>
        <v>22.973095238095237</v>
      </c>
      <c r="Q2174">
        <f>VLOOKUP(B2174,MoneyLine!$A$1:$K$33,10,FALSE)</f>
        <v>43.088928571428575</v>
      </c>
      <c r="R2174">
        <f>VLOOKUP(B2174,MoneyLine!$A$1:$Q$33,14,FALSE)</f>
        <v>66.898333333333312</v>
      </c>
      <c r="S2174">
        <f>VLOOKUP(D2174,MoneyLine!$A$1:$Q$33,17,FALSE)</f>
        <v>14.067142857142855</v>
      </c>
      <c r="T2174">
        <f>VLOOKUP(D2174,MoneyLine!$A$1:$K$33,10,FALSE)</f>
        <v>21.027261904761904</v>
      </c>
      <c r="V2174">
        <f>HomTotReg.!$B$17+(test!O2174*HomTotReg.!$B$18+HomTotReg.!$B$19*test!P2174+test!Q2174*HomTotReg.!$B$20)</f>
        <v>3.3542723663427445</v>
      </c>
      <c r="W2174">
        <f>VisTotReg.!$B$17+(VisTotReg.!$B$18*test!R2174+test!S2174*VisTotReg.!$B$19+test!T2174*VisTotReg.!$B$20)</f>
        <v>2.8695964550508939</v>
      </c>
      <c r="Y2174">
        <f>'MoneyLine Reg. 1'!$B$17+('MoneyLine Reg. 1'!$B$18*test!I2174+test!J2174*'MoneyLine Reg. 1'!$B$19+test!T2174*'MoneyLine Reg. 1'!$B$20+test!Q2174*'MoneyLine Reg. 1'!$B$21)</f>
        <v>0.51053111220037195</v>
      </c>
      <c r="Z2174">
        <f>'MoneyLine Reg. 2'!$B$17+('MoneyLine Reg. 2'!$B$18*test!M2174+test!K2174*'MoneyLine Reg. 2'!$B$19+'MoneyLine Reg. 2'!$B$20*test!L2174+test!N2174*'MoneyLine Reg. 2'!$B$21)</f>
        <v>0.29553909763572994</v>
      </c>
    </row>
    <row r="2175" spans="1:26" x14ac:dyDescent="0.3">
      <c r="A2175" s="9">
        <v>45339</v>
      </c>
      <c r="B2175" s="7" t="s">
        <v>18</v>
      </c>
      <c r="C2175" s="7"/>
      <c r="D2175" s="7" t="s">
        <v>27</v>
      </c>
      <c r="I2175">
        <f>VLOOKUP(D2175,MoneyLine!$A$1:$K$33,7,FALSE)</f>
        <v>57.437380952380948</v>
      </c>
      <c r="J2175">
        <f>VLOOKUP(B2175,MoneyLine!$A$1:$K$33,7,FALSE)</f>
        <v>161.3661904761905</v>
      </c>
      <c r="K2175">
        <f>VLOOKUP(B2175,MoneyLine!$A$1:$K$33,11,FALSE)</f>
        <v>18.088749999999997</v>
      </c>
      <c r="L2175">
        <f>VLOOKUP(B2175,MoneyLine!$A$1:$D$33,4,FALSE)</f>
        <v>55.644500000000001</v>
      </c>
      <c r="M2175">
        <f>VLOOKUP(D2175,MoneyLine!$A$1:$K$33,11,FALSE)</f>
        <v>10.504999999999999</v>
      </c>
      <c r="N2175">
        <f>VLOOKUP(D2175,MoneyLine!$A$1:$D$33,4,FALSE)</f>
        <v>52.064499999999995</v>
      </c>
      <c r="O2175">
        <f>VLOOKUP(D2175,MoneyLine!$A$1:$Q$33,14,FALSE)</f>
        <v>42.338571428571427</v>
      </c>
      <c r="P2175">
        <f>VLOOKUP(B2175,MoneyLine!$A$1:$Q$33,17,FALSE)</f>
        <v>63.627142857142857</v>
      </c>
      <c r="Q2175">
        <f>VLOOKUP(B2175,MoneyLine!$A$1:$K$33,10,FALSE)</f>
        <v>-8.5753571428571433</v>
      </c>
      <c r="R2175">
        <f>VLOOKUP(B2175,MoneyLine!$A$1:$Q$33,14,FALSE)</f>
        <v>80.616190476190468</v>
      </c>
      <c r="S2175">
        <f>VLOOKUP(D2175,MoneyLine!$A$1:$Q$33,17,FALSE)</f>
        <v>0.65357142857142814</v>
      </c>
      <c r="T2175">
        <f>VLOOKUP(D2175,MoneyLine!$A$1:$K$33,10,FALSE)</f>
        <v>23.449285714285718</v>
      </c>
      <c r="V2175">
        <f>HomTotReg.!$B$17+(test!O2175*HomTotReg.!$B$18+HomTotReg.!$B$19*test!P2175+test!Q2175*HomTotReg.!$B$20)</f>
        <v>2.6132266604756671</v>
      </c>
      <c r="W2175">
        <f>VisTotReg.!$B$17+(VisTotReg.!$B$18*test!R2175+test!S2175*VisTotReg.!$B$19+test!T2175*VisTotReg.!$B$20)</f>
        <v>3.1162197362467703</v>
      </c>
      <c r="Y2175">
        <f>'MoneyLine Reg. 1'!$B$17+('MoneyLine Reg. 1'!$B$18*test!I2175+test!J2175*'MoneyLine Reg. 1'!$B$19+test!T2175*'MoneyLine Reg. 1'!$B$20+test!Q2175*'MoneyLine Reg. 1'!$B$21)</f>
        <v>-0.6204368827836374</v>
      </c>
      <c r="Z2175">
        <f>'MoneyLine Reg. 2'!$B$17+('MoneyLine Reg. 2'!$B$18*test!M2175+test!K2175*'MoneyLine Reg. 2'!$B$19+'MoneyLine Reg. 2'!$B$20*test!L2175+test!N2175*'MoneyLine Reg. 2'!$B$21)</f>
        <v>-0.53088769886788967</v>
      </c>
    </row>
    <row r="2176" spans="1:26" x14ac:dyDescent="0.3">
      <c r="A2176" s="8">
        <v>45340</v>
      </c>
      <c r="B2176" s="6" t="s">
        <v>25</v>
      </c>
      <c r="C2176" s="6"/>
      <c r="D2176" s="6" t="s">
        <v>11</v>
      </c>
      <c r="I2176">
        <f>VLOOKUP(D2176,MoneyLine!$A$1:$K$33,7,FALSE)</f>
        <v>121.01880952380951</v>
      </c>
      <c r="J2176">
        <f>VLOOKUP(B2176,MoneyLine!$A$1:$K$33,7,FALSE)</f>
        <v>56.057857142857138</v>
      </c>
      <c r="K2176">
        <f>VLOOKUP(B2176,MoneyLine!$A$1:$K$33,11,FALSE)</f>
        <v>10.718750000000002</v>
      </c>
      <c r="L2176">
        <f>VLOOKUP(B2176,MoneyLine!$A$1:$D$33,4,FALSE)</f>
        <v>47.954500000000003</v>
      </c>
      <c r="M2176">
        <f>VLOOKUP(D2176,MoneyLine!$A$1:$K$33,11,FALSE)</f>
        <v>15.838749999999997</v>
      </c>
      <c r="N2176">
        <f>VLOOKUP(D2176,MoneyLine!$A$1:$D$33,4,FALSE)</f>
        <v>52.685499999999998</v>
      </c>
      <c r="O2176">
        <f>VLOOKUP(D2176,MoneyLine!$A$1:$Q$33,14,FALSE)</f>
        <v>85.286666666666662</v>
      </c>
      <c r="P2176">
        <f>VLOOKUP(B2176,MoneyLine!$A$1:$Q$33,17,FALSE)</f>
        <v>-14.592857142857142</v>
      </c>
      <c r="Q2176">
        <f>VLOOKUP(B2176,MoneyLine!$A$1:$K$33,10,FALSE)</f>
        <v>27.424404761904761</v>
      </c>
      <c r="R2176">
        <f>VLOOKUP(B2176,MoneyLine!$A$1:$Q$33,14,FALSE)</f>
        <v>60.674999999999997</v>
      </c>
      <c r="S2176">
        <f>VLOOKUP(D2176,MoneyLine!$A$1:$Q$33,17,FALSE)</f>
        <v>15.627619047619051</v>
      </c>
      <c r="T2176">
        <f>VLOOKUP(D2176,MoneyLine!$A$1:$K$33,10,FALSE)</f>
        <v>10.4975</v>
      </c>
      <c r="V2176">
        <f>HomTotReg.!$B$17+(test!O2176*HomTotReg.!$B$18+HomTotReg.!$B$19*test!P2176+test!Q2176*HomTotReg.!$B$20)</f>
        <v>3.4997931331824916</v>
      </c>
      <c r="W2176">
        <f>VisTotReg.!$B$17+(VisTotReg.!$B$18*test!R2176+test!S2176*VisTotReg.!$B$19+test!T2176*VisTotReg.!$B$20)</f>
        <v>2.9369127639425097</v>
      </c>
      <c r="Y2176">
        <f>'MoneyLine Reg. 1'!$B$17+('MoneyLine Reg. 1'!$B$18*test!I2176+test!J2176*'MoneyLine Reg. 1'!$B$19+test!T2176*'MoneyLine Reg. 1'!$B$20+test!Q2176*'MoneyLine Reg. 1'!$B$21)</f>
        <v>0.67523107699627416</v>
      </c>
      <c r="Z2176">
        <f>'MoneyLine Reg. 2'!$B$17+('MoneyLine Reg. 2'!$B$18*test!M2176+test!K2176*'MoneyLine Reg. 2'!$B$19+'MoneyLine Reg. 2'!$B$20*test!L2176+test!N2176*'MoneyLine Reg. 2'!$B$21)</f>
        <v>0.85097052521334815</v>
      </c>
    </row>
    <row r="2177" spans="1:26" x14ac:dyDescent="0.3">
      <c r="A2177" s="9">
        <v>45340</v>
      </c>
      <c r="B2177" s="7" t="s">
        <v>17</v>
      </c>
      <c r="C2177" s="7"/>
      <c r="D2177" s="7" t="s">
        <v>16</v>
      </c>
      <c r="I2177">
        <f>VLOOKUP(D2177,MoneyLine!$A$1:$K$33,7,FALSE)</f>
        <v>64.561666666666639</v>
      </c>
      <c r="J2177">
        <f>VLOOKUP(B2177,MoneyLine!$A$1:$K$33,7,FALSE)</f>
        <v>126.67</v>
      </c>
      <c r="K2177">
        <f>VLOOKUP(B2177,MoneyLine!$A$1:$K$33,11,FALSE)</f>
        <v>19.922499999999999</v>
      </c>
      <c r="L2177">
        <f>VLOOKUP(B2177,MoneyLine!$A$1:$D$33,4,FALSE)</f>
        <v>49.902000000000001</v>
      </c>
      <c r="M2177">
        <f>VLOOKUP(D2177,MoneyLine!$A$1:$K$33,11,FALSE)</f>
        <v>10.3225</v>
      </c>
      <c r="N2177">
        <f>VLOOKUP(D2177,MoneyLine!$A$1:$D$33,4,FALSE)</f>
        <v>48.538999999999994</v>
      </c>
      <c r="O2177">
        <f>VLOOKUP(D2177,MoneyLine!$A$1:$Q$33,14,FALSE)</f>
        <v>75.591190476190462</v>
      </c>
      <c r="P2177">
        <f>VLOOKUP(B2177,MoneyLine!$A$1:$Q$33,17,FALSE)</f>
        <v>9.6223809523809507</v>
      </c>
      <c r="Q2177">
        <f>VLOOKUP(B2177,MoneyLine!$A$1:$K$33,10,FALSE)</f>
        <v>23.209285714285713</v>
      </c>
      <c r="R2177">
        <f>VLOOKUP(B2177,MoneyLine!$A$1:$Q$33,14,FALSE)</f>
        <v>104.88261904761904</v>
      </c>
      <c r="S2177">
        <f>VLOOKUP(D2177,MoneyLine!$A$1:$Q$33,17,FALSE)</f>
        <v>-17.098809523809521</v>
      </c>
      <c r="T2177">
        <f>VLOOKUP(D2177,MoneyLine!$A$1:$K$33,10,FALSE)</f>
        <v>17.131547619047623</v>
      </c>
      <c r="V2177">
        <f>HomTotReg.!$B$17+(test!O2177*HomTotReg.!$B$18+HomTotReg.!$B$19*test!P2177+test!Q2177*HomTotReg.!$B$20)</f>
        <v>3.1870407543209449</v>
      </c>
      <c r="W2177">
        <f>VisTotReg.!$B$17+(VisTotReg.!$B$18*test!R2177+test!S2177*VisTotReg.!$B$19+test!T2177*VisTotReg.!$B$20)</f>
        <v>3.655329302262821</v>
      </c>
      <c r="Y2177">
        <f>'MoneyLine Reg. 1'!$B$17+('MoneyLine Reg. 1'!$B$18*test!I2177+test!J2177*'MoneyLine Reg. 1'!$B$19+test!T2177*'MoneyLine Reg. 1'!$B$20+test!Q2177*'MoneyLine Reg. 1'!$B$21)</f>
        <v>-0.55679331608334981</v>
      </c>
      <c r="Z2177">
        <f>'MoneyLine Reg. 2'!$B$17+('MoneyLine Reg. 2'!$B$18*test!M2177+test!K2177*'MoneyLine Reg. 2'!$B$19+'MoneyLine Reg. 2'!$B$20*test!L2177+test!N2177*'MoneyLine Reg. 2'!$B$21)</f>
        <v>-0.46827873994341473</v>
      </c>
    </row>
    <row r="2178" spans="1:26" x14ac:dyDescent="0.3">
      <c r="A2178" s="8">
        <v>45340</v>
      </c>
      <c r="B2178" s="6" t="s">
        <v>29</v>
      </c>
      <c r="C2178" s="6"/>
      <c r="D2178" s="6" t="s">
        <v>3</v>
      </c>
      <c r="I2178">
        <f>VLOOKUP(D2178,MoneyLine!$A$1:$K$33,7,FALSE)</f>
        <v>103.61880952380953</v>
      </c>
      <c r="J2178">
        <f>VLOOKUP(B2178,MoneyLine!$A$1:$K$33,7,FALSE)</f>
        <v>120.64333333333332</v>
      </c>
      <c r="K2178">
        <f>VLOOKUP(B2178,MoneyLine!$A$1:$K$33,11,FALSE)</f>
        <v>13.331249999999997</v>
      </c>
      <c r="L2178">
        <f>VLOOKUP(B2178,MoneyLine!$A$1:$D$33,4,FALSE)</f>
        <v>55.3095</v>
      </c>
      <c r="M2178">
        <f>VLOOKUP(D2178,MoneyLine!$A$1:$K$33,11,FALSE)</f>
        <v>6.7725000000000009</v>
      </c>
      <c r="N2178">
        <f>VLOOKUP(D2178,MoneyLine!$A$1:$D$33,4,FALSE)</f>
        <v>53.618500000000004</v>
      </c>
      <c r="O2178">
        <f>VLOOKUP(D2178,MoneyLine!$A$1:$Q$33,14,FALSE)</f>
        <v>76.556190476190451</v>
      </c>
      <c r="P2178">
        <f>VLOOKUP(B2178,MoneyLine!$A$1:$Q$33,17,FALSE)</f>
        <v>28.97</v>
      </c>
      <c r="Q2178">
        <f>VLOOKUP(B2178,MoneyLine!$A$1:$K$33,10,FALSE)</f>
        <v>20.598452380952381</v>
      </c>
      <c r="R2178">
        <f>VLOOKUP(B2178,MoneyLine!$A$1:$Q$33,14,FALSE)</f>
        <v>76.355714285714271</v>
      </c>
      <c r="S2178">
        <f>VLOOKUP(D2178,MoneyLine!$A$1:$Q$33,17,FALSE)</f>
        <v>15.725476190476186</v>
      </c>
      <c r="T2178">
        <f>VLOOKUP(D2178,MoneyLine!$A$1:$K$33,10,FALSE)</f>
        <v>34.368214285714288</v>
      </c>
      <c r="V2178">
        <f>HomTotReg.!$B$17+(test!O2178*HomTotReg.!$B$18+HomTotReg.!$B$19*test!P2178+test!Q2178*HomTotReg.!$B$20)</f>
        <v>3.0210165953743271</v>
      </c>
      <c r="W2178">
        <f>VisTotReg.!$B$17+(VisTotReg.!$B$18*test!R2178+test!S2178*VisTotReg.!$B$19+test!T2178*VisTotReg.!$B$20)</f>
        <v>2.7705539071302923</v>
      </c>
      <c r="Y2178">
        <f>'MoneyLine Reg. 1'!$B$17+('MoneyLine Reg. 1'!$B$18*test!I2178+test!J2178*'MoneyLine Reg. 1'!$B$19+test!T2178*'MoneyLine Reg. 1'!$B$20+test!Q2178*'MoneyLine Reg. 1'!$B$21)</f>
        <v>0.15999153425810894</v>
      </c>
      <c r="Z2178">
        <f>'MoneyLine Reg. 2'!$B$17+('MoneyLine Reg. 2'!$B$18*test!M2178+test!K2178*'MoneyLine Reg. 2'!$B$19+'MoneyLine Reg. 2'!$B$20*test!L2178+test!N2178*'MoneyLine Reg. 2'!$B$21)</f>
        <v>-0.34265251523324025</v>
      </c>
    </row>
    <row r="2179" spans="1:26" x14ac:dyDescent="0.3">
      <c r="A2179" s="9">
        <v>45341</v>
      </c>
      <c r="B2179" s="7" t="s">
        <v>9</v>
      </c>
      <c r="C2179" s="7"/>
      <c r="D2179" s="7" t="s">
        <v>25</v>
      </c>
      <c r="I2179">
        <f>VLOOKUP(D2179,MoneyLine!$A$1:$K$33,7,FALSE)</f>
        <v>56.057857142857138</v>
      </c>
      <c r="J2179">
        <f>VLOOKUP(B2179,MoneyLine!$A$1:$K$33,7,FALSE)</f>
        <v>154.76523809523809</v>
      </c>
      <c r="K2179">
        <f>VLOOKUP(B2179,MoneyLine!$A$1:$K$33,11,FALSE)</f>
        <v>17.220000000000002</v>
      </c>
      <c r="L2179">
        <f>VLOOKUP(B2179,MoneyLine!$A$1:$D$33,4,FALSE)</f>
        <v>58.933</v>
      </c>
      <c r="M2179">
        <f>VLOOKUP(D2179,MoneyLine!$A$1:$K$33,11,FALSE)</f>
        <v>10.718750000000002</v>
      </c>
      <c r="N2179">
        <f>VLOOKUP(D2179,MoneyLine!$A$1:$D$33,4,FALSE)</f>
        <v>47.954500000000003</v>
      </c>
      <c r="O2179">
        <f>VLOOKUP(D2179,MoneyLine!$A$1:$Q$33,14,FALSE)</f>
        <v>60.674999999999997</v>
      </c>
      <c r="P2179">
        <f>VLOOKUP(B2179,MoneyLine!$A$1:$Q$33,17,FALSE)</f>
        <v>29.393333333333338</v>
      </c>
      <c r="Q2179">
        <f>VLOOKUP(B2179,MoneyLine!$A$1:$K$33,10,FALSE)</f>
        <v>-2.4774999999999996</v>
      </c>
      <c r="R2179">
        <f>VLOOKUP(B2179,MoneyLine!$A$1:$Q$33,14,FALSE)</f>
        <v>117.61833333333333</v>
      </c>
      <c r="S2179">
        <f>VLOOKUP(D2179,MoneyLine!$A$1:$Q$33,17,FALSE)</f>
        <v>-14.592857142857142</v>
      </c>
      <c r="T2179">
        <f>VLOOKUP(D2179,MoneyLine!$A$1:$K$33,10,FALSE)</f>
        <v>27.424404761904761</v>
      </c>
      <c r="V2179">
        <f>HomTotReg.!$B$17+(test!O2179*HomTotReg.!$B$18+HomTotReg.!$B$19*test!P2179+test!Q2179*HomTotReg.!$B$20)</f>
        <v>3.1028454019021758</v>
      </c>
      <c r="W2179">
        <f>VisTotReg.!$B$17+(VisTotReg.!$B$18*test!R2179+test!S2179*VisTotReg.!$B$19+test!T2179*VisTotReg.!$B$20)</f>
        <v>3.6324978426598471</v>
      </c>
      <c r="Y2179">
        <f>'MoneyLine Reg. 1'!$B$17+('MoneyLine Reg. 1'!$B$18*test!I2179+test!J2179*'MoneyLine Reg. 1'!$B$19+test!T2179*'MoneyLine Reg. 1'!$B$20+test!Q2179*'MoneyLine Reg. 1'!$B$21)</f>
        <v>-0.56397122921626541</v>
      </c>
      <c r="Z2179">
        <f>'MoneyLine Reg. 2'!$B$17+('MoneyLine Reg. 2'!$B$18*test!M2179+test!K2179*'MoneyLine Reg. 2'!$B$19+'MoneyLine Reg. 2'!$B$20*test!L2179+test!N2179*'MoneyLine Reg. 2'!$B$21)</f>
        <v>-1.0078695833793461</v>
      </c>
    </row>
    <row r="2180" spans="1:26" x14ac:dyDescent="0.3">
      <c r="A2180" s="8">
        <v>45341</v>
      </c>
      <c r="B2180" s="6" t="s">
        <v>30</v>
      </c>
      <c r="C2180" s="6"/>
      <c r="D2180" s="6" t="s">
        <v>14</v>
      </c>
      <c r="I2180">
        <f>VLOOKUP(D2180,MoneyLine!$A$1:$K$33,7,FALSE)</f>
        <v>85.562619047619037</v>
      </c>
      <c r="J2180">
        <f>VLOOKUP(B2180,MoneyLine!$A$1:$K$33,7,FALSE)</f>
        <v>127.36857142857141</v>
      </c>
      <c r="K2180">
        <f>VLOOKUP(B2180,MoneyLine!$A$1:$K$33,11,FALSE)</f>
        <v>15.876249999999999</v>
      </c>
      <c r="L2180">
        <f>VLOOKUP(B2180,MoneyLine!$A$1:$D$33,4,FALSE)</f>
        <v>56.155499999999996</v>
      </c>
      <c r="M2180">
        <f>VLOOKUP(D2180,MoneyLine!$A$1:$K$33,11,FALSE)</f>
        <v>19.403750000000002</v>
      </c>
      <c r="N2180">
        <f>VLOOKUP(D2180,MoneyLine!$A$1:$D$33,4,FALSE)</f>
        <v>49.788499999999999</v>
      </c>
      <c r="O2180">
        <f>VLOOKUP(D2180,MoneyLine!$A$1:$Q$33,14,FALSE)</f>
        <v>87.124523809523808</v>
      </c>
      <c r="P2180">
        <f>VLOOKUP(B2180,MoneyLine!$A$1:$Q$33,17,FALSE)</f>
        <v>21.976904761904766</v>
      </c>
      <c r="Q2180">
        <f>VLOOKUP(B2180,MoneyLine!$A$1:$K$33,10,FALSE)</f>
        <v>-0.45761904761904759</v>
      </c>
      <c r="R2180">
        <f>VLOOKUP(B2180,MoneyLine!$A$1:$Q$33,14,FALSE)</f>
        <v>104.57619047619046</v>
      </c>
      <c r="S2180">
        <f>VLOOKUP(D2180,MoneyLine!$A$1:$Q$33,17,FALSE)</f>
        <v>-3.2247619047619036</v>
      </c>
      <c r="T2180">
        <f>VLOOKUP(D2180,MoneyLine!$A$1:$K$33,10,FALSE)</f>
        <v>24.058452380952382</v>
      </c>
      <c r="V2180">
        <f>HomTotReg.!$B$17+(test!O2180*HomTotReg.!$B$18+HomTotReg.!$B$19*test!P2180+test!Q2180*HomTotReg.!$B$20)</f>
        <v>3.4391175856920655</v>
      </c>
      <c r="W2180">
        <f>VisTotReg.!$B$17+(VisTotReg.!$B$18*test!R2180+test!S2180*VisTotReg.!$B$19+test!T2180*VisTotReg.!$B$20)</f>
        <v>3.4260223131820626</v>
      </c>
      <c r="Y2180">
        <f>'MoneyLine Reg. 1'!$B$17+('MoneyLine Reg. 1'!$B$18*test!I2180+test!J2180*'MoneyLine Reg. 1'!$B$19+test!T2180*'MoneyLine Reg. 1'!$B$20+test!Q2180*'MoneyLine Reg. 1'!$B$21)</f>
        <v>-2.6307021188241853E-2</v>
      </c>
      <c r="Z2180">
        <f>'MoneyLine Reg. 2'!$B$17+('MoneyLine Reg. 2'!$B$18*test!M2180+test!K2180*'MoneyLine Reg. 2'!$B$19+'MoneyLine Reg. 2'!$B$20*test!L2180+test!N2180*'MoneyLine Reg. 2'!$B$21)</f>
        <v>-5.9733472372035745E-2</v>
      </c>
    </row>
    <row r="2181" spans="1:26" x14ac:dyDescent="0.3">
      <c r="A2181" s="9">
        <v>45341</v>
      </c>
      <c r="B2181" s="7" t="s">
        <v>26</v>
      </c>
      <c r="C2181" s="7"/>
      <c r="D2181" s="7" t="s">
        <v>13</v>
      </c>
      <c r="I2181">
        <f>VLOOKUP(D2181,MoneyLine!$A$1:$K$33,7,FALSE)</f>
        <v>52.757857142857148</v>
      </c>
      <c r="J2181">
        <f>VLOOKUP(B2181,MoneyLine!$A$1:$K$33,7,FALSE)</f>
        <v>2.4278571428571381</v>
      </c>
      <c r="K2181">
        <f>VLOOKUP(B2181,MoneyLine!$A$1:$K$33,11,FALSE)</f>
        <v>7.2874999999999996</v>
      </c>
      <c r="L2181">
        <f>VLOOKUP(B2181,MoneyLine!$A$1:$D$33,4,FALSE)</f>
        <v>44.772500000000001</v>
      </c>
      <c r="M2181">
        <f>VLOOKUP(D2181,MoneyLine!$A$1:$K$33,11,FALSE)</f>
        <v>5.03125</v>
      </c>
      <c r="N2181">
        <f>VLOOKUP(D2181,MoneyLine!$A$1:$D$33,4,FALSE)</f>
        <v>47.964499999999994</v>
      </c>
      <c r="O2181">
        <f>VLOOKUP(D2181,MoneyLine!$A$1:$Q$33,14,FALSE)</f>
        <v>36.921904761904756</v>
      </c>
      <c r="P2181">
        <f>VLOOKUP(B2181,MoneyLine!$A$1:$Q$33,17,FALSE)</f>
        <v>-8.321428571428573</v>
      </c>
      <c r="Q2181">
        <f>VLOOKUP(B2181,MoneyLine!$A$1:$K$33,10,FALSE)</f>
        <v>13.537738095238096</v>
      </c>
      <c r="R2181">
        <f>VLOOKUP(B2181,MoneyLine!$A$1:$Q$33,14,FALSE)</f>
        <v>21.040476190476188</v>
      </c>
      <c r="S2181">
        <f>VLOOKUP(D2181,MoneyLine!$A$1:$Q$33,17,FALSE)</f>
        <v>6.5440476190476176</v>
      </c>
      <c r="T2181">
        <f>VLOOKUP(D2181,MoneyLine!$A$1:$K$33,10,FALSE)</f>
        <v>-4.3963095238095242</v>
      </c>
      <c r="V2181">
        <f>HomTotReg.!$B$17+(test!O2181*HomTotReg.!$B$18+HomTotReg.!$B$19*test!P2181+test!Q2181*HomTotReg.!$B$20)</f>
        <v>3.074524229570796</v>
      </c>
      <c r="W2181">
        <f>VisTotReg.!$B$17+(VisTotReg.!$B$18*test!R2181+test!S2181*VisTotReg.!$B$19+test!T2181*VisTotReg.!$B$20)</f>
        <v>2.7670676396052394</v>
      </c>
      <c r="Y2181">
        <f>'MoneyLine Reg. 1'!$B$17+('MoneyLine Reg. 1'!$B$18*test!I2181+test!J2181*'MoneyLine Reg. 1'!$B$19+test!T2181*'MoneyLine Reg. 1'!$B$20+test!Q2181*'MoneyLine Reg. 1'!$B$21)</f>
        <v>0.55662194377004348</v>
      </c>
      <c r="Z2181">
        <f>'MoneyLine Reg. 2'!$B$17+('MoneyLine Reg. 2'!$B$18*test!M2181+test!K2181*'MoneyLine Reg. 2'!$B$19+'MoneyLine Reg. 2'!$B$20*test!L2181+test!N2181*'MoneyLine Reg. 2'!$B$21)</f>
        <v>0.29742670626927881</v>
      </c>
    </row>
    <row r="2182" spans="1:26" x14ac:dyDescent="0.3">
      <c r="A2182" s="8">
        <v>45341</v>
      </c>
      <c r="B2182" s="6" t="s">
        <v>6</v>
      </c>
      <c r="C2182" s="6"/>
      <c r="D2182" s="6" t="s">
        <v>18</v>
      </c>
      <c r="I2182">
        <f>VLOOKUP(D2182,MoneyLine!$A$1:$K$33,7,FALSE)</f>
        <v>161.3661904761905</v>
      </c>
      <c r="J2182">
        <f>VLOOKUP(B2182,MoneyLine!$A$1:$K$33,7,FALSE)</f>
        <v>-14.717619047619038</v>
      </c>
      <c r="K2182">
        <f>VLOOKUP(B2182,MoneyLine!$A$1:$K$33,11,FALSE)</f>
        <v>1.6887499999999989</v>
      </c>
      <c r="L2182">
        <f>VLOOKUP(B2182,MoneyLine!$A$1:$D$33,4,FALSE)</f>
        <v>38.247500000000002</v>
      </c>
      <c r="M2182">
        <f>VLOOKUP(D2182,MoneyLine!$A$1:$K$33,11,FALSE)</f>
        <v>18.088749999999997</v>
      </c>
      <c r="N2182">
        <f>VLOOKUP(D2182,MoneyLine!$A$1:$D$33,4,FALSE)</f>
        <v>55.644500000000001</v>
      </c>
      <c r="O2182">
        <f>VLOOKUP(D2182,MoneyLine!$A$1:$Q$33,14,FALSE)</f>
        <v>80.616190476190468</v>
      </c>
      <c r="P2182">
        <f>VLOOKUP(B2182,MoneyLine!$A$1:$Q$33,17,FALSE)</f>
        <v>-23.022142857142857</v>
      </c>
      <c r="Q2182">
        <f>VLOOKUP(B2182,MoneyLine!$A$1:$K$33,10,FALSE)</f>
        <v>2.2516666666666674</v>
      </c>
      <c r="R2182">
        <f>VLOOKUP(B2182,MoneyLine!$A$1:$Q$33,14,FALSE)</f>
        <v>4.214999999999999</v>
      </c>
      <c r="S2182">
        <f>VLOOKUP(D2182,MoneyLine!$A$1:$Q$33,17,FALSE)</f>
        <v>63.627142857142857</v>
      </c>
      <c r="T2182">
        <f>VLOOKUP(D2182,MoneyLine!$A$1:$K$33,10,FALSE)</f>
        <v>-8.5753571428571433</v>
      </c>
      <c r="V2182">
        <f>HomTotReg.!$B$17+(test!O2182*HomTotReg.!$B$18+HomTotReg.!$B$19*test!P2182+test!Q2182*HomTotReg.!$B$20)</f>
        <v>3.8172055200327906</v>
      </c>
      <c r="W2182">
        <f>VisTotReg.!$B$17+(VisTotReg.!$B$18*test!R2182+test!S2182*VisTotReg.!$B$19+test!T2182*VisTotReg.!$B$20)</f>
        <v>2.1201703251229485</v>
      </c>
      <c r="Y2182">
        <f>'MoneyLine Reg. 1'!$B$17+('MoneyLine Reg. 1'!$B$18*test!I2182+test!J2182*'MoneyLine Reg. 1'!$B$19+test!T2182*'MoneyLine Reg. 1'!$B$20+test!Q2182*'MoneyLine Reg. 1'!$B$21)</f>
        <v>1.8732487545786687</v>
      </c>
      <c r="Z2182">
        <f>'MoneyLine Reg. 2'!$B$17+('MoneyLine Reg. 2'!$B$18*test!M2182+test!K2182*'MoneyLine Reg. 2'!$B$19+'MoneyLine Reg. 2'!$B$20*test!L2182+test!N2182*'MoneyLine Reg. 2'!$B$21)</f>
        <v>2.4613220473577861</v>
      </c>
    </row>
    <row r="2183" spans="1:26" x14ac:dyDescent="0.3">
      <c r="A2183" s="9">
        <v>45341</v>
      </c>
      <c r="B2183" s="7" t="s">
        <v>23</v>
      </c>
      <c r="C2183" s="7"/>
      <c r="D2183" s="7" t="s">
        <v>22</v>
      </c>
      <c r="I2183">
        <f>VLOOKUP(D2183,MoneyLine!$A$1:$K$33,7,FALSE)</f>
        <v>73.279761904761898</v>
      </c>
      <c r="J2183">
        <f>VLOOKUP(B2183,MoneyLine!$A$1:$K$33,7,FALSE)</f>
        <v>101.00309523809524</v>
      </c>
      <c r="K2183">
        <f>VLOOKUP(B2183,MoneyLine!$A$1:$K$33,11,FALSE)</f>
        <v>6.8149999999999995</v>
      </c>
      <c r="L2183">
        <f>VLOOKUP(B2183,MoneyLine!$A$1:$D$33,4,FALSE)</f>
        <v>52.277999999999999</v>
      </c>
      <c r="M2183">
        <f>VLOOKUP(D2183,MoneyLine!$A$1:$K$33,11,FALSE)</f>
        <v>6.432500000000001</v>
      </c>
      <c r="N2183">
        <f>VLOOKUP(D2183,MoneyLine!$A$1:$D$33,4,FALSE)</f>
        <v>50.885999999999996</v>
      </c>
      <c r="O2183">
        <f>VLOOKUP(D2183,MoneyLine!$A$1:$Q$33,14,FALSE)</f>
        <v>70.076904761904771</v>
      </c>
      <c r="P2183">
        <f>VLOOKUP(B2183,MoneyLine!$A$1:$Q$33,17,FALSE)</f>
        <v>22.973095238095237</v>
      </c>
      <c r="Q2183">
        <f>VLOOKUP(B2183,MoneyLine!$A$1:$K$33,10,FALSE)</f>
        <v>43.088928571428575</v>
      </c>
      <c r="R2183">
        <f>VLOOKUP(B2183,MoneyLine!$A$1:$Q$33,14,FALSE)</f>
        <v>66.898333333333312</v>
      </c>
      <c r="S2183">
        <f>VLOOKUP(D2183,MoneyLine!$A$1:$Q$33,17,FALSE)</f>
        <v>-0.22023809523809401</v>
      </c>
      <c r="T2183">
        <f>VLOOKUP(D2183,MoneyLine!$A$1:$K$33,10,FALSE)</f>
        <v>10.709166666666667</v>
      </c>
      <c r="V2183">
        <f>HomTotReg.!$B$17+(test!O2183*HomTotReg.!$B$18+HomTotReg.!$B$19*test!P2183+test!Q2183*HomTotReg.!$B$20)</f>
        <v>2.7680332895706816</v>
      </c>
      <c r="W2183">
        <f>VisTotReg.!$B$17+(VisTotReg.!$B$18*test!R2183+test!S2183*VisTotReg.!$B$19+test!T2183*VisTotReg.!$B$20)</f>
        <v>3.1488866034086032</v>
      </c>
      <c r="Y2183">
        <f>'MoneyLine Reg. 1'!$B$17+('MoneyLine Reg. 1'!$B$18*test!I2183+test!J2183*'MoneyLine Reg. 1'!$B$19+test!T2183*'MoneyLine Reg. 1'!$B$20+test!Q2183*'MoneyLine Reg. 1'!$B$21)</f>
        <v>-0.46377152429055024</v>
      </c>
      <c r="Z2183">
        <f>'MoneyLine Reg. 2'!$B$17+('MoneyLine Reg. 2'!$B$18*test!M2183+test!K2183*'MoneyLine Reg. 2'!$B$19+'MoneyLine Reg. 2'!$B$20*test!L2183+test!N2183*'MoneyLine Reg. 2'!$B$21)</f>
        <v>5.3098281128093117E-2</v>
      </c>
    </row>
    <row r="2184" spans="1:26" x14ac:dyDescent="0.3">
      <c r="A2184" s="8">
        <v>45341</v>
      </c>
      <c r="B2184" s="6" t="s">
        <v>8</v>
      </c>
      <c r="C2184" s="6"/>
      <c r="D2184" s="6" t="s">
        <v>28</v>
      </c>
      <c r="I2184">
        <f>VLOOKUP(D2184,MoneyLine!$A$1:$K$33,7,FALSE)</f>
        <v>60.434285714285707</v>
      </c>
      <c r="J2184">
        <f>VLOOKUP(B2184,MoneyLine!$A$1:$K$33,7,FALSE)</f>
        <v>158.14214285714286</v>
      </c>
      <c r="K2184">
        <f>VLOOKUP(B2184,MoneyLine!$A$1:$K$33,11,FALSE)</f>
        <v>11.611250000000004</v>
      </c>
      <c r="L2184">
        <f>VLOOKUP(B2184,MoneyLine!$A$1:$D$33,4,FALSE)</f>
        <v>49.862499999999997</v>
      </c>
      <c r="M2184">
        <f>VLOOKUP(D2184,MoneyLine!$A$1:$K$33,11,FALSE)</f>
        <v>6.9025000000000016</v>
      </c>
      <c r="N2184">
        <f>VLOOKUP(D2184,MoneyLine!$A$1:$D$33,4,FALSE)</f>
        <v>50.512499999999996</v>
      </c>
      <c r="O2184">
        <f>VLOOKUP(D2184,MoneyLine!$A$1:$Q$33,14,FALSE)</f>
        <v>47.296666666666667</v>
      </c>
      <c r="P2184">
        <f>VLOOKUP(B2184,MoneyLine!$A$1:$Q$33,17,FALSE)</f>
        <v>14.067142857142855</v>
      </c>
      <c r="Q2184">
        <f>VLOOKUP(B2184,MoneyLine!$A$1:$K$33,10,FALSE)</f>
        <v>21.027261904761904</v>
      </c>
      <c r="R2184">
        <f>VLOOKUP(B2184,MoneyLine!$A$1:$Q$33,14,FALSE)</f>
        <v>125.46428571428571</v>
      </c>
      <c r="S2184">
        <f>VLOOKUP(D2184,MoneyLine!$A$1:$Q$33,17,FALSE)</f>
        <v>10.998333333333333</v>
      </c>
      <c r="T2184">
        <f>VLOOKUP(D2184,MoneyLine!$A$1:$K$33,10,FALSE)</f>
        <v>5.5184523809523807</v>
      </c>
      <c r="V2184">
        <f>HomTotReg.!$B$17+(test!O2184*HomTotReg.!$B$18+HomTotReg.!$B$19*test!P2184+test!Q2184*HomTotReg.!$B$20)</f>
        <v>2.8645180457492563</v>
      </c>
      <c r="W2184">
        <f>VisTotReg.!$B$17+(VisTotReg.!$B$18*test!R2184+test!S2184*VisTotReg.!$B$19+test!T2184*VisTotReg.!$B$20)</f>
        <v>3.8199857100582615</v>
      </c>
      <c r="Y2184">
        <f>'MoneyLine Reg. 1'!$B$17+('MoneyLine Reg. 1'!$B$18*test!I2184+test!J2184*'MoneyLine Reg. 1'!$B$19+test!T2184*'MoneyLine Reg. 1'!$B$20+test!Q2184*'MoneyLine Reg. 1'!$B$21)</f>
        <v>-1.0984502694443705</v>
      </c>
      <c r="Z2184">
        <f>'MoneyLine Reg. 2'!$B$17+('MoneyLine Reg. 2'!$B$18*test!M2184+test!K2184*'MoneyLine Reg. 2'!$B$19+'MoneyLine Reg. 2'!$B$20*test!L2184+test!N2184*'MoneyLine Reg. 2'!$B$21)</f>
        <v>-4.4589824627349284E-2</v>
      </c>
    </row>
    <row r="2185" spans="1:26" x14ac:dyDescent="0.3">
      <c r="A2185" s="9">
        <v>45341</v>
      </c>
      <c r="B2185" s="7" t="s">
        <v>19</v>
      </c>
      <c r="C2185" s="7"/>
      <c r="D2185" s="7" t="s">
        <v>34</v>
      </c>
      <c r="I2185">
        <f>VLOOKUP(D2185,MoneyLine!$A$1:$K$33,7,FALSE)</f>
        <v>70.167380952380938</v>
      </c>
      <c r="J2185">
        <f>VLOOKUP(B2185,MoneyLine!$A$1:$K$33,7,FALSE)</f>
        <v>99.267142857142858</v>
      </c>
      <c r="K2185">
        <f>VLOOKUP(B2185,MoneyLine!$A$1:$K$33,11,FALSE)</f>
        <v>11.873749999999998</v>
      </c>
      <c r="L2185">
        <f>VLOOKUP(B2185,MoneyLine!$A$1:$D$33,4,FALSE)</f>
        <v>44.580500000000001</v>
      </c>
      <c r="M2185">
        <f>VLOOKUP(D2185,MoneyLine!$A$1:$K$33,11,FALSE)</f>
        <v>10.367500000000003</v>
      </c>
      <c r="N2185">
        <f>VLOOKUP(D2185,MoneyLine!$A$1:$D$33,4,FALSE)</f>
        <v>52.325999999999993</v>
      </c>
      <c r="O2185">
        <f>VLOOKUP(D2185,MoneyLine!$A$1:$Q$33,14,FALSE)</f>
        <v>40.24047619047618</v>
      </c>
      <c r="P2185">
        <f>VLOOKUP(B2185,MoneyLine!$A$1:$Q$33,17,FALSE)</f>
        <v>-14.223571428571427</v>
      </c>
      <c r="Q2185">
        <f>VLOOKUP(B2185,MoneyLine!$A$1:$K$33,10,FALSE)</f>
        <v>-3.2023809523808761E-2</v>
      </c>
      <c r="R2185">
        <f>VLOOKUP(B2185,MoneyLine!$A$1:$Q$33,14,FALSE)</f>
        <v>93.099761904761891</v>
      </c>
      <c r="S2185">
        <f>VLOOKUP(D2185,MoneyLine!$A$1:$Q$33,17,FALSE)</f>
        <v>22.489285714285707</v>
      </c>
      <c r="T2185">
        <f>VLOOKUP(D2185,MoneyLine!$A$1:$K$33,10,FALSE)</f>
        <v>29.06904761904762</v>
      </c>
      <c r="V2185">
        <f>HomTotReg.!$B$17+(test!O2185*HomTotReg.!$B$18+HomTotReg.!$B$19*test!P2185+test!Q2185*HomTotReg.!$B$20)</f>
        <v>3.321795965297996</v>
      </c>
      <c r="W2185">
        <f>VisTotReg.!$B$17+(VisTotReg.!$B$18*test!R2185+test!S2185*VisTotReg.!$B$19+test!T2185*VisTotReg.!$B$20)</f>
        <v>2.9868942193843027</v>
      </c>
      <c r="Y2185">
        <f>'MoneyLine Reg. 1'!$B$17+('MoneyLine Reg. 1'!$B$18*test!I2185+test!J2185*'MoneyLine Reg. 1'!$B$19+test!T2185*'MoneyLine Reg. 1'!$B$20+test!Q2185*'MoneyLine Reg. 1'!$B$21)</f>
        <v>0.21145098155431546</v>
      </c>
      <c r="Z2185">
        <f>'MoneyLine Reg. 2'!$B$17+('MoneyLine Reg. 2'!$B$18*test!M2185+test!K2185*'MoneyLine Reg. 2'!$B$19+'MoneyLine Reg. 2'!$B$20*test!L2185+test!N2185*'MoneyLine Reg. 2'!$B$21)</f>
        <v>0.67857119688668766</v>
      </c>
    </row>
    <row r="2186" spans="1:26" x14ac:dyDescent="0.3">
      <c r="A2186" s="8">
        <v>45341</v>
      </c>
      <c r="B2186" s="6" t="s">
        <v>27</v>
      </c>
      <c r="C2186" s="6"/>
      <c r="D2186" s="6" t="s">
        <v>24</v>
      </c>
      <c r="I2186">
        <f>VLOOKUP(D2186,MoneyLine!$A$1:$K$33,7,FALSE)</f>
        <v>-28.852380952380948</v>
      </c>
      <c r="J2186">
        <f>VLOOKUP(B2186,MoneyLine!$A$1:$K$33,7,FALSE)</f>
        <v>57.437380952380948</v>
      </c>
      <c r="K2186">
        <f>VLOOKUP(B2186,MoneyLine!$A$1:$K$33,11,FALSE)</f>
        <v>10.504999999999999</v>
      </c>
      <c r="L2186">
        <f>VLOOKUP(B2186,MoneyLine!$A$1:$D$33,4,FALSE)</f>
        <v>52.064499999999995</v>
      </c>
      <c r="M2186">
        <f>VLOOKUP(D2186,MoneyLine!$A$1:$K$33,11,FALSE)</f>
        <v>5.754999999999999</v>
      </c>
      <c r="N2186">
        <f>VLOOKUP(D2186,MoneyLine!$A$1:$D$33,4,FALSE)</f>
        <v>42.153999999999996</v>
      </c>
      <c r="O2186">
        <f>VLOOKUP(D2186,MoneyLine!$A$1:$Q$33,14,FALSE)</f>
        <v>7.490952380952379</v>
      </c>
      <c r="P2186">
        <f>VLOOKUP(B2186,MoneyLine!$A$1:$Q$33,17,FALSE)</f>
        <v>0.65357142857142814</v>
      </c>
      <c r="Q2186">
        <f>VLOOKUP(B2186,MoneyLine!$A$1:$K$33,10,FALSE)</f>
        <v>23.449285714285718</v>
      </c>
      <c r="R2186">
        <f>VLOOKUP(B2186,MoneyLine!$A$1:$Q$33,14,FALSE)</f>
        <v>42.338571428571427</v>
      </c>
      <c r="S2186">
        <f>VLOOKUP(D2186,MoneyLine!$A$1:$Q$33,17,FALSE)</f>
        <v>-35.079523809523806</v>
      </c>
      <c r="T2186">
        <f>VLOOKUP(D2186,MoneyLine!$A$1:$K$33,10,FALSE)</f>
        <v>-0.52404761904761887</v>
      </c>
      <c r="V2186">
        <f>HomTotReg.!$B$17+(test!O2186*HomTotReg.!$B$18+HomTotReg.!$B$19*test!P2186+test!Q2186*HomTotReg.!$B$20)</f>
        <v>2.5586387044757304</v>
      </c>
      <c r="W2186">
        <f>VisTotReg.!$B$17+(VisTotReg.!$B$18*test!R2186+test!S2186*VisTotReg.!$B$19+test!T2186*VisTotReg.!$B$20)</f>
        <v>3.3337225266563228</v>
      </c>
      <c r="Y2186">
        <f>'MoneyLine Reg. 1'!$B$17+('MoneyLine Reg. 1'!$B$18*test!I2186+test!J2186*'MoneyLine Reg. 1'!$B$19+test!T2186*'MoneyLine Reg. 1'!$B$20+test!Q2186*'MoneyLine Reg. 1'!$B$21)</f>
        <v>-0.92185577336634084</v>
      </c>
      <c r="Z2186">
        <f>'MoneyLine Reg. 2'!$B$17+('MoneyLine Reg. 2'!$B$18*test!M2186+test!K2186*'MoneyLine Reg. 2'!$B$19+'MoneyLine Reg. 2'!$B$20*test!L2186+test!N2186*'MoneyLine Reg. 2'!$B$21)</f>
        <v>-0.81163902752258554</v>
      </c>
    </row>
    <row r="2187" spans="1:26" x14ac:dyDescent="0.3">
      <c r="A2187" s="9">
        <v>45341</v>
      </c>
      <c r="B2187" s="7" t="s">
        <v>5</v>
      </c>
      <c r="C2187" s="7"/>
      <c r="D2187" s="7" t="s">
        <v>10</v>
      </c>
      <c r="I2187">
        <f>VLOOKUP(D2187,MoneyLine!$A$1:$K$33,7,FALSE)</f>
        <v>43.783809523809516</v>
      </c>
      <c r="J2187">
        <f>VLOOKUP(B2187,MoneyLine!$A$1:$K$33,7,FALSE)</f>
        <v>92.519047619047612</v>
      </c>
      <c r="K2187">
        <f>VLOOKUP(B2187,MoneyLine!$A$1:$K$33,11,FALSE)</f>
        <v>15.5725</v>
      </c>
      <c r="L2187">
        <f>VLOOKUP(B2187,MoneyLine!$A$1:$D$33,4,FALSE)</f>
        <v>52.448999999999998</v>
      </c>
      <c r="M2187">
        <f>VLOOKUP(D2187,MoneyLine!$A$1:$K$33,11,FALSE)</f>
        <v>2.1412499999999977</v>
      </c>
      <c r="N2187">
        <f>VLOOKUP(D2187,MoneyLine!$A$1:$D$33,4,FALSE)</f>
        <v>45.351499999999994</v>
      </c>
      <c r="O2187">
        <f>VLOOKUP(D2187,MoneyLine!$A$1:$Q$33,14,FALSE)</f>
        <v>43.181904761904768</v>
      </c>
      <c r="P2187">
        <f>VLOOKUP(B2187,MoneyLine!$A$1:$Q$33,17,FALSE)</f>
        <v>2.4073809523809526</v>
      </c>
      <c r="Q2187">
        <f>VLOOKUP(B2187,MoneyLine!$A$1:$K$33,10,FALSE)</f>
        <v>7.11511904761905</v>
      </c>
      <c r="R2187">
        <f>VLOOKUP(B2187,MoneyLine!$A$1:$Q$33,14,FALSE)</f>
        <v>80.7392857142857</v>
      </c>
      <c r="S2187">
        <f>VLOOKUP(D2187,MoneyLine!$A$1:$Q$33,17,FALSE)</f>
        <v>-14.675714285714287</v>
      </c>
      <c r="T2187">
        <f>VLOOKUP(D2187,MoneyLine!$A$1:$K$33,10,FALSE)</f>
        <v>13.367738095238096</v>
      </c>
      <c r="V2187">
        <f>HomTotReg.!$B$17+(test!O2187*HomTotReg.!$B$18+HomTotReg.!$B$19*test!P2187+test!Q2187*HomTotReg.!$B$20)</f>
        <v>3.0978995333471042</v>
      </c>
      <c r="W2187">
        <f>VisTotReg.!$B$17+(VisTotReg.!$B$18*test!R2187+test!S2187*VisTotReg.!$B$19+test!T2187*VisTotReg.!$B$20)</f>
        <v>3.4027748256378816</v>
      </c>
      <c r="Y2187">
        <f>'MoneyLine Reg. 1'!$B$17+('MoneyLine Reg. 1'!$B$18*test!I2187+test!J2187*'MoneyLine Reg. 1'!$B$19+test!T2187*'MoneyLine Reg. 1'!$B$20+test!Q2187*'MoneyLine Reg. 1'!$B$21)</f>
        <v>-0.25824738386200496</v>
      </c>
      <c r="Z2187">
        <f>'MoneyLine Reg. 2'!$B$17+('MoneyLine Reg. 2'!$B$18*test!M2187+test!K2187*'MoneyLine Reg. 2'!$B$19+'MoneyLine Reg. 2'!$B$20*test!L2187+test!N2187*'MoneyLine Reg. 2'!$B$21)</f>
        <v>-1.1303925647154323</v>
      </c>
    </row>
    <row r="2188" spans="1:26" x14ac:dyDescent="0.3">
      <c r="A2188" s="8">
        <v>45341</v>
      </c>
      <c r="B2188" s="6" t="s">
        <v>32</v>
      </c>
      <c r="C2188" s="6"/>
      <c r="D2188" s="6" t="s">
        <v>7</v>
      </c>
      <c r="I2188">
        <f>VLOOKUP(D2188,MoneyLine!$A$1:$K$33,7,FALSE)</f>
        <v>105.50714285714287</v>
      </c>
      <c r="J2188">
        <f>VLOOKUP(B2188,MoneyLine!$A$1:$K$33,7,FALSE)</f>
        <v>91.395238095238099</v>
      </c>
      <c r="K2188">
        <f>VLOOKUP(B2188,MoneyLine!$A$1:$K$33,11,FALSE)</f>
        <v>4.9549999999999983</v>
      </c>
      <c r="L2188">
        <f>VLOOKUP(B2188,MoneyLine!$A$1:$D$33,4,FALSE)</f>
        <v>47.241</v>
      </c>
      <c r="M2188">
        <f>VLOOKUP(D2188,MoneyLine!$A$1:$K$33,11,FALSE)</f>
        <v>17.5075</v>
      </c>
      <c r="N2188">
        <f>VLOOKUP(D2188,MoneyLine!$A$1:$D$33,4,FALSE)</f>
        <v>51.216499999999996</v>
      </c>
      <c r="O2188">
        <f>VLOOKUP(D2188,MoneyLine!$A$1:$Q$33,14,FALSE)</f>
        <v>89.021666666666647</v>
      </c>
      <c r="P2188">
        <f>VLOOKUP(B2188,MoneyLine!$A$1:$Q$33,17,FALSE)</f>
        <v>-9.4788095238095256</v>
      </c>
      <c r="Q2188">
        <f>VLOOKUP(B2188,MoneyLine!$A$1:$K$33,10,FALSE)</f>
        <v>-16.679047619047623</v>
      </c>
      <c r="R2188">
        <f>VLOOKUP(B2188,MoneyLine!$A$1:$Q$33,14,FALSE)</f>
        <v>85.390952380952371</v>
      </c>
      <c r="S2188">
        <f>VLOOKUP(D2188,MoneyLine!$A$1:$Q$33,17,FALSE)</f>
        <v>1.5838095238095231</v>
      </c>
      <c r="T2188">
        <f>VLOOKUP(D2188,MoneyLine!$A$1:$K$33,10,FALSE)</f>
        <v>-6.0107142857142861</v>
      </c>
      <c r="V2188">
        <f>HomTotReg.!$B$17+(test!O2188*HomTotReg.!$B$18+HomTotReg.!$B$19*test!P2188+test!Q2188*HomTotReg.!$B$20)</f>
        <v>3.9713631771480848</v>
      </c>
      <c r="W2188">
        <f>VisTotReg.!$B$17+(VisTotReg.!$B$18*test!R2188+test!S2188*VisTotReg.!$B$19+test!T2188*VisTotReg.!$B$20)</f>
        <v>3.5983435532445949</v>
      </c>
      <c r="Y2188">
        <f>'MoneyLine Reg. 1'!$B$17+('MoneyLine Reg. 1'!$B$18*test!I2188+test!J2188*'MoneyLine Reg. 1'!$B$19+test!T2188*'MoneyLine Reg. 1'!$B$20+test!Q2188*'MoneyLine Reg. 1'!$B$21)</f>
        <v>0.329359303412458</v>
      </c>
      <c r="Z2188">
        <f>'MoneyLine Reg. 2'!$B$17+('MoneyLine Reg. 2'!$B$18*test!M2188+test!K2188*'MoneyLine Reg. 2'!$B$19+'MoneyLine Reg. 2'!$B$20*test!L2188+test!N2188*'MoneyLine Reg. 2'!$B$21)</f>
        <v>1.2402390706433977</v>
      </c>
    </row>
    <row r="2189" spans="1:26" x14ac:dyDescent="0.3">
      <c r="A2189" s="9">
        <v>45342</v>
      </c>
      <c r="B2189" s="7" t="s">
        <v>8</v>
      </c>
      <c r="C2189" s="7"/>
      <c r="D2189" s="7" t="s">
        <v>11</v>
      </c>
      <c r="I2189">
        <f>VLOOKUP(D2189,MoneyLine!$A$1:$K$33,7,FALSE)</f>
        <v>121.01880952380951</v>
      </c>
      <c r="J2189">
        <f>VLOOKUP(B2189,MoneyLine!$A$1:$K$33,7,FALSE)</f>
        <v>158.14214285714286</v>
      </c>
      <c r="K2189">
        <f>VLOOKUP(B2189,MoneyLine!$A$1:$K$33,11,FALSE)</f>
        <v>11.611250000000004</v>
      </c>
      <c r="L2189">
        <f>VLOOKUP(B2189,MoneyLine!$A$1:$D$33,4,FALSE)</f>
        <v>49.862499999999997</v>
      </c>
      <c r="M2189">
        <f>VLOOKUP(D2189,MoneyLine!$A$1:$K$33,11,FALSE)</f>
        <v>15.838749999999997</v>
      </c>
      <c r="N2189">
        <f>VLOOKUP(D2189,MoneyLine!$A$1:$D$33,4,FALSE)</f>
        <v>52.685499999999998</v>
      </c>
      <c r="O2189">
        <f>VLOOKUP(D2189,MoneyLine!$A$1:$Q$33,14,FALSE)</f>
        <v>85.286666666666662</v>
      </c>
      <c r="P2189">
        <f>VLOOKUP(B2189,MoneyLine!$A$1:$Q$33,17,FALSE)</f>
        <v>14.067142857142855</v>
      </c>
      <c r="Q2189">
        <f>VLOOKUP(B2189,MoneyLine!$A$1:$K$33,10,FALSE)</f>
        <v>21.027261904761904</v>
      </c>
      <c r="R2189">
        <f>VLOOKUP(B2189,MoneyLine!$A$1:$Q$33,14,FALSE)</f>
        <v>125.46428571428571</v>
      </c>
      <c r="S2189">
        <f>VLOOKUP(D2189,MoneyLine!$A$1:$Q$33,17,FALSE)</f>
        <v>15.627619047619051</v>
      </c>
      <c r="T2189">
        <f>VLOOKUP(D2189,MoneyLine!$A$1:$K$33,10,FALSE)</f>
        <v>10.4975</v>
      </c>
      <c r="V2189">
        <f>HomTotReg.!$B$17+(test!O2189*HomTotReg.!$B$18+HomTotReg.!$B$19*test!P2189+test!Q2189*HomTotReg.!$B$20)</f>
        <v>3.2666172630008945</v>
      </c>
      <c r="W2189">
        <f>VisTotReg.!$B$17+(VisTotReg.!$B$18*test!R2189+test!S2189*VisTotReg.!$B$19+test!T2189*VisTotReg.!$B$20)</f>
        <v>3.7054052534701372</v>
      </c>
      <c r="Y2189">
        <f>'MoneyLine Reg. 1'!$B$17+('MoneyLine Reg. 1'!$B$18*test!I2189+test!J2189*'MoneyLine Reg. 1'!$B$19+test!T2189*'MoneyLine Reg. 1'!$B$20+test!Q2189*'MoneyLine Reg. 1'!$B$21)</f>
        <v>-0.43592539639817107</v>
      </c>
      <c r="Z2189">
        <f>'MoneyLine Reg. 2'!$B$17+('MoneyLine Reg. 2'!$B$18*test!M2189+test!K2189*'MoneyLine Reg. 2'!$B$19+'MoneyLine Reg. 2'!$B$20*test!L2189+test!N2189*'MoneyLine Reg. 2'!$B$21)</f>
        <v>0.65470253343121287</v>
      </c>
    </row>
    <row r="2190" spans="1:26" x14ac:dyDescent="0.3">
      <c r="A2190" s="8">
        <v>45342</v>
      </c>
      <c r="B2190" s="6" t="s">
        <v>32</v>
      </c>
      <c r="C2190" s="6"/>
      <c r="D2190" s="6" t="s">
        <v>31</v>
      </c>
      <c r="I2190">
        <f>VLOOKUP(D2190,MoneyLine!$A$1:$K$33,7,FALSE)</f>
        <v>130.13119047619048</v>
      </c>
      <c r="J2190">
        <f>VLOOKUP(B2190,MoneyLine!$A$1:$K$33,7,FALSE)</f>
        <v>91.395238095238099</v>
      </c>
      <c r="K2190">
        <f>VLOOKUP(B2190,MoneyLine!$A$1:$K$33,11,FALSE)</f>
        <v>4.9549999999999983</v>
      </c>
      <c r="L2190">
        <f>VLOOKUP(B2190,MoneyLine!$A$1:$D$33,4,FALSE)</f>
        <v>47.241</v>
      </c>
      <c r="M2190">
        <f>VLOOKUP(D2190,MoneyLine!$A$1:$K$33,11,FALSE)</f>
        <v>13.114999999999997</v>
      </c>
      <c r="N2190">
        <f>VLOOKUP(D2190,MoneyLine!$A$1:$D$33,4,FALSE)</f>
        <v>55.725999999999999</v>
      </c>
      <c r="O2190">
        <f>VLOOKUP(D2190,MoneyLine!$A$1:$Q$33,14,FALSE)</f>
        <v>91.865476190476173</v>
      </c>
      <c r="P2190">
        <f>VLOOKUP(B2190,MoneyLine!$A$1:$Q$33,17,FALSE)</f>
        <v>-9.4788095238095256</v>
      </c>
      <c r="Q2190">
        <f>VLOOKUP(B2190,MoneyLine!$A$1:$K$33,10,FALSE)</f>
        <v>-16.679047619047623</v>
      </c>
      <c r="R2190">
        <f>VLOOKUP(B2190,MoneyLine!$A$1:$Q$33,14,FALSE)</f>
        <v>85.390952380952371</v>
      </c>
      <c r="S2190">
        <f>VLOOKUP(D2190,MoneyLine!$A$1:$Q$33,17,FALSE)</f>
        <v>29.228333333333332</v>
      </c>
      <c r="T2190">
        <f>VLOOKUP(D2190,MoneyLine!$A$1:$K$33,10,FALSE)</f>
        <v>31.447738095238101</v>
      </c>
      <c r="V2190">
        <f>HomTotReg.!$B$17+(test!O2190*HomTotReg.!$B$18+HomTotReg.!$B$19*test!P2190+test!Q2190*HomTotReg.!$B$20)</f>
        <v>4.001463034572053</v>
      </c>
      <c r="W2190">
        <f>VisTotReg.!$B$17+(VisTotReg.!$B$18*test!R2190+test!S2190*VisTotReg.!$B$19+test!T2190*VisTotReg.!$B$20)</f>
        <v>2.8003579808626684</v>
      </c>
      <c r="Y2190">
        <f>'MoneyLine Reg. 1'!$B$17+('MoneyLine Reg. 1'!$B$18*test!I2190+test!J2190*'MoneyLine Reg. 1'!$B$19+test!T2190*'MoneyLine Reg. 1'!$B$20+test!Q2190*'MoneyLine Reg. 1'!$B$21)</f>
        <v>1.0891366834209608</v>
      </c>
      <c r="Z2190">
        <f>'MoneyLine Reg. 2'!$B$17+('MoneyLine Reg. 2'!$B$18*test!M2190+test!K2190*'MoneyLine Reg. 2'!$B$19+'MoneyLine Reg. 2'!$B$20*test!L2190+test!N2190*'MoneyLine Reg. 2'!$B$21)</f>
        <v>1.2943179345006062</v>
      </c>
    </row>
    <row r="2191" spans="1:26" x14ac:dyDescent="0.3">
      <c r="A2191" s="9">
        <v>45342</v>
      </c>
      <c r="B2191" s="7" t="s">
        <v>20</v>
      </c>
      <c r="C2191" s="7"/>
      <c r="D2191" s="7" t="s">
        <v>29</v>
      </c>
      <c r="I2191">
        <f>VLOOKUP(D2191,MoneyLine!$A$1:$K$33,7,FALSE)</f>
        <v>120.64333333333332</v>
      </c>
      <c r="J2191">
        <f>VLOOKUP(B2191,MoneyLine!$A$1:$K$33,7,FALSE)</f>
        <v>53.481666666666655</v>
      </c>
      <c r="K2191">
        <f>VLOOKUP(B2191,MoneyLine!$A$1:$K$33,11,FALSE)</f>
        <v>4.7974999999999994</v>
      </c>
      <c r="L2191">
        <f>VLOOKUP(B2191,MoneyLine!$A$1:$D$33,4,FALSE)</f>
        <v>46.0565</v>
      </c>
      <c r="M2191">
        <f>VLOOKUP(D2191,MoneyLine!$A$1:$K$33,11,FALSE)</f>
        <v>13.331249999999997</v>
      </c>
      <c r="N2191">
        <f>VLOOKUP(D2191,MoneyLine!$A$1:$D$33,4,FALSE)</f>
        <v>55.3095</v>
      </c>
      <c r="O2191">
        <f>VLOOKUP(D2191,MoneyLine!$A$1:$Q$33,14,FALSE)</f>
        <v>76.355714285714271</v>
      </c>
      <c r="P2191">
        <f>VLOOKUP(B2191,MoneyLine!$A$1:$Q$33,17,FALSE)</f>
        <v>-10.467380952380953</v>
      </c>
      <c r="Q2191">
        <f>VLOOKUP(B2191,MoneyLine!$A$1:$K$33,10,FALSE)</f>
        <v>1.6524999999999999</v>
      </c>
      <c r="R2191">
        <f>VLOOKUP(B2191,MoneyLine!$A$1:$Q$33,14,FALSE)</f>
        <v>58.340238095238099</v>
      </c>
      <c r="S2191">
        <f>VLOOKUP(D2191,MoneyLine!$A$1:$Q$33,17,FALSE)</f>
        <v>28.97</v>
      </c>
      <c r="T2191">
        <f>VLOOKUP(D2191,MoneyLine!$A$1:$K$33,10,FALSE)</f>
        <v>20.598452380952381</v>
      </c>
      <c r="V2191">
        <f>HomTotReg.!$B$17+(test!O2191*HomTotReg.!$B$18+HomTotReg.!$B$19*test!P2191+test!Q2191*HomTotReg.!$B$20)</f>
        <v>3.6456771890749025</v>
      </c>
      <c r="W2191">
        <f>VisTotReg.!$B$17+(VisTotReg.!$B$18*test!R2191+test!S2191*VisTotReg.!$B$19+test!T2191*VisTotReg.!$B$20)</f>
        <v>2.6415503770100353</v>
      </c>
      <c r="Y2191">
        <f>'MoneyLine Reg. 1'!$B$17+('MoneyLine Reg. 1'!$B$18*test!I2191+test!J2191*'MoneyLine Reg. 1'!$B$19+test!T2191*'MoneyLine Reg. 1'!$B$20+test!Q2191*'MoneyLine Reg. 1'!$B$21)</f>
        <v>1.0989760527256767</v>
      </c>
      <c r="Z2191">
        <f>'MoneyLine Reg. 2'!$B$17+('MoneyLine Reg. 2'!$B$18*test!M2191+test!K2191*'MoneyLine Reg. 2'!$B$19+'MoneyLine Reg. 2'!$B$20*test!L2191+test!N2191*'MoneyLine Reg. 2'!$B$21)</f>
        <v>1.3763309247645772</v>
      </c>
    </row>
    <row r="2192" spans="1:26" x14ac:dyDescent="0.3">
      <c r="A2192" s="8">
        <v>45342</v>
      </c>
      <c r="B2192" s="6" t="s">
        <v>30</v>
      </c>
      <c r="C2192" s="6"/>
      <c r="D2192" s="6" t="s">
        <v>17</v>
      </c>
      <c r="I2192">
        <f>VLOOKUP(D2192,MoneyLine!$A$1:$K$33,7,FALSE)</f>
        <v>126.67</v>
      </c>
      <c r="J2192">
        <f>VLOOKUP(B2192,MoneyLine!$A$1:$K$33,7,FALSE)</f>
        <v>127.36857142857141</v>
      </c>
      <c r="K2192">
        <f>VLOOKUP(B2192,MoneyLine!$A$1:$K$33,11,FALSE)</f>
        <v>15.876249999999999</v>
      </c>
      <c r="L2192">
        <f>VLOOKUP(B2192,MoneyLine!$A$1:$D$33,4,FALSE)</f>
        <v>56.155499999999996</v>
      </c>
      <c r="M2192">
        <f>VLOOKUP(D2192,MoneyLine!$A$1:$K$33,11,FALSE)</f>
        <v>19.922499999999999</v>
      </c>
      <c r="N2192">
        <f>VLOOKUP(D2192,MoneyLine!$A$1:$D$33,4,FALSE)</f>
        <v>49.902000000000001</v>
      </c>
      <c r="O2192">
        <f>VLOOKUP(D2192,MoneyLine!$A$1:$Q$33,14,FALSE)</f>
        <v>104.88261904761904</v>
      </c>
      <c r="P2192">
        <f>VLOOKUP(B2192,MoneyLine!$A$1:$Q$33,17,FALSE)</f>
        <v>21.976904761904766</v>
      </c>
      <c r="Q2192">
        <f>VLOOKUP(B2192,MoneyLine!$A$1:$K$33,10,FALSE)</f>
        <v>-0.45761904761904759</v>
      </c>
      <c r="R2192">
        <f>VLOOKUP(B2192,MoneyLine!$A$1:$Q$33,14,FALSE)</f>
        <v>104.57619047619046</v>
      </c>
      <c r="S2192">
        <f>VLOOKUP(D2192,MoneyLine!$A$1:$Q$33,17,FALSE)</f>
        <v>9.6223809523809507</v>
      </c>
      <c r="T2192">
        <f>VLOOKUP(D2192,MoneyLine!$A$1:$K$33,10,FALSE)</f>
        <v>23.209285714285713</v>
      </c>
      <c r="V2192">
        <f>HomTotReg.!$B$17+(test!O2192*HomTotReg.!$B$18+HomTotReg.!$B$19*test!P2192+test!Q2192*HomTotReg.!$B$20)</f>
        <v>3.6270753691908317</v>
      </c>
      <c r="W2192">
        <f>VisTotReg.!$B$17+(VisTotReg.!$B$18*test!R2192+test!S2192*VisTotReg.!$B$19+test!T2192*VisTotReg.!$B$20)</f>
        <v>3.3240021547351439</v>
      </c>
      <c r="Y2192">
        <f>'MoneyLine Reg. 1'!$B$17+('MoneyLine Reg. 1'!$B$18*test!I2192+test!J2192*'MoneyLine Reg. 1'!$B$19+test!T2192*'MoneyLine Reg. 1'!$B$20+test!Q2192*'MoneyLine Reg. 1'!$B$21)</f>
        <v>0.36470596333116662</v>
      </c>
      <c r="Z2192">
        <f>'MoneyLine Reg. 2'!$B$17+('MoneyLine Reg. 2'!$B$18*test!M2192+test!K2192*'MoneyLine Reg. 2'!$B$19+'MoneyLine Reg. 2'!$B$20*test!L2192+test!N2192*'MoneyLine Reg. 2'!$B$21)</f>
        <v>-2.0041209983970187E-2</v>
      </c>
    </row>
    <row r="2193" spans="1:26" x14ac:dyDescent="0.3">
      <c r="A2193" s="9">
        <v>45342</v>
      </c>
      <c r="B2193" s="7" t="s">
        <v>16</v>
      </c>
      <c r="C2193" s="7"/>
      <c r="D2193" s="7" t="s">
        <v>3</v>
      </c>
      <c r="I2193">
        <f>VLOOKUP(D2193,MoneyLine!$A$1:$K$33,7,FALSE)</f>
        <v>103.61880952380953</v>
      </c>
      <c r="J2193">
        <f>VLOOKUP(B2193,MoneyLine!$A$1:$K$33,7,FALSE)</f>
        <v>64.561666666666639</v>
      </c>
      <c r="K2193">
        <f>VLOOKUP(B2193,MoneyLine!$A$1:$K$33,11,FALSE)</f>
        <v>10.3225</v>
      </c>
      <c r="L2193">
        <f>VLOOKUP(B2193,MoneyLine!$A$1:$D$33,4,FALSE)</f>
        <v>48.538999999999994</v>
      </c>
      <c r="M2193">
        <f>VLOOKUP(D2193,MoneyLine!$A$1:$K$33,11,FALSE)</f>
        <v>6.7725000000000009</v>
      </c>
      <c r="N2193">
        <f>VLOOKUP(D2193,MoneyLine!$A$1:$D$33,4,FALSE)</f>
        <v>53.618500000000004</v>
      </c>
      <c r="O2193">
        <f>VLOOKUP(D2193,MoneyLine!$A$1:$Q$33,14,FALSE)</f>
        <v>76.556190476190451</v>
      </c>
      <c r="P2193">
        <f>VLOOKUP(B2193,MoneyLine!$A$1:$Q$33,17,FALSE)</f>
        <v>-17.098809523809521</v>
      </c>
      <c r="Q2193">
        <f>VLOOKUP(B2193,MoneyLine!$A$1:$K$33,10,FALSE)</f>
        <v>17.131547619047623</v>
      </c>
      <c r="R2193">
        <f>VLOOKUP(B2193,MoneyLine!$A$1:$Q$33,14,FALSE)</f>
        <v>75.591190476190462</v>
      </c>
      <c r="S2193">
        <f>VLOOKUP(D2193,MoneyLine!$A$1:$Q$33,17,FALSE)</f>
        <v>15.725476190476186</v>
      </c>
      <c r="T2193">
        <f>VLOOKUP(D2193,MoneyLine!$A$1:$K$33,10,FALSE)</f>
        <v>34.368214285714288</v>
      </c>
      <c r="V2193">
        <f>HomTotReg.!$B$17+(test!O2193*HomTotReg.!$B$18+HomTotReg.!$B$19*test!P2193+test!Q2193*HomTotReg.!$B$20)</f>
        <v>3.547417956654356</v>
      </c>
      <c r="W2193">
        <f>VisTotReg.!$B$17+(VisTotReg.!$B$18*test!R2193+test!S2193*VisTotReg.!$B$19+test!T2193*VisTotReg.!$B$20)</f>
        <v>2.7614855743155879</v>
      </c>
      <c r="Y2193">
        <f>'MoneyLine Reg. 1'!$B$17+('MoneyLine Reg. 1'!$B$18*test!I2193+test!J2193*'MoneyLine Reg. 1'!$B$19+test!T2193*'MoneyLine Reg. 1'!$B$20+test!Q2193*'MoneyLine Reg. 1'!$B$21)</f>
        <v>0.84029779009092331</v>
      </c>
      <c r="Z2193">
        <f>'MoneyLine Reg. 2'!$B$17+('MoneyLine Reg. 2'!$B$18*test!M2193+test!K2193*'MoneyLine Reg. 2'!$B$19+'MoneyLine Reg. 2'!$B$20*test!L2193+test!N2193*'MoneyLine Reg. 2'!$B$21)</f>
        <v>0.34450257438441856</v>
      </c>
    </row>
    <row r="2194" spans="1:26" x14ac:dyDescent="0.3">
      <c r="A2194" s="8">
        <v>45342</v>
      </c>
      <c r="B2194" s="6" t="s">
        <v>21</v>
      </c>
      <c r="C2194" s="6"/>
      <c r="D2194" s="6" t="s">
        <v>27</v>
      </c>
      <c r="I2194">
        <f>VLOOKUP(D2194,MoneyLine!$A$1:$K$33,7,FALSE)</f>
        <v>57.437380952380948</v>
      </c>
      <c r="J2194">
        <f>VLOOKUP(B2194,MoneyLine!$A$1:$K$33,7,FALSE)</f>
        <v>81.149285714285725</v>
      </c>
      <c r="K2194">
        <f>VLOOKUP(B2194,MoneyLine!$A$1:$K$33,11,FALSE)</f>
        <v>9.1225000000000005</v>
      </c>
      <c r="L2194">
        <f>VLOOKUP(B2194,MoneyLine!$A$1:$D$33,4,FALSE)</f>
        <v>51.807999999999993</v>
      </c>
      <c r="M2194">
        <f>VLOOKUP(D2194,MoneyLine!$A$1:$K$33,11,FALSE)</f>
        <v>10.504999999999999</v>
      </c>
      <c r="N2194">
        <f>VLOOKUP(D2194,MoneyLine!$A$1:$D$33,4,FALSE)</f>
        <v>52.064499999999995</v>
      </c>
      <c r="O2194">
        <f>VLOOKUP(D2194,MoneyLine!$A$1:$Q$33,14,FALSE)</f>
        <v>42.338571428571427</v>
      </c>
      <c r="P2194">
        <f>VLOOKUP(B2194,MoneyLine!$A$1:$Q$33,17,FALSE)</f>
        <v>7.3759523809523806</v>
      </c>
      <c r="Q2194">
        <f>VLOOKUP(B2194,MoneyLine!$A$1:$K$33,10,FALSE)</f>
        <v>8.0371428571428574</v>
      </c>
      <c r="R2194">
        <f>VLOOKUP(B2194,MoneyLine!$A$1:$Q$33,14,FALSE)</f>
        <v>65.387857142857143</v>
      </c>
      <c r="S2194">
        <f>VLOOKUP(D2194,MoneyLine!$A$1:$Q$33,17,FALSE)</f>
        <v>0.65357142857142814</v>
      </c>
      <c r="T2194">
        <f>VLOOKUP(D2194,MoneyLine!$A$1:$K$33,10,FALSE)</f>
        <v>23.449285714285718</v>
      </c>
      <c r="V2194">
        <f>HomTotReg.!$B$17+(test!O2194*HomTotReg.!$B$18+HomTotReg.!$B$19*test!P2194+test!Q2194*HomTotReg.!$B$20)</f>
        <v>3.0261576148456797</v>
      </c>
      <c r="W2194">
        <f>VisTotReg.!$B$17+(VisTotReg.!$B$18*test!R2194+test!S2194*VisTotReg.!$B$19+test!T2194*VisTotReg.!$B$20)</f>
        <v>2.9355901820593959</v>
      </c>
      <c r="Y2194">
        <f>'MoneyLine Reg. 1'!$B$17+('MoneyLine Reg. 1'!$B$18*test!I2194+test!J2194*'MoneyLine Reg. 1'!$B$19+test!T2194*'MoneyLine Reg. 1'!$B$20+test!Q2194*'MoneyLine Reg. 1'!$B$21)</f>
        <v>0.1367408295523945</v>
      </c>
      <c r="Z2194">
        <f>'MoneyLine Reg. 2'!$B$17+('MoneyLine Reg. 2'!$B$18*test!M2194+test!K2194*'MoneyLine Reg. 2'!$B$19+'MoneyLine Reg. 2'!$B$20*test!L2194+test!N2194*'MoneyLine Reg. 2'!$B$21)</f>
        <v>0.28507839359359011</v>
      </c>
    </row>
    <row r="2195" spans="1:26" x14ac:dyDescent="0.3">
      <c r="A2195" s="9">
        <v>45342</v>
      </c>
      <c r="B2195" s="7" t="s">
        <v>28</v>
      </c>
      <c r="C2195" s="7"/>
      <c r="D2195" s="7" t="s">
        <v>23</v>
      </c>
      <c r="I2195">
        <f>VLOOKUP(D2195,MoneyLine!$A$1:$K$33,7,FALSE)</f>
        <v>101.00309523809524</v>
      </c>
      <c r="J2195">
        <f>VLOOKUP(B2195,MoneyLine!$A$1:$K$33,7,FALSE)</f>
        <v>60.434285714285707</v>
      </c>
      <c r="K2195">
        <f>VLOOKUP(B2195,MoneyLine!$A$1:$K$33,11,FALSE)</f>
        <v>6.9025000000000016</v>
      </c>
      <c r="L2195">
        <f>VLOOKUP(B2195,MoneyLine!$A$1:$D$33,4,FALSE)</f>
        <v>50.512499999999996</v>
      </c>
      <c r="M2195">
        <f>VLOOKUP(D2195,MoneyLine!$A$1:$K$33,11,FALSE)</f>
        <v>6.8149999999999995</v>
      </c>
      <c r="N2195">
        <f>VLOOKUP(D2195,MoneyLine!$A$1:$D$33,4,FALSE)</f>
        <v>52.277999999999999</v>
      </c>
      <c r="O2195">
        <f>VLOOKUP(D2195,MoneyLine!$A$1:$Q$33,14,FALSE)</f>
        <v>66.898333333333312</v>
      </c>
      <c r="P2195">
        <f>VLOOKUP(B2195,MoneyLine!$A$1:$Q$33,17,FALSE)</f>
        <v>10.998333333333333</v>
      </c>
      <c r="Q2195">
        <f>VLOOKUP(B2195,MoneyLine!$A$1:$K$33,10,FALSE)</f>
        <v>5.5184523809523807</v>
      </c>
      <c r="R2195">
        <f>VLOOKUP(B2195,MoneyLine!$A$1:$Q$33,14,FALSE)</f>
        <v>47.296666666666667</v>
      </c>
      <c r="S2195">
        <f>VLOOKUP(D2195,MoneyLine!$A$1:$Q$33,17,FALSE)</f>
        <v>22.973095238095237</v>
      </c>
      <c r="T2195">
        <f>VLOOKUP(D2195,MoneyLine!$A$1:$K$33,10,FALSE)</f>
        <v>43.088928571428575</v>
      </c>
      <c r="V2195">
        <f>HomTotReg.!$B$17+(test!O2195*HomTotReg.!$B$18+HomTotReg.!$B$19*test!P2195+test!Q2195*HomTotReg.!$B$20)</f>
        <v>3.2754890642524321</v>
      </c>
      <c r="W2195">
        <f>VisTotReg.!$B$17+(VisTotReg.!$B$18*test!R2195+test!S2195*VisTotReg.!$B$19+test!T2195*VisTotReg.!$B$20)</f>
        <v>2.2328576018516371</v>
      </c>
      <c r="Y2195">
        <f>'MoneyLine Reg. 1'!$B$17+('MoneyLine Reg. 1'!$B$18*test!I2195+test!J2195*'MoneyLine Reg. 1'!$B$19+test!T2195*'MoneyLine Reg. 1'!$B$20+test!Q2195*'MoneyLine Reg. 1'!$B$21)</f>
        <v>1.099131590507509</v>
      </c>
      <c r="Z2195">
        <f>'MoneyLine Reg. 2'!$B$17+('MoneyLine Reg. 2'!$B$18*test!M2195+test!K2195*'MoneyLine Reg. 2'!$B$19+'MoneyLine Reg. 2'!$B$20*test!L2195+test!N2195*'MoneyLine Reg. 2'!$B$21)</f>
        <v>0.30362932541586751</v>
      </c>
    </row>
    <row r="2196" spans="1:26" x14ac:dyDescent="0.3">
      <c r="A2196" s="8">
        <v>45342</v>
      </c>
      <c r="B2196" s="6" t="s">
        <v>15</v>
      </c>
      <c r="C2196" s="6"/>
      <c r="D2196" s="6" t="s">
        <v>12</v>
      </c>
      <c r="I2196">
        <f>VLOOKUP(D2196,MoneyLine!$A$1:$K$33,7,FALSE)</f>
        <v>38.000238095238089</v>
      </c>
      <c r="J2196">
        <f>VLOOKUP(B2196,MoneyLine!$A$1:$K$33,7,FALSE)</f>
        <v>101.46142857142856</v>
      </c>
      <c r="K2196">
        <f>VLOOKUP(B2196,MoneyLine!$A$1:$K$33,11,FALSE)</f>
        <v>16.143749999999997</v>
      </c>
      <c r="L2196">
        <f>VLOOKUP(B2196,MoneyLine!$A$1:$D$33,4,FALSE)</f>
        <v>52.539000000000001</v>
      </c>
      <c r="M2196">
        <f>VLOOKUP(D2196,MoneyLine!$A$1:$K$33,11,FALSE)</f>
        <v>5.6062500000000011</v>
      </c>
      <c r="N2196">
        <f>VLOOKUP(D2196,MoneyLine!$A$1:$D$33,4,FALSE)</f>
        <v>46.611499999999999</v>
      </c>
      <c r="O2196">
        <f>VLOOKUP(D2196,MoneyLine!$A$1:$Q$33,14,FALSE)</f>
        <v>32.669761904761899</v>
      </c>
      <c r="P2196">
        <f>VLOOKUP(B2196,MoneyLine!$A$1:$Q$33,17,FALSE)</f>
        <v>16.578095238095237</v>
      </c>
      <c r="Q2196">
        <f>VLOOKUP(B2196,MoneyLine!$A$1:$K$33,10,FALSE)</f>
        <v>-8.7532142857142858</v>
      </c>
      <c r="R2196">
        <f>VLOOKUP(B2196,MoneyLine!$A$1:$Q$33,14,FALSE)</f>
        <v>76.89928571428571</v>
      </c>
      <c r="S2196">
        <f>VLOOKUP(D2196,MoneyLine!$A$1:$Q$33,17,FALSE)</f>
        <v>-1.7361904761904778</v>
      </c>
      <c r="T2196">
        <f>VLOOKUP(D2196,MoneyLine!$A$1:$K$33,10,FALSE)</f>
        <v>20.738571428571433</v>
      </c>
      <c r="V2196">
        <f>HomTotReg.!$B$17+(test!O2196*HomTotReg.!$B$18+HomTotReg.!$B$19*test!P2196+test!Q2196*HomTotReg.!$B$20)</f>
        <v>3.0114164079252981</v>
      </c>
      <c r="W2196">
        <f>VisTotReg.!$B$17+(VisTotReg.!$B$18*test!R2196+test!S2196*VisTotReg.!$B$19+test!T2196*VisTotReg.!$B$20)</f>
        <v>3.13334875418703</v>
      </c>
      <c r="Y2196">
        <f>'MoneyLine Reg. 1'!$B$17+('MoneyLine Reg. 1'!$B$18*test!I2196+test!J2196*'MoneyLine Reg. 1'!$B$19+test!T2196*'MoneyLine Reg. 1'!$B$20+test!Q2196*'MoneyLine Reg. 1'!$B$21)</f>
        <v>-0.15700547866782888</v>
      </c>
      <c r="Z2196">
        <f>'MoneyLine Reg. 2'!$B$17+('MoneyLine Reg. 2'!$B$18*test!M2196+test!K2196*'MoneyLine Reg. 2'!$B$19+'MoneyLine Reg. 2'!$B$20*test!L2196+test!N2196*'MoneyLine Reg. 2'!$B$21)</f>
        <v>-0.86981713288603979</v>
      </c>
    </row>
    <row r="2197" spans="1:26" x14ac:dyDescent="0.3">
      <c r="A2197" s="9">
        <v>45343</v>
      </c>
      <c r="B2197" s="7" t="s">
        <v>20</v>
      </c>
      <c r="C2197" s="7"/>
      <c r="D2197" s="7" t="s">
        <v>26</v>
      </c>
      <c r="I2197">
        <f>VLOOKUP(D2197,MoneyLine!$A$1:$K$33,7,FALSE)</f>
        <v>2.4278571428571381</v>
      </c>
      <c r="J2197">
        <f>VLOOKUP(B2197,MoneyLine!$A$1:$K$33,7,FALSE)</f>
        <v>53.481666666666655</v>
      </c>
      <c r="K2197">
        <f>VLOOKUP(B2197,MoneyLine!$A$1:$K$33,11,FALSE)</f>
        <v>4.7974999999999994</v>
      </c>
      <c r="L2197">
        <f>VLOOKUP(B2197,MoneyLine!$A$1:$D$33,4,FALSE)</f>
        <v>46.0565</v>
      </c>
      <c r="M2197">
        <f>VLOOKUP(D2197,MoneyLine!$A$1:$K$33,11,FALSE)</f>
        <v>7.2874999999999996</v>
      </c>
      <c r="N2197">
        <f>VLOOKUP(D2197,MoneyLine!$A$1:$D$33,4,FALSE)</f>
        <v>44.772500000000001</v>
      </c>
      <c r="O2197">
        <f>VLOOKUP(D2197,MoneyLine!$A$1:$Q$33,14,FALSE)</f>
        <v>21.040476190476188</v>
      </c>
      <c r="P2197">
        <f>VLOOKUP(B2197,MoneyLine!$A$1:$Q$33,17,FALSE)</f>
        <v>-10.467380952380953</v>
      </c>
      <c r="Q2197">
        <f>VLOOKUP(B2197,MoneyLine!$A$1:$K$33,10,FALSE)</f>
        <v>1.6524999999999999</v>
      </c>
      <c r="R2197">
        <f>VLOOKUP(B2197,MoneyLine!$A$1:$Q$33,14,FALSE)</f>
        <v>58.340238095238099</v>
      </c>
      <c r="S2197">
        <f>VLOOKUP(D2197,MoneyLine!$A$1:$Q$33,17,FALSE)</f>
        <v>-8.321428571428573</v>
      </c>
      <c r="T2197">
        <f>VLOOKUP(D2197,MoneyLine!$A$1:$K$33,10,FALSE)</f>
        <v>13.537738095238096</v>
      </c>
      <c r="V2197">
        <f>HomTotReg.!$B$17+(test!O2197*HomTotReg.!$B$18+HomTotReg.!$B$19*test!P2197+test!Q2197*HomTotReg.!$B$20)</f>
        <v>3.0602016970985075</v>
      </c>
      <c r="W2197">
        <f>VisTotReg.!$B$17+(VisTotReg.!$B$18*test!R2197+test!S2197*VisTotReg.!$B$19+test!T2197*VisTotReg.!$B$20)</f>
        <v>3.0779431394129384</v>
      </c>
      <c r="Y2197">
        <f>'MoneyLine Reg. 1'!$B$17+('MoneyLine Reg. 1'!$B$18*test!I2197+test!J2197*'MoneyLine Reg. 1'!$B$19+test!T2197*'MoneyLine Reg. 1'!$B$20+test!Q2197*'MoneyLine Reg. 1'!$B$21)</f>
        <v>-0.1570282660389461</v>
      </c>
      <c r="Z2197">
        <f>'MoneyLine Reg. 2'!$B$17+('MoneyLine Reg. 2'!$B$18*test!M2197+test!K2197*'MoneyLine Reg. 2'!$B$19+'MoneyLine Reg. 2'!$B$20*test!L2197+test!N2197*'MoneyLine Reg. 2'!$B$21)</f>
        <v>0.25668311256580267</v>
      </c>
    </row>
    <row r="2198" spans="1:26" x14ac:dyDescent="0.3">
      <c r="A2198" s="8">
        <v>45343</v>
      </c>
      <c r="B2198" s="6" t="s">
        <v>5</v>
      </c>
      <c r="C2198" s="6"/>
      <c r="D2198" s="6" t="s">
        <v>25</v>
      </c>
      <c r="I2198">
        <f>VLOOKUP(D2198,MoneyLine!$A$1:$K$33,7,FALSE)</f>
        <v>56.057857142857138</v>
      </c>
      <c r="J2198">
        <f>VLOOKUP(B2198,MoneyLine!$A$1:$K$33,7,FALSE)</f>
        <v>92.519047619047612</v>
      </c>
      <c r="K2198">
        <f>VLOOKUP(B2198,MoneyLine!$A$1:$K$33,11,FALSE)</f>
        <v>15.5725</v>
      </c>
      <c r="L2198">
        <f>VLOOKUP(B2198,MoneyLine!$A$1:$D$33,4,FALSE)</f>
        <v>52.448999999999998</v>
      </c>
      <c r="M2198">
        <f>VLOOKUP(D2198,MoneyLine!$A$1:$K$33,11,FALSE)</f>
        <v>10.718750000000002</v>
      </c>
      <c r="N2198">
        <f>VLOOKUP(D2198,MoneyLine!$A$1:$D$33,4,FALSE)</f>
        <v>47.954500000000003</v>
      </c>
      <c r="O2198">
        <f>VLOOKUP(D2198,MoneyLine!$A$1:$Q$33,14,FALSE)</f>
        <v>60.674999999999997</v>
      </c>
      <c r="P2198">
        <f>VLOOKUP(B2198,MoneyLine!$A$1:$Q$33,17,FALSE)</f>
        <v>2.4073809523809526</v>
      </c>
      <c r="Q2198">
        <f>VLOOKUP(B2198,MoneyLine!$A$1:$K$33,10,FALSE)</f>
        <v>7.11511904761905</v>
      </c>
      <c r="R2198">
        <f>VLOOKUP(B2198,MoneyLine!$A$1:$Q$33,14,FALSE)</f>
        <v>80.7392857142857</v>
      </c>
      <c r="S2198">
        <f>VLOOKUP(D2198,MoneyLine!$A$1:$Q$33,17,FALSE)</f>
        <v>-14.592857142857142</v>
      </c>
      <c r="T2198">
        <f>VLOOKUP(D2198,MoneyLine!$A$1:$K$33,10,FALSE)</f>
        <v>27.424404761904761</v>
      </c>
      <c r="V2198">
        <f>HomTotReg.!$B$17+(test!O2198*HomTotReg.!$B$18+HomTotReg.!$B$19*test!P2198+test!Q2198*HomTotReg.!$B$20)</f>
        <v>3.2830524657647526</v>
      </c>
      <c r="W2198">
        <f>VisTotReg.!$B$17+(VisTotReg.!$B$18*test!R2198+test!S2198*VisTotReg.!$B$19+test!T2198*VisTotReg.!$B$20)</f>
        <v>3.1950602200079783</v>
      </c>
      <c r="Y2198">
        <f>'MoneyLine Reg. 1'!$B$17+('MoneyLine Reg. 1'!$B$18*test!I2198+test!J2198*'MoneyLine Reg. 1'!$B$19+test!T2198*'MoneyLine Reg. 1'!$B$20+test!Q2198*'MoneyLine Reg. 1'!$B$21)</f>
        <v>5.6590068518531128E-2</v>
      </c>
      <c r="Z2198">
        <f>'MoneyLine Reg. 2'!$B$17+('MoneyLine Reg. 2'!$B$18*test!M2198+test!K2198*'MoneyLine Reg. 2'!$B$19+'MoneyLine Reg. 2'!$B$20*test!L2198+test!N2198*'MoneyLine Reg. 2'!$B$21)</f>
        <v>-0.42228324290498964</v>
      </c>
    </row>
    <row r="2199" spans="1:26" x14ac:dyDescent="0.3">
      <c r="A2199" s="9">
        <v>45343</v>
      </c>
      <c r="B2199" s="7" t="s">
        <v>4</v>
      </c>
      <c r="C2199" s="7"/>
      <c r="D2199" s="7" t="s">
        <v>6</v>
      </c>
      <c r="I2199">
        <f>VLOOKUP(D2199,MoneyLine!$A$1:$K$33,7,FALSE)</f>
        <v>-14.717619047619038</v>
      </c>
      <c r="J2199">
        <f>VLOOKUP(B2199,MoneyLine!$A$1:$K$33,7,FALSE)</f>
        <v>71.288571428571402</v>
      </c>
      <c r="K2199">
        <f>VLOOKUP(B2199,MoneyLine!$A$1:$K$33,11,FALSE)</f>
        <v>4.0925000000000029</v>
      </c>
      <c r="L2199">
        <f>VLOOKUP(B2199,MoneyLine!$A$1:$D$33,4,FALSE)</f>
        <v>50.962499999999999</v>
      </c>
      <c r="M2199">
        <f>VLOOKUP(D2199,MoneyLine!$A$1:$K$33,11,FALSE)</f>
        <v>1.6887499999999989</v>
      </c>
      <c r="N2199">
        <f>VLOOKUP(D2199,MoneyLine!$A$1:$D$33,4,FALSE)</f>
        <v>38.247500000000002</v>
      </c>
      <c r="O2199">
        <f>VLOOKUP(D2199,MoneyLine!$A$1:$Q$33,14,FALSE)</f>
        <v>4.214999999999999</v>
      </c>
      <c r="P2199">
        <f>VLOOKUP(B2199,MoneyLine!$A$1:$Q$33,17,FALSE)</f>
        <v>33.857619047619039</v>
      </c>
      <c r="Q2199">
        <f>VLOOKUP(B2199,MoneyLine!$A$1:$K$33,10,FALSE)</f>
        <v>21.901309523809527</v>
      </c>
      <c r="R2199">
        <f>VLOOKUP(B2199,MoneyLine!$A$1:$Q$33,14,FALSE)</f>
        <v>28.298571428571432</v>
      </c>
      <c r="S2199">
        <f>VLOOKUP(D2199,MoneyLine!$A$1:$Q$33,17,FALSE)</f>
        <v>-23.022142857142857</v>
      </c>
      <c r="T2199">
        <f>VLOOKUP(D2199,MoneyLine!$A$1:$K$33,10,FALSE)</f>
        <v>2.2516666666666674</v>
      </c>
      <c r="V2199">
        <f>HomTotReg.!$B$17+(test!O2199*HomTotReg.!$B$18+HomTotReg.!$B$19*test!P2199+test!Q2199*HomTotReg.!$B$20)</f>
        <v>2.1891760203724546</v>
      </c>
      <c r="W2199">
        <f>VisTotReg.!$B$17+(VisTotReg.!$B$18*test!R2199+test!S2199*VisTotReg.!$B$19+test!T2199*VisTotReg.!$B$20)</f>
        <v>3.0188341233701554</v>
      </c>
      <c r="Y2199">
        <f>'MoneyLine Reg. 1'!$B$17+('MoneyLine Reg. 1'!$B$18*test!I2199+test!J2199*'MoneyLine Reg. 1'!$B$19+test!T2199*'MoneyLine Reg. 1'!$B$20+test!Q2199*'MoneyLine Reg. 1'!$B$21)</f>
        <v>-0.88890206268579397</v>
      </c>
      <c r="Z2199">
        <f>'MoneyLine Reg. 2'!$B$17+('MoneyLine Reg. 2'!$B$18*test!M2199+test!K2199*'MoneyLine Reg. 2'!$B$19+'MoneyLine Reg. 2'!$B$20*test!L2199+test!N2199*'MoneyLine Reg. 2'!$B$21)</f>
        <v>-0.87813851874186932</v>
      </c>
    </row>
    <row r="2200" spans="1:26" x14ac:dyDescent="0.3">
      <c r="A2200" s="8">
        <v>45343</v>
      </c>
      <c r="B2200" s="6" t="s">
        <v>14</v>
      </c>
      <c r="C2200" s="6"/>
      <c r="D2200" s="6" t="s">
        <v>9</v>
      </c>
      <c r="I2200">
        <f>VLOOKUP(D2200,MoneyLine!$A$1:$K$33,7,FALSE)</f>
        <v>154.76523809523809</v>
      </c>
      <c r="J2200">
        <f>VLOOKUP(B2200,MoneyLine!$A$1:$K$33,7,FALSE)</f>
        <v>85.562619047619037</v>
      </c>
      <c r="K2200">
        <f>VLOOKUP(B2200,MoneyLine!$A$1:$K$33,11,FALSE)</f>
        <v>19.403750000000002</v>
      </c>
      <c r="L2200">
        <f>VLOOKUP(B2200,MoneyLine!$A$1:$D$33,4,FALSE)</f>
        <v>49.788499999999999</v>
      </c>
      <c r="M2200">
        <f>VLOOKUP(D2200,MoneyLine!$A$1:$K$33,11,FALSE)</f>
        <v>17.220000000000002</v>
      </c>
      <c r="N2200">
        <f>VLOOKUP(D2200,MoneyLine!$A$1:$D$33,4,FALSE)</f>
        <v>58.933</v>
      </c>
      <c r="O2200">
        <f>VLOOKUP(D2200,MoneyLine!$A$1:$Q$33,14,FALSE)</f>
        <v>117.61833333333333</v>
      </c>
      <c r="P2200">
        <f>VLOOKUP(B2200,MoneyLine!$A$1:$Q$33,17,FALSE)</f>
        <v>-3.2247619047619036</v>
      </c>
      <c r="Q2200">
        <f>VLOOKUP(B2200,MoneyLine!$A$1:$K$33,10,FALSE)</f>
        <v>24.058452380952382</v>
      </c>
      <c r="R2200">
        <f>VLOOKUP(B2200,MoneyLine!$A$1:$Q$33,14,FALSE)</f>
        <v>87.124523809523808</v>
      </c>
      <c r="S2200">
        <f>VLOOKUP(D2200,MoneyLine!$A$1:$Q$33,17,FALSE)</f>
        <v>29.393333333333338</v>
      </c>
      <c r="T2200">
        <f>VLOOKUP(D2200,MoneyLine!$A$1:$K$33,10,FALSE)</f>
        <v>-2.4774999999999996</v>
      </c>
      <c r="V2200">
        <f>HomTotReg.!$B$17+(test!O2200*HomTotReg.!$B$18+HomTotReg.!$B$19*test!P2200+test!Q2200*HomTotReg.!$B$20)</f>
        <v>3.7586465641827997</v>
      </c>
      <c r="W2200">
        <f>VisTotReg.!$B$17+(VisTotReg.!$B$18*test!R2200+test!S2200*VisTotReg.!$B$19+test!T2200*VisTotReg.!$B$20)</f>
        <v>3.3189785174856894</v>
      </c>
      <c r="Y2200">
        <f>'MoneyLine Reg. 1'!$B$17+('MoneyLine Reg. 1'!$B$18*test!I2200+test!J2200*'MoneyLine Reg. 1'!$B$19+test!T2200*'MoneyLine Reg. 1'!$B$20+test!Q2200*'MoneyLine Reg. 1'!$B$21)</f>
        <v>0.52030531028189697</v>
      </c>
      <c r="Z2200">
        <f>'MoneyLine Reg. 2'!$B$17+('MoneyLine Reg. 2'!$B$18*test!M2200+test!K2200*'MoneyLine Reg. 2'!$B$19+'MoneyLine Reg. 2'!$B$20*test!L2200+test!N2200*'MoneyLine Reg. 2'!$B$21)</f>
        <v>0.73220395614645462</v>
      </c>
    </row>
    <row r="2201" spans="1:26" x14ac:dyDescent="0.3">
      <c r="A2201" s="9">
        <v>45343</v>
      </c>
      <c r="B2201" s="7" t="s">
        <v>13</v>
      </c>
      <c r="C2201" s="7"/>
      <c r="D2201" s="7" t="s">
        <v>33</v>
      </c>
      <c r="I2201">
        <f>VLOOKUP(D2201,MoneyLine!$A$1:$K$33,7,FALSE)</f>
        <v>35.906904761904762</v>
      </c>
      <c r="J2201">
        <f>VLOOKUP(B2201,MoneyLine!$A$1:$K$33,7,FALSE)</f>
        <v>52.757857142857148</v>
      </c>
      <c r="K2201">
        <f>VLOOKUP(B2201,MoneyLine!$A$1:$K$33,11,FALSE)</f>
        <v>5.03125</v>
      </c>
      <c r="L2201">
        <f>VLOOKUP(B2201,MoneyLine!$A$1:$D$33,4,FALSE)</f>
        <v>47.964499999999994</v>
      </c>
      <c r="M2201">
        <f>VLOOKUP(D2201,MoneyLine!$A$1:$K$33,11,FALSE)</f>
        <v>3.707499999999996</v>
      </c>
      <c r="N2201">
        <f>VLOOKUP(D2201,MoneyLine!$A$1:$D$33,4,FALSE)</f>
        <v>47.251999999999995</v>
      </c>
      <c r="O2201">
        <f>VLOOKUP(D2201,MoneyLine!$A$1:$Q$33,14,FALSE)</f>
        <v>44.759523809523806</v>
      </c>
      <c r="P2201">
        <f>VLOOKUP(B2201,MoneyLine!$A$1:$Q$33,17,FALSE)</f>
        <v>6.5440476190476176</v>
      </c>
      <c r="Q2201">
        <f>VLOOKUP(B2201,MoneyLine!$A$1:$K$33,10,FALSE)</f>
        <v>-4.3963095238095242</v>
      </c>
      <c r="R2201">
        <f>VLOOKUP(B2201,MoneyLine!$A$1:$Q$33,14,FALSE)</f>
        <v>36.921904761904756</v>
      </c>
      <c r="S2201">
        <f>VLOOKUP(D2201,MoneyLine!$A$1:$Q$33,17,FALSE)</f>
        <v>-16.226190476190478</v>
      </c>
      <c r="T2201">
        <f>VLOOKUP(D2201,MoneyLine!$A$1:$K$33,10,FALSE)</f>
        <v>29.473928571428576</v>
      </c>
      <c r="V2201">
        <f>HomTotReg.!$B$17+(test!O2201*HomTotReg.!$B$18+HomTotReg.!$B$19*test!P2201+test!Q2201*HomTotReg.!$B$20)</f>
        <v>3.1976730696392064</v>
      </c>
      <c r="W2201">
        <f>VisTotReg.!$B$17+(VisTotReg.!$B$18*test!R2201+test!S2201*VisTotReg.!$B$19+test!T2201*VisTotReg.!$B$20)</f>
        <v>2.6597062161814828</v>
      </c>
      <c r="Y2201">
        <f>'MoneyLine Reg. 1'!$B$17+('MoneyLine Reg. 1'!$B$18*test!I2201+test!J2201*'MoneyLine Reg. 1'!$B$19+test!T2201*'MoneyLine Reg. 1'!$B$20+test!Q2201*'MoneyLine Reg. 1'!$B$21)</f>
        <v>0.46046523428373698</v>
      </c>
      <c r="Z2201">
        <f>'MoneyLine Reg. 2'!$B$17+('MoneyLine Reg. 2'!$B$18*test!M2201+test!K2201*'MoneyLine Reg. 2'!$B$19+'MoneyLine Reg. 2'!$B$20*test!L2201+test!N2201*'MoneyLine Reg. 2'!$B$21)</f>
        <v>5.7899929668169481E-2</v>
      </c>
    </row>
    <row r="2202" spans="1:26" x14ac:dyDescent="0.3">
      <c r="A2202" s="8">
        <v>45344</v>
      </c>
      <c r="B2202" s="6" t="s">
        <v>31</v>
      </c>
      <c r="C2202" s="6"/>
      <c r="D2202" s="6" t="s">
        <v>18</v>
      </c>
      <c r="I2202">
        <f>VLOOKUP(D2202,MoneyLine!$A$1:$K$33,7,FALSE)</f>
        <v>161.3661904761905</v>
      </c>
      <c r="J2202">
        <f>VLOOKUP(B2202,MoneyLine!$A$1:$K$33,7,FALSE)</f>
        <v>130.13119047619048</v>
      </c>
      <c r="K2202">
        <f>VLOOKUP(B2202,MoneyLine!$A$1:$K$33,11,FALSE)</f>
        <v>13.114999999999997</v>
      </c>
      <c r="L2202">
        <f>VLOOKUP(B2202,MoneyLine!$A$1:$D$33,4,FALSE)</f>
        <v>55.725999999999999</v>
      </c>
      <c r="M2202">
        <f>VLOOKUP(D2202,MoneyLine!$A$1:$K$33,11,FALSE)</f>
        <v>18.088749999999997</v>
      </c>
      <c r="N2202">
        <f>VLOOKUP(D2202,MoneyLine!$A$1:$D$33,4,FALSE)</f>
        <v>55.644500000000001</v>
      </c>
      <c r="O2202">
        <f>VLOOKUP(D2202,MoneyLine!$A$1:$Q$33,14,FALSE)</f>
        <v>80.616190476190468</v>
      </c>
      <c r="P2202">
        <f>VLOOKUP(B2202,MoneyLine!$A$1:$Q$33,17,FALSE)</f>
        <v>29.228333333333332</v>
      </c>
      <c r="Q2202">
        <f>VLOOKUP(B2202,MoneyLine!$A$1:$K$33,10,FALSE)</f>
        <v>31.447738095238101</v>
      </c>
      <c r="R2202">
        <f>VLOOKUP(B2202,MoneyLine!$A$1:$Q$33,14,FALSE)</f>
        <v>91.865476190476173</v>
      </c>
      <c r="S2202">
        <f>VLOOKUP(D2202,MoneyLine!$A$1:$Q$33,17,FALSE)</f>
        <v>63.627142857142857</v>
      </c>
      <c r="T2202">
        <f>VLOOKUP(D2202,MoneyLine!$A$1:$K$33,10,FALSE)</f>
        <v>-8.5753571428571433</v>
      </c>
      <c r="V2202">
        <f>HomTotReg.!$B$17+(test!O2202*HomTotReg.!$B$18+HomTotReg.!$B$19*test!P2202+test!Q2202*HomTotReg.!$B$20)</f>
        <v>2.9416408109811658</v>
      </c>
      <c r="W2202">
        <f>VisTotReg.!$B$17+(VisTotReg.!$B$18*test!R2202+test!S2202*VisTotReg.!$B$19+test!T2202*VisTotReg.!$B$20)</f>
        <v>3.1598288413928506</v>
      </c>
      <c r="Y2202">
        <f>'MoneyLine Reg. 1'!$B$17+('MoneyLine Reg. 1'!$B$18*test!I2202+test!J2202*'MoneyLine Reg. 1'!$B$19+test!T2202*'MoneyLine Reg. 1'!$B$20+test!Q2202*'MoneyLine Reg. 1'!$B$21)</f>
        <v>-8.6454605669388618E-2</v>
      </c>
      <c r="Z2202">
        <f>'MoneyLine Reg. 2'!$B$17+('MoneyLine Reg. 2'!$B$18*test!M2202+test!K2202*'MoneyLine Reg. 2'!$B$19+'MoneyLine Reg. 2'!$B$20*test!L2202+test!N2202*'MoneyLine Reg. 2'!$B$21)</f>
        <v>0.47242817511213486</v>
      </c>
    </row>
    <row r="2203" spans="1:26" x14ac:dyDescent="0.3">
      <c r="A2203" s="9">
        <v>45344</v>
      </c>
      <c r="B2203" s="7" t="s">
        <v>14</v>
      </c>
      <c r="C2203" s="7"/>
      <c r="D2203" s="7" t="s">
        <v>22</v>
      </c>
      <c r="I2203">
        <f>VLOOKUP(D2203,MoneyLine!$A$1:$K$33,7,FALSE)</f>
        <v>73.279761904761898</v>
      </c>
      <c r="J2203">
        <f>VLOOKUP(B2203,MoneyLine!$A$1:$K$33,7,FALSE)</f>
        <v>85.562619047619037</v>
      </c>
      <c r="K2203">
        <f>VLOOKUP(B2203,MoneyLine!$A$1:$K$33,11,FALSE)</f>
        <v>19.403750000000002</v>
      </c>
      <c r="L2203">
        <f>VLOOKUP(B2203,MoneyLine!$A$1:$D$33,4,FALSE)</f>
        <v>49.788499999999999</v>
      </c>
      <c r="M2203">
        <f>VLOOKUP(D2203,MoneyLine!$A$1:$K$33,11,FALSE)</f>
        <v>6.432500000000001</v>
      </c>
      <c r="N2203">
        <f>VLOOKUP(D2203,MoneyLine!$A$1:$D$33,4,FALSE)</f>
        <v>50.885999999999996</v>
      </c>
      <c r="O2203">
        <f>VLOOKUP(D2203,MoneyLine!$A$1:$Q$33,14,FALSE)</f>
        <v>70.076904761904771</v>
      </c>
      <c r="P2203">
        <f>VLOOKUP(B2203,MoneyLine!$A$1:$Q$33,17,FALSE)</f>
        <v>-3.2247619047619036</v>
      </c>
      <c r="Q2203">
        <f>VLOOKUP(B2203,MoneyLine!$A$1:$K$33,10,FALSE)</f>
        <v>24.058452380952382</v>
      </c>
      <c r="R2203">
        <f>VLOOKUP(B2203,MoneyLine!$A$1:$Q$33,14,FALSE)</f>
        <v>87.124523809523808</v>
      </c>
      <c r="S2203">
        <f>VLOOKUP(D2203,MoneyLine!$A$1:$Q$33,17,FALSE)</f>
        <v>-0.22023809523809401</v>
      </c>
      <c r="T2203">
        <f>VLOOKUP(D2203,MoneyLine!$A$1:$K$33,10,FALSE)</f>
        <v>10.709166666666667</v>
      </c>
      <c r="V2203">
        <f>HomTotReg.!$B$17+(test!O2203*HomTotReg.!$B$18+HomTotReg.!$B$19*test!P2203+test!Q2203*HomTotReg.!$B$20)</f>
        <v>3.2554517440828761</v>
      </c>
      <c r="W2203">
        <f>VisTotReg.!$B$17+(VisTotReg.!$B$18*test!R2203+test!S2203*VisTotReg.!$B$19+test!T2203*VisTotReg.!$B$20)</f>
        <v>3.3887978063388786</v>
      </c>
      <c r="Y2203">
        <f>'MoneyLine Reg. 1'!$B$17+('MoneyLine Reg. 1'!$B$18*test!I2203+test!J2203*'MoneyLine Reg. 1'!$B$19+test!T2203*'MoneyLine Reg. 1'!$B$20+test!Q2203*'MoneyLine Reg. 1'!$B$21)</f>
        <v>-9.5549769063568879E-2</v>
      </c>
      <c r="Z2203">
        <f>'MoneyLine Reg. 2'!$B$17+('MoneyLine Reg. 2'!$B$18*test!M2203+test!K2203*'MoneyLine Reg. 2'!$B$19+'MoneyLine Reg. 2'!$B$20*test!L2203+test!N2203*'MoneyLine Reg. 2'!$B$21)</f>
        <v>-0.49879478722533888</v>
      </c>
    </row>
    <row r="2204" spans="1:26" x14ac:dyDescent="0.3">
      <c r="A2204" s="8">
        <v>45344</v>
      </c>
      <c r="B2204" s="6" t="s">
        <v>11</v>
      </c>
      <c r="C2204" s="6"/>
      <c r="D2204" s="6" t="s">
        <v>19</v>
      </c>
      <c r="I2204">
        <f>VLOOKUP(D2204,MoneyLine!$A$1:$K$33,7,FALSE)</f>
        <v>99.267142857142858</v>
      </c>
      <c r="J2204">
        <f>VLOOKUP(B2204,MoneyLine!$A$1:$K$33,7,FALSE)</f>
        <v>121.01880952380951</v>
      </c>
      <c r="K2204">
        <f>VLOOKUP(B2204,MoneyLine!$A$1:$K$33,11,FALSE)</f>
        <v>15.838749999999997</v>
      </c>
      <c r="L2204">
        <f>VLOOKUP(B2204,MoneyLine!$A$1:$D$33,4,FALSE)</f>
        <v>52.685499999999998</v>
      </c>
      <c r="M2204">
        <f>VLOOKUP(D2204,MoneyLine!$A$1:$K$33,11,FALSE)</f>
        <v>11.873749999999998</v>
      </c>
      <c r="N2204">
        <f>VLOOKUP(D2204,MoneyLine!$A$1:$D$33,4,FALSE)</f>
        <v>44.580500000000001</v>
      </c>
      <c r="O2204">
        <f>VLOOKUP(D2204,MoneyLine!$A$1:$Q$33,14,FALSE)</f>
        <v>93.099761904761891</v>
      </c>
      <c r="P2204">
        <f>VLOOKUP(B2204,MoneyLine!$A$1:$Q$33,17,FALSE)</f>
        <v>15.627619047619051</v>
      </c>
      <c r="Q2204">
        <f>VLOOKUP(B2204,MoneyLine!$A$1:$K$33,10,FALSE)</f>
        <v>10.4975</v>
      </c>
      <c r="R2204">
        <f>VLOOKUP(B2204,MoneyLine!$A$1:$Q$33,14,FALSE)</f>
        <v>85.286666666666662</v>
      </c>
      <c r="S2204">
        <f>VLOOKUP(D2204,MoneyLine!$A$1:$Q$33,17,FALSE)</f>
        <v>-14.223571428571427</v>
      </c>
      <c r="T2204">
        <f>VLOOKUP(D2204,MoneyLine!$A$1:$K$33,10,FALSE)</f>
        <v>-3.2023809523808761E-2</v>
      </c>
      <c r="V2204">
        <f>HomTotReg.!$B$17+(test!O2204*HomTotReg.!$B$18+HomTotReg.!$B$19*test!P2204+test!Q2204*HomTotReg.!$B$20)</f>
        <v>3.4488658293341592</v>
      </c>
      <c r="W2204">
        <f>VisTotReg.!$B$17+(VisTotReg.!$B$18*test!R2204+test!S2204*VisTotReg.!$B$19+test!T2204*VisTotReg.!$B$20)</f>
        <v>3.649986102172087</v>
      </c>
      <c r="Y2204">
        <f>'MoneyLine Reg. 1'!$B$17+('MoneyLine Reg. 1'!$B$18*test!I2204+test!J2204*'MoneyLine Reg. 1'!$B$19+test!T2204*'MoneyLine Reg. 1'!$B$20+test!Q2204*'MoneyLine Reg. 1'!$B$21)</f>
        <v>-0.26204942914169405</v>
      </c>
      <c r="Z2204">
        <f>'MoneyLine Reg. 2'!$B$17+('MoneyLine Reg. 2'!$B$18*test!M2204+test!K2204*'MoneyLine Reg. 2'!$B$19+'MoneyLine Reg. 2'!$B$20*test!L2204+test!N2204*'MoneyLine Reg. 2'!$B$21)</f>
        <v>-0.6260431169968883</v>
      </c>
    </row>
    <row r="2205" spans="1:26" x14ac:dyDescent="0.3">
      <c r="A2205" s="9">
        <v>45344</v>
      </c>
      <c r="B2205" s="7" t="s">
        <v>21</v>
      </c>
      <c r="C2205" s="7"/>
      <c r="D2205" s="7" t="s">
        <v>29</v>
      </c>
      <c r="I2205">
        <f>VLOOKUP(D2205,MoneyLine!$A$1:$K$33,7,FALSE)</f>
        <v>120.64333333333332</v>
      </c>
      <c r="J2205">
        <f>VLOOKUP(B2205,MoneyLine!$A$1:$K$33,7,FALSE)</f>
        <v>81.149285714285725</v>
      </c>
      <c r="K2205">
        <f>VLOOKUP(B2205,MoneyLine!$A$1:$K$33,11,FALSE)</f>
        <v>9.1225000000000005</v>
      </c>
      <c r="L2205">
        <f>VLOOKUP(B2205,MoneyLine!$A$1:$D$33,4,FALSE)</f>
        <v>51.807999999999993</v>
      </c>
      <c r="M2205">
        <f>VLOOKUP(D2205,MoneyLine!$A$1:$K$33,11,FALSE)</f>
        <v>13.331249999999997</v>
      </c>
      <c r="N2205">
        <f>VLOOKUP(D2205,MoneyLine!$A$1:$D$33,4,FALSE)</f>
        <v>55.3095</v>
      </c>
      <c r="O2205">
        <f>VLOOKUP(D2205,MoneyLine!$A$1:$Q$33,14,FALSE)</f>
        <v>76.355714285714271</v>
      </c>
      <c r="P2205">
        <f>VLOOKUP(B2205,MoneyLine!$A$1:$Q$33,17,FALSE)</f>
        <v>7.3759523809523806</v>
      </c>
      <c r="Q2205">
        <f>VLOOKUP(B2205,MoneyLine!$A$1:$K$33,10,FALSE)</f>
        <v>8.0371428571428574</v>
      </c>
      <c r="R2205">
        <f>VLOOKUP(B2205,MoneyLine!$A$1:$Q$33,14,FALSE)</f>
        <v>65.387857142857143</v>
      </c>
      <c r="S2205">
        <f>VLOOKUP(D2205,MoneyLine!$A$1:$Q$33,17,FALSE)</f>
        <v>28.97</v>
      </c>
      <c r="T2205">
        <f>VLOOKUP(D2205,MoneyLine!$A$1:$K$33,10,FALSE)</f>
        <v>20.598452380952381</v>
      </c>
      <c r="V2205">
        <f>HomTotReg.!$B$17+(test!O2205*HomTotReg.!$B$18+HomTotReg.!$B$19*test!P2205+test!Q2205*HomTotReg.!$B$20)</f>
        <v>3.3862067466170482</v>
      </c>
      <c r="W2205">
        <f>VisTotReg.!$B$17+(VisTotReg.!$B$18*test!R2205+test!S2205*VisTotReg.!$B$19+test!T2205*VisTotReg.!$B$20)</f>
        <v>2.7251450986902723</v>
      </c>
      <c r="Y2205">
        <f>'MoneyLine Reg. 1'!$B$17+('MoneyLine Reg. 1'!$B$18*test!I2205+test!J2205*'MoneyLine Reg. 1'!$B$19+test!T2205*'MoneyLine Reg. 1'!$B$20+test!Q2205*'MoneyLine Reg. 1'!$B$21)</f>
        <v>0.71656642817889649</v>
      </c>
      <c r="Z2205">
        <f>'MoneyLine Reg. 2'!$B$17+('MoneyLine Reg. 2'!$B$18*test!M2205+test!K2205*'MoneyLine Reg. 2'!$B$19+'MoneyLine Reg. 2'!$B$20*test!L2205+test!N2205*'MoneyLine Reg. 2'!$B$21)</f>
        <v>0.68866637589267254</v>
      </c>
    </row>
    <row r="2206" spans="1:26" x14ac:dyDescent="0.3">
      <c r="A2206" s="8">
        <v>45344</v>
      </c>
      <c r="B2206" s="6" t="s">
        <v>17</v>
      </c>
      <c r="C2206" s="6"/>
      <c r="D2206" s="6" t="s">
        <v>15</v>
      </c>
      <c r="I2206">
        <f>VLOOKUP(D2206,MoneyLine!$A$1:$K$33,7,FALSE)</f>
        <v>101.46142857142856</v>
      </c>
      <c r="J2206">
        <f>VLOOKUP(B2206,MoneyLine!$A$1:$K$33,7,FALSE)</f>
        <v>126.67</v>
      </c>
      <c r="K2206">
        <f>VLOOKUP(B2206,MoneyLine!$A$1:$K$33,11,FALSE)</f>
        <v>19.922499999999999</v>
      </c>
      <c r="L2206">
        <f>VLOOKUP(B2206,MoneyLine!$A$1:$D$33,4,FALSE)</f>
        <v>49.902000000000001</v>
      </c>
      <c r="M2206">
        <f>VLOOKUP(D2206,MoneyLine!$A$1:$K$33,11,FALSE)</f>
        <v>16.143749999999997</v>
      </c>
      <c r="N2206">
        <f>VLOOKUP(D2206,MoneyLine!$A$1:$D$33,4,FALSE)</f>
        <v>52.539000000000001</v>
      </c>
      <c r="O2206">
        <f>VLOOKUP(D2206,MoneyLine!$A$1:$Q$33,14,FALSE)</f>
        <v>76.89928571428571</v>
      </c>
      <c r="P2206">
        <f>VLOOKUP(B2206,MoneyLine!$A$1:$Q$33,17,FALSE)</f>
        <v>9.6223809523809507</v>
      </c>
      <c r="Q2206">
        <f>VLOOKUP(B2206,MoneyLine!$A$1:$K$33,10,FALSE)</f>
        <v>23.209285714285713</v>
      </c>
      <c r="R2206">
        <f>VLOOKUP(B2206,MoneyLine!$A$1:$Q$33,14,FALSE)</f>
        <v>104.88261904761904</v>
      </c>
      <c r="S2206">
        <f>VLOOKUP(D2206,MoneyLine!$A$1:$Q$33,17,FALSE)</f>
        <v>16.578095238095237</v>
      </c>
      <c r="T2206">
        <f>VLOOKUP(D2206,MoneyLine!$A$1:$K$33,10,FALSE)</f>
        <v>-8.7532142857142858</v>
      </c>
      <c r="V2206">
        <f>HomTotReg.!$B$17+(test!O2206*HomTotReg.!$B$18+HomTotReg.!$B$19*test!P2206+test!Q2206*HomTotReg.!$B$20)</f>
        <v>3.2008860839163304</v>
      </c>
      <c r="W2206">
        <f>VisTotReg.!$B$17+(VisTotReg.!$B$18*test!R2206+test!S2206*VisTotReg.!$B$19+test!T2206*VisTotReg.!$B$20)</f>
        <v>3.7362599727347972</v>
      </c>
      <c r="Y2206">
        <f>'MoneyLine Reg. 1'!$B$17+('MoneyLine Reg. 1'!$B$18*test!I2206+test!J2206*'MoneyLine Reg. 1'!$B$19+test!T2206*'MoneyLine Reg. 1'!$B$20+test!Q2206*'MoneyLine Reg. 1'!$B$21)</f>
        <v>-0.55355748587834319</v>
      </c>
      <c r="Z2206">
        <f>'MoneyLine Reg. 2'!$B$17+('MoneyLine Reg. 2'!$B$18*test!M2206+test!K2206*'MoneyLine Reg. 2'!$B$19+'MoneyLine Reg. 2'!$B$20*test!L2206+test!N2206*'MoneyLine Reg. 2'!$B$21)</f>
        <v>0.17158369916908756</v>
      </c>
    </row>
    <row r="2207" spans="1:26" x14ac:dyDescent="0.3">
      <c r="A2207" s="9">
        <v>45344</v>
      </c>
      <c r="B2207" s="7" t="s">
        <v>30</v>
      </c>
      <c r="C2207" s="7"/>
      <c r="D2207" s="7" t="s">
        <v>32</v>
      </c>
      <c r="I2207">
        <f>VLOOKUP(D2207,MoneyLine!$A$1:$K$33,7,FALSE)</f>
        <v>91.395238095238099</v>
      </c>
      <c r="J2207">
        <f>VLOOKUP(B2207,MoneyLine!$A$1:$K$33,7,FALSE)</f>
        <v>127.36857142857141</v>
      </c>
      <c r="K2207">
        <f>VLOOKUP(B2207,MoneyLine!$A$1:$K$33,11,FALSE)</f>
        <v>15.876249999999999</v>
      </c>
      <c r="L2207">
        <f>VLOOKUP(B2207,MoneyLine!$A$1:$D$33,4,FALSE)</f>
        <v>56.155499999999996</v>
      </c>
      <c r="M2207">
        <f>VLOOKUP(D2207,MoneyLine!$A$1:$K$33,11,FALSE)</f>
        <v>4.9549999999999983</v>
      </c>
      <c r="N2207">
        <f>VLOOKUP(D2207,MoneyLine!$A$1:$D$33,4,FALSE)</f>
        <v>47.241</v>
      </c>
      <c r="O2207">
        <f>VLOOKUP(D2207,MoneyLine!$A$1:$Q$33,14,FALSE)</f>
        <v>85.390952380952371</v>
      </c>
      <c r="P2207">
        <f>VLOOKUP(B2207,MoneyLine!$A$1:$Q$33,17,FALSE)</f>
        <v>21.976904761904766</v>
      </c>
      <c r="Q2207">
        <f>VLOOKUP(B2207,MoneyLine!$A$1:$K$33,10,FALSE)</f>
        <v>-0.45761904761904759</v>
      </c>
      <c r="R2207">
        <f>VLOOKUP(B2207,MoneyLine!$A$1:$Q$33,14,FALSE)</f>
        <v>104.57619047619046</v>
      </c>
      <c r="S2207">
        <f>VLOOKUP(D2207,MoneyLine!$A$1:$Q$33,17,FALSE)</f>
        <v>-9.4788095238095256</v>
      </c>
      <c r="T2207">
        <f>VLOOKUP(D2207,MoneyLine!$A$1:$K$33,10,FALSE)</f>
        <v>-16.679047619047623</v>
      </c>
      <c r="V2207">
        <f>HomTotReg.!$B$17+(test!O2207*HomTotReg.!$B$18+HomTotReg.!$B$19*test!P2207+test!Q2207*HomTotReg.!$B$20)</f>
        <v>3.4207688698595207</v>
      </c>
      <c r="W2207">
        <f>VisTotReg.!$B$17+(VisTotReg.!$B$18*test!R2207+test!S2207*VisTotReg.!$B$19+test!T2207*VisTotReg.!$B$20)</f>
        <v>4.081608203060525</v>
      </c>
      <c r="Y2207">
        <f>'MoneyLine Reg. 1'!$B$17+('MoneyLine Reg. 1'!$B$18*test!I2207+test!J2207*'MoneyLine Reg. 1'!$B$19+test!T2207*'MoneyLine Reg. 1'!$B$20+test!Q2207*'MoneyLine Reg. 1'!$B$21)</f>
        <v>-0.53306165443274378</v>
      </c>
      <c r="Z2207">
        <f>'MoneyLine Reg. 2'!$B$17+('MoneyLine Reg. 2'!$B$18*test!M2207+test!K2207*'MoneyLine Reg. 2'!$B$19+'MoneyLine Reg. 2'!$B$20*test!L2207+test!N2207*'MoneyLine Reg. 2'!$B$21)</f>
        <v>-1.1215038013709999</v>
      </c>
    </row>
    <row r="2208" spans="1:26" x14ac:dyDescent="0.3">
      <c r="A2208" s="8">
        <v>45344</v>
      </c>
      <c r="B2208" s="6" t="s">
        <v>33</v>
      </c>
      <c r="C2208" s="6"/>
      <c r="D2208" s="6" t="s">
        <v>3</v>
      </c>
      <c r="I2208">
        <f>VLOOKUP(D2208,MoneyLine!$A$1:$K$33,7,FALSE)</f>
        <v>103.61880952380953</v>
      </c>
      <c r="J2208">
        <f>VLOOKUP(B2208,MoneyLine!$A$1:$K$33,7,FALSE)</f>
        <v>35.906904761904762</v>
      </c>
      <c r="K2208">
        <f>VLOOKUP(B2208,MoneyLine!$A$1:$K$33,11,FALSE)</f>
        <v>3.707499999999996</v>
      </c>
      <c r="L2208">
        <f>VLOOKUP(B2208,MoneyLine!$A$1:$D$33,4,FALSE)</f>
        <v>47.251999999999995</v>
      </c>
      <c r="M2208">
        <f>VLOOKUP(D2208,MoneyLine!$A$1:$K$33,11,FALSE)</f>
        <v>6.7725000000000009</v>
      </c>
      <c r="N2208">
        <f>VLOOKUP(D2208,MoneyLine!$A$1:$D$33,4,FALSE)</f>
        <v>53.618500000000004</v>
      </c>
      <c r="O2208">
        <f>VLOOKUP(D2208,MoneyLine!$A$1:$Q$33,14,FALSE)</f>
        <v>76.556190476190451</v>
      </c>
      <c r="P2208">
        <f>VLOOKUP(B2208,MoneyLine!$A$1:$Q$33,17,FALSE)</f>
        <v>-16.226190476190478</v>
      </c>
      <c r="Q2208">
        <f>VLOOKUP(B2208,MoneyLine!$A$1:$K$33,10,FALSE)</f>
        <v>29.473928571428576</v>
      </c>
      <c r="R2208">
        <f>VLOOKUP(B2208,MoneyLine!$A$1:$Q$33,14,FALSE)</f>
        <v>44.759523809523806</v>
      </c>
      <c r="S2208">
        <f>VLOOKUP(D2208,MoneyLine!$A$1:$Q$33,17,FALSE)</f>
        <v>15.725476190476186</v>
      </c>
      <c r="T2208">
        <f>VLOOKUP(D2208,MoneyLine!$A$1:$K$33,10,FALSE)</f>
        <v>34.368214285714288</v>
      </c>
      <c r="V2208">
        <f>HomTotReg.!$B$17+(test!O2208*HomTotReg.!$B$18+HomTotReg.!$B$19*test!P2208+test!Q2208*HomTotReg.!$B$20)</f>
        <v>3.402099295174513</v>
      </c>
      <c r="W2208">
        <f>VisTotReg.!$B$17+(VisTotReg.!$B$18*test!R2208+test!S2208*VisTotReg.!$B$19+test!T2208*VisTotReg.!$B$20)</f>
        <v>2.395778435986569</v>
      </c>
      <c r="Y2208">
        <f>'MoneyLine Reg. 1'!$B$17+('MoneyLine Reg. 1'!$B$18*test!I2208+test!J2208*'MoneyLine Reg. 1'!$B$19+test!T2208*'MoneyLine Reg. 1'!$B$20+test!Q2208*'MoneyLine Reg. 1'!$B$21)</f>
        <v>1.0466359981029236</v>
      </c>
      <c r="Z2208">
        <f>'MoneyLine Reg. 2'!$B$17+('MoneyLine Reg. 2'!$B$18*test!M2208+test!K2208*'MoneyLine Reg. 2'!$B$19+'MoneyLine Reg. 2'!$B$20*test!L2208+test!N2208*'MoneyLine Reg. 2'!$B$21)</f>
        <v>0.8301421740677668</v>
      </c>
    </row>
    <row r="2209" spans="1:26" x14ac:dyDescent="0.3">
      <c r="A2209" s="9">
        <v>45344</v>
      </c>
      <c r="B2209" s="7" t="s">
        <v>8</v>
      </c>
      <c r="C2209" s="7"/>
      <c r="D2209" s="7" t="s">
        <v>34</v>
      </c>
      <c r="I2209">
        <f>VLOOKUP(D2209,MoneyLine!$A$1:$K$33,7,FALSE)</f>
        <v>70.167380952380938</v>
      </c>
      <c r="J2209">
        <f>VLOOKUP(B2209,MoneyLine!$A$1:$K$33,7,FALSE)</f>
        <v>158.14214285714286</v>
      </c>
      <c r="K2209">
        <f>VLOOKUP(B2209,MoneyLine!$A$1:$K$33,11,FALSE)</f>
        <v>11.611250000000004</v>
      </c>
      <c r="L2209">
        <f>VLOOKUP(B2209,MoneyLine!$A$1:$D$33,4,FALSE)</f>
        <v>49.862499999999997</v>
      </c>
      <c r="M2209">
        <f>VLOOKUP(D2209,MoneyLine!$A$1:$K$33,11,FALSE)</f>
        <v>10.367500000000003</v>
      </c>
      <c r="N2209">
        <f>VLOOKUP(D2209,MoneyLine!$A$1:$D$33,4,FALSE)</f>
        <v>52.325999999999993</v>
      </c>
      <c r="O2209">
        <f>VLOOKUP(D2209,MoneyLine!$A$1:$Q$33,14,FALSE)</f>
        <v>40.24047619047618</v>
      </c>
      <c r="P2209">
        <f>VLOOKUP(B2209,MoneyLine!$A$1:$Q$33,17,FALSE)</f>
        <v>14.067142857142855</v>
      </c>
      <c r="Q2209">
        <f>VLOOKUP(B2209,MoneyLine!$A$1:$K$33,10,FALSE)</f>
        <v>21.027261904761904</v>
      </c>
      <c r="R2209">
        <f>VLOOKUP(B2209,MoneyLine!$A$1:$Q$33,14,FALSE)</f>
        <v>125.46428571428571</v>
      </c>
      <c r="S2209">
        <f>VLOOKUP(D2209,MoneyLine!$A$1:$Q$33,17,FALSE)</f>
        <v>22.489285714285707</v>
      </c>
      <c r="T2209">
        <f>VLOOKUP(D2209,MoneyLine!$A$1:$K$33,10,FALSE)</f>
        <v>29.06904761904762</v>
      </c>
      <c r="V2209">
        <f>HomTotReg.!$B$17+(test!O2209*HomTotReg.!$B$18+HomTotReg.!$B$19*test!P2209+test!Q2209*HomTotReg.!$B$20)</f>
        <v>2.7898329005201261</v>
      </c>
      <c r="W2209">
        <f>VisTotReg.!$B$17+(VisTotReg.!$B$18*test!R2209+test!S2209*VisTotReg.!$B$19+test!T2209*VisTotReg.!$B$20)</f>
        <v>3.3707832096787738</v>
      </c>
      <c r="Y2209">
        <f>'MoneyLine Reg. 1'!$B$17+('MoneyLine Reg. 1'!$B$18*test!I2209+test!J2209*'MoneyLine Reg. 1'!$B$19+test!T2209*'MoneyLine Reg. 1'!$B$20+test!Q2209*'MoneyLine Reg. 1'!$B$21)</f>
        <v>-0.67709073218553062</v>
      </c>
      <c r="Z2209">
        <f>'MoneyLine Reg. 2'!$B$17+('MoneyLine Reg. 2'!$B$18*test!M2209+test!K2209*'MoneyLine Reg. 2'!$B$19+'MoneyLine Reg. 2'!$B$20*test!L2209+test!N2209*'MoneyLine Reg. 2'!$B$21)</f>
        <v>0.29580694299397603</v>
      </c>
    </row>
    <row r="2210" spans="1:26" x14ac:dyDescent="0.3">
      <c r="A2210" s="8">
        <v>45344</v>
      </c>
      <c r="B2210" s="6" t="s">
        <v>16</v>
      </c>
      <c r="C2210" s="6"/>
      <c r="D2210" s="6" t="s">
        <v>10</v>
      </c>
      <c r="I2210">
        <f>VLOOKUP(D2210,MoneyLine!$A$1:$K$33,7,FALSE)</f>
        <v>43.783809523809516</v>
      </c>
      <c r="J2210">
        <f>VLOOKUP(B2210,MoneyLine!$A$1:$K$33,7,FALSE)</f>
        <v>64.561666666666639</v>
      </c>
      <c r="K2210">
        <f>VLOOKUP(B2210,MoneyLine!$A$1:$K$33,11,FALSE)</f>
        <v>10.3225</v>
      </c>
      <c r="L2210">
        <f>VLOOKUP(B2210,MoneyLine!$A$1:$D$33,4,FALSE)</f>
        <v>48.538999999999994</v>
      </c>
      <c r="M2210">
        <f>VLOOKUP(D2210,MoneyLine!$A$1:$K$33,11,FALSE)</f>
        <v>2.1412499999999977</v>
      </c>
      <c r="N2210">
        <f>VLOOKUP(D2210,MoneyLine!$A$1:$D$33,4,FALSE)</f>
        <v>45.351499999999994</v>
      </c>
      <c r="O2210">
        <f>VLOOKUP(D2210,MoneyLine!$A$1:$Q$33,14,FALSE)</f>
        <v>43.181904761904768</v>
      </c>
      <c r="P2210">
        <f>VLOOKUP(B2210,MoneyLine!$A$1:$Q$33,17,FALSE)</f>
        <v>-17.098809523809521</v>
      </c>
      <c r="Q2210">
        <f>VLOOKUP(B2210,MoneyLine!$A$1:$K$33,10,FALSE)</f>
        <v>17.131547619047623</v>
      </c>
      <c r="R2210">
        <f>VLOOKUP(B2210,MoneyLine!$A$1:$Q$33,14,FALSE)</f>
        <v>75.591190476190462</v>
      </c>
      <c r="S2210">
        <f>VLOOKUP(D2210,MoneyLine!$A$1:$Q$33,17,FALSE)</f>
        <v>-14.675714285714287</v>
      </c>
      <c r="T2210">
        <f>VLOOKUP(D2210,MoneyLine!$A$1:$K$33,10,FALSE)</f>
        <v>13.367738095238096</v>
      </c>
      <c r="V2210">
        <f>HomTotReg.!$B$17+(test!O2210*HomTotReg.!$B$18+HomTotReg.!$B$19*test!P2210+test!Q2210*HomTotReg.!$B$20)</f>
        <v>3.1941730458344875</v>
      </c>
      <c r="W2210">
        <f>VisTotReg.!$B$17+(VisTotReg.!$B$18*test!R2210+test!S2210*VisTotReg.!$B$19+test!T2210*VisTotReg.!$B$20)</f>
        <v>3.3417111407672708</v>
      </c>
      <c r="Y2210">
        <f>'MoneyLine Reg. 1'!$B$17+('MoneyLine Reg. 1'!$B$18*test!I2210+test!J2210*'MoneyLine Reg. 1'!$B$19+test!T2210*'MoneyLine Reg. 1'!$B$20+test!Q2210*'MoneyLine Reg. 1'!$B$21)</f>
        <v>-3.6657330982603042E-2</v>
      </c>
      <c r="Z2210">
        <f>'MoneyLine Reg. 2'!$B$17+('MoneyLine Reg. 2'!$B$18*test!M2210+test!K2210*'MoneyLine Reg. 2'!$B$19+'MoneyLine Reg. 2'!$B$20*test!L2210+test!N2210*'MoneyLine Reg. 2'!$B$21)</f>
        <v>-0.52720822891717756</v>
      </c>
    </row>
    <row r="2211" spans="1:26" x14ac:dyDescent="0.3">
      <c r="A2211" s="9">
        <v>45344</v>
      </c>
      <c r="B2211" s="7" t="s">
        <v>12</v>
      </c>
      <c r="C2211" s="7"/>
      <c r="D2211" s="7" t="s">
        <v>7</v>
      </c>
      <c r="I2211">
        <f>VLOOKUP(D2211,MoneyLine!$A$1:$K$33,7,FALSE)</f>
        <v>105.50714285714287</v>
      </c>
      <c r="J2211">
        <f>VLOOKUP(B2211,MoneyLine!$A$1:$K$33,7,FALSE)</f>
        <v>38.000238095238089</v>
      </c>
      <c r="K2211">
        <f>VLOOKUP(B2211,MoneyLine!$A$1:$K$33,11,FALSE)</f>
        <v>5.6062500000000011</v>
      </c>
      <c r="L2211">
        <f>VLOOKUP(B2211,MoneyLine!$A$1:$D$33,4,FALSE)</f>
        <v>46.611499999999999</v>
      </c>
      <c r="M2211">
        <f>VLOOKUP(D2211,MoneyLine!$A$1:$K$33,11,FALSE)</f>
        <v>17.5075</v>
      </c>
      <c r="N2211">
        <f>VLOOKUP(D2211,MoneyLine!$A$1:$D$33,4,FALSE)</f>
        <v>51.216499999999996</v>
      </c>
      <c r="O2211">
        <f>VLOOKUP(D2211,MoneyLine!$A$1:$Q$33,14,FALSE)</f>
        <v>89.021666666666647</v>
      </c>
      <c r="P2211">
        <f>VLOOKUP(B2211,MoneyLine!$A$1:$Q$33,17,FALSE)</f>
        <v>-1.7361904761904778</v>
      </c>
      <c r="Q2211">
        <f>VLOOKUP(B2211,MoneyLine!$A$1:$K$33,10,FALSE)</f>
        <v>20.738571428571433</v>
      </c>
      <c r="R2211">
        <f>VLOOKUP(B2211,MoneyLine!$A$1:$Q$33,14,FALSE)</f>
        <v>32.669761904761899</v>
      </c>
      <c r="S2211">
        <f>VLOOKUP(D2211,MoneyLine!$A$1:$Q$33,17,FALSE)</f>
        <v>1.5838095238095231</v>
      </c>
      <c r="T2211">
        <f>VLOOKUP(D2211,MoneyLine!$A$1:$K$33,10,FALSE)</f>
        <v>-6.0107142857142861</v>
      </c>
      <c r="V2211">
        <f>HomTotReg.!$B$17+(test!O2211*HomTotReg.!$B$18+HomTotReg.!$B$19*test!P2211+test!Q2211*HomTotReg.!$B$20)</f>
        <v>3.4767964756271139</v>
      </c>
      <c r="W2211">
        <f>VisTotReg.!$B$17+(VisTotReg.!$B$18*test!R2211+test!S2211*VisTotReg.!$B$19+test!T2211*VisTotReg.!$B$20)</f>
        <v>2.9729957280103632</v>
      </c>
      <c r="Y2211">
        <f>'MoneyLine Reg. 1'!$B$17+('MoneyLine Reg. 1'!$B$18*test!I2211+test!J2211*'MoneyLine Reg. 1'!$B$19+test!T2211*'MoneyLine Reg. 1'!$B$20+test!Q2211*'MoneyLine Reg. 1'!$B$21)</f>
        <v>0.56953129927607238</v>
      </c>
      <c r="Z2211">
        <f>'MoneyLine Reg. 2'!$B$17+('MoneyLine Reg. 2'!$B$18*test!M2211+test!K2211*'MoneyLine Reg. 2'!$B$19+'MoneyLine Reg. 2'!$B$20*test!L2211+test!N2211*'MoneyLine Reg. 2'!$B$21)</f>
        <v>1.2494344808560234</v>
      </c>
    </row>
    <row r="2212" spans="1:26" x14ac:dyDescent="0.3">
      <c r="A2212" s="8">
        <v>45344</v>
      </c>
      <c r="B2212" s="6" t="s">
        <v>5</v>
      </c>
      <c r="C2212" s="6"/>
      <c r="D2212" s="6" t="s">
        <v>27</v>
      </c>
      <c r="I2212">
        <f>VLOOKUP(D2212,MoneyLine!$A$1:$K$33,7,FALSE)</f>
        <v>57.437380952380948</v>
      </c>
      <c r="J2212">
        <f>VLOOKUP(B2212,MoneyLine!$A$1:$K$33,7,FALSE)</f>
        <v>92.519047619047612</v>
      </c>
      <c r="K2212">
        <f>VLOOKUP(B2212,MoneyLine!$A$1:$K$33,11,FALSE)</f>
        <v>15.5725</v>
      </c>
      <c r="L2212">
        <f>VLOOKUP(B2212,MoneyLine!$A$1:$D$33,4,FALSE)</f>
        <v>52.448999999999998</v>
      </c>
      <c r="M2212">
        <f>VLOOKUP(D2212,MoneyLine!$A$1:$K$33,11,FALSE)</f>
        <v>10.504999999999999</v>
      </c>
      <c r="N2212">
        <f>VLOOKUP(D2212,MoneyLine!$A$1:$D$33,4,FALSE)</f>
        <v>52.064499999999995</v>
      </c>
      <c r="O2212">
        <f>VLOOKUP(D2212,MoneyLine!$A$1:$Q$33,14,FALSE)</f>
        <v>42.338571428571427</v>
      </c>
      <c r="P2212">
        <f>VLOOKUP(B2212,MoneyLine!$A$1:$Q$33,17,FALSE)</f>
        <v>2.4073809523809526</v>
      </c>
      <c r="Q2212">
        <f>VLOOKUP(B2212,MoneyLine!$A$1:$K$33,10,FALSE)</f>
        <v>7.11511904761905</v>
      </c>
      <c r="R2212">
        <f>VLOOKUP(B2212,MoneyLine!$A$1:$Q$33,14,FALSE)</f>
        <v>80.7392857142857</v>
      </c>
      <c r="S2212">
        <f>VLOOKUP(D2212,MoneyLine!$A$1:$Q$33,17,FALSE)</f>
        <v>0.65357142857142814</v>
      </c>
      <c r="T2212">
        <f>VLOOKUP(D2212,MoneyLine!$A$1:$K$33,10,FALSE)</f>
        <v>23.449285714285718</v>
      </c>
      <c r="V2212">
        <f>HomTotReg.!$B$17+(test!O2212*HomTotReg.!$B$18+HomTotReg.!$B$19*test!P2212+test!Q2212*HomTotReg.!$B$20)</f>
        <v>3.0889734034914698</v>
      </c>
      <c r="W2212">
        <f>VisTotReg.!$B$17+(VisTotReg.!$B$18*test!R2212+test!S2212*VisTotReg.!$B$19+test!T2212*VisTotReg.!$B$20)</f>
        <v>3.1176798197301716</v>
      </c>
      <c r="Y2212">
        <f>'MoneyLine Reg. 1'!$B$17+('MoneyLine Reg. 1'!$B$18*test!I2212+test!J2212*'MoneyLine Reg. 1'!$B$19+test!T2212*'MoneyLine Reg. 1'!$B$20+test!Q2212*'MoneyLine Reg. 1'!$B$21)</f>
        <v>1.508161039319747E-2</v>
      </c>
      <c r="Z2212">
        <f>'MoneyLine Reg. 2'!$B$17+('MoneyLine Reg. 2'!$B$18*test!M2212+test!K2212*'MoneyLine Reg. 2'!$B$19+'MoneyLine Reg. 2'!$B$20*test!L2212+test!N2212*'MoneyLine Reg. 2'!$B$21)</f>
        <v>-0.14216880995493941</v>
      </c>
    </row>
    <row r="2213" spans="1:26" x14ac:dyDescent="0.3">
      <c r="A2213" s="9">
        <v>45345</v>
      </c>
      <c r="B2213" s="7" t="s">
        <v>13</v>
      </c>
      <c r="C2213" s="7"/>
      <c r="D2213" s="7" t="s">
        <v>20</v>
      </c>
      <c r="I2213">
        <f>VLOOKUP(D2213,MoneyLine!$A$1:$K$33,7,FALSE)</f>
        <v>53.481666666666655</v>
      </c>
      <c r="J2213">
        <f>VLOOKUP(B2213,MoneyLine!$A$1:$K$33,7,FALSE)</f>
        <v>52.757857142857148</v>
      </c>
      <c r="K2213">
        <f>VLOOKUP(B2213,MoneyLine!$A$1:$K$33,11,FALSE)</f>
        <v>5.03125</v>
      </c>
      <c r="L2213">
        <f>VLOOKUP(B2213,MoneyLine!$A$1:$D$33,4,FALSE)</f>
        <v>47.964499999999994</v>
      </c>
      <c r="M2213">
        <f>VLOOKUP(D2213,MoneyLine!$A$1:$K$33,11,FALSE)</f>
        <v>4.7974999999999994</v>
      </c>
      <c r="N2213">
        <f>VLOOKUP(D2213,MoneyLine!$A$1:$D$33,4,FALSE)</f>
        <v>46.0565</v>
      </c>
      <c r="O2213">
        <f>VLOOKUP(D2213,MoneyLine!$A$1:$Q$33,14,FALSE)</f>
        <v>58.340238095238099</v>
      </c>
      <c r="P2213">
        <f>VLOOKUP(B2213,MoneyLine!$A$1:$Q$33,17,FALSE)</f>
        <v>6.5440476190476176</v>
      </c>
      <c r="Q2213">
        <f>VLOOKUP(B2213,MoneyLine!$A$1:$K$33,10,FALSE)</f>
        <v>-4.3963095238095242</v>
      </c>
      <c r="R2213">
        <f>VLOOKUP(B2213,MoneyLine!$A$1:$Q$33,14,FALSE)</f>
        <v>36.921904761904756</v>
      </c>
      <c r="S2213">
        <f>VLOOKUP(D2213,MoneyLine!$A$1:$Q$33,17,FALSE)</f>
        <v>-10.467380952380953</v>
      </c>
      <c r="T2213">
        <f>VLOOKUP(D2213,MoneyLine!$A$1:$K$33,10,FALSE)</f>
        <v>1.6524999999999999</v>
      </c>
      <c r="V2213">
        <f>HomTotReg.!$B$17+(test!O2213*HomTotReg.!$B$18+HomTotReg.!$B$19*test!P2213+test!Q2213*HomTotReg.!$B$20)</f>
        <v>3.341416017362393</v>
      </c>
      <c r="W2213">
        <f>VisTotReg.!$B$17+(VisTotReg.!$B$18*test!R2213+test!S2213*VisTotReg.!$B$19+test!T2213*VisTotReg.!$B$20)</f>
        <v>3.0180241640487826</v>
      </c>
      <c r="Y2213">
        <f>'MoneyLine Reg. 1'!$B$17+('MoneyLine Reg. 1'!$B$18*test!I2213+test!J2213*'MoneyLine Reg. 1'!$B$19+test!T2213*'MoneyLine Reg. 1'!$B$20+test!Q2213*'MoneyLine Reg. 1'!$B$21)</f>
        <v>0.24754798018031782</v>
      </c>
      <c r="Z2213">
        <f>'MoneyLine Reg. 2'!$B$17+('MoneyLine Reg. 2'!$B$18*test!M2213+test!K2213*'MoneyLine Reg. 2'!$B$19+'MoneyLine Reg. 2'!$B$20*test!L2213+test!N2213*'MoneyLine Reg. 2'!$B$21)</f>
        <v>3.9026496916868769E-2</v>
      </c>
    </row>
    <row r="2214" spans="1:26" x14ac:dyDescent="0.3">
      <c r="A2214" s="8">
        <v>45345</v>
      </c>
      <c r="B2214" s="6" t="s">
        <v>23</v>
      </c>
      <c r="C2214" s="6"/>
      <c r="D2214" s="6" t="s">
        <v>6</v>
      </c>
      <c r="I2214">
        <f>VLOOKUP(D2214,MoneyLine!$A$1:$K$33,7,FALSE)</f>
        <v>-14.717619047619038</v>
      </c>
      <c r="J2214">
        <f>VLOOKUP(B2214,MoneyLine!$A$1:$K$33,7,FALSE)</f>
        <v>101.00309523809524</v>
      </c>
      <c r="K2214">
        <f>VLOOKUP(B2214,MoneyLine!$A$1:$K$33,11,FALSE)</f>
        <v>6.8149999999999995</v>
      </c>
      <c r="L2214">
        <f>VLOOKUP(B2214,MoneyLine!$A$1:$D$33,4,FALSE)</f>
        <v>52.277999999999999</v>
      </c>
      <c r="M2214">
        <f>VLOOKUP(D2214,MoneyLine!$A$1:$K$33,11,FALSE)</f>
        <v>1.6887499999999989</v>
      </c>
      <c r="N2214">
        <f>VLOOKUP(D2214,MoneyLine!$A$1:$D$33,4,FALSE)</f>
        <v>38.247500000000002</v>
      </c>
      <c r="O2214">
        <f>VLOOKUP(D2214,MoneyLine!$A$1:$Q$33,14,FALSE)</f>
        <v>4.214999999999999</v>
      </c>
      <c r="P2214">
        <f>VLOOKUP(B2214,MoneyLine!$A$1:$Q$33,17,FALSE)</f>
        <v>22.973095238095237</v>
      </c>
      <c r="Q2214">
        <f>VLOOKUP(B2214,MoneyLine!$A$1:$K$33,10,FALSE)</f>
        <v>43.088928571428575</v>
      </c>
      <c r="R2214">
        <f>VLOOKUP(B2214,MoneyLine!$A$1:$Q$33,14,FALSE)</f>
        <v>66.898333333333312</v>
      </c>
      <c r="S2214">
        <f>VLOOKUP(D2214,MoneyLine!$A$1:$Q$33,17,FALSE)</f>
        <v>-23.022142857142857</v>
      </c>
      <c r="T2214">
        <f>VLOOKUP(D2214,MoneyLine!$A$1:$K$33,10,FALSE)</f>
        <v>2.2516666666666674</v>
      </c>
      <c r="V2214">
        <f>HomTotReg.!$B$17+(test!O2214*HomTotReg.!$B$18+HomTotReg.!$B$19*test!P2214+test!Q2214*HomTotReg.!$B$20)</f>
        <v>2.0709282526803454</v>
      </c>
      <c r="W2214">
        <f>VisTotReg.!$B$17+(VisTotReg.!$B$18*test!R2214+test!S2214*VisTotReg.!$B$19+test!T2214*VisTotReg.!$B$20)</f>
        <v>3.4766818491836142</v>
      </c>
      <c r="Y2214">
        <f>'MoneyLine Reg. 1'!$B$17+('MoneyLine Reg. 1'!$B$18*test!I2214+test!J2214*'MoneyLine Reg. 1'!$B$19+test!T2214*'MoneyLine Reg. 1'!$B$20+test!Q2214*'MoneyLine Reg. 1'!$B$21)</f>
        <v>-1.4430356976372536</v>
      </c>
      <c r="Z2214">
        <f>'MoneyLine Reg. 2'!$B$17+('MoneyLine Reg. 2'!$B$18*test!M2214+test!K2214*'MoneyLine Reg. 2'!$B$19+'MoneyLine Reg. 2'!$B$20*test!L2214+test!N2214*'MoneyLine Reg. 2'!$B$21)</f>
        <v>-1.1372496686910658</v>
      </c>
    </row>
    <row r="2215" spans="1:26" x14ac:dyDescent="0.3">
      <c r="A2215" s="9">
        <v>45345</v>
      </c>
      <c r="B2215" s="7" t="s">
        <v>28</v>
      </c>
      <c r="C2215" s="7"/>
      <c r="D2215" s="7" t="s">
        <v>9</v>
      </c>
      <c r="I2215">
        <f>VLOOKUP(D2215,MoneyLine!$A$1:$K$33,7,FALSE)</f>
        <v>154.76523809523809</v>
      </c>
      <c r="J2215">
        <f>VLOOKUP(B2215,MoneyLine!$A$1:$K$33,7,FALSE)</f>
        <v>60.434285714285707</v>
      </c>
      <c r="K2215">
        <f>VLOOKUP(B2215,MoneyLine!$A$1:$K$33,11,FALSE)</f>
        <v>6.9025000000000016</v>
      </c>
      <c r="L2215">
        <f>VLOOKUP(B2215,MoneyLine!$A$1:$D$33,4,FALSE)</f>
        <v>50.512499999999996</v>
      </c>
      <c r="M2215">
        <f>VLOOKUP(D2215,MoneyLine!$A$1:$K$33,11,FALSE)</f>
        <v>17.220000000000002</v>
      </c>
      <c r="N2215">
        <f>VLOOKUP(D2215,MoneyLine!$A$1:$D$33,4,FALSE)</f>
        <v>58.933</v>
      </c>
      <c r="O2215">
        <f>VLOOKUP(D2215,MoneyLine!$A$1:$Q$33,14,FALSE)</f>
        <v>117.61833333333333</v>
      </c>
      <c r="P2215">
        <f>VLOOKUP(B2215,MoneyLine!$A$1:$Q$33,17,FALSE)</f>
        <v>10.998333333333333</v>
      </c>
      <c r="Q2215">
        <f>VLOOKUP(B2215,MoneyLine!$A$1:$K$33,10,FALSE)</f>
        <v>5.5184523809523807</v>
      </c>
      <c r="R2215">
        <f>VLOOKUP(B2215,MoneyLine!$A$1:$Q$33,14,FALSE)</f>
        <v>47.296666666666667</v>
      </c>
      <c r="S2215">
        <f>VLOOKUP(D2215,MoneyLine!$A$1:$Q$33,17,FALSE)</f>
        <v>29.393333333333338</v>
      </c>
      <c r="T2215">
        <f>VLOOKUP(D2215,MoneyLine!$A$1:$K$33,10,FALSE)</f>
        <v>-2.4774999999999996</v>
      </c>
      <c r="V2215">
        <f>HomTotReg.!$B$17+(test!O2215*HomTotReg.!$B$18+HomTotReg.!$B$19*test!P2215+test!Q2215*HomTotReg.!$B$20)</f>
        <v>3.8123269768347718</v>
      </c>
      <c r="W2215">
        <f>VisTotReg.!$B$17+(VisTotReg.!$B$18*test!R2215+test!S2215*VisTotReg.!$B$19+test!T2215*VisTotReg.!$B$20)</f>
        <v>2.8465638465902483</v>
      </c>
      <c r="Y2215">
        <f>'MoneyLine Reg. 1'!$B$17+('MoneyLine Reg. 1'!$B$18*test!I2215+test!J2215*'MoneyLine Reg. 1'!$B$19+test!T2215*'MoneyLine Reg. 1'!$B$20+test!Q2215*'MoneyLine Reg. 1'!$B$21)</f>
        <v>0.99514364201256045</v>
      </c>
      <c r="Z2215">
        <f>'MoneyLine Reg. 2'!$B$17+('MoneyLine Reg. 2'!$B$18*test!M2215+test!K2215*'MoneyLine Reg. 2'!$B$19+'MoneyLine Reg. 2'!$B$20*test!L2215+test!N2215*'MoneyLine Reg. 2'!$B$21)</f>
        <v>1.4120494718464389</v>
      </c>
    </row>
    <row r="2216" spans="1:26" x14ac:dyDescent="0.3">
      <c r="A2216" s="8">
        <v>45346</v>
      </c>
      <c r="B2216" s="6" t="s">
        <v>30</v>
      </c>
      <c r="C2216" s="6"/>
      <c r="D2216" s="6" t="s">
        <v>18</v>
      </c>
      <c r="I2216">
        <f>VLOOKUP(D2216,MoneyLine!$A$1:$K$33,7,FALSE)</f>
        <v>161.3661904761905</v>
      </c>
      <c r="J2216">
        <f>VLOOKUP(B2216,MoneyLine!$A$1:$K$33,7,FALSE)</f>
        <v>127.36857142857141</v>
      </c>
      <c r="K2216">
        <f>VLOOKUP(B2216,MoneyLine!$A$1:$K$33,11,FALSE)</f>
        <v>15.876249999999999</v>
      </c>
      <c r="L2216">
        <f>VLOOKUP(B2216,MoneyLine!$A$1:$D$33,4,FALSE)</f>
        <v>56.155499999999996</v>
      </c>
      <c r="M2216">
        <f>VLOOKUP(D2216,MoneyLine!$A$1:$K$33,11,FALSE)</f>
        <v>18.088749999999997</v>
      </c>
      <c r="N2216">
        <f>VLOOKUP(D2216,MoneyLine!$A$1:$D$33,4,FALSE)</f>
        <v>55.644500000000001</v>
      </c>
      <c r="O2216">
        <f>VLOOKUP(D2216,MoneyLine!$A$1:$Q$33,14,FALSE)</f>
        <v>80.616190476190468</v>
      </c>
      <c r="P2216">
        <f>VLOOKUP(B2216,MoneyLine!$A$1:$Q$33,17,FALSE)</f>
        <v>21.976904761904766</v>
      </c>
      <c r="Q2216">
        <f>VLOOKUP(B2216,MoneyLine!$A$1:$K$33,10,FALSE)</f>
        <v>-0.45761904761904759</v>
      </c>
      <c r="R2216">
        <f>VLOOKUP(B2216,MoneyLine!$A$1:$Q$33,14,FALSE)</f>
        <v>104.57619047619046</v>
      </c>
      <c r="S2216">
        <f>VLOOKUP(D2216,MoneyLine!$A$1:$Q$33,17,FALSE)</f>
        <v>63.627142857142857</v>
      </c>
      <c r="T2216">
        <f>VLOOKUP(D2216,MoneyLine!$A$1:$K$33,10,FALSE)</f>
        <v>-8.5753571428571433</v>
      </c>
      <c r="V2216">
        <f>HomTotReg.!$B$17+(test!O2216*HomTotReg.!$B$18+HomTotReg.!$B$19*test!P2216+test!Q2216*HomTotReg.!$B$20)</f>
        <v>3.3702311487627137</v>
      </c>
      <c r="W2216">
        <f>VisTotReg.!$B$17+(VisTotReg.!$B$18*test!R2216+test!S2216*VisTotReg.!$B$19+test!T2216*VisTotReg.!$B$20)</f>
        <v>3.3105958757475622</v>
      </c>
      <c r="Y2216">
        <f>'MoneyLine Reg. 1'!$B$17+('MoneyLine Reg. 1'!$B$18*test!I2216+test!J2216*'MoneyLine Reg. 1'!$B$19+test!T2216*'MoneyLine Reg. 1'!$B$20+test!Q2216*'MoneyLine Reg. 1'!$B$21)</f>
        <v>0.26468319670549129</v>
      </c>
      <c r="Z2216">
        <f>'MoneyLine Reg. 2'!$B$17+('MoneyLine Reg. 2'!$B$18*test!M2216+test!K2216*'MoneyLine Reg. 2'!$B$19+'MoneyLine Reg. 2'!$B$20*test!L2216+test!N2216*'MoneyLine Reg. 2'!$B$21)</f>
        <v>0.27783199179292817</v>
      </c>
    </row>
    <row r="2217" spans="1:26" x14ac:dyDescent="0.3">
      <c r="A2217" s="9">
        <v>45346</v>
      </c>
      <c r="B2217" s="7" t="s">
        <v>5</v>
      </c>
      <c r="C2217" s="7"/>
      <c r="D2217" s="7" t="s">
        <v>11</v>
      </c>
      <c r="I2217">
        <f>VLOOKUP(D2217,MoneyLine!$A$1:$K$33,7,FALSE)</f>
        <v>121.01880952380951</v>
      </c>
      <c r="J2217">
        <f>VLOOKUP(B2217,MoneyLine!$A$1:$K$33,7,FALSE)</f>
        <v>92.519047619047612</v>
      </c>
      <c r="K2217">
        <f>VLOOKUP(B2217,MoneyLine!$A$1:$K$33,11,FALSE)</f>
        <v>15.5725</v>
      </c>
      <c r="L2217">
        <f>VLOOKUP(B2217,MoneyLine!$A$1:$D$33,4,FALSE)</f>
        <v>52.448999999999998</v>
      </c>
      <c r="M2217">
        <f>VLOOKUP(D2217,MoneyLine!$A$1:$K$33,11,FALSE)</f>
        <v>15.838749999999997</v>
      </c>
      <c r="N2217">
        <f>VLOOKUP(D2217,MoneyLine!$A$1:$D$33,4,FALSE)</f>
        <v>52.685499999999998</v>
      </c>
      <c r="O2217">
        <f>VLOOKUP(D2217,MoneyLine!$A$1:$Q$33,14,FALSE)</f>
        <v>85.286666666666662</v>
      </c>
      <c r="P2217">
        <f>VLOOKUP(B2217,MoneyLine!$A$1:$Q$33,17,FALSE)</f>
        <v>2.4073809523809526</v>
      </c>
      <c r="Q2217">
        <f>VLOOKUP(B2217,MoneyLine!$A$1:$K$33,10,FALSE)</f>
        <v>7.11511904761905</v>
      </c>
      <c r="R2217">
        <f>VLOOKUP(B2217,MoneyLine!$A$1:$Q$33,14,FALSE)</f>
        <v>80.7392857142857</v>
      </c>
      <c r="S2217">
        <f>VLOOKUP(D2217,MoneyLine!$A$1:$Q$33,17,FALSE)</f>
        <v>15.627619047619051</v>
      </c>
      <c r="T2217">
        <f>VLOOKUP(D2217,MoneyLine!$A$1:$K$33,10,FALSE)</f>
        <v>10.4975</v>
      </c>
      <c r="V2217">
        <f>HomTotReg.!$B$17+(test!O2217*HomTotReg.!$B$18+HomTotReg.!$B$19*test!P2217+test!Q2217*HomTotReg.!$B$20)</f>
        <v>3.5435508048520097</v>
      </c>
      <c r="W2217">
        <f>VisTotReg.!$B$17+(VisTotReg.!$B$18*test!R2217+test!S2217*VisTotReg.!$B$19+test!T2217*VisTotReg.!$B$20)</f>
        <v>3.1749035475909415</v>
      </c>
      <c r="Y2217">
        <f>'MoneyLine Reg. 1'!$B$17+('MoneyLine Reg. 1'!$B$18*test!I2217+test!J2217*'MoneyLine Reg. 1'!$B$19+test!T2217*'MoneyLine Reg. 1'!$B$20+test!Q2217*'MoneyLine Reg. 1'!$B$21)</f>
        <v>0.45876530080913391</v>
      </c>
      <c r="Z2217">
        <f>'MoneyLine Reg. 2'!$B$17+('MoneyLine Reg. 2'!$B$18*test!M2217+test!K2217*'MoneyLine Reg. 2'!$B$19+'MoneyLine Reg. 2'!$B$20*test!L2217+test!N2217*'MoneyLine Reg. 2'!$B$21)</f>
        <v>0.22700235923550283</v>
      </c>
    </row>
    <row r="2218" spans="1:26" x14ac:dyDescent="0.3">
      <c r="A2218" s="8">
        <v>45346</v>
      </c>
      <c r="B2218" s="6" t="s">
        <v>10</v>
      </c>
      <c r="C2218" s="6"/>
      <c r="D2218" s="6" t="s">
        <v>19</v>
      </c>
      <c r="I2218">
        <f>VLOOKUP(D2218,MoneyLine!$A$1:$K$33,7,FALSE)</f>
        <v>99.267142857142858</v>
      </c>
      <c r="J2218">
        <f>VLOOKUP(B2218,MoneyLine!$A$1:$K$33,7,FALSE)</f>
        <v>43.783809523809516</v>
      </c>
      <c r="K2218">
        <f>VLOOKUP(B2218,MoneyLine!$A$1:$K$33,11,FALSE)</f>
        <v>2.1412499999999977</v>
      </c>
      <c r="L2218">
        <f>VLOOKUP(B2218,MoneyLine!$A$1:$D$33,4,FALSE)</f>
        <v>45.351499999999994</v>
      </c>
      <c r="M2218">
        <f>VLOOKUP(D2218,MoneyLine!$A$1:$K$33,11,FALSE)</f>
        <v>11.873749999999998</v>
      </c>
      <c r="N2218">
        <f>VLOOKUP(D2218,MoneyLine!$A$1:$D$33,4,FALSE)</f>
        <v>44.580500000000001</v>
      </c>
      <c r="O2218">
        <f>VLOOKUP(D2218,MoneyLine!$A$1:$Q$33,14,FALSE)</f>
        <v>93.099761904761891</v>
      </c>
      <c r="P2218">
        <f>VLOOKUP(B2218,MoneyLine!$A$1:$Q$33,17,FALSE)</f>
        <v>-14.675714285714287</v>
      </c>
      <c r="Q2218">
        <f>VLOOKUP(B2218,MoneyLine!$A$1:$K$33,10,FALSE)</f>
        <v>13.367738095238096</v>
      </c>
      <c r="R2218">
        <f>VLOOKUP(B2218,MoneyLine!$A$1:$Q$33,14,FALSE)</f>
        <v>43.181904761904768</v>
      </c>
      <c r="S2218">
        <f>VLOOKUP(D2218,MoneyLine!$A$1:$Q$33,17,FALSE)</f>
        <v>-14.223571428571427</v>
      </c>
      <c r="T2218">
        <f>VLOOKUP(D2218,MoneyLine!$A$1:$K$33,10,FALSE)</f>
        <v>-3.2023809523808761E-2</v>
      </c>
      <c r="V2218">
        <f>HomTotReg.!$B$17+(test!O2218*HomTotReg.!$B$18+HomTotReg.!$B$19*test!P2218+test!Q2218*HomTotReg.!$B$20)</f>
        <v>3.7383389533697464</v>
      </c>
      <c r="W2218">
        <f>VisTotReg.!$B$17+(VisTotReg.!$B$18*test!R2218+test!S2218*VisTotReg.!$B$19+test!T2218*VisTotReg.!$B$20)</f>
        <v>3.1505641230527237</v>
      </c>
      <c r="Y2218">
        <f>'MoneyLine Reg. 1'!$B$17+('MoneyLine Reg. 1'!$B$18*test!I2218+test!J2218*'MoneyLine Reg. 1'!$B$19+test!T2218*'MoneyLine Reg. 1'!$B$20+test!Q2218*'MoneyLine Reg. 1'!$B$21)</f>
        <v>0.59834463875823374</v>
      </c>
      <c r="Z2218">
        <f>'MoneyLine Reg. 2'!$B$17+('MoneyLine Reg. 2'!$B$18*test!M2218+test!K2218*'MoneyLine Reg. 2'!$B$19+'MoneyLine Reg. 2'!$B$20*test!L2218+test!N2218*'MoneyLine Reg. 2'!$B$21)</f>
        <v>0.73153526736123542</v>
      </c>
    </row>
    <row r="2219" spans="1:26" x14ac:dyDescent="0.3">
      <c r="A2219" s="9">
        <v>45346</v>
      </c>
      <c r="B2219" s="7" t="s">
        <v>22</v>
      </c>
      <c r="C2219" s="7"/>
      <c r="D2219" s="7" t="s">
        <v>9</v>
      </c>
      <c r="I2219">
        <f>VLOOKUP(D2219,MoneyLine!$A$1:$K$33,7,FALSE)</f>
        <v>154.76523809523809</v>
      </c>
      <c r="J2219">
        <f>VLOOKUP(B2219,MoneyLine!$A$1:$K$33,7,FALSE)</f>
        <v>73.279761904761898</v>
      </c>
      <c r="K2219">
        <f>VLOOKUP(B2219,MoneyLine!$A$1:$K$33,11,FALSE)</f>
        <v>6.432500000000001</v>
      </c>
      <c r="L2219">
        <f>VLOOKUP(B2219,MoneyLine!$A$1:$D$33,4,FALSE)</f>
        <v>50.885999999999996</v>
      </c>
      <c r="M2219">
        <f>VLOOKUP(D2219,MoneyLine!$A$1:$K$33,11,FALSE)</f>
        <v>17.220000000000002</v>
      </c>
      <c r="N2219">
        <f>VLOOKUP(D2219,MoneyLine!$A$1:$D$33,4,FALSE)</f>
        <v>58.933</v>
      </c>
      <c r="O2219">
        <f>VLOOKUP(D2219,MoneyLine!$A$1:$Q$33,14,FALSE)</f>
        <v>117.61833333333333</v>
      </c>
      <c r="P2219">
        <f>VLOOKUP(B2219,MoneyLine!$A$1:$Q$33,17,FALSE)</f>
        <v>-0.22023809523809401</v>
      </c>
      <c r="Q2219">
        <f>VLOOKUP(B2219,MoneyLine!$A$1:$K$33,10,FALSE)</f>
        <v>10.709166666666667</v>
      </c>
      <c r="R2219">
        <f>VLOOKUP(B2219,MoneyLine!$A$1:$Q$33,14,FALSE)</f>
        <v>70.076904761904771</v>
      </c>
      <c r="S2219">
        <f>VLOOKUP(D2219,MoneyLine!$A$1:$Q$33,17,FALSE)</f>
        <v>29.393333333333338</v>
      </c>
      <c r="T2219">
        <f>VLOOKUP(D2219,MoneyLine!$A$1:$K$33,10,FALSE)</f>
        <v>-2.4774999999999996</v>
      </c>
      <c r="V2219">
        <f>HomTotReg.!$B$17+(test!O2219*HomTotReg.!$B$18+HomTotReg.!$B$19*test!P2219+test!Q2219*HomTotReg.!$B$20)</f>
        <v>3.8739809975749497</v>
      </c>
      <c r="W2219">
        <f>VisTotReg.!$B$17+(VisTotReg.!$B$18*test!R2219+test!S2219*VisTotReg.!$B$19+test!T2219*VisTotReg.!$B$20)</f>
        <v>3.1167696636916018</v>
      </c>
      <c r="Y2219">
        <f>'MoneyLine Reg. 1'!$B$17+('MoneyLine Reg. 1'!$B$18*test!I2219+test!J2219*'MoneyLine Reg. 1'!$B$19+test!T2219*'MoneyLine Reg. 1'!$B$20+test!Q2219*'MoneyLine Reg. 1'!$B$21)</f>
        <v>0.79531488268651407</v>
      </c>
      <c r="Z2219">
        <f>'MoneyLine Reg. 2'!$B$17+('MoneyLine Reg. 2'!$B$18*test!M2219+test!K2219*'MoneyLine Reg. 2'!$B$19+'MoneyLine Reg. 2'!$B$20*test!L2219+test!N2219*'MoneyLine Reg. 2'!$B$21)</f>
        <v>1.4115046303446825</v>
      </c>
    </row>
    <row r="2220" spans="1:26" x14ac:dyDescent="0.3">
      <c r="A2220" s="8">
        <v>45346</v>
      </c>
      <c r="B2220" s="6" t="s">
        <v>12</v>
      </c>
      <c r="C2220" s="6"/>
      <c r="D2220" s="6" t="s">
        <v>31</v>
      </c>
      <c r="I2220">
        <f>VLOOKUP(D2220,MoneyLine!$A$1:$K$33,7,FALSE)</f>
        <v>130.13119047619048</v>
      </c>
      <c r="J2220">
        <f>VLOOKUP(B2220,MoneyLine!$A$1:$K$33,7,FALSE)</f>
        <v>38.000238095238089</v>
      </c>
      <c r="K2220">
        <f>VLOOKUP(B2220,MoneyLine!$A$1:$K$33,11,FALSE)</f>
        <v>5.6062500000000011</v>
      </c>
      <c r="L2220">
        <f>VLOOKUP(B2220,MoneyLine!$A$1:$D$33,4,FALSE)</f>
        <v>46.611499999999999</v>
      </c>
      <c r="M2220">
        <f>VLOOKUP(D2220,MoneyLine!$A$1:$K$33,11,FALSE)</f>
        <v>13.114999999999997</v>
      </c>
      <c r="N2220">
        <f>VLOOKUP(D2220,MoneyLine!$A$1:$D$33,4,FALSE)</f>
        <v>55.725999999999999</v>
      </c>
      <c r="O2220">
        <f>VLOOKUP(D2220,MoneyLine!$A$1:$Q$33,14,FALSE)</f>
        <v>91.865476190476173</v>
      </c>
      <c r="P2220">
        <f>VLOOKUP(B2220,MoneyLine!$A$1:$Q$33,17,FALSE)</f>
        <v>-1.7361904761904778</v>
      </c>
      <c r="Q2220">
        <f>VLOOKUP(B2220,MoneyLine!$A$1:$K$33,10,FALSE)</f>
        <v>20.738571428571433</v>
      </c>
      <c r="R2220">
        <f>VLOOKUP(B2220,MoneyLine!$A$1:$Q$33,14,FALSE)</f>
        <v>32.669761904761899</v>
      </c>
      <c r="S2220">
        <f>VLOOKUP(D2220,MoneyLine!$A$1:$Q$33,17,FALSE)</f>
        <v>29.228333333333332</v>
      </c>
      <c r="T2220">
        <f>VLOOKUP(D2220,MoneyLine!$A$1:$K$33,10,FALSE)</f>
        <v>31.447738095238101</v>
      </c>
      <c r="V2220">
        <f>HomTotReg.!$B$17+(test!O2220*HomTotReg.!$B$18+HomTotReg.!$B$19*test!P2220+test!Q2220*HomTotReg.!$B$20)</f>
        <v>3.5068963330510829</v>
      </c>
      <c r="W2220">
        <f>VisTotReg.!$B$17+(VisTotReg.!$B$18*test!R2220+test!S2220*VisTotReg.!$B$19+test!T2220*VisTotReg.!$B$20)</f>
        <v>2.1750101556284367</v>
      </c>
      <c r="Y2220">
        <f>'MoneyLine Reg. 1'!$B$17+('MoneyLine Reg. 1'!$B$18*test!I2220+test!J2220*'MoneyLine Reg. 1'!$B$19+test!T2220*'MoneyLine Reg. 1'!$B$20+test!Q2220*'MoneyLine Reg. 1'!$B$21)</f>
        <v>1.3293086792845752</v>
      </c>
      <c r="Z2220">
        <f>'MoneyLine Reg. 2'!$B$17+('MoneyLine Reg. 2'!$B$18*test!M2220+test!K2220*'MoneyLine Reg. 2'!$B$19+'MoneyLine Reg. 2'!$B$20*test!L2220+test!N2220*'MoneyLine Reg. 2'!$B$21)</f>
        <v>1.3035133447132319</v>
      </c>
    </row>
    <row r="2221" spans="1:26" x14ac:dyDescent="0.3">
      <c r="A2221" s="9">
        <v>45346</v>
      </c>
      <c r="B2221" s="7" t="s">
        <v>26</v>
      </c>
      <c r="C2221" s="7"/>
      <c r="D2221" s="7" t="s">
        <v>29</v>
      </c>
      <c r="I2221">
        <f>VLOOKUP(D2221,MoneyLine!$A$1:$K$33,7,FALSE)</f>
        <v>120.64333333333332</v>
      </c>
      <c r="J2221">
        <f>VLOOKUP(B2221,MoneyLine!$A$1:$K$33,7,FALSE)</f>
        <v>2.4278571428571381</v>
      </c>
      <c r="K2221">
        <f>VLOOKUP(B2221,MoneyLine!$A$1:$K$33,11,FALSE)</f>
        <v>7.2874999999999996</v>
      </c>
      <c r="L2221">
        <f>VLOOKUP(B2221,MoneyLine!$A$1:$D$33,4,FALSE)</f>
        <v>44.772500000000001</v>
      </c>
      <c r="M2221">
        <f>VLOOKUP(D2221,MoneyLine!$A$1:$K$33,11,FALSE)</f>
        <v>13.331249999999997</v>
      </c>
      <c r="N2221">
        <f>VLOOKUP(D2221,MoneyLine!$A$1:$D$33,4,FALSE)</f>
        <v>55.3095</v>
      </c>
      <c r="O2221">
        <f>VLOOKUP(D2221,MoneyLine!$A$1:$Q$33,14,FALSE)</f>
        <v>76.355714285714271</v>
      </c>
      <c r="P2221">
        <f>VLOOKUP(B2221,MoneyLine!$A$1:$Q$33,17,FALSE)</f>
        <v>-8.321428571428573</v>
      </c>
      <c r="Q2221">
        <f>VLOOKUP(B2221,MoneyLine!$A$1:$K$33,10,FALSE)</f>
        <v>13.537738095238096</v>
      </c>
      <c r="R2221">
        <f>VLOOKUP(B2221,MoneyLine!$A$1:$Q$33,14,FALSE)</f>
        <v>21.040476190476188</v>
      </c>
      <c r="S2221">
        <f>VLOOKUP(D2221,MoneyLine!$A$1:$Q$33,17,FALSE)</f>
        <v>28.97</v>
      </c>
      <c r="T2221">
        <f>VLOOKUP(D2221,MoneyLine!$A$1:$K$33,10,FALSE)</f>
        <v>20.598452380952381</v>
      </c>
      <c r="V2221">
        <f>HomTotReg.!$B$17+(test!O2221*HomTotReg.!$B$18+HomTotReg.!$B$19*test!P2221+test!Q2221*HomTotReg.!$B$20)</f>
        <v>3.491905223063136</v>
      </c>
      <c r="W2221">
        <f>VisTotReg.!$B$17+(VisTotReg.!$B$18*test!R2221+test!S2221*VisTotReg.!$B$19+test!T2221*VisTotReg.!$B$20)</f>
        <v>2.1991224883713767</v>
      </c>
      <c r="Y2221">
        <f>'MoneyLine Reg. 1'!$B$17+('MoneyLine Reg. 1'!$B$18*test!I2221+test!J2221*'MoneyLine Reg. 1'!$B$19+test!T2221*'MoneyLine Reg. 1'!$B$20+test!Q2221*'MoneyLine Reg. 1'!$B$21)</f>
        <v>1.5677453592427695</v>
      </c>
      <c r="Z2221">
        <f>'MoneyLine Reg. 2'!$B$17+('MoneyLine Reg. 2'!$B$18*test!M2221+test!K2221*'MoneyLine Reg. 2'!$B$19+'MoneyLine Reg. 2'!$B$20*test!L2221+test!N2221*'MoneyLine Reg. 2'!$B$21)</f>
        <v>1.3268430251839218</v>
      </c>
    </row>
    <row r="2222" spans="1:26" x14ac:dyDescent="0.3">
      <c r="A2222" s="8">
        <v>45346</v>
      </c>
      <c r="B2222" s="6" t="s">
        <v>33</v>
      </c>
      <c r="C2222" s="6"/>
      <c r="D2222" s="6" t="s">
        <v>15</v>
      </c>
      <c r="I2222">
        <f>VLOOKUP(D2222,MoneyLine!$A$1:$K$33,7,FALSE)</f>
        <v>101.46142857142856</v>
      </c>
      <c r="J2222">
        <f>VLOOKUP(B2222,MoneyLine!$A$1:$K$33,7,FALSE)</f>
        <v>35.906904761904762</v>
      </c>
      <c r="K2222">
        <f>VLOOKUP(B2222,MoneyLine!$A$1:$K$33,11,FALSE)</f>
        <v>3.707499999999996</v>
      </c>
      <c r="L2222">
        <f>VLOOKUP(B2222,MoneyLine!$A$1:$D$33,4,FALSE)</f>
        <v>47.251999999999995</v>
      </c>
      <c r="M2222">
        <f>VLOOKUP(D2222,MoneyLine!$A$1:$K$33,11,FALSE)</f>
        <v>16.143749999999997</v>
      </c>
      <c r="N2222">
        <f>VLOOKUP(D2222,MoneyLine!$A$1:$D$33,4,FALSE)</f>
        <v>52.539000000000001</v>
      </c>
      <c r="O2222">
        <f>VLOOKUP(D2222,MoneyLine!$A$1:$Q$33,14,FALSE)</f>
        <v>76.89928571428571</v>
      </c>
      <c r="P2222">
        <f>VLOOKUP(B2222,MoneyLine!$A$1:$Q$33,17,FALSE)</f>
        <v>-16.226190476190478</v>
      </c>
      <c r="Q2222">
        <f>VLOOKUP(B2222,MoneyLine!$A$1:$K$33,10,FALSE)</f>
        <v>29.473928571428576</v>
      </c>
      <c r="R2222">
        <f>VLOOKUP(B2222,MoneyLine!$A$1:$Q$33,14,FALSE)</f>
        <v>44.759523809523806</v>
      </c>
      <c r="S2222">
        <f>VLOOKUP(D2222,MoneyLine!$A$1:$Q$33,17,FALSE)</f>
        <v>16.578095238095237</v>
      </c>
      <c r="T2222">
        <f>VLOOKUP(D2222,MoneyLine!$A$1:$K$33,10,FALSE)</f>
        <v>-8.7532142857142858</v>
      </c>
      <c r="V2222">
        <f>HomTotReg.!$B$17+(test!O2222*HomTotReg.!$B$18+HomTotReg.!$B$19*test!P2222+test!Q2222*HomTotReg.!$B$20)</f>
        <v>3.4057307330971476</v>
      </c>
      <c r="W2222">
        <f>VisTotReg.!$B$17+(VisTotReg.!$B$18*test!R2222+test!S2222*VisTotReg.!$B$19+test!T2222*VisTotReg.!$B$20)</f>
        <v>3.0231150965682949</v>
      </c>
      <c r="Y2222">
        <f>'MoneyLine Reg. 1'!$B$17+('MoneyLine Reg. 1'!$B$18*test!I2222+test!J2222*'MoneyLine Reg. 1'!$B$19+test!T2222*'MoneyLine Reg. 1'!$B$20+test!Q2222*'MoneyLine Reg. 1'!$B$21)</f>
        <v>0.42859672049078756</v>
      </c>
      <c r="Z2222">
        <f>'MoneyLine Reg. 2'!$B$17+('MoneyLine Reg. 2'!$B$18*test!M2222+test!K2222*'MoneyLine Reg. 2'!$B$19+'MoneyLine Reg. 2'!$B$20*test!L2222+test!N2222*'MoneyLine Reg. 2'!$B$21)</f>
        <v>1.3239552314219383</v>
      </c>
    </row>
    <row r="2223" spans="1:26" x14ac:dyDescent="0.3">
      <c r="A2223" s="9">
        <v>45346</v>
      </c>
      <c r="B2223" s="7" t="s">
        <v>7</v>
      </c>
      <c r="C2223" s="7"/>
      <c r="D2223" s="7" t="s">
        <v>16</v>
      </c>
      <c r="I2223">
        <f>VLOOKUP(D2223,MoneyLine!$A$1:$K$33,7,FALSE)</f>
        <v>64.561666666666639</v>
      </c>
      <c r="J2223">
        <f>VLOOKUP(B2223,MoneyLine!$A$1:$K$33,7,FALSE)</f>
        <v>105.50714285714287</v>
      </c>
      <c r="K2223">
        <f>VLOOKUP(B2223,MoneyLine!$A$1:$K$33,11,FALSE)</f>
        <v>17.5075</v>
      </c>
      <c r="L2223">
        <f>VLOOKUP(B2223,MoneyLine!$A$1:$D$33,4,FALSE)</f>
        <v>51.216499999999996</v>
      </c>
      <c r="M2223">
        <f>VLOOKUP(D2223,MoneyLine!$A$1:$K$33,11,FALSE)</f>
        <v>10.3225</v>
      </c>
      <c r="N2223">
        <f>VLOOKUP(D2223,MoneyLine!$A$1:$D$33,4,FALSE)</f>
        <v>48.538999999999994</v>
      </c>
      <c r="O2223">
        <f>VLOOKUP(D2223,MoneyLine!$A$1:$Q$33,14,FALSE)</f>
        <v>75.591190476190462</v>
      </c>
      <c r="P2223">
        <f>VLOOKUP(B2223,MoneyLine!$A$1:$Q$33,17,FALSE)</f>
        <v>1.5838095238095231</v>
      </c>
      <c r="Q2223">
        <f>VLOOKUP(B2223,MoneyLine!$A$1:$K$33,10,FALSE)</f>
        <v>-6.0107142857142861</v>
      </c>
      <c r="R2223">
        <f>VLOOKUP(B2223,MoneyLine!$A$1:$Q$33,14,FALSE)</f>
        <v>89.021666666666647</v>
      </c>
      <c r="S2223">
        <f>VLOOKUP(D2223,MoneyLine!$A$1:$Q$33,17,FALSE)</f>
        <v>-17.098809523809521</v>
      </c>
      <c r="T2223">
        <f>VLOOKUP(D2223,MoneyLine!$A$1:$K$33,10,FALSE)</f>
        <v>17.131547619047623</v>
      </c>
      <c r="V2223">
        <f>HomTotReg.!$B$17+(test!O2223*HomTotReg.!$B$18+HomTotReg.!$B$19*test!P2223+test!Q2223*HomTotReg.!$B$20)</f>
        <v>3.594366839941594</v>
      </c>
      <c r="W2223">
        <f>VisTotReg.!$B$17+(VisTotReg.!$B$18*test!R2223+test!S2223*VisTotReg.!$B$19+test!T2223*VisTotReg.!$B$20)</f>
        <v>3.4671959921462436</v>
      </c>
      <c r="Y2223">
        <f>'MoneyLine Reg. 1'!$B$17+('MoneyLine Reg. 1'!$B$18*test!I2223+test!J2223*'MoneyLine Reg. 1'!$B$19+test!T2223*'MoneyLine Reg. 1'!$B$20+test!Q2223*'MoneyLine Reg. 1'!$B$21)</f>
        <v>-2.0711018156441885E-2</v>
      </c>
      <c r="Z2223">
        <f>'MoneyLine Reg. 2'!$B$17+('MoneyLine Reg. 2'!$B$18*test!M2223+test!K2223*'MoneyLine Reg. 2'!$B$19+'MoneyLine Reg. 2'!$B$20*test!L2223+test!N2223*'MoneyLine Reg. 2'!$B$21)</f>
        <v>-0.42549620135610411</v>
      </c>
    </row>
    <row r="2224" spans="1:26" x14ac:dyDescent="0.3">
      <c r="A2224" s="8">
        <v>45346</v>
      </c>
      <c r="B2224" s="6" t="s">
        <v>27</v>
      </c>
      <c r="C2224" s="6"/>
      <c r="D2224" s="6" t="s">
        <v>32</v>
      </c>
      <c r="I2224">
        <f>VLOOKUP(D2224,MoneyLine!$A$1:$K$33,7,FALSE)</f>
        <v>91.395238095238099</v>
      </c>
      <c r="J2224">
        <f>VLOOKUP(B2224,MoneyLine!$A$1:$K$33,7,FALSE)</f>
        <v>57.437380952380948</v>
      </c>
      <c r="K2224">
        <f>VLOOKUP(B2224,MoneyLine!$A$1:$K$33,11,FALSE)</f>
        <v>10.504999999999999</v>
      </c>
      <c r="L2224">
        <f>VLOOKUP(B2224,MoneyLine!$A$1:$D$33,4,FALSE)</f>
        <v>52.064499999999995</v>
      </c>
      <c r="M2224">
        <f>VLOOKUP(D2224,MoneyLine!$A$1:$K$33,11,FALSE)</f>
        <v>4.9549999999999983</v>
      </c>
      <c r="N2224">
        <f>VLOOKUP(D2224,MoneyLine!$A$1:$D$33,4,FALSE)</f>
        <v>47.241</v>
      </c>
      <c r="O2224">
        <f>VLOOKUP(D2224,MoneyLine!$A$1:$Q$33,14,FALSE)</f>
        <v>85.390952380952371</v>
      </c>
      <c r="P2224">
        <f>VLOOKUP(B2224,MoneyLine!$A$1:$Q$33,17,FALSE)</f>
        <v>0.65357142857142814</v>
      </c>
      <c r="Q2224">
        <f>VLOOKUP(B2224,MoneyLine!$A$1:$K$33,10,FALSE)</f>
        <v>23.449285714285718</v>
      </c>
      <c r="R2224">
        <f>VLOOKUP(B2224,MoneyLine!$A$1:$Q$33,14,FALSE)</f>
        <v>42.338571428571427</v>
      </c>
      <c r="S2224">
        <f>VLOOKUP(D2224,MoneyLine!$A$1:$Q$33,17,FALSE)</f>
        <v>-9.4788095238095256</v>
      </c>
      <c r="T2224">
        <f>VLOOKUP(D2224,MoneyLine!$A$1:$K$33,10,FALSE)</f>
        <v>-16.679047619047623</v>
      </c>
      <c r="V2224">
        <f>HomTotReg.!$B$17+(test!O2224*HomTotReg.!$B$18+HomTotReg.!$B$19*test!P2224+test!Q2224*HomTotReg.!$B$20)</f>
        <v>3.3831590788874868</v>
      </c>
      <c r="W2224">
        <f>VisTotReg.!$B$17+(VisTotReg.!$B$18*test!R2224+test!S2224*VisTotReg.!$B$19+test!T2224*VisTotReg.!$B$20)</f>
        <v>3.3433820862439489</v>
      </c>
      <c r="Y2224">
        <f>'MoneyLine Reg. 1'!$B$17+('MoneyLine Reg. 1'!$B$18*test!I2224+test!J2224*'MoneyLine Reg. 1'!$B$19+test!T2224*'MoneyLine Reg. 1'!$B$20+test!Q2224*'MoneyLine Reg. 1'!$B$21)</f>
        <v>3.2699578851388772E-2</v>
      </c>
      <c r="Z2224">
        <f>'MoneyLine Reg. 2'!$B$17+('MoneyLine Reg. 2'!$B$18*test!M2224+test!K2224*'MoneyLine Reg. 2'!$B$19+'MoneyLine Reg. 2'!$B$20*test!L2224+test!N2224*'MoneyLine Reg. 2'!$B$21)</f>
        <v>-0.49755150438856743</v>
      </c>
    </row>
    <row r="2225" spans="1:26" x14ac:dyDescent="0.3">
      <c r="A2225" s="9">
        <v>45346</v>
      </c>
      <c r="B2225" s="7" t="s">
        <v>17</v>
      </c>
      <c r="C2225" s="7"/>
      <c r="D2225" s="7" t="s">
        <v>4</v>
      </c>
      <c r="I2225">
        <f>VLOOKUP(D2225,MoneyLine!$A$1:$K$33,7,FALSE)</f>
        <v>71.288571428571402</v>
      </c>
      <c r="J2225">
        <f>VLOOKUP(B2225,MoneyLine!$A$1:$K$33,7,FALSE)</f>
        <v>126.67</v>
      </c>
      <c r="K2225">
        <f>VLOOKUP(B2225,MoneyLine!$A$1:$K$33,11,FALSE)</f>
        <v>19.922499999999999</v>
      </c>
      <c r="L2225">
        <f>VLOOKUP(B2225,MoneyLine!$A$1:$D$33,4,FALSE)</f>
        <v>49.902000000000001</v>
      </c>
      <c r="M2225">
        <f>VLOOKUP(D2225,MoneyLine!$A$1:$K$33,11,FALSE)</f>
        <v>4.0925000000000029</v>
      </c>
      <c r="N2225">
        <f>VLOOKUP(D2225,MoneyLine!$A$1:$D$33,4,FALSE)</f>
        <v>50.962499999999999</v>
      </c>
      <c r="O2225">
        <f>VLOOKUP(D2225,MoneyLine!$A$1:$Q$33,14,FALSE)</f>
        <v>28.298571428571432</v>
      </c>
      <c r="P2225">
        <f>VLOOKUP(B2225,MoneyLine!$A$1:$Q$33,17,FALSE)</f>
        <v>9.6223809523809507</v>
      </c>
      <c r="Q2225">
        <f>VLOOKUP(B2225,MoneyLine!$A$1:$K$33,10,FALSE)</f>
        <v>23.209285714285713</v>
      </c>
      <c r="R2225">
        <f>VLOOKUP(B2225,MoneyLine!$A$1:$Q$33,14,FALSE)</f>
        <v>104.88261904761904</v>
      </c>
      <c r="S2225">
        <f>VLOOKUP(D2225,MoneyLine!$A$1:$Q$33,17,FALSE)</f>
        <v>33.857619047619039</v>
      </c>
      <c r="T2225">
        <f>VLOOKUP(D2225,MoneyLine!$A$1:$K$33,10,FALSE)</f>
        <v>21.901309523809527</v>
      </c>
      <c r="V2225">
        <f>HomTotReg.!$B$17+(test!O2225*HomTotReg.!$B$18+HomTotReg.!$B$19*test!P2225+test!Q2225*HomTotReg.!$B$20)</f>
        <v>2.6864794197374353</v>
      </c>
      <c r="W2225">
        <f>VisTotReg.!$B$17+(VisTotReg.!$B$18*test!R2225+test!S2225*VisTotReg.!$B$19+test!T2225*VisTotReg.!$B$20)</f>
        <v>3.1308551659723234</v>
      </c>
      <c r="Y2225">
        <f>'MoneyLine Reg. 1'!$B$17+('MoneyLine Reg. 1'!$B$18*test!I2225+test!J2225*'MoneyLine Reg. 1'!$B$19+test!T2225*'MoneyLine Reg. 1'!$B$20+test!Q2225*'MoneyLine Reg. 1'!$B$21)</f>
        <v>-0.42485888446445685</v>
      </c>
      <c r="Z2225">
        <f>'MoneyLine Reg. 2'!$B$17+('MoneyLine Reg. 2'!$B$18*test!M2225+test!K2225*'MoneyLine Reg. 2'!$B$19+'MoneyLine Reg. 2'!$B$20*test!L2225+test!N2225*'MoneyLine Reg. 2'!$B$21)</f>
        <v>-0.67490047302964351</v>
      </c>
    </row>
    <row r="2226" spans="1:26" x14ac:dyDescent="0.3">
      <c r="A2226" s="8">
        <v>45346</v>
      </c>
      <c r="B2226" s="6" t="s">
        <v>28</v>
      </c>
      <c r="C2226" s="6"/>
      <c r="D2226" s="6" t="s">
        <v>34</v>
      </c>
      <c r="I2226">
        <f>VLOOKUP(D2226,MoneyLine!$A$1:$K$33,7,FALSE)</f>
        <v>70.167380952380938</v>
      </c>
      <c r="J2226">
        <f>VLOOKUP(B2226,MoneyLine!$A$1:$K$33,7,FALSE)</f>
        <v>60.434285714285707</v>
      </c>
      <c r="K2226">
        <f>VLOOKUP(B2226,MoneyLine!$A$1:$K$33,11,FALSE)</f>
        <v>6.9025000000000016</v>
      </c>
      <c r="L2226">
        <f>VLOOKUP(B2226,MoneyLine!$A$1:$D$33,4,FALSE)</f>
        <v>50.512499999999996</v>
      </c>
      <c r="M2226">
        <f>VLOOKUP(D2226,MoneyLine!$A$1:$K$33,11,FALSE)</f>
        <v>10.367500000000003</v>
      </c>
      <c r="N2226">
        <f>VLOOKUP(D2226,MoneyLine!$A$1:$D$33,4,FALSE)</f>
        <v>52.325999999999993</v>
      </c>
      <c r="O2226">
        <f>VLOOKUP(D2226,MoneyLine!$A$1:$Q$33,14,FALSE)</f>
        <v>40.24047619047618</v>
      </c>
      <c r="P2226">
        <f>VLOOKUP(B2226,MoneyLine!$A$1:$Q$33,17,FALSE)</f>
        <v>10.998333333333333</v>
      </c>
      <c r="Q2226">
        <f>VLOOKUP(B2226,MoneyLine!$A$1:$K$33,10,FALSE)</f>
        <v>5.5184523809523807</v>
      </c>
      <c r="R2226">
        <f>VLOOKUP(B2226,MoneyLine!$A$1:$Q$33,14,FALSE)</f>
        <v>47.296666666666667</v>
      </c>
      <c r="S2226">
        <f>VLOOKUP(D2226,MoneyLine!$A$1:$Q$33,17,FALSE)</f>
        <v>22.489285714285707</v>
      </c>
      <c r="T2226">
        <f>VLOOKUP(D2226,MoneyLine!$A$1:$K$33,10,FALSE)</f>
        <v>29.06904761904762</v>
      </c>
      <c r="V2226">
        <f>HomTotReg.!$B$17+(test!O2226*HomTotReg.!$B$18+HomTotReg.!$B$19*test!P2226+test!Q2226*HomTotReg.!$B$20)</f>
        <v>2.993333141884734</v>
      </c>
      <c r="W2226">
        <f>VisTotReg.!$B$17+(VisTotReg.!$B$18*test!R2226+test!S2226*VisTotReg.!$B$19+test!T2226*VisTotReg.!$B$20)</f>
        <v>2.4436047804048342</v>
      </c>
      <c r="Y2226">
        <f>'MoneyLine Reg. 1'!$B$17+('MoneyLine Reg. 1'!$B$18*test!I2226+test!J2226*'MoneyLine Reg. 1'!$B$19+test!T2226*'MoneyLine Reg. 1'!$B$20+test!Q2226*'MoneyLine Reg. 1'!$B$21)</f>
        <v>0.60293733938170302</v>
      </c>
      <c r="Z2226">
        <f>'MoneyLine Reg. 2'!$B$17+('MoneyLine Reg. 2'!$B$18*test!M2226+test!K2226*'MoneyLine Reg. 2'!$B$19+'MoneyLine Reg. 2'!$B$20*test!L2226+test!N2226*'MoneyLine Reg. 2'!$B$21)</f>
        <v>0.52343650018468635</v>
      </c>
    </row>
    <row r="2227" spans="1:26" x14ac:dyDescent="0.3">
      <c r="A2227" s="9">
        <v>45346</v>
      </c>
      <c r="B2227" s="7" t="s">
        <v>21</v>
      </c>
      <c r="C2227" s="7"/>
      <c r="D2227" s="7" t="s">
        <v>24</v>
      </c>
      <c r="I2227">
        <f>VLOOKUP(D2227,MoneyLine!$A$1:$K$33,7,FALSE)</f>
        <v>-28.852380952380948</v>
      </c>
      <c r="J2227">
        <f>VLOOKUP(B2227,MoneyLine!$A$1:$K$33,7,FALSE)</f>
        <v>81.149285714285725</v>
      </c>
      <c r="K2227">
        <f>VLOOKUP(B2227,MoneyLine!$A$1:$K$33,11,FALSE)</f>
        <v>9.1225000000000005</v>
      </c>
      <c r="L2227">
        <f>VLOOKUP(B2227,MoneyLine!$A$1:$D$33,4,FALSE)</f>
        <v>51.807999999999993</v>
      </c>
      <c r="M2227">
        <f>VLOOKUP(D2227,MoneyLine!$A$1:$K$33,11,FALSE)</f>
        <v>5.754999999999999</v>
      </c>
      <c r="N2227">
        <f>VLOOKUP(D2227,MoneyLine!$A$1:$D$33,4,FALSE)</f>
        <v>42.153999999999996</v>
      </c>
      <c r="O2227">
        <f>VLOOKUP(D2227,MoneyLine!$A$1:$Q$33,14,FALSE)</f>
        <v>7.490952380952379</v>
      </c>
      <c r="P2227">
        <f>VLOOKUP(B2227,MoneyLine!$A$1:$Q$33,17,FALSE)</f>
        <v>7.3759523809523806</v>
      </c>
      <c r="Q2227">
        <f>VLOOKUP(B2227,MoneyLine!$A$1:$K$33,10,FALSE)</f>
        <v>8.0371428571428574</v>
      </c>
      <c r="R2227">
        <f>VLOOKUP(B2227,MoneyLine!$A$1:$Q$33,14,FALSE)</f>
        <v>65.387857142857143</v>
      </c>
      <c r="S2227">
        <f>VLOOKUP(D2227,MoneyLine!$A$1:$Q$33,17,FALSE)</f>
        <v>-35.079523809523806</v>
      </c>
      <c r="T2227">
        <f>VLOOKUP(D2227,MoneyLine!$A$1:$K$33,10,FALSE)</f>
        <v>-0.52404761904761887</v>
      </c>
      <c r="V2227">
        <f>HomTotReg.!$B$17+(test!O2227*HomTotReg.!$B$18+HomTotReg.!$B$19*test!P2227+test!Q2227*HomTotReg.!$B$20)</f>
        <v>2.6573184376377066</v>
      </c>
      <c r="W2227">
        <f>VisTotReg.!$B$17+(VisTotReg.!$B$18*test!R2227+test!S2227*VisTotReg.!$B$19+test!T2227*VisTotReg.!$B$20)</f>
        <v>3.6071196287407394</v>
      </c>
      <c r="Y2227">
        <f>'MoneyLine Reg. 1'!$B$17+('MoneyLine Reg. 1'!$B$18*test!I2227+test!J2227*'MoneyLine Reg. 1'!$B$19+test!T2227*'MoneyLine Reg. 1'!$B$20+test!Q2227*'MoneyLine Reg. 1'!$B$21)</f>
        <v>-1.0405676168849642</v>
      </c>
      <c r="Z2227">
        <f>'MoneyLine Reg. 2'!$B$17+('MoneyLine Reg. 2'!$B$18*test!M2227+test!K2227*'MoneyLine Reg. 2'!$B$19+'MoneyLine Reg. 2'!$B$20*test!L2227+test!N2227*'MoneyLine Reg. 2'!$B$21)</f>
        <v>-0.71108344318828909</v>
      </c>
    </row>
    <row r="2228" spans="1:26" x14ac:dyDescent="0.3">
      <c r="A2228" s="8">
        <v>45346</v>
      </c>
      <c r="B2228" s="6" t="s">
        <v>14</v>
      </c>
      <c r="C2228" s="6"/>
      <c r="D2228" s="6" t="s">
        <v>8</v>
      </c>
      <c r="I2228">
        <f>VLOOKUP(D2228,MoneyLine!$A$1:$K$33,7,FALSE)</f>
        <v>158.14214285714286</v>
      </c>
      <c r="J2228">
        <f>VLOOKUP(B2228,MoneyLine!$A$1:$K$33,7,FALSE)</f>
        <v>85.562619047619037</v>
      </c>
      <c r="K2228">
        <f>VLOOKUP(B2228,MoneyLine!$A$1:$K$33,11,FALSE)</f>
        <v>19.403750000000002</v>
      </c>
      <c r="L2228">
        <f>VLOOKUP(B2228,MoneyLine!$A$1:$D$33,4,FALSE)</f>
        <v>49.788499999999999</v>
      </c>
      <c r="M2228">
        <f>VLOOKUP(D2228,MoneyLine!$A$1:$K$33,11,FALSE)</f>
        <v>11.611250000000004</v>
      </c>
      <c r="N2228">
        <f>VLOOKUP(D2228,MoneyLine!$A$1:$D$33,4,FALSE)</f>
        <v>49.862499999999997</v>
      </c>
      <c r="O2228">
        <f>VLOOKUP(D2228,MoneyLine!$A$1:$Q$33,14,FALSE)</f>
        <v>125.46428571428571</v>
      </c>
      <c r="P2228">
        <f>VLOOKUP(B2228,MoneyLine!$A$1:$Q$33,17,FALSE)</f>
        <v>-3.2247619047619036</v>
      </c>
      <c r="Q2228">
        <f>VLOOKUP(B2228,MoneyLine!$A$1:$K$33,10,FALSE)</f>
        <v>24.058452380952382</v>
      </c>
      <c r="R2228">
        <f>VLOOKUP(B2228,MoneyLine!$A$1:$Q$33,14,FALSE)</f>
        <v>87.124523809523808</v>
      </c>
      <c r="S2228">
        <f>VLOOKUP(D2228,MoneyLine!$A$1:$Q$33,17,FALSE)</f>
        <v>14.067142857142855</v>
      </c>
      <c r="T2228">
        <f>VLOOKUP(D2228,MoneyLine!$A$1:$K$33,10,FALSE)</f>
        <v>21.027261904761904</v>
      </c>
      <c r="V2228">
        <f>HomTotReg.!$B$17+(test!O2228*HomTotReg.!$B$18+HomTotReg.!$B$19*test!P2228+test!Q2228*HomTotReg.!$B$20)</f>
        <v>3.841690820854939</v>
      </c>
      <c r="W2228">
        <f>VisTotReg.!$B$17+(VisTotReg.!$B$18*test!R2228+test!S2228*VisTotReg.!$B$19+test!T2228*VisTotReg.!$B$20)</f>
        <v>3.1095076579811698</v>
      </c>
      <c r="Y2228">
        <f>'MoneyLine Reg. 1'!$B$17+('MoneyLine Reg. 1'!$B$18*test!I2228+test!J2228*'MoneyLine Reg. 1'!$B$19+test!T2228*'MoneyLine Reg. 1'!$B$20+test!Q2228*'MoneyLine Reg. 1'!$B$21)</f>
        <v>0.87875286742735315</v>
      </c>
      <c r="Z2228">
        <f>'MoneyLine Reg. 2'!$B$17+('MoneyLine Reg. 2'!$B$18*test!M2228+test!K2228*'MoneyLine Reg. 2'!$B$19+'MoneyLine Reg. 2'!$B$20*test!L2228+test!N2228*'MoneyLine Reg. 2'!$B$21)</f>
        <v>-0.25635397071770205</v>
      </c>
    </row>
    <row r="2229" spans="1:26" x14ac:dyDescent="0.3">
      <c r="A2229" s="9">
        <v>45347</v>
      </c>
      <c r="B2229" s="7" t="s">
        <v>21</v>
      </c>
      <c r="C2229" s="7"/>
      <c r="D2229" s="7" t="s">
        <v>26</v>
      </c>
      <c r="I2229">
        <f>VLOOKUP(D2229,MoneyLine!$A$1:$K$33,7,FALSE)</f>
        <v>2.4278571428571381</v>
      </c>
      <c r="J2229">
        <f>VLOOKUP(B2229,MoneyLine!$A$1:$K$33,7,FALSE)</f>
        <v>81.149285714285725</v>
      </c>
      <c r="K2229">
        <f>VLOOKUP(B2229,MoneyLine!$A$1:$K$33,11,FALSE)</f>
        <v>9.1225000000000005</v>
      </c>
      <c r="L2229">
        <f>VLOOKUP(B2229,MoneyLine!$A$1:$D$33,4,FALSE)</f>
        <v>51.807999999999993</v>
      </c>
      <c r="M2229">
        <f>VLOOKUP(D2229,MoneyLine!$A$1:$K$33,11,FALSE)</f>
        <v>7.2874999999999996</v>
      </c>
      <c r="N2229">
        <f>VLOOKUP(D2229,MoneyLine!$A$1:$D$33,4,FALSE)</f>
        <v>44.772500000000001</v>
      </c>
      <c r="O2229">
        <f>VLOOKUP(D2229,MoneyLine!$A$1:$Q$33,14,FALSE)</f>
        <v>21.040476190476188</v>
      </c>
      <c r="P2229">
        <f>VLOOKUP(B2229,MoneyLine!$A$1:$Q$33,17,FALSE)</f>
        <v>7.3759523809523806</v>
      </c>
      <c r="Q2229">
        <f>VLOOKUP(B2229,MoneyLine!$A$1:$K$33,10,FALSE)</f>
        <v>8.0371428571428574</v>
      </c>
      <c r="R2229">
        <f>VLOOKUP(B2229,MoneyLine!$A$1:$Q$33,14,FALSE)</f>
        <v>65.387857142857143</v>
      </c>
      <c r="S2229">
        <f>VLOOKUP(D2229,MoneyLine!$A$1:$Q$33,17,FALSE)</f>
        <v>-8.321428571428573</v>
      </c>
      <c r="T2229">
        <f>VLOOKUP(D2229,MoneyLine!$A$1:$K$33,10,FALSE)</f>
        <v>13.537738095238096</v>
      </c>
      <c r="V2229">
        <f>HomTotReg.!$B$17+(test!O2229*HomTotReg.!$B$18+HomTotReg.!$B$19*test!P2229+test!Q2229*HomTotReg.!$B$20)</f>
        <v>2.8007312546406538</v>
      </c>
      <c r="W2229">
        <f>VisTotReg.!$B$17+(VisTotReg.!$B$18*test!R2229+test!S2229*VisTotReg.!$B$19+test!T2229*VisTotReg.!$B$20)</f>
        <v>3.1615378610931755</v>
      </c>
      <c r="Y2229">
        <f>'MoneyLine Reg. 1'!$B$17+('MoneyLine Reg. 1'!$B$18*test!I2229+test!J2229*'MoneyLine Reg. 1'!$B$19+test!T2229*'MoneyLine Reg. 1'!$B$20+test!Q2229*'MoneyLine Reg. 1'!$B$21)</f>
        <v>-0.53943789058572622</v>
      </c>
      <c r="Z2229">
        <f>'MoneyLine Reg. 2'!$B$17+('MoneyLine Reg. 2'!$B$18*test!M2229+test!K2229*'MoneyLine Reg. 2'!$B$19+'MoneyLine Reg. 2'!$B$20*test!L2229+test!N2229*'MoneyLine Reg. 2'!$B$21)</f>
        <v>-0.43098143630610197</v>
      </c>
    </row>
    <row r="2230" spans="1:26" x14ac:dyDescent="0.3">
      <c r="A2230" s="8">
        <v>45347</v>
      </c>
      <c r="B2230" s="6" t="s">
        <v>18</v>
      </c>
      <c r="C2230" s="6"/>
      <c r="D2230" s="6" t="s">
        <v>13</v>
      </c>
      <c r="I2230">
        <f>VLOOKUP(D2230,MoneyLine!$A$1:$K$33,7,FALSE)</f>
        <v>52.757857142857148</v>
      </c>
      <c r="J2230">
        <f>VLOOKUP(B2230,MoneyLine!$A$1:$K$33,7,FALSE)</f>
        <v>161.3661904761905</v>
      </c>
      <c r="K2230">
        <f>VLOOKUP(B2230,MoneyLine!$A$1:$K$33,11,FALSE)</f>
        <v>18.088749999999997</v>
      </c>
      <c r="L2230">
        <f>VLOOKUP(B2230,MoneyLine!$A$1:$D$33,4,FALSE)</f>
        <v>55.644500000000001</v>
      </c>
      <c r="M2230">
        <f>VLOOKUP(D2230,MoneyLine!$A$1:$K$33,11,FALSE)</f>
        <v>5.03125</v>
      </c>
      <c r="N2230">
        <f>VLOOKUP(D2230,MoneyLine!$A$1:$D$33,4,FALSE)</f>
        <v>47.964499999999994</v>
      </c>
      <c r="O2230">
        <f>VLOOKUP(D2230,MoneyLine!$A$1:$Q$33,14,FALSE)</f>
        <v>36.921904761904756</v>
      </c>
      <c r="P2230">
        <f>VLOOKUP(B2230,MoneyLine!$A$1:$Q$33,17,FALSE)</f>
        <v>63.627142857142857</v>
      </c>
      <c r="Q2230">
        <f>VLOOKUP(B2230,MoneyLine!$A$1:$K$33,10,FALSE)</f>
        <v>-8.5753571428571433</v>
      </c>
      <c r="R2230">
        <f>VLOOKUP(B2230,MoneyLine!$A$1:$Q$33,14,FALSE)</f>
        <v>80.616190476190468</v>
      </c>
      <c r="S2230">
        <f>VLOOKUP(D2230,MoneyLine!$A$1:$Q$33,17,FALSE)</f>
        <v>6.5440476190476176</v>
      </c>
      <c r="T2230">
        <f>VLOOKUP(D2230,MoneyLine!$A$1:$K$33,10,FALSE)</f>
        <v>-4.3963095238095242</v>
      </c>
      <c r="V2230">
        <f>HomTotReg.!$B$17+(test!O2230*HomTotReg.!$B$18+HomTotReg.!$B$19*test!P2230+test!Q2230*HomTotReg.!$B$20)</f>
        <v>2.5558947987546952</v>
      </c>
      <c r="W2230">
        <f>VisTotReg.!$B$17+(VisTotReg.!$B$18*test!R2230+test!S2230*VisTotReg.!$B$19+test!T2230*VisTotReg.!$B$20)</f>
        <v>3.4737198041115098</v>
      </c>
      <c r="Y2230">
        <f>'MoneyLine Reg. 1'!$B$17+('MoneyLine Reg. 1'!$B$18*test!I2230+test!J2230*'MoneyLine Reg. 1'!$B$19+test!T2230*'MoneyLine Reg. 1'!$B$20+test!Q2230*'MoneyLine Reg. 1'!$B$21)</f>
        <v>-1.0517346996298613</v>
      </c>
      <c r="Z2230">
        <f>'MoneyLine Reg. 2'!$B$17+('MoneyLine Reg. 2'!$B$18*test!M2230+test!K2230*'MoneyLine Reg. 2'!$B$19+'MoneyLine Reg. 2'!$B$20*test!L2230+test!N2230*'MoneyLine Reg. 2'!$B$21)</f>
        <v>-1.1567160354834503</v>
      </c>
    </row>
    <row r="2231" spans="1:26" x14ac:dyDescent="0.3">
      <c r="A2231" s="9">
        <v>45347</v>
      </c>
      <c r="B2231" s="7" t="s">
        <v>17</v>
      </c>
      <c r="C2231" s="7"/>
      <c r="D2231" s="7" t="s">
        <v>20</v>
      </c>
      <c r="I2231">
        <f>VLOOKUP(D2231,MoneyLine!$A$1:$K$33,7,FALSE)</f>
        <v>53.481666666666655</v>
      </c>
      <c r="J2231">
        <f>VLOOKUP(B2231,MoneyLine!$A$1:$K$33,7,FALSE)</f>
        <v>126.67</v>
      </c>
      <c r="K2231">
        <f>VLOOKUP(B2231,MoneyLine!$A$1:$K$33,11,FALSE)</f>
        <v>19.922499999999999</v>
      </c>
      <c r="L2231">
        <f>VLOOKUP(B2231,MoneyLine!$A$1:$D$33,4,FALSE)</f>
        <v>49.902000000000001</v>
      </c>
      <c r="M2231">
        <f>VLOOKUP(D2231,MoneyLine!$A$1:$K$33,11,FALSE)</f>
        <v>4.7974999999999994</v>
      </c>
      <c r="N2231">
        <f>VLOOKUP(D2231,MoneyLine!$A$1:$D$33,4,FALSE)</f>
        <v>46.0565</v>
      </c>
      <c r="O2231">
        <f>VLOOKUP(D2231,MoneyLine!$A$1:$Q$33,14,FALSE)</f>
        <v>58.340238095238099</v>
      </c>
      <c r="P2231">
        <f>VLOOKUP(B2231,MoneyLine!$A$1:$Q$33,17,FALSE)</f>
        <v>9.6223809523809507</v>
      </c>
      <c r="Q2231">
        <f>VLOOKUP(B2231,MoneyLine!$A$1:$K$33,10,FALSE)</f>
        <v>23.209285714285713</v>
      </c>
      <c r="R2231">
        <f>VLOOKUP(B2231,MoneyLine!$A$1:$Q$33,14,FALSE)</f>
        <v>104.88261904761904</v>
      </c>
      <c r="S2231">
        <f>VLOOKUP(D2231,MoneyLine!$A$1:$Q$33,17,FALSE)</f>
        <v>-10.467380952380953</v>
      </c>
      <c r="T2231">
        <f>VLOOKUP(D2231,MoneyLine!$A$1:$K$33,10,FALSE)</f>
        <v>1.6524999999999999</v>
      </c>
      <c r="V2231">
        <f>HomTotReg.!$B$17+(test!O2231*HomTotReg.!$B$18+HomTotReg.!$B$19*test!P2231+test!Q2231*HomTotReg.!$B$20)</f>
        <v>3.004450745128362</v>
      </c>
      <c r="W2231">
        <f>VisTotReg.!$B$17+(VisTotReg.!$B$18*test!R2231+test!S2231*VisTotReg.!$B$19+test!T2231*VisTotReg.!$B$20)</f>
        <v>3.8241342783325165</v>
      </c>
      <c r="Y2231">
        <f>'MoneyLine Reg. 1'!$B$17+('MoneyLine Reg. 1'!$B$18*test!I2231+test!J2231*'MoneyLine Reg. 1'!$B$19+test!T2231*'MoneyLine Reg. 1'!$B$20+test!Q2231*'MoneyLine Reg. 1'!$B$21)</f>
        <v>-0.8796206460442122</v>
      </c>
      <c r="Z2231">
        <f>'MoneyLine Reg. 2'!$B$17+('MoneyLine Reg. 2'!$B$18*test!M2231+test!K2231*'MoneyLine Reg. 2'!$B$19+'MoneyLine Reg. 2'!$B$20*test!L2231+test!N2231*'MoneyLine Reg. 2'!$B$21)</f>
        <v>-0.98186516359693599</v>
      </c>
    </row>
    <row r="2232" spans="1:26" x14ac:dyDescent="0.3">
      <c r="A2232" s="8">
        <v>45347</v>
      </c>
      <c r="B2232" s="6" t="s">
        <v>19</v>
      </c>
      <c r="C2232" s="6"/>
      <c r="D2232" s="6" t="s">
        <v>6</v>
      </c>
      <c r="I2232">
        <f>VLOOKUP(D2232,MoneyLine!$A$1:$K$33,7,FALSE)</f>
        <v>-14.717619047619038</v>
      </c>
      <c r="J2232">
        <f>VLOOKUP(B2232,MoneyLine!$A$1:$K$33,7,FALSE)</f>
        <v>99.267142857142858</v>
      </c>
      <c r="K2232">
        <f>VLOOKUP(B2232,MoneyLine!$A$1:$K$33,11,FALSE)</f>
        <v>11.873749999999998</v>
      </c>
      <c r="L2232">
        <f>VLOOKUP(B2232,MoneyLine!$A$1:$D$33,4,FALSE)</f>
        <v>44.580500000000001</v>
      </c>
      <c r="M2232">
        <f>VLOOKUP(D2232,MoneyLine!$A$1:$K$33,11,FALSE)</f>
        <v>1.6887499999999989</v>
      </c>
      <c r="N2232">
        <f>VLOOKUP(D2232,MoneyLine!$A$1:$D$33,4,FALSE)</f>
        <v>38.247500000000002</v>
      </c>
      <c r="O2232">
        <f>VLOOKUP(D2232,MoneyLine!$A$1:$Q$33,14,FALSE)</f>
        <v>4.214999999999999</v>
      </c>
      <c r="P2232">
        <f>VLOOKUP(B2232,MoneyLine!$A$1:$Q$33,17,FALSE)</f>
        <v>-14.223571428571427</v>
      </c>
      <c r="Q2232">
        <f>VLOOKUP(B2232,MoneyLine!$A$1:$K$33,10,FALSE)</f>
        <v>-3.2023809523808761E-2</v>
      </c>
      <c r="R2232">
        <f>VLOOKUP(B2232,MoneyLine!$A$1:$Q$33,14,FALSE)</f>
        <v>93.099761904761891</v>
      </c>
      <c r="S2232">
        <f>VLOOKUP(D2232,MoneyLine!$A$1:$Q$33,17,FALSE)</f>
        <v>-23.022142857142857</v>
      </c>
      <c r="T2232">
        <f>VLOOKUP(D2232,MoneyLine!$A$1:$K$33,10,FALSE)</f>
        <v>2.2516666666666674</v>
      </c>
      <c r="V2232">
        <f>HomTotReg.!$B$17+(test!O2232*HomTotReg.!$B$18+HomTotReg.!$B$19*test!P2232+test!Q2232*HomTotReg.!$B$20)</f>
        <v>2.9404899432577749</v>
      </c>
      <c r="W2232">
        <f>VisTotReg.!$B$17+(VisTotReg.!$B$18*test!R2232+test!S2232*VisTotReg.!$B$19+test!T2232*VisTotReg.!$B$20)</f>
        <v>3.7874678201979179</v>
      </c>
      <c r="Y2232">
        <f>'MoneyLine Reg. 1'!$B$17+('MoneyLine Reg. 1'!$B$18*test!I2232+test!J2232*'MoneyLine Reg. 1'!$B$19+test!T2232*'MoneyLine Reg. 1'!$B$20+test!Q2232*'MoneyLine Reg. 1'!$B$21)</f>
        <v>-0.99146196850699631</v>
      </c>
      <c r="Z2232">
        <f>'MoneyLine Reg. 2'!$B$17+('MoneyLine Reg. 2'!$B$18*test!M2232+test!K2232*'MoneyLine Reg. 2'!$B$19+'MoneyLine Reg. 2'!$B$20*test!L2232+test!N2232*'MoneyLine Reg. 2'!$B$21)</f>
        <v>-0.8541625246425113</v>
      </c>
    </row>
    <row r="2233" spans="1:26" x14ac:dyDescent="0.3">
      <c r="A2233" s="9">
        <v>45347</v>
      </c>
      <c r="B2233" s="7" t="s">
        <v>7</v>
      </c>
      <c r="C2233" s="7"/>
      <c r="D2233" s="7" t="s">
        <v>15</v>
      </c>
      <c r="I2233">
        <f>VLOOKUP(D2233,MoneyLine!$A$1:$K$33,7,FALSE)</f>
        <v>101.46142857142856</v>
      </c>
      <c r="J2233">
        <f>VLOOKUP(B2233,MoneyLine!$A$1:$K$33,7,FALSE)</f>
        <v>105.50714285714287</v>
      </c>
      <c r="K2233">
        <f>VLOOKUP(B2233,MoneyLine!$A$1:$K$33,11,FALSE)</f>
        <v>17.5075</v>
      </c>
      <c r="L2233">
        <f>VLOOKUP(B2233,MoneyLine!$A$1:$D$33,4,FALSE)</f>
        <v>51.216499999999996</v>
      </c>
      <c r="M2233">
        <f>VLOOKUP(D2233,MoneyLine!$A$1:$K$33,11,FALSE)</f>
        <v>16.143749999999997</v>
      </c>
      <c r="N2233">
        <f>VLOOKUP(D2233,MoneyLine!$A$1:$D$33,4,FALSE)</f>
        <v>52.539000000000001</v>
      </c>
      <c r="O2233">
        <f>VLOOKUP(D2233,MoneyLine!$A$1:$Q$33,14,FALSE)</f>
        <v>76.89928571428571</v>
      </c>
      <c r="P2233">
        <f>VLOOKUP(B2233,MoneyLine!$A$1:$Q$33,17,FALSE)</f>
        <v>1.5838095238095231</v>
      </c>
      <c r="Q2233">
        <f>VLOOKUP(B2233,MoneyLine!$A$1:$K$33,10,FALSE)</f>
        <v>-6.0107142857142861</v>
      </c>
      <c r="R2233">
        <f>VLOOKUP(B2233,MoneyLine!$A$1:$Q$33,14,FALSE)</f>
        <v>89.021666666666647</v>
      </c>
      <c r="S2233">
        <f>VLOOKUP(D2233,MoneyLine!$A$1:$Q$33,17,FALSE)</f>
        <v>16.578095238095237</v>
      </c>
      <c r="T2233">
        <f>VLOOKUP(D2233,MoneyLine!$A$1:$K$33,10,FALSE)</f>
        <v>-8.7532142857142858</v>
      </c>
      <c r="V2233">
        <f>HomTotReg.!$B$17+(test!O2233*HomTotReg.!$B$18+HomTotReg.!$B$19*test!P2233+test!Q2233*HomTotReg.!$B$20)</f>
        <v>3.6082121695369795</v>
      </c>
      <c r="W2233">
        <f>VisTotReg.!$B$17+(VisTotReg.!$B$18*test!R2233+test!S2233*VisTotReg.!$B$19+test!T2233*VisTotReg.!$B$20)</f>
        <v>3.5481266626182197</v>
      </c>
      <c r="Y2233">
        <f>'MoneyLine Reg. 1'!$B$17+('MoneyLine Reg. 1'!$B$18*test!I2233+test!J2233*'MoneyLine Reg. 1'!$B$19+test!T2233*'MoneyLine Reg. 1'!$B$20+test!Q2233*'MoneyLine Reg. 1'!$B$21)</f>
        <v>-1.7475187951435378E-2</v>
      </c>
      <c r="Z2233">
        <f>'MoneyLine Reg. 2'!$B$17+('MoneyLine Reg. 2'!$B$18*test!M2233+test!K2233*'MoneyLine Reg. 2'!$B$19+'MoneyLine Reg. 2'!$B$20*test!L2233+test!N2233*'MoneyLine Reg. 2'!$B$21)</f>
        <v>0.21436623775639863</v>
      </c>
    </row>
    <row r="2234" spans="1:26" x14ac:dyDescent="0.3">
      <c r="A2234" s="8">
        <v>45347</v>
      </c>
      <c r="B2234" s="6" t="s">
        <v>4</v>
      </c>
      <c r="C2234" s="6"/>
      <c r="D2234" s="6" t="s">
        <v>3</v>
      </c>
      <c r="I2234">
        <f>VLOOKUP(D2234,MoneyLine!$A$1:$K$33,7,FALSE)</f>
        <v>103.61880952380953</v>
      </c>
      <c r="J2234">
        <f>VLOOKUP(B2234,MoneyLine!$A$1:$K$33,7,FALSE)</f>
        <v>71.288571428571402</v>
      </c>
      <c r="K2234">
        <f>VLOOKUP(B2234,MoneyLine!$A$1:$K$33,11,FALSE)</f>
        <v>4.0925000000000029</v>
      </c>
      <c r="L2234">
        <f>VLOOKUP(B2234,MoneyLine!$A$1:$D$33,4,FALSE)</f>
        <v>50.962499999999999</v>
      </c>
      <c r="M2234">
        <f>VLOOKUP(D2234,MoneyLine!$A$1:$K$33,11,FALSE)</f>
        <v>6.7725000000000009</v>
      </c>
      <c r="N2234">
        <f>VLOOKUP(D2234,MoneyLine!$A$1:$D$33,4,FALSE)</f>
        <v>53.618500000000004</v>
      </c>
      <c r="O2234">
        <f>VLOOKUP(D2234,MoneyLine!$A$1:$Q$33,14,FALSE)</f>
        <v>76.556190476190451</v>
      </c>
      <c r="P2234">
        <f>VLOOKUP(B2234,MoneyLine!$A$1:$Q$33,17,FALSE)</f>
        <v>33.857619047619039</v>
      </c>
      <c r="Q2234">
        <f>VLOOKUP(B2234,MoneyLine!$A$1:$K$33,10,FALSE)</f>
        <v>21.901309523809527</v>
      </c>
      <c r="R2234">
        <f>VLOOKUP(B2234,MoneyLine!$A$1:$Q$33,14,FALSE)</f>
        <v>28.298571428571432</v>
      </c>
      <c r="S2234">
        <f>VLOOKUP(D2234,MoneyLine!$A$1:$Q$33,17,FALSE)</f>
        <v>15.725476190476186</v>
      </c>
      <c r="T2234">
        <f>VLOOKUP(D2234,MoneyLine!$A$1:$K$33,10,FALSE)</f>
        <v>34.368214285714288</v>
      </c>
      <c r="V2234">
        <f>HomTotReg.!$B$17+(test!O2234*HomTotReg.!$B$18+HomTotReg.!$B$19*test!P2234+test!Q2234*HomTotReg.!$B$20)</f>
        <v>2.9548600442084072</v>
      </c>
      <c r="W2234">
        <f>VisTotReg.!$B$17+(VisTotReg.!$B$18*test!R2234+test!S2234*VisTotReg.!$B$19+test!T2234*VisTotReg.!$B$20)</f>
        <v>2.2005282779431607</v>
      </c>
      <c r="Y2234">
        <f>'MoneyLine Reg. 1'!$B$17+('MoneyLine Reg. 1'!$B$18*test!I2234+test!J2234*'MoneyLine Reg. 1'!$B$19+test!T2234*'MoneyLine Reg. 1'!$B$20+test!Q2234*'MoneyLine Reg. 1'!$B$21)</f>
        <v>0.71511865956526488</v>
      </c>
      <c r="Z2234">
        <f>'MoneyLine Reg. 2'!$B$17+('MoneyLine Reg. 2'!$B$18*test!M2234+test!K2234*'MoneyLine Reg. 2'!$B$19+'MoneyLine Reg. 2'!$B$20*test!L2234+test!N2234*'MoneyLine Reg. 2'!$B$21)</f>
        <v>0.52780667257522795</v>
      </c>
    </row>
    <row r="2235" spans="1:26" x14ac:dyDescent="0.3">
      <c r="A2235" s="9">
        <v>45347</v>
      </c>
      <c r="B2235" s="7" t="s">
        <v>25</v>
      </c>
      <c r="C2235" s="7"/>
      <c r="D2235" s="7" t="s">
        <v>23</v>
      </c>
      <c r="I2235">
        <f>VLOOKUP(D2235,MoneyLine!$A$1:$K$33,7,FALSE)</f>
        <v>101.00309523809524</v>
      </c>
      <c r="J2235">
        <f>VLOOKUP(B2235,MoneyLine!$A$1:$K$33,7,FALSE)</f>
        <v>56.057857142857138</v>
      </c>
      <c r="K2235">
        <f>VLOOKUP(B2235,MoneyLine!$A$1:$K$33,11,FALSE)</f>
        <v>10.718750000000002</v>
      </c>
      <c r="L2235">
        <f>VLOOKUP(B2235,MoneyLine!$A$1:$D$33,4,FALSE)</f>
        <v>47.954500000000003</v>
      </c>
      <c r="M2235">
        <f>VLOOKUP(D2235,MoneyLine!$A$1:$K$33,11,FALSE)</f>
        <v>6.8149999999999995</v>
      </c>
      <c r="N2235">
        <f>VLOOKUP(D2235,MoneyLine!$A$1:$D$33,4,FALSE)</f>
        <v>52.277999999999999</v>
      </c>
      <c r="O2235">
        <f>VLOOKUP(D2235,MoneyLine!$A$1:$Q$33,14,FALSE)</f>
        <v>66.898333333333312</v>
      </c>
      <c r="P2235">
        <f>VLOOKUP(B2235,MoneyLine!$A$1:$Q$33,17,FALSE)</f>
        <v>-14.592857142857142</v>
      </c>
      <c r="Q2235">
        <f>VLOOKUP(B2235,MoneyLine!$A$1:$K$33,10,FALSE)</f>
        <v>27.424404761904761</v>
      </c>
      <c r="R2235">
        <f>VLOOKUP(B2235,MoneyLine!$A$1:$Q$33,14,FALSE)</f>
        <v>60.674999999999997</v>
      </c>
      <c r="S2235">
        <f>VLOOKUP(D2235,MoneyLine!$A$1:$Q$33,17,FALSE)</f>
        <v>22.973095238095237</v>
      </c>
      <c r="T2235">
        <f>VLOOKUP(D2235,MoneyLine!$A$1:$K$33,10,FALSE)</f>
        <v>43.088928571428575</v>
      </c>
      <c r="V2235">
        <f>HomTotReg.!$B$17+(test!O2235*HomTotReg.!$B$18+HomTotReg.!$B$19*test!P2235+test!Q2235*HomTotReg.!$B$20)</f>
        <v>3.305164693069421</v>
      </c>
      <c r="W2235">
        <f>VisTotReg.!$B$17+(VisTotReg.!$B$18*test!R2235+test!S2235*VisTotReg.!$B$19+test!T2235*VisTotReg.!$B$20)</f>
        <v>2.3915435415979496</v>
      </c>
      <c r="Y2235">
        <f>'MoneyLine Reg. 1'!$B$17+('MoneyLine Reg. 1'!$B$18*test!I2235+test!J2235*'MoneyLine Reg. 1'!$B$19+test!T2235*'MoneyLine Reg. 1'!$B$20+test!Q2235*'MoneyLine Reg. 1'!$B$21)</f>
        <v>0.93025999233472079</v>
      </c>
      <c r="Z2235">
        <f>'MoneyLine Reg. 2'!$B$17+('MoneyLine Reg. 2'!$B$18*test!M2235+test!K2235*'MoneyLine Reg. 2'!$B$19+'MoneyLine Reg. 2'!$B$20*test!L2235+test!N2235*'MoneyLine Reg. 2'!$B$21)</f>
        <v>0.27226776000729203</v>
      </c>
    </row>
    <row r="2236" spans="1:26" x14ac:dyDescent="0.3">
      <c r="A2236" s="8">
        <v>45348</v>
      </c>
      <c r="B2236" s="6" t="s">
        <v>16</v>
      </c>
      <c r="C2236" s="6"/>
      <c r="D2236" s="6" t="s">
        <v>30</v>
      </c>
      <c r="I2236">
        <f>VLOOKUP(D2236,MoneyLine!$A$1:$K$33,7,FALSE)</f>
        <v>127.36857142857141</v>
      </c>
      <c r="J2236">
        <f>VLOOKUP(B2236,MoneyLine!$A$1:$K$33,7,FALSE)</f>
        <v>64.561666666666639</v>
      </c>
      <c r="K2236">
        <f>VLOOKUP(B2236,MoneyLine!$A$1:$K$33,11,FALSE)</f>
        <v>10.3225</v>
      </c>
      <c r="L2236">
        <f>VLOOKUP(B2236,MoneyLine!$A$1:$D$33,4,FALSE)</f>
        <v>48.538999999999994</v>
      </c>
      <c r="M2236">
        <f>VLOOKUP(D2236,MoneyLine!$A$1:$K$33,11,FALSE)</f>
        <v>15.876249999999999</v>
      </c>
      <c r="N2236">
        <f>VLOOKUP(D2236,MoneyLine!$A$1:$D$33,4,FALSE)</f>
        <v>56.155499999999996</v>
      </c>
      <c r="O2236">
        <f>VLOOKUP(D2236,MoneyLine!$A$1:$Q$33,14,FALSE)</f>
        <v>104.57619047619046</v>
      </c>
      <c r="P2236">
        <f>VLOOKUP(B2236,MoneyLine!$A$1:$Q$33,17,FALSE)</f>
        <v>-17.098809523809521</v>
      </c>
      <c r="Q2236">
        <f>VLOOKUP(B2236,MoneyLine!$A$1:$K$33,10,FALSE)</f>
        <v>17.131547619047623</v>
      </c>
      <c r="R2236">
        <f>VLOOKUP(B2236,MoneyLine!$A$1:$Q$33,14,FALSE)</f>
        <v>75.591190476190462</v>
      </c>
      <c r="S2236">
        <f>VLOOKUP(D2236,MoneyLine!$A$1:$Q$33,17,FALSE)</f>
        <v>21.976904761904766</v>
      </c>
      <c r="T2236">
        <f>VLOOKUP(D2236,MoneyLine!$A$1:$K$33,10,FALSE)</f>
        <v>-0.45761904761904759</v>
      </c>
      <c r="V2236">
        <f>HomTotReg.!$B$17+(test!O2236*HomTotReg.!$B$18+HomTotReg.!$B$19*test!P2236+test!Q2236*HomTotReg.!$B$20)</f>
        <v>3.8439912671937324</v>
      </c>
      <c r="W2236">
        <f>VisTotReg.!$B$17+(VisTotReg.!$B$18*test!R2236+test!S2236*VisTotReg.!$B$19+test!T2236*VisTotReg.!$B$20)</f>
        <v>3.2185478161801053</v>
      </c>
      <c r="Y2236">
        <f>'MoneyLine Reg. 1'!$B$17+('MoneyLine Reg. 1'!$B$18*test!I2236+test!J2236*'MoneyLine Reg. 1'!$B$19+test!T2236*'MoneyLine Reg. 1'!$B$20+test!Q2236*'MoneyLine Reg. 1'!$B$21)</f>
        <v>0.59092544323122487</v>
      </c>
      <c r="Z2236">
        <f>'MoneyLine Reg. 2'!$B$17+('MoneyLine Reg. 2'!$B$18*test!M2236+test!K2236*'MoneyLine Reg. 2'!$B$19+'MoneyLine Reg. 2'!$B$20*test!L2236+test!N2236*'MoneyLine Reg. 2'!$B$21)</f>
        <v>1.0799586611503731</v>
      </c>
    </row>
    <row r="2237" spans="1:26" x14ac:dyDescent="0.3">
      <c r="A2237" s="9">
        <v>45348</v>
      </c>
      <c r="B2237" s="7" t="s">
        <v>29</v>
      </c>
      <c r="C2237" s="7"/>
      <c r="D2237" s="7" t="s">
        <v>9</v>
      </c>
      <c r="I2237">
        <f>VLOOKUP(D2237,MoneyLine!$A$1:$K$33,7,FALSE)</f>
        <v>154.76523809523809</v>
      </c>
      <c r="J2237">
        <f>VLOOKUP(B2237,MoneyLine!$A$1:$K$33,7,FALSE)</f>
        <v>120.64333333333332</v>
      </c>
      <c r="K2237">
        <f>VLOOKUP(B2237,MoneyLine!$A$1:$K$33,11,FALSE)</f>
        <v>13.331249999999997</v>
      </c>
      <c r="L2237">
        <f>VLOOKUP(B2237,MoneyLine!$A$1:$D$33,4,FALSE)</f>
        <v>55.3095</v>
      </c>
      <c r="M2237">
        <f>VLOOKUP(D2237,MoneyLine!$A$1:$K$33,11,FALSE)</f>
        <v>17.220000000000002</v>
      </c>
      <c r="N2237">
        <f>VLOOKUP(D2237,MoneyLine!$A$1:$D$33,4,FALSE)</f>
        <v>58.933</v>
      </c>
      <c r="O2237">
        <f>VLOOKUP(D2237,MoneyLine!$A$1:$Q$33,14,FALSE)</f>
        <v>117.61833333333333</v>
      </c>
      <c r="P2237">
        <f>VLOOKUP(B2237,MoneyLine!$A$1:$Q$33,17,FALSE)</f>
        <v>28.97</v>
      </c>
      <c r="Q2237">
        <f>VLOOKUP(B2237,MoneyLine!$A$1:$K$33,10,FALSE)</f>
        <v>20.598452380952381</v>
      </c>
      <c r="R2237">
        <f>VLOOKUP(B2237,MoneyLine!$A$1:$Q$33,14,FALSE)</f>
        <v>76.355714285714271</v>
      </c>
      <c r="S2237">
        <f>VLOOKUP(D2237,MoneyLine!$A$1:$Q$33,17,FALSE)</f>
        <v>29.393333333333338</v>
      </c>
      <c r="T2237">
        <f>VLOOKUP(D2237,MoneyLine!$A$1:$K$33,10,FALSE)</f>
        <v>-2.4774999999999996</v>
      </c>
      <c r="V2237">
        <f>HomTotReg.!$B$17+(test!O2237*HomTotReg.!$B$18+HomTotReg.!$B$19*test!P2237+test!Q2237*HomTotReg.!$B$20)</f>
        <v>3.4556324285286335</v>
      </c>
      <c r="W2237">
        <f>VisTotReg.!$B$17+(VisTotReg.!$B$18*test!R2237+test!S2237*VisTotReg.!$B$19+test!T2237*VisTotReg.!$B$20)</f>
        <v>3.1912452179290862</v>
      </c>
      <c r="Y2237">
        <f>'MoneyLine Reg. 1'!$B$17+('MoneyLine Reg. 1'!$B$18*test!I2237+test!J2237*'MoneyLine Reg. 1'!$B$19+test!T2237*'MoneyLine Reg. 1'!$B$20+test!Q2237*'MoneyLine Reg. 1'!$B$21)</f>
        <v>0.15109006469921946</v>
      </c>
      <c r="Z2237">
        <f>'MoneyLine Reg. 2'!$B$17+('MoneyLine Reg. 2'!$B$18*test!M2237+test!K2237*'MoneyLine Reg. 2'!$B$19+'MoneyLine Reg. 2'!$B$20*test!L2237+test!N2237*'MoneyLine Reg. 2'!$B$21)</f>
        <v>0.67274898664061444</v>
      </c>
    </row>
    <row r="2238" spans="1:26" x14ac:dyDescent="0.3">
      <c r="A2238" s="8">
        <v>45348</v>
      </c>
      <c r="B2238" s="6" t="s">
        <v>14</v>
      </c>
      <c r="C2238" s="6"/>
      <c r="D2238" s="6" t="s">
        <v>34</v>
      </c>
      <c r="I2238">
        <f>VLOOKUP(D2238,MoneyLine!$A$1:$K$33,7,FALSE)</f>
        <v>70.167380952380938</v>
      </c>
      <c r="J2238">
        <f>VLOOKUP(B2238,MoneyLine!$A$1:$K$33,7,FALSE)</f>
        <v>85.562619047619037</v>
      </c>
      <c r="K2238">
        <f>VLOOKUP(B2238,MoneyLine!$A$1:$K$33,11,FALSE)</f>
        <v>19.403750000000002</v>
      </c>
      <c r="L2238">
        <f>VLOOKUP(B2238,MoneyLine!$A$1:$D$33,4,FALSE)</f>
        <v>49.788499999999999</v>
      </c>
      <c r="M2238">
        <f>VLOOKUP(D2238,MoneyLine!$A$1:$K$33,11,FALSE)</f>
        <v>10.367500000000003</v>
      </c>
      <c r="N2238">
        <f>VLOOKUP(D2238,MoneyLine!$A$1:$D$33,4,FALSE)</f>
        <v>52.325999999999993</v>
      </c>
      <c r="O2238">
        <f>VLOOKUP(D2238,MoneyLine!$A$1:$Q$33,14,FALSE)</f>
        <v>40.24047619047618</v>
      </c>
      <c r="P2238">
        <f>VLOOKUP(B2238,MoneyLine!$A$1:$Q$33,17,FALSE)</f>
        <v>-3.2247619047619036</v>
      </c>
      <c r="Q2238">
        <f>VLOOKUP(B2238,MoneyLine!$A$1:$K$33,10,FALSE)</f>
        <v>24.058452380952382</v>
      </c>
      <c r="R2238">
        <f>VLOOKUP(B2238,MoneyLine!$A$1:$Q$33,14,FALSE)</f>
        <v>87.124523809523808</v>
      </c>
      <c r="S2238">
        <f>VLOOKUP(D2238,MoneyLine!$A$1:$Q$33,17,FALSE)</f>
        <v>22.489285714285707</v>
      </c>
      <c r="T2238">
        <f>VLOOKUP(D2238,MoneyLine!$A$1:$K$33,10,FALSE)</f>
        <v>29.06904761904762</v>
      </c>
      <c r="V2238">
        <f>HomTotReg.!$B$17+(test!O2238*HomTotReg.!$B$18+HomTotReg.!$B$19*test!P2238+test!Q2238*HomTotReg.!$B$20)</f>
        <v>2.9396527292327614</v>
      </c>
      <c r="W2238">
        <f>VisTotReg.!$B$17+(VisTotReg.!$B$18*test!R2238+test!S2238*VisTotReg.!$B$19+test!T2238*VisTotReg.!$B$20)</f>
        <v>2.9160194513002748</v>
      </c>
      <c r="Y2238">
        <f>'MoneyLine Reg. 1'!$B$17+('MoneyLine Reg. 1'!$B$18*test!I2238+test!J2238*'MoneyLine Reg. 1'!$B$19+test!T2238*'MoneyLine Reg. 1'!$B$20+test!Q2238*'MoneyLine Reg. 1'!$B$21)</f>
        <v>0.1280990076510394</v>
      </c>
      <c r="Z2238">
        <f>'MoneyLine Reg. 2'!$B$17+('MoneyLine Reg. 2'!$B$18*test!M2238+test!K2238*'MoneyLine Reg. 2'!$B$19+'MoneyLine Reg. 2'!$B$20*test!L2238+test!N2238*'MoneyLine Reg. 2'!$B$21)</f>
        <v>-0.1564090155152984</v>
      </c>
    </row>
    <row r="2239" spans="1:26" x14ac:dyDescent="0.3">
      <c r="A2239" s="9">
        <v>45348</v>
      </c>
      <c r="B2239" s="7" t="s">
        <v>32</v>
      </c>
      <c r="C2239" s="7"/>
      <c r="D2239" s="7" t="s">
        <v>12</v>
      </c>
      <c r="I2239">
        <f>VLOOKUP(D2239,MoneyLine!$A$1:$K$33,7,FALSE)</f>
        <v>38.000238095238089</v>
      </c>
      <c r="J2239">
        <f>VLOOKUP(B2239,MoneyLine!$A$1:$K$33,7,FALSE)</f>
        <v>91.395238095238099</v>
      </c>
      <c r="K2239">
        <f>VLOOKUP(B2239,MoneyLine!$A$1:$K$33,11,FALSE)</f>
        <v>4.9549999999999983</v>
      </c>
      <c r="L2239">
        <f>VLOOKUP(B2239,MoneyLine!$A$1:$D$33,4,FALSE)</f>
        <v>47.241</v>
      </c>
      <c r="M2239">
        <f>VLOOKUP(D2239,MoneyLine!$A$1:$K$33,11,FALSE)</f>
        <v>5.6062500000000011</v>
      </c>
      <c r="N2239">
        <f>VLOOKUP(D2239,MoneyLine!$A$1:$D$33,4,FALSE)</f>
        <v>46.611499999999999</v>
      </c>
      <c r="O2239">
        <f>VLOOKUP(D2239,MoneyLine!$A$1:$Q$33,14,FALSE)</f>
        <v>32.669761904761899</v>
      </c>
      <c r="P2239">
        <f>VLOOKUP(B2239,MoneyLine!$A$1:$Q$33,17,FALSE)</f>
        <v>-9.4788095238095256</v>
      </c>
      <c r="Q2239">
        <f>VLOOKUP(B2239,MoneyLine!$A$1:$K$33,10,FALSE)</f>
        <v>-16.679047619047623</v>
      </c>
      <c r="R2239">
        <f>VLOOKUP(B2239,MoneyLine!$A$1:$Q$33,14,FALSE)</f>
        <v>85.390952380952371</v>
      </c>
      <c r="S2239">
        <f>VLOOKUP(D2239,MoneyLine!$A$1:$Q$33,17,FALSE)</f>
        <v>-1.7361904761904778</v>
      </c>
      <c r="T2239">
        <f>VLOOKUP(D2239,MoneyLine!$A$1:$K$33,10,FALSE)</f>
        <v>20.738571428571433</v>
      </c>
      <c r="V2239">
        <f>HomTotReg.!$B$17+(test!O2239*HomTotReg.!$B$18+HomTotReg.!$B$19*test!P2239+test!Q2239*HomTotReg.!$B$20)</f>
        <v>3.3749152488669378</v>
      </c>
      <c r="W2239">
        <f>VisTotReg.!$B$17+(VisTotReg.!$B$18*test!R2239+test!S2239*VisTotReg.!$B$19+test!T2239*VisTotReg.!$B$20)</f>
        <v>3.2340719213737072</v>
      </c>
      <c r="Y2239">
        <f>'MoneyLine Reg. 1'!$B$17+('MoneyLine Reg. 1'!$B$18*test!I2239+test!J2239*'MoneyLine Reg. 1'!$B$19+test!T2239*'MoneyLine Reg. 1'!$B$20+test!Q2239*'MoneyLine Reg. 1'!$B$21)</f>
        <v>3.8203715280068024E-2</v>
      </c>
      <c r="Z2239">
        <f>'MoneyLine Reg. 2'!$B$17+('MoneyLine Reg. 2'!$B$18*test!M2239+test!K2239*'MoneyLine Reg. 2'!$B$19+'MoneyLine Reg. 2'!$B$20*test!L2239+test!N2239*'MoneyLine Reg. 2'!$B$21)</f>
        <v>0.18689233228163937</v>
      </c>
    </row>
    <row r="2240" spans="1:26" x14ac:dyDescent="0.3">
      <c r="A2240" s="8">
        <v>45349</v>
      </c>
      <c r="B2240" s="6" t="s">
        <v>29</v>
      </c>
      <c r="C2240" s="6"/>
      <c r="D2240" s="6" t="s">
        <v>22</v>
      </c>
      <c r="I2240">
        <f>VLOOKUP(D2240,MoneyLine!$A$1:$K$33,7,FALSE)</f>
        <v>73.279761904761898</v>
      </c>
      <c r="J2240">
        <f>VLOOKUP(B2240,MoneyLine!$A$1:$K$33,7,FALSE)</f>
        <v>120.64333333333332</v>
      </c>
      <c r="K2240">
        <f>VLOOKUP(B2240,MoneyLine!$A$1:$K$33,11,FALSE)</f>
        <v>13.331249999999997</v>
      </c>
      <c r="L2240">
        <f>VLOOKUP(B2240,MoneyLine!$A$1:$D$33,4,FALSE)</f>
        <v>55.3095</v>
      </c>
      <c r="M2240">
        <f>VLOOKUP(D2240,MoneyLine!$A$1:$K$33,11,FALSE)</f>
        <v>6.432500000000001</v>
      </c>
      <c r="N2240">
        <f>VLOOKUP(D2240,MoneyLine!$A$1:$D$33,4,FALSE)</f>
        <v>50.885999999999996</v>
      </c>
      <c r="O2240">
        <f>VLOOKUP(D2240,MoneyLine!$A$1:$Q$33,14,FALSE)</f>
        <v>70.076904761904771</v>
      </c>
      <c r="P2240">
        <f>VLOOKUP(B2240,MoneyLine!$A$1:$Q$33,17,FALSE)</f>
        <v>28.97</v>
      </c>
      <c r="Q2240">
        <f>VLOOKUP(B2240,MoneyLine!$A$1:$K$33,10,FALSE)</f>
        <v>20.598452380952381</v>
      </c>
      <c r="R2240">
        <f>VLOOKUP(B2240,MoneyLine!$A$1:$Q$33,14,FALSE)</f>
        <v>76.355714285714271</v>
      </c>
      <c r="S2240">
        <f>VLOOKUP(D2240,MoneyLine!$A$1:$Q$33,17,FALSE)</f>
        <v>-0.22023809523809401</v>
      </c>
      <c r="T2240">
        <f>VLOOKUP(D2240,MoneyLine!$A$1:$K$33,10,FALSE)</f>
        <v>10.709166666666667</v>
      </c>
      <c r="V2240">
        <f>HomTotReg.!$B$17+(test!O2240*HomTotReg.!$B$18+HomTotReg.!$B$19*test!P2240+test!Q2240*HomTotReg.!$B$20)</f>
        <v>2.9524376084287098</v>
      </c>
      <c r="W2240">
        <f>VisTotReg.!$B$17+(VisTotReg.!$B$18*test!R2240+test!S2240*VisTotReg.!$B$19+test!T2240*VisTotReg.!$B$20)</f>
        <v>3.2610645067822759</v>
      </c>
      <c r="Y2240">
        <f>'MoneyLine Reg. 1'!$B$17+('MoneyLine Reg. 1'!$B$18*test!I2240+test!J2240*'MoneyLine Reg. 1'!$B$19+test!T2240*'MoneyLine Reg. 1'!$B$20+test!Q2240*'MoneyLine Reg. 1'!$B$21)</f>
        <v>-0.46476501464624642</v>
      </c>
      <c r="Z2240">
        <f>'MoneyLine Reg. 2'!$B$17+('MoneyLine Reg. 2'!$B$18*test!M2240+test!K2240*'MoneyLine Reg. 2'!$B$19+'MoneyLine Reg. 2'!$B$20*test!L2240+test!N2240*'MoneyLine Reg. 2'!$B$21)</f>
        <v>-0.5582497567311786</v>
      </c>
    </row>
    <row r="2241" spans="1:26" x14ac:dyDescent="0.3">
      <c r="A2241" s="9">
        <v>45349</v>
      </c>
      <c r="B2241" s="7" t="s">
        <v>30</v>
      </c>
      <c r="C2241" s="7"/>
      <c r="D2241" s="7" t="s">
        <v>11</v>
      </c>
      <c r="I2241">
        <f>VLOOKUP(D2241,MoneyLine!$A$1:$K$33,7,FALSE)</f>
        <v>121.01880952380951</v>
      </c>
      <c r="J2241">
        <f>VLOOKUP(B2241,MoneyLine!$A$1:$K$33,7,FALSE)</f>
        <v>127.36857142857141</v>
      </c>
      <c r="K2241">
        <f>VLOOKUP(B2241,MoneyLine!$A$1:$K$33,11,FALSE)</f>
        <v>15.876249999999999</v>
      </c>
      <c r="L2241">
        <f>VLOOKUP(B2241,MoneyLine!$A$1:$D$33,4,FALSE)</f>
        <v>56.155499999999996</v>
      </c>
      <c r="M2241">
        <f>VLOOKUP(D2241,MoneyLine!$A$1:$K$33,11,FALSE)</f>
        <v>15.838749999999997</v>
      </c>
      <c r="N2241">
        <f>VLOOKUP(D2241,MoneyLine!$A$1:$D$33,4,FALSE)</f>
        <v>52.685499999999998</v>
      </c>
      <c r="O2241">
        <f>VLOOKUP(D2241,MoneyLine!$A$1:$Q$33,14,FALSE)</f>
        <v>85.286666666666662</v>
      </c>
      <c r="P2241">
        <f>VLOOKUP(B2241,MoneyLine!$A$1:$Q$33,17,FALSE)</f>
        <v>21.976904761904766</v>
      </c>
      <c r="Q2241">
        <f>VLOOKUP(B2241,MoneyLine!$A$1:$K$33,10,FALSE)</f>
        <v>-0.45761904761904759</v>
      </c>
      <c r="R2241">
        <f>VLOOKUP(B2241,MoneyLine!$A$1:$Q$33,14,FALSE)</f>
        <v>104.57619047619046</v>
      </c>
      <c r="S2241">
        <f>VLOOKUP(D2241,MoneyLine!$A$1:$Q$33,17,FALSE)</f>
        <v>15.627619047619051</v>
      </c>
      <c r="T2241">
        <f>VLOOKUP(D2241,MoneyLine!$A$1:$K$33,10,FALSE)</f>
        <v>10.4975</v>
      </c>
      <c r="V2241">
        <f>HomTotReg.!$B$17+(test!O2241*HomTotReg.!$B$18+HomTotReg.!$B$19*test!P2241+test!Q2241*HomTotReg.!$B$20)</f>
        <v>3.4196650740162773</v>
      </c>
      <c r="W2241">
        <f>VisTotReg.!$B$17+(VisTotReg.!$B$18*test!R2241+test!S2241*VisTotReg.!$B$19+test!T2241*VisTotReg.!$B$20)</f>
        <v>3.4576429246523253</v>
      </c>
      <c r="Y2241">
        <f>'MoneyLine Reg. 1'!$B$17+('MoneyLine Reg. 1'!$B$18*test!I2241+test!J2241*'MoneyLine Reg. 1'!$B$19+test!T2241*'MoneyLine Reg. 1'!$B$20+test!Q2241*'MoneyLine Reg. 1'!$B$21)</f>
        <v>0.13337513020282191</v>
      </c>
      <c r="Z2241">
        <f>'MoneyLine Reg. 2'!$B$17+('MoneyLine Reg. 2'!$B$18*test!M2241+test!K2241*'MoneyLine Reg. 2'!$B$19+'MoneyLine Reg. 2'!$B$20*test!L2241+test!N2241*'MoneyLine Reg. 2'!$B$21)</f>
        <v>-7.0258318532697484E-2</v>
      </c>
    </row>
    <row r="2242" spans="1:26" x14ac:dyDescent="0.3">
      <c r="A2242" s="8">
        <v>45349</v>
      </c>
      <c r="B2242" s="6" t="s">
        <v>12</v>
      </c>
      <c r="C2242" s="6"/>
      <c r="D2242" s="6" t="s">
        <v>19</v>
      </c>
      <c r="I2242">
        <f>VLOOKUP(D2242,MoneyLine!$A$1:$K$33,7,FALSE)</f>
        <v>99.267142857142858</v>
      </c>
      <c r="J2242">
        <f>VLOOKUP(B2242,MoneyLine!$A$1:$K$33,7,FALSE)</f>
        <v>38.000238095238089</v>
      </c>
      <c r="K2242">
        <f>VLOOKUP(B2242,MoneyLine!$A$1:$K$33,11,FALSE)</f>
        <v>5.6062500000000011</v>
      </c>
      <c r="L2242">
        <f>VLOOKUP(B2242,MoneyLine!$A$1:$D$33,4,FALSE)</f>
        <v>46.611499999999999</v>
      </c>
      <c r="M2242">
        <f>VLOOKUP(D2242,MoneyLine!$A$1:$K$33,11,FALSE)</f>
        <v>11.873749999999998</v>
      </c>
      <c r="N2242">
        <f>VLOOKUP(D2242,MoneyLine!$A$1:$D$33,4,FALSE)</f>
        <v>44.580500000000001</v>
      </c>
      <c r="O2242">
        <f>VLOOKUP(D2242,MoneyLine!$A$1:$Q$33,14,FALSE)</f>
        <v>93.099761904761891</v>
      </c>
      <c r="P2242">
        <f>VLOOKUP(B2242,MoneyLine!$A$1:$Q$33,17,FALSE)</f>
        <v>-1.7361904761904778</v>
      </c>
      <c r="Q2242">
        <f>VLOOKUP(B2242,MoneyLine!$A$1:$K$33,10,FALSE)</f>
        <v>20.738571428571433</v>
      </c>
      <c r="R2242">
        <f>VLOOKUP(B2242,MoneyLine!$A$1:$Q$33,14,FALSE)</f>
        <v>32.669761904761899</v>
      </c>
      <c r="S2242">
        <f>VLOOKUP(D2242,MoneyLine!$A$1:$Q$33,17,FALSE)</f>
        <v>-14.223571428571427</v>
      </c>
      <c r="T2242">
        <f>VLOOKUP(D2242,MoneyLine!$A$1:$K$33,10,FALSE)</f>
        <v>-3.2023809523808761E-2</v>
      </c>
      <c r="V2242">
        <f>HomTotReg.!$B$17+(test!O2242*HomTotReg.!$B$18+HomTotReg.!$B$19*test!P2242+test!Q2242*HomTotReg.!$B$20)</f>
        <v>3.5199604372779625</v>
      </c>
      <c r="W2242">
        <f>VisTotReg.!$B$17+(VisTotReg.!$B$18*test!R2242+test!S2242*VisTotReg.!$B$19+test!T2242*VisTotReg.!$B$20)</f>
        <v>3.0258752528870425</v>
      </c>
      <c r="Y2242">
        <f>'MoneyLine Reg. 1'!$B$17+('MoneyLine Reg. 1'!$B$18*test!I2242+test!J2242*'MoneyLine Reg. 1'!$B$19+test!T2242*'MoneyLine Reg. 1'!$B$20+test!Q2242*'MoneyLine Reg. 1'!$B$21)</f>
        <v>0.59115124218985937</v>
      </c>
      <c r="Z2242">
        <f>'MoneyLine Reg. 2'!$B$17+('MoneyLine Reg. 2'!$B$18*test!M2242+test!K2242*'MoneyLine Reg. 2'!$B$19+'MoneyLine Reg. 2'!$B$20*test!L2242+test!N2242*'MoneyLine Reg. 2'!$B$21)</f>
        <v>0.43298755103488418</v>
      </c>
    </row>
    <row r="2243" spans="1:26" x14ac:dyDescent="0.3">
      <c r="A2243" s="9">
        <v>45349</v>
      </c>
      <c r="B2243" s="7" t="s">
        <v>13</v>
      </c>
      <c r="C2243" s="7"/>
      <c r="D2243" s="7" t="s">
        <v>31</v>
      </c>
      <c r="I2243">
        <f>VLOOKUP(D2243,MoneyLine!$A$1:$K$33,7,FALSE)</f>
        <v>130.13119047619048</v>
      </c>
      <c r="J2243">
        <f>VLOOKUP(B2243,MoneyLine!$A$1:$K$33,7,FALSE)</f>
        <v>52.757857142857148</v>
      </c>
      <c r="K2243">
        <f>VLOOKUP(B2243,MoneyLine!$A$1:$K$33,11,FALSE)</f>
        <v>5.03125</v>
      </c>
      <c r="L2243">
        <f>VLOOKUP(B2243,MoneyLine!$A$1:$D$33,4,FALSE)</f>
        <v>47.964499999999994</v>
      </c>
      <c r="M2243">
        <f>VLOOKUP(D2243,MoneyLine!$A$1:$K$33,11,FALSE)</f>
        <v>13.114999999999997</v>
      </c>
      <c r="N2243">
        <f>VLOOKUP(D2243,MoneyLine!$A$1:$D$33,4,FALSE)</f>
        <v>55.725999999999999</v>
      </c>
      <c r="O2243">
        <f>VLOOKUP(D2243,MoneyLine!$A$1:$Q$33,14,FALSE)</f>
        <v>91.865476190476173</v>
      </c>
      <c r="P2243">
        <f>VLOOKUP(B2243,MoneyLine!$A$1:$Q$33,17,FALSE)</f>
        <v>6.5440476190476176</v>
      </c>
      <c r="Q2243">
        <f>VLOOKUP(B2243,MoneyLine!$A$1:$K$33,10,FALSE)</f>
        <v>-4.3963095238095242</v>
      </c>
      <c r="R2243">
        <f>VLOOKUP(B2243,MoneyLine!$A$1:$Q$33,14,FALSE)</f>
        <v>36.921904761904756</v>
      </c>
      <c r="S2243">
        <f>VLOOKUP(D2243,MoneyLine!$A$1:$Q$33,17,FALSE)</f>
        <v>29.228333333333332</v>
      </c>
      <c r="T2243">
        <f>VLOOKUP(D2243,MoneyLine!$A$1:$K$33,10,FALSE)</f>
        <v>31.447738095238101</v>
      </c>
      <c r="V2243">
        <f>HomTotReg.!$B$17+(test!O2243*HomTotReg.!$B$18+HomTotReg.!$B$19*test!P2243+test!Q2243*HomTotReg.!$B$20)</f>
        <v>3.6962586600649474</v>
      </c>
      <c r="W2243">
        <f>VisTotReg.!$B$17+(VisTotReg.!$B$18*test!R2243+test!S2243*VisTotReg.!$B$19+test!T2243*VisTotReg.!$B$20)</f>
        <v>2.2254465790908471</v>
      </c>
      <c r="Y2243">
        <f>'MoneyLine Reg. 1'!$B$17+('MoneyLine Reg. 1'!$B$18*test!I2243+test!J2243*'MoneyLine Reg. 1'!$B$19+test!T2243*'MoneyLine Reg. 1'!$B$20+test!Q2243*'MoneyLine Reg. 1'!$B$21)</f>
        <v>1.4109907776156407</v>
      </c>
      <c r="Z2243">
        <f>'MoneyLine Reg. 2'!$B$17+('MoneyLine Reg. 2'!$B$18*test!M2243+test!K2243*'MoneyLine Reg. 2'!$B$19+'MoneyLine Reg. 2'!$B$20*test!L2243+test!N2243*'MoneyLine Reg. 2'!$B$21)</f>
        <v>1.2352970635119207</v>
      </c>
    </row>
    <row r="2244" spans="1:26" x14ac:dyDescent="0.3">
      <c r="A2244" s="8">
        <v>45349</v>
      </c>
      <c r="B2244" s="6" t="s">
        <v>18</v>
      </c>
      <c r="C2244" s="6"/>
      <c r="D2244" s="6" t="s">
        <v>28</v>
      </c>
      <c r="I2244">
        <f>VLOOKUP(D2244,MoneyLine!$A$1:$K$33,7,FALSE)</f>
        <v>60.434285714285707</v>
      </c>
      <c r="J2244">
        <f>VLOOKUP(B2244,MoneyLine!$A$1:$K$33,7,FALSE)</f>
        <v>161.3661904761905</v>
      </c>
      <c r="K2244">
        <f>VLOOKUP(B2244,MoneyLine!$A$1:$K$33,11,FALSE)</f>
        <v>18.088749999999997</v>
      </c>
      <c r="L2244">
        <f>VLOOKUP(B2244,MoneyLine!$A$1:$D$33,4,FALSE)</f>
        <v>55.644500000000001</v>
      </c>
      <c r="M2244">
        <f>VLOOKUP(D2244,MoneyLine!$A$1:$K$33,11,FALSE)</f>
        <v>6.9025000000000016</v>
      </c>
      <c r="N2244">
        <f>VLOOKUP(D2244,MoneyLine!$A$1:$D$33,4,FALSE)</f>
        <v>50.512499999999996</v>
      </c>
      <c r="O2244">
        <f>VLOOKUP(D2244,MoneyLine!$A$1:$Q$33,14,FALSE)</f>
        <v>47.296666666666667</v>
      </c>
      <c r="P2244">
        <f>VLOOKUP(B2244,MoneyLine!$A$1:$Q$33,17,FALSE)</f>
        <v>63.627142857142857</v>
      </c>
      <c r="Q2244">
        <f>VLOOKUP(B2244,MoneyLine!$A$1:$K$33,10,FALSE)</f>
        <v>-8.5753571428571433</v>
      </c>
      <c r="R2244">
        <f>VLOOKUP(B2244,MoneyLine!$A$1:$Q$33,14,FALSE)</f>
        <v>80.616190476190468</v>
      </c>
      <c r="S2244">
        <f>VLOOKUP(D2244,MoneyLine!$A$1:$Q$33,17,FALSE)</f>
        <v>10.998333333333333</v>
      </c>
      <c r="T2244">
        <f>VLOOKUP(D2244,MoneyLine!$A$1:$K$33,10,FALSE)</f>
        <v>5.5184523809523807</v>
      </c>
      <c r="V2244">
        <f>HomTotReg.!$B$17+(test!O2244*HomTotReg.!$B$18+HomTotReg.!$B$19*test!P2244+test!Q2244*HomTotReg.!$B$20)</f>
        <v>2.6657048445845684</v>
      </c>
      <c r="W2244">
        <f>VisTotReg.!$B$17+(VisTotReg.!$B$18*test!R2244+test!S2244*VisTotReg.!$B$19+test!T2244*VisTotReg.!$B$20)</f>
        <v>3.2880239206956654</v>
      </c>
      <c r="Y2244">
        <f>'MoneyLine Reg. 1'!$B$17+('MoneyLine Reg. 1'!$B$18*test!I2244+test!J2244*'MoneyLine Reg. 1'!$B$19+test!T2244*'MoneyLine Reg. 1'!$B$20+test!Q2244*'MoneyLine Reg. 1'!$B$21)</f>
        <v>-0.83927806541390026</v>
      </c>
      <c r="Z2244">
        <f>'MoneyLine Reg. 2'!$B$17+('MoneyLine Reg. 2'!$B$18*test!M2244+test!K2244*'MoneyLine Reg. 2'!$B$19+'MoneyLine Reg. 2'!$B$20*test!L2244+test!N2244*'MoneyLine Reg. 2'!$B$21)</f>
        <v>-0.86100888773601048</v>
      </c>
    </row>
    <row r="2245" spans="1:26" x14ac:dyDescent="0.3">
      <c r="A2245" s="9">
        <v>45349</v>
      </c>
      <c r="B2245" s="7" t="s">
        <v>25</v>
      </c>
      <c r="C2245" s="7"/>
      <c r="D2245" s="7" t="s">
        <v>33</v>
      </c>
      <c r="I2245">
        <f>VLOOKUP(D2245,MoneyLine!$A$1:$K$33,7,FALSE)</f>
        <v>35.906904761904762</v>
      </c>
      <c r="J2245">
        <f>VLOOKUP(B2245,MoneyLine!$A$1:$K$33,7,FALSE)</f>
        <v>56.057857142857138</v>
      </c>
      <c r="K2245">
        <f>VLOOKUP(B2245,MoneyLine!$A$1:$K$33,11,FALSE)</f>
        <v>10.718750000000002</v>
      </c>
      <c r="L2245">
        <f>VLOOKUP(B2245,MoneyLine!$A$1:$D$33,4,FALSE)</f>
        <v>47.954500000000003</v>
      </c>
      <c r="M2245">
        <f>VLOOKUP(D2245,MoneyLine!$A$1:$K$33,11,FALSE)</f>
        <v>3.707499999999996</v>
      </c>
      <c r="N2245">
        <f>VLOOKUP(D2245,MoneyLine!$A$1:$D$33,4,FALSE)</f>
        <v>47.251999999999995</v>
      </c>
      <c r="O2245">
        <f>VLOOKUP(D2245,MoneyLine!$A$1:$Q$33,14,FALSE)</f>
        <v>44.759523809523806</v>
      </c>
      <c r="P2245">
        <f>VLOOKUP(B2245,MoneyLine!$A$1:$Q$33,17,FALSE)</f>
        <v>-14.592857142857142</v>
      </c>
      <c r="Q2245">
        <f>VLOOKUP(B2245,MoneyLine!$A$1:$K$33,10,FALSE)</f>
        <v>27.424404761904761</v>
      </c>
      <c r="R2245">
        <f>VLOOKUP(B2245,MoneyLine!$A$1:$Q$33,14,FALSE)</f>
        <v>60.674999999999997</v>
      </c>
      <c r="S2245">
        <f>VLOOKUP(D2245,MoneyLine!$A$1:$Q$33,17,FALSE)</f>
        <v>-16.226190476190478</v>
      </c>
      <c r="T2245">
        <f>VLOOKUP(D2245,MoneyLine!$A$1:$K$33,10,FALSE)</f>
        <v>29.473928571428576</v>
      </c>
      <c r="V2245">
        <f>HomTotReg.!$B$17+(test!O2245*HomTotReg.!$B$18+HomTotReg.!$B$19*test!P2245+test!Q2245*HomTotReg.!$B$20)</f>
        <v>3.0708399239089337</v>
      </c>
      <c r="W2245">
        <f>VisTotReg.!$B$17+(VisTotReg.!$B$18*test!R2245+test!S2245*VisTotReg.!$B$19+test!T2245*VisTotReg.!$B$20)</f>
        <v>2.9414514938499123</v>
      </c>
      <c r="Y2245">
        <f>'MoneyLine Reg. 1'!$B$17+('MoneyLine Reg. 1'!$B$18*test!I2245+test!J2245*'MoneyLine Reg. 1'!$B$19+test!T2245*'MoneyLine Reg. 1'!$B$20+test!Q2245*'MoneyLine Reg. 1'!$B$21)</f>
        <v>0.10398832972407618</v>
      </c>
      <c r="Z2245">
        <f>'MoneyLine Reg. 2'!$B$17+('MoneyLine Reg. 2'!$B$18*test!M2245+test!K2245*'MoneyLine Reg. 2'!$B$19+'MoneyLine Reg. 2'!$B$20*test!L2245+test!N2245*'MoneyLine Reg. 2'!$B$21)</f>
        <v>-0.27547596809654218</v>
      </c>
    </row>
    <row r="2246" spans="1:26" x14ac:dyDescent="0.3">
      <c r="A2246" s="8">
        <v>45349</v>
      </c>
      <c r="B2246" s="6" t="s">
        <v>32</v>
      </c>
      <c r="C2246" s="6"/>
      <c r="D2246" s="6" t="s">
        <v>21</v>
      </c>
      <c r="I2246">
        <f>VLOOKUP(D2246,MoneyLine!$A$1:$K$33,7,FALSE)</f>
        <v>81.149285714285725</v>
      </c>
      <c r="J2246">
        <f>VLOOKUP(B2246,MoneyLine!$A$1:$K$33,7,FALSE)</f>
        <v>91.395238095238099</v>
      </c>
      <c r="K2246">
        <f>VLOOKUP(B2246,MoneyLine!$A$1:$K$33,11,FALSE)</f>
        <v>4.9549999999999983</v>
      </c>
      <c r="L2246">
        <f>VLOOKUP(B2246,MoneyLine!$A$1:$D$33,4,FALSE)</f>
        <v>47.241</v>
      </c>
      <c r="M2246">
        <f>VLOOKUP(D2246,MoneyLine!$A$1:$K$33,11,FALSE)</f>
        <v>9.1225000000000005</v>
      </c>
      <c r="N2246">
        <f>VLOOKUP(D2246,MoneyLine!$A$1:$D$33,4,FALSE)</f>
        <v>51.807999999999993</v>
      </c>
      <c r="O2246">
        <f>VLOOKUP(D2246,MoneyLine!$A$1:$Q$33,14,FALSE)</f>
        <v>65.387857142857143</v>
      </c>
      <c r="P2246">
        <f>VLOOKUP(B2246,MoneyLine!$A$1:$Q$33,17,FALSE)</f>
        <v>-9.4788095238095256</v>
      </c>
      <c r="Q2246">
        <f>VLOOKUP(B2246,MoneyLine!$A$1:$K$33,10,FALSE)</f>
        <v>-16.679047619047623</v>
      </c>
      <c r="R2246">
        <f>VLOOKUP(B2246,MoneyLine!$A$1:$Q$33,14,FALSE)</f>
        <v>85.390952380952371</v>
      </c>
      <c r="S2246">
        <f>VLOOKUP(D2246,MoneyLine!$A$1:$Q$33,17,FALSE)</f>
        <v>7.3759523809523806</v>
      </c>
      <c r="T2246">
        <f>VLOOKUP(D2246,MoneyLine!$A$1:$K$33,10,FALSE)</f>
        <v>8.0371428571428574</v>
      </c>
      <c r="V2246">
        <f>HomTotReg.!$B$17+(test!O2246*HomTotReg.!$B$18+HomTotReg.!$B$19*test!P2246+test!Q2246*HomTotReg.!$B$20)</f>
        <v>3.7212148141526091</v>
      </c>
      <c r="W2246">
        <f>VisTotReg.!$B$17+(VisTotReg.!$B$18*test!R2246+test!S2246*VisTotReg.!$B$19+test!T2246*VisTotReg.!$B$20)</f>
        <v>3.3398642245060728</v>
      </c>
      <c r="Y2246">
        <f>'MoneyLine Reg. 1'!$B$17+('MoneyLine Reg. 1'!$B$18*test!I2246+test!J2246*'MoneyLine Reg. 1'!$B$19+test!T2246*'MoneyLine Reg. 1'!$B$20+test!Q2246*'MoneyLine Reg. 1'!$B$21)</f>
        <v>0.28515779837712441</v>
      </c>
      <c r="Z2246">
        <f>'MoneyLine Reg. 2'!$B$17+('MoneyLine Reg. 2'!$B$18*test!M2246+test!K2246*'MoneyLine Reg. 2'!$B$19+'MoneyLine Reg. 2'!$B$20*test!L2246+test!N2246*'MoneyLine Reg. 2'!$B$21)</f>
        <v>0.7716935558301099</v>
      </c>
    </row>
    <row r="2247" spans="1:26" x14ac:dyDescent="0.3">
      <c r="A2247" s="9">
        <v>45349</v>
      </c>
      <c r="B2247" s="7" t="s">
        <v>7</v>
      </c>
      <c r="C2247" s="7"/>
      <c r="D2247" s="7" t="s">
        <v>4</v>
      </c>
      <c r="I2247">
        <f>VLOOKUP(D2247,MoneyLine!$A$1:$K$33,7,FALSE)</f>
        <v>71.288571428571402</v>
      </c>
      <c r="J2247">
        <f>VLOOKUP(B2247,MoneyLine!$A$1:$K$33,7,FALSE)</f>
        <v>105.50714285714287</v>
      </c>
      <c r="K2247">
        <f>VLOOKUP(B2247,MoneyLine!$A$1:$K$33,11,FALSE)</f>
        <v>17.5075</v>
      </c>
      <c r="L2247">
        <f>VLOOKUP(B2247,MoneyLine!$A$1:$D$33,4,FALSE)</f>
        <v>51.216499999999996</v>
      </c>
      <c r="M2247">
        <f>VLOOKUP(D2247,MoneyLine!$A$1:$K$33,11,FALSE)</f>
        <v>4.0925000000000029</v>
      </c>
      <c r="N2247">
        <f>VLOOKUP(D2247,MoneyLine!$A$1:$D$33,4,FALSE)</f>
        <v>50.962499999999999</v>
      </c>
      <c r="O2247">
        <f>VLOOKUP(D2247,MoneyLine!$A$1:$Q$33,14,FALSE)</f>
        <v>28.298571428571432</v>
      </c>
      <c r="P2247">
        <f>VLOOKUP(B2247,MoneyLine!$A$1:$Q$33,17,FALSE)</f>
        <v>1.5838095238095231</v>
      </c>
      <c r="Q2247">
        <f>VLOOKUP(B2247,MoneyLine!$A$1:$K$33,10,FALSE)</f>
        <v>-6.0107142857142861</v>
      </c>
      <c r="R2247">
        <f>VLOOKUP(B2247,MoneyLine!$A$1:$Q$33,14,FALSE)</f>
        <v>89.021666666666647</v>
      </c>
      <c r="S2247">
        <f>VLOOKUP(D2247,MoneyLine!$A$1:$Q$33,17,FALSE)</f>
        <v>33.857619047619039</v>
      </c>
      <c r="T2247">
        <f>VLOOKUP(D2247,MoneyLine!$A$1:$K$33,10,FALSE)</f>
        <v>21.901309523809527</v>
      </c>
      <c r="V2247">
        <f>HomTotReg.!$B$17+(test!O2247*HomTotReg.!$B$18+HomTotReg.!$B$19*test!P2247+test!Q2247*HomTotReg.!$B$20)</f>
        <v>3.0938055053580844</v>
      </c>
      <c r="W2247">
        <f>VisTotReg.!$B$17+(VisTotReg.!$B$18*test!R2247+test!S2247*VisTotReg.!$B$19+test!T2247*VisTotReg.!$B$20)</f>
        <v>2.942721855855746</v>
      </c>
      <c r="Y2247">
        <f>'MoneyLine Reg. 1'!$B$17+('MoneyLine Reg. 1'!$B$18*test!I2247+test!J2247*'MoneyLine Reg. 1'!$B$19+test!T2247*'MoneyLine Reg. 1'!$B$20+test!Q2247*'MoneyLine Reg. 1'!$B$21)</f>
        <v>0.11122341346245099</v>
      </c>
      <c r="Z2247">
        <f>'MoneyLine Reg. 2'!$B$17+('MoneyLine Reg. 2'!$B$18*test!M2247+test!K2247*'MoneyLine Reg. 2'!$B$19+'MoneyLine Reg. 2'!$B$20*test!L2247+test!N2247*'MoneyLine Reg. 2'!$B$21)</f>
        <v>-0.63211793444233288</v>
      </c>
    </row>
    <row r="2248" spans="1:26" x14ac:dyDescent="0.3">
      <c r="A2248" s="8">
        <v>45349</v>
      </c>
      <c r="B2248" s="6" t="s">
        <v>15</v>
      </c>
      <c r="C2248" s="6"/>
      <c r="D2248" s="6" t="s">
        <v>24</v>
      </c>
      <c r="I2248">
        <f>VLOOKUP(D2248,MoneyLine!$A$1:$K$33,7,FALSE)</f>
        <v>-28.852380952380948</v>
      </c>
      <c r="J2248">
        <f>VLOOKUP(B2248,MoneyLine!$A$1:$K$33,7,FALSE)</f>
        <v>101.46142857142856</v>
      </c>
      <c r="K2248">
        <f>VLOOKUP(B2248,MoneyLine!$A$1:$K$33,11,FALSE)</f>
        <v>16.143749999999997</v>
      </c>
      <c r="L2248">
        <f>VLOOKUP(B2248,MoneyLine!$A$1:$D$33,4,FALSE)</f>
        <v>52.539000000000001</v>
      </c>
      <c r="M2248">
        <f>VLOOKUP(D2248,MoneyLine!$A$1:$K$33,11,FALSE)</f>
        <v>5.754999999999999</v>
      </c>
      <c r="N2248">
        <f>VLOOKUP(D2248,MoneyLine!$A$1:$D$33,4,FALSE)</f>
        <v>42.153999999999996</v>
      </c>
      <c r="O2248">
        <f>VLOOKUP(D2248,MoneyLine!$A$1:$Q$33,14,FALSE)</f>
        <v>7.490952380952379</v>
      </c>
      <c r="P2248">
        <f>VLOOKUP(B2248,MoneyLine!$A$1:$Q$33,17,FALSE)</f>
        <v>16.578095238095237</v>
      </c>
      <c r="Q2248">
        <f>VLOOKUP(B2248,MoneyLine!$A$1:$K$33,10,FALSE)</f>
        <v>-8.7532142857142858</v>
      </c>
      <c r="R2248">
        <f>VLOOKUP(B2248,MoneyLine!$A$1:$Q$33,14,FALSE)</f>
        <v>76.89928571428571</v>
      </c>
      <c r="S2248">
        <f>VLOOKUP(D2248,MoneyLine!$A$1:$Q$33,17,FALSE)</f>
        <v>-35.079523809523806</v>
      </c>
      <c r="T2248">
        <f>VLOOKUP(D2248,MoneyLine!$A$1:$K$33,10,FALSE)</f>
        <v>-0.52404761904761887</v>
      </c>
      <c r="V2248">
        <f>HomTotReg.!$B$17+(test!O2248*HomTotReg.!$B$18+HomTotReg.!$B$19*test!P2248+test!Q2248*HomTotReg.!$B$20)</f>
        <v>2.7449152339097176</v>
      </c>
      <c r="W2248">
        <f>VisTotReg.!$B$17+(VisTotReg.!$B$18*test!R2248+test!S2248*VisTotReg.!$B$19+test!T2248*VisTotReg.!$B$20)</f>
        <v>3.7436614396797974</v>
      </c>
      <c r="Y2248">
        <f>'MoneyLine Reg. 1'!$B$17+('MoneyLine Reg. 1'!$B$18*test!I2248+test!J2248*'MoneyLine Reg. 1'!$B$19+test!T2248*'MoneyLine Reg. 1'!$B$20+test!Q2248*'MoneyLine Reg. 1'!$B$21)</f>
        <v>-1.106347443439937</v>
      </c>
      <c r="Z2248">
        <f>'MoneyLine Reg. 2'!$B$17+('MoneyLine Reg. 2'!$B$18*test!M2248+test!K2248*'MoneyLine Reg. 2'!$B$19+'MoneyLine Reg. 2'!$B$20*test!L2248+test!N2248*'MoneyLine Reg. 2'!$B$21)</f>
        <v>-1.1786751771732549</v>
      </c>
    </row>
    <row r="2249" spans="1:26" x14ac:dyDescent="0.3">
      <c r="A2249" s="9">
        <v>45349</v>
      </c>
      <c r="B2249" s="7" t="s">
        <v>27</v>
      </c>
      <c r="C2249" s="7"/>
      <c r="D2249" s="7" t="s">
        <v>5</v>
      </c>
      <c r="I2249">
        <f>VLOOKUP(D2249,MoneyLine!$A$1:$K$33,7,FALSE)</f>
        <v>92.519047619047612</v>
      </c>
      <c r="J2249">
        <f>VLOOKUP(B2249,MoneyLine!$A$1:$K$33,7,FALSE)</f>
        <v>57.437380952380948</v>
      </c>
      <c r="K2249">
        <f>VLOOKUP(B2249,MoneyLine!$A$1:$K$33,11,FALSE)</f>
        <v>10.504999999999999</v>
      </c>
      <c r="L2249">
        <f>VLOOKUP(B2249,MoneyLine!$A$1:$D$33,4,FALSE)</f>
        <v>52.064499999999995</v>
      </c>
      <c r="M2249">
        <f>VLOOKUP(D2249,MoneyLine!$A$1:$K$33,11,FALSE)</f>
        <v>15.5725</v>
      </c>
      <c r="N2249">
        <f>VLOOKUP(D2249,MoneyLine!$A$1:$D$33,4,FALSE)</f>
        <v>52.448999999999998</v>
      </c>
      <c r="O2249">
        <f>VLOOKUP(D2249,MoneyLine!$A$1:$Q$33,14,FALSE)</f>
        <v>80.7392857142857</v>
      </c>
      <c r="P2249">
        <f>VLOOKUP(B2249,MoneyLine!$A$1:$Q$33,17,FALSE)</f>
        <v>0.65357142857142814</v>
      </c>
      <c r="Q2249">
        <f>VLOOKUP(B2249,MoneyLine!$A$1:$K$33,10,FALSE)</f>
        <v>23.449285714285718</v>
      </c>
      <c r="R2249">
        <f>VLOOKUP(B2249,MoneyLine!$A$1:$Q$33,14,FALSE)</f>
        <v>42.338571428571427</v>
      </c>
      <c r="S2249">
        <f>VLOOKUP(D2249,MoneyLine!$A$1:$Q$33,17,FALSE)</f>
        <v>2.4073809523809526</v>
      </c>
      <c r="T2249">
        <f>VLOOKUP(D2249,MoneyLine!$A$1:$K$33,10,FALSE)</f>
        <v>7.11511904761905</v>
      </c>
      <c r="V2249">
        <f>HomTotReg.!$B$17+(test!O2249*HomTotReg.!$B$18+HomTotReg.!$B$19*test!P2249+test!Q2249*HomTotReg.!$B$20)</f>
        <v>3.3339242400988001</v>
      </c>
      <c r="W2249">
        <f>VisTotReg.!$B$17+(VisTotReg.!$B$18*test!R2249+test!S2249*VisTotReg.!$B$19+test!T2249*VisTotReg.!$B$20)</f>
        <v>2.887069861090533</v>
      </c>
      <c r="Y2249">
        <f>'MoneyLine Reg. 1'!$B$17+('MoneyLine Reg. 1'!$B$18*test!I2249+test!J2249*'MoneyLine Reg. 1'!$B$19+test!T2249*'MoneyLine Reg. 1'!$B$20+test!Q2249*'MoneyLine Reg. 1'!$B$21)</f>
        <v>0.37307749444823329</v>
      </c>
      <c r="Z2249">
        <f>'MoneyLine Reg. 2'!$B$17+('MoneyLine Reg. 2'!$B$18*test!M2249+test!K2249*'MoneyLine Reg. 2'!$B$19+'MoneyLine Reg. 2'!$B$20*test!L2249+test!N2249*'MoneyLine Reg. 2'!$B$21)</f>
        <v>0.52060893424634624</v>
      </c>
    </row>
    <row r="2250" spans="1:26" x14ac:dyDescent="0.3">
      <c r="A2250" s="8">
        <v>45349</v>
      </c>
      <c r="B2250" s="6" t="s">
        <v>3</v>
      </c>
      <c r="C2250" s="6"/>
      <c r="D2250" s="6" t="s">
        <v>8</v>
      </c>
      <c r="I2250">
        <f>VLOOKUP(D2250,MoneyLine!$A$1:$K$33,7,FALSE)</f>
        <v>158.14214285714286</v>
      </c>
      <c r="J2250">
        <f>VLOOKUP(B2250,MoneyLine!$A$1:$K$33,7,FALSE)</f>
        <v>103.61880952380953</v>
      </c>
      <c r="K2250">
        <f>VLOOKUP(B2250,MoneyLine!$A$1:$K$33,11,FALSE)</f>
        <v>6.7725000000000009</v>
      </c>
      <c r="L2250">
        <f>VLOOKUP(B2250,MoneyLine!$A$1:$D$33,4,FALSE)</f>
        <v>53.618500000000004</v>
      </c>
      <c r="M2250">
        <f>VLOOKUP(D2250,MoneyLine!$A$1:$K$33,11,FALSE)</f>
        <v>11.611250000000004</v>
      </c>
      <c r="N2250">
        <f>VLOOKUP(D2250,MoneyLine!$A$1:$D$33,4,FALSE)</f>
        <v>49.862499999999997</v>
      </c>
      <c r="O2250">
        <f>VLOOKUP(D2250,MoneyLine!$A$1:$Q$33,14,FALSE)</f>
        <v>125.46428571428571</v>
      </c>
      <c r="P2250">
        <f>VLOOKUP(B2250,MoneyLine!$A$1:$Q$33,17,FALSE)</f>
        <v>15.725476190476186</v>
      </c>
      <c r="Q2250">
        <f>VLOOKUP(B2250,MoneyLine!$A$1:$K$33,10,FALSE)</f>
        <v>34.368214285714288</v>
      </c>
      <c r="R2250">
        <f>VLOOKUP(B2250,MoneyLine!$A$1:$Q$33,14,FALSE)</f>
        <v>76.556190476190451</v>
      </c>
      <c r="S2250">
        <f>VLOOKUP(D2250,MoneyLine!$A$1:$Q$33,17,FALSE)</f>
        <v>14.067142857142855</v>
      </c>
      <c r="T2250">
        <f>VLOOKUP(D2250,MoneyLine!$A$1:$K$33,10,FALSE)</f>
        <v>21.027261904761904</v>
      </c>
      <c r="V2250">
        <f>HomTotReg.!$B$17+(test!O2250*HomTotReg.!$B$18+HomTotReg.!$B$19*test!P2250+test!Q2250*HomTotReg.!$B$20)</f>
        <v>3.5272173078487765</v>
      </c>
      <c r="W2250">
        <f>VisTotReg.!$B$17+(VisTotReg.!$B$18*test!R2250+test!S2250*VisTotReg.!$B$19+test!T2250*VisTotReg.!$B$20)</f>
        <v>2.9841522893588488</v>
      </c>
      <c r="Y2250">
        <f>'MoneyLine Reg. 1'!$B$17+('MoneyLine Reg. 1'!$B$18*test!I2250+test!J2250*'MoneyLine Reg. 1'!$B$19+test!T2250*'MoneyLine Reg. 1'!$B$20+test!Q2250*'MoneyLine Reg. 1'!$B$21)</f>
        <v>0.56770327776797602</v>
      </c>
      <c r="Z2250">
        <f>'MoneyLine Reg. 2'!$B$17+('MoneyLine Reg. 2'!$B$18*test!M2250+test!K2250*'MoneyLine Reg. 2'!$B$19+'MoneyLine Reg. 2'!$B$20*test!L2250+test!N2250*'MoneyLine Reg. 2'!$B$21)</f>
        <v>0.19698177683394702</v>
      </c>
    </row>
    <row r="2251" spans="1:26" x14ac:dyDescent="0.3">
      <c r="A2251" s="9">
        <v>45349</v>
      </c>
      <c r="B2251" s="7" t="s">
        <v>10</v>
      </c>
      <c r="C2251" s="7"/>
      <c r="D2251" s="7" t="s">
        <v>23</v>
      </c>
      <c r="I2251">
        <f>VLOOKUP(D2251,MoneyLine!$A$1:$K$33,7,FALSE)</f>
        <v>101.00309523809524</v>
      </c>
      <c r="J2251">
        <f>VLOOKUP(B2251,MoneyLine!$A$1:$K$33,7,FALSE)</f>
        <v>43.783809523809516</v>
      </c>
      <c r="K2251">
        <f>VLOOKUP(B2251,MoneyLine!$A$1:$K$33,11,FALSE)</f>
        <v>2.1412499999999977</v>
      </c>
      <c r="L2251">
        <f>VLOOKUP(B2251,MoneyLine!$A$1:$D$33,4,FALSE)</f>
        <v>45.351499999999994</v>
      </c>
      <c r="M2251">
        <f>VLOOKUP(D2251,MoneyLine!$A$1:$K$33,11,FALSE)</f>
        <v>6.8149999999999995</v>
      </c>
      <c r="N2251">
        <f>VLOOKUP(D2251,MoneyLine!$A$1:$D$33,4,FALSE)</f>
        <v>52.277999999999999</v>
      </c>
      <c r="O2251">
        <f>VLOOKUP(D2251,MoneyLine!$A$1:$Q$33,14,FALSE)</f>
        <v>66.898333333333312</v>
      </c>
      <c r="P2251">
        <f>VLOOKUP(B2251,MoneyLine!$A$1:$Q$33,17,FALSE)</f>
        <v>-14.675714285714287</v>
      </c>
      <c r="Q2251">
        <f>VLOOKUP(B2251,MoneyLine!$A$1:$K$33,10,FALSE)</f>
        <v>13.367738095238096</v>
      </c>
      <c r="R2251">
        <f>VLOOKUP(B2251,MoneyLine!$A$1:$Q$33,14,FALSE)</f>
        <v>43.181904761904768</v>
      </c>
      <c r="S2251">
        <f>VLOOKUP(D2251,MoneyLine!$A$1:$Q$33,17,FALSE)</f>
        <v>22.973095238095237</v>
      </c>
      <c r="T2251">
        <f>VLOOKUP(D2251,MoneyLine!$A$1:$K$33,10,FALSE)</f>
        <v>43.088928571428575</v>
      </c>
      <c r="V2251">
        <f>HomTotReg.!$B$17+(test!O2251*HomTotReg.!$B$18+HomTotReg.!$B$19*test!P2251+test!Q2251*HomTotReg.!$B$20)</f>
        <v>3.4610140278776131</v>
      </c>
      <c r="W2251">
        <f>VisTotReg.!$B$17+(VisTotReg.!$B$18*test!R2251+test!S2251*VisTotReg.!$B$19+test!T2251*VisTotReg.!$B$20)</f>
        <v>2.1840507106327904</v>
      </c>
      <c r="Y2251">
        <f>'MoneyLine Reg. 1'!$B$17+('MoneyLine Reg. 1'!$B$18*test!I2251+test!J2251*'MoneyLine Reg. 1'!$B$19+test!T2251*'MoneyLine Reg. 1'!$B$20+test!Q2251*'MoneyLine Reg. 1'!$B$21)</f>
        <v>1.2122481951316904</v>
      </c>
      <c r="Z2251">
        <f>'MoneyLine Reg. 2'!$B$17+('MoneyLine Reg. 2'!$B$18*test!M2251+test!K2251*'MoneyLine Reg. 2'!$B$19+'MoneyLine Reg. 2'!$B$20*test!L2251+test!N2251*'MoneyLine Reg. 2'!$B$21)</f>
        <v>0.97240765529966655</v>
      </c>
    </row>
    <row r="2252" spans="1:26" x14ac:dyDescent="0.3">
      <c r="A2252" s="8">
        <v>45350</v>
      </c>
      <c r="B2252" s="6" t="s">
        <v>10</v>
      </c>
      <c r="C2252" s="6"/>
      <c r="D2252" s="6" t="s">
        <v>9</v>
      </c>
      <c r="I2252">
        <f>VLOOKUP(D2252,MoneyLine!$A$1:$K$33,7,FALSE)</f>
        <v>154.76523809523809</v>
      </c>
      <c r="J2252">
        <f>VLOOKUP(B2252,MoneyLine!$A$1:$K$33,7,FALSE)</f>
        <v>43.783809523809516</v>
      </c>
      <c r="K2252">
        <f>VLOOKUP(B2252,MoneyLine!$A$1:$K$33,11,FALSE)</f>
        <v>2.1412499999999977</v>
      </c>
      <c r="L2252">
        <f>VLOOKUP(B2252,MoneyLine!$A$1:$D$33,4,FALSE)</f>
        <v>45.351499999999994</v>
      </c>
      <c r="M2252">
        <f>VLOOKUP(D2252,MoneyLine!$A$1:$K$33,11,FALSE)</f>
        <v>17.220000000000002</v>
      </c>
      <c r="N2252">
        <f>VLOOKUP(D2252,MoneyLine!$A$1:$D$33,4,FALSE)</f>
        <v>58.933</v>
      </c>
      <c r="O2252">
        <f>VLOOKUP(D2252,MoneyLine!$A$1:$Q$33,14,FALSE)</f>
        <v>117.61833333333333</v>
      </c>
      <c r="P2252">
        <f>VLOOKUP(B2252,MoneyLine!$A$1:$Q$33,17,FALSE)</f>
        <v>-14.675714285714287</v>
      </c>
      <c r="Q2252">
        <f>VLOOKUP(B2252,MoneyLine!$A$1:$K$33,10,FALSE)</f>
        <v>13.367738095238096</v>
      </c>
      <c r="R2252">
        <f>VLOOKUP(B2252,MoneyLine!$A$1:$Q$33,14,FALSE)</f>
        <v>43.181904761904768</v>
      </c>
      <c r="S2252">
        <f>VLOOKUP(D2252,MoneyLine!$A$1:$Q$33,17,FALSE)</f>
        <v>29.393333333333338</v>
      </c>
      <c r="T2252">
        <f>VLOOKUP(D2252,MoneyLine!$A$1:$K$33,10,FALSE)</f>
        <v>-2.4774999999999996</v>
      </c>
      <c r="V2252">
        <f>HomTotReg.!$B$17+(test!O2252*HomTotReg.!$B$18+HomTotReg.!$B$19*test!P2252+test!Q2252*HomTotReg.!$B$20)</f>
        <v>3.9978519404599533</v>
      </c>
      <c r="W2252">
        <f>VisTotReg.!$B$17+(VisTotReg.!$B$18*test!R2252+test!S2252*VisTotReg.!$B$19+test!T2252*VisTotReg.!$B$20)</f>
        <v>2.7977569553714017</v>
      </c>
      <c r="Y2252">
        <f>'MoneyLine Reg. 1'!$B$17+('MoneyLine Reg. 1'!$B$18*test!I2252+test!J2252*'MoneyLine Reg. 1'!$B$19+test!T2252*'MoneyLine Reg. 1'!$B$20+test!Q2252*'MoneyLine Reg. 1'!$B$21)</f>
        <v>1.1082602466367419</v>
      </c>
      <c r="Z2252">
        <f>'MoneyLine Reg. 2'!$B$17+('MoneyLine Reg. 2'!$B$18*test!M2252+test!K2252*'MoneyLine Reg. 2'!$B$19+'MoneyLine Reg. 2'!$B$20*test!L2252+test!N2252*'MoneyLine Reg. 2'!$B$21)</f>
        <v>2.080827801730238</v>
      </c>
    </row>
    <row r="2253" spans="1:26" x14ac:dyDescent="0.3">
      <c r="A2253" s="9">
        <v>45350</v>
      </c>
      <c r="B2253" s="7" t="s">
        <v>20</v>
      </c>
      <c r="C2253" s="7"/>
      <c r="D2253" s="7" t="s">
        <v>17</v>
      </c>
      <c r="I2253">
        <f>VLOOKUP(D2253,MoneyLine!$A$1:$K$33,7,FALSE)</f>
        <v>126.67</v>
      </c>
      <c r="J2253">
        <f>VLOOKUP(B2253,MoneyLine!$A$1:$K$33,7,FALSE)</f>
        <v>53.481666666666655</v>
      </c>
      <c r="K2253">
        <f>VLOOKUP(B2253,MoneyLine!$A$1:$K$33,11,FALSE)</f>
        <v>4.7974999999999994</v>
      </c>
      <c r="L2253">
        <f>VLOOKUP(B2253,MoneyLine!$A$1:$D$33,4,FALSE)</f>
        <v>46.0565</v>
      </c>
      <c r="M2253">
        <f>VLOOKUP(D2253,MoneyLine!$A$1:$K$33,11,FALSE)</f>
        <v>19.922499999999999</v>
      </c>
      <c r="N2253">
        <f>VLOOKUP(D2253,MoneyLine!$A$1:$D$33,4,FALSE)</f>
        <v>49.902000000000001</v>
      </c>
      <c r="O2253">
        <f>VLOOKUP(D2253,MoneyLine!$A$1:$Q$33,14,FALSE)</f>
        <v>104.88261904761904</v>
      </c>
      <c r="P2253">
        <f>VLOOKUP(B2253,MoneyLine!$A$1:$Q$33,17,FALSE)</f>
        <v>-10.467380952380953</v>
      </c>
      <c r="Q2253">
        <f>VLOOKUP(B2253,MoneyLine!$A$1:$K$33,10,FALSE)</f>
        <v>1.6524999999999999</v>
      </c>
      <c r="R2253">
        <f>VLOOKUP(B2253,MoneyLine!$A$1:$Q$33,14,FALSE)</f>
        <v>58.340238095238099</v>
      </c>
      <c r="S2253">
        <f>VLOOKUP(D2253,MoneyLine!$A$1:$Q$33,17,FALSE)</f>
        <v>9.6223809523809507</v>
      </c>
      <c r="T2253">
        <f>VLOOKUP(D2253,MoneyLine!$A$1:$K$33,10,FALSE)</f>
        <v>23.209285714285713</v>
      </c>
      <c r="V2253">
        <f>HomTotReg.!$B$17+(test!O2253*HomTotReg.!$B$18+HomTotReg.!$B$19*test!P2253+test!Q2253*HomTotReg.!$B$20)</f>
        <v>3.9476157538386278</v>
      </c>
      <c r="W2253">
        <f>VisTotReg.!$B$17+(VisTotReg.!$B$18*test!R2253+test!S2253*VisTotReg.!$B$19+test!T2253*VisTotReg.!$B$20)</f>
        <v>2.7755784183227474</v>
      </c>
      <c r="Y2253">
        <f>'MoneyLine Reg. 1'!$B$17+('MoneyLine Reg. 1'!$B$18*test!I2253+test!J2253*'MoneyLine Reg. 1'!$B$19+test!T2253*'MoneyLine Reg. 1'!$B$20+test!Q2253*'MoneyLine Reg. 1'!$B$21)</f>
        <v>1.1941649776434557</v>
      </c>
      <c r="Z2253">
        <f>'MoneyLine Reg. 2'!$B$17+('MoneyLine Reg. 2'!$B$18*test!M2253+test!K2253*'MoneyLine Reg. 2'!$B$19+'MoneyLine Reg. 2'!$B$20*test!L2253+test!N2253*'MoneyLine Reg. 2'!$B$21)</f>
        <v>1.3921312202046638</v>
      </c>
    </row>
    <row r="2254" spans="1:26" x14ac:dyDescent="0.3">
      <c r="A2254" s="8">
        <v>45351</v>
      </c>
      <c r="B2254" s="6" t="s">
        <v>27</v>
      </c>
      <c r="C2254" s="6"/>
      <c r="D2254" s="6" t="s">
        <v>14</v>
      </c>
      <c r="I2254">
        <f>VLOOKUP(D2254,MoneyLine!$A$1:$K$33,7,FALSE)</f>
        <v>85.562619047619037</v>
      </c>
      <c r="J2254">
        <f>VLOOKUP(B2254,MoneyLine!$A$1:$K$33,7,FALSE)</f>
        <v>57.437380952380948</v>
      </c>
      <c r="K2254">
        <f>VLOOKUP(B2254,MoneyLine!$A$1:$K$33,11,FALSE)</f>
        <v>10.504999999999999</v>
      </c>
      <c r="L2254">
        <f>VLOOKUP(B2254,MoneyLine!$A$1:$D$33,4,FALSE)</f>
        <v>52.064499999999995</v>
      </c>
      <c r="M2254">
        <f>VLOOKUP(D2254,MoneyLine!$A$1:$K$33,11,FALSE)</f>
        <v>19.403750000000002</v>
      </c>
      <c r="N2254">
        <f>VLOOKUP(D2254,MoneyLine!$A$1:$D$33,4,FALSE)</f>
        <v>49.788499999999999</v>
      </c>
      <c r="O2254">
        <f>VLOOKUP(D2254,MoneyLine!$A$1:$Q$33,14,FALSE)</f>
        <v>87.124523809523808</v>
      </c>
      <c r="P2254">
        <f>VLOOKUP(B2254,MoneyLine!$A$1:$Q$33,17,FALSE)</f>
        <v>0.65357142857142814</v>
      </c>
      <c r="Q2254">
        <f>VLOOKUP(B2254,MoneyLine!$A$1:$K$33,10,FALSE)</f>
        <v>23.449285714285718</v>
      </c>
      <c r="R2254">
        <f>VLOOKUP(B2254,MoneyLine!$A$1:$Q$33,14,FALSE)</f>
        <v>42.338571428571427</v>
      </c>
      <c r="S2254">
        <f>VLOOKUP(D2254,MoneyLine!$A$1:$Q$33,17,FALSE)</f>
        <v>-3.2247619047619036</v>
      </c>
      <c r="T2254">
        <f>VLOOKUP(D2254,MoneyLine!$A$1:$K$33,10,FALSE)</f>
        <v>24.058452380952382</v>
      </c>
      <c r="V2254">
        <f>HomTotReg.!$B$17+(test!O2254*HomTotReg.!$B$18+HomTotReg.!$B$19*test!P2254+test!Q2254*HomTotReg.!$B$20)</f>
        <v>3.4015077947200316</v>
      </c>
      <c r="W2254">
        <f>VisTotReg.!$B$17+(VisTotReg.!$B$18*test!R2254+test!S2254*VisTotReg.!$B$19+test!T2254*VisTotReg.!$B$20)</f>
        <v>2.6877961963654862</v>
      </c>
      <c r="Y2254">
        <f>'MoneyLine Reg. 1'!$B$17+('MoneyLine Reg. 1'!$B$18*test!I2254+test!J2254*'MoneyLine Reg. 1'!$B$19+test!T2254*'MoneyLine Reg. 1'!$B$20+test!Q2254*'MoneyLine Reg. 1'!$B$21)</f>
        <v>0.53945421209589073</v>
      </c>
      <c r="Z2254">
        <f>'MoneyLine Reg. 2'!$B$17+('MoneyLine Reg. 2'!$B$18*test!M2254+test!K2254*'MoneyLine Reg. 2'!$B$19+'MoneyLine Reg. 2'!$B$20*test!L2254+test!N2254*'MoneyLine Reg. 2'!$B$21)</f>
        <v>0.56421882461039718</v>
      </c>
    </row>
    <row r="2255" spans="1:26" x14ac:dyDescent="0.3">
      <c r="A2255" s="9">
        <v>45351</v>
      </c>
      <c r="B2255" s="7" t="s">
        <v>18</v>
      </c>
      <c r="C2255" s="7"/>
      <c r="D2255" s="7" t="s">
        <v>20</v>
      </c>
      <c r="I2255">
        <f>VLOOKUP(D2255,MoneyLine!$A$1:$K$33,7,FALSE)</f>
        <v>53.481666666666655</v>
      </c>
      <c r="J2255">
        <f>VLOOKUP(B2255,MoneyLine!$A$1:$K$33,7,FALSE)</f>
        <v>161.3661904761905</v>
      </c>
      <c r="K2255">
        <f>VLOOKUP(B2255,MoneyLine!$A$1:$K$33,11,FALSE)</f>
        <v>18.088749999999997</v>
      </c>
      <c r="L2255">
        <f>VLOOKUP(B2255,MoneyLine!$A$1:$D$33,4,FALSE)</f>
        <v>55.644500000000001</v>
      </c>
      <c r="M2255">
        <f>VLOOKUP(D2255,MoneyLine!$A$1:$K$33,11,FALSE)</f>
        <v>4.7974999999999994</v>
      </c>
      <c r="N2255">
        <f>VLOOKUP(D2255,MoneyLine!$A$1:$D$33,4,FALSE)</f>
        <v>46.0565</v>
      </c>
      <c r="O2255">
        <f>VLOOKUP(D2255,MoneyLine!$A$1:$Q$33,14,FALSE)</f>
        <v>58.340238095238099</v>
      </c>
      <c r="P2255">
        <f>VLOOKUP(B2255,MoneyLine!$A$1:$Q$33,17,FALSE)</f>
        <v>63.627142857142857</v>
      </c>
      <c r="Q2255">
        <f>VLOOKUP(B2255,MoneyLine!$A$1:$K$33,10,FALSE)</f>
        <v>-8.5753571428571433</v>
      </c>
      <c r="R2255">
        <f>VLOOKUP(B2255,MoneyLine!$A$1:$Q$33,14,FALSE)</f>
        <v>80.616190476190468</v>
      </c>
      <c r="S2255">
        <f>VLOOKUP(D2255,MoneyLine!$A$1:$Q$33,17,FALSE)</f>
        <v>-10.467380952380953</v>
      </c>
      <c r="T2255">
        <f>VLOOKUP(D2255,MoneyLine!$A$1:$K$33,10,FALSE)</f>
        <v>1.6524999999999999</v>
      </c>
      <c r="V2255">
        <f>HomTotReg.!$B$17+(test!O2255*HomTotReg.!$B$18+HomTotReg.!$B$19*test!P2255+test!Q2255*HomTotReg.!$B$20)</f>
        <v>2.7825938002858353</v>
      </c>
      <c r="W2255">
        <f>VisTotReg.!$B$17+(VisTotReg.!$B$18*test!R2255+test!S2255*VisTotReg.!$B$19+test!T2255*VisTotReg.!$B$20)</f>
        <v>3.5363001418822426</v>
      </c>
      <c r="Y2255">
        <f>'MoneyLine Reg. 1'!$B$17+('MoneyLine Reg. 1'!$B$18*test!I2255+test!J2255*'MoneyLine Reg. 1'!$B$19+test!T2255*'MoneyLine Reg. 1'!$B$20+test!Q2255*'MoneyLine Reg. 1'!$B$21)</f>
        <v>-0.96091319374331796</v>
      </c>
      <c r="Z2255">
        <f>'MoneyLine Reg. 2'!$B$17+('MoneyLine Reg. 2'!$B$18*test!M2255+test!K2255*'MoneyLine Reg. 2'!$B$19+'MoneyLine Reg. 2'!$B$20*test!L2255+test!N2255*'MoneyLine Reg. 2'!$B$21)</f>
        <v>-1.3070364557386389</v>
      </c>
    </row>
    <row r="2256" spans="1:26" x14ac:dyDescent="0.3">
      <c r="A2256" s="8">
        <v>45351</v>
      </c>
      <c r="B2256" s="6" t="s">
        <v>11</v>
      </c>
      <c r="C2256" s="6"/>
      <c r="D2256" s="6" t="s">
        <v>6</v>
      </c>
      <c r="I2256">
        <f>VLOOKUP(D2256,MoneyLine!$A$1:$K$33,7,FALSE)</f>
        <v>-14.717619047619038</v>
      </c>
      <c r="J2256">
        <f>VLOOKUP(B2256,MoneyLine!$A$1:$K$33,7,FALSE)</f>
        <v>121.01880952380951</v>
      </c>
      <c r="K2256">
        <f>VLOOKUP(B2256,MoneyLine!$A$1:$K$33,11,FALSE)</f>
        <v>15.838749999999997</v>
      </c>
      <c r="L2256">
        <f>VLOOKUP(B2256,MoneyLine!$A$1:$D$33,4,FALSE)</f>
        <v>52.685499999999998</v>
      </c>
      <c r="M2256">
        <f>VLOOKUP(D2256,MoneyLine!$A$1:$K$33,11,FALSE)</f>
        <v>1.6887499999999989</v>
      </c>
      <c r="N2256">
        <f>VLOOKUP(D2256,MoneyLine!$A$1:$D$33,4,FALSE)</f>
        <v>38.247500000000002</v>
      </c>
      <c r="O2256">
        <f>VLOOKUP(D2256,MoneyLine!$A$1:$Q$33,14,FALSE)</f>
        <v>4.214999999999999</v>
      </c>
      <c r="P2256">
        <f>VLOOKUP(B2256,MoneyLine!$A$1:$Q$33,17,FALSE)</f>
        <v>15.627619047619051</v>
      </c>
      <c r="Q2256">
        <f>VLOOKUP(B2256,MoneyLine!$A$1:$K$33,10,FALSE)</f>
        <v>10.4975</v>
      </c>
      <c r="R2256">
        <f>VLOOKUP(B2256,MoneyLine!$A$1:$Q$33,14,FALSE)</f>
        <v>85.286666666666662</v>
      </c>
      <c r="S2256">
        <f>VLOOKUP(D2256,MoneyLine!$A$1:$Q$33,17,FALSE)</f>
        <v>-23.022142857142857</v>
      </c>
      <c r="T2256">
        <f>VLOOKUP(D2256,MoneyLine!$A$1:$K$33,10,FALSE)</f>
        <v>2.2516666666666674</v>
      </c>
      <c r="V2256">
        <f>HomTotReg.!$B$17+(test!O2256*HomTotReg.!$B$18+HomTotReg.!$B$19*test!P2256+test!Q2256*HomTotReg.!$B$20)</f>
        <v>2.5080789594341071</v>
      </c>
      <c r="W2256">
        <f>VisTotReg.!$B$17+(VisTotReg.!$B$18*test!R2256+test!S2256*VisTotReg.!$B$19+test!T2256*VisTotReg.!$B$20)</f>
        <v>3.6947934691189657</v>
      </c>
      <c r="Y2256">
        <f>'MoneyLine Reg. 1'!$B$17+('MoneyLine Reg. 1'!$B$18*test!I2256+test!J2256*'MoneyLine Reg. 1'!$B$19+test!T2256*'MoneyLine Reg. 1'!$B$20+test!Q2256*'MoneyLine Reg. 1'!$B$21)</f>
        <v>-1.347253073955355</v>
      </c>
      <c r="Z2256">
        <f>'MoneyLine Reg. 2'!$B$17+('MoneyLine Reg. 2'!$B$18*test!M2256+test!K2256*'MoneyLine Reg. 2'!$B$19+'MoneyLine Reg. 2'!$B$20*test!L2256+test!N2256*'MoneyLine Reg. 2'!$B$21)</f>
        <v>-1.6980972758188377</v>
      </c>
    </row>
    <row r="2257" spans="1:26" x14ac:dyDescent="0.3">
      <c r="A2257" s="9">
        <v>45351</v>
      </c>
      <c r="B2257" s="7" t="s">
        <v>23</v>
      </c>
      <c r="C2257" s="7"/>
      <c r="D2257" s="7" t="s">
        <v>30</v>
      </c>
      <c r="I2257">
        <f>VLOOKUP(D2257,MoneyLine!$A$1:$K$33,7,FALSE)</f>
        <v>127.36857142857141</v>
      </c>
      <c r="J2257">
        <f>VLOOKUP(B2257,MoneyLine!$A$1:$K$33,7,FALSE)</f>
        <v>101.00309523809524</v>
      </c>
      <c r="K2257">
        <f>VLOOKUP(B2257,MoneyLine!$A$1:$K$33,11,FALSE)</f>
        <v>6.8149999999999995</v>
      </c>
      <c r="L2257">
        <f>VLOOKUP(B2257,MoneyLine!$A$1:$D$33,4,FALSE)</f>
        <v>52.277999999999999</v>
      </c>
      <c r="M2257">
        <f>VLOOKUP(D2257,MoneyLine!$A$1:$K$33,11,FALSE)</f>
        <v>15.876249999999999</v>
      </c>
      <c r="N2257">
        <f>VLOOKUP(D2257,MoneyLine!$A$1:$D$33,4,FALSE)</f>
        <v>56.155499999999996</v>
      </c>
      <c r="O2257">
        <f>VLOOKUP(D2257,MoneyLine!$A$1:$Q$33,14,FALSE)</f>
        <v>104.57619047619046</v>
      </c>
      <c r="P2257">
        <f>VLOOKUP(B2257,MoneyLine!$A$1:$Q$33,17,FALSE)</f>
        <v>22.973095238095237</v>
      </c>
      <c r="Q2257">
        <f>VLOOKUP(B2257,MoneyLine!$A$1:$K$33,10,FALSE)</f>
        <v>43.088928571428575</v>
      </c>
      <c r="R2257">
        <f>VLOOKUP(B2257,MoneyLine!$A$1:$Q$33,14,FALSE)</f>
        <v>66.898333333333312</v>
      </c>
      <c r="S2257">
        <f>VLOOKUP(D2257,MoneyLine!$A$1:$Q$33,17,FALSE)</f>
        <v>21.976904761904766</v>
      </c>
      <c r="T2257">
        <f>VLOOKUP(D2257,MoneyLine!$A$1:$K$33,10,FALSE)</f>
        <v>-0.45761904761904759</v>
      </c>
      <c r="V2257">
        <f>HomTotReg.!$B$17+(test!O2257*HomTotReg.!$B$18+HomTotReg.!$B$19*test!P2257+test!Q2257*HomTotReg.!$B$20)</f>
        <v>3.1331855870556748</v>
      </c>
      <c r="W2257">
        <f>VisTotReg.!$B$17+(VisTotReg.!$B$18*test!R2257+test!S2257*VisTotReg.!$B$19+test!T2257*VisTotReg.!$B$20)</f>
        <v>3.1154382456211369</v>
      </c>
      <c r="Y2257">
        <f>'MoneyLine Reg. 1'!$B$17+('MoneyLine Reg. 1'!$B$18*test!I2257+test!J2257*'MoneyLine Reg. 1'!$B$19+test!T2257*'MoneyLine Reg. 1'!$B$20+test!Q2257*'MoneyLine Reg. 1'!$B$21)</f>
        <v>-8.8387322245893463E-2</v>
      </c>
      <c r="Z2257">
        <f>'MoneyLine Reg. 2'!$B$17+('MoneyLine Reg. 2'!$B$18*test!M2257+test!K2257*'MoneyLine Reg. 2'!$B$19+'MoneyLine Reg. 2'!$B$20*test!L2257+test!N2257*'MoneyLine Reg. 2'!$B$21)</f>
        <v>1.004151609391986</v>
      </c>
    </row>
    <row r="2258" spans="1:26" x14ac:dyDescent="0.3">
      <c r="A2258" s="8">
        <v>45351</v>
      </c>
      <c r="B2258" s="6" t="s">
        <v>16</v>
      </c>
      <c r="C2258" s="6"/>
      <c r="D2258" s="6" t="s">
        <v>19</v>
      </c>
      <c r="I2258">
        <f>VLOOKUP(D2258,MoneyLine!$A$1:$K$33,7,FALSE)</f>
        <v>99.267142857142858</v>
      </c>
      <c r="J2258">
        <f>VLOOKUP(B2258,MoneyLine!$A$1:$K$33,7,FALSE)</f>
        <v>64.561666666666639</v>
      </c>
      <c r="K2258">
        <f>VLOOKUP(B2258,MoneyLine!$A$1:$K$33,11,FALSE)</f>
        <v>10.3225</v>
      </c>
      <c r="L2258">
        <f>VLOOKUP(B2258,MoneyLine!$A$1:$D$33,4,FALSE)</f>
        <v>48.538999999999994</v>
      </c>
      <c r="M2258">
        <f>VLOOKUP(D2258,MoneyLine!$A$1:$K$33,11,FALSE)</f>
        <v>11.873749999999998</v>
      </c>
      <c r="N2258">
        <f>VLOOKUP(D2258,MoneyLine!$A$1:$D$33,4,FALSE)</f>
        <v>44.580500000000001</v>
      </c>
      <c r="O2258">
        <f>VLOOKUP(D2258,MoneyLine!$A$1:$Q$33,14,FALSE)</f>
        <v>93.099761904761891</v>
      </c>
      <c r="P2258">
        <f>VLOOKUP(B2258,MoneyLine!$A$1:$Q$33,17,FALSE)</f>
        <v>-17.098809523809521</v>
      </c>
      <c r="Q2258">
        <f>VLOOKUP(B2258,MoneyLine!$A$1:$K$33,10,FALSE)</f>
        <v>17.131547619047623</v>
      </c>
      <c r="R2258">
        <f>VLOOKUP(B2258,MoneyLine!$A$1:$Q$33,14,FALSE)</f>
        <v>75.591190476190462</v>
      </c>
      <c r="S2258">
        <f>VLOOKUP(D2258,MoneyLine!$A$1:$Q$33,17,FALSE)</f>
        <v>-14.223571428571427</v>
      </c>
      <c r="T2258">
        <f>VLOOKUP(D2258,MoneyLine!$A$1:$K$33,10,FALSE)</f>
        <v>-3.2023809523808761E-2</v>
      </c>
      <c r="V2258">
        <f>HomTotReg.!$B$17+(test!O2258*HomTotReg.!$B$18+HomTotReg.!$B$19*test!P2258+test!Q2258*HomTotReg.!$B$20)</f>
        <v>3.7225208027184555</v>
      </c>
      <c r="W2258">
        <f>VisTotReg.!$B$17+(VisTotReg.!$B$18*test!R2258+test!S2258*VisTotReg.!$B$19+test!T2258*VisTotReg.!$B$20)</f>
        <v>3.5349840527957035</v>
      </c>
      <c r="Y2258">
        <f>'MoneyLine Reg. 1'!$B$17+('MoneyLine Reg. 1'!$B$18*test!I2258+test!J2258*'MoneyLine Reg. 1'!$B$19+test!T2258*'MoneyLine Reg. 1'!$B$20+test!Q2258*'MoneyLine Reg. 1'!$B$21)</f>
        <v>0.32148071265352562</v>
      </c>
      <c r="Z2258">
        <f>'MoneyLine Reg. 2'!$B$17+('MoneyLine Reg. 2'!$B$18*test!M2258+test!K2258*'MoneyLine Reg. 2'!$B$19+'MoneyLine Reg. 2'!$B$20*test!L2258+test!N2258*'MoneyLine Reg. 2'!$B$21)</f>
        <v>1.0611541889270271E-2</v>
      </c>
    </row>
    <row r="2259" spans="1:26" x14ac:dyDescent="0.3">
      <c r="A2259" s="9">
        <v>45351</v>
      </c>
      <c r="B2259" s="7" t="s">
        <v>33</v>
      </c>
      <c r="C2259" s="7"/>
      <c r="D2259" s="7" t="s">
        <v>31</v>
      </c>
      <c r="I2259">
        <f>VLOOKUP(D2259,MoneyLine!$A$1:$K$33,7,FALSE)</f>
        <v>130.13119047619048</v>
      </c>
      <c r="J2259">
        <f>VLOOKUP(B2259,MoneyLine!$A$1:$K$33,7,FALSE)</f>
        <v>35.906904761904762</v>
      </c>
      <c r="K2259">
        <f>VLOOKUP(B2259,MoneyLine!$A$1:$K$33,11,FALSE)</f>
        <v>3.707499999999996</v>
      </c>
      <c r="L2259">
        <f>VLOOKUP(B2259,MoneyLine!$A$1:$D$33,4,FALSE)</f>
        <v>47.251999999999995</v>
      </c>
      <c r="M2259">
        <f>VLOOKUP(D2259,MoneyLine!$A$1:$K$33,11,FALSE)</f>
        <v>13.114999999999997</v>
      </c>
      <c r="N2259">
        <f>VLOOKUP(D2259,MoneyLine!$A$1:$D$33,4,FALSE)</f>
        <v>55.725999999999999</v>
      </c>
      <c r="O2259">
        <f>VLOOKUP(D2259,MoneyLine!$A$1:$Q$33,14,FALSE)</f>
        <v>91.865476190476173</v>
      </c>
      <c r="P2259">
        <f>VLOOKUP(B2259,MoneyLine!$A$1:$Q$33,17,FALSE)</f>
        <v>-16.226190476190478</v>
      </c>
      <c r="Q2259">
        <f>VLOOKUP(B2259,MoneyLine!$A$1:$K$33,10,FALSE)</f>
        <v>29.473928571428576</v>
      </c>
      <c r="R2259">
        <f>VLOOKUP(B2259,MoneyLine!$A$1:$Q$33,14,FALSE)</f>
        <v>44.759523809523806</v>
      </c>
      <c r="S2259">
        <f>VLOOKUP(D2259,MoneyLine!$A$1:$Q$33,17,FALSE)</f>
        <v>29.228333333333332</v>
      </c>
      <c r="T2259">
        <f>VLOOKUP(D2259,MoneyLine!$A$1:$K$33,10,FALSE)</f>
        <v>31.447738095238101</v>
      </c>
      <c r="V2259">
        <f>HomTotReg.!$B$17+(test!O2259*HomTotReg.!$B$18+HomTotReg.!$B$19*test!P2259+test!Q2259*HomTotReg.!$B$20)</f>
        <v>3.564138037011733</v>
      </c>
      <c r="W2259">
        <f>VisTotReg.!$B$17+(VisTotReg.!$B$18*test!R2259+test!S2259*VisTotReg.!$B$19+test!T2259*VisTotReg.!$B$20)</f>
        <v>2.3184118172080788</v>
      </c>
      <c r="Y2259">
        <f>'MoneyLine Reg. 1'!$B$17+('MoneyLine Reg. 1'!$B$18*test!I2259+test!J2259*'MoneyLine Reg. 1'!$B$19+test!T2259*'MoneyLine Reg. 1'!$B$20+test!Q2259*'MoneyLine Reg. 1'!$B$21)</f>
        <v>1.2659763577602416</v>
      </c>
      <c r="Z2259">
        <f>'MoneyLine Reg. 2'!$B$17+('MoneyLine Reg. 2'!$B$18*test!M2259+test!K2259*'MoneyLine Reg. 2'!$B$19+'MoneyLine Reg. 2'!$B$20*test!L2259+test!N2259*'MoneyLine Reg. 2'!$B$21)</f>
        <v>1.3667769352509667</v>
      </c>
    </row>
    <row r="2260" spans="1:26" x14ac:dyDescent="0.3">
      <c r="A2260" s="8">
        <v>45351</v>
      </c>
      <c r="B2260" s="6" t="s">
        <v>28</v>
      </c>
      <c r="C2260" s="6"/>
      <c r="D2260" s="6" t="s">
        <v>21</v>
      </c>
      <c r="I2260">
        <f>VLOOKUP(D2260,MoneyLine!$A$1:$K$33,7,FALSE)</f>
        <v>81.149285714285725</v>
      </c>
      <c r="J2260">
        <f>VLOOKUP(B2260,MoneyLine!$A$1:$K$33,7,FALSE)</f>
        <v>60.434285714285707</v>
      </c>
      <c r="K2260">
        <f>VLOOKUP(B2260,MoneyLine!$A$1:$K$33,11,FALSE)</f>
        <v>6.9025000000000016</v>
      </c>
      <c r="L2260">
        <f>VLOOKUP(B2260,MoneyLine!$A$1:$D$33,4,FALSE)</f>
        <v>50.512499999999996</v>
      </c>
      <c r="M2260">
        <f>VLOOKUP(D2260,MoneyLine!$A$1:$K$33,11,FALSE)</f>
        <v>9.1225000000000005</v>
      </c>
      <c r="N2260">
        <f>VLOOKUP(D2260,MoneyLine!$A$1:$D$33,4,FALSE)</f>
        <v>51.807999999999993</v>
      </c>
      <c r="O2260">
        <f>VLOOKUP(D2260,MoneyLine!$A$1:$Q$33,14,FALSE)</f>
        <v>65.387857142857143</v>
      </c>
      <c r="P2260">
        <f>VLOOKUP(B2260,MoneyLine!$A$1:$Q$33,17,FALSE)</f>
        <v>10.998333333333333</v>
      </c>
      <c r="Q2260">
        <f>VLOOKUP(B2260,MoneyLine!$A$1:$K$33,10,FALSE)</f>
        <v>5.5184523809523807</v>
      </c>
      <c r="R2260">
        <f>VLOOKUP(B2260,MoneyLine!$A$1:$Q$33,14,FALSE)</f>
        <v>47.296666666666667</v>
      </c>
      <c r="S2260">
        <f>VLOOKUP(D2260,MoneyLine!$A$1:$Q$33,17,FALSE)</f>
        <v>7.3759523809523806</v>
      </c>
      <c r="T2260">
        <f>VLOOKUP(D2260,MoneyLine!$A$1:$K$33,10,FALSE)</f>
        <v>8.0371428571428574</v>
      </c>
      <c r="V2260">
        <f>HomTotReg.!$B$17+(test!O2260*HomTotReg.!$B$18+HomTotReg.!$B$19*test!P2260+test!Q2260*HomTotReg.!$B$20)</f>
        <v>3.2595016650982411</v>
      </c>
      <c r="W2260">
        <f>VisTotReg.!$B$17+(VisTotReg.!$B$18*test!R2260+test!S2260*VisTotReg.!$B$19+test!T2260*VisTotReg.!$B$20)</f>
        <v>2.8880121606563689</v>
      </c>
      <c r="Y2260">
        <f>'MoneyLine Reg. 1'!$B$17+('MoneyLine Reg. 1'!$B$18*test!I2260+test!J2260*'MoneyLine Reg. 1'!$B$19+test!T2260*'MoneyLine Reg. 1'!$B$20+test!Q2260*'MoneyLine Reg. 1'!$B$21)</f>
        <v>0.41940658618493165</v>
      </c>
      <c r="Z2260">
        <f>'MoneyLine Reg. 2'!$B$17+('MoneyLine Reg. 2'!$B$18*test!M2260+test!K2260*'MoneyLine Reg. 2'!$B$19+'MoneyLine Reg. 2'!$B$20*test!L2260+test!N2260*'MoneyLine Reg. 2'!$B$21)</f>
        <v>0.41065835248528781</v>
      </c>
    </row>
    <row r="2261" spans="1:26" x14ac:dyDescent="0.3">
      <c r="A2261" s="9">
        <v>45351</v>
      </c>
      <c r="B2261" s="7" t="s">
        <v>3</v>
      </c>
      <c r="C2261" s="7"/>
      <c r="D2261" s="7" t="s">
        <v>34</v>
      </c>
      <c r="I2261">
        <f>VLOOKUP(D2261,MoneyLine!$A$1:$K$33,7,FALSE)</f>
        <v>70.167380952380938</v>
      </c>
      <c r="J2261">
        <f>VLOOKUP(B2261,MoneyLine!$A$1:$K$33,7,FALSE)</f>
        <v>103.61880952380953</v>
      </c>
      <c r="K2261">
        <f>VLOOKUP(B2261,MoneyLine!$A$1:$K$33,11,FALSE)</f>
        <v>6.7725000000000009</v>
      </c>
      <c r="L2261">
        <f>VLOOKUP(B2261,MoneyLine!$A$1:$D$33,4,FALSE)</f>
        <v>53.618500000000004</v>
      </c>
      <c r="M2261">
        <f>VLOOKUP(D2261,MoneyLine!$A$1:$K$33,11,FALSE)</f>
        <v>10.367500000000003</v>
      </c>
      <c r="N2261">
        <f>VLOOKUP(D2261,MoneyLine!$A$1:$D$33,4,FALSE)</f>
        <v>52.325999999999993</v>
      </c>
      <c r="O2261">
        <f>VLOOKUP(D2261,MoneyLine!$A$1:$Q$33,14,FALSE)</f>
        <v>40.24047619047618</v>
      </c>
      <c r="P2261">
        <f>VLOOKUP(B2261,MoneyLine!$A$1:$Q$33,17,FALSE)</f>
        <v>15.725476190476186</v>
      </c>
      <c r="Q2261">
        <f>VLOOKUP(B2261,MoneyLine!$A$1:$K$33,10,FALSE)</f>
        <v>34.368214285714288</v>
      </c>
      <c r="R2261">
        <f>VLOOKUP(B2261,MoneyLine!$A$1:$Q$33,14,FALSE)</f>
        <v>76.556190476190451</v>
      </c>
      <c r="S2261">
        <f>VLOOKUP(D2261,MoneyLine!$A$1:$Q$33,17,FALSE)</f>
        <v>22.489285714285707</v>
      </c>
      <c r="T2261">
        <f>VLOOKUP(D2261,MoneyLine!$A$1:$K$33,10,FALSE)</f>
        <v>29.06904761904762</v>
      </c>
      <c r="V2261">
        <f>HomTotReg.!$B$17+(test!O2261*HomTotReg.!$B$18+HomTotReg.!$B$19*test!P2261+test!Q2261*HomTotReg.!$B$20)</f>
        <v>2.625179216226599</v>
      </c>
      <c r="W2261">
        <f>VisTotReg.!$B$17+(VisTotReg.!$B$18*test!R2261+test!S2261*VisTotReg.!$B$19+test!T2261*VisTotReg.!$B$20)</f>
        <v>2.7906640826779539</v>
      </c>
      <c r="Y2261">
        <f>'MoneyLine Reg. 1'!$B$17+('MoneyLine Reg. 1'!$B$18*test!I2261+test!J2261*'MoneyLine Reg. 1'!$B$19+test!T2261*'MoneyLine Reg. 1'!$B$20+test!Q2261*'MoneyLine Reg. 1'!$B$21)</f>
        <v>-0.1829505820083378</v>
      </c>
      <c r="Z2261">
        <f>'MoneyLine Reg. 2'!$B$17+('MoneyLine Reg. 2'!$B$18*test!M2261+test!K2261*'MoneyLine Reg. 2'!$B$19+'MoneyLine Reg. 2'!$B$20*test!L2261+test!N2261*'MoneyLine Reg. 2'!$B$21)</f>
        <v>0.29692673203635067</v>
      </c>
    </row>
    <row r="2262" spans="1:26" x14ac:dyDescent="0.3">
      <c r="A2262" s="8">
        <v>45351</v>
      </c>
      <c r="B2262" s="6" t="s">
        <v>26</v>
      </c>
      <c r="C2262" s="6"/>
      <c r="D2262" s="6" t="s">
        <v>24</v>
      </c>
      <c r="I2262">
        <f>VLOOKUP(D2262,MoneyLine!$A$1:$K$33,7,FALSE)</f>
        <v>-28.852380952380948</v>
      </c>
      <c r="J2262">
        <f>VLOOKUP(B2262,MoneyLine!$A$1:$K$33,7,FALSE)</f>
        <v>2.4278571428571381</v>
      </c>
      <c r="K2262">
        <f>VLOOKUP(B2262,MoneyLine!$A$1:$K$33,11,FALSE)</f>
        <v>7.2874999999999996</v>
      </c>
      <c r="L2262">
        <f>VLOOKUP(B2262,MoneyLine!$A$1:$D$33,4,FALSE)</f>
        <v>44.772500000000001</v>
      </c>
      <c r="M2262">
        <f>VLOOKUP(D2262,MoneyLine!$A$1:$K$33,11,FALSE)</f>
        <v>5.754999999999999</v>
      </c>
      <c r="N2262">
        <f>VLOOKUP(D2262,MoneyLine!$A$1:$D$33,4,FALSE)</f>
        <v>42.153999999999996</v>
      </c>
      <c r="O2262">
        <f>VLOOKUP(D2262,MoneyLine!$A$1:$Q$33,14,FALSE)</f>
        <v>7.490952380952379</v>
      </c>
      <c r="P2262">
        <f>VLOOKUP(B2262,MoneyLine!$A$1:$Q$33,17,FALSE)</f>
        <v>-8.321428571428573</v>
      </c>
      <c r="Q2262">
        <f>VLOOKUP(B2262,MoneyLine!$A$1:$K$33,10,FALSE)</f>
        <v>13.537738095238096</v>
      </c>
      <c r="R2262">
        <f>VLOOKUP(B2262,MoneyLine!$A$1:$Q$33,14,FALSE)</f>
        <v>21.040476190476188</v>
      </c>
      <c r="S2262">
        <f>VLOOKUP(D2262,MoneyLine!$A$1:$Q$33,17,FALSE)</f>
        <v>-35.079523809523806</v>
      </c>
      <c r="T2262">
        <f>VLOOKUP(D2262,MoneyLine!$A$1:$K$33,10,FALSE)</f>
        <v>-0.52404761904761887</v>
      </c>
      <c r="V2262">
        <f>HomTotReg.!$B$17+(test!O2262*HomTotReg.!$B$18+HomTotReg.!$B$19*test!P2262+test!Q2262*HomTotReg.!$B$20)</f>
        <v>2.7630169140837944</v>
      </c>
      <c r="W2262">
        <f>VisTotReg.!$B$17+(VisTotReg.!$B$18*test!R2262+test!S2262*VisTotReg.!$B$19+test!T2262*VisTotReg.!$B$20)</f>
        <v>3.0810970184218434</v>
      </c>
      <c r="Y2262">
        <f>'MoneyLine Reg. 1'!$B$17+('MoneyLine Reg. 1'!$B$18*test!I2262+test!J2262*'MoneyLine Reg. 1'!$B$19+test!T2262*'MoneyLine Reg. 1'!$B$20+test!Q2262*'MoneyLine Reg. 1'!$B$21)</f>
        <v>-0.18938868582109136</v>
      </c>
      <c r="Z2262">
        <f>'MoneyLine Reg. 2'!$B$17+('MoneyLine Reg. 2'!$B$18*test!M2262+test!K2262*'MoneyLine Reg. 2'!$B$19+'MoneyLine Reg. 2'!$B$20*test!L2262+test!N2262*'MoneyLine Reg. 2'!$B$21)</f>
        <v>-7.2906793897039801E-2</v>
      </c>
    </row>
    <row r="2263" spans="1:26" x14ac:dyDescent="0.3">
      <c r="A2263" s="9">
        <v>45351</v>
      </c>
      <c r="B2263" s="7" t="s">
        <v>13</v>
      </c>
      <c r="C2263" s="7"/>
      <c r="D2263" s="7" t="s">
        <v>7</v>
      </c>
      <c r="I2263">
        <f>VLOOKUP(D2263,MoneyLine!$A$1:$K$33,7,FALSE)</f>
        <v>105.50714285714287</v>
      </c>
      <c r="J2263">
        <f>VLOOKUP(B2263,MoneyLine!$A$1:$K$33,7,FALSE)</f>
        <v>52.757857142857148</v>
      </c>
      <c r="K2263">
        <f>VLOOKUP(B2263,MoneyLine!$A$1:$K$33,11,FALSE)</f>
        <v>5.03125</v>
      </c>
      <c r="L2263">
        <f>VLOOKUP(B2263,MoneyLine!$A$1:$D$33,4,FALSE)</f>
        <v>47.964499999999994</v>
      </c>
      <c r="M2263">
        <f>VLOOKUP(D2263,MoneyLine!$A$1:$K$33,11,FALSE)</f>
        <v>17.5075</v>
      </c>
      <c r="N2263">
        <f>VLOOKUP(D2263,MoneyLine!$A$1:$D$33,4,FALSE)</f>
        <v>51.216499999999996</v>
      </c>
      <c r="O2263">
        <f>VLOOKUP(D2263,MoneyLine!$A$1:$Q$33,14,FALSE)</f>
        <v>89.021666666666647</v>
      </c>
      <c r="P2263">
        <f>VLOOKUP(B2263,MoneyLine!$A$1:$Q$33,17,FALSE)</f>
        <v>6.5440476190476176</v>
      </c>
      <c r="Q2263">
        <f>VLOOKUP(B2263,MoneyLine!$A$1:$K$33,10,FALSE)</f>
        <v>-4.3963095238095242</v>
      </c>
      <c r="R2263">
        <f>VLOOKUP(B2263,MoneyLine!$A$1:$Q$33,14,FALSE)</f>
        <v>36.921904761904756</v>
      </c>
      <c r="S2263">
        <f>VLOOKUP(D2263,MoneyLine!$A$1:$Q$33,17,FALSE)</f>
        <v>1.5838095238095231</v>
      </c>
      <c r="T2263">
        <f>VLOOKUP(D2263,MoneyLine!$A$1:$K$33,10,FALSE)</f>
        <v>-6.0107142857142861</v>
      </c>
      <c r="V2263">
        <f>HomTotReg.!$B$17+(test!O2263*HomTotReg.!$B$18+HomTotReg.!$B$19*test!P2263+test!Q2263*HomTotReg.!$B$20)</f>
        <v>3.6661588026409788</v>
      </c>
      <c r="W2263">
        <f>VisTotReg.!$B$17+(VisTotReg.!$B$18*test!R2263+test!S2263*VisTotReg.!$B$19+test!T2263*VisTotReg.!$B$20)</f>
        <v>3.0234321514727736</v>
      </c>
      <c r="Y2263">
        <f>'MoneyLine Reg. 1'!$B$17+('MoneyLine Reg. 1'!$B$18*test!I2263+test!J2263*'MoneyLine Reg. 1'!$B$19+test!T2263*'MoneyLine Reg. 1'!$B$20+test!Q2263*'MoneyLine Reg. 1'!$B$21)</f>
        <v>0.6512133976071377</v>
      </c>
      <c r="Z2263">
        <f>'MoneyLine Reg. 2'!$B$17+('MoneyLine Reg. 2'!$B$18*test!M2263+test!K2263*'MoneyLine Reg. 2'!$B$19+'MoneyLine Reg. 2'!$B$20*test!L2263+test!N2263*'MoneyLine Reg. 2'!$B$21)</f>
        <v>1.1812181996547118</v>
      </c>
    </row>
    <row r="2264" spans="1:26" x14ac:dyDescent="0.3">
      <c r="A2264" s="8">
        <v>45351</v>
      </c>
      <c r="B2264" s="6" t="s">
        <v>25</v>
      </c>
      <c r="C2264" s="6"/>
      <c r="D2264" s="6" t="s">
        <v>5</v>
      </c>
      <c r="I2264">
        <f>VLOOKUP(D2264,MoneyLine!$A$1:$K$33,7,FALSE)</f>
        <v>92.519047619047612</v>
      </c>
      <c r="J2264">
        <f>VLOOKUP(B2264,MoneyLine!$A$1:$K$33,7,FALSE)</f>
        <v>56.057857142857138</v>
      </c>
      <c r="K2264">
        <f>VLOOKUP(B2264,MoneyLine!$A$1:$K$33,11,FALSE)</f>
        <v>10.718750000000002</v>
      </c>
      <c r="L2264">
        <f>VLOOKUP(B2264,MoneyLine!$A$1:$D$33,4,FALSE)</f>
        <v>47.954500000000003</v>
      </c>
      <c r="M2264">
        <f>VLOOKUP(D2264,MoneyLine!$A$1:$K$33,11,FALSE)</f>
        <v>15.5725</v>
      </c>
      <c r="N2264">
        <f>VLOOKUP(D2264,MoneyLine!$A$1:$D$33,4,FALSE)</f>
        <v>52.448999999999998</v>
      </c>
      <c r="O2264">
        <f>VLOOKUP(D2264,MoneyLine!$A$1:$Q$33,14,FALSE)</f>
        <v>80.7392857142857</v>
      </c>
      <c r="P2264">
        <f>VLOOKUP(B2264,MoneyLine!$A$1:$Q$33,17,FALSE)</f>
        <v>-14.592857142857142</v>
      </c>
      <c r="Q2264">
        <f>VLOOKUP(B2264,MoneyLine!$A$1:$K$33,10,FALSE)</f>
        <v>27.424404761904761</v>
      </c>
      <c r="R2264">
        <f>VLOOKUP(B2264,MoneyLine!$A$1:$Q$33,14,FALSE)</f>
        <v>60.674999999999997</v>
      </c>
      <c r="S2264">
        <f>VLOOKUP(D2264,MoneyLine!$A$1:$Q$33,17,FALSE)</f>
        <v>2.4073809523809526</v>
      </c>
      <c r="T2264">
        <f>VLOOKUP(D2264,MoneyLine!$A$1:$K$33,10,FALSE)</f>
        <v>7.11511904761905</v>
      </c>
      <c r="V2264">
        <f>HomTotReg.!$B$17+(test!O2264*HomTotReg.!$B$18+HomTotReg.!$B$19*test!P2264+test!Q2264*HomTotReg.!$B$20)</f>
        <v>3.4516620902370483</v>
      </c>
      <c r="W2264">
        <f>VisTotReg.!$B$17+(VisTotReg.!$B$18*test!R2264+test!S2264*VisTotReg.!$B$19+test!T2264*VisTotReg.!$B$20)</f>
        <v>3.1045658171972934</v>
      </c>
      <c r="Y2264">
        <f>'MoneyLine Reg. 1'!$B$17+('MoneyLine Reg. 1'!$B$18*test!I2264+test!J2264*'MoneyLine Reg. 1'!$B$19+test!T2264*'MoneyLine Reg. 1'!$B$20+test!Q2264*'MoneyLine Reg. 1'!$B$21)</f>
        <v>0.34917220795755299</v>
      </c>
      <c r="Z2264">
        <f>'MoneyLine Reg. 2'!$B$17+('MoneyLine Reg. 2'!$B$18*test!M2264+test!K2264*'MoneyLine Reg. 2'!$B$19+'MoneyLine Reg. 2'!$B$20*test!L2264+test!N2264*'MoneyLine Reg. 2'!$B$21)</f>
        <v>0.8178854810099585</v>
      </c>
    </row>
    <row r="2265" spans="1:26" x14ac:dyDescent="0.3">
      <c r="A2265" s="9">
        <v>45351</v>
      </c>
      <c r="B2265" s="7" t="s">
        <v>29</v>
      </c>
      <c r="C2265" s="7"/>
      <c r="D2265" s="7" t="s">
        <v>8</v>
      </c>
      <c r="I2265">
        <f>VLOOKUP(D2265,MoneyLine!$A$1:$K$33,7,FALSE)</f>
        <v>158.14214285714286</v>
      </c>
      <c r="J2265">
        <f>VLOOKUP(B2265,MoneyLine!$A$1:$K$33,7,FALSE)</f>
        <v>120.64333333333332</v>
      </c>
      <c r="K2265">
        <f>VLOOKUP(B2265,MoneyLine!$A$1:$K$33,11,FALSE)</f>
        <v>13.331249999999997</v>
      </c>
      <c r="L2265">
        <f>VLOOKUP(B2265,MoneyLine!$A$1:$D$33,4,FALSE)</f>
        <v>55.3095</v>
      </c>
      <c r="M2265">
        <f>VLOOKUP(D2265,MoneyLine!$A$1:$K$33,11,FALSE)</f>
        <v>11.611250000000004</v>
      </c>
      <c r="N2265">
        <f>VLOOKUP(D2265,MoneyLine!$A$1:$D$33,4,FALSE)</f>
        <v>49.862499999999997</v>
      </c>
      <c r="O2265">
        <f>VLOOKUP(D2265,MoneyLine!$A$1:$Q$33,14,FALSE)</f>
        <v>125.46428571428571</v>
      </c>
      <c r="P2265">
        <f>VLOOKUP(B2265,MoneyLine!$A$1:$Q$33,17,FALSE)</f>
        <v>28.97</v>
      </c>
      <c r="Q2265">
        <f>VLOOKUP(B2265,MoneyLine!$A$1:$K$33,10,FALSE)</f>
        <v>20.598452380952381</v>
      </c>
      <c r="R2265">
        <f>VLOOKUP(B2265,MoneyLine!$A$1:$Q$33,14,FALSE)</f>
        <v>76.355714285714271</v>
      </c>
      <c r="S2265">
        <f>VLOOKUP(D2265,MoneyLine!$A$1:$Q$33,17,FALSE)</f>
        <v>14.067142857142855</v>
      </c>
      <c r="T2265">
        <f>VLOOKUP(D2265,MoneyLine!$A$1:$K$33,10,FALSE)</f>
        <v>21.027261904761904</v>
      </c>
      <c r="V2265">
        <f>HomTotReg.!$B$17+(test!O2265*HomTotReg.!$B$18+HomTotReg.!$B$19*test!P2265+test!Q2265*HomTotReg.!$B$20)</f>
        <v>3.5386766852007727</v>
      </c>
      <c r="W2265">
        <f>VisTotReg.!$B$17+(VisTotReg.!$B$18*test!R2265+test!S2265*VisTotReg.!$B$19+test!T2265*VisTotReg.!$B$20)</f>
        <v>2.9817743584245666</v>
      </c>
      <c r="Y2265">
        <f>'MoneyLine Reg. 1'!$B$17+('MoneyLine Reg. 1'!$B$18*test!I2265+test!J2265*'MoneyLine Reg. 1'!$B$19+test!T2265*'MoneyLine Reg. 1'!$B$20+test!Q2265*'MoneyLine Reg. 1'!$B$21)</f>
        <v>0.50953762184467577</v>
      </c>
      <c r="Z2265">
        <f>'MoneyLine Reg. 2'!$B$17+('MoneyLine Reg. 2'!$B$18*test!M2265+test!K2265*'MoneyLine Reg. 2'!$B$19+'MoneyLine Reg. 2'!$B$20*test!L2265+test!N2265*'MoneyLine Reg. 2'!$B$21)</f>
        <v>-0.31580894022354178</v>
      </c>
    </row>
    <row r="2266" spans="1:26" x14ac:dyDescent="0.3">
      <c r="A2266" s="8">
        <v>45352</v>
      </c>
      <c r="B2266" s="6" t="s">
        <v>15</v>
      </c>
      <c r="C2266" s="6"/>
      <c r="D2266" s="6" t="s">
        <v>26</v>
      </c>
      <c r="I2266">
        <f>VLOOKUP(D2266,MoneyLine!$A$1:$K$33,7,FALSE)</f>
        <v>2.4278571428571381</v>
      </c>
      <c r="J2266">
        <f>VLOOKUP(B2266,MoneyLine!$A$1:$K$33,7,FALSE)</f>
        <v>101.46142857142856</v>
      </c>
      <c r="K2266">
        <f>VLOOKUP(B2266,MoneyLine!$A$1:$K$33,11,FALSE)</f>
        <v>16.143749999999997</v>
      </c>
      <c r="L2266">
        <f>VLOOKUP(B2266,MoneyLine!$A$1:$D$33,4,FALSE)</f>
        <v>52.539000000000001</v>
      </c>
      <c r="M2266">
        <f>VLOOKUP(D2266,MoneyLine!$A$1:$K$33,11,FALSE)</f>
        <v>7.2874999999999996</v>
      </c>
      <c r="N2266">
        <f>VLOOKUP(D2266,MoneyLine!$A$1:$D$33,4,FALSE)</f>
        <v>44.772500000000001</v>
      </c>
      <c r="O2266">
        <f>VLOOKUP(D2266,MoneyLine!$A$1:$Q$33,14,FALSE)</f>
        <v>21.040476190476188</v>
      </c>
      <c r="P2266">
        <f>VLOOKUP(B2266,MoneyLine!$A$1:$Q$33,17,FALSE)</f>
        <v>16.578095238095237</v>
      </c>
      <c r="Q2266">
        <f>VLOOKUP(B2266,MoneyLine!$A$1:$K$33,10,FALSE)</f>
        <v>-8.7532142857142858</v>
      </c>
      <c r="R2266">
        <f>VLOOKUP(B2266,MoneyLine!$A$1:$Q$33,14,FALSE)</f>
        <v>76.89928571428571</v>
      </c>
      <c r="S2266">
        <f>VLOOKUP(D2266,MoneyLine!$A$1:$Q$33,17,FALSE)</f>
        <v>-8.321428571428573</v>
      </c>
      <c r="T2266">
        <f>VLOOKUP(D2266,MoneyLine!$A$1:$K$33,10,FALSE)</f>
        <v>13.537738095238096</v>
      </c>
      <c r="V2266">
        <f>HomTotReg.!$B$17+(test!O2266*HomTotReg.!$B$18+HomTotReg.!$B$19*test!P2266+test!Q2266*HomTotReg.!$B$20)</f>
        <v>2.8883280509126648</v>
      </c>
      <c r="W2266">
        <f>VisTotReg.!$B$17+(VisTotReg.!$B$18*test!R2266+test!S2266*VisTotReg.!$B$19+test!T2266*VisTotReg.!$B$20)</f>
        <v>3.2980796720322334</v>
      </c>
      <c r="Y2266">
        <f>'MoneyLine Reg. 1'!$B$17+('MoneyLine Reg. 1'!$B$18*test!I2266+test!J2266*'MoneyLine Reg. 1'!$B$19+test!T2266*'MoneyLine Reg. 1'!$B$20+test!Q2266*'MoneyLine Reg. 1'!$B$21)</f>
        <v>-0.60521771714069894</v>
      </c>
      <c r="Z2266">
        <f>'MoneyLine Reg. 2'!$B$17+('MoneyLine Reg. 2'!$B$18*test!M2266+test!K2266*'MoneyLine Reg. 2'!$B$19+'MoneyLine Reg. 2'!$B$20*test!L2266+test!N2266*'MoneyLine Reg. 2'!$B$21)</f>
        <v>-0.89857317029106776</v>
      </c>
    </row>
    <row r="2267" spans="1:26" x14ac:dyDescent="0.3">
      <c r="A2267" s="9">
        <v>45352</v>
      </c>
      <c r="B2267" s="7" t="s">
        <v>25</v>
      </c>
      <c r="C2267" s="7"/>
      <c r="D2267" s="7" t="s">
        <v>32</v>
      </c>
      <c r="I2267">
        <f>VLOOKUP(D2267,MoneyLine!$A$1:$K$33,7,FALSE)</f>
        <v>91.395238095238099</v>
      </c>
      <c r="J2267">
        <f>VLOOKUP(B2267,MoneyLine!$A$1:$K$33,7,FALSE)</f>
        <v>56.057857142857138</v>
      </c>
      <c r="K2267">
        <f>VLOOKUP(B2267,MoneyLine!$A$1:$K$33,11,FALSE)</f>
        <v>10.718750000000002</v>
      </c>
      <c r="L2267">
        <f>VLOOKUP(B2267,MoneyLine!$A$1:$D$33,4,FALSE)</f>
        <v>47.954500000000003</v>
      </c>
      <c r="M2267">
        <f>VLOOKUP(D2267,MoneyLine!$A$1:$K$33,11,FALSE)</f>
        <v>4.9549999999999983</v>
      </c>
      <c r="N2267">
        <f>VLOOKUP(D2267,MoneyLine!$A$1:$D$33,4,FALSE)</f>
        <v>47.241</v>
      </c>
      <c r="O2267">
        <f>VLOOKUP(D2267,MoneyLine!$A$1:$Q$33,14,FALSE)</f>
        <v>85.390952380952371</v>
      </c>
      <c r="P2267">
        <f>VLOOKUP(B2267,MoneyLine!$A$1:$Q$33,17,FALSE)</f>
        <v>-14.592857142857142</v>
      </c>
      <c r="Q2267">
        <f>VLOOKUP(B2267,MoneyLine!$A$1:$K$33,10,FALSE)</f>
        <v>27.424404761904761</v>
      </c>
      <c r="R2267">
        <f>VLOOKUP(B2267,MoneyLine!$A$1:$Q$33,14,FALSE)</f>
        <v>60.674999999999997</v>
      </c>
      <c r="S2267">
        <f>VLOOKUP(D2267,MoneyLine!$A$1:$Q$33,17,FALSE)</f>
        <v>-9.4788095238095256</v>
      </c>
      <c r="T2267">
        <f>VLOOKUP(D2267,MoneyLine!$A$1:$K$33,10,FALSE)</f>
        <v>-16.679047619047623</v>
      </c>
      <c r="V2267">
        <f>HomTotReg.!$B$17+(test!O2267*HomTotReg.!$B$18+HomTotReg.!$B$19*test!P2267+test!Q2267*HomTotReg.!$B$20)</f>
        <v>3.5008969290257346</v>
      </c>
      <c r="W2267">
        <f>VisTotReg.!$B$17+(VisTotReg.!$B$18*test!R2267+test!S2267*VisTotReg.!$B$19+test!T2267*VisTotReg.!$B$20)</f>
        <v>3.5608780423507094</v>
      </c>
      <c r="Y2267">
        <f>'MoneyLine Reg. 1'!$B$17+('MoneyLine Reg. 1'!$B$18*test!I2267+test!J2267*'MoneyLine Reg. 1'!$B$19+test!T2267*'MoneyLine Reg. 1'!$B$20+test!Q2267*'MoneyLine Reg. 1'!$B$21)</f>
        <v>8.7942923607085E-3</v>
      </c>
      <c r="Z2267">
        <f>'MoneyLine Reg. 2'!$B$17+('MoneyLine Reg. 2'!$B$18*test!M2267+test!K2267*'MoneyLine Reg. 2'!$B$19+'MoneyLine Reg. 2'!$B$20*test!L2267+test!N2267*'MoneyLine Reg. 2'!$B$21)</f>
        <v>-0.20027495762495517</v>
      </c>
    </row>
    <row r="2268" spans="1:26" x14ac:dyDescent="0.3">
      <c r="A2268" s="8">
        <v>45352</v>
      </c>
      <c r="B2268" s="6" t="s">
        <v>4</v>
      </c>
      <c r="C2268" s="6"/>
      <c r="D2268" s="6" t="s">
        <v>12</v>
      </c>
      <c r="I2268">
        <f>VLOOKUP(D2268,MoneyLine!$A$1:$K$33,7,FALSE)</f>
        <v>38.000238095238089</v>
      </c>
      <c r="J2268">
        <f>VLOOKUP(B2268,MoneyLine!$A$1:$K$33,7,FALSE)</f>
        <v>71.288571428571402</v>
      </c>
      <c r="K2268">
        <f>VLOOKUP(B2268,MoneyLine!$A$1:$K$33,11,FALSE)</f>
        <v>4.0925000000000029</v>
      </c>
      <c r="L2268">
        <f>VLOOKUP(B2268,MoneyLine!$A$1:$D$33,4,FALSE)</f>
        <v>50.962499999999999</v>
      </c>
      <c r="M2268">
        <f>VLOOKUP(D2268,MoneyLine!$A$1:$K$33,11,FALSE)</f>
        <v>5.6062500000000011</v>
      </c>
      <c r="N2268">
        <f>VLOOKUP(D2268,MoneyLine!$A$1:$D$33,4,FALSE)</f>
        <v>46.611499999999999</v>
      </c>
      <c r="O2268">
        <f>VLOOKUP(D2268,MoneyLine!$A$1:$Q$33,14,FALSE)</f>
        <v>32.669761904761899</v>
      </c>
      <c r="P2268">
        <f>VLOOKUP(B2268,MoneyLine!$A$1:$Q$33,17,FALSE)</f>
        <v>33.857619047619039</v>
      </c>
      <c r="Q2268">
        <f>VLOOKUP(B2268,MoneyLine!$A$1:$K$33,10,FALSE)</f>
        <v>21.901309523809527</v>
      </c>
      <c r="R2268">
        <f>VLOOKUP(B2268,MoneyLine!$A$1:$Q$33,14,FALSE)</f>
        <v>28.298571428571432</v>
      </c>
      <c r="S2268">
        <f>VLOOKUP(D2268,MoneyLine!$A$1:$Q$33,17,FALSE)</f>
        <v>-1.7361904761904778</v>
      </c>
      <c r="T2268">
        <f>VLOOKUP(D2268,MoneyLine!$A$1:$K$33,10,FALSE)</f>
        <v>20.738571428571433</v>
      </c>
      <c r="V2268">
        <f>HomTotReg.!$B$17+(test!O2268*HomTotReg.!$B$18+HomTotReg.!$B$19*test!P2268+test!Q2268*HomTotReg.!$B$20)</f>
        <v>2.490351000340512</v>
      </c>
      <c r="W2268">
        <f>VisTotReg.!$B$17+(VisTotReg.!$B$18*test!R2268+test!S2268*VisTotReg.!$B$19+test!T2268*VisTotReg.!$B$20)</f>
        <v>2.5568755996757098</v>
      </c>
      <c r="Y2268">
        <f>'MoneyLine Reg. 1'!$B$17+('MoneyLine Reg. 1'!$B$18*test!I2268+test!J2268*'MoneyLine Reg. 1'!$B$19+test!T2268*'MoneyLine Reg. 1'!$B$20+test!Q2268*'MoneyLine Reg. 1'!$B$21)</f>
        <v>-0.11647394891830998</v>
      </c>
      <c r="Z2268">
        <f>'MoneyLine Reg. 2'!$B$17+('MoneyLine Reg. 2'!$B$18*test!M2268+test!K2268*'MoneyLine Reg. 2'!$B$19+'MoneyLine Reg. 2'!$B$20*test!L2268+test!N2268*'MoneyLine Reg. 2'!$B$21)</f>
        <v>-4.2984168460538985E-2</v>
      </c>
    </row>
    <row r="2269" spans="1:26" x14ac:dyDescent="0.3">
      <c r="A2269" s="9">
        <v>45353</v>
      </c>
      <c r="B2269" s="7" t="s">
        <v>27</v>
      </c>
      <c r="C2269" s="7"/>
      <c r="D2269" s="7" t="s">
        <v>13</v>
      </c>
      <c r="I2269">
        <f>VLOOKUP(D2269,MoneyLine!$A$1:$K$33,7,FALSE)</f>
        <v>52.757857142857148</v>
      </c>
      <c r="J2269">
        <f>VLOOKUP(B2269,MoneyLine!$A$1:$K$33,7,FALSE)</f>
        <v>57.437380952380948</v>
      </c>
      <c r="K2269">
        <f>VLOOKUP(B2269,MoneyLine!$A$1:$K$33,11,FALSE)</f>
        <v>10.504999999999999</v>
      </c>
      <c r="L2269">
        <f>VLOOKUP(B2269,MoneyLine!$A$1:$D$33,4,FALSE)</f>
        <v>52.064499999999995</v>
      </c>
      <c r="M2269">
        <f>VLOOKUP(D2269,MoneyLine!$A$1:$K$33,11,FALSE)</f>
        <v>5.03125</v>
      </c>
      <c r="N2269">
        <f>VLOOKUP(D2269,MoneyLine!$A$1:$D$33,4,FALSE)</f>
        <v>47.964499999999994</v>
      </c>
      <c r="O2269">
        <f>VLOOKUP(D2269,MoneyLine!$A$1:$Q$33,14,FALSE)</f>
        <v>36.921904761904756</v>
      </c>
      <c r="P2269">
        <f>VLOOKUP(B2269,MoneyLine!$A$1:$Q$33,17,FALSE)</f>
        <v>0.65357142857142814</v>
      </c>
      <c r="Q2269">
        <f>VLOOKUP(B2269,MoneyLine!$A$1:$K$33,10,FALSE)</f>
        <v>23.449285714285718</v>
      </c>
      <c r="R2269">
        <f>VLOOKUP(B2269,MoneyLine!$A$1:$Q$33,14,FALSE)</f>
        <v>42.338571428571427</v>
      </c>
      <c r="S2269">
        <f>VLOOKUP(D2269,MoneyLine!$A$1:$Q$33,17,FALSE)</f>
        <v>6.5440476190476176</v>
      </c>
      <c r="T2269">
        <f>VLOOKUP(D2269,MoneyLine!$A$1:$K$33,10,FALSE)</f>
        <v>-4.3963095238095242</v>
      </c>
      <c r="V2269">
        <f>HomTotReg.!$B$17+(test!O2269*HomTotReg.!$B$18+HomTotReg.!$B$19*test!P2269+test!Q2269*HomTotReg.!$B$20)</f>
        <v>2.870146019962732</v>
      </c>
      <c r="W2269">
        <f>VisTotReg.!$B$17+(VisTotReg.!$B$18*test!R2269+test!S2269*VisTotReg.!$B$19+test!T2269*VisTotReg.!$B$20)</f>
        <v>3.0196931478397189</v>
      </c>
      <c r="Y2269">
        <f>'MoneyLine Reg. 1'!$B$17+('MoneyLine Reg. 1'!$B$18*test!I2269+test!J2269*'MoneyLine Reg. 1'!$B$19+test!T2269*'MoneyLine Reg. 1'!$B$20+test!Q2269*'MoneyLine Reg. 1'!$B$21)</f>
        <v>-0.17584514377520599</v>
      </c>
      <c r="Z2269">
        <f>'MoneyLine Reg. 2'!$B$17+('MoneyLine Reg. 2'!$B$18*test!M2269+test!K2269*'MoneyLine Reg. 2'!$B$19+'MoneyLine Reg. 2'!$B$20*test!L2269+test!N2269*'MoneyLine Reg. 2'!$B$21)</f>
        <v>-0.44130552735626605</v>
      </c>
    </row>
    <row r="2270" spans="1:26" x14ac:dyDescent="0.3">
      <c r="A2270" s="8">
        <v>45353</v>
      </c>
      <c r="B2270" s="6" t="s">
        <v>23</v>
      </c>
      <c r="C2270" s="6"/>
      <c r="D2270" s="6" t="s">
        <v>18</v>
      </c>
      <c r="I2270">
        <f>VLOOKUP(D2270,MoneyLine!$A$1:$K$33,7,FALSE)</f>
        <v>161.3661904761905</v>
      </c>
      <c r="J2270">
        <f>VLOOKUP(B2270,MoneyLine!$A$1:$K$33,7,FALSE)</f>
        <v>101.00309523809524</v>
      </c>
      <c r="K2270">
        <f>VLOOKUP(B2270,MoneyLine!$A$1:$K$33,11,FALSE)</f>
        <v>6.8149999999999995</v>
      </c>
      <c r="L2270">
        <f>VLOOKUP(B2270,MoneyLine!$A$1:$D$33,4,FALSE)</f>
        <v>52.277999999999999</v>
      </c>
      <c r="M2270">
        <f>VLOOKUP(D2270,MoneyLine!$A$1:$K$33,11,FALSE)</f>
        <v>18.088749999999997</v>
      </c>
      <c r="N2270">
        <f>VLOOKUP(D2270,MoneyLine!$A$1:$D$33,4,FALSE)</f>
        <v>55.644500000000001</v>
      </c>
      <c r="O2270">
        <f>VLOOKUP(D2270,MoneyLine!$A$1:$Q$33,14,FALSE)</f>
        <v>80.616190476190468</v>
      </c>
      <c r="P2270">
        <f>VLOOKUP(B2270,MoneyLine!$A$1:$Q$33,17,FALSE)</f>
        <v>22.973095238095237</v>
      </c>
      <c r="Q2270">
        <f>VLOOKUP(B2270,MoneyLine!$A$1:$K$33,10,FALSE)</f>
        <v>43.088928571428575</v>
      </c>
      <c r="R2270">
        <f>VLOOKUP(B2270,MoneyLine!$A$1:$Q$33,14,FALSE)</f>
        <v>66.898333333333312</v>
      </c>
      <c r="S2270">
        <f>VLOOKUP(D2270,MoneyLine!$A$1:$Q$33,17,FALSE)</f>
        <v>63.627142857142857</v>
      </c>
      <c r="T2270">
        <f>VLOOKUP(D2270,MoneyLine!$A$1:$K$33,10,FALSE)</f>
        <v>-8.5753571428571433</v>
      </c>
      <c r="V2270">
        <f>HomTotReg.!$B$17+(test!O2270*HomTotReg.!$B$18+HomTotReg.!$B$19*test!P2270+test!Q2270*HomTotReg.!$B$20)</f>
        <v>2.8795847119477718</v>
      </c>
      <c r="W2270">
        <f>VisTotReg.!$B$17+(VisTotReg.!$B$18*test!R2270+test!S2270*VisTotReg.!$B$19+test!T2270*VisTotReg.!$B$20)</f>
        <v>2.8636832432565993</v>
      </c>
      <c r="Y2270">
        <f>'MoneyLine Reg. 1'!$B$17+('MoneyLine Reg. 1'!$B$18*test!I2270+test!J2270*'MoneyLine Reg. 1'!$B$19+test!T2270*'MoneyLine Reg. 1'!$B$20+test!Q2270*'MoneyLine Reg. 1'!$B$21)</f>
        <v>0.13235065471408686</v>
      </c>
      <c r="Z2270">
        <f>'MoneyLine Reg. 2'!$B$17+('MoneyLine Reg. 2'!$B$18*test!M2270+test!K2270*'MoneyLine Reg. 2'!$B$19+'MoneyLine Reg. 2'!$B$20*test!L2270+test!N2270*'MoneyLine Reg. 2'!$B$21)</f>
        <v>1.1024699536009965</v>
      </c>
    </row>
    <row r="2271" spans="1:26" x14ac:dyDescent="0.3">
      <c r="A2271" s="9">
        <v>45353</v>
      </c>
      <c r="B2271" s="7" t="s">
        <v>3</v>
      </c>
      <c r="C2271" s="7"/>
      <c r="D2271" s="7" t="s">
        <v>22</v>
      </c>
      <c r="I2271">
        <f>VLOOKUP(D2271,MoneyLine!$A$1:$K$33,7,FALSE)</f>
        <v>73.279761904761898</v>
      </c>
      <c r="J2271">
        <f>VLOOKUP(B2271,MoneyLine!$A$1:$K$33,7,FALSE)</f>
        <v>103.61880952380953</v>
      </c>
      <c r="K2271">
        <f>VLOOKUP(B2271,MoneyLine!$A$1:$K$33,11,FALSE)</f>
        <v>6.7725000000000009</v>
      </c>
      <c r="L2271">
        <f>VLOOKUP(B2271,MoneyLine!$A$1:$D$33,4,FALSE)</f>
        <v>53.618500000000004</v>
      </c>
      <c r="M2271">
        <f>VLOOKUP(D2271,MoneyLine!$A$1:$K$33,11,FALSE)</f>
        <v>6.432500000000001</v>
      </c>
      <c r="N2271">
        <f>VLOOKUP(D2271,MoneyLine!$A$1:$D$33,4,FALSE)</f>
        <v>50.885999999999996</v>
      </c>
      <c r="O2271">
        <f>VLOOKUP(D2271,MoneyLine!$A$1:$Q$33,14,FALSE)</f>
        <v>70.076904761904771</v>
      </c>
      <c r="P2271">
        <f>VLOOKUP(B2271,MoneyLine!$A$1:$Q$33,17,FALSE)</f>
        <v>15.725476190476186</v>
      </c>
      <c r="Q2271">
        <f>VLOOKUP(B2271,MoneyLine!$A$1:$K$33,10,FALSE)</f>
        <v>34.368214285714288</v>
      </c>
      <c r="R2271">
        <f>VLOOKUP(B2271,MoneyLine!$A$1:$Q$33,14,FALSE)</f>
        <v>76.556190476190451</v>
      </c>
      <c r="S2271">
        <f>VLOOKUP(D2271,MoneyLine!$A$1:$Q$33,17,FALSE)</f>
        <v>-0.22023809523809401</v>
      </c>
      <c r="T2271">
        <f>VLOOKUP(D2271,MoneyLine!$A$1:$K$33,10,FALSE)</f>
        <v>10.709166666666667</v>
      </c>
      <c r="V2271">
        <f>HomTotReg.!$B$17+(test!O2271*HomTotReg.!$B$18+HomTotReg.!$B$19*test!P2271+test!Q2271*HomTotReg.!$B$20)</f>
        <v>2.9409782310767136</v>
      </c>
      <c r="W2271">
        <f>VisTotReg.!$B$17+(VisTotReg.!$B$18*test!R2271+test!S2271*VisTotReg.!$B$19+test!T2271*VisTotReg.!$B$20)</f>
        <v>3.2634424377165581</v>
      </c>
      <c r="Y2271">
        <f>'MoneyLine Reg. 1'!$B$17+('MoneyLine Reg. 1'!$B$18*test!I2271+test!J2271*'MoneyLine Reg. 1'!$B$19+test!T2271*'MoneyLine Reg. 1'!$B$20+test!Q2271*'MoneyLine Reg. 1'!$B$21)</f>
        <v>-0.40659935872294617</v>
      </c>
      <c r="Z2271">
        <f>'MoneyLine Reg. 2'!$B$17+('MoneyLine Reg. 2'!$B$18*test!M2271+test!K2271*'MoneyLine Reg. 2'!$B$19+'MoneyLine Reg. 2'!$B$20*test!L2271+test!N2271*'MoneyLine Reg. 2'!$B$21)</f>
        <v>-4.5459039673689805E-2</v>
      </c>
    </row>
    <row r="2272" spans="1:26" x14ac:dyDescent="0.3">
      <c r="A2272" s="8">
        <v>45353</v>
      </c>
      <c r="B2272" s="6" t="s">
        <v>20</v>
      </c>
      <c r="C2272" s="6"/>
      <c r="D2272" s="6" t="s">
        <v>6</v>
      </c>
      <c r="I2272">
        <f>VLOOKUP(D2272,MoneyLine!$A$1:$K$33,7,FALSE)</f>
        <v>-14.717619047619038</v>
      </c>
      <c r="J2272">
        <f>VLOOKUP(B2272,MoneyLine!$A$1:$K$33,7,FALSE)</f>
        <v>53.481666666666655</v>
      </c>
      <c r="K2272">
        <f>VLOOKUP(B2272,MoneyLine!$A$1:$K$33,11,FALSE)</f>
        <v>4.7974999999999994</v>
      </c>
      <c r="L2272">
        <f>VLOOKUP(B2272,MoneyLine!$A$1:$D$33,4,FALSE)</f>
        <v>46.0565</v>
      </c>
      <c r="M2272">
        <f>VLOOKUP(D2272,MoneyLine!$A$1:$K$33,11,FALSE)</f>
        <v>1.6887499999999989</v>
      </c>
      <c r="N2272">
        <f>VLOOKUP(D2272,MoneyLine!$A$1:$D$33,4,FALSE)</f>
        <v>38.247500000000002</v>
      </c>
      <c r="O2272">
        <f>VLOOKUP(D2272,MoneyLine!$A$1:$Q$33,14,FALSE)</f>
        <v>4.214999999999999</v>
      </c>
      <c r="P2272">
        <f>VLOOKUP(B2272,MoneyLine!$A$1:$Q$33,17,FALSE)</f>
        <v>-10.467380952380953</v>
      </c>
      <c r="Q2272">
        <f>VLOOKUP(B2272,MoneyLine!$A$1:$K$33,10,FALSE)</f>
        <v>1.6524999999999999</v>
      </c>
      <c r="R2272">
        <f>VLOOKUP(B2272,MoneyLine!$A$1:$Q$33,14,FALSE)</f>
        <v>58.340238095238099</v>
      </c>
      <c r="S2272">
        <f>VLOOKUP(D2272,MoneyLine!$A$1:$Q$33,17,FALSE)</f>
        <v>-23.022142857142857</v>
      </c>
      <c r="T2272">
        <f>VLOOKUP(D2272,MoneyLine!$A$1:$K$33,10,FALSE)</f>
        <v>2.2516666666666674</v>
      </c>
      <c r="V2272">
        <f>HomTotReg.!$B$17+(test!O2272*HomTotReg.!$B$18+HomTotReg.!$B$19*test!P2272+test!Q2272*HomTotReg.!$B$20)</f>
        <v>2.8821150741430839</v>
      </c>
      <c r="W2272">
        <f>VisTotReg.!$B$17+(VisTotReg.!$B$18*test!R2272+test!S2272*VisTotReg.!$B$19+test!T2272*VisTotReg.!$B$20)</f>
        <v>3.3751707452621802</v>
      </c>
      <c r="Y2272">
        <f>'MoneyLine Reg. 1'!$B$17+('MoneyLine Reg. 1'!$B$18*test!I2272+test!J2272*'MoneyLine Reg. 1'!$B$19+test!T2272*'MoneyLine Reg. 1'!$B$20+test!Q2272*'MoneyLine Reg. 1'!$B$21)</f>
        <v>-0.48124414133356019</v>
      </c>
      <c r="Z2272">
        <f>'MoneyLine Reg. 2'!$B$17+('MoneyLine Reg. 2'!$B$18*test!M2272+test!K2272*'MoneyLine Reg. 2'!$B$19+'MoneyLine Reg. 2'!$B$20*test!L2272+test!N2272*'MoneyLine Reg. 2'!$B$21)</f>
        <v>-0.5497152003104997</v>
      </c>
    </row>
    <row r="2273" spans="1:26" x14ac:dyDescent="0.3">
      <c r="A2273" s="9">
        <v>45353</v>
      </c>
      <c r="B2273" s="7" t="s">
        <v>24</v>
      </c>
      <c r="C2273" s="7"/>
      <c r="D2273" s="7" t="s">
        <v>30</v>
      </c>
      <c r="I2273">
        <f>VLOOKUP(D2273,MoneyLine!$A$1:$K$33,7,FALSE)</f>
        <v>127.36857142857141</v>
      </c>
      <c r="J2273">
        <f>VLOOKUP(B2273,MoneyLine!$A$1:$K$33,7,FALSE)</f>
        <v>-28.852380952380948</v>
      </c>
      <c r="K2273">
        <f>VLOOKUP(B2273,MoneyLine!$A$1:$K$33,11,FALSE)</f>
        <v>5.754999999999999</v>
      </c>
      <c r="L2273">
        <f>VLOOKUP(B2273,MoneyLine!$A$1:$D$33,4,FALSE)</f>
        <v>42.153999999999996</v>
      </c>
      <c r="M2273">
        <f>VLOOKUP(D2273,MoneyLine!$A$1:$K$33,11,FALSE)</f>
        <v>15.876249999999999</v>
      </c>
      <c r="N2273">
        <f>VLOOKUP(D2273,MoneyLine!$A$1:$D$33,4,FALSE)</f>
        <v>56.155499999999996</v>
      </c>
      <c r="O2273">
        <f>VLOOKUP(D2273,MoneyLine!$A$1:$Q$33,14,FALSE)</f>
        <v>104.57619047619046</v>
      </c>
      <c r="P2273">
        <f>VLOOKUP(B2273,MoneyLine!$A$1:$Q$33,17,FALSE)</f>
        <v>-35.079523809523806</v>
      </c>
      <c r="Q2273">
        <f>VLOOKUP(B2273,MoneyLine!$A$1:$K$33,10,FALSE)</f>
        <v>-0.52404761904761887</v>
      </c>
      <c r="R2273">
        <f>VLOOKUP(B2273,MoneyLine!$A$1:$Q$33,14,FALSE)</f>
        <v>7.490952380952379</v>
      </c>
      <c r="S2273">
        <f>VLOOKUP(D2273,MoneyLine!$A$1:$Q$33,17,FALSE)</f>
        <v>21.976904761904766</v>
      </c>
      <c r="T2273">
        <f>VLOOKUP(D2273,MoneyLine!$A$1:$K$33,10,FALSE)</f>
        <v>-0.45761904761904759</v>
      </c>
      <c r="V2273">
        <f>HomTotReg.!$B$17+(test!O2273*HomTotReg.!$B$18+HomTotReg.!$B$19*test!P2273+test!Q2273*HomTotReg.!$B$20)</f>
        <v>4.2291769995930624</v>
      </c>
      <c r="W2273">
        <f>VisTotReg.!$B$17+(VisTotReg.!$B$18*test!R2273+test!S2273*VisTotReg.!$B$19+test!T2273*VisTotReg.!$B$20)</f>
        <v>2.410782752338783</v>
      </c>
      <c r="Y2273">
        <f>'MoneyLine Reg. 1'!$B$17+('MoneyLine Reg. 1'!$B$18*test!I2273+test!J2273*'MoneyLine Reg. 1'!$B$19+test!T2273*'MoneyLine Reg. 1'!$B$20+test!Q2273*'MoneyLine Reg. 1'!$B$21)</f>
        <v>1.8430103805673881</v>
      </c>
      <c r="Z2273">
        <f>'MoneyLine Reg. 2'!$B$17+('MoneyLine Reg. 2'!$B$18*test!M2273+test!K2273*'MoneyLine Reg. 2'!$B$19+'MoneyLine Reg. 2'!$B$20*test!L2273+test!N2273*'MoneyLine Reg. 2'!$B$21)</f>
        <v>1.8296262656248352</v>
      </c>
    </row>
    <row r="2274" spans="1:26" x14ac:dyDescent="0.3">
      <c r="A2274" s="8">
        <v>45353</v>
      </c>
      <c r="B2274" s="6" t="s">
        <v>31</v>
      </c>
      <c r="C2274" s="6"/>
      <c r="D2274" s="6" t="s">
        <v>19</v>
      </c>
      <c r="I2274">
        <f>VLOOKUP(D2274,MoneyLine!$A$1:$K$33,7,FALSE)</f>
        <v>99.267142857142858</v>
      </c>
      <c r="J2274">
        <f>VLOOKUP(B2274,MoneyLine!$A$1:$K$33,7,FALSE)</f>
        <v>130.13119047619048</v>
      </c>
      <c r="K2274">
        <f>VLOOKUP(B2274,MoneyLine!$A$1:$K$33,11,FALSE)</f>
        <v>13.114999999999997</v>
      </c>
      <c r="L2274">
        <f>VLOOKUP(B2274,MoneyLine!$A$1:$D$33,4,FALSE)</f>
        <v>55.725999999999999</v>
      </c>
      <c r="M2274">
        <f>VLOOKUP(D2274,MoneyLine!$A$1:$K$33,11,FALSE)</f>
        <v>11.873749999999998</v>
      </c>
      <c r="N2274">
        <f>VLOOKUP(D2274,MoneyLine!$A$1:$D$33,4,FALSE)</f>
        <v>44.580500000000001</v>
      </c>
      <c r="O2274">
        <f>VLOOKUP(D2274,MoneyLine!$A$1:$Q$33,14,FALSE)</f>
        <v>93.099761904761891</v>
      </c>
      <c r="P2274">
        <f>VLOOKUP(B2274,MoneyLine!$A$1:$Q$33,17,FALSE)</f>
        <v>29.228333333333332</v>
      </c>
      <c r="Q2274">
        <f>VLOOKUP(B2274,MoneyLine!$A$1:$K$33,10,FALSE)</f>
        <v>31.447738095238101</v>
      </c>
      <c r="R2274">
        <f>VLOOKUP(B2274,MoneyLine!$A$1:$Q$33,14,FALSE)</f>
        <v>91.865476190476173</v>
      </c>
      <c r="S2274">
        <f>VLOOKUP(D2274,MoneyLine!$A$1:$Q$33,17,FALSE)</f>
        <v>-14.223571428571427</v>
      </c>
      <c r="T2274">
        <f>VLOOKUP(D2274,MoneyLine!$A$1:$K$33,10,FALSE)</f>
        <v>-3.2023809523808761E-2</v>
      </c>
      <c r="V2274">
        <f>HomTotReg.!$B$17+(test!O2274*HomTotReg.!$B$18+HomTotReg.!$B$19*test!P2274+test!Q2274*HomTotReg.!$B$20)</f>
        <v>3.0737712216137925</v>
      </c>
      <c r="W2274">
        <f>VisTotReg.!$B$17+(VisTotReg.!$B$18*test!R2274+test!S2274*VisTotReg.!$B$19+test!T2274*VisTotReg.!$B$20)</f>
        <v>3.7280200803729864</v>
      </c>
      <c r="Y2274">
        <f>'MoneyLine Reg. 1'!$B$17+('MoneyLine Reg. 1'!$B$18*test!I2274+test!J2274*'MoneyLine Reg. 1'!$B$19+test!T2274*'MoneyLine Reg. 1'!$B$20+test!Q2274*'MoneyLine Reg. 1'!$B$21)</f>
        <v>-0.57663731320706813</v>
      </c>
      <c r="Z2274">
        <f>'MoneyLine Reg. 2'!$B$17+('MoneyLine Reg. 2'!$B$18*test!M2274+test!K2274*'MoneyLine Reg. 2'!$B$19+'MoneyLine Reg. 2'!$B$20*test!L2274+test!N2274*'MoneyLine Reg. 2'!$B$21)</f>
        <v>-0.69523728835797849</v>
      </c>
    </row>
    <row r="2275" spans="1:26" x14ac:dyDescent="0.3">
      <c r="A2275" s="9">
        <v>45353</v>
      </c>
      <c r="B2275" s="7" t="s">
        <v>11</v>
      </c>
      <c r="C2275" s="7"/>
      <c r="D2275" s="7" t="s">
        <v>21</v>
      </c>
      <c r="I2275">
        <f>VLOOKUP(D2275,MoneyLine!$A$1:$K$33,7,FALSE)</f>
        <v>81.149285714285725</v>
      </c>
      <c r="J2275">
        <f>VLOOKUP(B2275,MoneyLine!$A$1:$K$33,7,FALSE)</f>
        <v>121.01880952380951</v>
      </c>
      <c r="K2275">
        <f>VLOOKUP(B2275,MoneyLine!$A$1:$K$33,11,FALSE)</f>
        <v>15.838749999999997</v>
      </c>
      <c r="L2275">
        <f>VLOOKUP(B2275,MoneyLine!$A$1:$D$33,4,FALSE)</f>
        <v>52.685499999999998</v>
      </c>
      <c r="M2275">
        <f>VLOOKUP(D2275,MoneyLine!$A$1:$K$33,11,FALSE)</f>
        <v>9.1225000000000005</v>
      </c>
      <c r="N2275">
        <f>VLOOKUP(D2275,MoneyLine!$A$1:$D$33,4,FALSE)</f>
        <v>51.807999999999993</v>
      </c>
      <c r="O2275">
        <f>VLOOKUP(D2275,MoneyLine!$A$1:$Q$33,14,FALSE)</f>
        <v>65.387857142857143</v>
      </c>
      <c r="P2275">
        <f>VLOOKUP(B2275,MoneyLine!$A$1:$Q$33,17,FALSE)</f>
        <v>15.627619047619051</v>
      </c>
      <c r="Q2275">
        <f>VLOOKUP(B2275,MoneyLine!$A$1:$K$33,10,FALSE)</f>
        <v>10.4975</v>
      </c>
      <c r="R2275">
        <f>VLOOKUP(B2275,MoneyLine!$A$1:$Q$33,14,FALSE)</f>
        <v>85.286666666666662</v>
      </c>
      <c r="S2275">
        <f>VLOOKUP(D2275,MoneyLine!$A$1:$Q$33,17,FALSE)</f>
        <v>7.3759523809523806</v>
      </c>
      <c r="T2275">
        <f>VLOOKUP(D2275,MoneyLine!$A$1:$K$33,10,FALSE)</f>
        <v>8.0371428571428574</v>
      </c>
      <c r="V2275">
        <f>HomTotReg.!$B$17+(test!O2275*HomTotReg.!$B$18+HomTotReg.!$B$19*test!P2275+test!Q2275*HomTotReg.!$B$20)</f>
        <v>3.1555535046878354</v>
      </c>
      <c r="W2275">
        <f>VisTotReg.!$B$17+(VisTotReg.!$B$18*test!R2275+test!S2275*VisTotReg.!$B$19+test!T2275*VisTotReg.!$B$20)</f>
        <v>3.338627248556886</v>
      </c>
      <c r="Y2275">
        <f>'MoneyLine Reg. 1'!$B$17+('MoneyLine Reg. 1'!$B$18*test!I2275+test!J2275*'MoneyLine Reg. 1'!$B$19+test!T2275*'MoneyLine Reg. 1'!$B$20+test!Q2275*'MoneyLine Reg. 1'!$B$21)</f>
        <v>-0.32787087709081475</v>
      </c>
      <c r="Z2275">
        <f>'MoneyLine Reg. 2'!$B$17+('MoneyLine Reg. 2'!$B$18*test!M2275+test!K2275*'MoneyLine Reg. 2'!$B$19+'MoneyLine Reg. 2'!$B$20*test!L2275+test!N2275*'MoneyLine Reg. 2'!$B$21)</f>
        <v>-0.27814170198903732</v>
      </c>
    </row>
    <row r="2276" spans="1:26" x14ac:dyDescent="0.3">
      <c r="A2276" s="8">
        <v>45353</v>
      </c>
      <c r="B2276" s="6" t="s">
        <v>14</v>
      </c>
      <c r="C2276" s="6"/>
      <c r="D2276" s="6" t="s">
        <v>16</v>
      </c>
      <c r="I2276">
        <f>VLOOKUP(D2276,MoneyLine!$A$1:$K$33,7,FALSE)</f>
        <v>64.561666666666639</v>
      </c>
      <c r="J2276">
        <f>VLOOKUP(B2276,MoneyLine!$A$1:$K$33,7,FALSE)</f>
        <v>85.562619047619037</v>
      </c>
      <c r="K2276">
        <f>VLOOKUP(B2276,MoneyLine!$A$1:$K$33,11,FALSE)</f>
        <v>19.403750000000002</v>
      </c>
      <c r="L2276">
        <f>VLOOKUP(B2276,MoneyLine!$A$1:$D$33,4,FALSE)</f>
        <v>49.788499999999999</v>
      </c>
      <c r="M2276">
        <f>VLOOKUP(D2276,MoneyLine!$A$1:$K$33,11,FALSE)</f>
        <v>10.3225</v>
      </c>
      <c r="N2276">
        <f>VLOOKUP(D2276,MoneyLine!$A$1:$D$33,4,FALSE)</f>
        <v>48.538999999999994</v>
      </c>
      <c r="O2276">
        <f>VLOOKUP(D2276,MoneyLine!$A$1:$Q$33,14,FALSE)</f>
        <v>75.591190476190462</v>
      </c>
      <c r="P2276">
        <f>VLOOKUP(B2276,MoneyLine!$A$1:$Q$33,17,FALSE)</f>
        <v>-3.2247619047619036</v>
      </c>
      <c r="Q2276">
        <f>VLOOKUP(B2276,MoneyLine!$A$1:$K$33,10,FALSE)</f>
        <v>24.058452380952382</v>
      </c>
      <c r="R2276">
        <f>VLOOKUP(B2276,MoneyLine!$A$1:$Q$33,14,FALSE)</f>
        <v>87.124523809523808</v>
      </c>
      <c r="S2276">
        <f>VLOOKUP(D2276,MoneyLine!$A$1:$Q$33,17,FALSE)</f>
        <v>-17.098809523809521</v>
      </c>
      <c r="T2276">
        <f>VLOOKUP(D2276,MoneyLine!$A$1:$K$33,10,FALSE)</f>
        <v>17.131547619047623</v>
      </c>
      <c r="V2276">
        <f>HomTotReg.!$B$17+(test!O2276*HomTotReg.!$B$18+HomTotReg.!$B$19*test!P2276+test!Q2276*HomTotReg.!$B$20)</f>
        <v>3.3138168393557415</v>
      </c>
      <c r="W2276">
        <f>VisTotReg.!$B$17+(VisTotReg.!$B$18*test!R2276+test!S2276*VisTotReg.!$B$19+test!T2276*VisTotReg.!$B$20)</f>
        <v>3.4446931967966448</v>
      </c>
      <c r="Y2276">
        <f>'MoneyLine Reg. 1'!$B$17+('MoneyLine Reg. 1'!$B$18*test!I2276+test!J2276*'MoneyLine Reg. 1'!$B$19+test!T2276*'MoneyLine Reg. 1'!$B$20+test!Q2276*'MoneyLine Reg. 1'!$B$21)</f>
        <v>-9.2068327976356001E-2</v>
      </c>
      <c r="Z2276">
        <f>'MoneyLine Reg. 2'!$B$17+('MoneyLine Reg. 2'!$B$18*test!M2276+test!K2276*'MoneyLine Reg. 2'!$B$19+'MoneyLine Reg. 2'!$B$20*test!L2276+test!N2276*'MoneyLine Reg. 2'!$B$21)</f>
        <v>-0.4292469274857309</v>
      </c>
    </row>
    <row r="2277" spans="1:26" x14ac:dyDescent="0.3">
      <c r="A2277" s="9">
        <v>45353</v>
      </c>
      <c r="B2277" s="7" t="s">
        <v>32</v>
      </c>
      <c r="C2277" s="7"/>
      <c r="D2277" s="7" t="s">
        <v>4</v>
      </c>
      <c r="I2277">
        <f>VLOOKUP(D2277,MoneyLine!$A$1:$K$33,7,FALSE)</f>
        <v>71.288571428571402</v>
      </c>
      <c r="J2277">
        <f>VLOOKUP(B2277,MoneyLine!$A$1:$K$33,7,FALSE)</f>
        <v>91.395238095238099</v>
      </c>
      <c r="K2277">
        <f>VLOOKUP(B2277,MoneyLine!$A$1:$K$33,11,FALSE)</f>
        <v>4.9549999999999983</v>
      </c>
      <c r="L2277">
        <f>VLOOKUP(B2277,MoneyLine!$A$1:$D$33,4,FALSE)</f>
        <v>47.241</v>
      </c>
      <c r="M2277">
        <f>VLOOKUP(D2277,MoneyLine!$A$1:$K$33,11,FALSE)</f>
        <v>4.0925000000000029</v>
      </c>
      <c r="N2277">
        <f>VLOOKUP(D2277,MoneyLine!$A$1:$D$33,4,FALSE)</f>
        <v>50.962499999999999</v>
      </c>
      <c r="O2277">
        <f>VLOOKUP(D2277,MoneyLine!$A$1:$Q$33,14,FALSE)</f>
        <v>28.298571428571432</v>
      </c>
      <c r="P2277">
        <f>VLOOKUP(B2277,MoneyLine!$A$1:$Q$33,17,FALSE)</f>
        <v>-9.4788095238095256</v>
      </c>
      <c r="Q2277">
        <f>VLOOKUP(B2277,MoneyLine!$A$1:$K$33,10,FALSE)</f>
        <v>-16.679047619047623</v>
      </c>
      <c r="R2277">
        <f>VLOOKUP(B2277,MoneyLine!$A$1:$Q$33,14,FALSE)</f>
        <v>85.390952380952371</v>
      </c>
      <c r="S2277">
        <f>VLOOKUP(D2277,MoneyLine!$A$1:$Q$33,17,FALSE)</f>
        <v>33.857619047619039</v>
      </c>
      <c r="T2277">
        <f>VLOOKUP(D2277,MoneyLine!$A$1:$K$33,10,FALSE)</f>
        <v>21.901309523809527</v>
      </c>
      <c r="V2277">
        <f>HomTotReg.!$B$17+(test!O2277*HomTotReg.!$B$18+HomTotReg.!$B$19*test!P2277+test!Q2277*HomTotReg.!$B$20)</f>
        <v>3.3286490664785724</v>
      </c>
      <c r="W2277">
        <f>VisTotReg.!$B$17+(VisTotReg.!$B$18*test!R2277+test!S2277*VisTotReg.!$B$19+test!T2277*VisTotReg.!$B$20)</f>
        <v>2.8996564534604103</v>
      </c>
      <c r="Y2277">
        <f>'MoneyLine Reg. 1'!$B$17+('MoneyLine Reg. 1'!$B$18*test!I2277+test!J2277*'MoneyLine Reg. 1'!$B$19+test!T2277*'MoneyLine Reg. 1'!$B$20+test!Q2277*'MoneyLine Reg. 1'!$B$21)</f>
        <v>0.38045564756539318</v>
      </c>
      <c r="Z2277">
        <f>'MoneyLine Reg. 2'!$B$17+('MoneyLine Reg. 2'!$B$18*test!M2277+test!K2277*'MoneyLine Reg. 2'!$B$19+'MoneyLine Reg. 2'!$B$20*test!L2277+test!N2277*'MoneyLine Reg. 2'!$B$21)</f>
        <v>0.40501205847284671</v>
      </c>
    </row>
    <row r="2278" spans="1:26" x14ac:dyDescent="0.3">
      <c r="A2278" s="8">
        <v>45353</v>
      </c>
      <c r="B2278" s="6" t="s">
        <v>9</v>
      </c>
      <c r="C2278" s="6"/>
      <c r="D2278" s="6" t="s">
        <v>34</v>
      </c>
      <c r="I2278">
        <f>VLOOKUP(D2278,MoneyLine!$A$1:$K$33,7,FALSE)</f>
        <v>70.167380952380938</v>
      </c>
      <c r="J2278">
        <f>VLOOKUP(B2278,MoneyLine!$A$1:$K$33,7,FALSE)</f>
        <v>154.76523809523809</v>
      </c>
      <c r="K2278">
        <f>VLOOKUP(B2278,MoneyLine!$A$1:$K$33,11,FALSE)</f>
        <v>17.220000000000002</v>
      </c>
      <c r="L2278">
        <f>VLOOKUP(B2278,MoneyLine!$A$1:$D$33,4,FALSE)</f>
        <v>58.933</v>
      </c>
      <c r="M2278">
        <f>VLOOKUP(D2278,MoneyLine!$A$1:$K$33,11,FALSE)</f>
        <v>10.367500000000003</v>
      </c>
      <c r="N2278">
        <f>VLOOKUP(D2278,MoneyLine!$A$1:$D$33,4,FALSE)</f>
        <v>52.325999999999993</v>
      </c>
      <c r="O2278">
        <f>VLOOKUP(D2278,MoneyLine!$A$1:$Q$33,14,FALSE)</f>
        <v>40.24047619047618</v>
      </c>
      <c r="P2278">
        <f>VLOOKUP(B2278,MoneyLine!$A$1:$Q$33,17,FALSE)</f>
        <v>29.393333333333338</v>
      </c>
      <c r="Q2278">
        <f>VLOOKUP(B2278,MoneyLine!$A$1:$K$33,10,FALSE)</f>
        <v>-2.4774999999999996</v>
      </c>
      <c r="R2278">
        <f>VLOOKUP(B2278,MoneyLine!$A$1:$Q$33,14,FALSE)</f>
        <v>117.61833333333333</v>
      </c>
      <c r="S2278">
        <f>VLOOKUP(D2278,MoneyLine!$A$1:$Q$33,17,FALSE)</f>
        <v>22.489285714285707</v>
      </c>
      <c r="T2278">
        <f>VLOOKUP(D2278,MoneyLine!$A$1:$K$33,10,FALSE)</f>
        <v>29.06904761904762</v>
      </c>
      <c r="V2278">
        <f>HomTotReg.!$B$17+(test!O2278*HomTotReg.!$B$18+HomTotReg.!$B$19*test!P2278+test!Q2278*HomTotReg.!$B$20)</f>
        <v>2.8865593785086645</v>
      </c>
      <c r="W2278">
        <f>VisTotReg.!$B$17+(VisTotReg.!$B$18*test!R2278+test!S2278*VisTotReg.!$B$19+test!T2278*VisTotReg.!$B$20)</f>
        <v>3.2777191264514474</v>
      </c>
      <c r="Y2278">
        <f>'MoneyLine Reg. 1'!$B$17+('MoneyLine Reg. 1'!$B$18*test!I2278+test!J2278*'MoneyLine Reg. 1'!$B$19+test!T2278*'MoneyLine Reg. 1'!$B$20+test!Q2278*'MoneyLine Reg. 1'!$B$21)</f>
        <v>-0.40296133271302226</v>
      </c>
      <c r="Z2278">
        <f>'MoneyLine Reg. 2'!$B$17+('MoneyLine Reg. 2'!$B$18*test!M2278+test!K2278*'MoneyLine Reg. 2'!$B$19+'MoneyLine Reg. 2'!$B$20*test!L2278+test!N2278*'MoneyLine Reg. 2'!$B$21)</f>
        <v>-0.71747957167609133</v>
      </c>
    </row>
    <row r="2279" spans="1:26" x14ac:dyDescent="0.3">
      <c r="A2279" s="9">
        <v>45353</v>
      </c>
      <c r="B2279" s="7" t="s">
        <v>28</v>
      </c>
      <c r="C2279" s="7"/>
      <c r="D2279" s="7" t="s">
        <v>10</v>
      </c>
      <c r="I2279">
        <f>VLOOKUP(D2279,MoneyLine!$A$1:$K$33,7,FALSE)</f>
        <v>43.783809523809516</v>
      </c>
      <c r="J2279">
        <f>VLOOKUP(B2279,MoneyLine!$A$1:$K$33,7,FALSE)</f>
        <v>60.434285714285707</v>
      </c>
      <c r="K2279">
        <f>VLOOKUP(B2279,MoneyLine!$A$1:$K$33,11,FALSE)</f>
        <v>6.9025000000000016</v>
      </c>
      <c r="L2279">
        <f>VLOOKUP(B2279,MoneyLine!$A$1:$D$33,4,FALSE)</f>
        <v>50.512499999999996</v>
      </c>
      <c r="M2279">
        <f>VLOOKUP(D2279,MoneyLine!$A$1:$K$33,11,FALSE)</f>
        <v>2.1412499999999977</v>
      </c>
      <c r="N2279">
        <f>VLOOKUP(D2279,MoneyLine!$A$1:$D$33,4,FALSE)</f>
        <v>45.351499999999994</v>
      </c>
      <c r="O2279">
        <f>VLOOKUP(D2279,MoneyLine!$A$1:$Q$33,14,FALSE)</f>
        <v>43.181904761904768</v>
      </c>
      <c r="P2279">
        <f>VLOOKUP(B2279,MoneyLine!$A$1:$Q$33,17,FALSE)</f>
        <v>10.998333333333333</v>
      </c>
      <c r="Q2279">
        <f>VLOOKUP(B2279,MoneyLine!$A$1:$K$33,10,FALSE)</f>
        <v>5.5184523809523807</v>
      </c>
      <c r="R2279">
        <f>VLOOKUP(B2279,MoneyLine!$A$1:$Q$33,14,FALSE)</f>
        <v>47.296666666666667</v>
      </c>
      <c r="S2279">
        <f>VLOOKUP(D2279,MoneyLine!$A$1:$Q$33,17,FALSE)</f>
        <v>-14.675714285714287</v>
      </c>
      <c r="T2279">
        <f>VLOOKUP(D2279,MoneyLine!$A$1:$K$33,10,FALSE)</f>
        <v>13.367738095238096</v>
      </c>
      <c r="V2279">
        <f>HomTotReg.!$B$17+(test!O2279*HomTotReg.!$B$18+HomTotReg.!$B$19*test!P2279+test!Q2279*HomTotReg.!$B$20)</f>
        <v>3.0244662328605969</v>
      </c>
      <c r="W2279">
        <f>VisTotReg.!$B$17+(VisTotReg.!$B$18*test!R2279+test!S2279*VisTotReg.!$B$19+test!T2279*VisTotReg.!$B$20)</f>
        <v>3.0060981022431372</v>
      </c>
      <c r="Y2279">
        <f>'MoneyLine Reg. 1'!$B$17+('MoneyLine Reg. 1'!$B$18*test!I2279+test!J2279*'MoneyLine Reg. 1'!$B$19+test!T2279*'MoneyLine Reg. 1'!$B$20+test!Q2279*'MoneyLine Reg. 1'!$B$21)</f>
        <v>0.12708999049792361</v>
      </c>
      <c r="Z2279">
        <f>'MoneyLine Reg. 2'!$B$17+('MoneyLine Reg. 2'!$B$18*test!M2279+test!K2279*'MoneyLine Reg. 2'!$B$19+'MoneyLine Reg. 2'!$B$20*test!L2279+test!N2279*'MoneyLine Reg. 2'!$B$21)</f>
        <v>-0.47506283332901145</v>
      </c>
    </row>
    <row r="2280" spans="1:26" x14ac:dyDescent="0.3">
      <c r="A2280" s="8">
        <v>45353</v>
      </c>
      <c r="B2280" s="6" t="s">
        <v>33</v>
      </c>
      <c r="C2280" s="6"/>
      <c r="D2280" s="6" t="s">
        <v>7</v>
      </c>
      <c r="I2280">
        <f>VLOOKUP(D2280,MoneyLine!$A$1:$K$33,7,FALSE)</f>
        <v>105.50714285714287</v>
      </c>
      <c r="J2280">
        <f>VLOOKUP(B2280,MoneyLine!$A$1:$K$33,7,FALSE)</f>
        <v>35.906904761904762</v>
      </c>
      <c r="K2280">
        <f>VLOOKUP(B2280,MoneyLine!$A$1:$K$33,11,FALSE)</f>
        <v>3.707499999999996</v>
      </c>
      <c r="L2280">
        <f>VLOOKUP(B2280,MoneyLine!$A$1:$D$33,4,FALSE)</f>
        <v>47.251999999999995</v>
      </c>
      <c r="M2280">
        <f>VLOOKUP(D2280,MoneyLine!$A$1:$K$33,11,FALSE)</f>
        <v>17.5075</v>
      </c>
      <c r="N2280">
        <f>VLOOKUP(D2280,MoneyLine!$A$1:$D$33,4,FALSE)</f>
        <v>51.216499999999996</v>
      </c>
      <c r="O2280">
        <f>VLOOKUP(D2280,MoneyLine!$A$1:$Q$33,14,FALSE)</f>
        <v>89.021666666666647</v>
      </c>
      <c r="P2280">
        <f>VLOOKUP(B2280,MoneyLine!$A$1:$Q$33,17,FALSE)</f>
        <v>-16.226190476190478</v>
      </c>
      <c r="Q2280">
        <f>VLOOKUP(B2280,MoneyLine!$A$1:$K$33,10,FALSE)</f>
        <v>29.473928571428576</v>
      </c>
      <c r="R2280">
        <f>VLOOKUP(B2280,MoneyLine!$A$1:$Q$33,14,FALSE)</f>
        <v>44.759523809523806</v>
      </c>
      <c r="S2280">
        <f>VLOOKUP(D2280,MoneyLine!$A$1:$Q$33,17,FALSE)</f>
        <v>1.5838095238095231</v>
      </c>
      <c r="T2280">
        <f>VLOOKUP(D2280,MoneyLine!$A$1:$K$33,10,FALSE)</f>
        <v>-6.0107142857142861</v>
      </c>
      <c r="V2280">
        <f>HomTotReg.!$B$17+(test!O2280*HomTotReg.!$B$18+HomTotReg.!$B$19*test!P2280+test!Q2280*HomTotReg.!$B$20)</f>
        <v>3.5340381795877644</v>
      </c>
      <c r="W2280">
        <f>VisTotReg.!$B$17+(VisTotReg.!$B$18*test!R2280+test!S2280*VisTotReg.!$B$19+test!T2280*VisTotReg.!$B$20)</f>
        <v>3.1163973895900052</v>
      </c>
      <c r="Y2280">
        <f>'MoneyLine Reg. 1'!$B$17+('MoneyLine Reg. 1'!$B$18*test!I2280+test!J2280*'MoneyLine Reg. 1'!$B$19+test!T2280*'MoneyLine Reg. 1'!$B$20+test!Q2280*'MoneyLine Reg. 1'!$B$21)</f>
        <v>0.50619897775173883</v>
      </c>
      <c r="Z2280">
        <f>'MoneyLine Reg. 2'!$B$17+('MoneyLine Reg. 2'!$B$18*test!M2280+test!K2280*'MoneyLine Reg. 2'!$B$19+'MoneyLine Reg. 2'!$B$20*test!L2280+test!N2280*'MoneyLine Reg. 2'!$B$21)</f>
        <v>1.3126980713937577</v>
      </c>
    </row>
    <row r="2281" spans="1:26" x14ac:dyDescent="0.3">
      <c r="A2281" s="9">
        <v>45353</v>
      </c>
      <c r="B2281" s="7" t="s">
        <v>17</v>
      </c>
      <c r="C2281" s="7"/>
      <c r="D2281" s="7" t="s">
        <v>5</v>
      </c>
      <c r="I2281">
        <f>VLOOKUP(D2281,MoneyLine!$A$1:$K$33,7,FALSE)</f>
        <v>92.519047619047612</v>
      </c>
      <c r="J2281">
        <f>VLOOKUP(B2281,MoneyLine!$A$1:$K$33,7,FALSE)</f>
        <v>126.67</v>
      </c>
      <c r="K2281">
        <f>VLOOKUP(B2281,MoneyLine!$A$1:$K$33,11,FALSE)</f>
        <v>19.922499999999999</v>
      </c>
      <c r="L2281">
        <f>VLOOKUP(B2281,MoneyLine!$A$1:$D$33,4,FALSE)</f>
        <v>49.902000000000001</v>
      </c>
      <c r="M2281">
        <f>VLOOKUP(D2281,MoneyLine!$A$1:$K$33,11,FALSE)</f>
        <v>15.5725</v>
      </c>
      <c r="N2281">
        <f>VLOOKUP(D2281,MoneyLine!$A$1:$D$33,4,FALSE)</f>
        <v>52.448999999999998</v>
      </c>
      <c r="O2281">
        <f>VLOOKUP(D2281,MoneyLine!$A$1:$Q$33,14,FALSE)</f>
        <v>80.7392857142857</v>
      </c>
      <c r="P2281">
        <f>VLOOKUP(B2281,MoneyLine!$A$1:$Q$33,17,FALSE)</f>
        <v>9.6223809523809507</v>
      </c>
      <c r="Q2281">
        <f>VLOOKUP(B2281,MoneyLine!$A$1:$K$33,10,FALSE)</f>
        <v>23.209285714285713</v>
      </c>
      <c r="R2281">
        <f>VLOOKUP(B2281,MoneyLine!$A$1:$Q$33,14,FALSE)</f>
        <v>104.88261904761904</v>
      </c>
      <c r="S2281">
        <f>VLOOKUP(D2281,MoneyLine!$A$1:$Q$33,17,FALSE)</f>
        <v>2.4073809523809526</v>
      </c>
      <c r="T2281">
        <f>VLOOKUP(D2281,MoneyLine!$A$1:$K$33,10,FALSE)</f>
        <v>7.11511904761905</v>
      </c>
      <c r="V2281">
        <f>HomTotReg.!$B$17+(test!O2281*HomTotReg.!$B$18+HomTotReg.!$B$19*test!P2281+test!Q2281*HomTotReg.!$B$20)</f>
        <v>3.2415299637332895</v>
      </c>
      <c r="W2281">
        <f>VisTotReg.!$B$17+(VisTotReg.!$B$18*test!R2281+test!S2281*VisTotReg.!$B$19+test!T2281*VisTotReg.!$B$20)</f>
        <v>3.6289306538125983</v>
      </c>
      <c r="Y2281">
        <f>'MoneyLine Reg. 1'!$B$17+('MoneyLine Reg. 1'!$B$18*test!I2281+test!J2281*'MoneyLine Reg. 1'!$B$19+test!T2281*'MoneyLine Reg. 1'!$B$20+test!Q2281*'MoneyLine Reg. 1'!$B$21)</f>
        <v>-0.42151951370731611</v>
      </c>
      <c r="Z2281">
        <f>'MoneyLine Reg. 2'!$B$17+('MoneyLine Reg. 2'!$B$18*test!M2281+test!K2281*'MoneyLine Reg. 2'!$B$19+'MoneyLine Reg. 2'!$B$20*test!L2281+test!N2281*'MoneyLine Reg. 2'!$B$21)</f>
        <v>0.13036971826086541</v>
      </c>
    </row>
    <row r="2282" spans="1:26" x14ac:dyDescent="0.3">
      <c r="A2282" s="8">
        <v>45354</v>
      </c>
      <c r="B2282" s="6" t="s">
        <v>8</v>
      </c>
      <c r="C2282" s="6"/>
      <c r="D2282" s="6" t="s">
        <v>26</v>
      </c>
      <c r="I2282">
        <f>VLOOKUP(D2282,MoneyLine!$A$1:$K$33,7,FALSE)</f>
        <v>2.4278571428571381</v>
      </c>
      <c r="J2282">
        <f>VLOOKUP(B2282,MoneyLine!$A$1:$K$33,7,FALSE)</f>
        <v>158.14214285714286</v>
      </c>
      <c r="K2282">
        <f>VLOOKUP(B2282,MoneyLine!$A$1:$K$33,11,FALSE)</f>
        <v>11.611250000000004</v>
      </c>
      <c r="L2282">
        <f>VLOOKUP(B2282,MoneyLine!$A$1:$D$33,4,FALSE)</f>
        <v>49.862499999999997</v>
      </c>
      <c r="M2282">
        <f>VLOOKUP(D2282,MoneyLine!$A$1:$K$33,11,FALSE)</f>
        <v>7.2874999999999996</v>
      </c>
      <c r="N2282">
        <f>VLOOKUP(D2282,MoneyLine!$A$1:$D$33,4,FALSE)</f>
        <v>44.772500000000001</v>
      </c>
      <c r="O2282">
        <f>VLOOKUP(D2282,MoneyLine!$A$1:$Q$33,14,FALSE)</f>
        <v>21.040476190476188</v>
      </c>
      <c r="P2282">
        <f>VLOOKUP(B2282,MoneyLine!$A$1:$Q$33,17,FALSE)</f>
        <v>14.067142857142855</v>
      </c>
      <c r="Q2282">
        <f>VLOOKUP(B2282,MoneyLine!$A$1:$K$33,10,FALSE)</f>
        <v>21.027261904761904</v>
      </c>
      <c r="R2282">
        <f>VLOOKUP(B2282,MoneyLine!$A$1:$Q$33,14,FALSE)</f>
        <v>125.46428571428571</v>
      </c>
      <c r="S2282">
        <f>VLOOKUP(D2282,MoneyLine!$A$1:$Q$33,17,FALSE)</f>
        <v>-8.321428571428573</v>
      </c>
      <c r="T2282">
        <f>VLOOKUP(D2282,MoneyLine!$A$1:$K$33,10,FALSE)</f>
        <v>13.537738095238096</v>
      </c>
      <c r="V2282">
        <f>HomTotReg.!$B$17+(test!O2282*HomTotReg.!$B$18+HomTotReg.!$B$19*test!P2282+test!Q2282*HomTotReg.!$B$20)</f>
        <v>2.5866135014353286</v>
      </c>
      <c r="W2282">
        <f>VisTotReg.!$B$17+(VisTotReg.!$B$18*test!R2282+test!S2282*VisTotReg.!$B$19+test!T2282*VisTotReg.!$B$20)</f>
        <v>3.8741292046431468</v>
      </c>
      <c r="Y2282">
        <f>'MoneyLine Reg. 1'!$B$17+('MoneyLine Reg. 1'!$B$18*test!I2282+test!J2282*'MoneyLine Reg. 1'!$B$19+test!T2282*'MoneyLine Reg. 1'!$B$20+test!Q2282*'MoneyLine Reg. 1'!$B$21)</f>
        <v>-1.5557878069522282</v>
      </c>
      <c r="Z2282">
        <f>'MoneyLine Reg. 2'!$B$17+('MoneyLine Reg. 2'!$B$18*test!M2282+test!K2282*'MoneyLine Reg. 2'!$B$19+'MoneyLine Reg. 2'!$B$20*test!L2282+test!N2282*'MoneyLine Reg. 2'!$B$21)</f>
        <v>-0.430528465658921</v>
      </c>
    </row>
    <row r="2283" spans="1:26" x14ac:dyDescent="0.3">
      <c r="A2283" s="9">
        <v>45354</v>
      </c>
      <c r="B2283" s="7" t="s">
        <v>23</v>
      </c>
      <c r="C2283" s="7"/>
      <c r="D2283" s="7" t="s">
        <v>13</v>
      </c>
      <c r="I2283">
        <f>VLOOKUP(D2283,MoneyLine!$A$1:$K$33,7,FALSE)</f>
        <v>52.757857142857148</v>
      </c>
      <c r="J2283">
        <f>VLOOKUP(B2283,MoneyLine!$A$1:$K$33,7,FALSE)</f>
        <v>101.00309523809524</v>
      </c>
      <c r="K2283">
        <f>VLOOKUP(B2283,MoneyLine!$A$1:$K$33,11,FALSE)</f>
        <v>6.8149999999999995</v>
      </c>
      <c r="L2283">
        <f>VLOOKUP(B2283,MoneyLine!$A$1:$D$33,4,FALSE)</f>
        <v>52.277999999999999</v>
      </c>
      <c r="M2283">
        <f>VLOOKUP(D2283,MoneyLine!$A$1:$K$33,11,FALSE)</f>
        <v>5.03125</v>
      </c>
      <c r="N2283">
        <f>VLOOKUP(D2283,MoneyLine!$A$1:$D$33,4,FALSE)</f>
        <v>47.964499999999994</v>
      </c>
      <c r="O2283">
        <f>VLOOKUP(D2283,MoneyLine!$A$1:$Q$33,14,FALSE)</f>
        <v>36.921904761904756</v>
      </c>
      <c r="P2283">
        <f>VLOOKUP(B2283,MoneyLine!$A$1:$Q$33,17,FALSE)</f>
        <v>22.973095238095237</v>
      </c>
      <c r="Q2283">
        <f>VLOOKUP(B2283,MoneyLine!$A$1:$K$33,10,FALSE)</f>
        <v>43.088928571428575</v>
      </c>
      <c r="R2283">
        <f>VLOOKUP(B2283,MoneyLine!$A$1:$Q$33,14,FALSE)</f>
        <v>66.898333333333312</v>
      </c>
      <c r="S2283">
        <f>VLOOKUP(D2283,MoneyLine!$A$1:$Q$33,17,FALSE)</f>
        <v>6.5440476190476176</v>
      </c>
      <c r="T2283">
        <f>VLOOKUP(D2283,MoneyLine!$A$1:$K$33,10,FALSE)</f>
        <v>-4.3963095238095242</v>
      </c>
      <c r="V2283">
        <f>HomTotReg.!$B$17+(test!O2283*HomTotReg.!$B$18+HomTotReg.!$B$19*test!P2283+test!Q2283*HomTotReg.!$B$20)</f>
        <v>2.417109374119824</v>
      </c>
      <c r="W2283">
        <f>VisTotReg.!$B$17+(VisTotReg.!$B$18*test!R2283+test!S2283*VisTotReg.!$B$19+test!T2283*VisTotReg.!$B$20)</f>
        <v>3.311006632165332</v>
      </c>
      <c r="Y2283">
        <f>'MoneyLine Reg. 1'!$B$17+('MoneyLine Reg. 1'!$B$18*test!I2283+test!J2283*'MoneyLine Reg. 1'!$B$19+test!T2283*'MoneyLine Reg. 1'!$B$20+test!Q2283*'MoneyLine Reg. 1'!$B$21)</f>
        <v>-0.87393891905074295</v>
      </c>
      <c r="Z2283">
        <f>'MoneyLine Reg. 2'!$B$17+('MoneyLine Reg. 2'!$B$18*test!M2283+test!K2283*'MoneyLine Reg. 2'!$B$19+'MoneyLine Reg. 2'!$B$20*test!L2283+test!N2283*'MoneyLine Reg. 2'!$B$21)</f>
        <v>-0.2406198625306315</v>
      </c>
    </row>
    <row r="2284" spans="1:26" x14ac:dyDescent="0.3">
      <c r="A2284" s="8">
        <v>45354</v>
      </c>
      <c r="B2284" s="6" t="s">
        <v>3</v>
      </c>
      <c r="C2284" s="6"/>
      <c r="D2284" s="6" t="s">
        <v>9</v>
      </c>
      <c r="I2284">
        <f>VLOOKUP(D2284,MoneyLine!$A$1:$K$33,7,FALSE)</f>
        <v>154.76523809523809</v>
      </c>
      <c r="J2284">
        <f>VLOOKUP(B2284,MoneyLine!$A$1:$K$33,7,FALSE)</f>
        <v>103.61880952380953</v>
      </c>
      <c r="K2284">
        <f>VLOOKUP(B2284,MoneyLine!$A$1:$K$33,11,FALSE)</f>
        <v>6.7725000000000009</v>
      </c>
      <c r="L2284">
        <f>VLOOKUP(B2284,MoneyLine!$A$1:$D$33,4,FALSE)</f>
        <v>53.618500000000004</v>
      </c>
      <c r="M2284">
        <f>VLOOKUP(D2284,MoneyLine!$A$1:$K$33,11,FALSE)</f>
        <v>17.220000000000002</v>
      </c>
      <c r="N2284">
        <f>VLOOKUP(D2284,MoneyLine!$A$1:$D$33,4,FALSE)</f>
        <v>58.933</v>
      </c>
      <c r="O2284">
        <f>VLOOKUP(D2284,MoneyLine!$A$1:$Q$33,14,FALSE)</f>
        <v>117.61833333333333</v>
      </c>
      <c r="P2284">
        <f>VLOOKUP(B2284,MoneyLine!$A$1:$Q$33,17,FALSE)</f>
        <v>15.725476190476186</v>
      </c>
      <c r="Q2284">
        <f>VLOOKUP(B2284,MoneyLine!$A$1:$K$33,10,FALSE)</f>
        <v>34.368214285714288</v>
      </c>
      <c r="R2284">
        <f>VLOOKUP(B2284,MoneyLine!$A$1:$Q$33,14,FALSE)</f>
        <v>76.556190476190451</v>
      </c>
      <c r="S2284">
        <f>VLOOKUP(D2284,MoneyLine!$A$1:$Q$33,17,FALSE)</f>
        <v>29.393333333333338</v>
      </c>
      <c r="T2284">
        <f>VLOOKUP(D2284,MoneyLine!$A$1:$K$33,10,FALSE)</f>
        <v>-2.4774999999999996</v>
      </c>
      <c r="V2284">
        <f>HomTotReg.!$B$17+(test!O2284*HomTotReg.!$B$18+HomTotReg.!$B$19*test!P2284+test!Q2284*HomTotReg.!$B$20)</f>
        <v>3.4441730511766373</v>
      </c>
      <c r="W2284">
        <f>VisTotReg.!$B$17+(VisTotReg.!$B$18*test!R2284+test!S2284*VisTotReg.!$B$19+test!T2284*VisTotReg.!$B$20)</f>
        <v>3.1936231488633684</v>
      </c>
      <c r="Y2284">
        <f>'MoneyLine Reg. 1'!$B$17+('MoneyLine Reg. 1'!$B$18*test!I2284+test!J2284*'MoneyLine Reg. 1'!$B$19+test!T2284*'MoneyLine Reg. 1'!$B$20+test!Q2284*'MoneyLine Reg. 1'!$B$21)</f>
        <v>0.20925572062251974</v>
      </c>
      <c r="Z2284">
        <f>'MoneyLine Reg. 2'!$B$17+('MoneyLine Reg. 2'!$B$18*test!M2284+test!K2284*'MoneyLine Reg. 2'!$B$19+'MoneyLine Reg. 2'!$B$20*test!L2284+test!N2284*'MoneyLine Reg. 2'!$B$21)</f>
        <v>1.1855397036981037</v>
      </c>
    </row>
    <row r="2285" spans="1:26" x14ac:dyDescent="0.3">
      <c r="A2285" s="9">
        <v>45354</v>
      </c>
      <c r="B2285" s="7" t="s">
        <v>15</v>
      </c>
      <c r="C2285" s="7"/>
      <c r="D2285" s="7" t="s">
        <v>29</v>
      </c>
      <c r="I2285">
        <f>VLOOKUP(D2285,MoneyLine!$A$1:$K$33,7,FALSE)</f>
        <v>120.64333333333332</v>
      </c>
      <c r="J2285">
        <f>VLOOKUP(B2285,MoneyLine!$A$1:$K$33,7,FALSE)</f>
        <v>101.46142857142856</v>
      </c>
      <c r="K2285">
        <f>VLOOKUP(B2285,MoneyLine!$A$1:$K$33,11,FALSE)</f>
        <v>16.143749999999997</v>
      </c>
      <c r="L2285">
        <f>VLOOKUP(B2285,MoneyLine!$A$1:$D$33,4,FALSE)</f>
        <v>52.539000000000001</v>
      </c>
      <c r="M2285">
        <f>VLOOKUP(D2285,MoneyLine!$A$1:$K$33,11,FALSE)</f>
        <v>13.331249999999997</v>
      </c>
      <c r="N2285">
        <f>VLOOKUP(D2285,MoneyLine!$A$1:$D$33,4,FALSE)</f>
        <v>55.3095</v>
      </c>
      <c r="O2285">
        <f>VLOOKUP(D2285,MoneyLine!$A$1:$Q$33,14,FALSE)</f>
        <v>76.355714285714271</v>
      </c>
      <c r="P2285">
        <f>VLOOKUP(B2285,MoneyLine!$A$1:$Q$33,17,FALSE)</f>
        <v>16.578095238095237</v>
      </c>
      <c r="Q2285">
        <f>VLOOKUP(B2285,MoneyLine!$A$1:$K$33,10,FALSE)</f>
        <v>-8.7532142857142858</v>
      </c>
      <c r="R2285">
        <f>VLOOKUP(B2285,MoneyLine!$A$1:$Q$33,14,FALSE)</f>
        <v>76.89928571428571</v>
      </c>
      <c r="S2285">
        <f>VLOOKUP(D2285,MoneyLine!$A$1:$Q$33,17,FALSE)</f>
        <v>28.97</v>
      </c>
      <c r="T2285">
        <f>VLOOKUP(D2285,MoneyLine!$A$1:$K$33,10,FALSE)</f>
        <v>20.598452380952381</v>
      </c>
      <c r="V2285">
        <f>HomTotReg.!$B$17+(test!O2285*HomTotReg.!$B$18+HomTotReg.!$B$19*test!P2285+test!Q2285*HomTotReg.!$B$20)</f>
        <v>3.4738035428890592</v>
      </c>
      <c r="W2285">
        <f>VisTotReg.!$B$17+(VisTotReg.!$B$18*test!R2285+test!S2285*VisTotReg.!$B$19+test!T2285*VisTotReg.!$B$20)</f>
        <v>2.8616869096293303</v>
      </c>
      <c r="Y2285">
        <f>'MoneyLine Reg. 1'!$B$17+('MoneyLine Reg. 1'!$B$18*test!I2285+test!J2285*'MoneyLine Reg. 1'!$B$19+test!T2285*'MoneyLine Reg. 1'!$B$20+test!Q2285*'MoneyLine Reg. 1'!$B$21)</f>
        <v>0.65078660162392388</v>
      </c>
      <c r="Z2285">
        <f>'MoneyLine Reg. 2'!$B$17+('MoneyLine Reg. 2'!$B$18*test!M2285+test!K2285*'MoneyLine Reg. 2'!$B$19+'MoneyLine Reg. 2'!$B$20*test!L2285+test!N2285*'MoneyLine Reg. 2'!$B$21)</f>
        <v>0.22107464190770676</v>
      </c>
    </row>
    <row r="2286" spans="1:26" x14ac:dyDescent="0.3">
      <c r="A2286" s="8">
        <v>45354</v>
      </c>
      <c r="B2286" s="6" t="s">
        <v>24</v>
      </c>
      <c r="C2286" s="6"/>
      <c r="D2286" s="6" t="s">
        <v>28</v>
      </c>
      <c r="I2286">
        <f>VLOOKUP(D2286,MoneyLine!$A$1:$K$33,7,FALSE)</f>
        <v>60.434285714285707</v>
      </c>
      <c r="J2286">
        <f>VLOOKUP(B2286,MoneyLine!$A$1:$K$33,7,FALSE)</f>
        <v>-28.852380952380948</v>
      </c>
      <c r="K2286">
        <f>VLOOKUP(B2286,MoneyLine!$A$1:$K$33,11,FALSE)</f>
        <v>5.754999999999999</v>
      </c>
      <c r="L2286">
        <f>VLOOKUP(B2286,MoneyLine!$A$1:$D$33,4,FALSE)</f>
        <v>42.153999999999996</v>
      </c>
      <c r="M2286">
        <f>VLOOKUP(D2286,MoneyLine!$A$1:$K$33,11,FALSE)</f>
        <v>6.9025000000000016</v>
      </c>
      <c r="N2286">
        <f>VLOOKUP(D2286,MoneyLine!$A$1:$D$33,4,FALSE)</f>
        <v>50.512499999999996</v>
      </c>
      <c r="O2286">
        <f>VLOOKUP(D2286,MoneyLine!$A$1:$Q$33,14,FALSE)</f>
        <v>47.296666666666667</v>
      </c>
      <c r="P2286">
        <f>VLOOKUP(B2286,MoneyLine!$A$1:$Q$33,17,FALSE)</f>
        <v>-35.079523809523806</v>
      </c>
      <c r="Q2286">
        <f>VLOOKUP(B2286,MoneyLine!$A$1:$K$33,10,FALSE)</f>
        <v>-0.52404761904761887</v>
      </c>
      <c r="R2286">
        <f>VLOOKUP(B2286,MoneyLine!$A$1:$Q$33,14,FALSE)</f>
        <v>7.490952380952379</v>
      </c>
      <c r="S2286">
        <f>VLOOKUP(D2286,MoneyLine!$A$1:$Q$33,17,FALSE)</f>
        <v>10.998333333333333</v>
      </c>
      <c r="T2286">
        <f>VLOOKUP(D2286,MoneyLine!$A$1:$K$33,10,FALSE)</f>
        <v>5.5184523809523807</v>
      </c>
      <c r="V2286">
        <f>HomTotReg.!$B$17+(test!O2286*HomTotReg.!$B$18+HomTotReg.!$B$19*test!P2286+test!Q2286*HomTotReg.!$B$20)</f>
        <v>3.6229108324870847</v>
      </c>
      <c r="W2286">
        <f>VisTotReg.!$B$17+(VisTotReg.!$B$18*test!R2286+test!S2286*VisTotReg.!$B$19+test!T2286*VisTotReg.!$B$20)</f>
        <v>2.4206552554671332</v>
      </c>
      <c r="Y2286">
        <f>'MoneyLine Reg. 1'!$B$17+('MoneyLine Reg. 1'!$B$18*test!I2286+test!J2286*'MoneyLine Reg. 1'!$B$19+test!T2286*'MoneyLine Reg. 1'!$B$20+test!Q2286*'MoneyLine Reg. 1'!$B$21)</f>
        <v>1.2699154179784995</v>
      </c>
      <c r="Z2286">
        <f>'MoneyLine Reg. 2'!$B$17+('MoneyLine Reg. 2'!$B$18*test!M2286+test!K2286*'MoneyLine Reg. 2'!$B$19+'MoneyLine Reg. 2'!$B$20*test!L2286+test!N2286*'MoneyLine Reg. 2'!$B$21)</f>
        <v>0.88056194144965749</v>
      </c>
    </row>
    <row r="2287" spans="1:26" x14ac:dyDescent="0.3">
      <c r="A2287" s="9">
        <v>45354</v>
      </c>
      <c r="B2287" s="7" t="s">
        <v>25</v>
      </c>
      <c r="C2287" s="7"/>
      <c r="D2287" s="7" t="s">
        <v>12</v>
      </c>
      <c r="I2287">
        <f>VLOOKUP(D2287,MoneyLine!$A$1:$K$33,7,FALSE)</f>
        <v>38.000238095238089</v>
      </c>
      <c r="J2287">
        <f>VLOOKUP(B2287,MoneyLine!$A$1:$K$33,7,FALSE)</f>
        <v>56.057857142857138</v>
      </c>
      <c r="K2287">
        <f>VLOOKUP(B2287,MoneyLine!$A$1:$K$33,11,FALSE)</f>
        <v>10.718750000000002</v>
      </c>
      <c r="L2287">
        <f>VLOOKUP(B2287,MoneyLine!$A$1:$D$33,4,FALSE)</f>
        <v>47.954500000000003</v>
      </c>
      <c r="M2287">
        <f>VLOOKUP(D2287,MoneyLine!$A$1:$K$33,11,FALSE)</f>
        <v>5.6062500000000011</v>
      </c>
      <c r="N2287">
        <f>VLOOKUP(D2287,MoneyLine!$A$1:$D$33,4,FALSE)</f>
        <v>46.611499999999999</v>
      </c>
      <c r="O2287">
        <f>VLOOKUP(D2287,MoneyLine!$A$1:$Q$33,14,FALSE)</f>
        <v>32.669761904761899</v>
      </c>
      <c r="P2287">
        <f>VLOOKUP(B2287,MoneyLine!$A$1:$Q$33,17,FALSE)</f>
        <v>-14.592857142857142</v>
      </c>
      <c r="Q2287">
        <f>VLOOKUP(B2287,MoneyLine!$A$1:$K$33,10,FALSE)</f>
        <v>27.424404761904761</v>
      </c>
      <c r="R2287">
        <f>VLOOKUP(B2287,MoneyLine!$A$1:$Q$33,14,FALSE)</f>
        <v>60.674999999999997</v>
      </c>
      <c r="S2287">
        <f>VLOOKUP(D2287,MoneyLine!$A$1:$Q$33,17,FALSE)</f>
        <v>-1.7361904761904778</v>
      </c>
      <c r="T2287">
        <f>VLOOKUP(D2287,MoneyLine!$A$1:$K$33,10,FALSE)</f>
        <v>20.738571428571433</v>
      </c>
      <c r="V2287">
        <f>HomTotReg.!$B$17+(test!O2287*HomTotReg.!$B$18+HomTotReg.!$B$19*test!P2287+test!Q2287*HomTotReg.!$B$20)</f>
        <v>2.9428777286295591</v>
      </c>
      <c r="W2287">
        <f>VisTotReg.!$B$17+(VisTotReg.!$B$18*test!R2287+test!S2287*VisTotReg.!$B$19+test!T2287*VisTotReg.!$B$20)</f>
        <v>2.9409057972703159</v>
      </c>
      <c r="Y2287">
        <f>'MoneyLine Reg. 1'!$B$17+('MoneyLine Reg. 1'!$B$18*test!I2287+test!J2287*'MoneyLine Reg. 1'!$B$19+test!T2287*'MoneyLine Reg. 1'!$B$20+test!Q2287*'MoneyLine Reg. 1'!$B$21)</f>
        <v>3.5809049150869465E-3</v>
      </c>
      <c r="Z2287">
        <f>'MoneyLine Reg. 2'!$B$17+('MoneyLine Reg. 2'!$B$18*test!M2287+test!K2287*'MoneyLine Reg. 2'!$B$19+'MoneyLine Reg. 2'!$B$20*test!L2287+test!N2287*'MoneyLine Reg. 2'!$B$21)</f>
        <v>-0.2055044364717582</v>
      </c>
    </row>
    <row r="2288" spans="1:26" x14ac:dyDescent="0.3">
      <c r="A2288" s="8">
        <v>45355</v>
      </c>
      <c r="B2288" s="6" t="s">
        <v>27</v>
      </c>
      <c r="C2288" s="6"/>
      <c r="D2288" s="6" t="s">
        <v>20</v>
      </c>
      <c r="I2288">
        <f>VLOOKUP(D2288,MoneyLine!$A$1:$K$33,7,FALSE)</f>
        <v>53.481666666666655</v>
      </c>
      <c r="J2288">
        <f>VLOOKUP(B2288,MoneyLine!$A$1:$K$33,7,FALSE)</f>
        <v>57.437380952380948</v>
      </c>
      <c r="K2288">
        <f>VLOOKUP(B2288,MoneyLine!$A$1:$K$33,11,FALSE)</f>
        <v>10.504999999999999</v>
      </c>
      <c r="L2288">
        <f>VLOOKUP(B2288,MoneyLine!$A$1:$D$33,4,FALSE)</f>
        <v>52.064499999999995</v>
      </c>
      <c r="M2288">
        <f>VLOOKUP(D2288,MoneyLine!$A$1:$K$33,11,FALSE)</f>
        <v>4.7974999999999994</v>
      </c>
      <c r="N2288">
        <f>VLOOKUP(D2288,MoneyLine!$A$1:$D$33,4,FALSE)</f>
        <v>46.0565</v>
      </c>
      <c r="O2288">
        <f>VLOOKUP(D2288,MoneyLine!$A$1:$Q$33,14,FALSE)</f>
        <v>58.340238095238099</v>
      </c>
      <c r="P2288">
        <f>VLOOKUP(B2288,MoneyLine!$A$1:$Q$33,17,FALSE)</f>
        <v>0.65357142857142814</v>
      </c>
      <c r="Q2288">
        <f>VLOOKUP(B2288,MoneyLine!$A$1:$K$33,10,FALSE)</f>
        <v>23.449285714285718</v>
      </c>
      <c r="R2288">
        <f>VLOOKUP(B2288,MoneyLine!$A$1:$Q$33,14,FALSE)</f>
        <v>42.338571428571427</v>
      </c>
      <c r="S2288">
        <f>VLOOKUP(D2288,MoneyLine!$A$1:$Q$33,17,FALSE)</f>
        <v>-10.467380952380953</v>
      </c>
      <c r="T2288">
        <f>VLOOKUP(D2288,MoneyLine!$A$1:$K$33,10,FALSE)</f>
        <v>1.6524999999999999</v>
      </c>
      <c r="V2288">
        <f>HomTotReg.!$B$17+(test!O2288*HomTotReg.!$B$18+HomTotReg.!$B$19*test!P2288+test!Q2288*HomTotReg.!$B$20)</f>
        <v>3.0968450214938721</v>
      </c>
      <c r="W2288">
        <f>VisTotReg.!$B$17+(VisTotReg.!$B$18*test!R2288+test!S2288*VisTotReg.!$B$19+test!T2288*VisTotReg.!$B$20)</f>
        <v>3.0822734856104517</v>
      </c>
      <c r="Y2288">
        <f>'MoneyLine Reg. 1'!$B$17+('MoneyLine Reg. 1'!$B$18*test!I2288+test!J2288*'MoneyLine Reg. 1'!$B$19+test!T2288*'MoneyLine Reg. 1'!$B$20+test!Q2288*'MoneyLine Reg. 1'!$B$21)</f>
        <v>-8.5023637888662684E-2</v>
      </c>
      <c r="Z2288">
        <f>'MoneyLine Reg. 2'!$B$17+('MoneyLine Reg. 2'!$B$18*test!M2288+test!K2288*'MoneyLine Reg. 2'!$B$19+'MoneyLine Reg. 2'!$B$20*test!L2288+test!N2288*'MoneyLine Reg. 2'!$B$21)</f>
        <v>-0.59162594761145559</v>
      </c>
    </row>
    <row r="2289" spans="1:26" x14ac:dyDescent="0.3">
      <c r="A2289" s="9">
        <v>45355</v>
      </c>
      <c r="B2289" s="7" t="s">
        <v>34</v>
      </c>
      <c r="C2289" s="7"/>
      <c r="D2289" s="7" t="s">
        <v>22</v>
      </c>
      <c r="I2289">
        <f>VLOOKUP(D2289,MoneyLine!$A$1:$K$33,7,FALSE)</f>
        <v>73.279761904761898</v>
      </c>
      <c r="J2289">
        <f>VLOOKUP(B2289,MoneyLine!$A$1:$K$33,7,FALSE)</f>
        <v>70.167380952380938</v>
      </c>
      <c r="K2289">
        <f>VLOOKUP(B2289,MoneyLine!$A$1:$K$33,11,FALSE)</f>
        <v>10.367500000000003</v>
      </c>
      <c r="L2289">
        <f>VLOOKUP(B2289,MoneyLine!$A$1:$D$33,4,FALSE)</f>
        <v>52.325999999999993</v>
      </c>
      <c r="M2289">
        <f>VLOOKUP(D2289,MoneyLine!$A$1:$K$33,11,FALSE)</f>
        <v>6.432500000000001</v>
      </c>
      <c r="N2289">
        <f>VLOOKUP(D2289,MoneyLine!$A$1:$D$33,4,FALSE)</f>
        <v>50.885999999999996</v>
      </c>
      <c r="O2289">
        <f>VLOOKUP(D2289,MoneyLine!$A$1:$Q$33,14,FALSE)</f>
        <v>70.076904761904771</v>
      </c>
      <c r="P2289">
        <f>VLOOKUP(B2289,MoneyLine!$A$1:$Q$33,17,FALSE)</f>
        <v>22.489285714285707</v>
      </c>
      <c r="Q2289">
        <f>VLOOKUP(B2289,MoneyLine!$A$1:$K$33,10,FALSE)</f>
        <v>29.06904761904762</v>
      </c>
      <c r="R2289">
        <f>VLOOKUP(B2289,MoneyLine!$A$1:$Q$33,14,FALSE)</f>
        <v>40.24047619047618</v>
      </c>
      <c r="S2289">
        <f>VLOOKUP(D2289,MoneyLine!$A$1:$Q$33,17,FALSE)</f>
        <v>-0.22023809523809401</v>
      </c>
      <c r="T2289">
        <f>VLOOKUP(D2289,MoneyLine!$A$1:$K$33,10,FALSE)</f>
        <v>10.709166666666667</v>
      </c>
      <c r="V2289">
        <f>HomTotReg.!$B$17+(test!O2289*HomTotReg.!$B$18+HomTotReg.!$B$19*test!P2289+test!Q2289*HomTotReg.!$B$20)</f>
        <v>2.9277258623515841</v>
      </c>
      <c r="W2289">
        <f>VisTotReg.!$B$17+(VisTotReg.!$B$18*test!R2289+test!S2289*VisTotReg.!$B$19+test!T2289*VisTotReg.!$B$20)</f>
        <v>2.8326867445071029</v>
      </c>
      <c r="Y2289">
        <f>'MoneyLine Reg. 1'!$B$17+('MoneyLine Reg. 1'!$B$18*test!I2289+test!J2289*'MoneyLine Reg. 1'!$B$19+test!T2289*'MoneyLine Reg. 1'!$B$20+test!Q2289*'MoneyLine Reg. 1'!$B$21)</f>
        <v>3.1528584192526493E-2</v>
      </c>
      <c r="Z2289">
        <f>'MoneyLine Reg. 2'!$B$17+('MoneyLine Reg. 2'!$B$18*test!M2289+test!K2289*'MoneyLine Reg. 2'!$B$19+'MoneyLine Reg. 2'!$B$20*test!L2289+test!N2289*'MoneyLine Reg. 2'!$B$21)</f>
        <v>-0.15922280090927332</v>
      </c>
    </row>
    <row r="2290" spans="1:26" x14ac:dyDescent="0.3">
      <c r="A2290" s="8">
        <v>45355</v>
      </c>
      <c r="B2290" s="6" t="s">
        <v>6</v>
      </c>
      <c r="C2290" s="6"/>
      <c r="D2290" s="6" t="s">
        <v>11</v>
      </c>
      <c r="I2290">
        <f>VLOOKUP(D2290,MoneyLine!$A$1:$K$33,7,FALSE)</f>
        <v>121.01880952380951</v>
      </c>
      <c r="J2290">
        <f>VLOOKUP(B2290,MoneyLine!$A$1:$K$33,7,FALSE)</f>
        <v>-14.717619047619038</v>
      </c>
      <c r="K2290">
        <f>VLOOKUP(B2290,MoneyLine!$A$1:$K$33,11,FALSE)</f>
        <v>1.6887499999999989</v>
      </c>
      <c r="L2290">
        <f>VLOOKUP(B2290,MoneyLine!$A$1:$D$33,4,FALSE)</f>
        <v>38.247500000000002</v>
      </c>
      <c r="M2290">
        <f>VLOOKUP(D2290,MoneyLine!$A$1:$K$33,11,FALSE)</f>
        <v>15.838749999999997</v>
      </c>
      <c r="N2290">
        <f>VLOOKUP(D2290,MoneyLine!$A$1:$D$33,4,FALSE)</f>
        <v>52.685499999999998</v>
      </c>
      <c r="O2290">
        <f>VLOOKUP(D2290,MoneyLine!$A$1:$Q$33,14,FALSE)</f>
        <v>85.286666666666662</v>
      </c>
      <c r="P2290">
        <f>VLOOKUP(B2290,MoneyLine!$A$1:$Q$33,17,FALSE)</f>
        <v>-23.022142857142857</v>
      </c>
      <c r="Q2290">
        <f>VLOOKUP(B2290,MoneyLine!$A$1:$K$33,10,FALSE)</f>
        <v>2.2516666666666674</v>
      </c>
      <c r="R2290">
        <f>VLOOKUP(B2290,MoneyLine!$A$1:$Q$33,14,FALSE)</f>
        <v>4.214999999999999</v>
      </c>
      <c r="S2290">
        <f>VLOOKUP(D2290,MoneyLine!$A$1:$Q$33,17,FALSE)</f>
        <v>15.627619047619051</v>
      </c>
      <c r="T2290">
        <f>VLOOKUP(D2290,MoneyLine!$A$1:$K$33,10,FALSE)</f>
        <v>10.4975</v>
      </c>
      <c r="V2290">
        <f>HomTotReg.!$B$17+(test!O2290*HomTotReg.!$B$18+HomTotReg.!$B$19*test!P2290+test!Q2290*HomTotReg.!$B$20)</f>
        <v>3.8666394452863546</v>
      </c>
      <c r="W2290">
        <f>VisTotReg.!$B$17+(VisTotReg.!$B$18*test!R2290+test!S2290*VisTotReg.!$B$19+test!T2290*VisTotReg.!$B$20)</f>
        <v>2.2672173740277115</v>
      </c>
      <c r="Y2290">
        <f>'MoneyLine Reg. 1'!$B$17+('MoneyLine Reg. 1'!$B$18*test!I2290+test!J2290*'MoneyLine Reg. 1'!$B$19+test!T2290*'MoneyLine Reg. 1'!$B$20+test!Q2290*'MoneyLine Reg. 1'!$B$21)</f>
        <v>1.7419406880759993</v>
      </c>
      <c r="Z2290">
        <f>'MoneyLine Reg. 2'!$B$17+('MoneyLine Reg. 2'!$B$18*test!M2290+test!K2290*'MoneyLine Reg. 2'!$B$19+'MoneyLine Reg. 2'!$B$20*test!L2290+test!N2290*'MoneyLine Reg. 2'!$B$21)</f>
        <v>2.1132317370321605</v>
      </c>
    </row>
    <row r="2291" spans="1:26" x14ac:dyDescent="0.3">
      <c r="A2291" s="9">
        <v>45355</v>
      </c>
      <c r="B2291" s="7" t="s">
        <v>31</v>
      </c>
      <c r="C2291" s="7"/>
      <c r="D2291" s="7" t="s">
        <v>17</v>
      </c>
      <c r="I2291">
        <f>VLOOKUP(D2291,MoneyLine!$A$1:$K$33,7,FALSE)</f>
        <v>126.67</v>
      </c>
      <c r="J2291">
        <f>VLOOKUP(B2291,MoneyLine!$A$1:$K$33,7,FALSE)</f>
        <v>130.13119047619048</v>
      </c>
      <c r="K2291">
        <f>VLOOKUP(B2291,MoneyLine!$A$1:$K$33,11,FALSE)</f>
        <v>13.114999999999997</v>
      </c>
      <c r="L2291">
        <f>VLOOKUP(B2291,MoneyLine!$A$1:$D$33,4,FALSE)</f>
        <v>55.725999999999999</v>
      </c>
      <c r="M2291">
        <f>VLOOKUP(D2291,MoneyLine!$A$1:$K$33,11,FALSE)</f>
        <v>19.922499999999999</v>
      </c>
      <c r="N2291">
        <f>VLOOKUP(D2291,MoneyLine!$A$1:$D$33,4,FALSE)</f>
        <v>49.902000000000001</v>
      </c>
      <c r="O2291">
        <f>VLOOKUP(D2291,MoneyLine!$A$1:$Q$33,14,FALSE)</f>
        <v>104.88261904761904</v>
      </c>
      <c r="P2291">
        <f>VLOOKUP(B2291,MoneyLine!$A$1:$Q$33,17,FALSE)</f>
        <v>29.228333333333332</v>
      </c>
      <c r="Q2291">
        <f>VLOOKUP(B2291,MoneyLine!$A$1:$K$33,10,FALSE)</f>
        <v>31.447738095238101</v>
      </c>
      <c r="R2291">
        <f>VLOOKUP(B2291,MoneyLine!$A$1:$Q$33,14,FALSE)</f>
        <v>91.865476190476173</v>
      </c>
      <c r="S2291">
        <f>VLOOKUP(D2291,MoneyLine!$A$1:$Q$33,17,FALSE)</f>
        <v>9.6223809523809507</v>
      </c>
      <c r="T2291">
        <f>VLOOKUP(D2291,MoneyLine!$A$1:$K$33,10,FALSE)</f>
        <v>23.209285714285713</v>
      </c>
      <c r="V2291">
        <f>HomTotReg.!$B$17+(test!O2291*HomTotReg.!$B$18+HomTotReg.!$B$19*test!P2291+test!Q2291*HomTotReg.!$B$20)</f>
        <v>3.1984850314092843</v>
      </c>
      <c r="W2291">
        <f>VisTotReg.!$B$17+(VisTotReg.!$B$18*test!R2291+test!S2291*VisTotReg.!$B$19+test!T2291*VisTotReg.!$B$20)</f>
        <v>3.1732351203804323</v>
      </c>
      <c r="Y2291">
        <f>'MoneyLine Reg. 1'!$B$17+('MoneyLine Reg. 1'!$B$18*test!I2291+test!J2291*'MoneyLine Reg. 1'!$B$19+test!T2291*'MoneyLine Reg. 1'!$B$20+test!Q2291*'MoneyLine Reg. 1'!$B$21)</f>
        <v>1.3568160956286712E-2</v>
      </c>
      <c r="Z2291">
        <f>'MoneyLine Reg. 2'!$B$17+('MoneyLine Reg. 2'!$B$18*test!M2291+test!K2291*'MoneyLine Reg. 2'!$B$19+'MoneyLine Reg. 2'!$B$20*test!L2291+test!N2291*'MoneyLine Reg. 2'!$B$21)</f>
        <v>0.17455497333523606</v>
      </c>
    </row>
    <row r="2292" spans="1:26" x14ac:dyDescent="0.3">
      <c r="A2292" s="8">
        <v>45355</v>
      </c>
      <c r="B2292" s="6" t="s">
        <v>10</v>
      </c>
      <c r="C2292" s="6"/>
      <c r="D2292" s="6" t="s">
        <v>4</v>
      </c>
      <c r="I2292">
        <f>VLOOKUP(D2292,MoneyLine!$A$1:$K$33,7,FALSE)</f>
        <v>71.288571428571402</v>
      </c>
      <c r="J2292">
        <f>VLOOKUP(B2292,MoneyLine!$A$1:$K$33,7,FALSE)</f>
        <v>43.783809523809516</v>
      </c>
      <c r="K2292">
        <f>VLOOKUP(B2292,MoneyLine!$A$1:$K$33,11,FALSE)</f>
        <v>2.1412499999999977</v>
      </c>
      <c r="L2292">
        <f>VLOOKUP(B2292,MoneyLine!$A$1:$D$33,4,FALSE)</f>
        <v>45.351499999999994</v>
      </c>
      <c r="M2292">
        <f>VLOOKUP(D2292,MoneyLine!$A$1:$K$33,11,FALSE)</f>
        <v>4.0925000000000029</v>
      </c>
      <c r="N2292">
        <f>VLOOKUP(D2292,MoneyLine!$A$1:$D$33,4,FALSE)</f>
        <v>50.962499999999999</v>
      </c>
      <c r="O2292">
        <f>VLOOKUP(D2292,MoneyLine!$A$1:$Q$33,14,FALSE)</f>
        <v>28.298571428571432</v>
      </c>
      <c r="P2292">
        <f>VLOOKUP(B2292,MoneyLine!$A$1:$Q$33,17,FALSE)</f>
        <v>-14.675714285714287</v>
      </c>
      <c r="Q2292">
        <f>VLOOKUP(B2292,MoneyLine!$A$1:$K$33,10,FALSE)</f>
        <v>13.367738095238096</v>
      </c>
      <c r="R2292">
        <f>VLOOKUP(B2292,MoneyLine!$A$1:$Q$33,14,FALSE)</f>
        <v>43.181904761904768</v>
      </c>
      <c r="S2292">
        <f>VLOOKUP(D2292,MoneyLine!$A$1:$Q$33,17,FALSE)</f>
        <v>33.857619047619039</v>
      </c>
      <c r="T2292">
        <f>VLOOKUP(D2292,MoneyLine!$A$1:$K$33,10,FALSE)</f>
        <v>21.901309523809527</v>
      </c>
      <c r="V2292">
        <f>HomTotReg.!$B$17+(test!O2292*HomTotReg.!$B$18+HomTotReg.!$B$19*test!P2292+test!Q2292*HomTotReg.!$B$20)</f>
        <v>3.0524608810493858</v>
      </c>
      <c r="W2292">
        <f>VisTotReg.!$B$17+(VisTotReg.!$B$18*test!R2292+test!S2292*VisTotReg.!$B$19+test!T2292*VisTotReg.!$B$20)</f>
        <v>2.3989974983918598</v>
      </c>
      <c r="Y2292">
        <f>'MoneyLine Reg. 1'!$B$17+('MoneyLine Reg. 1'!$B$18*test!I2292+test!J2292*'MoneyLine Reg. 1'!$B$19+test!T2292*'MoneyLine Reg. 1'!$B$20+test!Q2292*'MoneyLine Reg. 1'!$B$21)</f>
        <v>0.62782103999738192</v>
      </c>
      <c r="Z2292">
        <f>'MoneyLine Reg. 2'!$B$17+('MoneyLine Reg. 2'!$B$18*test!M2292+test!K2292*'MoneyLine Reg. 2'!$B$19+'MoneyLine Reg. 2'!$B$20*test!L2292+test!N2292*'MoneyLine Reg. 2'!$B$21)</f>
        <v>0.71275518501182367</v>
      </c>
    </row>
    <row r="2293" spans="1:26" x14ac:dyDescent="0.3">
      <c r="A2293" s="9">
        <v>45355</v>
      </c>
      <c r="B2293" s="7" t="s">
        <v>14</v>
      </c>
      <c r="C2293" s="7"/>
      <c r="D2293" s="7" t="s">
        <v>5</v>
      </c>
      <c r="I2293">
        <f>VLOOKUP(D2293,MoneyLine!$A$1:$K$33,7,FALSE)</f>
        <v>92.519047619047612</v>
      </c>
      <c r="J2293">
        <f>VLOOKUP(B2293,MoneyLine!$A$1:$K$33,7,FALSE)</f>
        <v>85.562619047619037</v>
      </c>
      <c r="K2293">
        <f>VLOOKUP(B2293,MoneyLine!$A$1:$K$33,11,FALSE)</f>
        <v>19.403750000000002</v>
      </c>
      <c r="L2293">
        <f>VLOOKUP(B2293,MoneyLine!$A$1:$D$33,4,FALSE)</f>
        <v>49.788499999999999</v>
      </c>
      <c r="M2293">
        <f>VLOOKUP(D2293,MoneyLine!$A$1:$K$33,11,FALSE)</f>
        <v>15.5725</v>
      </c>
      <c r="N2293">
        <f>VLOOKUP(D2293,MoneyLine!$A$1:$D$33,4,FALSE)</f>
        <v>52.448999999999998</v>
      </c>
      <c r="O2293">
        <f>VLOOKUP(D2293,MoneyLine!$A$1:$Q$33,14,FALSE)</f>
        <v>80.7392857142857</v>
      </c>
      <c r="P2293">
        <f>VLOOKUP(B2293,MoneyLine!$A$1:$Q$33,17,FALSE)</f>
        <v>-3.2247619047619036</v>
      </c>
      <c r="Q2293">
        <f>VLOOKUP(B2293,MoneyLine!$A$1:$K$33,10,FALSE)</f>
        <v>24.058452380952382</v>
      </c>
      <c r="R2293">
        <f>VLOOKUP(B2293,MoneyLine!$A$1:$Q$33,14,FALSE)</f>
        <v>87.124523809523808</v>
      </c>
      <c r="S2293">
        <f>VLOOKUP(D2293,MoneyLine!$A$1:$Q$33,17,FALSE)</f>
        <v>2.4073809523809526</v>
      </c>
      <c r="T2293">
        <f>VLOOKUP(D2293,MoneyLine!$A$1:$K$33,10,FALSE)</f>
        <v>7.11511904761905</v>
      </c>
      <c r="V2293">
        <f>HomTotReg.!$B$17+(test!O2293*HomTotReg.!$B$18+HomTotReg.!$B$19*test!P2293+test!Q2293*HomTotReg.!$B$20)</f>
        <v>3.3683060487680869</v>
      </c>
      <c r="W2293">
        <f>VisTotReg.!$B$17+(VisTotReg.!$B$18*test!R2293+test!S2293*VisTotReg.!$B$19+test!T2293*VisTotReg.!$B$20)</f>
        <v>3.418294548346422</v>
      </c>
      <c r="Y2293">
        <f>'MoneyLine Reg. 1'!$B$17+('MoneyLine Reg. 1'!$B$18*test!I2293+test!J2293*'MoneyLine Reg. 1'!$B$19+test!T2293*'MoneyLine Reg. 1'!$B$20+test!Q2293*'MoneyLine Reg. 1'!$B$21)</f>
        <v>4.3205474399677646E-2</v>
      </c>
      <c r="Z2293">
        <f>'MoneyLine Reg. 2'!$B$17+('MoneyLine Reg. 2'!$B$18*test!M2293+test!K2293*'MoneyLine Reg. 2'!$B$19+'MoneyLine Reg. 2'!$B$20*test!L2293+test!N2293*'MoneyLine Reg. 2'!$B$21)</f>
        <v>0.16940153071854924</v>
      </c>
    </row>
    <row r="2294" spans="1:26" x14ac:dyDescent="0.3">
      <c r="A2294" s="8">
        <v>45356</v>
      </c>
      <c r="B2294" s="6" t="s">
        <v>6</v>
      </c>
      <c r="C2294" s="6"/>
      <c r="D2294" s="6" t="s">
        <v>25</v>
      </c>
      <c r="I2294">
        <f>VLOOKUP(D2294,MoneyLine!$A$1:$K$33,7,FALSE)</f>
        <v>56.057857142857138</v>
      </c>
      <c r="J2294">
        <f>VLOOKUP(B2294,MoneyLine!$A$1:$K$33,7,FALSE)</f>
        <v>-14.717619047619038</v>
      </c>
      <c r="K2294">
        <f>VLOOKUP(B2294,MoneyLine!$A$1:$K$33,11,FALSE)</f>
        <v>1.6887499999999989</v>
      </c>
      <c r="L2294">
        <f>VLOOKUP(B2294,MoneyLine!$A$1:$D$33,4,FALSE)</f>
        <v>38.247500000000002</v>
      </c>
      <c r="M2294">
        <f>VLOOKUP(D2294,MoneyLine!$A$1:$K$33,11,FALSE)</f>
        <v>10.718750000000002</v>
      </c>
      <c r="N2294">
        <f>VLOOKUP(D2294,MoneyLine!$A$1:$D$33,4,FALSE)</f>
        <v>47.954500000000003</v>
      </c>
      <c r="O2294">
        <f>VLOOKUP(D2294,MoneyLine!$A$1:$Q$33,14,FALSE)</f>
        <v>60.674999999999997</v>
      </c>
      <c r="P2294">
        <f>VLOOKUP(B2294,MoneyLine!$A$1:$Q$33,17,FALSE)</f>
        <v>-23.022142857142857</v>
      </c>
      <c r="Q2294">
        <f>VLOOKUP(B2294,MoneyLine!$A$1:$K$33,10,FALSE)</f>
        <v>2.2516666666666674</v>
      </c>
      <c r="R2294">
        <f>VLOOKUP(B2294,MoneyLine!$A$1:$Q$33,14,FALSE)</f>
        <v>4.214999999999999</v>
      </c>
      <c r="S2294">
        <f>VLOOKUP(D2294,MoneyLine!$A$1:$Q$33,17,FALSE)</f>
        <v>-14.592857142857142</v>
      </c>
      <c r="T2294">
        <f>VLOOKUP(D2294,MoneyLine!$A$1:$K$33,10,FALSE)</f>
        <v>27.424404761904761</v>
      </c>
      <c r="V2294">
        <f>HomTotReg.!$B$17+(test!O2294*HomTotReg.!$B$18+HomTotReg.!$B$19*test!P2294+test!Q2294*HomTotReg.!$B$20)</f>
        <v>3.6061411061990976</v>
      </c>
      <c r="W2294">
        <f>VisTotReg.!$B$17+(VisTotReg.!$B$18*test!R2294+test!S2294*VisTotReg.!$B$19+test!T2294*VisTotReg.!$B$20)</f>
        <v>2.2873740464447483</v>
      </c>
      <c r="Y2294">
        <f>'MoneyLine Reg. 1'!$B$17+('MoneyLine Reg. 1'!$B$18*test!I2294+test!J2294*'MoneyLine Reg. 1'!$B$19+test!T2294*'MoneyLine Reg. 1'!$B$20+test!Q2294*'MoneyLine Reg. 1'!$B$21)</f>
        <v>1.3397654557853964</v>
      </c>
      <c r="Z2294">
        <f>'MoneyLine Reg. 2'!$B$17+('MoneyLine Reg. 2'!$B$18*test!M2294+test!K2294*'MoneyLine Reg. 2'!$B$19+'MoneyLine Reg. 2'!$B$20*test!L2294+test!N2294*'MoneyLine Reg. 2'!$B$21)</f>
        <v>1.4639461348916685</v>
      </c>
    </row>
    <row r="2295" spans="1:26" x14ac:dyDescent="0.3">
      <c r="A2295" s="9">
        <v>45356</v>
      </c>
      <c r="B2295" s="7" t="s">
        <v>9</v>
      </c>
      <c r="C2295" s="7"/>
      <c r="D2295" s="7" t="s">
        <v>14</v>
      </c>
      <c r="I2295">
        <f>VLOOKUP(D2295,MoneyLine!$A$1:$K$33,7,FALSE)</f>
        <v>85.562619047619037</v>
      </c>
      <c r="J2295">
        <f>VLOOKUP(B2295,MoneyLine!$A$1:$K$33,7,FALSE)</f>
        <v>154.76523809523809</v>
      </c>
      <c r="K2295">
        <f>VLOOKUP(B2295,MoneyLine!$A$1:$K$33,11,FALSE)</f>
        <v>17.220000000000002</v>
      </c>
      <c r="L2295">
        <f>VLOOKUP(B2295,MoneyLine!$A$1:$D$33,4,FALSE)</f>
        <v>58.933</v>
      </c>
      <c r="M2295">
        <f>VLOOKUP(D2295,MoneyLine!$A$1:$K$33,11,FALSE)</f>
        <v>19.403750000000002</v>
      </c>
      <c r="N2295">
        <f>VLOOKUP(D2295,MoneyLine!$A$1:$D$33,4,FALSE)</f>
        <v>49.788499999999999</v>
      </c>
      <c r="O2295">
        <f>VLOOKUP(D2295,MoneyLine!$A$1:$Q$33,14,FALSE)</f>
        <v>87.124523809523808</v>
      </c>
      <c r="P2295">
        <f>VLOOKUP(B2295,MoneyLine!$A$1:$Q$33,17,FALSE)</f>
        <v>29.393333333333338</v>
      </c>
      <c r="Q2295">
        <f>VLOOKUP(B2295,MoneyLine!$A$1:$K$33,10,FALSE)</f>
        <v>-2.4774999999999996</v>
      </c>
      <c r="R2295">
        <f>VLOOKUP(B2295,MoneyLine!$A$1:$Q$33,14,FALSE)</f>
        <v>117.61833333333333</v>
      </c>
      <c r="S2295">
        <f>VLOOKUP(D2295,MoneyLine!$A$1:$Q$33,17,FALSE)</f>
        <v>-3.2247619047619036</v>
      </c>
      <c r="T2295">
        <f>VLOOKUP(D2295,MoneyLine!$A$1:$K$33,10,FALSE)</f>
        <v>24.058452380952382</v>
      </c>
      <c r="V2295">
        <f>HomTotReg.!$B$17+(test!O2295*HomTotReg.!$B$18+HomTotReg.!$B$19*test!P2295+test!Q2295*HomTotReg.!$B$20)</f>
        <v>3.3827962526652211</v>
      </c>
      <c r="W2295">
        <f>VisTotReg.!$B$17+(VisTotReg.!$B$18*test!R2295+test!S2295*VisTotReg.!$B$19+test!T2295*VisTotReg.!$B$20)</f>
        <v>3.5807205587725477</v>
      </c>
      <c r="Y2295">
        <f>'MoneyLine Reg. 1'!$B$17+('MoneyLine Reg. 1'!$B$18*test!I2295+test!J2295*'MoneyLine Reg. 1'!$B$19+test!T2295*'MoneyLine Reg. 1'!$B$20+test!Q2295*'MoneyLine Reg. 1'!$B$21)</f>
        <v>-0.3214781483167265</v>
      </c>
      <c r="Z2295">
        <f>'MoneyLine Reg. 2'!$B$17+('MoneyLine Reg. 2'!$B$18*test!M2295+test!K2295*'MoneyLine Reg. 2'!$B$19+'MoneyLine Reg. 2'!$B$20*test!L2295+test!N2295*'MoneyLine Reg. 2'!$B$21)</f>
        <v>-0.34805913507819319</v>
      </c>
    </row>
    <row r="2296" spans="1:26" x14ac:dyDescent="0.3">
      <c r="A2296" s="8">
        <v>45356</v>
      </c>
      <c r="B2296" s="6" t="s">
        <v>8</v>
      </c>
      <c r="C2296" s="6"/>
      <c r="D2296" s="6" t="s">
        <v>29</v>
      </c>
      <c r="I2296">
        <f>VLOOKUP(D2296,MoneyLine!$A$1:$K$33,7,FALSE)</f>
        <v>120.64333333333332</v>
      </c>
      <c r="J2296">
        <f>VLOOKUP(B2296,MoneyLine!$A$1:$K$33,7,FALSE)</f>
        <v>158.14214285714286</v>
      </c>
      <c r="K2296">
        <f>VLOOKUP(B2296,MoneyLine!$A$1:$K$33,11,FALSE)</f>
        <v>11.611250000000004</v>
      </c>
      <c r="L2296">
        <f>VLOOKUP(B2296,MoneyLine!$A$1:$D$33,4,FALSE)</f>
        <v>49.862499999999997</v>
      </c>
      <c r="M2296">
        <f>VLOOKUP(D2296,MoneyLine!$A$1:$K$33,11,FALSE)</f>
        <v>13.331249999999997</v>
      </c>
      <c r="N2296">
        <f>VLOOKUP(D2296,MoneyLine!$A$1:$D$33,4,FALSE)</f>
        <v>55.3095</v>
      </c>
      <c r="O2296">
        <f>VLOOKUP(D2296,MoneyLine!$A$1:$Q$33,14,FALSE)</f>
        <v>76.355714285714271</v>
      </c>
      <c r="P2296">
        <f>VLOOKUP(B2296,MoneyLine!$A$1:$Q$33,17,FALSE)</f>
        <v>14.067142857142855</v>
      </c>
      <c r="Q2296">
        <f>VLOOKUP(B2296,MoneyLine!$A$1:$K$33,10,FALSE)</f>
        <v>21.027261904761904</v>
      </c>
      <c r="R2296">
        <f>VLOOKUP(B2296,MoneyLine!$A$1:$Q$33,14,FALSE)</f>
        <v>125.46428571428571</v>
      </c>
      <c r="S2296">
        <f>VLOOKUP(D2296,MoneyLine!$A$1:$Q$33,17,FALSE)</f>
        <v>28.97</v>
      </c>
      <c r="T2296">
        <f>VLOOKUP(D2296,MoneyLine!$A$1:$K$33,10,FALSE)</f>
        <v>20.598452380952381</v>
      </c>
      <c r="V2296">
        <f>HomTotReg.!$B$17+(test!O2296*HomTotReg.!$B$18+HomTotReg.!$B$19*test!P2296+test!Q2296*HomTotReg.!$B$20)</f>
        <v>3.1720889934117231</v>
      </c>
      <c r="W2296">
        <f>VisTotReg.!$B$17+(VisTotReg.!$B$18*test!R2296+test!S2296*VisTotReg.!$B$19+test!T2296*VisTotReg.!$B$20)</f>
        <v>3.4377364422402437</v>
      </c>
      <c r="Y2296">
        <f>'MoneyLine Reg. 1'!$B$17+('MoneyLine Reg. 1'!$B$18*test!I2296+test!J2296*'MoneyLine Reg. 1'!$B$19+test!T2296*'MoneyLine Reg. 1'!$B$20+test!Q2296*'MoneyLine Reg. 1'!$B$21)</f>
        <v>-0.29978348818760558</v>
      </c>
      <c r="Z2296">
        <f>'MoneyLine Reg. 2'!$B$17+('MoneyLine Reg. 2'!$B$18*test!M2296+test!K2296*'MoneyLine Reg. 2'!$B$19+'MoneyLine Reg. 2'!$B$20*test!L2296+test!N2296*'MoneyLine Reg. 2'!$B$21)</f>
        <v>0.68911934653985352</v>
      </c>
    </row>
    <row r="2297" spans="1:26" x14ac:dyDescent="0.3">
      <c r="A2297" s="9">
        <v>45356</v>
      </c>
      <c r="B2297" s="7" t="s">
        <v>31</v>
      </c>
      <c r="C2297" s="7"/>
      <c r="D2297" s="7" t="s">
        <v>15</v>
      </c>
      <c r="I2297">
        <f>VLOOKUP(D2297,MoneyLine!$A$1:$K$33,7,FALSE)</f>
        <v>101.46142857142856</v>
      </c>
      <c r="J2297">
        <f>VLOOKUP(B2297,MoneyLine!$A$1:$K$33,7,FALSE)</f>
        <v>130.13119047619048</v>
      </c>
      <c r="K2297">
        <f>VLOOKUP(B2297,MoneyLine!$A$1:$K$33,11,FALSE)</f>
        <v>13.114999999999997</v>
      </c>
      <c r="L2297">
        <f>VLOOKUP(B2297,MoneyLine!$A$1:$D$33,4,FALSE)</f>
        <v>55.725999999999999</v>
      </c>
      <c r="M2297">
        <f>VLOOKUP(D2297,MoneyLine!$A$1:$K$33,11,FALSE)</f>
        <v>16.143749999999997</v>
      </c>
      <c r="N2297">
        <f>VLOOKUP(D2297,MoneyLine!$A$1:$D$33,4,FALSE)</f>
        <v>52.539000000000001</v>
      </c>
      <c r="O2297">
        <f>VLOOKUP(D2297,MoneyLine!$A$1:$Q$33,14,FALSE)</f>
        <v>76.89928571428571</v>
      </c>
      <c r="P2297">
        <f>VLOOKUP(B2297,MoneyLine!$A$1:$Q$33,17,FALSE)</f>
        <v>29.228333333333332</v>
      </c>
      <c r="Q2297">
        <f>VLOOKUP(B2297,MoneyLine!$A$1:$K$33,10,FALSE)</f>
        <v>31.447738095238101</v>
      </c>
      <c r="R2297">
        <f>VLOOKUP(B2297,MoneyLine!$A$1:$Q$33,14,FALSE)</f>
        <v>91.865476190476173</v>
      </c>
      <c r="S2297">
        <f>VLOOKUP(D2297,MoneyLine!$A$1:$Q$33,17,FALSE)</f>
        <v>16.578095238095237</v>
      </c>
      <c r="T2297">
        <f>VLOOKUP(D2297,MoneyLine!$A$1:$K$33,10,FALSE)</f>
        <v>-8.7532142857142858</v>
      </c>
      <c r="V2297">
        <f>HomTotReg.!$B$17+(test!O2297*HomTotReg.!$B$18+HomTotReg.!$B$19*test!P2297+test!Q2297*HomTotReg.!$B$20)</f>
        <v>2.902299813472327</v>
      </c>
      <c r="W2297">
        <f>VisTotReg.!$B$17+(VisTotReg.!$B$18*test!R2297+test!S2297*VisTotReg.!$B$19+test!T2297*VisTotReg.!$B$20)</f>
        <v>3.5818582624745967</v>
      </c>
      <c r="Y2297">
        <f>'MoneyLine Reg. 1'!$B$17+('MoneyLine Reg. 1'!$B$18*test!I2297+test!J2297*'MoneyLine Reg. 1'!$B$19+test!T2297*'MoneyLine Reg. 1'!$B$20+test!Q2297*'MoneyLine Reg. 1'!$B$21)</f>
        <v>-0.67585951338180639</v>
      </c>
      <c r="Z2297">
        <f>'MoneyLine Reg. 2'!$B$17+('MoneyLine Reg. 2'!$B$18*test!M2297+test!K2297*'MoneyLine Reg. 2'!$B$19+'MoneyLine Reg. 2'!$B$20*test!L2297+test!N2297*'MoneyLine Reg. 2'!$B$21)</f>
        <v>0.13246680149134171</v>
      </c>
    </row>
    <row r="2298" spans="1:26" x14ac:dyDescent="0.3">
      <c r="A2298" s="8">
        <v>45356</v>
      </c>
      <c r="B2298" s="6" t="s">
        <v>33</v>
      </c>
      <c r="C2298" s="6"/>
      <c r="D2298" s="6" t="s">
        <v>21</v>
      </c>
      <c r="I2298">
        <f>VLOOKUP(D2298,MoneyLine!$A$1:$K$33,7,FALSE)</f>
        <v>81.149285714285725</v>
      </c>
      <c r="J2298">
        <f>VLOOKUP(B2298,MoneyLine!$A$1:$K$33,7,FALSE)</f>
        <v>35.906904761904762</v>
      </c>
      <c r="K2298">
        <f>VLOOKUP(B2298,MoneyLine!$A$1:$K$33,11,FALSE)</f>
        <v>3.707499999999996</v>
      </c>
      <c r="L2298">
        <f>VLOOKUP(B2298,MoneyLine!$A$1:$D$33,4,FALSE)</f>
        <v>47.251999999999995</v>
      </c>
      <c r="M2298">
        <f>VLOOKUP(D2298,MoneyLine!$A$1:$K$33,11,FALSE)</f>
        <v>9.1225000000000005</v>
      </c>
      <c r="N2298">
        <f>VLOOKUP(D2298,MoneyLine!$A$1:$D$33,4,FALSE)</f>
        <v>51.807999999999993</v>
      </c>
      <c r="O2298">
        <f>VLOOKUP(D2298,MoneyLine!$A$1:$Q$33,14,FALSE)</f>
        <v>65.387857142857143</v>
      </c>
      <c r="P2298">
        <f>VLOOKUP(B2298,MoneyLine!$A$1:$Q$33,17,FALSE)</f>
        <v>-16.226190476190478</v>
      </c>
      <c r="Q2298">
        <f>VLOOKUP(B2298,MoneyLine!$A$1:$K$33,10,FALSE)</f>
        <v>29.473928571428576</v>
      </c>
      <c r="R2298">
        <f>VLOOKUP(B2298,MoneyLine!$A$1:$Q$33,14,FALSE)</f>
        <v>44.759523809523806</v>
      </c>
      <c r="S2298">
        <f>VLOOKUP(D2298,MoneyLine!$A$1:$Q$33,17,FALSE)</f>
        <v>7.3759523809523806</v>
      </c>
      <c r="T2298">
        <f>VLOOKUP(D2298,MoneyLine!$A$1:$K$33,10,FALSE)</f>
        <v>8.0371428571428574</v>
      </c>
      <c r="V2298">
        <f>HomTotReg.!$B$17+(test!O2298*HomTotReg.!$B$18+HomTotReg.!$B$19*test!P2298+test!Q2298*HomTotReg.!$B$20)</f>
        <v>3.2838898165922892</v>
      </c>
      <c r="W2298">
        <f>VisTotReg.!$B$17+(VisTotReg.!$B$18*test!R2298+test!S2298*VisTotReg.!$B$19+test!T2298*VisTotReg.!$B$20)</f>
        <v>2.8579180608514836</v>
      </c>
      <c r="Y2298">
        <f>'MoneyLine Reg. 1'!$B$17+('MoneyLine Reg. 1'!$B$18*test!I2298+test!J2298*'MoneyLine Reg. 1'!$B$19+test!T2298*'MoneyLine Reg. 1'!$B$20+test!Q2298*'MoneyLine Reg. 1'!$B$21)</f>
        <v>0.46199747271640518</v>
      </c>
      <c r="Z2298">
        <f>'MoneyLine Reg. 2'!$B$17+('MoneyLine Reg. 2'!$B$18*test!M2298+test!K2298*'MoneyLine Reg. 2'!$B$19+'MoneyLine Reg. 2'!$B$20*test!L2298+test!N2298*'MoneyLine Reg. 2'!$B$21)</f>
        <v>0.84415255658047039</v>
      </c>
    </row>
    <row r="2299" spans="1:26" x14ac:dyDescent="0.3">
      <c r="A2299" s="9">
        <v>45356</v>
      </c>
      <c r="B2299" s="7" t="s">
        <v>10</v>
      </c>
      <c r="C2299" s="7"/>
      <c r="D2299" s="7" t="s">
        <v>16</v>
      </c>
      <c r="I2299">
        <f>VLOOKUP(D2299,MoneyLine!$A$1:$K$33,7,FALSE)</f>
        <v>64.561666666666639</v>
      </c>
      <c r="J2299">
        <f>VLOOKUP(B2299,MoneyLine!$A$1:$K$33,7,FALSE)</f>
        <v>43.783809523809516</v>
      </c>
      <c r="K2299">
        <f>VLOOKUP(B2299,MoneyLine!$A$1:$K$33,11,FALSE)</f>
        <v>2.1412499999999977</v>
      </c>
      <c r="L2299">
        <f>VLOOKUP(B2299,MoneyLine!$A$1:$D$33,4,FALSE)</f>
        <v>45.351499999999994</v>
      </c>
      <c r="M2299">
        <f>VLOOKUP(D2299,MoneyLine!$A$1:$K$33,11,FALSE)</f>
        <v>10.3225</v>
      </c>
      <c r="N2299">
        <f>VLOOKUP(D2299,MoneyLine!$A$1:$D$33,4,FALSE)</f>
        <v>48.538999999999994</v>
      </c>
      <c r="O2299">
        <f>VLOOKUP(D2299,MoneyLine!$A$1:$Q$33,14,FALSE)</f>
        <v>75.591190476190462</v>
      </c>
      <c r="P2299">
        <f>VLOOKUP(B2299,MoneyLine!$A$1:$Q$33,17,FALSE)</f>
        <v>-14.675714285714287</v>
      </c>
      <c r="Q2299">
        <f>VLOOKUP(B2299,MoneyLine!$A$1:$K$33,10,FALSE)</f>
        <v>13.367738095238096</v>
      </c>
      <c r="R2299">
        <f>VLOOKUP(B2299,MoneyLine!$A$1:$Q$33,14,FALSE)</f>
        <v>43.181904761904768</v>
      </c>
      <c r="S2299">
        <f>VLOOKUP(D2299,MoneyLine!$A$1:$Q$33,17,FALSE)</f>
        <v>-17.098809523809521</v>
      </c>
      <c r="T2299">
        <f>VLOOKUP(D2299,MoneyLine!$A$1:$K$33,10,FALSE)</f>
        <v>17.131547619047623</v>
      </c>
      <c r="V2299">
        <f>HomTotReg.!$B$17+(test!O2299*HomTotReg.!$B$18+HomTotReg.!$B$19*test!P2299+test!Q2299*HomTotReg.!$B$20)</f>
        <v>3.5530222156328954</v>
      </c>
      <c r="W2299">
        <f>VisTotReg.!$B$17+(VisTotReg.!$B$18*test!R2299+test!S2299*VisTotReg.!$B$19+test!T2299*VisTotReg.!$B$20)</f>
        <v>2.9234716346823575</v>
      </c>
      <c r="Y2299">
        <f>'MoneyLine Reg. 1'!$B$17+('MoneyLine Reg. 1'!$B$18*test!I2299+test!J2299*'MoneyLine Reg. 1'!$B$19+test!T2299*'MoneyLine Reg. 1'!$B$20+test!Q2299*'MoneyLine Reg. 1'!$B$21)</f>
        <v>0.49588660837848908</v>
      </c>
      <c r="Z2299">
        <f>'MoneyLine Reg. 2'!$B$17+('MoneyLine Reg. 2'!$B$18*test!M2299+test!K2299*'MoneyLine Reg. 2'!$B$19+'MoneyLine Reg. 2'!$B$20*test!L2299+test!N2299*'MoneyLine Reg. 2'!$B$21)</f>
        <v>0.91937691809805244</v>
      </c>
    </row>
    <row r="2300" spans="1:26" x14ac:dyDescent="0.3">
      <c r="A2300" s="8">
        <v>45356</v>
      </c>
      <c r="B2300" s="6" t="s">
        <v>20</v>
      </c>
      <c r="C2300" s="6"/>
      <c r="D2300" s="6" t="s">
        <v>3</v>
      </c>
      <c r="I2300">
        <f>VLOOKUP(D2300,MoneyLine!$A$1:$K$33,7,FALSE)</f>
        <v>103.61880952380953</v>
      </c>
      <c r="J2300">
        <f>VLOOKUP(B2300,MoneyLine!$A$1:$K$33,7,FALSE)</f>
        <v>53.481666666666655</v>
      </c>
      <c r="K2300">
        <f>VLOOKUP(B2300,MoneyLine!$A$1:$K$33,11,FALSE)</f>
        <v>4.7974999999999994</v>
      </c>
      <c r="L2300">
        <f>VLOOKUP(B2300,MoneyLine!$A$1:$D$33,4,FALSE)</f>
        <v>46.0565</v>
      </c>
      <c r="M2300">
        <f>VLOOKUP(D2300,MoneyLine!$A$1:$K$33,11,FALSE)</f>
        <v>6.7725000000000009</v>
      </c>
      <c r="N2300">
        <f>VLOOKUP(D2300,MoneyLine!$A$1:$D$33,4,FALSE)</f>
        <v>53.618500000000004</v>
      </c>
      <c r="O2300">
        <f>VLOOKUP(D2300,MoneyLine!$A$1:$Q$33,14,FALSE)</f>
        <v>76.556190476190451</v>
      </c>
      <c r="P2300">
        <f>VLOOKUP(B2300,MoneyLine!$A$1:$Q$33,17,FALSE)</f>
        <v>-10.467380952380953</v>
      </c>
      <c r="Q2300">
        <f>VLOOKUP(B2300,MoneyLine!$A$1:$K$33,10,FALSE)</f>
        <v>1.6524999999999999</v>
      </c>
      <c r="R2300">
        <f>VLOOKUP(B2300,MoneyLine!$A$1:$Q$33,14,FALSE)</f>
        <v>58.340238095238099</v>
      </c>
      <c r="S2300">
        <f>VLOOKUP(D2300,MoneyLine!$A$1:$Q$33,17,FALSE)</f>
        <v>15.725476190476186</v>
      </c>
      <c r="T2300">
        <f>VLOOKUP(D2300,MoneyLine!$A$1:$K$33,10,FALSE)</f>
        <v>34.368214285714288</v>
      </c>
      <c r="V2300">
        <f>HomTotReg.!$B$17+(test!O2300*HomTotReg.!$B$18+HomTotReg.!$B$19*test!P2300+test!Q2300*HomTotReg.!$B$20)</f>
        <v>3.6477990979790365</v>
      </c>
      <c r="W2300">
        <f>VisTotReg.!$B$17+(VisTotReg.!$B$18*test!R2300+test!S2300*VisTotReg.!$B$19+test!T2300*VisTotReg.!$B$20)</f>
        <v>2.5568648998351859</v>
      </c>
      <c r="Y2300">
        <f>'MoneyLine Reg. 1'!$B$17+('MoneyLine Reg. 1'!$B$18*test!I2300+test!J2300*'MoneyLine Reg. 1'!$B$19+test!T2300*'MoneyLine Reg. 1'!$B$20+test!Q2300*'MoneyLine Reg. 1'!$B$21)</f>
        <v>1.1227765809174985</v>
      </c>
      <c r="Z2300">
        <f>'MoneyLine Reg. 2'!$B$17+('MoneyLine Reg. 2'!$B$18*test!M2300+test!K2300*'MoneyLine Reg. 2'!$B$19+'MoneyLine Reg. 2'!$B$20*test!L2300+test!N2300*'MoneyLine Reg. 2'!$B$21)</f>
        <v>0.85622999100659758</v>
      </c>
    </row>
    <row r="2301" spans="1:26" x14ac:dyDescent="0.3">
      <c r="A2301" s="9">
        <v>45356</v>
      </c>
      <c r="B2301" s="7" t="s">
        <v>30</v>
      </c>
      <c r="C2301" s="7"/>
      <c r="D2301" s="7" t="s">
        <v>24</v>
      </c>
      <c r="I2301">
        <f>VLOOKUP(D2301,MoneyLine!$A$1:$K$33,7,FALSE)</f>
        <v>-28.852380952380948</v>
      </c>
      <c r="J2301">
        <f>VLOOKUP(B2301,MoneyLine!$A$1:$K$33,7,FALSE)</f>
        <v>127.36857142857141</v>
      </c>
      <c r="K2301">
        <f>VLOOKUP(B2301,MoneyLine!$A$1:$K$33,11,FALSE)</f>
        <v>15.876249999999999</v>
      </c>
      <c r="L2301">
        <f>VLOOKUP(B2301,MoneyLine!$A$1:$D$33,4,FALSE)</f>
        <v>56.155499999999996</v>
      </c>
      <c r="M2301">
        <f>VLOOKUP(D2301,MoneyLine!$A$1:$K$33,11,FALSE)</f>
        <v>5.754999999999999</v>
      </c>
      <c r="N2301">
        <f>VLOOKUP(D2301,MoneyLine!$A$1:$D$33,4,FALSE)</f>
        <v>42.153999999999996</v>
      </c>
      <c r="O2301">
        <f>VLOOKUP(D2301,MoneyLine!$A$1:$Q$33,14,FALSE)</f>
        <v>7.490952380952379</v>
      </c>
      <c r="P2301">
        <f>VLOOKUP(B2301,MoneyLine!$A$1:$Q$33,17,FALSE)</f>
        <v>21.976904761904766</v>
      </c>
      <c r="Q2301">
        <f>VLOOKUP(B2301,MoneyLine!$A$1:$K$33,10,FALSE)</f>
        <v>-0.45761904761904759</v>
      </c>
      <c r="R2301">
        <f>VLOOKUP(B2301,MoneyLine!$A$1:$Q$33,14,FALSE)</f>
        <v>104.57619047619046</v>
      </c>
      <c r="S2301">
        <f>VLOOKUP(D2301,MoneyLine!$A$1:$Q$33,17,FALSE)</f>
        <v>-35.079523809523806</v>
      </c>
      <c r="T2301">
        <f>VLOOKUP(D2301,MoneyLine!$A$1:$K$33,10,FALSE)</f>
        <v>-0.52404761904761887</v>
      </c>
      <c r="V2301">
        <f>HomTotReg.!$B$17+(test!O2301*HomTotReg.!$B$18+HomTotReg.!$B$19*test!P2301+test!Q2301*HomTotReg.!$B$20)</f>
        <v>2.5962484954477643</v>
      </c>
      <c r="W2301">
        <f>VisTotReg.!$B$17+(VisTotReg.!$B$18*test!R2301+test!S2301*VisTotReg.!$B$19+test!T2301*VisTotReg.!$B$20)</f>
        <v>4.0719486434728989</v>
      </c>
      <c r="Y2301">
        <f>'MoneyLine Reg. 1'!$B$17+('MoneyLine Reg. 1'!$B$18*test!I2301+test!J2301*'MoneyLine Reg. 1'!$B$19+test!T2301*'MoneyLine Reg. 1'!$B$20+test!Q2301*'MoneyLine Reg. 1'!$B$21)</f>
        <v>-1.4876170066504735</v>
      </c>
      <c r="Z2301">
        <f>'MoneyLine Reg. 2'!$B$17+('MoneyLine Reg. 2'!$B$18*test!M2301+test!K2301*'MoneyLine Reg. 2'!$B$19+'MoneyLine Reg. 2'!$B$20*test!L2301+test!N2301*'MoneyLine Reg. 2'!$B$21)</f>
        <v>-1.435591324505018</v>
      </c>
    </row>
    <row r="2302" spans="1:26" x14ac:dyDescent="0.3">
      <c r="A2302" s="8">
        <v>45356</v>
      </c>
      <c r="B2302" s="6" t="s">
        <v>34</v>
      </c>
      <c r="C2302" s="6"/>
      <c r="D2302" s="6" t="s">
        <v>23</v>
      </c>
      <c r="I2302">
        <f>VLOOKUP(D2302,MoneyLine!$A$1:$K$33,7,FALSE)</f>
        <v>101.00309523809524</v>
      </c>
      <c r="J2302">
        <f>VLOOKUP(B2302,MoneyLine!$A$1:$K$33,7,FALSE)</f>
        <v>70.167380952380938</v>
      </c>
      <c r="K2302">
        <f>VLOOKUP(B2302,MoneyLine!$A$1:$K$33,11,FALSE)</f>
        <v>10.367500000000003</v>
      </c>
      <c r="L2302">
        <f>VLOOKUP(B2302,MoneyLine!$A$1:$D$33,4,FALSE)</f>
        <v>52.325999999999993</v>
      </c>
      <c r="M2302">
        <f>VLOOKUP(D2302,MoneyLine!$A$1:$K$33,11,FALSE)</f>
        <v>6.8149999999999995</v>
      </c>
      <c r="N2302">
        <f>VLOOKUP(D2302,MoneyLine!$A$1:$D$33,4,FALSE)</f>
        <v>52.277999999999999</v>
      </c>
      <c r="O2302">
        <f>VLOOKUP(D2302,MoneyLine!$A$1:$Q$33,14,FALSE)</f>
        <v>66.898333333333312</v>
      </c>
      <c r="P2302">
        <f>VLOOKUP(B2302,MoneyLine!$A$1:$Q$33,17,FALSE)</f>
        <v>22.489285714285707</v>
      </c>
      <c r="Q2302">
        <f>VLOOKUP(B2302,MoneyLine!$A$1:$K$33,10,FALSE)</f>
        <v>29.06904761904762</v>
      </c>
      <c r="R2302">
        <f>VLOOKUP(B2302,MoneyLine!$A$1:$Q$33,14,FALSE)</f>
        <v>40.24047619047618</v>
      </c>
      <c r="S2302">
        <f>VLOOKUP(D2302,MoneyLine!$A$1:$Q$33,17,FALSE)</f>
        <v>22.973095238095237</v>
      </c>
      <c r="T2302">
        <f>VLOOKUP(D2302,MoneyLine!$A$1:$K$33,10,FALSE)</f>
        <v>43.088928571428575</v>
      </c>
      <c r="V2302">
        <f>HomTotReg.!$B$17+(test!O2302*HomTotReg.!$B$18+HomTotReg.!$B$19*test!P2302+test!Q2302*HomTotReg.!$B$20)</f>
        <v>2.8940827698691676</v>
      </c>
      <c r="W2302">
        <f>VisTotReg.!$B$17+(VisTotReg.!$B$18*test!R2302+test!S2302*VisTotReg.!$B$19+test!T2302*VisTotReg.!$B$20)</f>
        <v>2.149161210915302</v>
      </c>
      <c r="Y2302">
        <f>'MoneyLine Reg. 1'!$B$17+('MoneyLine Reg. 1'!$B$18*test!I2302+test!J2302*'MoneyLine Reg. 1'!$B$19+test!T2302*'MoneyLine Reg. 1'!$B$20+test!Q2302*'MoneyLine Reg. 1'!$B$21)</f>
        <v>0.75137161203294078</v>
      </c>
      <c r="Z2302">
        <f>'MoneyLine Reg. 2'!$B$17+('MoneyLine Reg. 2'!$B$18*test!M2302+test!K2302*'MoneyLine Reg. 2'!$B$19+'MoneyLine Reg. 2'!$B$20*test!L2302+test!N2302*'MoneyLine Reg. 2'!$B$21)</f>
        <v>-3.6644203968051237E-2</v>
      </c>
    </row>
    <row r="2303" spans="1:26" x14ac:dyDescent="0.3">
      <c r="A2303" s="9">
        <v>45357</v>
      </c>
      <c r="B2303" s="7" t="s">
        <v>32</v>
      </c>
      <c r="C2303" s="7"/>
      <c r="D2303" s="7" t="s">
        <v>26</v>
      </c>
      <c r="I2303">
        <f>VLOOKUP(D2303,MoneyLine!$A$1:$K$33,7,FALSE)</f>
        <v>2.4278571428571381</v>
      </c>
      <c r="J2303">
        <f>VLOOKUP(B2303,MoneyLine!$A$1:$K$33,7,FALSE)</f>
        <v>91.395238095238099</v>
      </c>
      <c r="K2303">
        <f>VLOOKUP(B2303,MoneyLine!$A$1:$K$33,11,FALSE)</f>
        <v>4.9549999999999983</v>
      </c>
      <c r="L2303">
        <f>VLOOKUP(B2303,MoneyLine!$A$1:$D$33,4,FALSE)</f>
        <v>47.241</v>
      </c>
      <c r="M2303">
        <f>VLOOKUP(D2303,MoneyLine!$A$1:$K$33,11,FALSE)</f>
        <v>7.2874999999999996</v>
      </c>
      <c r="N2303">
        <f>VLOOKUP(D2303,MoneyLine!$A$1:$D$33,4,FALSE)</f>
        <v>44.772500000000001</v>
      </c>
      <c r="O2303">
        <f>VLOOKUP(D2303,MoneyLine!$A$1:$Q$33,14,FALSE)</f>
        <v>21.040476190476188</v>
      </c>
      <c r="P2303">
        <f>VLOOKUP(B2303,MoneyLine!$A$1:$Q$33,17,FALSE)</f>
        <v>-9.4788095238095256</v>
      </c>
      <c r="Q2303">
        <f>VLOOKUP(B2303,MoneyLine!$A$1:$K$33,10,FALSE)</f>
        <v>-16.679047619047623</v>
      </c>
      <c r="R2303">
        <f>VLOOKUP(B2303,MoneyLine!$A$1:$Q$33,14,FALSE)</f>
        <v>85.390952380952371</v>
      </c>
      <c r="S2303">
        <f>VLOOKUP(D2303,MoneyLine!$A$1:$Q$33,17,FALSE)</f>
        <v>-8.321428571428573</v>
      </c>
      <c r="T2303">
        <f>VLOOKUP(D2303,MoneyLine!$A$1:$K$33,10,FALSE)</f>
        <v>13.537738095238096</v>
      </c>
      <c r="V2303">
        <f>HomTotReg.!$B$17+(test!O2303*HomTotReg.!$B$18+HomTotReg.!$B$19*test!P2303+test!Q2303*HomTotReg.!$B$20)</f>
        <v>3.2518268918543045</v>
      </c>
      <c r="W2303">
        <f>VisTotReg.!$B$17+(VisTotReg.!$B$18*test!R2303+test!S2303*VisTotReg.!$B$19+test!T2303*VisTotReg.!$B$20)</f>
        <v>3.3988028392189111</v>
      </c>
      <c r="Y2303">
        <f>'MoneyLine Reg. 1'!$B$17+('MoneyLine Reg. 1'!$B$18*test!I2303+test!J2303*'MoneyLine Reg. 1'!$B$19+test!T2303*'MoneyLine Reg. 1'!$B$20+test!Q2303*'MoneyLine Reg. 1'!$B$21)</f>
        <v>-0.41000852319280201</v>
      </c>
      <c r="Z2303">
        <f>'MoneyLine Reg. 2'!$B$17+('MoneyLine Reg. 2'!$B$18*test!M2303+test!K2303*'MoneyLine Reg. 2'!$B$19+'MoneyLine Reg. 2'!$B$20*test!L2303+test!N2303*'MoneyLine Reg. 2'!$B$21)</f>
        <v>0.15813629487661141</v>
      </c>
    </row>
    <row r="2304" spans="1:26" x14ac:dyDescent="0.3">
      <c r="A2304" s="8">
        <v>45357</v>
      </c>
      <c r="B2304" s="6" t="s">
        <v>19</v>
      </c>
      <c r="C2304" s="6"/>
      <c r="D2304" s="6" t="s">
        <v>11</v>
      </c>
      <c r="I2304">
        <f>VLOOKUP(D2304,MoneyLine!$A$1:$K$33,7,FALSE)</f>
        <v>121.01880952380951</v>
      </c>
      <c r="J2304">
        <f>VLOOKUP(B2304,MoneyLine!$A$1:$K$33,7,FALSE)</f>
        <v>99.267142857142858</v>
      </c>
      <c r="K2304">
        <f>VLOOKUP(B2304,MoneyLine!$A$1:$K$33,11,FALSE)</f>
        <v>11.873749999999998</v>
      </c>
      <c r="L2304">
        <f>VLOOKUP(B2304,MoneyLine!$A$1:$D$33,4,FALSE)</f>
        <v>44.580500000000001</v>
      </c>
      <c r="M2304">
        <f>VLOOKUP(D2304,MoneyLine!$A$1:$K$33,11,FALSE)</f>
        <v>15.838749999999997</v>
      </c>
      <c r="N2304">
        <f>VLOOKUP(D2304,MoneyLine!$A$1:$D$33,4,FALSE)</f>
        <v>52.685499999999998</v>
      </c>
      <c r="O2304">
        <f>VLOOKUP(D2304,MoneyLine!$A$1:$Q$33,14,FALSE)</f>
        <v>85.286666666666662</v>
      </c>
      <c r="P2304">
        <f>VLOOKUP(B2304,MoneyLine!$A$1:$Q$33,17,FALSE)</f>
        <v>-14.223571428571427</v>
      </c>
      <c r="Q2304">
        <f>VLOOKUP(B2304,MoneyLine!$A$1:$K$33,10,FALSE)</f>
        <v>-3.2023809523808761E-2</v>
      </c>
      <c r="R2304">
        <f>VLOOKUP(B2304,MoneyLine!$A$1:$Q$33,14,FALSE)</f>
        <v>93.099761904761891</v>
      </c>
      <c r="S2304">
        <f>VLOOKUP(D2304,MoneyLine!$A$1:$Q$33,17,FALSE)</f>
        <v>15.627619047619051</v>
      </c>
      <c r="T2304">
        <f>VLOOKUP(D2304,MoneyLine!$A$1:$K$33,10,FALSE)</f>
        <v>10.4975</v>
      </c>
      <c r="V2304">
        <f>HomTotReg.!$B$17+(test!O2304*HomTotReg.!$B$18+HomTotReg.!$B$19*test!P2304+test!Q2304*HomTotReg.!$B$20)</f>
        <v>3.7985803277787644</v>
      </c>
      <c r="W2304">
        <f>VisTotReg.!$B$17+(VisTotReg.!$B$18*test!R2304+test!S2304*VisTotReg.!$B$19+test!T2304*VisTotReg.!$B$20)</f>
        <v>3.3215162631756661</v>
      </c>
      <c r="Y2304">
        <f>'MoneyLine Reg. 1'!$B$17+('MoneyLine Reg. 1'!$B$18*test!I2304+test!J2304*'MoneyLine Reg. 1'!$B$19+test!T2304*'MoneyLine Reg. 1'!$B$20+test!Q2304*'MoneyLine Reg. 1'!$B$21)</f>
        <v>0.4526163173416749</v>
      </c>
      <c r="Z2304">
        <f>'MoneyLine Reg. 2'!$B$17+('MoneyLine Reg. 2'!$B$18*test!M2304+test!K2304*'MoneyLine Reg. 2'!$B$19+'MoneyLine Reg. 2'!$B$20*test!L2304+test!N2304*'MoneyLine Reg. 2'!$B$21)</f>
        <v>1.0374667873239249</v>
      </c>
    </row>
    <row r="2305" spans="1:26" x14ac:dyDescent="0.3">
      <c r="A2305" s="9">
        <v>45357</v>
      </c>
      <c r="B2305" s="7" t="s">
        <v>13</v>
      </c>
      <c r="C2305" s="7"/>
      <c r="D2305" s="7" t="s">
        <v>5</v>
      </c>
      <c r="I2305">
        <f>VLOOKUP(D2305,MoneyLine!$A$1:$K$33,7,FALSE)</f>
        <v>92.519047619047612</v>
      </c>
      <c r="J2305">
        <f>VLOOKUP(B2305,MoneyLine!$A$1:$K$33,7,FALSE)</f>
        <v>52.757857142857148</v>
      </c>
      <c r="K2305">
        <f>VLOOKUP(B2305,MoneyLine!$A$1:$K$33,11,FALSE)</f>
        <v>5.03125</v>
      </c>
      <c r="L2305">
        <f>VLOOKUP(B2305,MoneyLine!$A$1:$D$33,4,FALSE)</f>
        <v>47.964499999999994</v>
      </c>
      <c r="M2305">
        <f>VLOOKUP(D2305,MoneyLine!$A$1:$K$33,11,FALSE)</f>
        <v>15.5725</v>
      </c>
      <c r="N2305">
        <f>VLOOKUP(D2305,MoneyLine!$A$1:$D$33,4,FALSE)</f>
        <v>52.448999999999998</v>
      </c>
      <c r="O2305">
        <f>VLOOKUP(D2305,MoneyLine!$A$1:$Q$33,14,FALSE)</f>
        <v>80.7392857142857</v>
      </c>
      <c r="P2305">
        <f>VLOOKUP(B2305,MoneyLine!$A$1:$Q$33,17,FALSE)</f>
        <v>6.5440476190476176</v>
      </c>
      <c r="Q2305">
        <f>VLOOKUP(B2305,MoneyLine!$A$1:$K$33,10,FALSE)</f>
        <v>-4.3963095238095242</v>
      </c>
      <c r="R2305">
        <f>VLOOKUP(B2305,MoneyLine!$A$1:$Q$33,14,FALSE)</f>
        <v>36.921904761904756</v>
      </c>
      <c r="S2305">
        <f>VLOOKUP(D2305,MoneyLine!$A$1:$Q$33,17,FALSE)</f>
        <v>2.4073809523809526</v>
      </c>
      <c r="T2305">
        <f>VLOOKUP(D2305,MoneyLine!$A$1:$K$33,10,FALSE)</f>
        <v>7.11511904761905</v>
      </c>
      <c r="V2305">
        <f>HomTotReg.!$B$17+(test!O2305*HomTotReg.!$B$18+HomTotReg.!$B$19*test!P2305+test!Q2305*HomTotReg.!$B$20)</f>
        <v>3.578495235967321</v>
      </c>
      <c r="W2305">
        <f>VisTotReg.!$B$17+(VisTotReg.!$B$18*test!R2305+test!S2305*VisTotReg.!$B$19+test!T2305*VisTotReg.!$B$20)</f>
        <v>2.8228205395288639</v>
      </c>
      <c r="Y2305">
        <f>'MoneyLine Reg. 1'!$B$17+('MoneyLine Reg. 1'!$B$18*test!I2305+test!J2305*'MoneyLine Reg. 1'!$B$19+test!T2305*'MoneyLine Reg. 1'!$B$20+test!Q2305*'MoneyLine Reg. 1'!$B$21)</f>
        <v>0.70564911251721374</v>
      </c>
      <c r="Z2305">
        <f>'MoneyLine Reg. 2'!$B$17+('MoneyLine Reg. 2'!$B$18*test!M2305+test!K2305*'MoneyLine Reg. 2'!$B$19+'MoneyLine Reg. 2'!$B$20*test!L2305+test!N2305*'MoneyLine Reg. 2'!$B$21)</f>
        <v>1.1512613787746702</v>
      </c>
    </row>
    <row r="2306" spans="1:26" x14ac:dyDescent="0.3">
      <c r="A2306" s="8">
        <v>45358</v>
      </c>
      <c r="B2306" s="6" t="s">
        <v>28</v>
      </c>
      <c r="C2306" s="6"/>
      <c r="D2306" s="6" t="s">
        <v>25</v>
      </c>
      <c r="I2306">
        <f>VLOOKUP(D2306,MoneyLine!$A$1:$K$33,7,FALSE)</f>
        <v>56.057857142857138</v>
      </c>
      <c r="J2306">
        <f>VLOOKUP(B2306,MoneyLine!$A$1:$K$33,7,FALSE)</f>
        <v>60.434285714285707</v>
      </c>
      <c r="K2306">
        <f>VLOOKUP(B2306,MoneyLine!$A$1:$K$33,11,FALSE)</f>
        <v>6.9025000000000016</v>
      </c>
      <c r="L2306">
        <f>VLOOKUP(B2306,MoneyLine!$A$1:$D$33,4,FALSE)</f>
        <v>50.512499999999996</v>
      </c>
      <c r="M2306">
        <f>VLOOKUP(D2306,MoneyLine!$A$1:$K$33,11,FALSE)</f>
        <v>10.718750000000002</v>
      </c>
      <c r="N2306">
        <f>VLOOKUP(D2306,MoneyLine!$A$1:$D$33,4,FALSE)</f>
        <v>47.954500000000003</v>
      </c>
      <c r="O2306">
        <f>VLOOKUP(D2306,MoneyLine!$A$1:$Q$33,14,FALSE)</f>
        <v>60.674999999999997</v>
      </c>
      <c r="P2306">
        <f>VLOOKUP(B2306,MoneyLine!$A$1:$Q$33,17,FALSE)</f>
        <v>10.998333333333333</v>
      </c>
      <c r="Q2306">
        <f>VLOOKUP(B2306,MoneyLine!$A$1:$K$33,10,FALSE)</f>
        <v>5.5184523809523807</v>
      </c>
      <c r="R2306">
        <f>VLOOKUP(B2306,MoneyLine!$A$1:$Q$33,14,FALSE)</f>
        <v>47.296666666666667</v>
      </c>
      <c r="S2306">
        <f>VLOOKUP(D2306,MoneyLine!$A$1:$Q$33,17,FALSE)</f>
        <v>-14.592857142857142</v>
      </c>
      <c r="T2306">
        <f>VLOOKUP(D2306,MoneyLine!$A$1:$K$33,10,FALSE)</f>
        <v>27.424404761904761</v>
      </c>
      <c r="V2306">
        <f>HomTotReg.!$B$17+(test!O2306*HomTotReg.!$B$18+HomTotReg.!$B$19*test!P2306+test!Q2306*HomTotReg.!$B$20)</f>
        <v>3.2096191652782453</v>
      </c>
      <c r="W2306">
        <f>VisTotReg.!$B$17+(VisTotReg.!$B$18*test!R2306+test!S2306*VisTotReg.!$B$19+test!T2306*VisTotReg.!$B$20)</f>
        <v>2.7983834966132339</v>
      </c>
      <c r="Y2306">
        <f>'MoneyLine Reg. 1'!$B$17+('MoneyLine Reg. 1'!$B$18*test!I2306+test!J2306*'MoneyLine Reg. 1'!$B$19+test!T2306*'MoneyLine Reg. 1'!$B$20+test!Q2306*'MoneyLine Reg. 1'!$B$21)</f>
        <v>0.44192744287845964</v>
      </c>
      <c r="Z2306">
        <f>'MoneyLine Reg. 2'!$B$17+('MoneyLine Reg. 2'!$B$18*test!M2306+test!K2306*'MoneyLine Reg. 2'!$B$19+'MoneyLine Reg. 2'!$B$20*test!L2306+test!N2306*'MoneyLine Reg. 2'!$B$21)</f>
        <v>0.23304648848143161</v>
      </c>
    </row>
    <row r="2307" spans="1:26" x14ac:dyDescent="0.3">
      <c r="A2307" s="9">
        <v>45358</v>
      </c>
      <c r="B2307" s="7" t="s">
        <v>5</v>
      </c>
      <c r="C2307" s="7"/>
      <c r="D2307" s="7" t="s">
        <v>14</v>
      </c>
      <c r="I2307">
        <f>VLOOKUP(D2307,MoneyLine!$A$1:$K$33,7,FALSE)</f>
        <v>85.562619047619037</v>
      </c>
      <c r="J2307">
        <f>VLOOKUP(B2307,MoneyLine!$A$1:$K$33,7,FALSE)</f>
        <v>92.519047619047612</v>
      </c>
      <c r="K2307">
        <f>VLOOKUP(B2307,MoneyLine!$A$1:$K$33,11,FALSE)</f>
        <v>15.5725</v>
      </c>
      <c r="L2307">
        <f>VLOOKUP(B2307,MoneyLine!$A$1:$D$33,4,FALSE)</f>
        <v>52.448999999999998</v>
      </c>
      <c r="M2307">
        <f>VLOOKUP(D2307,MoneyLine!$A$1:$K$33,11,FALSE)</f>
        <v>19.403750000000002</v>
      </c>
      <c r="N2307">
        <f>VLOOKUP(D2307,MoneyLine!$A$1:$D$33,4,FALSE)</f>
        <v>49.788499999999999</v>
      </c>
      <c r="O2307">
        <f>VLOOKUP(D2307,MoneyLine!$A$1:$Q$33,14,FALSE)</f>
        <v>87.124523809523808</v>
      </c>
      <c r="P2307">
        <f>VLOOKUP(B2307,MoneyLine!$A$1:$Q$33,17,FALSE)</f>
        <v>2.4073809523809526</v>
      </c>
      <c r="Q2307">
        <f>VLOOKUP(B2307,MoneyLine!$A$1:$K$33,10,FALSE)</f>
        <v>7.11511904761905</v>
      </c>
      <c r="R2307">
        <f>VLOOKUP(B2307,MoneyLine!$A$1:$Q$33,14,FALSE)</f>
        <v>80.7392857142857</v>
      </c>
      <c r="S2307">
        <f>VLOOKUP(D2307,MoneyLine!$A$1:$Q$33,17,FALSE)</f>
        <v>-3.2247619047619036</v>
      </c>
      <c r="T2307">
        <f>VLOOKUP(D2307,MoneyLine!$A$1:$K$33,10,FALSE)</f>
        <v>24.058452380952382</v>
      </c>
      <c r="V2307">
        <f>HomTotReg.!$B$17+(test!O2307*HomTotReg.!$B$18+HomTotReg.!$B$19*test!P2307+test!Q2307*HomTotReg.!$B$20)</f>
        <v>3.5630033165277979</v>
      </c>
      <c r="W2307">
        <f>VisTotReg.!$B$17+(VisTotReg.!$B$18*test!R2307+test!S2307*VisTotReg.!$B$19+test!T2307*VisTotReg.!$B$20)</f>
        <v>3.1432829361206789</v>
      </c>
      <c r="Y2307">
        <f>'MoneyLine Reg. 1'!$B$17+('MoneyLine Reg. 1'!$B$18*test!I2307+test!J2307*'MoneyLine Reg. 1'!$B$19+test!T2307*'MoneyLine Reg. 1'!$B$20+test!Q2307*'MoneyLine Reg. 1'!$B$21)</f>
        <v>0.29908314941807024</v>
      </c>
      <c r="Z2307">
        <f>'MoneyLine Reg. 2'!$B$17+('MoneyLine Reg. 2'!$B$18*test!M2307+test!K2307*'MoneyLine Reg. 2'!$B$19+'MoneyLine Reg. 2'!$B$20*test!L2307+test!N2307*'MoneyLine Reg. 2'!$B$21)</f>
        <v>0.23752720539616412</v>
      </c>
    </row>
    <row r="2308" spans="1:26" x14ac:dyDescent="0.3">
      <c r="A2308" s="8">
        <v>45358</v>
      </c>
      <c r="B2308" s="6" t="s">
        <v>33</v>
      </c>
      <c r="C2308" s="6"/>
      <c r="D2308" s="6" t="s">
        <v>18</v>
      </c>
      <c r="I2308">
        <f>VLOOKUP(D2308,MoneyLine!$A$1:$K$33,7,FALSE)</f>
        <v>161.3661904761905</v>
      </c>
      <c r="J2308">
        <f>VLOOKUP(B2308,MoneyLine!$A$1:$K$33,7,FALSE)</f>
        <v>35.906904761904762</v>
      </c>
      <c r="K2308">
        <f>VLOOKUP(B2308,MoneyLine!$A$1:$K$33,11,FALSE)</f>
        <v>3.707499999999996</v>
      </c>
      <c r="L2308">
        <f>VLOOKUP(B2308,MoneyLine!$A$1:$D$33,4,FALSE)</f>
        <v>47.251999999999995</v>
      </c>
      <c r="M2308">
        <f>VLOOKUP(D2308,MoneyLine!$A$1:$K$33,11,FALSE)</f>
        <v>18.088749999999997</v>
      </c>
      <c r="N2308">
        <f>VLOOKUP(D2308,MoneyLine!$A$1:$D$33,4,FALSE)</f>
        <v>55.644500000000001</v>
      </c>
      <c r="O2308">
        <f>VLOOKUP(D2308,MoneyLine!$A$1:$Q$33,14,FALSE)</f>
        <v>80.616190476190468</v>
      </c>
      <c r="P2308">
        <f>VLOOKUP(B2308,MoneyLine!$A$1:$Q$33,17,FALSE)</f>
        <v>-16.226190476190478</v>
      </c>
      <c r="Q2308">
        <f>VLOOKUP(B2308,MoneyLine!$A$1:$K$33,10,FALSE)</f>
        <v>29.473928571428576</v>
      </c>
      <c r="R2308">
        <f>VLOOKUP(B2308,MoneyLine!$A$1:$Q$33,14,FALSE)</f>
        <v>44.759523809523806</v>
      </c>
      <c r="S2308">
        <f>VLOOKUP(D2308,MoneyLine!$A$1:$Q$33,17,FALSE)</f>
        <v>63.627142857142857</v>
      </c>
      <c r="T2308">
        <f>VLOOKUP(D2308,MoneyLine!$A$1:$K$33,10,FALSE)</f>
        <v>-8.5753571428571433</v>
      </c>
      <c r="V2308">
        <f>HomTotReg.!$B$17+(test!O2308*HomTotReg.!$B$18+HomTotReg.!$B$19*test!P2308+test!Q2308*HomTotReg.!$B$20)</f>
        <v>3.4450717306059859</v>
      </c>
      <c r="W2308">
        <f>VisTotReg.!$B$17+(VisTotReg.!$B$18*test!R2308+test!S2308*VisTotReg.!$B$19+test!T2308*VisTotReg.!$B$20)</f>
        <v>2.6010856754865488</v>
      </c>
      <c r="Y2308">
        <f>'MoneyLine Reg. 1'!$B$17+('MoneyLine Reg. 1'!$B$18*test!I2308+test!J2308*'MoneyLine Reg. 1'!$B$19+test!T2308*'MoneyLine Reg. 1'!$B$20+test!Q2308*'MoneyLine Reg. 1'!$B$21)</f>
        <v>1.0180016282032054</v>
      </c>
      <c r="Z2308">
        <f>'MoneyLine Reg. 2'!$B$17+('MoneyLine Reg. 2'!$B$18*test!M2308+test!K2308*'MoneyLine Reg. 2'!$B$19+'MoneyLine Reg. 2'!$B$20*test!L2308+test!N2308*'MoneyLine Reg. 2'!$B$21)</f>
        <v>1.6639166050427314</v>
      </c>
    </row>
    <row r="2309" spans="1:26" x14ac:dyDescent="0.3">
      <c r="A2309" s="9">
        <v>45358</v>
      </c>
      <c r="B2309" s="7" t="s">
        <v>9</v>
      </c>
      <c r="C2309" s="7"/>
      <c r="D2309" s="7" t="s">
        <v>20</v>
      </c>
      <c r="I2309">
        <f>VLOOKUP(D2309,MoneyLine!$A$1:$K$33,7,FALSE)</f>
        <v>53.481666666666655</v>
      </c>
      <c r="J2309">
        <f>VLOOKUP(B2309,MoneyLine!$A$1:$K$33,7,FALSE)</f>
        <v>154.76523809523809</v>
      </c>
      <c r="K2309">
        <f>VLOOKUP(B2309,MoneyLine!$A$1:$K$33,11,FALSE)</f>
        <v>17.220000000000002</v>
      </c>
      <c r="L2309">
        <f>VLOOKUP(B2309,MoneyLine!$A$1:$D$33,4,FALSE)</f>
        <v>58.933</v>
      </c>
      <c r="M2309">
        <f>VLOOKUP(D2309,MoneyLine!$A$1:$K$33,11,FALSE)</f>
        <v>4.7974999999999994</v>
      </c>
      <c r="N2309">
        <f>VLOOKUP(D2309,MoneyLine!$A$1:$D$33,4,FALSE)</f>
        <v>46.0565</v>
      </c>
      <c r="O2309">
        <f>VLOOKUP(D2309,MoneyLine!$A$1:$Q$33,14,FALSE)</f>
        <v>58.340238095238099</v>
      </c>
      <c r="P2309">
        <f>VLOOKUP(B2309,MoneyLine!$A$1:$Q$33,17,FALSE)</f>
        <v>29.393333333333338</v>
      </c>
      <c r="Q2309">
        <f>VLOOKUP(B2309,MoneyLine!$A$1:$K$33,10,FALSE)</f>
        <v>-2.4774999999999996</v>
      </c>
      <c r="R2309">
        <f>VLOOKUP(B2309,MoneyLine!$A$1:$Q$33,14,FALSE)</f>
        <v>117.61833333333333</v>
      </c>
      <c r="S2309">
        <f>VLOOKUP(D2309,MoneyLine!$A$1:$Q$33,17,FALSE)</f>
        <v>-10.467380952380953</v>
      </c>
      <c r="T2309">
        <f>VLOOKUP(D2309,MoneyLine!$A$1:$K$33,10,FALSE)</f>
        <v>1.6524999999999999</v>
      </c>
      <c r="V2309">
        <f>HomTotReg.!$B$17+(test!O2309*HomTotReg.!$B$18+HomTotReg.!$B$19*test!P2309+test!Q2309*HomTotReg.!$B$20)</f>
        <v>3.0781334794390616</v>
      </c>
      <c r="W2309">
        <f>VisTotReg.!$B$17+(VisTotReg.!$B$18*test!R2309+test!S2309*VisTotReg.!$B$19+test!T2309*VisTotReg.!$B$20)</f>
        <v>3.9751978480175127</v>
      </c>
      <c r="Y2309">
        <f>'MoneyLine Reg. 1'!$B$17+('MoneyLine Reg. 1'!$B$18*test!I2309+test!J2309*'MoneyLine Reg. 1'!$B$19+test!T2309*'MoneyLine Reg. 1'!$B$20+test!Q2309*'MoneyLine Reg. 1'!$B$21)</f>
        <v>-0.94595599830127997</v>
      </c>
      <c r="Z2309">
        <f>'MoneyLine Reg. 2'!$B$17+('MoneyLine Reg. 2'!$B$18*test!M2309+test!K2309*'MoneyLine Reg. 2'!$B$19+'MoneyLine Reg. 2'!$B$20*test!L2309+test!N2309*'MoneyLine Reg. 2'!$B$21)</f>
        <v>-1.5039039073000451</v>
      </c>
    </row>
    <row r="2310" spans="1:26" x14ac:dyDescent="0.3">
      <c r="A2310" s="8">
        <v>45358</v>
      </c>
      <c r="B2310" s="6" t="s">
        <v>4</v>
      </c>
      <c r="C2310" s="6"/>
      <c r="D2310" s="6" t="s">
        <v>31</v>
      </c>
      <c r="I2310">
        <f>VLOOKUP(D2310,MoneyLine!$A$1:$K$33,7,FALSE)</f>
        <v>130.13119047619048</v>
      </c>
      <c r="J2310">
        <f>VLOOKUP(B2310,MoneyLine!$A$1:$K$33,7,FALSE)</f>
        <v>71.288571428571402</v>
      </c>
      <c r="K2310">
        <f>VLOOKUP(B2310,MoneyLine!$A$1:$K$33,11,FALSE)</f>
        <v>4.0925000000000029</v>
      </c>
      <c r="L2310">
        <f>VLOOKUP(B2310,MoneyLine!$A$1:$D$33,4,FALSE)</f>
        <v>50.962499999999999</v>
      </c>
      <c r="M2310">
        <f>VLOOKUP(D2310,MoneyLine!$A$1:$K$33,11,FALSE)</f>
        <v>13.114999999999997</v>
      </c>
      <c r="N2310">
        <f>VLOOKUP(D2310,MoneyLine!$A$1:$D$33,4,FALSE)</f>
        <v>55.725999999999999</v>
      </c>
      <c r="O2310">
        <f>VLOOKUP(D2310,MoneyLine!$A$1:$Q$33,14,FALSE)</f>
        <v>91.865476190476173</v>
      </c>
      <c r="P2310">
        <f>VLOOKUP(B2310,MoneyLine!$A$1:$Q$33,17,FALSE)</f>
        <v>33.857619047619039</v>
      </c>
      <c r="Q2310">
        <f>VLOOKUP(B2310,MoneyLine!$A$1:$K$33,10,FALSE)</f>
        <v>21.901309523809527</v>
      </c>
      <c r="R2310">
        <f>VLOOKUP(B2310,MoneyLine!$A$1:$Q$33,14,FALSE)</f>
        <v>28.298571428571432</v>
      </c>
      <c r="S2310">
        <f>VLOOKUP(D2310,MoneyLine!$A$1:$Q$33,17,FALSE)</f>
        <v>29.228333333333332</v>
      </c>
      <c r="T2310">
        <f>VLOOKUP(D2310,MoneyLine!$A$1:$K$33,10,FALSE)</f>
        <v>31.447738095238101</v>
      </c>
      <c r="V2310">
        <f>HomTotReg.!$B$17+(test!O2310*HomTotReg.!$B$18+HomTotReg.!$B$19*test!P2310+test!Q2310*HomTotReg.!$B$20)</f>
        <v>3.1168987860456272</v>
      </c>
      <c r="W2310">
        <f>VisTotReg.!$B$17+(VisTotReg.!$B$18*test!R2310+test!S2310*VisTotReg.!$B$19+test!T2310*VisTotReg.!$B$20)</f>
        <v>2.1231616591646705</v>
      </c>
      <c r="Y2310">
        <f>'MoneyLine Reg. 1'!$B$17+('MoneyLine Reg. 1'!$B$18*test!I2310+test!J2310*'MoneyLine Reg. 1'!$B$19+test!T2310*'MoneyLine Reg. 1'!$B$20+test!Q2310*'MoneyLine Reg. 1'!$B$21)</f>
        <v>0.9344590192225829</v>
      </c>
      <c r="Z2310">
        <f>'MoneyLine Reg. 2'!$B$17+('MoneyLine Reg. 2'!$B$18*test!M2310+test!K2310*'MoneyLine Reg. 2'!$B$19+'MoneyLine Reg. 2'!$B$20*test!L2310+test!N2310*'MoneyLine Reg. 2'!$B$21)</f>
        <v>1.0644414337584278</v>
      </c>
    </row>
    <row r="2311" spans="1:26" x14ac:dyDescent="0.3">
      <c r="A2311" s="9">
        <v>45358</v>
      </c>
      <c r="B2311" s="7" t="s">
        <v>32</v>
      </c>
      <c r="C2311" s="7"/>
      <c r="D2311" s="7" t="s">
        <v>29</v>
      </c>
      <c r="I2311">
        <f>VLOOKUP(D2311,MoneyLine!$A$1:$K$33,7,FALSE)</f>
        <v>120.64333333333332</v>
      </c>
      <c r="J2311">
        <f>VLOOKUP(B2311,MoneyLine!$A$1:$K$33,7,FALSE)</f>
        <v>91.395238095238099</v>
      </c>
      <c r="K2311">
        <f>VLOOKUP(B2311,MoneyLine!$A$1:$K$33,11,FALSE)</f>
        <v>4.9549999999999983</v>
      </c>
      <c r="L2311">
        <f>VLOOKUP(B2311,MoneyLine!$A$1:$D$33,4,FALSE)</f>
        <v>47.241</v>
      </c>
      <c r="M2311">
        <f>VLOOKUP(D2311,MoneyLine!$A$1:$K$33,11,FALSE)</f>
        <v>13.331249999999997</v>
      </c>
      <c r="N2311">
        <f>VLOOKUP(D2311,MoneyLine!$A$1:$D$33,4,FALSE)</f>
        <v>55.3095</v>
      </c>
      <c r="O2311">
        <f>VLOOKUP(D2311,MoneyLine!$A$1:$Q$33,14,FALSE)</f>
        <v>76.355714285714271</v>
      </c>
      <c r="P2311">
        <f>VLOOKUP(B2311,MoneyLine!$A$1:$Q$33,17,FALSE)</f>
        <v>-9.4788095238095256</v>
      </c>
      <c r="Q2311">
        <f>VLOOKUP(B2311,MoneyLine!$A$1:$K$33,10,FALSE)</f>
        <v>-16.679047619047623</v>
      </c>
      <c r="R2311">
        <f>VLOOKUP(B2311,MoneyLine!$A$1:$Q$33,14,FALSE)</f>
        <v>85.390952380952371</v>
      </c>
      <c r="S2311">
        <f>VLOOKUP(D2311,MoneyLine!$A$1:$Q$33,17,FALSE)</f>
        <v>28.97</v>
      </c>
      <c r="T2311">
        <f>VLOOKUP(D2311,MoneyLine!$A$1:$K$33,10,FALSE)</f>
        <v>20.598452380952381</v>
      </c>
      <c r="V2311">
        <f>HomTotReg.!$B$17+(test!O2311*HomTotReg.!$B$18+HomTotReg.!$B$19*test!P2311+test!Q2311*HomTotReg.!$B$20)</f>
        <v>3.837302383830699</v>
      </c>
      <c r="W2311">
        <f>VisTotReg.!$B$17+(VisTotReg.!$B$18*test!R2311+test!S2311*VisTotReg.!$B$19+test!T2311*VisTotReg.!$B$20)</f>
        <v>2.962410076816008</v>
      </c>
      <c r="Y2311">
        <f>'MoneyLine Reg. 1'!$B$17+('MoneyLine Reg. 1'!$B$18*test!I2311+test!J2311*'MoneyLine Reg. 1'!$B$19+test!T2311*'MoneyLine Reg. 1'!$B$20+test!Q2311*'MoneyLine Reg. 1'!$B$21)</f>
        <v>0.84599579557182081</v>
      </c>
      <c r="Z2311">
        <f>'MoneyLine Reg. 2'!$B$17+('MoneyLine Reg. 2'!$B$18*test!M2311+test!K2311*'MoneyLine Reg. 2'!$B$19+'MoneyLine Reg. 2'!$B$20*test!L2311+test!N2311*'MoneyLine Reg. 2'!$B$21)</f>
        <v>1.2777841070753859</v>
      </c>
    </row>
    <row r="2312" spans="1:26" x14ac:dyDescent="0.3">
      <c r="A2312" s="8">
        <v>45358</v>
      </c>
      <c r="B2312" s="6" t="s">
        <v>10</v>
      </c>
      <c r="C2312" s="6"/>
      <c r="D2312" s="6" t="s">
        <v>15</v>
      </c>
      <c r="I2312">
        <f>VLOOKUP(D2312,MoneyLine!$A$1:$K$33,7,FALSE)</f>
        <v>101.46142857142856</v>
      </c>
      <c r="J2312">
        <f>VLOOKUP(B2312,MoneyLine!$A$1:$K$33,7,FALSE)</f>
        <v>43.783809523809516</v>
      </c>
      <c r="K2312">
        <f>VLOOKUP(B2312,MoneyLine!$A$1:$K$33,11,FALSE)</f>
        <v>2.1412499999999977</v>
      </c>
      <c r="L2312">
        <f>VLOOKUP(B2312,MoneyLine!$A$1:$D$33,4,FALSE)</f>
        <v>45.351499999999994</v>
      </c>
      <c r="M2312">
        <f>VLOOKUP(D2312,MoneyLine!$A$1:$K$33,11,FALSE)</f>
        <v>16.143749999999997</v>
      </c>
      <c r="N2312">
        <f>VLOOKUP(D2312,MoneyLine!$A$1:$D$33,4,FALSE)</f>
        <v>52.539000000000001</v>
      </c>
      <c r="O2312">
        <f>VLOOKUP(D2312,MoneyLine!$A$1:$Q$33,14,FALSE)</f>
        <v>76.89928571428571</v>
      </c>
      <c r="P2312">
        <f>VLOOKUP(B2312,MoneyLine!$A$1:$Q$33,17,FALSE)</f>
        <v>-14.675714285714287</v>
      </c>
      <c r="Q2312">
        <f>VLOOKUP(B2312,MoneyLine!$A$1:$K$33,10,FALSE)</f>
        <v>13.367738095238096</v>
      </c>
      <c r="R2312">
        <f>VLOOKUP(B2312,MoneyLine!$A$1:$Q$33,14,FALSE)</f>
        <v>43.181904761904768</v>
      </c>
      <c r="S2312">
        <f>VLOOKUP(D2312,MoneyLine!$A$1:$Q$33,17,FALSE)</f>
        <v>16.578095238095237</v>
      </c>
      <c r="T2312">
        <f>VLOOKUP(D2312,MoneyLine!$A$1:$K$33,10,FALSE)</f>
        <v>-8.7532142857142858</v>
      </c>
      <c r="V2312">
        <f>HomTotReg.!$B$17+(test!O2312*HomTotReg.!$B$18+HomTotReg.!$B$19*test!P2312+test!Q2312*HomTotReg.!$B$20)</f>
        <v>3.566867545228281</v>
      </c>
      <c r="W2312">
        <f>VisTotReg.!$B$17+(VisTotReg.!$B$18*test!R2312+test!S2312*VisTotReg.!$B$19+test!T2312*VisTotReg.!$B$20)</f>
        <v>3.0044023051543336</v>
      </c>
      <c r="Y2312">
        <f>'MoneyLine Reg. 1'!$B$17+('MoneyLine Reg. 1'!$B$18*test!I2312+test!J2312*'MoneyLine Reg. 1'!$B$19+test!T2312*'MoneyLine Reg. 1'!$B$20+test!Q2312*'MoneyLine Reg. 1'!$B$21)</f>
        <v>0.49912243858349559</v>
      </c>
      <c r="Z2312">
        <f>'MoneyLine Reg. 2'!$B$17+('MoneyLine Reg. 2'!$B$18*test!M2312+test!K2312*'MoneyLine Reg. 2'!$B$19+'MoneyLine Reg. 2'!$B$20*test!L2312+test!N2312*'MoneyLine Reg. 2'!$B$21)</f>
        <v>1.5592393572105552</v>
      </c>
    </row>
    <row r="2313" spans="1:26" x14ac:dyDescent="0.3">
      <c r="A2313" s="9">
        <v>45358</v>
      </c>
      <c r="B2313" s="7" t="s">
        <v>13</v>
      </c>
      <c r="C2313" s="7"/>
      <c r="D2313" s="7" t="s">
        <v>21</v>
      </c>
      <c r="I2313">
        <f>VLOOKUP(D2313,MoneyLine!$A$1:$K$33,7,FALSE)</f>
        <v>81.149285714285725</v>
      </c>
      <c r="J2313">
        <f>VLOOKUP(B2313,MoneyLine!$A$1:$K$33,7,FALSE)</f>
        <v>52.757857142857148</v>
      </c>
      <c r="K2313">
        <f>VLOOKUP(B2313,MoneyLine!$A$1:$K$33,11,FALSE)</f>
        <v>5.03125</v>
      </c>
      <c r="L2313">
        <f>VLOOKUP(B2313,MoneyLine!$A$1:$D$33,4,FALSE)</f>
        <v>47.964499999999994</v>
      </c>
      <c r="M2313">
        <f>VLOOKUP(D2313,MoneyLine!$A$1:$K$33,11,FALSE)</f>
        <v>9.1225000000000005</v>
      </c>
      <c r="N2313">
        <f>VLOOKUP(D2313,MoneyLine!$A$1:$D$33,4,FALSE)</f>
        <v>51.807999999999993</v>
      </c>
      <c r="O2313">
        <f>VLOOKUP(D2313,MoneyLine!$A$1:$Q$33,14,FALSE)</f>
        <v>65.387857142857143</v>
      </c>
      <c r="P2313">
        <f>VLOOKUP(B2313,MoneyLine!$A$1:$Q$33,17,FALSE)</f>
        <v>6.5440476190476176</v>
      </c>
      <c r="Q2313">
        <f>VLOOKUP(B2313,MoneyLine!$A$1:$K$33,10,FALSE)</f>
        <v>-4.3963095238095242</v>
      </c>
      <c r="R2313">
        <f>VLOOKUP(B2313,MoneyLine!$A$1:$Q$33,14,FALSE)</f>
        <v>36.921904761904756</v>
      </c>
      <c r="S2313">
        <f>VLOOKUP(D2313,MoneyLine!$A$1:$Q$33,17,FALSE)</f>
        <v>7.3759523809523806</v>
      </c>
      <c r="T2313">
        <f>VLOOKUP(D2313,MoneyLine!$A$1:$K$33,10,FALSE)</f>
        <v>8.0371428571428574</v>
      </c>
      <c r="V2313">
        <f>HomTotReg.!$B$17+(test!O2313*HomTotReg.!$B$18+HomTotReg.!$B$19*test!P2313+test!Q2313*HomTotReg.!$B$20)</f>
        <v>3.4160104396455031</v>
      </c>
      <c r="W2313">
        <f>VisTotReg.!$B$17+(VisTotReg.!$B$18*test!R2313+test!S2313*VisTotReg.!$B$19+test!T2313*VisTotReg.!$B$20)</f>
        <v>2.7649528227342519</v>
      </c>
      <c r="Y2313">
        <f>'MoneyLine Reg. 1'!$B$17+('MoneyLine Reg. 1'!$B$18*test!I2313+test!J2313*'MoneyLine Reg. 1'!$B$19+test!T2313*'MoneyLine Reg. 1'!$B$20+test!Q2313*'MoneyLine Reg. 1'!$B$21)</f>
        <v>0.60701189257180421</v>
      </c>
      <c r="Z2313">
        <f>'MoneyLine Reg. 2'!$B$17+('MoneyLine Reg. 2'!$B$18*test!M2313+test!K2313*'MoneyLine Reg. 2'!$B$19+'MoneyLine Reg. 2'!$B$20*test!L2313+test!N2313*'MoneyLine Reg. 2'!$B$21)</f>
        <v>0.71267268484142443</v>
      </c>
    </row>
    <row r="2314" spans="1:26" x14ac:dyDescent="0.3">
      <c r="A2314" s="8">
        <v>45358</v>
      </c>
      <c r="B2314" s="6" t="s">
        <v>12</v>
      </c>
      <c r="C2314" s="6"/>
      <c r="D2314" s="6" t="s">
        <v>3</v>
      </c>
      <c r="I2314">
        <f>VLOOKUP(D2314,MoneyLine!$A$1:$K$33,7,FALSE)</f>
        <v>103.61880952380953</v>
      </c>
      <c r="J2314">
        <f>VLOOKUP(B2314,MoneyLine!$A$1:$K$33,7,FALSE)</f>
        <v>38.000238095238089</v>
      </c>
      <c r="K2314">
        <f>VLOOKUP(B2314,MoneyLine!$A$1:$K$33,11,FALSE)</f>
        <v>5.6062500000000011</v>
      </c>
      <c r="L2314">
        <f>VLOOKUP(B2314,MoneyLine!$A$1:$D$33,4,FALSE)</f>
        <v>46.611499999999999</v>
      </c>
      <c r="M2314">
        <f>VLOOKUP(D2314,MoneyLine!$A$1:$K$33,11,FALSE)</f>
        <v>6.7725000000000009</v>
      </c>
      <c r="N2314">
        <f>VLOOKUP(D2314,MoneyLine!$A$1:$D$33,4,FALSE)</f>
        <v>53.618500000000004</v>
      </c>
      <c r="O2314">
        <f>VLOOKUP(D2314,MoneyLine!$A$1:$Q$33,14,FALSE)</f>
        <v>76.556190476190451</v>
      </c>
      <c r="P2314">
        <f>VLOOKUP(B2314,MoneyLine!$A$1:$Q$33,17,FALSE)</f>
        <v>-1.7361904761904778</v>
      </c>
      <c r="Q2314">
        <f>VLOOKUP(B2314,MoneyLine!$A$1:$K$33,10,FALSE)</f>
        <v>20.738571428571433</v>
      </c>
      <c r="R2314">
        <f>VLOOKUP(B2314,MoneyLine!$A$1:$Q$33,14,FALSE)</f>
        <v>32.669761904761899</v>
      </c>
      <c r="S2314">
        <f>VLOOKUP(D2314,MoneyLine!$A$1:$Q$33,17,FALSE)</f>
        <v>15.725476190476186</v>
      </c>
      <c r="T2314">
        <f>VLOOKUP(D2314,MoneyLine!$A$1:$K$33,10,FALSE)</f>
        <v>34.368214285714288</v>
      </c>
      <c r="V2314">
        <f>HomTotReg.!$B$17+(test!O2314*HomTotReg.!$B$18+HomTotReg.!$B$19*test!P2314+test!Q2314*HomTotReg.!$B$20)</f>
        <v>3.3448575912138629</v>
      </c>
      <c r="W2314">
        <f>VisTotReg.!$B$17+(VisTotReg.!$B$18*test!R2314+test!S2314*VisTotReg.!$B$19+test!T2314*VisTotReg.!$B$20)</f>
        <v>2.252376774406927</v>
      </c>
      <c r="Y2314">
        <f>'MoneyLine Reg. 1'!$B$17+('MoneyLine Reg. 1'!$B$18*test!I2314+test!J2314*'MoneyLine Reg. 1'!$B$19+test!T2314*'MoneyLine Reg. 1'!$B$20+test!Q2314*'MoneyLine Reg. 1'!$B$21)</f>
        <v>1.1099683196272572</v>
      </c>
      <c r="Z2314">
        <f>'MoneyLine Reg. 2'!$B$17+('MoneyLine Reg. 2'!$B$18*test!M2314+test!K2314*'MoneyLine Reg. 2'!$B$19+'MoneyLine Reg. 2'!$B$20*test!L2314+test!N2314*'MoneyLine Reg. 2'!$B$21)</f>
        <v>0.76687858353003202</v>
      </c>
    </row>
    <row r="2315" spans="1:26" x14ac:dyDescent="0.3">
      <c r="A2315" s="9">
        <v>45358</v>
      </c>
      <c r="B2315" s="7" t="s">
        <v>16</v>
      </c>
      <c r="C2315" s="7"/>
      <c r="D2315" s="7" t="s">
        <v>24</v>
      </c>
      <c r="I2315">
        <f>VLOOKUP(D2315,MoneyLine!$A$1:$K$33,7,FALSE)</f>
        <v>-28.852380952380948</v>
      </c>
      <c r="J2315">
        <f>VLOOKUP(B2315,MoneyLine!$A$1:$K$33,7,FALSE)</f>
        <v>64.561666666666639</v>
      </c>
      <c r="K2315">
        <f>VLOOKUP(B2315,MoneyLine!$A$1:$K$33,11,FALSE)</f>
        <v>10.3225</v>
      </c>
      <c r="L2315">
        <f>VLOOKUP(B2315,MoneyLine!$A$1:$D$33,4,FALSE)</f>
        <v>48.538999999999994</v>
      </c>
      <c r="M2315">
        <f>VLOOKUP(D2315,MoneyLine!$A$1:$K$33,11,FALSE)</f>
        <v>5.754999999999999</v>
      </c>
      <c r="N2315">
        <f>VLOOKUP(D2315,MoneyLine!$A$1:$D$33,4,FALSE)</f>
        <v>42.153999999999996</v>
      </c>
      <c r="O2315">
        <f>VLOOKUP(D2315,MoneyLine!$A$1:$Q$33,14,FALSE)</f>
        <v>7.490952380952379</v>
      </c>
      <c r="P2315">
        <f>VLOOKUP(B2315,MoneyLine!$A$1:$Q$33,17,FALSE)</f>
        <v>-17.098809523809521</v>
      </c>
      <c r="Q2315">
        <f>VLOOKUP(B2315,MoneyLine!$A$1:$K$33,10,FALSE)</f>
        <v>17.131547619047623</v>
      </c>
      <c r="R2315">
        <f>VLOOKUP(B2315,MoneyLine!$A$1:$Q$33,14,FALSE)</f>
        <v>75.591190476190462</v>
      </c>
      <c r="S2315">
        <f>VLOOKUP(D2315,MoneyLine!$A$1:$Q$33,17,FALSE)</f>
        <v>-35.079523809523806</v>
      </c>
      <c r="T2315">
        <f>VLOOKUP(D2315,MoneyLine!$A$1:$K$33,10,FALSE)</f>
        <v>-0.52404761904761887</v>
      </c>
      <c r="V2315">
        <f>HomTotReg.!$B$17+(test!O2315*HomTotReg.!$B$18+HomTotReg.!$B$19*test!P2315+test!Q2315*HomTotReg.!$B$20)</f>
        <v>2.8164077387708799</v>
      </c>
      <c r="W2315">
        <f>VisTotReg.!$B$17+(VisTotReg.!$B$18*test!R2315+test!S2315*VisTotReg.!$B$19+test!T2315*VisTotReg.!$B$20)</f>
        <v>3.7281455815409044</v>
      </c>
      <c r="Y2315">
        <f>'MoneyLine Reg. 1'!$B$17+('MoneyLine Reg. 1'!$B$18*test!I2315+test!J2315*'MoneyLine Reg. 1'!$B$19+test!T2315*'MoneyLine Reg. 1'!$B$20+test!Q2315*'MoneyLine Reg. 1'!$B$21)</f>
        <v>-0.94063678316475929</v>
      </c>
      <c r="Z2315">
        <f>'MoneyLine Reg. 2'!$B$17+('MoneyLine Reg. 2'!$B$18*test!M2315+test!K2315*'MoneyLine Reg. 2'!$B$19+'MoneyLine Reg. 2'!$B$20*test!L2315+test!N2315*'MoneyLine Reg. 2'!$B$21)</f>
        <v>-0.53514631093856346</v>
      </c>
    </row>
    <row r="2316" spans="1:26" x14ac:dyDescent="0.3">
      <c r="A2316" s="8">
        <v>45358</v>
      </c>
      <c r="B2316" s="6" t="s">
        <v>22</v>
      </c>
      <c r="C2316" s="6"/>
      <c r="D2316" s="6" t="s">
        <v>7</v>
      </c>
      <c r="I2316">
        <f>VLOOKUP(D2316,MoneyLine!$A$1:$K$33,7,FALSE)</f>
        <v>105.50714285714287</v>
      </c>
      <c r="J2316">
        <f>VLOOKUP(B2316,MoneyLine!$A$1:$K$33,7,FALSE)</f>
        <v>73.279761904761898</v>
      </c>
      <c r="K2316">
        <f>VLOOKUP(B2316,MoneyLine!$A$1:$K$33,11,FALSE)</f>
        <v>6.432500000000001</v>
      </c>
      <c r="L2316">
        <f>VLOOKUP(B2316,MoneyLine!$A$1:$D$33,4,FALSE)</f>
        <v>50.885999999999996</v>
      </c>
      <c r="M2316">
        <f>VLOOKUP(D2316,MoneyLine!$A$1:$K$33,11,FALSE)</f>
        <v>17.5075</v>
      </c>
      <c r="N2316">
        <f>VLOOKUP(D2316,MoneyLine!$A$1:$D$33,4,FALSE)</f>
        <v>51.216499999999996</v>
      </c>
      <c r="O2316">
        <f>VLOOKUP(D2316,MoneyLine!$A$1:$Q$33,14,FALSE)</f>
        <v>89.021666666666647</v>
      </c>
      <c r="P2316">
        <f>VLOOKUP(B2316,MoneyLine!$A$1:$Q$33,17,FALSE)</f>
        <v>-0.22023809523809401</v>
      </c>
      <c r="Q2316">
        <f>VLOOKUP(B2316,MoneyLine!$A$1:$K$33,10,FALSE)</f>
        <v>10.709166666666667</v>
      </c>
      <c r="R2316">
        <f>VLOOKUP(B2316,MoneyLine!$A$1:$Q$33,14,FALSE)</f>
        <v>70.076904761904771</v>
      </c>
      <c r="S2316">
        <f>VLOOKUP(D2316,MoneyLine!$A$1:$Q$33,17,FALSE)</f>
        <v>1.5838095238095231</v>
      </c>
      <c r="T2316">
        <f>VLOOKUP(D2316,MoneyLine!$A$1:$K$33,10,FALSE)</f>
        <v>-6.0107142857142861</v>
      </c>
      <c r="V2316">
        <f>HomTotReg.!$B$17+(test!O2316*HomTotReg.!$B$18+HomTotReg.!$B$19*test!P2316+test!Q2316*HomTotReg.!$B$20)</f>
        <v>3.5713040488338943</v>
      </c>
      <c r="W2316">
        <f>VisTotReg.!$B$17+(VisTotReg.!$B$18*test!R2316+test!S2316*VisTotReg.!$B$19+test!T2316*VisTotReg.!$B$20)</f>
        <v>3.4166973064962445</v>
      </c>
      <c r="Y2316">
        <f>'MoneyLine Reg. 1'!$B$17+('MoneyLine Reg. 1'!$B$18*test!I2316+test!J2316*'MoneyLine Reg. 1'!$B$19+test!T2316*'MoneyLine Reg. 1'!$B$20+test!Q2316*'MoneyLine Reg. 1'!$B$21)</f>
        <v>0.26377933189421865</v>
      </c>
      <c r="Z2316">
        <f>'MoneyLine Reg. 2'!$B$17+('MoneyLine Reg. 2'!$B$18*test!M2316+test!K2316*'MoneyLine Reg. 2'!$B$19+'MoneyLine Reg. 2'!$B$20*test!L2316+test!N2316*'MoneyLine Reg. 2'!$B$21)</f>
        <v>0.87865902579681876</v>
      </c>
    </row>
    <row r="2317" spans="1:26" x14ac:dyDescent="0.3">
      <c r="A2317" s="9">
        <v>45358</v>
      </c>
      <c r="B2317" s="7" t="s">
        <v>8</v>
      </c>
      <c r="C2317" s="7"/>
      <c r="D2317" s="7" t="s">
        <v>27</v>
      </c>
      <c r="I2317">
        <f>VLOOKUP(D2317,MoneyLine!$A$1:$K$33,7,FALSE)</f>
        <v>57.437380952380948</v>
      </c>
      <c r="J2317">
        <f>VLOOKUP(B2317,MoneyLine!$A$1:$K$33,7,FALSE)</f>
        <v>158.14214285714286</v>
      </c>
      <c r="K2317">
        <f>VLOOKUP(B2317,MoneyLine!$A$1:$K$33,11,FALSE)</f>
        <v>11.611250000000004</v>
      </c>
      <c r="L2317">
        <f>VLOOKUP(B2317,MoneyLine!$A$1:$D$33,4,FALSE)</f>
        <v>49.862499999999997</v>
      </c>
      <c r="M2317">
        <f>VLOOKUP(D2317,MoneyLine!$A$1:$K$33,11,FALSE)</f>
        <v>10.504999999999999</v>
      </c>
      <c r="N2317">
        <f>VLOOKUP(D2317,MoneyLine!$A$1:$D$33,4,FALSE)</f>
        <v>52.064499999999995</v>
      </c>
      <c r="O2317">
        <f>VLOOKUP(D2317,MoneyLine!$A$1:$Q$33,14,FALSE)</f>
        <v>42.338571428571427</v>
      </c>
      <c r="P2317">
        <f>VLOOKUP(B2317,MoneyLine!$A$1:$Q$33,17,FALSE)</f>
        <v>14.067142857142855</v>
      </c>
      <c r="Q2317">
        <f>VLOOKUP(B2317,MoneyLine!$A$1:$K$33,10,FALSE)</f>
        <v>21.027261904761904</v>
      </c>
      <c r="R2317">
        <f>VLOOKUP(B2317,MoneyLine!$A$1:$Q$33,14,FALSE)</f>
        <v>125.46428571428571</v>
      </c>
      <c r="S2317">
        <f>VLOOKUP(D2317,MoneyLine!$A$1:$Q$33,17,FALSE)</f>
        <v>0.65357142857142814</v>
      </c>
      <c r="T2317">
        <f>VLOOKUP(D2317,MoneyLine!$A$1:$K$33,10,FALSE)</f>
        <v>23.449285714285718</v>
      </c>
      <c r="V2317">
        <f>HomTotReg.!$B$17+(test!O2317*HomTotReg.!$B$18+HomTotReg.!$B$19*test!P2317+test!Q2317*HomTotReg.!$B$20)</f>
        <v>2.8120398616403546</v>
      </c>
      <c r="W2317">
        <f>VisTotReg.!$B$17+(VisTotReg.!$B$18*test!R2317+test!S2317*VisTotReg.!$B$19+test!T2317*VisTotReg.!$B$20)</f>
        <v>3.6481815256093668</v>
      </c>
      <c r="Y2317">
        <f>'MoneyLine Reg. 1'!$B$17+('MoneyLine Reg. 1'!$B$18*test!I2317+test!J2317*'MoneyLine Reg. 1'!$B$19+test!T2317*'MoneyLine Reg. 1'!$B$20+test!Q2317*'MoneyLine Reg. 1'!$B$21)</f>
        <v>-0.87960908681410754</v>
      </c>
      <c r="Z2317">
        <f>'MoneyLine Reg. 2'!$B$17+('MoneyLine Reg. 2'!$B$18*test!M2317+test!K2317*'MoneyLine Reg. 2'!$B$19+'MoneyLine Reg. 2'!$B$20*test!L2317+test!N2317*'MoneyLine Reg. 2'!$B$21)</f>
        <v>0.28553136424077152</v>
      </c>
    </row>
    <row r="2318" spans="1:26" x14ac:dyDescent="0.3">
      <c r="A2318" s="8">
        <v>45359</v>
      </c>
      <c r="B2318" s="6" t="s">
        <v>30</v>
      </c>
      <c r="C2318" s="6"/>
      <c r="D2318" s="6" t="s">
        <v>26</v>
      </c>
      <c r="I2318">
        <f>VLOOKUP(D2318,MoneyLine!$A$1:$K$33,7,FALSE)</f>
        <v>2.4278571428571381</v>
      </c>
      <c r="J2318">
        <f>VLOOKUP(B2318,MoneyLine!$A$1:$K$33,7,FALSE)</f>
        <v>127.36857142857141</v>
      </c>
      <c r="K2318">
        <f>VLOOKUP(B2318,MoneyLine!$A$1:$K$33,11,FALSE)</f>
        <v>15.876249999999999</v>
      </c>
      <c r="L2318">
        <f>VLOOKUP(B2318,MoneyLine!$A$1:$D$33,4,FALSE)</f>
        <v>56.155499999999996</v>
      </c>
      <c r="M2318">
        <f>VLOOKUP(D2318,MoneyLine!$A$1:$K$33,11,FALSE)</f>
        <v>7.2874999999999996</v>
      </c>
      <c r="N2318">
        <f>VLOOKUP(D2318,MoneyLine!$A$1:$D$33,4,FALSE)</f>
        <v>44.772500000000001</v>
      </c>
      <c r="O2318">
        <f>VLOOKUP(D2318,MoneyLine!$A$1:$Q$33,14,FALSE)</f>
        <v>21.040476190476188</v>
      </c>
      <c r="P2318">
        <f>VLOOKUP(B2318,MoneyLine!$A$1:$Q$33,17,FALSE)</f>
        <v>21.976904761904766</v>
      </c>
      <c r="Q2318">
        <f>VLOOKUP(B2318,MoneyLine!$A$1:$K$33,10,FALSE)</f>
        <v>-0.45761904761904759</v>
      </c>
      <c r="R2318">
        <f>VLOOKUP(B2318,MoneyLine!$A$1:$Q$33,14,FALSE)</f>
        <v>104.57619047619046</v>
      </c>
      <c r="S2318">
        <f>VLOOKUP(D2318,MoneyLine!$A$1:$Q$33,17,FALSE)</f>
        <v>-8.321428571428573</v>
      </c>
      <c r="T2318">
        <f>VLOOKUP(D2318,MoneyLine!$A$1:$K$33,10,FALSE)</f>
        <v>13.537738095238096</v>
      </c>
      <c r="V2318">
        <f>HomTotReg.!$B$17+(test!O2318*HomTotReg.!$B$18+HomTotReg.!$B$19*test!P2318+test!Q2318*HomTotReg.!$B$20)</f>
        <v>2.7396613124507114</v>
      </c>
      <c r="W2318">
        <f>VisTotReg.!$B$17+(VisTotReg.!$B$18*test!R2318+test!S2318*VisTotReg.!$B$19+test!T2318*VisTotReg.!$B$20)</f>
        <v>3.6263668758253349</v>
      </c>
      <c r="Y2318">
        <f>'MoneyLine Reg. 1'!$B$17+('MoneyLine Reg. 1'!$B$18*test!I2318+test!J2318*'MoneyLine Reg. 1'!$B$19+test!T2318*'MoneyLine Reg. 1'!$B$20+test!Q2318*'MoneyLine Reg. 1'!$B$21)</f>
        <v>-0.98648728035123523</v>
      </c>
      <c r="Z2318">
        <f>'MoneyLine Reg. 2'!$B$17+('MoneyLine Reg. 2'!$B$18*test!M2318+test!K2318*'MoneyLine Reg. 2'!$B$19+'MoneyLine Reg. 2'!$B$20*test!L2318+test!N2318*'MoneyLine Reg. 2'!$B$21)</f>
        <v>-1.1554893176228309</v>
      </c>
    </row>
    <row r="2319" spans="1:26" x14ac:dyDescent="0.3">
      <c r="A2319" s="9">
        <v>45359</v>
      </c>
      <c r="B2319" s="7" t="s">
        <v>19</v>
      </c>
      <c r="C2319" s="7"/>
      <c r="D2319" s="7" t="s">
        <v>25</v>
      </c>
      <c r="I2319">
        <f>VLOOKUP(D2319,MoneyLine!$A$1:$K$33,7,FALSE)</f>
        <v>56.057857142857138</v>
      </c>
      <c r="J2319">
        <f>VLOOKUP(B2319,MoneyLine!$A$1:$K$33,7,FALSE)</f>
        <v>99.267142857142858</v>
      </c>
      <c r="K2319">
        <f>VLOOKUP(B2319,MoneyLine!$A$1:$K$33,11,FALSE)</f>
        <v>11.873749999999998</v>
      </c>
      <c r="L2319">
        <f>VLOOKUP(B2319,MoneyLine!$A$1:$D$33,4,FALSE)</f>
        <v>44.580500000000001</v>
      </c>
      <c r="M2319">
        <f>VLOOKUP(D2319,MoneyLine!$A$1:$K$33,11,FALSE)</f>
        <v>10.718750000000002</v>
      </c>
      <c r="N2319">
        <f>VLOOKUP(D2319,MoneyLine!$A$1:$D$33,4,FALSE)</f>
        <v>47.954500000000003</v>
      </c>
      <c r="O2319">
        <f>VLOOKUP(D2319,MoneyLine!$A$1:$Q$33,14,FALSE)</f>
        <v>60.674999999999997</v>
      </c>
      <c r="P2319">
        <f>VLOOKUP(B2319,MoneyLine!$A$1:$Q$33,17,FALSE)</f>
        <v>-14.223571428571427</v>
      </c>
      <c r="Q2319">
        <f>VLOOKUP(B2319,MoneyLine!$A$1:$K$33,10,FALSE)</f>
        <v>-3.2023809523808761E-2</v>
      </c>
      <c r="R2319">
        <f>VLOOKUP(B2319,MoneyLine!$A$1:$Q$33,14,FALSE)</f>
        <v>93.099761904761891</v>
      </c>
      <c r="S2319">
        <f>VLOOKUP(D2319,MoneyLine!$A$1:$Q$33,17,FALSE)</f>
        <v>-14.592857142857142</v>
      </c>
      <c r="T2319">
        <f>VLOOKUP(D2319,MoneyLine!$A$1:$K$33,10,FALSE)</f>
        <v>27.424404761904761</v>
      </c>
      <c r="V2319">
        <f>HomTotReg.!$B$17+(test!O2319*HomTotReg.!$B$18+HomTotReg.!$B$19*test!P2319+test!Q2319*HomTotReg.!$B$20)</f>
        <v>3.5380819886915074</v>
      </c>
      <c r="W2319">
        <f>VisTotReg.!$B$17+(VisTotReg.!$B$18*test!R2319+test!S2319*VisTotReg.!$B$19+test!T2319*VisTotReg.!$B$20)</f>
        <v>3.3416729355927028</v>
      </c>
      <c r="Y2319">
        <f>'MoneyLine Reg. 1'!$B$17+('MoneyLine Reg. 1'!$B$18*test!I2319+test!J2319*'MoneyLine Reg. 1'!$B$19+test!T2319*'MoneyLine Reg. 1'!$B$20+test!Q2319*'MoneyLine Reg. 1'!$B$21)</f>
        <v>5.0441085051072088E-2</v>
      </c>
      <c r="Z2319">
        <f>'MoneyLine Reg. 2'!$B$17+('MoneyLine Reg. 2'!$B$18*test!M2319+test!K2319*'MoneyLine Reg. 2'!$B$19+'MoneyLine Reg. 2'!$B$20*test!L2319+test!N2319*'MoneyLine Reg. 2'!$B$21)</f>
        <v>0.38818118518343292</v>
      </c>
    </row>
    <row r="2320" spans="1:26" x14ac:dyDescent="0.3">
      <c r="A2320" s="8">
        <v>45359</v>
      </c>
      <c r="B2320" s="6" t="s">
        <v>28</v>
      </c>
      <c r="C2320" s="6"/>
      <c r="D2320" s="6" t="s">
        <v>11</v>
      </c>
      <c r="I2320">
        <f>VLOOKUP(D2320,MoneyLine!$A$1:$K$33,7,FALSE)</f>
        <v>121.01880952380951</v>
      </c>
      <c r="J2320">
        <f>VLOOKUP(B2320,MoneyLine!$A$1:$K$33,7,FALSE)</f>
        <v>60.434285714285707</v>
      </c>
      <c r="K2320">
        <f>VLOOKUP(B2320,MoneyLine!$A$1:$K$33,11,FALSE)</f>
        <v>6.9025000000000016</v>
      </c>
      <c r="L2320">
        <f>VLOOKUP(B2320,MoneyLine!$A$1:$D$33,4,FALSE)</f>
        <v>50.512499999999996</v>
      </c>
      <c r="M2320">
        <f>VLOOKUP(D2320,MoneyLine!$A$1:$K$33,11,FALSE)</f>
        <v>15.838749999999997</v>
      </c>
      <c r="N2320">
        <f>VLOOKUP(D2320,MoneyLine!$A$1:$D$33,4,FALSE)</f>
        <v>52.685499999999998</v>
      </c>
      <c r="O2320">
        <f>VLOOKUP(D2320,MoneyLine!$A$1:$Q$33,14,FALSE)</f>
        <v>85.286666666666662</v>
      </c>
      <c r="P2320">
        <f>VLOOKUP(B2320,MoneyLine!$A$1:$Q$33,17,FALSE)</f>
        <v>10.998333333333333</v>
      </c>
      <c r="Q2320">
        <f>VLOOKUP(B2320,MoneyLine!$A$1:$K$33,10,FALSE)</f>
        <v>5.5184523809523807</v>
      </c>
      <c r="R2320">
        <f>VLOOKUP(B2320,MoneyLine!$A$1:$Q$33,14,FALSE)</f>
        <v>47.296666666666667</v>
      </c>
      <c r="S2320">
        <f>VLOOKUP(D2320,MoneyLine!$A$1:$Q$33,17,FALSE)</f>
        <v>15.627619047619051</v>
      </c>
      <c r="T2320">
        <f>VLOOKUP(D2320,MoneyLine!$A$1:$K$33,10,FALSE)</f>
        <v>10.4975</v>
      </c>
      <c r="V2320">
        <f>HomTotReg.!$B$17+(test!O2320*HomTotReg.!$B$18+HomTotReg.!$B$19*test!P2320+test!Q2320*HomTotReg.!$B$20)</f>
        <v>3.4701175043655024</v>
      </c>
      <c r="W2320">
        <f>VisTotReg.!$B$17+(VisTotReg.!$B$18*test!R2320+test!S2320*VisTotReg.!$B$19+test!T2320*VisTotReg.!$B$20)</f>
        <v>2.7782268241961972</v>
      </c>
      <c r="Y2320">
        <f>'MoneyLine Reg. 1'!$B$17+('MoneyLine Reg. 1'!$B$18*test!I2320+test!J2320*'MoneyLine Reg. 1'!$B$19+test!T2320*'MoneyLine Reg. 1'!$B$20+test!Q2320*'MoneyLine Reg. 1'!$B$21)</f>
        <v>0.84410267516906246</v>
      </c>
      <c r="Z2320">
        <f>'MoneyLine Reg. 2'!$B$17+('MoneyLine Reg. 2'!$B$18*test!M2320+test!K2320*'MoneyLine Reg. 2'!$B$19+'MoneyLine Reg. 2'!$B$20*test!L2320+test!N2320*'MoneyLine Reg. 2'!$B$21)</f>
        <v>0.88233209062192364</v>
      </c>
    </row>
    <row r="2321" spans="1:26" x14ac:dyDescent="0.3">
      <c r="A2321" s="9">
        <v>45359</v>
      </c>
      <c r="B2321" s="7" t="s">
        <v>23</v>
      </c>
      <c r="C2321" s="7"/>
      <c r="D2321" s="7" t="s">
        <v>34</v>
      </c>
      <c r="I2321">
        <f>VLOOKUP(D2321,MoneyLine!$A$1:$K$33,7,FALSE)</f>
        <v>70.167380952380938</v>
      </c>
      <c r="J2321">
        <f>VLOOKUP(B2321,MoneyLine!$A$1:$K$33,7,FALSE)</f>
        <v>101.00309523809524</v>
      </c>
      <c r="K2321">
        <f>VLOOKUP(B2321,MoneyLine!$A$1:$K$33,11,FALSE)</f>
        <v>6.8149999999999995</v>
      </c>
      <c r="L2321">
        <f>VLOOKUP(B2321,MoneyLine!$A$1:$D$33,4,FALSE)</f>
        <v>52.277999999999999</v>
      </c>
      <c r="M2321">
        <f>VLOOKUP(D2321,MoneyLine!$A$1:$K$33,11,FALSE)</f>
        <v>10.367500000000003</v>
      </c>
      <c r="N2321">
        <f>VLOOKUP(D2321,MoneyLine!$A$1:$D$33,4,FALSE)</f>
        <v>52.325999999999993</v>
      </c>
      <c r="O2321">
        <f>VLOOKUP(D2321,MoneyLine!$A$1:$Q$33,14,FALSE)</f>
        <v>40.24047619047618</v>
      </c>
      <c r="P2321">
        <f>VLOOKUP(B2321,MoneyLine!$A$1:$Q$33,17,FALSE)</f>
        <v>22.973095238095237</v>
      </c>
      <c r="Q2321">
        <f>VLOOKUP(B2321,MoneyLine!$A$1:$K$33,10,FALSE)</f>
        <v>43.088928571428575</v>
      </c>
      <c r="R2321">
        <f>VLOOKUP(B2321,MoneyLine!$A$1:$Q$33,14,FALSE)</f>
        <v>66.898333333333312</v>
      </c>
      <c r="S2321">
        <f>VLOOKUP(D2321,MoneyLine!$A$1:$Q$33,17,FALSE)</f>
        <v>22.489285714285707</v>
      </c>
      <c r="T2321">
        <f>VLOOKUP(D2321,MoneyLine!$A$1:$K$33,10,FALSE)</f>
        <v>29.06904761904762</v>
      </c>
      <c r="V2321">
        <f>HomTotReg.!$B$17+(test!O2321*HomTotReg.!$B$18+HomTotReg.!$B$19*test!P2321+test!Q2321*HomTotReg.!$B$20)</f>
        <v>2.452234274720567</v>
      </c>
      <c r="W2321">
        <f>VisTotReg.!$B$17+(VisTotReg.!$B$18*test!R2321+test!S2321*VisTotReg.!$B$19+test!T2321*VisTotReg.!$B$20)</f>
        <v>2.6761082483699989</v>
      </c>
      <c r="Y2321">
        <f>'MoneyLine Reg. 1'!$B$17+('MoneyLine Reg. 1'!$B$18*test!I2321+test!J2321*'MoneyLine Reg. 1'!$B$19+test!T2321*'MoneyLine Reg. 1'!$B$20+test!Q2321*'MoneyLine Reg. 1'!$B$21)</f>
        <v>-0.24012274757594199</v>
      </c>
      <c r="Z2321">
        <f>'MoneyLine Reg. 2'!$B$17+('MoneyLine Reg. 2'!$B$18*test!M2321+test!K2321*'MoneyLine Reg. 2'!$B$19+'MoneyLine Reg. 2'!$B$20*test!L2321+test!N2321*'MoneyLine Reg. 2'!$B$21)</f>
        <v>0.39548405283813359</v>
      </c>
    </row>
    <row r="2322" spans="1:26" x14ac:dyDescent="0.3">
      <c r="A2322" s="8">
        <v>45360</v>
      </c>
      <c r="B2322" s="6" t="s">
        <v>3</v>
      </c>
      <c r="C2322" s="6"/>
      <c r="D2322" s="6" t="s">
        <v>14</v>
      </c>
      <c r="I2322">
        <f>VLOOKUP(D2322,MoneyLine!$A$1:$K$33,7,FALSE)</f>
        <v>85.562619047619037</v>
      </c>
      <c r="J2322">
        <f>VLOOKUP(B2322,MoneyLine!$A$1:$K$33,7,FALSE)</f>
        <v>103.61880952380953</v>
      </c>
      <c r="K2322">
        <f>VLOOKUP(B2322,MoneyLine!$A$1:$K$33,11,FALSE)</f>
        <v>6.7725000000000009</v>
      </c>
      <c r="L2322">
        <f>VLOOKUP(B2322,MoneyLine!$A$1:$D$33,4,FALSE)</f>
        <v>53.618500000000004</v>
      </c>
      <c r="M2322">
        <f>VLOOKUP(D2322,MoneyLine!$A$1:$K$33,11,FALSE)</f>
        <v>19.403750000000002</v>
      </c>
      <c r="N2322">
        <f>VLOOKUP(D2322,MoneyLine!$A$1:$D$33,4,FALSE)</f>
        <v>49.788499999999999</v>
      </c>
      <c r="O2322">
        <f>VLOOKUP(D2322,MoneyLine!$A$1:$Q$33,14,FALSE)</f>
        <v>87.124523809523808</v>
      </c>
      <c r="P2322">
        <f>VLOOKUP(B2322,MoneyLine!$A$1:$Q$33,17,FALSE)</f>
        <v>15.725476190476186</v>
      </c>
      <c r="Q2322">
        <f>VLOOKUP(B2322,MoneyLine!$A$1:$K$33,10,FALSE)</f>
        <v>34.368214285714288</v>
      </c>
      <c r="R2322">
        <f>VLOOKUP(B2322,MoneyLine!$A$1:$Q$33,14,FALSE)</f>
        <v>76.556190476190451</v>
      </c>
      <c r="S2322">
        <f>VLOOKUP(D2322,MoneyLine!$A$1:$Q$33,17,FALSE)</f>
        <v>-3.2247619047619036</v>
      </c>
      <c r="T2322">
        <f>VLOOKUP(D2322,MoneyLine!$A$1:$K$33,10,FALSE)</f>
        <v>24.058452380952382</v>
      </c>
      <c r="V2322">
        <f>HomTotReg.!$B$17+(test!O2322*HomTotReg.!$B$18+HomTotReg.!$B$19*test!P2322+test!Q2322*HomTotReg.!$B$20)</f>
        <v>3.1214160903831556</v>
      </c>
      <c r="W2322">
        <f>VisTotReg.!$B$17+(VisTotReg.!$B$18*test!R2322+test!S2322*VisTotReg.!$B$19+test!T2322*VisTotReg.!$B$20)</f>
        <v>3.0936655149990542</v>
      </c>
      <c r="Y2322">
        <f>'MoneyLine Reg. 1'!$B$17+('MoneyLine Reg. 1'!$B$18*test!I2322+test!J2322*'MoneyLine Reg. 1'!$B$19+test!T2322*'MoneyLine Reg. 1'!$B$20+test!Q2322*'MoneyLine Reg. 1'!$B$21)</f>
        <v>-0.1014673976120421</v>
      </c>
      <c r="Z2322">
        <f>'MoneyLine Reg. 2'!$B$17+('MoneyLine Reg. 2'!$B$18*test!M2322+test!K2322*'MoneyLine Reg. 2'!$B$19+'MoneyLine Reg. 2'!$B$20*test!L2322+test!N2322*'MoneyLine Reg. 2'!$B$21)</f>
        <v>0.66634716863424925</v>
      </c>
    </row>
    <row r="2323" spans="1:26" x14ac:dyDescent="0.3">
      <c r="A2323" s="9">
        <v>45360</v>
      </c>
      <c r="B2323" s="7" t="s">
        <v>9</v>
      </c>
      <c r="C2323" s="7"/>
      <c r="D2323" s="7" t="s">
        <v>13</v>
      </c>
      <c r="I2323">
        <f>VLOOKUP(D2323,MoneyLine!$A$1:$K$33,7,FALSE)</f>
        <v>52.757857142857148</v>
      </c>
      <c r="J2323">
        <f>VLOOKUP(B2323,MoneyLine!$A$1:$K$33,7,FALSE)</f>
        <v>154.76523809523809</v>
      </c>
      <c r="K2323">
        <f>VLOOKUP(B2323,MoneyLine!$A$1:$K$33,11,FALSE)</f>
        <v>17.220000000000002</v>
      </c>
      <c r="L2323">
        <f>VLOOKUP(B2323,MoneyLine!$A$1:$D$33,4,FALSE)</f>
        <v>58.933</v>
      </c>
      <c r="M2323">
        <f>VLOOKUP(D2323,MoneyLine!$A$1:$K$33,11,FALSE)</f>
        <v>5.03125</v>
      </c>
      <c r="N2323">
        <f>VLOOKUP(D2323,MoneyLine!$A$1:$D$33,4,FALSE)</f>
        <v>47.964499999999994</v>
      </c>
      <c r="O2323">
        <f>VLOOKUP(D2323,MoneyLine!$A$1:$Q$33,14,FALSE)</f>
        <v>36.921904761904756</v>
      </c>
      <c r="P2323">
        <f>VLOOKUP(B2323,MoneyLine!$A$1:$Q$33,17,FALSE)</f>
        <v>29.393333333333338</v>
      </c>
      <c r="Q2323">
        <f>VLOOKUP(B2323,MoneyLine!$A$1:$K$33,10,FALSE)</f>
        <v>-2.4774999999999996</v>
      </c>
      <c r="R2323">
        <f>VLOOKUP(B2323,MoneyLine!$A$1:$Q$33,14,FALSE)</f>
        <v>117.61833333333333</v>
      </c>
      <c r="S2323">
        <f>VLOOKUP(D2323,MoneyLine!$A$1:$Q$33,17,FALSE)</f>
        <v>6.5440476190476176</v>
      </c>
      <c r="T2323">
        <f>VLOOKUP(D2323,MoneyLine!$A$1:$K$33,10,FALSE)</f>
        <v>-4.3963095238095242</v>
      </c>
      <c r="V2323">
        <f>HomTotReg.!$B$17+(test!O2323*HomTotReg.!$B$18+HomTotReg.!$B$19*test!P2323+test!Q2323*HomTotReg.!$B$20)</f>
        <v>2.8514344779079215</v>
      </c>
      <c r="W2323">
        <f>VisTotReg.!$B$17+(VisTotReg.!$B$18*test!R2323+test!S2323*VisTotReg.!$B$19+test!T2323*VisTotReg.!$B$20)</f>
        <v>3.91261751024678</v>
      </c>
      <c r="Y2323">
        <f>'MoneyLine Reg. 1'!$B$17+('MoneyLine Reg. 1'!$B$18*test!I2323+test!J2323*'MoneyLine Reg. 1'!$B$19+test!T2323*'MoneyLine Reg. 1'!$B$20+test!Q2323*'MoneyLine Reg. 1'!$B$21)</f>
        <v>-1.0367775041878233</v>
      </c>
      <c r="Z2323">
        <f>'MoneyLine Reg. 2'!$B$17+('MoneyLine Reg. 2'!$B$18*test!M2323+test!K2323*'MoneyLine Reg. 2'!$B$19+'MoneyLine Reg. 2'!$B$20*test!L2323+test!N2323*'MoneyLine Reg. 2'!$B$21)</f>
        <v>-1.3535834870448564</v>
      </c>
    </row>
    <row r="2324" spans="1:26" x14ac:dyDescent="0.3">
      <c r="A2324" s="8">
        <v>45360</v>
      </c>
      <c r="B2324" s="6" t="s">
        <v>21</v>
      </c>
      <c r="C2324" s="6"/>
      <c r="D2324" s="6" t="s">
        <v>20</v>
      </c>
      <c r="I2324">
        <f>VLOOKUP(D2324,MoneyLine!$A$1:$K$33,7,FALSE)</f>
        <v>53.481666666666655</v>
      </c>
      <c r="J2324">
        <f>VLOOKUP(B2324,MoneyLine!$A$1:$K$33,7,FALSE)</f>
        <v>81.149285714285725</v>
      </c>
      <c r="K2324">
        <f>VLOOKUP(B2324,MoneyLine!$A$1:$K$33,11,FALSE)</f>
        <v>9.1225000000000005</v>
      </c>
      <c r="L2324">
        <f>VLOOKUP(B2324,MoneyLine!$A$1:$D$33,4,FALSE)</f>
        <v>51.807999999999993</v>
      </c>
      <c r="M2324">
        <f>VLOOKUP(D2324,MoneyLine!$A$1:$K$33,11,FALSE)</f>
        <v>4.7974999999999994</v>
      </c>
      <c r="N2324">
        <f>VLOOKUP(D2324,MoneyLine!$A$1:$D$33,4,FALSE)</f>
        <v>46.0565</v>
      </c>
      <c r="O2324">
        <f>VLOOKUP(D2324,MoneyLine!$A$1:$Q$33,14,FALSE)</f>
        <v>58.340238095238099</v>
      </c>
      <c r="P2324">
        <f>VLOOKUP(B2324,MoneyLine!$A$1:$Q$33,17,FALSE)</f>
        <v>7.3759523809523806</v>
      </c>
      <c r="Q2324">
        <f>VLOOKUP(B2324,MoneyLine!$A$1:$K$33,10,FALSE)</f>
        <v>8.0371428571428574</v>
      </c>
      <c r="R2324">
        <f>VLOOKUP(B2324,MoneyLine!$A$1:$Q$33,14,FALSE)</f>
        <v>65.387857142857143</v>
      </c>
      <c r="S2324">
        <f>VLOOKUP(D2324,MoneyLine!$A$1:$Q$33,17,FALSE)</f>
        <v>-10.467380952380953</v>
      </c>
      <c r="T2324">
        <f>VLOOKUP(D2324,MoneyLine!$A$1:$K$33,10,FALSE)</f>
        <v>1.6524999999999999</v>
      </c>
      <c r="V2324">
        <f>HomTotReg.!$B$17+(test!O2324*HomTotReg.!$B$18+HomTotReg.!$B$19*test!P2324+test!Q2324*HomTotReg.!$B$20)</f>
        <v>3.1955247546558483</v>
      </c>
      <c r="W2324">
        <f>VisTotReg.!$B$17+(VisTotReg.!$B$18*test!R2324+test!S2324*VisTotReg.!$B$19+test!T2324*VisTotReg.!$B$20)</f>
        <v>3.3556705876948678</v>
      </c>
      <c r="Y2324">
        <f>'MoneyLine Reg. 1'!$B$17+('MoneyLine Reg. 1'!$B$18*test!I2324+test!J2324*'MoneyLine Reg. 1'!$B$19+test!T2324*'MoneyLine Reg. 1'!$B$20+test!Q2324*'MoneyLine Reg. 1'!$B$21)</f>
        <v>-0.20373548140728615</v>
      </c>
      <c r="Z2324">
        <f>'MoneyLine Reg. 2'!$B$17+('MoneyLine Reg. 2'!$B$18*test!M2324+test!K2324*'MoneyLine Reg. 2'!$B$19+'MoneyLine Reg. 2'!$B$20*test!L2324+test!N2324*'MoneyLine Reg. 2'!$B$21)</f>
        <v>-0.49107036327715914</v>
      </c>
    </row>
    <row r="2325" spans="1:26" x14ac:dyDescent="0.3">
      <c r="A2325" s="9">
        <v>45360</v>
      </c>
      <c r="B2325" s="7" t="s">
        <v>22</v>
      </c>
      <c r="C2325" s="7"/>
      <c r="D2325" s="7" t="s">
        <v>31</v>
      </c>
      <c r="I2325">
        <f>VLOOKUP(D2325,MoneyLine!$A$1:$K$33,7,FALSE)</f>
        <v>130.13119047619048</v>
      </c>
      <c r="J2325">
        <f>VLOOKUP(B2325,MoneyLine!$A$1:$K$33,7,FALSE)</f>
        <v>73.279761904761898</v>
      </c>
      <c r="K2325">
        <f>VLOOKUP(B2325,MoneyLine!$A$1:$K$33,11,FALSE)</f>
        <v>6.432500000000001</v>
      </c>
      <c r="L2325">
        <f>VLOOKUP(B2325,MoneyLine!$A$1:$D$33,4,FALSE)</f>
        <v>50.885999999999996</v>
      </c>
      <c r="M2325">
        <f>VLOOKUP(D2325,MoneyLine!$A$1:$K$33,11,FALSE)</f>
        <v>13.114999999999997</v>
      </c>
      <c r="N2325">
        <f>VLOOKUP(D2325,MoneyLine!$A$1:$D$33,4,FALSE)</f>
        <v>55.725999999999999</v>
      </c>
      <c r="O2325">
        <f>VLOOKUP(D2325,MoneyLine!$A$1:$Q$33,14,FALSE)</f>
        <v>91.865476190476173</v>
      </c>
      <c r="P2325">
        <f>VLOOKUP(B2325,MoneyLine!$A$1:$Q$33,17,FALSE)</f>
        <v>-0.22023809523809401</v>
      </c>
      <c r="Q2325">
        <f>VLOOKUP(B2325,MoneyLine!$A$1:$K$33,10,FALSE)</f>
        <v>10.709166666666667</v>
      </c>
      <c r="R2325">
        <f>VLOOKUP(B2325,MoneyLine!$A$1:$Q$33,14,FALSE)</f>
        <v>70.076904761904771</v>
      </c>
      <c r="S2325">
        <f>VLOOKUP(D2325,MoneyLine!$A$1:$Q$33,17,FALSE)</f>
        <v>29.228333333333332</v>
      </c>
      <c r="T2325">
        <f>VLOOKUP(D2325,MoneyLine!$A$1:$K$33,10,FALSE)</f>
        <v>31.447738095238101</v>
      </c>
      <c r="V2325">
        <f>HomTotReg.!$B$17+(test!O2325*HomTotReg.!$B$18+HomTotReg.!$B$19*test!P2325+test!Q2325*HomTotReg.!$B$20)</f>
        <v>3.6014039062578629</v>
      </c>
      <c r="W2325">
        <f>VisTotReg.!$B$17+(VisTotReg.!$B$18*test!R2325+test!S2325*VisTotReg.!$B$19+test!T2325*VisTotReg.!$B$20)</f>
        <v>2.618711734114318</v>
      </c>
      <c r="Y2325">
        <f>'MoneyLine Reg. 1'!$B$17+('MoneyLine Reg. 1'!$B$18*test!I2325+test!J2325*'MoneyLine Reg. 1'!$B$19+test!T2325*'MoneyLine Reg. 1'!$B$20+test!Q2325*'MoneyLine Reg. 1'!$B$21)</f>
        <v>1.0235567119027216</v>
      </c>
      <c r="Z2325">
        <f>'MoneyLine Reg. 2'!$B$17+('MoneyLine Reg. 2'!$B$18*test!M2325+test!K2325*'MoneyLine Reg. 2'!$B$19+'MoneyLine Reg. 2'!$B$20*test!L2325+test!N2325*'MoneyLine Reg. 2'!$B$21)</f>
        <v>0.93273788965402771</v>
      </c>
    </row>
    <row r="2326" spans="1:26" x14ac:dyDescent="0.3">
      <c r="A2326" s="8">
        <v>45360</v>
      </c>
      <c r="B2326" s="6" t="s">
        <v>30</v>
      </c>
      <c r="C2326" s="6"/>
      <c r="D2326" s="6" t="s">
        <v>29</v>
      </c>
      <c r="I2326">
        <f>VLOOKUP(D2326,MoneyLine!$A$1:$K$33,7,FALSE)</f>
        <v>120.64333333333332</v>
      </c>
      <c r="J2326">
        <f>VLOOKUP(B2326,MoneyLine!$A$1:$K$33,7,FALSE)</f>
        <v>127.36857142857141</v>
      </c>
      <c r="K2326">
        <f>VLOOKUP(B2326,MoneyLine!$A$1:$K$33,11,FALSE)</f>
        <v>15.876249999999999</v>
      </c>
      <c r="L2326">
        <f>VLOOKUP(B2326,MoneyLine!$A$1:$D$33,4,FALSE)</f>
        <v>56.155499999999996</v>
      </c>
      <c r="M2326">
        <f>VLOOKUP(D2326,MoneyLine!$A$1:$K$33,11,FALSE)</f>
        <v>13.331249999999997</v>
      </c>
      <c r="N2326">
        <f>VLOOKUP(D2326,MoneyLine!$A$1:$D$33,4,FALSE)</f>
        <v>55.3095</v>
      </c>
      <c r="O2326">
        <f>VLOOKUP(D2326,MoneyLine!$A$1:$Q$33,14,FALSE)</f>
        <v>76.355714285714271</v>
      </c>
      <c r="P2326">
        <f>VLOOKUP(B2326,MoneyLine!$A$1:$Q$33,17,FALSE)</f>
        <v>21.976904761904766</v>
      </c>
      <c r="Q2326">
        <f>VLOOKUP(B2326,MoneyLine!$A$1:$K$33,10,FALSE)</f>
        <v>-0.45761904761904759</v>
      </c>
      <c r="R2326">
        <f>VLOOKUP(B2326,MoneyLine!$A$1:$Q$33,14,FALSE)</f>
        <v>104.57619047619046</v>
      </c>
      <c r="S2326">
        <f>VLOOKUP(D2326,MoneyLine!$A$1:$Q$33,17,FALSE)</f>
        <v>28.97</v>
      </c>
      <c r="T2326">
        <f>VLOOKUP(D2326,MoneyLine!$A$1:$K$33,10,FALSE)</f>
        <v>20.598452380952381</v>
      </c>
      <c r="V2326">
        <f>HomTotReg.!$B$17+(test!O2326*HomTotReg.!$B$18+HomTotReg.!$B$19*test!P2326+test!Q2326*HomTotReg.!$B$20)</f>
        <v>3.3251368044271059</v>
      </c>
      <c r="W2326">
        <f>VisTotReg.!$B$17+(VisTotReg.!$B$18*test!R2326+test!S2326*VisTotReg.!$B$19+test!T2326*VisTotReg.!$B$20)</f>
        <v>3.1899741134224322</v>
      </c>
      <c r="Y2326">
        <f>'MoneyLine Reg. 1'!$B$17+('MoneyLine Reg. 1'!$B$18*test!I2326+test!J2326*'MoneyLine Reg. 1'!$B$19+test!T2326*'MoneyLine Reg. 1'!$B$20+test!Q2326*'MoneyLine Reg. 1'!$B$21)</f>
        <v>0.26951703841338748</v>
      </c>
      <c r="Z2326">
        <f>'MoneyLine Reg. 2'!$B$17+('MoneyLine Reg. 2'!$B$18*test!M2326+test!K2326*'MoneyLine Reg. 2'!$B$19+'MoneyLine Reg. 2'!$B$20*test!L2326+test!N2326*'MoneyLine Reg. 2'!$B$21)</f>
        <v>-3.5841505424056397E-2</v>
      </c>
    </row>
    <row r="2327" spans="1:26" x14ac:dyDescent="0.3">
      <c r="A2327" s="9">
        <v>45360</v>
      </c>
      <c r="B2327" s="7" t="s">
        <v>5</v>
      </c>
      <c r="C2327" s="7"/>
      <c r="D2327" s="7" t="s">
        <v>33</v>
      </c>
      <c r="I2327">
        <f>VLOOKUP(D2327,MoneyLine!$A$1:$K$33,7,FALSE)</f>
        <v>35.906904761904762</v>
      </c>
      <c r="J2327">
        <f>VLOOKUP(B2327,MoneyLine!$A$1:$K$33,7,FALSE)</f>
        <v>92.519047619047612</v>
      </c>
      <c r="K2327">
        <f>VLOOKUP(B2327,MoneyLine!$A$1:$K$33,11,FALSE)</f>
        <v>15.5725</v>
      </c>
      <c r="L2327">
        <f>VLOOKUP(B2327,MoneyLine!$A$1:$D$33,4,FALSE)</f>
        <v>52.448999999999998</v>
      </c>
      <c r="M2327">
        <f>VLOOKUP(D2327,MoneyLine!$A$1:$K$33,11,FALSE)</f>
        <v>3.707499999999996</v>
      </c>
      <c r="N2327">
        <f>VLOOKUP(D2327,MoneyLine!$A$1:$D$33,4,FALSE)</f>
        <v>47.251999999999995</v>
      </c>
      <c r="O2327">
        <f>VLOOKUP(D2327,MoneyLine!$A$1:$Q$33,14,FALSE)</f>
        <v>44.759523809523806</v>
      </c>
      <c r="P2327">
        <f>VLOOKUP(B2327,MoneyLine!$A$1:$Q$33,17,FALSE)</f>
        <v>2.4073809523809526</v>
      </c>
      <c r="Q2327">
        <f>VLOOKUP(B2327,MoneyLine!$A$1:$K$33,10,FALSE)</f>
        <v>7.11511904761905</v>
      </c>
      <c r="R2327">
        <f>VLOOKUP(B2327,MoneyLine!$A$1:$Q$33,14,FALSE)</f>
        <v>80.7392857142857</v>
      </c>
      <c r="S2327">
        <f>VLOOKUP(D2327,MoneyLine!$A$1:$Q$33,17,FALSE)</f>
        <v>-16.226190476190478</v>
      </c>
      <c r="T2327">
        <f>VLOOKUP(D2327,MoneyLine!$A$1:$K$33,10,FALSE)</f>
        <v>29.473928571428576</v>
      </c>
      <c r="V2327">
        <f>HomTotReg.!$B$17+(test!O2327*HomTotReg.!$B$18+HomTotReg.!$B$19*test!P2327+test!Q2327*HomTotReg.!$B$20)</f>
        <v>3.1145975955784517</v>
      </c>
      <c r="W2327">
        <f>VisTotReg.!$B$17+(VisTotReg.!$B$18*test!R2327+test!S2327*VisTotReg.!$B$19+test!T2327*VisTotReg.!$B$20)</f>
        <v>3.1794422774983442</v>
      </c>
      <c r="Y2327">
        <f>'MoneyLine Reg. 1'!$B$17+('MoneyLine Reg. 1'!$B$18*test!I2327+test!J2327*'MoneyLine Reg. 1'!$B$19+test!T2327*'MoneyLine Reg. 1'!$B$20+test!Q2327*'MoneyLine Reg. 1'!$B$21)</f>
        <v>-0.11247744646306412</v>
      </c>
      <c r="Z2327">
        <f>'MoneyLine Reg. 2'!$B$17+('MoneyLine Reg. 2'!$B$18*test!M2327+test!K2327*'MoneyLine Reg. 2'!$B$19+'MoneyLine Reg. 2'!$B$20*test!L2327+test!N2327*'MoneyLine Reg. 2'!$B$21)</f>
        <v>-0.8994441340743875</v>
      </c>
    </row>
    <row r="2328" spans="1:26" x14ac:dyDescent="0.3">
      <c r="A2328" s="8">
        <v>45360</v>
      </c>
      <c r="B2328" s="6" t="s">
        <v>18</v>
      </c>
      <c r="C2328" s="6"/>
      <c r="D2328" s="6" t="s">
        <v>15</v>
      </c>
      <c r="I2328">
        <f>VLOOKUP(D2328,MoneyLine!$A$1:$K$33,7,FALSE)</f>
        <v>101.46142857142856</v>
      </c>
      <c r="J2328">
        <f>VLOOKUP(B2328,MoneyLine!$A$1:$K$33,7,FALSE)</f>
        <v>161.3661904761905</v>
      </c>
      <c r="K2328">
        <f>VLOOKUP(B2328,MoneyLine!$A$1:$K$33,11,FALSE)</f>
        <v>18.088749999999997</v>
      </c>
      <c r="L2328">
        <f>VLOOKUP(B2328,MoneyLine!$A$1:$D$33,4,FALSE)</f>
        <v>55.644500000000001</v>
      </c>
      <c r="M2328">
        <f>VLOOKUP(D2328,MoneyLine!$A$1:$K$33,11,FALSE)</f>
        <v>16.143749999999997</v>
      </c>
      <c r="N2328">
        <f>VLOOKUP(D2328,MoneyLine!$A$1:$D$33,4,FALSE)</f>
        <v>52.539000000000001</v>
      </c>
      <c r="O2328">
        <f>VLOOKUP(D2328,MoneyLine!$A$1:$Q$33,14,FALSE)</f>
        <v>76.89928571428571</v>
      </c>
      <c r="P2328">
        <f>VLOOKUP(B2328,MoneyLine!$A$1:$Q$33,17,FALSE)</f>
        <v>63.627142857142857</v>
      </c>
      <c r="Q2328">
        <f>VLOOKUP(B2328,MoneyLine!$A$1:$K$33,10,FALSE)</f>
        <v>-8.5753571428571433</v>
      </c>
      <c r="R2328">
        <f>VLOOKUP(B2328,MoneyLine!$A$1:$Q$33,14,FALSE)</f>
        <v>80.616190476190468</v>
      </c>
      <c r="S2328">
        <f>VLOOKUP(D2328,MoneyLine!$A$1:$Q$33,17,FALSE)</f>
        <v>16.578095238095237</v>
      </c>
      <c r="T2328">
        <f>VLOOKUP(D2328,MoneyLine!$A$1:$K$33,10,FALSE)</f>
        <v>-8.7532142857142858</v>
      </c>
      <c r="V2328">
        <f>HomTotReg.!$B$17+(test!O2328*HomTotReg.!$B$18+HomTotReg.!$B$19*test!P2328+test!Q2328*HomTotReg.!$B$20)</f>
        <v>2.9790291390738037</v>
      </c>
      <c r="W2328">
        <f>VisTotReg.!$B$17+(VisTotReg.!$B$18*test!R2328+test!S2328*VisTotReg.!$B$19+test!T2328*VisTotReg.!$B$20)</f>
        <v>3.4484258362845237</v>
      </c>
      <c r="Y2328">
        <f>'MoneyLine Reg. 1'!$B$17+('MoneyLine Reg. 1'!$B$18*test!I2328+test!J2328*'MoneyLine Reg. 1'!$B$19+test!T2328*'MoneyLine Reg. 1'!$B$20+test!Q2328*'MoneyLine Reg. 1'!$B$21)</f>
        <v>-0.63485003357744929</v>
      </c>
      <c r="Z2328">
        <f>'MoneyLine Reg. 2'!$B$17+('MoneyLine Reg. 2'!$B$18*test!M2328+test!K2328*'MoneyLine Reg. 2'!$B$19+'MoneyLine Reg. 2'!$B$20*test!L2328+test!N2328*'MoneyLine Reg. 2'!$B$21)</f>
        <v>-0.15358759297261582</v>
      </c>
    </row>
    <row r="2329" spans="1:26" x14ac:dyDescent="0.3">
      <c r="A2329" s="9">
        <v>45360</v>
      </c>
      <c r="B2329" s="7" t="s">
        <v>10</v>
      </c>
      <c r="C2329" s="7"/>
      <c r="D2329" s="7" t="s">
        <v>17</v>
      </c>
      <c r="I2329">
        <f>VLOOKUP(D2329,MoneyLine!$A$1:$K$33,7,FALSE)</f>
        <v>126.67</v>
      </c>
      <c r="J2329">
        <f>VLOOKUP(B2329,MoneyLine!$A$1:$K$33,7,FALSE)</f>
        <v>43.783809523809516</v>
      </c>
      <c r="K2329">
        <f>VLOOKUP(B2329,MoneyLine!$A$1:$K$33,11,FALSE)</f>
        <v>2.1412499999999977</v>
      </c>
      <c r="L2329">
        <f>VLOOKUP(B2329,MoneyLine!$A$1:$D$33,4,FALSE)</f>
        <v>45.351499999999994</v>
      </c>
      <c r="M2329">
        <f>VLOOKUP(D2329,MoneyLine!$A$1:$K$33,11,FALSE)</f>
        <v>19.922499999999999</v>
      </c>
      <c r="N2329">
        <f>VLOOKUP(D2329,MoneyLine!$A$1:$D$33,4,FALSE)</f>
        <v>49.902000000000001</v>
      </c>
      <c r="O2329">
        <f>VLOOKUP(D2329,MoneyLine!$A$1:$Q$33,14,FALSE)</f>
        <v>104.88261904761904</v>
      </c>
      <c r="P2329">
        <f>VLOOKUP(B2329,MoneyLine!$A$1:$Q$33,17,FALSE)</f>
        <v>-14.675714285714287</v>
      </c>
      <c r="Q2329">
        <f>VLOOKUP(B2329,MoneyLine!$A$1:$K$33,10,FALSE)</f>
        <v>13.367738095238096</v>
      </c>
      <c r="R2329">
        <f>VLOOKUP(B2329,MoneyLine!$A$1:$Q$33,14,FALSE)</f>
        <v>43.181904761904768</v>
      </c>
      <c r="S2329">
        <f>VLOOKUP(D2329,MoneyLine!$A$1:$Q$33,17,FALSE)</f>
        <v>9.6223809523809507</v>
      </c>
      <c r="T2329">
        <f>VLOOKUP(D2329,MoneyLine!$A$1:$K$33,10,FALSE)</f>
        <v>23.209285714285713</v>
      </c>
      <c r="V2329">
        <f>HomTotReg.!$B$17+(test!O2329*HomTotReg.!$B$18+HomTotReg.!$B$19*test!P2329+test!Q2329*HomTotReg.!$B$20)</f>
        <v>3.8630527631652383</v>
      </c>
      <c r="W2329">
        <f>VisTotReg.!$B$17+(VisTotReg.!$B$18*test!R2329+test!S2329*VisTotReg.!$B$19+test!T2329*VisTotReg.!$B$20)</f>
        <v>2.5957791630601692</v>
      </c>
      <c r="Y2329">
        <f>'MoneyLine Reg. 1'!$B$17+('MoneyLine Reg. 1'!$B$18*test!I2329+test!J2329*'MoneyLine Reg. 1'!$B$19+test!T2329*'MoneyLine Reg. 1'!$B$20+test!Q2329*'MoneyLine Reg. 1'!$B$21)</f>
        <v>1.1885501129215885</v>
      </c>
      <c r="Z2329">
        <f>'MoneyLine Reg. 2'!$B$17+('MoneyLine Reg. 2'!$B$18*test!M2329+test!K2329*'MoneyLine Reg. 2'!$B$19+'MoneyLine Reg. 2'!$B$20*test!L2329+test!N2329*'MoneyLine Reg. 2'!$B$21)</f>
        <v>1.6013275290544495</v>
      </c>
    </row>
    <row r="2330" spans="1:26" x14ac:dyDescent="0.3">
      <c r="A2330" s="8">
        <v>45360</v>
      </c>
      <c r="B2330" s="6" t="s">
        <v>32</v>
      </c>
      <c r="C2330" s="6"/>
      <c r="D2330" s="6" t="s">
        <v>24</v>
      </c>
      <c r="I2330">
        <f>VLOOKUP(D2330,MoneyLine!$A$1:$K$33,7,FALSE)</f>
        <v>-28.852380952380948</v>
      </c>
      <c r="J2330">
        <f>VLOOKUP(B2330,MoneyLine!$A$1:$K$33,7,FALSE)</f>
        <v>91.395238095238099</v>
      </c>
      <c r="K2330">
        <f>VLOOKUP(B2330,MoneyLine!$A$1:$K$33,11,FALSE)</f>
        <v>4.9549999999999983</v>
      </c>
      <c r="L2330">
        <f>VLOOKUP(B2330,MoneyLine!$A$1:$D$33,4,FALSE)</f>
        <v>47.241</v>
      </c>
      <c r="M2330">
        <f>VLOOKUP(D2330,MoneyLine!$A$1:$K$33,11,FALSE)</f>
        <v>5.754999999999999</v>
      </c>
      <c r="N2330">
        <f>VLOOKUP(D2330,MoneyLine!$A$1:$D$33,4,FALSE)</f>
        <v>42.153999999999996</v>
      </c>
      <c r="O2330">
        <f>VLOOKUP(D2330,MoneyLine!$A$1:$Q$33,14,FALSE)</f>
        <v>7.490952380952379</v>
      </c>
      <c r="P2330">
        <f>VLOOKUP(B2330,MoneyLine!$A$1:$Q$33,17,FALSE)</f>
        <v>-9.4788095238095256</v>
      </c>
      <c r="Q2330">
        <f>VLOOKUP(B2330,MoneyLine!$A$1:$K$33,10,FALSE)</f>
        <v>-16.679047619047623</v>
      </c>
      <c r="R2330">
        <f>VLOOKUP(B2330,MoneyLine!$A$1:$Q$33,14,FALSE)</f>
        <v>85.390952380952371</v>
      </c>
      <c r="S2330">
        <f>VLOOKUP(D2330,MoneyLine!$A$1:$Q$33,17,FALSE)</f>
        <v>-35.079523809523806</v>
      </c>
      <c r="T2330">
        <f>VLOOKUP(D2330,MoneyLine!$A$1:$K$33,10,FALSE)</f>
        <v>-0.52404761904761887</v>
      </c>
      <c r="V2330">
        <f>HomTotReg.!$B$17+(test!O2330*HomTotReg.!$B$18+HomTotReg.!$B$19*test!P2330+test!Q2330*HomTotReg.!$B$20)</f>
        <v>3.1084140748513573</v>
      </c>
      <c r="W2330">
        <f>VisTotReg.!$B$17+(VisTotReg.!$B$18*test!R2330+test!S2330*VisTotReg.!$B$19+test!T2330*VisTotReg.!$B$20)</f>
        <v>3.8443846068664751</v>
      </c>
      <c r="Y2330">
        <f>'MoneyLine Reg. 1'!$B$17+('MoneyLine Reg. 1'!$B$18*test!I2330+test!J2330*'MoneyLine Reg. 1'!$B$19+test!T2330*'MoneyLine Reg. 1'!$B$20+test!Q2330*'MoneyLine Reg. 1'!$B$21)</f>
        <v>-0.91113824949203992</v>
      </c>
      <c r="Z2330">
        <f>'MoneyLine Reg. 2'!$B$17+('MoneyLine Reg. 2'!$B$18*test!M2330+test!K2330*'MoneyLine Reg. 2'!$B$19+'MoneyLine Reg. 2'!$B$20*test!L2330+test!N2330*'MoneyLine Reg. 2'!$B$21)</f>
        <v>-0.12196571200557527</v>
      </c>
    </row>
    <row r="2331" spans="1:26" x14ac:dyDescent="0.3">
      <c r="A2331" s="9">
        <v>45360</v>
      </c>
      <c r="B2331" s="7" t="s">
        <v>4</v>
      </c>
      <c r="C2331" s="7"/>
      <c r="D2331" s="7" t="s">
        <v>7</v>
      </c>
      <c r="I2331">
        <f>VLOOKUP(D2331,MoneyLine!$A$1:$K$33,7,FALSE)</f>
        <v>105.50714285714287</v>
      </c>
      <c r="J2331">
        <f>VLOOKUP(B2331,MoneyLine!$A$1:$K$33,7,FALSE)</f>
        <v>71.288571428571402</v>
      </c>
      <c r="K2331">
        <f>VLOOKUP(B2331,MoneyLine!$A$1:$K$33,11,FALSE)</f>
        <v>4.0925000000000029</v>
      </c>
      <c r="L2331">
        <f>VLOOKUP(B2331,MoneyLine!$A$1:$D$33,4,FALSE)</f>
        <v>50.962499999999999</v>
      </c>
      <c r="M2331">
        <f>VLOOKUP(D2331,MoneyLine!$A$1:$K$33,11,FALSE)</f>
        <v>17.5075</v>
      </c>
      <c r="N2331">
        <f>VLOOKUP(D2331,MoneyLine!$A$1:$D$33,4,FALSE)</f>
        <v>51.216499999999996</v>
      </c>
      <c r="O2331">
        <f>VLOOKUP(D2331,MoneyLine!$A$1:$Q$33,14,FALSE)</f>
        <v>89.021666666666647</v>
      </c>
      <c r="P2331">
        <f>VLOOKUP(B2331,MoneyLine!$A$1:$Q$33,17,FALSE)</f>
        <v>33.857619047619039</v>
      </c>
      <c r="Q2331">
        <f>VLOOKUP(B2331,MoneyLine!$A$1:$K$33,10,FALSE)</f>
        <v>21.901309523809527</v>
      </c>
      <c r="R2331">
        <f>VLOOKUP(B2331,MoneyLine!$A$1:$Q$33,14,FALSE)</f>
        <v>28.298571428571432</v>
      </c>
      <c r="S2331">
        <f>VLOOKUP(D2331,MoneyLine!$A$1:$Q$33,17,FALSE)</f>
        <v>1.5838095238095231</v>
      </c>
      <c r="T2331">
        <f>VLOOKUP(D2331,MoneyLine!$A$1:$K$33,10,FALSE)</f>
        <v>-6.0107142857142861</v>
      </c>
      <c r="V2331">
        <f>HomTotReg.!$B$17+(test!O2331*HomTotReg.!$B$18+HomTotReg.!$B$19*test!P2331+test!Q2331*HomTotReg.!$B$20)</f>
        <v>3.0867989286216586</v>
      </c>
      <c r="W2331">
        <f>VisTotReg.!$B$17+(VisTotReg.!$B$18*test!R2331+test!S2331*VisTotReg.!$B$19+test!T2331*VisTotReg.!$B$20)</f>
        <v>2.9211472315465969</v>
      </c>
      <c r="Y2331">
        <f>'MoneyLine Reg. 1'!$B$17+('MoneyLine Reg. 1'!$B$18*test!I2331+test!J2331*'MoneyLine Reg. 1'!$B$19+test!T2331*'MoneyLine Reg. 1'!$B$20+test!Q2331*'MoneyLine Reg. 1'!$B$21)</f>
        <v>0.17468163921408006</v>
      </c>
      <c r="Z2331">
        <f>'MoneyLine Reg. 2'!$B$17+('MoneyLine Reg. 2'!$B$18*test!M2331+test!K2331*'MoneyLine Reg. 2'!$B$19+'MoneyLine Reg. 2'!$B$20*test!L2331+test!N2331*'MoneyLine Reg. 2'!$B$21)</f>
        <v>1.0103625699012193</v>
      </c>
    </row>
    <row r="2332" spans="1:26" x14ac:dyDescent="0.3">
      <c r="A2332" s="8">
        <v>45360</v>
      </c>
      <c r="B2332" s="6" t="s">
        <v>23</v>
      </c>
      <c r="C2332" s="6"/>
      <c r="D2332" s="6" t="s">
        <v>8</v>
      </c>
      <c r="I2332">
        <f>VLOOKUP(D2332,MoneyLine!$A$1:$K$33,7,FALSE)</f>
        <v>158.14214285714286</v>
      </c>
      <c r="J2332">
        <f>VLOOKUP(B2332,MoneyLine!$A$1:$K$33,7,FALSE)</f>
        <v>101.00309523809524</v>
      </c>
      <c r="K2332">
        <f>VLOOKUP(B2332,MoneyLine!$A$1:$K$33,11,FALSE)</f>
        <v>6.8149999999999995</v>
      </c>
      <c r="L2332">
        <f>VLOOKUP(B2332,MoneyLine!$A$1:$D$33,4,FALSE)</f>
        <v>52.277999999999999</v>
      </c>
      <c r="M2332">
        <f>VLOOKUP(D2332,MoneyLine!$A$1:$K$33,11,FALSE)</f>
        <v>11.611250000000004</v>
      </c>
      <c r="N2332">
        <f>VLOOKUP(D2332,MoneyLine!$A$1:$D$33,4,FALSE)</f>
        <v>49.862499999999997</v>
      </c>
      <c r="O2332">
        <f>VLOOKUP(D2332,MoneyLine!$A$1:$Q$33,14,FALSE)</f>
        <v>125.46428571428571</v>
      </c>
      <c r="P2332">
        <f>VLOOKUP(B2332,MoneyLine!$A$1:$Q$33,17,FALSE)</f>
        <v>22.973095238095237</v>
      </c>
      <c r="Q2332">
        <f>VLOOKUP(B2332,MoneyLine!$A$1:$K$33,10,FALSE)</f>
        <v>43.088928571428575</v>
      </c>
      <c r="R2332">
        <f>VLOOKUP(B2332,MoneyLine!$A$1:$Q$33,14,FALSE)</f>
        <v>66.898333333333312</v>
      </c>
      <c r="S2332">
        <f>VLOOKUP(D2332,MoneyLine!$A$1:$Q$33,17,FALSE)</f>
        <v>14.067142857142855</v>
      </c>
      <c r="T2332">
        <f>VLOOKUP(D2332,MoneyLine!$A$1:$K$33,10,FALSE)</f>
        <v>21.027261904761904</v>
      </c>
      <c r="V2332">
        <f>HomTotReg.!$B$17+(test!O2332*HomTotReg.!$B$18+HomTotReg.!$B$19*test!P2332+test!Q2332*HomTotReg.!$B$20)</f>
        <v>3.3542723663427445</v>
      </c>
      <c r="W2332">
        <f>VisTotReg.!$B$17+(VisTotReg.!$B$18*test!R2332+test!S2332*VisTotReg.!$B$19+test!T2332*VisTotReg.!$B$20)</f>
        <v>2.8695964550508939</v>
      </c>
      <c r="Y2332">
        <f>'MoneyLine Reg. 1'!$B$17+('MoneyLine Reg. 1'!$B$18*test!I2332+test!J2332*'MoneyLine Reg. 1'!$B$19+test!T2332*'MoneyLine Reg. 1'!$B$20+test!Q2332*'MoneyLine Reg. 1'!$B$21)</f>
        <v>0.51053111220037195</v>
      </c>
      <c r="Z2332">
        <f>'MoneyLine Reg. 2'!$B$17+('MoneyLine Reg. 2'!$B$18*test!M2332+test!K2332*'MoneyLine Reg. 2'!$B$19+'MoneyLine Reg. 2'!$B$20*test!L2332+test!N2332*'MoneyLine Reg. 2'!$B$21)</f>
        <v>0.29553909763572994</v>
      </c>
    </row>
    <row r="2333" spans="1:26" x14ac:dyDescent="0.3">
      <c r="A2333" s="9">
        <v>45360</v>
      </c>
      <c r="B2333" s="7" t="s">
        <v>19</v>
      </c>
      <c r="C2333" s="7"/>
      <c r="D2333" s="7" t="s">
        <v>27</v>
      </c>
      <c r="I2333">
        <f>VLOOKUP(D2333,MoneyLine!$A$1:$K$33,7,FALSE)</f>
        <v>57.437380952380948</v>
      </c>
      <c r="J2333">
        <f>VLOOKUP(B2333,MoneyLine!$A$1:$K$33,7,FALSE)</f>
        <v>99.267142857142858</v>
      </c>
      <c r="K2333">
        <f>VLOOKUP(B2333,MoneyLine!$A$1:$K$33,11,FALSE)</f>
        <v>11.873749999999998</v>
      </c>
      <c r="L2333">
        <f>VLOOKUP(B2333,MoneyLine!$A$1:$D$33,4,FALSE)</f>
        <v>44.580500000000001</v>
      </c>
      <c r="M2333">
        <f>VLOOKUP(D2333,MoneyLine!$A$1:$K$33,11,FALSE)</f>
        <v>10.504999999999999</v>
      </c>
      <c r="N2333">
        <f>VLOOKUP(D2333,MoneyLine!$A$1:$D$33,4,FALSE)</f>
        <v>52.064499999999995</v>
      </c>
      <c r="O2333">
        <f>VLOOKUP(D2333,MoneyLine!$A$1:$Q$33,14,FALSE)</f>
        <v>42.338571428571427</v>
      </c>
      <c r="P2333">
        <f>VLOOKUP(B2333,MoneyLine!$A$1:$Q$33,17,FALSE)</f>
        <v>-14.223571428571427</v>
      </c>
      <c r="Q2333">
        <f>VLOOKUP(B2333,MoneyLine!$A$1:$K$33,10,FALSE)</f>
        <v>-3.2023809523808761E-2</v>
      </c>
      <c r="R2333">
        <f>VLOOKUP(B2333,MoneyLine!$A$1:$Q$33,14,FALSE)</f>
        <v>93.099761904761891</v>
      </c>
      <c r="S2333">
        <f>VLOOKUP(D2333,MoneyLine!$A$1:$Q$33,17,FALSE)</f>
        <v>0.65357142857142814</v>
      </c>
      <c r="T2333">
        <f>VLOOKUP(D2333,MoneyLine!$A$1:$K$33,10,FALSE)</f>
        <v>23.449285714285718</v>
      </c>
      <c r="V2333">
        <f>HomTotReg.!$B$17+(test!O2333*HomTotReg.!$B$18+HomTotReg.!$B$19*test!P2333+test!Q2333*HomTotReg.!$B$20)</f>
        <v>3.3440029264182249</v>
      </c>
      <c r="W2333">
        <f>VisTotReg.!$B$17+(VisTotReg.!$B$18*test!R2333+test!S2333*VisTotReg.!$B$19+test!T2333*VisTotReg.!$B$20)</f>
        <v>3.2642925353148962</v>
      </c>
      <c r="Y2333">
        <f>'MoneyLine Reg. 1'!$B$17+('MoneyLine Reg. 1'!$B$18*test!I2333+test!J2333*'MoneyLine Reg. 1'!$B$19+test!T2333*'MoneyLine Reg. 1'!$B$20+test!Q2333*'MoneyLine Reg. 1'!$B$21)</f>
        <v>8.9326269257384294E-3</v>
      </c>
      <c r="Z2333">
        <f>'MoneyLine Reg. 2'!$B$17+('MoneyLine Reg. 2'!$B$18*test!M2333+test!K2333*'MoneyLine Reg. 2'!$B$19+'MoneyLine Reg. 2'!$B$20*test!L2333+test!N2333*'MoneyLine Reg. 2'!$B$21)</f>
        <v>0.66829561813348359</v>
      </c>
    </row>
    <row r="2334" spans="1:26" x14ac:dyDescent="0.3">
      <c r="A2334" s="8">
        <v>45360</v>
      </c>
      <c r="B2334" s="6" t="s">
        <v>6</v>
      </c>
      <c r="C2334" s="6"/>
      <c r="D2334" s="6" t="s">
        <v>12</v>
      </c>
      <c r="I2334">
        <f>VLOOKUP(D2334,MoneyLine!$A$1:$K$33,7,FALSE)</f>
        <v>38.000238095238089</v>
      </c>
      <c r="J2334">
        <f>VLOOKUP(B2334,MoneyLine!$A$1:$K$33,7,FALSE)</f>
        <v>-14.717619047619038</v>
      </c>
      <c r="K2334">
        <f>VLOOKUP(B2334,MoneyLine!$A$1:$K$33,11,FALSE)</f>
        <v>1.6887499999999989</v>
      </c>
      <c r="L2334">
        <f>VLOOKUP(B2334,MoneyLine!$A$1:$D$33,4,FALSE)</f>
        <v>38.247500000000002</v>
      </c>
      <c r="M2334">
        <f>VLOOKUP(D2334,MoneyLine!$A$1:$K$33,11,FALSE)</f>
        <v>5.6062500000000011</v>
      </c>
      <c r="N2334">
        <f>VLOOKUP(D2334,MoneyLine!$A$1:$D$33,4,FALSE)</f>
        <v>46.611499999999999</v>
      </c>
      <c r="O2334">
        <f>VLOOKUP(D2334,MoneyLine!$A$1:$Q$33,14,FALSE)</f>
        <v>32.669761904761899</v>
      </c>
      <c r="P2334">
        <f>VLOOKUP(B2334,MoneyLine!$A$1:$Q$33,17,FALSE)</f>
        <v>-23.022142857142857</v>
      </c>
      <c r="Q2334">
        <f>VLOOKUP(B2334,MoneyLine!$A$1:$K$33,10,FALSE)</f>
        <v>2.2516666666666674</v>
      </c>
      <c r="R2334">
        <f>VLOOKUP(B2334,MoneyLine!$A$1:$Q$33,14,FALSE)</f>
        <v>4.214999999999999</v>
      </c>
      <c r="S2334">
        <f>VLOOKUP(D2334,MoneyLine!$A$1:$Q$33,17,FALSE)</f>
        <v>-1.7361904761904778</v>
      </c>
      <c r="T2334">
        <f>VLOOKUP(D2334,MoneyLine!$A$1:$K$33,10,FALSE)</f>
        <v>20.738571428571433</v>
      </c>
      <c r="V2334">
        <f>HomTotReg.!$B$17+(test!O2334*HomTotReg.!$B$18+HomTotReg.!$B$19*test!P2334+test!Q2334*HomTotReg.!$B$20)</f>
        <v>3.3097240407334221</v>
      </c>
      <c r="W2334">
        <f>VisTotReg.!$B$17+(VisTotReg.!$B$18*test!R2334+test!S2334*VisTotReg.!$B$19+test!T2334*VisTotReg.!$B$20)</f>
        <v>2.2712104073555177</v>
      </c>
      <c r="Y2334">
        <f>'MoneyLine Reg. 1'!$B$17+('MoneyLine Reg. 1'!$B$18*test!I2334+test!J2334*'MoneyLine Reg. 1'!$B$19+test!T2334*'MoneyLine Reg. 1'!$B$20+test!Q2334*'MoneyLine Reg. 1'!$B$21)</f>
        <v>1.070290515994812</v>
      </c>
      <c r="Z2334">
        <f>'MoneyLine Reg. 2'!$B$17+('MoneyLine Reg. 2'!$B$18*test!M2334+test!K2334*'MoneyLine Reg. 2'!$B$19+'MoneyLine Reg. 2'!$B$20*test!L2334+test!N2334*'MoneyLine Reg. 2'!$B$21)</f>
        <v>1.0567567753470546</v>
      </c>
    </row>
    <row r="2335" spans="1:26" x14ac:dyDescent="0.3">
      <c r="A2335" s="9">
        <v>45361</v>
      </c>
      <c r="B2335" s="7" t="s">
        <v>16</v>
      </c>
      <c r="C2335" s="7"/>
      <c r="D2335" s="7" t="s">
        <v>26</v>
      </c>
      <c r="I2335">
        <f>VLOOKUP(D2335,MoneyLine!$A$1:$K$33,7,FALSE)</f>
        <v>2.4278571428571381</v>
      </c>
      <c r="J2335">
        <f>VLOOKUP(B2335,MoneyLine!$A$1:$K$33,7,FALSE)</f>
        <v>64.561666666666639</v>
      </c>
      <c r="K2335">
        <f>VLOOKUP(B2335,MoneyLine!$A$1:$K$33,11,FALSE)</f>
        <v>10.3225</v>
      </c>
      <c r="L2335">
        <f>VLOOKUP(B2335,MoneyLine!$A$1:$D$33,4,FALSE)</f>
        <v>48.538999999999994</v>
      </c>
      <c r="M2335">
        <f>VLOOKUP(D2335,MoneyLine!$A$1:$K$33,11,FALSE)</f>
        <v>7.2874999999999996</v>
      </c>
      <c r="N2335">
        <f>VLOOKUP(D2335,MoneyLine!$A$1:$D$33,4,FALSE)</f>
        <v>44.772500000000001</v>
      </c>
      <c r="O2335">
        <f>VLOOKUP(D2335,MoneyLine!$A$1:$Q$33,14,FALSE)</f>
        <v>21.040476190476188</v>
      </c>
      <c r="P2335">
        <f>VLOOKUP(B2335,MoneyLine!$A$1:$Q$33,17,FALSE)</f>
        <v>-17.098809523809521</v>
      </c>
      <c r="Q2335">
        <f>VLOOKUP(B2335,MoneyLine!$A$1:$K$33,10,FALSE)</f>
        <v>17.131547619047623</v>
      </c>
      <c r="R2335">
        <f>VLOOKUP(B2335,MoneyLine!$A$1:$Q$33,14,FALSE)</f>
        <v>75.591190476190462</v>
      </c>
      <c r="S2335">
        <f>VLOOKUP(D2335,MoneyLine!$A$1:$Q$33,17,FALSE)</f>
        <v>-8.321428571428573</v>
      </c>
      <c r="T2335">
        <f>VLOOKUP(D2335,MoneyLine!$A$1:$K$33,10,FALSE)</f>
        <v>13.537738095238096</v>
      </c>
      <c r="V2335">
        <f>HomTotReg.!$B$17+(test!O2335*HomTotReg.!$B$18+HomTotReg.!$B$19*test!P2335+test!Q2335*HomTotReg.!$B$20)</f>
        <v>2.9598205557738266</v>
      </c>
      <c r="W2335">
        <f>VisTotReg.!$B$17+(VisTotReg.!$B$18*test!R2335+test!S2335*VisTotReg.!$B$19+test!T2335*VisTotReg.!$B$20)</f>
        <v>3.2825638138933408</v>
      </c>
      <c r="Y2335">
        <f>'MoneyLine Reg. 1'!$B$17+('MoneyLine Reg. 1'!$B$18*test!I2335+test!J2335*'MoneyLine Reg. 1'!$B$19+test!T2335*'MoneyLine Reg. 1'!$B$20+test!Q2335*'MoneyLine Reg. 1'!$B$21)</f>
        <v>-0.43950705686552138</v>
      </c>
      <c r="Z2335">
        <f>'MoneyLine Reg. 2'!$B$17+('MoneyLine Reg. 2'!$B$18*test!M2335+test!K2335*'MoneyLine Reg. 2'!$B$19+'MoneyLine Reg. 2'!$B$20*test!L2335+test!N2335*'MoneyLine Reg. 2'!$B$21)</f>
        <v>-0.25504430405637679</v>
      </c>
    </row>
    <row r="2336" spans="1:26" x14ac:dyDescent="0.3">
      <c r="A2336" s="8">
        <v>45361</v>
      </c>
      <c r="B2336" s="6" t="s">
        <v>22</v>
      </c>
      <c r="C2336" s="6"/>
      <c r="D2336" s="6" t="s">
        <v>18</v>
      </c>
      <c r="I2336">
        <f>VLOOKUP(D2336,MoneyLine!$A$1:$K$33,7,FALSE)</f>
        <v>161.3661904761905</v>
      </c>
      <c r="J2336">
        <f>VLOOKUP(B2336,MoneyLine!$A$1:$K$33,7,FALSE)</f>
        <v>73.279761904761898</v>
      </c>
      <c r="K2336">
        <f>VLOOKUP(B2336,MoneyLine!$A$1:$K$33,11,FALSE)</f>
        <v>6.432500000000001</v>
      </c>
      <c r="L2336">
        <f>VLOOKUP(B2336,MoneyLine!$A$1:$D$33,4,FALSE)</f>
        <v>50.885999999999996</v>
      </c>
      <c r="M2336">
        <f>VLOOKUP(D2336,MoneyLine!$A$1:$K$33,11,FALSE)</f>
        <v>18.088749999999997</v>
      </c>
      <c r="N2336">
        <f>VLOOKUP(D2336,MoneyLine!$A$1:$D$33,4,FALSE)</f>
        <v>55.644500000000001</v>
      </c>
      <c r="O2336">
        <f>VLOOKUP(D2336,MoneyLine!$A$1:$Q$33,14,FALSE)</f>
        <v>80.616190476190468</v>
      </c>
      <c r="P2336">
        <f>VLOOKUP(B2336,MoneyLine!$A$1:$Q$33,17,FALSE)</f>
        <v>-0.22023809523809401</v>
      </c>
      <c r="Q2336">
        <f>VLOOKUP(B2336,MoneyLine!$A$1:$K$33,10,FALSE)</f>
        <v>10.709166666666667</v>
      </c>
      <c r="R2336">
        <f>VLOOKUP(B2336,MoneyLine!$A$1:$Q$33,14,FALSE)</f>
        <v>70.076904761904771</v>
      </c>
      <c r="S2336">
        <f>VLOOKUP(D2336,MoneyLine!$A$1:$Q$33,17,FALSE)</f>
        <v>63.627142857142857</v>
      </c>
      <c r="T2336">
        <f>VLOOKUP(D2336,MoneyLine!$A$1:$K$33,10,FALSE)</f>
        <v>-8.5753571428571433</v>
      </c>
      <c r="V2336">
        <f>HomTotReg.!$B$17+(test!O2336*HomTotReg.!$B$18+HomTotReg.!$B$19*test!P2336+test!Q2336*HomTotReg.!$B$20)</f>
        <v>3.4823375998521162</v>
      </c>
      <c r="W2336">
        <f>VisTotReg.!$B$17+(VisTotReg.!$B$18*test!R2336+test!S2336*VisTotReg.!$B$19+test!T2336*VisTotReg.!$B$20)</f>
        <v>2.9013855923927876</v>
      </c>
      <c r="Y2336">
        <f>'MoneyLine Reg. 1'!$B$17+('MoneyLine Reg. 1'!$B$18*test!I2336+test!J2336*'MoneyLine Reg. 1'!$B$19+test!T2336*'MoneyLine Reg. 1'!$B$20+test!Q2336*'MoneyLine Reg. 1'!$B$21)</f>
        <v>0.77558198234568532</v>
      </c>
      <c r="Z2336">
        <f>'MoneyLine Reg. 2'!$B$17+('MoneyLine Reg. 2'!$B$18*test!M2336+test!K2336*'MoneyLine Reg. 2'!$B$19+'MoneyLine Reg. 2'!$B$20*test!L2336+test!N2336*'MoneyLine Reg. 2'!$B$21)</f>
        <v>1.2298775594457925</v>
      </c>
    </row>
    <row r="2337" spans="1:26" x14ac:dyDescent="0.3">
      <c r="A2337" s="9">
        <v>45361</v>
      </c>
      <c r="B2337" s="7" t="s">
        <v>25</v>
      </c>
      <c r="C2337" s="7"/>
      <c r="D2337" s="7" t="s">
        <v>6</v>
      </c>
      <c r="I2337">
        <f>VLOOKUP(D2337,MoneyLine!$A$1:$K$33,7,FALSE)</f>
        <v>-14.717619047619038</v>
      </c>
      <c r="J2337">
        <f>VLOOKUP(B2337,MoneyLine!$A$1:$K$33,7,FALSE)</f>
        <v>56.057857142857138</v>
      </c>
      <c r="K2337">
        <f>VLOOKUP(B2337,MoneyLine!$A$1:$K$33,11,FALSE)</f>
        <v>10.718750000000002</v>
      </c>
      <c r="L2337">
        <f>VLOOKUP(B2337,MoneyLine!$A$1:$D$33,4,FALSE)</f>
        <v>47.954500000000003</v>
      </c>
      <c r="M2337">
        <f>VLOOKUP(D2337,MoneyLine!$A$1:$K$33,11,FALSE)</f>
        <v>1.6887499999999989</v>
      </c>
      <c r="N2337">
        <f>VLOOKUP(D2337,MoneyLine!$A$1:$D$33,4,FALSE)</f>
        <v>38.247500000000002</v>
      </c>
      <c r="O2337">
        <f>VLOOKUP(D2337,MoneyLine!$A$1:$Q$33,14,FALSE)</f>
        <v>4.214999999999999</v>
      </c>
      <c r="P2337">
        <f>VLOOKUP(B2337,MoneyLine!$A$1:$Q$33,17,FALSE)</f>
        <v>-14.592857142857142</v>
      </c>
      <c r="Q2337">
        <f>VLOOKUP(B2337,MoneyLine!$A$1:$K$33,10,FALSE)</f>
        <v>27.424404761904761</v>
      </c>
      <c r="R2337">
        <f>VLOOKUP(B2337,MoneyLine!$A$1:$Q$33,14,FALSE)</f>
        <v>60.674999999999997</v>
      </c>
      <c r="S2337">
        <f>VLOOKUP(D2337,MoneyLine!$A$1:$Q$33,17,FALSE)</f>
        <v>-23.022142857142857</v>
      </c>
      <c r="T2337">
        <f>VLOOKUP(D2337,MoneyLine!$A$1:$K$33,10,FALSE)</f>
        <v>2.2516666666666674</v>
      </c>
      <c r="V2337">
        <f>HomTotReg.!$B$17+(test!O2337*HomTotReg.!$B$18+HomTotReg.!$B$19*test!P2337+test!Q2337*HomTotReg.!$B$20)</f>
        <v>2.6417027486615021</v>
      </c>
      <c r="W2337">
        <f>VisTotReg.!$B$17+(VisTotReg.!$B$18*test!R2337+test!S2337*VisTotReg.!$B$19+test!T2337*VisTotReg.!$B$20)</f>
        <v>3.4028643209647615</v>
      </c>
      <c r="Y2337">
        <f>'MoneyLine Reg. 1'!$B$17+('MoneyLine Reg. 1'!$B$18*test!I2337+test!J2337*'MoneyLine Reg. 1'!$B$19+test!T2337*'MoneyLine Reg. 1'!$B$20+test!Q2337*'MoneyLine Reg. 1'!$B$21)</f>
        <v>-0.76884720885239699</v>
      </c>
      <c r="Z2337">
        <f>'MoneyLine Reg. 2'!$B$17+('MoneyLine Reg. 2'!$B$18*test!M2337+test!K2337*'MoneyLine Reg. 2'!$B$19+'MoneyLine Reg. 2'!$B$20*test!L2337+test!N2337*'MoneyLine Reg. 2'!$B$21)</f>
        <v>-1.0406587867530881</v>
      </c>
    </row>
    <row r="2338" spans="1:26" x14ac:dyDescent="0.3">
      <c r="A2338" s="8">
        <v>45361</v>
      </c>
      <c r="B2338" s="6" t="s">
        <v>21</v>
      </c>
      <c r="C2338" s="6"/>
      <c r="D2338" s="6" t="s">
        <v>28</v>
      </c>
      <c r="I2338">
        <f>VLOOKUP(D2338,MoneyLine!$A$1:$K$33,7,FALSE)</f>
        <v>60.434285714285707</v>
      </c>
      <c r="J2338">
        <f>VLOOKUP(B2338,MoneyLine!$A$1:$K$33,7,FALSE)</f>
        <v>81.149285714285725</v>
      </c>
      <c r="K2338">
        <f>VLOOKUP(B2338,MoneyLine!$A$1:$K$33,11,FALSE)</f>
        <v>9.1225000000000005</v>
      </c>
      <c r="L2338">
        <f>VLOOKUP(B2338,MoneyLine!$A$1:$D$33,4,FALSE)</f>
        <v>51.807999999999993</v>
      </c>
      <c r="M2338">
        <f>VLOOKUP(D2338,MoneyLine!$A$1:$K$33,11,FALSE)</f>
        <v>6.9025000000000016</v>
      </c>
      <c r="N2338">
        <f>VLOOKUP(D2338,MoneyLine!$A$1:$D$33,4,FALSE)</f>
        <v>50.512499999999996</v>
      </c>
      <c r="O2338">
        <f>VLOOKUP(D2338,MoneyLine!$A$1:$Q$33,14,FALSE)</f>
        <v>47.296666666666667</v>
      </c>
      <c r="P2338">
        <f>VLOOKUP(B2338,MoneyLine!$A$1:$Q$33,17,FALSE)</f>
        <v>7.3759523809523806</v>
      </c>
      <c r="Q2338">
        <f>VLOOKUP(B2338,MoneyLine!$A$1:$K$33,10,FALSE)</f>
        <v>8.0371428571428574</v>
      </c>
      <c r="R2338">
        <f>VLOOKUP(B2338,MoneyLine!$A$1:$Q$33,14,FALSE)</f>
        <v>65.387857142857143</v>
      </c>
      <c r="S2338">
        <f>VLOOKUP(D2338,MoneyLine!$A$1:$Q$33,17,FALSE)</f>
        <v>10.998333333333333</v>
      </c>
      <c r="T2338">
        <f>VLOOKUP(D2338,MoneyLine!$A$1:$K$33,10,FALSE)</f>
        <v>5.5184523809523807</v>
      </c>
      <c r="V2338">
        <f>HomTotReg.!$B$17+(test!O2338*HomTotReg.!$B$18+HomTotReg.!$B$19*test!P2338+test!Q2338*HomTotReg.!$B$20)</f>
        <v>3.0786357989545814</v>
      </c>
      <c r="W2338">
        <f>VisTotReg.!$B$17+(VisTotReg.!$B$18*test!R2338+test!S2338*VisTotReg.!$B$19+test!T2338*VisTotReg.!$B$20)</f>
        <v>3.1073943665082906</v>
      </c>
      <c r="Y2338">
        <f>'MoneyLine Reg. 1'!$B$17+('MoneyLine Reg. 1'!$B$18*test!I2338+test!J2338*'MoneyLine Reg. 1'!$B$19+test!T2338*'MoneyLine Reg. 1'!$B$20+test!Q2338*'MoneyLine Reg. 1'!$B$21)</f>
        <v>-8.210035307786856E-2</v>
      </c>
      <c r="Z2338">
        <f>'MoneyLine Reg. 2'!$B$17+('MoneyLine Reg. 2'!$B$18*test!M2338+test!K2338*'MoneyLine Reg. 2'!$B$19+'MoneyLine Reg. 2'!$B$20*test!L2338+test!N2338*'MoneyLine Reg. 2'!$B$21)</f>
        <v>-4.50427952745307E-2</v>
      </c>
    </row>
    <row r="2339" spans="1:26" x14ac:dyDescent="0.3">
      <c r="A2339" s="9">
        <v>45361</v>
      </c>
      <c r="B2339" s="7" t="s">
        <v>9</v>
      </c>
      <c r="C2339" s="7"/>
      <c r="D2339" s="7" t="s">
        <v>3</v>
      </c>
      <c r="I2339">
        <f>VLOOKUP(D2339,MoneyLine!$A$1:$K$33,7,FALSE)</f>
        <v>103.61880952380953</v>
      </c>
      <c r="J2339">
        <f>VLOOKUP(B2339,MoneyLine!$A$1:$K$33,7,FALSE)</f>
        <v>154.76523809523809</v>
      </c>
      <c r="K2339">
        <f>VLOOKUP(B2339,MoneyLine!$A$1:$K$33,11,FALSE)</f>
        <v>17.220000000000002</v>
      </c>
      <c r="L2339">
        <f>VLOOKUP(B2339,MoneyLine!$A$1:$D$33,4,FALSE)</f>
        <v>58.933</v>
      </c>
      <c r="M2339">
        <f>VLOOKUP(D2339,MoneyLine!$A$1:$K$33,11,FALSE)</f>
        <v>6.7725000000000009</v>
      </c>
      <c r="N2339">
        <f>VLOOKUP(D2339,MoneyLine!$A$1:$D$33,4,FALSE)</f>
        <v>53.618500000000004</v>
      </c>
      <c r="O2339">
        <f>VLOOKUP(D2339,MoneyLine!$A$1:$Q$33,14,FALSE)</f>
        <v>76.556190476190451</v>
      </c>
      <c r="P2339">
        <f>VLOOKUP(B2339,MoneyLine!$A$1:$Q$33,17,FALSE)</f>
        <v>29.393333333333338</v>
      </c>
      <c r="Q2339">
        <f>VLOOKUP(B2339,MoneyLine!$A$1:$K$33,10,FALSE)</f>
        <v>-2.4774999999999996</v>
      </c>
      <c r="R2339">
        <f>VLOOKUP(B2339,MoneyLine!$A$1:$Q$33,14,FALSE)</f>
        <v>117.61833333333333</v>
      </c>
      <c r="S2339">
        <f>VLOOKUP(D2339,MoneyLine!$A$1:$Q$33,17,FALSE)</f>
        <v>15.725476190476186</v>
      </c>
      <c r="T2339">
        <f>VLOOKUP(D2339,MoneyLine!$A$1:$K$33,10,FALSE)</f>
        <v>34.368214285714288</v>
      </c>
      <c r="V2339">
        <f>HomTotReg.!$B$17+(test!O2339*HomTotReg.!$B$18+HomTotReg.!$B$19*test!P2339+test!Q2339*HomTotReg.!$B$20)</f>
        <v>3.270937380304396</v>
      </c>
      <c r="W2339">
        <f>VisTotReg.!$B$17+(VisTotReg.!$B$18*test!R2339+test!S2339*VisTotReg.!$B$19+test!T2339*VisTotReg.!$B$20)</f>
        <v>3.259986881838068</v>
      </c>
      <c r="Y2339">
        <f>'MoneyLine Reg. 1'!$B$17+('MoneyLine Reg. 1'!$B$18*test!I2339+test!J2339*'MoneyLine Reg. 1'!$B$19+test!T2339*'MoneyLine Reg. 1'!$B$20+test!Q2339*'MoneyLine Reg. 1'!$B$21)</f>
        <v>-1.8535605232751773E-3</v>
      </c>
      <c r="Z2339">
        <f>'MoneyLine Reg. 2'!$B$17+('MoneyLine Reg. 2'!$B$18*test!M2339+test!K2339*'MoneyLine Reg. 2'!$B$19+'MoneyLine Reg. 2'!$B$20*test!L2339+test!N2339*'MoneyLine Reg. 2'!$B$21)</f>
        <v>-0.84426810188819346</v>
      </c>
    </row>
    <row r="2340" spans="1:26" x14ac:dyDescent="0.3">
      <c r="A2340" s="8">
        <v>45362</v>
      </c>
      <c r="B2340" s="6" t="s">
        <v>10</v>
      </c>
      <c r="C2340" s="6"/>
      <c r="D2340" s="6" t="s">
        <v>14</v>
      </c>
      <c r="I2340">
        <f>VLOOKUP(D2340,MoneyLine!$A$1:$K$33,7,FALSE)</f>
        <v>85.562619047619037</v>
      </c>
      <c r="J2340">
        <f>VLOOKUP(B2340,MoneyLine!$A$1:$K$33,7,FALSE)</f>
        <v>43.783809523809516</v>
      </c>
      <c r="K2340">
        <f>VLOOKUP(B2340,MoneyLine!$A$1:$K$33,11,FALSE)</f>
        <v>2.1412499999999977</v>
      </c>
      <c r="L2340">
        <f>VLOOKUP(B2340,MoneyLine!$A$1:$D$33,4,FALSE)</f>
        <v>45.351499999999994</v>
      </c>
      <c r="M2340">
        <f>VLOOKUP(D2340,MoneyLine!$A$1:$K$33,11,FALSE)</f>
        <v>19.403750000000002</v>
      </c>
      <c r="N2340">
        <f>VLOOKUP(D2340,MoneyLine!$A$1:$D$33,4,FALSE)</f>
        <v>49.788499999999999</v>
      </c>
      <c r="O2340">
        <f>VLOOKUP(D2340,MoneyLine!$A$1:$Q$33,14,FALSE)</f>
        <v>87.124523809523808</v>
      </c>
      <c r="P2340">
        <f>VLOOKUP(B2340,MoneyLine!$A$1:$Q$33,17,FALSE)</f>
        <v>-14.675714285714287</v>
      </c>
      <c r="Q2340">
        <f>VLOOKUP(B2340,MoneyLine!$A$1:$K$33,10,FALSE)</f>
        <v>13.367738095238096</v>
      </c>
      <c r="R2340">
        <f>VLOOKUP(B2340,MoneyLine!$A$1:$Q$33,14,FALSE)</f>
        <v>43.181904761904768</v>
      </c>
      <c r="S2340">
        <f>VLOOKUP(D2340,MoneyLine!$A$1:$Q$33,17,FALSE)</f>
        <v>-3.2247619047619036</v>
      </c>
      <c r="T2340">
        <f>VLOOKUP(D2340,MoneyLine!$A$1:$K$33,10,FALSE)</f>
        <v>24.058452380952382</v>
      </c>
      <c r="V2340">
        <f>HomTotReg.!$B$17+(test!O2340*HomTotReg.!$B$18+HomTotReg.!$B$19*test!P2340+test!Q2340*HomTotReg.!$B$20)</f>
        <v>3.6750949796664716</v>
      </c>
      <c r="W2340">
        <f>VisTotReg.!$B$17+(VisTotReg.!$B$18*test!R2340+test!S2340*VisTotReg.!$B$19+test!T2340*VisTotReg.!$B$20)</f>
        <v>2.6977993215070879</v>
      </c>
      <c r="Y2340">
        <f>'MoneyLine Reg. 1'!$B$17+('MoneyLine Reg. 1'!$B$18*test!I2340+test!J2340*'MoneyLine Reg. 1'!$B$19+test!T2340*'MoneyLine Reg. 1'!$B$20+test!Q2340*'MoneyLine Reg. 1'!$B$21)</f>
        <v>0.79753712840218016</v>
      </c>
      <c r="Z2340">
        <f>'MoneyLine Reg. 2'!$B$17+('MoneyLine Reg. 2'!$B$18*test!M2340+test!K2340*'MoneyLine Reg. 2'!$B$19+'MoneyLine Reg. 2'!$B$20*test!L2340+test!N2340*'MoneyLine Reg. 2'!$B$21)</f>
        <v>1.561635266666384</v>
      </c>
    </row>
    <row r="2341" spans="1:26" x14ac:dyDescent="0.3">
      <c r="A2341" s="9">
        <v>45362</v>
      </c>
      <c r="B2341" s="7" t="s">
        <v>16</v>
      </c>
      <c r="C2341" s="7"/>
      <c r="D2341" s="7" t="s">
        <v>29</v>
      </c>
      <c r="I2341">
        <f>VLOOKUP(D2341,MoneyLine!$A$1:$K$33,7,FALSE)</f>
        <v>120.64333333333332</v>
      </c>
      <c r="J2341">
        <f>VLOOKUP(B2341,MoneyLine!$A$1:$K$33,7,FALSE)</f>
        <v>64.561666666666639</v>
      </c>
      <c r="K2341">
        <f>VLOOKUP(B2341,MoneyLine!$A$1:$K$33,11,FALSE)</f>
        <v>10.3225</v>
      </c>
      <c r="L2341">
        <f>VLOOKUP(B2341,MoneyLine!$A$1:$D$33,4,FALSE)</f>
        <v>48.538999999999994</v>
      </c>
      <c r="M2341">
        <f>VLOOKUP(D2341,MoneyLine!$A$1:$K$33,11,FALSE)</f>
        <v>13.331249999999997</v>
      </c>
      <c r="N2341">
        <f>VLOOKUP(D2341,MoneyLine!$A$1:$D$33,4,FALSE)</f>
        <v>55.3095</v>
      </c>
      <c r="O2341">
        <f>VLOOKUP(D2341,MoneyLine!$A$1:$Q$33,14,FALSE)</f>
        <v>76.355714285714271</v>
      </c>
      <c r="P2341">
        <f>VLOOKUP(B2341,MoneyLine!$A$1:$Q$33,17,FALSE)</f>
        <v>-17.098809523809521</v>
      </c>
      <c r="Q2341">
        <f>VLOOKUP(B2341,MoneyLine!$A$1:$K$33,10,FALSE)</f>
        <v>17.131547619047623</v>
      </c>
      <c r="R2341">
        <f>VLOOKUP(B2341,MoneyLine!$A$1:$Q$33,14,FALSE)</f>
        <v>75.591190476190462</v>
      </c>
      <c r="S2341">
        <f>VLOOKUP(D2341,MoneyLine!$A$1:$Q$33,17,FALSE)</f>
        <v>28.97</v>
      </c>
      <c r="T2341">
        <f>VLOOKUP(D2341,MoneyLine!$A$1:$K$33,10,FALSE)</f>
        <v>20.598452380952381</v>
      </c>
      <c r="V2341">
        <f>HomTotReg.!$B$17+(test!O2341*HomTotReg.!$B$18+HomTotReg.!$B$19*test!P2341+test!Q2341*HomTotReg.!$B$20)</f>
        <v>3.5452960477502216</v>
      </c>
      <c r="W2341">
        <f>VisTotReg.!$B$17+(VisTotReg.!$B$18*test!R2341+test!S2341*VisTotReg.!$B$19+test!T2341*VisTotReg.!$B$20)</f>
        <v>2.8461710514904377</v>
      </c>
      <c r="Y2341">
        <f>'MoneyLine Reg. 1'!$B$17+('MoneyLine Reg. 1'!$B$18*test!I2341+test!J2341*'MoneyLine Reg. 1'!$B$19+test!T2341*'MoneyLine Reg. 1'!$B$20+test!Q2341*'MoneyLine Reg. 1'!$B$21)</f>
        <v>0.81649726189910143</v>
      </c>
      <c r="Z2341">
        <f>'MoneyLine Reg. 2'!$B$17+('MoneyLine Reg. 2'!$B$18*test!M2341+test!K2341*'MoneyLine Reg. 2'!$B$19+'MoneyLine Reg. 2'!$B$20*test!L2341+test!N2341*'MoneyLine Reg. 2'!$B$21)</f>
        <v>0.86460350814239773</v>
      </c>
    </row>
    <row r="2342" spans="1:26" x14ac:dyDescent="0.3">
      <c r="A2342" s="8">
        <v>45362</v>
      </c>
      <c r="B2342" s="6" t="s">
        <v>15</v>
      </c>
      <c r="C2342" s="6"/>
      <c r="D2342" s="6" t="s">
        <v>17</v>
      </c>
      <c r="I2342">
        <f>VLOOKUP(D2342,MoneyLine!$A$1:$K$33,7,FALSE)</f>
        <v>126.67</v>
      </c>
      <c r="J2342">
        <f>VLOOKUP(B2342,MoneyLine!$A$1:$K$33,7,FALSE)</f>
        <v>101.46142857142856</v>
      </c>
      <c r="K2342">
        <f>VLOOKUP(B2342,MoneyLine!$A$1:$K$33,11,FALSE)</f>
        <v>16.143749999999997</v>
      </c>
      <c r="L2342">
        <f>VLOOKUP(B2342,MoneyLine!$A$1:$D$33,4,FALSE)</f>
        <v>52.539000000000001</v>
      </c>
      <c r="M2342">
        <f>VLOOKUP(D2342,MoneyLine!$A$1:$K$33,11,FALSE)</f>
        <v>19.922499999999999</v>
      </c>
      <c r="N2342">
        <f>VLOOKUP(D2342,MoneyLine!$A$1:$D$33,4,FALSE)</f>
        <v>49.902000000000001</v>
      </c>
      <c r="O2342">
        <f>VLOOKUP(D2342,MoneyLine!$A$1:$Q$33,14,FALSE)</f>
        <v>104.88261904761904</v>
      </c>
      <c r="P2342">
        <f>VLOOKUP(B2342,MoneyLine!$A$1:$Q$33,17,FALSE)</f>
        <v>16.578095238095237</v>
      </c>
      <c r="Q2342">
        <f>VLOOKUP(B2342,MoneyLine!$A$1:$K$33,10,FALSE)</f>
        <v>-8.7532142857142858</v>
      </c>
      <c r="R2342">
        <f>VLOOKUP(B2342,MoneyLine!$A$1:$Q$33,14,FALSE)</f>
        <v>76.89928571428571</v>
      </c>
      <c r="S2342">
        <f>VLOOKUP(D2342,MoneyLine!$A$1:$Q$33,17,FALSE)</f>
        <v>9.6223809523809507</v>
      </c>
      <c r="T2342">
        <f>VLOOKUP(D2342,MoneyLine!$A$1:$K$33,10,FALSE)</f>
        <v>23.209285714285713</v>
      </c>
      <c r="V2342">
        <f>HomTotReg.!$B$17+(test!O2342*HomTotReg.!$B$18+HomTotReg.!$B$19*test!P2342+test!Q2342*HomTotReg.!$B$20)</f>
        <v>3.7757421076527851</v>
      </c>
      <c r="W2342">
        <f>VisTotReg.!$B$17+(VisTotReg.!$B$18*test!R2342+test!S2342*VisTotReg.!$B$19+test!T2342*VisTotReg.!$B$20)</f>
        <v>2.9957149509420424</v>
      </c>
      <c r="Y2342">
        <f>'MoneyLine Reg. 1'!$B$17+('MoneyLine Reg. 1'!$B$18*test!I2342+test!J2342*'MoneyLine Reg. 1'!$B$19+test!T2342*'MoneyLine Reg. 1'!$B$20+test!Q2342*'MoneyLine Reg. 1'!$B$21)</f>
        <v>0.74597552654170296</v>
      </c>
      <c r="Z2342">
        <f>'MoneyLine Reg. 2'!$B$17+('MoneyLine Reg. 2'!$B$18*test!M2342+test!K2342*'MoneyLine Reg. 2'!$B$19+'MoneyLine Reg. 2'!$B$20*test!L2342+test!N2342*'MoneyLine Reg. 2'!$B$21)</f>
        <v>0.23687493734779341</v>
      </c>
    </row>
    <row r="2343" spans="1:26" x14ac:dyDescent="0.3">
      <c r="A2343" s="9">
        <v>45362</v>
      </c>
      <c r="B2343" s="7" t="s">
        <v>12</v>
      </c>
      <c r="C2343" s="7"/>
      <c r="D2343" s="7" t="s">
        <v>23</v>
      </c>
      <c r="I2343">
        <f>VLOOKUP(D2343,MoneyLine!$A$1:$K$33,7,FALSE)</f>
        <v>101.00309523809524</v>
      </c>
      <c r="J2343">
        <f>VLOOKUP(B2343,MoneyLine!$A$1:$K$33,7,FALSE)</f>
        <v>38.000238095238089</v>
      </c>
      <c r="K2343">
        <f>VLOOKUP(B2343,MoneyLine!$A$1:$K$33,11,FALSE)</f>
        <v>5.6062500000000011</v>
      </c>
      <c r="L2343">
        <f>VLOOKUP(B2343,MoneyLine!$A$1:$D$33,4,FALSE)</f>
        <v>46.611499999999999</v>
      </c>
      <c r="M2343">
        <f>VLOOKUP(D2343,MoneyLine!$A$1:$K$33,11,FALSE)</f>
        <v>6.8149999999999995</v>
      </c>
      <c r="N2343">
        <f>VLOOKUP(D2343,MoneyLine!$A$1:$D$33,4,FALSE)</f>
        <v>52.277999999999999</v>
      </c>
      <c r="O2343">
        <f>VLOOKUP(D2343,MoneyLine!$A$1:$Q$33,14,FALSE)</f>
        <v>66.898333333333312</v>
      </c>
      <c r="P2343">
        <f>VLOOKUP(B2343,MoneyLine!$A$1:$Q$33,17,FALSE)</f>
        <v>-1.7361904761904778</v>
      </c>
      <c r="Q2343">
        <f>VLOOKUP(B2343,MoneyLine!$A$1:$K$33,10,FALSE)</f>
        <v>20.738571428571433</v>
      </c>
      <c r="R2343">
        <f>VLOOKUP(B2343,MoneyLine!$A$1:$Q$33,14,FALSE)</f>
        <v>32.669761904761899</v>
      </c>
      <c r="S2343">
        <f>VLOOKUP(D2343,MoneyLine!$A$1:$Q$33,17,FALSE)</f>
        <v>22.973095238095237</v>
      </c>
      <c r="T2343">
        <f>VLOOKUP(D2343,MoneyLine!$A$1:$K$33,10,FALSE)</f>
        <v>43.088928571428575</v>
      </c>
      <c r="V2343">
        <f>HomTotReg.!$B$17+(test!O2343*HomTotReg.!$B$18+HomTotReg.!$B$19*test!P2343+test!Q2343*HomTotReg.!$B$20)</f>
        <v>3.2426355117858292</v>
      </c>
      <c r="W2343">
        <f>VisTotReg.!$B$17+(VisTotReg.!$B$18*test!R2343+test!S2343*VisTotReg.!$B$19+test!T2343*VisTotReg.!$B$20)</f>
        <v>2.0593618404671092</v>
      </c>
      <c r="Y2343">
        <f>'MoneyLine Reg. 1'!$B$17+('MoneyLine Reg. 1'!$B$18*test!I2343+test!J2343*'MoneyLine Reg. 1'!$B$19+test!T2343*'MoneyLine Reg. 1'!$B$20+test!Q2343*'MoneyLine Reg. 1'!$B$21)</f>
        <v>1.2050547985633162</v>
      </c>
      <c r="Z2343">
        <f>'MoneyLine Reg. 2'!$B$17+('MoneyLine Reg. 2'!$B$18*test!M2343+test!K2343*'MoneyLine Reg. 2'!$B$19+'MoneyLine Reg. 2'!$B$20*test!L2343+test!N2343*'MoneyLine Reg. 2'!$B$21)</f>
        <v>0.67385993897331531</v>
      </c>
    </row>
    <row r="2344" spans="1:26" x14ac:dyDescent="0.3">
      <c r="A2344" s="8">
        <v>45363</v>
      </c>
      <c r="B2344" s="6" t="s">
        <v>19</v>
      </c>
      <c r="C2344" s="6"/>
      <c r="D2344" s="6" t="s">
        <v>13</v>
      </c>
      <c r="I2344">
        <f>VLOOKUP(D2344,MoneyLine!$A$1:$K$33,7,FALSE)</f>
        <v>52.757857142857148</v>
      </c>
      <c r="J2344">
        <f>VLOOKUP(B2344,MoneyLine!$A$1:$K$33,7,FALSE)</f>
        <v>99.267142857142858</v>
      </c>
      <c r="K2344">
        <f>VLOOKUP(B2344,MoneyLine!$A$1:$K$33,11,FALSE)</f>
        <v>11.873749999999998</v>
      </c>
      <c r="L2344">
        <f>VLOOKUP(B2344,MoneyLine!$A$1:$D$33,4,FALSE)</f>
        <v>44.580500000000001</v>
      </c>
      <c r="M2344">
        <f>VLOOKUP(D2344,MoneyLine!$A$1:$K$33,11,FALSE)</f>
        <v>5.03125</v>
      </c>
      <c r="N2344">
        <f>VLOOKUP(D2344,MoneyLine!$A$1:$D$33,4,FALSE)</f>
        <v>47.964499999999994</v>
      </c>
      <c r="O2344">
        <f>VLOOKUP(D2344,MoneyLine!$A$1:$Q$33,14,FALSE)</f>
        <v>36.921904761904756</v>
      </c>
      <c r="P2344">
        <f>VLOOKUP(B2344,MoneyLine!$A$1:$Q$33,17,FALSE)</f>
        <v>-14.223571428571427</v>
      </c>
      <c r="Q2344">
        <f>VLOOKUP(B2344,MoneyLine!$A$1:$K$33,10,FALSE)</f>
        <v>-3.2023809523808761E-2</v>
      </c>
      <c r="R2344">
        <f>VLOOKUP(B2344,MoneyLine!$A$1:$Q$33,14,FALSE)</f>
        <v>93.099761904761891</v>
      </c>
      <c r="S2344">
        <f>VLOOKUP(D2344,MoneyLine!$A$1:$Q$33,17,FALSE)</f>
        <v>6.5440476190476176</v>
      </c>
      <c r="T2344">
        <f>VLOOKUP(D2344,MoneyLine!$A$1:$K$33,10,FALSE)</f>
        <v>-4.3963095238095242</v>
      </c>
      <c r="V2344">
        <f>HomTotReg.!$B$17+(test!O2344*HomTotReg.!$B$18+HomTotReg.!$B$19*test!P2344+test!Q2344*HomTotReg.!$B$20)</f>
        <v>3.2866710646972535</v>
      </c>
      <c r="W2344">
        <f>VisTotReg.!$B$17+(VisTotReg.!$B$18*test!R2344+test!S2344*VisTotReg.!$B$19+test!T2344*VisTotReg.!$B$20)</f>
        <v>3.6217926031796357</v>
      </c>
      <c r="Y2344">
        <f>'MoneyLine Reg. 1'!$B$17+('MoneyLine Reg. 1'!$B$18*test!I2344+test!J2344*'MoneyLine Reg. 1'!$B$19+test!T2344*'MoneyLine Reg. 1'!$B$20+test!Q2344*'MoneyLine Reg. 1'!$B$21)</f>
        <v>-0.42236518992048555</v>
      </c>
      <c r="Z2344">
        <f>'MoneyLine Reg. 2'!$B$17+('MoneyLine Reg. 2'!$B$18*test!M2344+test!K2344*'MoneyLine Reg. 2'!$B$19+'MoneyLine Reg. 2'!$B$20*test!L2344+test!N2344*'MoneyLine Reg. 2'!$B$21)</f>
        <v>4.2467281517923006E-2</v>
      </c>
    </row>
    <row r="2345" spans="1:26" x14ac:dyDescent="0.3">
      <c r="A2345" s="9">
        <v>45363</v>
      </c>
      <c r="B2345" s="7" t="s">
        <v>17</v>
      </c>
      <c r="C2345" s="7"/>
      <c r="D2345" s="7" t="s">
        <v>18</v>
      </c>
      <c r="I2345">
        <f>VLOOKUP(D2345,MoneyLine!$A$1:$K$33,7,FALSE)</f>
        <v>161.3661904761905</v>
      </c>
      <c r="J2345">
        <f>VLOOKUP(B2345,MoneyLine!$A$1:$K$33,7,FALSE)</f>
        <v>126.67</v>
      </c>
      <c r="K2345">
        <f>VLOOKUP(B2345,MoneyLine!$A$1:$K$33,11,FALSE)</f>
        <v>19.922499999999999</v>
      </c>
      <c r="L2345">
        <f>VLOOKUP(B2345,MoneyLine!$A$1:$D$33,4,FALSE)</f>
        <v>49.902000000000001</v>
      </c>
      <c r="M2345">
        <f>VLOOKUP(D2345,MoneyLine!$A$1:$K$33,11,FALSE)</f>
        <v>18.088749999999997</v>
      </c>
      <c r="N2345">
        <f>VLOOKUP(D2345,MoneyLine!$A$1:$D$33,4,FALSE)</f>
        <v>55.644500000000001</v>
      </c>
      <c r="O2345">
        <f>VLOOKUP(D2345,MoneyLine!$A$1:$Q$33,14,FALSE)</f>
        <v>80.616190476190468</v>
      </c>
      <c r="P2345">
        <f>VLOOKUP(B2345,MoneyLine!$A$1:$Q$33,17,FALSE)</f>
        <v>9.6223809523809507</v>
      </c>
      <c r="Q2345">
        <f>VLOOKUP(B2345,MoneyLine!$A$1:$K$33,10,FALSE)</f>
        <v>23.209285714285713</v>
      </c>
      <c r="R2345">
        <f>VLOOKUP(B2345,MoneyLine!$A$1:$Q$33,14,FALSE)</f>
        <v>104.88261904761904</v>
      </c>
      <c r="S2345">
        <f>VLOOKUP(D2345,MoneyLine!$A$1:$Q$33,17,FALSE)</f>
        <v>63.627142857142857</v>
      </c>
      <c r="T2345">
        <f>VLOOKUP(D2345,MoneyLine!$A$1:$K$33,10,FALSE)</f>
        <v>-8.5753571428571433</v>
      </c>
      <c r="V2345">
        <f>HomTotReg.!$B$17+(test!O2345*HomTotReg.!$B$18+HomTotReg.!$B$19*test!P2345+test!Q2345*HomTotReg.!$B$20)</f>
        <v>3.2402270814251692</v>
      </c>
      <c r="W2345">
        <f>VisTotReg.!$B$17+(VisTotReg.!$B$18*test!R2345+test!S2345*VisTotReg.!$B$19+test!T2345*VisTotReg.!$B$20)</f>
        <v>3.314230551653051</v>
      </c>
      <c r="Y2345">
        <f>'MoneyLine Reg. 1'!$B$17+('MoneyLine Reg. 1'!$B$18*test!I2345+test!J2345*'MoneyLine Reg. 1'!$B$19+test!T2345*'MoneyLine Reg. 1'!$B$20+test!Q2345*'MoneyLine Reg. 1'!$B$21)</f>
        <v>3.5847421834074467E-2</v>
      </c>
      <c r="Z2345">
        <f>'MoneyLine Reg. 2'!$B$17+('MoneyLine Reg. 2'!$B$18*test!M2345+test!K2345*'MoneyLine Reg. 2'!$B$19+'MoneyLine Reg. 2'!$B$20*test!L2345+test!N2345*'MoneyLine Reg. 2'!$B$21)</f>
        <v>0.51154507278988071</v>
      </c>
    </row>
    <row r="2346" spans="1:26" x14ac:dyDescent="0.3">
      <c r="A2346" s="8">
        <v>45363</v>
      </c>
      <c r="B2346" s="6" t="s">
        <v>11</v>
      </c>
      <c r="C2346" s="6"/>
      <c r="D2346" s="6" t="s">
        <v>22</v>
      </c>
      <c r="I2346">
        <f>VLOOKUP(D2346,MoneyLine!$A$1:$K$33,7,FALSE)</f>
        <v>73.279761904761898</v>
      </c>
      <c r="J2346">
        <f>VLOOKUP(B2346,MoneyLine!$A$1:$K$33,7,FALSE)</f>
        <v>121.01880952380951</v>
      </c>
      <c r="K2346">
        <f>VLOOKUP(B2346,MoneyLine!$A$1:$K$33,11,FALSE)</f>
        <v>15.838749999999997</v>
      </c>
      <c r="L2346">
        <f>VLOOKUP(B2346,MoneyLine!$A$1:$D$33,4,FALSE)</f>
        <v>52.685499999999998</v>
      </c>
      <c r="M2346">
        <f>VLOOKUP(D2346,MoneyLine!$A$1:$K$33,11,FALSE)</f>
        <v>6.432500000000001</v>
      </c>
      <c r="N2346">
        <f>VLOOKUP(D2346,MoneyLine!$A$1:$D$33,4,FALSE)</f>
        <v>50.885999999999996</v>
      </c>
      <c r="O2346">
        <f>VLOOKUP(D2346,MoneyLine!$A$1:$Q$33,14,FALSE)</f>
        <v>70.076904761904771</v>
      </c>
      <c r="P2346">
        <f>VLOOKUP(B2346,MoneyLine!$A$1:$Q$33,17,FALSE)</f>
        <v>15.627619047619051</v>
      </c>
      <c r="Q2346">
        <f>VLOOKUP(B2346,MoneyLine!$A$1:$K$33,10,FALSE)</f>
        <v>10.4975</v>
      </c>
      <c r="R2346">
        <f>VLOOKUP(B2346,MoneyLine!$A$1:$Q$33,14,FALSE)</f>
        <v>85.286666666666662</v>
      </c>
      <c r="S2346">
        <f>VLOOKUP(D2346,MoneyLine!$A$1:$Q$33,17,FALSE)</f>
        <v>-0.22023809523809401</v>
      </c>
      <c r="T2346">
        <f>VLOOKUP(D2346,MoneyLine!$A$1:$K$33,10,FALSE)</f>
        <v>10.709166666666667</v>
      </c>
      <c r="V2346">
        <f>HomTotReg.!$B$17+(test!O2346*HomTotReg.!$B$18+HomTotReg.!$B$19*test!P2346+test!Q2346*HomTotReg.!$B$20)</f>
        <v>3.2051839963244428</v>
      </c>
      <c r="W2346">
        <f>VisTotReg.!$B$17+(VisTotReg.!$B$18*test!R2346+test!S2346*VisTotReg.!$B$19+test!T2346*VisTotReg.!$B$20)</f>
        <v>3.3669982233439546</v>
      </c>
      <c r="Y2346">
        <f>'MoneyLine Reg. 1'!$B$17+('MoneyLine Reg. 1'!$B$18*test!I2346+test!J2346*'MoneyLine Reg. 1'!$B$19+test!T2346*'MoneyLine Reg. 1'!$B$20+test!Q2346*'MoneyLine Reg. 1'!$B$21)</f>
        <v>-0.36798890060865164</v>
      </c>
      <c r="Z2346">
        <f>'MoneyLine Reg. 2'!$B$17+('MoneyLine Reg. 2'!$B$18*test!M2346+test!K2346*'MoneyLine Reg. 2'!$B$19+'MoneyLine Reg. 2'!$B$20*test!L2346+test!N2346*'MoneyLine Reg. 2'!$B$21)</f>
        <v>-0.50774932599967881</v>
      </c>
    </row>
    <row r="2347" spans="1:26" x14ac:dyDescent="0.3">
      <c r="A2347" s="9">
        <v>45363</v>
      </c>
      <c r="B2347" s="7" t="s">
        <v>26</v>
      </c>
      <c r="C2347" s="7"/>
      <c r="D2347" s="7" t="s">
        <v>6</v>
      </c>
      <c r="I2347">
        <f>VLOOKUP(D2347,MoneyLine!$A$1:$K$33,7,FALSE)</f>
        <v>-14.717619047619038</v>
      </c>
      <c r="J2347">
        <f>VLOOKUP(B2347,MoneyLine!$A$1:$K$33,7,FALSE)</f>
        <v>2.4278571428571381</v>
      </c>
      <c r="K2347">
        <f>VLOOKUP(B2347,MoneyLine!$A$1:$K$33,11,FALSE)</f>
        <v>7.2874999999999996</v>
      </c>
      <c r="L2347">
        <f>VLOOKUP(B2347,MoneyLine!$A$1:$D$33,4,FALSE)</f>
        <v>44.772500000000001</v>
      </c>
      <c r="M2347">
        <f>VLOOKUP(D2347,MoneyLine!$A$1:$K$33,11,FALSE)</f>
        <v>1.6887499999999989</v>
      </c>
      <c r="N2347">
        <f>VLOOKUP(D2347,MoneyLine!$A$1:$D$33,4,FALSE)</f>
        <v>38.247500000000002</v>
      </c>
      <c r="O2347">
        <f>VLOOKUP(D2347,MoneyLine!$A$1:$Q$33,14,FALSE)</f>
        <v>4.214999999999999</v>
      </c>
      <c r="P2347">
        <f>VLOOKUP(B2347,MoneyLine!$A$1:$Q$33,17,FALSE)</f>
        <v>-8.321428571428573</v>
      </c>
      <c r="Q2347">
        <f>VLOOKUP(B2347,MoneyLine!$A$1:$K$33,10,FALSE)</f>
        <v>13.537738095238096</v>
      </c>
      <c r="R2347">
        <f>VLOOKUP(B2347,MoneyLine!$A$1:$Q$33,14,FALSE)</f>
        <v>21.040476190476188</v>
      </c>
      <c r="S2347">
        <f>VLOOKUP(D2347,MoneyLine!$A$1:$Q$33,17,FALSE)</f>
        <v>-23.022142857142857</v>
      </c>
      <c r="T2347">
        <f>VLOOKUP(D2347,MoneyLine!$A$1:$K$33,10,FALSE)</f>
        <v>2.2516666666666674</v>
      </c>
      <c r="V2347">
        <f>HomTotReg.!$B$17+(test!O2347*HomTotReg.!$B$18+HomTotReg.!$B$19*test!P2347+test!Q2347*HomTotReg.!$B$20)</f>
        <v>2.7283431081313179</v>
      </c>
      <c r="W2347">
        <f>VisTotReg.!$B$17+(VisTotReg.!$B$18*test!R2347+test!S2347*VisTotReg.!$B$19+test!T2347*VisTotReg.!$B$20)</f>
        <v>2.9327428566235216</v>
      </c>
      <c r="Y2347">
        <f>'MoneyLine Reg. 1'!$B$17+('MoneyLine Reg. 1'!$B$18*test!I2347+test!J2347*'MoneyLine Reg. 1'!$B$19+test!T2347*'MoneyLine Reg. 1'!$B$20+test!Q2347*'MoneyLine Reg. 1'!$B$21)</f>
        <v>-1.2474834816467273E-2</v>
      </c>
      <c r="Z2347">
        <f>'MoneyLine Reg. 2'!$B$17+('MoneyLine Reg. 2'!$B$18*test!M2347+test!K2347*'MoneyLine Reg. 2'!$B$19+'MoneyLine Reg. 2'!$B$20*test!L2347+test!N2347*'MoneyLine Reg. 2'!$B$21)</f>
        <v>-0.59920309989115506</v>
      </c>
    </row>
    <row r="2348" spans="1:26" x14ac:dyDescent="0.3">
      <c r="A2348" s="8">
        <v>45363</v>
      </c>
      <c r="B2348" s="6" t="s">
        <v>31</v>
      </c>
      <c r="C2348" s="6"/>
      <c r="D2348" s="6" t="s">
        <v>30</v>
      </c>
      <c r="I2348">
        <f>VLOOKUP(D2348,MoneyLine!$A$1:$K$33,7,FALSE)</f>
        <v>127.36857142857141</v>
      </c>
      <c r="J2348">
        <f>VLOOKUP(B2348,MoneyLine!$A$1:$K$33,7,FALSE)</f>
        <v>130.13119047619048</v>
      </c>
      <c r="K2348">
        <f>VLOOKUP(B2348,MoneyLine!$A$1:$K$33,11,FALSE)</f>
        <v>13.114999999999997</v>
      </c>
      <c r="L2348">
        <f>VLOOKUP(B2348,MoneyLine!$A$1:$D$33,4,FALSE)</f>
        <v>55.725999999999999</v>
      </c>
      <c r="M2348">
        <f>VLOOKUP(D2348,MoneyLine!$A$1:$K$33,11,FALSE)</f>
        <v>15.876249999999999</v>
      </c>
      <c r="N2348">
        <f>VLOOKUP(D2348,MoneyLine!$A$1:$D$33,4,FALSE)</f>
        <v>56.155499999999996</v>
      </c>
      <c r="O2348">
        <f>VLOOKUP(D2348,MoneyLine!$A$1:$Q$33,14,FALSE)</f>
        <v>104.57619047619046</v>
      </c>
      <c r="P2348">
        <f>VLOOKUP(B2348,MoneyLine!$A$1:$Q$33,17,FALSE)</f>
        <v>29.228333333333332</v>
      </c>
      <c r="Q2348">
        <f>VLOOKUP(B2348,MoneyLine!$A$1:$K$33,10,FALSE)</f>
        <v>31.447738095238101</v>
      </c>
      <c r="R2348">
        <f>VLOOKUP(B2348,MoneyLine!$A$1:$Q$33,14,FALSE)</f>
        <v>91.865476190476173</v>
      </c>
      <c r="S2348">
        <f>VLOOKUP(D2348,MoneyLine!$A$1:$Q$33,17,FALSE)</f>
        <v>21.976904761904766</v>
      </c>
      <c r="T2348">
        <f>VLOOKUP(D2348,MoneyLine!$A$1:$K$33,10,FALSE)</f>
        <v>-0.45761904761904759</v>
      </c>
      <c r="V2348">
        <f>HomTotReg.!$B$17+(test!O2348*HomTotReg.!$B$18+HomTotReg.!$B$19*test!P2348+test!Q2348*HomTotReg.!$B$20)</f>
        <v>3.1952416860890693</v>
      </c>
      <c r="W2348">
        <f>VisTotReg.!$B$17+(VisTotReg.!$B$18*test!R2348+test!S2348*VisTotReg.!$B$19+test!T2348*VisTotReg.!$B$20)</f>
        <v>3.4115838437573882</v>
      </c>
      <c r="Y2348">
        <f>'MoneyLine Reg. 1'!$B$17+('MoneyLine Reg. 1'!$B$18*test!I2348+test!J2348*'MoneyLine Reg. 1'!$B$19+test!T2348*'MoneyLine Reg. 1'!$B$20+test!Q2348*'MoneyLine Reg. 1'!$B$21)</f>
        <v>-0.30719258262936888</v>
      </c>
      <c r="Z2348">
        <f>'MoneyLine Reg. 2'!$B$17+('MoneyLine Reg. 2'!$B$18*test!M2348+test!K2348*'MoneyLine Reg. 2'!$B$19+'MoneyLine Reg. 2'!$B$20*test!L2348+test!N2348*'MoneyLine Reg. 2'!$B$21)</f>
        <v>0.37410983090312477</v>
      </c>
    </row>
    <row r="2349" spans="1:26" x14ac:dyDescent="0.3">
      <c r="A2349" s="9">
        <v>45363</v>
      </c>
      <c r="B2349" s="7" t="s">
        <v>25</v>
      </c>
      <c r="C2349" s="7"/>
      <c r="D2349" s="7" t="s">
        <v>28</v>
      </c>
      <c r="I2349">
        <f>VLOOKUP(D2349,MoneyLine!$A$1:$K$33,7,FALSE)</f>
        <v>60.434285714285707</v>
      </c>
      <c r="J2349">
        <f>VLOOKUP(B2349,MoneyLine!$A$1:$K$33,7,FALSE)</f>
        <v>56.057857142857138</v>
      </c>
      <c r="K2349">
        <f>VLOOKUP(B2349,MoneyLine!$A$1:$K$33,11,FALSE)</f>
        <v>10.718750000000002</v>
      </c>
      <c r="L2349">
        <f>VLOOKUP(B2349,MoneyLine!$A$1:$D$33,4,FALSE)</f>
        <v>47.954500000000003</v>
      </c>
      <c r="M2349">
        <f>VLOOKUP(D2349,MoneyLine!$A$1:$K$33,11,FALSE)</f>
        <v>6.9025000000000016</v>
      </c>
      <c r="N2349">
        <f>VLOOKUP(D2349,MoneyLine!$A$1:$D$33,4,FALSE)</f>
        <v>50.512499999999996</v>
      </c>
      <c r="O2349">
        <f>VLOOKUP(D2349,MoneyLine!$A$1:$Q$33,14,FALSE)</f>
        <v>47.296666666666667</v>
      </c>
      <c r="P2349">
        <f>VLOOKUP(B2349,MoneyLine!$A$1:$Q$33,17,FALSE)</f>
        <v>-14.592857142857142</v>
      </c>
      <c r="Q2349">
        <f>VLOOKUP(B2349,MoneyLine!$A$1:$K$33,10,FALSE)</f>
        <v>27.424404761904761</v>
      </c>
      <c r="R2349">
        <f>VLOOKUP(B2349,MoneyLine!$A$1:$Q$33,14,FALSE)</f>
        <v>60.674999999999997</v>
      </c>
      <c r="S2349">
        <f>VLOOKUP(D2349,MoneyLine!$A$1:$Q$33,17,FALSE)</f>
        <v>10.998333333333333</v>
      </c>
      <c r="T2349">
        <f>VLOOKUP(D2349,MoneyLine!$A$1:$K$33,10,FALSE)</f>
        <v>5.5184523809523807</v>
      </c>
      <c r="V2349">
        <f>HomTotReg.!$B$17+(test!O2349*HomTotReg.!$B$18+HomTotReg.!$B$19*test!P2349+test!Q2349*HomTotReg.!$B$20)</f>
        <v>3.0976939159308534</v>
      </c>
      <c r="W2349">
        <f>VisTotReg.!$B$17+(VisTotReg.!$B$18*test!R2349+test!S2349*VisTotReg.!$B$19+test!T2349*VisTotReg.!$B$20)</f>
        <v>3.0514932205306344</v>
      </c>
      <c r="Y2349">
        <f>'MoneyLine Reg. 1'!$B$17+('MoneyLine Reg. 1'!$B$18*test!I2349+test!J2349*'MoneyLine Reg. 1'!$B$19+test!T2349*'MoneyLine Reg. 1'!$B$20+test!Q2349*'MoneyLine Reg. 1'!$B$21)</f>
        <v>1.2706203950074602E-2</v>
      </c>
      <c r="Z2349">
        <f>'MoneyLine Reg. 2'!$B$17+('MoneyLine Reg. 2'!$B$18*test!M2349+test!K2349*'MoneyLine Reg. 2'!$B$19+'MoneyLine Reg. 2'!$B$20*test!L2349+test!N2349*'MoneyLine Reg. 2'!$B$21)</f>
        <v>0.15167816715478555</v>
      </c>
    </row>
    <row r="2350" spans="1:26" x14ac:dyDescent="0.3">
      <c r="A2350" s="8">
        <v>45363</v>
      </c>
      <c r="B2350" s="6" t="s">
        <v>20</v>
      </c>
      <c r="C2350" s="6"/>
      <c r="D2350" s="6" t="s">
        <v>33</v>
      </c>
      <c r="I2350">
        <f>VLOOKUP(D2350,MoneyLine!$A$1:$K$33,7,FALSE)</f>
        <v>35.906904761904762</v>
      </c>
      <c r="J2350">
        <f>VLOOKUP(B2350,MoneyLine!$A$1:$K$33,7,FALSE)</f>
        <v>53.481666666666655</v>
      </c>
      <c r="K2350">
        <f>VLOOKUP(B2350,MoneyLine!$A$1:$K$33,11,FALSE)</f>
        <v>4.7974999999999994</v>
      </c>
      <c r="L2350">
        <f>VLOOKUP(B2350,MoneyLine!$A$1:$D$33,4,FALSE)</f>
        <v>46.0565</v>
      </c>
      <c r="M2350">
        <f>VLOOKUP(D2350,MoneyLine!$A$1:$K$33,11,FALSE)</f>
        <v>3.707499999999996</v>
      </c>
      <c r="N2350">
        <f>VLOOKUP(D2350,MoneyLine!$A$1:$D$33,4,FALSE)</f>
        <v>47.251999999999995</v>
      </c>
      <c r="O2350">
        <f>VLOOKUP(D2350,MoneyLine!$A$1:$Q$33,14,FALSE)</f>
        <v>44.759523809523806</v>
      </c>
      <c r="P2350">
        <f>VLOOKUP(B2350,MoneyLine!$A$1:$Q$33,17,FALSE)</f>
        <v>-10.467380952380953</v>
      </c>
      <c r="Q2350">
        <f>VLOOKUP(B2350,MoneyLine!$A$1:$K$33,10,FALSE)</f>
        <v>1.6524999999999999</v>
      </c>
      <c r="R2350">
        <f>VLOOKUP(B2350,MoneyLine!$A$1:$Q$33,14,FALSE)</f>
        <v>58.340238095238099</v>
      </c>
      <c r="S2350">
        <f>VLOOKUP(D2350,MoneyLine!$A$1:$Q$33,17,FALSE)</f>
        <v>-16.226190476190478</v>
      </c>
      <c r="T2350">
        <f>VLOOKUP(D2350,MoneyLine!$A$1:$K$33,10,FALSE)</f>
        <v>29.473928571428576</v>
      </c>
      <c r="V2350">
        <f>HomTotReg.!$B$17+(test!O2350*HomTotReg.!$B$18+HomTotReg.!$B$19*test!P2350+test!Q2350*HomTotReg.!$B$20)</f>
        <v>3.3112522493905154</v>
      </c>
      <c r="W2350">
        <f>VisTotReg.!$B$17+(VisTotReg.!$B$18*test!R2350+test!S2350*VisTotReg.!$B$19+test!T2350*VisTotReg.!$B$20)</f>
        <v>2.913757918147331</v>
      </c>
      <c r="Y2350">
        <f>'MoneyLine Reg. 1'!$B$17+('MoneyLine Reg. 1'!$B$18*test!I2350+test!J2350*'MoneyLine Reg. 1'!$B$19+test!T2350*'MoneyLine Reg. 1'!$B$20+test!Q2350*'MoneyLine Reg. 1'!$B$21)</f>
        <v>0.39159139724291309</v>
      </c>
      <c r="Z2350">
        <f>'MoneyLine Reg. 2'!$B$17+('MoneyLine Reg. 2'!$B$18*test!M2350+test!K2350*'MoneyLine Reg. 2'!$B$19+'MoneyLine Reg. 2'!$B$20*test!L2350+test!N2350*'MoneyLine Reg. 2'!$B$21)</f>
        <v>0.21546761834604622</v>
      </c>
    </row>
    <row r="2351" spans="1:26" x14ac:dyDescent="0.3">
      <c r="A2351" s="9">
        <v>45363</v>
      </c>
      <c r="B2351" s="7" t="s">
        <v>3</v>
      </c>
      <c r="C2351" s="7"/>
      <c r="D2351" s="7" t="s">
        <v>32</v>
      </c>
      <c r="I2351">
        <f>VLOOKUP(D2351,MoneyLine!$A$1:$K$33,7,FALSE)</f>
        <v>91.395238095238099</v>
      </c>
      <c r="J2351">
        <f>VLOOKUP(B2351,MoneyLine!$A$1:$K$33,7,FALSE)</f>
        <v>103.61880952380953</v>
      </c>
      <c r="K2351">
        <f>VLOOKUP(B2351,MoneyLine!$A$1:$K$33,11,FALSE)</f>
        <v>6.7725000000000009</v>
      </c>
      <c r="L2351">
        <f>VLOOKUP(B2351,MoneyLine!$A$1:$D$33,4,FALSE)</f>
        <v>53.618500000000004</v>
      </c>
      <c r="M2351">
        <f>VLOOKUP(D2351,MoneyLine!$A$1:$K$33,11,FALSE)</f>
        <v>4.9549999999999983</v>
      </c>
      <c r="N2351">
        <f>VLOOKUP(D2351,MoneyLine!$A$1:$D$33,4,FALSE)</f>
        <v>47.241</v>
      </c>
      <c r="O2351">
        <f>VLOOKUP(D2351,MoneyLine!$A$1:$Q$33,14,FALSE)</f>
        <v>85.390952380952371</v>
      </c>
      <c r="P2351">
        <f>VLOOKUP(B2351,MoneyLine!$A$1:$Q$33,17,FALSE)</f>
        <v>15.725476190476186</v>
      </c>
      <c r="Q2351">
        <f>VLOOKUP(B2351,MoneyLine!$A$1:$K$33,10,FALSE)</f>
        <v>34.368214285714288</v>
      </c>
      <c r="R2351">
        <f>VLOOKUP(B2351,MoneyLine!$A$1:$Q$33,14,FALSE)</f>
        <v>76.556190476190451</v>
      </c>
      <c r="S2351">
        <f>VLOOKUP(D2351,MoneyLine!$A$1:$Q$33,17,FALSE)</f>
        <v>-9.4788095238095256</v>
      </c>
      <c r="T2351">
        <f>VLOOKUP(D2351,MoneyLine!$A$1:$K$33,10,FALSE)</f>
        <v>-16.679047619047623</v>
      </c>
      <c r="V2351">
        <f>HomTotReg.!$B$17+(test!O2351*HomTotReg.!$B$18+HomTotReg.!$B$19*test!P2351+test!Q2351*HomTotReg.!$B$20)</f>
        <v>3.1030673745506108</v>
      </c>
      <c r="W2351">
        <f>VisTotReg.!$B$17+(VisTotReg.!$B$18*test!R2351+test!S2351*VisTotReg.!$B$19+test!T2351*VisTotReg.!$B$20)</f>
        <v>3.7492514048775165</v>
      </c>
      <c r="Y2351">
        <f>'MoneyLine Reg. 1'!$B$17+('MoneyLine Reg. 1'!$B$18*test!I2351+test!J2351*'MoneyLine Reg. 1'!$B$19+test!T2351*'MoneyLine Reg. 1'!$B$20+test!Q2351*'MoneyLine Reg. 1'!$B$21)</f>
        <v>-0.60822203085654403</v>
      </c>
      <c r="Z2351">
        <f>'MoneyLine Reg. 2'!$B$17+('MoneyLine Reg. 2'!$B$18*test!M2351+test!K2351*'MoneyLine Reg. 2'!$B$19+'MoneyLine Reg. 2'!$B$20*test!L2351+test!N2351*'MoneyLine Reg. 2'!$B$21)</f>
        <v>-0.39542316036471492</v>
      </c>
    </row>
    <row r="2352" spans="1:26" x14ac:dyDescent="0.3">
      <c r="A2352" s="8">
        <v>45363</v>
      </c>
      <c r="B2352" s="6" t="s">
        <v>24</v>
      </c>
      <c r="C2352" s="6"/>
      <c r="D2352" s="6" t="s">
        <v>4</v>
      </c>
      <c r="I2352">
        <f>VLOOKUP(D2352,MoneyLine!$A$1:$K$33,7,FALSE)</f>
        <v>71.288571428571402</v>
      </c>
      <c r="J2352">
        <f>VLOOKUP(B2352,MoneyLine!$A$1:$K$33,7,FALSE)</f>
        <v>-28.852380952380948</v>
      </c>
      <c r="K2352">
        <f>VLOOKUP(B2352,MoneyLine!$A$1:$K$33,11,FALSE)</f>
        <v>5.754999999999999</v>
      </c>
      <c r="L2352">
        <f>VLOOKUP(B2352,MoneyLine!$A$1:$D$33,4,FALSE)</f>
        <v>42.153999999999996</v>
      </c>
      <c r="M2352">
        <f>VLOOKUP(D2352,MoneyLine!$A$1:$K$33,11,FALSE)</f>
        <v>4.0925000000000029</v>
      </c>
      <c r="N2352">
        <f>VLOOKUP(D2352,MoneyLine!$A$1:$D$33,4,FALSE)</f>
        <v>50.962499999999999</v>
      </c>
      <c r="O2352">
        <f>VLOOKUP(D2352,MoneyLine!$A$1:$Q$33,14,FALSE)</f>
        <v>28.298571428571432</v>
      </c>
      <c r="P2352">
        <f>VLOOKUP(B2352,MoneyLine!$A$1:$Q$33,17,FALSE)</f>
        <v>-35.079523809523806</v>
      </c>
      <c r="Q2352">
        <f>VLOOKUP(B2352,MoneyLine!$A$1:$K$33,10,FALSE)</f>
        <v>-0.52404761904761887</v>
      </c>
      <c r="R2352">
        <f>VLOOKUP(B2352,MoneyLine!$A$1:$Q$33,14,FALSE)</f>
        <v>7.490952380952379</v>
      </c>
      <c r="S2352">
        <f>VLOOKUP(D2352,MoneyLine!$A$1:$Q$33,17,FALSE)</f>
        <v>33.857619047619039</v>
      </c>
      <c r="T2352">
        <f>VLOOKUP(D2352,MoneyLine!$A$1:$K$33,10,FALSE)</f>
        <v>21.901309523809527</v>
      </c>
      <c r="V2352">
        <f>HomTotReg.!$B$17+(test!O2352*HomTotReg.!$B$18+HomTotReg.!$B$19*test!P2352+test!Q2352*HomTotReg.!$B$20)</f>
        <v>3.4218284627974249</v>
      </c>
      <c r="W2352">
        <f>VisTotReg.!$B$17+(VisTotReg.!$B$18*test!R2352+test!S2352*VisTotReg.!$B$19+test!T2352*VisTotReg.!$B$20)</f>
        <v>1.9756523642935175</v>
      </c>
      <c r="Y2352">
        <f>'MoneyLine Reg. 1'!$B$17+('MoneyLine Reg. 1'!$B$18*test!I2352+test!J2352*'MoneyLine Reg. 1'!$B$19+test!T2352*'MoneyLine Reg. 1'!$B$20+test!Q2352*'MoneyLine Reg. 1'!$B$21)</f>
        <v>1.6030420512288368</v>
      </c>
      <c r="Z2352">
        <f>'MoneyLine Reg. 2'!$B$17+('MoneyLine Reg. 2'!$B$18*test!M2352+test!K2352*'MoneyLine Reg. 2'!$B$19+'MoneyLine Reg. 2'!$B$20*test!L2352+test!N2352*'MoneyLine Reg. 2'!$B$21)</f>
        <v>0.74149906401432109</v>
      </c>
    </row>
    <row r="2353" spans="1:26" x14ac:dyDescent="0.3">
      <c r="A2353" s="9">
        <v>45363</v>
      </c>
      <c r="B2353" s="7" t="s">
        <v>27</v>
      </c>
      <c r="C2353" s="7"/>
      <c r="D2353" s="7" t="s">
        <v>34</v>
      </c>
      <c r="I2353">
        <f>VLOOKUP(D2353,MoneyLine!$A$1:$K$33,7,FALSE)</f>
        <v>70.167380952380938</v>
      </c>
      <c r="J2353">
        <f>VLOOKUP(B2353,MoneyLine!$A$1:$K$33,7,FALSE)</f>
        <v>57.437380952380948</v>
      </c>
      <c r="K2353">
        <f>VLOOKUP(B2353,MoneyLine!$A$1:$K$33,11,FALSE)</f>
        <v>10.504999999999999</v>
      </c>
      <c r="L2353">
        <f>VLOOKUP(B2353,MoneyLine!$A$1:$D$33,4,FALSE)</f>
        <v>52.064499999999995</v>
      </c>
      <c r="M2353">
        <f>VLOOKUP(D2353,MoneyLine!$A$1:$K$33,11,FALSE)</f>
        <v>10.367500000000003</v>
      </c>
      <c r="N2353">
        <f>VLOOKUP(D2353,MoneyLine!$A$1:$D$33,4,FALSE)</f>
        <v>52.325999999999993</v>
      </c>
      <c r="O2353">
        <f>VLOOKUP(D2353,MoneyLine!$A$1:$Q$33,14,FALSE)</f>
        <v>40.24047619047618</v>
      </c>
      <c r="P2353">
        <f>VLOOKUP(B2353,MoneyLine!$A$1:$Q$33,17,FALSE)</f>
        <v>0.65357142857142814</v>
      </c>
      <c r="Q2353">
        <f>VLOOKUP(B2353,MoneyLine!$A$1:$K$33,10,FALSE)</f>
        <v>23.449285714285718</v>
      </c>
      <c r="R2353">
        <f>VLOOKUP(B2353,MoneyLine!$A$1:$Q$33,14,FALSE)</f>
        <v>42.338571428571427</v>
      </c>
      <c r="S2353">
        <f>VLOOKUP(D2353,MoneyLine!$A$1:$Q$33,17,FALSE)</f>
        <v>22.489285714285707</v>
      </c>
      <c r="T2353">
        <f>VLOOKUP(D2353,MoneyLine!$A$1:$K$33,10,FALSE)</f>
        <v>29.06904761904762</v>
      </c>
      <c r="V2353">
        <f>HomTotReg.!$B$17+(test!O2353*HomTotReg.!$B$18+HomTotReg.!$B$19*test!P2353+test!Q2353*HomTotReg.!$B$20)</f>
        <v>2.905270920563475</v>
      </c>
      <c r="W2353">
        <f>VisTotReg.!$B$17+(VisTotReg.!$B$18*test!R2353+test!S2353*VisTotReg.!$B$19+test!T2353*VisTotReg.!$B$20)</f>
        <v>2.3847947640443858</v>
      </c>
      <c r="Y2353">
        <f>'MoneyLine Reg. 1'!$B$17+('MoneyLine Reg. 1'!$B$18*test!I2353+test!J2353*'MoneyLine Reg. 1'!$B$19+test!T2353*'MoneyLine Reg. 1'!$B$20+test!Q2353*'MoneyLine Reg. 1'!$B$21)</f>
        <v>0.45797102769959502</v>
      </c>
      <c r="Z2353">
        <f>'MoneyLine Reg. 2'!$B$17+('MoneyLine Reg. 2'!$B$18*test!M2353+test!K2353*'MoneyLine Reg. 2'!$B$19+'MoneyLine Reg. 2'!$B$20*test!L2353+test!N2353*'MoneyLine Reg. 2'!$B$21)</f>
        <v>0.1947983880124986</v>
      </c>
    </row>
    <row r="2354" spans="1:26" x14ac:dyDescent="0.3">
      <c r="A2354" s="8">
        <v>45364</v>
      </c>
      <c r="B2354" s="6" t="s">
        <v>12</v>
      </c>
      <c r="C2354" s="6"/>
      <c r="D2354" s="6" t="s">
        <v>9</v>
      </c>
      <c r="I2354">
        <f>VLOOKUP(D2354,MoneyLine!$A$1:$K$33,7,FALSE)</f>
        <v>154.76523809523809</v>
      </c>
      <c r="J2354">
        <f>VLOOKUP(B2354,MoneyLine!$A$1:$K$33,7,FALSE)</f>
        <v>38.000238095238089</v>
      </c>
      <c r="K2354">
        <f>VLOOKUP(B2354,MoneyLine!$A$1:$K$33,11,FALSE)</f>
        <v>5.6062500000000011</v>
      </c>
      <c r="L2354">
        <f>VLOOKUP(B2354,MoneyLine!$A$1:$D$33,4,FALSE)</f>
        <v>46.611499999999999</v>
      </c>
      <c r="M2354">
        <f>VLOOKUP(D2354,MoneyLine!$A$1:$K$33,11,FALSE)</f>
        <v>17.220000000000002</v>
      </c>
      <c r="N2354">
        <f>VLOOKUP(D2354,MoneyLine!$A$1:$D$33,4,FALSE)</f>
        <v>58.933</v>
      </c>
      <c r="O2354">
        <f>VLOOKUP(D2354,MoneyLine!$A$1:$Q$33,14,FALSE)</f>
        <v>117.61833333333333</v>
      </c>
      <c r="P2354">
        <f>VLOOKUP(B2354,MoneyLine!$A$1:$Q$33,17,FALSE)</f>
        <v>-1.7361904761904778</v>
      </c>
      <c r="Q2354">
        <f>VLOOKUP(B2354,MoneyLine!$A$1:$K$33,10,FALSE)</f>
        <v>20.738571428571433</v>
      </c>
      <c r="R2354">
        <f>VLOOKUP(B2354,MoneyLine!$A$1:$Q$33,14,FALSE)</f>
        <v>32.669761904761899</v>
      </c>
      <c r="S2354">
        <f>VLOOKUP(D2354,MoneyLine!$A$1:$Q$33,17,FALSE)</f>
        <v>29.393333333333338</v>
      </c>
      <c r="T2354">
        <f>VLOOKUP(D2354,MoneyLine!$A$1:$K$33,10,FALSE)</f>
        <v>-2.4774999999999996</v>
      </c>
      <c r="V2354">
        <f>HomTotReg.!$B$17+(test!O2354*HomTotReg.!$B$18+HomTotReg.!$B$19*test!P2354+test!Q2354*HomTotReg.!$B$20)</f>
        <v>3.7794734243681694</v>
      </c>
      <c r="W2354">
        <f>VisTotReg.!$B$17+(VisTotReg.!$B$18*test!R2354+test!S2354*VisTotReg.!$B$19+test!T2354*VisTotReg.!$B$20)</f>
        <v>2.6730680852057209</v>
      </c>
      <c r="Y2354">
        <f>'MoneyLine Reg. 1'!$B$17+('MoneyLine Reg. 1'!$B$18*test!I2354+test!J2354*'MoneyLine Reg. 1'!$B$19+test!T2354*'MoneyLine Reg. 1'!$B$20+test!Q2354*'MoneyLine Reg. 1'!$B$21)</f>
        <v>1.1010668500683676</v>
      </c>
      <c r="Z2354">
        <f>'MoneyLine Reg. 2'!$B$17+('MoneyLine Reg. 2'!$B$18*test!M2354+test!K2354*'MoneyLine Reg. 2'!$B$19+'MoneyLine Reg. 2'!$B$20*test!L2354+test!N2354*'MoneyLine Reg. 2'!$B$21)</f>
        <v>1.7822800854038867</v>
      </c>
    </row>
    <row r="2355" spans="1:26" x14ac:dyDescent="0.3">
      <c r="A2355" s="9">
        <v>45364</v>
      </c>
      <c r="B2355" s="7" t="s">
        <v>29</v>
      </c>
      <c r="C2355" s="7"/>
      <c r="D2355" s="7" t="s">
        <v>10</v>
      </c>
      <c r="I2355">
        <f>VLOOKUP(D2355,MoneyLine!$A$1:$K$33,7,FALSE)</f>
        <v>43.783809523809516</v>
      </c>
      <c r="J2355">
        <f>VLOOKUP(B2355,MoneyLine!$A$1:$K$33,7,FALSE)</f>
        <v>120.64333333333332</v>
      </c>
      <c r="K2355">
        <f>VLOOKUP(B2355,MoneyLine!$A$1:$K$33,11,FALSE)</f>
        <v>13.331249999999997</v>
      </c>
      <c r="L2355">
        <f>VLOOKUP(B2355,MoneyLine!$A$1:$D$33,4,FALSE)</f>
        <v>55.3095</v>
      </c>
      <c r="M2355">
        <f>VLOOKUP(D2355,MoneyLine!$A$1:$K$33,11,FALSE)</f>
        <v>2.1412499999999977</v>
      </c>
      <c r="N2355">
        <f>VLOOKUP(D2355,MoneyLine!$A$1:$D$33,4,FALSE)</f>
        <v>45.351499999999994</v>
      </c>
      <c r="O2355">
        <f>VLOOKUP(D2355,MoneyLine!$A$1:$Q$33,14,FALSE)</f>
        <v>43.181904761904768</v>
      </c>
      <c r="P2355">
        <f>VLOOKUP(B2355,MoneyLine!$A$1:$Q$33,17,FALSE)</f>
        <v>28.97</v>
      </c>
      <c r="Q2355">
        <f>VLOOKUP(B2355,MoneyLine!$A$1:$K$33,10,FALSE)</f>
        <v>20.598452380952381</v>
      </c>
      <c r="R2355">
        <f>VLOOKUP(B2355,MoneyLine!$A$1:$Q$33,14,FALSE)</f>
        <v>76.355714285714271</v>
      </c>
      <c r="S2355">
        <f>VLOOKUP(D2355,MoneyLine!$A$1:$Q$33,17,FALSE)</f>
        <v>-14.675714285714287</v>
      </c>
      <c r="T2355">
        <f>VLOOKUP(D2355,MoneyLine!$A$1:$K$33,10,FALSE)</f>
        <v>13.367738095238096</v>
      </c>
      <c r="V2355">
        <f>HomTotReg.!$B$17+(test!O2355*HomTotReg.!$B$18+HomTotReg.!$B$19*test!P2355+test!Q2355*HomTotReg.!$B$20)</f>
        <v>2.6677716845544586</v>
      </c>
      <c r="W2355">
        <f>VisTotReg.!$B$17+(VisTotReg.!$B$18*test!R2355+test!S2355*VisTotReg.!$B$19+test!T2355*VisTotReg.!$B$20)</f>
        <v>3.3507794735819747</v>
      </c>
      <c r="Y2355">
        <f>'MoneyLine Reg. 1'!$B$17+('MoneyLine Reg. 1'!$B$18*test!I2355+test!J2355*'MoneyLine Reg. 1'!$B$19+test!T2355*'MoneyLine Reg. 1'!$B$20+test!Q2355*'MoneyLine Reg. 1'!$B$21)</f>
        <v>-0.7169635868154175</v>
      </c>
      <c r="Z2355">
        <f>'MoneyLine Reg. 2'!$B$17+('MoneyLine Reg. 2'!$B$18*test!M2355+test!K2355*'MoneyLine Reg. 2'!$B$19+'MoneyLine Reg. 2'!$B$20*test!L2355+test!N2355*'MoneyLine Reg. 2'!$B$21)</f>
        <v>-1.2143633185348355</v>
      </c>
    </row>
    <row r="2356" spans="1:26" x14ac:dyDescent="0.3">
      <c r="A2356" s="8">
        <v>45364</v>
      </c>
      <c r="B2356" s="6" t="s">
        <v>11</v>
      </c>
      <c r="C2356" s="6"/>
      <c r="D2356" s="6" t="s">
        <v>8</v>
      </c>
      <c r="I2356">
        <f>VLOOKUP(D2356,MoneyLine!$A$1:$K$33,7,FALSE)</f>
        <v>158.14214285714286</v>
      </c>
      <c r="J2356">
        <f>VLOOKUP(B2356,MoneyLine!$A$1:$K$33,7,FALSE)</f>
        <v>121.01880952380951</v>
      </c>
      <c r="K2356">
        <f>VLOOKUP(B2356,MoneyLine!$A$1:$K$33,11,FALSE)</f>
        <v>15.838749999999997</v>
      </c>
      <c r="L2356">
        <f>VLOOKUP(B2356,MoneyLine!$A$1:$D$33,4,FALSE)</f>
        <v>52.685499999999998</v>
      </c>
      <c r="M2356">
        <f>VLOOKUP(D2356,MoneyLine!$A$1:$K$33,11,FALSE)</f>
        <v>11.611250000000004</v>
      </c>
      <c r="N2356">
        <f>VLOOKUP(D2356,MoneyLine!$A$1:$D$33,4,FALSE)</f>
        <v>49.862499999999997</v>
      </c>
      <c r="O2356">
        <f>VLOOKUP(D2356,MoneyLine!$A$1:$Q$33,14,FALSE)</f>
        <v>125.46428571428571</v>
      </c>
      <c r="P2356">
        <f>VLOOKUP(B2356,MoneyLine!$A$1:$Q$33,17,FALSE)</f>
        <v>15.627619047619051</v>
      </c>
      <c r="Q2356">
        <f>VLOOKUP(B2356,MoneyLine!$A$1:$K$33,10,FALSE)</f>
        <v>10.4975</v>
      </c>
      <c r="R2356">
        <f>VLOOKUP(B2356,MoneyLine!$A$1:$Q$33,14,FALSE)</f>
        <v>85.286666666666662</v>
      </c>
      <c r="S2356">
        <f>VLOOKUP(D2356,MoneyLine!$A$1:$Q$33,17,FALSE)</f>
        <v>14.067142857142855</v>
      </c>
      <c r="T2356">
        <f>VLOOKUP(D2356,MoneyLine!$A$1:$K$33,10,FALSE)</f>
        <v>21.027261904761904</v>
      </c>
      <c r="V2356">
        <f>HomTotReg.!$B$17+(test!O2356*HomTotReg.!$B$18+HomTotReg.!$B$19*test!P2356+test!Q2356*HomTotReg.!$B$20)</f>
        <v>3.7914230730965057</v>
      </c>
      <c r="W2356">
        <f>VisTotReg.!$B$17+(VisTotReg.!$B$18*test!R2356+test!S2356*VisTotReg.!$B$19+test!T2356*VisTotReg.!$B$20)</f>
        <v>3.0877080749862458</v>
      </c>
      <c r="Y2356">
        <f>'MoneyLine Reg. 1'!$B$17+('MoneyLine Reg. 1'!$B$18*test!I2356+test!J2356*'MoneyLine Reg. 1'!$B$19+test!T2356*'MoneyLine Reg. 1'!$B$20+test!Q2356*'MoneyLine Reg. 1'!$B$21)</f>
        <v>0.60631373588227044</v>
      </c>
      <c r="Z2356">
        <f>'MoneyLine Reg. 2'!$B$17+('MoneyLine Reg. 2'!$B$18*test!M2356+test!K2356*'MoneyLine Reg. 2'!$B$19+'MoneyLine Reg. 2'!$B$20*test!L2356+test!N2356*'MoneyLine Reg. 2'!$B$21)</f>
        <v>-0.26530850949204199</v>
      </c>
    </row>
    <row r="2357" spans="1:26" x14ac:dyDescent="0.3">
      <c r="A2357" s="9">
        <v>45364</v>
      </c>
      <c r="B2357" s="7" t="s">
        <v>21</v>
      </c>
      <c r="C2357" s="7"/>
      <c r="D2357" s="7" t="s">
        <v>23</v>
      </c>
      <c r="I2357">
        <f>VLOOKUP(D2357,MoneyLine!$A$1:$K$33,7,FALSE)</f>
        <v>101.00309523809524</v>
      </c>
      <c r="J2357">
        <f>VLOOKUP(B2357,MoneyLine!$A$1:$K$33,7,FALSE)</f>
        <v>81.149285714285725</v>
      </c>
      <c r="K2357">
        <f>VLOOKUP(B2357,MoneyLine!$A$1:$K$33,11,FALSE)</f>
        <v>9.1225000000000005</v>
      </c>
      <c r="L2357">
        <f>VLOOKUP(B2357,MoneyLine!$A$1:$D$33,4,FALSE)</f>
        <v>51.807999999999993</v>
      </c>
      <c r="M2357">
        <f>VLOOKUP(D2357,MoneyLine!$A$1:$K$33,11,FALSE)</f>
        <v>6.8149999999999995</v>
      </c>
      <c r="N2357">
        <f>VLOOKUP(D2357,MoneyLine!$A$1:$D$33,4,FALSE)</f>
        <v>52.277999999999999</v>
      </c>
      <c r="O2357">
        <f>VLOOKUP(D2357,MoneyLine!$A$1:$Q$33,14,FALSE)</f>
        <v>66.898333333333312</v>
      </c>
      <c r="P2357">
        <f>VLOOKUP(B2357,MoneyLine!$A$1:$Q$33,17,FALSE)</f>
        <v>7.3759523809523806</v>
      </c>
      <c r="Q2357">
        <f>VLOOKUP(B2357,MoneyLine!$A$1:$K$33,10,FALSE)</f>
        <v>8.0371428571428574</v>
      </c>
      <c r="R2357">
        <f>VLOOKUP(B2357,MoneyLine!$A$1:$Q$33,14,FALSE)</f>
        <v>65.387857142857143</v>
      </c>
      <c r="S2357">
        <f>VLOOKUP(D2357,MoneyLine!$A$1:$Q$33,17,FALSE)</f>
        <v>22.973095238095237</v>
      </c>
      <c r="T2357">
        <f>VLOOKUP(D2357,MoneyLine!$A$1:$K$33,10,FALSE)</f>
        <v>43.088928571428575</v>
      </c>
      <c r="V2357">
        <f>HomTotReg.!$B$17+(test!O2357*HomTotReg.!$B$18+HomTotReg.!$B$19*test!P2357+test!Q2357*HomTotReg.!$B$20)</f>
        <v>3.2861065760931489</v>
      </c>
      <c r="W2357">
        <f>VisTotReg.!$B$17+(VisTotReg.!$B$18*test!R2357+test!S2357*VisTotReg.!$B$19+test!T2357*VisTotReg.!$B$20)</f>
        <v>2.4474446875756053</v>
      </c>
      <c r="Y2357">
        <f>'MoneyLine Reg. 1'!$B$17+('MoneyLine Reg. 1'!$B$18*test!I2357+test!J2357*'MoneyLine Reg. 1'!$B$19+test!T2357*'MoneyLine Reg. 1'!$B$20+test!Q2357*'MoneyLine Reg. 1'!$B$21)</f>
        <v>0.83545343530677751</v>
      </c>
      <c r="Z2357">
        <f>'MoneyLine Reg. 2'!$B$17+('MoneyLine Reg. 2'!$B$18*test!M2357+test!K2357*'MoneyLine Reg. 2'!$B$19+'MoneyLine Reg. 2'!$B$20*test!L2357+test!N2357*'MoneyLine Reg. 2'!$B$21)</f>
        <v>7.5546797577976221E-2</v>
      </c>
    </row>
    <row r="2358" spans="1:26" x14ac:dyDescent="0.3">
      <c r="A2358" s="8">
        <v>45365</v>
      </c>
      <c r="B2358" s="6" t="s">
        <v>16</v>
      </c>
      <c r="C2358" s="6"/>
      <c r="D2358" s="6" t="s">
        <v>13</v>
      </c>
      <c r="I2358">
        <f>VLOOKUP(D2358,MoneyLine!$A$1:$K$33,7,FALSE)</f>
        <v>52.757857142857148</v>
      </c>
      <c r="J2358">
        <f>VLOOKUP(B2358,MoneyLine!$A$1:$K$33,7,FALSE)</f>
        <v>64.561666666666639</v>
      </c>
      <c r="K2358">
        <f>VLOOKUP(B2358,MoneyLine!$A$1:$K$33,11,FALSE)</f>
        <v>10.3225</v>
      </c>
      <c r="L2358">
        <f>VLOOKUP(B2358,MoneyLine!$A$1:$D$33,4,FALSE)</f>
        <v>48.538999999999994</v>
      </c>
      <c r="M2358">
        <f>VLOOKUP(D2358,MoneyLine!$A$1:$K$33,11,FALSE)</f>
        <v>5.03125</v>
      </c>
      <c r="N2358">
        <f>VLOOKUP(D2358,MoneyLine!$A$1:$D$33,4,FALSE)</f>
        <v>47.964499999999994</v>
      </c>
      <c r="O2358">
        <f>VLOOKUP(D2358,MoneyLine!$A$1:$Q$33,14,FALSE)</f>
        <v>36.921904761904756</v>
      </c>
      <c r="P2358">
        <f>VLOOKUP(B2358,MoneyLine!$A$1:$Q$33,17,FALSE)</f>
        <v>-17.098809523809521</v>
      </c>
      <c r="Q2358">
        <f>VLOOKUP(B2358,MoneyLine!$A$1:$K$33,10,FALSE)</f>
        <v>17.131547619047623</v>
      </c>
      <c r="R2358">
        <f>VLOOKUP(B2358,MoneyLine!$A$1:$Q$33,14,FALSE)</f>
        <v>75.591190476190462</v>
      </c>
      <c r="S2358">
        <f>VLOOKUP(D2358,MoneyLine!$A$1:$Q$33,17,FALSE)</f>
        <v>6.5440476190476176</v>
      </c>
      <c r="T2358">
        <f>VLOOKUP(D2358,MoneyLine!$A$1:$K$33,10,FALSE)</f>
        <v>-4.3963095238095242</v>
      </c>
      <c r="V2358">
        <f>HomTotReg.!$B$17+(test!O2358*HomTotReg.!$B$18+HomTotReg.!$B$19*test!P2358+test!Q2358*HomTotReg.!$B$20)</f>
        <v>3.1279150542578815</v>
      </c>
      <c r="W2358">
        <f>VisTotReg.!$B$17+(VisTotReg.!$B$18*test!R2358+test!S2358*VisTotReg.!$B$19+test!T2358*VisTotReg.!$B$20)</f>
        <v>3.4141162027243004</v>
      </c>
      <c r="Y2358">
        <f>'MoneyLine Reg. 1'!$B$17+('MoneyLine Reg. 1'!$B$18*test!I2358+test!J2358*'MoneyLine Reg. 1'!$B$19+test!T2358*'MoneyLine Reg. 1'!$B$20+test!Q2358*'MoneyLine Reg. 1'!$B$21)</f>
        <v>-0.19462615357362467</v>
      </c>
      <c r="Z2358">
        <f>'MoneyLine Reg. 2'!$B$17+('MoneyLine Reg. 2'!$B$18*test!M2358+test!K2358*'MoneyLine Reg. 2'!$B$19+'MoneyLine Reg. 2'!$B$20*test!L2358+test!N2358*'MoneyLine Reg. 2'!$B$21)</f>
        <v>-0.16481281077224486</v>
      </c>
    </row>
    <row r="2359" spans="1:26" x14ac:dyDescent="0.3">
      <c r="A2359" s="9">
        <v>45365</v>
      </c>
      <c r="B2359" s="7" t="s">
        <v>31</v>
      </c>
      <c r="C2359" s="7"/>
      <c r="D2359" s="7" t="s">
        <v>18</v>
      </c>
      <c r="I2359">
        <f>VLOOKUP(D2359,MoneyLine!$A$1:$K$33,7,FALSE)</f>
        <v>161.3661904761905</v>
      </c>
      <c r="J2359">
        <f>VLOOKUP(B2359,MoneyLine!$A$1:$K$33,7,FALSE)</f>
        <v>130.13119047619048</v>
      </c>
      <c r="K2359">
        <f>VLOOKUP(B2359,MoneyLine!$A$1:$K$33,11,FALSE)</f>
        <v>13.114999999999997</v>
      </c>
      <c r="L2359">
        <f>VLOOKUP(B2359,MoneyLine!$A$1:$D$33,4,FALSE)</f>
        <v>55.725999999999999</v>
      </c>
      <c r="M2359">
        <f>VLOOKUP(D2359,MoneyLine!$A$1:$K$33,11,FALSE)</f>
        <v>18.088749999999997</v>
      </c>
      <c r="N2359">
        <f>VLOOKUP(D2359,MoneyLine!$A$1:$D$33,4,FALSE)</f>
        <v>55.644500000000001</v>
      </c>
      <c r="O2359">
        <f>VLOOKUP(D2359,MoneyLine!$A$1:$Q$33,14,FALSE)</f>
        <v>80.616190476190468</v>
      </c>
      <c r="P2359">
        <f>VLOOKUP(B2359,MoneyLine!$A$1:$Q$33,17,FALSE)</f>
        <v>29.228333333333332</v>
      </c>
      <c r="Q2359">
        <f>VLOOKUP(B2359,MoneyLine!$A$1:$K$33,10,FALSE)</f>
        <v>31.447738095238101</v>
      </c>
      <c r="R2359">
        <f>VLOOKUP(B2359,MoneyLine!$A$1:$Q$33,14,FALSE)</f>
        <v>91.865476190476173</v>
      </c>
      <c r="S2359">
        <f>VLOOKUP(D2359,MoneyLine!$A$1:$Q$33,17,FALSE)</f>
        <v>63.627142857142857</v>
      </c>
      <c r="T2359">
        <f>VLOOKUP(D2359,MoneyLine!$A$1:$K$33,10,FALSE)</f>
        <v>-8.5753571428571433</v>
      </c>
      <c r="V2359">
        <f>HomTotReg.!$B$17+(test!O2359*HomTotReg.!$B$18+HomTotReg.!$B$19*test!P2359+test!Q2359*HomTotReg.!$B$20)</f>
        <v>2.9416408109811658</v>
      </c>
      <c r="W2359">
        <f>VisTotReg.!$B$17+(VisTotReg.!$B$18*test!R2359+test!S2359*VisTotReg.!$B$19+test!T2359*VisTotReg.!$B$20)</f>
        <v>3.1598288413928506</v>
      </c>
      <c r="Y2359">
        <f>'MoneyLine Reg. 1'!$B$17+('MoneyLine Reg. 1'!$B$18*test!I2359+test!J2359*'MoneyLine Reg. 1'!$B$19+test!T2359*'MoneyLine Reg. 1'!$B$20+test!Q2359*'MoneyLine Reg. 1'!$B$21)</f>
        <v>-8.6454605669388618E-2</v>
      </c>
      <c r="Z2359">
        <f>'MoneyLine Reg. 2'!$B$17+('MoneyLine Reg. 2'!$B$18*test!M2359+test!K2359*'MoneyLine Reg. 2'!$B$19+'MoneyLine Reg. 2'!$B$20*test!L2359+test!N2359*'MoneyLine Reg. 2'!$B$21)</f>
        <v>0.47242817511213486</v>
      </c>
    </row>
    <row r="2360" spans="1:26" x14ac:dyDescent="0.3">
      <c r="A2360" s="8">
        <v>45365</v>
      </c>
      <c r="B2360" s="6" t="s">
        <v>32</v>
      </c>
      <c r="C2360" s="6"/>
      <c r="D2360" s="6" t="s">
        <v>20</v>
      </c>
      <c r="I2360">
        <f>VLOOKUP(D2360,MoneyLine!$A$1:$K$33,7,FALSE)</f>
        <v>53.481666666666655</v>
      </c>
      <c r="J2360">
        <f>VLOOKUP(B2360,MoneyLine!$A$1:$K$33,7,FALSE)</f>
        <v>91.395238095238099</v>
      </c>
      <c r="K2360">
        <f>VLOOKUP(B2360,MoneyLine!$A$1:$K$33,11,FALSE)</f>
        <v>4.9549999999999983</v>
      </c>
      <c r="L2360">
        <f>VLOOKUP(B2360,MoneyLine!$A$1:$D$33,4,FALSE)</f>
        <v>47.241</v>
      </c>
      <c r="M2360">
        <f>VLOOKUP(D2360,MoneyLine!$A$1:$K$33,11,FALSE)</f>
        <v>4.7974999999999994</v>
      </c>
      <c r="N2360">
        <f>VLOOKUP(D2360,MoneyLine!$A$1:$D$33,4,FALSE)</f>
        <v>46.0565</v>
      </c>
      <c r="O2360">
        <f>VLOOKUP(D2360,MoneyLine!$A$1:$Q$33,14,FALSE)</f>
        <v>58.340238095238099</v>
      </c>
      <c r="P2360">
        <f>VLOOKUP(B2360,MoneyLine!$A$1:$Q$33,17,FALSE)</f>
        <v>-9.4788095238095256</v>
      </c>
      <c r="Q2360">
        <f>VLOOKUP(B2360,MoneyLine!$A$1:$K$33,10,FALSE)</f>
        <v>-16.679047619047623</v>
      </c>
      <c r="R2360">
        <f>VLOOKUP(B2360,MoneyLine!$A$1:$Q$33,14,FALSE)</f>
        <v>85.390952380952371</v>
      </c>
      <c r="S2360">
        <f>VLOOKUP(D2360,MoneyLine!$A$1:$Q$33,17,FALSE)</f>
        <v>-10.467380952380953</v>
      </c>
      <c r="T2360">
        <f>VLOOKUP(D2360,MoneyLine!$A$1:$K$33,10,FALSE)</f>
        <v>1.6524999999999999</v>
      </c>
      <c r="V2360">
        <f>HomTotReg.!$B$17+(test!O2360*HomTotReg.!$B$18+HomTotReg.!$B$19*test!P2360+test!Q2360*HomTotReg.!$B$20)</f>
        <v>3.646620391869499</v>
      </c>
      <c r="W2360">
        <f>VisTotReg.!$B$17+(VisTotReg.!$B$18*test!R2360+test!S2360*VisTotReg.!$B$19+test!T2360*VisTotReg.!$B$20)</f>
        <v>3.5929355658206035</v>
      </c>
      <c r="Y2360">
        <f>'MoneyLine Reg. 1'!$B$17+('MoneyLine Reg. 1'!$B$18*test!I2360+test!J2360*'MoneyLine Reg. 1'!$B$19+test!T2360*'MoneyLine Reg. 1'!$B$20+test!Q2360*'MoneyLine Reg. 1'!$B$21)</f>
        <v>-7.4306114014362046E-2</v>
      </c>
      <c r="Z2360">
        <f>'MoneyLine Reg. 2'!$B$17+('MoneyLine Reg. 2'!$B$18*test!M2360+test!K2360*'MoneyLine Reg. 2'!$B$19+'MoneyLine Reg. 2'!$B$20*test!L2360+test!N2360*'MoneyLine Reg. 2'!$B$21)</f>
        <v>9.8047367905554239E-2</v>
      </c>
    </row>
    <row r="2361" spans="1:26" x14ac:dyDescent="0.3">
      <c r="A2361" s="9">
        <v>45365</v>
      </c>
      <c r="B2361" s="7" t="s">
        <v>27</v>
      </c>
      <c r="C2361" s="7"/>
      <c r="D2361" s="7" t="s">
        <v>22</v>
      </c>
      <c r="I2361">
        <f>VLOOKUP(D2361,MoneyLine!$A$1:$K$33,7,FALSE)</f>
        <v>73.279761904761898</v>
      </c>
      <c r="J2361">
        <f>VLOOKUP(B2361,MoneyLine!$A$1:$K$33,7,FALSE)</f>
        <v>57.437380952380948</v>
      </c>
      <c r="K2361">
        <f>VLOOKUP(B2361,MoneyLine!$A$1:$K$33,11,FALSE)</f>
        <v>10.504999999999999</v>
      </c>
      <c r="L2361">
        <f>VLOOKUP(B2361,MoneyLine!$A$1:$D$33,4,FALSE)</f>
        <v>52.064499999999995</v>
      </c>
      <c r="M2361">
        <f>VLOOKUP(D2361,MoneyLine!$A$1:$K$33,11,FALSE)</f>
        <v>6.432500000000001</v>
      </c>
      <c r="N2361">
        <f>VLOOKUP(D2361,MoneyLine!$A$1:$D$33,4,FALSE)</f>
        <v>50.885999999999996</v>
      </c>
      <c r="O2361">
        <f>VLOOKUP(D2361,MoneyLine!$A$1:$Q$33,14,FALSE)</f>
        <v>70.076904761904771</v>
      </c>
      <c r="P2361">
        <f>VLOOKUP(B2361,MoneyLine!$A$1:$Q$33,17,FALSE)</f>
        <v>0.65357142857142814</v>
      </c>
      <c r="Q2361">
        <f>VLOOKUP(B2361,MoneyLine!$A$1:$K$33,10,FALSE)</f>
        <v>23.449285714285718</v>
      </c>
      <c r="R2361">
        <f>VLOOKUP(B2361,MoneyLine!$A$1:$Q$33,14,FALSE)</f>
        <v>42.338571428571427</v>
      </c>
      <c r="S2361">
        <f>VLOOKUP(D2361,MoneyLine!$A$1:$Q$33,17,FALSE)</f>
        <v>-0.22023809523809401</v>
      </c>
      <c r="T2361">
        <f>VLOOKUP(D2361,MoneyLine!$A$1:$K$33,10,FALSE)</f>
        <v>10.709166666666667</v>
      </c>
      <c r="V2361">
        <f>HomTotReg.!$B$17+(test!O2361*HomTotReg.!$B$18+HomTotReg.!$B$19*test!P2361+test!Q2361*HomTotReg.!$B$20)</f>
        <v>3.2210699354135897</v>
      </c>
      <c r="W2361">
        <f>VisTotReg.!$B$17+(VisTotReg.!$B$18*test!R2361+test!S2361*VisTotReg.!$B$19+test!T2361*VisTotReg.!$B$20)</f>
        <v>2.8575731190829901</v>
      </c>
      <c r="Y2361">
        <f>'MoneyLine Reg. 1'!$B$17+('MoneyLine Reg. 1'!$B$18*test!I2361+test!J2361*'MoneyLine Reg. 1'!$B$19+test!T2361*'MoneyLine Reg. 1'!$B$20+test!Q2361*'MoneyLine Reg. 1'!$B$21)</f>
        <v>0.23432225098498674</v>
      </c>
      <c r="Z2361">
        <f>'MoneyLine Reg. 2'!$B$17+('MoneyLine Reg. 2'!$B$18*test!M2361+test!K2361*'MoneyLine Reg. 2'!$B$19+'MoneyLine Reg. 2'!$B$20*test!L2361+test!N2361*'MoneyLine Reg. 2'!$B$21)</f>
        <v>-0.14758738369754143</v>
      </c>
    </row>
    <row r="2362" spans="1:26" x14ac:dyDescent="0.3">
      <c r="A2362" s="8">
        <v>45365</v>
      </c>
      <c r="B2362" s="6" t="s">
        <v>15</v>
      </c>
      <c r="C2362" s="6"/>
      <c r="D2362" s="6" t="s">
        <v>30</v>
      </c>
      <c r="I2362">
        <f>VLOOKUP(D2362,MoneyLine!$A$1:$K$33,7,FALSE)</f>
        <v>127.36857142857141</v>
      </c>
      <c r="J2362">
        <f>VLOOKUP(B2362,MoneyLine!$A$1:$K$33,7,FALSE)</f>
        <v>101.46142857142856</v>
      </c>
      <c r="K2362">
        <f>VLOOKUP(B2362,MoneyLine!$A$1:$K$33,11,FALSE)</f>
        <v>16.143749999999997</v>
      </c>
      <c r="L2362">
        <f>VLOOKUP(B2362,MoneyLine!$A$1:$D$33,4,FALSE)</f>
        <v>52.539000000000001</v>
      </c>
      <c r="M2362">
        <f>VLOOKUP(D2362,MoneyLine!$A$1:$K$33,11,FALSE)</f>
        <v>15.876249999999999</v>
      </c>
      <c r="N2362">
        <f>VLOOKUP(D2362,MoneyLine!$A$1:$D$33,4,FALSE)</f>
        <v>56.155499999999996</v>
      </c>
      <c r="O2362">
        <f>VLOOKUP(D2362,MoneyLine!$A$1:$Q$33,14,FALSE)</f>
        <v>104.57619047619046</v>
      </c>
      <c r="P2362">
        <f>VLOOKUP(B2362,MoneyLine!$A$1:$Q$33,17,FALSE)</f>
        <v>16.578095238095237</v>
      </c>
      <c r="Q2362">
        <f>VLOOKUP(B2362,MoneyLine!$A$1:$K$33,10,FALSE)</f>
        <v>-8.7532142857142858</v>
      </c>
      <c r="R2362">
        <f>VLOOKUP(B2362,MoneyLine!$A$1:$Q$33,14,FALSE)</f>
        <v>76.89928571428571</v>
      </c>
      <c r="S2362">
        <f>VLOOKUP(D2362,MoneyLine!$A$1:$Q$33,17,FALSE)</f>
        <v>21.976904761904766</v>
      </c>
      <c r="T2362">
        <f>VLOOKUP(D2362,MoneyLine!$A$1:$K$33,10,FALSE)</f>
        <v>-0.45761904761904759</v>
      </c>
      <c r="V2362">
        <f>HomTotReg.!$B$17+(test!O2362*HomTotReg.!$B$18+HomTotReg.!$B$19*test!P2362+test!Q2362*HomTotReg.!$B$20)</f>
        <v>3.7724987623325701</v>
      </c>
      <c r="W2362">
        <f>VisTotReg.!$B$17+(VisTotReg.!$B$18*test!R2362+test!S2362*VisTotReg.!$B$19+test!T2362*VisTotReg.!$B$20)</f>
        <v>3.2340636743189983</v>
      </c>
      <c r="Y2362">
        <f>'MoneyLine Reg. 1'!$B$17+('MoneyLine Reg. 1'!$B$18*test!I2362+test!J2362*'MoneyLine Reg. 1'!$B$19+test!T2362*'MoneyLine Reg. 1'!$B$20+test!Q2362*'MoneyLine Reg. 1'!$B$21)</f>
        <v>0.42521478295604731</v>
      </c>
      <c r="Z2362">
        <f>'MoneyLine Reg. 2'!$B$17+('MoneyLine Reg. 2'!$B$18*test!M2362+test!K2362*'MoneyLine Reg. 2'!$B$19+'MoneyLine Reg. 2'!$B$20*test!L2362+test!N2362*'MoneyLine Reg. 2'!$B$21)</f>
        <v>0.43642979491568168</v>
      </c>
    </row>
    <row r="2363" spans="1:26" x14ac:dyDescent="0.3">
      <c r="A2363" s="9">
        <v>45365</v>
      </c>
      <c r="B2363" s="7" t="s">
        <v>25</v>
      </c>
      <c r="C2363" s="7"/>
      <c r="D2363" s="7" t="s">
        <v>19</v>
      </c>
      <c r="I2363">
        <f>VLOOKUP(D2363,MoneyLine!$A$1:$K$33,7,FALSE)</f>
        <v>99.267142857142858</v>
      </c>
      <c r="J2363">
        <f>VLOOKUP(B2363,MoneyLine!$A$1:$K$33,7,FALSE)</f>
        <v>56.057857142857138</v>
      </c>
      <c r="K2363">
        <f>VLOOKUP(B2363,MoneyLine!$A$1:$K$33,11,FALSE)</f>
        <v>10.718750000000002</v>
      </c>
      <c r="L2363">
        <f>VLOOKUP(B2363,MoneyLine!$A$1:$D$33,4,FALSE)</f>
        <v>47.954500000000003</v>
      </c>
      <c r="M2363">
        <f>VLOOKUP(D2363,MoneyLine!$A$1:$K$33,11,FALSE)</f>
        <v>11.873749999999998</v>
      </c>
      <c r="N2363">
        <f>VLOOKUP(D2363,MoneyLine!$A$1:$D$33,4,FALSE)</f>
        <v>44.580500000000001</v>
      </c>
      <c r="O2363">
        <f>VLOOKUP(D2363,MoneyLine!$A$1:$Q$33,14,FALSE)</f>
        <v>93.099761904761891</v>
      </c>
      <c r="P2363">
        <f>VLOOKUP(B2363,MoneyLine!$A$1:$Q$33,17,FALSE)</f>
        <v>-14.592857142857142</v>
      </c>
      <c r="Q2363">
        <f>VLOOKUP(B2363,MoneyLine!$A$1:$K$33,10,FALSE)</f>
        <v>27.424404761904761</v>
      </c>
      <c r="R2363">
        <f>VLOOKUP(B2363,MoneyLine!$A$1:$Q$33,14,FALSE)</f>
        <v>60.674999999999997</v>
      </c>
      <c r="S2363">
        <f>VLOOKUP(D2363,MoneyLine!$A$1:$Q$33,17,FALSE)</f>
        <v>-14.223571428571427</v>
      </c>
      <c r="T2363">
        <f>VLOOKUP(D2363,MoneyLine!$A$1:$K$33,10,FALSE)</f>
        <v>-3.2023809523808761E-2</v>
      </c>
      <c r="V2363">
        <f>HomTotReg.!$B$17+(test!O2363*HomTotReg.!$B$18+HomTotReg.!$B$19*test!P2363+test!Q2363*HomTotReg.!$B$20)</f>
        <v>3.5824896185615547</v>
      </c>
      <c r="W2363">
        <f>VisTotReg.!$B$17+(VisTotReg.!$B$18*test!R2363+test!S2363*VisTotReg.!$B$19+test!T2363*VisTotReg.!$B$20)</f>
        <v>3.3580569540178828</v>
      </c>
      <c r="Y2363">
        <f>'MoneyLine Reg. 1'!$B$17+('MoneyLine Reg. 1'!$B$18*test!I2363+test!J2363*'MoneyLine Reg. 1'!$B$19+test!T2363*'MoneyLine Reg. 1'!$B$20+test!Q2363*'MoneyLine Reg. 1'!$B$21)</f>
        <v>0.316356435961264</v>
      </c>
      <c r="Z2363">
        <f>'MoneyLine Reg. 2'!$B$17+('MoneyLine Reg. 2'!$B$18*test!M2363+test!K2363*'MoneyLine Reg. 2'!$B$19+'MoneyLine Reg. 2'!$B$20*test!L2363+test!N2363*'MoneyLine Reg. 2'!$B$21)</f>
        <v>3.1395372068860894E-2</v>
      </c>
    </row>
    <row r="2364" spans="1:26" x14ac:dyDescent="0.3">
      <c r="A2364" s="8">
        <v>45365</v>
      </c>
      <c r="B2364" s="6" t="s">
        <v>26</v>
      </c>
      <c r="C2364" s="6"/>
      <c r="D2364" s="6" t="s">
        <v>28</v>
      </c>
      <c r="I2364">
        <f>VLOOKUP(D2364,MoneyLine!$A$1:$K$33,7,FALSE)</f>
        <v>60.434285714285707</v>
      </c>
      <c r="J2364">
        <f>VLOOKUP(B2364,MoneyLine!$A$1:$K$33,7,FALSE)</f>
        <v>2.4278571428571381</v>
      </c>
      <c r="K2364">
        <f>VLOOKUP(B2364,MoneyLine!$A$1:$K$33,11,FALSE)</f>
        <v>7.2874999999999996</v>
      </c>
      <c r="L2364">
        <f>VLOOKUP(B2364,MoneyLine!$A$1:$D$33,4,FALSE)</f>
        <v>44.772500000000001</v>
      </c>
      <c r="M2364">
        <f>VLOOKUP(D2364,MoneyLine!$A$1:$K$33,11,FALSE)</f>
        <v>6.9025000000000016</v>
      </c>
      <c r="N2364">
        <f>VLOOKUP(D2364,MoneyLine!$A$1:$D$33,4,FALSE)</f>
        <v>50.512499999999996</v>
      </c>
      <c r="O2364">
        <f>VLOOKUP(D2364,MoneyLine!$A$1:$Q$33,14,FALSE)</f>
        <v>47.296666666666667</v>
      </c>
      <c r="P2364">
        <f>VLOOKUP(B2364,MoneyLine!$A$1:$Q$33,17,FALSE)</f>
        <v>-8.321428571428573</v>
      </c>
      <c r="Q2364">
        <f>VLOOKUP(B2364,MoneyLine!$A$1:$K$33,10,FALSE)</f>
        <v>13.537738095238096</v>
      </c>
      <c r="R2364">
        <f>VLOOKUP(B2364,MoneyLine!$A$1:$Q$33,14,FALSE)</f>
        <v>21.040476190476188</v>
      </c>
      <c r="S2364">
        <f>VLOOKUP(D2364,MoneyLine!$A$1:$Q$33,17,FALSE)</f>
        <v>10.998333333333333</v>
      </c>
      <c r="T2364">
        <f>VLOOKUP(D2364,MoneyLine!$A$1:$K$33,10,FALSE)</f>
        <v>5.5184523809523807</v>
      </c>
      <c r="V2364">
        <f>HomTotReg.!$B$17+(test!O2364*HomTotReg.!$B$18+HomTotReg.!$B$19*test!P2364+test!Q2364*HomTotReg.!$B$20)</f>
        <v>3.1843342754006692</v>
      </c>
      <c r="W2364">
        <f>VisTotReg.!$B$17+(VisTotReg.!$B$18*test!R2364+test!S2364*VisTotReg.!$B$19+test!T2364*VisTotReg.!$B$20)</f>
        <v>2.5813717561893945</v>
      </c>
      <c r="Y2364">
        <f>'MoneyLine Reg. 1'!$B$17+('MoneyLine Reg. 1'!$B$18*test!I2364+test!J2364*'MoneyLine Reg. 1'!$B$19+test!T2364*'MoneyLine Reg. 1'!$B$20+test!Q2364*'MoneyLine Reg. 1'!$B$21)</f>
        <v>0.76907857798600432</v>
      </c>
      <c r="Z2364">
        <f>'MoneyLine Reg. 2'!$B$17+('MoneyLine Reg. 2'!$B$18*test!M2364+test!K2364*'MoneyLine Reg. 2'!$B$19+'MoneyLine Reg. 2'!$B$20*test!L2364+test!N2364*'MoneyLine Reg. 2'!$B$21)</f>
        <v>0.59313385401671859</v>
      </c>
    </row>
    <row r="2365" spans="1:26" x14ac:dyDescent="0.3">
      <c r="A2365" s="9">
        <v>45365</v>
      </c>
      <c r="B2365" s="7" t="s">
        <v>14</v>
      </c>
      <c r="C2365" s="7"/>
      <c r="D2365" s="7" t="s">
        <v>33</v>
      </c>
      <c r="I2365">
        <f>VLOOKUP(D2365,MoneyLine!$A$1:$K$33,7,FALSE)</f>
        <v>35.906904761904762</v>
      </c>
      <c r="J2365">
        <f>VLOOKUP(B2365,MoneyLine!$A$1:$K$33,7,FALSE)</f>
        <v>85.562619047619037</v>
      </c>
      <c r="K2365">
        <f>VLOOKUP(B2365,MoneyLine!$A$1:$K$33,11,FALSE)</f>
        <v>19.403750000000002</v>
      </c>
      <c r="L2365">
        <f>VLOOKUP(B2365,MoneyLine!$A$1:$D$33,4,FALSE)</f>
        <v>49.788499999999999</v>
      </c>
      <c r="M2365">
        <f>VLOOKUP(D2365,MoneyLine!$A$1:$K$33,11,FALSE)</f>
        <v>3.707499999999996</v>
      </c>
      <c r="N2365">
        <f>VLOOKUP(D2365,MoneyLine!$A$1:$D$33,4,FALSE)</f>
        <v>47.251999999999995</v>
      </c>
      <c r="O2365">
        <f>VLOOKUP(D2365,MoneyLine!$A$1:$Q$33,14,FALSE)</f>
        <v>44.759523809523806</v>
      </c>
      <c r="P2365">
        <f>VLOOKUP(B2365,MoneyLine!$A$1:$Q$33,17,FALSE)</f>
        <v>-3.2247619047619036</v>
      </c>
      <c r="Q2365">
        <f>VLOOKUP(B2365,MoneyLine!$A$1:$K$33,10,FALSE)</f>
        <v>24.058452380952382</v>
      </c>
      <c r="R2365">
        <f>VLOOKUP(B2365,MoneyLine!$A$1:$Q$33,14,FALSE)</f>
        <v>87.124523809523808</v>
      </c>
      <c r="S2365">
        <f>VLOOKUP(D2365,MoneyLine!$A$1:$Q$33,17,FALSE)</f>
        <v>-16.226190476190478</v>
      </c>
      <c r="T2365">
        <f>VLOOKUP(D2365,MoneyLine!$A$1:$K$33,10,FALSE)</f>
        <v>29.473928571428576</v>
      </c>
      <c r="V2365">
        <f>HomTotReg.!$B$17+(test!O2365*HomTotReg.!$B$18+HomTotReg.!$B$19*test!P2365+test!Q2365*HomTotReg.!$B$20)</f>
        <v>2.9874838824399719</v>
      </c>
      <c r="W2365">
        <f>VisTotReg.!$B$17+(VisTotReg.!$B$18*test!R2365+test!S2365*VisTotReg.!$B$19+test!T2365*VisTotReg.!$B$20)</f>
        <v>3.2551802249990405</v>
      </c>
      <c r="Y2365">
        <f>'MoneyLine Reg. 1'!$B$17+('MoneyLine Reg. 1'!$B$18*test!I2365+test!J2365*'MoneyLine Reg. 1'!$B$19+test!T2365*'MoneyLine Reg. 1'!$B$20+test!Q2365*'MoneyLine Reg. 1'!$B$21)</f>
        <v>-0.20197840383379906</v>
      </c>
      <c r="Z2365">
        <f>'MoneyLine Reg. 2'!$B$17+('MoneyLine Reg. 2'!$B$18*test!M2365+test!K2365*'MoneyLine Reg. 2'!$B$19+'MoneyLine Reg. 2'!$B$20*test!L2365+test!N2365*'MoneyLine Reg. 2'!$B$21)</f>
        <v>-0.92395991838795188</v>
      </c>
    </row>
    <row r="2366" spans="1:26" x14ac:dyDescent="0.3">
      <c r="A2366" s="8">
        <v>45365</v>
      </c>
      <c r="B2366" s="6" t="s">
        <v>5</v>
      </c>
      <c r="C2366" s="6"/>
      <c r="D2366" s="6" t="s">
        <v>4</v>
      </c>
      <c r="I2366">
        <f>VLOOKUP(D2366,MoneyLine!$A$1:$K$33,7,FALSE)</f>
        <v>71.288571428571402</v>
      </c>
      <c r="J2366">
        <f>VLOOKUP(B2366,MoneyLine!$A$1:$K$33,7,FALSE)</f>
        <v>92.519047619047612</v>
      </c>
      <c r="K2366">
        <f>VLOOKUP(B2366,MoneyLine!$A$1:$K$33,11,FALSE)</f>
        <v>15.5725</v>
      </c>
      <c r="L2366">
        <f>VLOOKUP(B2366,MoneyLine!$A$1:$D$33,4,FALSE)</f>
        <v>52.448999999999998</v>
      </c>
      <c r="M2366">
        <f>VLOOKUP(D2366,MoneyLine!$A$1:$K$33,11,FALSE)</f>
        <v>4.0925000000000029</v>
      </c>
      <c r="N2366">
        <f>VLOOKUP(D2366,MoneyLine!$A$1:$D$33,4,FALSE)</f>
        <v>50.962499999999999</v>
      </c>
      <c r="O2366">
        <f>VLOOKUP(D2366,MoneyLine!$A$1:$Q$33,14,FALSE)</f>
        <v>28.298571428571432</v>
      </c>
      <c r="P2366">
        <f>VLOOKUP(B2366,MoneyLine!$A$1:$Q$33,17,FALSE)</f>
        <v>2.4073809523809526</v>
      </c>
      <c r="Q2366">
        <f>VLOOKUP(B2366,MoneyLine!$A$1:$K$33,10,FALSE)</f>
        <v>7.11511904761905</v>
      </c>
      <c r="R2366">
        <f>VLOOKUP(B2366,MoneyLine!$A$1:$Q$33,14,FALSE)</f>
        <v>80.7392857142857</v>
      </c>
      <c r="S2366">
        <f>VLOOKUP(D2366,MoneyLine!$A$1:$Q$33,17,FALSE)</f>
        <v>33.857619047619039</v>
      </c>
      <c r="T2366">
        <f>VLOOKUP(D2366,MoneyLine!$A$1:$K$33,10,FALSE)</f>
        <v>21.901309523809527</v>
      </c>
      <c r="V2366">
        <f>HomTotReg.!$B$17+(test!O2366*HomTotReg.!$B$18+HomTotReg.!$B$19*test!P2366+test!Q2366*HomTotReg.!$B$20)</f>
        <v>2.9403692179107117</v>
      </c>
      <c r="W2366">
        <f>VisTotReg.!$B$17+(VisTotReg.!$B$18*test!R2366+test!S2366*VisTotReg.!$B$19+test!T2366*VisTotReg.!$B$20)</f>
        <v>2.8444811130054513</v>
      </c>
      <c r="Y2366">
        <f>'MoneyLine Reg. 1'!$B$17+('MoneyLine Reg. 1'!$B$18*test!I2366+test!J2366*'MoneyLine Reg. 1'!$B$19+test!T2366*'MoneyLine Reg. 1'!$B$20+test!Q2366*'MoneyLine Reg. 1'!$B$21)</f>
        <v>0.12936706101327197</v>
      </c>
      <c r="Z2366">
        <f>'MoneyLine Reg. 2'!$B$17+('MoneyLine Reg. 2'!$B$18*test!M2366+test!K2366*'MoneyLine Reg. 2'!$B$19+'MoneyLine Reg. 2'!$B$20*test!L2366+test!N2366*'MoneyLine Reg. 2'!$B$21)</f>
        <v>-0.61135287625839618</v>
      </c>
    </row>
    <row r="2367" spans="1:26" x14ac:dyDescent="0.3">
      <c r="A2367" s="9">
        <v>45365</v>
      </c>
      <c r="B2367" s="7" t="s">
        <v>24</v>
      </c>
      <c r="C2367" s="7"/>
      <c r="D2367" s="7" t="s">
        <v>3</v>
      </c>
      <c r="I2367">
        <f>VLOOKUP(D2367,MoneyLine!$A$1:$K$33,7,FALSE)</f>
        <v>103.61880952380953</v>
      </c>
      <c r="J2367">
        <f>VLOOKUP(B2367,MoneyLine!$A$1:$K$33,7,FALSE)</f>
        <v>-28.852380952380948</v>
      </c>
      <c r="K2367">
        <f>VLOOKUP(B2367,MoneyLine!$A$1:$K$33,11,FALSE)</f>
        <v>5.754999999999999</v>
      </c>
      <c r="L2367">
        <f>VLOOKUP(B2367,MoneyLine!$A$1:$D$33,4,FALSE)</f>
        <v>42.153999999999996</v>
      </c>
      <c r="M2367">
        <f>VLOOKUP(D2367,MoneyLine!$A$1:$K$33,11,FALSE)</f>
        <v>6.7725000000000009</v>
      </c>
      <c r="N2367">
        <f>VLOOKUP(D2367,MoneyLine!$A$1:$D$33,4,FALSE)</f>
        <v>53.618500000000004</v>
      </c>
      <c r="O2367">
        <f>VLOOKUP(D2367,MoneyLine!$A$1:$Q$33,14,FALSE)</f>
        <v>76.556190476190451</v>
      </c>
      <c r="P2367">
        <f>VLOOKUP(B2367,MoneyLine!$A$1:$Q$33,17,FALSE)</f>
        <v>-35.079523809523806</v>
      </c>
      <c r="Q2367">
        <f>VLOOKUP(B2367,MoneyLine!$A$1:$K$33,10,FALSE)</f>
        <v>-0.52404761904761887</v>
      </c>
      <c r="R2367">
        <f>VLOOKUP(B2367,MoneyLine!$A$1:$Q$33,14,FALSE)</f>
        <v>7.490952380952379</v>
      </c>
      <c r="S2367">
        <f>VLOOKUP(D2367,MoneyLine!$A$1:$Q$33,17,FALSE)</f>
        <v>15.725476190476186</v>
      </c>
      <c r="T2367">
        <f>VLOOKUP(D2367,MoneyLine!$A$1:$K$33,10,FALSE)</f>
        <v>34.368214285714288</v>
      </c>
      <c r="V2367">
        <f>HomTotReg.!$B$17+(test!O2367*HomTotReg.!$B$18+HomTotReg.!$B$19*test!P2367+test!Q2367*HomTotReg.!$B$20)</f>
        <v>3.932603689053686</v>
      </c>
      <c r="W2367">
        <f>VisTotReg.!$B$17+(VisTotReg.!$B$18*test!R2367+test!S2367*VisTotReg.!$B$19+test!T2367*VisTotReg.!$B$20)</f>
        <v>1.9537205104742656</v>
      </c>
      <c r="Y2367">
        <f>'MoneyLine Reg. 1'!$B$17+('MoneyLine Reg. 1'!$B$18*test!I2367+test!J2367*'MoneyLine Reg. 1'!$B$19+test!T2367*'MoneyLine Reg. 1'!$B$20+test!Q2367*'MoneyLine Reg. 1'!$B$21)</f>
        <v>2.0923827274270863</v>
      </c>
      <c r="Z2367">
        <f>'MoneyLine Reg. 2'!$B$17+('MoneyLine Reg. 2'!$B$18*test!M2367+test!K2367*'MoneyLine Reg. 2'!$B$19+'MoneyLine Reg. 2'!$B$20*test!L2367+test!N2367*'MoneyLine Reg. 2'!$B$21)</f>
        <v>1.0941701788588807</v>
      </c>
    </row>
    <row r="2368" spans="1:26" x14ac:dyDescent="0.3">
      <c r="A2368" s="8">
        <v>45365</v>
      </c>
      <c r="B2368" s="6" t="s">
        <v>12</v>
      </c>
      <c r="C2368" s="6"/>
      <c r="D2368" s="6" t="s">
        <v>34</v>
      </c>
      <c r="I2368">
        <f>VLOOKUP(D2368,MoneyLine!$A$1:$K$33,7,FALSE)</f>
        <v>70.167380952380938</v>
      </c>
      <c r="J2368">
        <f>VLOOKUP(B2368,MoneyLine!$A$1:$K$33,7,FALSE)</f>
        <v>38.000238095238089</v>
      </c>
      <c r="K2368">
        <f>VLOOKUP(B2368,MoneyLine!$A$1:$K$33,11,FALSE)</f>
        <v>5.6062500000000011</v>
      </c>
      <c r="L2368">
        <f>VLOOKUP(B2368,MoneyLine!$A$1:$D$33,4,FALSE)</f>
        <v>46.611499999999999</v>
      </c>
      <c r="M2368">
        <f>VLOOKUP(D2368,MoneyLine!$A$1:$K$33,11,FALSE)</f>
        <v>10.367500000000003</v>
      </c>
      <c r="N2368">
        <f>VLOOKUP(D2368,MoneyLine!$A$1:$D$33,4,FALSE)</f>
        <v>52.325999999999993</v>
      </c>
      <c r="O2368">
        <f>VLOOKUP(D2368,MoneyLine!$A$1:$Q$33,14,FALSE)</f>
        <v>40.24047619047618</v>
      </c>
      <c r="P2368">
        <f>VLOOKUP(B2368,MoneyLine!$A$1:$Q$33,17,FALSE)</f>
        <v>-1.7361904761904778</v>
      </c>
      <c r="Q2368">
        <f>VLOOKUP(B2368,MoneyLine!$A$1:$K$33,10,FALSE)</f>
        <v>20.738571428571433</v>
      </c>
      <c r="R2368">
        <f>VLOOKUP(B2368,MoneyLine!$A$1:$Q$33,14,FALSE)</f>
        <v>32.669761904761899</v>
      </c>
      <c r="S2368">
        <f>VLOOKUP(D2368,MoneyLine!$A$1:$Q$33,17,FALSE)</f>
        <v>22.489285714285707</v>
      </c>
      <c r="T2368">
        <f>VLOOKUP(D2368,MoneyLine!$A$1:$K$33,10,FALSE)</f>
        <v>29.06904761904762</v>
      </c>
      <c r="V2368">
        <f>HomTotReg.!$B$17+(test!O2368*HomTotReg.!$B$18+HomTotReg.!$B$19*test!P2368+test!Q2368*HomTotReg.!$B$20)</f>
        <v>2.9604795894181311</v>
      </c>
      <c r="W2368">
        <f>VisTotReg.!$B$17+(VisTotReg.!$B$18*test!R2368+test!S2368*VisTotReg.!$B$19+test!T2368*VisTotReg.!$B$20)</f>
        <v>2.2701090190203064</v>
      </c>
      <c r="Y2368">
        <f>'MoneyLine Reg. 1'!$B$17+('MoneyLine Reg. 1'!$B$18*test!I2368+test!J2368*'MoneyLine Reg. 1'!$B$19+test!T2368*'MoneyLine Reg. 1'!$B$20+test!Q2368*'MoneyLine Reg. 1'!$B$21)</f>
        <v>0.70886054743751015</v>
      </c>
      <c r="Z2368">
        <f>'MoneyLine Reg. 2'!$B$17+('MoneyLine Reg. 2'!$B$18*test!M2368+test!K2368*'MoneyLine Reg. 2'!$B$19+'MoneyLine Reg. 2'!$B$20*test!L2368+test!N2368*'MoneyLine Reg. 2'!$B$21)</f>
        <v>0.8936671137421337</v>
      </c>
    </row>
    <row r="2369" spans="1:26" x14ac:dyDescent="0.3">
      <c r="A2369" s="9">
        <v>45365</v>
      </c>
      <c r="B2369" s="7" t="s">
        <v>17</v>
      </c>
      <c r="C2369" s="7"/>
      <c r="D2369" s="7" t="s">
        <v>7</v>
      </c>
      <c r="I2369">
        <f>VLOOKUP(D2369,MoneyLine!$A$1:$K$33,7,FALSE)</f>
        <v>105.50714285714287</v>
      </c>
      <c r="J2369">
        <f>VLOOKUP(B2369,MoneyLine!$A$1:$K$33,7,FALSE)</f>
        <v>126.67</v>
      </c>
      <c r="K2369">
        <f>VLOOKUP(B2369,MoneyLine!$A$1:$K$33,11,FALSE)</f>
        <v>19.922499999999999</v>
      </c>
      <c r="L2369">
        <f>VLOOKUP(B2369,MoneyLine!$A$1:$D$33,4,FALSE)</f>
        <v>49.902000000000001</v>
      </c>
      <c r="M2369">
        <f>VLOOKUP(D2369,MoneyLine!$A$1:$K$33,11,FALSE)</f>
        <v>17.5075</v>
      </c>
      <c r="N2369">
        <f>VLOOKUP(D2369,MoneyLine!$A$1:$D$33,4,FALSE)</f>
        <v>51.216499999999996</v>
      </c>
      <c r="O2369">
        <f>VLOOKUP(D2369,MoneyLine!$A$1:$Q$33,14,FALSE)</f>
        <v>89.021666666666647</v>
      </c>
      <c r="P2369">
        <f>VLOOKUP(B2369,MoneyLine!$A$1:$Q$33,17,FALSE)</f>
        <v>9.6223809523809507</v>
      </c>
      <c r="Q2369">
        <f>VLOOKUP(B2369,MoneyLine!$A$1:$K$33,10,FALSE)</f>
        <v>23.209285714285713</v>
      </c>
      <c r="R2369">
        <f>VLOOKUP(B2369,MoneyLine!$A$1:$Q$33,14,FALSE)</f>
        <v>104.88261904761904</v>
      </c>
      <c r="S2369">
        <f>VLOOKUP(D2369,MoneyLine!$A$1:$Q$33,17,FALSE)</f>
        <v>1.5838095238095231</v>
      </c>
      <c r="T2369">
        <f>VLOOKUP(D2369,MoneyLine!$A$1:$K$33,10,FALSE)</f>
        <v>-6.0107142857142861</v>
      </c>
      <c r="V2369">
        <f>HomTotReg.!$B$17+(test!O2369*HomTotReg.!$B$18+HomTotReg.!$B$19*test!P2369+test!Q2369*HomTotReg.!$B$20)</f>
        <v>3.3291935304069473</v>
      </c>
      <c r="W2369">
        <f>VisTotReg.!$B$17+(VisTotReg.!$B$18*test!R2369+test!S2369*VisTotReg.!$B$19+test!T2369*VisTotReg.!$B$20)</f>
        <v>3.8295422657565075</v>
      </c>
      <c r="Y2369">
        <f>'MoneyLine Reg. 1'!$B$17+('MoneyLine Reg. 1'!$B$18*test!I2369+test!J2369*'MoneyLine Reg. 1'!$B$19+test!T2369*'MoneyLine Reg. 1'!$B$20+test!Q2369*'MoneyLine Reg. 1'!$B$21)</f>
        <v>-0.47595522861739203</v>
      </c>
      <c r="Z2369">
        <f>'MoneyLine Reg. 2'!$B$17+('MoneyLine Reg. 2'!$B$18*test!M2369+test!K2369*'MoneyLine Reg. 2'!$B$19+'MoneyLine Reg. 2'!$B$20*test!L2369+test!N2369*'MoneyLine Reg. 2'!$B$21)</f>
        <v>0.160326539140907</v>
      </c>
    </row>
    <row r="2370" spans="1:26" x14ac:dyDescent="0.3">
      <c r="A2370" s="8">
        <v>45366</v>
      </c>
      <c r="B2370" s="6" t="s">
        <v>29</v>
      </c>
      <c r="C2370" s="6"/>
      <c r="D2370" s="6" t="s">
        <v>6</v>
      </c>
      <c r="I2370">
        <f>VLOOKUP(D2370,MoneyLine!$A$1:$K$33,7,FALSE)</f>
        <v>-14.717619047619038</v>
      </c>
      <c r="J2370">
        <f>VLOOKUP(B2370,MoneyLine!$A$1:$K$33,7,FALSE)</f>
        <v>120.64333333333332</v>
      </c>
      <c r="K2370">
        <f>VLOOKUP(B2370,MoneyLine!$A$1:$K$33,11,FALSE)</f>
        <v>13.331249999999997</v>
      </c>
      <c r="L2370">
        <f>VLOOKUP(B2370,MoneyLine!$A$1:$D$33,4,FALSE)</f>
        <v>55.3095</v>
      </c>
      <c r="M2370">
        <f>VLOOKUP(D2370,MoneyLine!$A$1:$K$33,11,FALSE)</f>
        <v>1.6887499999999989</v>
      </c>
      <c r="N2370">
        <f>VLOOKUP(D2370,MoneyLine!$A$1:$D$33,4,FALSE)</f>
        <v>38.247500000000002</v>
      </c>
      <c r="O2370">
        <f>VLOOKUP(D2370,MoneyLine!$A$1:$Q$33,14,FALSE)</f>
        <v>4.214999999999999</v>
      </c>
      <c r="P2370">
        <f>VLOOKUP(B2370,MoneyLine!$A$1:$Q$33,17,FALSE)</f>
        <v>28.97</v>
      </c>
      <c r="Q2370">
        <f>VLOOKUP(B2370,MoneyLine!$A$1:$K$33,10,FALSE)</f>
        <v>20.598452380952381</v>
      </c>
      <c r="R2370">
        <f>VLOOKUP(B2370,MoneyLine!$A$1:$Q$33,14,FALSE)</f>
        <v>76.355714285714271</v>
      </c>
      <c r="S2370">
        <f>VLOOKUP(D2370,MoneyLine!$A$1:$Q$33,17,FALSE)</f>
        <v>-23.022142857142857</v>
      </c>
      <c r="T2370">
        <f>VLOOKUP(D2370,MoneyLine!$A$1:$K$33,10,FALSE)</f>
        <v>2.2516666666666674</v>
      </c>
      <c r="V2370">
        <f>HomTotReg.!$B$17+(test!O2370*HomTotReg.!$B$18+HomTotReg.!$B$19*test!P2370+test!Q2370*HomTotReg.!$B$20)</f>
        <v>2.2553325715383741</v>
      </c>
      <c r="W2370">
        <f>VisTotReg.!$B$17+(VisTotReg.!$B$18*test!R2370+test!S2370*VisTotReg.!$B$19+test!T2370*VisTotReg.!$B$20)</f>
        <v>3.5888597525572865</v>
      </c>
      <c r="Y2370">
        <f>'MoneyLine Reg. 1'!$B$17+('MoneyLine Reg. 1'!$B$18*test!I2370+test!J2370*'MoneyLine Reg. 1'!$B$19+test!T2370*'MoneyLine Reg. 1'!$B$20+test!Q2370*'MoneyLine Reg. 1'!$B$21)</f>
        <v>-1.4440291879929497</v>
      </c>
      <c r="Z2370">
        <f>'MoneyLine Reg. 2'!$B$17+('MoneyLine Reg. 2'!$B$18*test!M2370+test!K2370*'MoneyLine Reg. 2'!$B$19+'MoneyLine Reg. 2'!$B$20*test!L2370+test!N2370*'MoneyLine Reg. 2'!$B$21)</f>
        <v>-1.7485977065503375</v>
      </c>
    </row>
    <row r="2371" spans="1:26" x14ac:dyDescent="0.3">
      <c r="A2371" s="9">
        <v>45366</v>
      </c>
      <c r="B2371" s="7" t="s">
        <v>26</v>
      </c>
      <c r="C2371" s="7"/>
      <c r="D2371" s="7" t="s">
        <v>23</v>
      </c>
      <c r="I2371">
        <f>VLOOKUP(D2371,MoneyLine!$A$1:$K$33,7,FALSE)</f>
        <v>101.00309523809524</v>
      </c>
      <c r="J2371">
        <f>VLOOKUP(B2371,MoneyLine!$A$1:$K$33,7,FALSE)</f>
        <v>2.4278571428571381</v>
      </c>
      <c r="K2371">
        <f>VLOOKUP(B2371,MoneyLine!$A$1:$K$33,11,FALSE)</f>
        <v>7.2874999999999996</v>
      </c>
      <c r="L2371">
        <f>VLOOKUP(B2371,MoneyLine!$A$1:$D$33,4,FALSE)</f>
        <v>44.772500000000001</v>
      </c>
      <c r="M2371">
        <f>VLOOKUP(D2371,MoneyLine!$A$1:$K$33,11,FALSE)</f>
        <v>6.8149999999999995</v>
      </c>
      <c r="N2371">
        <f>VLOOKUP(D2371,MoneyLine!$A$1:$D$33,4,FALSE)</f>
        <v>52.277999999999999</v>
      </c>
      <c r="O2371">
        <f>VLOOKUP(D2371,MoneyLine!$A$1:$Q$33,14,FALSE)</f>
        <v>66.898333333333312</v>
      </c>
      <c r="P2371">
        <f>VLOOKUP(B2371,MoneyLine!$A$1:$Q$33,17,FALSE)</f>
        <v>-8.321428571428573</v>
      </c>
      <c r="Q2371">
        <f>VLOOKUP(B2371,MoneyLine!$A$1:$K$33,10,FALSE)</f>
        <v>13.537738095238096</v>
      </c>
      <c r="R2371">
        <f>VLOOKUP(B2371,MoneyLine!$A$1:$Q$33,14,FALSE)</f>
        <v>21.040476190476188</v>
      </c>
      <c r="S2371">
        <f>VLOOKUP(D2371,MoneyLine!$A$1:$Q$33,17,FALSE)</f>
        <v>22.973095238095237</v>
      </c>
      <c r="T2371">
        <f>VLOOKUP(D2371,MoneyLine!$A$1:$K$33,10,FALSE)</f>
        <v>43.088928571428575</v>
      </c>
      <c r="V2371">
        <f>HomTotReg.!$B$17+(test!O2371*HomTotReg.!$B$18+HomTotReg.!$B$19*test!P2371+test!Q2371*HomTotReg.!$B$20)</f>
        <v>3.3918050525392367</v>
      </c>
      <c r="W2371">
        <f>VisTotReg.!$B$17+(VisTotReg.!$B$18*test!R2371+test!S2371*VisTotReg.!$B$19+test!T2371*VisTotReg.!$B$20)</f>
        <v>1.9214220772567097</v>
      </c>
      <c r="Y2371">
        <f>'MoneyLine Reg. 1'!$B$17+('MoneyLine Reg. 1'!$B$18*test!I2371+test!J2371*'MoneyLine Reg. 1'!$B$19+test!T2371*'MoneyLine Reg. 1'!$B$20+test!Q2371*'MoneyLine Reg. 1'!$B$21)</f>
        <v>1.6866323663706506</v>
      </c>
      <c r="Z2371">
        <f>'MoneyLine Reg. 2'!$B$17+('MoneyLine Reg. 2'!$B$18*test!M2371+test!K2371*'MoneyLine Reg. 2'!$B$19+'MoneyLine Reg. 2'!$B$20*test!L2371+test!N2371*'MoneyLine Reg. 2'!$B$21)</f>
        <v>0.71372344686922506</v>
      </c>
    </row>
    <row r="2372" spans="1:26" x14ac:dyDescent="0.3">
      <c r="A2372" s="8">
        <v>45367</v>
      </c>
      <c r="B2372" s="6" t="s">
        <v>15</v>
      </c>
      <c r="C2372" s="6"/>
      <c r="D2372" s="6" t="s">
        <v>25</v>
      </c>
      <c r="I2372">
        <f>VLOOKUP(D2372,MoneyLine!$A$1:$K$33,7,FALSE)</f>
        <v>56.057857142857138</v>
      </c>
      <c r="J2372">
        <f>VLOOKUP(B2372,MoneyLine!$A$1:$K$33,7,FALSE)</f>
        <v>101.46142857142856</v>
      </c>
      <c r="K2372">
        <f>VLOOKUP(B2372,MoneyLine!$A$1:$K$33,11,FALSE)</f>
        <v>16.143749999999997</v>
      </c>
      <c r="L2372">
        <f>VLOOKUP(B2372,MoneyLine!$A$1:$D$33,4,FALSE)</f>
        <v>52.539000000000001</v>
      </c>
      <c r="M2372">
        <f>VLOOKUP(D2372,MoneyLine!$A$1:$K$33,11,FALSE)</f>
        <v>10.718750000000002</v>
      </c>
      <c r="N2372">
        <f>VLOOKUP(D2372,MoneyLine!$A$1:$D$33,4,FALSE)</f>
        <v>47.954500000000003</v>
      </c>
      <c r="O2372">
        <f>VLOOKUP(D2372,MoneyLine!$A$1:$Q$33,14,FALSE)</f>
        <v>60.674999999999997</v>
      </c>
      <c r="P2372">
        <f>VLOOKUP(B2372,MoneyLine!$A$1:$Q$33,17,FALSE)</f>
        <v>16.578095238095237</v>
      </c>
      <c r="Q2372">
        <f>VLOOKUP(B2372,MoneyLine!$A$1:$K$33,10,FALSE)</f>
        <v>-8.7532142857142858</v>
      </c>
      <c r="R2372">
        <f>VLOOKUP(B2372,MoneyLine!$A$1:$Q$33,14,FALSE)</f>
        <v>76.89928571428571</v>
      </c>
      <c r="S2372">
        <f>VLOOKUP(D2372,MoneyLine!$A$1:$Q$33,17,FALSE)</f>
        <v>-14.592857142857142</v>
      </c>
      <c r="T2372">
        <f>VLOOKUP(D2372,MoneyLine!$A$1:$K$33,10,FALSE)</f>
        <v>27.424404761904761</v>
      </c>
      <c r="V2372">
        <f>HomTotReg.!$B$17+(test!O2372*HomTotReg.!$B$18+HomTotReg.!$B$19*test!P2372+test!Q2372*HomTotReg.!$B$20)</f>
        <v>3.3078334733909731</v>
      </c>
      <c r="W2372">
        <f>VisTotReg.!$B$17+(VisTotReg.!$B$18*test!R2372+test!S2372*VisTotReg.!$B$19+test!T2372*VisTotReg.!$B$20)</f>
        <v>3.1495123932762601</v>
      </c>
      <c r="Y2372">
        <f>'MoneyLine Reg. 1'!$B$17+('MoneyLine Reg. 1'!$B$18*test!I2372+test!J2372*'MoneyLine Reg. 1'!$B$19+test!T2372*'MoneyLine Reg. 1'!$B$20+test!Q2372*'MoneyLine Reg. 1'!$B$21)</f>
        <v>0.11246946112275541</v>
      </c>
      <c r="Z2372">
        <f>'MoneyLine Reg. 2'!$B$17+('MoneyLine Reg. 2'!$B$18*test!M2372+test!K2372*'MoneyLine Reg. 2'!$B$19+'MoneyLine Reg. 2'!$B$20*test!L2372+test!N2372*'MoneyLine Reg. 2'!$B$21)</f>
        <v>-0.46262777334142591</v>
      </c>
    </row>
    <row r="2373" spans="1:26" x14ac:dyDescent="0.3">
      <c r="A2373" s="9">
        <v>45367</v>
      </c>
      <c r="B2373" s="7" t="s">
        <v>4</v>
      </c>
      <c r="C2373" s="7"/>
      <c r="D2373" s="7" t="s">
        <v>14</v>
      </c>
      <c r="I2373">
        <f>VLOOKUP(D2373,MoneyLine!$A$1:$K$33,7,FALSE)</f>
        <v>85.562619047619037</v>
      </c>
      <c r="J2373">
        <f>VLOOKUP(B2373,MoneyLine!$A$1:$K$33,7,FALSE)</f>
        <v>71.288571428571402</v>
      </c>
      <c r="K2373">
        <f>VLOOKUP(B2373,MoneyLine!$A$1:$K$33,11,FALSE)</f>
        <v>4.0925000000000029</v>
      </c>
      <c r="L2373">
        <f>VLOOKUP(B2373,MoneyLine!$A$1:$D$33,4,FALSE)</f>
        <v>50.962499999999999</v>
      </c>
      <c r="M2373">
        <f>VLOOKUP(D2373,MoneyLine!$A$1:$K$33,11,FALSE)</f>
        <v>19.403750000000002</v>
      </c>
      <c r="N2373">
        <f>VLOOKUP(D2373,MoneyLine!$A$1:$D$33,4,FALSE)</f>
        <v>49.788499999999999</v>
      </c>
      <c r="O2373">
        <f>VLOOKUP(D2373,MoneyLine!$A$1:$Q$33,14,FALSE)</f>
        <v>87.124523809523808</v>
      </c>
      <c r="P2373">
        <f>VLOOKUP(B2373,MoneyLine!$A$1:$Q$33,17,FALSE)</f>
        <v>33.857619047619039</v>
      </c>
      <c r="Q2373">
        <f>VLOOKUP(B2373,MoneyLine!$A$1:$K$33,10,FALSE)</f>
        <v>21.901309523809527</v>
      </c>
      <c r="R2373">
        <f>VLOOKUP(B2373,MoneyLine!$A$1:$Q$33,14,FALSE)</f>
        <v>28.298571428571432</v>
      </c>
      <c r="S2373">
        <f>VLOOKUP(D2373,MoneyLine!$A$1:$Q$33,17,FALSE)</f>
        <v>-3.2247619047619036</v>
      </c>
      <c r="T2373">
        <f>VLOOKUP(D2373,MoneyLine!$A$1:$K$33,10,FALSE)</f>
        <v>24.058452380952382</v>
      </c>
      <c r="V2373">
        <f>HomTotReg.!$B$17+(test!O2373*HomTotReg.!$B$18+HomTotReg.!$B$19*test!P2373+test!Q2373*HomTotReg.!$B$20)</f>
        <v>3.0667189165692323</v>
      </c>
      <c r="W2373">
        <f>VisTotReg.!$B$17+(VisTotReg.!$B$18*test!R2373+test!S2373*VisTotReg.!$B$19+test!T2373*VisTotReg.!$B$20)</f>
        <v>2.5212619548776409</v>
      </c>
      <c r="Y2373">
        <f>'MoneyLine Reg. 1'!$B$17+('MoneyLine Reg. 1'!$B$18*test!I2373+test!J2373*'MoneyLine Reg. 1'!$B$19+test!T2373*'MoneyLine Reg. 1'!$B$20+test!Q2373*'MoneyLine Reg. 1'!$B$21)</f>
        <v>0.3954940717718135</v>
      </c>
      <c r="Z2373">
        <f>'MoneyLine Reg. 2'!$B$17+('MoneyLine Reg. 2'!$B$18*test!M2373+test!K2373*'MoneyLine Reg. 2'!$B$19+'MoneyLine Reg. 2'!$B$20*test!L2373+test!N2373*'MoneyLine Reg. 2'!$B$21)</f>
        <v>1.0240156393852287</v>
      </c>
    </row>
    <row r="2374" spans="1:26" x14ac:dyDescent="0.3">
      <c r="A2374" s="8">
        <v>45367</v>
      </c>
      <c r="B2374" s="6" t="s">
        <v>24</v>
      </c>
      <c r="C2374" s="6"/>
      <c r="D2374" s="6" t="s">
        <v>20</v>
      </c>
      <c r="I2374">
        <f>VLOOKUP(D2374,MoneyLine!$A$1:$K$33,7,FALSE)</f>
        <v>53.481666666666655</v>
      </c>
      <c r="J2374">
        <f>VLOOKUP(B2374,MoneyLine!$A$1:$K$33,7,FALSE)</f>
        <v>-28.852380952380948</v>
      </c>
      <c r="K2374">
        <f>VLOOKUP(B2374,MoneyLine!$A$1:$K$33,11,FALSE)</f>
        <v>5.754999999999999</v>
      </c>
      <c r="L2374">
        <f>VLOOKUP(B2374,MoneyLine!$A$1:$D$33,4,FALSE)</f>
        <v>42.153999999999996</v>
      </c>
      <c r="M2374">
        <f>VLOOKUP(D2374,MoneyLine!$A$1:$K$33,11,FALSE)</f>
        <v>4.7974999999999994</v>
      </c>
      <c r="N2374">
        <f>VLOOKUP(D2374,MoneyLine!$A$1:$D$33,4,FALSE)</f>
        <v>46.0565</v>
      </c>
      <c r="O2374">
        <f>VLOOKUP(D2374,MoneyLine!$A$1:$Q$33,14,FALSE)</f>
        <v>58.340238095238099</v>
      </c>
      <c r="P2374">
        <f>VLOOKUP(B2374,MoneyLine!$A$1:$Q$33,17,FALSE)</f>
        <v>-35.079523809523806</v>
      </c>
      <c r="Q2374">
        <f>VLOOKUP(B2374,MoneyLine!$A$1:$K$33,10,FALSE)</f>
        <v>-0.52404761904761887</v>
      </c>
      <c r="R2374">
        <f>VLOOKUP(B2374,MoneyLine!$A$1:$Q$33,14,FALSE)</f>
        <v>7.490952380952379</v>
      </c>
      <c r="S2374">
        <f>VLOOKUP(D2374,MoneyLine!$A$1:$Q$33,17,FALSE)</f>
        <v>-10.467380952380953</v>
      </c>
      <c r="T2374">
        <f>VLOOKUP(D2374,MoneyLine!$A$1:$K$33,10,FALSE)</f>
        <v>1.6524999999999999</v>
      </c>
      <c r="V2374">
        <f>HomTotReg.!$B$17+(test!O2374*HomTotReg.!$B$18+HomTotReg.!$B$19*test!P2374+test!Q2374*HomTotReg.!$B$20)</f>
        <v>3.7397997881883516</v>
      </c>
      <c r="W2374">
        <f>VisTotReg.!$B$17+(VisTotReg.!$B$18*test!R2374+test!S2374*VisTotReg.!$B$19+test!T2374*VisTotReg.!$B$20)</f>
        <v>2.6689314766537109</v>
      </c>
      <c r="Y2374">
        <f>'MoneyLine Reg. 1'!$B$17+('MoneyLine Reg. 1'!$B$18*test!I2374+test!J2374*'MoneyLine Reg. 1'!$B$19+test!T2374*'MoneyLine Reg. 1'!$B$20+test!Q2374*'MoneyLine Reg. 1'!$B$21)</f>
        <v>1.1482802896490818</v>
      </c>
      <c r="Z2374">
        <f>'MoneyLine Reg. 2'!$B$17+('MoneyLine Reg. 2'!$B$18*test!M2374+test!K2374*'MoneyLine Reg. 2'!$B$19+'MoneyLine Reg. 2'!$B$20*test!L2374+test!N2374*'MoneyLine Reg. 2'!$B$21)</f>
        <v>0.43453437344702861</v>
      </c>
    </row>
    <row r="2375" spans="1:26" x14ac:dyDescent="0.3">
      <c r="A2375" s="9">
        <v>45367</v>
      </c>
      <c r="B2375" s="7" t="s">
        <v>33</v>
      </c>
      <c r="C2375" s="7"/>
      <c r="D2375" s="7" t="s">
        <v>22</v>
      </c>
      <c r="I2375">
        <f>VLOOKUP(D2375,MoneyLine!$A$1:$K$33,7,FALSE)</f>
        <v>73.279761904761898</v>
      </c>
      <c r="J2375">
        <f>VLOOKUP(B2375,MoneyLine!$A$1:$K$33,7,FALSE)</f>
        <v>35.906904761904762</v>
      </c>
      <c r="K2375">
        <f>VLOOKUP(B2375,MoneyLine!$A$1:$K$33,11,FALSE)</f>
        <v>3.707499999999996</v>
      </c>
      <c r="L2375">
        <f>VLOOKUP(B2375,MoneyLine!$A$1:$D$33,4,FALSE)</f>
        <v>47.251999999999995</v>
      </c>
      <c r="M2375">
        <f>VLOOKUP(D2375,MoneyLine!$A$1:$K$33,11,FALSE)</f>
        <v>6.432500000000001</v>
      </c>
      <c r="N2375">
        <f>VLOOKUP(D2375,MoneyLine!$A$1:$D$33,4,FALSE)</f>
        <v>50.885999999999996</v>
      </c>
      <c r="O2375">
        <f>VLOOKUP(D2375,MoneyLine!$A$1:$Q$33,14,FALSE)</f>
        <v>70.076904761904771</v>
      </c>
      <c r="P2375">
        <f>VLOOKUP(B2375,MoneyLine!$A$1:$Q$33,17,FALSE)</f>
        <v>-16.226190476190478</v>
      </c>
      <c r="Q2375">
        <f>VLOOKUP(B2375,MoneyLine!$A$1:$K$33,10,FALSE)</f>
        <v>29.473928571428576</v>
      </c>
      <c r="R2375">
        <f>VLOOKUP(B2375,MoneyLine!$A$1:$Q$33,14,FALSE)</f>
        <v>44.759523809523806</v>
      </c>
      <c r="S2375">
        <f>VLOOKUP(D2375,MoneyLine!$A$1:$Q$33,17,FALSE)</f>
        <v>-0.22023809523809401</v>
      </c>
      <c r="T2375">
        <f>VLOOKUP(D2375,MoneyLine!$A$1:$K$33,10,FALSE)</f>
        <v>10.709166666666667</v>
      </c>
      <c r="V2375">
        <f>HomTotReg.!$B$17+(test!O2375*HomTotReg.!$B$18+HomTotReg.!$B$19*test!P2375+test!Q2375*HomTotReg.!$B$20)</f>
        <v>3.3335203082288962</v>
      </c>
      <c r="W2375">
        <f>VisTotReg.!$B$17+(VisTotReg.!$B$18*test!R2375+test!S2375*VisTotReg.!$B$19+test!T2375*VisTotReg.!$B$20)</f>
        <v>2.8862890356385527</v>
      </c>
      <c r="Y2375">
        <f>'MoneyLine Reg. 1'!$B$17+('MoneyLine Reg. 1'!$B$18*test!I2375+test!J2375*'MoneyLine Reg. 1'!$B$19+test!T2375*'MoneyLine Reg. 1'!$B$20+test!Q2375*'MoneyLine Reg. 1'!$B$21)</f>
        <v>0.42187944919856829</v>
      </c>
      <c r="Z2375">
        <f>'MoneyLine Reg. 2'!$B$17+('MoneyLine Reg. 2'!$B$18*test!M2375+test!K2375*'MoneyLine Reg. 2'!$B$19+'MoneyLine Reg. 2'!$B$20*test!L2375+test!N2375*'MoneyLine Reg. 2'!$B$21)</f>
        <v>0.61454493256982845</v>
      </c>
    </row>
    <row r="2376" spans="1:26" x14ac:dyDescent="0.3">
      <c r="A2376" s="8">
        <v>45367</v>
      </c>
      <c r="B2376" s="6" t="s">
        <v>29</v>
      </c>
      <c r="C2376" s="6"/>
      <c r="D2376" s="6" t="s">
        <v>30</v>
      </c>
      <c r="I2376">
        <f>VLOOKUP(D2376,MoneyLine!$A$1:$K$33,7,FALSE)</f>
        <v>127.36857142857141</v>
      </c>
      <c r="J2376">
        <f>VLOOKUP(B2376,MoneyLine!$A$1:$K$33,7,FALSE)</f>
        <v>120.64333333333332</v>
      </c>
      <c r="K2376">
        <f>VLOOKUP(B2376,MoneyLine!$A$1:$K$33,11,FALSE)</f>
        <v>13.331249999999997</v>
      </c>
      <c r="L2376">
        <f>VLOOKUP(B2376,MoneyLine!$A$1:$D$33,4,FALSE)</f>
        <v>55.3095</v>
      </c>
      <c r="M2376">
        <f>VLOOKUP(D2376,MoneyLine!$A$1:$K$33,11,FALSE)</f>
        <v>15.876249999999999</v>
      </c>
      <c r="N2376">
        <f>VLOOKUP(D2376,MoneyLine!$A$1:$D$33,4,FALSE)</f>
        <v>56.155499999999996</v>
      </c>
      <c r="O2376">
        <f>VLOOKUP(D2376,MoneyLine!$A$1:$Q$33,14,FALSE)</f>
        <v>104.57619047619046</v>
      </c>
      <c r="P2376">
        <f>VLOOKUP(B2376,MoneyLine!$A$1:$Q$33,17,FALSE)</f>
        <v>28.97</v>
      </c>
      <c r="Q2376">
        <f>VLOOKUP(B2376,MoneyLine!$A$1:$K$33,10,FALSE)</f>
        <v>20.598452380952381</v>
      </c>
      <c r="R2376">
        <f>VLOOKUP(B2376,MoneyLine!$A$1:$Q$33,14,FALSE)</f>
        <v>76.355714285714271</v>
      </c>
      <c r="S2376">
        <f>VLOOKUP(D2376,MoneyLine!$A$1:$Q$33,17,FALSE)</f>
        <v>21.976904761904766</v>
      </c>
      <c r="T2376">
        <f>VLOOKUP(D2376,MoneyLine!$A$1:$K$33,10,FALSE)</f>
        <v>-0.45761904761904759</v>
      </c>
      <c r="V2376">
        <f>HomTotReg.!$B$17+(test!O2376*HomTotReg.!$B$18+HomTotReg.!$B$19*test!P2376+test!Q2376*HomTotReg.!$B$20)</f>
        <v>3.3175899059137031</v>
      </c>
      <c r="W2376">
        <f>VisTotReg.!$B$17+(VisTotReg.!$B$18*test!R2376+test!S2376*VisTotReg.!$B$19+test!T2376*VisTotReg.!$B$20)</f>
        <v>3.2276161489948096</v>
      </c>
      <c r="Y2376">
        <f>'MoneyLine Reg. 1'!$B$17+('MoneyLine Reg. 1'!$B$18*test!I2376+test!J2376*'MoneyLine Reg. 1'!$B$19+test!T2376*'MoneyLine Reg. 1'!$B$20+test!Q2376*'MoneyLine Reg. 1'!$B$21)</f>
        <v>-8.9380812601589588E-2</v>
      </c>
      <c r="Z2376">
        <f>'MoneyLine Reg. 2'!$B$17+('MoneyLine Reg. 2'!$B$18*test!M2376+test!K2376*'MoneyLine Reg. 2'!$B$19+'MoneyLine Reg. 2'!$B$20*test!L2376+test!N2376*'MoneyLine Reg. 2'!$B$21)</f>
        <v>0.39280357153271428</v>
      </c>
    </row>
    <row r="2377" spans="1:26" x14ac:dyDescent="0.3">
      <c r="A2377" s="9">
        <v>45367</v>
      </c>
      <c r="B2377" s="7" t="s">
        <v>13</v>
      </c>
      <c r="C2377" s="7"/>
      <c r="D2377" s="7" t="s">
        <v>19</v>
      </c>
      <c r="I2377">
        <f>VLOOKUP(D2377,MoneyLine!$A$1:$K$33,7,FALSE)</f>
        <v>99.267142857142858</v>
      </c>
      <c r="J2377">
        <f>VLOOKUP(B2377,MoneyLine!$A$1:$K$33,7,FALSE)</f>
        <v>52.757857142857148</v>
      </c>
      <c r="K2377">
        <f>VLOOKUP(B2377,MoneyLine!$A$1:$K$33,11,FALSE)</f>
        <v>5.03125</v>
      </c>
      <c r="L2377">
        <f>VLOOKUP(B2377,MoneyLine!$A$1:$D$33,4,FALSE)</f>
        <v>47.964499999999994</v>
      </c>
      <c r="M2377">
        <f>VLOOKUP(D2377,MoneyLine!$A$1:$K$33,11,FALSE)</f>
        <v>11.873749999999998</v>
      </c>
      <c r="N2377">
        <f>VLOOKUP(D2377,MoneyLine!$A$1:$D$33,4,FALSE)</f>
        <v>44.580500000000001</v>
      </c>
      <c r="O2377">
        <f>VLOOKUP(D2377,MoneyLine!$A$1:$Q$33,14,FALSE)</f>
        <v>93.099761904761891</v>
      </c>
      <c r="P2377">
        <f>VLOOKUP(B2377,MoneyLine!$A$1:$Q$33,17,FALSE)</f>
        <v>6.5440476190476176</v>
      </c>
      <c r="Q2377">
        <f>VLOOKUP(B2377,MoneyLine!$A$1:$K$33,10,FALSE)</f>
        <v>-4.3963095238095242</v>
      </c>
      <c r="R2377">
        <f>VLOOKUP(B2377,MoneyLine!$A$1:$Q$33,14,FALSE)</f>
        <v>36.921904761904756</v>
      </c>
      <c r="S2377">
        <f>VLOOKUP(D2377,MoneyLine!$A$1:$Q$33,17,FALSE)</f>
        <v>-14.223571428571427</v>
      </c>
      <c r="T2377">
        <f>VLOOKUP(D2377,MoneyLine!$A$1:$K$33,10,FALSE)</f>
        <v>-3.2023809523808761E-2</v>
      </c>
      <c r="V2377">
        <f>HomTotReg.!$B$17+(test!O2377*HomTotReg.!$B$18+HomTotReg.!$B$19*test!P2377+test!Q2377*HomTotReg.!$B$20)</f>
        <v>3.7093227642918274</v>
      </c>
      <c r="W2377">
        <f>VisTotReg.!$B$17+(VisTotReg.!$B$18*test!R2377+test!S2377*VisTotReg.!$B$19+test!T2377*VisTotReg.!$B$20)</f>
        <v>3.0763116763494534</v>
      </c>
      <c r="Y2377">
        <f>'MoneyLine Reg. 1'!$B$17+('MoneyLine Reg. 1'!$B$18*test!I2377+test!J2377*'MoneyLine Reg. 1'!$B$19+test!T2377*'MoneyLine Reg. 1'!$B$20+test!Q2377*'MoneyLine Reg. 1'!$B$21)</f>
        <v>0.67283334052092481</v>
      </c>
      <c r="Z2377">
        <f>'MoneyLine Reg. 2'!$B$17+('MoneyLine Reg. 2'!$B$18*test!M2377+test!K2377*'MoneyLine Reg. 2'!$B$19+'MoneyLine Reg. 2'!$B$20*test!L2377+test!N2377*'MoneyLine Reg. 2'!$B$21)</f>
        <v>0.364771269833573</v>
      </c>
    </row>
    <row r="2378" spans="1:26" x14ac:dyDescent="0.3">
      <c r="A2378" s="8">
        <v>45367</v>
      </c>
      <c r="B2378" s="6" t="s">
        <v>11</v>
      </c>
      <c r="C2378" s="6"/>
      <c r="D2378" s="6" t="s">
        <v>9</v>
      </c>
      <c r="I2378">
        <f>VLOOKUP(D2378,MoneyLine!$A$1:$K$33,7,FALSE)</f>
        <v>154.76523809523809</v>
      </c>
      <c r="J2378">
        <f>VLOOKUP(B2378,MoneyLine!$A$1:$K$33,7,FALSE)</f>
        <v>121.01880952380951</v>
      </c>
      <c r="K2378">
        <f>VLOOKUP(B2378,MoneyLine!$A$1:$K$33,11,FALSE)</f>
        <v>15.838749999999997</v>
      </c>
      <c r="L2378">
        <f>VLOOKUP(B2378,MoneyLine!$A$1:$D$33,4,FALSE)</f>
        <v>52.685499999999998</v>
      </c>
      <c r="M2378">
        <f>VLOOKUP(D2378,MoneyLine!$A$1:$K$33,11,FALSE)</f>
        <v>17.220000000000002</v>
      </c>
      <c r="N2378">
        <f>VLOOKUP(D2378,MoneyLine!$A$1:$D$33,4,FALSE)</f>
        <v>58.933</v>
      </c>
      <c r="O2378">
        <f>VLOOKUP(D2378,MoneyLine!$A$1:$Q$33,14,FALSE)</f>
        <v>117.61833333333333</v>
      </c>
      <c r="P2378">
        <f>VLOOKUP(B2378,MoneyLine!$A$1:$Q$33,17,FALSE)</f>
        <v>15.627619047619051</v>
      </c>
      <c r="Q2378">
        <f>VLOOKUP(B2378,MoneyLine!$A$1:$K$33,10,FALSE)</f>
        <v>10.4975</v>
      </c>
      <c r="R2378">
        <f>VLOOKUP(B2378,MoneyLine!$A$1:$Q$33,14,FALSE)</f>
        <v>85.286666666666662</v>
      </c>
      <c r="S2378">
        <f>VLOOKUP(D2378,MoneyLine!$A$1:$Q$33,17,FALSE)</f>
        <v>29.393333333333338</v>
      </c>
      <c r="T2378">
        <f>VLOOKUP(D2378,MoneyLine!$A$1:$K$33,10,FALSE)</f>
        <v>-2.4774999999999996</v>
      </c>
      <c r="V2378">
        <f>HomTotReg.!$B$17+(test!O2378*HomTotReg.!$B$18+HomTotReg.!$B$19*test!P2378+test!Q2378*HomTotReg.!$B$20)</f>
        <v>3.7083788164243661</v>
      </c>
      <c r="W2378">
        <f>VisTotReg.!$B$17+(VisTotReg.!$B$18*test!R2378+test!S2378*VisTotReg.!$B$19+test!T2378*VisTotReg.!$B$20)</f>
        <v>3.2971789344907654</v>
      </c>
      <c r="Y2378">
        <f>'MoneyLine Reg. 1'!$B$17+('MoneyLine Reg. 1'!$B$18*test!I2378+test!J2378*'MoneyLine Reg. 1'!$B$19+test!T2378*'MoneyLine Reg. 1'!$B$20+test!Q2378*'MoneyLine Reg. 1'!$B$21)</f>
        <v>0.24786617873681416</v>
      </c>
      <c r="Z2378">
        <f>'MoneyLine Reg. 2'!$B$17+('MoneyLine Reg. 2'!$B$18*test!M2378+test!K2378*'MoneyLine Reg. 2'!$B$19+'MoneyLine Reg. 2'!$B$20*test!L2378+test!N2378*'MoneyLine Reg. 2'!$B$21)</f>
        <v>0.72324941737211423</v>
      </c>
    </row>
    <row r="2379" spans="1:26" x14ac:dyDescent="0.3">
      <c r="A2379" s="9">
        <v>45367</v>
      </c>
      <c r="B2379" s="7" t="s">
        <v>7</v>
      </c>
      <c r="C2379" s="7"/>
      <c r="D2379" s="7" t="s">
        <v>31</v>
      </c>
      <c r="I2379">
        <f>VLOOKUP(D2379,MoneyLine!$A$1:$K$33,7,FALSE)</f>
        <v>130.13119047619048</v>
      </c>
      <c r="J2379">
        <f>VLOOKUP(B2379,MoneyLine!$A$1:$K$33,7,FALSE)</f>
        <v>105.50714285714287</v>
      </c>
      <c r="K2379">
        <f>VLOOKUP(B2379,MoneyLine!$A$1:$K$33,11,FALSE)</f>
        <v>17.5075</v>
      </c>
      <c r="L2379">
        <f>VLOOKUP(B2379,MoneyLine!$A$1:$D$33,4,FALSE)</f>
        <v>51.216499999999996</v>
      </c>
      <c r="M2379">
        <f>VLOOKUP(D2379,MoneyLine!$A$1:$K$33,11,FALSE)</f>
        <v>13.114999999999997</v>
      </c>
      <c r="N2379">
        <f>VLOOKUP(D2379,MoneyLine!$A$1:$D$33,4,FALSE)</f>
        <v>55.725999999999999</v>
      </c>
      <c r="O2379">
        <f>VLOOKUP(D2379,MoneyLine!$A$1:$Q$33,14,FALSE)</f>
        <v>91.865476190476173</v>
      </c>
      <c r="P2379">
        <f>VLOOKUP(B2379,MoneyLine!$A$1:$Q$33,17,FALSE)</f>
        <v>1.5838095238095231</v>
      </c>
      <c r="Q2379">
        <f>VLOOKUP(B2379,MoneyLine!$A$1:$K$33,10,FALSE)</f>
        <v>-6.0107142857142861</v>
      </c>
      <c r="R2379">
        <f>VLOOKUP(B2379,MoneyLine!$A$1:$Q$33,14,FALSE)</f>
        <v>89.021666666666647</v>
      </c>
      <c r="S2379">
        <f>VLOOKUP(D2379,MoneyLine!$A$1:$Q$33,17,FALSE)</f>
        <v>29.228333333333332</v>
      </c>
      <c r="T2379">
        <f>VLOOKUP(D2379,MoneyLine!$A$1:$K$33,10,FALSE)</f>
        <v>31.447738095238101</v>
      </c>
      <c r="V2379">
        <f>HomTotReg.!$B$17+(test!O2379*HomTotReg.!$B$18+HomTotReg.!$B$19*test!P2379+test!Q2379*HomTotReg.!$B$20)</f>
        <v>3.7666194734515654</v>
      </c>
      <c r="W2379">
        <f>VisTotReg.!$B$17+(VisTotReg.!$B$18*test!R2379+test!S2379*VisTotReg.!$B$19+test!T2379*VisTotReg.!$B$20)</f>
        <v>2.8434233832580036</v>
      </c>
      <c r="Y2379">
        <f>'MoneyLine Reg. 1'!$B$17+('MoneyLine Reg. 1'!$B$18*test!I2379+test!J2379*'MoneyLine Reg. 1'!$B$19+test!T2379*'MoneyLine Reg. 1'!$B$20+test!Q2379*'MoneyLine Reg. 1'!$B$21)</f>
        <v>0.81990444931801865</v>
      </c>
      <c r="Z2379">
        <f>'MoneyLine Reg. 2'!$B$17+('MoneyLine Reg. 2'!$B$18*test!M2379+test!K2379*'MoneyLine Reg. 2'!$B$19+'MoneyLine Reg. 2'!$B$20*test!L2379+test!N2379*'MoneyLine Reg. 2'!$B$21)</f>
        <v>0.25718794158542657</v>
      </c>
    </row>
    <row r="2380" spans="1:26" x14ac:dyDescent="0.3">
      <c r="A2380" s="8">
        <v>45367</v>
      </c>
      <c r="B2380" s="6" t="s">
        <v>32</v>
      </c>
      <c r="C2380" s="6"/>
      <c r="D2380" s="6" t="s">
        <v>16</v>
      </c>
      <c r="I2380">
        <f>VLOOKUP(D2380,MoneyLine!$A$1:$K$33,7,FALSE)</f>
        <v>64.561666666666639</v>
      </c>
      <c r="J2380">
        <f>VLOOKUP(B2380,MoneyLine!$A$1:$K$33,7,FALSE)</f>
        <v>91.395238095238099</v>
      </c>
      <c r="K2380">
        <f>VLOOKUP(B2380,MoneyLine!$A$1:$K$33,11,FALSE)</f>
        <v>4.9549999999999983</v>
      </c>
      <c r="L2380">
        <f>VLOOKUP(B2380,MoneyLine!$A$1:$D$33,4,FALSE)</f>
        <v>47.241</v>
      </c>
      <c r="M2380">
        <f>VLOOKUP(D2380,MoneyLine!$A$1:$K$33,11,FALSE)</f>
        <v>10.3225</v>
      </c>
      <c r="N2380">
        <f>VLOOKUP(D2380,MoneyLine!$A$1:$D$33,4,FALSE)</f>
        <v>48.538999999999994</v>
      </c>
      <c r="O2380">
        <f>VLOOKUP(D2380,MoneyLine!$A$1:$Q$33,14,FALSE)</f>
        <v>75.591190476190462</v>
      </c>
      <c r="P2380">
        <f>VLOOKUP(B2380,MoneyLine!$A$1:$Q$33,17,FALSE)</f>
        <v>-9.4788095238095256</v>
      </c>
      <c r="Q2380">
        <f>VLOOKUP(B2380,MoneyLine!$A$1:$K$33,10,FALSE)</f>
        <v>-16.679047619047623</v>
      </c>
      <c r="R2380">
        <f>VLOOKUP(B2380,MoneyLine!$A$1:$Q$33,14,FALSE)</f>
        <v>85.390952380952371</v>
      </c>
      <c r="S2380">
        <f>VLOOKUP(D2380,MoneyLine!$A$1:$Q$33,17,FALSE)</f>
        <v>-17.098809523809521</v>
      </c>
      <c r="T2380">
        <f>VLOOKUP(D2380,MoneyLine!$A$1:$K$33,10,FALSE)</f>
        <v>17.131547619047623</v>
      </c>
      <c r="V2380">
        <f>HomTotReg.!$B$17+(test!O2380*HomTotReg.!$B$18+HomTotReg.!$B$19*test!P2380+test!Q2380*HomTotReg.!$B$20)</f>
        <v>3.829210401062082</v>
      </c>
      <c r="W2380">
        <f>VisTotReg.!$B$17+(VisTotReg.!$B$18*test!R2380+test!S2380*VisTotReg.!$B$19+test!T2380*VisTotReg.!$B$20)</f>
        <v>3.424130589750908</v>
      </c>
      <c r="Y2380">
        <f>'MoneyLine Reg. 1'!$B$17+('MoneyLine Reg. 1'!$B$18*test!I2380+test!J2380*'MoneyLine Reg. 1'!$B$19+test!T2380*'MoneyLine Reg. 1'!$B$20+test!Q2380*'MoneyLine Reg. 1'!$B$21)</f>
        <v>0.24852121594650031</v>
      </c>
      <c r="Z2380">
        <f>'MoneyLine Reg. 2'!$B$17+('MoneyLine Reg. 2'!$B$18*test!M2380+test!K2380*'MoneyLine Reg. 2'!$B$19+'MoneyLine Reg. 2'!$B$20*test!L2380+test!N2380*'MoneyLine Reg. 2'!$B$21)</f>
        <v>0.61163379155907593</v>
      </c>
    </row>
    <row r="2381" spans="1:26" x14ac:dyDescent="0.3">
      <c r="A2381" s="9">
        <v>45367</v>
      </c>
      <c r="B2381" s="7" t="s">
        <v>17</v>
      </c>
      <c r="C2381" s="7"/>
      <c r="D2381" s="7" t="s">
        <v>3</v>
      </c>
      <c r="I2381">
        <f>VLOOKUP(D2381,MoneyLine!$A$1:$K$33,7,FALSE)</f>
        <v>103.61880952380953</v>
      </c>
      <c r="J2381">
        <f>VLOOKUP(B2381,MoneyLine!$A$1:$K$33,7,FALSE)</f>
        <v>126.67</v>
      </c>
      <c r="K2381">
        <f>VLOOKUP(B2381,MoneyLine!$A$1:$K$33,11,FALSE)</f>
        <v>19.922499999999999</v>
      </c>
      <c r="L2381">
        <f>VLOOKUP(B2381,MoneyLine!$A$1:$D$33,4,FALSE)</f>
        <v>49.902000000000001</v>
      </c>
      <c r="M2381">
        <f>VLOOKUP(D2381,MoneyLine!$A$1:$K$33,11,FALSE)</f>
        <v>6.7725000000000009</v>
      </c>
      <c r="N2381">
        <f>VLOOKUP(D2381,MoneyLine!$A$1:$D$33,4,FALSE)</f>
        <v>53.618500000000004</v>
      </c>
      <c r="O2381">
        <f>VLOOKUP(D2381,MoneyLine!$A$1:$Q$33,14,FALSE)</f>
        <v>76.556190476190451</v>
      </c>
      <c r="P2381">
        <f>VLOOKUP(B2381,MoneyLine!$A$1:$Q$33,17,FALSE)</f>
        <v>9.6223809523809507</v>
      </c>
      <c r="Q2381">
        <f>VLOOKUP(B2381,MoneyLine!$A$1:$K$33,10,FALSE)</f>
        <v>23.209285714285713</v>
      </c>
      <c r="R2381">
        <f>VLOOKUP(B2381,MoneyLine!$A$1:$Q$33,14,FALSE)</f>
        <v>104.88261904761904</v>
      </c>
      <c r="S2381">
        <f>VLOOKUP(D2381,MoneyLine!$A$1:$Q$33,17,FALSE)</f>
        <v>15.725476190476186</v>
      </c>
      <c r="T2381">
        <f>VLOOKUP(D2381,MoneyLine!$A$1:$K$33,10,FALSE)</f>
        <v>34.368214285714288</v>
      </c>
      <c r="V2381">
        <f>HomTotReg.!$B$17+(test!O2381*HomTotReg.!$B$18+HomTotReg.!$B$19*test!P2381+test!Q2381*HomTotReg.!$B$20)</f>
        <v>3.1972546459936964</v>
      </c>
      <c r="W2381">
        <f>VisTotReg.!$B$17+(VisTotReg.!$B$18*test!R2381+test!S2381*VisTotReg.!$B$19+test!T2381*VisTotReg.!$B$20)</f>
        <v>3.1089233121530717</v>
      </c>
      <c r="Y2381">
        <f>'MoneyLine Reg. 1'!$B$17+('MoneyLine Reg. 1'!$B$18*test!I2381+test!J2381*'MoneyLine Reg. 1'!$B$19+test!T2381*'MoneyLine Reg. 1'!$B$20+test!Q2381*'MoneyLine Reg. 1'!$B$21)</f>
        <v>6.4481791733792676E-2</v>
      </c>
      <c r="Z2381">
        <f>'MoneyLine Reg. 2'!$B$17+('MoneyLine Reg. 2'!$B$18*test!M2381+test!K2381*'MoneyLine Reg. 2'!$B$19+'MoneyLine Reg. 2'!$B$20*test!L2381+test!N2381*'MoneyLine Reg. 2'!$B$21)</f>
        <v>-0.32222935818508436</v>
      </c>
    </row>
    <row r="2382" spans="1:26" x14ac:dyDescent="0.3">
      <c r="A2382" s="8">
        <v>45367</v>
      </c>
      <c r="B2382" s="6" t="s">
        <v>21</v>
      </c>
      <c r="C2382" s="6"/>
      <c r="D2382" s="6" t="s">
        <v>34</v>
      </c>
      <c r="I2382">
        <f>VLOOKUP(D2382,MoneyLine!$A$1:$K$33,7,FALSE)</f>
        <v>70.167380952380938</v>
      </c>
      <c r="J2382">
        <f>VLOOKUP(B2382,MoneyLine!$A$1:$K$33,7,FALSE)</f>
        <v>81.149285714285725</v>
      </c>
      <c r="K2382">
        <f>VLOOKUP(B2382,MoneyLine!$A$1:$K$33,11,FALSE)</f>
        <v>9.1225000000000005</v>
      </c>
      <c r="L2382">
        <f>VLOOKUP(B2382,MoneyLine!$A$1:$D$33,4,FALSE)</f>
        <v>51.807999999999993</v>
      </c>
      <c r="M2382">
        <f>VLOOKUP(D2382,MoneyLine!$A$1:$K$33,11,FALSE)</f>
        <v>10.367500000000003</v>
      </c>
      <c r="N2382">
        <f>VLOOKUP(D2382,MoneyLine!$A$1:$D$33,4,FALSE)</f>
        <v>52.325999999999993</v>
      </c>
      <c r="O2382">
        <f>VLOOKUP(D2382,MoneyLine!$A$1:$Q$33,14,FALSE)</f>
        <v>40.24047619047618</v>
      </c>
      <c r="P2382">
        <f>VLOOKUP(B2382,MoneyLine!$A$1:$Q$33,17,FALSE)</f>
        <v>7.3759523809523806</v>
      </c>
      <c r="Q2382">
        <f>VLOOKUP(B2382,MoneyLine!$A$1:$K$33,10,FALSE)</f>
        <v>8.0371428571428574</v>
      </c>
      <c r="R2382">
        <f>VLOOKUP(B2382,MoneyLine!$A$1:$Q$33,14,FALSE)</f>
        <v>65.387857142857143</v>
      </c>
      <c r="S2382">
        <f>VLOOKUP(D2382,MoneyLine!$A$1:$Q$33,17,FALSE)</f>
        <v>22.489285714285707</v>
      </c>
      <c r="T2382">
        <f>VLOOKUP(D2382,MoneyLine!$A$1:$K$33,10,FALSE)</f>
        <v>29.06904761904762</v>
      </c>
      <c r="V2382">
        <f>HomTotReg.!$B$17+(test!O2382*HomTotReg.!$B$18+HomTotReg.!$B$19*test!P2382+test!Q2382*HomTotReg.!$B$20)</f>
        <v>3.0039506537254512</v>
      </c>
      <c r="W2382">
        <f>VisTotReg.!$B$17+(VisTotReg.!$B$18*test!R2382+test!S2382*VisTotReg.!$B$19+test!T2382*VisTotReg.!$B$20)</f>
        <v>2.6581918661288024</v>
      </c>
      <c r="Y2382">
        <f>'MoneyLine Reg. 1'!$B$17+('MoneyLine Reg. 1'!$B$18*test!I2382+test!J2382*'MoneyLine Reg. 1'!$B$19+test!T2382*'MoneyLine Reg. 1'!$B$20+test!Q2382*'MoneyLine Reg. 1'!$B$21)</f>
        <v>0.33925918418097156</v>
      </c>
      <c r="Z2382">
        <f>'MoneyLine Reg. 2'!$B$17+('MoneyLine Reg. 2'!$B$18*test!M2382+test!K2382*'MoneyLine Reg. 2'!$B$19+'MoneyLine Reg. 2'!$B$20*test!L2382+test!N2382*'MoneyLine Reg. 2'!$B$21)</f>
        <v>0.29535397234679461</v>
      </c>
    </row>
    <row r="2383" spans="1:26" x14ac:dyDescent="0.3">
      <c r="A2383" s="9">
        <v>45367</v>
      </c>
      <c r="B2383" s="7" t="s">
        <v>28</v>
      </c>
      <c r="C2383" s="7"/>
      <c r="D2383" s="7" t="s">
        <v>10</v>
      </c>
      <c r="I2383">
        <f>VLOOKUP(D2383,MoneyLine!$A$1:$K$33,7,FALSE)</f>
        <v>43.783809523809516</v>
      </c>
      <c r="J2383">
        <f>VLOOKUP(B2383,MoneyLine!$A$1:$K$33,7,FALSE)</f>
        <v>60.434285714285707</v>
      </c>
      <c r="K2383">
        <f>VLOOKUP(B2383,MoneyLine!$A$1:$K$33,11,FALSE)</f>
        <v>6.9025000000000016</v>
      </c>
      <c r="L2383">
        <f>VLOOKUP(B2383,MoneyLine!$A$1:$D$33,4,FALSE)</f>
        <v>50.512499999999996</v>
      </c>
      <c r="M2383">
        <f>VLOOKUP(D2383,MoneyLine!$A$1:$K$33,11,FALSE)</f>
        <v>2.1412499999999977</v>
      </c>
      <c r="N2383">
        <f>VLOOKUP(D2383,MoneyLine!$A$1:$D$33,4,FALSE)</f>
        <v>45.351499999999994</v>
      </c>
      <c r="O2383">
        <f>VLOOKUP(D2383,MoneyLine!$A$1:$Q$33,14,FALSE)</f>
        <v>43.181904761904768</v>
      </c>
      <c r="P2383">
        <f>VLOOKUP(B2383,MoneyLine!$A$1:$Q$33,17,FALSE)</f>
        <v>10.998333333333333</v>
      </c>
      <c r="Q2383">
        <f>VLOOKUP(B2383,MoneyLine!$A$1:$K$33,10,FALSE)</f>
        <v>5.5184523809523807</v>
      </c>
      <c r="R2383">
        <f>VLOOKUP(B2383,MoneyLine!$A$1:$Q$33,14,FALSE)</f>
        <v>47.296666666666667</v>
      </c>
      <c r="S2383">
        <f>VLOOKUP(D2383,MoneyLine!$A$1:$Q$33,17,FALSE)</f>
        <v>-14.675714285714287</v>
      </c>
      <c r="T2383">
        <f>VLOOKUP(D2383,MoneyLine!$A$1:$K$33,10,FALSE)</f>
        <v>13.367738095238096</v>
      </c>
      <c r="V2383">
        <f>HomTotReg.!$B$17+(test!O2383*HomTotReg.!$B$18+HomTotReg.!$B$19*test!P2383+test!Q2383*HomTotReg.!$B$20)</f>
        <v>3.0244662328605969</v>
      </c>
      <c r="W2383">
        <f>VisTotReg.!$B$17+(VisTotReg.!$B$18*test!R2383+test!S2383*VisTotReg.!$B$19+test!T2383*VisTotReg.!$B$20)</f>
        <v>3.0060981022431372</v>
      </c>
      <c r="Y2383">
        <f>'MoneyLine Reg. 1'!$B$17+('MoneyLine Reg. 1'!$B$18*test!I2383+test!J2383*'MoneyLine Reg. 1'!$B$19+test!T2383*'MoneyLine Reg. 1'!$B$20+test!Q2383*'MoneyLine Reg. 1'!$B$21)</f>
        <v>0.12708999049792361</v>
      </c>
      <c r="Z2383">
        <f>'MoneyLine Reg. 2'!$B$17+('MoneyLine Reg. 2'!$B$18*test!M2383+test!K2383*'MoneyLine Reg. 2'!$B$19+'MoneyLine Reg. 2'!$B$20*test!L2383+test!N2383*'MoneyLine Reg. 2'!$B$21)</f>
        <v>-0.47506283332901145</v>
      </c>
    </row>
    <row r="2384" spans="1:26" x14ac:dyDescent="0.3">
      <c r="A2384" s="8">
        <v>45367</v>
      </c>
      <c r="B2384" s="6" t="s">
        <v>18</v>
      </c>
      <c r="C2384" s="6"/>
      <c r="D2384" s="6" t="s">
        <v>5</v>
      </c>
      <c r="I2384">
        <f>VLOOKUP(D2384,MoneyLine!$A$1:$K$33,7,FALSE)</f>
        <v>92.519047619047612</v>
      </c>
      <c r="J2384">
        <f>VLOOKUP(B2384,MoneyLine!$A$1:$K$33,7,FALSE)</f>
        <v>161.3661904761905</v>
      </c>
      <c r="K2384">
        <f>VLOOKUP(B2384,MoneyLine!$A$1:$K$33,11,FALSE)</f>
        <v>18.088749999999997</v>
      </c>
      <c r="L2384">
        <f>VLOOKUP(B2384,MoneyLine!$A$1:$D$33,4,FALSE)</f>
        <v>55.644500000000001</v>
      </c>
      <c r="M2384">
        <f>VLOOKUP(D2384,MoneyLine!$A$1:$K$33,11,FALSE)</f>
        <v>15.5725</v>
      </c>
      <c r="N2384">
        <f>VLOOKUP(D2384,MoneyLine!$A$1:$D$33,4,FALSE)</f>
        <v>52.448999999999998</v>
      </c>
      <c r="O2384">
        <f>VLOOKUP(D2384,MoneyLine!$A$1:$Q$33,14,FALSE)</f>
        <v>80.7392857142857</v>
      </c>
      <c r="P2384">
        <f>VLOOKUP(B2384,MoneyLine!$A$1:$Q$33,17,FALSE)</f>
        <v>63.627142857142857</v>
      </c>
      <c r="Q2384">
        <f>VLOOKUP(B2384,MoneyLine!$A$1:$K$33,10,FALSE)</f>
        <v>-8.5753571428571433</v>
      </c>
      <c r="R2384">
        <f>VLOOKUP(B2384,MoneyLine!$A$1:$Q$33,14,FALSE)</f>
        <v>80.616190476190468</v>
      </c>
      <c r="S2384">
        <f>VLOOKUP(D2384,MoneyLine!$A$1:$Q$33,17,FALSE)</f>
        <v>2.4073809523809526</v>
      </c>
      <c r="T2384">
        <f>VLOOKUP(D2384,MoneyLine!$A$1:$K$33,10,FALSE)</f>
        <v>7.11511904761905</v>
      </c>
      <c r="V2384">
        <f>HomTotReg.!$B$17+(test!O2384*HomTotReg.!$B$18+HomTotReg.!$B$19*test!P2384+test!Q2384*HomTotReg.!$B$20)</f>
        <v>3.0196730188907632</v>
      </c>
      <c r="W2384">
        <f>VisTotReg.!$B$17+(VisTotReg.!$B$18*test!R2384+test!S2384*VisTotReg.!$B$19+test!T2384*VisTotReg.!$B$20)</f>
        <v>3.3410965173623239</v>
      </c>
      <c r="Y2384">
        <f>'MoneyLine Reg. 1'!$B$17+('MoneyLine Reg. 1'!$B$18*test!I2384+test!J2384*'MoneyLine Reg. 1'!$B$19+test!T2384*'MoneyLine Reg. 1'!$B$20+test!Q2384*'MoneyLine Reg. 1'!$B$21)</f>
        <v>-0.50281206140642221</v>
      </c>
      <c r="Z2384">
        <f>'MoneyLine Reg. 2'!$B$17+('MoneyLine Reg. 2'!$B$18*test!M2384+test!K2384*'MoneyLine Reg. 2'!$B$19+'MoneyLine Reg. 2'!$B$20*test!L2384+test!N2384*'MoneyLine Reg. 2'!$B$21)</f>
        <v>-0.19480157388083796</v>
      </c>
    </row>
    <row r="2385" spans="1:26" x14ac:dyDescent="0.3">
      <c r="A2385" s="9">
        <v>45367</v>
      </c>
      <c r="B2385" s="7" t="s">
        <v>12</v>
      </c>
      <c r="C2385" s="7"/>
      <c r="D2385" s="7" t="s">
        <v>8</v>
      </c>
      <c r="I2385">
        <f>VLOOKUP(D2385,MoneyLine!$A$1:$K$33,7,FALSE)</f>
        <v>158.14214285714286</v>
      </c>
      <c r="J2385">
        <f>VLOOKUP(B2385,MoneyLine!$A$1:$K$33,7,FALSE)</f>
        <v>38.000238095238089</v>
      </c>
      <c r="K2385">
        <f>VLOOKUP(B2385,MoneyLine!$A$1:$K$33,11,FALSE)</f>
        <v>5.6062500000000011</v>
      </c>
      <c r="L2385">
        <f>VLOOKUP(B2385,MoneyLine!$A$1:$D$33,4,FALSE)</f>
        <v>46.611499999999999</v>
      </c>
      <c r="M2385">
        <f>VLOOKUP(D2385,MoneyLine!$A$1:$K$33,11,FALSE)</f>
        <v>11.611250000000004</v>
      </c>
      <c r="N2385">
        <f>VLOOKUP(D2385,MoneyLine!$A$1:$D$33,4,FALSE)</f>
        <v>49.862499999999997</v>
      </c>
      <c r="O2385">
        <f>VLOOKUP(D2385,MoneyLine!$A$1:$Q$33,14,FALSE)</f>
        <v>125.46428571428571</v>
      </c>
      <c r="P2385">
        <f>VLOOKUP(B2385,MoneyLine!$A$1:$Q$33,17,FALSE)</f>
        <v>-1.7361904761904778</v>
      </c>
      <c r="Q2385">
        <f>VLOOKUP(B2385,MoneyLine!$A$1:$K$33,10,FALSE)</f>
        <v>20.738571428571433</v>
      </c>
      <c r="R2385">
        <f>VLOOKUP(B2385,MoneyLine!$A$1:$Q$33,14,FALSE)</f>
        <v>32.669761904761899</v>
      </c>
      <c r="S2385">
        <f>VLOOKUP(D2385,MoneyLine!$A$1:$Q$33,17,FALSE)</f>
        <v>14.067142857142855</v>
      </c>
      <c r="T2385">
        <f>VLOOKUP(D2385,MoneyLine!$A$1:$K$33,10,FALSE)</f>
        <v>21.027261904761904</v>
      </c>
      <c r="V2385">
        <f>HomTotReg.!$B$17+(test!O2385*HomTotReg.!$B$18+HomTotReg.!$B$19*test!P2385+test!Q2385*HomTotReg.!$B$20)</f>
        <v>3.862517681040309</v>
      </c>
      <c r="W2385">
        <f>VisTotReg.!$B$17+(VisTotReg.!$B$18*test!R2385+test!S2385*VisTotReg.!$B$19+test!T2385*VisTotReg.!$B$20)</f>
        <v>2.4635972257012013</v>
      </c>
      <c r="Y2385">
        <f>'MoneyLine Reg. 1'!$B$17+('MoneyLine Reg. 1'!$B$18*test!I2385+test!J2385*'MoneyLine Reg. 1'!$B$19+test!T2385*'MoneyLine Reg. 1'!$B$20+test!Q2385*'MoneyLine Reg. 1'!$B$21)</f>
        <v>1.459514407213824</v>
      </c>
      <c r="Z2385">
        <f>'MoneyLine Reg. 2'!$B$17+('MoneyLine Reg. 2'!$B$18*test!M2385+test!K2385*'MoneyLine Reg. 2'!$B$19+'MoneyLine Reg. 2'!$B$20*test!L2385+test!N2385*'MoneyLine Reg. 2'!$B$21)</f>
        <v>0.79372215853973005</v>
      </c>
    </row>
    <row r="2386" spans="1:26" x14ac:dyDescent="0.3">
      <c r="A2386" s="8">
        <v>45368</v>
      </c>
      <c r="B2386" s="6" t="s">
        <v>23</v>
      </c>
      <c r="C2386" s="6"/>
      <c r="D2386" s="6" t="s">
        <v>20</v>
      </c>
      <c r="I2386">
        <f>VLOOKUP(D2386,MoneyLine!$A$1:$K$33,7,FALSE)</f>
        <v>53.481666666666655</v>
      </c>
      <c r="J2386">
        <f>VLOOKUP(B2386,MoneyLine!$A$1:$K$33,7,FALSE)</f>
        <v>101.00309523809524</v>
      </c>
      <c r="K2386">
        <f>VLOOKUP(B2386,MoneyLine!$A$1:$K$33,11,FALSE)</f>
        <v>6.8149999999999995</v>
      </c>
      <c r="L2386">
        <f>VLOOKUP(B2386,MoneyLine!$A$1:$D$33,4,FALSE)</f>
        <v>52.277999999999999</v>
      </c>
      <c r="M2386">
        <f>VLOOKUP(D2386,MoneyLine!$A$1:$K$33,11,FALSE)</f>
        <v>4.7974999999999994</v>
      </c>
      <c r="N2386">
        <f>VLOOKUP(D2386,MoneyLine!$A$1:$D$33,4,FALSE)</f>
        <v>46.0565</v>
      </c>
      <c r="O2386">
        <f>VLOOKUP(D2386,MoneyLine!$A$1:$Q$33,14,FALSE)</f>
        <v>58.340238095238099</v>
      </c>
      <c r="P2386">
        <f>VLOOKUP(B2386,MoneyLine!$A$1:$Q$33,17,FALSE)</f>
        <v>22.973095238095237</v>
      </c>
      <c r="Q2386">
        <f>VLOOKUP(B2386,MoneyLine!$A$1:$K$33,10,FALSE)</f>
        <v>43.088928571428575</v>
      </c>
      <c r="R2386">
        <f>VLOOKUP(B2386,MoneyLine!$A$1:$Q$33,14,FALSE)</f>
        <v>66.898333333333312</v>
      </c>
      <c r="S2386">
        <f>VLOOKUP(D2386,MoneyLine!$A$1:$Q$33,17,FALSE)</f>
        <v>-10.467380952380953</v>
      </c>
      <c r="T2386">
        <f>VLOOKUP(D2386,MoneyLine!$A$1:$K$33,10,FALSE)</f>
        <v>1.6524999999999999</v>
      </c>
      <c r="V2386">
        <f>HomTotReg.!$B$17+(test!O2386*HomTotReg.!$B$18+HomTotReg.!$B$19*test!P2386+test!Q2386*HomTotReg.!$B$20)</f>
        <v>2.643808375650964</v>
      </c>
      <c r="W2386">
        <f>VisTotReg.!$B$17+(VisTotReg.!$B$18*test!R2386+test!S2386*VisTotReg.!$B$19+test!T2386*VisTotReg.!$B$20)</f>
        <v>3.3735869699360648</v>
      </c>
      <c r="Y2386">
        <f>'MoneyLine Reg. 1'!$B$17+('MoneyLine Reg. 1'!$B$18*test!I2386+test!J2386*'MoneyLine Reg. 1'!$B$19+test!T2386*'MoneyLine Reg. 1'!$B$20+test!Q2386*'MoneyLine Reg. 1'!$B$21)</f>
        <v>-0.7831174131641998</v>
      </c>
      <c r="Z2386">
        <f>'MoneyLine Reg. 2'!$B$17+('MoneyLine Reg. 2'!$B$18*test!M2386+test!K2386*'MoneyLine Reg. 2'!$B$19+'MoneyLine Reg. 2'!$B$20*test!L2386+test!N2386*'MoneyLine Reg. 2'!$B$21)</f>
        <v>-0.39094028278582016</v>
      </c>
    </row>
    <row r="2387" spans="1:26" x14ac:dyDescent="0.3">
      <c r="A2387" s="9">
        <v>45368</v>
      </c>
      <c r="B2387" s="7" t="s">
        <v>24</v>
      </c>
      <c r="C2387" s="7"/>
      <c r="D2387" s="7" t="s">
        <v>6</v>
      </c>
      <c r="I2387">
        <f>VLOOKUP(D2387,MoneyLine!$A$1:$K$33,7,FALSE)</f>
        <v>-14.717619047619038</v>
      </c>
      <c r="J2387">
        <f>VLOOKUP(B2387,MoneyLine!$A$1:$K$33,7,FALSE)</f>
        <v>-28.852380952380948</v>
      </c>
      <c r="K2387">
        <f>VLOOKUP(B2387,MoneyLine!$A$1:$K$33,11,FALSE)</f>
        <v>5.754999999999999</v>
      </c>
      <c r="L2387">
        <f>VLOOKUP(B2387,MoneyLine!$A$1:$D$33,4,FALSE)</f>
        <v>42.153999999999996</v>
      </c>
      <c r="M2387">
        <f>VLOOKUP(D2387,MoneyLine!$A$1:$K$33,11,FALSE)</f>
        <v>1.6887499999999989</v>
      </c>
      <c r="N2387">
        <f>VLOOKUP(D2387,MoneyLine!$A$1:$D$33,4,FALSE)</f>
        <v>38.247500000000002</v>
      </c>
      <c r="O2387">
        <f>VLOOKUP(D2387,MoneyLine!$A$1:$Q$33,14,FALSE)</f>
        <v>4.214999999999999</v>
      </c>
      <c r="P2387">
        <f>VLOOKUP(B2387,MoneyLine!$A$1:$Q$33,17,FALSE)</f>
        <v>-35.079523809523806</v>
      </c>
      <c r="Q2387">
        <f>VLOOKUP(B2387,MoneyLine!$A$1:$K$33,10,FALSE)</f>
        <v>-0.52404761904761887</v>
      </c>
      <c r="R2387">
        <f>VLOOKUP(B2387,MoneyLine!$A$1:$Q$33,14,FALSE)</f>
        <v>7.490952380952379</v>
      </c>
      <c r="S2387">
        <f>VLOOKUP(D2387,MoneyLine!$A$1:$Q$33,17,FALSE)</f>
        <v>-23.022142857142857</v>
      </c>
      <c r="T2387">
        <f>VLOOKUP(D2387,MoneyLine!$A$1:$K$33,10,FALSE)</f>
        <v>2.2516666666666674</v>
      </c>
      <c r="V2387">
        <f>HomTotReg.!$B$17+(test!O2387*HomTotReg.!$B$18+HomTotReg.!$B$19*test!P2387+test!Q2387*HomTotReg.!$B$20)</f>
        <v>3.1669196652177329</v>
      </c>
      <c r="W2387">
        <f>VisTotReg.!$B$17+(VisTotReg.!$B$18*test!R2387+test!S2387*VisTotReg.!$B$19+test!T2387*VisTotReg.!$B$20)</f>
        <v>2.7720263559012599</v>
      </c>
      <c r="Y2387">
        <f>'MoneyLine Reg. 1'!$B$17+('MoneyLine Reg. 1'!$B$18*test!I2387+test!J2387*'MoneyLine Reg. 1'!$B$19+test!T2387*'MoneyLine Reg. 1'!$B$20+test!Q2387*'MoneyLine Reg. 1'!$B$21)</f>
        <v>0.48836200517602785</v>
      </c>
      <c r="Z2387">
        <f>'MoneyLine Reg. 2'!$B$17+('MoneyLine Reg. 2'!$B$18*test!M2387+test!K2387*'MoneyLine Reg. 2'!$B$19+'MoneyLine Reg. 2'!$B$20*test!L2387+test!N2387*'MoneyLine Reg. 2'!$B$21)</f>
        <v>-0.31177501245821615</v>
      </c>
    </row>
    <row r="2388" spans="1:26" x14ac:dyDescent="0.3">
      <c r="A2388" s="8">
        <v>45368</v>
      </c>
      <c r="B2388" s="6" t="s">
        <v>16</v>
      </c>
      <c r="C2388" s="6"/>
      <c r="D2388" s="6" t="s">
        <v>17</v>
      </c>
      <c r="I2388">
        <f>VLOOKUP(D2388,MoneyLine!$A$1:$K$33,7,FALSE)</f>
        <v>126.67</v>
      </c>
      <c r="J2388">
        <f>VLOOKUP(B2388,MoneyLine!$A$1:$K$33,7,FALSE)</f>
        <v>64.561666666666639</v>
      </c>
      <c r="K2388">
        <f>VLOOKUP(B2388,MoneyLine!$A$1:$K$33,11,FALSE)</f>
        <v>10.3225</v>
      </c>
      <c r="L2388">
        <f>VLOOKUP(B2388,MoneyLine!$A$1:$D$33,4,FALSE)</f>
        <v>48.538999999999994</v>
      </c>
      <c r="M2388">
        <f>VLOOKUP(D2388,MoneyLine!$A$1:$K$33,11,FALSE)</f>
        <v>19.922499999999999</v>
      </c>
      <c r="N2388">
        <f>VLOOKUP(D2388,MoneyLine!$A$1:$D$33,4,FALSE)</f>
        <v>49.902000000000001</v>
      </c>
      <c r="O2388">
        <f>VLOOKUP(D2388,MoneyLine!$A$1:$Q$33,14,FALSE)</f>
        <v>104.88261904761904</v>
      </c>
      <c r="P2388">
        <f>VLOOKUP(B2388,MoneyLine!$A$1:$Q$33,17,FALSE)</f>
        <v>-17.098809523809521</v>
      </c>
      <c r="Q2388">
        <f>VLOOKUP(B2388,MoneyLine!$A$1:$K$33,10,FALSE)</f>
        <v>17.131547619047623</v>
      </c>
      <c r="R2388">
        <f>VLOOKUP(B2388,MoneyLine!$A$1:$Q$33,14,FALSE)</f>
        <v>75.591190476190462</v>
      </c>
      <c r="S2388">
        <f>VLOOKUP(D2388,MoneyLine!$A$1:$Q$33,17,FALSE)</f>
        <v>9.6223809523809507</v>
      </c>
      <c r="T2388">
        <f>VLOOKUP(D2388,MoneyLine!$A$1:$K$33,10,FALSE)</f>
        <v>23.209285714285713</v>
      </c>
      <c r="V2388">
        <f>HomTotReg.!$B$17+(test!O2388*HomTotReg.!$B$18+HomTotReg.!$B$19*test!P2388+test!Q2388*HomTotReg.!$B$20)</f>
        <v>3.8472346125139474</v>
      </c>
      <c r="W2388">
        <f>VisTotReg.!$B$17+(VisTotReg.!$B$18*test!R2388+test!S2388*VisTotReg.!$B$19+test!T2388*VisTotReg.!$B$20)</f>
        <v>2.9801990928031494</v>
      </c>
      <c r="Y2388">
        <f>'MoneyLine Reg. 1'!$B$17+('MoneyLine Reg. 1'!$B$18*test!I2388+test!J2388*'MoneyLine Reg. 1'!$B$19+test!T2388*'MoneyLine Reg. 1'!$B$20+test!Q2388*'MoneyLine Reg. 1'!$B$21)</f>
        <v>0.91168618681688052</v>
      </c>
      <c r="Z2388">
        <f>'MoneyLine Reg. 2'!$B$17+('MoneyLine Reg. 2'!$B$18*test!M2388+test!K2388*'MoneyLine Reg. 2'!$B$19+'MoneyLine Reg. 2'!$B$20*test!L2388+test!N2388*'MoneyLine Reg. 2'!$B$21)</f>
        <v>0.88040380358248482</v>
      </c>
    </row>
    <row r="2389" spans="1:26" x14ac:dyDescent="0.3">
      <c r="A2389" s="9">
        <v>45368</v>
      </c>
      <c r="B2389" s="7" t="s">
        <v>18</v>
      </c>
      <c r="C2389" s="7"/>
      <c r="D2389" s="7" t="s">
        <v>32</v>
      </c>
      <c r="I2389">
        <f>VLOOKUP(D2389,MoneyLine!$A$1:$K$33,7,FALSE)</f>
        <v>91.395238095238099</v>
      </c>
      <c r="J2389">
        <f>VLOOKUP(B2389,MoneyLine!$A$1:$K$33,7,FALSE)</f>
        <v>161.3661904761905</v>
      </c>
      <c r="K2389">
        <f>VLOOKUP(B2389,MoneyLine!$A$1:$K$33,11,FALSE)</f>
        <v>18.088749999999997</v>
      </c>
      <c r="L2389">
        <f>VLOOKUP(B2389,MoneyLine!$A$1:$D$33,4,FALSE)</f>
        <v>55.644500000000001</v>
      </c>
      <c r="M2389">
        <f>VLOOKUP(D2389,MoneyLine!$A$1:$K$33,11,FALSE)</f>
        <v>4.9549999999999983</v>
      </c>
      <c r="N2389">
        <f>VLOOKUP(D2389,MoneyLine!$A$1:$D$33,4,FALSE)</f>
        <v>47.241</v>
      </c>
      <c r="O2389">
        <f>VLOOKUP(D2389,MoneyLine!$A$1:$Q$33,14,FALSE)</f>
        <v>85.390952380952371</v>
      </c>
      <c r="P2389">
        <f>VLOOKUP(B2389,MoneyLine!$A$1:$Q$33,17,FALSE)</f>
        <v>63.627142857142857</v>
      </c>
      <c r="Q2389">
        <f>VLOOKUP(B2389,MoneyLine!$A$1:$K$33,10,FALSE)</f>
        <v>-8.5753571428571433</v>
      </c>
      <c r="R2389">
        <f>VLOOKUP(B2389,MoneyLine!$A$1:$Q$33,14,FALSE)</f>
        <v>80.616190476190468</v>
      </c>
      <c r="S2389">
        <f>VLOOKUP(D2389,MoneyLine!$A$1:$Q$33,17,FALSE)</f>
        <v>-9.4788095238095256</v>
      </c>
      <c r="T2389">
        <f>VLOOKUP(D2389,MoneyLine!$A$1:$K$33,10,FALSE)</f>
        <v>-16.679047619047623</v>
      </c>
      <c r="V2389">
        <f>HomTotReg.!$B$17+(test!O2389*HomTotReg.!$B$18+HomTotReg.!$B$19*test!P2389+test!Q2389*HomTotReg.!$B$20)</f>
        <v>3.06890785767945</v>
      </c>
      <c r="W2389">
        <f>VisTotReg.!$B$17+(VisTotReg.!$B$18*test!R2389+test!S2389*VisTotReg.!$B$19+test!T2389*VisTotReg.!$B$20)</f>
        <v>3.7974087425157403</v>
      </c>
      <c r="Y2389">
        <f>'MoneyLine Reg. 1'!$B$17+('MoneyLine Reg. 1'!$B$18*test!I2389+test!J2389*'MoneyLine Reg. 1'!$B$19+test!T2389*'MoneyLine Reg. 1'!$B$20+test!Q2389*'MoneyLine Reg. 1'!$B$21)</f>
        <v>-0.84318997700326648</v>
      </c>
      <c r="Z2389">
        <f>'MoneyLine Reg. 2'!$B$17+('MoneyLine Reg. 2'!$B$18*test!M2389+test!K2389*'MoneyLine Reg. 2'!$B$19+'MoneyLine Reg. 2'!$B$20*test!L2389+test!N2389*'MoneyLine Reg. 2'!$B$21)</f>
        <v>-1.2129620125157508</v>
      </c>
    </row>
    <row r="2390" spans="1:26" x14ac:dyDescent="0.3">
      <c r="A2390" s="8">
        <v>45368</v>
      </c>
      <c r="B2390" s="6" t="s">
        <v>19</v>
      </c>
      <c r="C2390" s="6"/>
      <c r="D2390" s="6" t="s">
        <v>3</v>
      </c>
      <c r="I2390">
        <f>VLOOKUP(D2390,MoneyLine!$A$1:$K$33,7,FALSE)</f>
        <v>103.61880952380953</v>
      </c>
      <c r="J2390">
        <f>VLOOKUP(B2390,MoneyLine!$A$1:$K$33,7,FALSE)</f>
        <v>99.267142857142858</v>
      </c>
      <c r="K2390">
        <f>VLOOKUP(B2390,MoneyLine!$A$1:$K$33,11,FALSE)</f>
        <v>11.873749999999998</v>
      </c>
      <c r="L2390">
        <f>VLOOKUP(B2390,MoneyLine!$A$1:$D$33,4,FALSE)</f>
        <v>44.580500000000001</v>
      </c>
      <c r="M2390">
        <f>VLOOKUP(D2390,MoneyLine!$A$1:$K$33,11,FALSE)</f>
        <v>6.7725000000000009</v>
      </c>
      <c r="N2390">
        <f>VLOOKUP(D2390,MoneyLine!$A$1:$D$33,4,FALSE)</f>
        <v>53.618500000000004</v>
      </c>
      <c r="O2390">
        <f>VLOOKUP(D2390,MoneyLine!$A$1:$Q$33,14,FALSE)</f>
        <v>76.556190476190451</v>
      </c>
      <c r="P2390">
        <f>VLOOKUP(B2390,MoneyLine!$A$1:$Q$33,17,FALSE)</f>
        <v>-14.223571428571427</v>
      </c>
      <c r="Q2390">
        <f>VLOOKUP(B2390,MoneyLine!$A$1:$K$33,10,FALSE)</f>
        <v>-3.2023809523808761E-2</v>
      </c>
      <c r="R2390">
        <f>VLOOKUP(B2390,MoneyLine!$A$1:$Q$33,14,FALSE)</f>
        <v>93.099761904761891</v>
      </c>
      <c r="S2390">
        <f>VLOOKUP(D2390,MoneyLine!$A$1:$Q$33,17,FALSE)</f>
        <v>15.725476190476186</v>
      </c>
      <c r="T2390">
        <f>VLOOKUP(D2390,MoneyLine!$A$1:$K$33,10,FALSE)</f>
        <v>34.368214285714288</v>
      </c>
      <c r="V2390">
        <f>HomTotReg.!$B$17+(test!O2390*HomTotReg.!$B$18+HomTotReg.!$B$19*test!P2390+test!Q2390*HomTotReg.!$B$20)</f>
        <v>3.7061739670937279</v>
      </c>
      <c r="W2390">
        <f>VisTotReg.!$B$17+(VisTotReg.!$B$18*test!R2390+test!S2390*VisTotReg.!$B$19+test!T2390*VisTotReg.!$B$20)</f>
        <v>2.9691619747709233</v>
      </c>
      <c r="Y2390">
        <f>'MoneyLine Reg. 1'!$B$17+('MoneyLine Reg. 1'!$B$18*test!I2390+test!J2390*'MoneyLine Reg. 1'!$B$19+test!T2390*'MoneyLine Reg. 1'!$B$20+test!Q2390*'MoneyLine Reg. 1'!$B$21)</f>
        <v>0.61255875374406243</v>
      </c>
      <c r="Z2390">
        <f>'MoneyLine Reg. 2'!$B$17+('MoneyLine Reg. 2'!$B$18*test!M2390+test!K2390*'MoneyLine Reg. 2'!$B$19+'MoneyLine Reg. 2'!$B$20*test!L2390+test!N2390*'MoneyLine Reg. 2'!$B$21)</f>
        <v>0.55178266667458598</v>
      </c>
    </row>
    <row r="2391" spans="1:26" x14ac:dyDescent="0.3">
      <c r="A2391" s="9">
        <v>45368</v>
      </c>
      <c r="B2391" s="7" t="s">
        <v>26</v>
      </c>
      <c r="C2391" s="7"/>
      <c r="D2391" s="7" t="s">
        <v>10</v>
      </c>
      <c r="I2391">
        <f>VLOOKUP(D2391,MoneyLine!$A$1:$K$33,7,FALSE)</f>
        <v>43.783809523809516</v>
      </c>
      <c r="J2391">
        <f>VLOOKUP(B2391,MoneyLine!$A$1:$K$33,7,FALSE)</f>
        <v>2.4278571428571381</v>
      </c>
      <c r="K2391">
        <f>VLOOKUP(B2391,MoneyLine!$A$1:$K$33,11,FALSE)</f>
        <v>7.2874999999999996</v>
      </c>
      <c r="L2391">
        <f>VLOOKUP(B2391,MoneyLine!$A$1:$D$33,4,FALSE)</f>
        <v>44.772500000000001</v>
      </c>
      <c r="M2391">
        <f>VLOOKUP(D2391,MoneyLine!$A$1:$K$33,11,FALSE)</f>
        <v>2.1412499999999977</v>
      </c>
      <c r="N2391">
        <f>VLOOKUP(D2391,MoneyLine!$A$1:$D$33,4,FALSE)</f>
        <v>45.351499999999994</v>
      </c>
      <c r="O2391">
        <f>VLOOKUP(D2391,MoneyLine!$A$1:$Q$33,14,FALSE)</f>
        <v>43.181904761904768</v>
      </c>
      <c r="P2391">
        <f>VLOOKUP(B2391,MoneyLine!$A$1:$Q$33,17,FALSE)</f>
        <v>-8.321428571428573</v>
      </c>
      <c r="Q2391">
        <f>VLOOKUP(B2391,MoneyLine!$A$1:$K$33,10,FALSE)</f>
        <v>13.537738095238096</v>
      </c>
      <c r="R2391">
        <f>VLOOKUP(B2391,MoneyLine!$A$1:$Q$33,14,FALSE)</f>
        <v>21.040476190476188</v>
      </c>
      <c r="S2391">
        <f>VLOOKUP(D2391,MoneyLine!$A$1:$Q$33,17,FALSE)</f>
        <v>-14.675714285714287</v>
      </c>
      <c r="T2391">
        <f>VLOOKUP(D2391,MoneyLine!$A$1:$K$33,10,FALSE)</f>
        <v>13.367738095238096</v>
      </c>
      <c r="V2391">
        <f>HomTotReg.!$B$17+(test!O2391*HomTotReg.!$B$18+HomTotReg.!$B$19*test!P2391+test!Q2391*HomTotReg.!$B$20)</f>
        <v>3.1407822211474019</v>
      </c>
      <c r="W2391">
        <f>VisTotReg.!$B$17+(VisTotReg.!$B$18*test!R2391+test!S2391*VisTotReg.!$B$19+test!T2391*VisTotReg.!$B$20)</f>
        <v>2.6946625776482098</v>
      </c>
      <c r="Y2391">
        <f>'MoneyLine Reg. 1'!$B$17+('MoneyLine Reg. 1'!$B$18*test!I2391+test!J2391*'MoneyLine Reg. 1'!$B$19+test!T2391*'MoneyLine Reg. 1'!$B$20+test!Q2391*'MoneyLine Reg. 1'!$B$21)</f>
        <v>0.714590766361065</v>
      </c>
      <c r="Z2391">
        <f>'MoneyLine Reg. 2'!$B$17+('MoneyLine Reg. 2'!$B$18*test!M2391+test!K2391*'MoneyLine Reg. 2'!$B$19+'MoneyLine Reg. 2'!$B$20*test!L2391+test!N2391*'MoneyLine Reg. 2'!$B$21)</f>
        <v>-6.4968711875653451E-2</v>
      </c>
    </row>
    <row r="2392" spans="1:26" x14ac:dyDescent="0.3">
      <c r="A2392" s="8">
        <v>45368</v>
      </c>
      <c r="B2392" s="6" t="s">
        <v>15</v>
      </c>
      <c r="C2392" s="6"/>
      <c r="D2392" s="6" t="s">
        <v>27</v>
      </c>
      <c r="I2392">
        <f>VLOOKUP(D2392,MoneyLine!$A$1:$K$33,7,FALSE)</f>
        <v>57.437380952380948</v>
      </c>
      <c r="J2392">
        <f>VLOOKUP(B2392,MoneyLine!$A$1:$K$33,7,FALSE)</f>
        <v>101.46142857142856</v>
      </c>
      <c r="K2392">
        <f>VLOOKUP(B2392,MoneyLine!$A$1:$K$33,11,FALSE)</f>
        <v>16.143749999999997</v>
      </c>
      <c r="L2392">
        <f>VLOOKUP(B2392,MoneyLine!$A$1:$D$33,4,FALSE)</f>
        <v>52.539000000000001</v>
      </c>
      <c r="M2392">
        <f>VLOOKUP(D2392,MoneyLine!$A$1:$K$33,11,FALSE)</f>
        <v>10.504999999999999</v>
      </c>
      <c r="N2392">
        <f>VLOOKUP(D2392,MoneyLine!$A$1:$D$33,4,FALSE)</f>
        <v>52.064499999999995</v>
      </c>
      <c r="O2392">
        <f>VLOOKUP(D2392,MoneyLine!$A$1:$Q$33,14,FALSE)</f>
        <v>42.338571428571427</v>
      </c>
      <c r="P2392">
        <f>VLOOKUP(B2392,MoneyLine!$A$1:$Q$33,17,FALSE)</f>
        <v>16.578095238095237</v>
      </c>
      <c r="Q2392">
        <f>VLOOKUP(B2392,MoneyLine!$A$1:$K$33,10,FALSE)</f>
        <v>-8.7532142857142858</v>
      </c>
      <c r="R2392">
        <f>VLOOKUP(B2392,MoneyLine!$A$1:$Q$33,14,FALSE)</f>
        <v>76.89928571428571</v>
      </c>
      <c r="S2392">
        <f>VLOOKUP(D2392,MoneyLine!$A$1:$Q$33,17,FALSE)</f>
        <v>0.65357142857142814</v>
      </c>
      <c r="T2392">
        <f>VLOOKUP(D2392,MoneyLine!$A$1:$K$33,10,FALSE)</f>
        <v>23.449285714285718</v>
      </c>
      <c r="V2392">
        <f>HomTotReg.!$B$17+(test!O2392*HomTotReg.!$B$18+HomTotReg.!$B$19*test!P2392+test!Q2392*HomTotReg.!$B$20)</f>
        <v>3.1137544111176907</v>
      </c>
      <c r="W2392">
        <f>VisTotReg.!$B$17+(VisTotReg.!$B$18*test!R2392+test!S2392*VisTotReg.!$B$19+test!T2392*VisTotReg.!$B$20)</f>
        <v>3.0721319929984539</v>
      </c>
      <c r="Y2392">
        <f>'MoneyLine Reg. 1'!$B$17+('MoneyLine Reg. 1'!$B$18*test!I2392+test!J2392*'MoneyLine Reg. 1'!$B$19+test!T2392*'MoneyLine Reg. 1'!$B$20+test!Q2392*'MoneyLine Reg. 1'!$B$21)</f>
        <v>7.0961002997421752E-2</v>
      </c>
      <c r="Z2392">
        <f>'MoneyLine Reg. 2'!$B$17+('MoneyLine Reg. 2'!$B$18*test!M2392+test!K2392*'MoneyLine Reg. 2'!$B$19+'MoneyLine Reg. 2'!$B$20*test!L2392+test!N2392*'MoneyLine Reg. 2'!$B$21)</f>
        <v>-0.18251334039137568</v>
      </c>
    </row>
    <row r="2393" spans="1:26" x14ac:dyDescent="0.3">
      <c r="A2393" s="9">
        <v>45369</v>
      </c>
      <c r="B2393" s="7" t="s">
        <v>12</v>
      </c>
      <c r="C2393" s="7"/>
      <c r="D2393" s="7" t="s">
        <v>22</v>
      </c>
      <c r="I2393">
        <f>VLOOKUP(D2393,MoneyLine!$A$1:$K$33,7,FALSE)</f>
        <v>73.279761904761898</v>
      </c>
      <c r="J2393">
        <f>VLOOKUP(B2393,MoneyLine!$A$1:$K$33,7,FALSE)</f>
        <v>38.000238095238089</v>
      </c>
      <c r="K2393">
        <f>VLOOKUP(B2393,MoneyLine!$A$1:$K$33,11,FALSE)</f>
        <v>5.6062500000000011</v>
      </c>
      <c r="L2393">
        <f>VLOOKUP(B2393,MoneyLine!$A$1:$D$33,4,FALSE)</f>
        <v>46.611499999999999</v>
      </c>
      <c r="M2393">
        <f>VLOOKUP(D2393,MoneyLine!$A$1:$K$33,11,FALSE)</f>
        <v>6.432500000000001</v>
      </c>
      <c r="N2393">
        <f>VLOOKUP(D2393,MoneyLine!$A$1:$D$33,4,FALSE)</f>
        <v>50.885999999999996</v>
      </c>
      <c r="O2393">
        <f>VLOOKUP(D2393,MoneyLine!$A$1:$Q$33,14,FALSE)</f>
        <v>70.076904761904771</v>
      </c>
      <c r="P2393">
        <f>VLOOKUP(B2393,MoneyLine!$A$1:$Q$33,17,FALSE)</f>
        <v>-1.7361904761904778</v>
      </c>
      <c r="Q2393">
        <f>VLOOKUP(B2393,MoneyLine!$A$1:$K$33,10,FALSE)</f>
        <v>20.738571428571433</v>
      </c>
      <c r="R2393">
        <f>VLOOKUP(B2393,MoneyLine!$A$1:$Q$33,14,FALSE)</f>
        <v>32.669761904761899</v>
      </c>
      <c r="S2393">
        <f>VLOOKUP(D2393,MoneyLine!$A$1:$Q$33,17,FALSE)</f>
        <v>-0.22023809523809401</v>
      </c>
      <c r="T2393">
        <f>VLOOKUP(D2393,MoneyLine!$A$1:$K$33,10,FALSE)</f>
        <v>10.709166666666667</v>
      </c>
      <c r="V2393">
        <f>HomTotReg.!$B$17+(test!O2393*HomTotReg.!$B$18+HomTotReg.!$B$19*test!P2393+test!Q2393*HomTotReg.!$B$20)</f>
        <v>3.2762786042682457</v>
      </c>
      <c r="W2393">
        <f>VisTotReg.!$B$17+(VisTotReg.!$B$18*test!R2393+test!S2393*VisTotReg.!$B$19+test!T2393*VisTotReg.!$B$20)</f>
        <v>2.7428873740589106</v>
      </c>
      <c r="Y2393">
        <f>'MoneyLine Reg. 1'!$B$17+('MoneyLine Reg. 1'!$B$18*test!I2393+test!J2393*'MoneyLine Reg. 1'!$B$19+test!T2393*'MoneyLine Reg. 1'!$B$20+test!Q2393*'MoneyLine Reg. 1'!$B$21)</f>
        <v>0.48521177072290189</v>
      </c>
      <c r="Z2393">
        <f>'MoneyLine Reg. 2'!$B$17+('MoneyLine Reg. 2'!$B$18*test!M2393+test!K2393*'MoneyLine Reg. 2'!$B$19+'MoneyLine Reg. 2'!$B$20*test!L2393+test!N2393*'MoneyLine Reg. 2'!$B$21)</f>
        <v>0.55128134203209367</v>
      </c>
    </row>
    <row r="2394" spans="1:26" x14ac:dyDescent="0.3">
      <c r="A2394" s="8">
        <v>45369</v>
      </c>
      <c r="B2394" s="6" t="s">
        <v>13</v>
      </c>
      <c r="C2394" s="6"/>
      <c r="D2394" s="6" t="s">
        <v>34</v>
      </c>
      <c r="I2394">
        <f>VLOOKUP(D2394,MoneyLine!$A$1:$K$33,7,FALSE)</f>
        <v>70.167380952380938</v>
      </c>
      <c r="J2394">
        <f>VLOOKUP(B2394,MoneyLine!$A$1:$K$33,7,FALSE)</f>
        <v>52.757857142857148</v>
      </c>
      <c r="K2394">
        <f>VLOOKUP(B2394,MoneyLine!$A$1:$K$33,11,FALSE)</f>
        <v>5.03125</v>
      </c>
      <c r="L2394">
        <f>VLOOKUP(B2394,MoneyLine!$A$1:$D$33,4,FALSE)</f>
        <v>47.964499999999994</v>
      </c>
      <c r="M2394">
        <f>VLOOKUP(D2394,MoneyLine!$A$1:$K$33,11,FALSE)</f>
        <v>10.367500000000003</v>
      </c>
      <c r="N2394">
        <f>VLOOKUP(D2394,MoneyLine!$A$1:$D$33,4,FALSE)</f>
        <v>52.325999999999993</v>
      </c>
      <c r="O2394">
        <f>VLOOKUP(D2394,MoneyLine!$A$1:$Q$33,14,FALSE)</f>
        <v>40.24047619047618</v>
      </c>
      <c r="P2394">
        <f>VLOOKUP(B2394,MoneyLine!$A$1:$Q$33,17,FALSE)</f>
        <v>6.5440476190476176</v>
      </c>
      <c r="Q2394">
        <f>VLOOKUP(B2394,MoneyLine!$A$1:$K$33,10,FALSE)</f>
        <v>-4.3963095238095242</v>
      </c>
      <c r="R2394">
        <f>VLOOKUP(B2394,MoneyLine!$A$1:$Q$33,14,FALSE)</f>
        <v>36.921904761904756</v>
      </c>
      <c r="S2394">
        <f>VLOOKUP(D2394,MoneyLine!$A$1:$Q$33,17,FALSE)</f>
        <v>22.489285714285707</v>
      </c>
      <c r="T2394">
        <f>VLOOKUP(D2394,MoneyLine!$A$1:$K$33,10,FALSE)</f>
        <v>29.06904761904762</v>
      </c>
      <c r="V2394">
        <f>HomTotReg.!$B$17+(test!O2394*HomTotReg.!$B$18+HomTotReg.!$B$19*test!P2394+test!Q2394*HomTotReg.!$B$20)</f>
        <v>3.149841916431996</v>
      </c>
      <c r="W2394">
        <f>VisTotReg.!$B$17+(VisTotReg.!$B$18*test!R2394+test!S2394*VisTotReg.!$B$19+test!T2394*VisTotReg.!$B$20)</f>
        <v>2.3205454424827172</v>
      </c>
      <c r="Y2394">
        <f>'MoneyLine Reg. 1'!$B$17+('MoneyLine Reg. 1'!$B$18*test!I2394+test!J2394*'MoneyLine Reg. 1'!$B$19+test!T2394*'MoneyLine Reg. 1'!$B$20+test!Q2394*'MoneyLine Reg. 1'!$B$21)</f>
        <v>0.79054264576857547</v>
      </c>
      <c r="Z2394">
        <f>'MoneyLine Reg. 2'!$B$17+('MoneyLine Reg. 2'!$B$18*test!M2394+test!K2394*'MoneyLine Reg. 2'!$B$19+'MoneyLine Reg. 2'!$B$20*test!L2394+test!N2394*'MoneyLine Reg. 2'!$B$21)</f>
        <v>0.82545083254082252</v>
      </c>
    </row>
    <row r="2395" spans="1:26" x14ac:dyDescent="0.3">
      <c r="A2395" s="9">
        <v>45370</v>
      </c>
      <c r="B2395" s="7" t="s">
        <v>28</v>
      </c>
      <c r="C2395" s="7"/>
      <c r="D2395" s="7" t="s">
        <v>26</v>
      </c>
      <c r="I2395">
        <f>VLOOKUP(D2395,MoneyLine!$A$1:$K$33,7,FALSE)</f>
        <v>2.4278571428571381</v>
      </c>
      <c r="J2395">
        <f>VLOOKUP(B2395,MoneyLine!$A$1:$K$33,7,FALSE)</f>
        <v>60.434285714285707</v>
      </c>
      <c r="K2395">
        <f>VLOOKUP(B2395,MoneyLine!$A$1:$K$33,11,FALSE)</f>
        <v>6.9025000000000016</v>
      </c>
      <c r="L2395">
        <f>VLOOKUP(B2395,MoneyLine!$A$1:$D$33,4,FALSE)</f>
        <v>50.512499999999996</v>
      </c>
      <c r="M2395">
        <f>VLOOKUP(D2395,MoneyLine!$A$1:$K$33,11,FALSE)</f>
        <v>7.2874999999999996</v>
      </c>
      <c r="N2395">
        <f>VLOOKUP(D2395,MoneyLine!$A$1:$D$33,4,FALSE)</f>
        <v>44.772500000000001</v>
      </c>
      <c r="O2395">
        <f>VLOOKUP(D2395,MoneyLine!$A$1:$Q$33,14,FALSE)</f>
        <v>21.040476190476188</v>
      </c>
      <c r="P2395">
        <f>VLOOKUP(B2395,MoneyLine!$A$1:$Q$33,17,FALSE)</f>
        <v>10.998333333333333</v>
      </c>
      <c r="Q2395">
        <f>VLOOKUP(B2395,MoneyLine!$A$1:$K$33,10,FALSE)</f>
        <v>5.5184523809523807</v>
      </c>
      <c r="R2395">
        <f>VLOOKUP(B2395,MoneyLine!$A$1:$Q$33,14,FALSE)</f>
        <v>47.296666666666667</v>
      </c>
      <c r="S2395">
        <f>VLOOKUP(D2395,MoneyLine!$A$1:$Q$33,17,FALSE)</f>
        <v>-8.321428571428573</v>
      </c>
      <c r="T2395">
        <f>VLOOKUP(D2395,MoneyLine!$A$1:$K$33,10,FALSE)</f>
        <v>13.537738095238096</v>
      </c>
      <c r="V2395">
        <f>HomTotReg.!$B$17+(test!O2395*HomTotReg.!$B$18+HomTotReg.!$B$19*test!P2395+test!Q2395*HomTotReg.!$B$20)</f>
        <v>2.7901137427999365</v>
      </c>
      <c r="W2395">
        <f>VisTotReg.!$B$17+(VisTotReg.!$B$18*test!R2395+test!S2395*VisTotReg.!$B$19+test!T2395*VisTotReg.!$B$20)</f>
        <v>2.9469507753692072</v>
      </c>
      <c r="Y2395">
        <f>'MoneyLine Reg. 1'!$B$17+('MoneyLine Reg. 1'!$B$18*test!I2395+test!J2395*'MoneyLine Reg. 1'!$B$19+test!T2395*'MoneyLine Reg. 1'!$B$20+test!Q2395*'MoneyLine Reg. 1'!$B$21)</f>
        <v>-0.27575973538499476</v>
      </c>
      <c r="Z2395">
        <f>'MoneyLine Reg. 2'!$B$17+('MoneyLine Reg. 2'!$B$18*test!M2395+test!K2395*'MoneyLine Reg. 2'!$B$19+'MoneyLine Reg. 2'!$B$20*test!L2395+test!N2395*'MoneyLine Reg. 2'!$B$21)</f>
        <v>-0.20289890846821068</v>
      </c>
    </row>
    <row r="2396" spans="1:26" x14ac:dyDescent="0.3">
      <c r="A2396" s="8">
        <v>45370</v>
      </c>
      <c r="B2396" s="6" t="s">
        <v>32</v>
      </c>
      <c r="C2396" s="6"/>
      <c r="D2396" s="6" t="s">
        <v>14</v>
      </c>
      <c r="I2396">
        <f>VLOOKUP(D2396,MoneyLine!$A$1:$K$33,7,FALSE)</f>
        <v>85.562619047619037</v>
      </c>
      <c r="J2396">
        <f>VLOOKUP(B2396,MoneyLine!$A$1:$K$33,7,FALSE)</f>
        <v>91.395238095238099</v>
      </c>
      <c r="K2396">
        <f>VLOOKUP(B2396,MoneyLine!$A$1:$K$33,11,FALSE)</f>
        <v>4.9549999999999983</v>
      </c>
      <c r="L2396">
        <f>VLOOKUP(B2396,MoneyLine!$A$1:$D$33,4,FALSE)</f>
        <v>47.241</v>
      </c>
      <c r="M2396">
        <f>VLOOKUP(D2396,MoneyLine!$A$1:$K$33,11,FALSE)</f>
        <v>19.403750000000002</v>
      </c>
      <c r="N2396">
        <f>VLOOKUP(D2396,MoneyLine!$A$1:$D$33,4,FALSE)</f>
        <v>49.788499999999999</v>
      </c>
      <c r="O2396">
        <f>VLOOKUP(D2396,MoneyLine!$A$1:$Q$33,14,FALSE)</f>
        <v>87.124523809523808</v>
      </c>
      <c r="P2396">
        <f>VLOOKUP(B2396,MoneyLine!$A$1:$Q$33,17,FALSE)</f>
        <v>-9.4788095238095256</v>
      </c>
      <c r="Q2396">
        <f>VLOOKUP(B2396,MoneyLine!$A$1:$K$33,10,FALSE)</f>
        <v>-16.679047619047623</v>
      </c>
      <c r="R2396">
        <f>VLOOKUP(B2396,MoneyLine!$A$1:$Q$33,14,FALSE)</f>
        <v>85.390952380952371</v>
      </c>
      <c r="S2396">
        <f>VLOOKUP(D2396,MoneyLine!$A$1:$Q$33,17,FALSE)</f>
        <v>-3.2247619047619036</v>
      </c>
      <c r="T2396">
        <f>VLOOKUP(D2396,MoneyLine!$A$1:$K$33,10,FALSE)</f>
        <v>24.058452380952382</v>
      </c>
      <c r="V2396">
        <f>HomTotReg.!$B$17+(test!O2396*HomTotReg.!$B$18+HomTotReg.!$B$19*test!P2396+test!Q2396*HomTotReg.!$B$20)</f>
        <v>3.9512831650956581</v>
      </c>
      <c r="W2396">
        <f>VisTotReg.!$B$17+(VisTotReg.!$B$18*test!R2396+test!S2396*VisTotReg.!$B$19+test!T2396*VisTotReg.!$B$20)</f>
        <v>3.1984582765756384</v>
      </c>
      <c r="Y2396">
        <f>'MoneyLine Reg. 1'!$B$17+('MoneyLine Reg. 1'!$B$18*test!I2396+test!J2396*'MoneyLine Reg. 1'!$B$19+test!T2396*'MoneyLine Reg. 1'!$B$20+test!Q2396*'MoneyLine Reg. 1'!$B$21)</f>
        <v>0.55017173597019142</v>
      </c>
      <c r="Z2396">
        <f>'MoneyLine Reg. 2'!$B$17+('MoneyLine Reg. 2'!$B$18*test!M2396+test!K2396*'MoneyLine Reg. 2'!$B$19+'MoneyLine Reg. 2'!$B$20*test!L2396+test!N2396*'MoneyLine Reg. 2'!$B$21)</f>
        <v>1.253892140127407</v>
      </c>
    </row>
    <row r="2397" spans="1:26" x14ac:dyDescent="0.3">
      <c r="A2397" s="9">
        <v>45370</v>
      </c>
      <c r="B2397" s="7" t="s">
        <v>20</v>
      </c>
      <c r="C2397" s="7"/>
      <c r="D2397" s="7" t="s">
        <v>19</v>
      </c>
      <c r="I2397">
        <f>VLOOKUP(D2397,MoneyLine!$A$1:$K$33,7,FALSE)</f>
        <v>99.267142857142858</v>
      </c>
      <c r="J2397">
        <f>VLOOKUP(B2397,MoneyLine!$A$1:$K$33,7,FALSE)</f>
        <v>53.481666666666655</v>
      </c>
      <c r="K2397">
        <f>VLOOKUP(B2397,MoneyLine!$A$1:$K$33,11,FALSE)</f>
        <v>4.7974999999999994</v>
      </c>
      <c r="L2397">
        <f>VLOOKUP(B2397,MoneyLine!$A$1:$D$33,4,FALSE)</f>
        <v>46.0565</v>
      </c>
      <c r="M2397">
        <f>VLOOKUP(D2397,MoneyLine!$A$1:$K$33,11,FALSE)</f>
        <v>11.873749999999998</v>
      </c>
      <c r="N2397">
        <f>VLOOKUP(D2397,MoneyLine!$A$1:$D$33,4,FALSE)</f>
        <v>44.580500000000001</v>
      </c>
      <c r="O2397">
        <f>VLOOKUP(D2397,MoneyLine!$A$1:$Q$33,14,FALSE)</f>
        <v>93.099761904761891</v>
      </c>
      <c r="P2397">
        <f>VLOOKUP(B2397,MoneyLine!$A$1:$Q$33,17,FALSE)</f>
        <v>-10.467380952380953</v>
      </c>
      <c r="Q2397">
        <f>VLOOKUP(B2397,MoneyLine!$A$1:$K$33,10,FALSE)</f>
        <v>1.6524999999999999</v>
      </c>
      <c r="R2397">
        <f>VLOOKUP(B2397,MoneyLine!$A$1:$Q$33,14,FALSE)</f>
        <v>58.340238095238099</v>
      </c>
      <c r="S2397">
        <f>VLOOKUP(D2397,MoneyLine!$A$1:$Q$33,17,FALSE)</f>
        <v>-14.223571428571427</v>
      </c>
      <c r="T2397">
        <f>VLOOKUP(D2397,MoneyLine!$A$1:$K$33,10,FALSE)</f>
        <v>-3.2023809523808761E-2</v>
      </c>
      <c r="V2397">
        <f>HomTotReg.!$B$17+(test!O2397*HomTotReg.!$B$18+HomTotReg.!$B$19*test!P2397+test!Q2397*HomTotReg.!$B$20)</f>
        <v>3.822901944043136</v>
      </c>
      <c r="W2397">
        <f>VisTotReg.!$B$17+(VisTotReg.!$B$18*test!R2397+test!S2397*VisTotReg.!$B$19+test!T2397*VisTotReg.!$B$20)</f>
        <v>3.3303633783153015</v>
      </c>
      <c r="Y2397">
        <f>'MoneyLine Reg. 1'!$B$17+('MoneyLine Reg. 1'!$B$18*test!I2397+test!J2397*'MoneyLine Reg. 1'!$B$19+test!T2397*'MoneyLine Reg. 1'!$B$20+test!Q2397*'MoneyLine Reg. 1'!$B$21)</f>
        <v>0.60395950348010086</v>
      </c>
      <c r="Z2397">
        <f>'MoneyLine Reg. 2'!$B$17+('MoneyLine Reg. 2'!$B$18*test!M2397+test!K2397*'MoneyLine Reg. 2'!$B$19+'MoneyLine Reg. 2'!$B$20*test!L2397+test!N2397*'MoneyLine Reg. 2'!$B$21)</f>
        <v>0.52233895851144974</v>
      </c>
    </row>
    <row r="2398" spans="1:26" x14ac:dyDescent="0.3">
      <c r="A2398" s="8">
        <v>45370</v>
      </c>
      <c r="B2398" s="6" t="s">
        <v>33</v>
      </c>
      <c r="C2398" s="6"/>
      <c r="D2398" s="6" t="s">
        <v>9</v>
      </c>
      <c r="I2398">
        <f>VLOOKUP(D2398,MoneyLine!$A$1:$K$33,7,FALSE)</f>
        <v>154.76523809523809</v>
      </c>
      <c r="J2398">
        <f>VLOOKUP(B2398,MoneyLine!$A$1:$K$33,7,FALSE)</f>
        <v>35.906904761904762</v>
      </c>
      <c r="K2398">
        <f>VLOOKUP(B2398,MoneyLine!$A$1:$K$33,11,FALSE)</f>
        <v>3.707499999999996</v>
      </c>
      <c r="L2398">
        <f>VLOOKUP(B2398,MoneyLine!$A$1:$D$33,4,FALSE)</f>
        <v>47.251999999999995</v>
      </c>
      <c r="M2398">
        <f>VLOOKUP(D2398,MoneyLine!$A$1:$K$33,11,FALSE)</f>
        <v>17.220000000000002</v>
      </c>
      <c r="N2398">
        <f>VLOOKUP(D2398,MoneyLine!$A$1:$D$33,4,FALSE)</f>
        <v>58.933</v>
      </c>
      <c r="O2398">
        <f>VLOOKUP(D2398,MoneyLine!$A$1:$Q$33,14,FALSE)</f>
        <v>117.61833333333333</v>
      </c>
      <c r="P2398">
        <f>VLOOKUP(B2398,MoneyLine!$A$1:$Q$33,17,FALSE)</f>
        <v>-16.226190476190478</v>
      </c>
      <c r="Q2398">
        <f>VLOOKUP(B2398,MoneyLine!$A$1:$K$33,10,FALSE)</f>
        <v>29.473928571428576</v>
      </c>
      <c r="R2398">
        <f>VLOOKUP(B2398,MoneyLine!$A$1:$Q$33,14,FALSE)</f>
        <v>44.759523809523806</v>
      </c>
      <c r="S2398">
        <f>VLOOKUP(D2398,MoneyLine!$A$1:$Q$33,17,FALSE)</f>
        <v>29.393333333333338</v>
      </c>
      <c r="T2398">
        <f>VLOOKUP(D2398,MoneyLine!$A$1:$K$33,10,FALSE)</f>
        <v>-2.4774999999999996</v>
      </c>
      <c r="V2398">
        <f>HomTotReg.!$B$17+(test!O2398*HomTotReg.!$B$18+HomTotReg.!$B$19*test!P2398+test!Q2398*HomTotReg.!$B$20)</f>
        <v>3.8367151283288194</v>
      </c>
      <c r="W2398">
        <f>VisTotReg.!$B$17+(VisTotReg.!$B$18*test!R2398+test!S2398*VisTotReg.!$B$19+test!T2398*VisTotReg.!$B$20)</f>
        <v>2.816469746785363</v>
      </c>
      <c r="Y2398">
        <f>'MoneyLine Reg. 1'!$B$17+('MoneyLine Reg. 1'!$B$18*test!I2398+test!J2398*'MoneyLine Reg. 1'!$B$19+test!T2398*'MoneyLine Reg. 1'!$B$20+test!Q2398*'MoneyLine Reg. 1'!$B$21)</f>
        <v>1.037734528544034</v>
      </c>
      <c r="Z2398">
        <f>'MoneyLine Reg. 2'!$B$17+('MoneyLine Reg. 2'!$B$18*test!M2398+test!K2398*'MoneyLine Reg. 2'!$B$19+'MoneyLine Reg. 2'!$B$20*test!L2398+test!N2398*'MoneyLine Reg. 2'!$B$21)</f>
        <v>1.8455436759416215</v>
      </c>
    </row>
    <row r="2399" spans="1:26" x14ac:dyDescent="0.3">
      <c r="A2399" s="9">
        <v>45370</v>
      </c>
      <c r="B2399" s="7" t="s">
        <v>6</v>
      </c>
      <c r="C2399" s="7"/>
      <c r="D2399" s="7" t="s">
        <v>29</v>
      </c>
      <c r="I2399">
        <f>VLOOKUP(D2399,MoneyLine!$A$1:$K$33,7,FALSE)</f>
        <v>120.64333333333332</v>
      </c>
      <c r="J2399">
        <f>VLOOKUP(B2399,MoneyLine!$A$1:$K$33,7,FALSE)</f>
        <v>-14.717619047619038</v>
      </c>
      <c r="K2399">
        <f>VLOOKUP(B2399,MoneyLine!$A$1:$K$33,11,FALSE)</f>
        <v>1.6887499999999989</v>
      </c>
      <c r="L2399">
        <f>VLOOKUP(B2399,MoneyLine!$A$1:$D$33,4,FALSE)</f>
        <v>38.247500000000002</v>
      </c>
      <c r="M2399">
        <f>VLOOKUP(D2399,MoneyLine!$A$1:$K$33,11,FALSE)</f>
        <v>13.331249999999997</v>
      </c>
      <c r="N2399">
        <f>VLOOKUP(D2399,MoneyLine!$A$1:$D$33,4,FALSE)</f>
        <v>55.3095</v>
      </c>
      <c r="O2399">
        <f>VLOOKUP(D2399,MoneyLine!$A$1:$Q$33,14,FALSE)</f>
        <v>76.355714285714271</v>
      </c>
      <c r="P2399">
        <f>VLOOKUP(B2399,MoneyLine!$A$1:$Q$33,17,FALSE)</f>
        <v>-23.022142857142857</v>
      </c>
      <c r="Q2399">
        <f>VLOOKUP(B2399,MoneyLine!$A$1:$K$33,10,FALSE)</f>
        <v>2.2516666666666674</v>
      </c>
      <c r="R2399">
        <f>VLOOKUP(B2399,MoneyLine!$A$1:$Q$33,14,FALSE)</f>
        <v>4.214999999999999</v>
      </c>
      <c r="S2399">
        <f>VLOOKUP(D2399,MoneyLine!$A$1:$Q$33,17,FALSE)</f>
        <v>28.97</v>
      </c>
      <c r="T2399">
        <f>VLOOKUP(D2399,MoneyLine!$A$1:$K$33,10,FALSE)</f>
        <v>20.598452380952381</v>
      </c>
      <c r="V2399">
        <f>HomTotReg.!$B$17+(test!O2399*HomTotReg.!$B$18+HomTotReg.!$B$19*test!P2399+test!Q2399*HomTotReg.!$B$20)</f>
        <v>3.7721111756971837</v>
      </c>
      <c r="W2399">
        <f>VisTotReg.!$B$17+(VisTotReg.!$B$18*test!R2399+test!S2399*VisTotReg.!$B$19+test!T2399*VisTotReg.!$B$20)</f>
        <v>1.9995485627978185</v>
      </c>
      <c r="Y2399">
        <f>'MoneyLine Reg. 1'!$B$17+('MoneyLine Reg. 1'!$B$18*test!I2399+test!J2399*'MoneyLine Reg. 1'!$B$19+test!T2399*'MoneyLine Reg. 1'!$B$20+test!Q2399*'MoneyLine Reg. 1'!$B$21)</f>
        <v>1.8780825962865646</v>
      </c>
      <c r="Z2399">
        <f>'MoneyLine Reg. 2'!$B$17+('MoneyLine Reg. 2'!$B$18*test!M2399+test!K2399*'MoneyLine Reg. 2'!$B$19+'MoneyLine Reg. 2'!$B$20*test!L2399+test!N2399*'MoneyLine Reg. 2'!$B$21)</f>
        <v>2.1476485501408011</v>
      </c>
    </row>
    <row r="2400" spans="1:26" x14ac:dyDescent="0.3">
      <c r="A2400" s="8">
        <v>45370</v>
      </c>
      <c r="B2400" s="6" t="s">
        <v>3</v>
      </c>
      <c r="C2400" s="6"/>
      <c r="D2400" s="6" t="s">
        <v>15</v>
      </c>
      <c r="I2400">
        <f>VLOOKUP(D2400,MoneyLine!$A$1:$K$33,7,FALSE)</f>
        <v>101.46142857142856</v>
      </c>
      <c r="J2400">
        <f>VLOOKUP(B2400,MoneyLine!$A$1:$K$33,7,FALSE)</f>
        <v>103.61880952380953</v>
      </c>
      <c r="K2400">
        <f>VLOOKUP(B2400,MoneyLine!$A$1:$K$33,11,FALSE)</f>
        <v>6.7725000000000009</v>
      </c>
      <c r="L2400">
        <f>VLOOKUP(B2400,MoneyLine!$A$1:$D$33,4,FALSE)</f>
        <v>53.618500000000004</v>
      </c>
      <c r="M2400">
        <f>VLOOKUP(D2400,MoneyLine!$A$1:$K$33,11,FALSE)</f>
        <v>16.143749999999997</v>
      </c>
      <c r="N2400">
        <f>VLOOKUP(D2400,MoneyLine!$A$1:$D$33,4,FALSE)</f>
        <v>52.539000000000001</v>
      </c>
      <c r="O2400">
        <f>VLOOKUP(D2400,MoneyLine!$A$1:$Q$33,14,FALSE)</f>
        <v>76.89928571428571</v>
      </c>
      <c r="P2400">
        <f>VLOOKUP(B2400,MoneyLine!$A$1:$Q$33,17,FALSE)</f>
        <v>15.725476190476186</v>
      </c>
      <c r="Q2400">
        <f>VLOOKUP(B2400,MoneyLine!$A$1:$K$33,10,FALSE)</f>
        <v>34.368214285714288</v>
      </c>
      <c r="R2400">
        <f>VLOOKUP(B2400,MoneyLine!$A$1:$Q$33,14,FALSE)</f>
        <v>76.556190476190451</v>
      </c>
      <c r="S2400">
        <f>VLOOKUP(D2400,MoneyLine!$A$1:$Q$33,17,FALSE)</f>
        <v>16.578095238095237</v>
      </c>
      <c r="T2400">
        <f>VLOOKUP(D2400,MoneyLine!$A$1:$K$33,10,FALSE)</f>
        <v>-8.7532142857142858</v>
      </c>
      <c r="V2400">
        <f>HomTotReg.!$B$17+(test!O2400*HomTotReg.!$B$18+HomTotReg.!$B$19*test!P2400+test!Q2400*HomTotReg.!$B$20)</f>
        <v>3.013188655944965</v>
      </c>
      <c r="W2400">
        <f>VisTotReg.!$B$17+(VisTotReg.!$B$18*test!R2400+test!S2400*VisTotReg.!$B$19+test!T2400*VisTotReg.!$B$20)</f>
        <v>3.4002684986463003</v>
      </c>
      <c r="Y2400">
        <f>'MoneyLine Reg. 1'!$B$17+('MoneyLine Reg. 1'!$B$18*test!I2400+test!J2400*'MoneyLine Reg. 1'!$B$19+test!T2400*'MoneyLine Reg. 1'!$B$20+test!Q2400*'MoneyLine Reg. 1'!$B$21)</f>
        <v>-0.39988208743072673</v>
      </c>
      <c r="Z2400">
        <f>'MoneyLine Reg. 2'!$B$17+('MoneyLine Reg. 2'!$B$18*test!M2400+test!K2400*'MoneyLine Reg. 2'!$B$19+'MoneyLine Reg. 2'!$B$20*test!L2400+test!N2400*'MoneyLine Reg. 2'!$B$21)</f>
        <v>0.66395125917842046</v>
      </c>
    </row>
    <row r="2401" spans="1:26" x14ac:dyDescent="0.3">
      <c r="A2401" s="9">
        <v>45370</v>
      </c>
      <c r="B2401" s="7" t="s">
        <v>24</v>
      </c>
      <c r="C2401" s="7"/>
      <c r="D2401" s="7" t="s">
        <v>21</v>
      </c>
      <c r="I2401">
        <f>VLOOKUP(D2401,MoneyLine!$A$1:$K$33,7,FALSE)</f>
        <v>81.149285714285725</v>
      </c>
      <c r="J2401">
        <f>VLOOKUP(B2401,MoneyLine!$A$1:$K$33,7,FALSE)</f>
        <v>-28.852380952380948</v>
      </c>
      <c r="K2401">
        <f>VLOOKUP(B2401,MoneyLine!$A$1:$K$33,11,FALSE)</f>
        <v>5.754999999999999</v>
      </c>
      <c r="L2401">
        <f>VLOOKUP(B2401,MoneyLine!$A$1:$D$33,4,FALSE)</f>
        <v>42.153999999999996</v>
      </c>
      <c r="M2401">
        <f>VLOOKUP(D2401,MoneyLine!$A$1:$K$33,11,FALSE)</f>
        <v>9.1225000000000005</v>
      </c>
      <c r="N2401">
        <f>VLOOKUP(D2401,MoneyLine!$A$1:$D$33,4,FALSE)</f>
        <v>51.807999999999993</v>
      </c>
      <c r="O2401">
        <f>VLOOKUP(D2401,MoneyLine!$A$1:$Q$33,14,FALSE)</f>
        <v>65.387857142857143</v>
      </c>
      <c r="P2401">
        <f>VLOOKUP(B2401,MoneyLine!$A$1:$Q$33,17,FALSE)</f>
        <v>-35.079523809523806</v>
      </c>
      <c r="Q2401">
        <f>VLOOKUP(B2401,MoneyLine!$A$1:$K$33,10,FALSE)</f>
        <v>-0.52404761904761887</v>
      </c>
      <c r="R2401">
        <f>VLOOKUP(B2401,MoneyLine!$A$1:$Q$33,14,FALSE)</f>
        <v>7.490952380952379</v>
      </c>
      <c r="S2401">
        <f>VLOOKUP(D2401,MoneyLine!$A$1:$Q$33,17,FALSE)</f>
        <v>7.3759523809523806</v>
      </c>
      <c r="T2401">
        <f>VLOOKUP(D2401,MoneyLine!$A$1:$K$33,10,FALSE)</f>
        <v>8.0371428571428574</v>
      </c>
      <c r="V2401">
        <f>HomTotReg.!$B$17+(test!O2401*HomTotReg.!$B$18+HomTotReg.!$B$19*test!P2401+test!Q2401*HomTotReg.!$B$20)</f>
        <v>3.8143942104714617</v>
      </c>
      <c r="W2401">
        <f>VisTotReg.!$B$17+(VisTotReg.!$B$18*test!R2401+test!S2401*VisTotReg.!$B$19+test!T2401*VisTotReg.!$B$20)</f>
        <v>2.4158601353391802</v>
      </c>
      <c r="Y2401">
        <f>'MoneyLine Reg. 1'!$B$17+('MoneyLine Reg. 1'!$B$18*test!I2401+test!J2401*'MoneyLine Reg. 1'!$B$19+test!T2401*'MoneyLine Reg. 1'!$B$20+test!Q2401*'MoneyLine Reg. 1'!$B$21)</f>
        <v>1.5077442020405682</v>
      </c>
      <c r="Z2401">
        <f>'MoneyLine Reg. 2'!$B$17+('MoneyLine Reg. 2'!$B$18*test!M2401+test!K2401*'MoneyLine Reg. 2'!$B$19+'MoneyLine Reg. 2'!$B$20*test!L2401+test!N2401*'MoneyLine Reg. 2'!$B$21)</f>
        <v>1.1081805613715843</v>
      </c>
    </row>
    <row r="2402" spans="1:26" x14ac:dyDescent="0.3">
      <c r="A2402" s="8">
        <v>45370</v>
      </c>
      <c r="B2402" s="6" t="s">
        <v>18</v>
      </c>
      <c r="C2402" s="6"/>
      <c r="D2402" s="6" t="s">
        <v>16</v>
      </c>
      <c r="I2402">
        <f>VLOOKUP(D2402,MoneyLine!$A$1:$K$33,7,FALSE)</f>
        <v>64.561666666666639</v>
      </c>
      <c r="J2402">
        <f>VLOOKUP(B2402,MoneyLine!$A$1:$K$33,7,FALSE)</f>
        <v>161.3661904761905</v>
      </c>
      <c r="K2402">
        <f>VLOOKUP(B2402,MoneyLine!$A$1:$K$33,11,FALSE)</f>
        <v>18.088749999999997</v>
      </c>
      <c r="L2402">
        <f>VLOOKUP(B2402,MoneyLine!$A$1:$D$33,4,FALSE)</f>
        <v>55.644500000000001</v>
      </c>
      <c r="M2402">
        <f>VLOOKUP(D2402,MoneyLine!$A$1:$K$33,11,FALSE)</f>
        <v>10.3225</v>
      </c>
      <c r="N2402">
        <f>VLOOKUP(D2402,MoneyLine!$A$1:$D$33,4,FALSE)</f>
        <v>48.538999999999994</v>
      </c>
      <c r="O2402">
        <f>VLOOKUP(D2402,MoneyLine!$A$1:$Q$33,14,FALSE)</f>
        <v>75.591190476190462</v>
      </c>
      <c r="P2402">
        <f>VLOOKUP(B2402,MoneyLine!$A$1:$Q$33,17,FALSE)</f>
        <v>63.627142857142857</v>
      </c>
      <c r="Q2402">
        <f>VLOOKUP(B2402,MoneyLine!$A$1:$K$33,10,FALSE)</f>
        <v>-8.5753571428571433</v>
      </c>
      <c r="R2402">
        <f>VLOOKUP(B2402,MoneyLine!$A$1:$Q$33,14,FALSE)</f>
        <v>80.616190476190468</v>
      </c>
      <c r="S2402">
        <f>VLOOKUP(D2402,MoneyLine!$A$1:$Q$33,17,FALSE)</f>
        <v>-17.098809523809521</v>
      </c>
      <c r="T2402">
        <f>VLOOKUP(D2402,MoneyLine!$A$1:$K$33,10,FALSE)</f>
        <v>17.131547619047623</v>
      </c>
      <c r="V2402">
        <f>HomTotReg.!$B$17+(test!O2402*HomTotReg.!$B$18+HomTotReg.!$B$19*test!P2402+test!Q2402*HomTotReg.!$B$20)</f>
        <v>2.9651838094784182</v>
      </c>
      <c r="W2402">
        <f>VisTotReg.!$B$17+(VisTotReg.!$B$18*test!R2402+test!S2402*VisTotReg.!$B$19+test!T2402*VisTotReg.!$B$20)</f>
        <v>3.3674951658125472</v>
      </c>
      <c r="Y2402">
        <f>'MoneyLine Reg. 1'!$B$17+('MoneyLine Reg. 1'!$B$18*test!I2402+test!J2402*'MoneyLine Reg. 1'!$B$19+test!T2402*'MoneyLine Reg. 1'!$B$20+test!Q2402*'MoneyLine Reg. 1'!$B$21)</f>
        <v>-0.63808586378245591</v>
      </c>
      <c r="Z2402">
        <f>'MoneyLine Reg. 2'!$B$17+('MoneyLine Reg. 2'!$B$18*test!M2402+test!K2402*'MoneyLine Reg. 2'!$B$19+'MoneyLine Reg. 2'!$B$20*test!L2402+test!N2402*'MoneyLine Reg. 2'!$B$21)</f>
        <v>-0.79345003208511766</v>
      </c>
    </row>
    <row r="2403" spans="1:26" x14ac:dyDescent="0.3">
      <c r="A2403" s="9">
        <v>45370</v>
      </c>
      <c r="B2403" s="7" t="s">
        <v>23</v>
      </c>
      <c r="C2403" s="7"/>
      <c r="D2403" s="7" t="s">
        <v>17</v>
      </c>
      <c r="I2403">
        <f>VLOOKUP(D2403,MoneyLine!$A$1:$K$33,7,FALSE)</f>
        <v>126.67</v>
      </c>
      <c r="J2403">
        <f>VLOOKUP(B2403,MoneyLine!$A$1:$K$33,7,FALSE)</f>
        <v>101.00309523809524</v>
      </c>
      <c r="K2403">
        <f>VLOOKUP(B2403,MoneyLine!$A$1:$K$33,11,FALSE)</f>
        <v>6.8149999999999995</v>
      </c>
      <c r="L2403">
        <f>VLOOKUP(B2403,MoneyLine!$A$1:$D$33,4,FALSE)</f>
        <v>52.277999999999999</v>
      </c>
      <c r="M2403">
        <f>VLOOKUP(D2403,MoneyLine!$A$1:$K$33,11,FALSE)</f>
        <v>19.922499999999999</v>
      </c>
      <c r="N2403">
        <f>VLOOKUP(D2403,MoneyLine!$A$1:$D$33,4,FALSE)</f>
        <v>49.902000000000001</v>
      </c>
      <c r="O2403">
        <f>VLOOKUP(D2403,MoneyLine!$A$1:$Q$33,14,FALSE)</f>
        <v>104.88261904761904</v>
      </c>
      <c r="P2403">
        <f>VLOOKUP(B2403,MoneyLine!$A$1:$Q$33,17,FALSE)</f>
        <v>22.973095238095237</v>
      </c>
      <c r="Q2403">
        <f>VLOOKUP(B2403,MoneyLine!$A$1:$K$33,10,FALSE)</f>
        <v>43.088928571428575</v>
      </c>
      <c r="R2403">
        <f>VLOOKUP(B2403,MoneyLine!$A$1:$Q$33,14,FALSE)</f>
        <v>66.898333333333312</v>
      </c>
      <c r="S2403">
        <f>VLOOKUP(D2403,MoneyLine!$A$1:$Q$33,17,FALSE)</f>
        <v>9.6223809523809507</v>
      </c>
      <c r="T2403">
        <f>VLOOKUP(D2403,MoneyLine!$A$1:$K$33,10,FALSE)</f>
        <v>23.209285714285713</v>
      </c>
      <c r="V2403">
        <f>HomTotReg.!$B$17+(test!O2403*HomTotReg.!$B$18+HomTotReg.!$B$19*test!P2403+test!Q2403*HomTotReg.!$B$20)</f>
        <v>3.1364289323758898</v>
      </c>
      <c r="W2403">
        <f>VisTotReg.!$B$17+(VisTotReg.!$B$18*test!R2403+test!S2403*VisTotReg.!$B$19+test!T2403*VisTotReg.!$B$20)</f>
        <v>2.877089522244181</v>
      </c>
      <c r="Y2403">
        <f>'MoneyLine Reg. 1'!$B$17+('MoneyLine Reg. 1'!$B$18*test!I2403+test!J2403*'MoneyLine Reg. 1'!$B$19+test!T2403*'MoneyLine Reg. 1'!$B$20+test!Q2403*'MoneyLine Reg. 1'!$B$21)</f>
        <v>0.23237342133976219</v>
      </c>
      <c r="Z2403">
        <f>'MoneyLine Reg. 2'!$B$17+('MoneyLine Reg. 2'!$B$18*test!M2403+test!K2403*'MoneyLine Reg. 2'!$B$19+'MoneyLine Reg. 2'!$B$20*test!L2403+test!N2403*'MoneyLine Reg. 2'!$B$21)</f>
        <v>0.80459675182409773</v>
      </c>
    </row>
    <row r="2404" spans="1:26" x14ac:dyDescent="0.3">
      <c r="A2404" s="8">
        <v>45370</v>
      </c>
      <c r="B2404" s="6" t="s">
        <v>5</v>
      </c>
      <c r="C2404" s="6"/>
      <c r="D2404" s="6" t="s">
        <v>4</v>
      </c>
      <c r="I2404">
        <f>VLOOKUP(D2404,MoneyLine!$A$1:$K$33,7,FALSE)</f>
        <v>71.288571428571402</v>
      </c>
      <c r="J2404">
        <f>VLOOKUP(B2404,MoneyLine!$A$1:$K$33,7,FALSE)</f>
        <v>92.519047619047612</v>
      </c>
      <c r="K2404">
        <f>VLOOKUP(B2404,MoneyLine!$A$1:$K$33,11,FALSE)</f>
        <v>15.5725</v>
      </c>
      <c r="L2404">
        <f>VLOOKUP(B2404,MoneyLine!$A$1:$D$33,4,FALSE)</f>
        <v>52.448999999999998</v>
      </c>
      <c r="M2404">
        <f>VLOOKUP(D2404,MoneyLine!$A$1:$K$33,11,FALSE)</f>
        <v>4.0925000000000029</v>
      </c>
      <c r="N2404">
        <f>VLOOKUP(D2404,MoneyLine!$A$1:$D$33,4,FALSE)</f>
        <v>50.962499999999999</v>
      </c>
      <c r="O2404">
        <f>VLOOKUP(D2404,MoneyLine!$A$1:$Q$33,14,FALSE)</f>
        <v>28.298571428571432</v>
      </c>
      <c r="P2404">
        <f>VLOOKUP(B2404,MoneyLine!$A$1:$Q$33,17,FALSE)</f>
        <v>2.4073809523809526</v>
      </c>
      <c r="Q2404">
        <f>VLOOKUP(B2404,MoneyLine!$A$1:$K$33,10,FALSE)</f>
        <v>7.11511904761905</v>
      </c>
      <c r="R2404">
        <f>VLOOKUP(B2404,MoneyLine!$A$1:$Q$33,14,FALSE)</f>
        <v>80.7392857142857</v>
      </c>
      <c r="S2404">
        <f>VLOOKUP(D2404,MoneyLine!$A$1:$Q$33,17,FALSE)</f>
        <v>33.857619047619039</v>
      </c>
      <c r="T2404">
        <f>VLOOKUP(D2404,MoneyLine!$A$1:$K$33,10,FALSE)</f>
        <v>21.901309523809527</v>
      </c>
      <c r="V2404">
        <f>HomTotReg.!$B$17+(test!O2404*HomTotReg.!$B$18+HomTotReg.!$B$19*test!P2404+test!Q2404*HomTotReg.!$B$20)</f>
        <v>2.9403692179107117</v>
      </c>
      <c r="W2404">
        <f>VisTotReg.!$B$17+(VisTotReg.!$B$18*test!R2404+test!S2404*VisTotReg.!$B$19+test!T2404*VisTotReg.!$B$20)</f>
        <v>2.8444811130054513</v>
      </c>
      <c r="Y2404">
        <f>'MoneyLine Reg. 1'!$B$17+('MoneyLine Reg. 1'!$B$18*test!I2404+test!J2404*'MoneyLine Reg. 1'!$B$19+test!T2404*'MoneyLine Reg. 1'!$B$20+test!Q2404*'MoneyLine Reg. 1'!$B$21)</f>
        <v>0.12936706101327197</v>
      </c>
      <c r="Z2404">
        <f>'MoneyLine Reg. 2'!$B$17+('MoneyLine Reg. 2'!$B$18*test!M2404+test!K2404*'MoneyLine Reg. 2'!$B$19+'MoneyLine Reg. 2'!$B$20*test!L2404+test!N2404*'MoneyLine Reg. 2'!$B$21)</f>
        <v>-0.61135287625839618</v>
      </c>
    </row>
    <row r="2405" spans="1:26" x14ac:dyDescent="0.3">
      <c r="A2405" s="9">
        <v>45370</v>
      </c>
      <c r="B2405" s="7" t="s">
        <v>11</v>
      </c>
      <c r="C2405" s="7"/>
      <c r="D2405" s="7" t="s">
        <v>10</v>
      </c>
      <c r="I2405">
        <f>VLOOKUP(D2405,MoneyLine!$A$1:$K$33,7,FALSE)</f>
        <v>43.783809523809516</v>
      </c>
      <c r="J2405">
        <f>VLOOKUP(B2405,MoneyLine!$A$1:$K$33,7,FALSE)</f>
        <v>121.01880952380951</v>
      </c>
      <c r="K2405">
        <f>VLOOKUP(B2405,MoneyLine!$A$1:$K$33,11,FALSE)</f>
        <v>15.838749999999997</v>
      </c>
      <c r="L2405">
        <f>VLOOKUP(B2405,MoneyLine!$A$1:$D$33,4,FALSE)</f>
        <v>52.685499999999998</v>
      </c>
      <c r="M2405">
        <f>VLOOKUP(D2405,MoneyLine!$A$1:$K$33,11,FALSE)</f>
        <v>2.1412499999999977</v>
      </c>
      <c r="N2405">
        <f>VLOOKUP(D2405,MoneyLine!$A$1:$D$33,4,FALSE)</f>
        <v>45.351499999999994</v>
      </c>
      <c r="O2405">
        <f>VLOOKUP(D2405,MoneyLine!$A$1:$Q$33,14,FALSE)</f>
        <v>43.181904761904768</v>
      </c>
      <c r="P2405">
        <f>VLOOKUP(B2405,MoneyLine!$A$1:$Q$33,17,FALSE)</f>
        <v>15.627619047619051</v>
      </c>
      <c r="Q2405">
        <f>VLOOKUP(B2405,MoneyLine!$A$1:$K$33,10,FALSE)</f>
        <v>10.4975</v>
      </c>
      <c r="R2405">
        <f>VLOOKUP(B2405,MoneyLine!$A$1:$Q$33,14,FALSE)</f>
        <v>85.286666666666662</v>
      </c>
      <c r="S2405">
        <f>VLOOKUP(D2405,MoneyLine!$A$1:$Q$33,17,FALSE)</f>
        <v>-14.675714285714287</v>
      </c>
      <c r="T2405">
        <f>VLOOKUP(D2405,MoneyLine!$A$1:$K$33,10,FALSE)</f>
        <v>13.367738095238096</v>
      </c>
      <c r="V2405">
        <f>HomTotReg.!$B$17+(test!O2405*HomTotReg.!$B$18+HomTotReg.!$B$19*test!P2405+test!Q2405*HomTotReg.!$B$20)</f>
        <v>2.9205180724501911</v>
      </c>
      <c r="W2405">
        <f>VisTotReg.!$B$17+(VisTotReg.!$B$18*test!R2405+test!S2405*VisTotReg.!$B$19+test!T2405*VisTotReg.!$B$20)</f>
        <v>3.4567131901436543</v>
      </c>
      <c r="Y2405">
        <f>'MoneyLine Reg. 1'!$B$17+('MoneyLine Reg. 1'!$B$18*test!I2405+test!J2405*'MoneyLine Reg. 1'!$B$19+test!T2405*'MoneyLine Reg. 1'!$B$20+test!Q2405*'MoneyLine Reg. 1'!$B$21)</f>
        <v>-0.62018747277782271</v>
      </c>
      <c r="Z2405">
        <f>'MoneyLine Reg. 2'!$B$17+('MoneyLine Reg. 2'!$B$18*test!M2405+test!K2405*'MoneyLine Reg. 2'!$B$19+'MoneyLine Reg. 2'!$B$20*test!L2405+test!N2405*'MoneyLine Reg. 2'!$B$21)</f>
        <v>-1.1638628878033357</v>
      </c>
    </row>
    <row r="2406" spans="1:26" x14ac:dyDescent="0.3">
      <c r="A2406" s="8">
        <v>45370</v>
      </c>
      <c r="B2406" s="6" t="s">
        <v>13</v>
      </c>
      <c r="C2406" s="6"/>
      <c r="D2406" s="6" t="s">
        <v>8</v>
      </c>
      <c r="I2406">
        <f>VLOOKUP(D2406,MoneyLine!$A$1:$K$33,7,FALSE)</f>
        <v>158.14214285714286</v>
      </c>
      <c r="J2406">
        <f>VLOOKUP(B2406,MoneyLine!$A$1:$K$33,7,FALSE)</f>
        <v>52.757857142857148</v>
      </c>
      <c r="K2406">
        <f>VLOOKUP(B2406,MoneyLine!$A$1:$K$33,11,FALSE)</f>
        <v>5.03125</v>
      </c>
      <c r="L2406">
        <f>VLOOKUP(B2406,MoneyLine!$A$1:$D$33,4,FALSE)</f>
        <v>47.964499999999994</v>
      </c>
      <c r="M2406">
        <f>VLOOKUP(D2406,MoneyLine!$A$1:$K$33,11,FALSE)</f>
        <v>11.611250000000004</v>
      </c>
      <c r="N2406">
        <f>VLOOKUP(D2406,MoneyLine!$A$1:$D$33,4,FALSE)</f>
        <v>49.862499999999997</v>
      </c>
      <c r="O2406">
        <f>VLOOKUP(D2406,MoneyLine!$A$1:$Q$33,14,FALSE)</f>
        <v>125.46428571428571</v>
      </c>
      <c r="P2406">
        <f>VLOOKUP(B2406,MoneyLine!$A$1:$Q$33,17,FALSE)</f>
        <v>6.5440476190476176</v>
      </c>
      <c r="Q2406">
        <f>VLOOKUP(B2406,MoneyLine!$A$1:$K$33,10,FALSE)</f>
        <v>-4.3963095238095242</v>
      </c>
      <c r="R2406">
        <f>VLOOKUP(B2406,MoneyLine!$A$1:$Q$33,14,FALSE)</f>
        <v>36.921904761904756</v>
      </c>
      <c r="S2406">
        <f>VLOOKUP(D2406,MoneyLine!$A$1:$Q$33,17,FALSE)</f>
        <v>14.067142857142855</v>
      </c>
      <c r="T2406">
        <f>VLOOKUP(D2406,MoneyLine!$A$1:$K$33,10,FALSE)</f>
        <v>21.027261904761904</v>
      </c>
      <c r="V2406">
        <f>HomTotReg.!$B$17+(test!O2406*HomTotReg.!$B$18+HomTotReg.!$B$19*test!P2406+test!Q2406*HomTotReg.!$B$20)</f>
        <v>4.051880008054173</v>
      </c>
      <c r="W2406">
        <f>VisTotReg.!$B$17+(VisTotReg.!$B$18*test!R2406+test!S2406*VisTotReg.!$B$19+test!T2406*VisTotReg.!$B$20)</f>
        <v>2.5140336491636122</v>
      </c>
      <c r="Y2406">
        <f>'MoneyLine Reg. 1'!$B$17+('MoneyLine Reg. 1'!$B$18*test!I2406+test!J2406*'MoneyLine Reg. 1'!$B$19+test!T2406*'MoneyLine Reg. 1'!$B$20+test!Q2406*'MoneyLine Reg. 1'!$B$21)</f>
        <v>1.5411965055448893</v>
      </c>
      <c r="Z2406">
        <f>'MoneyLine Reg. 2'!$B$17+('MoneyLine Reg. 2'!$B$18*test!M2406+test!K2406*'MoneyLine Reg. 2'!$B$19+'MoneyLine Reg. 2'!$B$20*test!L2406+test!N2406*'MoneyLine Reg. 2'!$B$21)</f>
        <v>0.72550587733841887</v>
      </c>
    </row>
    <row r="2407" spans="1:26" x14ac:dyDescent="0.3">
      <c r="A2407" s="9">
        <v>45370</v>
      </c>
      <c r="B2407" s="7" t="s">
        <v>7</v>
      </c>
      <c r="C2407" s="7"/>
      <c r="D2407" s="7" t="s">
        <v>27</v>
      </c>
      <c r="I2407">
        <f>VLOOKUP(D2407,MoneyLine!$A$1:$K$33,7,FALSE)</f>
        <v>57.437380952380948</v>
      </c>
      <c r="J2407">
        <f>VLOOKUP(B2407,MoneyLine!$A$1:$K$33,7,FALSE)</f>
        <v>105.50714285714287</v>
      </c>
      <c r="K2407">
        <f>VLOOKUP(B2407,MoneyLine!$A$1:$K$33,11,FALSE)</f>
        <v>17.5075</v>
      </c>
      <c r="L2407">
        <f>VLOOKUP(B2407,MoneyLine!$A$1:$D$33,4,FALSE)</f>
        <v>51.216499999999996</v>
      </c>
      <c r="M2407">
        <f>VLOOKUP(D2407,MoneyLine!$A$1:$K$33,11,FALSE)</f>
        <v>10.504999999999999</v>
      </c>
      <c r="N2407">
        <f>VLOOKUP(D2407,MoneyLine!$A$1:$D$33,4,FALSE)</f>
        <v>52.064499999999995</v>
      </c>
      <c r="O2407">
        <f>VLOOKUP(D2407,MoneyLine!$A$1:$Q$33,14,FALSE)</f>
        <v>42.338571428571427</v>
      </c>
      <c r="P2407">
        <f>VLOOKUP(B2407,MoneyLine!$A$1:$Q$33,17,FALSE)</f>
        <v>1.5838095238095231</v>
      </c>
      <c r="Q2407">
        <f>VLOOKUP(B2407,MoneyLine!$A$1:$K$33,10,FALSE)</f>
        <v>-6.0107142857142861</v>
      </c>
      <c r="R2407">
        <f>VLOOKUP(B2407,MoneyLine!$A$1:$Q$33,14,FALSE)</f>
        <v>89.021666666666647</v>
      </c>
      <c r="S2407">
        <f>VLOOKUP(D2407,MoneyLine!$A$1:$Q$33,17,FALSE)</f>
        <v>0.65357142857142814</v>
      </c>
      <c r="T2407">
        <f>VLOOKUP(D2407,MoneyLine!$A$1:$K$33,10,FALSE)</f>
        <v>23.449285714285718</v>
      </c>
      <c r="V2407">
        <f>HomTotReg.!$B$17+(test!O2407*HomTotReg.!$B$18+HomTotReg.!$B$19*test!P2407+test!Q2407*HomTotReg.!$B$20)</f>
        <v>3.2424096909388425</v>
      </c>
      <c r="W2407">
        <f>VisTotReg.!$B$17+(VisTotReg.!$B$18*test!R2407+test!S2407*VisTotReg.!$B$19+test!T2407*VisTotReg.!$B$20)</f>
        <v>3.2159205625804672</v>
      </c>
      <c r="Y2407">
        <f>'MoneyLine Reg. 1'!$B$17+('MoneyLine Reg. 1'!$B$18*test!I2407+test!J2407*'MoneyLine Reg. 1'!$B$19+test!T2407*'MoneyLine Reg. 1'!$B$20+test!Q2407*'MoneyLine Reg. 1'!$B$21)</f>
        <v>-3.0620371576234873E-3</v>
      </c>
      <c r="Z2407">
        <f>'MoneyLine Reg. 2'!$B$17+('MoneyLine Reg. 2'!$B$18*test!M2407+test!K2407*'MoneyLine Reg. 2'!$B$19+'MoneyLine Reg. 2'!$B$20*test!L2407+test!N2407*'MoneyLine Reg. 2'!$B$21)</f>
        <v>-0.16293386813887611</v>
      </c>
    </row>
    <row r="2408" spans="1:26" x14ac:dyDescent="0.3">
      <c r="A2408" s="8">
        <v>45371</v>
      </c>
      <c r="B2408" s="6" t="s">
        <v>25</v>
      </c>
      <c r="C2408" s="6"/>
      <c r="D2408" s="6" t="s">
        <v>30</v>
      </c>
      <c r="I2408">
        <f>VLOOKUP(D2408,MoneyLine!$A$1:$K$33,7,FALSE)</f>
        <v>127.36857142857141</v>
      </c>
      <c r="J2408">
        <f>VLOOKUP(B2408,MoneyLine!$A$1:$K$33,7,FALSE)</f>
        <v>56.057857142857138</v>
      </c>
      <c r="K2408">
        <f>VLOOKUP(B2408,MoneyLine!$A$1:$K$33,11,FALSE)</f>
        <v>10.718750000000002</v>
      </c>
      <c r="L2408">
        <f>VLOOKUP(B2408,MoneyLine!$A$1:$D$33,4,FALSE)</f>
        <v>47.954500000000003</v>
      </c>
      <c r="M2408">
        <f>VLOOKUP(D2408,MoneyLine!$A$1:$K$33,11,FALSE)</f>
        <v>15.876249999999999</v>
      </c>
      <c r="N2408">
        <f>VLOOKUP(D2408,MoneyLine!$A$1:$D$33,4,FALSE)</f>
        <v>56.155499999999996</v>
      </c>
      <c r="O2408">
        <f>VLOOKUP(D2408,MoneyLine!$A$1:$Q$33,14,FALSE)</f>
        <v>104.57619047619046</v>
      </c>
      <c r="P2408">
        <f>VLOOKUP(B2408,MoneyLine!$A$1:$Q$33,17,FALSE)</f>
        <v>-14.592857142857142</v>
      </c>
      <c r="Q2408">
        <f>VLOOKUP(B2408,MoneyLine!$A$1:$K$33,10,FALSE)</f>
        <v>27.424404761904761</v>
      </c>
      <c r="R2408">
        <f>VLOOKUP(B2408,MoneyLine!$A$1:$Q$33,14,FALSE)</f>
        <v>60.674999999999997</v>
      </c>
      <c r="S2408">
        <f>VLOOKUP(D2408,MoneyLine!$A$1:$Q$33,17,FALSE)</f>
        <v>21.976904761904766</v>
      </c>
      <c r="T2408">
        <f>VLOOKUP(D2408,MoneyLine!$A$1:$K$33,10,FALSE)</f>
        <v>-0.45761904761904759</v>
      </c>
      <c r="V2408">
        <f>HomTotReg.!$B$17+(test!O2408*HomTotReg.!$B$18+HomTotReg.!$B$19*test!P2408+test!Q2408*HomTotReg.!$B$20)</f>
        <v>3.7039600830368311</v>
      </c>
      <c r="W2408">
        <f>VisTotReg.!$B$17+(VisTotReg.!$B$18*test!R2408+test!S2408*VisTotReg.!$B$19+test!T2408*VisTotReg.!$B$20)</f>
        <v>3.0416207174022842</v>
      </c>
      <c r="Y2408">
        <f>'MoneyLine Reg. 1'!$B$17+('MoneyLine Reg. 1'!$B$18*test!I2408+test!J2408*'MoneyLine Reg. 1'!$B$19+test!T2408*'MoneyLine Reg. 1'!$B$20+test!Q2408*'MoneyLine Reg. 1'!$B$21)</f>
        <v>0.5858011665389633</v>
      </c>
      <c r="Z2408">
        <f>'MoneyLine Reg. 2'!$B$17+('MoneyLine Reg. 2'!$B$18*test!M2408+test!K2408*'MoneyLine Reg. 2'!$B$19+'MoneyLine Reg. 2'!$B$20*test!L2408+test!N2408*'MoneyLine Reg. 2'!$B$21)</f>
        <v>1.1007424913299637</v>
      </c>
    </row>
    <row r="2409" spans="1:26" x14ac:dyDescent="0.3">
      <c r="A2409" s="9">
        <v>45371</v>
      </c>
      <c r="B2409" s="7" t="s">
        <v>28</v>
      </c>
      <c r="C2409" s="7"/>
      <c r="D2409" s="7" t="s">
        <v>29</v>
      </c>
      <c r="I2409">
        <f>VLOOKUP(D2409,MoneyLine!$A$1:$K$33,7,FALSE)</f>
        <v>120.64333333333332</v>
      </c>
      <c r="J2409">
        <f>VLOOKUP(B2409,MoneyLine!$A$1:$K$33,7,FALSE)</f>
        <v>60.434285714285707</v>
      </c>
      <c r="K2409">
        <f>VLOOKUP(B2409,MoneyLine!$A$1:$K$33,11,FALSE)</f>
        <v>6.9025000000000016</v>
      </c>
      <c r="L2409">
        <f>VLOOKUP(B2409,MoneyLine!$A$1:$D$33,4,FALSE)</f>
        <v>50.512499999999996</v>
      </c>
      <c r="M2409">
        <f>VLOOKUP(D2409,MoneyLine!$A$1:$K$33,11,FALSE)</f>
        <v>13.331249999999997</v>
      </c>
      <c r="N2409">
        <f>VLOOKUP(D2409,MoneyLine!$A$1:$D$33,4,FALSE)</f>
        <v>55.3095</v>
      </c>
      <c r="O2409">
        <f>VLOOKUP(D2409,MoneyLine!$A$1:$Q$33,14,FALSE)</f>
        <v>76.355714285714271</v>
      </c>
      <c r="P2409">
        <f>VLOOKUP(B2409,MoneyLine!$A$1:$Q$33,17,FALSE)</f>
        <v>10.998333333333333</v>
      </c>
      <c r="Q2409">
        <f>VLOOKUP(B2409,MoneyLine!$A$1:$K$33,10,FALSE)</f>
        <v>5.5184523809523807</v>
      </c>
      <c r="R2409">
        <f>VLOOKUP(B2409,MoneyLine!$A$1:$Q$33,14,FALSE)</f>
        <v>47.296666666666667</v>
      </c>
      <c r="S2409">
        <f>VLOOKUP(D2409,MoneyLine!$A$1:$Q$33,17,FALSE)</f>
        <v>28.97</v>
      </c>
      <c r="T2409">
        <f>VLOOKUP(D2409,MoneyLine!$A$1:$K$33,10,FALSE)</f>
        <v>20.598452380952381</v>
      </c>
      <c r="V2409">
        <f>HomTotReg.!$B$17+(test!O2409*HomTotReg.!$B$18+HomTotReg.!$B$19*test!P2409+test!Q2409*HomTotReg.!$B$20)</f>
        <v>3.3755892347763314</v>
      </c>
      <c r="W2409">
        <f>VisTotReg.!$B$17+(VisTotReg.!$B$18*test!R2409+test!S2409*VisTotReg.!$B$19+test!T2409*VisTotReg.!$B$20)</f>
        <v>2.5105580129663041</v>
      </c>
      <c r="Y2409">
        <f>'MoneyLine Reg. 1'!$B$17+('MoneyLine Reg. 1'!$B$18*test!I2409+test!J2409*'MoneyLine Reg. 1'!$B$19+test!T2409*'MoneyLine Reg. 1'!$B$20+test!Q2409*'MoneyLine Reg. 1'!$B$21)</f>
        <v>0.98024458337962794</v>
      </c>
      <c r="Z2409">
        <f>'MoneyLine Reg. 2'!$B$17+('MoneyLine Reg. 2'!$B$18*test!M2409+test!K2409*'MoneyLine Reg. 2'!$B$19+'MoneyLine Reg. 2'!$B$20*test!L2409+test!N2409*'MoneyLine Reg. 2'!$B$21)</f>
        <v>0.91674890373056384</v>
      </c>
    </row>
    <row r="2410" spans="1:26" x14ac:dyDescent="0.3">
      <c r="A2410" s="8">
        <v>45371</v>
      </c>
      <c r="B2410" s="6" t="s">
        <v>5</v>
      </c>
      <c r="C2410" s="6"/>
      <c r="D2410" s="6" t="s">
        <v>12</v>
      </c>
      <c r="I2410">
        <f>VLOOKUP(D2410,MoneyLine!$A$1:$K$33,7,FALSE)</f>
        <v>38.000238095238089</v>
      </c>
      <c r="J2410">
        <f>VLOOKUP(B2410,MoneyLine!$A$1:$K$33,7,FALSE)</f>
        <v>92.519047619047612</v>
      </c>
      <c r="K2410">
        <f>VLOOKUP(B2410,MoneyLine!$A$1:$K$33,11,FALSE)</f>
        <v>15.5725</v>
      </c>
      <c r="L2410">
        <f>VLOOKUP(B2410,MoneyLine!$A$1:$D$33,4,FALSE)</f>
        <v>52.448999999999998</v>
      </c>
      <c r="M2410">
        <f>VLOOKUP(D2410,MoneyLine!$A$1:$K$33,11,FALSE)</f>
        <v>5.6062500000000011</v>
      </c>
      <c r="N2410">
        <f>VLOOKUP(D2410,MoneyLine!$A$1:$D$33,4,FALSE)</f>
        <v>46.611499999999999</v>
      </c>
      <c r="O2410">
        <f>VLOOKUP(D2410,MoneyLine!$A$1:$Q$33,14,FALSE)</f>
        <v>32.669761904761899</v>
      </c>
      <c r="P2410">
        <f>VLOOKUP(B2410,MoneyLine!$A$1:$Q$33,17,FALSE)</f>
        <v>2.4073809523809526</v>
      </c>
      <c r="Q2410">
        <f>VLOOKUP(B2410,MoneyLine!$A$1:$K$33,10,FALSE)</f>
        <v>7.11511904761905</v>
      </c>
      <c r="R2410">
        <f>VLOOKUP(B2410,MoneyLine!$A$1:$Q$33,14,FALSE)</f>
        <v>80.7392857142857</v>
      </c>
      <c r="S2410">
        <f>VLOOKUP(D2410,MoneyLine!$A$1:$Q$33,17,FALSE)</f>
        <v>-1.7361904761904778</v>
      </c>
      <c r="T2410">
        <f>VLOOKUP(D2410,MoneyLine!$A$1:$K$33,10,FALSE)</f>
        <v>20.738571428571433</v>
      </c>
      <c r="V2410">
        <f>HomTotReg.!$B$17+(test!O2410*HomTotReg.!$B$18+HomTotReg.!$B$19*test!P2410+test!Q2410*HomTotReg.!$B$20)</f>
        <v>2.9866354002990771</v>
      </c>
      <c r="W2410">
        <f>VisTotReg.!$B$17+(VisTotReg.!$B$18*test!R2410+test!S2410*VisTotReg.!$B$19+test!T2410*VisTotReg.!$B$20)</f>
        <v>3.1788965809187482</v>
      </c>
      <c r="Y2410">
        <f>'MoneyLine Reg. 1'!$B$17+('MoneyLine Reg. 1'!$B$18*test!I2410+test!J2410*'MoneyLine Reg. 1'!$B$19+test!T2410*'MoneyLine Reg. 1'!$B$20+test!Q2410*'MoneyLine Reg. 1'!$B$21)</f>
        <v>-0.21288487127205324</v>
      </c>
      <c r="Z2410">
        <f>'MoneyLine Reg. 2'!$B$17+('MoneyLine Reg. 2'!$B$18*test!M2410+test!K2410*'MoneyLine Reg. 2'!$B$19+'MoneyLine Reg. 2'!$B$20*test!L2410+test!N2410*'MoneyLine Reg. 2'!$B$21)</f>
        <v>-0.82947260244960352</v>
      </c>
    </row>
    <row r="2411" spans="1:26" x14ac:dyDescent="0.3">
      <c r="A2411" s="9">
        <v>45372</v>
      </c>
      <c r="B2411" s="7" t="s">
        <v>6</v>
      </c>
      <c r="C2411" s="7"/>
      <c r="D2411" s="7" t="s">
        <v>26</v>
      </c>
      <c r="I2411">
        <f>VLOOKUP(D2411,MoneyLine!$A$1:$K$33,7,FALSE)</f>
        <v>2.4278571428571381</v>
      </c>
      <c r="J2411">
        <f>VLOOKUP(B2411,MoneyLine!$A$1:$K$33,7,FALSE)</f>
        <v>-14.717619047619038</v>
      </c>
      <c r="K2411">
        <f>VLOOKUP(B2411,MoneyLine!$A$1:$K$33,11,FALSE)</f>
        <v>1.6887499999999989</v>
      </c>
      <c r="L2411">
        <f>VLOOKUP(B2411,MoneyLine!$A$1:$D$33,4,FALSE)</f>
        <v>38.247500000000002</v>
      </c>
      <c r="M2411">
        <f>VLOOKUP(D2411,MoneyLine!$A$1:$K$33,11,FALSE)</f>
        <v>7.2874999999999996</v>
      </c>
      <c r="N2411">
        <f>VLOOKUP(D2411,MoneyLine!$A$1:$D$33,4,FALSE)</f>
        <v>44.772500000000001</v>
      </c>
      <c r="O2411">
        <f>VLOOKUP(D2411,MoneyLine!$A$1:$Q$33,14,FALSE)</f>
        <v>21.040476190476188</v>
      </c>
      <c r="P2411">
        <f>VLOOKUP(B2411,MoneyLine!$A$1:$Q$33,17,FALSE)</f>
        <v>-23.022142857142857</v>
      </c>
      <c r="Q2411">
        <f>VLOOKUP(B2411,MoneyLine!$A$1:$K$33,10,FALSE)</f>
        <v>2.2516666666666674</v>
      </c>
      <c r="R2411">
        <f>VLOOKUP(B2411,MoneyLine!$A$1:$Q$33,14,FALSE)</f>
        <v>4.214999999999999</v>
      </c>
      <c r="S2411">
        <f>VLOOKUP(D2411,MoneyLine!$A$1:$Q$33,17,FALSE)</f>
        <v>-8.321428571428573</v>
      </c>
      <c r="T2411">
        <f>VLOOKUP(D2411,MoneyLine!$A$1:$K$33,10,FALSE)</f>
        <v>13.537738095238096</v>
      </c>
      <c r="V2411">
        <f>HomTotReg.!$B$17+(test!O2411*HomTotReg.!$B$18+HomTotReg.!$B$19*test!P2411+test!Q2411*HomTotReg.!$B$20)</f>
        <v>3.1866356837207888</v>
      </c>
      <c r="W2411">
        <f>VisTotReg.!$B$17+(VisTotReg.!$B$18*test!R2411+test!S2411*VisTotReg.!$B$19+test!T2411*VisTotReg.!$B$20)</f>
        <v>2.4359413252007216</v>
      </c>
      <c r="Y2411">
        <f>'MoneyLine Reg. 1'!$B$17+('MoneyLine Reg. 1'!$B$18*test!I2411+test!J2411*'MoneyLine Reg. 1'!$B$19+test!T2411*'MoneyLine Reg. 1'!$B$20+test!Q2411*'MoneyLine Reg. 1'!$B$21)</f>
        <v>0.622078277521942</v>
      </c>
      <c r="Z2411">
        <f>'MoneyLine Reg. 2'!$B$17+('MoneyLine Reg. 2'!$B$18*test!M2411+test!K2411*'MoneyLine Reg. 2'!$B$19+'MoneyLine Reg. 2'!$B$20*test!L2411+test!N2411*'MoneyLine Reg. 2'!$B$21)</f>
        <v>1.0280007379420266</v>
      </c>
    </row>
    <row r="2412" spans="1:26" x14ac:dyDescent="0.3">
      <c r="A2412" s="8">
        <v>45372</v>
      </c>
      <c r="B2412" s="6" t="s">
        <v>17</v>
      </c>
      <c r="C2412" s="6"/>
      <c r="D2412" s="6" t="s">
        <v>14</v>
      </c>
      <c r="I2412">
        <f>VLOOKUP(D2412,MoneyLine!$A$1:$K$33,7,FALSE)</f>
        <v>85.562619047619037</v>
      </c>
      <c r="J2412">
        <f>VLOOKUP(B2412,MoneyLine!$A$1:$K$33,7,FALSE)</f>
        <v>126.67</v>
      </c>
      <c r="K2412">
        <f>VLOOKUP(B2412,MoneyLine!$A$1:$K$33,11,FALSE)</f>
        <v>19.922499999999999</v>
      </c>
      <c r="L2412">
        <f>VLOOKUP(B2412,MoneyLine!$A$1:$D$33,4,FALSE)</f>
        <v>49.902000000000001</v>
      </c>
      <c r="M2412">
        <f>VLOOKUP(D2412,MoneyLine!$A$1:$K$33,11,FALSE)</f>
        <v>19.403750000000002</v>
      </c>
      <c r="N2412">
        <f>VLOOKUP(D2412,MoneyLine!$A$1:$D$33,4,FALSE)</f>
        <v>49.788499999999999</v>
      </c>
      <c r="O2412">
        <f>VLOOKUP(D2412,MoneyLine!$A$1:$Q$33,14,FALSE)</f>
        <v>87.124523809523808</v>
      </c>
      <c r="P2412">
        <f>VLOOKUP(B2412,MoneyLine!$A$1:$Q$33,17,FALSE)</f>
        <v>9.6223809523809507</v>
      </c>
      <c r="Q2412">
        <f>VLOOKUP(B2412,MoneyLine!$A$1:$K$33,10,FALSE)</f>
        <v>23.209285714285713</v>
      </c>
      <c r="R2412">
        <f>VLOOKUP(B2412,MoneyLine!$A$1:$Q$33,14,FALSE)</f>
        <v>104.88261904761904</v>
      </c>
      <c r="S2412">
        <f>VLOOKUP(D2412,MoneyLine!$A$1:$Q$33,17,FALSE)</f>
        <v>-3.2247619047619036</v>
      </c>
      <c r="T2412">
        <f>VLOOKUP(D2412,MoneyLine!$A$1:$K$33,10,FALSE)</f>
        <v>24.058452380952382</v>
      </c>
      <c r="V2412">
        <f>HomTotReg.!$B$17+(test!O2412*HomTotReg.!$B$18+HomTotReg.!$B$19*test!P2412+test!Q2412*HomTotReg.!$B$20)</f>
        <v>3.3091135183545211</v>
      </c>
      <c r="W2412">
        <f>VisTotReg.!$B$17+(VisTotReg.!$B$18*test!R2412+test!S2412*VisTotReg.!$B$19+test!T2412*VisTotReg.!$B$20)</f>
        <v>3.4296569890875515</v>
      </c>
      <c r="Y2412">
        <f>'MoneyLine Reg. 1'!$B$17+('MoneyLine Reg. 1'!$B$18*test!I2412+test!J2412*'MoneyLine Reg. 1'!$B$19+test!T2412*'MoneyLine Reg. 1'!$B$20+test!Q2412*'MoneyLine Reg. 1'!$B$21)</f>
        <v>-0.25514279605965862</v>
      </c>
      <c r="Z2412">
        <f>'MoneyLine Reg. 2'!$B$17+('MoneyLine Reg. 2'!$B$18*test!M2412+test!K2412*'MoneyLine Reg. 2'!$B$19+'MoneyLine Reg. 2'!$B$20*test!L2412+test!N2412*'MoneyLine Reg. 2'!$B$21)</f>
        <v>0.17397960862491635</v>
      </c>
    </row>
    <row r="2413" spans="1:26" x14ac:dyDescent="0.3">
      <c r="A2413" s="9">
        <v>45372</v>
      </c>
      <c r="B2413" s="7" t="s">
        <v>4</v>
      </c>
      <c r="C2413" s="7"/>
      <c r="D2413" s="7" t="s">
        <v>18</v>
      </c>
      <c r="I2413">
        <f>VLOOKUP(D2413,MoneyLine!$A$1:$K$33,7,FALSE)</f>
        <v>161.3661904761905</v>
      </c>
      <c r="J2413">
        <f>VLOOKUP(B2413,MoneyLine!$A$1:$K$33,7,FALSE)</f>
        <v>71.288571428571402</v>
      </c>
      <c r="K2413">
        <f>VLOOKUP(B2413,MoneyLine!$A$1:$K$33,11,FALSE)</f>
        <v>4.0925000000000029</v>
      </c>
      <c r="L2413">
        <f>VLOOKUP(B2413,MoneyLine!$A$1:$D$33,4,FALSE)</f>
        <v>50.962499999999999</v>
      </c>
      <c r="M2413">
        <f>VLOOKUP(D2413,MoneyLine!$A$1:$K$33,11,FALSE)</f>
        <v>18.088749999999997</v>
      </c>
      <c r="N2413">
        <f>VLOOKUP(D2413,MoneyLine!$A$1:$D$33,4,FALSE)</f>
        <v>55.644500000000001</v>
      </c>
      <c r="O2413">
        <f>VLOOKUP(D2413,MoneyLine!$A$1:$Q$33,14,FALSE)</f>
        <v>80.616190476190468</v>
      </c>
      <c r="P2413">
        <f>VLOOKUP(B2413,MoneyLine!$A$1:$Q$33,17,FALSE)</f>
        <v>33.857619047619039</v>
      </c>
      <c r="Q2413">
        <f>VLOOKUP(B2413,MoneyLine!$A$1:$K$33,10,FALSE)</f>
        <v>21.901309523809527</v>
      </c>
      <c r="R2413">
        <f>VLOOKUP(B2413,MoneyLine!$A$1:$Q$33,14,FALSE)</f>
        <v>28.298571428571432</v>
      </c>
      <c r="S2413">
        <f>VLOOKUP(D2413,MoneyLine!$A$1:$Q$33,17,FALSE)</f>
        <v>63.627142857142857</v>
      </c>
      <c r="T2413">
        <f>VLOOKUP(D2413,MoneyLine!$A$1:$K$33,10,FALSE)</f>
        <v>-8.5753571428571433</v>
      </c>
      <c r="V2413">
        <f>HomTotReg.!$B$17+(test!O2413*HomTotReg.!$B$18+HomTotReg.!$B$19*test!P2413+test!Q2413*HomTotReg.!$B$20)</f>
        <v>2.9978324796398805</v>
      </c>
      <c r="W2413">
        <f>VisTotReg.!$B$17+(VisTotReg.!$B$18*test!R2413+test!S2413*VisTotReg.!$B$19+test!T2413*VisTotReg.!$B$20)</f>
        <v>2.4058355174431405</v>
      </c>
      <c r="Y2413">
        <f>'MoneyLine Reg. 1'!$B$17+('MoneyLine Reg. 1'!$B$18*test!I2413+test!J2413*'MoneyLine Reg. 1'!$B$19+test!T2413*'MoneyLine Reg. 1'!$B$20+test!Q2413*'MoneyLine Reg. 1'!$B$21)</f>
        <v>0.68648428966554664</v>
      </c>
      <c r="Z2413">
        <f>'MoneyLine Reg. 2'!$B$17+('MoneyLine Reg. 2'!$B$18*test!M2413+test!K2413*'MoneyLine Reg. 2'!$B$19+'MoneyLine Reg. 2'!$B$20*test!L2413+test!N2413*'MoneyLine Reg. 2'!$B$21)</f>
        <v>1.361581103550193</v>
      </c>
    </row>
    <row r="2414" spans="1:26" x14ac:dyDescent="0.3">
      <c r="A2414" s="8">
        <v>45372</v>
      </c>
      <c r="B2414" s="6" t="s">
        <v>16</v>
      </c>
      <c r="C2414" s="6"/>
      <c r="D2414" s="6" t="s">
        <v>19</v>
      </c>
      <c r="I2414">
        <f>VLOOKUP(D2414,MoneyLine!$A$1:$K$33,7,FALSE)</f>
        <v>99.267142857142858</v>
      </c>
      <c r="J2414">
        <f>VLOOKUP(B2414,MoneyLine!$A$1:$K$33,7,FALSE)</f>
        <v>64.561666666666639</v>
      </c>
      <c r="K2414">
        <f>VLOOKUP(B2414,MoneyLine!$A$1:$K$33,11,FALSE)</f>
        <v>10.3225</v>
      </c>
      <c r="L2414">
        <f>VLOOKUP(B2414,MoneyLine!$A$1:$D$33,4,FALSE)</f>
        <v>48.538999999999994</v>
      </c>
      <c r="M2414">
        <f>VLOOKUP(D2414,MoneyLine!$A$1:$K$33,11,FALSE)</f>
        <v>11.873749999999998</v>
      </c>
      <c r="N2414">
        <f>VLOOKUP(D2414,MoneyLine!$A$1:$D$33,4,FALSE)</f>
        <v>44.580500000000001</v>
      </c>
      <c r="O2414">
        <f>VLOOKUP(D2414,MoneyLine!$A$1:$Q$33,14,FALSE)</f>
        <v>93.099761904761891</v>
      </c>
      <c r="P2414">
        <f>VLOOKUP(B2414,MoneyLine!$A$1:$Q$33,17,FALSE)</f>
        <v>-17.098809523809521</v>
      </c>
      <c r="Q2414">
        <f>VLOOKUP(B2414,MoneyLine!$A$1:$K$33,10,FALSE)</f>
        <v>17.131547619047623</v>
      </c>
      <c r="R2414">
        <f>VLOOKUP(B2414,MoneyLine!$A$1:$Q$33,14,FALSE)</f>
        <v>75.591190476190462</v>
      </c>
      <c r="S2414">
        <f>VLOOKUP(D2414,MoneyLine!$A$1:$Q$33,17,FALSE)</f>
        <v>-14.223571428571427</v>
      </c>
      <c r="T2414">
        <f>VLOOKUP(D2414,MoneyLine!$A$1:$K$33,10,FALSE)</f>
        <v>-3.2023809523808761E-2</v>
      </c>
      <c r="V2414">
        <f>HomTotReg.!$B$17+(test!O2414*HomTotReg.!$B$18+HomTotReg.!$B$19*test!P2414+test!Q2414*HomTotReg.!$B$20)</f>
        <v>3.7225208027184555</v>
      </c>
      <c r="W2414">
        <f>VisTotReg.!$B$17+(VisTotReg.!$B$18*test!R2414+test!S2414*VisTotReg.!$B$19+test!T2414*VisTotReg.!$B$20)</f>
        <v>3.5349840527957035</v>
      </c>
      <c r="Y2414">
        <f>'MoneyLine Reg. 1'!$B$17+('MoneyLine Reg. 1'!$B$18*test!I2414+test!J2414*'MoneyLine Reg. 1'!$B$19+test!T2414*'MoneyLine Reg. 1'!$B$20+test!Q2414*'MoneyLine Reg. 1'!$B$21)</f>
        <v>0.32148071265352562</v>
      </c>
      <c r="Z2414">
        <f>'MoneyLine Reg. 2'!$B$17+('MoneyLine Reg. 2'!$B$18*test!M2414+test!K2414*'MoneyLine Reg. 2'!$B$19+'MoneyLine Reg. 2'!$B$20*test!L2414+test!N2414*'MoneyLine Reg. 2'!$B$21)</f>
        <v>1.0611541889270271E-2</v>
      </c>
    </row>
    <row r="2415" spans="1:26" x14ac:dyDescent="0.3">
      <c r="A2415" s="9">
        <v>45372</v>
      </c>
      <c r="B2415" s="7" t="s">
        <v>13</v>
      </c>
      <c r="C2415" s="7"/>
      <c r="D2415" s="7" t="s">
        <v>9</v>
      </c>
      <c r="I2415">
        <f>VLOOKUP(D2415,MoneyLine!$A$1:$K$33,7,FALSE)</f>
        <v>154.76523809523809</v>
      </c>
      <c r="J2415">
        <f>VLOOKUP(B2415,MoneyLine!$A$1:$K$33,7,FALSE)</f>
        <v>52.757857142857148</v>
      </c>
      <c r="K2415">
        <f>VLOOKUP(B2415,MoneyLine!$A$1:$K$33,11,FALSE)</f>
        <v>5.03125</v>
      </c>
      <c r="L2415">
        <f>VLOOKUP(B2415,MoneyLine!$A$1:$D$33,4,FALSE)</f>
        <v>47.964499999999994</v>
      </c>
      <c r="M2415">
        <f>VLOOKUP(D2415,MoneyLine!$A$1:$K$33,11,FALSE)</f>
        <v>17.220000000000002</v>
      </c>
      <c r="N2415">
        <f>VLOOKUP(D2415,MoneyLine!$A$1:$D$33,4,FALSE)</f>
        <v>58.933</v>
      </c>
      <c r="O2415">
        <f>VLOOKUP(D2415,MoneyLine!$A$1:$Q$33,14,FALSE)</f>
        <v>117.61833333333333</v>
      </c>
      <c r="P2415">
        <f>VLOOKUP(B2415,MoneyLine!$A$1:$Q$33,17,FALSE)</f>
        <v>6.5440476190476176</v>
      </c>
      <c r="Q2415">
        <f>VLOOKUP(B2415,MoneyLine!$A$1:$K$33,10,FALSE)</f>
        <v>-4.3963095238095242</v>
      </c>
      <c r="R2415">
        <f>VLOOKUP(B2415,MoneyLine!$A$1:$Q$33,14,FALSE)</f>
        <v>36.921904761904756</v>
      </c>
      <c r="S2415">
        <f>VLOOKUP(D2415,MoneyLine!$A$1:$Q$33,17,FALSE)</f>
        <v>29.393333333333338</v>
      </c>
      <c r="T2415">
        <f>VLOOKUP(D2415,MoneyLine!$A$1:$K$33,10,FALSE)</f>
        <v>-2.4774999999999996</v>
      </c>
      <c r="V2415">
        <f>HomTotReg.!$B$17+(test!O2415*HomTotReg.!$B$18+HomTotReg.!$B$19*test!P2415+test!Q2415*HomTotReg.!$B$20)</f>
        <v>3.9688357513820343</v>
      </c>
      <c r="W2415">
        <f>VisTotReg.!$B$17+(VisTotReg.!$B$18*test!R2415+test!S2415*VisTotReg.!$B$19+test!T2415*VisTotReg.!$B$20)</f>
        <v>2.7235045086681313</v>
      </c>
      <c r="Y2415">
        <f>'MoneyLine Reg. 1'!$B$17+('MoneyLine Reg. 1'!$B$18*test!I2415+test!J2415*'MoneyLine Reg. 1'!$B$19+test!T2415*'MoneyLine Reg. 1'!$B$20+test!Q2415*'MoneyLine Reg. 1'!$B$21)</f>
        <v>1.1827489483994331</v>
      </c>
      <c r="Z2415">
        <f>'MoneyLine Reg. 2'!$B$17+('MoneyLine Reg. 2'!$B$18*test!M2415+test!K2415*'MoneyLine Reg. 2'!$B$19+'MoneyLine Reg. 2'!$B$20*test!L2415+test!N2415*'MoneyLine Reg. 2'!$B$21)</f>
        <v>1.7140638042025755</v>
      </c>
    </row>
    <row r="2416" spans="1:26" x14ac:dyDescent="0.3">
      <c r="A2416" s="8">
        <v>45372</v>
      </c>
      <c r="B2416" s="6" t="s">
        <v>21</v>
      </c>
      <c r="C2416" s="6"/>
      <c r="D2416" s="6" t="s">
        <v>31</v>
      </c>
      <c r="I2416">
        <f>VLOOKUP(D2416,MoneyLine!$A$1:$K$33,7,FALSE)</f>
        <v>130.13119047619048</v>
      </c>
      <c r="J2416">
        <f>VLOOKUP(B2416,MoneyLine!$A$1:$K$33,7,FALSE)</f>
        <v>81.149285714285725</v>
      </c>
      <c r="K2416">
        <f>VLOOKUP(B2416,MoneyLine!$A$1:$K$33,11,FALSE)</f>
        <v>9.1225000000000005</v>
      </c>
      <c r="L2416">
        <f>VLOOKUP(B2416,MoneyLine!$A$1:$D$33,4,FALSE)</f>
        <v>51.807999999999993</v>
      </c>
      <c r="M2416">
        <f>VLOOKUP(D2416,MoneyLine!$A$1:$K$33,11,FALSE)</f>
        <v>13.114999999999997</v>
      </c>
      <c r="N2416">
        <f>VLOOKUP(D2416,MoneyLine!$A$1:$D$33,4,FALSE)</f>
        <v>55.725999999999999</v>
      </c>
      <c r="O2416">
        <f>VLOOKUP(D2416,MoneyLine!$A$1:$Q$33,14,FALSE)</f>
        <v>91.865476190476173</v>
      </c>
      <c r="P2416">
        <f>VLOOKUP(B2416,MoneyLine!$A$1:$Q$33,17,FALSE)</f>
        <v>7.3759523809523806</v>
      </c>
      <c r="Q2416">
        <f>VLOOKUP(B2416,MoneyLine!$A$1:$K$33,10,FALSE)</f>
        <v>8.0371428571428574</v>
      </c>
      <c r="R2416">
        <f>VLOOKUP(B2416,MoneyLine!$A$1:$Q$33,14,FALSE)</f>
        <v>65.387857142857143</v>
      </c>
      <c r="S2416">
        <f>VLOOKUP(D2416,MoneyLine!$A$1:$Q$33,17,FALSE)</f>
        <v>29.228333333333332</v>
      </c>
      <c r="T2416">
        <f>VLOOKUP(D2416,MoneyLine!$A$1:$K$33,10,FALSE)</f>
        <v>31.447738095238101</v>
      </c>
      <c r="V2416">
        <f>HomTotReg.!$B$17+(test!O2416*HomTotReg.!$B$18+HomTotReg.!$B$19*test!P2416+test!Q2416*HomTotReg.!$B$20)</f>
        <v>3.5503673973584027</v>
      </c>
      <c r="W2416">
        <f>VisTotReg.!$B$17+(VisTotReg.!$B$18*test!R2416+test!S2416*VisTotReg.!$B$19+test!T2416*VisTotReg.!$B$20)</f>
        <v>2.5630930027369327</v>
      </c>
      <c r="Y2416">
        <f>'MoneyLine Reg. 1'!$B$17+('MoneyLine Reg. 1'!$B$18*test!I2416+test!J2416*'MoneyLine Reg. 1'!$B$19+test!T2416*'MoneyLine Reg. 1'!$B$20+test!Q2416*'MoneyLine Reg. 1'!$B$21)</f>
        <v>0.95970731602803661</v>
      </c>
      <c r="Z2416">
        <f>'MoneyLine Reg. 2'!$B$17+('MoneyLine Reg. 2'!$B$18*test!M2416+test!K2416*'MoneyLine Reg. 2'!$B$19+'MoneyLine Reg. 2'!$B$20*test!L2416+test!N2416*'MoneyLine Reg. 2'!$B$21)</f>
        <v>0.70520020331789279</v>
      </c>
    </row>
    <row r="2417" spans="1:26" x14ac:dyDescent="0.3">
      <c r="A2417" s="9">
        <v>45372</v>
      </c>
      <c r="B2417" s="7" t="s">
        <v>23</v>
      </c>
      <c r="C2417" s="7"/>
      <c r="D2417" s="7" t="s">
        <v>15</v>
      </c>
      <c r="I2417">
        <f>VLOOKUP(D2417,MoneyLine!$A$1:$K$33,7,FALSE)</f>
        <v>101.46142857142856</v>
      </c>
      <c r="J2417">
        <f>VLOOKUP(B2417,MoneyLine!$A$1:$K$33,7,FALSE)</f>
        <v>101.00309523809524</v>
      </c>
      <c r="K2417">
        <f>VLOOKUP(B2417,MoneyLine!$A$1:$K$33,11,FALSE)</f>
        <v>6.8149999999999995</v>
      </c>
      <c r="L2417">
        <f>VLOOKUP(B2417,MoneyLine!$A$1:$D$33,4,FALSE)</f>
        <v>52.277999999999999</v>
      </c>
      <c r="M2417">
        <f>VLOOKUP(D2417,MoneyLine!$A$1:$K$33,11,FALSE)</f>
        <v>16.143749999999997</v>
      </c>
      <c r="N2417">
        <f>VLOOKUP(D2417,MoneyLine!$A$1:$D$33,4,FALSE)</f>
        <v>52.539000000000001</v>
      </c>
      <c r="O2417">
        <f>VLOOKUP(D2417,MoneyLine!$A$1:$Q$33,14,FALSE)</f>
        <v>76.89928571428571</v>
      </c>
      <c r="P2417">
        <f>VLOOKUP(B2417,MoneyLine!$A$1:$Q$33,17,FALSE)</f>
        <v>22.973095238095237</v>
      </c>
      <c r="Q2417">
        <f>VLOOKUP(B2417,MoneyLine!$A$1:$K$33,10,FALSE)</f>
        <v>43.088928571428575</v>
      </c>
      <c r="R2417">
        <f>VLOOKUP(B2417,MoneyLine!$A$1:$Q$33,14,FALSE)</f>
        <v>66.898333333333312</v>
      </c>
      <c r="S2417">
        <f>VLOOKUP(D2417,MoneyLine!$A$1:$Q$33,17,FALSE)</f>
        <v>16.578095238095237</v>
      </c>
      <c r="T2417">
        <f>VLOOKUP(D2417,MoneyLine!$A$1:$K$33,10,FALSE)</f>
        <v>-8.7532142857142858</v>
      </c>
      <c r="V2417">
        <f>HomTotReg.!$B$17+(test!O2417*HomTotReg.!$B$18+HomTotReg.!$B$19*test!P2417+test!Q2417*HomTotReg.!$B$20)</f>
        <v>2.8402437144389325</v>
      </c>
      <c r="W2417">
        <f>VisTotReg.!$B$17+(VisTotReg.!$B$18*test!R2417+test!S2417*VisTotReg.!$B$19+test!T2417*VisTotReg.!$B$20)</f>
        <v>3.2857126643383454</v>
      </c>
      <c r="Y2417">
        <f>'MoneyLine Reg. 1'!$B$17+('MoneyLine Reg. 1'!$B$18*test!I2417+test!J2417*'MoneyLine Reg. 1'!$B$19+test!T2417*'MoneyLine Reg. 1'!$B$20+test!Q2417*'MoneyLine Reg. 1'!$B$21)</f>
        <v>-0.45705425299833091</v>
      </c>
      <c r="Z2417">
        <f>'MoneyLine Reg. 2'!$B$17+('MoneyLine Reg. 2'!$B$18*test!M2417+test!K2417*'MoneyLine Reg. 2'!$B$19+'MoneyLine Reg. 2'!$B$20*test!L2417+test!N2417*'MoneyLine Reg. 2'!$B$21)</f>
        <v>0.76250857998020338</v>
      </c>
    </row>
    <row r="2418" spans="1:26" x14ac:dyDescent="0.3">
      <c r="A2418" s="8">
        <v>45372</v>
      </c>
      <c r="B2418" s="6" t="s">
        <v>10</v>
      </c>
      <c r="C2418" s="6"/>
      <c r="D2418" s="6" t="s">
        <v>32</v>
      </c>
      <c r="I2418">
        <f>VLOOKUP(D2418,MoneyLine!$A$1:$K$33,7,FALSE)</f>
        <v>91.395238095238099</v>
      </c>
      <c r="J2418">
        <f>VLOOKUP(B2418,MoneyLine!$A$1:$K$33,7,FALSE)</f>
        <v>43.783809523809516</v>
      </c>
      <c r="K2418">
        <f>VLOOKUP(B2418,MoneyLine!$A$1:$K$33,11,FALSE)</f>
        <v>2.1412499999999977</v>
      </c>
      <c r="L2418">
        <f>VLOOKUP(B2418,MoneyLine!$A$1:$D$33,4,FALSE)</f>
        <v>45.351499999999994</v>
      </c>
      <c r="M2418">
        <f>VLOOKUP(D2418,MoneyLine!$A$1:$K$33,11,FALSE)</f>
        <v>4.9549999999999983</v>
      </c>
      <c r="N2418">
        <f>VLOOKUP(D2418,MoneyLine!$A$1:$D$33,4,FALSE)</f>
        <v>47.241</v>
      </c>
      <c r="O2418">
        <f>VLOOKUP(D2418,MoneyLine!$A$1:$Q$33,14,FALSE)</f>
        <v>85.390952380952371</v>
      </c>
      <c r="P2418">
        <f>VLOOKUP(B2418,MoneyLine!$A$1:$Q$33,17,FALSE)</f>
        <v>-14.675714285714287</v>
      </c>
      <c r="Q2418">
        <f>VLOOKUP(B2418,MoneyLine!$A$1:$K$33,10,FALSE)</f>
        <v>13.367738095238096</v>
      </c>
      <c r="R2418">
        <f>VLOOKUP(B2418,MoneyLine!$A$1:$Q$33,14,FALSE)</f>
        <v>43.181904761904768</v>
      </c>
      <c r="S2418">
        <f>VLOOKUP(D2418,MoneyLine!$A$1:$Q$33,17,FALSE)</f>
        <v>-9.4788095238095256</v>
      </c>
      <c r="T2418">
        <f>VLOOKUP(D2418,MoneyLine!$A$1:$K$33,10,FALSE)</f>
        <v>-16.679047619047623</v>
      </c>
      <c r="V2418">
        <f>HomTotReg.!$B$17+(test!O2418*HomTotReg.!$B$18+HomTotReg.!$B$19*test!P2418+test!Q2418*HomTotReg.!$B$20)</f>
        <v>3.6567462638339268</v>
      </c>
      <c r="W2418">
        <f>VisTotReg.!$B$17+(VisTotReg.!$B$18*test!R2418+test!S2418*VisTotReg.!$B$19+test!T2418*VisTotReg.!$B$20)</f>
        <v>3.3533852113855502</v>
      </c>
      <c r="Y2418">
        <f>'MoneyLine Reg. 1'!$B$17+('MoneyLine Reg. 1'!$B$18*test!I2418+test!J2418*'MoneyLine Reg. 1'!$B$19+test!T2418*'MoneyLine Reg. 1'!$B$20+test!Q2418*'MoneyLine Reg. 1'!$B$21)</f>
        <v>0.29078249515767823</v>
      </c>
      <c r="Z2418">
        <f>'MoneyLine Reg. 2'!$B$17+('MoneyLine Reg. 2'!$B$18*test!M2418+test!K2418*'MoneyLine Reg. 2'!$B$19+'MoneyLine Reg. 2'!$B$20*test!L2418+test!N2418*'MoneyLine Reg. 2'!$B$21)</f>
        <v>0.49986493766741935</v>
      </c>
    </row>
    <row r="2419" spans="1:26" x14ac:dyDescent="0.3">
      <c r="A2419" s="9">
        <v>45372</v>
      </c>
      <c r="B2419" s="7" t="s">
        <v>7</v>
      </c>
      <c r="C2419" s="7"/>
      <c r="D2419" s="7" t="s">
        <v>24</v>
      </c>
      <c r="I2419">
        <f>VLOOKUP(D2419,MoneyLine!$A$1:$K$33,7,FALSE)</f>
        <v>-28.852380952380948</v>
      </c>
      <c r="J2419">
        <f>VLOOKUP(B2419,MoneyLine!$A$1:$K$33,7,FALSE)</f>
        <v>105.50714285714287</v>
      </c>
      <c r="K2419">
        <f>VLOOKUP(B2419,MoneyLine!$A$1:$K$33,11,FALSE)</f>
        <v>17.5075</v>
      </c>
      <c r="L2419">
        <f>VLOOKUP(B2419,MoneyLine!$A$1:$D$33,4,FALSE)</f>
        <v>51.216499999999996</v>
      </c>
      <c r="M2419">
        <f>VLOOKUP(D2419,MoneyLine!$A$1:$K$33,11,FALSE)</f>
        <v>5.754999999999999</v>
      </c>
      <c r="N2419">
        <f>VLOOKUP(D2419,MoneyLine!$A$1:$D$33,4,FALSE)</f>
        <v>42.153999999999996</v>
      </c>
      <c r="O2419">
        <f>VLOOKUP(D2419,MoneyLine!$A$1:$Q$33,14,FALSE)</f>
        <v>7.490952380952379</v>
      </c>
      <c r="P2419">
        <f>VLOOKUP(B2419,MoneyLine!$A$1:$Q$33,17,FALSE)</f>
        <v>1.5838095238095231</v>
      </c>
      <c r="Q2419">
        <f>VLOOKUP(B2419,MoneyLine!$A$1:$K$33,10,FALSE)</f>
        <v>-6.0107142857142861</v>
      </c>
      <c r="R2419">
        <f>VLOOKUP(B2419,MoneyLine!$A$1:$Q$33,14,FALSE)</f>
        <v>89.021666666666647</v>
      </c>
      <c r="S2419">
        <f>VLOOKUP(D2419,MoneyLine!$A$1:$Q$33,17,FALSE)</f>
        <v>-35.079523809523806</v>
      </c>
      <c r="T2419">
        <f>VLOOKUP(D2419,MoneyLine!$A$1:$K$33,10,FALSE)</f>
        <v>-0.52404761904761887</v>
      </c>
      <c r="V2419">
        <f>HomTotReg.!$B$17+(test!O2419*HomTotReg.!$B$18+HomTotReg.!$B$19*test!P2419+test!Q2419*HomTotReg.!$B$20)</f>
        <v>2.8735705137308694</v>
      </c>
      <c r="W2419">
        <f>VisTotReg.!$B$17+(VisTotReg.!$B$18*test!R2419+test!S2419*VisTotReg.!$B$19+test!T2419*VisTotReg.!$B$20)</f>
        <v>3.8874500092618107</v>
      </c>
      <c r="Y2419">
        <f>'MoneyLine Reg. 1'!$B$17+('MoneyLine Reg. 1'!$B$18*test!I2419+test!J2419*'MoneyLine Reg. 1'!$B$19+test!T2419*'MoneyLine Reg. 1'!$B$20+test!Q2419*'MoneyLine Reg. 1'!$B$21)</f>
        <v>-1.1803704835949824</v>
      </c>
      <c r="Z2419">
        <f>'MoneyLine Reg. 2'!$B$17+('MoneyLine Reg. 2'!$B$18*test!M2419+test!K2419*'MoneyLine Reg. 2'!$B$19+'MoneyLine Reg. 2'!$B$20*test!L2419+test!N2419*'MoneyLine Reg. 2'!$B$21)</f>
        <v>-1.1590957049207553</v>
      </c>
    </row>
    <row r="2420" spans="1:26" x14ac:dyDescent="0.3">
      <c r="A2420" s="8">
        <v>45372</v>
      </c>
      <c r="B2420" s="6" t="s">
        <v>33</v>
      </c>
      <c r="C2420" s="6"/>
      <c r="D2420" s="6" t="s">
        <v>8</v>
      </c>
      <c r="I2420">
        <f>VLOOKUP(D2420,MoneyLine!$A$1:$K$33,7,FALSE)</f>
        <v>158.14214285714286</v>
      </c>
      <c r="J2420">
        <f>VLOOKUP(B2420,MoneyLine!$A$1:$K$33,7,FALSE)</f>
        <v>35.906904761904762</v>
      </c>
      <c r="K2420">
        <f>VLOOKUP(B2420,MoneyLine!$A$1:$K$33,11,FALSE)</f>
        <v>3.707499999999996</v>
      </c>
      <c r="L2420">
        <f>VLOOKUP(B2420,MoneyLine!$A$1:$D$33,4,FALSE)</f>
        <v>47.251999999999995</v>
      </c>
      <c r="M2420">
        <f>VLOOKUP(D2420,MoneyLine!$A$1:$K$33,11,FALSE)</f>
        <v>11.611250000000004</v>
      </c>
      <c r="N2420">
        <f>VLOOKUP(D2420,MoneyLine!$A$1:$D$33,4,FALSE)</f>
        <v>49.862499999999997</v>
      </c>
      <c r="O2420">
        <f>VLOOKUP(D2420,MoneyLine!$A$1:$Q$33,14,FALSE)</f>
        <v>125.46428571428571</v>
      </c>
      <c r="P2420">
        <f>VLOOKUP(B2420,MoneyLine!$A$1:$Q$33,17,FALSE)</f>
        <v>-16.226190476190478</v>
      </c>
      <c r="Q2420">
        <f>VLOOKUP(B2420,MoneyLine!$A$1:$K$33,10,FALSE)</f>
        <v>29.473928571428576</v>
      </c>
      <c r="R2420">
        <f>VLOOKUP(B2420,MoneyLine!$A$1:$Q$33,14,FALSE)</f>
        <v>44.759523809523806</v>
      </c>
      <c r="S2420">
        <f>VLOOKUP(D2420,MoneyLine!$A$1:$Q$33,17,FALSE)</f>
        <v>14.067142857142855</v>
      </c>
      <c r="T2420">
        <f>VLOOKUP(D2420,MoneyLine!$A$1:$K$33,10,FALSE)</f>
        <v>21.027261904761904</v>
      </c>
      <c r="V2420">
        <f>HomTotReg.!$B$17+(test!O2420*HomTotReg.!$B$18+HomTotReg.!$B$19*test!P2420+test!Q2420*HomTotReg.!$B$20)</f>
        <v>3.9197593850009591</v>
      </c>
      <c r="W2420">
        <f>VisTotReg.!$B$17+(VisTotReg.!$B$18*test!R2420+test!S2420*VisTotReg.!$B$19+test!T2420*VisTotReg.!$B$20)</f>
        <v>2.6069988872808434</v>
      </c>
      <c r="Y2420">
        <f>'MoneyLine Reg. 1'!$B$17+('MoneyLine Reg. 1'!$B$18*test!I2420+test!J2420*'MoneyLine Reg. 1'!$B$19+test!T2420*'MoneyLine Reg. 1'!$B$20+test!Q2420*'MoneyLine Reg. 1'!$B$21)</f>
        <v>1.3961820856894904</v>
      </c>
      <c r="Z2420">
        <f>'MoneyLine Reg. 2'!$B$17+('MoneyLine Reg. 2'!$B$18*test!M2420+test!K2420*'MoneyLine Reg. 2'!$B$19+'MoneyLine Reg. 2'!$B$20*test!L2420+test!N2420*'MoneyLine Reg. 2'!$B$21)</f>
        <v>0.85698574907746483</v>
      </c>
    </row>
    <row r="2421" spans="1:26" x14ac:dyDescent="0.3">
      <c r="A2421" s="9">
        <v>45372</v>
      </c>
      <c r="B2421" s="7" t="s">
        <v>34</v>
      </c>
      <c r="C2421" s="7"/>
      <c r="D2421" s="7" t="s">
        <v>27</v>
      </c>
      <c r="I2421">
        <f>VLOOKUP(D2421,MoneyLine!$A$1:$K$33,7,FALSE)</f>
        <v>57.437380952380948</v>
      </c>
      <c r="J2421">
        <f>VLOOKUP(B2421,MoneyLine!$A$1:$K$33,7,FALSE)</f>
        <v>70.167380952380938</v>
      </c>
      <c r="K2421">
        <f>VLOOKUP(B2421,MoneyLine!$A$1:$K$33,11,FALSE)</f>
        <v>10.367500000000003</v>
      </c>
      <c r="L2421">
        <f>VLOOKUP(B2421,MoneyLine!$A$1:$D$33,4,FALSE)</f>
        <v>52.325999999999993</v>
      </c>
      <c r="M2421">
        <f>VLOOKUP(D2421,MoneyLine!$A$1:$K$33,11,FALSE)</f>
        <v>10.504999999999999</v>
      </c>
      <c r="N2421">
        <f>VLOOKUP(D2421,MoneyLine!$A$1:$D$33,4,FALSE)</f>
        <v>52.064499999999995</v>
      </c>
      <c r="O2421">
        <f>VLOOKUP(D2421,MoneyLine!$A$1:$Q$33,14,FALSE)</f>
        <v>42.338571428571427</v>
      </c>
      <c r="P2421">
        <f>VLOOKUP(B2421,MoneyLine!$A$1:$Q$33,17,FALSE)</f>
        <v>22.489285714285707</v>
      </c>
      <c r="Q2421">
        <f>VLOOKUP(B2421,MoneyLine!$A$1:$K$33,10,FALSE)</f>
        <v>29.06904761904762</v>
      </c>
      <c r="R2421">
        <f>VLOOKUP(B2421,MoneyLine!$A$1:$Q$33,14,FALSE)</f>
        <v>40.24047619047618</v>
      </c>
      <c r="S2421">
        <f>VLOOKUP(D2421,MoneyLine!$A$1:$Q$33,17,FALSE)</f>
        <v>0.65357142857142814</v>
      </c>
      <c r="T2421">
        <f>VLOOKUP(D2421,MoneyLine!$A$1:$K$33,10,FALSE)</f>
        <v>23.449285714285718</v>
      </c>
      <c r="V2421">
        <f>HomTotReg.!$B$17+(test!O2421*HomTotReg.!$B$18+HomTotReg.!$B$19*test!P2421+test!Q2421*HomTotReg.!$B$20)</f>
        <v>2.6341338086216979</v>
      </c>
      <c r="W2421">
        <f>VisTotReg.!$B$17+(VisTotReg.!$B$18*test!R2421+test!S2421*VisTotReg.!$B$19+test!T2421*VisTotReg.!$B$20)</f>
        <v>2.6373067053990922</v>
      </c>
      <c r="Y2421">
        <f>'MoneyLine Reg. 1'!$B$17+('MoneyLine Reg. 1'!$B$18*test!I2421+test!J2421*'MoneyLine Reg. 1'!$B$19+test!T2421*'MoneyLine Reg. 1'!$B$20+test!Q2421*'MoneyLine Reg. 1'!$B$21)</f>
        <v>5.2659006278557741E-2</v>
      </c>
      <c r="Z2421">
        <f>'MoneyLine Reg. 2'!$B$17+('MoneyLine Reg. 2'!$B$18*test!M2421+test!K2421*'MoneyLine Reg. 2'!$B$19+'MoneyLine Reg. 2'!$B$20*test!L2421+test!N2421*'MoneyLine Reg. 2'!$B$21)</f>
        <v>0.17288739204756265</v>
      </c>
    </row>
    <row r="2422" spans="1:26" x14ac:dyDescent="0.3">
      <c r="A2422" s="8">
        <v>45373</v>
      </c>
      <c r="B2422" s="6" t="s">
        <v>34</v>
      </c>
      <c r="C2422" s="6"/>
      <c r="D2422" s="6" t="s">
        <v>25</v>
      </c>
      <c r="I2422">
        <f>VLOOKUP(D2422,MoneyLine!$A$1:$K$33,7,FALSE)</f>
        <v>56.057857142857138</v>
      </c>
      <c r="J2422">
        <f>VLOOKUP(B2422,MoneyLine!$A$1:$K$33,7,FALSE)</f>
        <v>70.167380952380938</v>
      </c>
      <c r="K2422">
        <f>VLOOKUP(B2422,MoneyLine!$A$1:$K$33,11,FALSE)</f>
        <v>10.367500000000003</v>
      </c>
      <c r="L2422">
        <f>VLOOKUP(B2422,MoneyLine!$A$1:$D$33,4,FALSE)</f>
        <v>52.325999999999993</v>
      </c>
      <c r="M2422">
        <f>VLOOKUP(D2422,MoneyLine!$A$1:$K$33,11,FALSE)</f>
        <v>10.718750000000002</v>
      </c>
      <c r="N2422">
        <f>VLOOKUP(D2422,MoneyLine!$A$1:$D$33,4,FALSE)</f>
        <v>47.954500000000003</v>
      </c>
      <c r="O2422">
        <f>VLOOKUP(D2422,MoneyLine!$A$1:$Q$33,14,FALSE)</f>
        <v>60.674999999999997</v>
      </c>
      <c r="P2422">
        <f>VLOOKUP(B2422,MoneyLine!$A$1:$Q$33,17,FALSE)</f>
        <v>22.489285714285707</v>
      </c>
      <c r="Q2422">
        <f>VLOOKUP(B2422,MoneyLine!$A$1:$K$33,10,FALSE)</f>
        <v>29.06904761904762</v>
      </c>
      <c r="R2422">
        <f>VLOOKUP(B2422,MoneyLine!$A$1:$Q$33,14,FALSE)</f>
        <v>40.24047619047618</v>
      </c>
      <c r="S2422">
        <f>VLOOKUP(D2422,MoneyLine!$A$1:$Q$33,17,FALSE)</f>
        <v>-14.592857142857142</v>
      </c>
      <c r="T2422">
        <f>VLOOKUP(D2422,MoneyLine!$A$1:$K$33,10,FALSE)</f>
        <v>27.424404761904761</v>
      </c>
      <c r="V2422">
        <f>HomTotReg.!$B$17+(test!O2422*HomTotReg.!$B$18+HomTotReg.!$B$19*test!P2422+test!Q2422*HomTotReg.!$B$20)</f>
        <v>2.8282128708949807</v>
      </c>
      <c r="W2422">
        <f>VisTotReg.!$B$17+(VisTotReg.!$B$18*test!R2422+test!S2422*VisTotReg.!$B$19+test!T2422*VisTotReg.!$B$20)</f>
        <v>2.7146871056768989</v>
      </c>
      <c r="Y2422">
        <f>'MoneyLine Reg. 1'!$B$17+('MoneyLine Reg. 1'!$B$18*test!I2422+test!J2422*'MoneyLine Reg. 1'!$B$19+test!T2422*'MoneyLine Reg. 1'!$B$20+test!Q2422*'MoneyLine Reg. 1'!$B$21)</f>
        <v>9.4167464403891399E-2</v>
      </c>
      <c r="Z2422">
        <f>'MoneyLine Reg. 2'!$B$17+('MoneyLine Reg. 2'!$B$18*test!M2422+test!K2422*'MoneyLine Reg. 2'!$B$19+'MoneyLine Reg. 2'!$B$20*test!L2422+test!N2422*'MoneyLine Reg. 2'!$B$21)</f>
        <v>-0.10722704090248758</v>
      </c>
    </row>
    <row r="2423" spans="1:26" x14ac:dyDescent="0.3">
      <c r="A2423" s="9">
        <v>45373</v>
      </c>
      <c r="B2423" s="7" t="s">
        <v>20</v>
      </c>
      <c r="C2423" s="7"/>
      <c r="D2423" s="7" t="s">
        <v>11</v>
      </c>
      <c r="I2423">
        <f>VLOOKUP(D2423,MoneyLine!$A$1:$K$33,7,FALSE)</f>
        <v>121.01880952380951</v>
      </c>
      <c r="J2423">
        <f>VLOOKUP(B2423,MoneyLine!$A$1:$K$33,7,FALSE)</f>
        <v>53.481666666666655</v>
      </c>
      <c r="K2423">
        <f>VLOOKUP(B2423,MoneyLine!$A$1:$K$33,11,FALSE)</f>
        <v>4.7974999999999994</v>
      </c>
      <c r="L2423">
        <f>VLOOKUP(B2423,MoneyLine!$A$1:$D$33,4,FALSE)</f>
        <v>46.0565</v>
      </c>
      <c r="M2423">
        <f>VLOOKUP(D2423,MoneyLine!$A$1:$K$33,11,FALSE)</f>
        <v>15.838749999999997</v>
      </c>
      <c r="N2423">
        <f>VLOOKUP(D2423,MoneyLine!$A$1:$D$33,4,FALSE)</f>
        <v>52.685499999999998</v>
      </c>
      <c r="O2423">
        <f>VLOOKUP(D2423,MoneyLine!$A$1:$Q$33,14,FALSE)</f>
        <v>85.286666666666662</v>
      </c>
      <c r="P2423">
        <f>VLOOKUP(B2423,MoneyLine!$A$1:$Q$33,17,FALSE)</f>
        <v>-10.467380952380953</v>
      </c>
      <c r="Q2423">
        <f>VLOOKUP(B2423,MoneyLine!$A$1:$K$33,10,FALSE)</f>
        <v>1.6524999999999999</v>
      </c>
      <c r="R2423">
        <f>VLOOKUP(B2423,MoneyLine!$A$1:$Q$33,14,FALSE)</f>
        <v>58.340238095238099</v>
      </c>
      <c r="S2423">
        <f>VLOOKUP(D2423,MoneyLine!$A$1:$Q$33,17,FALSE)</f>
        <v>15.627619047619051</v>
      </c>
      <c r="T2423">
        <f>VLOOKUP(D2423,MoneyLine!$A$1:$K$33,10,FALSE)</f>
        <v>10.4975</v>
      </c>
      <c r="V2423">
        <f>HomTotReg.!$B$17+(test!O2423*HomTotReg.!$B$18+HomTotReg.!$B$19*test!P2423+test!Q2423*HomTotReg.!$B$20)</f>
        <v>3.7402054586640734</v>
      </c>
      <c r="W2423">
        <f>VisTotReg.!$B$17+(VisTotReg.!$B$18*test!R2423+test!S2423*VisTotReg.!$B$19+test!T2423*VisTotReg.!$B$20)</f>
        <v>2.9092191882399283</v>
      </c>
      <c r="Y2423">
        <f>'MoneyLine Reg. 1'!$B$17+('MoneyLine Reg. 1'!$B$18*test!I2423+test!J2423*'MoneyLine Reg. 1'!$B$19+test!T2423*'MoneyLine Reg. 1'!$B$20+test!Q2423*'MoneyLine Reg. 1'!$B$21)</f>
        <v>0.96283414451511107</v>
      </c>
      <c r="Z2423">
        <f>'MoneyLine Reg. 2'!$B$17+('MoneyLine Reg. 2'!$B$18*test!M2423+test!K2423*'MoneyLine Reg. 2'!$B$19+'MoneyLine Reg. 2'!$B$20*test!L2423+test!N2423*'MoneyLine Reg. 2'!$B$21)</f>
        <v>1.3419141116559365</v>
      </c>
    </row>
    <row r="2424" spans="1:26" x14ac:dyDescent="0.3">
      <c r="A2424" s="8">
        <v>45373</v>
      </c>
      <c r="B2424" s="6" t="s">
        <v>3</v>
      </c>
      <c r="C2424" s="6"/>
      <c r="D2424" s="6" t="s">
        <v>30</v>
      </c>
      <c r="I2424">
        <f>VLOOKUP(D2424,MoneyLine!$A$1:$K$33,7,FALSE)</f>
        <v>127.36857142857141</v>
      </c>
      <c r="J2424">
        <f>VLOOKUP(B2424,MoneyLine!$A$1:$K$33,7,FALSE)</f>
        <v>103.61880952380953</v>
      </c>
      <c r="K2424">
        <f>VLOOKUP(B2424,MoneyLine!$A$1:$K$33,11,FALSE)</f>
        <v>6.7725000000000009</v>
      </c>
      <c r="L2424">
        <f>VLOOKUP(B2424,MoneyLine!$A$1:$D$33,4,FALSE)</f>
        <v>53.618500000000004</v>
      </c>
      <c r="M2424">
        <f>VLOOKUP(D2424,MoneyLine!$A$1:$K$33,11,FALSE)</f>
        <v>15.876249999999999</v>
      </c>
      <c r="N2424">
        <f>VLOOKUP(D2424,MoneyLine!$A$1:$D$33,4,FALSE)</f>
        <v>56.155499999999996</v>
      </c>
      <c r="O2424">
        <f>VLOOKUP(D2424,MoneyLine!$A$1:$Q$33,14,FALSE)</f>
        <v>104.57619047619046</v>
      </c>
      <c r="P2424">
        <f>VLOOKUP(B2424,MoneyLine!$A$1:$Q$33,17,FALSE)</f>
        <v>15.725476190476186</v>
      </c>
      <c r="Q2424">
        <f>VLOOKUP(B2424,MoneyLine!$A$1:$K$33,10,FALSE)</f>
        <v>34.368214285714288</v>
      </c>
      <c r="R2424">
        <f>VLOOKUP(B2424,MoneyLine!$A$1:$Q$33,14,FALSE)</f>
        <v>76.556190476190451</v>
      </c>
      <c r="S2424">
        <f>VLOOKUP(D2424,MoneyLine!$A$1:$Q$33,17,FALSE)</f>
        <v>21.976904761904766</v>
      </c>
      <c r="T2424">
        <f>VLOOKUP(D2424,MoneyLine!$A$1:$K$33,10,FALSE)</f>
        <v>-0.45761904761904759</v>
      </c>
      <c r="V2424">
        <f>HomTotReg.!$B$17+(test!O2424*HomTotReg.!$B$18+HomTotReg.!$B$19*test!P2424+test!Q2424*HomTotReg.!$B$20)</f>
        <v>3.3061305285617073</v>
      </c>
      <c r="W2424">
        <f>VisTotReg.!$B$17+(VisTotReg.!$B$18*test!R2424+test!S2424*VisTotReg.!$B$19+test!T2424*VisTotReg.!$B$20)</f>
        <v>3.2299940799290918</v>
      </c>
      <c r="Y2424">
        <f>'MoneyLine Reg. 1'!$B$17+('MoneyLine Reg. 1'!$B$18*test!I2424+test!J2424*'MoneyLine Reg. 1'!$B$19+test!T2424*'MoneyLine Reg. 1'!$B$20+test!Q2424*'MoneyLine Reg. 1'!$B$21)</f>
        <v>-3.121515667828928E-2</v>
      </c>
      <c r="Z2424">
        <f>'MoneyLine Reg. 2'!$B$17+('MoneyLine Reg. 2'!$B$18*test!M2424+test!K2424*'MoneyLine Reg. 2'!$B$19+'MoneyLine Reg. 2'!$B$20*test!L2424+test!N2424*'MoneyLine Reg. 2'!$B$21)</f>
        <v>0.90559428859020308</v>
      </c>
    </row>
    <row r="2425" spans="1:26" x14ac:dyDescent="0.3">
      <c r="A2425" s="9">
        <v>45373</v>
      </c>
      <c r="B2425" s="7" t="s">
        <v>18</v>
      </c>
      <c r="C2425" s="7"/>
      <c r="D2425" s="7" t="s">
        <v>12</v>
      </c>
      <c r="I2425">
        <f>VLOOKUP(D2425,MoneyLine!$A$1:$K$33,7,FALSE)</f>
        <v>38.000238095238089</v>
      </c>
      <c r="J2425">
        <f>VLOOKUP(B2425,MoneyLine!$A$1:$K$33,7,FALSE)</f>
        <v>161.3661904761905</v>
      </c>
      <c r="K2425">
        <f>VLOOKUP(B2425,MoneyLine!$A$1:$K$33,11,FALSE)</f>
        <v>18.088749999999997</v>
      </c>
      <c r="L2425">
        <f>VLOOKUP(B2425,MoneyLine!$A$1:$D$33,4,FALSE)</f>
        <v>55.644500000000001</v>
      </c>
      <c r="M2425">
        <f>VLOOKUP(D2425,MoneyLine!$A$1:$K$33,11,FALSE)</f>
        <v>5.6062500000000011</v>
      </c>
      <c r="N2425">
        <f>VLOOKUP(D2425,MoneyLine!$A$1:$D$33,4,FALSE)</f>
        <v>46.611499999999999</v>
      </c>
      <c r="O2425">
        <f>VLOOKUP(D2425,MoneyLine!$A$1:$Q$33,14,FALSE)</f>
        <v>32.669761904761899</v>
      </c>
      <c r="P2425">
        <f>VLOOKUP(B2425,MoneyLine!$A$1:$Q$33,17,FALSE)</f>
        <v>63.627142857142857</v>
      </c>
      <c r="Q2425">
        <f>VLOOKUP(B2425,MoneyLine!$A$1:$K$33,10,FALSE)</f>
        <v>-8.5753571428571433</v>
      </c>
      <c r="R2425">
        <f>VLOOKUP(B2425,MoneyLine!$A$1:$Q$33,14,FALSE)</f>
        <v>80.616190476190468</v>
      </c>
      <c r="S2425">
        <f>VLOOKUP(D2425,MoneyLine!$A$1:$Q$33,17,FALSE)</f>
        <v>-1.7361904761904778</v>
      </c>
      <c r="T2425">
        <f>VLOOKUP(D2425,MoneyLine!$A$1:$K$33,10,FALSE)</f>
        <v>20.738571428571433</v>
      </c>
      <c r="V2425">
        <f>HomTotReg.!$B$17+(test!O2425*HomTotReg.!$B$18+HomTotReg.!$B$19*test!P2425+test!Q2425*HomTotReg.!$B$20)</f>
        <v>2.510888657283274</v>
      </c>
      <c r="W2425">
        <f>VisTotReg.!$B$17+(VisTotReg.!$B$18*test!R2425+test!S2425*VisTotReg.!$B$19+test!T2425*VisTotReg.!$B$20)</f>
        <v>3.1774364974353468</v>
      </c>
      <c r="Y2425">
        <f>'MoneyLine Reg. 1'!$B$17+('MoneyLine Reg. 1'!$B$18*test!I2425+test!J2425*'MoneyLine Reg. 1'!$B$19+test!T2425*'MoneyLine Reg. 1'!$B$20+test!Q2425*'MoneyLine Reg. 1'!$B$21)</f>
        <v>-0.84840336444888798</v>
      </c>
      <c r="Z2425">
        <f>'MoneyLine Reg. 2'!$B$17+('MoneyLine Reg. 2'!$B$18*test!M2425+test!K2425*'MoneyLine Reg. 2'!$B$19+'MoneyLine Reg. 2'!$B$20*test!L2425+test!N2425*'MoneyLine Reg. 2'!$B$21)</f>
        <v>-1.2181914913625538</v>
      </c>
    </row>
    <row r="2426" spans="1:26" x14ac:dyDescent="0.3">
      <c r="A2426" s="8">
        <v>45374</v>
      </c>
      <c r="B2426" s="6" t="s">
        <v>7</v>
      </c>
      <c r="C2426" s="6"/>
      <c r="D2426" s="6" t="s">
        <v>29</v>
      </c>
      <c r="I2426">
        <f>VLOOKUP(D2426,MoneyLine!$A$1:$K$33,7,FALSE)</f>
        <v>120.64333333333332</v>
      </c>
      <c r="J2426">
        <f>VLOOKUP(B2426,MoneyLine!$A$1:$K$33,7,FALSE)</f>
        <v>105.50714285714287</v>
      </c>
      <c r="K2426">
        <f>VLOOKUP(B2426,MoneyLine!$A$1:$K$33,11,FALSE)</f>
        <v>17.5075</v>
      </c>
      <c r="L2426">
        <f>VLOOKUP(B2426,MoneyLine!$A$1:$D$33,4,FALSE)</f>
        <v>51.216499999999996</v>
      </c>
      <c r="M2426">
        <f>VLOOKUP(D2426,MoneyLine!$A$1:$K$33,11,FALSE)</f>
        <v>13.331249999999997</v>
      </c>
      <c r="N2426">
        <f>VLOOKUP(D2426,MoneyLine!$A$1:$D$33,4,FALSE)</f>
        <v>55.3095</v>
      </c>
      <c r="O2426">
        <f>VLOOKUP(D2426,MoneyLine!$A$1:$Q$33,14,FALSE)</f>
        <v>76.355714285714271</v>
      </c>
      <c r="P2426">
        <f>VLOOKUP(B2426,MoneyLine!$A$1:$Q$33,17,FALSE)</f>
        <v>1.5838095238095231</v>
      </c>
      <c r="Q2426">
        <f>VLOOKUP(B2426,MoneyLine!$A$1:$K$33,10,FALSE)</f>
        <v>-6.0107142857142861</v>
      </c>
      <c r="R2426">
        <f>VLOOKUP(B2426,MoneyLine!$A$1:$Q$33,14,FALSE)</f>
        <v>89.021666666666647</v>
      </c>
      <c r="S2426">
        <f>VLOOKUP(D2426,MoneyLine!$A$1:$Q$33,17,FALSE)</f>
        <v>28.97</v>
      </c>
      <c r="T2426">
        <f>VLOOKUP(D2426,MoneyLine!$A$1:$K$33,10,FALSE)</f>
        <v>20.598452380952381</v>
      </c>
      <c r="V2426">
        <f>HomTotReg.!$B$17+(test!O2426*HomTotReg.!$B$18+HomTotReg.!$B$19*test!P2426+test!Q2426*HomTotReg.!$B$20)</f>
        <v>3.602458822710211</v>
      </c>
      <c r="W2426">
        <f>VisTotReg.!$B$17+(VisTotReg.!$B$18*test!R2426+test!S2426*VisTotReg.!$B$19+test!T2426*VisTotReg.!$B$20)</f>
        <v>3.0054754792113436</v>
      </c>
      <c r="Y2426">
        <f>'MoneyLine Reg. 1'!$B$17+('MoneyLine Reg. 1'!$B$18*test!I2426+test!J2426*'MoneyLine Reg. 1'!$B$19+test!T2426*'MoneyLine Reg. 1'!$B$20+test!Q2426*'MoneyLine Reg. 1'!$B$21)</f>
        <v>0.57676356146887864</v>
      </c>
      <c r="Z2426">
        <f>'MoneyLine Reg. 2'!$B$17+('MoneyLine Reg. 2'!$B$18*test!M2426+test!K2426*'MoneyLine Reg. 2'!$B$19+'MoneyLine Reg. 2'!$B$20*test!L2426+test!N2426*'MoneyLine Reg. 2'!$B$21)</f>
        <v>0.24065411416020632</v>
      </c>
    </row>
    <row r="2427" spans="1:26" x14ac:dyDescent="0.3">
      <c r="A2427" s="9">
        <v>45374</v>
      </c>
      <c r="B2427" s="7" t="s">
        <v>10</v>
      </c>
      <c r="C2427" s="7"/>
      <c r="D2427" s="7" t="s">
        <v>28</v>
      </c>
      <c r="I2427">
        <f>VLOOKUP(D2427,MoneyLine!$A$1:$K$33,7,FALSE)</f>
        <v>60.434285714285707</v>
      </c>
      <c r="J2427">
        <f>VLOOKUP(B2427,MoneyLine!$A$1:$K$33,7,FALSE)</f>
        <v>43.783809523809516</v>
      </c>
      <c r="K2427">
        <f>VLOOKUP(B2427,MoneyLine!$A$1:$K$33,11,FALSE)</f>
        <v>2.1412499999999977</v>
      </c>
      <c r="L2427">
        <f>VLOOKUP(B2427,MoneyLine!$A$1:$D$33,4,FALSE)</f>
        <v>45.351499999999994</v>
      </c>
      <c r="M2427">
        <f>VLOOKUP(D2427,MoneyLine!$A$1:$K$33,11,FALSE)</f>
        <v>6.9025000000000016</v>
      </c>
      <c r="N2427">
        <f>VLOOKUP(D2427,MoneyLine!$A$1:$D$33,4,FALSE)</f>
        <v>50.512499999999996</v>
      </c>
      <c r="O2427">
        <f>VLOOKUP(D2427,MoneyLine!$A$1:$Q$33,14,FALSE)</f>
        <v>47.296666666666667</v>
      </c>
      <c r="P2427">
        <f>VLOOKUP(B2427,MoneyLine!$A$1:$Q$33,17,FALSE)</f>
        <v>-14.675714285714287</v>
      </c>
      <c r="Q2427">
        <f>VLOOKUP(B2427,MoneyLine!$A$1:$K$33,10,FALSE)</f>
        <v>13.367738095238096</v>
      </c>
      <c r="R2427">
        <f>VLOOKUP(B2427,MoneyLine!$A$1:$Q$33,14,FALSE)</f>
        <v>43.181904761904768</v>
      </c>
      <c r="S2427">
        <f>VLOOKUP(D2427,MoneyLine!$A$1:$Q$33,17,FALSE)</f>
        <v>10.998333333333333</v>
      </c>
      <c r="T2427">
        <f>VLOOKUP(D2427,MoneyLine!$A$1:$K$33,10,FALSE)</f>
        <v>5.5184523809523807</v>
      </c>
      <c r="V2427">
        <f>HomTotReg.!$B$17+(test!O2427*HomTotReg.!$B$18+HomTotReg.!$B$19*test!P2427+test!Q2427*HomTotReg.!$B$20)</f>
        <v>3.2535432507390452</v>
      </c>
      <c r="W2427">
        <f>VisTotReg.!$B$17+(VisTotReg.!$B$18*test!R2427+test!S2427*VisTotReg.!$B$19+test!T2427*VisTotReg.!$B$20)</f>
        <v>2.8440003895654753</v>
      </c>
      <c r="Y2427">
        <f>'MoneyLine Reg. 1'!$B$17+('MoneyLine Reg. 1'!$B$18*test!I2427+test!J2427*'MoneyLine Reg. 1'!$B$19+test!T2427*'MoneyLine Reg. 1'!$B$20+test!Q2427*'MoneyLine Reg. 1'!$B$21)</f>
        <v>0.29469440674704439</v>
      </c>
      <c r="Z2427">
        <f>'MoneyLine Reg. 2'!$B$17+('MoneyLine Reg. 2'!$B$18*test!M2427+test!K2427*'MoneyLine Reg. 2'!$B$19+'MoneyLine Reg. 2'!$B$20*test!L2427+test!N2427*'MoneyLine Reg. 2'!$B$21)</f>
        <v>0.85181806244716007</v>
      </c>
    </row>
    <row r="2428" spans="1:26" x14ac:dyDescent="0.3">
      <c r="A2428" s="8">
        <v>45374</v>
      </c>
      <c r="B2428" s="6" t="s">
        <v>32</v>
      </c>
      <c r="C2428" s="6"/>
      <c r="D2428" s="6" t="s">
        <v>15</v>
      </c>
      <c r="I2428">
        <f>VLOOKUP(D2428,MoneyLine!$A$1:$K$33,7,FALSE)</f>
        <v>101.46142857142856</v>
      </c>
      <c r="J2428">
        <f>VLOOKUP(B2428,MoneyLine!$A$1:$K$33,7,FALSE)</f>
        <v>91.395238095238099</v>
      </c>
      <c r="K2428">
        <f>VLOOKUP(B2428,MoneyLine!$A$1:$K$33,11,FALSE)</f>
        <v>4.9549999999999983</v>
      </c>
      <c r="L2428">
        <f>VLOOKUP(B2428,MoneyLine!$A$1:$D$33,4,FALSE)</f>
        <v>47.241</v>
      </c>
      <c r="M2428">
        <f>VLOOKUP(D2428,MoneyLine!$A$1:$K$33,11,FALSE)</f>
        <v>16.143749999999997</v>
      </c>
      <c r="N2428">
        <f>VLOOKUP(D2428,MoneyLine!$A$1:$D$33,4,FALSE)</f>
        <v>52.539000000000001</v>
      </c>
      <c r="O2428">
        <f>VLOOKUP(D2428,MoneyLine!$A$1:$Q$33,14,FALSE)</f>
        <v>76.89928571428571</v>
      </c>
      <c r="P2428">
        <f>VLOOKUP(B2428,MoneyLine!$A$1:$Q$33,17,FALSE)</f>
        <v>-9.4788095238095256</v>
      </c>
      <c r="Q2428">
        <f>VLOOKUP(B2428,MoneyLine!$A$1:$K$33,10,FALSE)</f>
        <v>-16.679047619047623</v>
      </c>
      <c r="R2428">
        <f>VLOOKUP(B2428,MoneyLine!$A$1:$Q$33,14,FALSE)</f>
        <v>85.390952380952371</v>
      </c>
      <c r="S2428">
        <f>VLOOKUP(D2428,MoneyLine!$A$1:$Q$33,17,FALSE)</f>
        <v>16.578095238095237</v>
      </c>
      <c r="T2428">
        <f>VLOOKUP(D2428,MoneyLine!$A$1:$K$33,10,FALSE)</f>
        <v>-8.7532142857142858</v>
      </c>
      <c r="V2428">
        <f>HomTotReg.!$B$17+(test!O2428*HomTotReg.!$B$18+HomTotReg.!$B$19*test!P2428+test!Q2428*HomTotReg.!$B$20)</f>
        <v>3.8430557306574675</v>
      </c>
      <c r="W2428">
        <f>VisTotReg.!$B$17+(VisTotReg.!$B$18*test!R2428+test!S2428*VisTotReg.!$B$19+test!T2428*VisTotReg.!$B$20)</f>
        <v>3.5050612602228846</v>
      </c>
      <c r="Y2428">
        <f>'MoneyLine Reg. 1'!$B$17+('MoneyLine Reg. 1'!$B$18*test!I2428+test!J2428*'MoneyLine Reg. 1'!$B$19+test!T2428*'MoneyLine Reg. 1'!$B$20+test!Q2428*'MoneyLine Reg. 1'!$B$21)</f>
        <v>0.25175704615150685</v>
      </c>
      <c r="Z2428">
        <f>'MoneyLine Reg. 2'!$B$17+('MoneyLine Reg. 2'!$B$18*test!M2428+test!K2428*'MoneyLine Reg. 2'!$B$19+'MoneyLine Reg. 2'!$B$20*test!L2428+test!N2428*'MoneyLine Reg. 2'!$B$21)</f>
        <v>1.2514962306715782</v>
      </c>
    </row>
    <row r="2429" spans="1:26" x14ac:dyDescent="0.3">
      <c r="A2429" s="9">
        <v>45374</v>
      </c>
      <c r="B2429" s="7" t="s">
        <v>19</v>
      </c>
      <c r="C2429" s="7"/>
      <c r="D2429" s="7" t="s">
        <v>21</v>
      </c>
      <c r="I2429">
        <f>VLOOKUP(D2429,MoneyLine!$A$1:$K$33,7,FALSE)</f>
        <v>81.149285714285725</v>
      </c>
      <c r="J2429">
        <f>VLOOKUP(B2429,MoneyLine!$A$1:$K$33,7,FALSE)</f>
        <v>99.267142857142858</v>
      </c>
      <c r="K2429">
        <f>VLOOKUP(B2429,MoneyLine!$A$1:$K$33,11,FALSE)</f>
        <v>11.873749999999998</v>
      </c>
      <c r="L2429">
        <f>VLOOKUP(B2429,MoneyLine!$A$1:$D$33,4,FALSE)</f>
        <v>44.580500000000001</v>
      </c>
      <c r="M2429">
        <f>VLOOKUP(D2429,MoneyLine!$A$1:$K$33,11,FALSE)</f>
        <v>9.1225000000000005</v>
      </c>
      <c r="N2429">
        <f>VLOOKUP(D2429,MoneyLine!$A$1:$D$33,4,FALSE)</f>
        <v>51.807999999999993</v>
      </c>
      <c r="O2429">
        <f>VLOOKUP(D2429,MoneyLine!$A$1:$Q$33,14,FALSE)</f>
        <v>65.387857142857143</v>
      </c>
      <c r="P2429">
        <f>VLOOKUP(B2429,MoneyLine!$A$1:$Q$33,17,FALSE)</f>
        <v>-14.223571428571427</v>
      </c>
      <c r="Q2429">
        <f>VLOOKUP(B2429,MoneyLine!$A$1:$K$33,10,FALSE)</f>
        <v>-3.2023809523808761E-2</v>
      </c>
      <c r="R2429">
        <f>VLOOKUP(B2429,MoneyLine!$A$1:$Q$33,14,FALSE)</f>
        <v>93.099761904761891</v>
      </c>
      <c r="S2429">
        <f>VLOOKUP(D2429,MoneyLine!$A$1:$Q$33,17,FALSE)</f>
        <v>7.3759523809523806</v>
      </c>
      <c r="T2429">
        <f>VLOOKUP(D2429,MoneyLine!$A$1:$K$33,10,FALSE)</f>
        <v>8.0371428571428574</v>
      </c>
      <c r="V2429">
        <f>HomTotReg.!$B$17+(test!O2429*HomTotReg.!$B$18+HomTotReg.!$B$19*test!P2429+test!Q2429*HomTotReg.!$B$20)</f>
        <v>3.5879644885115036</v>
      </c>
      <c r="W2429">
        <f>VisTotReg.!$B$17+(VisTotReg.!$B$18*test!R2429+test!S2429*VisTotReg.!$B$19+test!T2429*VisTotReg.!$B$20)</f>
        <v>3.4313015996358378</v>
      </c>
      <c r="Y2429">
        <f>'MoneyLine Reg. 1'!$B$17+('MoneyLine Reg. 1'!$B$18*test!I2429+test!J2429*'MoneyLine Reg. 1'!$B$19+test!T2429*'MoneyLine Reg. 1'!$B$20+test!Q2429*'MoneyLine Reg. 1'!$B$21)</f>
        <v>2.7920228357544097E-2</v>
      </c>
      <c r="Z2429">
        <f>'MoneyLine Reg. 2'!$B$17+('MoneyLine Reg. 2'!$B$18*test!M2429+test!K2429*'MoneyLine Reg. 2'!$B$19+'MoneyLine Reg. 2'!$B$20*test!L2429+test!N2429*'MoneyLine Reg. 2'!$B$21)</f>
        <v>0.56579304918728957</v>
      </c>
    </row>
    <row r="2430" spans="1:26" x14ac:dyDescent="0.3">
      <c r="A2430" s="8">
        <v>45374</v>
      </c>
      <c r="B2430" s="6" t="s">
        <v>23</v>
      </c>
      <c r="C2430" s="6"/>
      <c r="D2430" s="6" t="s">
        <v>16</v>
      </c>
      <c r="I2430">
        <f>VLOOKUP(D2430,MoneyLine!$A$1:$K$33,7,FALSE)</f>
        <v>64.561666666666639</v>
      </c>
      <c r="J2430">
        <f>VLOOKUP(B2430,MoneyLine!$A$1:$K$33,7,FALSE)</f>
        <v>101.00309523809524</v>
      </c>
      <c r="K2430">
        <f>VLOOKUP(B2430,MoneyLine!$A$1:$K$33,11,FALSE)</f>
        <v>6.8149999999999995</v>
      </c>
      <c r="L2430">
        <f>VLOOKUP(B2430,MoneyLine!$A$1:$D$33,4,FALSE)</f>
        <v>52.277999999999999</v>
      </c>
      <c r="M2430">
        <f>VLOOKUP(D2430,MoneyLine!$A$1:$K$33,11,FALSE)</f>
        <v>10.3225</v>
      </c>
      <c r="N2430">
        <f>VLOOKUP(D2430,MoneyLine!$A$1:$D$33,4,FALSE)</f>
        <v>48.538999999999994</v>
      </c>
      <c r="O2430">
        <f>VLOOKUP(D2430,MoneyLine!$A$1:$Q$33,14,FALSE)</f>
        <v>75.591190476190462</v>
      </c>
      <c r="P2430">
        <f>VLOOKUP(B2430,MoneyLine!$A$1:$Q$33,17,FALSE)</f>
        <v>22.973095238095237</v>
      </c>
      <c r="Q2430">
        <f>VLOOKUP(B2430,MoneyLine!$A$1:$K$33,10,FALSE)</f>
        <v>43.088928571428575</v>
      </c>
      <c r="R2430">
        <f>VLOOKUP(B2430,MoneyLine!$A$1:$Q$33,14,FALSE)</f>
        <v>66.898333333333312</v>
      </c>
      <c r="S2430">
        <f>VLOOKUP(D2430,MoneyLine!$A$1:$Q$33,17,FALSE)</f>
        <v>-17.098809523809521</v>
      </c>
      <c r="T2430">
        <f>VLOOKUP(D2430,MoneyLine!$A$1:$K$33,10,FALSE)</f>
        <v>17.131547619047623</v>
      </c>
      <c r="V2430">
        <f>HomTotReg.!$B$17+(test!O2430*HomTotReg.!$B$18+HomTotReg.!$B$19*test!P2430+test!Q2430*HomTotReg.!$B$20)</f>
        <v>2.826398384843547</v>
      </c>
      <c r="W2430">
        <f>VisTotReg.!$B$17+(VisTotReg.!$B$18*test!R2430+test!S2430*VisTotReg.!$B$19+test!T2430*VisTotReg.!$B$20)</f>
        <v>3.2047819938663689</v>
      </c>
      <c r="Y2430">
        <f>'MoneyLine Reg. 1'!$B$17+('MoneyLine Reg. 1'!$B$18*test!I2430+test!J2430*'MoneyLine Reg. 1'!$B$19+test!T2430*'MoneyLine Reg. 1'!$B$20+test!Q2430*'MoneyLine Reg. 1'!$B$21)</f>
        <v>-0.46029008320333742</v>
      </c>
      <c r="Z2430">
        <f>'MoneyLine Reg. 2'!$B$17+('MoneyLine Reg. 2'!$B$18*test!M2430+test!K2430*'MoneyLine Reg. 2'!$B$19+'MoneyLine Reg. 2'!$B$20*test!L2430+test!N2430*'MoneyLine Reg. 2'!$B$21)</f>
        <v>0.12264614086770109</v>
      </c>
    </row>
    <row r="2431" spans="1:26" x14ac:dyDescent="0.3">
      <c r="A2431" s="9">
        <v>45374</v>
      </c>
      <c r="B2431" s="7" t="s">
        <v>31</v>
      </c>
      <c r="C2431" s="7"/>
      <c r="D2431" s="7" t="s">
        <v>17</v>
      </c>
      <c r="I2431">
        <f>VLOOKUP(D2431,MoneyLine!$A$1:$K$33,7,FALSE)</f>
        <v>126.67</v>
      </c>
      <c r="J2431">
        <f>VLOOKUP(B2431,MoneyLine!$A$1:$K$33,7,FALSE)</f>
        <v>130.13119047619048</v>
      </c>
      <c r="K2431">
        <f>VLOOKUP(B2431,MoneyLine!$A$1:$K$33,11,FALSE)</f>
        <v>13.114999999999997</v>
      </c>
      <c r="L2431">
        <f>VLOOKUP(B2431,MoneyLine!$A$1:$D$33,4,FALSE)</f>
        <v>55.725999999999999</v>
      </c>
      <c r="M2431">
        <f>VLOOKUP(D2431,MoneyLine!$A$1:$K$33,11,FALSE)</f>
        <v>19.922499999999999</v>
      </c>
      <c r="N2431">
        <f>VLOOKUP(D2431,MoneyLine!$A$1:$D$33,4,FALSE)</f>
        <v>49.902000000000001</v>
      </c>
      <c r="O2431">
        <f>VLOOKUP(D2431,MoneyLine!$A$1:$Q$33,14,FALSE)</f>
        <v>104.88261904761904</v>
      </c>
      <c r="P2431">
        <f>VLOOKUP(B2431,MoneyLine!$A$1:$Q$33,17,FALSE)</f>
        <v>29.228333333333332</v>
      </c>
      <c r="Q2431">
        <f>VLOOKUP(B2431,MoneyLine!$A$1:$K$33,10,FALSE)</f>
        <v>31.447738095238101</v>
      </c>
      <c r="R2431">
        <f>VLOOKUP(B2431,MoneyLine!$A$1:$Q$33,14,FALSE)</f>
        <v>91.865476190476173</v>
      </c>
      <c r="S2431">
        <f>VLOOKUP(D2431,MoneyLine!$A$1:$Q$33,17,FALSE)</f>
        <v>9.6223809523809507</v>
      </c>
      <c r="T2431">
        <f>VLOOKUP(D2431,MoneyLine!$A$1:$K$33,10,FALSE)</f>
        <v>23.209285714285713</v>
      </c>
      <c r="V2431">
        <f>HomTotReg.!$B$17+(test!O2431*HomTotReg.!$B$18+HomTotReg.!$B$19*test!P2431+test!Q2431*HomTotReg.!$B$20)</f>
        <v>3.1984850314092843</v>
      </c>
      <c r="W2431">
        <f>VisTotReg.!$B$17+(VisTotReg.!$B$18*test!R2431+test!S2431*VisTotReg.!$B$19+test!T2431*VisTotReg.!$B$20)</f>
        <v>3.1732351203804323</v>
      </c>
      <c r="Y2431">
        <f>'MoneyLine Reg. 1'!$B$17+('MoneyLine Reg. 1'!$B$18*test!I2431+test!J2431*'MoneyLine Reg. 1'!$B$19+test!T2431*'MoneyLine Reg. 1'!$B$20+test!Q2431*'MoneyLine Reg. 1'!$B$21)</f>
        <v>1.3568160956286712E-2</v>
      </c>
      <c r="Z2431">
        <f>'MoneyLine Reg. 2'!$B$17+('MoneyLine Reg. 2'!$B$18*test!M2431+test!K2431*'MoneyLine Reg. 2'!$B$19+'MoneyLine Reg. 2'!$B$20*test!L2431+test!N2431*'MoneyLine Reg. 2'!$B$21)</f>
        <v>0.17455497333523606</v>
      </c>
    </row>
    <row r="2432" spans="1:26" x14ac:dyDescent="0.3">
      <c r="A2432" s="8">
        <v>45374</v>
      </c>
      <c r="B2432" s="6" t="s">
        <v>14</v>
      </c>
      <c r="C2432" s="6"/>
      <c r="D2432" s="6" t="s">
        <v>4</v>
      </c>
      <c r="I2432">
        <f>VLOOKUP(D2432,MoneyLine!$A$1:$K$33,7,FALSE)</f>
        <v>71.288571428571402</v>
      </c>
      <c r="J2432">
        <f>VLOOKUP(B2432,MoneyLine!$A$1:$K$33,7,FALSE)</f>
        <v>85.562619047619037</v>
      </c>
      <c r="K2432">
        <f>VLOOKUP(B2432,MoneyLine!$A$1:$K$33,11,FALSE)</f>
        <v>19.403750000000002</v>
      </c>
      <c r="L2432">
        <f>VLOOKUP(B2432,MoneyLine!$A$1:$D$33,4,FALSE)</f>
        <v>49.788499999999999</v>
      </c>
      <c r="M2432">
        <f>VLOOKUP(D2432,MoneyLine!$A$1:$K$33,11,FALSE)</f>
        <v>4.0925000000000029</v>
      </c>
      <c r="N2432">
        <f>VLOOKUP(D2432,MoneyLine!$A$1:$D$33,4,FALSE)</f>
        <v>50.962499999999999</v>
      </c>
      <c r="O2432">
        <f>VLOOKUP(D2432,MoneyLine!$A$1:$Q$33,14,FALSE)</f>
        <v>28.298571428571432</v>
      </c>
      <c r="P2432">
        <f>VLOOKUP(B2432,MoneyLine!$A$1:$Q$33,17,FALSE)</f>
        <v>-3.2247619047619036</v>
      </c>
      <c r="Q2432">
        <f>VLOOKUP(B2432,MoneyLine!$A$1:$K$33,10,FALSE)</f>
        <v>24.058452380952382</v>
      </c>
      <c r="R2432">
        <f>VLOOKUP(B2432,MoneyLine!$A$1:$Q$33,14,FALSE)</f>
        <v>87.124523809523808</v>
      </c>
      <c r="S2432">
        <f>VLOOKUP(D2432,MoneyLine!$A$1:$Q$33,17,FALSE)</f>
        <v>33.857619047619039</v>
      </c>
      <c r="T2432">
        <f>VLOOKUP(D2432,MoneyLine!$A$1:$K$33,10,FALSE)</f>
        <v>21.901309523809527</v>
      </c>
      <c r="V2432">
        <f>HomTotReg.!$B$17+(test!O2432*HomTotReg.!$B$18+HomTotReg.!$B$19*test!P2432+test!Q2432*HomTotReg.!$B$20)</f>
        <v>2.8132555047722323</v>
      </c>
      <c r="W2432">
        <f>VisTotReg.!$B$17+(VisTotReg.!$B$18*test!R2432+test!S2432*VisTotReg.!$B$19+test!T2432*VisTotReg.!$B$20)</f>
        <v>2.9202190605061471</v>
      </c>
      <c r="Y2432">
        <f>'MoneyLine Reg. 1'!$B$17+('MoneyLine Reg. 1'!$B$18*test!I2432+test!J2432*'MoneyLine Reg. 1'!$B$19+test!T2432*'MoneyLine Reg. 1'!$B$20+test!Q2432*'MoneyLine Reg. 1'!$B$21)</f>
        <v>3.9866103642536871E-2</v>
      </c>
      <c r="Z2432">
        <f>'MoneyLine Reg. 2'!$B$17+('MoneyLine Reg. 2'!$B$18*test!M2432+test!K2432*'MoneyLine Reg. 2'!$B$19+'MoneyLine Reg. 2'!$B$20*test!L2432+test!N2432*'MoneyLine Reg. 2'!$B$21)</f>
        <v>-0.63586866057195968</v>
      </c>
    </row>
    <row r="2433" spans="1:26" x14ac:dyDescent="0.3">
      <c r="A2433" s="9">
        <v>45374</v>
      </c>
      <c r="B2433" s="7" t="s">
        <v>6</v>
      </c>
      <c r="C2433" s="7"/>
      <c r="D2433" s="7" t="s">
        <v>24</v>
      </c>
      <c r="I2433">
        <f>VLOOKUP(D2433,MoneyLine!$A$1:$K$33,7,FALSE)</f>
        <v>-28.852380952380948</v>
      </c>
      <c r="J2433">
        <f>VLOOKUP(B2433,MoneyLine!$A$1:$K$33,7,FALSE)</f>
        <v>-14.717619047619038</v>
      </c>
      <c r="K2433">
        <f>VLOOKUP(B2433,MoneyLine!$A$1:$K$33,11,FALSE)</f>
        <v>1.6887499999999989</v>
      </c>
      <c r="L2433">
        <f>VLOOKUP(B2433,MoneyLine!$A$1:$D$33,4,FALSE)</f>
        <v>38.247500000000002</v>
      </c>
      <c r="M2433">
        <f>VLOOKUP(D2433,MoneyLine!$A$1:$K$33,11,FALSE)</f>
        <v>5.754999999999999</v>
      </c>
      <c r="N2433">
        <f>VLOOKUP(D2433,MoneyLine!$A$1:$D$33,4,FALSE)</f>
        <v>42.153999999999996</v>
      </c>
      <c r="O2433">
        <f>VLOOKUP(D2433,MoneyLine!$A$1:$Q$33,14,FALSE)</f>
        <v>7.490952380952379</v>
      </c>
      <c r="P2433">
        <f>VLOOKUP(B2433,MoneyLine!$A$1:$Q$33,17,FALSE)</f>
        <v>-23.022142857142857</v>
      </c>
      <c r="Q2433">
        <f>VLOOKUP(B2433,MoneyLine!$A$1:$K$33,10,FALSE)</f>
        <v>2.2516666666666674</v>
      </c>
      <c r="R2433">
        <f>VLOOKUP(B2433,MoneyLine!$A$1:$Q$33,14,FALSE)</f>
        <v>4.214999999999999</v>
      </c>
      <c r="S2433">
        <f>VLOOKUP(D2433,MoneyLine!$A$1:$Q$33,17,FALSE)</f>
        <v>-35.079523809523806</v>
      </c>
      <c r="T2433">
        <f>VLOOKUP(D2433,MoneyLine!$A$1:$K$33,10,FALSE)</f>
        <v>-0.52404761904761887</v>
      </c>
      <c r="V2433">
        <f>HomTotReg.!$B$17+(test!O2433*HomTotReg.!$B$18+HomTotReg.!$B$19*test!P2433+test!Q2433*HomTotReg.!$B$20)</f>
        <v>3.043222866717842</v>
      </c>
      <c r="W2433">
        <f>VisTotReg.!$B$17+(VisTotReg.!$B$18*test!R2433+test!S2433*VisTotReg.!$B$19+test!T2433*VisTotReg.!$B$20)</f>
        <v>2.8815230928482851</v>
      </c>
      <c r="Y2433">
        <f>'MoneyLine Reg. 1'!$B$17+('MoneyLine Reg. 1'!$B$18*test!I2433+test!J2433*'MoneyLine Reg. 1'!$B$19+test!T2433*'MoneyLine Reg. 1'!$B$20+test!Q2433*'MoneyLine Reg. 1'!$B$21)</f>
        <v>0.1209485512227039</v>
      </c>
      <c r="Z2433">
        <f>'MoneyLine Reg. 2'!$B$17+('MoneyLine Reg. 2'!$B$18*test!M2433+test!K2433*'MoneyLine Reg. 2'!$B$19+'MoneyLine Reg. 2'!$B$20*test!L2433+test!N2433*'MoneyLine Reg. 2'!$B$21)</f>
        <v>0.74789873105983951</v>
      </c>
    </row>
    <row r="2434" spans="1:26" x14ac:dyDescent="0.3">
      <c r="A2434" s="8">
        <v>45374</v>
      </c>
      <c r="B2434" s="6" t="s">
        <v>9</v>
      </c>
      <c r="C2434" s="6"/>
      <c r="D2434" s="6" t="s">
        <v>5</v>
      </c>
      <c r="I2434">
        <f>VLOOKUP(D2434,MoneyLine!$A$1:$K$33,7,FALSE)</f>
        <v>92.519047619047612</v>
      </c>
      <c r="J2434">
        <f>VLOOKUP(B2434,MoneyLine!$A$1:$K$33,7,FALSE)</f>
        <v>154.76523809523809</v>
      </c>
      <c r="K2434">
        <f>VLOOKUP(B2434,MoneyLine!$A$1:$K$33,11,FALSE)</f>
        <v>17.220000000000002</v>
      </c>
      <c r="L2434">
        <f>VLOOKUP(B2434,MoneyLine!$A$1:$D$33,4,FALSE)</f>
        <v>58.933</v>
      </c>
      <c r="M2434">
        <f>VLOOKUP(D2434,MoneyLine!$A$1:$K$33,11,FALSE)</f>
        <v>15.5725</v>
      </c>
      <c r="N2434">
        <f>VLOOKUP(D2434,MoneyLine!$A$1:$D$33,4,FALSE)</f>
        <v>52.448999999999998</v>
      </c>
      <c r="O2434">
        <f>VLOOKUP(D2434,MoneyLine!$A$1:$Q$33,14,FALSE)</f>
        <v>80.7392857142857</v>
      </c>
      <c r="P2434">
        <f>VLOOKUP(B2434,MoneyLine!$A$1:$Q$33,17,FALSE)</f>
        <v>29.393333333333338</v>
      </c>
      <c r="Q2434">
        <f>VLOOKUP(B2434,MoneyLine!$A$1:$K$33,10,FALSE)</f>
        <v>-2.4774999999999996</v>
      </c>
      <c r="R2434">
        <f>VLOOKUP(B2434,MoneyLine!$A$1:$Q$33,14,FALSE)</f>
        <v>117.61833333333333</v>
      </c>
      <c r="S2434">
        <f>VLOOKUP(D2434,MoneyLine!$A$1:$Q$33,17,FALSE)</f>
        <v>2.4073809523809526</v>
      </c>
      <c r="T2434">
        <f>VLOOKUP(D2434,MoneyLine!$A$1:$K$33,10,FALSE)</f>
        <v>7.11511904761905</v>
      </c>
      <c r="V2434">
        <f>HomTotReg.!$B$17+(test!O2434*HomTotReg.!$B$18+HomTotReg.!$B$19*test!P2434+test!Q2434*HomTotReg.!$B$20)</f>
        <v>3.3152126980439895</v>
      </c>
      <c r="W2434">
        <f>VisTotReg.!$B$17+(VisTotReg.!$B$18*test!R2434+test!S2434*VisTotReg.!$B$19+test!T2434*VisTotReg.!$B$20)</f>
        <v>3.7799942234975941</v>
      </c>
      <c r="Y2434">
        <f>'MoneyLine Reg. 1'!$B$17+('MoneyLine Reg. 1'!$B$18*test!I2434+test!J2434*'MoneyLine Reg. 1'!$B$19+test!T2434*'MoneyLine Reg. 1'!$B$20+test!Q2434*'MoneyLine Reg. 1'!$B$21)</f>
        <v>-0.48785486596438399</v>
      </c>
      <c r="Z2434">
        <f>'MoneyLine Reg. 2'!$B$17+('MoneyLine Reg. 2'!$B$18*test!M2434+test!K2434*'MoneyLine Reg. 2'!$B$19+'MoneyLine Reg. 2'!$B$20*test!L2434+test!N2434*'MoneyLine Reg. 2'!$B$21)</f>
        <v>-0.39166902544224413</v>
      </c>
    </row>
    <row r="2435" spans="1:26" x14ac:dyDescent="0.3">
      <c r="A2435" s="9">
        <v>45374</v>
      </c>
      <c r="B2435" s="7" t="s">
        <v>22</v>
      </c>
      <c r="C2435" s="7"/>
      <c r="D2435" s="7" t="s">
        <v>8</v>
      </c>
      <c r="I2435">
        <f>VLOOKUP(D2435,MoneyLine!$A$1:$K$33,7,FALSE)</f>
        <v>158.14214285714286</v>
      </c>
      <c r="J2435">
        <f>VLOOKUP(B2435,MoneyLine!$A$1:$K$33,7,FALSE)</f>
        <v>73.279761904761898</v>
      </c>
      <c r="K2435">
        <f>VLOOKUP(B2435,MoneyLine!$A$1:$K$33,11,FALSE)</f>
        <v>6.432500000000001</v>
      </c>
      <c r="L2435">
        <f>VLOOKUP(B2435,MoneyLine!$A$1:$D$33,4,FALSE)</f>
        <v>50.885999999999996</v>
      </c>
      <c r="M2435">
        <f>VLOOKUP(D2435,MoneyLine!$A$1:$K$33,11,FALSE)</f>
        <v>11.611250000000004</v>
      </c>
      <c r="N2435">
        <f>VLOOKUP(D2435,MoneyLine!$A$1:$D$33,4,FALSE)</f>
        <v>49.862499999999997</v>
      </c>
      <c r="O2435">
        <f>VLOOKUP(D2435,MoneyLine!$A$1:$Q$33,14,FALSE)</f>
        <v>125.46428571428571</v>
      </c>
      <c r="P2435">
        <f>VLOOKUP(B2435,MoneyLine!$A$1:$Q$33,17,FALSE)</f>
        <v>-0.22023809523809401</v>
      </c>
      <c r="Q2435">
        <f>VLOOKUP(B2435,MoneyLine!$A$1:$K$33,10,FALSE)</f>
        <v>10.709166666666667</v>
      </c>
      <c r="R2435">
        <f>VLOOKUP(B2435,MoneyLine!$A$1:$Q$33,14,FALSE)</f>
        <v>70.076904761904771</v>
      </c>
      <c r="S2435">
        <f>VLOOKUP(D2435,MoneyLine!$A$1:$Q$33,17,FALSE)</f>
        <v>14.067142857142855</v>
      </c>
      <c r="T2435">
        <f>VLOOKUP(D2435,MoneyLine!$A$1:$K$33,10,FALSE)</f>
        <v>21.027261904761904</v>
      </c>
      <c r="V2435">
        <f>HomTotReg.!$B$17+(test!O2435*HomTotReg.!$B$18+HomTotReg.!$B$19*test!P2435+test!Q2435*HomTotReg.!$B$20)</f>
        <v>3.957025254247089</v>
      </c>
      <c r="W2435">
        <f>VisTotReg.!$B$17+(VisTotReg.!$B$18*test!R2435+test!S2435*VisTotReg.!$B$19+test!T2435*VisTotReg.!$B$20)</f>
        <v>2.9072988041870826</v>
      </c>
      <c r="Y2435">
        <f>'MoneyLine Reg. 1'!$B$17+('MoneyLine Reg. 1'!$B$18*test!I2435+test!J2435*'MoneyLine Reg. 1'!$B$19+test!T2435*'MoneyLine Reg. 1'!$B$20+test!Q2435*'MoneyLine Reg. 1'!$B$21)</f>
        <v>1.1537624398319704</v>
      </c>
      <c r="Z2435">
        <f>'MoneyLine Reg. 2'!$B$17+('MoneyLine Reg. 2'!$B$18*test!M2435+test!K2435*'MoneyLine Reg. 2'!$B$19+'MoneyLine Reg. 2'!$B$20*test!L2435+test!N2435*'MoneyLine Reg. 2'!$B$21)</f>
        <v>0.42294670348052588</v>
      </c>
    </row>
    <row r="2436" spans="1:26" x14ac:dyDescent="0.3">
      <c r="A2436" s="8">
        <v>45374</v>
      </c>
      <c r="B2436" s="6" t="s">
        <v>20</v>
      </c>
      <c r="C2436" s="6"/>
      <c r="D2436" s="6" t="s">
        <v>27</v>
      </c>
      <c r="I2436">
        <f>VLOOKUP(D2436,MoneyLine!$A$1:$K$33,7,FALSE)</f>
        <v>57.437380952380948</v>
      </c>
      <c r="J2436">
        <f>VLOOKUP(B2436,MoneyLine!$A$1:$K$33,7,FALSE)</f>
        <v>53.481666666666655</v>
      </c>
      <c r="K2436">
        <f>VLOOKUP(B2436,MoneyLine!$A$1:$K$33,11,FALSE)</f>
        <v>4.7974999999999994</v>
      </c>
      <c r="L2436">
        <f>VLOOKUP(B2436,MoneyLine!$A$1:$D$33,4,FALSE)</f>
        <v>46.0565</v>
      </c>
      <c r="M2436">
        <f>VLOOKUP(D2436,MoneyLine!$A$1:$K$33,11,FALSE)</f>
        <v>10.504999999999999</v>
      </c>
      <c r="N2436">
        <f>VLOOKUP(D2436,MoneyLine!$A$1:$D$33,4,FALSE)</f>
        <v>52.064499999999995</v>
      </c>
      <c r="O2436">
        <f>VLOOKUP(D2436,MoneyLine!$A$1:$Q$33,14,FALSE)</f>
        <v>42.338571428571427</v>
      </c>
      <c r="P2436">
        <f>VLOOKUP(B2436,MoneyLine!$A$1:$Q$33,17,FALSE)</f>
        <v>-10.467380952380953</v>
      </c>
      <c r="Q2436">
        <f>VLOOKUP(B2436,MoneyLine!$A$1:$K$33,10,FALSE)</f>
        <v>1.6524999999999999</v>
      </c>
      <c r="R2436">
        <f>VLOOKUP(B2436,MoneyLine!$A$1:$Q$33,14,FALSE)</f>
        <v>58.340238095238099</v>
      </c>
      <c r="S2436">
        <f>VLOOKUP(D2436,MoneyLine!$A$1:$Q$33,17,FALSE)</f>
        <v>0.65357142857142814</v>
      </c>
      <c r="T2436">
        <f>VLOOKUP(D2436,MoneyLine!$A$1:$K$33,10,FALSE)</f>
        <v>23.449285714285718</v>
      </c>
      <c r="V2436">
        <f>HomTotReg.!$B$17+(test!O2436*HomTotReg.!$B$18+HomTotReg.!$B$19*test!P2436+test!Q2436*HomTotReg.!$B$20)</f>
        <v>3.2856280573035335</v>
      </c>
      <c r="W2436">
        <f>VisTotReg.!$B$17+(VisTotReg.!$B$18*test!R2436+test!S2436*VisTotReg.!$B$19+test!T2436*VisTotReg.!$B$20)</f>
        <v>2.8519954603791584</v>
      </c>
      <c r="Y2436">
        <f>'MoneyLine Reg. 1'!$B$17+('MoneyLine Reg. 1'!$B$18*test!I2436+test!J2436*'MoneyLine Reg. 1'!$B$19+test!T2436*'MoneyLine Reg. 1'!$B$20+test!Q2436*'MoneyLine Reg. 1'!$B$21)</f>
        <v>0.5191504540991746</v>
      </c>
      <c r="Z2436">
        <f>'MoneyLine Reg. 2'!$B$17+('MoneyLine Reg. 2'!$B$18*test!M2436+test!K2436*'MoneyLine Reg. 2'!$B$19+'MoneyLine Reg. 2'!$B$20*test!L2436+test!N2436*'MoneyLine Reg. 2'!$B$21)</f>
        <v>0.97274294246549475</v>
      </c>
    </row>
    <row r="2437" spans="1:26" x14ac:dyDescent="0.3">
      <c r="A2437" s="9">
        <v>45375</v>
      </c>
      <c r="B2437" s="7" t="s">
        <v>7</v>
      </c>
      <c r="C2437" s="7"/>
      <c r="D2437" s="7" t="s">
        <v>26</v>
      </c>
      <c r="I2437">
        <f>VLOOKUP(D2437,MoneyLine!$A$1:$K$33,7,FALSE)</f>
        <v>2.4278571428571381</v>
      </c>
      <c r="J2437">
        <f>VLOOKUP(B2437,MoneyLine!$A$1:$K$33,7,FALSE)</f>
        <v>105.50714285714287</v>
      </c>
      <c r="K2437">
        <f>VLOOKUP(B2437,MoneyLine!$A$1:$K$33,11,FALSE)</f>
        <v>17.5075</v>
      </c>
      <c r="L2437">
        <f>VLOOKUP(B2437,MoneyLine!$A$1:$D$33,4,FALSE)</f>
        <v>51.216499999999996</v>
      </c>
      <c r="M2437">
        <f>VLOOKUP(D2437,MoneyLine!$A$1:$K$33,11,FALSE)</f>
        <v>7.2874999999999996</v>
      </c>
      <c r="N2437">
        <f>VLOOKUP(D2437,MoneyLine!$A$1:$D$33,4,FALSE)</f>
        <v>44.772500000000001</v>
      </c>
      <c r="O2437">
        <f>VLOOKUP(D2437,MoneyLine!$A$1:$Q$33,14,FALSE)</f>
        <v>21.040476190476188</v>
      </c>
      <c r="P2437">
        <f>VLOOKUP(B2437,MoneyLine!$A$1:$Q$33,17,FALSE)</f>
        <v>1.5838095238095231</v>
      </c>
      <c r="Q2437">
        <f>VLOOKUP(B2437,MoneyLine!$A$1:$K$33,10,FALSE)</f>
        <v>-6.0107142857142861</v>
      </c>
      <c r="R2437">
        <f>VLOOKUP(B2437,MoneyLine!$A$1:$Q$33,14,FALSE)</f>
        <v>89.021666666666647</v>
      </c>
      <c r="S2437">
        <f>VLOOKUP(D2437,MoneyLine!$A$1:$Q$33,17,FALSE)</f>
        <v>-8.321428571428573</v>
      </c>
      <c r="T2437">
        <f>VLOOKUP(D2437,MoneyLine!$A$1:$K$33,10,FALSE)</f>
        <v>13.537738095238096</v>
      </c>
      <c r="V2437">
        <f>HomTotReg.!$B$17+(test!O2437*HomTotReg.!$B$18+HomTotReg.!$B$19*test!P2437+test!Q2437*HomTotReg.!$B$20)</f>
        <v>3.0169833307338165</v>
      </c>
      <c r="W2437">
        <f>VisTotReg.!$B$17+(VisTotReg.!$B$18*test!R2437+test!S2437*VisTotReg.!$B$19+test!T2437*VisTotReg.!$B$20)</f>
        <v>3.4418682416142468</v>
      </c>
      <c r="Y2437">
        <f>'MoneyLine Reg. 1'!$B$17+('MoneyLine Reg. 1'!$B$18*test!I2437+test!J2437*'MoneyLine Reg. 1'!$B$19+test!T2437*'MoneyLine Reg. 1'!$B$20+test!Q2437*'MoneyLine Reg. 1'!$B$21)</f>
        <v>-0.67924075729574407</v>
      </c>
      <c r="Z2437">
        <f>'MoneyLine Reg. 2'!$B$17+('MoneyLine Reg. 2'!$B$18*test!M2437+test!K2437*'MoneyLine Reg. 2'!$B$19+'MoneyLine Reg. 2'!$B$20*test!L2437+test!N2437*'MoneyLine Reg. 2'!$B$21)</f>
        <v>-0.87899369803856819</v>
      </c>
    </row>
    <row r="2438" spans="1:26" x14ac:dyDescent="0.3">
      <c r="A2438" s="8">
        <v>45375</v>
      </c>
      <c r="B2438" s="6" t="s">
        <v>30</v>
      </c>
      <c r="C2438" s="6"/>
      <c r="D2438" s="6" t="s">
        <v>25</v>
      </c>
      <c r="I2438">
        <f>VLOOKUP(D2438,MoneyLine!$A$1:$K$33,7,FALSE)</f>
        <v>56.057857142857138</v>
      </c>
      <c r="J2438">
        <f>VLOOKUP(B2438,MoneyLine!$A$1:$K$33,7,FALSE)</f>
        <v>127.36857142857141</v>
      </c>
      <c r="K2438">
        <f>VLOOKUP(B2438,MoneyLine!$A$1:$K$33,11,FALSE)</f>
        <v>15.876249999999999</v>
      </c>
      <c r="L2438">
        <f>VLOOKUP(B2438,MoneyLine!$A$1:$D$33,4,FALSE)</f>
        <v>56.155499999999996</v>
      </c>
      <c r="M2438">
        <f>VLOOKUP(D2438,MoneyLine!$A$1:$K$33,11,FALSE)</f>
        <v>10.718750000000002</v>
      </c>
      <c r="N2438">
        <f>VLOOKUP(D2438,MoneyLine!$A$1:$D$33,4,FALSE)</f>
        <v>47.954500000000003</v>
      </c>
      <c r="O2438">
        <f>VLOOKUP(D2438,MoneyLine!$A$1:$Q$33,14,FALSE)</f>
        <v>60.674999999999997</v>
      </c>
      <c r="P2438">
        <f>VLOOKUP(B2438,MoneyLine!$A$1:$Q$33,17,FALSE)</f>
        <v>21.976904761904766</v>
      </c>
      <c r="Q2438">
        <f>VLOOKUP(B2438,MoneyLine!$A$1:$K$33,10,FALSE)</f>
        <v>-0.45761904761904759</v>
      </c>
      <c r="R2438">
        <f>VLOOKUP(B2438,MoneyLine!$A$1:$Q$33,14,FALSE)</f>
        <v>104.57619047619046</v>
      </c>
      <c r="S2438">
        <f>VLOOKUP(D2438,MoneyLine!$A$1:$Q$33,17,FALSE)</f>
        <v>-14.592857142857142</v>
      </c>
      <c r="T2438">
        <f>VLOOKUP(D2438,MoneyLine!$A$1:$K$33,10,FALSE)</f>
        <v>27.424404761904761</v>
      </c>
      <c r="V2438">
        <f>HomTotReg.!$B$17+(test!O2438*HomTotReg.!$B$18+HomTotReg.!$B$19*test!P2438+test!Q2438*HomTotReg.!$B$20)</f>
        <v>3.1591667349290202</v>
      </c>
      <c r="W2438">
        <f>VisTotReg.!$B$17+(VisTotReg.!$B$18*test!R2438+test!S2438*VisTotReg.!$B$19+test!T2438*VisTotReg.!$B$20)</f>
        <v>3.477799597069362</v>
      </c>
      <c r="Y2438">
        <f>'MoneyLine Reg. 1'!$B$17+('MoneyLine Reg. 1'!$B$18*test!I2438+test!J2438*'MoneyLine Reg. 1'!$B$19+test!T2438*'MoneyLine Reg. 1'!$B$20+test!Q2438*'MoneyLine Reg. 1'!$B$21)</f>
        <v>-0.26880010208778093</v>
      </c>
      <c r="Z2438">
        <f>'MoneyLine Reg. 2'!$B$17+('MoneyLine Reg. 2'!$B$18*test!M2438+test!K2438*'MoneyLine Reg. 2'!$B$19+'MoneyLine Reg. 2'!$B$20*test!L2438+test!N2438*'MoneyLine Reg. 2'!$B$21)</f>
        <v>-0.71954392067318906</v>
      </c>
    </row>
    <row r="2439" spans="1:26" x14ac:dyDescent="0.3">
      <c r="A2439" s="9">
        <v>45375</v>
      </c>
      <c r="B2439" s="7" t="s">
        <v>5</v>
      </c>
      <c r="C2439" s="7"/>
      <c r="D2439" s="7" t="s">
        <v>18</v>
      </c>
      <c r="I2439">
        <f>VLOOKUP(D2439,MoneyLine!$A$1:$K$33,7,FALSE)</f>
        <v>161.3661904761905</v>
      </c>
      <c r="J2439">
        <f>VLOOKUP(B2439,MoneyLine!$A$1:$K$33,7,FALSE)</f>
        <v>92.519047619047612</v>
      </c>
      <c r="K2439">
        <f>VLOOKUP(B2439,MoneyLine!$A$1:$K$33,11,FALSE)</f>
        <v>15.5725</v>
      </c>
      <c r="L2439">
        <f>VLOOKUP(B2439,MoneyLine!$A$1:$D$33,4,FALSE)</f>
        <v>52.448999999999998</v>
      </c>
      <c r="M2439">
        <f>VLOOKUP(D2439,MoneyLine!$A$1:$K$33,11,FALSE)</f>
        <v>18.088749999999997</v>
      </c>
      <c r="N2439">
        <f>VLOOKUP(D2439,MoneyLine!$A$1:$D$33,4,FALSE)</f>
        <v>55.644500000000001</v>
      </c>
      <c r="O2439">
        <f>VLOOKUP(D2439,MoneyLine!$A$1:$Q$33,14,FALSE)</f>
        <v>80.616190476190468</v>
      </c>
      <c r="P2439">
        <f>VLOOKUP(B2439,MoneyLine!$A$1:$Q$33,17,FALSE)</f>
        <v>2.4073809523809526</v>
      </c>
      <c r="Q2439">
        <f>VLOOKUP(B2439,MoneyLine!$A$1:$K$33,10,FALSE)</f>
        <v>7.11511904761905</v>
      </c>
      <c r="R2439">
        <f>VLOOKUP(B2439,MoneyLine!$A$1:$Q$33,14,FALSE)</f>
        <v>80.7392857142857</v>
      </c>
      <c r="S2439">
        <f>VLOOKUP(D2439,MoneyLine!$A$1:$Q$33,17,FALSE)</f>
        <v>63.627142857142857</v>
      </c>
      <c r="T2439">
        <f>VLOOKUP(D2439,MoneyLine!$A$1:$K$33,10,FALSE)</f>
        <v>-8.5753571428571433</v>
      </c>
      <c r="V2439">
        <f>HomTotReg.!$B$17+(test!O2439*HomTotReg.!$B$18+HomTotReg.!$B$19*test!P2439+test!Q2439*HomTotReg.!$B$20)</f>
        <v>3.4941168795984456</v>
      </c>
      <c r="W2439">
        <f>VisTotReg.!$B$17+(VisTotReg.!$B$18*test!R2439+test!S2439*VisTotReg.!$B$19+test!T2439*VisTotReg.!$B$20)</f>
        <v>3.0278564986861785</v>
      </c>
      <c r="Y2439">
        <f>'MoneyLine Reg. 1'!$B$17+('MoneyLine Reg. 1'!$B$18*test!I2439+test!J2439*'MoneyLine Reg. 1'!$B$19+test!T2439*'MoneyLine Reg. 1'!$B$20+test!Q2439*'MoneyLine Reg. 1'!$B$21)</f>
        <v>0.59007336731180338</v>
      </c>
      <c r="Z2439">
        <f>'MoneyLine Reg. 2'!$B$17+('MoneyLine Reg. 2'!$B$18*test!M2439+test!K2439*'MoneyLine Reg. 2'!$B$19+'MoneyLine Reg. 2'!$B$20*test!L2439+test!N2439*'MoneyLine Reg. 2'!$B$21)</f>
        <v>0.57509266956112848</v>
      </c>
    </row>
    <row r="2440" spans="1:26" x14ac:dyDescent="0.3">
      <c r="A2440" s="8">
        <v>45375</v>
      </c>
      <c r="B2440" s="6" t="s">
        <v>13</v>
      </c>
      <c r="C2440" s="6"/>
      <c r="D2440" s="6" t="s">
        <v>22</v>
      </c>
      <c r="I2440">
        <f>VLOOKUP(D2440,MoneyLine!$A$1:$K$33,7,FALSE)</f>
        <v>73.279761904761898</v>
      </c>
      <c r="J2440">
        <f>VLOOKUP(B2440,MoneyLine!$A$1:$K$33,7,FALSE)</f>
        <v>52.757857142857148</v>
      </c>
      <c r="K2440">
        <f>VLOOKUP(B2440,MoneyLine!$A$1:$K$33,11,FALSE)</f>
        <v>5.03125</v>
      </c>
      <c r="L2440">
        <f>VLOOKUP(B2440,MoneyLine!$A$1:$D$33,4,FALSE)</f>
        <v>47.964499999999994</v>
      </c>
      <c r="M2440">
        <f>VLOOKUP(D2440,MoneyLine!$A$1:$K$33,11,FALSE)</f>
        <v>6.432500000000001</v>
      </c>
      <c r="N2440">
        <f>VLOOKUP(D2440,MoneyLine!$A$1:$D$33,4,FALSE)</f>
        <v>50.885999999999996</v>
      </c>
      <c r="O2440">
        <f>VLOOKUP(D2440,MoneyLine!$A$1:$Q$33,14,FALSE)</f>
        <v>70.076904761904771</v>
      </c>
      <c r="P2440">
        <f>VLOOKUP(B2440,MoneyLine!$A$1:$Q$33,17,FALSE)</f>
        <v>6.5440476190476176</v>
      </c>
      <c r="Q2440">
        <f>VLOOKUP(B2440,MoneyLine!$A$1:$K$33,10,FALSE)</f>
        <v>-4.3963095238095242</v>
      </c>
      <c r="R2440">
        <f>VLOOKUP(B2440,MoneyLine!$A$1:$Q$33,14,FALSE)</f>
        <v>36.921904761904756</v>
      </c>
      <c r="S2440">
        <f>VLOOKUP(D2440,MoneyLine!$A$1:$Q$33,17,FALSE)</f>
        <v>-0.22023809523809401</v>
      </c>
      <c r="T2440">
        <f>VLOOKUP(D2440,MoneyLine!$A$1:$K$33,10,FALSE)</f>
        <v>10.709166666666667</v>
      </c>
      <c r="V2440">
        <f>HomTotReg.!$B$17+(test!O2440*HomTotReg.!$B$18+HomTotReg.!$B$19*test!P2440+test!Q2440*HomTotReg.!$B$20)</f>
        <v>3.4656409312821106</v>
      </c>
      <c r="W2440">
        <f>VisTotReg.!$B$17+(VisTotReg.!$B$18*test!R2440+test!S2440*VisTotReg.!$B$19+test!T2440*VisTotReg.!$B$20)</f>
        <v>2.793323797521321</v>
      </c>
      <c r="Y2440">
        <f>'MoneyLine Reg. 1'!$B$17+('MoneyLine Reg. 1'!$B$18*test!I2440+test!J2440*'MoneyLine Reg. 1'!$B$19+test!T2440*'MoneyLine Reg. 1'!$B$20+test!Q2440*'MoneyLine Reg. 1'!$B$21)</f>
        <v>0.56689386905396721</v>
      </c>
      <c r="Z2440">
        <f>'MoneyLine Reg. 2'!$B$17+('MoneyLine Reg. 2'!$B$18*test!M2440+test!K2440*'MoneyLine Reg. 2'!$B$19+'MoneyLine Reg. 2'!$B$20*test!L2440+test!N2440*'MoneyLine Reg. 2'!$B$21)</f>
        <v>0.48306506083078249</v>
      </c>
    </row>
    <row r="2441" spans="1:26" x14ac:dyDescent="0.3">
      <c r="A2441" s="9">
        <v>45375</v>
      </c>
      <c r="B2441" s="7" t="s">
        <v>3</v>
      </c>
      <c r="C2441" s="7"/>
      <c r="D2441" s="7" t="s">
        <v>11</v>
      </c>
      <c r="I2441">
        <f>VLOOKUP(D2441,MoneyLine!$A$1:$K$33,7,FALSE)</f>
        <v>121.01880952380951</v>
      </c>
      <c r="J2441">
        <f>VLOOKUP(B2441,MoneyLine!$A$1:$K$33,7,FALSE)</f>
        <v>103.61880952380953</v>
      </c>
      <c r="K2441">
        <f>VLOOKUP(B2441,MoneyLine!$A$1:$K$33,11,FALSE)</f>
        <v>6.7725000000000009</v>
      </c>
      <c r="L2441">
        <f>VLOOKUP(B2441,MoneyLine!$A$1:$D$33,4,FALSE)</f>
        <v>53.618500000000004</v>
      </c>
      <c r="M2441">
        <f>VLOOKUP(D2441,MoneyLine!$A$1:$K$33,11,FALSE)</f>
        <v>15.838749999999997</v>
      </c>
      <c r="N2441">
        <f>VLOOKUP(D2441,MoneyLine!$A$1:$D$33,4,FALSE)</f>
        <v>52.685499999999998</v>
      </c>
      <c r="O2441">
        <f>VLOOKUP(D2441,MoneyLine!$A$1:$Q$33,14,FALSE)</f>
        <v>85.286666666666662</v>
      </c>
      <c r="P2441">
        <f>VLOOKUP(B2441,MoneyLine!$A$1:$Q$33,17,FALSE)</f>
        <v>15.725476190476186</v>
      </c>
      <c r="Q2441">
        <f>VLOOKUP(B2441,MoneyLine!$A$1:$K$33,10,FALSE)</f>
        <v>34.368214285714288</v>
      </c>
      <c r="R2441">
        <f>VLOOKUP(B2441,MoneyLine!$A$1:$Q$33,14,FALSE)</f>
        <v>76.556190476190451</v>
      </c>
      <c r="S2441">
        <f>VLOOKUP(D2441,MoneyLine!$A$1:$Q$33,17,FALSE)</f>
        <v>15.627619047619051</v>
      </c>
      <c r="T2441">
        <f>VLOOKUP(D2441,MoneyLine!$A$1:$K$33,10,FALSE)</f>
        <v>10.4975</v>
      </c>
      <c r="V2441">
        <f>HomTotReg.!$B$17+(test!O2441*HomTotReg.!$B$18+HomTotReg.!$B$19*test!P2441+test!Q2441*HomTotReg.!$B$20)</f>
        <v>3.1019635787073678</v>
      </c>
      <c r="W2441">
        <f>VisTotReg.!$B$17+(VisTotReg.!$B$18*test!R2441+test!S2441*VisTotReg.!$B$19+test!T2441*VisTotReg.!$B$20)</f>
        <v>3.1252861264693168</v>
      </c>
      <c r="Y2441">
        <f>'MoneyLine Reg. 1'!$B$17+('MoneyLine Reg. 1'!$B$18*test!I2441+test!J2441*'MoneyLine Reg. 1'!$B$19+test!T2441*'MoneyLine Reg. 1'!$B$20+test!Q2441*'MoneyLine Reg. 1'!$B$21)</f>
        <v>5.8214753779021633E-2</v>
      </c>
      <c r="Z2441">
        <f>'MoneyLine Reg. 2'!$B$17+('MoneyLine Reg. 2'!$B$18*test!M2441+test!K2441*'MoneyLine Reg. 2'!$B$19+'MoneyLine Reg. 2'!$B$20*test!L2441+test!N2441*'MoneyLine Reg. 2'!$B$21)</f>
        <v>0.65582232247358752</v>
      </c>
    </row>
    <row r="2442" spans="1:26" x14ac:dyDescent="0.3">
      <c r="A2442" s="8">
        <v>45375</v>
      </c>
      <c r="B2442" s="6" t="s">
        <v>15</v>
      </c>
      <c r="C2442" s="6"/>
      <c r="D2442" s="6" t="s">
        <v>16</v>
      </c>
      <c r="I2442">
        <f>VLOOKUP(D2442,MoneyLine!$A$1:$K$33,7,FALSE)</f>
        <v>64.561666666666639</v>
      </c>
      <c r="J2442">
        <f>VLOOKUP(B2442,MoneyLine!$A$1:$K$33,7,FALSE)</f>
        <v>101.46142857142856</v>
      </c>
      <c r="K2442">
        <f>VLOOKUP(B2442,MoneyLine!$A$1:$K$33,11,FALSE)</f>
        <v>16.143749999999997</v>
      </c>
      <c r="L2442">
        <f>VLOOKUP(B2442,MoneyLine!$A$1:$D$33,4,FALSE)</f>
        <v>52.539000000000001</v>
      </c>
      <c r="M2442">
        <f>VLOOKUP(D2442,MoneyLine!$A$1:$K$33,11,FALSE)</f>
        <v>10.3225</v>
      </c>
      <c r="N2442">
        <f>VLOOKUP(D2442,MoneyLine!$A$1:$D$33,4,FALSE)</f>
        <v>48.538999999999994</v>
      </c>
      <c r="O2442">
        <f>VLOOKUP(D2442,MoneyLine!$A$1:$Q$33,14,FALSE)</f>
        <v>75.591190476190462</v>
      </c>
      <c r="P2442">
        <f>VLOOKUP(B2442,MoneyLine!$A$1:$Q$33,17,FALSE)</f>
        <v>16.578095238095237</v>
      </c>
      <c r="Q2442">
        <f>VLOOKUP(B2442,MoneyLine!$A$1:$K$33,10,FALSE)</f>
        <v>-8.7532142857142858</v>
      </c>
      <c r="R2442">
        <f>VLOOKUP(B2442,MoneyLine!$A$1:$Q$33,14,FALSE)</f>
        <v>76.89928571428571</v>
      </c>
      <c r="S2442">
        <f>VLOOKUP(D2442,MoneyLine!$A$1:$Q$33,17,FALSE)</f>
        <v>-17.098809523809521</v>
      </c>
      <c r="T2442">
        <f>VLOOKUP(D2442,MoneyLine!$A$1:$K$33,10,FALSE)</f>
        <v>17.131547619047623</v>
      </c>
      <c r="V2442">
        <f>HomTotReg.!$B$17+(test!O2442*HomTotReg.!$B$18+HomTotReg.!$B$19*test!P2442+test!Q2442*HomTotReg.!$B$20)</f>
        <v>3.4657115601204422</v>
      </c>
      <c r="W2442">
        <f>VisTotReg.!$B$17+(VisTotReg.!$B$18*test!R2442+test!S2442*VisTotReg.!$B$19+test!T2442*VisTotReg.!$B$20)</f>
        <v>3.3234074225642303</v>
      </c>
      <c r="Y2442">
        <f>'MoneyLine Reg. 1'!$B$17+('MoneyLine Reg. 1'!$B$18*test!I2442+test!J2442*'MoneyLine Reg. 1'!$B$19+test!T2442*'MoneyLine Reg. 1'!$B$20+test!Q2442*'MoneyLine Reg. 1'!$B$21)</f>
        <v>5.3312021998603354E-2</v>
      </c>
      <c r="Z2442">
        <f>'MoneyLine Reg. 2'!$B$17+('MoneyLine Reg. 2'!$B$18*test!M2442+test!K2442*'MoneyLine Reg. 2'!$B$19+'MoneyLine Reg. 2'!$B$20*test!L2442+test!N2442*'MoneyLine Reg. 2'!$B$21)</f>
        <v>-0.44507567360860367</v>
      </c>
    </row>
    <row r="2443" spans="1:26" x14ac:dyDescent="0.3">
      <c r="A2443" s="9">
        <v>45375</v>
      </c>
      <c r="B2443" s="7" t="s">
        <v>9</v>
      </c>
      <c r="C2443" s="7"/>
      <c r="D2443" s="7" t="s">
        <v>32</v>
      </c>
      <c r="I2443">
        <f>VLOOKUP(D2443,MoneyLine!$A$1:$K$33,7,FALSE)</f>
        <v>91.395238095238099</v>
      </c>
      <c r="J2443">
        <f>VLOOKUP(B2443,MoneyLine!$A$1:$K$33,7,FALSE)</f>
        <v>154.76523809523809</v>
      </c>
      <c r="K2443">
        <f>VLOOKUP(B2443,MoneyLine!$A$1:$K$33,11,FALSE)</f>
        <v>17.220000000000002</v>
      </c>
      <c r="L2443">
        <f>VLOOKUP(B2443,MoneyLine!$A$1:$D$33,4,FALSE)</f>
        <v>58.933</v>
      </c>
      <c r="M2443">
        <f>VLOOKUP(D2443,MoneyLine!$A$1:$K$33,11,FALSE)</f>
        <v>4.9549999999999983</v>
      </c>
      <c r="N2443">
        <f>VLOOKUP(D2443,MoneyLine!$A$1:$D$33,4,FALSE)</f>
        <v>47.241</v>
      </c>
      <c r="O2443">
        <f>VLOOKUP(D2443,MoneyLine!$A$1:$Q$33,14,FALSE)</f>
        <v>85.390952380952371</v>
      </c>
      <c r="P2443">
        <f>VLOOKUP(B2443,MoneyLine!$A$1:$Q$33,17,FALSE)</f>
        <v>29.393333333333338</v>
      </c>
      <c r="Q2443">
        <f>VLOOKUP(B2443,MoneyLine!$A$1:$K$33,10,FALSE)</f>
        <v>-2.4774999999999996</v>
      </c>
      <c r="R2443">
        <f>VLOOKUP(B2443,MoneyLine!$A$1:$Q$33,14,FALSE)</f>
        <v>117.61833333333333</v>
      </c>
      <c r="S2443">
        <f>VLOOKUP(D2443,MoneyLine!$A$1:$Q$33,17,FALSE)</f>
        <v>-9.4788095238095256</v>
      </c>
      <c r="T2443">
        <f>VLOOKUP(D2443,MoneyLine!$A$1:$K$33,10,FALSE)</f>
        <v>-16.679047619047623</v>
      </c>
      <c r="V2443">
        <f>HomTotReg.!$B$17+(test!O2443*HomTotReg.!$B$18+HomTotReg.!$B$19*test!P2443+test!Q2443*HomTotReg.!$B$20)</f>
        <v>3.3644475368326763</v>
      </c>
      <c r="W2443">
        <f>VisTotReg.!$B$17+(VisTotReg.!$B$18*test!R2443+test!S2443*VisTotReg.!$B$19+test!T2443*VisTotReg.!$B$20)</f>
        <v>4.2363064486510105</v>
      </c>
      <c r="Y2443">
        <f>'MoneyLine Reg. 1'!$B$17+('MoneyLine Reg. 1'!$B$18*test!I2443+test!J2443*'MoneyLine Reg. 1'!$B$19+test!T2443*'MoneyLine Reg. 1'!$B$20+test!Q2443*'MoneyLine Reg. 1'!$B$21)</f>
        <v>-0.82823278156122848</v>
      </c>
      <c r="Z2443">
        <f>'MoneyLine Reg. 2'!$B$17+('MoneyLine Reg. 2'!$B$18*test!M2443+test!K2443*'MoneyLine Reg. 2'!$B$19+'MoneyLine Reg. 2'!$B$20*test!L2443+test!N2443*'MoneyLine Reg. 2'!$B$21)</f>
        <v>-1.4098294640771569</v>
      </c>
    </row>
    <row r="2444" spans="1:26" x14ac:dyDescent="0.3">
      <c r="A2444" s="8">
        <v>45375</v>
      </c>
      <c r="B2444" s="6" t="s">
        <v>31</v>
      </c>
      <c r="C2444" s="6"/>
      <c r="D2444" s="6" t="s">
        <v>4</v>
      </c>
      <c r="I2444">
        <f>VLOOKUP(D2444,MoneyLine!$A$1:$K$33,7,FALSE)</f>
        <v>71.288571428571402</v>
      </c>
      <c r="J2444">
        <f>VLOOKUP(B2444,MoneyLine!$A$1:$K$33,7,FALSE)</f>
        <v>130.13119047619048</v>
      </c>
      <c r="K2444">
        <f>VLOOKUP(B2444,MoneyLine!$A$1:$K$33,11,FALSE)</f>
        <v>13.114999999999997</v>
      </c>
      <c r="L2444">
        <f>VLOOKUP(B2444,MoneyLine!$A$1:$D$33,4,FALSE)</f>
        <v>55.725999999999999</v>
      </c>
      <c r="M2444">
        <f>VLOOKUP(D2444,MoneyLine!$A$1:$K$33,11,FALSE)</f>
        <v>4.0925000000000029</v>
      </c>
      <c r="N2444">
        <f>VLOOKUP(D2444,MoneyLine!$A$1:$D$33,4,FALSE)</f>
        <v>50.962499999999999</v>
      </c>
      <c r="O2444">
        <f>VLOOKUP(D2444,MoneyLine!$A$1:$Q$33,14,FALSE)</f>
        <v>28.298571428571432</v>
      </c>
      <c r="P2444">
        <f>VLOOKUP(B2444,MoneyLine!$A$1:$Q$33,17,FALSE)</f>
        <v>29.228333333333332</v>
      </c>
      <c r="Q2444">
        <f>VLOOKUP(B2444,MoneyLine!$A$1:$K$33,10,FALSE)</f>
        <v>31.447738095238101</v>
      </c>
      <c r="R2444">
        <f>VLOOKUP(B2444,MoneyLine!$A$1:$Q$33,14,FALSE)</f>
        <v>91.865476190476173</v>
      </c>
      <c r="S2444">
        <f>VLOOKUP(D2444,MoneyLine!$A$1:$Q$33,17,FALSE)</f>
        <v>33.857619047619039</v>
      </c>
      <c r="T2444">
        <f>VLOOKUP(D2444,MoneyLine!$A$1:$K$33,10,FALSE)</f>
        <v>21.901309523809527</v>
      </c>
      <c r="V2444">
        <f>HomTotReg.!$B$17+(test!O2444*HomTotReg.!$B$18+HomTotReg.!$B$19*test!P2444+test!Q2444*HomTotReg.!$B$20)</f>
        <v>2.3878931492934319</v>
      </c>
      <c r="W2444">
        <f>VisTotReg.!$B$17+(VisTotReg.!$B$18*test!R2444+test!S2444*VisTotReg.!$B$19+test!T2444*VisTotReg.!$B$20)</f>
        <v>2.9764534557121229</v>
      </c>
      <c r="Y2444">
        <f>'MoneyLine Reg. 1'!$B$17+('MoneyLine Reg. 1'!$B$18*test!I2444+test!J2444*'MoneyLine Reg. 1'!$B$19+test!T2444*'MoneyLine Reg. 1'!$B$20+test!Q2444*'MoneyLine Reg. 1'!$B$21)</f>
        <v>-0.54716091196791994</v>
      </c>
      <c r="Z2444">
        <f>'MoneyLine Reg. 2'!$B$17+('MoneyLine Reg. 2'!$B$18*test!M2444+test!K2444*'MoneyLine Reg. 2'!$B$19+'MoneyLine Reg. 2'!$B$20*test!L2444+test!N2444*'MoneyLine Reg. 2'!$B$21)</f>
        <v>-0.7140173707073898</v>
      </c>
    </row>
    <row r="2445" spans="1:26" x14ac:dyDescent="0.3">
      <c r="A2445" s="9">
        <v>45375</v>
      </c>
      <c r="B2445" s="7" t="s">
        <v>33</v>
      </c>
      <c r="C2445" s="7"/>
      <c r="D2445" s="7" t="s">
        <v>34</v>
      </c>
      <c r="I2445">
        <f>VLOOKUP(D2445,MoneyLine!$A$1:$K$33,7,FALSE)</f>
        <v>70.167380952380938</v>
      </c>
      <c r="J2445">
        <f>VLOOKUP(B2445,MoneyLine!$A$1:$K$33,7,FALSE)</f>
        <v>35.906904761904762</v>
      </c>
      <c r="K2445">
        <f>VLOOKUP(B2445,MoneyLine!$A$1:$K$33,11,FALSE)</f>
        <v>3.707499999999996</v>
      </c>
      <c r="L2445">
        <f>VLOOKUP(B2445,MoneyLine!$A$1:$D$33,4,FALSE)</f>
        <v>47.251999999999995</v>
      </c>
      <c r="M2445">
        <f>VLOOKUP(D2445,MoneyLine!$A$1:$K$33,11,FALSE)</f>
        <v>10.367500000000003</v>
      </c>
      <c r="N2445">
        <f>VLOOKUP(D2445,MoneyLine!$A$1:$D$33,4,FALSE)</f>
        <v>52.325999999999993</v>
      </c>
      <c r="O2445">
        <f>VLOOKUP(D2445,MoneyLine!$A$1:$Q$33,14,FALSE)</f>
        <v>40.24047619047618</v>
      </c>
      <c r="P2445">
        <f>VLOOKUP(B2445,MoneyLine!$A$1:$Q$33,17,FALSE)</f>
        <v>-16.226190476190478</v>
      </c>
      <c r="Q2445">
        <f>VLOOKUP(B2445,MoneyLine!$A$1:$K$33,10,FALSE)</f>
        <v>29.473928571428576</v>
      </c>
      <c r="R2445">
        <f>VLOOKUP(B2445,MoneyLine!$A$1:$Q$33,14,FALSE)</f>
        <v>44.759523809523806</v>
      </c>
      <c r="S2445">
        <f>VLOOKUP(D2445,MoneyLine!$A$1:$Q$33,17,FALSE)</f>
        <v>22.489285714285707</v>
      </c>
      <c r="T2445">
        <f>VLOOKUP(D2445,MoneyLine!$A$1:$K$33,10,FALSE)</f>
        <v>29.06904761904762</v>
      </c>
      <c r="V2445">
        <f>HomTotReg.!$B$17+(test!O2445*HomTotReg.!$B$18+HomTotReg.!$B$19*test!P2445+test!Q2445*HomTotReg.!$B$20)</f>
        <v>3.0177212933787816</v>
      </c>
      <c r="W2445">
        <f>VisTotReg.!$B$17+(VisTotReg.!$B$18*test!R2445+test!S2445*VisTotReg.!$B$19+test!T2445*VisTotReg.!$B$20)</f>
        <v>2.4135106805999484</v>
      </c>
      <c r="Y2445">
        <f>'MoneyLine Reg. 1'!$B$17+('MoneyLine Reg. 1'!$B$18*test!I2445+test!J2445*'MoneyLine Reg. 1'!$B$19+test!T2445*'MoneyLine Reg. 1'!$B$20+test!Q2445*'MoneyLine Reg. 1'!$B$21)</f>
        <v>0.64552822591317649</v>
      </c>
      <c r="Z2445">
        <f>'MoneyLine Reg. 2'!$B$17+('MoneyLine Reg. 2'!$B$18*test!M2445+test!K2445*'MoneyLine Reg. 2'!$B$19+'MoneyLine Reg. 2'!$B$20*test!L2445+test!N2445*'MoneyLine Reg. 2'!$B$21)</f>
        <v>0.95693070427986848</v>
      </c>
    </row>
    <row r="2446" spans="1:26" x14ac:dyDescent="0.3">
      <c r="A2446" s="8">
        <v>45375</v>
      </c>
      <c r="B2446" s="6" t="s">
        <v>23</v>
      </c>
      <c r="C2446" s="6"/>
      <c r="D2446" s="6" t="s">
        <v>12</v>
      </c>
      <c r="I2446">
        <f>VLOOKUP(D2446,MoneyLine!$A$1:$K$33,7,FALSE)</f>
        <v>38.000238095238089</v>
      </c>
      <c r="J2446">
        <f>VLOOKUP(B2446,MoneyLine!$A$1:$K$33,7,FALSE)</f>
        <v>101.00309523809524</v>
      </c>
      <c r="K2446">
        <f>VLOOKUP(B2446,MoneyLine!$A$1:$K$33,11,FALSE)</f>
        <v>6.8149999999999995</v>
      </c>
      <c r="L2446">
        <f>VLOOKUP(B2446,MoneyLine!$A$1:$D$33,4,FALSE)</f>
        <v>52.277999999999999</v>
      </c>
      <c r="M2446">
        <f>VLOOKUP(D2446,MoneyLine!$A$1:$K$33,11,FALSE)</f>
        <v>5.6062500000000011</v>
      </c>
      <c r="N2446">
        <f>VLOOKUP(D2446,MoneyLine!$A$1:$D$33,4,FALSE)</f>
        <v>46.611499999999999</v>
      </c>
      <c r="O2446">
        <f>VLOOKUP(D2446,MoneyLine!$A$1:$Q$33,14,FALSE)</f>
        <v>32.669761904761899</v>
      </c>
      <c r="P2446">
        <f>VLOOKUP(B2446,MoneyLine!$A$1:$Q$33,17,FALSE)</f>
        <v>22.973095238095237</v>
      </c>
      <c r="Q2446">
        <f>VLOOKUP(B2446,MoneyLine!$A$1:$K$33,10,FALSE)</f>
        <v>43.088928571428575</v>
      </c>
      <c r="R2446">
        <f>VLOOKUP(B2446,MoneyLine!$A$1:$Q$33,14,FALSE)</f>
        <v>66.898333333333312</v>
      </c>
      <c r="S2446">
        <f>VLOOKUP(D2446,MoneyLine!$A$1:$Q$33,17,FALSE)</f>
        <v>-1.7361904761904778</v>
      </c>
      <c r="T2446">
        <f>VLOOKUP(D2446,MoneyLine!$A$1:$K$33,10,FALSE)</f>
        <v>20.738571428571433</v>
      </c>
      <c r="V2446">
        <f>HomTotReg.!$B$17+(test!O2446*HomTotReg.!$B$18+HomTotReg.!$B$19*test!P2446+test!Q2446*HomTotReg.!$B$20)</f>
        <v>2.3721032326484028</v>
      </c>
      <c r="W2446">
        <f>VisTotReg.!$B$17+(VisTotReg.!$B$18*test!R2446+test!S2446*VisTotReg.!$B$19+test!T2446*VisTotReg.!$B$20)</f>
        <v>3.0147233254891685</v>
      </c>
      <c r="Y2446">
        <f>'MoneyLine Reg. 1'!$B$17+('MoneyLine Reg. 1'!$B$18*test!I2446+test!J2446*'MoneyLine Reg. 1'!$B$19+test!T2446*'MoneyLine Reg. 1'!$B$20+test!Q2446*'MoneyLine Reg. 1'!$B$21)</f>
        <v>-0.6706075838697696</v>
      </c>
      <c r="Z2446">
        <f>'MoneyLine Reg. 2'!$B$17+('MoneyLine Reg. 2'!$B$18*test!M2446+test!K2446*'MoneyLine Reg. 2'!$B$19+'MoneyLine Reg. 2'!$B$20*test!L2446+test!N2446*'MoneyLine Reg. 2'!$B$21)</f>
        <v>-0.30209531840973547</v>
      </c>
    </row>
    <row r="2447" spans="1:26" x14ac:dyDescent="0.3">
      <c r="A2447" s="9">
        <v>45376</v>
      </c>
      <c r="B2447" s="7" t="s">
        <v>27</v>
      </c>
      <c r="C2447" s="7"/>
      <c r="D2447" s="7" t="s">
        <v>10</v>
      </c>
      <c r="I2447">
        <f>VLOOKUP(D2447,MoneyLine!$A$1:$K$33,7,FALSE)</f>
        <v>43.783809523809516</v>
      </c>
      <c r="J2447">
        <f>VLOOKUP(B2447,MoneyLine!$A$1:$K$33,7,FALSE)</f>
        <v>57.437380952380948</v>
      </c>
      <c r="K2447">
        <f>VLOOKUP(B2447,MoneyLine!$A$1:$K$33,11,FALSE)</f>
        <v>10.504999999999999</v>
      </c>
      <c r="L2447">
        <f>VLOOKUP(B2447,MoneyLine!$A$1:$D$33,4,FALSE)</f>
        <v>52.064499999999995</v>
      </c>
      <c r="M2447">
        <f>VLOOKUP(D2447,MoneyLine!$A$1:$K$33,11,FALSE)</f>
        <v>2.1412499999999977</v>
      </c>
      <c r="N2447">
        <f>VLOOKUP(D2447,MoneyLine!$A$1:$D$33,4,FALSE)</f>
        <v>45.351499999999994</v>
      </c>
      <c r="O2447">
        <f>VLOOKUP(D2447,MoneyLine!$A$1:$Q$33,14,FALSE)</f>
        <v>43.181904761904768</v>
      </c>
      <c r="P2447">
        <f>VLOOKUP(B2447,MoneyLine!$A$1:$Q$33,17,FALSE)</f>
        <v>0.65357142857142814</v>
      </c>
      <c r="Q2447">
        <f>VLOOKUP(B2447,MoneyLine!$A$1:$K$33,10,FALSE)</f>
        <v>23.449285714285718</v>
      </c>
      <c r="R2447">
        <f>VLOOKUP(B2447,MoneyLine!$A$1:$Q$33,14,FALSE)</f>
        <v>42.338571428571427</v>
      </c>
      <c r="S2447">
        <f>VLOOKUP(D2447,MoneyLine!$A$1:$Q$33,17,FALSE)</f>
        <v>-14.675714285714287</v>
      </c>
      <c r="T2447">
        <f>VLOOKUP(D2447,MoneyLine!$A$1:$K$33,10,FALSE)</f>
        <v>13.367738095238096</v>
      </c>
      <c r="V2447">
        <f>HomTotReg.!$B$17+(test!O2447*HomTotReg.!$B$18+HomTotReg.!$B$19*test!P2447+test!Q2447*HomTotReg.!$B$20)</f>
        <v>2.9364040115393379</v>
      </c>
      <c r="W2447">
        <f>VisTotReg.!$B$17+(VisTotReg.!$B$18*test!R2447+test!S2447*VisTotReg.!$B$19+test!T2447*VisTotReg.!$B$20)</f>
        <v>2.9472880858826893</v>
      </c>
      <c r="Y2447">
        <f>'MoneyLine Reg. 1'!$B$17+('MoneyLine Reg. 1'!$B$18*test!I2447+test!J2447*'MoneyLine Reg. 1'!$B$19+test!T2447*'MoneyLine Reg. 1'!$B$20+test!Q2447*'MoneyLine Reg. 1'!$B$21)</f>
        <v>-1.7876321184184363E-2</v>
      </c>
      <c r="Z2447">
        <f>'MoneyLine Reg. 2'!$B$17+('MoneyLine Reg. 2'!$B$18*test!M2447+test!K2447*'MoneyLine Reg. 2'!$B$19+'MoneyLine Reg. 2'!$B$20*test!L2447+test!N2447*'MoneyLine Reg. 2'!$B$21)</f>
        <v>-0.80370094550119919</v>
      </c>
    </row>
    <row r="2448" spans="1:26" x14ac:dyDescent="0.3">
      <c r="A2448" s="8">
        <v>45376</v>
      </c>
      <c r="B2448" s="6" t="s">
        <v>29</v>
      </c>
      <c r="C2448" s="6"/>
      <c r="D2448" s="6" t="s">
        <v>8</v>
      </c>
      <c r="I2448">
        <f>VLOOKUP(D2448,MoneyLine!$A$1:$K$33,7,FALSE)</f>
        <v>158.14214285714286</v>
      </c>
      <c r="J2448">
        <f>VLOOKUP(B2448,MoneyLine!$A$1:$K$33,7,FALSE)</f>
        <v>120.64333333333332</v>
      </c>
      <c r="K2448">
        <f>VLOOKUP(B2448,MoneyLine!$A$1:$K$33,11,FALSE)</f>
        <v>13.331249999999997</v>
      </c>
      <c r="L2448">
        <f>VLOOKUP(B2448,MoneyLine!$A$1:$D$33,4,FALSE)</f>
        <v>55.3095</v>
      </c>
      <c r="M2448">
        <f>VLOOKUP(D2448,MoneyLine!$A$1:$K$33,11,FALSE)</f>
        <v>11.611250000000004</v>
      </c>
      <c r="N2448">
        <f>VLOOKUP(D2448,MoneyLine!$A$1:$D$33,4,FALSE)</f>
        <v>49.862499999999997</v>
      </c>
      <c r="O2448">
        <f>VLOOKUP(D2448,MoneyLine!$A$1:$Q$33,14,FALSE)</f>
        <v>125.46428571428571</v>
      </c>
      <c r="P2448">
        <f>VLOOKUP(B2448,MoneyLine!$A$1:$Q$33,17,FALSE)</f>
        <v>28.97</v>
      </c>
      <c r="Q2448">
        <f>VLOOKUP(B2448,MoneyLine!$A$1:$K$33,10,FALSE)</f>
        <v>20.598452380952381</v>
      </c>
      <c r="R2448">
        <f>VLOOKUP(B2448,MoneyLine!$A$1:$Q$33,14,FALSE)</f>
        <v>76.355714285714271</v>
      </c>
      <c r="S2448">
        <f>VLOOKUP(D2448,MoneyLine!$A$1:$Q$33,17,FALSE)</f>
        <v>14.067142857142855</v>
      </c>
      <c r="T2448">
        <f>VLOOKUP(D2448,MoneyLine!$A$1:$K$33,10,FALSE)</f>
        <v>21.027261904761904</v>
      </c>
      <c r="V2448">
        <f>HomTotReg.!$B$17+(test!O2448*HomTotReg.!$B$18+HomTotReg.!$B$19*test!P2448+test!Q2448*HomTotReg.!$B$20)</f>
        <v>3.5386766852007727</v>
      </c>
      <c r="W2448">
        <f>VisTotReg.!$B$17+(VisTotReg.!$B$18*test!R2448+test!S2448*VisTotReg.!$B$19+test!T2448*VisTotReg.!$B$20)</f>
        <v>2.9817743584245666</v>
      </c>
      <c r="Y2448">
        <f>'MoneyLine Reg. 1'!$B$17+('MoneyLine Reg. 1'!$B$18*test!I2448+test!J2448*'MoneyLine Reg. 1'!$B$19+test!T2448*'MoneyLine Reg. 1'!$B$20+test!Q2448*'MoneyLine Reg. 1'!$B$21)</f>
        <v>0.50953762184467577</v>
      </c>
      <c r="Z2448">
        <f>'MoneyLine Reg. 2'!$B$17+('MoneyLine Reg. 2'!$B$18*test!M2448+test!K2448*'MoneyLine Reg. 2'!$B$19+'MoneyLine Reg. 2'!$B$20*test!L2448+test!N2448*'MoneyLine Reg. 2'!$B$21)</f>
        <v>-0.31580894022354178</v>
      </c>
    </row>
    <row r="2449" spans="1:26" x14ac:dyDescent="0.3">
      <c r="A2449" s="9">
        <v>45377</v>
      </c>
      <c r="B2449" s="7" t="s">
        <v>20</v>
      </c>
      <c r="C2449" s="7"/>
      <c r="D2449" s="7" t="s">
        <v>25</v>
      </c>
      <c r="I2449">
        <f>VLOOKUP(D2449,MoneyLine!$A$1:$K$33,7,FALSE)</f>
        <v>56.057857142857138</v>
      </c>
      <c r="J2449">
        <f>VLOOKUP(B2449,MoneyLine!$A$1:$K$33,7,FALSE)</f>
        <v>53.481666666666655</v>
      </c>
      <c r="K2449">
        <f>VLOOKUP(B2449,MoneyLine!$A$1:$K$33,11,FALSE)</f>
        <v>4.7974999999999994</v>
      </c>
      <c r="L2449">
        <f>VLOOKUP(B2449,MoneyLine!$A$1:$D$33,4,FALSE)</f>
        <v>46.0565</v>
      </c>
      <c r="M2449">
        <f>VLOOKUP(D2449,MoneyLine!$A$1:$K$33,11,FALSE)</f>
        <v>10.718750000000002</v>
      </c>
      <c r="N2449">
        <f>VLOOKUP(D2449,MoneyLine!$A$1:$D$33,4,FALSE)</f>
        <v>47.954500000000003</v>
      </c>
      <c r="O2449">
        <f>VLOOKUP(D2449,MoneyLine!$A$1:$Q$33,14,FALSE)</f>
        <v>60.674999999999997</v>
      </c>
      <c r="P2449">
        <f>VLOOKUP(B2449,MoneyLine!$A$1:$Q$33,17,FALSE)</f>
        <v>-10.467380952380953</v>
      </c>
      <c r="Q2449">
        <f>VLOOKUP(B2449,MoneyLine!$A$1:$K$33,10,FALSE)</f>
        <v>1.6524999999999999</v>
      </c>
      <c r="R2449">
        <f>VLOOKUP(B2449,MoneyLine!$A$1:$Q$33,14,FALSE)</f>
        <v>58.340238095238099</v>
      </c>
      <c r="S2449">
        <f>VLOOKUP(D2449,MoneyLine!$A$1:$Q$33,17,FALSE)</f>
        <v>-14.592857142857142</v>
      </c>
      <c r="T2449">
        <f>VLOOKUP(D2449,MoneyLine!$A$1:$K$33,10,FALSE)</f>
        <v>27.424404761904761</v>
      </c>
      <c r="V2449">
        <f>HomTotReg.!$B$17+(test!O2449*HomTotReg.!$B$18+HomTotReg.!$B$19*test!P2449+test!Q2449*HomTotReg.!$B$20)</f>
        <v>3.4797071195768163</v>
      </c>
      <c r="W2449">
        <f>VisTotReg.!$B$17+(VisTotReg.!$B$18*test!R2449+test!S2449*VisTotReg.!$B$19+test!T2449*VisTotReg.!$B$20)</f>
        <v>2.9293758606569651</v>
      </c>
      <c r="Y2449">
        <f>'MoneyLine Reg. 1'!$B$17+('MoneyLine Reg. 1'!$B$18*test!I2449+test!J2449*'MoneyLine Reg. 1'!$B$19+test!T2449*'MoneyLine Reg. 1'!$B$20+test!Q2449*'MoneyLine Reg. 1'!$B$21)</f>
        <v>0.56065891222450825</v>
      </c>
      <c r="Z2449">
        <f>'MoneyLine Reg. 2'!$B$17+('MoneyLine Reg. 2'!$B$18*test!M2449+test!K2449*'MoneyLine Reg. 2'!$B$19+'MoneyLine Reg. 2'!$B$20*test!L2449+test!N2449*'MoneyLine Reg. 2'!$B$21)</f>
        <v>0.69262850951544452</v>
      </c>
    </row>
    <row r="2450" spans="1:26" x14ac:dyDescent="0.3">
      <c r="A2450" s="8">
        <v>45377</v>
      </c>
      <c r="B2450" s="6" t="s">
        <v>22</v>
      </c>
      <c r="C2450" s="6"/>
      <c r="D2450" s="6" t="s">
        <v>6</v>
      </c>
      <c r="I2450">
        <f>VLOOKUP(D2450,MoneyLine!$A$1:$K$33,7,FALSE)</f>
        <v>-14.717619047619038</v>
      </c>
      <c r="J2450">
        <f>VLOOKUP(B2450,MoneyLine!$A$1:$K$33,7,FALSE)</f>
        <v>73.279761904761898</v>
      </c>
      <c r="K2450">
        <f>VLOOKUP(B2450,MoneyLine!$A$1:$K$33,11,FALSE)</f>
        <v>6.432500000000001</v>
      </c>
      <c r="L2450">
        <f>VLOOKUP(B2450,MoneyLine!$A$1:$D$33,4,FALSE)</f>
        <v>50.885999999999996</v>
      </c>
      <c r="M2450">
        <f>VLOOKUP(D2450,MoneyLine!$A$1:$K$33,11,FALSE)</f>
        <v>1.6887499999999989</v>
      </c>
      <c r="N2450">
        <f>VLOOKUP(D2450,MoneyLine!$A$1:$D$33,4,FALSE)</f>
        <v>38.247500000000002</v>
      </c>
      <c r="O2450">
        <f>VLOOKUP(D2450,MoneyLine!$A$1:$Q$33,14,FALSE)</f>
        <v>4.214999999999999</v>
      </c>
      <c r="P2450">
        <f>VLOOKUP(B2450,MoneyLine!$A$1:$Q$33,17,FALSE)</f>
        <v>-0.22023809523809401</v>
      </c>
      <c r="Q2450">
        <f>VLOOKUP(B2450,MoneyLine!$A$1:$K$33,10,FALSE)</f>
        <v>10.709166666666667</v>
      </c>
      <c r="R2450">
        <f>VLOOKUP(B2450,MoneyLine!$A$1:$Q$33,14,FALSE)</f>
        <v>70.076904761904771</v>
      </c>
      <c r="S2450">
        <f>VLOOKUP(D2450,MoneyLine!$A$1:$Q$33,17,FALSE)</f>
        <v>-23.022142857142857</v>
      </c>
      <c r="T2450">
        <f>VLOOKUP(D2450,MoneyLine!$A$1:$K$33,10,FALSE)</f>
        <v>2.2516666666666674</v>
      </c>
      <c r="V2450">
        <f>HomTotReg.!$B$17+(test!O2450*HomTotReg.!$B$18+HomTotReg.!$B$19*test!P2450+test!Q2450*HomTotReg.!$B$20)</f>
        <v>2.6736811405846903</v>
      </c>
      <c r="W2450">
        <f>VisTotReg.!$B$17+(VisTotReg.!$B$18*test!R2450+test!S2450*VisTotReg.!$B$19+test!T2450*VisTotReg.!$B$20)</f>
        <v>3.5143841983198021</v>
      </c>
      <c r="Y2450">
        <f>'MoneyLine Reg. 1'!$B$17+('MoneyLine Reg. 1'!$B$18*test!I2450+test!J2450*'MoneyLine Reg. 1'!$B$19+test!T2450*'MoneyLine Reg. 1'!$B$20+test!Q2450*'MoneyLine Reg. 1'!$B$21)</f>
        <v>-0.79980437000565519</v>
      </c>
      <c r="Z2450">
        <f>'MoneyLine Reg. 2'!$B$17+('MoneyLine Reg. 2'!$B$18*test!M2450+test!K2450*'MoneyLine Reg. 2'!$B$19+'MoneyLine Reg. 2'!$B$20*test!L2450+test!N2450*'MoneyLine Reg. 2'!$B$21)</f>
        <v>-1.0098420628462694</v>
      </c>
    </row>
    <row r="2451" spans="1:26" x14ac:dyDescent="0.3">
      <c r="A2451" s="9">
        <v>45377</v>
      </c>
      <c r="B2451" s="7" t="s">
        <v>33</v>
      </c>
      <c r="C2451" s="7"/>
      <c r="D2451" s="7" t="s">
        <v>11</v>
      </c>
      <c r="I2451">
        <f>VLOOKUP(D2451,MoneyLine!$A$1:$K$33,7,FALSE)</f>
        <v>121.01880952380951</v>
      </c>
      <c r="J2451">
        <f>VLOOKUP(B2451,MoneyLine!$A$1:$K$33,7,FALSE)</f>
        <v>35.906904761904762</v>
      </c>
      <c r="K2451">
        <f>VLOOKUP(B2451,MoneyLine!$A$1:$K$33,11,FALSE)</f>
        <v>3.707499999999996</v>
      </c>
      <c r="L2451">
        <f>VLOOKUP(B2451,MoneyLine!$A$1:$D$33,4,FALSE)</f>
        <v>47.251999999999995</v>
      </c>
      <c r="M2451">
        <f>VLOOKUP(D2451,MoneyLine!$A$1:$K$33,11,FALSE)</f>
        <v>15.838749999999997</v>
      </c>
      <c r="N2451">
        <f>VLOOKUP(D2451,MoneyLine!$A$1:$D$33,4,FALSE)</f>
        <v>52.685499999999998</v>
      </c>
      <c r="O2451">
        <f>VLOOKUP(D2451,MoneyLine!$A$1:$Q$33,14,FALSE)</f>
        <v>85.286666666666662</v>
      </c>
      <c r="P2451">
        <f>VLOOKUP(B2451,MoneyLine!$A$1:$Q$33,17,FALSE)</f>
        <v>-16.226190476190478</v>
      </c>
      <c r="Q2451">
        <f>VLOOKUP(B2451,MoneyLine!$A$1:$K$33,10,FALSE)</f>
        <v>29.473928571428576</v>
      </c>
      <c r="R2451">
        <f>VLOOKUP(B2451,MoneyLine!$A$1:$Q$33,14,FALSE)</f>
        <v>44.759523809523806</v>
      </c>
      <c r="S2451">
        <f>VLOOKUP(D2451,MoneyLine!$A$1:$Q$33,17,FALSE)</f>
        <v>15.627619047619051</v>
      </c>
      <c r="T2451">
        <f>VLOOKUP(D2451,MoneyLine!$A$1:$K$33,10,FALSE)</f>
        <v>10.4975</v>
      </c>
      <c r="V2451">
        <f>HomTotReg.!$B$17+(test!O2451*HomTotReg.!$B$18+HomTotReg.!$B$19*test!P2451+test!Q2451*HomTotReg.!$B$20)</f>
        <v>3.49450565585955</v>
      </c>
      <c r="W2451">
        <f>VisTotReg.!$B$17+(VisTotReg.!$B$18*test!R2451+test!S2451*VisTotReg.!$B$19+test!T2451*VisTotReg.!$B$20)</f>
        <v>2.7481327243913114</v>
      </c>
      <c r="Y2451">
        <f>'MoneyLine Reg. 1'!$B$17+('MoneyLine Reg. 1'!$B$18*test!I2451+test!J2451*'MoneyLine Reg. 1'!$B$19+test!T2451*'MoneyLine Reg. 1'!$B$20+test!Q2451*'MoneyLine Reg. 1'!$B$21)</f>
        <v>0.88669356170053604</v>
      </c>
      <c r="Z2451">
        <f>'MoneyLine Reg. 2'!$B$17+('MoneyLine Reg. 2'!$B$18*test!M2451+test!K2451*'MoneyLine Reg. 2'!$B$19+'MoneyLine Reg. 2'!$B$20*test!L2451+test!N2451*'MoneyLine Reg. 2'!$B$21)</f>
        <v>1.3158262947171058</v>
      </c>
    </row>
    <row r="2452" spans="1:26" x14ac:dyDescent="0.3">
      <c r="A2452" s="8">
        <v>45377</v>
      </c>
      <c r="B2452" s="6" t="s">
        <v>14</v>
      </c>
      <c r="C2452" s="6"/>
      <c r="D2452" s="6" t="s">
        <v>31</v>
      </c>
      <c r="I2452">
        <f>VLOOKUP(D2452,MoneyLine!$A$1:$K$33,7,FALSE)</f>
        <v>130.13119047619048</v>
      </c>
      <c r="J2452">
        <f>VLOOKUP(B2452,MoneyLine!$A$1:$K$33,7,FALSE)</f>
        <v>85.562619047619037</v>
      </c>
      <c r="K2452">
        <f>VLOOKUP(B2452,MoneyLine!$A$1:$K$33,11,FALSE)</f>
        <v>19.403750000000002</v>
      </c>
      <c r="L2452">
        <f>VLOOKUP(B2452,MoneyLine!$A$1:$D$33,4,FALSE)</f>
        <v>49.788499999999999</v>
      </c>
      <c r="M2452">
        <f>VLOOKUP(D2452,MoneyLine!$A$1:$K$33,11,FALSE)</f>
        <v>13.114999999999997</v>
      </c>
      <c r="N2452">
        <f>VLOOKUP(D2452,MoneyLine!$A$1:$D$33,4,FALSE)</f>
        <v>55.725999999999999</v>
      </c>
      <c r="O2452">
        <f>VLOOKUP(D2452,MoneyLine!$A$1:$Q$33,14,FALSE)</f>
        <v>91.865476190476173</v>
      </c>
      <c r="P2452">
        <f>VLOOKUP(B2452,MoneyLine!$A$1:$Q$33,17,FALSE)</f>
        <v>-3.2247619047619036</v>
      </c>
      <c r="Q2452">
        <f>VLOOKUP(B2452,MoneyLine!$A$1:$K$33,10,FALSE)</f>
        <v>24.058452380952382</v>
      </c>
      <c r="R2452">
        <f>VLOOKUP(B2452,MoneyLine!$A$1:$Q$33,14,FALSE)</f>
        <v>87.124523809523808</v>
      </c>
      <c r="S2452">
        <f>VLOOKUP(D2452,MoneyLine!$A$1:$Q$33,17,FALSE)</f>
        <v>29.228333333333332</v>
      </c>
      <c r="T2452">
        <f>VLOOKUP(D2452,MoneyLine!$A$1:$K$33,10,FALSE)</f>
        <v>31.447738095238101</v>
      </c>
      <c r="V2452">
        <f>HomTotReg.!$B$17+(test!O2452*HomTotReg.!$B$18+HomTotReg.!$B$19*test!P2452+test!Q2452*HomTotReg.!$B$20)</f>
        <v>3.4860694728657129</v>
      </c>
      <c r="W2452">
        <f>VisTotReg.!$B$17+(VisTotReg.!$B$18*test!R2452+test!S2452*VisTotReg.!$B$19+test!T2452*VisTotReg.!$B$20)</f>
        <v>2.8209205879084047</v>
      </c>
      <c r="Y2452">
        <f>'MoneyLine Reg. 1'!$B$17+('MoneyLine Reg. 1'!$B$18*test!I2452+test!J2452*'MoneyLine Reg. 1'!$B$19+test!T2452*'MoneyLine Reg. 1'!$B$20+test!Q2452*'MoneyLine Reg. 1'!$B$21)</f>
        <v>0.74854713949810447</v>
      </c>
      <c r="Z2452">
        <f>'MoneyLine Reg. 2'!$B$17+('MoneyLine Reg. 2'!$B$18*test!M2452+test!K2452*'MoneyLine Reg. 2'!$B$19+'MoneyLine Reg. 2'!$B$20*test!L2452+test!N2452*'MoneyLine Reg. 2'!$B$21)</f>
        <v>0.25343721545579978</v>
      </c>
    </row>
    <row r="2453" spans="1:26" x14ac:dyDescent="0.3">
      <c r="A2453" s="9">
        <v>45377</v>
      </c>
      <c r="B2453" s="7" t="s">
        <v>27</v>
      </c>
      <c r="C2453" s="7"/>
      <c r="D2453" s="7" t="s">
        <v>21</v>
      </c>
      <c r="I2453">
        <f>VLOOKUP(D2453,MoneyLine!$A$1:$K$33,7,FALSE)</f>
        <v>81.149285714285725</v>
      </c>
      <c r="J2453">
        <f>VLOOKUP(B2453,MoneyLine!$A$1:$K$33,7,FALSE)</f>
        <v>57.437380952380948</v>
      </c>
      <c r="K2453">
        <f>VLOOKUP(B2453,MoneyLine!$A$1:$K$33,11,FALSE)</f>
        <v>10.504999999999999</v>
      </c>
      <c r="L2453">
        <f>VLOOKUP(B2453,MoneyLine!$A$1:$D$33,4,FALSE)</f>
        <v>52.064499999999995</v>
      </c>
      <c r="M2453">
        <f>VLOOKUP(D2453,MoneyLine!$A$1:$K$33,11,FALSE)</f>
        <v>9.1225000000000005</v>
      </c>
      <c r="N2453">
        <f>VLOOKUP(D2453,MoneyLine!$A$1:$D$33,4,FALSE)</f>
        <v>51.807999999999993</v>
      </c>
      <c r="O2453">
        <f>VLOOKUP(D2453,MoneyLine!$A$1:$Q$33,14,FALSE)</f>
        <v>65.387857142857143</v>
      </c>
      <c r="P2453">
        <f>VLOOKUP(B2453,MoneyLine!$A$1:$Q$33,17,FALSE)</f>
        <v>0.65357142857142814</v>
      </c>
      <c r="Q2453">
        <f>VLOOKUP(B2453,MoneyLine!$A$1:$K$33,10,FALSE)</f>
        <v>23.449285714285718</v>
      </c>
      <c r="R2453">
        <f>VLOOKUP(B2453,MoneyLine!$A$1:$Q$33,14,FALSE)</f>
        <v>42.338571428571427</v>
      </c>
      <c r="S2453">
        <f>VLOOKUP(D2453,MoneyLine!$A$1:$Q$33,17,FALSE)</f>
        <v>7.3759523809523806</v>
      </c>
      <c r="T2453">
        <f>VLOOKUP(D2453,MoneyLine!$A$1:$K$33,10,FALSE)</f>
        <v>8.0371428571428574</v>
      </c>
      <c r="V2453">
        <f>HomTotReg.!$B$17+(test!O2453*HomTotReg.!$B$18+HomTotReg.!$B$19*test!P2453+test!Q2453*HomTotReg.!$B$20)</f>
        <v>3.1714394437769822</v>
      </c>
      <c r="W2453">
        <f>VisTotReg.!$B$17+(VisTotReg.!$B$18*test!R2453+test!S2453*VisTotReg.!$B$19+test!T2453*VisTotReg.!$B$20)</f>
        <v>2.829202144295921</v>
      </c>
      <c r="Y2453">
        <f>'MoneyLine Reg. 1'!$B$17+('MoneyLine Reg. 1'!$B$18*test!I2453+test!J2453*'MoneyLine Reg. 1'!$B$19+test!T2453*'MoneyLine Reg. 1'!$B$20+test!Q2453*'MoneyLine Reg. 1'!$B$21)</f>
        <v>0.27444027450282366</v>
      </c>
      <c r="Z2453">
        <f>'MoneyLine Reg. 2'!$B$17+('MoneyLine Reg. 2'!$B$18*test!M2453+test!K2453*'MoneyLine Reg. 2'!$B$19+'MoneyLine Reg. 2'!$B$20*test!L2453+test!N2453*'MoneyLine Reg. 2'!$B$21)</f>
        <v>8.2020240313100068E-2</v>
      </c>
    </row>
    <row r="2454" spans="1:26" x14ac:dyDescent="0.3">
      <c r="A2454" s="8">
        <v>45377</v>
      </c>
      <c r="B2454" s="6" t="s">
        <v>4</v>
      </c>
      <c r="C2454" s="6"/>
      <c r="D2454" s="6" t="s">
        <v>17</v>
      </c>
      <c r="I2454">
        <f>VLOOKUP(D2454,MoneyLine!$A$1:$K$33,7,FALSE)</f>
        <v>126.67</v>
      </c>
      <c r="J2454">
        <f>VLOOKUP(B2454,MoneyLine!$A$1:$K$33,7,FALSE)</f>
        <v>71.288571428571402</v>
      </c>
      <c r="K2454">
        <f>VLOOKUP(B2454,MoneyLine!$A$1:$K$33,11,FALSE)</f>
        <v>4.0925000000000029</v>
      </c>
      <c r="L2454">
        <f>VLOOKUP(B2454,MoneyLine!$A$1:$D$33,4,FALSE)</f>
        <v>50.962499999999999</v>
      </c>
      <c r="M2454">
        <f>VLOOKUP(D2454,MoneyLine!$A$1:$K$33,11,FALSE)</f>
        <v>19.922499999999999</v>
      </c>
      <c r="N2454">
        <f>VLOOKUP(D2454,MoneyLine!$A$1:$D$33,4,FALSE)</f>
        <v>49.902000000000001</v>
      </c>
      <c r="O2454">
        <f>VLOOKUP(D2454,MoneyLine!$A$1:$Q$33,14,FALSE)</f>
        <v>104.88261904761904</v>
      </c>
      <c r="P2454">
        <f>VLOOKUP(B2454,MoneyLine!$A$1:$Q$33,17,FALSE)</f>
        <v>33.857619047619039</v>
      </c>
      <c r="Q2454">
        <f>VLOOKUP(B2454,MoneyLine!$A$1:$K$33,10,FALSE)</f>
        <v>21.901309523809527</v>
      </c>
      <c r="R2454">
        <f>VLOOKUP(B2454,MoneyLine!$A$1:$Q$33,14,FALSE)</f>
        <v>28.298571428571432</v>
      </c>
      <c r="S2454">
        <f>VLOOKUP(D2454,MoneyLine!$A$1:$Q$33,17,FALSE)</f>
        <v>9.6223809523809507</v>
      </c>
      <c r="T2454">
        <f>VLOOKUP(D2454,MoneyLine!$A$1:$K$33,10,FALSE)</f>
        <v>23.209285714285713</v>
      </c>
      <c r="V2454">
        <f>HomTotReg.!$B$17+(test!O2454*HomTotReg.!$B$18+HomTotReg.!$B$19*test!P2454+test!Q2454*HomTotReg.!$B$20)</f>
        <v>3.254676700067999</v>
      </c>
      <c r="W2454">
        <f>VisTotReg.!$B$17+(VisTotReg.!$B$18*test!R2454+test!S2454*VisTotReg.!$B$19+test!T2454*VisTotReg.!$B$20)</f>
        <v>2.4192417964307222</v>
      </c>
      <c r="Y2454">
        <f>'MoneyLine Reg. 1'!$B$17+('MoneyLine Reg. 1'!$B$18*test!I2454+test!J2454*'MoneyLine Reg. 1'!$B$19+test!T2454*'MoneyLine Reg. 1'!$B$20+test!Q2454*'MoneyLine Reg. 1'!$B$21)</f>
        <v>0.78650705629122197</v>
      </c>
      <c r="Z2454">
        <f>'MoneyLine Reg. 2'!$B$17+('MoneyLine Reg. 2'!$B$18*test!M2454+test!K2454*'MoneyLine Reg. 2'!$B$19+'MoneyLine Reg. 2'!$B$20*test!L2454+test!N2454*'MoneyLine Reg. 2'!$B$21)</f>
        <v>1.0637079017732942</v>
      </c>
    </row>
    <row r="2455" spans="1:26" x14ac:dyDescent="0.3">
      <c r="A2455" s="9">
        <v>45377</v>
      </c>
      <c r="B2455" s="7" t="s">
        <v>18</v>
      </c>
      <c r="C2455" s="7"/>
      <c r="D2455" s="7" t="s">
        <v>3</v>
      </c>
      <c r="I2455">
        <f>VLOOKUP(D2455,MoneyLine!$A$1:$K$33,7,FALSE)</f>
        <v>103.61880952380953</v>
      </c>
      <c r="J2455">
        <f>VLOOKUP(B2455,MoneyLine!$A$1:$K$33,7,FALSE)</f>
        <v>161.3661904761905</v>
      </c>
      <c r="K2455">
        <f>VLOOKUP(B2455,MoneyLine!$A$1:$K$33,11,FALSE)</f>
        <v>18.088749999999997</v>
      </c>
      <c r="L2455">
        <f>VLOOKUP(B2455,MoneyLine!$A$1:$D$33,4,FALSE)</f>
        <v>55.644500000000001</v>
      </c>
      <c r="M2455">
        <f>VLOOKUP(D2455,MoneyLine!$A$1:$K$33,11,FALSE)</f>
        <v>6.7725000000000009</v>
      </c>
      <c r="N2455">
        <f>VLOOKUP(D2455,MoneyLine!$A$1:$D$33,4,FALSE)</f>
        <v>53.618500000000004</v>
      </c>
      <c r="O2455">
        <f>VLOOKUP(D2455,MoneyLine!$A$1:$Q$33,14,FALSE)</f>
        <v>76.556190476190451</v>
      </c>
      <c r="P2455">
        <f>VLOOKUP(B2455,MoneyLine!$A$1:$Q$33,17,FALSE)</f>
        <v>63.627142857142857</v>
      </c>
      <c r="Q2455">
        <f>VLOOKUP(B2455,MoneyLine!$A$1:$K$33,10,FALSE)</f>
        <v>-8.5753571428571433</v>
      </c>
      <c r="R2455">
        <f>VLOOKUP(B2455,MoneyLine!$A$1:$Q$33,14,FALSE)</f>
        <v>80.616190476190468</v>
      </c>
      <c r="S2455">
        <f>VLOOKUP(D2455,MoneyLine!$A$1:$Q$33,17,FALSE)</f>
        <v>15.725476190476186</v>
      </c>
      <c r="T2455">
        <f>VLOOKUP(D2455,MoneyLine!$A$1:$K$33,10,FALSE)</f>
        <v>34.368214285714288</v>
      </c>
      <c r="V2455">
        <f>HomTotReg.!$B$17+(test!O2455*HomTotReg.!$B$18+HomTotReg.!$B$19*test!P2455+test!Q2455*HomTotReg.!$B$20)</f>
        <v>2.9753977011511696</v>
      </c>
      <c r="W2455">
        <f>VisTotReg.!$B$17+(VisTotReg.!$B$18*test!R2455+test!S2455*VisTotReg.!$B$19+test!T2455*VisTotReg.!$B$20)</f>
        <v>2.8210891757027978</v>
      </c>
      <c r="Y2455">
        <f>'MoneyLine Reg. 1'!$B$17+('MoneyLine Reg. 1'!$B$18*test!I2455+test!J2455*'MoneyLine Reg. 1'!$B$19+test!T2455*'MoneyLine Reg. 1'!$B$20+test!Q2455*'MoneyLine Reg. 1'!$B$21)</f>
        <v>-1.681075596531334E-2</v>
      </c>
      <c r="Z2455">
        <f>'MoneyLine Reg. 2'!$B$17+('MoneyLine Reg. 2'!$B$18*test!M2455+test!K2455*'MoneyLine Reg. 2'!$B$19+'MoneyLine Reg. 2'!$B$20*test!L2455+test!N2455*'MoneyLine Reg. 2'!$B$21)</f>
        <v>-0.64740065032678729</v>
      </c>
    </row>
    <row r="2456" spans="1:26" x14ac:dyDescent="0.3">
      <c r="A2456" s="8">
        <v>45377</v>
      </c>
      <c r="B2456" s="6" t="s">
        <v>26</v>
      </c>
      <c r="C2456" s="6"/>
      <c r="D2456" s="6" t="s">
        <v>34</v>
      </c>
      <c r="I2456">
        <f>VLOOKUP(D2456,MoneyLine!$A$1:$K$33,7,FALSE)</f>
        <v>70.167380952380938</v>
      </c>
      <c r="J2456">
        <f>VLOOKUP(B2456,MoneyLine!$A$1:$K$33,7,FALSE)</f>
        <v>2.4278571428571381</v>
      </c>
      <c r="K2456">
        <f>VLOOKUP(B2456,MoneyLine!$A$1:$K$33,11,FALSE)</f>
        <v>7.2874999999999996</v>
      </c>
      <c r="L2456">
        <f>VLOOKUP(B2456,MoneyLine!$A$1:$D$33,4,FALSE)</f>
        <v>44.772500000000001</v>
      </c>
      <c r="M2456">
        <f>VLOOKUP(D2456,MoneyLine!$A$1:$K$33,11,FALSE)</f>
        <v>10.367500000000003</v>
      </c>
      <c r="N2456">
        <f>VLOOKUP(D2456,MoneyLine!$A$1:$D$33,4,FALSE)</f>
        <v>52.325999999999993</v>
      </c>
      <c r="O2456">
        <f>VLOOKUP(D2456,MoneyLine!$A$1:$Q$33,14,FALSE)</f>
        <v>40.24047619047618</v>
      </c>
      <c r="P2456">
        <f>VLOOKUP(B2456,MoneyLine!$A$1:$Q$33,17,FALSE)</f>
        <v>-8.321428571428573</v>
      </c>
      <c r="Q2456">
        <f>VLOOKUP(B2456,MoneyLine!$A$1:$K$33,10,FALSE)</f>
        <v>13.537738095238096</v>
      </c>
      <c r="R2456">
        <f>VLOOKUP(B2456,MoneyLine!$A$1:$Q$33,14,FALSE)</f>
        <v>21.040476190476188</v>
      </c>
      <c r="S2456">
        <f>VLOOKUP(D2456,MoneyLine!$A$1:$Q$33,17,FALSE)</f>
        <v>22.489285714285707</v>
      </c>
      <c r="T2456">
        <f>VLOOKUP(D2456,MoneyLine!$A$1:$K$33,10,FALSE)</f>
        <v>29.06904761904762</v>
      </c>
      <c r="V2456">
        <f>HomTotReg.!$B$17+(test!O2456*HomTotReg.!$B$18+HomTotReg.!$B$19*test!P2456+test!Q2456*HomTotReg.!$B$20)</f>
        <v>3.109649130171539</v>
      </c>
      <c r="W2456">
        <f>VisTotReg.!$B$17+(VisTotReg.!$B$18*test!R2456+test!S2456*VisTotReg.!$B$19+test!T2456*VisTotReg.!$B$20)</f>
        <v>2.1321692558099068</v>
      </c>
      <c r="Y2456">
        <f>'MoneyLine Reg. 1'!$B$17+('MoneyLine Reg. 1'!$B$18*test!I2456+test!J2456*'MoneyLine Reg. 1'!$B$19+test!T2456*'MoneyLine Reg. 1'!$B$20+test!Q2456*'MoneyLine Reg. 1'!$B$21)</f>
        <v>1.1904381152448447</v>
      </c>
      <c r="Z2456">
        <f>'MoneyLine Reg. 2'!$B$17+('MoneyLine Reg. 2'!$B$18*test!M2456+test!K2456*'MoneyLine Reg. 2'!$B$19+'MoneyLine Reg. 2'!$B$20*test!L2456+test!N2456*'MoneyLine Reg. 2'!$B$21)</f>
        <v>0.9335306216380439</v>
      </c>
    </row>
    <row r="2457" spans="1:26" x14ac:dyDescent="0.3">
      <c r="A2457" s="9">
        <v>45377</v>
      </c>
      <c r="B2457" s="7" t="s">
        <v>30</v>
      </c>
      <c r="C2457" s="7"/>
      <c r="D2457" s="7" t="s">
        <v>24</v>
      </c>
      <c r="I2457">
        <f>VLOOKUP(D2457,MoneyLine!$A$1:$K$33,7,FALSE)</f>
        <v>-28.852380952380948</v>
      </c>
      <c r="J2457">
        <f>VLOOKUP(B2457,MoneyLine!$A$1:$K$33,7,FALSE)</f>
        <v>127.36857142857141</v>
      </c>
      <c r="K2457">
        <f>VLOOKUP(B2457,MoneyLine!$A$1:$K$33,11,FALSE)</f>
        <v>15.876249999999999</v>
      </c>
      <c r="L2457">
        <f>VLOOKUP(B2457,MoneyLine!$A$1:$D$33,4,FALSE)</f>
        <v>56.155499999999996</v>
      </c>
      <c r="M2457">
        <f>VLOOKUP(D2457,MoneyLine!$A$1:$K$33,11,FALSE)</f>
        <v>5.754999999999999</v>
      </c>
      <c r="N2457">
        <f>VLOOKUP(D2457,MoneyLine!$A$1:$D$33,4,FALSE)</f>
        <v>42.153999999999996</v>
      </c>
      <c r="O2457">
        <f>VLOOKUP(D2457,MoneyLine!$A$1:$Q$33,14,FALSE)</f>
        <v>7.490952380952379</v>
      </c>
      <c r="P2457">
        <f>VLOOKUP(B2457,MoneyLine!$A$1:$Q$33,17,FALSE)</f>
        <v>21.976904761904766</v>
      </c>
      <c r="Q2457">
        <f>VLOOKUP(B2457,MoneyLine!$A$1:$K$33,10,FALSE)</f>
        <v>-0.45761904761904759</v>
      </c>
      <c r="R2457">
        <f>VLOOKUP(B2457,MoneyLine!$A$1:$Q$33,14,FALSE)</f>
        <v>104.57619047619046</v>
      </c>
      <c r="S2457">
        <f>VLOOKUP(D2457,MoneyLine!$A$1:$Q$33,17,FALSE)</f>
        <v>-35.079523809523806</v>
      </c>
      <c r="T2457">
        <f>VLOOKUP(D2457,MoneyLine!$A$1:$K$33,10,FALSE)</f>
        <v>-0.52404761904761887</v>
      </c>
      <c r="V2457">
        <f>HomTotReg.!$B$17+(test!O2457*HomTotReg.!$B$18+HomTotReg.!$B$19*test!P2457+test!Q2457*HomTotReg.!$B$20)</f>
        <v>2.5962484954477643</v>
      </c>
      <c r="W2457">
        <f>VisTotReg.!$B$17+(VisTotReg.!$B$18*test!R2457+test!S2457*VisTotReg.!$B$19+test!T2457*VisTotReg.!$B$20)</f>
        <v>4.0719486434728989</v>
      </c>
      <c r="Y2457">
        <f>'MoneyLine Reg. 1'!$B$17+('MoneyLine Reg. 1'!$B$18*test!I2457+test!J2457*'MoneyLine Reg. 1'!$B$19+test!T2457*'MoneyLine Reg. 1'!$B$20+test!Q2457*'MoneyLine Reg. 1'!$B$21)</f>
        <v>-1.4876170066504735</v>
      </c>
      <c r="Z2457">
        <f>'MoneyLine Reg. 2'!$B$17+('MoneyLine Reg. 2'!$B$18*test!M2457+test!K2457*'MoneyLine Reg. 2'!$B$19+'MoneyLine Reg. 2'!$B$20*test!L2457+test!N2457*'MoneyLine Reg. 2'!$B$21)</f>
        <v>-1.435591324505018</v>
      </c>
    </row>
    <row r="2458" spans="1:26" x14ac:dyDescent="0.3">
      <c r="A2458" s="8">
        <v>45377</v>
      </c>
      <c r="B2458" s="6" t="s">
        <v>15</v>
      </c>
      <c r="C2458" s="6"/>
      <c r="D2458" s="6" t="s">
        <v>5</v>
      </c>
      <c r="I2458">
        <f>VLOOKUP(D2458,MoneyLine!$A$1:$K$33,7,FALSE)</f>
        <v>92.519047619047612</v>
      </c>
      <c r="J2458">
        <f>VLOOKUP(B2458,MoneyLine!$A$1:$K$33,7,FALSE)</f>
        <v>101.46142857142856</v>
      </c>
      <c r="K2458">
        <f>VLOOKUP(B2458,MoneyLine!$A$1:$K$33,11,FALSE)</f>
        <v>16.143749999999997</v>
      </c>
      <c r="L2458">
        <f>VLOOKUP(B2458,MoneyLine!$A$1:$D$33,4,FALSE)</f>
        <v>52.539000000000001</v>
      </c>
      <c r="M2458">
        <f>VLOOKUP(D2458,MoneyLine!$A$1:$K$33,11,FALSE)</f>
        <v>15.5725</v>
      </c>
      <c r="N2458">
        <f>VLOOKUP(D2458,MoneyLine!$A$1:$D$33,4,FALSE)</f>
        <v>52.448999999999998</v>
      </c>
      <c r="O2458">
        <f>VLOOKUP(D2458,MoneyLine!$A$1:$Q$33,14,FALSE)</f>
        <v>80.7392857142857</v>
      </c>
      <c r="P2458">
        <f>VLOOKUP(B2458,MoneyLine!$A$1:$Q$33,17,FALSE)</f>
        <v>16.578095238095237</v>
      </c>
      <c r="Q2458">
        <f>VLOOKUP(B2458,MoneyLine!$A$1:$K$33,10,FALSE)</f>
        <v>-8.7532142857142858</v>
      </c>
      <c r="R2458">
        <f>VLOOKUP(B2458,MoneyLine!$A$1:$Q$33,14,FALSE)</f>
        <v>76.89928571428571</v>
      </c>
      <c r="S2458">
        <f>VLOOKUP(D2458,MoneyLine!$A$1:$Q$33,17,FALSE)</f>
        <v>2.4073809523809526</v>
      </c>
      <c r="T2458">
        <f>VLOOKUP(D2458,MoneyLine!$A$1:$K$33,10,FALSE)</f>
        <v>7.11511904761905</v>
      </c>
      <c r="V2458">
        <f>HomTotReg.!$B$17+(test!O2458*HomTotReg.!$B$18+HomTotReg.!$B$19*test!P2458+test!Q2458*HomTotReg.!$B$20)</f>
        <v>3.5202007695327868</v>
      </c>
      <c r="W2458">
        <f>VisTotReg.!$B$17+(VisTotReg.!$B$18*test!R2458+test!S2458*VisTotReg.!$B$19+test!T2458*VisTotReg.!$B$20)</f>
        <v>3.2970087741140071</v>
      </c>
      <c r="Y2458">
        <f>'MoneyLine Reg. 1'!$B$17+('MoneyLine Reg. 1'!$B$18*test!I2458+test!J2458*'MoneyLine Reg. 1'!$B$19+test!T2458*'MoneyLine Reg. 1'!$B$20+test!Q2458*'MoneyLine Reg. 1'!$B$21)</f>
        <v>0.18858582437463706</v>
      </c>
      <c r="Z2458">
        <f>'MoneyLine Reg. 2'!$B$17+('MoneyLine Reg. 2'!$B$18*test!M2458+test!K2458*'MoneyLine Reg. 2'!$B$19+'MoneyLine Reg. 2'!$B$20*test!L2458+test!N2458*'MoneyLine Reg. 2'!$B$21)</f>
        <v>0.15357278459567647</v>
      </c>
    </row>
    <row r="2459" spans="1:26" x14ac:dyDescent="0.3">
      <c r="A2459" s="9">
        <v>45377</v>
      </c>
      <c r="B2459" s="7" t="s">
        <v>9</v>
      </c>
      <c r="C2459" s="7"/>
      <c r="D2459" s="7" t="s">
        <v>23</v>
      </c>
      <c r="I2459">
        <f>VLOOKUP(D2459,MoneyLine!$A$1:$K$33,7,FALSE)</f>
        <v>101.00309523809524</v>
      </c>
      <c r="J2459">
        <f>VLOOKUP(B2459,MoneyLine!$A$1:$K$33,7,FALSE)</f>
        <v>154.76523809523809</v>
      </c>
      <c r="K2459">
        <f>VLOOKUP(B2459,MoneyLine!$A$1:$K$33,11,FALSE)</f>
        <v>17.220000000000002</v>
      </c>
      <c r="L2459">
        <f>VLOOKUP(B2459,MoneyLine!$A$1:$D$33,4,FALSE)</f>
        <v>58.933</v>
      </c>
      <c r="M2459">
        <f>VLOOKUP(D2459,MoneyLine!$A$1:$K$33,11,FALSE)</f>
        <v>6.8149999999999995</v>
      </c>
      <c r="N2459">
        <f>VLOOKUP(D2459,MoneyLine!$A$1:$D$33,4,FALSE)</f>
        <v>52.277999999999999</v>
      </c>
      <c r="O2459">
        <f>VLOOKUP(D2459,MoneyLine!$A$1:$Q$33,14,FALSE)</f>
        <v>66.898333333333312</v>
      </c>
      <c r="P2459">
        <f>VLOOKUP(B2459,MoneyLine!$A$1:$Q$33,17,FALSE)</f>
        <v>29.393333333333338</v>
      </c>
      <c r="Q2459">
        <f>VLOOKUP(B2459,MoneyLine!$A$1:$K$33,10,FALSE)</f>
        <v>-2.4774999999999996</v>
      </c>
      <c r="R2459">
        <f>VLOOKUP(B2459,MoneyLine!$A$1:$Q$33,14,FALSE)</f>
        <v>117.61833333333333</v>
      </c>
      <c r="S2459">
        <f>VLOOKUP(D2459,MoneyLine!$A$1:$Q$33,17,FALSE)</f>
        <v>22.973095238095237</v>
      </c>
      <c r="T2459">
        <f>VLOOKUP(D2459,MoneyLine!$A$1:$K$33,10,FALSE)</f>
        <v>43.088928571428575</v>
      </c>
      <c r="V2459">
        <f>HomTotReg.!$B$17+(test!O2459*HomTotReg.!$B$18+HomTotReg.!$B$19*test!P2459+test!Q2459*HomTotReg.!$B$20)</f>
        <v>3.1687153008763622</v>
      </c>
      <c r="W2459">
        <f>VisTotReg.!$B$17+(VisTotReg.!$B$18*test!R2459+test!S2459*VisTotReg.!$B$19+test!T2459*VisTotReg.!$B$20)</f>
        <v>3.0669719478982502</v>
      </c>
      <c r="Y2459">
        <f>'MoneyLine Reg. 1'!$B$17+('MoneyLine Reg. 1'!$B$18*test!I2459+test!J2459*'MoneyLine Reg. 1'!$B$19+test!T2459*'MoneyLine Reg. 1'!$B$20+test!Q2459*'MoneyLine Reg. 1'!$B$21)</f>
        <v>9.3232918412783777E-2</v>
      </c>
      <c r="Z2459">
        <f>'MoneyLine Reg. 2'!$B$17+('MoneyLine Reg. 2'!$B$18*test!M2459+test!K2459*'MoneyLine Reg. 2'!$B$19+'MoneyLine Reg. 2'!$B$20*test!L2459+test!N2459*'MoneyLine Reg. 2'!$B$21)</f>
        <v>-0.93728674644490972</v>
      </c>
    </row>
    <row r="2460" spans="1:26" x14ac:dyDescent="0.3">
      <c r="A2460" s="8">
        <v>45377</v>
      </c>
      <c r="B2460" s="6" t="s">
        <v>19</v>
      </c>
      <c r="C2460" s="6"/>
      <c r="D2460" s="6" t="s">
        <v>12</v>
      </c>
      <c r="I2460">
        <f>VLOOKUP(D2460,MoneyLine!$A$1:$K$33,7,FALSE)</f>
        <v>38.000238095238089</v>
      </c>
      <c r="J2460">
        <f>VLOOKUP(B2460,MoneyLine!$A$1:$K$33,7,FALSE)</f>
        <v>99.267142857142858</v>
      </c>
      <c r="K2460">
        <f>VLOOKUP(B2460,MoneyLine!$A$1:$K$33,11,FALSE)</f>
        <v>11.873749999999998</v>
      </c>
      <c r="L2460">
        <f>VLOOKUP(B2460,MoneyLine!$A$1:$D$33,4,FALSE)</f>
        <v>44.580500000000001</v>
      </c>
      <c r="M2460">
        <f>VLOOKUP(D2460,MoneyLine!$A$1:$K$33,11,FALSE)</f>
        <v>5.6062500000000011</v>
      </c>
      <c r="N2460">
        <f>VLOOKUP(D2460,MoneyLine!$A$1:$D$33,4,FALSE)</f>
        <v>46.611499999999999</v>
      </c>
      <c r="O2460">
        <f>VLOOKUP(D2460,MoneyLine!$A$1:$Q$33,14,FALSE)</f>
        <v>32.669761904761899</v>
      </c>
      <c r="P2460">
        <f>VLOOKUP(B2460,MoneyLine!$A$1:$Q$33,17,FALSE)</f>
        <v>-14.223571428571427</v>
      </c>
      <c r="Q2460">
        <f>VLOOKUP(B2460,MoneyLine!$A$1:$K$33,10,FALSE)</f>
        <v>-3.2023809523808761E-2</v>
      </c>
      <c r="R2460">
        <f>VLOOKUP(B2460,MoneyLine!$A$1:$Q$33,14,FALSE)</f>
        <v>93.099761904761891</v>
      </c>
      <c r="S2460">
        <f>VLOOKUP(D2460,MoneyLine!$A$1:$Q$33,17,FALSE)</f>
        <v>-1.7361904761904778</v>
      </c>
      <c r="T2460">
        <f>VLOOKUP(D2460,MoneyLine!$A$1:$K$33,10,FALSE)</f>
        <v>20.738571428571433</v>
      </c>
      <c r="V2460">
        <f>HomTotReg.!$B$17+(test!O2460*HomTotReg.!$B$18+HomTotReg.!$B$19*test!P2460+test!Q2460*HomTotReg.!$B$20)</f>
        <v>3.2416649232258323</v>
      </c>
      <c r="W2460">
        <f>VisTotReg.!$B$17+(VisTotReg.!$B$18*test!R2460+test!S2460*VisTotReg.!$B$19+test!T2460*VisTotReg.!$B$20)</f>
        <v>3.3255092965034723</v>
      </c>
      <c r="Y2460">
        <f>'MoneyLine Reg. 1'!$B$17+('MoneyLine Reg. 1'!$B$18*test!I2460+test!J2460*'MoneyLine Reg. 1'!$B$19+test!T2460*'MoneyLine Reg. 1'!$B$20+test!Q2460*'MoneyLine Reg. 1'!$B$21)</f>
        <v>-0.21903385473951226</v>
      </c>
      <c r="Z2460">
        <f>'MoneyLine Reg. 2'!$B$17+('MoneyLine Reg. 2'!$B$18*test!M2460+test!K2460*'MoneyLine Reg. 2'!$B$19+'MoneyLine Reg. 2'!$B$20*test!L2460+test!N2460*'MoneyLine Reg. 2'!$B$21)</f>
        <v>-1.9008174361180963E-2</v>
      </c>
    </row>
    <row r="2461" spans="1:26" x14ac:dyDescent="0.3">
      <c r="A2461" s="9">
        <v>45378</v>
      </c>
      <c r="B2461" s="7" t="s">
        <v>32</v>
      </c>
      <c r="C2461" s="7"/>
      <c r="D2461" s="7" t="s">
        <v>13</v>
      </c>
      <c r="I2461">
        <f>VLOOKUP(D2461,MoneyLine!$A$1:$K$33,7,FALSE)</f>
        <v>52.757857142857148</v>
      </c>
      <c r="J2461">
        <f>VLOOKUP(B2461,MoneyLine!$A$1:$K$33,7,FALSE)</f>
        <v>91.395238095238099</v>
      </c>
      <c r="K2461">
        <f>VLOOKUP(B2461,MoneyLine!$A$1:$K$33,11,FALSE)</f>
        <v>4.9549999999999983</v>
      </c>
      <c r="L2461">
        <f>VLOOKUP(B2461,MoneyLine!$A$1:$D$33,4,FALSE)</f>
        <v>47.241</v>
      </c>
      <c r="M2461">
        <f>VLOOKUP(D2461,MoneyLine!$A$1:$K$33,11,FALSE)</f>
        <v>5.03125</v>
      </c>
      <c r="N2461">
        <f>VLOOKUP(D2461,MoneyLine!$A$1:$D$33,4,FALSE)</f>
        <v>47.964499999999994</v>
      </c>
      <c r="O2461">
        <f>VLOOKUP(D2461,MoneyLine!$A$1:$Q$33,14,FALSE)</f>
        <v>36.921904761904756</v>
      </c>
      <c r="P2461">
        <f>VLOOKUP(B2461,MoneyLine!$A$1:$Q$33,17,FALSE)</f>
        <v>-9.4788095238095256</v>
      </c>
      <c r="Q2461">
        <f>VLOOKUP(B2461,MoneyLine!$A$1:$K$33,10,FALSE)</f>
        <v>-16.679047619047623</v>
      </c>
      <c r="R2461">
        <f>VLOOKUP(B2461,MoneyLine!$A$1:$Q$33,14,FALSE)</f>
        <v>85.390952380952371</v>
      </c>
      <c r="S2461">
        <f>VLOOKUP(D2461,MoneyLine!$A$1:$Q$33,17,FALSE)</f>
        <v>6.5440476190476176</v>
      </c>
      <c r="T2461">
        <f>VLOOKUP(D2461,MoneyLine!$A$1:$K$33,10,FALSE)</f>
        <v>-4.3963095238095242</v>
      </c>
      <c r="V2461">
        <f>HomTotReg.!$B$17+(test!O2461*HomTotReg.!$B$18+HomTotReg.!$B$19*test!P2461+test!Q2461*HomTotReg.!$B$20)</f>
        <v>3.419921390338359</v>
      </c>
      <c r="W2461">
        <f>VisTotReg.!$B$17+(VisTotReg.!$B$18*test!R2461+test!S2461*VisTotReg.!$B$19+test!T2461*VisTotReg.!$B$20)</f>
        <v>3.5303552280498707</v>
      </c>
      <c r="Y2461">
        <f>'MoneyLine Reg. 1'!$B$17+('MoneyLine Reg. 1'!$B$18*test!I2461+test!J2461*'MoneyLine Reg. 1'!$B$19+test!T2461*'MoneyLine Reg. 1'!$B$20+test!Q2461*'MoneyLine Reg. 1'!$B$21)</f>
        <v>-0.1651276199009053</v>
      </c>
      <c r="Z2461">
        <f>'MoneyLine Reg. 2'!$B$17+('MoneyLine Reg. 2'!$B$18*test!M2461+test!K2461*'MoneyLine Reg. 2'!$B$19+'MoneyLine Reg. 2'!$B$20*test!L2461+test!N2461*'MoneyLine Reg. 2'!$B$21)</f>
        <v>0.24836778816074334</v>
      </c>
    </row>
    <row r="2462" spans="1:26" x14ac:dyDescent="0.3">
      <c r="A2462" s="8">
        <v>45378</v>
      </c>
      <c r="B2462" s="6" t="s">
        <v>14</v>
      </c>
      <c r="C2462" s="6"/>
      <c r="D2462" s="6" t="s">
        <v>7</v>
      </c>
      <c r="I2462">
        <f>VLOOKUP(D2462,MoneyLine!$A$1:$K$33,7,FALSE)</f>
        <v>105.50714285714287</v>
      </c>
      <c r="J2462">
        <f>VLOOKUP(B2462,MoneyLine!$A$1:$K$33,7,FALSE)</f>
        <v>85.562619047619037</v>
      </c>
      <c r="K2462">
        <f>VLOOKUP(B2462,MoneyLine!$A$1:$K$33,11,FALSE)</f>
        <v>19.403750000000002</v>
      </c>
      <c r="L2462">
        <f>VLOOKUP(B2462,MoneyLine!$A$1:$D$33,4,FALSE)</f>
        <v>49.788499999999999</v>
      </c>
      <c r="M2462">
        <f>VLOOKUP(D2462,MoneyLine!$A$1:$K$33,11,FALSE)</f>
        <v>17.5075</v>
      </c>
      <c r="N2462">
        <f>VLOOKUP(D2462,MoneyLine!$A$1:$D$33,4,FALSE)</f>
        <v>51.216499999999996</v>
      </c>
      <c r="O2462">
        <f>VLOOKUP(D2462,MoneyLine!$A$1:$Q$33,14,FALSE)</f>
        <v>89.021666666666647</v>
      </c>
      <c r="P2462">
        <f>VLOOKUP(B2462,MoneyLine!$A$1:$Q$33,17,FALSE)</f>
        <v>-3.2247619047619036</v>
      </c>
      <c r="Q2462">
        <f>VLOOKUP(B2462,MoneyLine!$A$1:$K$33,10,FALSE)</f>
        <v>24.058452380952382</v>
      </c>
      <c r="R2462">
        <f>VLOOKUP(B2462,MoneyLine!$A$1:$Q$33,14,FALSE)</f>
        <v>87.124523809523808</v>
      </c>
      <c r="S2462">
        <f>VLOOKUP(D2462,MoneyLine!$A$1:$Q$33,17,FALSE)</f>
        <v>1.5838095238095231</v>
      </c>
      <c r="T2462">
        <f>VLOOKUP(D2462,MoneyLine!$A$1:$K$33,10,FALSE)</f>
        <v>-6.0107142857142861</v>
      </c>
      <c r="V2462">
        <f>HomTotReg.!$B$17+(test!O2462*HomTotReg.!$B$18+HomTotReg.!$B$19*test!P2462+test!Q2462*HomTotReg.!$B$20)</f>
        <v>3.4559696154417443</v>
      </c>
      <c r="W2462">
        <f>VisTotReg.!$B$17+(VisTotReg.!$B$18*test!R2462+test!S2462*VisTotReg.!$B$19+test!T2462*VisTotReg.!$B$20)</f>
        <v>3.6189061602903312</v>
      </c>
      <c r="Y2462">
        <f>'MoneyLine Reg. 1'!$B$17+('MoneyLine Reg. 1'!$B$18*test!I2462+test!J2462*'MoneyLine Reg. 1'!$B$19+test!T2462*'MoneyLine Reg. 1'!$B$20+test!Q2462*'MoneyLine Reg. 1'!$B$21)</f>
        <v>-1.1230240510398337E-2</v>
      </c>
      <c r="Z2462">
        <f>'MoneyLine Reg. 2'!$B$17+('MoneyLine Reg. 2'!$B$18*test!M2462+test!K2462*'MoneyLine Reg. 2'!$B$19+'MoneyLine Reg. 2'!$B$20*test!L2462+test!N2462*'MoneyLine Reg. 2'!$B$21)</f>
        <v>0.19935835159859128</v>
      </c>
    </row>
    <row r="2463" spans="1:26" x14ac:dyDescent="0.3">
      <c r="A2463" s="9">
        <v>45379</v>
      </c>
      <c r="B2463" s="7" t="s">
        <v>21</v>
      </c>
      <c r="C2463" s="7"/>
      <c r="D2463" s="7" t="s">
        <v>25</v>
      </c>
      <c r="I2463">
        <f>VLOOKUP(D2463,MoneyLine!$A$1:$K$33,7,FALSE)</f>
        <v>56.057857142857138</v>
      </c>
      <c r="J2463">
        <f>VLOOKUP(B2463,MoneyLine!$A$1:$K$33,7,FALSE)</f>
        <v>81.149285714285725</v>
      </c>
      <c r="K2463">
        <f>VLOOKUP(B2463,MoneyLine!$A$1:$K$33,11,FALSE)</f>
        <v>9.1225000000000005</v>
      </c>
      <c r="L2463">
        <f>VLOOKUP(B2463,MoneyLine!$A$1:$D$33,4,FALSE)</f>
        <v>51.807999999999993</v>
      </c>
      <c r="M2463">
        <f>VLOOKUP(D2463,MoneyLine!$A$1:$K$33,11,FALSE)</f>
        <v>10.718750000000002</v>
      </c>
      <c r="N2463">
        <f>VLOOKUP(D2463,MoneyLine!$A$1:$D$33,4,FALSE)</f>
        <v>47.954500000000003</v>
      </c>
      <c r="O2463">
        <f>VLOOKUP(D2463,MoneyLine!$A$1:$Q$33,14,FALSE)</f>
        <v>60.674999999999997</v>
      </c>
      <c r="P2463">
        <f>VLOOKUP(B2463,MoneyLine!$A$1:$Q$33,17,FALSE)</f>
        <v>7.3759523809523806</v>
      </c>
      <c r="Q2463">
        <f>VLOOKUP(B2463,MoneyLine!$A$1:$K$33,10,FALSE)</f>
        <v>8.0371428571428574</v>
      </c>
      <c r="R2463">
        <f>VLOOKUP(B2463,MoneyLine!$A$1:$Q$33,14,FALSE)</f>
        <v>65.387857142857143</v>
      </c>
      <c r="S2463">
        <f>VLOOKUP(D2463,MoneyLine!$A$1:$Q$33,17,FALSE)</f>
        <v>-14.592857142857142</v>
      </c>
      <c r="T2463">
        <f>VLOOKUP(D2463,MoneyLine!$A$1:$K$33,10,FALSE)</f>
        <v>27.424404761904761</v>
      </c>
      <c r="V2463">
        <f>HomTotReg.!$B$17+(test!O2463*HomTotReg.!$B$18+HomTotReg.!$B$19*test!P2463+test!Q2463*HomTotReg.!$B$20)</f>
        <v>3.2202366771189626</v>
      </c>
      <c r="W2463">
        <f>VisTotReg.!$B$17+(VisTotReg.!$B$18*test!R2463+test!S2463*VisTotReg.!$B$19+test!T2463*VisTotReg.!$B$20)</f>
        <v>3.0129705823372022</v>
      </c>
      <c r="Y2463">
        <f>'MoneyLine Reg. 1'!$B$17+('MoneyLine Reg. 1'!$B$18*test!I2463+test!J2463*'MoneyLine Reg. 1'!$B$19+test!T2463*'MoneyLine Reg. 1'!$B$20+test!Q2463*'MoneyLine Reg. 1'!$B$21)</f>
        <v>0.17824928767772816</v>
      </c>
      <c r="Z2463">
        <f>'MoneyLine Reg. 2'!$B$17+('MoneyLine Reg. 2'!$B$18*test!M2463+test!K2463*'MoneyLine Reg. 2'!$B$19+'MoneyLine Reg. 2'!$B$20*test!L2463+test!N2463*'MoneyLine Reg. 2'!$B$21)</f>
        <v>4.9639606435398775E-3</v>
      </c>
    </row>
    <row r="2464" spans="1:26" x14ac:dyDescent="0.3">
      <c r="A2464" s="8">
        <v>45379</v>
      </c>
      <c r="B2464" s="6" t="s">
        <v>19</v>
      </c>
      <c r="C2464" s="6"/>
      <c r="D2464" s="6" t="s">
        <v>18</v>
      </c>
      <c r="I2464">
        <f>VLOOKUP(D2464,MoneyLine!$A$1:$K$33,7,FALSE)</f>
        <v>161.3661904761905</v>
      </c>
      <c r="J2464">
        <f>VLOOKUP(B2464,MoneyLine!$A$1:$K$33,7,FALSE)</f>
        <v>99.267142857142858</v>
      </c>
      <c r="K2464">
        <f>VLOOKUP(B2464,MoneyLine!$A$1:$K$33,11,FALSE)</f>
        <v>11.873749999999998</v>
      </c>
      <c r="L2464">
        <f>VLOOKUP(B2464,MoneyLine!$A$1:$D$33,4,FALSE)</f>
        <v>44.580500000000001</v>
      </c>
      <c r="M2464">
        <f>VLOOKUP(D2464,MoneyLine!$A$1:$K$33,11,FALSE)</f>
        <v>18.088749999999997</v>
      </c>
      <c r="N2464">
        <f>VLOOKUP(D2464,MoneyLine!$A$1:$D$33,4,FALSE)</f>
        <v>55.644500000000001</v>
      </c>
      <c r="O2464">
        <f>VLOOKUP(D2464,MoneyLine!$A$1:$Q$33,14,FALSE)</f>
        <v>80.616190476190468</v>
      </c>
      <c r="P2464">
        <f>VLOOKUP(B2464,MoneyLine!$A$1:$Q$33,17,FALSE)</f>
        <v>-14.223571428571427</v>
      </c>
      <c r="Q2464">
        <f>VLOOKUP(B2464,MoneyLine!$A$1:$K$33,10,FALSE)</f>
        <v>-3.2023809523808761E-2</v>
      </c>
      <c r="R2464">
        <f>VLOOKUP(B2464,MoneyLine!$A$1:$Q$33,14,FALSE)</f>
        <v>93.099761904761891</v>
      </c>
      <c r="S2464">
        <f>VLOOKUP(D2464,MoneyLine!$A$1:$Q$33,17,FALSE)</f>
        <v>63.627142857142857</v>
      </c>
      <c r="T2464">
        <f>VLOOKUP(D2464,MoneyLine!$A$1:$K$33,10,FALSE)</f>
        <v>-8.5753571428571433</v>
      </c>
      <c r="V2464">
        <f>HomTotReg.!$B$17+(test!O2464*HomTotReg.!$B$18+HomTotReg.!$B$19*test!P2464+test!Q2464*HomTotReg.!$B$20)</f>
        <v>3.7491464025252008</v>
      </c>
      <c r="W2464">
        <f>VisTotReg.!$B$17+(VisTotReg.!$B$18*test!R2464+test!S2464*VisTotReg.!$B$19+test!T2464*VisTotReg.!$B$20)</f>
        <v>3.174469214270903</v>
      </c>
      <c r="Y2464">
        <f>'MoneyLine Reg. 1'!$B$17+('MoneyLine Reg. 1'!$B$18*test!I2464+test!J2464*'MoneyLine Reg. 1'!$B$19+test!T2464*'MoneyLine Reg. 1'!$B$20+test!Q2464*'MoneyLine Reg. 1'!$B$21)</f>
        <v>0.58392438384434431</v>
      </c>
      <c r="Z2464">
        <f>'MoneyLine Reg. 2'!$B$17+('MoneyLine Reg. 2'!$B$18*test!M2464+test!K2464*'MoneyLine Reg. 2'!$B$19+'MoneyLine Reg. 2'!$B$20*test!L2464+test!N2464*'MoneyLine Reg. 2'!$B$21)</f>
        <v>1.3855570976495506</v>
      </c>
    </row>
    <row r="2465" spans="1:26" x14ac:dyDescent="0.3">
      <c r="A2465" s="9">
        <v>45379</v>
      </c>
      <c r="B2465" s="7" t="s">
        <v>17</v>
      </c>
      <c r="C2465" s="7"/>
      <c r="D2465" s="7" t="s">
        <v>11</v>
      </c>
      <c r="I2465">
        <f>VLOOKUP(D2465,MoneyLine!$A$1:$K$33,7,FALSE)</f>
        <v>121.01880952380951</v>
      </c>
      <c r="J2465">
        <f>VLOOKUP(B2465,MoneyLine!$A$1:$K$33,7,FALSE)</f>
        <v>126.67</v>
      </c>
      <c r="K2465">
        <f>VLOOKUP(B2465,MoneyLine!$A$1:$K$33,11,FALSE)</f>
        <v>19.922499999999999</v>
      </c>
      <c r="L2465">
        <f>VLOOKUP(B2465,MoneyLine!$A$1:$D$33,4,FALSE)</f>
        <v>49.902000000000001</v>
      </c>
      <c r="M2465">
        <f>VLOOKUP(D2465,MoneyLine!$A$1:$K$33,11,FALSE)</f>
        <v>15.838749999999997</v>
      </c>
      <c r="N2465">
        <f>VLOOKUP(D2465,MoneyLine!$A$1:$D$33,4,FALSE)</f>
        <v>52.685499999999998</v>
      </c>
      <c r="O2465">
        <f>VLOOKUP(D2465,MoneyLine!$A$1:$Q$33,14,FALSE)</f>
        <v>85.286666666666662</v>
      </c>
      <c r="P2465">
        <f>VLOOKUP(B2465,MoneyLine!$A$1:$Q$33,17,FALSE)</f>
        <v>9.6223809523809507</v>
      </c>
      <c r="Q2465">
        <f>VLOOKUP(B2465,MoneyLine!$A$1:$K$33,10,FALSE)</f>
        <v>23.209285714285713</v>
      </c>
      <c r="R2465">
        <f>VLOOKUP(B2465,MoneyLine!$A$1:$Q$33,14,FALSE)</f>
        <v>104.88261904761904</v>
      </c>
      <c r="S2465">
        <f>VLOOKUP(D2465,MoneyLine!$A$1:$Q$33,17,FALSE)</f>
        <v>15.627619047619051</v>
      </c>
      <c r="T2465">
        <f>VLOOKUP(D2465,MoneyLine!$A$1:$K$33,10,FALSE)</f>
        <v>10.4975</v>
      </c>
      <c r="V2465">
        <f>HomTotReg.!$B$17+(test!O2465*HomTotReg.!$B$18+HomTotReg.!$B$19*test!P2465+test!Q2465*HomTotReg.!$B$20)</f>
        <v>3.2896610066787328</v>
      </c>
      <c r="W2465">
        <f>VisTotReg.!$B$17+(VisTotReg.!$B$18*test!R2465+test!S2465*VisTotReg.!$B$19+test!T2465*VisTotReg.!$B$20)</f>
        <v>3.4612776005578141</v>
      </c>
      <c r="Y2465">
        <f>'MoneyLine Reg. 1'!$B$17+('MoneyLine Reg. 1'!$B$18*test!I2465+test!J2465*'MoneyLine Reg. 1'!$B$19+test!T2465*'MoneyLine Reg. 1'!$B$20+test!Q2465*'MoneyLine Reg. 1'!$B$21)</f>
        <v>-9.5460644668594941E-2</v>
      </c>
      <c r="Z2465">
        <f>'MoneyLine Reg. 2'!$B$17+('MoneyLine Reg. 2'!$B$18*test!M2465+test!K2465*'MoneyLine Reg. 2'!$B$19+'MoneyLine Reg. 2'!$B$20*test!L2465+test!N2465*'MoneyLine Reg. 2'!$B$21)</f>
        <v>0.16345476246425461</v>
      </c>
    </row>
    <row r="2466" spans="1:26" x14ac:dyDescent="0.3">
      <c r="A2466" s="8">
        <v>45379</v>
      </c>
      <c r="B2466" s="6" t="s">
        <v>29</v>
      </c>
      <c r="C2466" s="6"/>
      <c r="D2466" s="6" t="s">
        <v>9</v>
      </c>
      <c r="I2466">
        <f>VLOOKUP(D2466,MoneyLine!$A$1:$K$33,7,FALSE)</f>
        <v>154.76523809523809</v>
      </c>
      <c r="J2466">
        <f>VLOOKUP(B2466,MoneyLine!$A$1:$K$33,7,FALSE)</f>
        <v>120.64333333333332</v>
      </c>
      <c r="K2466">
        <f>VLOOKUP(B2466,MoneyLine!$A$1:$K$33,11,FALSE)</f>
        <v>13.331249999999997</v>
      </c>
      <c r="L2466">
        <f>VLOOKUP(B2466,MoneyLine!$A$1:$D$33,4,FALSE)</f>
        <v>55.3095</v>
      </c>
      <c r="M2466">
        <f>VLOOKUP(D2466,MoneyLine!$A$1:$K$33,11,FALSE)</f>
        <v>17.220000000000002</v>
      </c>
      <c r="N2466">
        <f>VLOOKUP(D2466,MoneyLine!$A$1:$D$33,4,FALSE)</f>
        <v>58.933</v>
      </c>
      <c r="O2466">
        <f>VLOOKUP(D2466,MoneyLine!$A$1:$Q$33,14,FALSE)</f>
        <v>117.61833333333333</v>
      </c>
      <c r="P2466">
        <f>VLOOKUP(B2466,MoneyLine!$A$1:$Q$33,17,FALSE)</f>
        <v>28.97</v>
      </c>
      <c r="Q2466">
        <f>VLOOKUP(B2466,MoneyLine!$A$1:$K$33,10,FALSE)</f>
        <v>20.598452380952381</v>
      </c>
      <c r="R2466">
        <f>VLOOKUP(B2466,MoneyLine!$A$1:$Q$33,14,FALSE)</f>
        <v>76.355714285714271</v>
      </c>
      <c r="S2466">
        <f>VLOOKUP(D2466,MoneyLine!$A$1:$Q$33,17,FALSE)</f>
        <v>29.393333333333338</v>
      </c>
      <c r="T2466">
        <f>VLOOKUP(D2466,MoneyLine!$A$1:$K$33,10,FALSE)</f>
        <v>-2.4774999999999996</v>
      </c>
      <c r="V2466">
        <f>HomTotReg.!$B$17+(test!O2466*HomTotReg.!$B$18+HomTotReg.!$B$19*test!P2466+test!Q2466*HomTotReg.!$B$20)</f>
        <v>3.4556324285286335</v>
      </c>
      <c r="W2466">
        <f>VisTotReg.!$B$17+(VisTotReg.!$B$18*test!R2466+test!S2466*VisTotReg.!$B$19+test!T2466*VisTotReg.!$B$20)</f>
        <v>3.1912452179290862</v>
      </c>
      <c r="Y2466">
        <f>'MoneyLine Reg. 1'!$B$17+('MoneyLine Reg. 1'!$B$18*test!I2466+test!J2466*'MoneyLine Reg. 1'!$B$19+test!T2466*'MoneyLine Reg. 1'!$B$20+test!Q2466*'MoneyLine Reg. 1'!$B$21)</f>
        <v>0.15109006469921946</v>
      </c>
      <c r="Z2466">
        <f>'MoneyLine Reg. 2'!$B$17+('MoneyLine Reg. 2'!$B$18*test!M2466+test!K2466*'MoneyLine Reg. 2'!$B$19+'MoneyLine Reg. 2'!$B$20*test!L2466+test!N2466*'MoneyLine Reg. 2'!$B$21)</f>
        <v>0.67274898664061444</v>
      </c>
    </row>
    <row r="2467" spans="1:26" x14ac:dyDescent="0.3">
      <c r="A2467" s="9">
        <v>45379</v>
      </c>
      <c r="B2467" s="7" t="s">
        <v>16</v>
      </c>
      <c r="C2467" s="7"/>
      <c r="D2467" s="7" t="s">
        <v>31</v>
      </c>
      <c r="I2467">
        <f>VLOOKUP(D2467,MoneyLine!$A$1:$K$33,7,FALSE)</f>
        <v>130.13119047619048</v>
      </c>
      <c r="J2467">
        <f>VLOOKUP(B2467,MoneyLine!$A$1:$K$33,7,FALSE)</f>
        <v>64.561666666666639</v>
      </c>
      <c r="K2467">
        <f>VLOOKUP(B2467,MoneyLine!$A$1:$K$33,11,FALSE)</f>
        <v>10.3225</v>
      </c>
      <c r="L2467">
        <f>VLOOKUP(B2467,MoneyLine!$A$1:$D$33,4,FALSE)</f>
        <v>48.538999999999994</v>
      </c>
      <c r="M2467">
        <f>VLOOKUP(D2467,MoneyLine!$A$1:$K$33,11,FALSE)</f>
        <v>13.114999999999997</v>
      </c>
      <c r="N2467">
        <f>VLOOKUP(D2467,MoneyLine!$A$1:$D$33,4,FALSE)</f>
        <v>55.725999999999999</v>
      </c>
      <c r="O2467">
        <f>VLOOKUP(D2467,MoneyLine!$A$1:$Q$33,14,FALSE)</f>
        <v>91.865476190476173</v>
      </c>
      <c r="P2467">
        <f>VLOOKUP(B2467,MoneyLine!$A$1:$Q$33,17,FALSE)</f>
        <v>-17.098809523809521</v>
      </c>
      <c r="Q2467">
        <f>VLOOKUP(B2467,MoneyLine!$A$1:$K$33,10,FALSE)</f>
        <v>17.131547619047623</v>
      </c>
      <c r="R2467">
        <f>VLOOKUP(B2467,MoneyLine!$A$1:$Q$33,14,FALSE)</f>
        <v>75.591190476190462</v>
      </c>
      <c r="S2467">
        <f>VLOOKUP(D2467,MoneyLine!$A$1:$Q$33,17,FALSE)</f>
        <v>29.228333333333332</v>
      </c>
      <c r="T2467">
        <f>VLOOKUP(D2467,MoneyLine!$A$1:$K$33,10,FALSE)</f>
        <v>31.447738095238101</v>
      </c>
      <c r="V2467">
        <f>HomTotReg.!$B$17+(test!O2467*HomTotReg.!$B$18+HomTotReg.!$B$19*test!P2467+test!Q2467*HomTotReg.!$B$20)</f>
        <v>3.7094566984915756</v>
      </c>
      <c r="W2467">
        <f>VisTotReg.!$B$17+(VisTotReg.!$B$18*test!R2467+test!S2467*VisTotReg.!$B$19+test!T2467*VisTotReg.!$B$20)</f>
        <v>2.6841189555370977</v>
      </c>
      <c r="Y2467">
        <f>'MoneyLine Reg. 1'!$B$17+('MoneyLine Reg. 1'!$B$18*test!I2467+test!J2467*'MoneyLine Reg. 1'!$B$19+test!T2467*'MoneyLine Reg. 1'!$B$20+test!Q2467*'MoneyLine Reg. 1'!$B$21)</f>
        <v>1.0596381497482414</v>
      </c>
      <c r="Z2467">
        <f>'MoneyLine Reg. 2'!$B$17+('MoneyLine Reg. 2'!$B$18*test!M2467+test!K2467*'MoneyLine Reg. 2'!$B$19+'MoneyLine Reg. 2'!$B$20*test!L2467+test!N2467*'MoneyLine Reg. 2'!$B$21)</f>
        <v>0.88113733556761797</v>
      </c>
    </row>
    <row r="2468" spans="1:26" x14ac:dyDescent="0.3">
      <c r="A2468" s="8">
        <v>45379</v>
      </c>
      <c r="B2468" s="6" t="s">
        <v>24</v>
      </c>
      <c r="C2468" s="6"/>
      <c r="D2468" s="6" t="s">
        <v>28</v>
      </c>
      <c r="I2468">
        <f>VLOOKUP(D2468,MoneyLine!$A$1:$K$33,7,FALSE)</f>
        <v>60.434285714285707</v>
      </c>
      <c r="J2468">
        <f>VLOOKUP(B2468,MoneyLine!$A$1:$K$33,7,FALSE)</f>
        <v>-28.852380952380948</v>
      </c>
      <c r="K2468">
        <f>VLOOKUP(B2468,MoneyLine!$A$1:$K$33,11,FALSE)</f>
        <v>5.754999999999999</v>
      </c>
      <c r="L2468">
        <f>VLOOKUP(B2468,MoneyLine!$A$1:$D$33,4,FALSE)</f>
        <v>42.153999999999996</v>
      </c>
      <c r="M2468">
        <f>VLOOKUP(D2468,MoneyLine!$A$1:$K$33,11,FALSE)</f>
        <v>6.9025000000000016</v>
      </c>
      <c r="N2468">
        <f>VLOOKUP(D2468,MoneyLine!$A$1:$D$33,4,FALSE)</f>
        <v>50.512499999999996</v>
      </c>
      <c r="O2468">
        <f>VLOOKUP(D2468,MoneyLine!$A$1:$Q$33,14,FALSE)</f>
        <v>47.296666666666667</v>
      </c>
      <c r="P2468">
        <f>VLOOKUP(B2468,MoneyLine!$A$1:$Q$33,17,FALSE)</f>
        <v>-35.079523809523806</v>
      </c>
      <c r="Q2468">
        <f>VLOOKUP(B2468,MoneyLine!$A$1:$K$33,10,FALSE)</f>
        <v>-0.52404761904761887</v>
      </c>
      <c r="R2468">
        <f>VLOOKUP(B2468,MoneyLine!$A$1:$Q$33,14,FALSE)</f>
        <v>7.490952380952379</v>
      </c>
      <c r="S2468">
        <f>VLOOKUP(D2468,MoneyLine!$A$1:$Q$33,17,FALSE)</f>
        <v>10.998333333333333</v>
      </c>
      <c r="T2468">
        <f>VLOOKUP(D2468,MoneyLine!$A$1:$K$33,10,FALSE)</f>
        <v>5.5184523809523807</v>
      </c>
      <c r="V2468">
        <f>HomTotReg.!$B$17+(test!O2468*HomTotReg.!$B$18+HomTotReg.!$B$19*test!P2468+test!Q2468*HomTotReg.!$B$20)</f>
        <v>3.6229108324870847</v>
      </c>
      <c r="W2468">
        <f>VisTotReg.!$B$17+(VisTotReg.!$B$18*test!R2468+test!S2468*VisTotReg.!$B$19+test!T2468*VisTotReg.!$B$20)</f>
        <v>2.4206552554671332</v>
      </c>
      <c r="Y2468">
        <f>'MoneyLine Reg. 1'!$B$17+('MoneyLine Reg. 1'!$B$18*test!I2468+test!J2468*'MoneyLine Reg. 1'!$B$19+test!T2468*'MoneyLine Reg. 1'!$B$20+test!Q2468*'MoneyLine Reg. 1'!$B$21)</f>
        <v>1.2699154179784995</v>
      </c>
      <c r="Z2468">
        <f>'MoneyLine Reg. 2'!$B$17+('MoneyLine Reg. 2'!$B$18*test!M2468+test!K2468*'MoneyLine Reg. 2'!$B$19+'MoneyLine Reg. 2'!$B$20*test!L2468+test!N2468*'MoneyLine Reg. 2'!$B$21)</f>
        <v>0.88056194144965749</v>
      </c>
    </row>
    <row r="2469" spans="1:26" x14ac:dyDescent="0.3">
      <c r="A2469" s="9">
        <v>45379</v>
      </c>
      <c r="B2469" s="7" t="s">
        <v>4</v>
      </c>
      <c r="C2469" s="7"/>
      <c r="D2469" s="7" t="s">
        <v>33</v>
      </c>
      <c r="I2469">
        <f>VLOOKUP(D2469,MoneyLine!$A$1:$K$33,7,FALSE)</f>
        <v>35.906904761904762</v>
      </c>
      <c r="J2469">
        <f>VLOOKUP(B2469,MoneyLine!$A$1:$K$33,7,FALSE)</f>
        <v>71.288571428571402</v>
      </c>
      <c r="K2469">
        <f>VLOOKUP(B2469,MoneyLine!$A$1:$K$33,11,FALSE)</f>
        <v>4.0925000000000029</v>
      </c>
      <c r="L2469">
        <f>VLOOKUP(B2469,MoneyLine!$A$1:$D$33,4,FALSE)</f>
        <v>50.962499999999999</v>
      </c>
      <c r="M2469">
        <f>VLOOKUP(D2469,MoneyLine!$A$1:$K$33,11,FALSE)</f>
        <v>3.707499999999996</v>
      </c>
      <c r="N2469">
        <f>VLOOKUP(D2469,MoneyLine!$A$1:$D$33,4,FALSE)</f>
        <v>47.251999999999995</v>
      </c>
      <c r="O2469">
        <f>VLOOKUP(D2469,MoneyLine!$A$1:$Q$33,14,FALSE)</f>
        <v>44.759523809523806</v>
      </c>
      <c r="P2469">
        <f>VLOOKUP(B2469,MoneyLine!$A$1:$Q$33,17,FALSE)</f>
        <v>33.857619047619039</v>
      </c>
      <c r="Q2469">
        <f>VLOOKUP(B2469,MoneyLine!$A$1:$K$33,10,FALSE)</f>
        <v>21.901309523809527</v>
      </c>
      <c r="R2469">
        <f>VLOOKUP(B2469,MoneyLine!$A$1:$Q$33,14,FALSE)</f>
        <v>28.298571428571432</v>
      </c>
      <c r="S2469">
        <f>VLOOKUP(D2469,MoneyLine!$A$1:$Q$33,17,FALSE)</f>
        <v>-16.226190476190478</v>
      </c>
      <c r="T2469">
        <f>VLOOKUP(D2469,MoneyLine!$A$1:$K$33,10,FALSE)</f>
        <v>29.473928571428576</v>
      </c>
      <c r="V2469">
        <f>HomTotReg.!$B$17+(test!O2469*HomTotReg.!$B$18+HomTotReg.!$B$19*test!P2469+test!Q2469*HomTotReg.!$B$20)</f>
        <v>2.6183131956198862</v>
      </c>
      <c r="W2469">
        <f>VisTotReg.!$B$17+(VisTotReg.!$B$18*test!R2469+test!S2469*VisTotReg.!$B$19+test!T2469*VisTotReg.!$B$20)</f>
        <v>2.5574212962553062</v>
      </c>
      <c r="Y2469">
        <f>'MoneyLine Reg. 1'!$B$17+('MoneyLine Reg. 1'!$B$18*test!I2469+test!J2469*'MoneyLine Reg. 1'!$B$19+test!T2469*'MoneyLine Reg. 1'!$B$20+test!Q2469*'MoneyLine Reg. 1'!$B$21)</f>
        <v>-1.6066524109320746E-2</v>
      </c>
      <c r="Z2469">
        <f>'MoneyLine Reg. 2'!$B$17+('MoneyLine Reg. 2'!$B$18*test!M2469+test!K2469*'MoneyLine Reg. 2'!$B$19+'MoneyLine Reg. 2'!$B$20*test!L2469+test!N2469*'MoneyLine Reg. 2'!$B$21)</f>
        <v>-0.11295570008532341</v>
      </c>
    </row>
    <row r="2470" spans="1:26" x14ac:dyDescent="0.3">
      <c r="A2470" s="8">
        <v>45379</v>
      </c>
      <c r="B2470" s="6" t="s">
        <v>6</v>
      </c>
      <c r="C2470" s="6"/>
      <c r="D2470" s="6" t="s">
        <v>32</v>
      </c>
      <c r="I2470">
        <f>VLOOKUP(D2470,MoneyLine!$A$1:$K$33,7,FALSE)</f>
        <v>91.395238095238099</v>
      </c>
      <c r="J2470">
        <f>VLOOKUP(B2470,MoneyLine!$A$1:$K$33,7,FALSE)</f>
        <v>-14.717619047619038</v>
      </c>
      <c r="K2470">
        <f>VLOOKUP(B2470,MoneyLine!$A$1:$K$33,11,FALSE)</f>
        <v>1.6887499999999989</v>
      </c>
      <c r="L2470">
        <f>VLOOKUP(B2470,MoneyLine!$A$1:$D$33,4,FALSE)</f>
        <v>38.247500000000002</v>
      </c>
      <c r="M2470">
        <f>VLOOKUP(D2470,MoneyLine!$A$1:$K$33,11,FALSE)</f>
        <v>4.9549999999999983</v>
      </c>
      <c r="N2470">
        <f>VLOOKUP(D2470,MoneyLine!$A$1:$D$33,4,FALSE)</f>
        <v>47.241</v>
      </c>
      <c r="O2470">
        <f>VLOOKUP(D2470,MoneyLine!$A$1:$Q$33,14,FALSE)</f>
        <v>85.390952380952371</v>
      </c>
      <c r="P2470">
        <f>VLOOKUP(B2470,MoneyLine!$A$1:$Q$33,17,FALSE)</f>
        <v>-23.022142857142857</v>
      </c>
      <c r="Q2470">
        <f>VLOOKUP(B2470,MoneyLine!$A$1:$K$33,10,FALSE)</f>
        <v>2.2516666666666674</v>
      </c>
      <c r="R2470">
        <f>VLOOKUP(B2470,MoneyLine!$A$1:$Q$33,14,FALSE)</f>
        <v>4.214999999999999</v>
      </c>
      <c r="S2470">
        <f>VLOOKUP(D2470,MoneyLine!$A$1:$Q$33,17,FALSE)</f>
        <v>-9.4788095238095256</v>
      </c>
      <c r="T2470">
        <f>VLOOKUP(D2470,MoneyLine!$A$1:$K$33,10,FALSE)</f>
        <v>-16.679047619047623</v>
      </c>
      <c r="V2470">
        <f>HomTotReg.!$B$17+(test!O2470*HomTotReg.!$B$18+HomTotReg.!$B$19*test!P2470+test!Q2470*HomTotReg.!$B$20)</f>
        <v>3.867743241129598</v>
      </c>
      <c r="W2470">
        <f>VisTotReg.!$B$17+(VisTotReg.!$B$18*test!R2470+test!S2470*VisTotReg.!$B$19+test!T2470*VisTotReg.!$B$20)</f>
        <v>2.8911826524359112</v>
      </c>
      <c r="Y2470">
        <f>'MoneyLine Reg. 1'!$B$17+('MoneyLine Reg. 1'!$B$18*test!I2470+test!J2470*'MoneyLine Reg. 1'!$B$19+test!T2470*'MoneyLine Reg. 1'!$B$20+test!Q2470*'MoneyLine Reg. 1'!$B$21)</f>
        <v>1.0755039034404335</v>
      </c>
      <c r="Z2470">
        <f>'MoneyLine Reg. 2'!$B$17+('MoneyLine Reg. 2'!$B$18*test!M2470+test!K2470*'MoneyLine Reg. 2'!$B$19+'MoneyLine Reg. 2'!$B$20*test!L2470+test!N2470*'MoneyLine Reg. 2'!$B$21)</f>
        <v>1.0619862541938576</v>
      </c>
    </row>
    <row r="2471" spans="1:26" x14ac:dyDescent="0.3">
      <c r="A2471" s="9">
        <v>45379</v>
      </c>
      <c r="B2471" s="7" t="s">
        <v>20</v>
      </c>
      <c r="C2471" s="7"/>
      <c r="D2471" s="7" t="s">
        <v>3</v>
      </c>
      <c r="I2471">
        <f>VLOOKUP(D2471,MoneyLine!$A$1:$K$33,7,FALSE)</f>
        <v>103.61880952380953</v>
      </c>
      <c r="J2471">
        <f>VLOOKUP(B2471,MoneyLine!$A$1:$K$33,7,FALSE)</f>
        <v>53.481666666666655</v>
      </c>
      <c r="K2471">
        <f>VLOOKUP(B2471,MoneyLine!$A$1:$K$33,11,FALSE)</f>
        <v>4.7974999999999994</v>
      </c>
      <c r="L2471">
        <f>VLOOKUP(B2471,MoneyLine!$A$1:$D$33,4,FALSE)</f>
        <v>46.0565</v>
      </c>
      <c r="M2471">
        <f>VLOOKUP(D2471,MoneyLine!$A$1:$K$33,11,FALSE)</f>
        <v>6.7725000000000009</v>
      </c>
      <c r="N2471">
        <f>VLOOKUP(D2471,MoneyLine!$A$1:$D$33,4,FALSE)</f>
        <v>53.618500000000004</v>
      </c>
      <c r="O2471">
        <f>VLOOKUP(D2471,MoneyLine!$A$1:$Q$33,14,FALSE)</f>
        <v>76.556190476190451</v>
      </c>
      <c r="P2471">
        <f>VLOOKUP(B2471,MoneyLine!$A$1:$Q$33,17,FALSE)</f>
        <v>-10.467380952380953</v>
      </c>
      <c r="Q2471">
        <f>VLOOKUP(B2471,MoneyLine!$A$1:$K$33,10,FALSE)</f>
        <v>1.6524999999999999</v>
      </c>
      <c r="R2471">
        <f>VLOOKUP(B2471,MoneyLine!$A$1:$Q$33,14,FALSE)</f>
        <v>58.340238095238099</v>
      </c>
      <c r="S2471">
        <f>VLOOKUP(D2471,MoneyLine!$A$1:$Q$33,17,FALSE)</f>
        <v>15.725476190476186</v>
      </c>
      <c r="T2471">
        <f>VLOOKUP(D2471,MoneyLine!$A$1:$K$33,10,FALSE)</f>
        <v>34.368214285714288</v>
      </c>
      <c r="V2471">
        <f>HomTotReg.!$B$17+(test!O2471*HomTotReg.!$B$18+HomTotReg.!$B$19*test!P2471+test!Q2471*HomTotReg.!$B$20)</f>
        <v>3.6477990979790365</v>
      </c>
      <c r="W2471">
        <f>VisTotReg.!$B$17+(VisTotReg.!$B$18*test!R2471+test!S2471*VisTotReg.!$B$19+test!T2471*VisTotReg.!$B$20)</f>
        <v>2.5568648998351859</v>
      </c>
      <c r="Y2471">
        <f>'MoneyLine Reg. 1'!$B$17+('MoneyLine Reg. 1'!$B$18*test!I2471+test!J2471*'MoneyLine Reg. 1'!$B$19+test!T2471*'MoneyLine Reg. 1'!$B$20+test!Q2471*'MoneyLine Reg. 1'!$B$21)</f>
        <v>1.1227765809174985</v>
      </c>
      <c r="Z2471">
        <f>'MoneyLine Reg. 2'!$B$17+('MoneyLine Reg. 2'!$B$18*test!M2471+test!K2471*'MoneyLine Reg. 2'!$B$19+'MoneyLine Reg. 2'!$B$20*test!L2471+test!N2471*'MoneyLine Reg. 2'!$B$21)</f>
        <v>0.85622999100659758</v>
      </c>
    </row>
    <row r="2472" spans="1:26" x14ac:dyDescent="0.3">
      <c r="A2472" s="8">
        <v>45379</v>
      </c>
      <c r="B2472" s="6" t="s">
        <v>26</v>
      </c>
      <c r="C2472" s="6"/>
      <c r="D2472" s="6" t="s">
        <v>34</v>
      </c>
      <c r="I2472">
        <f>VLOOKUP(D2472,MoneyLine!$A$1:$K$33,7,FALSE)</f>
        <v>70.167380952380938</v>
      </c>
      <c r="J2472">
        <f>VLOOKUP(B2472,MoneyLine!$A$1:$K$33,7,FALSE)</f>
        <v>2.4278571428571381</v>
      </c>
      <c r="K2472">
        <f>VLOOKUP(B2472,MoneyLine!$A$1:$K$33,11,FALSE)</f>
        <v>7.2874999999999996</v>
      </c>
      <c r="L2472">
        <f>VLOOKUP(B2472,MoneyLine!$A$1:$D$33,4,FALSE)</f>
        <v>44.772500000000001</v>
      </c>
      <c r="M2472">
        <f>VLOOKUP(D2472,MoneyLine!$A$1:$K$33,11,FALSE)</f>
        <v>10.367500000000003</v>
      </c>
      <c r="N2472">
        <f>VLOOKUP(D2472,MoneyLine!$A$1:$D$33,4,FALSE)</f>
        <v>52.325999999999993</v>
      </c>
      <c r="O2472">
        <f>VLOOKUP(D2472,MoneyLine!$A$1:$Q$33,14,FALSE)</f>
        <v>40.24047619047618</v>
      </c>
      <c r="P2472">
        <f>VLOOKUP(B2472,MoneyLine!$A$1:$Q$33,17,FALSE)</f>
        <v>-8.321428571428573</v>
      </c>
      <c r="Q2472">
        <f>VLOOKUP(B2472,MoneyLine!$A$1:$K$33,10,FALSE)</f>
        <v>13.537738095238096</v>
      </c>
      <c r="R2472">
        <f>VLOOKUP(B2472,MoneyLine!$A$1:$Q$33,14,FALSE)</f>
        <v>21.040476190476188</v>
      </c>
      <c r="S2472">
        <f>VLOOKUP(D2472,MoneyLine!$A$1:$Q$33,17,FALSE)</f>
        <v>22.489285714285707</v>
      </c>
      <c r="T2472">
        <f>VLOOKUP(D2472,MoneyLine!$A$1:$K$33,10,FALSE)</f>
        <v>29.06904761904762</v>
      </c>
      <c r="V2472">
        <f>HomTotReg.!$B$17+(test!O2472*HomTotReg.!$B$18+HomTotReg.!$B$19*test!P2472+test!Q2472*HomTotReg.!$B$20)</f>
        <v>3.109649130171539</v>
      </c>
      <c r="W2472">
        <f>VisTotReg.!$B$17+(VisTotReg.!$B$18*test!R2472+test!S2472*VisTotReg.!$B$19+test!T2472*VisTotReg.!$B$20)</f>
        <v>2.1321692558099068</v>
      </c>
      <c r="Y2472">
        <f>'MoneyLine Reg. 1'!$B$17+('MoneyLine Reg. 1'!$B$18*test!I2472+test!J2472*'MoneyLine Reg. 1'!$B$19+test!T2472*'MoneyLine Reg. 1'!$B$20+test!Q2472*'MoneyLine Reg. 1'!$B$21)</f>
        <v>1.1904381152448447</v>
      </c>
      <c r="Z2472">
        <f>'MoneyLine Reg. 2'!$B$17+('MoneyLine Reg. 2'!$B$18*test!M2472+test!K2472*'MoneyLine Reg. 2'!$B$19+'MoneyLine Reg. 2'!$B$20*test!L2472+test!N2472*'MoneyLine Reg. 2'!$B$21)</f>
        <v>0.9335306216380439</v>
      </c>
    </row>
    <row r="2473" spans="1:26" x14ac:dyDescent="0.3">
      <c r="A2473" s="9">
        <v>45379</v>
      </c>
      <c r="B2473" s="7" t="s">
        <v>22</v>
      </c>
      <c r="C2473" s="7"/>
      <c r="D2473" s="7" t="s">
        <v>10</v>
      </c>
      <c r="I2473">
        <f>VLOOKUP(D2473,MoneyLine!$A$1:$K$33,7,FALSE)</f>
        <v>43.783809523809516</v>
      </c>
      <c r="J2473">
        <f>VLOOKUP(B2473,MoneyLine!$A$1:$K$33,7,FALSE)</f>
        <v>73.279761904761898</v>
      </c>
      <c r="K2473">
        <f>VLOOKUP(B2473,MoneyLine!$A$1:$K$33,11,FALSE)</f>
        <v>6.432500000000001</v>
      </c>
      <c r="L2473">
        <f>VLOOKUP(B2473,MoneyLine!$A$1:$D$33,4,FALSE)</f>
        <v>50.885999999999996</v>
      </c>
      <c r="M2473">
        <f>VLOOKUP(D2473,MoneyLine!$A$1:$K$33,11,FALSE)</f>
        <v>2.1412499999999977</v>
      </c>
      <c r="N2473">
        <f>VLOOKUP(D2473,MoneyLine!$A$1:$D$33,4,FALSE)</f>
        <v>45.351499999999994</v>
      </c>
      <c r="O2473">
        <f>VLOOKUP(D2473,MoneyLine!$A$1:$Q$33,14,FALSE)</f>
        <v>43.181904761904768</v>
      </c>
      <c r="P2473">
        <f>VLOOKUP(B2473,MoneyLine!$A$1:$Q$33,17,FALSE)</f>
        <v>-0.22023809523809401</v>
      </c>
      <c r="Q2473">
        <f>VLOOKUP(B2473,MoneyLine!$A$1:$K$33,10,FALSE)</f>
        <v>10.709166666666667</v>
      </c>
      <c r="R2473">
        <f>VLOOKUP(B2473,MoneyLine!$A$1:$Q$33,14,FALSE)</f>
        <v>70.076904761904771</v>
      </c>
      <c r="S2473">
        <f>VLOOKUP(D2473,MoneyLine!$A$1:$Q$33,17,FALSE)</f>
        <v>-14.675714285714287</v>
      </c>
      <c r="T2473">
        <f>VLOOKUP(D2473,MoneyLine!$A$1:$K$33,10,FALSE)</f>
        <v>13.367738095238096</v>
      </c>
      <c r="V2473">
        <f>HomTotReg.!$B$17+(test!O2473*HomTotReg.!$B$18+HomTotReg.!$B$19*test!P2473+test!Q2473*HomTotReg.!$B$20)</f>
        <v>3.0861202536007748</v>
      </c>
      <c r="W2473">
        <f>VisTotReg.!$B$17+(VisTotReg.!$B$18*test!R2473+test!S2473*VisTotReg.!$B$19+test!T2473*VisTotReg.!$B$20)</f>
        <v>3.2763039193444907</v>
      </c>
      <c r="Y2473">
        <f>'MoneyLine Reg. 1'!$B$17+('MoneyLine Reg. 1'!$B$18*test!I2473+test!J2473*'MoneyLine Reg. 1'!$B$19+test!T2473*'MoneyLine Reg. 1'!$B$20+test!Q2473*'MoneyLine Reg. 1'!$B$21)</f>
        <v>-7.2738768828122968E-2</v>
      </c>
      <c r="Z2473">
        <f>'MoneyLine Reg. 2'!$B$17+('MoneyLine Reg. 2'!$B$18*test!M2473+test!K2473*'MoneyLine Reg. 2'!$B$19+'MoneyLine Reg. 2'!$B$20*test!L2473+test!N2473*'MoneyLine Reg. 2'!$B$21)</f>
        <v>-0.47560767483076738</v>
      </c>
    </row>
    <row r="2474" spans="1:26" x14ac:dyDescent="0.3">
      <c r="A2474" s="8">
        <v>45379</v>
      </c>
      <c r="B2474" s="6" t="s">
        <v>12</v>
      </c>
      <c r="C2474" s="6"/>
      <c r="D2474" s="6" t="s">
        <v>5</v>
      </c>
      <c r="I2474">
        <f>VLOOKUP(D2474,MoneyLine!$A$1:$K$33,7,FALSE)</f>
        <v>92.519047619047612</v>
      </c>
      <c r="J2474">
        <f>VLOOKUP(B2474,MoneyLine!$A$1:$K$33,7,FALSE)</f>
        <v>38.000238095238089</v>
      </c>
      <c r="K2474">
        <f>VLOOKUP(B2474,MoneyLine!$A$1:$K$33,11,FALSE)</f>
        <v>5.6062500000000011</v>
      </c>
      <c r="L2474">
        <f>VLOOKUP(B2474,MoneyLine!$A$1:$D$33,4,FALSE)</f>
        <v>46.611499999999999</v>
      </c>
      <c r="M2474">
        <f>VLOOKUP(D2474,MoneyLine!$A$1:$K$33,11,FALSE)</f>
        <v>15.5725</v>
      </c>
      <c r="N2474">
        <f>VLOOKUP(D2474,MoneyLine!$A$1:$D$33,4,FALSE)</f>
        <v>52.448999999999998</v>
      </c>
      <c r="O2474">
        <f>VLOOKUP(D2474,MoneyLine!$A$1:$Q$33,14,FALSE)</f>
        <v>80.7392857142857</v>
      </c>
      <c r="P2474">
        <f>VLOOKUP(B2474,MoneyLine!$A$1:$Q$33,17,FALSE)</f>
        <v>-1.7361904761904778</v>
      </c>
      <c r="Q2474">
        <f>VLOOKUP(B2474,MoneyLine!$A$1:$K$33,10,FALSE)</f>
        <v>20.738571428571433</v>
      </c>
      <c r="R2474">
        <f>VLOOKUP(B2474,MoneyLine!$A$1:$Q$33,14,FALSE)</f>
        <v>32.669761904761899</v>
      </c>
      <c r="S2474">
        <f>VLOOKUP(D2474,MoneyLine!$A$1:$Q$33,17,FALSE)</f>
        <v>2.4073809523809526</v>
      </c>
      <c r="T2474">
        <f>VLOOKUP(D2474,MoneyLine!$A$1:$K$33,10,FALSE)</f>
        <v>7.11511904761905</v>
      </c>
      <c r="V2474">
        <f>HomTotReg.!$B$17+(test!O2474*HomTotReg.!$B$18+HomTotReg.!$B$19*test!P2474+test!Q2474*HomTotReg.!$B$20)</f>
        <v>3.3891329089534565</v>
      </c>
      <c r="W2474">
        <f>VisTotReg.!$B$17+(VisTotReg.!$B$18*test!R2474+test!S2474*VisTotReg.!$B$19+test!T2474*VisTotReg.!$B$20)</f>
        <v>2.7723841160664531</v>
      </c>
      <c r="Y2474">
        <f>'MoneyLine Reg. 1'!$B$17+('MoneyLine Reg. 1'!$B$18*test!I2474+test!J2474*'MoneyLine Reg. 1'!$B$19+test!T2474*'MoneyLine Reg. 1'!$B$20+test!Q2474*'MoneyLine Reg. 1'!$B$21)</f>
        <v>0.62396701418614842</v>
      </c>
      <c r="Z2474">
        <f>'MoneyLine Reg. 2'!$B$17+('MoneyLine Reg. 2'!$B$18*test!M2474+test!K2474*'MoneyLine Reg. 2'!$B$19+'MoneyLine Reg. 2'!$B$20*test!L2474+test!N2474*'MoneyLine Reg. 2'!$B$21)</f>
        <v>1.2194776599759818</v>
      </c>
    </row>
    <row r="2475" spans="1:26" x14ac:dyDescent="0.3">
      <c r="A2475" s="9">
        <v>45379</v>
      </c>
      <c r="B2475" s="7" t="s">
        <v>30</v>
      </c>
      <c r="C2475" s="7"/>
      <c r="D2475" s="7" t="s">
        <v>8</v>
      </c>
      <c r="I2475">
        <f>VLOOKUP(D2475,MoneyLine!$A$1:$K$33,7,FALSE)</f>
        <v>158.14214285714286</v>
      </c>
      <c r="J2475">
        <f>VLOOKUP(B2475,MoneyLine!$A$1:$K$33,7,FALSE)</f>
        <v>127.36857142857141</v>
      </c>
      <c r="K2475">
        <f>VLOOKUP(B2475,MoneyLine!$A$1:$K$33,11,FALSE)</f>
        <v>15.876249999999999</v>
      </c>
      <c r="L2475">
        <f>VLOOKUP(B2475,MoneyLine!$A$1:$D$33,4,FALSE)</f>
        <v>56.155499999999996</v>
      </c>
      <c r="M2475">
        <f>VLOOKUP(D2475,MoneyLine!$A$1:$K$33,11,FALSE)</f>
        <v>11.611250000000004</v>
      </c>
      <c r="N2475">
        <f>VLOOKUP(D2475,MoneyLine!$A$1:$D$33,4,FALSE)</f>
        <v>49.862499999999997</v>
      </c>
      <c r="O2475">
        <f>VLOOKUP(D2475,MoneyLine!$A$1:$Q$33,14,FALSE)</f>
        <v>125.46428571428571</v>
      </c>
      <c r="P2475">
        <f>VLOOKUP(B2475,MoneyLine!$A$1:$Q$33,17,FALSE)</f>
        <v>21.976904761904766</v>
      </c>
      <c r="Q2475">
        <f>VLOOKUP(B2475,MoneyLine!$A$1:$K$33,10,FALSE)</f>
        <v>-0.45761904761904759</v>
      </c>
      <c r="R2475">
        <f>VLOOKUP(B2475,MoneyLine!$A$1:$Q$33,14,FALSE)</f>
        <v>104.57619047619046</v>
      </c>
      <c r="S2475">
        <f>VLOOKUP(D2475,MoneyLine!$A$1:$Q$33,17,FALSE)</f>
        <v>14.067142857142855</v>
      </c>
      <c r="T2475">
        <f>VLOOKUP(D2475,MoneyLine!$A$1:$K$33,10,FALSE)</f>
        <v>21.027261904761904</v>
      </c>
      <c r="V2475">
        <f>HomTotReg.!$B$17+(test!O2475*HomTotReg.!$B$18+HomTotReg.!$B$19*test!P2475+test!Q2475*HomTotReg.!$B$20)</f>
        <v>3.8449188031576864</v>
      </c>
      <c r="W2475">
        <f>VisTotReg.!$B$17+(VisTotReg.!$B$18*test!R2475+test!S2475*VisTotReg.!$B$19+test!T2475*VisTotReg.!$B$20)</f>
        <v>3.3165090875418572</v>
      </c>
      <c r="Y2475">
        <f>'MoneyLine Reg. 1'!$B$17+('MoneyLine Reg. 1'!$B$18*test!I2475+test!J2475*'MoneyLine Reg. 1'!$B$19+test!T2475*'MoneyLine Reg. 1'!$B$20+test!Q2475*'MoneyLine Reg. 1'!$B$21)</f>
        <v>0.64286365419177627</v>
      </c>
      <c r="Z2475">
        <f>'MoneyLine Reg. 2'!$B$17+('MoneyLine Reg. 2'!$B$18*test!M2475+test!K2475*'MoneyLine Reg. 2'!$B$19+'MoneyLine Reg. 2'!$B$20*test!L2475+test!N2475*'MoneyLine Reg. 2'!$B$21)</f>
        <v>-0.52909886417233798</v>
      </c>
    </row>
    <row r="2476" spans="1:26" x14ac:dyDescent="0.3">
      <c r="A2476" s="8">
        <v>45379</v>
      </c>
      <c r="B2476" s="6" t="s">
        <v>27</v>
      </c>
      <c r="C2476" s="6"/>
      <c r="D2476" s="6" t="s">
        <v>23</v>
      </c>
      <c r="I2476">
        <f>VLOOKUP(D2476,MoneyLine!$A$1:$K$33,7,FALSE)</f>
        <v>101.00309523809524</v>
      </c>
      <c r="J2476">
        <f>VLOOKUP(B2476,MoneyLine!$A$1:$K$33,7,FALSE)</f>
        <v>57.437380952380948</v>
      </c>
      <c r="K2476">
        <f>VLOOKUP(B2476,MoneyLine!$A$1:$K$33,11,FALSE)</f>
        <v>10.504999999999999</v>
      </c>
      <c r="L2476">
        <f>VLOOKUP(B2476,MoneyLine!$A$1:$D$33,4,FALSE)</f>
        <v>52.064499999999995</v>
      </c>
      <c r="M2476">
        <f>VLOOKUP(D2476,MoneyLine!$A$1:$K$33,11,FALSE)</f>
        <v>6.8149999999999995</v>
      </c>
      <c r="N2476">
        <f>VLOOKUP(D2476,MoneyLine!$A$1:$D$33,4,FALSE)</f>
        <v>52.277999999999999</v>
      </c>
      <c r="O2476">
        <f>VLOOKUP(D2476,MoneyLine!$A$1:$Q$33,14,FALSE)</f>
        <v>66.898333333333312</v>
      </c>
      <c r="P2476">
        <f>VLOOKUP(B2476,MoneyLine!$A$1:$Q$33,17,FALSE)</f>
        <v>0.65357142857142814</v>
      </c>
      <c r="Q2476">
        <f>VLOOKUP(B2476,MoneyLine!$A$1:$K$33,10,FALSE)</f>
        <v>23.449285714285718</v>
      </c>
      <c r="R2476">
        <f>VLOOKUP(B2476,MoneyLine!$A$1:$Q$33,14,FALSE)</f>
        <v>42.338571428571427</v>
      </c>
      <c r="S2476">
        <f>VLOOKUP(D2476,MoneyLine!$A$1:$Q$33,17,FALSE)</f>
        <v>22.973095238095237</v>
      </c>
      <c r="T2476">
        <f>VLOOKUP(D2476,MoneyLine!$A$1:$K$33,10,FALSE)</f>
        <v>43.088928571428575</v>
      </c>
      <c r="V2476">
        <f>HomTotReg.!$B$17+(test!O2476*HomTotReg.!$B$18+HomTotReg.!$B$19*test!P2476+test!Q2476*HomTotReg.!$B$20)</f>
        <v>3.1874268429311727</v>
      </c>
      <c r="W2476">
        <f>VisTotReg.!$B$17+(VisTotReg.!$B$18*test!R2476+test!S2476*VisTotReg.!$B$19+test!T2476*VisTotReg.!$B$20)</f>
        <v>2.1740475854911887</v>
      </c>
      <c r="Y2476">
        <f>'MoneyLine Reg. 1'!$B$17+('MoneyLine Reg. 1'!$B$18*test!I2476+test!J2476*'MoneyLine Reg. 1'!$B$19+test!T2476*'MoneyLine Reg. 1'!$B$20+test!Q2476*'MoneyLine Reg. 1'!$B$21)</f>
        <v>0.95416527882540103</v>
      </c>
      <c r="Z2476">
        <f>'MoneyLine Reg. 2'!$B$17+('MoneyLine Reg. 2'!$B$18*test!M2476+test!K2476*'MoneyLine Reg. 2'!$B$19+'MoneyLine Reg. 2'!$B$20*test!L2476+test!N2476*'MoneyLine Reg. 2'!$B$21)</f>
        <v>-2.5008786756320234E-2</v>
      </c>
    </row>
    <row r="2477" spans="1:26" x14ac:dyDescent="0.3">
      <c r="A2477" s="9">
        <v>45380</v>
      </c>
      <c r="B2477" s="7" t="s">
        <v>15</v>
      </c>
      <c r="C2477" s="7"/>
      <c r="D2477" s="7" t="s">
        <v>13</v>
      </c>
      <c r="I2477">
        <f>VLOOKUP(D2477,MoneyLine!$A$1:$K$33,7,FALSE)</f>
        <v>52.757857142857148</v>
      </c>
      <c r="J2477">
        <f>VLOOKUP(B2477,MoneyLine!$A$1:$K$33,7,FALSE)</f>
        <v>101.46142857142856</v>
      </c>
      <c r="K2477">
        <f>VLOOKUP(B2477,MoneyLine!$A$1:$K$33,11,FALSE)</f>
        <v>16.143749999999997</v>
      </c>
      <c r="L2477">
        <f>VLOOKUP(B2477,MoneyLine!$A$1:$D$33,4,FALSE)</f>
        <v>52.539000000000001</v>
      </c>
      <c r="M2477">
        <f>VLOOKUP(D2477,MoneyLine!$A$1:$K$33,11,FALSE)</f>
        <v>5.03125</v>
      </c>
      <c r="N2477">
        <f>VLOOKUP(D2477,MoneyLine!$A$1:$D$33,4,FALSE)</f>
        <v>47.964499999999994</v>
      </c>
      <c r="O2477">
        <f>VLOOKUP(D2477,MoneyLine!$A$1:$Q$33,14,FALSE)</f>
        <v>36.921904761904756</v>
      </c>
      <c r="P2477">
        <f>VLOOKUP(B2477,MoneyLine!$A$1:$Q$33,17,FALSE)</f>
        <v>16.578095238095237</v>
      </c>
      <c r="Q2477">
        <f>VLOOKUP(B2477,MoneyLine!$A$1:$K$33,10,FALSE)</f>
        <v>-8.7532142857142858</v>
      </c>
      <c r="R2477">
        <f>VLOOKUP(B2477,MoneyLine!$A$1:$Q$33,14,FALSE)</f>
        <v>76.89928571428571</v>
      </c>
      <c r="S2477">
        <f>VLOOKUP(D2477,MoneyLine!$A$1:$Q$33,17,FALSE)</f>
        <v>6.5440476190476176</v>
      </c>
      <c r="T2477">
        <f>VLOOKUP(D2477,MoneyLine!$A$1:$K$33,10,FALSE)</f>
        <v>-4.3963095238095242</v>
      </c>
      <c r="V2477">
        <f>HomTotReg.!$B$17+(test!O2477*HomTotReg.!$B$18+HomTotReg.!$B$19*test!P2477+test!Q2477*HomTotReg.!$B$20)</f>
        <v>3.0564225493967192</v>
      </c>
      <c r="W2477">
        <f>VisTotReg.!$B$17+(VisTotReg.!$B$18*test!R2477+test!S2477*VisTotReg.!$B$19+test!T2477*VisTotReg.!$B$20)</f>
        <v>3.4296320608631929</v>
      </c>
      <c r="Y2477">
        <f>'MoneyLine Reg. 1'!$B$17+('MoneyLine Reg. 1'!$B$18*test!I2477+test!J2477*'MoneyLine Reg. 1'!$B$19+test!T2477*'MoneyLine Reg. 1'!$B$20+test!Q2477*'MoneyLine Reg. 1'!$B$21)</f>
        <v>-0.36033681384880223</v>
      </c>
      <c r="Z2477">
        <f>'MoneyLine Reg. 2'!$B$17+('MoneyLine Reg. 2'!$B$18*test!M2477+test!K2477*'MoneyLine Reg. 2'!$B$19+'MoneyLine Reg. 2'!$B$20*test!L2477+test!N2477*'MoneyLine Reg. 2'!$B$21)</f>
        <v>-0.80834167700693627</v>
      </c>
    </row>
    <row r="2478" spans="1:26" x14ac:dyDescent="0.3">
      <c r="A2478" s="8">
        <v>45381</v>
      </c>
      <c r="B2478" s="6" t="s">
        <v>17</v>
      </c>
      <c r="C2478" s="6"/>
      <c r="D2478" s="6" t="s">
        <v>25</v>
      </c>
      <c r="I2478">
        <f>VLOOKUP(D2478,MoneyLine!$A$1:$K$33,7,FALSE)</f>
        <v>56.057857142857138</v>
      </c>
      <c r="J2478">
        <f>VLOOKUP(B2478,MoneyLine!$A$1:$K$33,7,FALSE)</f>
        <v>126.67</v>
      </c>
      <c r="K2478">
        <f>VLOOKUP(B2478,MoneyLine!$A$1:$K$33,11,FALSE)</f>
        <v>19.922499999999999</v>
      </c>
      <c r="L2478">
        <f>VLOOKUP(B2478,MoneyLine!$A$1:$D$33,4,FALSE)</f>
        <v>49.902000000000001</v>
      </c>
      <c r="M2478">
        <f>VLOOKUP(D2478,MoneyLine!$A$1:$K$33,11,FALSE)</f>
        <v>10.718750000000002</v>
      </c>
      <c r="N2478">
        <f>VLOOKUP(D2478,MoneyLine!$A$1:$D$33,4,FALSE)</f>
        <v>47.954500000000003</v>
      </c>
      <c r="O2478">
        <f>VLOOKUP(D2478,MoneyLine!$A$1:$Q$33,14,FALSE)</f>
        <v>60.674999999999997</v>
      </c>
      <c r="P2478">
        <f>VLOOKUP(B2478,MoneyLine!$A$1:$Q$33,17,FALSE)</f>
        <v>9.6223809523809507</v>
      </c>
      <c r="Q2478">
        <f>VLOOKUP(B2478,MoneyLine!$A$1:$K$33,10,FALSE)</f>
        <v>23.209285714285713</v>
      </c>
      <c r="R2478">
        <f>VLOOKUP(B2478,MoneyLine!$A$1:$Q$33,14,FALSE)</f>
        <v>104.88261904761904</v>
      </c>
      <c r="S2478">
        <f>VLOOKUP(D2478,MoneyLine!$A$1:$Q$33,17,FALSE)</f>
        <v>-14.592857142857142</v>
      </c>
      <c r="T2478">
        <f>VLOOKUP(D2478,MoneyLine!$A$1:$K$33,10,FALSE)</f>
        <v>27.424404761904761</v>
      </c>
      <c r="V2478">
        <f>HomTotReg.!$B$17+(test!O2478*HomTotReg.!$B$18+HomTotReg.!$B$19*test!P2478+test!Q2478*HomTotReg.!$B$20)</f>
        <v>3.0291626675914758</v>
      </c>
      <c r="W2478">
        <f>VisTotReg.!$B$17+(VisTotReg.!$B$18*test!R2478+test!S2478*VisTotReg.!$B$19+test!T2478*VisTotReg.!$B$20)</f>
        <v>3.4814342729748509</v>
      </c>
      <c r="Y2478">
        <f>'MoneyLine Reg. 1'!$B$17+('MoneyLine Reg. 1'!$B$18*test!I2478+test!J2478*'MoneyLine Reg. 1'!$B$19+test!T2478*'MoneyLine Reg. 1'!$B$20+test!Q2478*'MoneyLine Reg. 1'!$B$21)</f>
        <v>-0.49763587695919775</v>
      </c>
      <c r="Z2478">
        <f>'MoneyLine Reg. 2'!$B$17+('MoneyLine Reg. 2'!$B$18*test!M2478+test!K2478*'MoneyLine Reg. 2'!$B$19+'MoneyLine Reg. 2'!$B$20*test!L2478+test!N2478*'MoneyLine Reg. 2'!$B$21)</f>
        <v>-0.48583083967623697</v>
      </c>
    </row>
    <row r="2479" spans="1:26" x14ac:dyDescent="0.3">
      <c r="A2479" s="9">
        <v>45381</v>
      </c>
      <c r="B2479" s="7" t="s">
        <v>5</v>
      </c>
      <c r="C2479" s="7"/>
      <c r="D2479" s="7" t="s">
        <v>13</v>
      </c>
      <c r="I2479">
        <f>VLOOKUP(D2479,MoneyLine!$A$1:$K$33,7,FALSE)</f>
        <v>52.757857142857148</v>
      </c>
      <c r="J2479">
        <f>VLOOKUP(B2479,MoneyLine!$A$1:$K$33,7,FALSE)</f>
        <v>92.519047619047612</v>
      </c>
      <c r="K2479">
        <f>VLOOKUP(B2479,MoneyLine!$A$1:$K$33,11,FALSE)</f>
        <v>15.5725</v>
      </c>
      <c r="L2479">
        <f>VLOOKUP(B2479,MoneyLine!$A$1:$D$33,4,FALSE)</f>
        <v>52.448999999999998</v>
      </c>
      <c r="M2479">
        <f>VLOOKUP(D2479,MoneyLine!$A$1:$K$33,11,FALSE)</f>
        <v>5.03125</v>
      </c>
      <c r="N2479">
        <f>VLOOKUP(D2479,MoneyLine!$A$1:$D$33,4,FALSE)</f>
        <v>47.964499999999994</v>
      </c>
      <c r="O2479">
        <f>VLOOKUP(D2479,MoneyLine!$A$1:$Q$33,14,FALSE)</f>
        <v>36.921904761904756</v>
      </c>
      <c r="P2479">
        <f>VLOOKUP(B2479,MoneyLine!$A$1:$Q$33,17,FALSE)</f>
        <v>2.4073809523809526</v>
      </c>
      <c r="Q2479">
        <f>VLOOKUP(B2479,MoneyLine!$A$1:$K$33,10,FALSE)</f>
        <v>7.11511904761905</v>
      </c>
      <c r="R2479">
        <f>VLOOKUP(B2479,MoneyLine!$A$1:$Q$33,14,FALSE)</f>
        <v>80.7392857142857</v>
      </c>
      <c r="S2479">
        <f>VLOOKUP(D2479,MoneyLine!$A$1:$Q$33,17,FALSE)</f>
        <v>6.5440476190476176</v>
      </c>
      <c r="T2479">
        <f>VLOOKUP(D2479,MoneyLine!$A$1:$K$33,10,FALSE)</f>
        <v>-4.3963095238095242</v>
      </c>
      <c r="V2479">
        <f>HomTotReg.!$B$17+(test!O2479*HomTotReg.!$B$18+HomTotReg.!$B$19*test!P2479+test!Q2479*HomTotReg.!$B$20)</f>
        <v>3.0316415417704983</v>
      </c>
      <c r="W2479">
        <f>VisTotReg.!$B$17+(VisTotReg.!$B$18*test!R2479+test!S2479*VisTotReg.!$B$19+test!T2479*VisTotReg.!$B$20)</f>
        <v>3.4751798875949111</v>
      </c>
      <c r="Y2479">
        <f>'MoneyLine Reg. 1'!$B$17+('MoneyLine Reg. 1'!$B$18*test!I2479+test!J2479*'MoneyLine Reg. 1'!$B$19+test!T2479*'MoneyLine Reg. 1'!$B$20+test!Q2479*'MoneyLine Reg. 1'!$B$21)</f>
        <v>-0.41621620645302648</v>
      </c>
      <c r="Z2479">
        <f>'MoneyLine Reg. 2'!$B$17+('MoneyLine Reg. 2'!$B$18*test!M2479+test!K2479*'MoneyLine Reg. 2'!$B$19+'MoneyLine Reg. 2'!$B$20*test!L2479+test!N2479*'MoneyLine Reg. 2'!$B$21)</f>
        <v>-0.7679971465705</v>
      </c>
    </row>
    <row r="2480" spans="1:26" x14ac:dyDescent="0.3">
      <c r="A2480" s="8">
        <v>45381</v>
      </c>
      <c r="B2480" s="6" t="s">
        <v>3</v>
      </c>
      <c r="C2480" s="6"/>
      <c r="D2480" s="6" t="s">
        <v>20</v>
      </c>
      <c r="I2480">
        <f>VLOOKUP(D2480,MoneyLine!$A$1:$K$33,7,FALSE)</f>
        <v>53.481666666666655</v>
      </c>
      <c r="J2480">
        <f>VLOOKUP(B2480,MoneyLine!$A$1:$K$33,7,FALSE)</f>
        <v>103.61880952380953</v>
      </c>
      <c r="K2480">
        <f>VLOOKUP(B2480,MoneyLine!$A$1:$K$33,11,FALSE)</f>
        <v>6.7725000000000009</v>
      </c>
      <c r="L2480">
        <f>VLOOKUP(B2480,MoneyLine!$A$1:$D$33,4,FALSE)</f>
        <v>53.618500000000004</v>
      </c>
      <c r="M2480">
        <f>VLOOKUP(D2480,MoneyLine!$A$1:$K$33,11,FALSE)</f>
        <v>4.7974999999999994</v>
      </c>
      <c r="N2480">
        <f>VLOOKUP(D2480,MoneyLine!$A$1:$D$33,4,FALSE)</f>
        <v>46.0565</v>
      </c>
      <c r="O2480">
        <f>VLOOKUP(D2480,MoneyLine!$A$1:$Q$33,14,FALSE)</f>
        <v>58.340238095238099</v>
      </c>
      <c r="P2480">
        <f>VLOOKUP(B2480,MoneyLine!$A$1:$Q$33,17,FALSE)</f>
        <v>15.725476190476186</v>
      </c>
      <c r="Q2480">
        <f>VLOOKUP(B2480,MoneyLine!$A$1:$K$33,10,FALSE)</f>
        <v>34.368214285714288</v>
      </c>
      <c r="R2480">
        <f>VLOOKUP(B2480,MoneyLine!$A$1:$Q$33,14,FALSE)</f>
        <v>76.556190476190451</v>
      </c>
      <c r="S2480">
        <f>VLOOKUP(D2480,MoneyLine!$A$1:$Q$33,17,FALSE)</f>
        <v>-10.467380952380953</v>
      </c>
      <c r="T2480">
        <f>VLOOKUP(D2480,MoneyLine!$A$1:$K$33,10,FALSE)</f>
        <v>1.6524999999999999</v>
      </c>
      <c r="V2480">
        <f>HomTotReg.!$B$17+(test!O2480*HomTotReg.!$B$18+HomTotReg.!$B$19*test!P2480+test!Q2480*HomTotReg.!$B$20)</f>
        <v>2.8167533171569961</v>
      </c>
      <c r="W2480">
        <f>VisTotReg.!$B$17+(VisTotReg.!$B$18*test!R2480+test!S2480*VisTotReg.!$B$19+test!T2480*VisTotReg.!$B$20)</f>
        <v>3.4881428042440197</v>
      </c>
      <c r="Y2480">
        <f>'MoneyLine Reg. 1'!$B$17+('MoneyLine Reg. 1'!$B$18*test!I2480+test!J2480*'MoneyLine Reg. 1'!$B$19+test!T2480*'MoneyLine Reg. 1'!$B$20+test!Q2480*'MoneyLine Reg. 1'!$B$21)</f>
        <v>-0.72594524759659551</v>
      </c>
      <c r="Z2480">
        <f>'MoneyLine Reg. 2'!$B$17+('MoneyLine Reg. 2'!$B$18*test!M2480+test!K2480*'MoneyLine Reg. 2'!$B$19+'MoneyLine Reg. 2'!$B$20*test!L2480+test!N2480*'MoneyLine Reg. 2'!$B$21)</f>
        <v>-0.48949760358760308</v>
      </c>
    </row>
    <row r="2481" spans="1:26" x14ac:dyDescent="0.3">
      <c r="A2481" s="9">
        <v>45381</v>
      </c>
      <c r="B2481" s="7" t="s">
        <v>29</v>
      </c>
      <c r="C2481" s="7"/>
      <c r="D2481" s="7" t="s">
        <v>22</v>
      </c>
      <c r="I2481">
        <f>VLOOKUP(D2481,MoneyLine!$A$1:$K$33,7,FALSE)</f>
        <v>73.279761904761898</v>
      </c>
      <c r="J2481">
        <f>VLOOKUP(B2481,MoneyLine!$A$1:$K$33,7,FALSE)</f>
        <v>120.64333333333332</v>
      </c>
      <c r="K2481">
        <f>VLOOKUP(B2481,MoneyLine!$A$1:$K$33,11,FALSE)</f>
        <v>13.331249999999997</v>
      </c>
      <c r="L2481">
        <f>VLOOKUP(B2481,MoneyLine!$A$1:$D$33,4,FALSE)</f>
        <v>55.3095</v>
      </c>
      <c r="M2481">
        <f>VLOOKUP(D2481,MoneyLine!$A$1:$K$33,11,FALSE)</f>
        <v>6.432500000000001</v>
      </c>
      <c r="N2481">
        <f>VLOOKUP(D2481,MoneyLine!$A$1:$D$33,4,FALSE)</f>
        <v>50.885999999999996</v>
      </c>
      <c r="O2481">
        <f>VLOOKUP(D2481,MoneyLine!$A$1:$Q$33,14,FALSE)</f>
        <v>70.076904761904771</v>
      </c>
      <c r="P2481">
        <f>VLOOKUP(B2481,MoneyLine!$A$1:$Q$33,17,FALSE)</f>
        <v>28.97</v>
      </c>
      <c r="Q2481">
        <f>VLOOKUP(B2481,MoneyLine!$A$1:$K$33,10,FALSE)</f>
        <v>20.598452380952381</v>
      </c>
      <c r="R2481">
        <f>VLOOKUP(B2481,MoneyLine!$A$1:$Q$33,14,FALSE)</f>
        <v>76.355714285714271</v>
      </c>
      <c r="S2481">
        <f>VLOOKUP(D2481,MoneyLine!$A$1:$Q$33,17,FALSE)</f>
        <v>-0.22023809523809401</v>
      </c>
      <c r="T2481">
        <f>VLOOKUP(D2481,MoneyLine!$A$1:$K$33,10,FALSE)</f>
        <v>10.709166666666667</v>
      </c>
      <c r="V2481">
        <f>HomTotReg.!$B$17+(test!O2481*HomTotReg.!$B$18+HomTotReg.!$B$19*test!P2481+test!Q2481*HomTotReg.!$B$20)</f>
        <v>2.9524376084287098</v>
      </c>
      <c r="W2481">
        <f>VisTotReg.!$B$17+(VisTotReg.!$B$18*test!R2481+test!S2481*VisTotReg.!$B$19+test!T2481*VisTotReg.!$B$20)</f>
        <v>3.2610645067822759</v>
      </c>
      <c r="Y2481">
        <f>'MoneyLine Reg. 1'!$B$17+('MoneyLine Reg. 1'!$B$18*test!I2481+test!J2481*'MoneyLine Reg. 1'!$B$19+test!T2481*'MoneyLine Reg. 1'!$B$20+test!Q2481*'MoneyLine Reg. 1'!$B$21)</f>
        <v>-0.46476501464624642</v>
      </c>
      <c r="Z2481">
        <f>'MoneyLine Reg. 2'!$B$17+('MoneyLine Reg. 2'!$B$18*test!M2481+test!K2481*'MoneyLine Reg. 2'!$B$19+'MoneyLine Reg. 2'!$B$20*test!L2481+test!N2481*'MoneyLine Reg. 2'!$B$21)</f>
        <v>-0.5582497567311786</v>
      </c>
    </row>
    <row r="2482" spans="1:26" x14ac:dyDescent="0.3">
      <c r="A2482" s="8">
        <v>45381</v>
      </c>
      <c r="B2482" s="6" t="s">
        <v>21</v>
      </c>
      <c r="C2482" s="6"/>
      <c r="D2482" s="6" t="s">
        <v>11</v>
      </c>
      <c r="I2482">
        <f>VLOOKUP(D2482,MoneyLine!$A$1:$K$33,7,FALSE)</f>
        <v>121.01880952380951</v>
      </c>
      <c r="J2482">
        <f>VLOOKUP(B2482,MoneyLine!$A$1:$K$33,7,FALSE)</f>
        <v>81.149285714285725</v>
      </c>
      <c r="K2482">
        <f>VLOOKUP(B2482,MoneyLine!$A$1:$K$33,11,FALSE)</f>
        <v>9.1225000000000005</v>
      </c>
      <c r="L2482">
        <f>VLOOKUP(B2482,MoneyLine!$A$1:$D$33,4,FALSE)</f>
        <v>51.807999999999993</v>
      </c>
      <c r="M2482">
        <f>VLOOKUP(D2482,MoneyLine!$A$1:$K$33,11,FALSE)</f>
        <v>15.838749999999997</v>
      </c>
      <c r="N2482">
        <f>VLOOKUP(D2482,MoneyLine!$A$1:$D$33,4,FALSE)</f>
        <v>52.685499999999998</v>
      </c>
      <c r="O2482">
        <f>VLOOKUP(D2482,MoneyLine!$A$1:$Q$33,14,FALSE)</f>
        <v>85.286666666666662</v>
      </c>
      <c r="P2482">
        <f>VLOOKUP(B2482,MoneyLine!$A$1:$Q$33,17,FALSE)</f>
        <v>7.3759523809523806</v>
      </c>
      <c r="Q2482">
        <f>VLOOKUP(B2482,MoneyLine!$A$1:$K$33,10,FALSE)</f>
        <v>8.0371428571428574</v>
      </c>
      <c r="R2482">
        <f>VLOOKUP(B2482,MoneyLine!$A$1:$Q$33,14,FALSE)</f>
        <v>65.387857142857143</v>
      </c>
      <c r="S2482">
        <f>VLOOKUP(D2482,MoneyLine!$A$1:$Q$33,17,FALSE)</f>
        <v>15.627619047619051</v>
      </c>
      <c r="T2482">
        <f>VLOOKUP(D2482,MoneyLine!$A$1:$K$33,10,FALSE)</f>
        <v>10.4975</v>
      </c>
      <c r="V2482">
        <f>HomTotReg.!$B$17+(test!O2482*HomTotReg.!$B$18+HomTotReg.!$B$19*test!P2482+test!Q2482*HomTotReg.!$B$20)</f>
        <v>3.4807350162062196</v>
      </c>
      <c r="W2482">
        <f>VisTotReg.!$B$17+(VisTotReg.!$B$18*test!R2482+test!S2482*VisTotReg.!$B$19+test!T2482*VisTotReg.!$B$20)</f>
        <v>2.9928139099201654</v>
      </c>
      <c r="Y2482">
        <f>'MoneyLine Reg. 1'!$B$17+('MoneyLine Reg. 1'!$B$18*test!I2482+test!J2482*'MoneyLine Reg. 1'!$B$19+test!T2482*'MoneyLine Reg. 1'!$B$20+test!Q2482*'MoneyLine Reg. 1'!$B$21)</f>
        <v>0.580424519968331</v>
      </c>
      <c r="Z2482">
        <f>'MoneyLine Reg. 2'!$B$17+('MoneyLine Reg. 2'!$B$18*test!M2482+test!K2482*'MoneyLine Reg. 2'!$B$19+'MoneyLine Reg. 2'!$B$20*test!L2482+test!N2482*'MoneyLine Reg. 2'!$B$21)</f>
        <v>0.6542495627840319</v>
      </c>
    </row>
    <row r="2483" spans="1:26" x14ac:dyDescent="0.3">
      <c r="A2483" s="9">
        <v>45381</v>
      </c>
      <c r="B2483" s="7" t="s">
        <v>26</v>
      </c>
      <c r="C2483" s="7"/>
      <c r="D2483" s="7" t="s">
        <v>9</v>
      </c>
      <c r="I2483">
        <f>VLOOKUP(D2483,MoneyLine!$A$1:$K$33,7,FALSE)</f>
        <v>154.76523809523809</v>
      </c>
      <c r="J2483">
        <f>VLOOKUP(B2483,MoneyLine!$A$1:$K$33,7,FALSE)</f>
        <v>2.4278571428571381</v>
      </c>
      <c r="K2483">
        <f>VLOOKUP(B2483,MoneyLine!$A$1:$K$33,11,FALSE)</f>
        <v>7.2874999999999996</v>
      </c>
      <c r="L2483">
        <f>VLOOKUP(B2483,MoneyLine!$A$1:$D$33,4,FALSE)</f>
        <v>44.772500000000001</v>
      </c>
      <c r="M2483">
        <f>VLOOKUP(D2483,MoneyLine!$A$1:$K$33,11,FALSE)</f>
        <v>17.220000000000002</v>
      </c>
      <c r="N2483">
        <f>VLOOKUP(D2483,MoneyLine!$A$1:$D$33,4,FALSE)</f>
        <v>58.933</v>
      </c>
      <c r="O2483">
        <f>VLOOKUP(D2483,MoneyLine!$A$1:$Q$33,14,FALSE)</f>
        <v>117.61833333333333</v>
      </c>
      <c r="P2483">
        <f>VLOOKUP(B2483,MoneyLine!$A$1:$Q$33,17,FALSE)</f>
        <v>-8.321428571428573</v>
      </c>
      <c r="Q2483">
        <f>VLOOKUP(B2483,MoneyLine!$A$1:$K$33,10,FALSE)</f>
        <v>13.537738095238096</v>
      </c>
      <c r="R2483">
        <f>VLOOKUP(B2483,MoneyLine!$A$1:$Q$33,14,FALSE)</f>
        <v>21.040476190476188</v>
      </c>
      <c r="S2483">
        <f>VLOOKUP(D2483,MoneyLine!$A$1:$Q$33,17,FALSE)</f>
        <v>29.393333333333338</v>
      </c>
      <c r="T2483">
        <f>VLOOKUP(D2483,MoneyLine!$A$1:$K$33,10,FALSE)</f>
        <v>-2.4774999999999996</v>
      </c>
      <c r="V2483">
        <f>HomTotReg.!$B$17+(test!O2483*HomTotReg.!$B$18+HomTotReg.!$B$19*test!P2483+test!Q2483*HomTotReg.!$B$20)</f>
        <v>3.9286429651215773</v>
      </c>
      <c r="W2483">
        <f>VisTotReg.!$B$17+(VisTotReg.!$B$18*test!R2483+test!S2483*VisTotReg.!$B$19+test!T2483*VisTotReg.!$B$20)</f>
        <v>2.5351283219953213</v>
      </c>
      <c r="Y2483">
        <f>'MoneyLine Reg. 1'!$B$17+('MoneyLine Reg. 1'!$B$18*test!I2483+test!J2483*'MoneyLine Reg. 1'!$B$19+test!T2483*'MoneyLine Reg. 1'!$B$20+test!Q2483*'MoneyLine Reg. 1'!$B$21)</f>
        <v>1.582644417875702</v>
      </c>
      <c r="Z2483">
        <f>'MoneyLine Reg. 2'!$B$17+('MoneyLine Reg. 2'!$B$18*test!M2483+test!K2483*'MoneyLine Reg. 2'!$B$19+'MoneyLine Reg. 2'!$B$20*test!L2483+test!N2483*'MoneyLine Reg. 2'!$B$21)</f>
        <v>1.8221435932997965</v>
      </c>
    </row>
    <row r="2484" spans="1:26" x14ac:dyDescent="0.3">
      <c r="A2484" s="8">
        <v>45381</v>
      </c>
      <c r="B2484" s="6" t="s">
        <v>19</v>
      </c>
      <c r="C2484" s="6"/>
      <c r="D2484" s="6" t="s">
        <v>31</v>
      </c>
      <c r="I2484">
        <f>VLOOKUP(D2484,MoneyLine!$A$1:$K$33,7,FALSE)</f>
        <v>130.13119047619048</v>
      </c>
      <c r="J2484">
        <f>VLOOKUP(B2484,MoneyLine!$A$1:$K$33,7,FALSE)</f>
        <v>99.267142857142858</v>
      </c>
      <c r="K2484">
        <f>VLOOKUP(B2484,MoneyLine!$A$1:$K$33,11,FALSE)</f>
        <v>11.873749999999998</v>
      </c>
      <c r="L2484">
        <f>VLOOKUP(B2484,MoneyLine!$A$1:$D$33,4,FALSE)</f>
        <v>44.580500000000001</v>
      </c>
      <c r="M2484">
        <f>VLOOKUP(D2484,MoneyLine!$A$1:$K$33,11,FALSE)</f>
        <v>13.114999999999997</v>
      </c>
      <c r="N2484">
        <f>VLOOKUP(D2484,MoneyLine!$A$1:$D$33,4,FALSE)</f>
        <v>55.725999999999999</v>
      </c>
      <c r="O2484">
        <f>VLOOKUP(D2484,MoneyLine!$A$1:$Q$33,14,FALSE)</f>
        <v>91.865476190476173</v>
      </c>
      <c r="P2484">
        <f>VLOOKUP(B2484,MoneyLine!$A$1:$Q$33,17,FALSE)</f>
        <v>-14.223571428571427</v>
      </c>
      <c r="Q2484">
        <f>VLOOKUP(B2484,MoneyLine!$A$1:$K$33,10,FALSE)</f>
        <v>-3.2023809523808761E-2</v>
      </c>
      <c r="R2484">
        <f>VLOOKUP(B2484,MoneyLine!$A$1:$Q$33,14,FALSE)</f>
        <v>93.099761904761891</v>
      </c>
      <c r="S2484">
        <f>VLOOKUP(D2484,MoneyLine!$A$1:$Q$33,17,FALSE)</f>
        <v>29.228333333333332</v>
      </c>
      <c r="T2484">
        <f>VLOOKUP(D2484,MoneyLine!$A$1:$K$33,10,FALSE)</f>
        <v>31.447738095238101</v>
      </c>
      <c r="V2484">
        <f>HomTotReg.!$B$17+(test!O2484*HomTotReg.!$B$18+HomTotReg.!$B$19*test!P2484+test!Q2484*HomTotReg.!$B$20)</f>
        <v>3.8682127089309475</v>
      </c>
      <c r="W2484">
        <f>VisTotReg.!$B$17+(VisTotReg.!$B$18*test!R2484+test!S2484*VisTotReg.!$B$19+test!T2484*VisTotReg.!$B$20)</f>
        <v>2.891795355992433</v>
      </c>
      <c r="Y2484">
        <f>'MoneyLine Reg. 1'!$B$17+('MoneyLine Reg. 1'!$B$18*test!I2484+test!J2484*'MoneyLine Reg. 1'!$B$19+test!T2484*'MoneyLine Reg. 1'!$B$20+test!Q2484*'MoneyLine Reg. 1'!$B$21)</f>
        <v>0.83189911340138056</v>
      </c>
      <c r="Z2484">
        <f>'MoneyLine Reg. 2'!$B$17+('MoneyLine Reg. 2'!$B$18*test!M2484+test!K2484*'MoneyLine Reg. 2'!$B$19+'MoneyLine Reg. 2'!$B$20*test!L2484+test!N2484*'MoneyLine Reg. 2'!$B$21)</f>
        <v>1.0884174278577858</v>
      </c>
    </row>
    <row r="2485" spans="1:26" x14ac:dyDescent="0.3">
      <c r="A2485" s="9">
        <v>45381</v>
      </c>
      <c r="B2485" s="7" t="s">
        <v>27</v>
      </c>
      <c r="C2485" s="7"/>
      <c r="D2485" s="7" t="s">
        <v>28</v>
      </c>
      <c r="I2485">
        <f>VLOOKUP(D2485,MoneyLine!$A$1:$K$33,7,FALSE)</f>
        <v>60.434285714285707</v>
      </c>
      <c r="J2485">
        <f>VLOOKUP(B2485,MoneyLine!$A$1:$K$33,7,FALSE)</f>
        <v>57.437380952380948</v>
      </c>
      <c r="K2485">
        <f>VLOOKUP(B2485,MoneyLine!$A$1:$K$33,11,FALSE)</f>
        <v>10.504999999999999</v>
      </c>
      <c r="L2485">
        <f>VLOOKUP(B2485,MoneyLine!$A$1:$D$33,4,FALSE)</f>
        <v>52.064499999999995</v>
      </c>
      <c r="M2485">
        <f>VLOOKUP(D2485,MoneyLine!$A$1:$K$33,11,FALSE)</f>
        <v>6.9025000000000016</v>
      </c>
      <c r="N2485">
        <f>VLOOKUP(D2485,MoneyLine!$A$1:$D$33,4,FALSE)</f>
        <v>50.512499999999996</v>
      </c>
      <c r="O2485">
        <f>VLOOKUP(D2485,MoneyLine!$A$1:$Q$33,14,FALSE)</f>
        <v>47.296666666666667</v>
      </c>
      <c r="P2485">
        <f>VLOOKUP(B2485,MoneyLine!$A$1:$Q$33,17,FALSE)</f>
        <v>0.65357142857142814</v>
      </c>
      <c r="Q2485">
        <f>VLOOKUP(B2485,MoneyLine!$A$1:$K$33,10,FALSE)</f>
        <v>23.449285714285718</v>
      </c>
      <c r="R2485">
        <f>VLOOKUP(B2485,MoneyLine!$A$1:$Q$33,14,FALSE)</f>
        <v>42.338571428571427</v>
      </c>
      <c r="S2485">
        <f>VLOOKUP(D2485,MoneyLine!$A$1:$Q$33,17,FALSE)</f>
        <v>10.998333333333333</v>
      </c>
      <c r="T2485">
        <f>VLOOKUP(D2485,MoneyLine!$A$1:$K$33,10,FALSE)</f>
        <v>5.5184523809523807</v>
      </c>
      <c r="V2485">
        <f>HomTotReg.!$B$17+(test!O2485*HomTotReg.!$B$18+HomTotReg.!$B$19*test!P2485+test!Q2485*HomTotReg.!$B$20)</f>
        <v>2.9799560657926052</v>
      </c>
      <c r="W2485">
        <f>VisTotReg.!$B$17+(VisTotReg.!$B$18*test!R2485+test!S2485*VisTotReg.!$B$19+test!T2485*VisTotReg.!$B$20)</f>
        <v>2.833997264423874</v>
      </c>
      <c r="Y2485">
        <f>'MoneyLine Reg. 1'!$B$17+('MoneyLine Reg. 1'!$B$18*test!I2485+test!J2485*'MoneyLine Reg. 1'!$B$19+test!T2485*'MoneyLine Reg. 1'!$B$20+test!Q2485*'MoneyLine Reg. 1'!$B$21)</f>
        <v>3.6611490440754901E-2</v>
      </c>
      <c r="Z2485">
        <f>'MoneyLine Reg. 2'!$B$17+('MoneyLine Reg. 2'!$B$18*test!M2485+test!K2485*'MoneyLine Reg. 2'!$B$19+'MoneyLine Reg. 2'!$B$20*test!L2485+test!N2485*'MoneyLine Reg. 2'!$B$21)</f>
        <v>-0.14559837960882627</v>
      </c>
    </row>
    <row r="2486" spans="1:26" x14ac:dyDescent="0.3">
      <c r="A2486" s="8">
        <v>45381</v>
      </c>
      <c r="B2486" s="6" t="s">
        <v>18</v>
      </c>
      <c r="C2486" s="6"/>
      <c r="D2486" s="6" t="s">
        <v>33</v>
      </c>
      <c r="I2486">
        <f>VLOOKUP(D2486,MoneyLine!$A$1:$K$33,7,FALSE)</f>
        <v>35.906904761904762</v>
      </c>
      <c r="J2486">
        <f>VLOOKUP(B2486,MoneyLine!$A$1:$K$33,7,FALSE)</f>
        <v>161.3661904761905</v>
      </c>
      <c r="K2486">
        <f>VLOOKUP(B2486,MoneyLine!$A$1:$K$33,11,FALSE)</f>
        <v>18.088749999999997</v>
      </c>
      <c r="L2486">
        <f>VLOOKUP(B2486,MoneyLine!$A$1:$D$33,4,FALSE)</f>
        <v>55.644500000000001</v>
      </c>
      <c r="M2486">
        <f>VLOOKUP(D2486,MoneyLine!$A$1:$K$33,11,FALSE)</f>
        <v>3.707499999999996</v>
      </c>
      <c r="N2486">
        <f>VLOOKUP(D2486,MoneyLine!$A$1:$D$33,4,FALSE)</f>
        <v>47.251999999999995</v>
      </c>
      <c r="O2486">
        <f>VLOOKUP(D2486,MoneyLine!$A$1:$Q$33,14,FALSE)</f>
        <v>44.759523809523806</v>
      </c>
      <c r="P2486">
        <f>VLOOKUP(B2486,MoneyLine!$A$1:$Q$33,17,FALSE)</f>
        <v>63.627142857142857</v>
      </c>
      <c r="Q2486">
        <f>VLOOKUP(B2486,MoneyLine!$A$1:$K$33,10,FALSE)</f>
        <v>-8.5753571428571433</v>
      </c>
      <c r="R2486">
        <f>VLOOKUP(B2486,MoneyLine!$A$1:$Q$33,14,FALSE)</f>
        <v>80.616190476190468</v>
      </c>
      <c r="S2486">
        <f>VLOOKUP(D2486,MoneyLine!$A$1:$Q$33,17,FALSE)</f>
        <v>-16.226190476190478</v>
      </c>
      <c r="T2486">
        <f>VLOOKUP(D2486,MoneyLine!$A$1:$K$33,10,FALSE)</f>
        <v>29.473928571428576</v>
      </c>
      <c r="V2486">
        <f>HomTotReg.!$B$17+(test!O2486*HomTotReg.!$B$18+HomTotReg.!$B$19*test!P2486+test!Q2486*HomTotReg.!$B$20)</f>
        <v>2.6388508525626486</v>
      </c>
      <c r="W2486">
        <f>VisTotReg.!$B$17+(VisTotReg.!$B$18*test!R2486+test!S2486*VisTotReg.!$B$19+test!T2486*VisTotReg.!$B$20)</f>
        <v>3.1779821940149429</v>
      </c>
      <c r="Y2486">
        <f>'MoneyLine Reg. 1'!$B$17+('MoneyLine Reg. 1'!$B$18*test!I2486+test!J2486*'MoneyLine Reg. 1'!$B$19+test!T2486*'MoneyLine Reg. 1'!$B$20+test!Q2486*'MoneyLine Reg. 1'!$B$21)</f>
        <v>-0.74799593963989897</v>
      </c>
      <c r="Z2486">
        <f>'MoneyLine Reg. 2'!$B$17+('MoneyLine Reg. 2'!$B$18*test!M2486+test!K2486*'MoneyLine Reg. 2'!$B$19+'MoneyLine Reg. 2'!$B$20*test!L2486+test!N2486*'MoneyLine Reg. 2'!$B$21)</f>
        <v>-1.2881630229873386</v>
      </c>
    </row>
    <row r="2487" spans="1:26" x14ac:dyDescent="0.3">
      <c r="A2487" s="9">
        <v>45381</v>
      </c>
      <c r="B2487" s="7" t="s">
        <v>6</v>
      </c>
      <c r="C2487" s="7"/>
      <c r="D2487" s="7" t="s">
        <v>4</v>
      </c>
      <c r="I2487">
        <f>VLOOKUP(D2487,MoneyLine!$A$1:$K$33,7,FALSE)</f>
        <v>71.288571428571402</v>
      </c>
      <c r="J2487">
        <f>VLOOKUP(B2487,MoneyLine!$A$1:$K$33,7,FALSE)</f>
        <v>-14.717619047619038</v>
      </c>
      <c r="K2487">
        <f>VLOOKUP(B2487,MoneyLine!$A$1:$K$33,11,FALSE)</f>
        <v>1.6887499999999989</v>
      </c>
      <c r="L2487">
        <f>VLOOKUP(B2487,MoneyLine!$A$1:$D$33,4,FALSE)</f>
        <v>38.247500000000002</v>
      </c>
      <c r="M2487">
        <f>VLOOKUP(D2487,MoneyLine!$A$1:$K$33,11,FALSE)</f>
        <v>4.0925000000000029</v>
      </c>
      <c r="N2487">
        <f>VLOOKUP(D2487,MoneyLine!$A$1:$D$33,4,FALSE)</f>
        <v>50.962499999999999</v>
      </c>
      <c r="O2487">
        <f>VLOOKUP(D2487,MoneyLine!$A$1:$Q$33,14,FALSE)</f>
        <v>28.298571428571432</v>
      </c>
      <c r="P2487">
        <f>VLOOKUP(B2487,MoneyLine!$A$1:$Q$33,17,FALSE)</f>
        <v>-23.022142857142857</v>
      </c>
      <c r="Q2487">
        <f>VLOOKUP(B2487,MoneyLine!$A$1:$K$33,10,FALSE)</f>
        <v>2.2516666666666674</v>
      </c>
      <c r="R2487">
        <f>VLOOKUP(B2487,MoneyLine!$A$1:$Q$33,14,FALSE)</f>
        <v>4.214999999999999</v>
      </c>
      <c r="S2487">
        <f>VLOOKUP(D2487,MoneyLine!$A$1:$Q$33,17,FALSE)</f>
        <v>33.857619047619039</v>
      </c>
      <c r="T2487">
        <f>VLOOKUP(D2487,MoneyLine!$A$1:$K$33,10,FALSE)</f>
        <v>21.901309523809527</v>
      </c>
      <c r="V2487">
        <f>HomTotReg.!$B$17+(test!O2487*HomTotReg.!$B$18+HomTotReg.!$B$19*test!P2487+test!Q2487*HomTotReg.!$B$20)</f>
        <v>3.2634578583450571</v>
      </c>
      <c r="W2487">
        <f>VisTotReg.!$B$17+(VisTotReg.!$B$18*test!R2487+test!S2487*VisTotReg.!$B$19+test!T2487*VisTotReg.!$B$20)</f>
        <v>1.9367949394422208</v>
      </c>
      <c r="Y2487">
        <f>'MoneyLine Reg. 1'!$B$17+('MoneyLine Reg. 1'!$B$18*test!I2487+test!J2487*'MoneyLine Reg. 1'!$B$19+test!T2487*'MoneyLine Reg. 1'!$B$20+test!Q2487*'MoneyLine Reg. 1'!$B$21)</f>
        <v>1.4125424482801372</v>
      </c>
      <c r="Z2487">
        <f>'MoneyLine Reg. 2'!$B$17+('MoneyLine Reg. 2'!$B$18*test!M2487+test!K2487*'MoneyLine Reg. 2'!$B$19+'MoneyLine Reg. 2'!$B$20*test!L2487+test!N2487*'MoneyLine Reg. 2'!$B$21)</f>
        <v>1.2748765015382615</v>
      </c>
    </row>
    <row r="2488" spans="1:26" x14ac:dyDescent="0.3">
      <c r="A2488" s="8">
        <v>45381</v>
      </c>
      <c r="B2488" s="6" t="s">
        <v>30</v>
      </c>
      <c r="C2488" s="6"/>
      <c r="D2488" s="6" t="s">
        <v>34</v>
      </c>
      <c r="I2488">
        <f>VLOOKUP(D2488,MoneyLine!$A$1:$K$33,7,FALSE)</f>
        <v>70.167380952380938</v>
      </c>
      <c r="J2488">
        <f>VLOOKUP(B2488,MoneyLine!$A$1:$K$33,7,FALSE)</f>
        <v>127.36857142857141</v>
      </c>
      <c r="K2488">
        <f>VLOOKUP(B2488,MoneyLine!$A$1:$K$33,11,FALSE)</f>
        <v>15.876249999999999</v>
      </c>
      <c r="L2488">
        <f>VLOOKUP(B2488,MoneyLine!$A$1:$D$33,4,FALSE)</f>
        <v>56.155499999999996</v>
      </c>
      <c r="M2488">
        <f>VLOOKUP(D2488,MoneyLine!$A$1:$K$33,11,FALSE)</f>
        <v>10.367500000000003</v>
      </c>
      <c r="N2488">
        <f>VLOOKUP(D2488,MoneyLine!$A$1:$D$33,4,FALSE)</f>
        <v>52.325999999999993</v>
      </c>
      <c r="O2488">
        <f>VLOOKUP(D2488,MoneyLine!$A$1:$Q$33,14,FALSE)</f>
        <v>40.24047619047618</v>
      </c>
      <c r="P2488">
        <f>VLOOKUP(B2488,MoneyLine!$A$1:$Q$33,17,FALSE)</f>
        <v>21.976904761904766</v>
      </c>
      <c r="Q2488">
        <f>VLOOKUP(B2488,MoneyLine!$A$1:$K$33,10,FALSE)</f>
        <v>-0.45761904761904759</v>
      </c>
      <c r="R2488">
        <f>VLOOKUP(B2488,MoneyLine!$A$1:$Q$33,14,FALSE)</f>
        <v>104.57619047619046</v>
      </c>
      <c r="S2488">
        <f>VLOOKUP(D2488,MoneyLine!$A$1:$Q$33,17,FALSE)</f>
        <v>22.489285714285707</v>
      </c>
      <c r="T2488">
        <f>VLOOKUP(D2488,MoneyLine!$A$1:$K$33,10,FALSE)</f>
        <v>29.06904761904762</v>
      </c>
      <c r="V2488">
        <f>HomTotReg.!$B$17+(test!O2488*HomTotReg.!$B$18+HomTotReg.!$B$19*test!P2488+test!Q2488*HomTotReg.!$B$20)</f>
        <v>2.9428807115355089</v>
      </c>
      <c r="W2488">
        <f>VisTotReg.!$B$17+(VisTotReg.!$B$18*test!R2488+test!S2488*VisTotReg.!$B$19+test!T2488*VisTotReg.!$B$20)</f>
        <v>3.1230208808609623</v>
      </c>
      <c r="Y2488">
        <f>'MoneyLine Reg. 1'!$B$17+('MoneyLine Reg. 1'!$B$18*test!I2488+test!J2488*'MoneyLine Reg. 1'!$B$19+test!T2488*'MoneyLine Reg. 1'!$B$20+test!Q2488*'MoneyLine Reg. 1'!$B$21)</f>
        <v>-0.10779020558453756</v>
      </c>
      <c r="Z2488">
        <f>'MoneyLine Reg. 2'!$B$17+('MoneyLine Reg. 2'!$B$18*test!M2488+test!K2488*'MoneyLine Reg. 2'!$B$19+'MoneyLine Reg. 2'!$B$20*test!L2488+test!N2488*'MoneyLine Reg. 2'!$B$21)</f>
        <v>-0.42915390896993433</v>
      </c>
    </row>
    <row r="2489" spans="1:26" x14ac:dyDescent="0.3">
      <c r="A2489" s="9">
        <v>45381</v>
      </c>
      <c r="B2489" s="7" t="s">
        <v>24</v>
      </c>
      <c r="C2489" s="7"/>
      <c r="D2489" s="7" t="s">
        <v>10</v>
      </c>
      <c r="I2489">
        <f>VLOOKUP(D2489,MoneyLine!$A$1:$K$33,7,FALSE)</f>
        <v>43.783809523809516</v>
      </c>
      <c r="J2489">
        <f>VLOOKUP(B2489,MoneyLine!$A$1:$K$33,7,FALSE)</f>
        <v>-28.852380952380948</v>
      </c>
      <c r="K2489">
        <f>VLOOKUP(B2489,MoneyLine!$A$1:$K$33,11,FALSE)</f>
        <v>5.754999999999999</v>
      </c>
      <c r="L2489">
        <f>VLOOKUP(B2489,MoneyLine!$A$1:$D$33,4,FALSE)</f>
        <v>42.153999999999996</v>
      </c>
      <c r="M2489">
        <f>VLOOKUP(D2489,MoneyLine!$A$1:$K$33,11,FALSE)</f>
        <v>2.1412499999999977</v>
      </c>
      <c r="N2489">
        <f>VLOOKUP(D2489,MoneyLine!$A$1:$D$33,4,FALSE)</f>
        <v>45.351499999999994</v>
      </c>
      <c r="O2489">
        <f>VLOOKUP(D2489,MoneyLine!$A$1:$Q$33,14,FALSE)</f>
        <v>43.181904761904768</v>
      </c>
      <c r="P2489">
        <f>VLOOKUP(B2489,MoneyLine!$A$1:$Q$33,17,FALSE)</f>
        <v>-35.079523809523806</v>
      </c>
      <c r="Q2489">
        <f>VLOOKUP(B2489,MoneyLine!$A$1:$K$33,10,FALSE)</f>
        <v>-0.52404761904761887</v>
      </c>
      <c r="R2489">
        <f>VLOOKUP(B2489,MoneyLine!$A$1:$Q$33,14,FALSE)</f>
        <v>7.490952380952379</v>
      </c>
      <c r="S2489">
        <f>VLOOKUP(D2489,MoneyLine!$A$1:$Q$33,17,FALSE)</f>
        <v>-14.675714285714287</v>
      </c>
      <c r="T2489">
        <f>VLOOKUP(D2489,MoneyLine!$A$1:$K$33,10,FALSE)</f>
        <v>13.367738095238096</v>
      </c>
      <c r="V2489">
        <f>HomTotReg.!$B$17+(test!O2489*HomTotReg.!$B$18+HomTotReg.!$B$19*test!P2489+test!Q2489*HomTotReg.!$B$20)</f>
        <v>3.5793587782338174</v>
      </c>
      <c r="W2489">
        <f>VisTotReg.!$B$17+(VisTotReg.!$B$18*test!R2489+test!S2489*VisTotReg.!$B$19+test!T2489*VisTotReg.!$B$20)</f>
        <v>2.5339460769259485</v>
      </c>
      <c r="Y2489">
        <f>'MoneyLine Reg. 1'!$B$17+('MoneyLine Reg. 1'!$B$18*test!I2489+test!J2489*'MoneyLine Reg. 1'!$B$19+test!T2489*'MoneyLine Reg. 1'!$B$20+test!Q2489*'MoneyLine Reg. 1'!$B$21)</f>
        <v>1.2154276063535601</v>
      </c>
      <c r="Z2489">
        <f>'MoneyLine Reg. 2'!$B$17+('MoneyLine Reg. 2'!$B$18*test!M2489+test!K2489*'MoneyLine Reg. 2'!$B$19+'MoneyLine Reg. 2'!$B$20*test!L2489+test!N2489*'MoneyLine Reg. 2'!$B$21)</f>
        <v>0.22245937555728501</v>
      </c>
    </row>
    <row r="2490" spans="1:26" x14ac:dyDescent="0.3">
      <c r="A2490" s="8">
        <v>45381</v>
      </c>
      <c r="B2490" s="6" t="s">
        <v>16</v>
      </c>
      <c r="C2490" s="6"/>
      <c r="D2490" s="6" t="s">
        <v>7</v>
      </c>
      <c r="I2490">
        <f>VLOOKUP(D2490,MoneyLine!$A$1:$K$33,7,FALSE)</f>
        <v>105.50714285714287</v>
      </c>
      <c r="J2490">
        <f>VLOOKUP(B2490,MoneyLine!$A$1:$K$33,7,FALSE)</f>
        <v>64.561666666666639</v>
      </c>
      <c r="K2490">
        <f>VLOOKUP(B2490,MoneyLine!$A$1:$K$33,11,FALSE)</f>
        <v>10.3225</v>
      </c>
      <c r="L2490">
        <f>VLOOKUP(B2490,MoneyLine!$A$1:$D$33,4,FALSE)</f>
        <v>48.538999999999994</v>
      </c>
      <c r="M2490">
        <f>VLOOKUP(D2490,MoneyLine!$A$1:$K$33,11,FALSE)</f>
        <v>17.5075</v>
      </c>
      <c r="N2490">
        <f>VLOOKUP(D2490,MoneyLine!$A$1:$D$33,4,FALSE)</f>
        <v>51.216499999999996</v>
      </c>
      <c r="O2490">
        <f>VLOOKUP(D2490,MoneyLine!$A$1:$Q$33,14,FALSE)</f>
        <v>89.021666666666647</v>
      </c>
      <c r="P2490">
        <f>VLOOKUP(B2490,MoneyLine!$A$1:$Q$33,17,FALSE)</f>
        <v>-17.098809523809521</v>
      </c>
      <c r="Q2490">
        <f>VLOOKUP(B2490,MoneyLine!$A$1:$K$33,10,FALSE)</f>
        <v>17.131547619047623</v>
      </c>
      <c r="R2490">
        <f>VLOOKUP(B2490,MoneyLine!$A$1:$Q$33,14,FALSE)</f>
        <v>75.591190476190462</v>
      </c>
      <c r="S2490">
        <f>VLOOKUP(D2490,MoneyLine!$A$1:$Q$33,17,FALSE)</f>
        <v>1.5838095238095231</v>
      </c>
      <c r="T2490">
        <f>VLOOKUP(D2490,MoneyLine!$A$1:$K$33,10,FALSE)</f>
        <v>-6.0107142857142861</v>
      </c>
      <c r="V2490">
        <f>HomTotReg.!$B$17+(test!O2490*HomTotReg.!$B$18+HomTotReg.!$B$19*test!P2490+test!Q2490*HomTotReg.!$B$20)</f>
        <v>3.679356841067607</v>
      </c>
      <c r="W2490">
        <f>VisTotReg.!$B$17+(VisTotReg.!$B$18*test!R2490+test!S2490*VisTotReg.!$B$19+test!T2490*VisTotReg.!$B$20)</f>
        <v>3.4821045279190241</v>
      </c>
      <c r="Y2490">
        <f>'MoneyLine Reg. 1'!$B$17+('MoneyLine Reg. 1'!$B$18*test!I2490+test!J2490*'MoneyLine Reg. 1'!$B$19+test!T2490*'MoneyLine Reg. 1'!$B$20+test!Q2490*'MoneyLine Reg. 1'!$B$21)</f>
        <v>0.29986076973973863</v>
      </c>
      <c r="Z2490">
        <f>'MoneyLine Reg. 2'!$B$17+('MoneyLine Reg. 2'!$B$18*test!M2490+test!K2490*'MoneyLine Reg. 2'!$B$19+'MoneyLine Reg. 2'!$B$20*test!L2490+test!N2490*'MoneyLine Reg. 2'!$B$21)</f>
        <v>0.82705847171040947</v>
      </c>
    </row>
    <row r="2491" spans="1:26" x14ac:dyDescent="0.3">
      <c r="A2491" s="9">
        <v>45381</v>
      </c>
      <c r="B2491" s="7" t="s">
        <v>32</v>
      </c>
      <c r="C2491" s="7"/>
      <c r="D2491" s="7" t="s">
        <v>23</v>
      </c>
      <c r="I2491">
        <f>VLOOKUP(D2491,MoneyLine!$A$1:$K$33,7,FALSE)</f>
        <v>101.00309523809524</v>
      </c>
      <c r="J2491">
        <f>VLOOKUP(B2491,MoneyLine!$A$1:$K$33,7,FALSE)</f>
        <v>91.395238095238099</v>
      </c>
      <c r="K2491">
        <f>VLOOKUP(B2491,MoneyLine!$A$1:$K$33,11,FALSE)</f>
        <v>4.9549999999999983</v>
      </c>
      <c r="L2491">
        <f>VLOOKUP(B2491,MoneyLine!$A$1:$D$33,4,FALSE)</f>
        <v>47.241</v>
      </c>
      <c r="M2491">
        <f>VLOOKUP(D2491,MoneyLine!$A$1:$K$33,11,FALSE)</f>
        <v>6.8149999999999995</v>
      </c>
      <c r="N2491">
        <f>VLOOKUP(D2491,MoneyLine!$A$1:$D$33,4,FALSE)</f>
        <v>52.277999999999999</v>
      </c>
      <c r="O2491">
        <f>VLOOKUP(D2491,MoneyLine!$A$1:$Q$33,14,FALSE)</f>
        <v>66.898333333333312</v>
      </c>
      <c r="P2491">
        <f>VLOOKUP(B2491,MoneyLine!$A$1:$Q$33,17,FALSE)</f>
        <v>-9.4788095238095256</v>
      </c>
      <c r="Q2491">
        <f>VLOOKUP(B2491,MoneyLine!$A$1:$K$33,10,FALSE)</f>
        <v>-16.679047619047623</v>
      </c>
      <c r="R2491">
        <f>VLOOKUP(B2491,MoneyLine!$A$1:$Q$33,14,FALSE)</f>
        <v>85.390952380952371</v>
      </c>
      <c r="S2491">
        <f>VLOOKUP(D2491,MoneyLine!$A$1:$Q$33,17,FALSE)</f>
        <v>22.973095238095237</v>
      </c>
      <c r="T2491">
        <f>VLOOKUP(D2491,MoneyLine!$A$1:$K$33,10,FALSE)</f>
        <v>43.088928571428575</v>
      </c>
      <c r="V2491">
        <f>HomTotReg.!$B$17+(test!O2491*HomTotReg.!$B$18+HomTotReg.!$B$19*test!P2491+test!Q2491*HomTotReg.!$B$20)</f>
        <v>3.7372022133067997</v>
      </c>
      <c r="W2491">
        <f>VisTotReg.!$B$17+(VisTotReg.!$B$18*test!R2491+test!S2491*VisTotReg.!$B$19+test!T2491*VisTotReg.!$B$20)</f>
        <v>2.684709665701341</v>
      </c>
      <c r="Y2491">
        <f>'MoneyLine Reg. 1'!$B$17+('MoneyLine Reg. 1'!$B$18*test!I2491+test!J2491*'MoneyLine Reg. 1'!$B$19+test!T2491*'MoneyLine Reg. 1'!$B$20+test!Q2491*'MoneyLine Reg. 1'!$B$21)</f>
        <v>0.96488280269970172</v>
      </c>
      <c r="Z2491">
        <f>'MoneyLine Reg. 2'!$B$17+('MoneyLine Reg. 2'!$B$18*test!M2491+test!K2491*'MoneyLine Reg. 2'!$B$19+'MoneyLine Reg. 2'!$B$20*test!L2491+test!N2491*'MoneyLine Reg. 2'!$B$21)</f>
        <v>0.6646645287606896</v>
      </c>
    </row>
    <row r="2492" spans="1:26" x14ac:dyDescent="0.3">
      <c r="A2492" s="8">
        <v>45381</v>
      </c>
      <c r="B2492" s="6" t="s">
        <v>14</v>
      </c>
      <c r="C2492" s="6"/>
      <c r="D2492" s="6" t="s">
        <v>12</v>
      </c>
      <c r="I2492">
        <f>VLOOKUP(D2492,MoneyLine!$A$1:$K$33,7,FALSE)</f>
        <v>38.000238095238089</v>
      </c>
      <c r="J2492">
        <f>VLOOKUP(B2492,MoneyLine!$A$1:$K$33,7,FALSE)</f>
        <v>85.562619047619037</v>
      </c>
      <c r="K2492">
        <f>VLOOKUP(B2492,MoneyLine!$A$1:$K$33,11,FALSE)</f>
        <v>19.403750000000002</v>
      </c>
      <c r="L2492">
        <f>VLOOKUP(B2492,MoneyLine!$A$1:$D$33,4,FALSE)</f>
        <v>49.788499999999999</v>
      </c>
      <c r="M2492">
        <f>VLOOKUP(D2492,MoneyLine!$A$1:$K$33,11,FALSE)</f>
        <v>5.6062500000000011</v>
      </c>
      <c r="N2492">
        <f>VLOOKUP(D2492,MoneyLine!$A$1:$D$33,4,FALSE)</f>
        <v>46.611499999999999</v>
      </c>
      <c r="O2492">
        <f>VLOOKUP(D2492,MoneyLine!$A$1:$Q$33,14,FALSE)</f>
        <v>32.669761904761899</v>
      </c>
      <c r="P2492">
        <f>VLOOKUP(B2492,MoneyLine!$A$1:$Q$33,17,FALSE)</f>
        <v>-3.2247619047619036</v>
      </c>
      <c r="Q2492">
        <f>VLOOKUP(B2492,MoneyLine!$A$1:$K$33,10,FALSE)</f>
        <v>24.058452380952382</v>
      </c>
      <c r="R2492">
        <f>VLOOKUP(B2492,MoneyLine!$A$1:$Q$33,14,FALSE)</f>
        <v>87.124523809523808</v>
      </c>
      <c r="S2492">
        <f>VLOOKUP(D2492,MoneyLine!$A$1:$Q$33,17,FALSE)</f>
        <v>-1.7361904761904778</v>
      </c>
      <c r="T2492">
        <f>VLOOKUP(D2492,MoneyLine!$A$1:$K$33,10,FALSE)</f>
        <v>20.738571428571433</v>
      </c>
      <c r="V2492">
        <f>HomTotReg.!$B$17+(test!O2492*HomTotReg.!$B$18+HomTotReg.!$B$19*test!P2492+test!Q2492*HomTotReg.!$B$20)</f>
        <v>2.8595216871605977</v>
      </c>
      <c r="W2492">
        <f>VisTotReg.!$B$17+(VisTotReg.!$B$18*test!R2492+test!S2492*VisTotReg.!$B$19+test!T2492*VisTotReg.!$B$20)</f>
        <v>3.2546345284194445</v>
      </c>
      <c r="Y2492">
        <f>'MoneyLine Reg. 1'!$B$17+('MoneyLine Reg. 1'!$B$18*test!I2492+test!J2492*'MoneyLine Reg. 1'!$B$19+test!T2492*'MoneyLine Reg. 1'!$B$20+test!Q2492*'MoneyLine Reg. 1'!$B$21)</f>
        <v>-0.3023858286427884</v>
      </c>
      <c r="Z2492">
        <f>'MoneyLine Reg. 2'!$B$17+('MoneyLine Reg. 2'!$B$18*test!M2492+test!K2492*'MoneyLine Reg. 2'!$B$19+'MoneyLine Reg. 2'!$B$20*test!L2492+test!N2492*'MoneyLine Reg. 2'!$B$21)</f>
        <v>-0.85398838676316702</v>
      </c>
    </row>
    <row r="2493" spans="1:26" x14ac:dyDescent="0.3">
      <c r="A2493" s="9">
        <v>45382</v>
      </c>
      <c r="B2493" s="7" t="s">
        <v>26</v>
      </c>
      <c r="C2493" s="7"/>
      <c r="D2493" s="7" t="s">
        <v>8</v>
      </c>
      <c r="I2493">
        <f>VLOOKUP(D2493,MoneyLine!$A$1:$K$33,7,FALSE)</f>
        <v>158.14214285714286</v>
      </c>
      <c r="J2493">
        <f>VLOOKUP(B2493,MoneyLine!$A$1:$K$33,7,FALSE)</f>
        <v>2.4278571428571381</v>
      </c>
      <c r="K2493">
        <f>VLOOKUP(B2493,MoneyLine!$A$1:$K$33,11,FALSE)</f>
        <v>7.2874999999999996</v>
      </c>
      <c r="L2493">
        <f>VLOOKUP(B2493,MoneyLine!$A$1:$D$33,4,FALSE)</f>
        <v>44.772500000000001</v>
      </c>
      <c r="M2493">
        <f>VLOOKUP(D2493,MoneyLine!$A$1:$K$33,11,FALSE)</f>
        <v>11.611250000000004</v>
      </c>
      <c r="N2493">
        <f>VLOOKUP(D2493,MoneyLine!$A$1:$D$33,4,FALSE)</f>
        <v>49.862499999999997</v>
      </c>
      <c r="O2493">
        <f>VLOOKUP(D2493,MoneyLine!$A$1:$Q$33,14,FALSE)</f>
        <v>125.46428571428571</v>
      </c>
      <c r="P2493">
        <f>VLOOKUP(B2493,MoneyLine!$A$1:$Q$33,17,FALSE)</f>
        <v>-8.321428571428573</v>
      </c>
      <c r="Q2493">
        <f>VLOOKUP(B2493,MoneyLine!$A$1:$K$33,10,FALSE)</f>
        <v>13.537738095238096</v>
      </c>
      <c r="R2493">
        <f>VLOOKUP(B2493,MoneyLine!$A$1:$Q$33,14,FALSE)</f>
        <v>21.040476190476188</v>
      </c>
      <c r="S2493">
        <f>VLOOKUP(D2493,MoneyLine!$A$1:$Q$33,17,FALSE)</f>
        <v>14.067142857142855</v>
      </c>
      <c r="T2493">
        <f>VLOOKUP(D2493,MoneyLine!$A$1:$K$33,10,FALSE)</f>
        <v>21.027261904761904</v>
      </c>
      <c r="V2493">
        <f>HomTotReg.!$B$17+(test!O2493*HomTotReg.!$B$18+HomTotReg.!$B$19*test!P2493+test!Q2493*HomTotReg.!$B$20)</f>
        <v>4.0116872217937161</v>
      </c>
      <c r="W2493">
        <f>VisTotReg.!$B$17+(VisTotReg.!$B$18*test!R2493+test!S2493*VisTotReg.!$B$19+test!T2493*VisTotReg.!$B$20)</f>
        <v>2.3256574624908017</v>
      </c>
      <c r="Y2493">
        <f>'MoneyLine Reg. 1'!$B$17+('MoneyLine Reg. 1'!$B$18*test!I2493+test!J2493*'MoneyLine Reg. 1'!$B$19+test!T2493*'MoneyLine Reg. 1'!$B$20+test!Q2493*'MoneyLine Reg. 1'!$B$21)</f>
        <v>1.9410919750211584</v>
      </c>
      <c r="Z2493">
        <f>'MoneyLine Reg. 2'!$B$17+('MoneyLine Reg. 2'!$B$18*test!M2493+test!K2493*'MoneyLine Reg. 2'!$B$19+'MoneyLine Reg. 2'!$B$20*test!L2493+test!N2493*'MoneyLine Reg. 2'!$B$21)</f>
        <v>0.83358566643564025</v>
      </c>
    </row>
    <row r="2494" spans="1:26" x14ac:dyDescent="0.3">
      <c r="A2494" s="8">
        <v>45383</v>
      </c>
      <c r="B2494" s="6" t="s">
        <v>11</v>
      </c>
      <c r="C2494" s="6"/>
      <c r="D2494" s="6" t="s">
        <v>20</v>
      </c>
      <c r="I2494">
        <f>VLOOKUP(D2494,MoneyLine!$A$1:$K$33,7,FALSE)</f>
        <v>53.481666666666655</v>
      </c>
      <c r="J2494">
        <f>VLOOKUP(B2494,MoneyLine!$A$1:$K$33,7,FALSE)</f>
        <v>121.01880952380951</v>
      </c>
      <c r="K2494">
        <f>VLOOKUP(B2494,MoneyLine!$A$1:$K$33,11,FALSE)</f>
        <v>15.838749999999997</v>
      </c>
      <c r="L2494">
        <f>VLOOKUP(B2494,MoneyLine!$A$1:$D$33,4,FALSE)</f>
        <v>52.685499999999998</v>
      </c>
      <c r="M2494">
        <f>VLOOKUP(D2494,MoneyLine!$A$1:$K$33,11,FALSE)</f>
        <v>4.7974999999999994</v>
      </c>
      <c r="N2494">
        <f>VLOOKUP(D2494,MoneyLine!$A$1:$D$33,4,FALSE)</f>
        <v>46.0565</v>
      </c>
      <c r="O2494">
        <f>VLOOKUP(D2494,MoneyLine!$A$1:$Q$33,14,FALSE)</f>
        <v>58.340238095238099</v>
      </c>
      <c r="P2494">
        <f>VLOOKUP(B2494,MoneyLine!$A$1:$Q$33,17,FALSE)</f>
        <v>15.627619047619051</v>
      </c>
      <c r="Q2494">
        <f>VLOOKUP(B2494,MoneyLine!$A$1:$K$33,10,FALSE)</f>
        <v>10.4975</v>
      </c>
      <c r="R2494">
        <f>VLOOKUP(B2494,MoneyLine!$A$1:$Q$33,14,FALSE)</f>
        <v>85.286666666666662</v>
      </c>
      <c r="S2494">
        <f>VLOOKUP(D2494,MoneyLine!$A$1:$Q$33,17,FALSE)</f>
        <v>-10.467380952380953</v>
      </c>
      <c r="T2494">
        <f>VLOOKUP(D2494,MoneyLine!$A$1:$K$33,10,FALSE)</f>
        <v>1.6524999999999999</v>
      </c>
      <c r="V2494">
        <f>HomTotReg.!$B$17+(test!O2494*HomTotReg.!$B$18+HomTotReg.!$B$19*test!P2494+test!Q2494*HomTotReg.!$B$20)</f>
        <v>3.0809590824047253</v>
      </c>
      <c r="W2494">
        <f>VisTotReg.!$B$17+(VisTotReg.!$B$18*test!R2494+test!S2494*VisTotReg.!$B$19+test!T2494*VisTotReg.!$B$20)</f>
        <v>3.5916985898714162</v>
      </c>
      <c r="Y2494">
        <f>'MoneyLine Reg. 1'!$B$17+('MoneyLine Reg. 1'!$B$18*test!I2494+test!J2494*'MoneyLine Reg. 1'!$B$19+test!T2494*'MoneyLine Reg. 1'!$B$20+test!Q2494*'MoneyLine Reg. 1'!$B$21)</f>
        <v>-0.68733478948230109</v>
      </c>
      <c r="Z2494">
        <f>'MoneyLine Reg. 2'!$B$17+('MoneyLine Reg. 2'!$B$18*test!M2494+test!K2494*'MoneyLine Reg. 2'!$B$19+'MoneyLine Reg. 2'!$B$20*test!L2494+test!N2494*'MoneyLine Reg. 2'!$B$21)</f>
        <v>-0.95178788991359298</v>
      </c>
    </row>
    <row r="2495" spans="1:26" x14ac:dyDescent="0.3">
      <c r="A2495" s="9">
        <v>45383</v>
      </c>
      <c r="B2495" s="7" t="s">
        <v>3</v>
      </c>
      <c r="C2495" s="7"/>
      <c r="D2495" s="7" t="s">
        <v>17</v>
      </c>
      <c r="I2495">
        <f>VLOOKUP(D2495,MoneyLine!$A$1:$K$33,7,FALSE)</f>
        <v>126.67</v>
      </c>
      <c r="J2495">
        <f>VLOOKUP(B2495,MoneyLine!$A$1:$K$33,7,FALSE)</f>
        <v>103.61880952380953</v>
      </c>
      <c r="K2495">
        <f>VLOOKUP(B2495,MoneyLine!$A$1:$K$33,11,FALSE)</f>
        <v>6.7725000000000009</v>
      </c>
      <c r="L2495">
        <f>VLOOKUP(B2495,MoneyLine!$A$1:$D$33,4,FALSE)</f>
        <v>53.618500000000004</v>
      </c>
      <c r="M2495">
        <f>VLOOKUP(D2495,MoneyLine!$A$1:$K$33,11,FALSE)</f>
        <v>19.922499999999999</v>
      </c>
      <c r="N2495">
        <f>VLOOKUP(D2495,MoneyLine!$A$1:$D$33,4,FALSE)</f>
        <v>49.902000000000001</v>
      </c>
      <c r="O2495">
        <f>VLOOKUP(D2495,MoneyLine!$A$1:$Q$33,14,FALSE)</f>
        <v>104.88261904761904</v>
      </c>
      <c r="P2495">
        <f>VLOOKUP(B2495,MoneyLine!$A$1:$Q$33,17,FALSE)</f>
        <v>15.725476190476186</v>
      </c>
      <c r="Q2495">
        <f>VLOOKUP(B2495,MoneyLine!$A$1:$K$33,10,FALSE)</f>
        <v>34.368214285714288</v>
      </c>
      <c r="R2495">
        <f>VLOOKUP(B2495,MoneyLine!$A$1:$Q$33,14,FALSE)</f>
        <v>76.556190476190451</v>
      </c>
      <c r="S2495">
        <f>VLOOKUP(D2495,MoneyLine!$A$1:$Q$33,17,FALSE)</f>
        <v>9.6223809523809507</v>
      </c>
      <c r="T2495">
        <f>VLOOKUP(D2495,MoneyLine!$A$1:$K$33,10,FALSE)</f>
        <v>23.209285714285713</v>
      </c>
      <c r="V2495">
        <f>HomTotReg.!$B$17+(test!O2495*HomTotReg.!$B$18+HomTotReg.!$B$19*test!P2495+test!Q2495*HomTotReg.!$B$20)</f>
        <v>3.3093738738819223</v>
      </c>
      <c r="W2495">
        <f>VisTotReg.!$B$17+(VisTotReg.!$B$18*test!R2495+test!S2495*VisTotReg.!$B$19+test!T2495*VisTotReg.!$B$20)</f>
        <v>2.9916453565521359</v>
      </c>
      <c r="Y2495">
        <f>'MoneyLine Reg. 1'!$B$17+('MoneyLine Reg. 1'!$B$18*test!I2495+test!J2495*'MoneyLine Reg. 1'!$B$19+test!T2495*'MoneyLine Reg. 1'!$B$20+test!Q2495*'MoneyLine Reg. 1'!$B$21)</f>
        <v>0.28954558690736637</v>
      </c>
      <c r="Z2495">
        <f>'MoneyLine Reg. 2'!$B$17+('MoneyLine Reg. 2'!$B$18*test!M2495+test!K2495*'MoneyLine Reg. 2'!$B$19+'MoneyLine Reg. 2'!$B$20*test!L2495+test!N2495*'MoneyLine Reg. 2'!$B$21)</f>
        <v>0.70603943102231481</v>
      </c>
    </row>
    <row r="2496" spans="1:26" x14ac:dyDescent="0.3">
      <c r="A2496" s="8">
        <v>45383</v>
      </c>
      <c r="B2496" s="6" t="s">
        <v>16</v>
      </c>
      <c r="C2496" s="6"/>
      <c r="D2496" s="6" t="s">
        <v>4</v>
      </c>
      <c r="I2496">
        <f>VLOOKUP(D2496,MoneyLine!$A$1:$K$33,7,FALSE)</f>
        <v>71.288571428571402</v>
      </c>
      <c r="J2496">
        <f>VLOOKUP(B2496,MoneyLine!$A$1:$K$33,7,FALSE)</f>
        <v>64.561666666666639</v>
      </c>
      <c r="K2496">
        <f>VLOOKUP(B2496,MoneyLine!$A$1:$K$33,11,FALSE)</f>
        <v>10.3225</v>
      </c>
      <c r="L2496">
        <f>VLOOKUP(B2496,MoneyLine!$A$1:$D$33,4,FALSE)</f>
        <v>48.538999999999994</v>
      </c>
      <c r="M2496">
        <f>VLOOKUP(D2496,MoneyLine!$A$1:$K$33,11,FALSE)</f>
        <v>4.0925000000000029</v>
      </c>
      <c r="N2496">
        <f>VLOOKUP(D2496,MoneyLine!$A$1:$D$33,4,FALSE)</f>
        <v>50.962499999999999</v>
      </c>
      <c r="O2496">
        <f>VLOOKUP(D2496,MoneyLine!$A$1:$Q$33,14,FALSE)</f>
        <v>28.298571428571432</v>
      </c>
      <c r="P2496">
        <f>VLOOKUP(B2496,MoneyLine!$A$1:$Q$33,17,FALSE)</f>
        <v>-17.098809523809521</v>
      </c>
      <c r="Q2496">
        <f>VLOOKUP(B2496,MoneyLine!$A$1:$K$33,10,FALSE)</f>
        <v>17.131547619047623</v>
      </c>
      <c r="R2496">
        <f>VLOOKUP(B2496,MoneyLine!$A$1:$Q$33,14,FALSE)</f>
        <v>75.591190476190462</v>
      </c>
      <c r="S2496">
        <f>VLOOKUP(D2496,MoneyLine!$A$1:$Q$33,17,FALSE)</f>
        <v>33.857619047619039</v>
      </c>
      <c r="T2496">
        <f>VLOOKUP(D2496,MoneyLine!$A$1:$K$33,10,FALSE)</f>
        <v>21.901309523809527</v>
      </c>
      <c r="V2496">
        <f>HomTotReg.!$B$17+(test!O2496*HomTotReg.!$B$18+HomTotReg.!$B$19*test!P2496+test!Q2496*HomTotReg.!$B$20)</f>
        <v>3.036642730398095</v>
      </c>
      <c r="W2496">
        <f>VisTotReg.!$B$17+(VisTotReg.!$B$18*test!R2496+test!S2496*VisTotReg.!$B$19+test!T2496*VisTotReg.!$B$20)</f>
        <v>2.7834174281348401</v>
      </c>
      <c r="Y2496">
        <f>'MoneyLine Reg. 1'!$B$17+('MoneyLine Reg. 1'!$B$18*test!I2496+test!J2496*'MoneyLine Reg. 1'!$B$19+test!T2496*'MoneyLine Reg. 1'!$B$20+test!Q2496*'MoneyLine Reg. 1'!$B$21)</f>
        <v>0.35095711389267381</v>
      </c>
      <c r="Z2496">
        <f>'MoneyLine Reg. 2'!$B$17+('MoneyLine Reg. 2'!$B$18*test!M2496+test!K2496*'MoneyLine Reg. 2'!$B$19+'MoneyLine Reg. 2'!$B$20*test!L2496+test!N2496*'MoneyLine Reg. 2'!$B$21)</f>
        <v>-8.1685404601414824E-3</v>
      </c>
    </row>
    <row r="2497" spans="1:26" x14ac:dyDescent="0.3">
      <c r="A2497" s="9">
        <v>45383</v>
      </c>
      <c r="B2497" s="7" t="s">
        <v>34</v>
      </c>
      <c r="C2497" s="7"/>
      <c r="D2497" s="7" t="s">
        <v>24</v>
      </c>
      <c r="I2497">
        <f>VLOOKUP(D2497,MoneyLine!$A$1:$K$33,7,FALSE)</f>
        <v>-28.852380952380948</v>
      </c>
      <c r="J2497">
        <f>VLOOKUP(B2497,MoneyLine!$A$1:$K$33,7,FALSE)</f>
        <v>70.167380952380938</v>
      </c>
      <c r="K2497">
        <f>VLOOKUP(B2497,MoneyLine!$A$1:$K$33,11,FALSE)</f>
        <v>10.367500000000003</v>
      </c>
      <c r="L2497">
        <f>VLOOKUP(B2497,MoneyLine!$A$1:$D$33,4,FALSE)</f>
        <v>52.325999999999993</v>
      </c>
      <c r="M2497">
        <f>VLOOKUP(D2497,MoneyLine!$A$1:$K$33,11,FALSE)</f>
        <v>5.754999999999999</v>
      </c>
      <c r="N2497">
        <f>VLOOKUP(D2497,MoneyLine!$A$1:$D$33,4,FALSE)</f>
        <v>42.153999999999996</v>
      </c>
      <c r="O2497">
        <f>VLOOKUP(D2497,MoneyLine!$A$1:$Q$33,14,FALSE)</f>
        <v>7.490952380952379</v>
      </c>
      <c r="P2497">
        <f>VLOOKUP(B2497,MoneyLine!$A$1:$Q$33,17,FALSE)</f>
        <v>22.489285714285707</v>
      </c>
      <c r="Q2497">
        <f>VLOOKUP(B2497,MoneyLine!$A$1:$K$33,10,FALSE)</f>
        <v>29.06904761904762</v>
      </c>
      <c r="R2497">
        <f>VLOOKUP(B2497,MoneyLine!$A$1:$Q$33,14,FALSE)</f>
        <v>40.24047619047618</v>
      </c>
      <c r="S2497">
        <f>VLOOKUP(D2497,MoneyLine!$A$1:$Q$33,17,FALSE)</f>
        <v>-35.079523809523806</v>
      </c>
      <c r="T2497">
        <f>VLOOKUP(D2497,MoneyLine!$A$1:$K$33,10,FALSE)</f>
        <v>-0.52404761904761887</v>
      </c>
      <c r="V2497">
        <f>HomTotReg.!$B$17+(test!O2497*HomTotReg.!$B$18+HomTotReg.!$B$19*test!P2497+test!Q2497*HomTotReg.!$B$20)</f>
        <v>2.2652946314137248</v>
      </c>
      <c r="W2497">
        <f>VisTotReg.!$B$17+(VisTotReg.!$B$18*test!R2497+test!S2497*VisTotReg.!$B$19+test!T2497*VisTotReg.!$B$20)</f>
        <v>3.3088361520804357</v>
      </c>
      <c r="Y2497">
        <f>'MoneyLine Reg. 1'!$B$17+('MoneyLine Reg. 1'!$B$18*test!I2497+test!J2497*'MoneyLine Reg. 1'!$B$19+test!T2497*'MoneyLine Reg. 1'!$B$20+test!Q2497*'MoneyLine Reg. 1'!$B$21)</f>
        <v>-1.124649440158801</v>
      </c>
      <c r="Z2497">
        <f>'MoneyLine Reg. 2'!$B$17+('MoneyLine Reg. 2'!$B$18*test!M2497+test!K2497*'MoneyLine Reg. 2'!$B$19+'MoneyLine Reg. 2'!$B$20*test!L2497+test!N2497*'MoneyLine Reg. 2'!$B$21)</f>
        <v>-0.82327444473431655</v>
      </c>
    </row>
    <row r="2498" spans="1:26" x14ac:dyDescent="0.3">
      <c r="A2498" s="8">
        <v>45383</v>
      </c>
      <c r="B2498" s="6" t="s">
        <v>9</v>
      </c>
      <c r="C2498" s="6"/>
      <c r="D2498" s="6" t="s">
        <v>10</v>
      </c>
      <c r="I2498">
        <f>VLOOKUP(D2498,MoneyLine!$A$1:$K$33,7,FALSE)</f>
        <v>43.783809523809516</v>
      </c>
      <c r="J2498">
        <f>VLOOKUP(B2498,MoneyLine!$A$1:$K$33,7,FALSE)</f>
        <v>154.76523809523809</v>
      </c>
      <c r="K2498">
        <f>VLOOKUP(B2498,MoneyLine!$A$1:$K$33,11,FALSE)</f>
        <v>17.220000000000002</v>
      </c>
      <c r="L2498">
        <f>VLOOKUP(B2498,MoneyLine!$A$1:$D$33,4,FALSE)</f>
        <v>58.933</v>
      </c>
      <c r="M2498">
        <f>VLOOKUP(D2498,MoneyLine!$A$1:$K$33,11,FALSE)</f>
        <v>2.1412499999999977</v>
      </c>
      <c r="N2498">
        <f>VLOOKUP(D2498,MoneyLine!$A$1:$D$33,4,FALSE)</f>
        <v>45.351499999999994</v>
      </c>
      <c r="O2498">
        <f>VLOOKUP(D2498,MoneyLine!$A$1:$Q$33,14,FALSE)</f>
        <v>43.181904761904768</v>
      </c>
      <c r="P2498">
        <f>VLOOKUP(B2498,MoneyLine!$A$1:$Q$33,17,FALSE)</f>
        <v>29.393333333333338</v>
      </c>
      <c r="Q2498">
        <f>VLOOKUP(B2498,MoneyLine!$A$1:$K$33,10,FALSE)</f>
        <v>-2.4774999999999996</v>
      </c>
      <c r="R2498">
        <f>VLOOKUP(B2498,MoneyLine!$A$1:$Q$33,14,FALSE)</f>
        <v>117.61833333333333</v>
      </c>
      <c r="S2498">
        <f>VLOOKUP(D2498,MoneyLine!$A$1:$Q$33,17,FALSE)</f>
        <v>-14.675714285714287</v>
      </c>
      <c r="T2498">
        <f>VLOOKUP(D2498,MoneyLine!$A$1:$K$33,10,FALSE)</f>
        <v>13.367738095238096</v>
      </c>
      <c r="V2498">
        <f>HomTotReg.!$B$17+(test!O2498*HomTotReg.!$B$18+HomTotReg.!$B$19*test!P2498+test!Q2498*HomTotReg.!$B$20)</f>
        <v>2.9176924694845274</v>
      </c>
      <c r="W2498">
        <f>VisTotReg.!$B$17+(VisTotReg.!$B$18*test!R2498+test!S2498*VisTotReg.!$B$19+test!T2498*VisTotReg.!$B$20)</f>
        <v>3.8402124482897504</v>
      </c>
      <c r="Y2498">
        <f>'MoneyLine Reg. 1'!$B$17+('MoneyLine Reg. 1'!$B$18*test!I2498+test!J2498*'MoneyLine Reg. 1'!$B$19+test!T2498*'MoneyLine Reg. 1'!$B$20+test!Q2498*'MoneyLine Reg. 1'!$B$21)</f>
        <v>-0.8788086815968017</v>
      </c>
      <c r="Z2498">
        <f>'MoneyLine Reg. 2'!$B$17+('MoneyLine Reg. 2'!$B$18*test!M2498+test!K2498*'MoneyLine Reg. 2'!$B$19+'MoneyLine Reg. 2'!$B$20*test!L2498+test!N2498*'MoneyLine Reg. 2'!$B$21)</f>
        <v>-1.7159789051897887</v>
      </c>
    </row>
    <row r="2499" spans="1:26" x14ac:dyDescent="0.3">
      <c r="A2499" s="9">
        <v>45383</v>
      </c>
      <c r="B2499" s="7" t="s">
        <v>19</v>
      </c>
      <c r="C2499" s="7"/>
      <c r="D2499" s="7" t="s">
        <v>7</v>
      </c>
      <c r="I2499">
        <f>VLOOKUP(D2499,MoneyLine!$A$1:$K$33,7,FALSE)</f>
        <v>105.50714285714287</v>
      </c>
      <c r="J2499">
        <f>VLOOKUP(B2499,MoneyLine!$A$1:$K$33,7,FALSE)</f>
        <v>99.267142857142858</v>
      </c>
      <c r="K2499">
        <f>VLOOKUP(B2499,MoneyLine!$A$1:$K$33,11,FALSE)</f>
        <v>11.873749999999998</v>
      </c>
      <c r="L2499">
        <f>VLOOKUP(B2499,MoneyLine!$A$1:$D$33,4,FALSE)</f>
        <v>44.580500000000001</v>
      </c>
      <c r="M2499">
        <f>VLOOKUP(D2499,MoneyLine!$A$1:$K$33,11,FALSE)</f>
        <v>17.5075</v>
      </c>
      <c r="N2499">
        <f>VLOOKUP(D2499,MoneyLine!$A$1:$D$33,4,FALSE)</f>
        <v>51.216499999999996</v>
      </c>
      <c r="O2499">
        <f>VLOOKUP(D2499,MoneyLine!$A$1:$Q$33,14,FALSE)</f>
        <v>89.021666666666647</v>
      </c>
      <c r="P2499">
        <f>VLOOKUP(B2499,MoneyLine!$A$1:$Q$33,17,FALSE)</f>
        <v>-14.223571428571427</v>
      </c>
      <c r="Q2499">
        <f>VLOOKUP(B2499,MoneyLine!$A$1:$K$33,10,FALSE)</f>
        <v>-3.2023809523808761E-2</v>
      </c>
      <c r="R2499">
        <f>VLOOKUP(B2499,MoneyLine!$A$1:$Q$33,14,FALSE)</f>
        <v>93.099761904761891</v>
      </c>
      <c r="S2499">
        <f>VLOOKUP(D2499,MoneyLine!$A$1:$Q$33,17,FALSE)</f>
        <v>1.5838095238095231</v>
      </c>
      <c r="T2499">
        <f>VLOOKUP(D2499,MoneyLine!$A$1:$K$33,10,FALSE)</f>
        <v>-6.0107142857142861</v>
      </c>
      <c r="V2499">
        <f>HomTotReg.!$B$17+(test!O2499*HomTotReg.!$B$18+HomTotReg.!$B$19*test!P2499+test!Q2499*HomTotReg.!$B$20)</f>
        <v>3.8381128515069793</v>
      </c>
      <c r="W2499">
        <f>VisTotReg.!$B$17+(VisTotReg.!$B$18*test!R2499+test!S2499*VisTotReg.!$B$19+test!T2499*VisTotReg.!$B$20)</f>
        <v>3.6897809283743594</v>
      </c>
      <c r="Y2499">
        <f>'MoneyLine Reg. 1'!$B$17+('MoneyLine Reg. 1'!$B$18*test!I2499+test!J2499*'MoneyLine Reg. 1'!$B$19+test!T2499*'MoneyLine Reg. 1'!$B$20+test!Q2499*'MoneyLine Reg. 1'!$B$21)</f>
        <v>7.2121733392877696E-2</v>
      </c>
      <c r="Z2499">
        <f>'MoneyLine Reg. 2'!$B$17+('MoneyLine Reg. 2'!$B$18*test!M2499+test!K2499*'MoneyLine Reg. 2'!$B$19+'MoneyLine Reg. 2'!$B$20*test!L2499+test!N2499*'MoneyLine Reg. 2'!$B$21)</f>
        <v>1.0343385640005769</v>
      </c>
    </row>
    <row r="2500" spans="1:26" x14ac:dyDescent="0.3">
      <c r="A2500" s="8">
        <v>45383</v>
      </c>
      <c r="B2500" s="6" t="s">
        <v>31</v>
      </c>
      <c r="C2500" s="6"/>
      <c r="D2500" s="6" t="s">
        <v>5</v>
      </c>
      <c r="I2500">
        <f>VLOOKUP(D2500,MoneyLine!$A$1:$K$33,7,FALSE)</f>
        <v>92.519047619047612</v>
      </c>
      <c r="J2500">
        <f>VLOOKUP(B2500,MoneyLine!$A$1:$K$33,7,FALSE)</f>
        <v>130.13119047619048</v>
      </c>
      <c r="K2500">
        <f>VLOOKUP(B2500,MoneyLine!$A$1:$K$33,11,FALSE)</f>
        <v>13.114999999999997</v>
      </c>
      <c r="L2500">
        <f>VLOOKUP(B2500,MoneyLine!$A$1:$D$33,4,FALSE)</f>
        <v>55.725999999999999</v>
      </c>
      <c r="M2500">
        <f>VLOOKUP(D2500,MoneyLine!$A$1:$K$33,11,FALSE)</f>
        <v>15.5725</v>
      </c>
      <c r="N2500">
        <f>VLOOKUP(D2500,MoneyLine!$A$1:$D$33,4,FALSE)</f>
        <v>52.448999999999998</v>
      </c>
      <c r="O2500">
        <f>VLOOKUP(D2500,MoneyLine!$A$1:$Q$33,14,FALSE)</f>
        <v>80.7392857142857</v>
      </c>
      <c r="P2500">
        <f>VLOOKUP(B2500,MoneyLine!$A$1:$Q$33,17,FALSE)</f>
        <v>29.228333333333332</v>
      </c>
      <c r="Q2500">
        <f>VLOOKUP(B2500,MoneyLine!$A$1:$K$33,10,FALSE)</f>
        <v>31.447738095238101</v>
      </c>
      <c r="R2500">
        <f>VLOOKUP(B2500,MoneyLine!$A$1:$Q$33,14,FALSE)</f>
        <v>91.865476190476173</v>
      </c>
      <c r="S2500">
        <f>VLOOKUP(D2500,MoneyLine!$A$1:$Q$33,17,FALSE)</f>
        <v>2.4073809523809526</v>
      </c>
      <c r="T2500">
        <f>VLOOKUP(D2500,MoneyLine!$A$1:$K$33,10,FALSE)</f>
        <v>7.11511904761905</v>
      </c>
      <c r="V2500">
        <f>HomTotReg.!$B$17+(test!O2500*HomTotReg.!$B$18+HomTotReg.!$B$19*test!P2500+test!Q2500*HomTotReg.!$B$20)</f>
        <v>2.9429436932892861</v>
      </c>
      <c r="W2500">
        <f>VisTotReg.!$B$17+(VisTotReg.!$B$18*test!R2500+test!S2500*VisTotReg.!$B$19+test!T2500*VisTotReg.!$B$20)</f>
        <v>3.4745289435523974</v>
      </c>
      <c r="Y2500">
        <f>'MoneyLine Reg. 1'!$B$17+('MoneyLine Reg. 1'!$B$18*test!I2500+test!J2500*'MoneyLine Reg. 1'!$B$19+test!T2500*'MoneyLine Reg. 1'!$B$20+test!Q2500*'MoneyLine Reg. 1'!$B$21)</f>
        <v>-0.54382154121077919</v>
      </c>
      <c r="Z2500">
        <f>'MoneyLine Reg. 2'!$B$17+('MoneyLine Reg. 2'!$B$18*test!M2500+test!K2500*'MoneyLine Reg. 2'!$B$19+'MoneyLine Reg. 2'!$B$20*test!L2500+test!N2500*'MoneyLine Reg. 2'!$B$21)</f>
        <v>9.1252820583119565E-2</v>
      </c>
    </row>
    <row r="2501" spans="1:26" x14ac:dyDescent="0.3">
      <c r="A2501" s="9">
        <v>45383</v>
      </c>
      <c r="B2501" s="7" t="s">
        <v>29</v>
      </c>
      <c r="C2501" s="7"/>
      <c r="D2501" s="7" t="s">
        <v>23</v>
      </c>
      <c r="I2501">
        <f>VLOOKUP(D2501,MoneyLine!$A$1:$K$33,7,FALSE)</f>
        <v>101.00309523809524</v>
      </c>
      <c r="J2501">
        <f>VLOOKUP(B2501,MoneyLine!$A$1:$K$33,7,FALSE)</f>
        <v>120.64333333333332</v>
      </c>
      <c r="K2501">
        <f>VLOOKUP(B2501,MoneyLine!$A$1:$K$33,11,FALSE)</f>
        <v>13.331249999999997</v>
      </c>
      <c r="L2501">
        <f>VLOOKUP(B2501,MoneyLine!$A$1:$D$33,4,FALSE)</f>
        <v>55.3095</v>
      </c>
      <c r="M2501">
        <f>VLOOKUP(D2501,MoneyLine!$A$1:$K$33,11,FALSE)</f>
        <v>6.8149999999999995</v>
      </c>
      <c r="N2501">
        <f>VLOOKUP(D2501,MoneyLine!$A$1:$D$33,4,FALSE)</f>
        <v>52.277999999999999</v>
      </c>
      <c r="O2501">
        <f>VLOOKUP(D2501,MoneyLine!$A$1:$Q$33,14,FALSE)</f>
        <v>66.898333333333312</v>
      </c>
      <c r="P2501">
        <f>VLOOKUP(B2501,MoneyLine!$A$1:$Q$33,17,FALSE)</f>
        <v>28.97</v>
      </c>
      <c r="Q2501">
        <f>VLOOKUP(B2501,MoneyLine!$A$1:$K$33,10,FALSE)</f>
        <v>20.598452380952381</v>
      </c>
      <c r="R2501">
        <f>VLOOKUP(B2501,MoneyLine!$A$1:$Q$33,14,FALSE)</f>
        <v>76.355714285714271</v>
      </c>
      <c r="S2501">
        <f>VLOOKUP(D2501,MoneyLine!$A$1:$Q$33,17,FALSE)</f>
        <v>22.973095238095237</v>
      </c>
      <c r="T2501">
        <f>VLOOKUP(D2501,MoneyLine!$A$1:$K$33,10,FALSE)</f>
        <v>43.088928571428575</v>
      </c>
      <c r="V2501">
        <f>HomTotReg.!$B$17+(test!O2501*HomTotReg.!$B$18+HomTotReg.!$B$19*test!P2501+test!Q2501*HomTotReg.!$B$20)</f>
        <v>2.9187945159462934</v>
      </c>
      <c r="W2501">
        <f>VisTotReg.!$B$17+(VisTotReg.!$B$18*test!R2501+test!S2501*VisTotReg.!$B$19+test!T2501*VisTotReg.!$B$20)</f>
        <v>2.5775389731904745</v>
      </c>
      <c r="Y2501">
        <f>'MoneyLine Reg. 1'!$B$17+('MoneyLine Reg. 1'!$B$18*test!I2501+test!J2501*'MoneyLine Reg. 1'!$B$19+test!T2501*'MoneyLine Reg. 1'!$B$20+test!Q2501*'MoneyLine Reg. 1'!$B$21)</f>
        <v>0.2550780131941679</v>
      </c>
      <c r="Z2501">
        <f>'MoneyLine Reg. 2'!$B$17+('MoneyLine Reg. 2'!$B$18*test!M2501+test!K2501*'MoneyLine Reg. 2'!$B$19+'MoneyLine Reg. 2'!$B$20*test!L2501+test!N2501*'MoneyLine Reg. 2'!$B$21)</f>
        <v>-0.43567115978995741</v>
      </c>
    </row>
    <row r="2502" spans="1:26" x14ac:dyDescent="0.3">
      <c r="A2502" s="8">
        <v>45384</v>
      </c>
      <c r="B2502" s="6" t="s">
        <v>12</v>
      </c>
      <c r="C2502" s="6"/>
      <c r="D2502" s="6" t="s">
        <v>13</v>
      </c>
      <c r="I2502">
        <f>VLOOKUP(D2502,MoneyLine!$A$1:$K$33,7,FALSE)</f>
        <v>52.757857142857148</v>
      </c>
      <c r="J2502">
        <f>VLOOKUP(B2502,MoneyLine!$A$1:$K$33,7,FALSE)</f>
        <v>38.000238095238089</v>
      </c>
      <c r="K2502">
        <f>VLOOKUP(B2502,MoneyLine!$A$1:$K$33,11,FALSE)</f>
        <v>5.6062500000000011</v>
      </c>
      <c r="L2502">
        <f>VLOOKUP(B2502,MoneyLine!$A$1:$D$33,4,FALSE)</f>
        <v>46.611499999999999</v>
      </c>
      <c r="M2502">
        <f>VLOOKUP(D2502,MoneyLine!$A$1:$K$33,11,FALSE)</f>
        <v>5.03125</v>
      </c>
      <c r="N2502">
        <f>VLOOKUP(D2502,MoneyLine!$A$1:$D$33,4,FALSE)</f>
        <v>47.964499999999994</v>
      </c>
      <c r="O2502">
        <f>VLOOKUP(D2502,MoneyLine!$A$1:$Q$33,14,FALSE)</f>
        <v>36.921904761904756</v>
      </c>
      <c r="P2502">
        <f>VLOOKUP(B2502,MoneyLine!$A$1:$Q$33,17,FALSE)</f>
        <v>-1.7361904761904778</v>
      </c>
      <c r="Q2502">
        <f>VLOOKUP(B2502,MoneyLine!$A$1:$K$33,10,FALSE)</f>
        <v>20.738571428571433</v>
      </c>
      <c r="R2502">
        <f>VLOOKUP(B2502,MoneyLine!$A$1:$Q$33,14,FALSE)</f>
        <v>32.669761904761899</v>
      </c>
      <c r="S2502">
        <f>VLOOKUP(D2502,MoneyLine!$A$1:$Q$33,17,FALSE)</f>
        <v>6.5440476190476176</v>
      </c>
      <c r="T2502">
        <f>VLOOKUP(D2502,MoneyLine!$A$1:$K$33,10,FALSE)</f>
        <v>-4.3963095238095242</v>
      </c>
      <c r="V2502">
        <f>HomTotReg.!$B$17+(test!O2502*HomTotReg.!$B$18+HomTotReg.!$B$19*test!P2502+test!Q2502*HomTotReg.!$B$20)</f>
        <v>2.9253546888173885</v>
      </c>
      <c r="W2502">
        <f>VisTotReg.!$B$17+(VisTotReg.!$B$18*test!R2502+test!S2502*VisTotReg.!$B$19+test!T2502*VisTotReg.!$B$20)</f>
        <v>2.905007402815639</v>
      </c>
      <c r="Y2502">
        <f>'MoneyLine Reg. 1'!$B$17+('MoneyLine Reg. 1'!$B$18*test!I2502+test!J2502*'MoneyLine Reg. 1'!$B$19+test!T2502*'MoneyLine Reg. 1'!$B$20+test!Q2502*'MoneyLine Reg. 1'!$B$21)</f>
        <v>7.5044375962709103E-2</v>
      </c>
      <c r="Z2502">
        <f>'MoneyLine Reg. 2'!$B$17+('MoneyLine Reg. 2'!$B$18*test!M2502+test!K2502*'MoneyLine Reg. 2'!$B$19+'MoneyLine Reg. 2'!$B$20*test!L2502+test!N2502*'MoneyLine Reg. 2'!$B$21)</f>
        <v>0.25756319837336905</v>
      </c>
    </row>
    <row r="2503" spans="1:26" x14ac:dyDescent="0.3">
      <c r="A2503" s="9">
        <v>45384</v>
      </c>
      <c r="B2503" s="7" t="s">
        <v>26</v>
      </c>
      <c r="C2503" s="7"/>
      <c r="D2503" s="7" t="s">
        <v>22</v>
      </c>
      <c r="I2503">
        <f>VLOOKUP(D2503,MoneyLine!$A$1:$K$33,7,FALSE)</f>
        <v>73.279761904761898</v>
      </c>
      <c r="J2503">
        <f>VLOOKUP(B2503,MoneyLine!$A$1:$K$33,7,FALSE)</f>
        <v>2.4278571428571381</v>
      </c>
      <c r="K2503">
        <f>VLOOKUP(B2503,MoneyLine!$A$1:$K$33,11,FALSE)</f>
        <v>7.2874999999999996</v>
      </c>
      <c r="L2503">
        <f>VLOOKUP(B2503,MoneyLine!$A$1:$D$33,4,FALSE)</f>
        <v>44.772500000000001</v>
      </c>
      <c r="M2503">
        <f>VLOOKUP(D2503,MoneyLine!$A$1:$K$33,11,FALSE)</f>
        <v>6.432500000000001</v>
      </c>
      <c r="N2503">
        <f>VLOOKUP(D2503,MoneyLine!$A$1:$D$33,4,FALSE)</f>
        <v>50.885999999999996</v>
      </c>
      <c r="O2503">
        <f>VLOOKUP(D2503,MoneyLine!$A$1:$Q$33,14,FALSE)</f>
        <v>70.076904761904771</v>
      </c>
      <c r="P2503">
        <f>VLOOKUP(B2503,MoneyLine!$A$1:$Q$33,17,FALSE)</f>
        <v>-8.321428571428573</v>
      </c>
      <c r="Q2503">
        <f>VLOOKUP(B2503,MoneyLine!$A$1:$K$33,10,FALSE)</f>
        <v>13.537738095238096</v>
      </c>
      <c r="R2503">
        <f>VLOOKUP(B2503,MoneyLine!$A$1:$Q$33,14,FALSE)</f>
        <v>21.040476190476188</v>
      </c>
      <c r="S2503">
        <f>VLOOKUP(D2503,MoneyLine!$A$1:$Q$33,17,FALSE)</f>
        <v>-0.22023809523809401</v>
      </c>
      <c r="T2503">
        <f>VLOOKUP(D2503,MoneyLine!$A$1:$K$33,10,FALSE)</f>
        <v>10.709166666666667</v>
      </c>
      <c r="V2503">
        <f>HomTotReg.!$B$17+(test!O2503*HomTotReg.!$B$18+HomTotReg.!$B$19*test!P2503+test!Q2503*HomTotReg.!$B$20)</f>
        <v>3.4254481450216536</v>
      </c>
      <c r="W2503">
        <f>VisTotReg.!$B$17+(VisTotReg.!$B$18*test!R2503+test!S2503*VisTotReg.!$B$19+test!T2503*VisTotReg.!$B$20)</f>
        <v>2.604947610848511</v>
      </c>
      <c r="Y2503">
        <f>'MoneyLine Reg. 1'!$B$17+('MoneyLine Reg. 1'!$B$18*test!I2503+test!J2503*'MoneyLine Reg. 1'!$B$19+test!T2503*'MoneyLine Reg. 1'!$B$20+test!Q2503*'MoneyLine Reg. 1'!$B$21)</f>
        <v>0.96678933853023619</v>
      </c>
      <c r="Z2503">
        <f>'MoneyLine Reg. 2'!$B$17+('MoneyLine Reg. 2'!$B$18*test!M2503+test!K2503*'MoneyLine Reg. 2'!$B$19+'MoneyLine Reg. 2'!$B$20*test!L2503+test!N2503*'MoneyLine Reg. 2'!$B$21)</f>
        <v>0.59114484992800342</v>
      </c>
    </row>
    <row r="2504" spans="1:26" x14ac:dyDescent="0.3">
      <c r="A2504" s="8">
        <v>45384</v>
      </c>
      <c r="B2504" s="6" t="s">
        <v>32</v>
      </c>
      <c r="C2504" s="6"/>
      <c r="D2504" s="6" t="s">
        <v>28</v>
      </c>
      <c r="I2504">
        <f>VLOOKUP(D2504,MoneyLine!$A$1:$K$33,7,FALSE)</f>
        <v>60.434285714285707</v>
      </c>
      <c r="J2504">
        <f>VLOOKUP(B2504,MoneyLine!$A$1:$K$33,7,FALSE)</f>
        <v>91.395238095238099</v>
      </c>
      <c r="K2504">
        <f>VLOOKUP(B2504,MoneyLine!$A$1:$K$33,11,FALSE)</f>
        <v>4.9549999999999983</v>
      </c>
      <c r="L2504">
        <f>VLOOKUP(B2504,MoneyLine!$A$1:$D$33,4,FALSE)</f>
        <v>47.241</v>
      </c>
      <c r="M2504">
        <f>VLOOKUP(D2504,MoneyLine!$A$1:$K$33,11,FALSE)</f>
        <v>6.9025000000000016</v>
      </c>
      <c r="N2504">
        <f>VLOOKUP(D2504,MoneyLine!$A$1:$D$33,4,FALSE)</f>
        <v>50.512499999999996</v>
      </c>
      <c r="O2504">
        <f>VLOOKUP(D2504,MoneyLine!$A$1:$Q$33,14,FALSE)</f>
        <v>47.296666666666667</v>
      </c>
      <c r="P2504">
        <f>VLOOKUP(B2504,MoneyLine!$A$1:$Q$33,17,FALSE)</f>
        <v>-9.4788095238095256</v>
      </c>
      <c r="Q2504">
        <f>VLOOKUP(B2504,MoneyLine!$A$1:$K$33,10,FALSE)</f>
        <v>-16.679047619047623</v>
      </c>
      <c r="R2504">
        <f>VLOOKUP(B2504,MoneyLine!$A$1:$Q$33,14,FALSE)</f>
        <v>85.390952380952371</v>
      </c>
      <c r="S2504">
        <f>VLOOKUP(D2504,MoneyLine!$A$1:$Q$33,17,FALSE)</f>
        <v>10.998333333333333</v>
      </c>
      <c r="T2504">
        <f>VLOOKUP(D2504,MoneyLine!$A$1:$K$33,10,FALSE)</f>
        <v>5.5184523809523807</v>
      </c>
      <c r="V2504">
        <f>HomTotReg.!$B$17+(test!O2504*HomTotReg.!$B$18+HomTotReg.!$B$19*test!P2504+test!Q2504*HomTotReg.!$B$20)</f>
        <v>3.5297314361682322</v>
      </c>
      <c r="W2504">
        <f>VisTotReg.!$B$17+(VisTotReg.!$B$18*test!R2504+test!S2504*VisTotReg.!$B$19+test!T2504*VisTotReg.!$B$20)</f>
        <v>3.3446593446340258</v>
      </c>
      <c r="Y2504">
        <f>'MoneyLine Reg. 1'!$B$17+('MoneyLine Reg. 1'!$B$18*test!I2504+test!J2504*'MoneyLine Reg. 1'!$B$19+test!T2504*'MoneyLine Reg. 1'!$B$20+test!Q2504*'MoneyLine Reg. 1'!$B$21)</f>
        <v>4.7329014315055623E-2</v>
      </c>
      <c r="Z2504">
        <f>'MoneyLine Reg. 2'!$B$17+('MoneyLine Reg. 2'!$B$18*test!M2504+test!K2504*'MoneyLine Reg. 2'!$B$19+'MoneyLine Reg. 2'!$B$20*test!L2504+test!N2504*'MoneyLine Reg. 2'!$B$21)</f>
        <v>0.54407493590818312</v>
      </c>
    </row>
    <row r="2505" spans="1:26" x14ac:dyDescent="0.3">
      <c r="A2505" s="9">
        <v>45384</v>
      </c>
      <c r="B2505" s="7" t="s">
        <v>31</v>
      </c>
      <c r="C2505" s="7"/>
      <c r="D2505" s="7" t="s">
        <v>33</v>
      </c>
      <c r="I2505">
        <f>VLOOKUP(D2505,MoneyLine!$A$1:$K$33,7,FALSE)</f>
        <v>35.906904761904762</v>
      </c>
      <c r="J2505">
        <f>VLOOKUP(B2505,MoneyLine!$A$1:$K$33,7,FALSE)</f>
        <v>130.13119047619048</v>
      </c>
      <c r="K2505">
        <f>VLOOKUP(B2505,MoneyLine!$A$1:$K$33,11,FALSE)</f>
        <v>13.114999999999997</v>
      </c>
      <c r="L2505">
        <f>VLOOKUP(B2505,MoneyLine!$A$1:$D$33,4,FALSE)</f>
        <v>55.725999999999999</v>
      </c>
      <c r="M2505">
        <f>VLOOKUP(D2505,MoneyLine!$A$1:$K$33,11,FALSE)</f>
        <v>3.707499999999996</v>
      </c>
      <c r="N2505">
        <f>VLOOKUP(D2505,MoneyLine!$A$1:$D$33,4,FALSE)</f>
        <v>47.251999999999995</v>
      </c>
      <c r="O2505">
        <f>VLOOKUP(D2505,MoneyLine!$A$1:$Q$33,14,FALSE)</f>
        <v>44.759523809523806</v>
      </c>
      <c r="P2505">
        <f>VLOOKUP(B2505,MoneyLine!$A$1:$Q$33,17,FALSE)</f>
        <v>29.228333333333332</v>
      </c>
      <c r="Q2505">
        <f>VLOOKUP(B2505,MoneyLine!$A$1:$K$33,10,FALSE)</f>
        <v>31.447738095238101</v>
      </c>
      <c r="R2505">
        <f>VLOOKUP(B2505,MoneyLine!$A$1:$Q$33,14,FALSE)</f>
        <v>91.865476190476173</v>
      </c>
      <c r="S2505">
        <f>VLOOKUP(D2505,MoneyLine!$A$1:$Q$33,17,FALSE)</f>
        <v>-16.226190476190478</v>
      </c>
      <c r="T2505">
        <f>VLOOKUP(D2505,MoneyLine!$A$1:$K$33,10,FALSE)</f>
        <v>29.473928571428576</v>
      </c>
      <c r="V2505">
        <f>HomTotReg.!$B$17+(test!O2505*HomTotReg.!$B$18+HomTotReg.!$B$19*test!P2505+test!Q2505*HomTotReg.!$B$20)</f>
        <v>2.5621215269611719</v>
      </c>
      <c r="W2505">
        <f>VisTotReg.!$B$17+(VisTotReg.!$B$18*test!R2505+test!S2505*VisTotReg.!$B$19+test!T2505*VisTotReg.!$B$20)</f>
        <v>3.3114146202050163</v>
      </c>
      <c r="Y2505">
        <f>'MoneyLine Reg. 1'!$B$17+('MoneyLine Reg. 1'!$B$18*test!I2505+test!J2505*'MoneyLine Reg. 1'!$B$19+test!T2505*'MoneyLine Reg. 1'!$B$20+test!Q2505*'MoneyLine Reg. 1'!$B$21)</f>
        <v>-0.78900541944425617</v>
      </c>
      <c r="Z2505">
        <f>'MoneyLine Reg. 2'!$B$17+('MoneyLine Reg. 2'!$B$18*test!M2505+test!K2505*'MoneyLine Reg. 2'!$B$19+'MoneyLine Reg. 2'!$B$20*test!L2505+test!N2505*'MoneyLine Reg. 2'!$B$21)</f>
        <v>-1.002108628523382</v>
      </c>
    </row>
    <row r="2506" spans="1:26" x14ac:dyDescent="0.3">
      <c r="A2506" s="8">
        <v>45384</v>
      </c>
      <c r="B2506" s="6" t="s">
        <v>3</v>
      </c>
      <c r="C2506" s="6"/>
      <c r="D2506" s="6" t="s">
        <v>15</v>
      </c>
      <c r="I2506">
        <f>VLOOKUP(D2506,MoneyLine!$A$1:$K$33,7,FALSE)</f>
        <v>101.46142857142856</v>
      </c>
      <c r="J2506">
        <f>VLOOKUP(B2506,MoneyLine!$A$1:$K$33,7,FALSE)</f>
        <v>103.61880952380953</v>
      </c>
      <c r="K2506">
        <f>VLOOKUP(B2506,MoneyLine!$A$1:$K$33,11,FALSE)</f>
        <v>6.7725000000000009</v>
      </c>
      <c r="L2506">
        <f>VLOOKUP(B2506,MoneyLine!$A$1:$D$33,4,FALSE)</f>
        <v>53.618500000000004</v>
      </c>
      <c r="M2506">
        <f>VLOOKUP(D2506,MoneyLine!$A$1:$K$33,11,FALSE)</f>
        <v>16.143749999999997</v>
      </c>
      <c r="N2506">
        <f>VLOOKUP(D2506,MoneyLine!$A$1:$D$33,4,FALSE)</f>
        <v>52.539000000000001</v>
      </c>
      <c r="O2506">
        <f>VLOOKUP(D2506,MoneyLine!$A$1:$Q$33,14,FALSE)</f>
        <v>76.89928571428571</v>
      </c>
      <c r="P2506">
        <f>VLOOKUP(B2506,MoneyLine!$A$1:$Q$33,17,FALSE)</f>
        <v>15.725476190476186</v>
      </c>
      <c r="Q2506">
        <f>VLOOKUP(B2506,MoneyLine!$A$1:$K$33,10,FALSE)</f>
        <v>34.368214285714288</v>
      </c>
      <c r="R2506">
        <f>VLOOKUP(B2506,MoneyLine!$A$1:$Q$33,14,FALSE)</f>
        <v>76.556190476190451</v>
      </c>
      <c r="S2506">
        <f>VLOOKUP(D2506,MoneyLine!$A$1:$Q$33,17,FALSE)</f>
        <v>16.578095238095237</v>
      </c>
      <c r="T2506">
        <f>VLOOKUP(D2506,MoneyLine!$A$1:$K$33,10,FALSE)</f>
        <v>-8.7532142857142858</v>
      </c>
      <c r="V2506">
        <f>HomTotReg.!$B$17+(test!O2506*HomTotReg.!$B$18+HomTotReg.!$B$19*test!P2506+test!Q2506*HomTotReg.!$B$20)</f>
        <v>3.013188655944965</v>
      </c>
      <c r="W2506">
        <f>VisTotReg.!$B$17+(VisTotReg.!$B$18*test!R2506+test!S2506*VisTotReg.!$B$19+test!T2506*VisTotReg.!$B$20)</f>
        <v>3.4002684986463003</v>
      </c>
      <c r="Y2506">
        <f>'MoneyLine Reg. 1'!$B$17+('MoneyLine Reg. 1'!$B$18*test!I2506+test!J2506*'MoneyLine Reg. 1'!$B$19+test!T2506*'MoneyLine Reg. 1'!$B$20+test!Q2506*'MoneyLine Reg. 1'!$B$21)</f>
        <v>-0.39988208743072673</v>
      </c>
      <c r="Z2506">
        <f>'MoneyLine Reg. 2'!$B$17+('MoneyLine Reg. 2'!$B$18*test!M2506+test!K2506*'MoneyLine Reg. 2'!$B$19+'MoneyLine Reg. 2'!$B$20*test!L2506+test!N2506*'MoneyLine Reg. 2'!$B$21)</f>
        <v>0.66395125917842046</v>
      </c>
    </row>
    <row r="2507" spans="1:26" x14ac:dyDescent="0.3">
      <c r="A2507" s="9">
        <v>45384</v>
      </c>
      <c r="B2507" s="7" t="s">
        <v>14</v>
      </c>
      <c r="C2507" s="7"/>
      <c r="D2507" s="7" t="s">
        <v>21</v>
      </c>
      <c r="I2507">
        <f>VLOOKUP(D2507,MoneyLine!$A$1:$K$33,7,FALSE)</f>
        <v>81.149285714285725</v>
      </c>
      <c r="J2507">
        <f>VLOOKUP(B2507,MoneyLine!$A$1:$K$33,7,FALSE)</f>
        <v>85.562619047619037</v>
      </c>
      <c r="K2507">
        <f>VLOOKUP(B2507,MoneyLine!$A$1:$K$33,11,FALSE)</f>
        <v>19.403750000000002</v>
      </c>
      <c r="L2507">
        <f>VLOOKUP(B2507,MoneyLine!$A$1:$D$33,4,FALSE)</f>
        <v>49.788499999999999</v>
      </c>
      <c r="M2507">
        <f>VLOOKUP(D2507,MoneyLine!$A$1:$K$33,11,FALSE)</f>
        <v>9.1225000000000005</v>
      </c>
      <c r="N2507">
        <f>VLOOKUP(D2507,MoneyLine!$A$1:$D$33,4,FALSE)</f>
        <v>51.807999999999993</v>
      </c>
      <c r="O2507">
        <f>VLOOKUP(D2507,MoneyLine!$A$1:$Q$33,14,FALSE)</f>
        <v>65.387857142857143</v>
      </c>
      <c r="P2507">
        <f>VLOOKUP(B2507,MoneyLine!$A$1:$Q$33,17,FALSE)</f>
        <v>-3.2247619047619036</v>
      </c>
      <c r="Q2507">
        <f>VLOOKUP(B2507,MoneyLine!$A$1:$K$33,10,FALSE)</f>
        <v>24.058452380952382</v>
      </c>
      <c r="R2507">
        <f>VLOOKUP(B2507,MoneyLine!$A$1:$Q$33,14,FALSE)</f>
        <v>87.124523809523808</v>
      </c>
      <c r="S2507">
        <f>VLOOKUP(D2507,MoneyLine!$A$1:$Q$33,17,FALSE)</f>
        <v>7.3759523809523806</v>
      </c>
      <c r="T2507">
        <f>VLOOKUP(D2507,MoneyLine!$A$1:$K$33,10,FALSE)</f>
        <v>8.0371428571428574</v>
      </c>
      <c r="V2507">
        <f>HomTotReg.!$B$17+(test!O2507*HomTotReg.!$B$18+HomTotReg.!$B$19*test!P2507+test!Q2507*HomTotReg.!$B$20)</f>
        <v>3.2058212524462686</v>
      </c>
      <c r="W2507">
        <f>VisTotReg.!$B$17+(VisTotReg.!$B$18*test!R2507+test!S2507*VisTotReg.!$B$19+test!T2507*VisTotReg.!$B$20)</f>
        <v>3.36042683155181</v>
      </c>
      <c r="Y2507">
        <f>'MoneyLine Reg. 1'!$B$17+('MoneyLine Reg. 1'!$B$18*test!I2507+test!J2507*'MoneyLine Reg. 1'!$B$19+test!T2507*'MoneyLine Reg. 1'!$B$20+test!Q2507*'MoneyLine Reg. 1'!$B$21)</f>
        <v>-5.5431745545731936E-2</v>
      </c>
      <c r="Z2507">
        <f>'MoneyLine Reg. 2'!$B$17+('MoneyLine Reg. 2'!$B$18*test!M2507+test!K2507*'MoneyLine Reg. 2'!$B$19+'MoneyLine Reg. 2'!$B$20*test!L2507+test!N2507*'MoneyLine Reg. 2'!$B$21)</f>
        <v>-0.26918716321469649</v>
      </c>
    </row>
    <row r="2508" spans="1:26" x14ac:dyDescent="0.3">
      <c r="A2508" s="8">
        <v>45384</v>
      </c>
      <c r="B2508" s="6" t="s">
        <v>6</v>
      </c>
      <c r="C2508" s="6"/>
      <c r="D2508" s="6" t="s">
        <v>16</v>
      </c>
      <c r="I2508">
        <f>VLOOKUP(D2508,MoneyLine!$A$1:$K$33,7,FALSE)</f>
        <v>64.561666666666639</v>
      </c>
      <c r="J2508">
        <f>VLOOKUP(B2508,MoneyLine!$A$1:$K$33,7,FALSE)</f>
        <v>-14.717619047619038</v>
      </c>
      <c r="K2508">
        <f>VLOOKUP(B2508,MoneyLine!$A$1:$K$33,11,FALSE)</f>
        <v>1.6887499999999989</v>
      </c>
      <c r="L2508">
        <f>VLOOKUP(B2508,MoneyLine!$A$1:$D$33,4,FALSE)</f>
        <v>38.247500000000002</v>
      </c>
      <c r="M2508">
        <f>VLOOKUP(D2508,MoneyLine!$A$1:$K$33,11,FALSE)</f>
        <v>10.3225</v>
      </c>
      <c r="N2508">
        <f>VLOOKUP(D2508,MoneyLine!$A$1:$D$33,4,FALSE)</f>
        <v>48.538999999999994</v>
      </c>
      <c r="O2508">
        <f>VLOOKUP(D2508,MoneyLine!$A$1:$Q$33,14,FALSE)</f>
        <v>75.591190476190462</v>
      </c>
      <c r="P2508">
        <f>VLOOKUP(B2508,MoneyLine!$A$1:$Q$33,17,FALSE)</f>
        <v>-23.022142857142857</v>
      </c>
      <c r="Q2508">
        <f>VLOOKUP(B2508,MoneyLine!$A$1:$K$33,10,FALSE)</f>
        <v>2.2516666666666674</v>
      </c>
      <c r="R2508">
        <f>VLOOKUP(B2508,MoneyLine!$A$1:$Q$33,14,FALSE)</f>
        <v>4.214999999999999</v>
      </c>
      <c r="S2508">
        <f>VLOOKUP(D2508,MoneyLine!$A$1:$Q$33,17,FALSE)</f>
        <v>-17.098809523809521</v>
      </c>
      <c r="T2508">
        <f>VLOOKUP(D2508,MoneyLine!$A$1:$K$33,10,FALSE)</f>
        <v>17.131547619047623</v>
      </c>
      <c r="V2508">
        <f>HomTotReg.!$B$17+(test!O2508*HomTotReg.!$B$18+HomTotReg.!$B$19*test!P2508+test!Q2508*HomTotReg.!$B$20)</f>
        <v>3.7640191929285667</v>
      </c>
      <c r="W2508">
        <f>VisTotReg.!$B$17+(VisTotReg.!$B$18*test!R2508+test!S2508*VisTotReg.!$B$19+test!T2508*VisTotReg.!$B$20)</f>
        <v>2.4612690757327185</v>
      </c>
      <c r="Y2508">
        <f>'MoneyLine Reg. 1'!$B$17+('MoneyLine Reg. 1'!$B$18*test!I2508+test!J2508*'MoneyLine Reg. 1'!$B$19+test!T2508*'MoneyLine Reg. 1'!$B$20+test!Q2508*'MoneyLine Reg. 1'!$B$21)</f>
        <v>1.2806080166612444</v>
      </c>
      <c r="Z2508">
        <f>'MoneyLine Reg. 2'!$B$17+('MoneyLine Reg. 2'!$B$18*test!M2508+test!K2508*'MoneyLine Reg. 2'!$B$19+'MoneyLine Reg. 2'!$B$20*test!L2508+test!N2508*'MoneyLine Reg. 2'!$B$21)</f>
        <v>1.4814982346244907</v>
      </c>
    </row>
    <row r="2509" spans="1:26" x14ac:dyDescent="0.3">
      <c r="A2509" s="9">
        <v>45384</v>
      </c>
      <c r="B2509" s="7" t="s">
        <v>8</v>
      </c>
      <c r="C2509" s="7"/>
      <c r="D2509" s="7" t="s">
        <v>27</v>
      </c>
      <c r="I2509">
        <f>VLOOKUP(D2509,MoneyLine!$A$1:$K$33,7,FALSE)</f>
        <v>57.437380952380948</v>
      </c>
      <c r="J2509">
        <f>VLOOKUP(B2509,MoneyLine!$A$1:$K$33,7,FALSE)</f>
        <v>158.14214285714286</v>
      </c>
      <c r="K2509">
        <f>VLOOKUP(B2509,MoneyLine!$A$1:$K$33,11,FALSE)</f>
        <v>11.611250000000004</v>
      </c>
      <c r="L2509">
        <f>VLOOKUP(B2509,MoneyLine!$A$1:$D$33,4,FALSE)</f>
        <v>49.862499999999997</v>
      </c>
      <c r="M2509">
        <f>VLOOKUP(D2509,MoneyLine!$A$1:$K$33,11,FALSE)</f>
        <v>10.504999999999999</v>
      </c>
      <c r="N2509">
        <f>VLOOKUP(D2509,MoneyLine!$A$1:$D$33,4,FALSE)</f>
        <v>52.064499999999995</v>
      </c>
      <c r="O2509">
        <f>VLOOKUP(D2509,MoneyLine!$A$1:$Q$33,14,FALSE)</f>
        <v>42.338571428571427</v>
      </c>
      <c r="P2509">
        <f>VLOOKUP(B2509,MoneyLine!$A$1:$Q$33,17,FALSE)</f>
        <v>14.067142857142855</v>
      </c>
      <c r="Q2509">
        <f>VLOOKUP(B2509,MoneyLine!$A$1:$K$33,10,FALSE)</f>
        <v>21.027261904761904</v>
      </c>
      <c r="R2509">
        <f>VLOOKUP(B2509,MoneyLine!$A$1:$Q$33,14,FALSE)</f>
        <v>125.46428571428571</v>
      </c>
      <c r="S2509">
        <f>VLOOKUP(D2509,MoneyLine!$A$1:$Q$33,17,FALSE)</f>
        <v>0.65357142857142814</v>
      </c>
      <c r="T2509">
        <f>VLOOKUP(D2509,MoneyLine!$A$1:$K$33,10,FALSE)</f>
        <v>23.449285714285718</v>
      </c>
      <c r="V2509">
        <f>HomTotReg.!$B$17+(test!O2509*HomTotReg.!$B$18+HomTotReg.!$B$19*test!P2509+test!Q2509*HomTotReg.!$B$20)</f>
        <v>2.8120398616403546</v>
      </c>
      <c r="W2509">
        <f>VisTotReg.!$B$17+(VisTotReg.!$B$18*test!R2509+test!S2509*VisTotReg.!$B$19+test!T2509*VisTotReg.!$B$20)</f>
        <v>3.6481815256093668</v>
      </c>
      <c r="Y2509">
        <f>'MoneyLine Reg. 1'!$B$17+('MoneyLine Reg. 1'!$B$18*test!I2509+test!J2509*'MoneyLine Reg. 1'!$B$19+test!T2509*'MoneyLine Reg. 1'!$B$20+test!Q2509*'MoneyLine Reg. 1'!$B$21)</f>
        <v>-0.87960908681410754</v>
      </c>
      <c r="Z2509">
        <f>'MoneyLine Reg. 2'!$B$17+('MoneyLine Reg. 2'!$B$18*test!M2509+test!K2509*'MoneyLine Reg. 2'!$B$19+'MoneyLine Reg. 2'!$B$20*test!L2509+test!N2509*'MoneyLine Reg. 2'!$B$21)</f>
        <v>0.28553136424077152</v>
      </c>
    </row>
    <row r="2510" spans="1:26" x14ac:dyDescent="0.3">
      <c r="A2510" s="8">
        <v>45385</v>
      </c>
      <c r="B2510" s="6" t="s">
        <v>8</v>
      </c>
      <c r="C2510" s="6"/>
      <c r="D2510" s="6" t="s">
        <v>25</v>
      </c>
      <c r="I2510">
        <f>VLOOKUP(D2510,MoneyLine!$A$1:$K$33,7,FALSE)</f>
        <v>56.057857142857138</v>
      </c>
      <c r="J2510">
        <f>VLOOKUP(B2510,MoneyLine!$A$1:$K$33,7,FALSE)</f>
        <v>158.14214285714286</v>
      </c>
      <c r="K2510">
        <f>VLOOKUP(B2510,MoneyLine!$A$1:$K$33,11,FALSE)</f>
        <v>11.611250000000004</v>
      </c>
      <c r="L2510">
        <f>VLOOKUP(B2510,MoneyLine!$A$1:$D$33,4,FALSE)</f>
        <v>49.862499999999997</v>
      </c>
      <c r="M2510">
        <f>VLOOKUP(D2510,MoneyLine!$A$1:$K$33,11,FALSE)</f>
        <v>10.718750000000002</v>
      </c>
      <c r="N2510">
        <f>VLOOKUP(D2510,MoneyLine!$A$1:$D$33,4,FALSE)</f>
        <v>47.954500000000003</v>
      </c>
      <c r="O2510">
        <f>VLOOKUP(D2510,MoneyLine!$A$1:$Q$33,14,FALSE)</f>
        <v>60.674999999999997</v>
      </c>
      <c r="P2510">
        <f>VLOOKUP(B2510,MoneyLine!$A$1:$Q$33,17,FALSE)</f>
        <v>14.067142857142855</v>
      </c>
      <c r="Q2510">
        <f>VLOOKUP(B2510,MoneyLine!$A$1:$K$33,10,FALSE)</f>
        <v>21.027261904761904</v>
      </c>
      <c r="R2510">
        <f>VLOOKUP(B2510,MoneyLine!$A$1:$Q$33,14,FALSE)</f>
        <v>125.46428571428571</v>
      </c>
      <c r="S2510">
        <f>VLOOKUP(D2510,MoneyLine!$A$1:$Q$33,17,FALSE)</f>
        <v>-14.592857142857142</v>
      </c>
      <c r="T2510">
        <f>VLOOKUP(D2510,MoneyLine!$A$1:$K$33,10,FALSE)</f>
        <v>27.424404761904761</v>
      </c>
      <c r="V2510">
        <f>HomTotReg.!$B$17+(test!O2510*HomTotReg.!$B$18+HomTotReg.!$B$19*test!P2510+test!Q2510*HomTotReg.!$B$20)</f>
        <v>3.006118923913637</v>
      </c>
      <c r="W2510">
        <f>VisTotReg.!$B$17+(VisTotReg.!$B$18*test!R2510+test!S2510*VisTotReg.!$B$19+test!T2510*VisTotReg.!$B$20)</f>
        <v>3.7255619258871735</v>
      </c>
      <c r="Y2510">
        <f>'MoneyLine Reg. 1'!$B$17+('MoneyLine Reg. 1'!$B$18*test!I2510+test!J2510*'MoneyLine Reg. 1'!$B$19+test!T2510*'MoneyLine Reg. 1'!$B$20+test!Q2510*'MoneyLine Reg. 1'!$B$21)</f>
        <v>-0.83810062868877377</v>
      </c>
      <c r="Z2510">
        <f>'MoneyLine Reg. 2'!$B$17+('MoneyLine Reg. 2'!$B$18*test!M2510+test!K2510*'MoneyLine Reg. 2'!$B$19+'MoneyLine Reg. 2'!$B$20*test!L2510+test!N2510*'MoneyLine Reg. 2'!$B$21)</f>
        <v>5.4169312907212941E-3</v>
      </c>
    </row>
    <row r="2511" spans="1:26" x14ac:dyDescent="0.3">
      <c r="A2511" s="9">
        <v>45385</v>
      </c>
      <c r="B2511" s="7" t="s">
        <v>9</v>
      </c>
      <c r="C2511" s="7"/>
      <c r="D2511" s="7" t="s">
        <v>30</v>
      </c>
      <c r="I2511">
        <f>VLOOKUP(D2511,MoneyLine!$A$1:$K$33,7,FALSE)</f>
        <v>127.36857142857141</v>
      </c>
      <c r="J2511">
        <f>VLOOKUP(B2511,MoneyLine!$A$1:$K$33,7,FALSE)</f>
        <v>154.76523809523809</v>
      </c>
      <c r="K2511">
        <f>VLOOKUP(B2511,MoneyLine!$A$1:$K$33,11,FALSE)</f>
        <v>17.220000000000002</v>
      </c>
      <c r="L2511">
        <f>VLOOKUP(B2511,MoneyLine!$A$1:$D$33,4,FALSE)</f>
        <v>58.933</v>
      </c>
      <c r="M2511">
        <f>VLOOKUP(D2511,MoneyLine!$A$1:$K$33,11,FALSE)</f>
        <v>15.876249999999999</v>
      </c>
      <c r="N2511">
        <f>VLOOKUP(D2511,MoneyLine!$A$1:$D$33,4,FALSE)</f>
        <v>56.155499999999996</v>
      </c>
      <c r="O2511">
        <f>VLOOKUP(D2511,MoneyLine!$A$1:$Q$33,14,FALSE)</f>
        <v>104.57619047619046</v>
      </c>
      <c r="P2511">
        <f>VLOOKUP(B2511,MoneyLine!$A$1:$Q$33,17,FALSE)</f>
        <v>29.393333333333338</v>
      </c>
      <c r="Q2511">
        <f>VLOOKUP(B2511,MoneyLine!$A$1:$K$33,10,FALSE)</f>
        <v>-2.4774999999999996</v>
      </c>
      <c r="R2511">
        <f>VLOOKUP(B2511,MoneyLine!$A$1:$Q$33,14,FALSE)</f>
        <v>117.61833333333333</v>
      </c>
      <c r="S2511">
        <f>VLOOKUP(D2511,MoneyLine!$A$1:$Q$33,17,FALSE)</f>
        <v>21.976904761904766</v>
      </c>
      <c r="T2511">
        <f>VLOOKUP(D2511,MoneyLine!$A$1:$K$33,10,FALSE)</f>
        <v>-0.45761904761904759</v>
      </c>
      <c r="V2511">
        <f>HomTotReg.!$B$17+(test!O2511*HomTotReg.!$B$18+HomTotReg.!$B$19*test!P2511+test!Q2511*HomTotReg.!$B$20)</f>
        <v>3.5675106908437724</v>
      </c>
      <c r="W2511">
        <f>VisTotReg.!$B$17+(VisTotReg.!$B$18*test!R2511+test!S2511*VisTotReg.!$B$19+test!T2511*VisTotReg.!$B$20)</f>
        <v>3.7170491237025853</v>
      </c>
      <c r="Y2511">
        <f>'MoneyLine Reg. 1'!$B$17+('MoneyLine Reg. 1'!$B$18*test!I2511+test!J2511*'MoneyLine Reg. 1'!$B$19+test!T2511*'MoneyLine Reg. 1'!$B$20+test!Q2511*'MoneyLine Reg. 1'!$B$21)</f>
        <v>-0.25122590738297368</v>
      </c>
      <c r="Z2511">
        <f>'MoneyLine Reg. 2'!$B$17+('MoneyLine Reg. 2'!$B$18*test!M2511+test!K2511*'MoneyLine Reg. 2'!$B$19+'MoneyLine Reg. 2'!$B$20*test!L2511+test!N2511*'MoneyLine Reg. 2'!$B$21)</f>
        <v>-0.10881201512223893</v>
      </c>
    </row>
    <row r="2512" spans="1:26" x14ac:dyDescent="0.3">
      <c r="A2512" s="8">
        <v>45385</v>
      </c>
      <c r="B2512" s="6" t="s">
        <v>34</v>
      </c>
      <c r="C2512" s="6"/>
      <c r="D2512" s="6" t="s">
        <v>29</v>
      </c>
      <c r="I2512">
        <f>VLOOKUP(D2512,MoneyLine!$A$1:$K$33,7,FALSE)</f>
        <v>120.64333333333332</v>
      </c>
      <c r="J2512">
        <f>VLOOKUP(B2512,MoneyLine!$A$1:$K$33,7,FALSE)</f>
        <v>70.167380952380938</v>
      </c>
      <c r="K2512">
        <f>VLOOKUP(B2512,MoneyLine!$A$1:$K$33,11,FALSE)</f>
        <v>10.367500000000003</v>
      </c>
      <c r="L2512">
        <f>VLOOKUP(B2512,MoneyLine!$A$1:$D$33,4,FALSE)</f>
        <v>52.325999999999993</v>
      </c>
      <c r="M2512">
        <f>VLOOKUP(D2512,MoneyLine!$A$1:$K$33,11,FALSE)</f>
        <v>13.331249999999997</v>
      </c>
      <c r="N2512">
        <f>VLOOKUP(D2512,MoneyLine!$A$1:$D$33,4,FALSE)</f>
        <v>55.3095</v>
      </c>
      <c r="O2512">
        <f>VLOOKUP(D2512,MoneyLine!$A$1:$Q$33,14,FALSE)</f>
        <v>76.355714285714271</v>
      </c>
      <c r="P2512">
        <f>VLOOKUP(B2512,MoneyLine!$A$1:$Q$33,17,FALSE)</f>
        <v>22.489285714285707</v>
      </c>
      <c r="Q2512">
        <f>VLOOKUP(B2512,MoneyLine!$A$1:$K$33,10,FALSE)</f>
        <v>29.06904761904762</v>
      </c>
      <c r="R2512">
        <f>VLOOKUP(B2512,MoneyLine!$A$1:$Q$33,14,FALSE)</f>
        <v>40.24047619047618</v>
      </c>
      <c r="S2512">
        <f>VLOOKUP(D2512,MoneyLine!$A$1:$Q$33,17,FALSE)</f>
        <v>28.97</v>
      </c>
      <c r="T2512">
        <f>VLOOKUP(D2512,MoneyLine!$A$1:$K$33,10,FALSE)</f>
        <v>20.598452380952381</v>
      </c>
      <c r="V2512">
        <f>HomTotReg.!$B$17+(test!O2512*HomTotReg.!$B$18+HomTotReg.!$B$19*test!P2512+test!Q2512*HomTotReg.!$B$20)</f>
        <v>2.9941829403930669</v>
      </c>
      <c r="W2512">
        <f>VisTotReg.!$B$17+(VisTotReg.!$B$18*test!R2512+test!S2512*VisTotReg.!$B$19+test!T2512*VisTotReg.!$B$20)</f>
        <v>2.426861622029969</v>
      </c>
      <c r="Y2512">
        <f>'MoneyLine Reg. 1'!$B$17+('MoneyLine Reg. 1'!$B$18*test!I2512+test!J2512*'MoneyLine Reg. 1'!$B$19+test!T2512*'MoneyLine Reg. 1'!$B$20+test!Q2512*'MoneyLine Reg. 1'!$B$21)</f>
        <v>0.63248460490505987</v>
      </c>
      <c r="Z2512">
        <f>'MoneyLine Reg. 2'!$B$17+('MoneyLine Reg. 2'!$B$18*test!M2512+test!K2512*'MoneyLine Reg. 2'!$B$19+'MoneyLine Reg. 2'!$B$20*test!L2512+test!N2512*'MoneyLine Reg. 2'!$B$21)</f>
        <v>0.57647537434664509</v>
      </c>
    </row>
    <row r="2513" spans="1:26" x14ac:dyDescent="0.3">
      <c r="A2513" s="9">
        <v>45385</v>
      </c>
      <c r="B2513" s="7" t="s">
        <v>15</v>
      </c>
      <c r="C2513" s="7"/>
      <c r="D2513" s="7" t="s">
        <v>17</v>
      </c>
      <c r="I2513">
        <f>VLOOKUP(D2513,MoneyLine!$A$1:$K$33,7,FALSE)</f>
        <v>126.67</v>
      </c>
      <c r="J2513">
        <f>VLOOKUP(B2513,MoneyLine!$A$1:$K$33,7,FALSE)</f>
        <v>101.46142857142856</v>
      </c>
      <c r="K2513">
        <f>VLOOKUP(B2513,MoneyLine!$A$1:$K$33,11,FALSE)</f>
        <v>16.143749999999997</v>
      </c>
      <c r="L2513">
        <f>VLOOKUP(B2513,MoneyLine!$A$1:$D$33,4,FALSE)</f>
        <v>52.539000000000001</v>
      </c>
      <c r="M2513">
        <f>VLOOKUP(D2513,MoneyLine!$A$1:$K$33,11,FALSE)</f>
        <v>19.922499999999999</v>
      </c>
      <c r="N2513">
        <f>VLOOKUP(D2513,MoneyLine!$A$1:$D$33,4,FALSE)</f>
        <v>49.902000000000001</v>
      </c>
      <c r="O2513">
        <f>VLOOKUP(D2513,MoneyLine!$A$1:$Q$33,14,FALSE)</f>
        <v>104.88261904761904</v>
      </c>
      <c r="P2513">
        <f>VLOOKUP(B2513,MoneyLine!$A$1:$Q$33,17,FALSE)</f>
        <v>16.578095238095237</v>
      </c>
      <c r="Q2513">
        <f>VLOOKUP(B2513,MoneyLine!$A$1:$K$33,10,FALSE)</f>
        <v>-8.7532142857142858</v>
      </c>
      <c r="R2513">
        <f>VLOOKUP(B2513,MoneyLine!$A$1:$Q$33,14,FALSE)</f>
        <v>76.89928571428571</v>
      </c>
      <c r="S2513">
        <f>VLOOKUP(D2513,MoneyLine!$A$1:$Q$33,17,FALSE)</f>
        <v>9.6223809523809507</v>
      </c>
      <c r="T2513">
        <f>VLOOKUP(D2513,MoneyLine!$A$1:$K$33,10,FALSE)</f>
        <v>23.209285714285713</v>
      </c>
      <c r="V2513">
        <f>HomTotReg.!$B$17+(test!O2513*HomTotReg.!$B$18+HomTotReg.!$B$19*test!P2513+test!Q2513*HomTotReg.!$B$20)</f>
        <v>3.7757421076527851</v>
      </c>
      <c r="W2513">
        <f>VisTotReg.!$B$17+(VisTotReg.!$B$18*test!R2513+test!S2513*VisTotReg.!$B$19+test!T2513*VisTotReg.!$B$20)</f>
        <v>2.9957149509420424</v>
      </c>
      <c r="Y2513">
        <f>'MoneyLine Reg. 1'!$B$17+('MoneyLine Reg. 1'!$B$18*test!I2513+test!J2513*'MoneyLine Reg. 1'!$B$19+test!T2513*'MoneyLine Reg. 1'!$B$20+test!Q2513*'MoneyLine Reg. 1'!$B$21)</f>
        <v>0.74597552654170296</v>
      </c>
      <c r="Z2513">
        <f>'MoneyLine Reg. 2'!$B$17+('MoneyLine Reg. 2'!$B$18*test!M2513+test!K2513*'MoneyLine Reg. 2'!$B$19+'MoneyLine Reg. 2'!$B$20*test!L2513+test!N2513*'MoneyLine Reg. 2'!$B$21)</f>
        <v>0.23687493734779341</v>
      </c>
    </row>
    <row r="2514" spans="1:26" x14ac:dyDescent="0.3">
      <c r="A2514" s="8">
        <v>45385</v>
      </c>
      <c r="B2514" s="6" t="s">
        <v>7</v>
      </c>
      <c r="C2514" s="6"/>
      <c r="D2514" s="6" t="s">
        <v>5</v>
      </c>
      <c r="I2514">
        <f>VLOOKUP(D2514,MoneyLine!$A$1:$K$33,7,FALSE)</f>
        <v>92.519047619047612</v>
      </c>
      <c r="J2514">
        <f>VLOOKUP(B2514,MoneyLine!$A$1:$K$33,7,FALSE)</f>
        <v>105.50714285714287</v>
      </c>
      <c r="K2514">
        <f>VLOOKUP(B2514,MoneyLine!$A$1:$K$33,11,FALSE)</f>
        <v>17.5075</v>
      </c>
      <c r="L2514">
        <f>VLOOKUP(B2514,MoneyLine!$A$1:$D$33,4,FALSE)</f>
        <v>51.216499999999996</v>
      </c>
      <c r="M2514">
        <f>VLOOKUP(D2514,MoneyLine!$A$1:$K$33,11,FALSE)</f>
        <v>15.5725</v>
      </c>
      <c r="N2514">
        <f>VLOOKUP(D2514,MoneyLine!$A$1:$D$33,4,FALSE)</f>
        <v>52.448999999999998</v>
      </c>
      <c r="O2514">
        <f>VLOOKUP(D2514,MoneyLine!$A$1:$Q$33,14,FALSE)</f>
        <v>80.7392857142857</v>
      </c>
      <c r="P2514">
        <f>VLOOKUP(B2514,MoneyLine!$A$1:$Q$33,17,FALSE)</f>
        <v>1.5838095238095231</v>
      </c>
      <c r="Q2514">
        <f>VLOOKUP(B2514,MoneyLine!$A$1:$K$33,10,FALSE)</f>
        <v>-6.0107142857142861</v>
      </c>
      <c r="R2514">
        <f>VLOOKUP(B2514,MoneyLine!$A$1:$Q$33,14,FALSE)</f>
        <v>89.021666666666647</v>
      </c>
      <c r="S2514">
        <f>VLOOKUP(D2514,MoneyLine!$A$1:$Q$33,17,FALSE)</f>
        <v>2.4073809523809526</v>
      </c>
      <c r="T2514">
        <f>VLOOKUP(D2514,MoneyLine!$A$1:$K$33,10,FALSE)</f>
        <v>7.11511904761905</v>
      </c>
      <c r="V2514">
        <f>HomTotReg.!$B$17+(test!O2514*HomTotReg.!$B$18+HomTotReg.!$B$19*test!P2514+test!Q2514*HomTotReg.!$B$20)</f>
        <v>3.648856049353939</v>
      </c>
      <c r="W2514">
        <f>VisTotReg.!$B$17+(VisTotReg.!$B$18*test!R2514+test!S2514*VisTotReg.!$B$19+test!T2514*VisTotReg.!$B$20)</f>
        <v>3.4407973436960209</v>
      </c>
      <c r="Y2514">
        <f>'MoneyLine Reg. 1'!$B$17+('MoneyLine Reg. 1'!$B$18*test!I2514+test!J2514*'MoneyLine Reg. 1'!$B$19+test!T2514*'MoneyLine Reg. 1'!$B$20+test!Q2514*'MoneyLine Reg. 1'!$B$21)</f>
        <v>0.11456278421959179</v>
      </c>
      <c r="Z2514">
        <f>'MoneyLine Reg. 2'!$B$17+('MoneyLine Reg. 2'!$B$18*test!M2514+test!K2514*'MoneyLine Reg. 2'!$B$19+'MoneyLine Reg. 2'!$B$20*test!L2514+test!N2514*'MoneyLine Reg. 2'!$B$21)</f>
        <v>0.17315225684817603</v>
      </c>
    </row>
    <row r="2515" spans="1:26" x14ac:dyDescent="0.3">
      <c r="A2515" s="9">
        <v>45386</v>
      </c>
      <c r="B2515" s="7" t="s">
        <v>14</v>
      </c>
      <c r="C2515" s="7"/>
      <c r="D2515" s="7" t="s">
        <v>18</v>
      </c>
      <c r="I2515">
        <f>VLOOKUP(D2515,MoneyLine!$A$1:$K$33,7,FALSE)</f>
        <v>161.3661904761905</v>
      </c>
      <c r="J2515">
        <f>VLOOKUP(B2515,MoneyLine!$A$1:$K$33,7,FALSE)</f>
        <v>85.562619047619037</v>
      </c>
      <c r="K2515">
        <f>VLOOKUP(B2515,MoneyLine!$A$1:$K$33,11,FALSE)</f>
        <v>19.403750000000002</v>
      </c>
      <c r="L2515">
        <f>VLOOKUP(B2515,MoneyLine!$A$1:$D$33,4,FALSE)</f>
        <v>49.788499999999999</v>
      </c>
      <c r="M2515">
        <f>VLOOKUP(D2515,MoneyLine!$A$1:$K$33,11,FALSE)</f>
        <v>18.088749999999997</v>
      </c>
      <c r="N2515">
        <f>VLOOKUP(D2515,MoneyLine!$A$1:$D$33,4,FALSE)</f>
        <v>55.644500000000001</v>
      </c>
      <c r="O2515">
        <f>VLOOKUP(D2515,MoneyLine!$A$1:$Q$33,14,FALSE)</f>
        <v>80.616190476190468</v>
      </c>
      <c r="P2515">
        <f>VLOOKUP(B2515,MoneyLine!$A$1:$Q$33,17,FALSE)</f>
        <v>-3.2247619047619036</v>
      </c>
      <c r="Q2515">
        <f>VLOOKUP(B2515,MoneyLine!$A$1:$K$33,10,FALSE)</f>
        <v>24.058452380952382</v>
      </c>
      <c r="R2515">
        <f>VLOOKUP(B2515,MoneyLine!$A$1:$Q$33,14,FALSE)</f>
        <v>87.124523809523808</v>
      </c>
      <c r="S2515">
        <f>VLOOKUP(D2515,MoneyLine!$A$1:$Q$33,17,FALSE)</f>
        <v>63.627142857142857</v>
      </c>
      <c r="T2515">
        <f>VLOOKUP(D2515,MoneyLine!$A$1:$K$33,10,FALSE)</f>
        <v>-8.5753571428571433</v>
      </c>
      <c r="V2515">
        <f>HomTotReg.!$B$17+(test!O2515*HomTotReg.!$B$18+HomTotReg.!$B$19*test!P2515+test!Q2515*HomTotReg.!$B$20)</f>
        <v>3.3670031664599662</v>
      </c>
      <c r="W2515">
        <f>VisTotReg.!$B$17+(VisTotReg.!$B$18*test!R2515+test!S2515*VisTotReg.!$B$19+test!T2515*VisTotReg.!$B$20)</f>
        <v>3.1035944461868747</v>
      </c>
      <c r="Y2515">
        <f>'MoneyLine Reg. 1'!$B$17+('MoneyLine Reg. 1'!$B$18*test!I2515+test!J2515*'MoneyLine Reg. 1'!$B$19+test!T2515*'MoneyLine Reg. 1'!$B$20+test!Q2515*'MoneyLine Reg. 1'!$B$21)</f>
        <v>0.50057240994106822</v>
      </c>
      <c r="Z2515">
        <f>'MoneyLine Reg. 2'!$B$17+('MoneyLine Reg. 2'!$B$18*test!M2515+test!K2515*'MoneyLine Reg. 2'!$B$19+'MoneyLine Reg. 2'!$B$20*test!L2515+test!N2515*'MoneyLine Reg. 2'!$B$21)</f>
        <v>0.55057688524756498</v>
      </c>
    </row>
    <row r="2516" spans="1:26" x14ac:dyDescent="0.3">
      <c r="A2516" s="8">
        <v>45386</v>
      </c>
      <c r="B2516" s="6" t="s">
        <v>16</v>
      </c>
      <c r="C2516" s="6"/>
      <c r="D2516" s="6" t="s">
        <v>20</v>
      </c>
      <c r="I2516">
        <f>VLOOKUP(D2516,MoneyLine!$A$1:$K$33,7,FALSE)</f>
        <v>53.481666666666655</v>
      </c>
      <c r="J2516">
        <f>VLOOKUP(B2516,MoneyLine!$A$1:$K$33,7,FALSE)</f>
        <v>64.561666666666639</v>
      </c>
      <c r="K2516">
        <f>VLOOKUP(B2516,MoneyLine!$A$1:$K$33,11,FALSE)</f>
        <v>10.3225</v>
      </c>
      <c r="L2516">
        <f>VLOOKUP(B2516,MoneyLine!$A$1:$D$33,4,FALSE)</f>
        <v>48.538999999999994</v>
      </c>
      <c r="M2516">
        <f>VLOOKUP(D2516,MoneyLine!$A$1:$K$33,11,FALSE)</f>
        <v>4.7974999999999994</v>
      </c>
      <c r="N2516">
        <f>VLOOKUP(D2516,MoneyLine!$A$1:$D$33,4,FALSE)</f>
        <v>46.0565</v>
      </c>
      <c r="O2516">
        <f>VLOOKUP(D2516,MoneyLine!$A$1:$Q$33,14,FALSE)</f>
        <v>58.340238095238099</v>
      </c>
      <c r="P2516">
        <f>VLOOKUP(B2516,MoneyLine!$A$1:$Q$33,17,FALSE)</f>
        <v>-17.098809523809521</v>
      </c>
      <c r="Q2516">
        <f>VLOOKUP(B2516,MoneyLine!$A$1:$K$33,10,FALSE)</f>
        <v>17.131547619047623</v>
      </c>
      <c r="R2516">
        <f>VLOOKUP(B2516,MoneyLine!$A$1:$Q$33,14,FALSE)</f>
        <v>75.591190476190462</v>
      </c>
      <c r="S2516">
        <f>VLOOKUP(D2516,MoneyLine!$A$1:$Q$33,17,FALSE)</f>
        <v>-10.467380952380953</v>
      </c>
      <c r="T2516">
        <f>VLOOKUP(D2516,MoneyLine!$A$1:$K$33,10,FALSE)</f>
        <v>1.6524999999999999</v>
      </c>
      <c r="V2516">
        <f>HomTotReg.!$B$17+(test!O2516*HomTotReg.!$B$18+HomTotReg.!$B$19*test!P2516+test!Q2516*HomTotReg.!$B$20)</f>
        <v>3.3546140557890212</v>
      </c>
      <c r="W2516">
        <f>VisTotReg.!$B$17+(VisTotReg.!$B$18*test!R2516+test!S2516*VisTotReg.!$B$19+test!T2516*VisTotReg.!$B$20)</f>
        <v>3.4766965404950332</v>
      </c>
      <c r="Y2516">
        <f>'MoneyLine Reg. 1'!$B$17+('MoneyLine Reg. 1'!$B$18*test!I2516+test!J2516*'MoneyLine Reg. 1'!$B$19+test!T2516*'MoneyLine Reg. 1'!$B$20+test!Q2516*'MoneyLine Reg. 1'!$B$21)</f>
        <v>-0.10380464768708131</v>
      </c>
      <c r="Z2516">
        <f>'MoneyLine Reg. 2'!$B$17+('MoneyLine Reg. 2'!$B$18*test!M2516+test!K2516*'MoneyLine Reg. 2'!$B$19+'MoneyLine Reg. 2'!$B$20*test!L2516+test!N2516*'MoneyLine Reg. 2'!$B$21)</f>
        <v>-0.31513323102743396</v>
      </c>
    </row>
    <row r="2517" spans="1:26" x14ac:dyDescent="0.3">
      <c r="A2517" s="9">
        <v>45386</v>
      </c>
      <c r="B2517" s="7" t="s">
        <v>11</v>
      </c>
      <c r="C2517" s="7"/>
      <c r="D2517" s="7" t="s">
        <v>28</v>
      </c>
      <c r="I2517">
        <f>VLOOKUP(D2517,MoneyLine!$A$1:$K$33,7,FALSE)</f>
        <v>60.434285714285707</v>
      </c>
      <c r="J2517">
        <f>VLOOKUP(B2517,MoneyLine!$A$1:$K$33,7,FALSE)</f>
        <v>121.01880952380951</v>
      </c>
      <c r="K2517">
        <f>VLOOKUP(B2517,MoneyLine!$A$1:$K$33,11,FALSE)</f>
        <v>15.838749999999997</v>
      </c>
      <c r="L2517">
        <f>VLOOKUP(B2517,MoneyLine!$A$1:$D$33,4,FALSE)</f>
        <v>52.685499999999998</v>
      </c>
      <c r="M2517">
        <f>VLOOKUP(D2517,MoneyLine!$A$1:$K$33,11,FALSE)</f>
        <v>6.9025000000000016</v>
      </c>
      <c r="N2517">
        <f>VLOOKUP(D2517,MoneyLine!$A$1:$D$33,4,FALSE)</f>
        <v>50.512499999999996</v>
      </c>
      <c r="O2517">
        <f>VLOOKUP(D2517,MoneyLine!$A$1:$Q$33,14,FALSE)</f>
        <v>47.296666666666667</v>
      </c>
      <c r="P2517">
        <f>VLOOKUP(B2517,MoneyLine!$A$1:$Q$33,17,FALSE)</f>
        <v>15.627619047619051</v>
      </c>
      <c r="Q2517">
        <f>VLOOKUP(B2517,MoneyLine!$A$1:$K$33,10,FALSE)</f>
        <v>10.4975</v>
      </c>
      <c r="R2517">
        <f>VLOOKUP(B2517,MoneyLine!$A$1:$Q$33,14,FALSE)</f>
        <v>85.286666666666662</v>
      </c>
      <c r="S2517">
        <f>VLOOKUP(D2517,MoneyLine!$A$1:$Q$33,17,FALSE)</f>
        <v>10.998333333333333</v>
      </c>
      <c r="T2517">
        <f>VLOOKUP(D2517,MoneyLine!$A$1:$K$33,10,FALSE)</f>
        <v>5.5184523809523807</v>
      </c>
      <c r="V2517">
        <f>HomTotReg.!$B$17+(test!O2517*HomTotReg.!$B$18+HomTotReg.!$B$19*test!P2517+test!Q2517*HomTotReg.!$B$20)</f>
        <v>2.9640701267034584</v>
      </c>
      <c r="W2517">
        <f>VisTotReg.!$B$17+(VisTotReg.!$B$18*test!R2517+test!S2517*VisTotReg.!$B$19+test!T2517*VisTotReg.!$B$20)</f>
        <v>3.3434223686848386</v>
      </c>
      <c r="Y2517">
        <f>'MoneyLine Reg. 1'!$B$17+('MoneyLine Reg. 1'!$B$18*test!I2517+test!J2517*'MoneyLine Reg. 1'!$B$19+test!T2517*'MoneyLine Reg. 1'!$B$20+test!Q2517*'MoneyLine Reg. 1'!$B$21)</f>
        <v>-0.5656996611528835</v>
      </c>
      <c r="Z2517">
        <f>'MoneyLine Reg. 2'!$B$17+('MoneyLine Reg. 2'!$B$18*test!M2517+test!K2517*'MoneyLine Reg. 2'!$B$19+'MoneyLine Reg. 2'!$B$20*test!L2517+test!N2517*'MoneyLine Reg. 2'!$B$21)</f>
        <v>-0.50576032191096365</v>
      </c>
    </row>
    <row r="2518" spans="1:26" x14ac:dyDescent="0.3">
      <c r="A2518" s="8">
        <v>45386</v>
      </c>
      <c r="B2518" s="6" t="s">
        <v>7</v>
      </c>
      <c r="C2518" s="6"/>
      <c r="D2518" s="6" t="s">
        <v>33</v>
      </c>
      <c r="I2518">
        <f>VLOOKUP(D2518,MoneyLine!$A$1:$K$33,7,FALSE)</f>
        <v>35.906904761904762</v>
      </c>
      <c r="J2518">
        <f>VLOOKUP(B2518,MoneyLine!$A$1:$K$33,7,FALSE)</f>
        <v>105.50714285714287</v>
      </c>
      <c r="K2518">
        <f>VLOOKUP(B2518,MoneyLine!$A$1:$K$33,11,FALSE)</f>
        <v>17.5075</v>
      </c>
      <c r="L2518">
        <f>VLOOKUP(B2518,MoneyLine!$A$1:$D$33,4,FALSE)</f>
        <v>51.216499999999996</v>
      </c>
      <c r="M2518">
        <f>VLOOKUP(D2518,MoneyLine!$A$1:$K$33,11,FALSE)</f>
        <v>3.707499999999996</v>
      </c>
      <c r="N2518">
        <f>VLOOKUP(D2518,MoneyLine!$A$1:$D$33,4,FALSE)</f>
        <v>47.251999999999995</v>
      </c>
      <c r="O2518">
        <f>VLOOKUP(D2518,MoneyLine!$A$1:$Q$33,14,FALSE)</f>
        <v>44.759523809523806</v>
      </c>
      <c r="P2518">
        <f>VLOOKUP(B2518,MoneyLine!$A$1:$Q$33,17,FALSE)</f>
        <v>1.5838095238095231</v>
      </c>
      <c r="Q2518">
        <f>VLOOKUP(B2518,MoneyLine!$A$1:$K$33,10,FALSE)</f>
        <v>-6.0107142857142861</v>
      </c>
      <c r="R2518">
        <f>VLOOKUP(B2518,MoneyLine!$A$1:$Q$33,14,FALSE)</f>
        <v>89.021666666666647</v>
      </c>
      <c r="S2518">
        <f>VLOOKUP(D2518,MoneyLine!$A$1:$Q$33,17,FALSE)</f>
        <v>-16.226190476190478</v>
      </c>
      <c r="T2518">
        <f>VLOOKUP(D2518,MoneyLine!$A$1:$K$33,10,FALSE)</f>
        <v>29.473928571428576</v>
      </c>
      <c r="V2518">
        <f>HomTotReg.!$B$17+(test!O2518*HomTotReg.!$B$18+HomTotReg.!$B$19*test!P2518+test!Q2518*HomTotReg.!$B$20)</f>
        <v>3.2680338830258244</v>
      </c>
      <c r="W2518">
        <f>VisTotReg.!$B$17+(VisTotReg.!$B$18*test!R2518+test!S2518*VisTotReg.!$B$19+test!T2518*VisTotReg.!$B$20)</f>
        <v>3.2776830203486393</v>
      </c>
      <c r="Y2518">
        <f>'MoneyLine Reg. 1'!$B$17+('MoneyLine Reg. 1'!$B$18*test!I2518+test!J2518*'MoneyLine Reg. 1'!$B$19+test!T2518*'MoneyLine Reg. 1'!$B$20+test!Q2518*'MoneyLine Reg. 1'!$B$21)</f>
        <v>-0.13062109401388505</v>
      </c>
      <c r="Z2518">
        <f>'MoneyLine Reg. 2'!$B$17+('MoneyLine Reg. 2'!$B$18*test!M2518+test!K2518*'MoneyLine Reg. 2'!$B$19+'MoneyLine Reg. 2'!$B$20*test!L2518+test!N2518*'MoneyLine Reg. 2'!$B$21)</f>
        <v>-0.9202091922583242</v>
      </c>
    </row>
    <row r="2519" spans="1:26" x14ac:dyDescent="0.3">
      <c r="A2519" s="9">
        <v>45386</v>
      </c>
      <c r="B2519" s="7" t="s">
        <v>10</v>
      </c>
      <c r="C2519" s="7"/>
      <c r="D2519" s="7" t="s">
        <v>21</v>
      </c>
      <c r="I2519">
        <f>VLOOKUP(D2519,MoneyLine!$A$1:$K$33,7,FALSE)</f>
        <v>81.149285714285725</v>
      </c>
      <c r="J2519">
        <f>VLOOKUP(B2519,MoneyLine!$A$1:$K$33,7,FALSE)</f>
        <v>43.783809523809516</v>
      </c>
      <c r="K2519">
        <f>VLOOKUP(B2519,MoneyLine!$A$1:$K$33,11,FALSE)</f>
        <v>2.1412499999999977</v>
      </c>
      <c r="L2519">
        <f>VLOOKUP(B2519,MoneyLine!$A$1:$D$33,4,FALSE)</f>
        <v>45.351499999999994</v>
      </c>
      <c r="M2519">
        <f>VLOOKUP(D2519,MoneyLine!$A$1:$K$33,11,FALSE)</f>
        <v>9.1225000000000005</v>
      </c>
      <c r="N2519">
        <f>VLOOKUP(D2519,MoneyLine!$A$1:$D$33,4,FALSE)</f>
        <v>51.807999999999993</v>
      </c>
      <c r="O2519">
        <f>VLOOKUP(D2519,MoneyLine!$A$1:$Q$33,14,FALSE)</f>
        <v>65.387857142857143</v>
      </c>
      <c r="P2519">
        <f>VLOOKUP(B2519,MoneyLine!$A$1:$Q$33,17,FALSE)</f>
        <v>-14.675714285714287</v>
      </c>
      <c r="Q2519">
        <f>VLOOKUP(B2519,MoneyLine!$A$1:$K$33,10,FALSE)</f>
        <v>13.367738095238096</v>
      </c>
      <c r="R2519">
        <f>VLOOKUP(B2519,MoneyLine!$A$1:$Q$33,14,FALSE)</f>
        <v>43.181904761904768</v>
      </c>
      <c r="S2519">
        <f>VLOOKUP(D2519,MoneyLine!$A$1:$Q$33,17,FALSE)</f>
        <v>7.3759523809523806</v>
      </c>
      <c r="T2519">
        <f>VLOOKUP(D2519,MoneyLine!$A$1:$K$33,10,FALSE)</f>
        <v>8.0371428571428574</v>
      </c>
      <c r="V2519">
        <f>HomTotReg.!$B$17+(test!O2519*HomTotReg.!$B$18+HomTotReg.!$B$19*test!P2519+test!Q2519*HomTotReg.!$B$20)</f>
        <v>3.4450266287234226</v>
      </c>
      <c r="W2519">
        <f>VisTotReg.!$B$17+(VisTotReg.!$B$18*test!R2519+test!S2519*VisTotReg.!$B$19+test!T2519*VisTotReg.!$B$20)</f>
        <v>2.8392052694375223</v>
      </c>
      <c r="Y2519">
        <f>'MoneyLine Reg. 1'!$B$17+('MoneyLine Reg. 1'!$B$18*test!I2519+test!J2519*'MoneyLine Reg. 1'!$B$19+test!T2519*'MoneyLine Reg. 1'!$B$20+test!Q2519*'MoneyLine Reg. 1'!$B$21)</f>
        <v>0.53252319080911314</v>
      </c>
      <c r="Z2519">
        <f>'MoneyLine Reg. 2'!$B$17+('MoneyLine Reg. 2'!$B$18*test!M2519+test!K2519*'MoneyLine Reg. 2'!$B$19+'MoneyLine Reg. 2'!$B$20*test!L2519+test!N2519*'MoneyLine Reg. 2'!$B$21)</f>
        <v>1.0794366823690869</v>
      </c>
    </row>
    <row r="2520" spans="1:26" x14ac:dyDescent="0.3">
      <c r="A2520" s="8">
        <v>45386</v>
      </c>
      <c r="B2520" s="6" t="s">
        <v>31</v>
      </c>
      <c r="C2520" s="6"/>
      <c r="D2520" s="6" t="s">
        <v>32</v>
      </c>
      <c r="I2520">
        <f>VLOOKUP(D2520,MoneyLine!$A$1:$K$33,7,FALSE)</f>
        <v>91.395238095238099</v>
      </c>
      <c r="J2520">
        <f>VLOOKUP(B2520,MoneyLine!$A$1:$K$33,7,FALSE)</f>
        <v>130.13119047619048</v>
      </c>
      <c r="K2520">
        <f>VLOOKUP(B2520,MoneyLine!$A$1:$K$33,11,FALSE)</f>
        <v>13.114999999999997</v>
      </c>
      <c r="L2520">
        <f>VLOOKUP(B2520,MoneyLine!$A$1:$D$33,4,FALSE)</f>
        <v>55.725999999999999</v>
      </c>
      <c r="M2520">
        <f>VLOOKUP(D2520,MoneyLine!$A$1:$K$33,11,FALSE)</f>
        <v>4.9549999999999983</v>
      </c>
      <c r="N2520">
        <f>VLOOKUP(D2520,MoneyLine!$A$1:$D$33,4,FALSE)</f>
        <v>47.241</v>
      </c>
      <c r="O2520">
        <f>VLOOKUP(D2520,MoneyLine!$A$1:$Q$33,14,FALSE)</f>
        <v>85.390952380952371</v>
      </c>
      <c r="P2520">
        <f>VLOOKUP(B2520,MoneyLine!$A$1:$Q$33,17,FALSE)</f>
        <v>29.228333333333332</v>
      </c>
      <c r="Q2520">
        <f>VLOOKUP(B2520,MoneyLine!$A$1:$K$33,10,FALSE)</f>
        <v>31.447738095238101</v>
      </c>
      <c r="R2520">
        <f>VLOOKUP(B2520,MoneyLine!$A$1:$Q$33,14,FALSE)</f>
        <v>91.865476190476173</v>
      </c>
      <c r="S2520">
        <f>VLOOKUP(D2520,MoneyLine!$A$1:$Q$33,17,FALSE)</f>
        <v>-9.4788095238095256</v>
      </c>
      <c r="T2520">
        <f>VLOOKUP(D2520,MoneyLine!$A$1:$K$33,10,FALSE)</f>
        <v>-16.679047619047623</v>
      </c>
      <c r="V2520">
        <f>HomTotReg.!$B$17+(test!O2520*HomTotReg.!$B$18+HomTotReg.!$B$19*test!P2520+test!Q2520*HomTotReg.!$B$20)</f>
        <v>2.9921785320779728</v>
      </c>
      <c r="W2520">
        <f>VisTotReg.!$B$17+(VisTotReg.!$B$18*test!R2520+test!S2520*VisTotReg.!$B$19+test!T2520*VisTotReg.!$B$20)</f>
        <v>3.9308411687058129</v>
      </c>
      <c r="Y2520">
        <f>'MoneyLine Reg. 1'!$B$17+('MoneyLine Reg. 1'!$B$18*test!I2520+test!J2520*'MoneyLine Reg. 1'!$B$19+test!T2520*'MoneyLine Reg. 1'!$B$20+test!Q2520*'MoneyLine Reg. 1'!$B$21)</f>
        <v>-0.88419945680762368</v>
      </c>
      <c r="Z2520">
        <f>'MoneyLine Reg. 2'!$B$17+('MoneyLine Reg. 2'!$B$18*test!M2520+test!K2520*'MoneyLine Reg. 2'!$B$19+'MoneyLine Reg. 2'!$B$20*test!L2520+test!N2520*'MoneyLine Reg. 2'!$B$21)</f>
        <v>-0.92690761805179411</v>
      </c>
    </row>
    <row r="2521" spans="1:26" x14ac:dyDescent="0.3">
      <c r="A2521" s="9">
        <v>45386</v>
      </c>
      <c r="B2521" s="7" t="s">
        <v>29</v>
      </c>
      <c r="C2521" s="7"/>
      <c r="D2521" s="7" t="s">
        <v>24</v>
      </c>
      <c r="I2521">
        <f>VLOOKUP(D2521,MoneyLine!$A$1:$K$33,7,FALSE)</f>
        <v>-28.852380952380948</v>
      </c>
      <c r="J2521">
        <f>VLOOKUP(B2521,MoneyLine!$A$1:$K$33,7,FALSE)</f>
        <v>120.64333333333332</v>
      </c>
      <c r="K2521">
        <f>VLOOKUP(B2521,MoneyLine!$A$1:$K$33,11,FALSE)</f>
        <v>13.331249999999997</v>
      </c>
      <c r="L2521">
        <f>VLOOKUP(B2521,MoneyLine!$A$1:$D$33,4,FALSE)</f>
        <v>55.3095</v>
      </c>
      <c r="M2521">
        <f>VLOOKUP(D2521,MoneyLine!$A$1:$K$33,11,FALSE)</f>
        <v>5.754999999999999</v>
      </c>
      <c r="N2521">
        <f>VLOOKUP(D2521,MoneyLine!$A$1:$D$33,4,FALSE)</f>
        <v>42.153999999999996</v>
      </c>
      <c r="O2521">
        <f>VLOOKUP(D2521,MoneyLine!$A$1:$Q$33,14,FALSE)</f>
        <v>7.490952380952379</v>
      </c>
      <c r="P2521">
        <f>VLOOKUP(B2521,MoneyLine!$A$1:$Q$33,17,FALSE)</f>
        <v>28.97</v>
      </c>
      <c r="Q2521">
        <f>VLOOKUP(B2521,MoneyLine!$A$1:$K$33,10,FALSE)</f>
        <v>20.598452380952381</v>
      </c>
      <c r="R2521">
        <f>VLOOKUP(B2521,MoneyLine!$A$1:$Q$33,14,FALSE)</f>
        <v>76.355714285714271</v>
      </c>
      <c r="S2521">
        <f>VLOOKUP(D2521,MoneyLine!$A$1:$Q$33,17,FALSE)</f>
        <v>-35.079523809523806</v>
      </c>
      <c r="T2521">
        <f>VLOOKUP(D2521,MoneyLine!$A$1:$K$33,10,FALSE)</f>
        <v>-0.52404761904761887</v>
      </c>
      <c r="V2521">
        <f>HomTotReg.!$B$17+(test!O2521*HomTotReg.!$B$18+HomTotReg.!$B$19*test!P2521+test!Q2521*HomTotReg.!$B$20)</f>
        <v>2.290006377490851</v>
      </c>
      <c r="W2521">
        <f>VisTotReg.!$B$17+(VisTotReg.!$B$18*test!R2521+test!S2521*VisTotReg.!$B$19+test!T2521*VisTotReg.!$B$20)</f>
        <v>3.7372139143556087</v>
      </c>
      <c r="Y2521">
        <f>'MoneyLine Reg. 1'!$B$17+('MoneyLine Reg. 1'!$B$18*test!I2521+test!J2521*'MoneyLine Reg. 1'!$B$19+test!T2521*'MoneyLine Reg. 1'!$B$20+test!Q2521*'MoneyLine Reg. 1'!$B$21)</f>
        <v>-1.6209430389975736</v>
      </c>
      <c r="Z2521">
        <f>'MoneyLine Reg. 2'!$B$17+('MoneyLine Reg. 2'!$B$18*test!M2521+test!K2521*'MoneyLine Reg. 2'!$B$19+'MoneyLine Reg. 2'!$B$20*test!L2521+test!N2521*'MoneyLine Reg. 2'!$B$21)</f>
        <v>-1.2223014005562218</v>
      </c>
    </row>
    <row r="2522" spans="1:26" x14ac:dyDescent="0.3">
      <c r="A2522" s="8">
        <v>45386</v>
      </c>
      <c r="B2522" s="6" t="s">
        <v>22</v>
      </c>
      <c r="C2522" s="6"/>
      <c r="D2522" s="6" t="s">
        <v>23</v>
      </c>
      <c r="I2522">
        <f>VLOOKUP(D2522,MoneyLine!$A$1:$K$33,7,FALSE)</f>
        <v>101.00309523809524</v>
      </c>
      <c r="J2522">
        <f>VLOOKUP(B2522,MoneyLine!$A$1:$K$33,7,FALSE)</f>
        <v>73.279761904761898</v>
      </c>
      <c r="K2522">
        <f>VLOOKUP(B2522,MoneyLine!$A$1:$K$33,11,FALSE)</f>
        <v>6.432500000000001</v>
      </c>
      <c r="L2522">
        <f>VLOOKUP(B2522,MoneyLine!$A$1:$D$33,4,FALSE)</f>
        <v>50.885999999999996</v>
      </c>
      <c r="M2522">
        <f>VLOOKUP(D2522,MoneyLine!$A$1:$K$33,11,FALSE)</f>
        <v>6.8149999999999995</v>
      </c>
      <c r="N2522">
        <f>VLOOKUP(D2522,MoneyLine!$A$1:$D$33,4,FALSE)</f>
        <v>52.277999999999999</v>
      </c>
      <c r="O2522">
        <f>VLOOKUP(D2522,MoneyLine!$A$1:$Q$33,14,FALSE)</f>
        <v>66.898333333333312</v>
      </c>
      <c r="P2522">
        <f>VLOOKUP(B2522,MoneyLine!$A$1:$Q$33,17,FALSE)</f>
        <v>-0.22023809523809401</v>
      </c>
      <c r="Q2522">
        <f>VLOOKUP(B2522,MoneyLine!$A$1:$K$33,10,FALSE)</f>
        <v>10.709166666666667</v>
      </c>
      <c r="R2522">
        <f>VLOOKUP(B2522,MoneyLine!$A$1:$Q$33,14,FALSE)</f>
        <v>70.076904761904771</v>
      </c>
      <c r="S2522">
        <f>VLOOKUP(D2522,MoneyLine!$A$1:$Q$33,17,FALSE)</f>
        <v>22.973095238095237</v>
      </c>
      <c r="T2522">
        <f>VLOOKUP(D2522,MoneyLine!$A$1:$K$33,10,FALSE)</f>
        <v>43.088928571428575</v>
      </c>
      <c r="V2522">
        <f>HomTotReg.!$B$17+(test!O2522*HomTotReg.!$B$18+HomTotReg.!$B$19*test!P2522+test!Q2522*HomTotReg.!$B$20)</f>
        <v>3.3371430849926096</v>
      </c>
      <c r="W2522">
        <f>VisTotReg.!$B$17+(VisTotReg.!$B$18*test!R2522+test!S2522*VisTotReg.!$B$19+test!T2522*VisTotReg.!$B$20)</f>
        <v>2.5030634189529906</v>
      </c>
      <c r="Y2522">
        <f>'MoneyLine Reg. 1'!$B$17+('MoneyLine Reg. 1'!$B$18*test!I2522+test!J2522*'MoneyLine Reg. 1'!$B$19+test!T2522*'MoneyLine Reg. 1'!$B$20+test!Q2522*'MoneyLine Reg. 1'!$B$21)</f>
        <v>0.89930283118146248</v>
      </c>
      <c r="Z2522">
        <f>'MoneyLine Reg. 2'!$B$17+('MoneyLine Reg. 2'!$B$18*test!M2522+test!K2522*'MoneyLine Reg. 2'!$B$19+'MoneyLine Reg. 2'!$B$20*test!L2522+test!N2522*'MoneyLine Reg. 2'!$B$21)</f>
        <v>0.30308448391411114</v>
      </c>
    </row>
    <row r="2523" spans="1:26" x14ac:dyDescent="0.3">
      <c r="A2523" s="9">
        <v>45386</v>
      </c>
      <c r="B2523" s="7" t="s">
        <v>3</v>
      </c>
      <c r="C2523" s="7"/>
      <c r="D2523" s="7" t="s">
        <v>12</v>
      </c>
      <c r="I2523">
        <f>VLOOKUP(D2523,MoneyLine!$A$1:$K$33,7,FALSE)</f>
        <v>38.000238095238089</v>
      </c>
      <c r="J2523">
        <f>VLOOKUP(B2523,MoneyLine!$A$1:$K$33,7,FALSE)</f>
        <v>103.61880952380953</v>
      </c>
      <c r="K2523">
        <f>VLOOKUP(B2523,MoneyLine!$A$1:$K$33,11,FALSE)</f>
        <v>6.7725000000000009</v>
      </c>
      <c r="L2523">
        <f>VLOOKUP(B2523,MoneyLine!$A$1:$D$33,4,FALSE)</f>
        <v>53.618500000000004</v>
      </c>
      <c r="M2523">
        <f>VLOOKUP(D2523,MoneyLine!$A$1:$K$33,11,FALSE)</f>
        <v>5.6062500000000011</v>
      </c>
      <c r="N2523">
        <f>VLOOKUP(D2523,MoneyLine!$A$1:$D$33,4,FALSE)</f>
        <v>46.611499999999999</v>
      </c>
      <c r="O2523">
        <f>VLOOKUP(D2523,MoneyLine!$A$1:$Q$33,14,FALSE)</f>
        <v>32.669761904761899</v>
      </c>
      <c r="P2523">
        <f>VLOOKUP(B2523,MoneyLine!$A$1:$Q$33,17,FALSE)</f>
        <v>15.725476190476186</v>
      </c>
      <c r="Q2523">
        <f>VLOOKUP(B2523,MoneyLine!$A$1:$K$33,10,FALSE)</f>
        <v>34.368214285714288</v>
      </c>
      <c r="R2523">
        <f>VLOOKUP(B2523,MoneyLine!$A$1:$Q$33,14,FALSE)</f>
        <v>76.556190476190451</v>
      </c>
      <c r="S2523">
        <f>VLOOKUP(D2523,MoneyLine!$A$1:$Q$33,17,FALSE)</f>
        <v>-1.7361904761904778</v>
      </c>
      <c r="T2523">
        <f>VLOOKUP(D2523,MoneyLine!$A$1:$K$33,10,FALSE)</f>
        <v>20.738571428571433</v>
      </c>
      <c r="V2523">
        <f>HomTotReg.!$B$17+(test!O2523*HomTotReg.!$B$18+HomTotReg.!$B$19*test!P2523+test!Q2523*HomTotReg.!$B$20)</f>
        <v>2.5450481741544353</v>
      </c>
      <c r="W2523">
        <f>VisTotReg.!$B$17+(VisTotReg.!$B$18*test!R2523+test!S2523*VisTotReg.!$B$19+test!T2523*VisTotReg.!$B$20)</f>
        <v>3.1292791597971235</v>
      </c>
      <c r="Y2523">
        <f>'MoneyLine Reg. 1'!$B$17+('MoneyLine Reg. 1'!$B$18*test!I2523+test!J2523*'MoneyLine Reg. 1'!$B$19+test!T2523*'MoneyLine Reg. 1'!$B$20+test!Q2523*'MoneyLine Reg. 1'!$B$21)</f>
        <v>-0.61343541830216552</v>
      </c>
      <c r="Z2523">
        <f>'MoneyLine Reg. 2'!$B$17+('MoneyLine Reg. 2'!$B$18*test!M2523+test!K2523*'MoneyLine Reg. 2'!$B$19+'MoneyLine Reg. 2'!$B$20*test!L2523+test!N2523*'MoneyLine Reg. 2'!$B$21)</f>
        <v>-0.40065263921151795</v>
      </c>
    </row>
    <row r="2524" spans="1:26" x14ac:dyDescent="0.3">
      <c r="A2524" s="8">
        <v>45387</v>
      </c>
      <c r="B2524" s="6" t="s">
        <v>34</v>
      </c>
      <c r="C2524" s="6"/>
      <c r="D2524" s="6" t="s">
        <v>26</v>
      </c>
      <c r="I2524">
        <f>VLOOKUP(D2524,MoneyLine!$A$1:$K$33,7,FALSE)</f>
        <v>2.4278571428571381</v>
      </c>
      <c r="J2524">
        <f>VLOOKUP(B2524,MoneyLine!$A$1:$K$33,7,FALSE)</f>
        <v>70.167380952380938</v>
      </c>
      <c r="K2524">
        <f>VLOOKUP(B2524,MoneyLine!$A$1:$K$33,11,FALSE)</f>
        <v>10.367500000000003</v>
      </c>
      <c r="L2524">
        <f>VLOOKUP(B2524,MoneyLine!$A$1:$D$33,4,FALSE)</f>
        <v>52.325999999999993</v>
      </c>
      <c r="M2524">
        <f>VLOOKUP(D2524,MoneyLine!$A$1:$K$33,11,FALSE)</f>
        <v>7.2874999999999996</v>
      </c>
      <c r="N2524">
        <f>VLOOKUP(D2524,MoneyLine!$A$1:$D$33,4,FALSE)</f>
        <v>44.772500000000001</v>
      </c>
      <c r="O2524">
        <f>VLOOKUP(D2524,MoneyLine!$A$1:$Q$33,14,FALSE)</f>
        <v>21.040476190476188</v>
      </c>
      <c r="P2524">
        <f>VLOOKUP(B2524,MoneyLine!$A$1:$Q$33,17,FALSE)</f>
        <v>22.489285714285707</v>
      </c>
      <c r="Q2524">
        <f>VLOOKUP(B2524,MoneyLine!$A$1:$K$33,10,FALSE)</f>
        <v>29.06904761904762</v>
      </c>
      <c r="R2524">
        <f>VLOOKUP(B2524,MoneyLine!$A$1:$Q$33,14,FALSE)</f>
        <v>40.24047619047618</v>
      </c>
      <c r="S2524">
        <f>VLOOKUP(D2524,MoneyLine!$A$1:$Q$33,17,FALSE)</f>
        <v>-8.321428571428573</v>
      </c>
      <c r="T2524">
        <f>VLOOKUP(D2524,MoneyLine!$A$1:$K$33,10,FALSE)</f>
        <v>13.537738095238096</v>
      </c>
      <c r="V2524">
        <f>HomTotReg.!$B$17+(test!O2524*HomTotReg.!$B$18+HomTotReg.!$B$19*test!P2524+test!Q2524*HomTotReg.!$B$20)</f>
        <v>2.4087074484166719</v>
      </c>
      <c r="W2524">
        <f>VisTotReg.!$B$17+(VisTotReg.!$B$18*test!R2524+test!S2524*VisTotReg.!$B$19+test!T2524*VisTotReg.!$B$20)</f>
        <v>2.8632543844328722</v>
      </c>
      <c r="Y2524">
        <f>'MoneyLine Reg. 1'!$B$17+('MoneyLine Reg. 1'!$B$18*test!I2524+test!J2524*'MoneyLine Reg. 1'!$B$19+test!T2524*'MoneyLine Reg. 1'!$B$20+test!Q2524*'MoneyLine Reg. 1'!$B$21)</f>
        <v>-0.62351971385956295</v>
      </c>
      <c r="Z2524">
        <f>'MoneyLine Reg. 2'!$B$17+('MoneyLine Reg. 2'!$B$18*test!M2524+test!K2524*'MoneyLine Reg. 2'!$B$19+'MoneyLine Reg. 2'!$B$20*test!L2524+test!N2524*'MoneyLine Reg. 2'!$B$21)</f>
        <v>-0.54317243785212943</v>
      </c>
    </row>
    <row r="2525" spans="1:26" x14ac:dyDescent="0.3">
      <c r="A2525" s="9">
        <v>45387</v>
      </c>
      <c r="B2525" s="7" t="s">
        <v>27</v>
      </c>
      <c r="C2525" s="7"/>
      <c r="D2525" s="7" t="s">
        <v>25</v>
      </c>
      <c r="I2525">
        <f>VLOOKUP(D2525,MoneyLine!$A$1:$K$33,7,FALSE)</f>
        <v>56.057857142857138</v>
      </c>
      <c r="J2525">
        <f>VLOOKUP(B2525,MoneyLine!$A$1:$K$33,7,FALSE)</f>
        <v>57.437380952380948</v>
      </c>
      <c r="K2525">
        <f>VLOOKUP(B2525,MoneyLine!$A$1:$K$33,11,FALSE)</f>
        <v>10.504999999999999</v>
      </c>
      <c r="L2525">
        <f>VLOOKUP(B2525,MoneyLine!$A$1:$D$33,4,FALSE)</f>
        <v>52.064499999999995</v>
      </c>
      <c r="M2525">
        <f>VLOOKUP(D2525,MoneyLine!$A$1:$K$33,11,FALSE)</f>
        <v>10.718750000000002</v>
      </c>
      <c r="N2525">
        <f>VLOOKUP(D2525,MoneyLine!$A$1:$D$33,4,FALSE)</f>
        <v>47.954500000000003</v>
      </c>
      <c r="O2525">
        <f>VLOOKUP(D2525,MoneyLine!$A$1:$Q$33,14,FALSE)</f>
        <v>60.674999999999997</v>
      </c>
      <c r="P2525">
        <f>VLOOKUP(B2525,MoneyLine!$A$1:$Q$33,17,FALSE)</f>
        <v>0.65357142857142814</v>
      </c>
      <c r="Q2525">
        <f>VLOOKUP(B2525,MoneyLine!$A$1:$K$33,10,FALSE)</f>
        <v>23.449285714285718</v>
      </c>
      <c r="R2525">
        <f>VLOOKUP(B2525,MoneyLine!$A$1:$Q$33,14,FALSE)</f>
        <v>42.338571428571427</v>
      </c>
      <c r="S2525">
        <f>VLOOKUP(D2525,MoneyLine!$A$1:$Q$33,17,FALSE)</f>
        <v>-14.592857142857142</v>
      </c>
      <c r="T2525">
        <f>VLOOKUP(D2525,MoneyLine!$A$1:$K$33,10,FALSE)</f>
        <v>27.424404761904761</v>
      </c>
      <c r="V2525">
        <f>HomTotReg.!$B$17+(test!O2525*HomTotReg.!$B$18+HomTotReg.!$B$19*test!P2525+test!Q2525*HomTotReg.!$B$20)</f>
        <v>3.1215569439569864</v>
      </c>
      <c r="W2525">
        <f>VisTotReg.!$B$17+(VisTotReg.!$B$18*test!R2525+test!S2525*VisTotReg.!$B$19+test!T2525*VisTotReg.!$B$20)</f>
        <v>2.739573480252786</v>
      </c>
      <c r="Y2525">
        <f>'MoneyLine Reg. 1'!$B$17+('MoneyLine Reg. 1'!$B$18*test!I2525+test!J2525*'MoneyLine Reg. 1'!$B$19+test!T2525*'MoneyLine Reg. 1'!$B$20+test!Q2525*'MoneyLine Reg. 1'!$B$21)</f>
        <v>0.29696113119635165</v>
      </c>
      <c r="Z2525">
        <f>'MoneyLine Reg. 2'!$B$17+('MoneyLine Reg. 2'!$B$18*test!M2525+test!K2525*'MoneyLine Reg. 2'!$B$19+'MoneyLine Reg. 2'!$B$20*test!L2525+test!N2525*'MoneyLine Reg. 2'!$B$21)</f>
        <v>-9.5591623690756133E-2</v>
      </c>
    </row>
    <row r="2526" spans="1:26" x14ac:dyDescent="0.3">
      <c r="A2526" s="8">
        <v>45387</v>
      </c>
      <c r="B2526" s="6" t="s">
        <v>4</v>
      </c>
      <c r="C2526" s="6"/>
      <c r="D2526" s="6" t="s">
        <v>13</v>
      </c>
      <c r="I2526">
        <f>VLOOKUP(D2526,MoneyLine!$A$1:$K$33,7,FALSE)</f>
        <v>52.757857142857148</v>
      </c>
      <c r="J2526">
        <f>VLOOKUP(B2526,MoneyLine!$A$1:$K$33,7,FALSE)</f>
        <v>71.288571428571402</v>
      </c>
      <c r="K2526">
        <f>VLOOKUP(B2526,MoneyLine!$A$1:$K$33,11,FALSE)</f>
        <v>4.0925000000000029</v>
      </c>
      <c r="L2526">
        <f>VLOOKUP(B2526,MoneyLine!$A$1:$D$33,4,FALSE)</f>
        <v>50.962499999999999</v>
      </c>
      <c r="M2526">
        <f>VLOOKUP(D2526,MoneyLine!$A$1:$K$33,11,FALSE)</f>
        <v>5.03125</v>
      </c>
      <c r="N2526">
        <f>VLOOKUP(D2526,MoneyLine!$A$1:$D$33,4,FALSE)</f>
        <v>47.964499999999994</v>
      </c>
      <c r="O2526">
        <f>VLOOKUP(D2526,MoneyLine!$A$1:$Q$33,14,FALSE)</f>
        <v>36.921904761904756</v>
      </c>
      <c r="P2526">
        <f>VLOOKUP(B2526,MoneyLine!$A$1:$Q$33,17,FALSE)</f>
        <v>33.857619047619039</v>
      </c>
      <c r="Q2526">
        <f>VLOOKUP(B2526,MoneyLine!$A$1:$K$33,10,FALSE)</f>
        <v>21.901309523809527</v>
      </c>
      <c r="R2526">
        <f>VLOOKUP(B2526,MoneyLine!$A$1:$Q$33,14,FALSE)</f>
        <v>28.298571428571432</v>
      </c>
      <c r="S2526">
        <f>VLOOKUP(D2526,MoneyLine!$A$1:$Q$33,17,FALSE)</f>
        <v>6.5440476190476176</v>
      </c>
      <c r="T2526">
        <f>VLOOKUP(D2526,MoneyLine!$A$1:$K$33,10,FALSE)</f>
        <v>-4.3963095238095242</v>
      </c>
      <c r="V2526">
        <f>HomTotReg.!$B$17+(test!O2526*HomTotReg.!$B$18+HomTotReg.!$B$19*test!P2526+test!Q2526*HomTotReg.!$B$20)</f>
        <v>2.5353571418119327</v>
      </c>
      <c r="W2526">
        <f>VisTotReg.!$B$17+(VisTotReg.!$B$18*test!R2526+test!S2526*VisTotReg.!$B$19+test!T2526*VisTotReg.!$B$20)</f>
        <v>2.8531589063518732</v>
      </c>
      <c r="Y2526">
        <f>'MoneyLine Reg. 1'!$B$17+('MoneyLine Reg. 1'!$B$18*test!I2526+test!J2526*'MoneyLine Reg. 1'!$B$19+test!T2526*'MoneyLine Reg. 1'!$B$20+test!Q2526*'MoneyLine Reg. 1'!$B$21)</f>
        <v>-0.31980528409928322</v>
      </c>
      <c r="Z2526">
        <f>'MoneyLine Reg. 2'!$B$17+('MoneyLine Reg. 2'!$B$18*test!M2526+test!K2526*'MoneyLine Reg. 2'!$B$19+'MoneyLine Reg. 2'!$B$20*test!L2526+test!N2526*'MoneyLine Reg. 2'!$B$21)</f>
        <v>1.8491287418564983E-2</v>
      </c>
    </row>
    <row r="2527" spans="1:26" x14ac:dyDescent="0.3">
      <c r="A2527" s="9">
        <v>45387</v>
      </c>
      <c r="B2527" s="7" t="s">
        <v>12</v>
      </c>
      <c r="C2527" s="7"/>
      <c r="D2527" s="7" t="s">
        <v>18</v>
      </c>
      <c r="I2527">
        <f>VLOOKUP(D2527,MoneyLine!$A$1:$K$33,7,FALSE)</f>
        <v>161.3661904761905</v>
      </c>
      <c r="J2527">
        <f>VLOOKUP(B2527,MoneyLine!$A$1:$K$33,7,FALSE)</f>
        <v>38.000238095238089</v>
      </c>
      <c r="K2527">
        <f>VLOOKUP(B2527,MoneyLine!$A$1:$K$33,11,FALSE)</f>
        <v>5.6062500000000011</v>
      </c>
      <c r="L2527">
        <f>VLOOKUP(B2527,MoneyLine!$A$1:$D$33,4,FALSE)</f>
        <v>46.611499999999999</v>
      </c>
      <c r="M2527">
        <f>VLOOKUP(D2527,MoneyLine!$A$1:$K$33,11,FALSE)</f>
        <v>18.088749999999997</v>
      </c>
      <c r="N2527">
        <f>VLOOKUP(D2527,MoneyLine!$A$1:$D$33,4,FALSE)</f>
        <v>55.644500000000001</v>
      </c>
      <c r="O2527">
        <f>VLOOKUP(D2527,MoneyLine!$A$1:$Q$33,14,FALSE)</f>
        <v>80.616190476190468</v>
      </c>
      <c r="P2527">
        <f>VLOOKUP(B2527,MoneyLine!$A$1:$Q$33,17,FALSE)</f>
        <v>-1.7361904761904778</v>
      </c>
      <c r="Q2527">
        <f>VLOOKUP(B2527,MoneyLine!$A$1:$K$33,10,FALSE)</f>
        <v>20.738571428571433</v>
      </c>
      <c r="R2527">
        <f>VLOOKUP(B2527,MoneyLine!$A$1:$Q$33,14,FALSE)</f>
        <v>32.669761904761899</v>
      </c>
      <c r="S2527">
        <f>VLOOKUP(D2527,MoneyLine!$A$1:$Q$33,17,FALSE)</f>
        <v>63.627142857142857</v>
      </c>
      <c r="T2527">
        <f>VLOOKUP(D2527,MoneyLine!$A$1:$K$33,10,FALSE)</f>
        <v>-8.5753571428571433</v>
      </c>
      <c r="V2527">
        <f>HomTotReg.!$B$17+(test!O2527*HomTotReg.!$B$18+HomTotReg.!$B$19*test!P2527+test!Q2527*HomTotReg.!$B$20)</f>
        <v>3.3878300266453358</v>
      </c>
      <c r="W2527">
        <f>VisTotReg.!$B$17+(VisTotReg.!$B$18*test!R2527+test!S2527*VisTotReg.!$B$19+test!T2527*VisTotReg.!$B$20)</f>
        <v>2.4576840139069063</v>
      </c>
      <c r="Y2527">
        <f>'MoneyLine Reg. 1'!$B$17+('MoneyLine Reg. 1'!$B$18*test!I2527+test!J2527*'MoneyLine Reg. 1'!$B$19+test!T2527*'MoneyLine Reg. 1'!$B$20+test!Q2527*'MoneyLine Reg. 1'!$B$21)</f>
        <v>1.0813339497275389</v>
      </c>
      <c r="Z2527">
        <f>'MoneyLine Reg. 2'!$B$17+('MoneyLine Reg. 2'!$B$18*test!M2527+test!K2527*'MoneyLine Reg. 2'!$B$19+'MoneyLine Reg. 2'!$B$20*test!L2527+test!N2527*'MoneyLine Reg. 2'!$B$21)</f>
        <v>1.6006530145049971</v>
      </c>
    </row>
    <row r="2528" spans="1:26" x14ac:dyDescent="0.3">
      <c r="A2528" s="8">
        <v>45387</v>
      </c>
      <c r="B2528" s="6" t="s">
        <v>17</v>
      </c>
      <c r="C2528" s="6"/>
      <c r="D2528" s="6" t="s">
        <v>19</v>
      </c>
      <c r="I2528">
        <f>VLOOKUP(D2528,MoneyLine!$A$1:$K$33,7,FALSE)</f>
        <v>99.267142857142858</v>
      </c>
      <c r="J2528">
        <f>VLOOKUP(B2528,MoneyLine!$A$1:$K$33,7,FALSE)</f>
        <v>126.67</v>
      </c>
      <c r="K2528">
        <f>VLOOKUP(B2528,MoneyLine!$A$1:$K$33,11,FALSE)</f>
        <v>19.922499999999999</v>
      </c>
      <c r="L2528">
        <f>VLOOKUP(B2528,MoneyLine!$A$1:$D$33,4,FALSE)</f>
        <v>49.902000000000001</v>
      </c>
      <c r="M2528">
        <f>VLOOKUP(D2528,MoneyLine!$A$1:$K$33,11,FALSE)</f>
        <v>11.873749999999998</v>
      </c>
      <c r="N2528">
        <f>VLOOKUP(D2528,MoneyLine!$A$1:$D$33,4,FALSE)</f>
        <v>44.580500000000001</v>
      </c>
      <c r="O2528">
        <f>VLOOKUP(D2528,MoneyLine!$A$1:$Q$33,14,FALSE)</f>
        <v>93.099761904761891</v>
      </c>
      <c r="P2528">
        <f>VLOOKUP(B2528,MoneyLine!$A$1:$Q$33,17,FALSE)</f>
        <v>9.6223809523809507</v>
      </c>
      <c r="Q2528">
        <f>VLOOKUP(B2528,MoneyLine!$A$1:$K$33,10,FALSE)</f>
        <v>23.209285714285713</v>
      </c>
      <c r="R2528">
        <f>VLOOKUP(B2528,MoneyLine!$A$1:$Q$33,14,FALSE)</f>
        <v>104.88261904761904</v>
      </c>
      <c r="S2528">
        <f>VLOOKUP(D2528,MoneyLine!$A$1:$Q$33,17,FALSE)</f>
        <v>-14.223571428571427</v>
      </c>
      <c r="T2528">
        <f>VLOOKUP(D2528,MoneyLine!$A$1:$K$33,10,FALSE)</f>
        <v>-3.2023809523808761E-2</v>
      </c>
      <c r="V2528">
        <f>HomTotReg.!$B$17+(test!O2528*HomTotReg.!$B$18+HomTotReg.!$B$19*test!P2528+test!Q2528*HomTotReg.!$B$20)</f>
        <v>3.3723574920577959</v>
      </c>
      <c r="W2528">
        <f>VisTotReg.!$B$17+(VisTotReg.!$B$18*test!R2528+test!S2528*VisTotReg.!$B$19+test!T2528*VisTotReg.!$B$20)</f>
        <v>3.8824217906331873</v>
      </c>
      <c r="Y2528">
        <f>'MoneyLine Reg. 1'!$B$17+('MoneyLine Reg. 1'!$B$18*test!I2528+test!J2528*'MoneyLine Reg. 1'!$B$19+test!T2528*'MoneyLine Reg. 1'!$B$20+test!Q2528*'MoneyLine Reg. 1'!$B$21)</f>
        <v>-0.45433528570360504</v>
      </c>
      <c r="Z2528">
        <f>'MoneyLine Reg. 2'!$B$17+('MoneyLine Reg. 2'!$B$18*test!M2528+test!K2528*'MoneyLine Reg. 2'!$B$19+'MoneyLine Reg. 2'!$B$20*test!L2528+test!N2528*'MoneyLine Reg. 2'!$B$21)</f>
        <v>-0.6561203906802322</v>
      </c>
    </row>
    <row r="2529" spans="1:26" x14ac:dyDescent="0.3">
      <c r="A2529" s="9">
        <v>45387</v>
      </c>
      <c r="B2529" s="7" t="s">
        <v>11</v>
      </c>
      <c r="C2529" s="7"/>
      <c r="D2529" s="7" t="s">
        <v>9</v>
      </c>
      <c r="I2529">
        <f>VLOOKUP(D2529,MoneyLine!$A$1:$K$33,7,FALSE)</f>
        <v>154.76523809523809</v>
      </c>
      <c r="J2529">
        <f>VLOOKUP(B2529,MoneyLine!$A$1:$K$33,7,FALSE)</f>
        <v>121.01880952380951</v>
      </c>
      <c r="K2529">
        <f>VLOOKUP(B2529,MoneyLine!$A$1:$K$33,11,FALSE)</f>
        <v>15.838749999999997</v>
      </c>
      <c r="L2529">
        <f>VLOOKUP(B2529,MoneyLine!$A$1:$D$33,4,FALSE)</f>
        <v>52.685499999999998</v>
      </c>
      <c r="M2529">
        <f>VLOOKUP(D2529,MoneyLine!$A$1:$K$33,11,FALSE)</f>
        <v>17.220000000000002</v>
      </c>
      <c r="N2529">
        <f>VLOOKUP(D2529,MoneyLine!$A$1:$D$33,4,FALSE)</f>
        <v>58.933</v>
      </c>
      <c r="O2529">
        <f>VLOOKUP(D2529,MoneyLine!$A$1:$Q$33,14,FALSE)</f>
        <v>117.61833333333333</v>
      </c>
      <c r="P2529">
        <f>VLOOKUP(B2529,MoneyLine!$A$1:$Q$33,17,FALSE)</f>
        <v>15.627619047619051</v>
      </c>
      <c r="Q2529">
        <f>VLOOKUP(B2529,MoneyLine!$A$1:$K$33,10,FALSE)</f>
        <v>10.4975</v>
      </c>
      <c r="R2529">
        <f>VLOOKUP(B2529,MoneyLine!$A$1:$Q$33,14,FALSE)</f>
        <v>85.286666666666662</v>
      </c>
      <c r="S2529">
        <f>VLOOKUP(D2529,MoneyLine!$A$1:$Q$33,17,FALSE)</f>
        <v>29.393333333333338</v>
      </c>
      <c r="T2529">
        <f>VLOOKUP(D2529,MoneyLine!$A$1:$K$33,10,FALSE)</f>
        <v>-2.4774999999999996</v>
      </c>
      <c r="V2529">
        <f>HomTotReg.!$B$17+(test!O2529*HomTotReg.!$B$18+HomTotReg.!$B$19*test!P2529+test!Q2529*HomTotReg.!$B$20)</f>
        <v>3.7083788164243661</v>
      </c>
      <c r="W2529">
        <f>VisTotReg.!$B$17+(VisTotReg.!$B$18*test!R2529+test!S2529*VisTotReg.!$B$19+test!T2529*VisTotReg.!$B$20)</f>
        <v>3.2971789344907654</v>
      </c>
      <c r="Y2529">
        <f>'MoneyLine Reg. 1'!$B$17+('MoneyLine Reg. 1'!$B$18*test!I2529+test!J2529*'MoneyLine Reg. 1'!$B$19+test!T2529*'MoneyLine Reg. 1'!$B$20+test!Q2529*'MoneyLine Reg. 1'!$B$21)</f>
        <v>0.24786617873681416</v>
      </c>
      <c r="Z2529">
        <f>'MoneyLine Reg. 2'!$B$17+('MoneyLine Reg. 2'!$B$18*test!M2529+test!K2529*'MoneyLine Reg. 2'!$B$19+'MoneyLine Reg. 2'!$B$20*test!L2529+test!N2529*'MoneyLine Reg. 2'!$B$21)</f>
        <v>0.72324941737211423</v>
      </c>
    </row>
    <row r="2530" spans="1:26" x14ac:dyDescent="0.3">
      <c r="A2530" s="8">
        <v>45388</v>
      </c>
      <c r="B2530" s="6" t="s">
        <v>31</v>
      </c>
      <c r="C2530" s="6"/>
      <c r="D2530" s="6" t="s">
        <v>14</v>
      </c>
      <c r="I2530">
        <f>VLOOKUP(D2530,MoneyLine!$A$1:$K$33,7,FALSE)</f>
        <v>85.562619047619037</v>
      </c>
      <c r="J2530">
        <f>VLOOKUP(B2530,MoneyLine!$A$1:$K$33,7,FALSE)</f>
        <v>130.13119047619048</v>
      </c>
      <c r="K2530">
        <f>VLOOKUP(B2530,MoneyLine!$A$1:$K$33,11,FALSE)</f>
        <v>13.114999999999997</v>
      </c>
      <c r="L2530">
        <f>VLOOKUP(B2530,MoneyLine!$A$1:$D$33,4,FALSE)</f>
        <v>55.725999999999999</v>
      </c>
      <c r="M2530">
        <f>VLOOKUP(D2530,MoneyLine!$A$1:$K$33,11,FALSE)</f>
        <v>19.403750000000002</v>
      </c>
      <c r="N2530">
        <f>VLOOKUP(D2530,MoneyLine!$A$1:$D$33,4,FALSE)</f>
        <v>49.788499999999999</v>
      </c>
      <c r="O2530">
        <f>VLOOKUP(D2530,MoneyLine!$A$1:$Q$33,14,FALSE)</f>
        <v>87.124523809523808</v>
      </c>
      <c r="P2530">
        <f>VLOOKUP(B2530,MoneyLine!$A$1:$Q$33,17,FALSE)</f>
        <v>29.228333333333332</v>
      </c>
      <c r="Q2530">
        <f>VLOOKUP(B2530,MoneyLine!$A$1:$K$33,10,FALSE)</f>
        <v>31.447738095238101</v>
      </c>
      <c r="R2530">
        <f>VLOOKUP(B2530,MoneyLine!$A$1:$Q$33,14,FALSE)</f>
        <v>91.865476190476173</v>
      </c>
      <c r="S2530">
        <f>VLOOKUP(D2530,MoneyLine!$A$1:$Q$33,17,FALSE)</f>
        <v>-3.2247619047619036</v>
      </c>
      <c r="T2530">
        <f>VLOOKUP(D2530,MoneyLine!$A$1:$K$33,10,FALSE)</f>
        <v>24.058452380952382</v>
      </c>
      <c r="V2530">
        <f>HomTotReg.!$B$17+(test!O2530*HomTotReg.!$B$18+HomTotReg.!$B$19*test!P2530+test!Q2530*HomTotReg.!$B$20)</f>
        <v>3.0105272479105176</v>
      </c>
      <c r="W2530">
        <f>VisTotReg.!$B$17+(VisTotReg.!$B$18*test!R2530+test!S2530*VisTotReg.!$B$19+test!T2530*VisTotReg.!$B$20)</f>
        <v>3.275255278827351</v>
      </c>
      <c r="Y2530">
        <f>'MoneyLine Reg. 1'!$B$17+('MoneyLine Reg. 1'!$B$18*test!I2530+test!J2530*'MoneyLine Reg. 1'!$B$19+test!T2530*'MoneyLine Reg. 1'!$B$20+test!Q2530*'MoneyLine Reg. 1'!$B$21)</f>
        <v>-0.37744482356312181</v>
      </c>
      <c r="Z2530">
        <f>'MoneyLine Reg. 2'!$B$17+('MoneyLine Reg. 2'!$B$18*test!M2530+test!K2530*'MoneyLine Reg. 2'!$B$19+'MoneyLine Reg. 2'!$B$20*test!L2530+test!N2530*'MoneyLine Reg. 2'!$B$21)</f>
        <v>0.13486271094717051</v>
      </c>
    </row>
    <row r="2531" spans="1:26" x14ac:dyDescent="0.3">
      <c r="A2531" s="9">
        <v>45388</v>
      </c>
      <c r="B2531" s="7" t="s">
        <v>4</v>
      </c>
      <c r="C2531" s="7"/>
      <c r="D2531" s="7" t="s">
        <v>20</v>
      </c>
      <c r="I2531">
        <f>VLOOKUP(D2531,MoneyLine!$A$1:$K$33,7,FALSE)</f>
        <v>53.481666666666655</v>
      </c>
      <c r="J2531">
        <f>VLOOKUP(B2531,MoneyLine!$A$1:$K$33,7,FALSE)</f>
        <v>71.288571428571402</v>
      </c>
      <c r="K2531">
        <f>VLOOKUP(B2531,MoneyLine!$A$1:$K$33,11,FALSE)</f>
        <v>4.0925000000000029</v>
      </c>
      <c r="L2531">
        <f>VLOOKUP(B2531,MoneyLine!$A$1:$D$33,4,FALSE)</f>
        <v>50.962499999999999</v>
      </c>
      <c r="M2531">
        <f>VLOOKUP(D2531,MoneyLine!$A$1:$K$33,11,FALSE)</f>
        <v>4.7974999999999994</v>
      </c>
      <c r="N2531">
        <f>VLOOKUP(D2531,MoneyLine!$A$1:$D$33,4,FALSE)</f>
        <v>46.0565</v>
      </c>
      <c r="O2531">
        <f>VLOOKUP(D2531,MoneyLine!$A$1:$Q$33,14,FALSE)</f>
        <v>58.340238095238099</v>
      </c>
      <c r="P2531">
        <f>VLOOKUP(B2531,MoneyLine!$A$1:$Q$33,17,FALSE)</f>
        <v>33.857619047619039</v>
      </c>
      <c r="Q2531">
        <f>VLOOKUP(B2531,MoneyLine!$A$1:$K$33,10,FALSE)</f>
        <v>21.901309523809527</v>
      </c>
      <c r="R2531">
        <f>VLOOKUP(B2531,MoneyLine!$A$1:$Q$33,14,FALSE)</f>
        <v>28.298571428571432</v>
      </c>
      <c r="S2531">
        <f>VLOOKUP(D2531,MoneyLine!$A$1:$Q$33,17,FALSE)</f>
        <v>-10.467380952380953</v>
      </c>
      <c r="T2531">
        <f>VLOOKUP(D2531,MoneyLine!$A$1:$K$33,10,FALSE)</f>
        <v>1.6524999999999999</v>
      </c>
      <c r="V2531">
        <f>HomTotReg.!$B$17+(test!O2531*HomTotReg.!$B$18+HomTotReg.!$B$19*test!P2531+test!Q2531*HomTotReg.!$B$20)</f>
        <v>2.7620561433430728</v>
      </c>
      <c r="W2531">
        <f>VisTotReg.!$B$17+(VisTotReg.!$B$18*test!R2531+test!S2531*VisTotReg.!$B$19+test!T2531*VisTotReg.!$B$20)</f>
        <v>2.915739244122606</v>
      </c>
      <c r="Y2531">
        <f>'MoneyLine Reg. 1'!$B$17+('MoneyLine Reg. 1'!$B$18*test!I2531+test!J2531*'MoneyLine Reg. 1'!$B$19+test!T2531*'MoneyLine Reg. 1'!$B$20+test!Q2531*'MoneyLine Reg. 1'!$B$21)</f>
        <v>-0.22898377821273985</v>
      </c>
      <c r="Z2531">
        <f>'MoneyLine Reg. 2'!$B$17+('MoneyLine Reg. 2'!$B$18*test!M2531+test!K2531*'MoneyLine Reg. 2'!$B$19+'MoneyLine Reg. 2'!$B$20*test!L2531+test!N2531*'MoneyLine Reg. 2'!$B$21)</f>
        <v>-0.13182913283662412</v>
      </c>
    </row>
    <row r="2532" spans="1:26" x14ac:dyDescent="0.3">
      <c r="A2532" s="8">
        <v>45388</v>
      </c>
      <c r="B2532" s="6" t="s">
        <v>9</v>
      </c>
      <c r="C2532" s="6"/>
      <c r="D2532" s="6" t="s">
        <v>22</v>
      </c>
      <c r="I2532">
        <f>VLOOKUP(D2532,MoneyLine!$A$1:$K$33,7,FALSE)</f>
        <v>73.279761904761898</v>
      </c>
      <c r="J2532">
        <f>VLOOKUP(B2532,MoneyLine!$A$1:$K$33,7,FALSE)</f>
        <v>154.76523809523809</v>
      </c>
      <c r="K2532">
        <f>VLOOKUP(B2532,MoneyLine!$A$1:$K$33,11,FALSE)</f>
        <v>17.220000000000002</v>
      </c>
      <c r="L2532">
        <f>VLOOKUP(B2532,MoneyLine!$A$1:$D$33,4,FALSE)</f>
        <v>58.933</v>
      </c>
      <c r="M2532">
        <f>VLOOKUP(D2532,MoneyLine!$A$1:$K$33,11,FALSE)</f>
        <v>6.432500000000001</v>
      </c>
      <c r="N2532">
        <f>VLOOKUP(D2532,MoneyLine!$A$1:$D$33,4,FALSE)</f>
        <v>50.885999999999996</v>
      </c>
      <c r="O2532">
        <f>VLOOKUP(D2532,MoneyLine!$A$1:$Q$33,14,FALSE)</f>
        <v>70.076904761904771</v>
      </c>
      <c r="P2532">
        <f>VLOOKUP(B2532,MoneyLine!$A$1:$Q$33,17,FALSE)</f>
        <v>29.393333333333338</v>
      </c>
      <c r="Q2532">
        <f>VLOOKUP(B2532,MoneyLine!$A$1:$K$33,10,FALSE)</f>
        <v>-2.4774999999999996</v>
      </c>
      <c r="R2532">
        <f>VLOOKUP(B2532,MoneyLine!$A$1:$Q$33,14,FALSE)</f>
        <v>117.61833333333333</v>
      </c>
      <c r="S2532">
        <f>VLOOKUP(D2532,MoneyLine!$A$1:$Q$33,17,FALSE)</f>
        <v>-0.22023809523809401</v>
      </c>
      <c r="T2532">
        <f>VLOOKUP(D2532,MoneyLine!$A$1:$K$33,10,FALSE)</f>
        <v>10.709166666666667</v>
      </c>
      <c r="V2532">
        <f>HomTotReg.!$B$17+(test!O2532*HomTotReg.!$B$18+HomTotReg.!$B$19*test!P2532+test!Q2532*HomTotReg.!$B$20)</f>
        <v>3.2023583933587787</v>
      </c>
      <c r="W2532">
        <f>VisTotReg.!$B$17+(VisTotReg.!$B$18*test!R2532+test!S2532*VisTotReg.!$B$19+test!T2532*VisTotReg.!$B$20)</f>
        <v>3.7504974814900516</v>
      </c>
      <c r="Y2532">
        <f>'MoneyLine Reg. 1'!$B$17+('MoneyLine Reg. 1'!$B$18*test!I2532+test!J2532*'MoneyLine Reg. 1'!$B$19+test!T2532*'MoneyLine Reg. 1'!$B$20+test!Q2532*'MoneyLine Reg. 1'!$B$21)</f>
        <v>-0.62661010942763051</v>
      </c>
      <c r="Z2532">
        <f>'MoneyLine Reg. 2'!$B$17+('MoneyLine Reg. 2'!$B$18*test!M2532+test!K2532*'MoneyLine Reg. 2'!$B$19+'MoneyLine Reg. 2'!$B$20*test!L2532+test!N2532*'MoneyLine Reg. 2'!$B$21)</f>
        <v>-1.0598653433861318</v>
      </c>
    </row>
    <row r="2533" spans="1:26" x14ac:dyDescent="0.3">
      <c r="A2533" s="9">
        <v>45388</v>
      </c>
      <c r="B2533" s="7" t="s">
        <v>30</v>
      </c>
      <c r="C2533" s="7"/>
      <c r="D2533" s="7" t="s">
        <v>6</v>
      </c>
      <c r="I2533">
        <f>VLOOKUP(D2533,MoneyLine!$A$1:$K$33,7,FALSE)</f>
        <v>-14.717619047619038</v>
      </c>
      <c r="J2533">
        <f>VLOOKUP(B2533,MoneyLine!$A$1:$K$33,7,FALSE)</f>
        <v>127.36857142857141</v>
      </c>
      <c r="K2533">
        <f>VLOOKUP(B2533,MoneyLine!$A$1:$K$33,11,FALSE)</f>
        <v>15.876249999999999</v>
      </c>
      <c r="L2533">
        <f>VLOOKUP(B2533,MoneyLine!$A$1:$D$33,4,FALSE)</f>
        <v>56.155499999999996</v>
      </c>
      <c r="M2533">
        <f>VLOOKUP(D2533,MoneyLine!$A$1:$K$33,11,FALSE)</f>
        <v>1.6887499999999989</v>
      </c>
      <c r="N2533">
        <f>VLOOKUP(D2533,MoneyLine!$A$1:$D$33,4,FALSE)</f>
        <v>38.247500000000002</v>
      </c>
      <c r="O2533">
        <f>VLOOKUP(D2533,MoneyLine!$A$1:$Q$33,14,FALSE)</f>
        <v>4.214999999999999</v>
      </c>
      <c r="P2533">
        <f>VLOOKUP(B2533,MoneyLine!$A$1:$Q$33,17,FALSE)</f>
        <v>21.976904761904766</v>
      </c>
      <c r="Q2533">
        <f>VLOOKUP(B2533,MoneyLine!$A$1:$K$33,10,FALSE)</f>
        <v>-0.45761904761904759</v>
      </c>
      <c r="R2533">
        <f>VLOOKUP(B2533,MoneyLine!$A$1:$Q$33,14,FALSE)</f>
        <v>104.57619047619046</v>
      </c>
      <c r="S2533">
        <f>VLOOKUP(D2533,MoneyLine!$A$1:$Q$33,17,FALSE)</f>
        <v>-23.022142857142857</v>
      </c>
      <c r="T2533">
        <f>VLOOKUP(D2533,MoneyLine!$A$1:$K$33,10,FALSE)</f>
        <v>2.2516666666666674</v>
      </c>
      <c r="V2533">
        <f>HomTotReg.!$B$17+(test!O2533*HomTotReg.!$B$18+HomTotReg.!$B$19*test!P2533+test!Q2533*HomTotReg.!$B$20)</f>
        <v>2.5615746894952878</v>
      </c>
      <c r="W2533">
        <f>VisTotReg.!$B$17+(VisTotReg.!$B$18*test!R2533+test!S2533*VisTotReg.!$B$19+test!T2533*VisTotReg.!$B$20)</f>
        <v>3.9235944816745771</v>
      </c>
      <c r="Y2533">
        <f>'MoneyLine Reg. 1'!$B$17+('MoneyLine Reg. 1'!$B$18*test!I2533+test!J2533*'MoneyLine Reg. 1'!$B$19+test!T2533*'MoneyLine Reg. 1'!$B$20+test!Q2533*'MoneyLine Reg. 1'!$B$21)</f>
        <v>-1.3107031556458493</v>
      </c>
      <c r="Z2533">
        <f>'MoneyLine Reg. 2'!$B$17+('MoneyLine Reg. 2'!$B$18*test!M2533+test!K2533*'MoneyLine Reg. 2'!$B$19+'MoneyLine Reg. 2'!$B$20*test!L2533+test!N2533*'MoneyLine Reg. 2'!$B$21)</f>
        <v>-1.9618876304991337</v>
      </c>
    </row>
    <row r="2534" spans="1:26" x14ac:dyDescent="0.3">
      <c r="A2534" s="8">
        <v>45388</v>
      </c>
      <c r="B2534" s="6" t="s">
        <v>8</v>
      </c>
      <c r="C2534" s="6"/>
      <c r="D2534" s="6" t="s">
        <v>29</v>
      </c>
      <c r="I2534">
        <f>VLOOKUP(D2534,MoneyLine!$A$1:$K$33,7,FALSE)</f>
        <v>120.64333333333332</v>
      </c>
      <c r="J2534">
        <f>VLOOKUP(B2534,MoneyLine!$A$1:$K$33,7,FALSE)</f>
        <v>158.14214285714286</v>
      </c>
      <c r="K2534">
        <f>VLOOKUP(B2534,MoneyLine!$A$1:$K$33,11,FALSE)</f>
        <v>11.611250000000004</v>
      </c>
      <c r="L2534">
        <f>VLOOKUP(B2534,MoneyLine!$A$1:$D$33,4,FALSE)</f>
        <v>49.862499999999997</v>
      </c>
      <c r="M2534">
        <f>VLOOKUP(D2534,MoneyLine!$A$1:$K$33,11,FALSE)</f>
        <v>13.331249999999997</v>
      </c>
      <c r="N2534">
        <f>VLOOKUP(D2534,MoneyLine!$A$1:$D$33,4,FALSE)</f>
        <v>55.3095</v>
      </c>
      <c r="O2534">
        <f>VLOOKUP(D2534,MoneyLine!$A$1:$Q$33,14,FALSE)</f>
        <v>76.355714285714271</v>
      </c>
      <c r="P2534">
        <f>VLOOKUP(B2534,MoneyLine!$A$1:$Q$33,17,FALSE)</f>
        <v>14.067142857142855</v>
      </c>
      <c r="Q2534">
        <f>VLOOKUP(B2534,MoneyLine!$A$1:$K$33,10,FALSE)</f>
        <v>21.027261904761904</v>
      </c>
      <c r="R2534">
        <f>VLOOKUP(B2534,MoneyLine!$A$1:$Q$33,14,FALSE)</f>
        <v>125.46428571428571</v>
      </c>
      <c r="S2534">
        <f>VLOOKUP(D2534,MoneyLine!$A$1:$Q$33,17,FALSE)</f>
        <v>28.97</v>
      </c>
      <c r="T2534">
        <f>VLOOKUP(D2534,MoneyLine!$A$1:$K$33,10,FALSE)</f>
        <v>20.598452380952381</v>
      </c>
      <c r="V2534">
        <f>HomTotReg.!$B$17+(test!O2534*HomTotReg.!$B$18+HomTotReg.!$B$19*test!P2534+test!Q2534*HomTotReg.!$B$20)</f>
        <v>3.1720889934117231</v>
      </c>
      <c r="W2534">
        <f>VisTotReg.!$B$17+(VisTotReg.!$B$18*test!R2534+test!S2534*VisTotReg.!$B$19+test!T2534*VisTotReg.!$B$20)</f>
        <v>3.4377364422402437</v>
      </c>
      <c r="Y2534">
        <f>'MoneyLine Reg. 1'!$B$17+('MoneyLine Reg. 1'!$B$18*test!I2534+test!J2534*'MoneyLine Reg. 1'!$B$19+test!T2534*'MoneyLine Reg. 1'!$B$20+test!Q2534*'MoneyLine Reg. 1'!$B$21)</f>
        <v>-0.29978348818760558</v>
      </c>
      <c r="Z2534">
        <f>'MoneyLine Reg. 2'!$B$17+('MoneyLine Reg. 2'!$B$18*test!M2534+test!K2534*'MoneyLine Reg. 2'!$B$19+'MoneyLine Reg. 2'!$B$20*test!L2534+test!N2534*'MoneyLine Reg. 2'!$B$21)</f>
        <v>0.68911934653985352</v>
      </c>
    </row>
    <row r="2535" spans="1:26" x14ac:dyDescent="0.3">
      <c r="A2535" s="9">
        <v>45388</v>
      </c>
      <c r="B2535" s="7" t="s">
        <v>23</v>
      </c>
      <c r="C2535" s="7"/>
      <c r="D2535" s="7" t="s">
        <v>28</v>
      </c>
      <c r="I2535">
        <f>VLOOKUP(D2535,MoneyLine!$A$1:$K$33,7,FALSE)</f>
        <v>60.434285714285707</v>
      </c>
      <c r="J2535">
        <f>VLOOKUP(B2535,MoneyLine!$A$1:$K$33,7,FALSE)</f>
        <v>101.00309523809524</v>
      </c>
      <c r="K2535">
        <f>VLOOKUP(B2535,MoneyLine!$A$1:$K$33,11,FALSE)</f>
        <v>6.8149999999999995</v>
      </c>
      <c r="L2535">
        <f>VLOOKUP(B2535,MoneyLine!$A$1:$D$33,4,FALSE)</f>
        <v>52.277999999999999</v>
      </c>
      <c r="M2535">
        <f>VLOOKUP(D2535,MoneyLine!$A$1:$K$33,11,FALSE)</f>
        <v>6.9025000000000016</v>
      </c>
      <c r="N2535">
        <f>VLOOKUP(D2535,MoneyLine!$A$1:$D$33,4,FALSE)</f>
        <v>50.512499999999996</v>
      </c>
      <c r="O2535">
        <f>VLOOKUP(D2535,MoneyLine!$A$1:$Q$33,14,FALSE)</f>
        <v>47.296666666666667</v>
      </c>
      <c r="P2535">
        <f>VLOOKUP(B2535,MoneyLine!$A$1:$Q$33,17,FALSE)</f>
        <v>22.973095238095237</v>
      </c>
      <c r="Q2535">
        <f>VLOOKUP(B2535,MoneyLine!$A$1:$K$33,10,FALSE)</f>
        <v>43.088928571428575</v>
      </c>
      <c r="R2535">
        <f>VLOOKUP(B2535,MoneyLine!$A$1:$Q$33,14,FALSE)</f>
        <v>66.898333333333312</v>
      </c>
      <c r="S2535">
        <f>VLOOKUP(D2535,MoneyLine!$A$1:$Q$33,17,FALSE)</f>
        <v>10.998333333333333</v>
      </c>
      <c r="T2535">
        <f>VLOOKUP(D2535,MoneyLine!$A$1:$K$33,10,FALSE)</f>
        <v>5.5184523809523807</v>
      </c>
      <c r="V2535">
        <f>HomTotReg.!$B$17+(test!O2535*HomTotReg.!$B$18+HomTotReg.!$B$19*test!P2535+test!Q2535*HomTotReg.!$B$20)</f>
        <v>2.5269194199496972</v>
      </c>
      <c r="W2535">
        <f>VisTotReg.!$B$17+(VisTotReg.!$B$18*test!R2535+test!S2535*VisTotReg.!$B$19+test!T2535*VisTotReg.!$B$20)</f>
        <v>3.1253107487494871</v>
      </c>
      <c r="Y2535">
        <f>'MoneyLine Reg. 1'!$B$17+('MoneyLine Reg. 1'!$B$18*test!I2535+test!J2535*'MoneyLine Reg. 1'!$B$19+test!T2535*'MoneyLine Reg. 1'!$B$20+test!Q2535*'MoneyLine Reg. 1'!$B$21)</f>
        <v>-0.66148228483478211</v>
      </c>
      <c r="Z2535">
        <f>'MoneyLine Reg. 2'!$B$17+('MoneyLine Reg. 2'!$B$18*test!M2535+test!K2535*'MoneyLine Reg. 2'!$B$19+'MoneyLine Reg. 2'!$B$20*test!L2535+test!N2535*'MoneyLine Reg. 2'!$B$21)</f>
        <v>5.5087285216808279E-2</v>
      </c>
    </row>
    <row r="2536" spans="1:26" x14ac:dyDescent="0.3">
      <c r="A2536" s="8">
        <v>45388</v>
      </c>
      <c r="B2536" s="6" t="s">
        <v>5</v>
      </c>
      <c r="C2536" s="6"/>
      <c r="D2536" s="6" t="s">
        <v>33</v>
      </c>
      <c r="I2536">
        <f>VLOOKUP(D2536,MoneyLine!$A$1:$K$33,7,FALSE)</f>
        <v>35.906904761904762</v>
      </c>
      <c r="J2536">
        <f>VLOOKUP(B2536,MoneyLine!$A$1:$K$33,7,FALSE)</f>
        <v>92.519047619047612</v>
      </c>
      <c r="K2536">
        <f>VLOOKUP(B2536,MoneyLine!$A$1:$K$33,11,FALSE)</f>
        <v>15.5725</v>
      </c>
      <c r="L2536">
        <f>VLOOKUP(B2536,MoneyLine!$A$1:$D$33,4,FALSE)</f>
        <v>52.448999999999998</v>
      </c>
      <c r="M2536">
        <f>VLOOKUP(D2536,MoneyLine!$A$1:$K$33,11,FALSE)</f>
        <v>3.707499999999996</v>
      </c>
      <c r="N2536">
        <f>VLOOKUP(D2536,MoneyLine!$A$1:$D$33,4,FALSE)</f>
        <v>47.251999999999995</v>
      </c>
      <c r="O2536">
        <f>VLOOKUP(D2536,MoneyLine!$A$1:$Q$33,14,FALSE)</f>
        <v>44.759523809523806</v>
      </c>
      <c r="P2536">
        <f>VLOOKUP(B2536,MoneyLine!$A$1:$Q$33,17,FALSE)</f>
        <v>2.4073809523809526</v>
      </c>
      <c r="Q2536">
        <f>VLOOKUP(B2536,MoneyLine!$A$1:$K$33,10,FALSE)</f>
        <v>7.11511904761905</v>
      </c>
      <c r="R2536">
        <f>VLOOKUP(B2536,MoneyLine!$A$1:$Q$33,14,FALSE)</f>
        <v>80.7392857142857</v>
      </c>
      <c r="S2536">
        <f>VLOOKUP(D2536,MoneyLine!$A$1:$Q$33,17,FALSE)</f>
        <v>-16.226190476190478</v>
      </c>
      <c r="T2536">
        <f>VLOOKUP(D2536,MoneyLine!$A$1:$K$33,10,FALSE)</f>
        <v>29.473928571428576</v>
      </c>
      <c r="V2536">
        <f>HomTotReg.!$B$17+(test!O2536*HomTotReg.!$B$18+HomTotReg.!$B$19*test!P2536+test!Q2536*HomTotReg.!$B$20)</f>
        <v>3.1145975955784517</v>
      </c>
      <c r="W2536">
        <f>VisTotReg.!$B$17+(VisTotReg.!$B$18*test!R2536+test!S2536*VisTotReg.!$B$19+test!T2536*VisTotReg.!$B$20)</f>
        <v>3.1794422774983442</v>
      </c>
      <c r="Y2536">
        <f>'MoneyLine Reg. 1'!$B$17+('MoneyLine Reg. 1'!$B$18*test!I2536+test!J2536*'MoneyLine Reg. 1'!$B$19+test!T2536*'MoneyLine Reg. 1'!$B$20+test!Q2536*'MoneyLine Reg. 1'!$B$21)</f>
        <v>-0.11247744646306412</v>
      </c>
      <c r="Z2536">
        <f>'MoneyLine Reg. 2'!$B$17+('MoneyLine Reg. 2'!$B$18*test!M2536+test!K2536*'MoneyLine Reg. 2'!$B$19+'MoneyLine Reg. 2'!$B$20*test!L2536+test!N2536*'MoneyLine Reg. 2'!$B$21)</f>
        <v>-0.8994441340743875</v>
      </c>
    </row>
    <row r="2537" spans="1:26" x14ac:dyDescent="0.3">
      <c r="A2537" s="9">
        <v>45388</v>
      </c>
      <c r="B2537" s="7" t="s">
        <v>21</v>
      </c>
      <c r="C2537" s="7"/>
      <c r="D2537" s="7" t="s">
        <v>16</v>
      </c>
      <c r="I2537">
        <f>VLOOKUP(D2537,MoneyLine!$A$1:$K$33,7,FALSE)</f>
        <v>64.561666666666639</v>
      </c>
      <c r="J2537">
        <f>VLOOKUP(B2537,MoneyLine!$A$1:$K$33,7,FALSE)</f>
        <v>81.149285714285725</v>
      </c>
      <c r="K2537">
        <f>VLOOKUP(B2537,MoneyLine!$A$1:$K$33,11,FALSE)</f>
        <v>9.1225000000000005</v>
      </c>
      <c r="L2537">
        <f>VLOOKUP(B2537,MoneyLine!$A$1:$D$33,4,FALSE)</f>
        <v>51.807999999999993</v>
      </c>
      <c r="M2537">
        <f>VLOOKUP(D2537,MoneyLine!$A$1:$K$33,11,FALSE)</f>
        <v>10.3225</v>
      </c>
      <c r="N2537">
        <f>VLOOKUP(D2537,MoneyLine!$A$1:$D$33,4,FALSE)</f>
        <v>48.538999999999994</v>
      </c>
      <c r="O2537">
        <f>VLOOKUP(D2537,MoneyLine!$A$1:$Q$33,14,FALSE)</f>
        <v>75.591190476190462</v>
      </c>
      <c r="P2537">
        <f>VLOOKUP(B2537,MoneyLine!$A$1:$Q$33,17,FALSE)</f>
        <v>7.3759523809523806</v>
      </c>
      <c r="Q2537">
        <f>VLOOKUP(B2537,MoneyLine!$A$1:$K$33,10,FALSE)</f>
        <v>8.0371428571428574</v>
      </c>
      <c r="R2537">
        <f>VLOOKUP(B2537,MoneyLine!$A$1:$Q$33,14,FALSE)</f>
        <v>65.387857142857143</v>
      </c>
      <c r="S2537">
        <f>VLOOKUP(D2537,MoneyLine!$A$1:$Q$33,17,FALSE)</f>
        <v>-17.098809523809521</v>
      </c>
      <c r="T2537">
        <f>VLOOKUP(D2537,MoneyLine!$A$1:$K$33,10,FALSE)</f>
        <v>17.131547619047623</v>
      </c>
      <c r="V2537">
        <f>HomTotReg.!$B$17+(test!O2537*HomTotReg.!$B$18+HomTotReg.!$B$19*test!P2537+test!Q2537*HomTotReg.!$B$20)</f>
        <v>3.3781147638484312</v>
      </c>
      <c r="W2537">
        <f>VisTotReg.!$B$17+(VisTotReg.!$B$18*test!R2537+test!S2537*VisTotReg.!$B$19+test!T2537*VisTotReg.!$B$20)</f>
        <v>3.1868656116251723</v>
      </c>
      <c r="Y2537">
        <f>'MoneyLine Reg. 1'!$B$17+('MoneyLine Reg. 1'!$B$18*test!I2537+test!J2537*'MoneyLine Reg. 1'!$B$19+test!T2537*'MoneyLine Reg. 1'!$B$20+test!Q2537*'MoneyLine Reg. 1'!$B$21)</f>
        <v>0.1190918485535761</v>
      </c>
      <c r="Z2537">
        <f>'MoneyLine Reg. 2'!$B$17+('MoneyLine Reg. 2'!$B$18*test!M2537+test!K2537*'MoneyLine Reg. 2'!$B$19+'MoneyLine Reg. 2'!$B$20*test!L2537+test!N2537*'MoneyLine Reg. 2'!$B$21)</f>
        <v>2.2516060376362113E-2</v>
      </c>
    </row>
    <row r="2538" spans="1:26" x14ac:dyDescent="0.3">
      <c r="A2538" s="8">
        <v>45388</v>
      </c>
      <c r="B2538" s="6" t="s">
        <v>15</v>
      </c>
      <c r="C2538" s="6"/>
      <c r="D2538" s="6" t="s">
        <v>32</v>
      </c>
      <c r="I2538">
        <f>VLOOKUP(D2538,MoneyLine!$A$1:$K$33,7,FALSE)</f>
        <v>91.395238095238099</v>
      </c>
      <c r="J2538">
        <f>VLOOKUP(B2538,MoneyLine!$A$1:$K$33,7,FALSE)</f>
        <v>101.46142857142856</v>
      </c>
      <c r="K2538">
        <f>VLOOKUP(B2538,MoneyLine!$A$1:$K$33,11,FALSE)</f>
        <v>16.143749999999997</v>
      </c>
      <c r="L2538">
        <f>VLOOKUP(B2538,MoneyLine!$A$1:$D$33,4,FALSE)</f>
        <v>52.539000000000001</v>
      </c>
      <c r="M2538">
        <f>VLOOKUP(D2538,MoneyLine!$A$1:$K$33,11,FALSE)</f>
        <v>4.9549999999999983</v>
      </c>
      <c r="N2538">
        <f>VLOOKUP(D2538,MoneyLine!$A$1:$D$33,4,FALSE)</f>
        <v>47.241</v>
      </c>
      <c r="O2538">
        <f>VLOOKUP(D2538,MoneyLine!$A$1:$Q$33,14,FALSE)</f>
        <v>85.390952380952371</v>
      </c>
      <c r="P2538">
        <f>VLOOKUP(B2538,MoneyLine!$A$1:$Q$33,17,FALSE)</f>
        <v>16.578095238095237</v>
      </c>
      <c r="Q2538">
        <f>VLOOKUP(B2538,MoneyLine!$A$1:$K$33,10,FALSE)</f>
        <v>-8.7532142857142858</v>
      </c>
      <c r="R2538">
        <f>VLOOKUP(B2538,MoneyLine!$A$1:$Q$33,14,FALSE)</f>
        <v>76.89928571428571</v>
      </c>
      <c r="S2538">
        <f>VLOOKUP(D2538,MoneyLine!$A$1:$Q$33,17,FALSE)</f>
        <v>-9.4788095238095256</v>
      </c>
      <c r="T2538">
        <f>VLOOKUP(D2538,MoneyLine!$A$1:$K$33,10,FALSE)</f>
        <v>-16.679047619047623</v>
      </c>
      <c r="V2538">
        <f>HomTotReg.!$B$17+(test!O2538*HomTotReg.!$B$18+HomTotReg.!$B$19*test!P2538+test!Q2538*HomTotReg.!$B$20)</f>
        <v>3.5694356083214736</v>
      </c>
      <c r="W2538">
        <f>VisTotReg.!$B$17+(VisTotReg.!$B$18*test!R2538+test!S2538*VisTotReg.!$B$19+test!T2538*VisTotReg.!$B$20)</f>
        <v>3.753320999267423</v>
      </c>
      <c r="Y2538">
        <f>'MoneyLine Reg. 1'!$B$17+('MoneyLine Reg. 1'!$B$18*test!I2538+test!J2538*'MoneyLine Reg. 1'!$B$19+test!T2538*'MoneyLine Reg. 1'!$B$20+test!Q2538*'MoneyLine Reg. 1'!$B$21)</f>
        <v>-0.15179209122220749</v>
      </c>
      <c r="Z2538">
        <f>'MoneyLine Reg. 2'!$B$17+('MoneyLine Reg. 2'!$B$18*test!M2538+test!K2538*'MoneyLine Reg. 2'!$B$19+'MoneyLine Reg. 2'!$B$20*test!L2538+test!N2538*'MoneyLine Reg. 2'!$B$21)</f>
        <v>-0.86458765403923676</v>
      </c>
    </row>
    <row r="2539" spans="1:26" x14ac:dyDescent="0.3">
      <c r="A2539" s="9">
        <v>45388</v>
      </c>
      <c r="B2539" s="7" t="s">
        <v>7</v>
      </c>
      <c r="C2539" s="7"/>
      <c r="D2539" s="7" t="s">
        <v>3</v>
      </c>
      <c r="I2539">
        <f>VLOOKUP(D2539,MoneyLine!$A$1:$K$33,7,FALSE)</f>
        <v>103.61880952380953</v>
      </c>
      <c r="J2539">
        <f>VLOOKUP(B2539,MoneyLine!$A$1:$K$33,7,FALSE)</f>
        <v>105.50714285714287</v>
      </c>
      <c r="K2539">
        <f>VLOOKUP(B2539,MoneyLine!$A$1:$K$33,11,FALSE)</f>
        <v>17.5075</v>
      </c>
      <c r="L2539">
        <f>VLOOKUP(B2539,MoneyLine!$A$1:$D$33,4,FALSE)</f>
        <v>51.216499999999996</v>
      </c>
      <c r="M2539">
        <f>VLOOKUP(D2539,MoneyLine!$A$1:$K$33,11,FALSE)</f>
        <v>6.7725000000000009</v>
      </c>
      <c r="N2539">
        <f>VLOOKUP(D2539,MoneyLine!$A$1:$D$33,4,FALSE)</f>
        <v>53.618500000000004</v>
      </c>
      <c r="O2539">
        <f>VLOOKUP(D2539,MoneyLine!$A$1:$Q$33,14,FALSE)</f>
        <v>76.556190476190451</v>
      </c>
      <c r="P2539">
        <f>VLOOKUP(B2539,MoneyLine!$A$1:$Q$33,17,FALSE)</f>
        <v>1.5838095238095231</v>
      </c>
      <c r="Q2539">
        <f>VLOOKUP(B2539,MoneyLine!$A$1:$K$33,10,FALSE)</f>
        <v>-6.0107142857142861</v>
      </c>
      <c r="R2539">
        <f>VLOOKUP(B2539,MoneyLine!$A$1:$Q$33,14,FALSE)</f>
        <v>89.021666666666647</v>
      </c>
      <c r="S2539">
        <f>VLOOKUP(D2539,MoneyLine!$A$1:$Q$33,17,FALSE)</f>
        <v>15.725476190476186</v>
      </c>
      <c r="T2539">
        <f>VLOOKUP(D2539,MoneyLine!$A$1:$K$33,10,FALSE)</f>
        <v>34.368214285714288</v>
      </c>
      <c r="V2539">
        <f>HomTotReg.!$B$17+(test!O2539*HomTotReg.!$B$18+HomTotReg.!$B$19*test!P2539+test!Q2539*HomTotReg.!$B$20)</f>
        <v>3.6045807316143454</v>
      </c>
      <c r="W2539">
        <f>VisTotReg.!$B$17+(VisTotReg.!$B$18*test!R2539+test!S2539*VisTotReg.!$B$19+test!T2539*VisTotReg.!$B$20)</f>
        <v>2.9207900020364943</v>
      </c>
      <c r="Y2539">
        <f>'MoneyLine Reg. 1'!$B$17+('MoneyLine Reg. 1'!$B$18*test!I2539+test!J2539*'MoneyLine Reg. 1'!$B$19+test!T2539*'MoneyLine Reg. 1'!$B$20+test!Q2539*'MoneyLine Reg. 1'!$B$21)</f>
        <v>0.60056408966070052</v>
      </c>
      <c r="Z2539">
        <f>'MoneyLine Reg. 2'!$B$17+('MoneyLine Reg. 2'!$B$18*test!M2539+test!K2539*'MoneyLine Reg. 2'!$B$19+'MoneyLine Reg. 2'!$B$20*test!L2539+test!N2539*'MoneyLine Reg. 2'!$B$21)</f>
        <v>-0.27944681959777284</v>
      </c>
    </row>
    <row r="2540" spans="1:26" x14ac:dyDescent="0.3">
      <c r="A2540" s="8">
        <v>45388</v>
      </c>
      <c r="B2540" s="6" t="s">
        <v>10</v>
      </c>
      <c r="C2540" s="6"/>
      <c r="D2540" s="6" t="s">
        <v>24</v>
      </c>
      <c r="I2540">
        <f>VLOOKUP(D2540,MoneyLine!$A$1:$K$33,7,FALSE)</f>
        <v>-28.852380952380948</v>
      </c>
      <c r="J2540">
        <f>VLOOKUP(B2540,MoneyLine!$A$1:$K$33,7,FALSE)</f>
        <v>43.783809523809516</v>
      </c>
      <c r="K2540">
        <f>VLOOKUP(B2540,MoneyLine!$A$1:$K$33,11,FALSE)</f>
        <v>2.1412499999999977</v>
      </c>
      <c r="L2540">
        <f>VLOOKUP(B2540,MoneyLine!$A$1:$D$33,4,FALSE)</f>
        <v>45.351499999999994</v>
      </c>
      <c r="M2540">
        <f>VLOOKUP(D2540,MoneyLine!$A$1:$K$33,11,FALSE)</f>
        <v>5.754999999999999</v>
      </c>
      <c r="N2540">
        <f>VLOOKUP(D2540,MoneyLine!$A$1:$D$33,4,FALSE)</f>
        <v>42.153999999999996</v>
      </c>
      <c r="O2540">
        <f>VLOOKUP(D2540,MoneyLine!$A$1:$Q$33,14,FALSE)</f>
        <v>7.490952380952379</v>
      </c>
      <c r="P2540">
        <f>VLOOKUP(B2540,MoneyLine!$A$1:$Q$33,17,FALSE)</f>
        <v>-14.675714285714287</v>
      </c>
      <c r="Q2540">
        <f>VLOOKUP(B2540,MoneyLine!$A$1:$K$33,10,FALSE)</f>
        <v>13.367738095238096</v>
      </c>
      <c r="R2540">
        <f>VLOOKUP(B2540,MoneyLine!$A$1:$Q$33,14,FALSE)</f>
        <v>43.181904761904768</v>
      </c>
      <c r="S2540">
        <f>VLOOKUP(D2540,MoneyLine!$A$1:$Q$33,17,FALSE)</f>
        <v>-35.079523809523806</v>
      </c>
      <c r="T2540">
        <f>VLOOKUP(D2540,MoneyLine!$A$1:$K$33,10,FALSE)</f>
        <v>-0.52404761904761887</v>
      </c>
      <c r="V2540">
        <f>HomTotReg.!$B$17+(test!O2540*HomTotReg.!$B$18+HomTotReg.!$B$19*test!P2540+test!Q2540*HomTotReg.!$B$20)</f>
        <v>2.8322258894221708</v>
      </c>
      <c r="W2540">
        <f>VisTotReg.!$B$17+(VisTotReg.!$B$18*test!R2540+test!S2540*VisTotReg.!$B$19+test!T2540*VisTotReg.!$B$20)</f>
        <v>3.3437256517979241</v>
      </c>
      <c r="Y2540">
        <f>'MoneyLine Reg. 1'!$B$17+('MoneyLine Reg. 1'!$B$18*test!I2540+test!J2540*'MoneyLine Reg. 1'!$B$19+test!T2540*'MoneyLine Reg. 1'!$B$20+test!Q2540*'MoneyLine Reg. 1'!$B$21)</f>
        <v>-0.6637728570600514</v>
      </c>
      <c r="Z2540">
        <f>'MoneyLine Reg. 2'!$B$17+('MoneyLine Reg. 2'!$B$18*test!M2540+test!K2540*'MoneyLine Reg. 2'!$B$19+'MoneyLine Reg. 2'!$B$20*test!L2540+test!N2540*'MoneyLine Reg. 2'!$B$21)</f>
        <v>0.18577741453340124</v>
      </c>
    </row>
    <row r="2541" spans="1:26" x14ac:dyDescent="0.3">
      <c r="A2541" s="9">
        <v>45389</v>
      </c>
      <c r="B2541" s="7" t="s">
        <v>10</v>
      </c>
      <c r="C2541" s="7"/>
      <c r="D2541" s="7" t="s">
        <v>26</v>
      </c>
      <c r="I2541">
        <f>VLOOKUP(D2541,MoneyLine!$A$1:$K$33,7,FALSE)</f>
        <v>2.4278571428571381</v>
      </c>
      <c r="J2541">
        <f>VLOOKUP(B2541,MoneyLine!$A$1:$K$33,7,FALSE)</f>
        <v>43.783809523809516</v>
      </c>
      <c r="K2541">
        <f>VLOOKUP(B2541,MoneyLine!$A$1:$K$33,11,FALSE)</f>
        <v>2.1412499999999977</v>
      </c>
      <c r="L2541">
        <f>VLOOKUP(B2541,MoneyLine!$A$1:$D$33,4,FALSE)</f>
        <v>45.351499999999994</v>
      </c>
      <c r="M2541">
        <f>VLOOKUP(D2541,MoneyLine!$A$1:$K$33,11,FALSE)</f>
        <v>7.2874999999999996</v>
      </c>
      <c r="N2541">
        <f>VLOOKUP(D2541,MoneyLine!$A$1:$D$33,4,FALSE)</f>
        <v>44.772500000000001</v>
      </c>
      <c r="O2541">
        <f>VLOOKUP(D2541,MoneyLine!$A$1:$Q$33,14,FALSE)</f>
        <v>21.040476190476188</v>
      </c>
      <c r="P2541">
        <f>VLOOKUP(B2541,MoneyLine!$A$1:$Q$33,17,FALSE)</f>
        <v>-14.675714285714287</v>
      </c>
      <c r="Q2541">
        <f>VLOOKUP(B2541,MoneyLine!$A$1:$K$33,10,FALSE)</f>
        <v>13.367738095238096</v>
      </c>
      <c r="R2541">
        <f>VLOOKUP(B2541,MoneyLine!$A$1:$Q$33,14,FALSE)</f>
        <v>43.181904761904768</v>
      </c>
      <c r="S2541">
        <f>VLOOKUP(D2541,MoneyLine!$A$1:$Q$33,17,FALSE)</f>
        <v>-8.321428571428573</v>
      </c>
      <c r="T2541">
        <f>VLOOKUP(D2541,MoneyLine!$A$1:$K$33,10,FALSE)</f>
        <v>13.537738095238096</v>
      </c>
      <c r="V2541">
        <f>HomTotReg.!$B$17+(test!O2541*HomTotReg.!$B$18+HomTotReg.!$B$19*test!P2541+test!Q2541*HomTotReg.!$B$20)</f>
        <v>2.975638706425118</v>
      </c>
      <c r="W2541">
        <f>VisTotReg.!$B$17+(VisTotReg.!$B$18*test!R2541+test!S2541*VisTotReg.!$B$19+test!T2541*VisTotReg.!$B$20)</f>
        <v>2.8981438841503606</v>
      </c>
      <c r="Y2541">
        <f>'MoneyLine Reg. 1'!$B$17+('MoneyLine Reg. 1'!$B$18*test!I2541+test!J2541*'MoneyLine Reg. 1'!$B$19+test!T2541*'MoneyLine Reg. 1'!$B$20+test!Q2541*'MoneyLine Reg. 1'!$B$21)</f>
        <v>-0.16264313076081327</v>
      </c>
      <c r="Z2541">
        <f>'MoneyLine Reg. 2'!$B$17+('MoneyLine Reg. 2'!$B$18*test!M2541+test!K2541*'MoneyLine Reg. 2'!$B$19+'MoneyLine Reg. 2'!$B$20*test!L2541+test!N2541*'MoneyLine Reg. 2'!$B$21)</f>
        <v>0.46587942141558836</v>
      </c>
    </row>
    <row r="2542" spans="1:26" x14ac:dyDescent="0.3">
      <c r="A2542" s="8">
        <v>45389</v>
      </c>
      <c r="B2542" s="6" t="s">
        <v>20</v>
      </c>
      <c r="C2542" s="6"/>
      <c r="D2542" s="6" t="s">
        <v>18</v>
      </c>
      <c r="I2542">
        <f>VLOOKUP(D2542,MoneyLine!$A$1:$K$33,7,FALSE)</f>
        <v>161.3661904761905</v>
      </c>
      <c r="J2542">
        <f>VLOOKUP(B2542,MoneyLine!$A$1:$K$33,7,FALSE)</f>
        <v>53.481666666666655</v>
      </c>
      <c r="K2542">
        <f>VLOOKUP(B2542,MoneyLine!$A$1:$K$33,11,FALSE)</f>
        <v>4.7974999999999994</v>
      </c>
      <c r="L2542">
        <f>VLOOKUP(B2542,MoneyLine!$A$1:$D$33,4,FALSE)</f>
        <v>46.0565</v>
      </c>
      <c r="M2542">
        <f>VLOOKUP(D2542,MoneyLine!$A$1:$K$33,11,FALSE)</f>
        <v>18.088749999999997</v>
      </c>
      <c r="N2542">
        <f>VLOOKUP(D2542,MoneyLine!$A$1:$D$33,4,FALSE)</f>
        <v>55.644500000000001</v>
      </c>
      <c r="O2542">
        <f>VLOOKUP(D2542,MoneyLine!$A$1:$Q$33,14,FALSE)</f>
        <v>80.616190476190468</v>
      </c>
      <c r="P2542">
        <f>VLOOKUP(B2542,MoneyLine!$A$1:$Q$33,17,FALSE)</f>
        <v>-10.467380952380953</v>
      </c>
      <c r="Q2542">
        <f>VLOOKUP(B2542,MoneyLine!$A$1:$K$33,10,FALSE)</f>
        <v>1.6524999999999999</v>
      </c>
      <c r="R2542">
        <f>VLOOKUP(B2542,MoneyLine!$A$1:$Q$33,14,FALSE)</f>
        <v>58.340238095238099</v>
      </c>
      <c r="S2542">
        <f>VLOOKUP(D2542,MoneyLine!$A$1:$Q$33,17,FALSE)</f>
        <v>63.627142857142857</v>
      </c>
      <c r="T2542">
        <f>VLOOKUP(D2542,MoneyLine!$A$1:$K$33,10,FALSE)</f>
        <v>-8.5753571428571433</v>
      </c>
      <c r="V2542">
        <f>HomTotReg.!$B$17+(test!O2542*HomTotReg.!$B$18+HomTotReg.!$B$19*test!P2542+test!Q2542*HomTotReg.!$B$20)</f>
        <v>3.6907715334105098</v>
      </c>
      <c r="W2542">
        <f>VisTotReg.!$B$17+(VisTotReg.!$B$18*test!R2542+test!S2542*VisTotReg.!$B$19+test!T2542*VisTotReg.!$B$20)</f>
        <v>2.7621721393351653</v>
      </c>
      <c r="Y2542">
        <f>'MoneyLine Reg. 1'!$B$17+('MoneyLine Reg. 1'!$B$18*test!I2542+test!J2542*'MoneyLine Reg. 1'!$B$19+test!T2542*'MoneyLine Reg. 1'!$B$20+test!Q2542*'MoneyLine Reg. 1'!$B$21)</f>
        <v>1.0941422110177803</v>
      </c>
      <c r="Z2542">
        <f>'MoneyLine Reg. 2'!$B$17+('MoneyLine Reg. 2'!$B$18*test!M2542+test!K2542*'MoneyLine Reg. 2'!$B$19+'MoneyLine Reg. 2'!$B$20*test!L2542+test!N2542*'MoneyLine Reg. 2'!$B$21)</f>
        <v>1.6900044219815622</v>
      </c>
    </row>
    <row r="2543" spans="1:26" x14ac:dyDescent="0.3">
      <c r="A2543" s="9">
        <v>45389</v>
      </c>
      <c r="B2543" s="7" t="s">
        <v>28</v>
      </c>
      <c r="C2543" s="7"/>
      <c r="D2543" s="7" t="s">
        <v>6</v>
      </c>
      <c r="I2543">
        <f>VLOOKUP(D2543,MoneyLine!$A$1:$K$33,7,FALSE)</f>
        <v>-14.717619047619038</v>
      </c>
      <c r="J2543">
        <f>VLOOKUP(B2543,MoneyLine!$A$1:$K$33,7,FALSE)</f>
        <v>60.434285714285707</v>
      </c>
      <c r="K2543">
        <f>VLOOKUP(B2543,MoneyLine!$A$1:$K$33,11,FALSE)</f>
        <v>6.9025000000000016</v>
      </c>
      <c r="L2543">
        <f>VLOOKUP(B2543,MoneyLine!$A$1:$D$33,4,FALSE)</f>
        <v>50.512499999999996</v>
      </c>
      <c r="M2543">
        <f>VLOOKUP(D2543,MoneyLine!$A$1:$K$33,11,FALSE)</f>
        <v>1.6887499999999989</v>
      </c>
      <c r="N2543">
        <f>VLOOKUP(D2543,MoneyLine!$A$1:$D$33,4,FALSE)</f>
        <v>38.247500000000002</v>
      </c>
      <c r="O2543">
        <f>VLOOKUP(D2543,MoneyLine!$A$1:$Q$33,14,FALSE)</f>
        <v>4.214999999999999</v>
      </c>
      <c r="P2543">
        <f>VLOOKUP(B2543,MoneyLine!$A$1:$Q$33,17,FALSE)</f>
        <v>10.998333333333333</v>
      </c>
      <c r="Q2543">
        <f>VLOOKUP(B2543,MoneyLine!$A$1:$K$33,10,FALSE)</f>
        <v>5.5184523809523807</v>
      </c>
      <c r="R2543">
        <f>VLOOKUP(B2543,MoneyLine!$A$1:$Q$33,14,FALSE)</f>
        <v>47.296666666666667</v>
      </c>
      <c r="S2543">
        <f>VLOOKUP(D2543,MoneyLine!$A$1:$Q$33,17,FALSE)</f>
        <v>-23.022142857142857</v>
      </c>
      <c r="T2543">
        <f>VLOOKUP(D2543,MoneyLine!$A$1:$K$33,10,FALSE)</f>
        <v>2.2516666666666674</v>
      </c>
      <c r="V2543">
        <f>HomTotReg.!$B$17+(test!O2543*HomTotReg.!$B$18+HomTotReg.!$B$19*test!P2543+test!Q2543*HomTotReg.!$B$20)</f>
        <v>2.6120271198445129</v>
      </c>
      <c r="W2543">
        <f>VisTotReg.!$B$17+(VisTotReg.!$B$18*test!R2543+test!S2543*VisTotReg.!$B$19+test!T2543*VisTotReg.!$B$20)</f>
        <v>3.244178381218449</v>
      </c>
      <c r="Y2543">
        <f>'MoneyLine Reg. 1'!$B$17+('MoneyLine Reg. 1'!$B$18*test!I2543+test!J2543*'MoneyLine Reg. 1'!$B$19+test!T2543*'MoneyLine Reg. 1'!$B$20+test!Q2543*'MoneyLine Reg. 1'!$B$21)</f>
        <v>-0.59997561067960881</v>
      </c>
      <c r="Z2543">
        <f>'MoneyLine Reg. 2'!$B$17+('MoneyLine Reg. 2'!$B$18*test!M2543+test!K2543*'MoneyLine Reg. 2'!$B$19+'MoneyLine Reg. 2'!$B$20*test!L2543+test!N2543*'MoneyLine Reg. 2'!$B$21)</f>
        <v>-1.0092972213445126</v>
      </c>
    </row>
    <row r="2544" spans="1:26" x14ac:dyDescent="0.3">
      <c r="A2544" s="8">
        <v>45389</v>
      </c>
      <c r="B2544" s="6" t="s">
        <v>30</v>
      </c>
      <c r="C2544" s="6"/>
      <c r="D2544" s="6" t="s">
        <v>11</v>
      </c>
      <c r="I2544">
        <f>VLOOKUP(D2544,MoneyLine!$A$1:$K$33,7,FALSE)</f>
        <v>121.01880952380951</v>
      </c>
      <c r="J2544">
        <f>VLOOKUP(B2544,MoneyLine!$A$1:$K$33,7,FALSE)</f>
        <v>127.36857142857141</v>
      </c>
      <c r="K2544">
        <f>VLOOKUP(B2544,MoneyLine!$A$1:$K$33,11,FALSE)</f>
        <v>15.876249999999999</v>
      </c>
      <c r="L2544">
        <f>VLOOKUP(B2544,MoneyLine!$A$1:$D$33,4,FALSE)</f>
        <v>56.155499999999996</v>
      </c>
      <c r="M2544">
        <f>VLOOKUP(D2544,MoneyLine!$A$1:$K$33,11,FALSE)</f>
        <v>15.838749999999997</v>
      </c>
      <c r="N2544">
        <f>VLOOKUP(D2544,MoneyLine!$A$1:$D$33,4,FALSE)</f>
        <v>52.685499999999998</v>
      </c>
      <c r="O2544">
        <f>VLOOKUP(D2544,MoneyLine!$A$1:$Q$33,14,FALSE)</f>
        <v>85.286666666666662</v>
      </c>
      <c r="P2544">
        <f>VLOOKUP(B2544,MoneyLine!$A$1:$Q$33,17,FALSE)</f>
        <v>21.976904761904766</v>
      </c>
      <c r="Q2544">
        <f>VLOOKUP(B2544,MoneyLine!$A$1:$K$33,10,FALSE)</f>
        <v>-0.45761904761904759</v>
      </c>
      <c r="R2544">
        <f>VLOOKUP(B2544,MoneyLine!$A$1:$Q$33,14,FALSE)</f>
        <v>104.57619047619046</v>
      </c>
      <c r="S2544">
        <f>VLOOKUP(D2544,MoneyLine!$A$1:$Q$33,17,FALSE)</f>
        <v>15.627619047619051</v>
      </c>
      <c r="T2544">
        <f>VLOOKUP(D2544,MoneyLine!$A$1:$K$33,10,FALSE)</f>
        <v>10.4975</v>
      </c>
      <c r="V2544">
        <f>HomTotReg.!$B$17+(test!O2544*HomTotReg.!$B$18+HomTotReg.!$B$19*test!P2544+test!Q2544*HomTotReg.!$B$20)</f>
        <v>3.4196650740162773</v>
      </c>
      <c r="W2544">
        <f>VisTotReg.!$B$17+(VisTotReg.!$B$18*test!R2544+test!S2544*VisTotReg.!$B$19+test!T2544*VisTotReg.!$B$20)</f>
        <v>3.4576429246523253</v>
      </c>
      <c r="Y2544">
        <f>'MoneyLine Reg. 1'!$B$17+('MoneyLine Reg. 1'!$B$18*test!I2544+test!J2544*'MoneyLine Reg. 1'!$B$19+test!T2544*'MoneyLine Reg. 1'!$B$20+test!Q2544*'MoneyLine Reg. 1'!$B$21)</f>
        <v>0.13337513020282191</v>
      </c>
      <c r="Z2544">
        <f>'MoneyLine Reg. 2'!$B$17+('MoneyLine Reg. 2'!$B$18*test!M2544+test!K2544*'MoneyLine Reg. 2'!$B$19+'MoneyLine Reg. 2'!$B$20*test!L2544+test!N2544*'MoneyLine Reg. 2'!$B$21)</f>
        <v>-7.0258318532697484E-2</v>
      </c>
    </row>
    <row r="2545" spans="1:26" x14ac:dyDescent="0.3">
      <c r="A2545" s="9">
        <v>45389</v>
      </c>
      <c r="B2545" s="7" t="s">
        <v>13</v>
      </c>
      <c r="C2545" s="7"/>
      <c r="D2545" s="7" t="s">
        <v>19</v>
      </c>
      <c r="I2545">
        <f>VLOOKUP(D2545,MoneyLine!$A$1:$K$33,7,FALSE)</f>
        <v>99.267142857142858</v>
      </c>
      <c r="J2545">
        <f>VLOOKUP(B2545,MoneyLine!$A$1:$K$33,7,FALSE)</f>
        <v>52.757857142857148</v>
      </c>
      <c r="K2545">
        <f>VLOOKUP(B2545,MoneyLine!$A$1:$K$33,11,FALSE)</f>
        <v>5.03125</v>
      </c>
      <c r="L2545">
        <f>VLOOKUP(B2545,MoneyLine!$A$1:$D$33,4,FALSE)</f>
        <v>47.964499999999994</v>
      </c>
      <c r="M2545">
        <f>VLOOKUP(D2545,MoneyLine!$A$1:$K$33,11,FALSE)</f>
        <v>11.873749999999998</v>
      </c>
      <c r="N2545">
        <f>VLOOKUP(D2545,MoneyLine!$A$1:$D$33,4,FALSE)</f>
        <v>44.580500000000001</v>
      </c>
      <c r="O2545">
        <f>VLOOKUP(D2545,MoneyLine!$A$1:$Q$33,14,FALSE)</f>
        <v>93.099761904761891</v>
      </c>
      <c r="P2545">
        <f>VLOOKUP(B2545,MoneyLine!$A$1:$Q$33,17,FALSE)</f>
        <v>6.5440476190476176</v>
      </c>
      <c r="Q2545">
        <f>VLOOKUP(B2545,MoneyLine!$A$1:$K$33,10,FALSE)</f>
        <v>-4.3963095238095242</v>
      </c>
      <c r="R2545">
        <f>VLOOKUP(B2545,MoneyLine!$A$1:$Q$33,14,FALSE)</f>
        <v>36.921904761904756</v>
      </c>
      <c r="S2545">
        <f>VLOOKUP(D2545,MoneyLine!$A$1:$Q$33,17,FALSE)</f>
        <v>-14.223571428571427</v>
      </c>
      <c r="T2545">
        <f>VLOOKUP(D2545,MoneyLine!$A$1:$K$33,10,FALSE)</f>
        <v>-3.2023809523808761E-2</v>
      </c>
      <c r="V2545">
        <f>HomTotReg.!$B$17+(test!O2545*HomTotReg.!$B$18+HomTotReg.!$B$19*test!P2545+test!Q2545*HomTotReg.!$B$20)</f>
        <v>3.7093227642918274</v>
      </c>
      <c r="W2545">
        <f>VisTotReg.!$B$17+(VisTotReg.!$B$18*test!R2545+test!S2545*VisTotReg.!$B$19+test!T2545*VisTotReg.!$B$20)</f>
        <v>3.0763116763494534</v>
      </c>
      <c r="Y2545">
        <f>'MoneyLine Reg. 1'!$B$17+('MoneyLine Reg. 1'!$B$18*test!I2545+test!J2545*'MoneyLine Reg. 1'!$B$19+test!T2545*'MoneyLine Reg. 1'!$B$20+test!Q2545*'MoneyLine Reg. 1'!$B$21)</f>
        <v>0.67283334052092481</v>
      </c>
      <c r="Z2545">
        <f>'MoneyLine Reg. 2'!$B$17+('MoneyLine Reg. 2'!$B$18*test!M2545+test!K2545*'MoneyLine Reg. 2'!$B$19+'MoneyLine Reg. 2'!$B$20*test!L2545+test!N2545*'MoneyLine Reg. 2'!$B$21)</f>
        <v>0.364771269833573</v>
      </c>
    </row>
    <row r="2546" spans="1:26" x14ac:dyDescent="0.3">
      <c r="A2546" s="8">
        <v>45389</v>
      </c>
      <c r="B2546" s="6" t="s">
        <v>21</v>
      </c>
      <c r="C2546" s="6"/>
      <c r="D2546" s="6" t="s">
        <v>15</v>
      </c>
      <c r="I2546">
        <f>VLOOKUP(D2546,MoneyLine!$A$1:$K$33,7,FALSE)</f>
        <v>101.46142857142856</v>
      </c>
      <c r="J2546">
        <f>VLOOKUP(B2546,MoneyLine!$A$1:$K$33,7,FALSE)</f>
        <v>81.149285714285725</v>
      </c>
      <c r="K2546">
        <f>VLOOKUP(B2546,MoneyLine!$A$1:$K$33,11,FALSE)</f>
        <v>9.1225000000000005</v>
      </c>
      <c r="L2546">
        <f>VLOOKUP(B2546,MoneyLine!$A$1:$D$33,4,FALSE)</f>
        <v>51.807999999999993</v>
      </c>
      <c r="M2546">
        <f>VLOOKUP(D2546,MoneyLine!$A$1:$K$33,11,FALSE)</f>
        <v>16.143749999999997</v>
      </c>
      <c r="N2546">
        <f>VLOOKUP(D2546,MoneyLine!$A$1:$D$33,4,FALSE)</f>
        <v>52.539000000000001</v>
      </c>
      <c r="O2546">
        <f>VLOOKUP(D2546,MoneyLine!$A$1:$Q$33,14,FALSE)</f>
        <v>76.89928571428571</v>
      </c>
      <c r="P2546">
        <f>VLOOKUP(B2546,MoneyLine!$A$1:$Q$33,17,FALSE)</f>
        <v>7.3759523809523806</v>
      </c>
      <c r="Q2546">
        <f>VLOOKUP(B2546,MoneyLine!$A$1:$K$33,10,FALSE)</f>
        <v>8.0371428571428574</v>
      </c>
      <c r="R2546">
        <f>VLOOKUP(B2546,MoneyLine!$A$1:$Q$33,14,FALSE)</f>
        <v>65.387857142857143</v>
      </c>
      <c r="S2546">
        <f>VLOOKUP(D2546,MoneyLine!$A$1:$Q$33,17,FALSE)</f>
        <v>16.578095238095237</v>
      </c>
      <c r="T2546">
        <f>VLOOKUP(D2546,MoneyLine!$A$1:$K$33,10,FALSE)</f>
        <v>-8.7532142857142858</v>
      </c>
      <c r="V2546">
        <f>HomTotReg.!$B$17+(test!O2546*HomTotReg.!$B$18+HomTotReg.!$B$19*test!P2546+test!Q2546*HomTotReg.!$B$20)</f>
        <v>3.3919600934438168</v>
      </c>
      <c r="W2546">
        <f>VisTotReg.!$B$17+(VisTotReg.!$B$18*test!R2546+test!S2546*VisTotReg.!$B$19+test!T2546*VisTotReg.!$B$20)</f>
        <v>3.2677962820971489</v>
      </c>
      <c r="Y2546">
        <f>'MoneyLine Reg. 1'!$B$17+('MoneyLine Reg. 1'!$B$18*test!I2546+test!J2546*'MoneyLine Reg. 1'!$B$19+test!T2546*'MoneyLine Reg. 1'!$B$20+test!Q2546*'MoneyLine Reg. 1'!$B$21)</f>
        <v>0.12232767875858261</v>
      </c>
      <c r="Z2546">
        <f>'MoneyLine Reg. 2'!$B$17+('MoneyLine Reg. 2'!$B$18*test!M2546+test!K2546*'MoneyLine Reg. 2'!$B$19+'MoneyLine Reg. 2'!$B$20*test!L2546+test!N2546*'MoneyLine Reg. 2'!$B$21)</f>
        <v>0.66237849948886485</v>
      </c>
    </row>
    <row r="2547" spans="1:26" x14ac:dyDescent="0.3">
      <c r="A2547" s="9">
        <v>45389</v>
      </c>
      <c r="B2547" s="7" t="s">
        <v>33</v>
      </c>
      <c r="C2547" s="7"/>
      <c r="D2547" s="7" t="s">
        <v>17</v>
      </c>
      <c r="I2547">
        <f>VLOOKUP(D2547,MoneyLine!$A$1:$K$33,7,FALSE)</f>
        <v>126.67</v>
      </c>
      <c r="J2547">
        <f>VLOOKUP(B2547,MoneyLine!$A$1:$K$33,7,FALSE)</f>
        <v>35.906904761904762</v>
      </c>
      <c r="K2547">
        <f>VLOOKUP(B2547,MoneyLine!$A$1:$K$33,11,FALSE)</f>
        <v>3.707499999999996</v>
      </c>
      <c r="L2547">
        <f>VLOOKUP(B2547,MoneyLine!$A$1:$D$33,4,FALSE)</f>
        <v>47.251999999999995</v>
      </c>
      <c r="M2547">
        <f>VLOOKUP(D2547,MoneyLine!$A$1:$K$33,11,FALSE)</f>
        <v>19.922499999999999</v>
      </c>
      <c r="N2547">
        <f>VLOOKUP(D2547,MoneyLine!$A$1:$D$33,4,FALSE)</f>
        <v>49.902000000000001</v>
      </c>
      <c r="O2547">
        <f>VLOOKUP(D2547,MoneyLine!$A$1:$Q$33,14,FALSE)</f>
        <v>104.88261904761904</v>
      </c>
      <c r="P2547">
        <f>VLOOKUP(B2547,MoneyLine!$A$1:$Q$33,17,FALSE)</f>
        <v>-16.226190476190478</v>
      </c>
      <c r="Q2547">
        <f>VLOOKUP(B2547,MoneyLine!$A$1:$K$33,10,FALSE)</f>
        <v>29.473928571428576</v>
      </c>
      <c r="R2547">
        <f>VLOOKUP(B2547,MoneyLine!$A$1:$Q$33,14,FALSE)</f>
        <v>44.759523809523806</v>
      </c>
      <c r="S2547">
        <f>VLOOKUP(D2547,MoneyLine!$A$1:$Q$33,17,FALSE)</f>
        <v>9.6223809523809507</v>
      </c>
      <c r="T2547">
        <f>VLOOKUP(D2547,MoneyLine!$A$1:$K$33,10,FALSE)</f>
        <v>23.209285714285713</v>
      </c>
      <c r="V2547">
        <f>HomTotReg.!$B$17+(test!O2547*HomTotReg.!$B$18+HomTotReg.!$B$19*test!P2547+test!Q2547*HomTotReg.!$B$20)</f>
        <v>3.7019159510341044</v>
      </c>
      <c r="W2547">
        <f>VisTotReg.!$B$17+(VisTotReg.!$B$18*test!R2547+test!S2547*VisTotReg.!$B$19+test!T2547*VisTotReg.!$B$20)</f>
        <v>2.6144919544741305</v>
      </c>
      <c r="Y2547">
        <f>'MoneyLine Reg. 1'!$B$17+('MoneyLine Reg. 1'!$B$18*test!I2547+test!J2547*'MoneyLine Reg. 1'!$B$19+test!T2547*'MoneyLine Reg. 1'!$B$20+test!Q2547*'MoneyLine Reg. 1'!$B$21)</f>
        <v>1.1180243948288808</v>
      </c>
      <c r="Z2547">
        <f>'MoneyLine Reg. 2'!$B$17+('MoneyLine Reg. 2'!$B$18*test!M2547+test!K2547*'MoneyLine Reg. 2'!$B$19+'MoneyLine Reg. 2'!$B$20*test!L2547+test!N2547*'MoneyLine Reg. 2'!$B$21)</f>
        <v>1.3660434032658331</v>
      </c>
    </row>
    <row r="2548" spans="1:26" x14ac:dyDescent="0.3">
      <c r="A2548" s="8">
        <v>45389</v>
      </c>
      <c r="B2548" s="6" t="s">
        <v>25</v>
      </c>
      <c r="C2548" s="6"/>
      <c r="D2548" s="6" t="s">
        <v>24</v>
      </c>
      <c r="I2548">
        <f>VLOOKUP(D2548,MoneyLine!$A$1:$K$33,7,FALSE)</f>
        <v>-28.852380952380948</v>
      </c>
      <c r="J2548">
        <f>VLOOKUP(B2548,MoneyLine!$A$1:$K$33,7,FALSE)</f>
        <v>56.057857142857138</v>
      </c>
      <c r="K2548">
        <f>VLOOKUP(B2548,MoneyLine!$A$1:$K$33,11,FALSE)</f>
        <v>10.718750000000002</v>
      </c>
      <c r="L2548">
        <f>VLOOKUP(B2548,MoneyLine!$A$1:$D$33,4,FALSE)</f>
        <v>47.954500000000003</v>
      </c>
      <c r="M2548">
        <f>VLOOKUP(D2548,MoneyLine!$A$1:$K$33,11,FALSE)</f>
        <v>5.754999999999999</v>
      </c>
      <c r="N2548">
        <f>VLOOKUP(D2548,MoneyLine!$A$1:$D$33,4,FALSE)</f>
        <v>42.153999999999996</v>
      </c>
      <c r="O2548">
        <f>VLOOKUP(D2548,MoneyLine!$A$1:$Q$33,14,FALSE)</f>
        <v>7.490952380952379</v>
      </c>
      <c r="P2548">
        <f>VLOOKUP(B2548,MoneyLine!$A$1:$Q$33,17,FALSE)</f>
        <v>-14.592857142857142</v>
      </c>
      <c r="Q2548">
        <f>VLOOKUP(B2548,MoneyLine!$A$1:$K$33,10,FALSE)</f>
        <v>27.424404761904761</v>
      </c>
      <c r="R2548">
        <f>VLOOKUP(B2548,MoneyLine!$A$1:$Q$33,14,FALSE)</f>
        <v>60.674999999999997</v>
      </c>
      <c r="S2548">
        <f>VLOOKUP(D2548,MoneyLine!$A$1:$Q$33,17,FALSE)</f>
        <v>-35.079523809523806</v>
      </c>
      <c r="T2548">
        <f>VLOOKUP(D2548,MoneyLine!$A$1:$K$33,10,FALSE)</f>
        <v>-0.52404761904761887</v>
      </c>
      <c r="V2548">
        <f>HomTotReg.!$B$17+(test!O2548*HomTotReg.!$B$18+HomTotReg.!$B$19*test!P2548+test!Q2548*HomTotReg.!$B$20)</f>
        <v>2.6763765546139786</v>
      </c>
      <c r="W2548">
        <f>VisTotReg.!$B$17+(VisTotReg.!$B$18*test!R2548+test!S2548*VisTotReg.!$B$19+test!T2548*VisTotReg.!$B$20)</f>
        <v>3.5512184827630833</v>
      </c>
      <c r="Y2548">
        <f>'MoneyLine Reg. 1'!$B$17+('MoneyLine Reg. 1'!$B$18*test!I2548+test!J2548*'MoneyLine Reg. 1'!$B$19+test!T2548*'MoneyLine Reg. 1'!$B$20+test!Q2548*'MoneyLine Reg. 1'!$B$21)</f>
        <v>-0.94576105985702119</v>
      </c>
      <c r="Z2548">
        <f>'MoneyLine Reg. 2'!$B$17+('MoneyLine Reg. 2'!$B$18*test!M2548+test!K2548*'MoneyLine Reg. 2'!$B$19+'MoneyLine Reg. 2'!$B$20*test!L2548+test!N2548*'MoneyLine Reg. 2'!$B$21)</f>
        <v>-0.51436248075897284</v>
      </c>
    </row>
    <row r="2549" spans="1:26" x14ac:dyDescent="0.3">
      <c r="A2549" s="9">
        <v>45389</v>
      </c>
      <c r="B2549" s="7" t="s">
        <v>32</v>
      </c>
      <c r="C2549" s="7"/>
      <c r="D2549" s="7" t="s">
        <v>12</v>
      </c>
      <c r="I2549">
        <f>VLOOKUP(D2549,MoneyLine!$A$1:$K$33,7,FALSE)</f>
        <v>38.000238095238089</v>
      </c>
      <c r="J2549">
        <f>VLOOKUP(B2549,MoneyLine!$A$1:$K$33,7,FALSE)</f>
        <v>91.395238095238099</v>
      </c>
      <c r="K2549">
        <f>VLOOKUP(B2549,MoneyLine!$A$1:$K$33,11,FALSE)</f>
        <v>4.9549999999999983</v>
      </c>
      <c r="L2549">
        <f>VLOOKUP(B2549,MoneyLine!$A$1:$D$33,4,FALSE)</f>
        <v>47.241</v>
      </c>
      <c r="M2549">
        <f>VLOOKUP(D2549,MoneyLine!$A$1:$K$33,11,FALSE)</f>
        <v>5.6062500000000011</v>
      </c>
      <c r="N2549">
        <f>VLOOKUP(D2549,MoneyLine!$A$1:$D$33,4,FALSE)</f>
        <v>46.611499999999999</v>
      </c>
      <c r="O2549">
        <f>VLOOKUP(D2549,MoneyLine!$A$1:$Q$33,14,FALSE)</f>
        <v>32.669761904761899</v>
      </c>
      <c r="P2549">
        <f>VLOOKUP(B2549,MoneyLine!$A$1:$Q$33,17,FALSE)</f>
        <v>-9.4788095238095256</v>
      </c>
      <c r="Q2549">
        <f>VLOOKUP(B2549,MoneyLine!$A$1:$K$33,10,FALSE)</f>
        <v>-16.679047619047623</v>
      </c>
      <c r="R2549">
        <f>VLOOKUP(B2549,MoneyLine!$A$1:$Q$33,14,FALSE)</f>
        <v>85.390952380952371</v>
      </c>
      <c r="S2549">
        <f>VLOOKUP(D2549,MoneyLine!$A$1:$Q$33,17,FALSE)</f>
        <v>-1.7361904761904778</v>
      </c>
      <c r="T2549">
        <f>VLOOKUP(D2549,MoneyLine!$A$1:$K$33,10,FALSE)</f>
        <v>20.738571428571433</v>
      </c>
      <c r="V2549">
        <f>HomTotReg.!$B$17+(test!O2549*HomTotReg.!$B$18+HomTotReg.!$B$19*test!P2549+test!Q2549*HomTotReg.!$B$20)</f>
        <v>3.3749152488669378</v>
      </c>
      <c r="W2549">
        <f>VisTotReg.!$B$17+(VisTotReg.!$B$18*test!R2549+test!S2549*VisTotReg.!$B$19+test!T2549*VisTotReg.!$B$20)</f>
        <v>3.2340719213737072</v>
      </c>
      <c r="Y2549">
        <f>'MoneyLine Reg. 1'!$B$17+('MoneyLine Reg. 1'!$B$18*test!I2549+test!J2549*'MoneyLine Reg. 1'!$B$19+test!T2549*'MoneyLine Reg. 1'!$B$20+test!Q2549*'MoneyLine Reg. 1'!$B$21)</f>
        <v>3.8203715280068024E-2</v>
      </c>
      <c r="Z2549">
        <f>'MoneyLine Reg. 2'!$B$17+('MoneyLine Reg. 2'!$B$18*test!M2549+test!K2549*'MoneyLine Reg. 2'!$B$19+'MoneyLine Reg. 2'!$B$20*test!L2549+test!N2549*'MoneyLine Reg. 2'!$B$21)</f>
        <v>0.18689233228163937</v>
      </c>
    </row>
    <row r="2550" spans="1:26" x14ac:dyDescent="0.3">
      <c r="A2550" s="8">
        <v>45390</v>
      </c>
      <c r="B2550" s="6" t="s">
        <v>3</v>
      </c>
      <c r="C2550" s="6"/>
      <c r="D2550" s="6" t="s">
        <v>5</v>
      </c>
      <c r="I2550">
        <f>VLOOKUP(D2550,MoneyLine!$A$1:$K$33,7,FALSE)</f>
        <v>92.519047619047612</v>
      </c>
      <c r="J2550">
        <f>VLOOKUP(B2550,MoneyLine!$A$1:$K$33,7,FALSE)</f>
        <v>103.61880952380953</v>
      </c>
      <c r="K2550">
        <f>VLOOKUP(B2550,MoneyLine!$A$1:$K$33,11,FALSE)</f>
        <v>6.7725000000000009</v>
      </c>
      <c r="L2550">
        <f>VLOOKUP(B2550,MoneyLine!$A$1:$D$33,4,FALSE)</f>
        <v>53.618500000000004</v>
      </c>
      <c r="M2550">
        <f>VLOOKUP(D2550,MoneyLine!$A$1:$K$33,11,FALSE)</f>
        <v>15.5725</v>
      </c>
      <c r="N2550">
        <f>VLOOKUP(D2550,MoneyLine!$A$1:$D$33,4,FALSE)</f>
        <v>52.448999999999998</v>
      </c>
      <c r="O2550">
        <f>VLOOKUP(D2550,MoneyLine!$A$1:$Q$33,14,FALSE)</f>
        <v>80.7392857142857</v>
      </c>
      <c r="P2550">
        <f>VLOOKUP(B2550,MoneyLine!$A$1:$Q$33,17,FALSE)</f>
        <v>15.725476190476186</v>
      </c>
      <c r="Q2550">
        <f>VLOOKUP(B2550,MoneyLine!$A$1:$K$33,10,FALSE)</f>
        <v>34.368214285714288</v>
      </c>
      <c r="R2550">
        <f>VLOOKUP(B2550,MoneyLine!$A$1:$Q$33,14,FALSE)</f>
        <v>76.556190476190451</v>
      </c>
      <c r="S2550">
        <f>VLOOKUP(D2550,MoneyLine!$A$1:$Q$33,17,FALSE)</f>
        <v>2.4073809523809526</v>
      </c>
      <c r="T2550">
        <f>VLOOKUP(D2550,MoneyLine!$A$1:$K$33,10,FALSE)</f>
        <v>7.11511904761905</v>
      </c>
      <c r="V2550">
        <f>HomTotReg.!$B$17+(test!O2550*HomTotReg.!$B$18+HomTotReg.!$B$19*test!P2550+test!Q2550*HomTotReg.!$B$20)</f>
        <v>3.0538325357619245</v>
      </c>
      <c r="W2550">
        <f>VisTotReg.!$B$17+(VisTotReg.!$B$18*test!R2550+test!S2550*VisTotReg.!$B$19+test!T2550*VisTotReg.!$B$20)</f>
        <v>3.292939179724101</v>
      </c>
      <c r="Y2550">
        <f>'MoneyLine Reg. 1'!$B$17+('MoneyLine Reg. 1'!$B$18*test!I2550+test!J2550*'MoneyLine Reg. 1'!$B$19+test!T2550*'MoneyLine Reg. 1'!$B$20+test!Q2550*'MoneyLine Reg. 1'!$B$21)</f>
        <v>-0.26784411525969953</v>
      </c>
      <c r="Z2550">
        <f>'MoneyLine Reg. 2'!$B$17+('MoneyLine Reg. 2'!$B$18*test!M2550+test!K2550*'MoneyLine Reg. 2'!$B$19+'MoneyLine Reg. 2'!$B$20*test!L2550+test!N2550*'MoneyLine Reg. 2'!$B$21)</f>
        <v>0.62273727827019787</v>
      </c>
    </row>
    <row r="2551" spans="1:26" x14ac:dyDescent="0.3">
      <c r="A2551" s="9">
        <v>45390</v>
      </c>
      <c r="B2551" s="7" t="s">
        <v>27</v>
      </c>
      <c r="C2551" s="7"/>
      <c r="D2551" s="7" t="s">
        <v>8</v>
      </c>
      <c r="I2551">
        <f>VLOOKUP(D2551,MoneyLine!$A$1:$K$33,7,FALSE)</f>
        <v>158.14214285714286</v>
      </c>
      <c r="J2551">
        <f>VLOOKUP(B2551,MoneyLine!$A$1:$K$33,7,FALSE)</f>
        <v>57.437380952380948</v>
      </c>
      <c r="K2551">
        <f>VLOOKUP(B2551,MoneyLine!$A$1:$K$33,11,FALSE)</f>
        <v>10.504999999999999</v>
      </c>
      <c r="L2551">
        <f>VLOOKUP(B2551,MoneyLine!$A$1:$D$33,4,FALSE)</f>
        <v>52.064499999999995</v>
      </c>
      <c r="M2551">
        <f>VLOOKUP(D2551,MoneyLine!$A$1:$K$33,11,FALSE)</f>
        <v>11.611250000000004</v>
      </c>
      <c r="N2551">
        <f>VLOOKUP(D2551,MoneyLine!$A$1:$D$33,4,FALSE)</f>
        <v>49.862499999999997</v>
      </c>
      <c r="O2551">
        <f>VLOOKUP(D2551,MoneyLine!$A$1:$Q$33,14,FALSE)</f>
        <v>125.46428571428571</v>
      </c>
      <c r="P2551">
        <f>VLOOKUP(B2551,MoneyLine!$A$1:$Q$33,17,FALSE)</f>
        <v>0.65357142857142814</v>
      </c>
      <c r="Q2551">
        <f>VLOOKUP(B2551,MoneyLine!$A$1:$K$33,10,FALSE)</f>
        <v>23.449285714285718</v>
      </c>
      <c r="R2551">
        <f>VLOOKUP(B2551,MoneyLine!$A$1:$Q$33,14,FALSE)</f>
        <v>42.338571428571427</v>
      </c>
      <c r="S2551">
        <f>VLOOKUP(D2551,MoneyLine!$A$1:$Q$33,17,FALSE)</f>
        <v>14.067142857142855</v>
      </c>
      <c r="T2551">
        <f>VLOOKUP(D2551,MoneyLine!$A$1:$K$33,10,FALSE)</f>
        <v>21.027261904761904</v>
      </c>
      <c r="V2551">
        <f>HomTotReg.!$B$17+(test!O2551*HomTotReg.!$B$18+HomTotReg.!$B$19*test!P2551+test!Q2551*HomTotReg.!$B$20)</f>
        <v>3.8073090121856525</v>
      </c>
      <c r="W2551">
        <f>VisTotReg.!$B$17+(VisTotReg.!$B$18*test!R2551+test!S2551*VisTotReg.!$B$19+test!T2551*VisTotReg.!$B$20)</f>
        <v>2.5782829707252808</v>
      </c>
      <c r="Y2551">
        <f>'MoneyLine Reg. 1'!$B$17+('MoneyLine Reg. 1'!$B$18*test!I2551+test!J2551*'MoneyLine Reg. 1'!$B$19+test!T2551*'MoneyLine Reg. 1'!$B$20+test!Q2551*'MoneyLine Reg. 1'!$B$21)</f>
        <v>1.2086248874759089</v>
      </c>
      <c r="Z2551">
        <f>'MoneyLine Reg. 2'!$B$17+('MoneyLine Reg. 2'!$B$18*test!M2551+test!K2551*'MoneyLine Reg. 2'!$B$19+'MoneyLine Reg. 2'!$B$20*test!L2551+test!N2551*'MoneyLine Reg. 2'!$B$21)</f>
        <v>9.4853432810094951E-2</v>
      </c>
    </row>
    <row r="2552" spans="1:26" x14ac:dyDescent="0.3">
      <c r="A2552" s="8">
        <v>45391</v>
      </c>
      <c r="B2552" s="6" t="s">
        <v>29</v>
      </c>
      <c r="C2552" s="6"/>
      <c r="D2552" s="6" t="s">
        <v>26</v>
      </c>
      <c r="I2552">
        <f>VLOOKUP(D2552,MoneyLine!$A$1:$K$33,7,FALSE)</f>
        <v>2.4278571428571381</v>
      </c>
      <c r="J2552">
        <f>VLOOKUP(B2552,MoneyLine!$A$1:$K$33,7,FALSE)</f>
        <v>120.64333333333332</v>
      </c>
      <c r="K2552">
        <f>VLOOKUP(B2552,MoneyLine!$A$1:$K$33,11,FALSE)</f>
        <v>13.331249999999997</v>
      </c>
      <c r="L2552">
        <f>VLOOKUP(B2552,MoneyLine!$A$1:$D$33,4,FALSE)</f>
        <v>55.3095</v>
      </c>
      <c r="M2552">
        <f>VLOOKUP(D2552,MoneyLine!$A$1:$K$33,11,FALSE)</f>
        <v>7.2874999999999996</v>
      </c>
      <c r="N2552">
        <f>VLOOKUP(D2552,MoneyLine!$A$1:$D$33,4,FALSE)</f>
        <v>44.772500000000001</v>
      </c>
      <c r="O2552">
        <f>VLOOKUP(D2552,MoneyLine!$A$1:$Q$33,14,FALSE)</f>
        <v>21.040476190476188</v>
      </c>
      <c r="P2552">
        <f>VLOOKUP(B2552,MoneyLine!$A$1:$Q$33,17,FALSE)</f>
        <v>28.97</v>
      </c>
      <c r="Q2552">
        <f>VLOOKUP(B2552,MoneyLine!$A$1:$K$33,10,FALSE)</f>
        <v>20.598452380952381</v>
      </c>
      <c r="R2552">
        <f>VLOOKUP(B2552,MoneyLine!$A$1:$Q$33,14,FALSE)</f>
        <v>76.355714285714271</v>
      </c>
      <c r="S2552">
        <f>VLOOKUP(D2552,MoneyLine!$A$1:$Q$33,17,FALSE)</f>
        <v>-8.321428571428573</v>
      </c>
      <c r="T2552">
        <f>VLOOKUP(D2552,MoneyLine!$A$1:$K$33,10,FALSE)</f>
        <v>13.537738095238096</v>
      </c>
      <c r="V2552">
        <f>HomTotReg.!$B$17+(test!O2552*HomTotReg.!$B$18+HomTotReg.!$B$19*test!P2552+test!Q2552*HomTotReg.!$B$20)</f>
        <v>2.4334191944937977</v>
      </c>
      <c r="W2552">
        <f>VisTotReg.!$B$17+(VisTotReg.!$B$18*test!R2552+test!S2552*VisTotReg.!$B$19+test!T2552*VisTotReg.!$B$20)</f>
        <v>3.2916321467080447</v>
      </c>
      <c r="Y2552">
        <f>'MoneyLine Reg. 1'!$B$17+('MoneyLine Reg. 1'!$B$18*test!I2552+test!J2552*'MoneyLine Reg. 1'!$B$19+test!T2552*'MoneyLine Reg. 1'!$B$20+test!Q2552*'MoneyLine Reg. 1'!$B$21)</f>
        <v>-1.1198133126983356</v>
      </c>
      <c r="Z2552">
        <f>'MoneyLine Reg. 2'!$B$17+('MoneyLine Reg. 2'!$B$18*test!M2552+test!K2552*'MoneyLine Reg. 2'!$B$19+'MoneyLine Reg. 2'!$B$20*test!L2552+test!N2552*'MoneyLine Reg. 2'!$B$21)</f>
        <v>-0.9421993936740356</v>
      </c>
    </row>
    <row r="2553" spans="1:26" x14ac:dyDescent="0.3">
      <c r="A2553" s="9">
        <v>45391</v>
      </c>
      <c r="B2553" s="7" t="s">
        <v>18</v>
      </c>
      <c r="C2553" s="7"/>
      <c r="D2553" s="7" t="s">
        <v>14</v>
      </c>
      <c r="I2553">
        <f>VLOOKUP(D2553,MoneyLine!$A$1:$K$33,7,FALSE)</f>
        <v>85.562619047619037</v>
      </c>
      <c r="J2553">
        <f>VLOOKUP(B2553,MoneyLine!$A$1:$K$33,7,FALSE)</f>
        <v>161.3661904761905</v>
      </c>
      <c r="K2553">
        <f>VLOOKUP(B2553,MoneyLine!$A$1:$K$33,11,FALSE)</f>
        <v>18.088749999999997</v>
      </c>
      <c r="L2553">
        <f>VLOOKUP(B2553,MoneyLine!$A$1:$D$33,4,FALSE)</f>
        <v>55.644500000000001</v>
      </c>
      <c r="M2553">
        <f>VLOOKUP(D2553,MoneyLine!$A$1:$K$33,11,FALSE)</f>
        <v>19.403750000000002</v>
      </c>
      <c r="N2553">
        <f>VLOOKUP(D2553,MoneyLine!$A$1:$D$33,4,FALSE)</f>
        <v>49.788499999999999</v>
      </c>
      <c r="O2553">
        <f>VLOOKUP(D2553,MoneyLine!$A$1:$Q$33,14,FALSE)</f>
        <v>87.124523809523808</v>
      </c>
      <c r="P2553">
        <f>VLOOKUP(B2553,MoneyLine!$A$1:$Q$33,17,FALSE)</f>
        <v>63.627142857142857</v>
      </c>
      <c r="Q2553">
        <f>VLOOKUP(B2553,MoneyLine!$A$1:$K$33,10,FALSE)</f>
        <v>-8.5753571428571433</v>
      </c>
      <c r="R2553">
        <f>VLOOKUP(B2553,MoneyLine!$A$1:$Q$33,14,FALSE)</f>
        <v>80.616190476190468</v>
      </c>
      <c r="S2553">
        <f>VLOOKUP(D2553,MoneyLine!$A$1:$Q$33,17,FALSE)</f>
        <v>-3.2247619047619036</v>
      </c>
      <c r="T2553">
        <f>VLOOKUP(D2553,MoneyLine!$A$1:$K$33,10,FALSE)</f>
        <v>24.058452380952382</v>
      </c>
      <c r="V2553">
        <f>HomTotReg.!$B$17+(test!O2553*HomTotReg.!$B$18+HomTotReg.!$B$19*test!P2553+test!Q2553*HomTotReg.!$B$20)</f>
        <v>3.0872565735119948</v>
      </c>
      <c r="W2553">
        <f>VisTotReg.!$B$17+(VisTotReg.!$B$18*test!R2553+test!S2553*VisTotReg.!$B$19+test!T2553*VisTotReg.!$B$20)</f>
        <v>3.1418228526372776</v>
      </c>
      <c r="Y2553">
        <f>'MoneyLine Reg. 1'!$B$17+('MoneyLine Reg. 1'!$B$18*test!I2553+test!J2553*'MoneyLine Reg. 1'!$B$19+test!T2553*'MoneyLine Reg. 1'!$B$20+test!Q2553*'MoneyLine Reg. 1'!$B$21)</f>
        <v>-0.33643534375876472</v>
      </c>
      <c r="Z2553">
        <f>'MoneyLine Reg. 2'!$B$17+('MoneyLine Reg. 2'!$B$18*test!M2553+test!K2553*'MoneyLine Reg. 2'!$B$19+'MoneyLine Reg. 2'!$B$20*test!L2553+test!N2553*'MoneyLine Reg. 2'!$B$21)</f>
        <v>-0.15119168351678702</v>
      </c>
    </row>
    <row r="2554" spans="1:26" x14ac:dyDescent="0.3">
      <c r="A2554" s="8">
        <v>45391</v>
      </c>
      <c r="B2554" s="6" t="s">
        <v>28</v>
      </c>
      <c r="C2554" s="6"/>
      <c r="D2554" s="6" t="s">
        <v>11</v>
      </c>
      <c r="I2554">
        <f>VLOOKUP(D2554,MoneyLine!$A$1:$K$33,7,FALSE)</f>
        <v>121.01880952380951</v>
      </c>
      <c r="J2554">
        <f>VLOOKUP(B2554,MoneyLine!$A$1:$K$33,7,FALSE)</f>
        <v>60.434285714285707</v>
      </c>
      <c r="K2554">
        <f>VLOOKUP(B2554,MoneyLine!$A$1:$K$33,11,FALSE)</f>
        <v>6.9025000000000016</v>
      </c>
      <c r="L2554">
        <f>VLOOKUP(B2554,MoneyLine!$A$1:$D$33,4,FALSE)</f>
        <v>50.512499999999996</v>
      </c>
      <c r="M2554">
        <f>VLOOKUP(D2554,MoneyLine!$A$1:$K$33,11,FALSE)</f>
        <v>15.838749999999997</v>
      </c>
      <c r="N2554">
        <f>VLOOKUP(D2554,MoneyLine!$A$1:$D$33,4,FALSE)</f>
        <v>52.685499999999998</v>
      </c>
      <c r="O2554">
        <f>VLOOKUP(D2554,MoneyLine!$A$1:$Q$33,14,FALSE)</f>
        <v>85.286666666666662</v>
      </c>
      <c r="P2554">
        <f>VLOOKUP(B2554,MoneyLine!$A$1:$Q$33,17,FALSE)</f>
        <v>10.998333333333333</v>
      </c>
      <c r="Q2554">
        <f>VLOOKUP(B2554,MoneyLine!$A$1:$K$33,10,FALSE)</f>
        <v>5.5184523809523807</v>
      </c>
      <c r="R2554">
        <f>VLOOKUP(B2554,MoneyLine!$A$1:$Q$33,14,FALSE)</f>
        <v>47.296666666666667</v>
      </c>
      <c r="S2554">
        <f>VLOOKUP(D2554,MoneyLine!$A$1:$Q$33,17,FALSE)</f>
        <v>15.627619047619051</v>
      </c>
      <c r="T2554">
        <f>VLOOKUP(D2554,MoneyLine!$A$1:$K$33,10,FALSE)</f>
        <v>10.4975</v>
      </c>
      <c r="V2554">
        <f>HomTotReg.!$B$17+(test!O2554*HomTotReg.!$B$18+HomTotReg.!$B$19*test!P2554+test!Q2554*HomTotReg.!$B$20)</f>
        <v>3.4701175043655024</v>
      </c>
      <c r="W2554">
        <f>VisTotReg.!$B$17+(VisTotReg.!$B$18*test!R2554+test!S2554*VisTotReg.!$B$19+test!T2554*VisTotReg.!$B$20)</f>
        <v>2.7782268241961972</v>
      </c>
      <c r="Y2554">
        <f>'MoneyLine Reg. 1'!$B$17+('MoneyLine Reg. 1'!$B$18*test!I2554+test!J2554*'MoneyLine Reg. 1'!$B$19+test!T2554*'MoneyLine Reg. 1'!$B$20+test!Q2554*'MoneyLine Reg. 1'!$B$21)</f>
        <v>0.84410267516906246</v>
      </c>
      <c r="Z2554">
        <f>'MoneyLine Reg. 2'!$B$17+('MoneyLine Reg. 2'!$B$18*test!M2554+test!K2554*'MoneyLine Reg. 2'!$B$19+'MoneyLine Reg. 2'!$B$20*test!L2554+test!N2554*'MoneyLine Reg. 2'!$B$21)</f>
        <v>0.88233209062192364</v>
      </c>
    </row>
    <row r="2555" spans="1:26" x14ac:dyDescent="0.3">
      <c r="A2555" s="9">
        <v>45391</v>
      </c>
      <c r="B2555" s="7" t="s">
        <v>13</v>
      </c>
      <c r="C2555" s="7"/>
      <c r="D2555" s="7" t="s">
        <v>30</v>
      </c>
      <c r="I2555">
        <f>VLOOKUP(D2555,MoneyLine!$A$1:$K$33,7,FALSE)</f>
        <v>127.36857142857141</v>
      </c>
      <c r="J2555">
        <f>VLOOKUP(B2555,MoneyLine!$A$1:$K$33,7,FALSE)</f>
        <v>52.757857142857148</v>
      </c>
      <c r="K2555">
        <f>VLOOKUP(B2555,MoneyLine!$A$1:$K$33,11,FALSE)</f>
        <v>5.03125</v>
      </c>
      <c r="L2555">
        <f>VLOOKUP(B2555,MoneyLine!$A$1:$D$33,4,FALSE)</f>
        <v>47.964499999999994</v>
      </c>
      <c r="M2555">
        <f>VLOOKUP(D2555,MoneyLine!$A$1:$K$33,11,FALSE)</f>
        <v>15.876249999999999</v>
      </c>
      <c r="N2555">
        <f>VLOOKUP(D2555,MoneyLine!$A$1:$D$33,4,FALSE)</f>
        <v>56.155499999999996</v>
      </c>
      <c r="O2555">
        <f>VLOOKUP(D2555,MoneyLine!$A$1:$Q$33,14,FALSE)</f>
        <v>104.57619047619046</v>
      </c>
      <c r="P2555">
        <f>VLOOKUP(B2555,MoneyLine!$A$1:$Q$33,17,FALSE)</f>
        <v>6.5440476190476176</v>
      </c>
      <c r="Q2555">
        <f>VLOOKUP(B2555,MoneyLine!$A$1:$K$33,10,FALSE)</f>
        <v>-4.3963095238095242</v>
      </c>
      <c r="R2555">
        <f>VLOOKUP(B2555,MoneyLine!$A$1:$Q$33,14,FALSE)</f>
        <v>36.921904761904756</v>
      </c>
      <c r="S2555">
        <f>VLOOKUP(D2555,MoneyLine!$A$1:$Q$33,17,FALSE)</f>
        <v>21.976904761904766</v>
      </c>
      <c r="T2555">
        <f>VLOOKUP(D2555,MoneyLine!$A$1:$K$33,10,FALSE)</f>
        <v>-0.45761904761904759</v>
      </c>
      <c r="V2555">
        <f>HomTotReg.!$B$17+(test!O2555*HomTotReg.!$B$18+HomTotReg.!$B$19*test!P2555+test!Q2555*HomTotReg.!$B$20)</f>
        <v>3.8307932287671038</v>
      </c>
      <c r="W2555">
        <f>VisTotReg.!$B$17+(VisTotReg.!$B$18*test!R2555+test!S2555*VisTotReg.!$B$19+test!T2555*VisTotReg.!$B$20)</f>
        <v>2.7598754397338547</v>
      </c>
      <c r="Y2555">
        <f>'MoneyLine Reg. 1'!$B$17+('MoneyLine Reg. 1'!$B$18*test!I2555+test!J2555*'MoneyLine Reg. 1'!$B$19+test!T2555*'MoneyLine Reg. 1'!$B$20+test!Q2555*'MoneyLine Reg. 1'!$B$21)</f>
        <v>0.94227807109862405</v>
      </c>
      <c r="Z2555">
        <f>'MoneyLine Reg. 2'!$B$17+('MoneyLine Reg. 2'!$B$18*test!M2555+test!K2555*'MoneyLine Reg. 2'!$B$19+'MoneyLine Reg. 2'!$B$20*test!L2555+test!N2555*'MoneyLine Reg. 2'!$B$21)</f>
        <v>1.4341183890946754</v>
      </c>
    </row>
    <row r="2556" spans="1:26" x14ac:dyDescent="0.3">
      <c r="A2556" s="8">
        <v>45391</v>
      </c>
      <c r="B2556" s="6" t="s">
        <v>12</v>
      </c>
      <c r="C2556" s="6"/>
      <c r="D2556" s="6" t="s">
        <v>19</v>
      </c>
      <c r="I2556">
        <f>VLOOKUP(D2556,MoneyLine!$A$1:$K$33,7,FALSE)</f>
        <v>99.267142857142858</v>
      </c>
      <c r="J2556">
        <f>VLOOKUP(B2556,MoneyLine!$A$1:$K$33,7,FALSE)</f>
        <v>38.000238095238089</v>
      </c>
      <c r="K2556">
        <f>VLOOKUP(B2556,MoneyLine!$A$1:$K$33,11,FALSE)</f>
        <v>5.6062500000000011</v>
      </c>
      <c r="L2556">
        <f>VLOOKUP(B2556,MoneyLine!$A$1:$D$33,4,FALSE)</f>
        <v>46.611499999999999</v>
      </c>
      <c r="M2556">
        <f>VLOOKUP(D2556,MoneyLine!$A$1:$K$33,11,FALSE)</f>
        <v>11.873749999999998</v>
      </c>
      <c r="N2556">
        <f>VLOOKUP(D2556,MoneyLine!$A$1:$D$33,4,FALSE)</f>
        <v>44.580500000000001</v>
      </c>
      <c r="O2556">
        <f>VLOOKUP(D2556,MoneyLine!$A$1:$Q$33,14,FALSE)</f>
        <v>93.099761904761891</v>
      </c>
      <c r="P2556">
        <f>VLOOKUP(B2556,MoneyLine!$A$1:$Q$33,17,FALSE)</f>
        <v>-1.7361904761904778</v>
      </c>
      <c r="Q2556">
        <f>VLOOKUP(B2556,MoneyLine!$A$1:$K$33,10,FALSE)</f>
        <v>20.738571428571433</v>
      </c>
      <c r="R2556">
        <f>VLOOKUP(B2556,MoneyLine!$A$1:$Q$33,14,FALSE)</f>
        <v>32.669761904761899</v>
      </c>
      <c r="S2556">
        <f>VLOOKUP(D2556,MoneyLine!$A$1:$Q$33,17,FALSE)</f>
        <v>-14.223571428571427</v>
      </c>
      <c r="T2556">
        <f>VLOOKUP(D2556,MoneyLine!$A$1:$K$33,10,FALSE)</f>
        <v>-3.2023809523808761E-2</v>
      </c>
      <c r="V2556">
        <f>HomTotReg.!$B$17+(test!O2556*HomTotReg.!$B$18+HomTotReg.!$B$19*test!P2556+test!Q2556*HomTotReg.!$B$20)</f>
        <v>3.5199604372779625</v>
      </c>
      <c r="W2556">
        <f>VisTotReg.!$B$17+(VisTotReg.!$B$18*test!R2556+test!S2556*VisTotReg.!$B$19+test!T2556*VisTotReg.!$B$20)</f>
        <v>3.0258752528870425</v>
      </c>
      <c r="Y2556">
        <f>'MoneyLine Reg. 1'!$B$17+('MoneyLine Reg. 1'!$B$18*test!I2556+test!J2556*'MoneyLine Reg. 1'!$B$19+test!T2556*'MoneyLine Reg. 1'!$B$20+test!Q2556*'MoneyLine Reg. 1'!$B$21)</f>
        <v>0.59115124218985937</v>
      </c>
      <c r="Z2556">
        <f>'MoneyLine Reg. 2'!$B$17+('MoneyLine Reg. 2'!$B$18*test!M2556+test!K2556*'MoneyLine Reg. 2'!$B$19+'MoneyLine Reg. 2'!$B$20*test!L2556+test!N2556*'MoneyLine Reg. 2'!$B$21)</f>
        <v>0.43298755103488418</v>
      </c>
    </row>
    <row r="2557" spans="1:26" x14ac:dyDescent="0.3">
      <c r="A2557" s="9">
        <v>45391</v>
      </c>
      <c r="B2557" s="7" t="s">
        <v>32</v>
      </c>
      <c r="C2557" s="7"/>
      <c r="D2557" s="7" t="s">
        <v>31</v>
      </c>
      <c r="I2557">
        <f>VLOOKUP(D2557,MoneyLine!$A$1:$K$33,7,FALSE)</f>
        <v>130.13119047619048</v>
      </c>
      <c r="J2557">
        <f>VLOOKUP(B2557,MoneyLine!$A$1:$K$33,7,FALSE)</f>
        <v>91.395238095238099</v>
      </c>
      <c r="K2557">
        <f>VLOOKUP(B2557,MoneyLine!$A$1:$K$33,11,FALSE)</f>
        <v>4.9549999999999983</v>
      </c>
      <c r="L2557">
        <f>VLOOKUP(B2557,MoneyLine!$A$1:$D$33,4,FALSE)</f>
        <v>47.241</v>
      </c>
      <c r="M2557">
        <f>VLOOKUP(D2557,MoneyLine!$A$1:$K$33,11,FALSE)</f>
        <v>13.114999999999997</v>
      </c>
      <c r="N2557">
        <f>VLOOKUP(D2557,MoneyLine!$A$1:$D$33,4,FALSE)</f>
        <v>55.725999999999999</v>
      </c>
      <c r="O2557">
        <f>VLOOKUP(D2557,MoneyLine!$A$1:$Q$33,14,FALSE)</f>
        <v>91.865476190476173</v>
      </c>
      <c r="P2557">
        <f>VLOOKUP(B2557,MoneyLine!$A$1:$Q$33,17,FALSE)</f>
        <v>-9.4788095238095256</v>
      </c>
      <c r="Q2557">
        <f>VLOOKUP(B2557,MoneyLine!$A$1:$K$33,10,FALSE)</f>
        <v>-16.679047619047623</v>
      </c>
      <c r="R2557">
        <f>VLOOKUP(B2557,MoneyLine!$A$1:$Q$33,14,FALSE)</f>
        <v>85.390952380952371</v>
      </c>
      <c r="S2557">
        <f>VLOOKUP(D2557,MoneyLine!$A$1:$Q$33,17,FALSE)</f>
        <v>29.228333333333332</v>
      </c>
      <c r="T2557">
        <f>VLOOKUP(D2557,MoneyLine!$A$1:$K$33,10,FALSE)</f>
        <v>31.447738095238101</v>
      </c>
      <c r="V2557">
        <f>HomTotReg.!$B$17+(test!O2557*HomTotReg.!$B$18+HomTotReg.!$B$19*test!P2557+test!Q2557*HomTotReg.!$B$20)</f>
        <v>4.001463034572053</v>
      </c>
      <c r="W2557">
        <f>VisTotReg.!$B$17+(VisTotReg.!$B$18*test!R2557+test!S2557*VisTotReg.!$B$19+test!T2557*VisTotReg.!$B$20)</f>
        <v>2.8003579808626684</v>
      </c>
      <c r="Y2557">
        <f>'MoneyLine Reg. 1'!$B$17+('MoneyLine Reg. 1'!$B$18*test!I2557+test!J2557*'MoneyLine Reg. 1'!$B$19+test!T2557*'MoneyLine Reg. 1'!$B$20+test!Q2557*'MoneyLine Reg. 1'!$B$21)</f>
        <v>1.0891366834209608</v>
      </c>
      <c r="Z2557">
        <f>'MoneyLine Reg. 2'!$B$17+('MoneyLine Reg. 2'!$B$18*test!M2557+test!K2557*'MoneyLine Reg. 2'!$B$19+'MoneyLine Reg. 2'!$B$20*test!L2557+test!N2557*'MoneyLine Reg. 2'!$B$21)</f>
        <v>1.2943179345006062</v>
      </c>
    </row>
    <row r="2558" spans="1:26" x14ac:dyDescent="0.3">
      <c r="A2558" s="8">
        <v>45391</v>
      </c>
      <c r="B2558" s="6" t="s">
        <v>4</v>
      </c>
      <c r="C2558" s="6"/>
      <c r="D2558" s="6" t="s">
        <v>33</v>
      </c>
      <c r="I2558">
        <f>VLOOKUP(D2558,MoneyLine!$A$1:$K$33,7,FALSE)</f>
        <v>35.906904761904762</v>
      </c>
      <c r="J2558">
        <f>VLOOKUP(B2558,MoneyLine!$A$1:$K$33,7,FALSE)</f>
        <v>71.288571428571402</v>
      </c>
      <c r="K2558">
        <f>VLOOKUP(B2558,MoneyLine!$A$1:$K$33,11,FALSE)</f>
        <v>4.0925000000000029</v>
      </c>
      <c r="L2558">
        <f>VLOOKUP(B2558,MoneyLine!$A$1:$D$33,4,FALSE)</f>
        <v>50.962499999999999</v>
      </c>
      <c r="M2558">
        <f>VLOOKUP(D2558,MoneyLine!$A$1:$K$33,11,FALSE)</f>
        <v>3.707499999999996</v>
      </c>
      <c r="N2558">
        <f>VLOOKUP(D2558,MoneyLine!$A$1:$D$33,4,FALSE)</f>
        <v>47.251999999999995</v>
      </c>
      <c r="O2558">
        <f>VLOOKUP(D2558,MoneyLine!$A$1:$Q$33,14,FALSE)</f>
        <v>44.759523809523806</v>
      </c>
      <c r="P2558">
        <f>VLOOKUP(B2558,MoneyLine!$A$1:$Q$33,17,FALSE)</f>
        <v>33.857619047619039</v>
      </c>
      <c r="Q2558">
        <f>VLOOKUP(B2558,MoneyLine!$A$1:$K$33,10,FALSE)</f>
        <v>21.901309523809527</v>
      </c>
      <c r="R2558">
        <f>VLOOKUP(B2558,MoneyLine!$A$1:$Q$33,14,FALSE)</f>
        <v>28.298571428571432</v>
      </c>
      <c r="S2558">
        <f>VLOOKUP(D2558,MoneyLine!$A$1:$Q$33,17,FALSE)</f>
        <v>-16.226190476190478</v>
      </c>
      <c r="T2558">
        <f>VLOOKUP(D2558,MoneyLine!$A$1:$K$33,10,FALSE)</f>
        <v>29.473928571428576</v>
      </c>
      <c r="V2558">
        <f>HomTotReg.!$B$17+(test!O2558*HomTotReg.!$B$18+HomTotReg.!$B$19*test!P2558+test!Q2558*HomTotReg.!$B$20)</f>
        <v>2.6183131956198862</v>
      </c>
      <c r="W2558">
        <f>VisTotReg.!$B$17+(VisTotReg.!$B$18*test!R2558+test!S2558*VisTotReg.!$B$19+test!T2558*VisTotReg.!$B$20)</f>
        <v>2.5574212962553062</v>
      </c>
      <c r="Y2558">
        <f>'MoneyLine Reg. 1'!$B$17+('MoneyLine Reg. 1'!$B$18*test!I2558+test!J2558*'MoneyLine Reg. 1'!$B$19+test!T2558*'MoneyLine Reg. 1'!$B$20+test!Q2558*'MoneyLine Reg. 1'!$B$21)</f>
        <v>-1.6066524109320746E-2</v>
      </c>
      <c r="Z2558">
        <f>'MoneyLine Reg. 2'!$B$17+('MoneyLine Reg. 2'!$B$18*test!M2558+test!K2558*'MoneyLine Reg. 2'!$B$19+'MoneyLine Reg. 2'!$B$20*test!L2558+test!N2558*'MoneyLine Reg. 2'!$B$21)</f>
        <v>-0.11295570008532341</v>
      </c>
    </row>
    <row r="2559" spans="1:26" x14ac:dyDescent="0.3">
      <c r="A2559" s="9">
        <v>45391</v>
      </c>
      <c r="B2559" s="7" t="s">
        <v>5</v>
      </c>
      <c r="C2559" s="7"/>
      <c r="D2559" s="7" t="s">
        <v>15</v>
      </c>
      <c r="I2559">
        <f>VLOOKUP(D2559,MoneyLine!$A$1:$K$33,7,FALSE)</f>
        <v>101.46142857142856</v>
      </c>
      <c r="J2559">
        <f>VLOOKUP(B2559,MoneyLine!$A$1:$K$33,7,FALSE)</f>
        <v>92.519047619047612</v>
      </c>
      <c r="K2559">
        <f>VLOOKUP(B2559,MoneyLine!$A$1:$K$33,11,FALSE)</f>
        <v>15.5725</v>
      </c>
      <c r="L2559">
        <f>VLOOKUP(B2559,MoneyLine!$A$1:$D$33,4,FALSE)</f>
        <v>52.448999999999998</v>
      </c>
      <c r="M2559">
        <f>VLOOKUP(D2559,MoneyLine!$A$1:$K$33,11,FALSE)</f>
        <v>16.143749999999997</v>
      </c>
      <c r="N2559">
        <f>VLOOKUP(D2559,MoneyLine!$A$1:$D$33,4,FALSE)</f>
        <v>52.539000000000001</v>
      </c>
      <c r="O2559">
        <f>VLOOKUP(D2559,MoneyLine!$A$1:$Q$33,14,FALSE)</f>
        <v>76.89928571428571</v>
      </c>
      <c r="P2559">
        <f>VLOOKUP(B2559,MoneyLine!$A$1:$Q$33,17,FALSE)</f>
        <v>2.4073809523809526</v>
      </c>
      <c r="Q2559">
        <f>VLOOKUP(B2559,MoneyLine!$A$1:$K$33,10,FALSE)</f>
        <v>7.11511904761905</v>
      </c>
      <c r="R2559">
        <f>VLOOKUP(B2559,MoneyLine!$A$1:$Q$33,14,FALSE)</f>
        <v>80.7392857142857</v>
      </c>
      <c r="S2559">
        <f>VLOOKUP(D2559,MoneyLine!$A$1:$Q$33,17,FALSE)</f>
        <v>16.578095238095237</v>
      </c>
      <c r="T2559">
        <f>VLOOKUP(D2559,MoneyLine!$A$1:$K$33,10,FALSE)</f>
        <v>-8.7532142857142858</v>
      </c>
      <c r="V2559">
        <f>HomTotReg.!$B$17+(test!O2559*HomTotReg.!$B$18+HomTotReg.!$B$19*test!P2559+test!Q2559*HomTotReg.!$B$20)</f>
        <v>3.4547758820896068</v>
      </c>
      <c r="W2559">
        <f>VisTotReg.!$B$17+(VisTotReg.!$B$18*test!R2559+test!S2559*VisTotReg.!$B$19+test!T2559*VisTotReg.!$B$20)</f>
        <v>3.449885919767925</v>
      </c>
      <c r="Y2559">
        <f>'MoneyLine Reg. 1'!$B$17+('MoneyLine Reg. 1'!$B$18*test!I2559+test!J2559*'MoneyLine Reg. 1'!$B$19+test!T2559*'MoneyLine Reg. 1'!$B$20+test!Q2559*'MoneyLine Reg. 1'!$B$21)</f>
        <v>6.6845959938555133E-4</v>
      </c>
      <c r="Z2559">
        <f>'MoneyLine Reg. 2'!$B$17+('MoneyLine Reg. 2'!$B$18*test!M2559+test!K2559*'MoneyLine Reg. 2'!$B$19+'MoneyLine Reg. 2'!$B$20*test!L2559+test!N2559*'MoneyLine Reg. 2'!$B$21)</f>
        <v>0.23513129594033533</v>
      </c>
    </row>
    <row r="2560" spans="1:26" x14ac:dyDescent="0.3">
      <c r="A2560" s="8">
        <v>45391</v>
      </c>
      <c r="B2560" s="6" t="s">
        <v>23</v>
      </c>
      <c r="C2560" s="6"/>
      <c r="D2560" s="6" t="s">
        <v>21</v>
      </c>
      <c r="I2560">
        <f>VLOOKUP(D2560,MoneyLine!$A$1:$K$33,7,FALSE)</f>
        <v>81.149285714285725</v>
      </c>
      <c r="J2560">
        <f>VLOOKUP(B2560,MoneyLine!$A$1:$K$33,7,FALSE)</f>
        <v>101.00309523809524</v>
      </c>
      <c r="K2560">
        <f>VLOOKUP(B2560,MoneyLine!$A$1:$K$33,11,FALSE)</f>
        <v>6.8149999999999995</v>
      </c>
      <c r="L2560">
        <f>VLOOKUP(B2560,MoneyLine!$A$1:$D$33,4,FALSE)</f>
        <v>52.277999999999999</v>
      </c>
      <c r="M2560">
        <f>VLOOKUP(D2560,MoneyLine!$A$1:$K$33,11,FALSE)</f>
        <v>9.1225000000000005</v>
      </c>
      <c r="N2560">
        <f>VLOOKUP(D2560,MoneyLine!$A$1:$D$33,4,FALSE)</f>
        <v>51.807999999999993</v>
      </c>
      <c r="O2560">
        <f>VLOOKUP(D2560,MoneyLine!$A$1:$Q$33,14,FALSE)</f>
        <v>65.387857142857143</v>
      </c>
      <c r="P2560">
        <f>VLOOKUP(B2560,MoneyLine!$A$1:$Q$33,17,FALSE)</f>
        <v>22.973095238095237</v>
      </c>
      <c r="Q2560">
        <f>VLOOKUP(B2560,MoneyLine!$A$1:$K$33,10,FALSE)</f>
        <v>43.088928571428575</v>
      </c>
      <c r="R2560">
        <f>VLOOKUP(B2560,MoneyLine!$A$1:$Q$33,14,FALSE)</f>
        <v>66.898333333333312</v>
      </c>
      <c r="S2560">
        <f>VLOOKUP(D2560,MoneyLine!$A$1:$Q$33,17,FALSE)</f>
        <v>7.3759523809523806</v>
      </c>
      <c r="T2560">
        <f>VLOOKUP(D2560,MoneyLine!$A$1:$K$33,10,FALSE)</f>
        <v>8.0371428571428574</v>
      </c>
      <c r="V2560">
        <f>HomTotReg.!$B$17+(test!O2560*HomTotReg.!$B$18+HomTotReg.!$B$19*test!P2560+test!Q2560*HomTotReg.!$B$20)</f>
        <v>2.7184027979340741</v>
      </c>
      <c r="W2560">
        <f>VisTotReg.!$B$17+(VisTotReg.!$B$18*test!R2560+test!S2560*VisTotReg.!$B$19+test!T2560*VisTotReg.!$B$20)</f>
        <v>3.1205156286215341</v>
      </c>
      <c r="Y2560">
        <f>'MoneyLine Reg. 1'!$B$17+('MoneyLine Reg. 1'!$B$18*test!I2560+test!J2560*'MoneyLine Reg. 1'!$B$19+test!T2560*'MoneyLine Reg. 1'!$B$20+test!Q2560*'MoneyLine Reg. 1'!$B$21)</f>
        <v>-0.42365350077271335</v>
      </c>
      <c r="Z2560">
        <f>'MoneyLine Reg. 2'!$B$17+('MoneyLine Reg. 2'!$B$18*test!M2560+test!K2560*'MoneyLine Reg. 2'!$B$19+'MoneyLine Reg. 2'!$B$20*test!L2560+test!N2560*'MoneyLine Reg. 2'!$B$21)</f>
        <v>0.28270590513873506</v>
      </c>
    </row>
    <row r="2561" spans="1:26" x14ac:dyDescent="0.3">
      <c r="A2561" s="9">
        <v>45391</v>
      </c>
      <c r="B2561" s="7" t="s">
        <v>17</v>
      </c>
      <c r="C2561" s="7"/>
      <c r="D2561" s="7" t="s">
        <v>16</v>
      </c>
      <c r="I2561">
        <f>VLOOKUP(D2561,MoneyLine!$A$1:$K$33,7,FALSE)</f>
        <v>64.561666666666639</v>
      </c>
      <c r="J2561">
        <f>VLOOKUP(B2561,MoneyLine!$A$1:$K$33,7,FALSE)</f>
        <v>126.67</v>
      </c>
      <c r="K2561">
        <f>VLOOKUP(B2561,MoneyLine!$A$1:$K$33,11,FALSE)</f>
        <v>19.922499999999999</v>
      </c>
      <c r="L2561">
        <f>VLOOKUP(B2561,MoneyLine!$A$1:$D$33,4,FALSE)</f>
        <v>49.902000000000001</v>
      </c>
      <c r="M2561">
        <f>VLOOKUP(D2561,MoneyLine!$A$1:$K$33,11,FALSE)</f>
        <v>10.3225</v>
      </c>
      <c r="N2561">
        <f>VLOOKUP(D2561,MoneyLine!$A$1:$D$33,4,FALSE)</f>
        <v>48.538999999999994</v>
      </c>
      <c r="O2561">
        <f>VLOOKUP(D2561,MoneyLine!$A$1:$Q$33,14,FALSE)</f>
        <v>75.591190476190462</v>
      </c>
      <c r="P2561">
        <f>VLOOKUP(B2561,MoneyLine!$A$1:$Q$33,17,FALSE)</f>
        <v>9.6223809523809507</v>
      </c>
      <c r="Q2561">
        <f>VLOOKUP(B2561,MoneyLine!$A$1:$K$33,10,FALSE)</f>
        <v>23.209285714285713</v>
      </c>
      <c r="R2561">
        <f>VLOOKUP(B2561,MoneyLine!$A$1:$Q$33,14,FALSE)</f>
        <v>104.88261904761904</v>
      </c>
      <c r="S2561">
        <f>VLOOKUP(D2561,MoneyLine!$A$1:$Q$33,17,FALSE)</f>
        <v>-17.098809523809521</v>
      </c>
      <c r="T2561">
        <f>VLOOKUP(D2561,MoneyLine!$A$1:$K$33,10,FALSE)</f>
        <v>17.131547619047623</v>
      </c>
      <c r="V2561">
        <f>HomTotReg.!$B$17+(test!O2561*HomTotReg.!$B$18+HomTotReg.!$B$19*test!P2561+test!Q2561*HomTotReg.!$B$20)</f>
        <v>3.1870407543209449</v>
      </c>
      <c r="W2561">
        <f>VisTotReg.!$B$17+(VisTotReg.!$B$18*test!R2561+test!S2561*VisTotReg.!$B$19+test!T2561*VisTotReg.!$B$20)</f>
        <v>3.655329302262821</v>
      </c>
      <c r="Y2561">
        <f>'MoneyLine Reg. 1'!$B$17+('MoneyLine Reg. 1'!$B$18*test!I2561+test!J2561*'MoneyLine Reg. 1'!$B$19+test!T2561*'MoneyLine Reg. 1'!$B$20+test!Q2561*'MoneyLine Reg. 1'!$B$21)</f>
        <v>-0.55679331608334981</v>
      </c>
      <c r="Z2561">
        <f>'MoneyLine Reg. 2'!$B$17+('MoneyLine Reg. 2'!$B$18*test!M2561+test!K2561*'MoneyLine Reg. 2'!$B$19+'MoneyLine Reg. 2'!$B$20*test!L2561+test!N2561*'MoneyLine Reg. 2'!$B$21)</f>
        <v>-0.46827873994341473</v>
      </c>
    </row>
    <row r="2562" spans="1:26" x14ac:dyDescent="0.3">
      <c r="A2562" s="8">
        <v>45391</v>
      </c>
      <c r="B2562" s="6" t="s">
        <v>25</v>
      </c>
      <c r="C2562" s="6"/>
      <c r="D2562" s="6" t="s">
        <v>34</v>
      </c>
      <c r="I2562">
        <f>VLOOKUP(D2562,MoneyLine!$A$1:$K$33,7,FALSE)</f>
        <v>70.167380952380938</v>
      </c>
      <c r="J2562">
        <f>VLOOKUP(B2562,MoneyLine!$A$1:$K$33,7,FALSE)</f>
        <v>56.057857142857138</v>
      </c>
      <c r="K2562">
        <f>VLOOKUP(B2562,MoneyLine!$A$1:$K$33,11,FALSE)</f>
        <v>10.718750000000002</v>
      </c>
      <c r="L2562">
        <f>VLOOKUP(B2562,MoneyLine!$A$1:$D$33,4,FALSE)</f>
        <v>47.954500000000003</v>
      </c>
      <c r="M2562">
        <f>VLOOKUP(D2562,MoneyLine!$A$1:$K$33,11,FALSE)</f>
        <v>10.367500000000003</v>
      </c>
      <c r="N2562">
        <f>VLOOKUP(D2562,MoneyLine!$A$1:$D$33,4,FALSE)</f>
        <v>52.325999999999993</v>
      </c>
      <c r="O2562">
        <f>VLOOKUP(D2562,MoneyLine!$A$1:$Q$33,14,FALSE)</f>
        <v>40.24047619047618</v>
      </c>
      <c r="P2562">
        <f>VLOOKUP(B2562,MoneyLine!$A$1:$Q$33,17,FALSE)</f>
        <v>-14.592857142857142</v>
      </c>
      <c r="Q2562">
        <f>VLOOKUP(B2562,MoneyLine!$A$1:$K$33,10,FALSE)</f>
        <v>27.424404761904761</v>
      </c>
      <c r="R2562">
        <f>VLOOKUP(B2562,MoneyLine!$A$1:$Q$33,14,FALSE)</f>
        <v>60.674999999999997</v>
      </c>
      <c r="S2562">
        <f>VLOOKUP(D2562,MoneyLine!$A$1:$Q$33,17,FALSE)</f>
        <v>22.489285714285707</v>
      </c>
      <c r="T2562">
        <f>VLOOKUP(D2562,MoneyLine!$A$1:$K$33,10,FALSE)</f>
        <v>29.06904761904762</v>
      </c>
      <c r="V2562">
        <f>HomTotReg.!$B$17+(test!O2562*HomTotReg.!$B$18+HomTotReg.!$B$19*test!P2562+test!Q2562*HomTotReg.!$B$20)</f>
        <v>3.0230087707017232</v>
      </c>
      <c r="W2562">
        <f>VisTotReg.!$B$17+(VisTotReg.!$B$18*test!R2562+test!S2562*VisTotReg.!$B$19+test!T2562*VisTotReg.!$B$20)</f>
        <v>2.6022907201511467</v>
      </c>
      <c r="Y2562">
        <f>'MoneyLine Reg. 1'!$B$17+('MoneyLine Reg. 1'!$B$18*test!I2562+test!J2562*'MoneyLine Reg. 1'!$B$19+test!T2562*'MoneyLine Reg. 1'!$B$20+test!Q2562*'MoneyLine Reg. 1'!$B$21)</f>
        <v>0.43406574120891472</v>
      </c>
      <c r="Z2562">
        <f>'MoneyLine Reg. 2'!$B$17+('MoneyLine Reg. 2'!$B$18*test!M2562+test!K2562*'MoneyLine Reg. 2'!$B$19+'MoneyLine Reg. 2'!$B$20*test!L2562+test!N2562*'MoneyLine Reg. 2'!$B$21)</f>
        <v>0.49207493477611086</v>
      </c>
    </row>
    <row r="2563" spans="1:26" x14ac:dyDescent="0.3">
      <c r="A2563" s="9">
        <v>45391</v>
      </c>
      <c r="B2563" s="7" t="s">
        <v>22</v>
      </c>
      <c r="C2563" s="7"/>
      <c r="D2563" s="7" t="s">
        <v>24</v>
      </c>
      <c r="I2563">
        <f>VLOOKUP(D2563,MoneyLine!$A$1:$K$33,7,FALSE)</f>
        <v>-28.852380952380948</v>
      </c>
      <c r="J2563">
        <f>VLOOKUP(B2563,MoneyLine!$A$1:$K$33,7,FALSE)</f>
        <v>73.279761904761898</v>
      </c>
      <c r="K2563">
        <f>VLOOKUP(B2563,MoneyLine!$A$1:$K$33,11,FALSE)</f>
        <v>6.432500000000001</v>
      </c>
      <c r="L2563">
        <f>VLOOKUP(B2563,MoneyLine!$A$1:$D$33,4,FALSE)</f>
        <v>50.885999999999996</v>
      </c>
      <c r="M2563">
        <f>VLOOKUP(D2563,MoneyLine!$A$1:$K$33,11,FALSE)</f>
        <v>5.754999999999999</v>
      </c>
      <c r="N2563">
        <f>VLOOKUP(D2563,MoneyLine!$A$1:$D$33,4,FALSE)</f>
        <v>42.153999999999996</v>
      </c>
      <c r="O2563">
        <f>VLOOKUP(D2563,MoneyLine!$A$1:$Q$33,14,FALSE)</f>
        <v>7.490952380952379</v>
      </c>
      <c r="P2563">
        <f>VLOOKUP(B2563,MoneyLine!$A$1:$Q$33,17,FALSE)</f>
        <v>-0.22023809523809401</v>
      </c>
      <c r="Q2563">
        <f>VLOOKUP(B2563,MoneyLine!$A$1:$K$33,10,FALSE)</f>
        <v>10.709166666666667</v>
      </c>
      <c r="R2563">
        <f>VLOOKUP(B2563,MoneyLine!$A$1:$Q$33,14,FALSE)</f>
        <v>70.076904761904771</v>
      </c>
      <c r="S2563">
        <f>VLOOKUP(D2563,MoneyLine!$A$1:$Q$33,17,FALSE)</f>
        <v>-35.079523809523806</v>
      </c>
      <c r="T2563">
        <f>VLOOKUP(D2563,MoneyLine!$A$1:$K$33,10,FALSE)</f>
        <v>-0.52404761904761887</v>
      </c>
      <c r="V2563">
        <f>HomTotReg.!$B$17+(test!O2563*HomTotReg.!$B$18+HomTotReg.!$B$19*test!P2563+test!Q2563*HomTotReg.!$B$20)</f>
        <v>2.7083549465371672</v>
      </c>
      <c r="W2563">
        <f>VisTotReg.!$B$17+(VisTotReg.!$B$18*test!R2563+test!S2563*VisTotReg.!$B$19+test!T2563*VisTotReg.!$B$20)</f>
        <v>3.6627383601181247</v>
      </c>
      <c r="Y2563">
        <f>'MoneyLine Reg. 1'!$B$17+('MoneyLine Reg. 1'!$B$18*test!I2563+test!J2563*'MoneyLine Reg. 1'!$B$19+test!T2563*'MoneyLine Reg. 1'!$B$20+test!Q2563*'MoneyLine Reg. 1'!$B$21)</f>
        <v>-0.97671822101027939</v>
      </c>
      <c r="Z2563">
        <f>'MoneyLine Reg. 2'!$B$17+('MoneyLine Reg. 2'!$B$18*test!M2563+test!K2563*'MoneyLine Reg. 2'!$B$19+'MoneyLine Reg. 2'!$B$20*test!L2563+test!N2563*'MoneyLine Reg. 2'!$B$21)</f>
        <v>-0.48354575685215417</v>
      </c>
    </row>
    <row r="2564" spans="1:26" x14ac:dyDescent="0.3">
      <c r="A2564" s="8">
        <v>45391</v>
      </c>
      <c r="B2564" s="6" t="s">
        <v>20</v>
      </c>
      <c r="C2564" s="6"/>
      <c r="D2564" s="6" t="s">
        <v>7</v>
      </c>
      <c r="I2564">
        <f>VLOOKUP(D2564,MoneyLine!$A$1:$K$33,7,FALSE)</f>
        <v>105.50714285714287</v>
      </c>
      <c r="J2564">
        <f>VLOOKUP(B2564,MoneyLine!$A$1:$K$33,7,FALSE)</f>
        <v>53.481666666666655</v>
      </c>
      <c r="K2564">
        <f>VLOOKUP(B2564,MoneyLine!$A$1:$K$33,11,FALSE)</f>
        <v>4.7974999999999994</v>
      </c>
      <c r="L2564">
        <f>VLOOKUP(B2564,MoneyLine!$A$1:$D$33,4,FALSE)</f>
        <v>46.0565</v>
      </c>
      <c r="M2564">
        <f>VLOOKUP(D2564,MoneyLine!$A$1:$K$33,11,FALSE)</f>
        <v>17.5075</v>
      </c>
      <c r="N2564">
        <f>VLOOKUP(D2564,MoneyLine!$A$1:$D$33,4,FALSE)</f>
        <v>51.216499999999996</v>
      </c>
      <c r="O2564">
        <f>VLOOKUP(D2564,MoneyLine!$A$1:$Q$33,14,FALSE)</f>
        <v>89.021666666666647</v>
      </c>
      <c r="P2564">
        <f>VLOOKUP(B2564,MoneyLine!$A$1:$Q$33,17,FALSE)</f>
        <v>-10.467380952380953</v>
      </c>
      <c r="Q2564">
        <f>VLOOKUP(B2564,MoneyLine!$A$1:$K$33,10,FALSE)</f>
        <v>1.6524999999999999</v>
      </c>
      <c r="R2564">
        <f>VLOOKUP(B2564,MoneyLine!$A$1:$Q$33,14,FALSE)</f>
        <v>58.340238095238099</v>
      </c>
      <c r="S2564">
        <f>VLOOKUP(D2564,MoneyLine!$A$1:$Q$33,17,FALSE)</f>
        <v>1.5838095238095231</v>
      </c>
      <c r="T2564">
        <f>VLOOKUP(D2564,MoneyLine!$A$1:$K$33,10,FALSE)</f>
        <v>-6.0107142857142861</v>
      </c>
      <c r="V2564">
        <f>HomTotReg.!$B$17+(test!O2564*HomTotReg.!$B$18+HomTotReg.!$B$19*test!P2564+test!Q2564*HomTotReg.!$B$20)</f>
        <v>3.7797379823922879</v>
      </c>
      <c r="W2564">
        <f>VisTotReg.!$B$17+(VisTotReg.!$B$18*test!R2564+test!S2564*VisTotReg.!$B$19+test!T2564*VisTotReg.!$B$20)</f>
        <v>3.2774838534386221</v>
      </c>
      <c r="Y2564">
        <f>'MoneyLine Reg. 1'!$B$17+('MoneyLine Reg. 1'!$B$18*test!I2564+test!J2564*'MoneyLine Reg. 1'!$B$19+test!T2564*'MoneyLine Reg. 1'!$B$20+test!Q2564*'MoneyLine Reg. 1'!$B$21)</f>
        <v>0.58233956056631386</v>
      </c>
      <c r="Z2564">
        <f>'MoneyLine Reg. 2'!$B$17+('MoneyLine Reg. 2'!$B$18*test!M2564+test!K2564*'MoneyLine Reg. 2'!$B$19+'MoneyLine Reg. 2'!$B$20*test!L2564+test!N2564*'MoneyLine Reg. 2'!$B$21)</f>
        <v>1.3387858883325885</v>
      </c>
    </row>
    <row r="2565" spans="1:26" x14ac:dyDescent="0.3">
      <c r="A2565" s="9">
        <v>45392</v>
      </c>
      <c r="B2565" s="7" t="s">
        <v>27</v>
      </c>
      <c r="C2565" s="7"/>
      <c r="D2565" s="7" t="s">
        <v>9</v>
      </c>
      <c r="I2565">
        <f>VLOOKUP(D2565,MoneyLine!$A$1:$K$33,7,FALSE)</f>
        <v>154.76523809523809</v>
      </c>
      <c r="J2565">
        <f>VLOOKUP(B2565,MoneyLine!$A$1:$K$33,7,FALSE)</f>
        <v>57.437380952380948</v>
      </c>
      <c r="K2565">
        <f>VLOOKUP(B2565,MoneyLine!$A$1:$K$33,11,FALSE)</f>
        <v>10.504999999999999</v>
      </c>
      <c r="L2565">
        <f>VLOOKUP(B2565,MoneyLine!$A$1:$D$33,4,FALSE)</f>
        <v>52.064499999999995</v>
      </c>
      <c r="M2565">
        <f>VLOOKUP(D2565,MoneyLine!$A$1:$K$33,11,FALSE)</f>
        <v>17.220000000000002</v>
      </c>
      <c r="N2565">
        <f>VLOOKUP(D2565,MoneyLine!$A$1:$D$33,4,FALSE)</f>
        <v>58.933</v>
      </c>
      <c r="O2565">
        <f>VLOOKUP(D2565,MoneyLine!$A$1:$Q$33,14,FALSE)</f>
        <v>117.61833333333333</v>
      </c>
      <c r="P2565">
        <f>VLOOKUP(B2565,MoneyLine!$A$1:$Q$33,17,FALSE)</f>
        <v>0.65357142857142814</v>
      </c>
      <c r="Q2565">
        <f>VLOOKUP(B2565,MoneyLine!$A$1:$K$33,10,FALSE)</f>
        <v>23.449285714285718</v>
      </c>
      <c r="R2565">
        <f>VLOOKUP(B2565,MoneyLine!$A$1:$Q$33,14,FALSE)</f>
        <v>42.338571428571427</v>
      </c>
      <c r="S2565">
        <f>VLOOKUP(D2565,MoneyLine!$A$1:$Q$33,17,FALSE)</f>
        <v>29.393333333333338</v>
      </c>
      <c r="T2565">
        <f>VLOOKUP(D2565,MoneyLine!$A$1:$K$33,10,FALSE)</f>
        <v>-2.4774999999999996</v>
      </c>
      <c r="V2565">
        <f>HomTotReg.!$B$17+(test!O2565*HomTotReg.!$B$18+HomTotReg.!$B$19*test!P2565+test!Q2565*HomTotReg.!$B$20)</f>
        <v>3.7242647555135129</v>
      </c>
      <c r="W2565">
        <f>VisTotReg.!$B$17+(VisTotReg.!$B$18*test!R2565+test!S2565*VisTotReg.!$B$19+test!T2565*VisTotReg.!$B$20)</f>
        <v>2.7877538302298004</v>
      </c>
      <c r="Y2565">
        <f>'MoneyLine Reg. 1'!$B$17+('MoneyLine Reg. 1'!$B$18*test!I2565+test!J2565*'MoneyLine Reg. 1'!$B$19+test!T2565*'MoneyLine Reg. 1'!$B$20+test!Q2565*'MoneyLine Reg. 1'!$B$21)</f>
        <v>0.85017733033045251</v>
      </c>
      <c r="Z2565">
        <f>'MoneyLine Reg. 2'!$B$17+('MoneyLine Reg. 2'!$B$18*test!M2565+test!K2565*'MoneyLine Reg. 2'!$B$19+'MoneyLine Reg. 2'!$B$20*test!L2565+test!N2565*'MoneyLine Reg. 2'!$B$21)</f>
        <v>1.0834113596742512</v>
      </c>
    </row>
    <row r="2566" spans="1:26" x14ac:dyDescent="0.3">
      <c r="A2566" s="8">
        <v>45392</v>
      </c>
      <c r="B2566" s="6" t="s">
        <v>6</v>
      </c>
      <c r="C2566" s="6"/>
      <c r="D2566" s="6" t="s">
        <v>10</v>
      </c>
      <c r="I2566">
        <f>VLOOKUP(D2566,MoneyLine!$A$1:$K$33,7,FALSE)</f>
        <v>43.783809523809516</v>
      </c>
      <c r="J2566">
        <f>VLOOKUP(B2566,MoneyLine!$A$1:$K$33,7,FALSE)</f>
        <v>-14.717619047619038</v>
      </c>
      <c r="K2566">
        <f>VLOOKUP(B2566,MoneyLine!$A$1:$K$33,11,FALSE)</f>
        <v>1.6887499999999989</v>
      </c>
      <c r="L2566">
        <f>VLOOKUP(B2566,MoneyLine!$A$1:$D$33,4,FALSE)</f>
        <v>38.247500000000002</v>
      </c>
      <c r="M2566">
        <f>VLOOKUP(D2566,MoneyLine!$A$1:$K$33,11,FALSE)</f>
        <v>2.1412499999999977</v>
      </c>
      <c r="N2566">
        <f>VLOOKUP(D2566,MoneyLine!$A$1:$D$33,4,FALSE)</f>
        <v>45.351499999999994</v>
      </c>
      <c r="O2566">
        <f>VLOOKUP(D2566,MoneyLine!$A$1:$Q$33,14,FALSE)</f>
        <v>43.181904761904768</v>
      </c>
      <c r="P2566">
        <f>VLOOKUP(B2566,MoneyLine!$A$1:$Q$33,17,FALSE)</f>
        <v>-23.022142857142857</v>
      </c>
      <c r="Q2566">
        <f>VLOOKUP(B2566,MoneyLine!$A$1:$K$33,10,FALSE)</f>
        <v>2.2516666666666674</v>
      </c>
      <c r="R2566">
        <f>VLOOKUP(B2566,MoneyLine!$A$1:$Q$33,14,FALSE)</f>
        <v>4.214999999999999</v>
      </c>
      <c r="S2566">
        <f>VLOOKUP(D2566,MoneyLine!$A$1:$Q$33,17,FALSE)</f>
        <v>-14.675714285714287</v>
      </c>
      <c r="T2566">
        <f>VLOOKUP(D2566,MoneyLine!$A$1:$K$33,10,FALSE)</f>
        <v>13.367738095238096</v>
      </c>
      <c r="V2566">
        <f>HomTotReg.!$B$17+(test!O2566*HomTotReg.!$B$18+HomTotReg.!$B$19*test!P2566+test!Q2566*HomTotReg.!$B$20)</f>
        <v>3.4209881737814491</v>
      </c>
      <c r="W2566">
        <f>VisTotReg.!$B$17+(VisTotReg.!$B$18*test!R2566+test!S2566*VisTotReg.!$B$19+test!T2566*VisTotReg.!$B$20)</f>
        <v>2.4950886520746516</v>
      </c>
      <c r="Y2566">
        <f>'MoneyLine Reg. 1'!$B$17+('MoneyLine Reg. 1'!$B$18*test!I2566+test!J2566*'MoneyLine Reg. 1'!$B$19+test!T2566*'MoneyLine Reg. 1'!$B$20+test!Q2566*'MoneyLine Reg. 1'!$B$21)</f>
        <v>1.0249280034048605</v>
      </c>
      <c r="Z2566">
        <f>'MoneyLine Reg. 2'!$B$17+('MoneyLine Reg. 2'!$B$18*test!M2566+test!K2566*'MoneyLine Reg. 2'!$B$19+'MoneyLine Reg. 2'!$B$20*test!L2566+test!N2566*'MoneyLine Reg. 2'!$B$21)</f>
        <v>0.75583681308122586</v>
      </c>
    </row>
    <row r="2567" spans="1:26" x14ac:dyDescent="0.3">
      <c r="A2567" s="9">
        <v>45392</v>
      </c>
      <c r="B2567" s="7" t="s">
        <v>25</v>
      </c>
      <c r="C2567" s="7"/>
      <c r="D2567" s="7" t="s">
        <v>8</v>
      </c>
      <c r="I2567">
        <f>VLOOKUP(D2567,MoneyLine!$A$1:$K$33,7,FALSE)</f>
        <v>158.14214285714286</v>
      </c>
      <c r="J2567">
        <f>VLOOKUP(B2567,MoneyLine!$A$1:$K$33,7,FALSE)</f>
        <v>56.057857142857138</v>
      </c>
      <c r="K2567">
        <f>VLOOKUP(B2567,MoneyLine!$A$1:$K$33,11,FALSE)</f>
        <v>10.718750000000002</v>
      </c>
      <c r="L2567">
        <f>VLOOKUP(B2567,MoneyLine!$A$1:$D$33,4,FALSE)</f>
        <v>47.954500000000003</v>
      </c>
      <c r="M2567">
        <f>VLOOKUP(D2567,MoneyLine!$A$1:$K$33,11,FALSE)</f>
        <v>11.611250000000004</v>
      </c>
      <c r="N2567">
        <f>VLOOKUP(D2567,MoneyLine!$A$1:$D$33,4,FALSE)</f>
        <v>49.862499999999997</v>
      </c>
      <c r="O2567">
        <f>VLOOKUP(D2567,MoneyLine!$A$1:$Q$33,14,FALSE)</f>
        <v>125.46428571428571</v>
      </c>
      <c r="P2567">
        <f>VLOOKUP(B2567,MoneyLine!$A$1:$Q$33,17,FALSE)</f>
        <v>-14.592857142857142</v>
      </c>
      <c r="Q2567">
        <f>VLOOKUP(B2567,MoneyLine!$A$1:$K$33,10,FALSE)</f>
        <v>27.424404761904761</v>
      </c>
      <c r="R2567">
        <f>VLOOKUP(B2567,MoneyLine!$A$1:$Q$33,14,FALSE)</f>
        <v>60.674999999999997</v>
      </c>
      <c r="S2567">
        <f>VLOOKUP(D2567,MoneyLine!$A$1:$Q$33,17,FALSE)</f>
        <v>14.067142857142855</v>
      </c>
      <c r="T2567">
        <f>VLOOKUP(D2567,MoneyLine!$A$1:$K$33,10,FALSE)</f>
        <v>21.027261904761904</v>
      </c>
      <c r="V2567">
        <f>HomTotReg.!$B$17+(test!O2567*HomTotReg.!$B$18+HomTotReg.!$B$19*test!P2567+test!Q2567*HomTotReg.!$B$20)</f>
        <v>3.9250468623239003</v>
      </c>
      <c r="W2567">
        <f>VisTotReg.!$B$17+(VisTotReg.!$B$18*test!R2567+test!S2567*VisTotReg.!$B$19+test!T2567*VisTotReg.!$B$20)</f>
        <v>2.7957789268320417</v>
      </c>
      <c r="Y2567">
        <f>'MoneyLine Reg. 1'!$B$17+('MoneyLine Reg. 1'!$B$18*test!I2567+test!J2567*'MoneyLine Reg. 1'!$B$19+test!T2567*'MoneyLine Reg. 1'!$B$20+test!Q2567*'MoneyLine Reg. 1'!$B$21)</f>
        <v>1.1847196009852285</v>
      </c>
      <c r="Z2567">
        <f>'MoneyLine Reg. 2'!$B$17+('MoneyLine Reg. 2'!$B$18*test!M2567+test!K2567*'MoneyLine Reg. 2'!$B$19+'MoneyLine Reg. 2'!$B$20*test!L2567+test!N2567*'MoneyLine Reg. 2'!$B$21)</f>
        <v>0.39212997957370721</v>
      </c>
    </row>
    <row r="2568" spans="1:26" x14ac:dyDescent="0.3">
      <c r="A2568" s="8">
        <v>45393</v>
      </c>
      <c r="B2568" s="6" t="s">
        <v>12</v>
      </c>
      <c r="C2568" s="6"/>
      <c r="D2568" s="6" t="s">
        <v>13</v>
      </c>
      <c r="I2568">
        <f>VLOOKUP(D2568,MoneyLine!$A$1:$K$33,7,FALSE)</f>
        <v>52.757857142857148</v>
      </c>
      <c r="J2568">
        <f>VLOOKUP(B2568,MoneyLine!$A$1:$K$33,7,FALSE)</f>
        <v>38.000238095238089</v>
      </c>
      <c r="K2568">
        <f>VLOOKUP(B2568,MoneyLine!$A$1:$K$33,11,FALSE)</f>
        <v>5.6062500000000011</v>
      </c>
      <c r="L2568">
        <f>VLOOKUP(B2568,MoneyLine!$A$1:$D$33,4,FALSE)</f>
        <v>46.611499999999999</v>
      </c>
      <c r="M2568">
        <f>VLOOKUP(D2568,MoneyLine!$A$1:$K$33,11,FALSE)</f>
        <v>5.03125</v>
      </c>
      <c r="N2568">
        <f>VLOOKUP(D2568,MoneyLine!$A$1:$D$33,4,FALSE)</f>
        <v>47.964499999999994</v>
      </c>
      <c r="O2568">
        <f>VLOOKUP(D2568,MoneyLine!$A$1:$Q$33,14,FALSE)</f>
        <v>36.921904761904756</v>
      </c>
      <c r="P2568">
        <f>VLOOKUP(B2568,MoneyLine!$A$1:$Q$33,17,FALSE)</f>
        <v>-1.7361904761904778</v>
      </c>
      <c r="Q2568">
        <f>VLOOKUP(B2568,MoneyLine!$A$1:$K$33,10,FALSE)</f>
        <v>20.738571428571433</v>
      </c>
      <c r="R2568">
        <f>VLOOKUP(B2568,MoneyLine!$A$1:$Q$33,14,FALSE)</f>
        <v>32.669761904761899</v>
      </c>
      <c r="S2568">
        <f>VLOOKUP(D2568,MoneyLine!$A$1:$Q$33,17,FALSE)</f>
        <v>6.5440476190476176</v>
      </c>
      <c r="T2568">
        <f>VLOOKUP(D2568,MoneyLine!$A$1:$K$33,10,FALSE)</f>
        <v>-4.3963095238095242</v>
      </c>
      <c r="V2568">
        <f>HomTotReg.!$B$17+(test!O2568*HomTotReg.!$B$18+HomTotReg.!$B$19*test!P2568+test!Q2568*HomTotReg.!$B$20)</f>
        <v>2.9253546888173885</v>
      </c>
      <c r="W2568">
        <f>VisTotReg.!$B$17+(VisTotReg.!$B$18*test!R2568+test!S2568*VisTotReg.!$B$19+test!T2568*VisTotReg.!$B$20)</f>
        <v>2.905007402815639</v>
      </c>
      <c r="Y2568">
        <f>'MoneyLine Reg. 1'!$B$17+('MoneyLine Reg. 1'!$B$18*test!I2568+test!J2568*'MoneyLine Reg. 1'!$B$19+test!T2568*'MoneyLine Reg. 1'!$B$20+test!Q2568*'MoneyLine Reg. 1'!$B$21)</f>
        <v>7.5044375962709103E-2</v>
      </c>
      <c r="Z2568">
        <f>'MoneyLine Reg. 2'!$B$17+('MoneyLine Reg. 2'!$B$18*test!M2568+test!K2568*'MoneyLine Reg. 2'!$B$19+'MoneyLine Reg. 2'!$B$20*test!L2568+test!N2568*'MoneyLine Reg. 2'!$B$21)</f>
        <v>0.25756319837336905</v>
      </c>
    </row>
    <row r="2569" spans="1:26" x14ac:dyDescent="0.3">
      <c r="A2569" s="9">
        <v>45393</v>
      </c>
      <c r="B2569" s="7" t="s">
        <v>23</v>
      </c>
      <c r="C2569" s="7"/>
      <c r="D2569" s="7" t="s">
        <v>30</v>
      </c>
      <c r="I2569">
        <f>VLOOKUP(D2569,MoneyLine!$A$1:$K$33,7,FALSE)</f>
        <v>127.36857142857141</v>
      </c>
      <c r="J2569">
        <f>VLOOKUP(B2569,MoneyLine!$A$1:$K$33,7,FALSE)</f>
        <v>101.00309523809524</v>
      </c>
      <c r="K2569">
        <f>VLOOKUP(B2569,MoneyLine!$A$1:$K$33,11,FALSE)</f>
        <v>6.8149999999999995</v>
      </c>
      <c r="L2569">
        <f>VLOOKUP(B2569,MoneyLine!$A$1:$D$33,4,FALSE)</f>
        <v>52.277999999999999</v>
      </c>
      <c r="M2569">
        <f>VLOOKUP(D2569,MoneyLine!$A$1:$K$33,11,FALSE)</f>
        <v>15.876249999999999</v>
      </c>
      <c r="N2569">
        <f>VLOOKUP(D2569,MoneyLine!$A$1:$D$33,4,FALSE)</f>
        <v>56.155499999999996</v>
      </c>
      <c r="O2569">
        <f>VLOOKUP(D2569,MoneyLine!$A$1:$Q$33,14,FALSE)</f>
        <v>104.57619047619046</v>
      </c>
      <c r="P2569">
        <f>VLOOKUP(B2569,MoneyLine!$A$1:$Q$33,17,FALSE)</f>
        <v>22.973095238095237</v>
      </c>
      <c r="Q2569">
        <f>VLOOKUP(B2569,MoneyLine!$A$1:$K$33,10,FALSE)</f>
        <v>43.088928571428575</v>
      </c>
      <c r="R2569">
        <f>VLOOKUP(B2569,MoneyLine!$A$1:$Q$33,14,FALSE)</f>
        <v>66.898333333333312</v>
      </c>
      <c r="S2569">
        <f>VLOOKUP(D2569,MoneyLine!$A$1:$Q$33,17,FALSE)</f>
        <v>21.976904761904766</v>
      </c>
      <c r="T2569">
        <f>VLOOKUP(D2569,MoneyLine!$A$1:$K$33,10,FALSE)</f>
        <v>-0.45761904761904759</v>
      </c>
      <c r="V2569">
        <f>HomTotReg.!$B$17+(test!O2569*HomTotReg.!$B$18+HomTotReg.!$B$19*test!P2569+test!Q2569*HomTotReg.!$B$20)</f>
        <v>3.1331855870556748</v>
      </c>
      <c r="W2569">
        <f>VisTotReg.!$B$17+(VisTotReg.!$B$18*test!R2569+test!S2569*VisTotReg.!$B$19+test!T2569*VisTotReg.!$B$20)</f>
        <v>3.1154382456211369</v>
      </c>
      <c r="Y2569">
        <f>'MoneyLine Reg. 1'!$B$17+('MoneyLine Reg. 1'!$B$18*test!I2569+test!J2569*'MoneyLine Reg. 1'!$B$19+test!T2569*'MoneyLine Reg. 1'!$B$20+test!Q2569*'MoneyLine Reg. 1'!$B$21)</f>
        <v>-8.8387322245893463E-2</v>
      </c>
      <c r="Z2569">
        <f>'MoneyLine Reg. 2'!$B$17+('MoneyLine Reg. 2'!$B$18*test!M2569+test!K2569*'MoneyLine Reg. 2'!$B$19+'MoneyLine Reg. 2'!$B$20*test!L2569+test!N2569*'MoneyLine Reg. 2'!$B$21)</f>
        <v>1.004151609391986</v>
      </c>
    </row>
    <row r="2570" spans="1:26" x14ac:dyDescent="0.3">
      <c r="A2570" s="8">
        <v>45393</v>
      </c>
      <c r="B2570" s="6" t="s">
        <v>20</v>
      </c>
      <c r="C2570" s="6"/>
      <c r="D2570" s="6" t="s">
        <v>31</v>
      </c>
      <c r="I2570">
        <f>VLOOKUP(D2570,MoneyLine!$A$1:$K$33,7,FALSE)</f>
        <v>130.13119047619048</v>
      </c>
      <c r="J2570">
        <f>VLOOKUP(B2570,MoneyLine!$A$1:$K$33,7,FALSE)</f>
        <v>53.481666666666655</v>
      </c>
      <c r="K2570">
        <f>VLOOKUP(B2570,MoneyLine!$A$1:$K$33,11,FALSE)</f>
        <v>4.7974999999999994</v>
      </c>
      <c r="L2570">
        <f>VLOOKUP(B2570,MoneyLine!$A$1:$D$33,4,FALSE)</f>
        <v>46.0565</v>
      </c>
      <c r="M2570">
        <f>VLOOKUP(D2570,MoneyLine!$A$1:$K$33,11,FALSE)</f>
        <v>13.114999999999997</v>
      </c>
      <c r="N2570">
        <f>VLOOKUP(D2570,MoneyLine!$A$1:$D$33,4,FALSE)</f>
        <v>55.725999999999999</v>
      </c>
      <c r="O2570">
        <f>VLOOKUP(D2570,MoneyLine!$A$1:$Q$33,14,FALSE)</f>
        <v>91.865476190476173</v>
      </c>
      <c r="P2570">
        <f>VLOOKUP(B2570,MoneyLine!$A$1:$Q$33,17,FALSE)</f>
        <v>-10.467380952380953</v>
      </c>
      <c r="Q2570">
        <f>VLOOKUP(B2570,MoneyLine!$A$1:$K$33,10,FALSE)</f>
        <v>1.6524999999999999</v>
      </c>
      <c r="R2570">
        <f>VLOOKUP(B2570,MoneyLine!$A$1:$Q$33,14,FALSE)</f>
        <v>58.340238095238099</v>
      </c>
      <c r="S2570">
        <f>VLOOKUP(D2570,MoneyLine!$A$1:$Q$33,17,FALSE)</f>
        <v>29.228333333333332</v>
      </c>
      <c r="T2570">
        <f>VLOOKUP(D2570,MoneyLine!$A$1:$K$33,10,FALSE)</f>
        <v>31.447738095238101</v>
      </c>
      <c r="V2570">
        <f>HomTotReg.!$B$17+(test!O2570*HomTotReg.!$B$18+HomTotReg.!$B$19*test!P2570+test!Q2570*HomTotReg.!$B$20)</f>
        <v>3.8098378398162565</v>
      </c>
      <c r="W2570">
        <f>VisTotReg.!$B$17+(VisTotReg.!$B$18*test!R2570+test!S2570*VisTotReg.!$B$19+test!T2570*VisTotReg.!$B$20)</f>
        <v>2.4794982810566957</v>
      </c>
      <c r="Y2570">
        <f>'MoneyLine Reg. 1'!$B$17+('MoneyLine Reg. 1'!$B$18*test!I2570+test!J2570*'MoneyLine Reg. 1'!$B$19+test!T2570*'MoneyLine Reg. 1'!$B$20+test!Q2570*'MoneyLine Reg. 1'!$B$21)</f>
        <v>1.3421169405748168</v>
      </c>
      <c r="Z2570">
        <f>'MoneyLine Reg. 2'!$B$17+('MoneyLine Reg. 2'!$B$18*test!M2570+test!K2570*'MoneyLine Reg. 2'!$B$19+'MoneyLine Reg. 2'!$B$20*test!L2570+test!N2570*'MoneyLine Reg. 2'!$B$21)</f>
        <v>1.3928647521897974</v>
      </c>
    </row>
    <row r="2571" spans="1:26" x14ac:dyDescent="0.3">
      <c r="A2571" s="9">
        <v>45393</v>
      </c>
      <c r="B2571" s="7" t="s">
        <v>22</v>
      </c>
      <c r="C2571" s="7"/>
      <c r="D2571" s="7" t="s">
        <v>29</v>
      </c>
      <c r="I2571">
        <f>VLOOKUP(D2571,MoneyLine!$A$1:$K$33,7,FALSE)</f>
        <v>120.64333333333332</v>
      </c>
      <c r="J2571">
        <f>VLOOKUP(B2571,MoneyLine!$A$1:$K$33,7,FALSE)</f>
        <v>73.279761904761898</v>
      </c>
      <c r="K2571">
        <f>VLOOKUP(B2571,MoneyLine!$A$1:$K$33,11,FALSE)</f>
        <v>6.432500000000001</v>
      </c>
      <c r="L2571">
        <f>VLOOKUP(B2571,MoneyLine!$A$1:$D$33,4,FALSE)</f>
        <v>50.885999999999996</v>
      </c>
      <c r="M2571">
        <f>VLOOKUP(D2571,MoneyLine!$A$1:$K$33,11,FALSE)</f>
        <v>13.331249999999997</v>
      </c>
      <c r="N2571">
        <f>VLOOKUP(D2571,MoneyLine!$A$1:$D$33,4,FALSE)</f>
        <v>55.3095</v>
      </c>
      <c r="O2571">
        <f>VLOOKUP(D2571,MoneyLine!$A$1:$Q$33,14,FALSE)</f>
        <v>76.355714285714271</v>
      </c>
      <c r="P2571">
        <f>VLOOKUP(B2571,MoneyLine!$A$1:$Q$33,17,FALSE)</f>
        <v>-0.22023809523809401</v>
      </c>
      <c r="Q2571">
        <f>VLOOKUP(B2571,MoneyLine!$A$1:$K$33,10,FALSE)</f>
        <v>10.709166666666667</v>
      </c>
      <c r="R2571">
        <f>VLOOKUP(B2571,MoneyLine!$A$1:$Q$33,14,FALSE)</f>
        <v>70.076904761904771</v>
      </c>
      <c r="S2571">
        <f>VLOOKUP(D2571,MoneyLine!$A$1:$Q$33,17,FALSE)</f>
        <v>28.97</v>
      </c>
      <c r="T2571">
        <f>VLOOKUP(D2571,MoneyLine!$A$1:$K$33,10,FALSE)</f>
        <v>20.598452380952381</v>
      </c>
      <c r="V2571">
        <f>HomTotReg.!$B$17+(test!O2571*HomTotReg.!$B$18+HomTotReg.!$B$19*test!P2571+test!Q2571*HomTotReg.!$B$20)</f>
        <v>3.4372432555165089</v>
      </c>
      <c r="W2571">
        <f>VisTotReg.!$B$17+(VisTotReg.!$B$18*test!R2571+test!S2571*VisTotReg.!$B$19+test!T2571*VisTotReg.!$B$20)</f>
        <v>2.7807638300676576</v>
      </c>
      <c r="Y2571">
        <f>'MoneyLine Reg. 1'!$B$17+('MoneyLine Reg. 1'!$B$18*test!I2571+test!J2571*'MoneyLine Reg. 1'!$B$19+test!T2571*'MoneyLine Reg. 1'!$B$20+test!Q2571*'MoneyLine Reg. 1'!$B$21)</f>
        <v>0.78041582405358156</v>
      </c>
      <c r="Z2571">
        <f>'MoneyLine Reg. 2'!$B$17+('MoneyLine Reg. 2'!$B$18*test!M2571+test!K2571*'MoneyLine Reg. 2'!$B$19+'MoneyLine Reg. 2'!$B$20*test!L2571+test!N2571*'MoneyLine Reg. 2'!$B$21)</f>
        <v>0.91620406222880746</v>
      </c>
    </row>
    <row r="2572" spans="1:26" x14ac:dyDescent="0.3">
      <c r="A2572" s="8">
        <v>45393</v>
      </c>
      <c r="B2572" s="6" t="s">
        <v>33</v>
      </c>
      <c r="C2572" s="6"/>
      <c r="D2572" s="6" t="s">
        <v>16</v>
      </c>
      <c r="I2572">
        <f>VLOOKUP(D2572,MoneyLine!$A$1:$K$33,7,FALSE)</f>
        <v>64.561666666666639</v>
      </c>
      <c r="J2572">
        <f>VLOOKUP(B2572,MoneyLine!$A$1:$K$33,7,FALSE)</f>
        <v>35.906904761904762</v>
      </c>
      <c r="K2572">
        <f>VLOOKUP(B2572,MoneyLine!$A$1:$K$33,11,FALSE)</f>
        <v>3.707499999999996</v>
      </c>
      <c r="L2572">
        <f>VLOOKUP(B2572,MoneyLine!$A$1:$D$33,4,FALSE)</f>
        <v>47.251999999999995</v>
      </c>
      <c r="M2572">
        <f>VLOOKUP(D2572,MoneyLine!$A$1:$K$33,11,FALSE)</f>
        <v>10.3225</v>
      </c>
      <c r="N2572">
        <f>VLOOKUP(D2572,MoneyLine!$A$1:$D$33,4,FALSE)</f>
        <v>48.538999999999994</v>
      </c>
      <c r="O2572">
        <f>VLOOKUP(D2572,MoneyLine!$A$1:$Q$33,14,FALSE)</f>
        <v>75.591190476190462</v>
      </c>
      <c r="P2572">
        <f>VLOOKUP(B2572,MoneyLine!$A$1:$Q$33,17,FALSE)</f>
        <v>-16.226190476190478</v>
      </c>
      <c r="Q2572">
        <f>VLOOKUP(B2572,MoneyLine!$A$1:$K$33,10,FALSE)</f>
        <v>29.473928571428576</v>
      </c>
      <c r="R2572">
        <f>VLOOKUP(B2572,MoneyLine!$A$1:$Q$33,14,FALSE)</f>
        <v>44.759523809523806</v>
      </c>
      <c r="S2572">
        <f>VLOOKUP(D2572,MoneyLine!$A$1:$Q$33,17,FALSE)</f>
        <v>-17.098809523809521</v>
      </c>
      <c r="T2572">
        <f>VLOOKUP(D2572,MoneyLine!$A$1:$K$33,10,FALSE)</f>
        <v>17.131547619047623</v>
      </c>
      <c r="V2572">
        <f>HomTotReg.!$B$17+(test!O2572*HomTotReg.!$B$18+HomTotReg.!$B$19*test!P2572+test!Q2572*HomTotReg.!$B$20)</f>
        <v>3.391885403501762</v>
      </c>
      <c r="W2572">
        <f>VisTotReg.!$B$17+(VisTotReg.!$B$18*test!R2572+test!S2572*VisTotReg.!$B$19+test!T2572*VisTotReg.!$B$20)</f>
        <v>2.9421844260963184</v>
      </c>
      <c r="Y2572">
        <f>'MoneyLine Reg. 1'!$B$17+('MoneyLine Reg. 1'!$B$18*test!I2572+test!J2572*'MoneyLine Reg. 1'!$B$19+test!T2572*'MoneyLine Reg. 1'!$B$20+test!Q2572*'MoneyLine Reg. 1'!$B$21)</f>
        <v>0.42536089028578111</v>
      </c>
      <c r="Z2572">
        <f>'MoneyLine Reg. 2'!$B$17+('MoneyLine Reg. 2'!$B$18*test!M2572+test!K2572*'MoneyLine Reg. 2'!$B$19+'MoneyLine Reg. 2'!$B$20*test!L2572+test!N2572*'MoneyLine Reg. 2'!$B$21)</f>
        <v>0.68409279230943598</v>
      </c>
    </row>
    <row r="2573" spans="1:26" x14ac:dyDescent="0.3">
      <c r="A2573" s="9">
        <v>45393</v>
      </c>
      <c r="B2573" s="7" t="s">
        <v>4</v>
      </c>
      <c r="C2573" s="7"/>
      <c r="D2573" s="7" t="s">
        <v>17</v>
      </c>
      <c r="I2573">
        <f>VLOOKUP(D2573,MoneyLine!$A$1:$K$33,7,FALSE)</f>
        <v>126.67</v>
      </c>
      <c r="J2573">
        <f>VLOOKUP(B2573,MoneyLine!$A$1:$K$33,7,FALSE)</f>
        <v>71.288571428571402</v>
      </c>
      <c r="K2573">
        <f>VLOOKUP(B2573,MoneyLine!$A$1:$K$33,11,FALSE)</f>
        <v>4.0925000000000029</v>
      </c>
      <c r="L2573">
        <f>VLOOKUP(B2573,MoneyLine!$A$1:$D$33,4,FALSE)</f>
        <v>50.962499999999999</v>
      </c>
      <c r="M2573">
        <f>VLOOKUP(D2573,MoneyLine!$A$1:$K$33,11,FALSE)</f>
        <v>19.922499999999999</v>
      </c>
      <c r="N2573">
        <f>VLOOKUP(D2573,MoneyLine!$A$1:$D$33,4,FALSE)</f>
        <v>49.902000000000001</v>
      </c>
      <c r="O2573">
        <f>VLOOKUP(D2573,MoneyLine!$A$1:$Q$33,14,FALSE)</f>
        <v>104.88261904761904</v>
      </c>
      <c r="P2573">
        <f>VLOOKUP(B2573,MoneyLine!$A$1:$Q$33,17,FALSE)</f>
        <v>33.857619047619039</v>
      </c>
      <c r="Q2573">
        <f>VLOOKUP(B2573,MoneyLine!$A$1:$K$33,10,FALSE)</f>
        <v>21.901309523809527</v>
      </c>
      <c r="R2573">
        <f>VLOOKUP(B2573,MoneyLine!$A$1:$Q$33,14,FALSE)</f>
        <v>28.298571428571432</v>
      </c>
      <c r="S2573">
        <f>VLOOKUP(D2573,MoneyLine!$A$1:$Q$33,17,FALSE)</f>
        <v>9.6223809523809507</v>
      </c>
      <c r="T2573">
        <f>VLOOKUP(D2573,MoneyLine!$A$1:$K$33,10,FALSE)</f>
        <v>23.209285714285713</v>
      </c>
      <c r="V2573">
        <f>HomTotReg.!$B$17+(test!O2573*HomTotReg.!$B$18+HomTotReg.!$B$19*test!P2573+test!Q2573*HomTotReg.!$B$20)</f>
        <v>3.254676700067999</v>
      </c>
      <c r="W2573">
        <f>VisTotReg.!$B$17+(VisTotReg.!$B$18*test!R2573+test!S2573*VisTotReg.!$B$19+test!T2573*VisTotReg.!$B$20)</f>
        <v>2.4192417964307222</v>
      </c>
      <c r="Y2573">
        <f>'MoneyLine Reg. 1'!$B$17+('MoneyLine Reg. 1'!$B$18*test!I2573+test!J2573*'MoneyLine Reg. 1'!$B$19+test!T2573*'MoneyLine Reg. 1'!$B$20+test!Q2573*'MoneyLine Reg. 1'!$B$21)</f>
        <v>0.78650705629122197</v>
      </c>
      <c r="Z2573">
        <f>'MoneyLine Reg. 2'!$B$17+('MoneyLine Reg. 2'!$B$18*test!M2573+test!K2573*'MoneyLine Reg. 2'!$B$19+'MoneyLine Reg. 2'!$B$20*test!L2573+test!N2573*'MoneyLine Reg. 2'!$B$21)</f>
        <v>1.0637079017732942</v>
      </c>
    </row>
    <row r="2574" spans="1:26" x14ac:dyDescent="0.3">
      <c r="A2574" s="8">
        <v>45393</v>
      </c>
      <c r="B2574" s="6" t="s">
        <v>19</v>
      </c>
      <c r="C2574" s="6"/>
      <c r="D2574" s="6" t="s">
        <v>3</v>
      </c>
      <c r="I2574">
        <f>VLOOKUP(D2574,MoneyLine!$A$1:$K$33,7,FALSE)</f>
        <v>103.61880952380953</v>
      </c>
      <c r="J2574">
        <f>VLOOKUP(B2574,MoneyLine!$A$1:$K$33,7,FALSE)</f>
        <v>99.267142857142858</v>
      </c>
      <c r="K2574">
        <f>VLOOKUP(B2574,MoneyLine!$A$1:$K$33,11,FALSE)</f>
        <v>11.873749999999998</v>
      </c>
      <c r="L2574">
        <f>VLOOKUP(B2574,MoneyLine!$A$1:$D$33,4,FALSE)</f>
        <v>44.580500000000001</v>
      </c>
      <c r="M2574">
        <f>VLOOKUP(D2574,MoneyLine!$A$1:$K$33,11,FALSE)</f>
        <v>6.7725000000000009</v>
      </c>
      <c r="N2574">
        <f>VLOOKUP(D2574,MoneyLine!$A$1:$D$33,4,FALSE)</f>
        <v>53.618500000000004</v>
      </c>
      <c r="O2574">
        <f>VLOOKUP(D2574,MoneyLine!$A$1:$Q$33,14,FALSE)</f>
        <v>76.556190476190451</v>
      </c>
      <c r="P2574">
        <f>VLOOKUP(B2574,MoneyLine!$A$1:$Q$33,17,FALSE)</f>
        <v>-14.223571428571427</v>
      </c>
      <c r="Q2574">
        <f>VLOOKUP(B2574,MoneyLine!$A$1:$K$33,10,FALSE)</f>
        <v>-3.2023809523808761E-2</v>
      </c>
      <c r="R2574">
        <f>VLOOKUP(B2574,MoneyLine!$A$1:$Q$33,14,FALSE)</f>
        <v>93.099761904761891</v>
      </c>
      <c r="S2574">
        <f>VLOOKUP(D2574,MoneyLine!$A$1:$Q$33,17,FALSE)</f>
        <v>15.725476190476186</v>
      </c>
      <c r="T2574">
        <f>VLOOKUP(D2574,MoneyLine!$A$1:$K$33,10,FALSE)</f>
        <v>34.368214285714288</v>
      </c>
      <c r="V2574">
        <f>HomTotReg.!$B$17+(test!O2574*HomTotReg.!$B$18+HomTotReg.!$B$19*test!P2574+test!Q2574*HomTotReg.!$B$20)</f>
        <v>3.7061739670937279</v>
      </c>
      <c r="W2574">
        <f>VisTotReg.!$B$17+(VisTotReg.!$B$18*test!R2574+test!S2574*VisTotReg.!$B$19+test!T2574*VisTotReg.!$B$20)</f>
        <v>2.9691619747709233</v>
      </c>
      <c r="Y2574">
        <f>'MoneyLine Reg. 1'!$B$17+('MoneyLine Reg. 1'!$B$18*test!I2574+test!J2574*'MoneyLine Reg. 1'!$B$19+test!T2574*'MoneyLine Reg. 1'!$B$20+test!Q2574*'MoneyLine Reg. 1'!$B$21)</f>
        <v>0.61255875374406243</v>
      </c>
      <c r="Z2574">
        <f>'MoneyLine Reg. 2'!$B$17+('MoneyLine Reg. 2'!$B$18*test!M2574+test!K2574*'MoneyLine Reg. 2'!$B$19+'MoneyLine Reg. 2'!$B$20*test!L2574+test!N2574*'MoneyLine Reg. 2'!$B$21)</f>
        <v>0.55178266667458598</v>
      </c>
    </row>
    <row r="2575" spans="1:26" x14ac:dyDescent="0.3">
      <c r="A2575" s="9">
        <v>45393</v>
      </c>
      <c r="B2575" s="7" t="s">
        <v>24</v>
      </c>
      <c r="C2575" s="7"/>
      <c r="D2575" s="7" t="s">
        <v>34</v>
      </c>
      <c r="I2575">
        <f>VLOOKUP(D2575,MoneyLine!$A$1:$K$33,7,FALSE)</f>
        <v>70.167380952380938</v>
      </c>
      <c r="J2575">
        <f>VLOOKUP(B2575,MoneyLine!$A$1:$K$33,7,FALSE)</f>
        <v>-28.852380952380948</v>
      </c>
      <c r="K2575">
        <f>VLOOKUP(B2575,MoneyLine!$A$1:$K$33,11,FALSE)</f>
        <v>5.754999999999999</v>
      </c>
      <c r="L2575">
        <f>VLOOKUP(B2575,MoneyLine!$A$1:$D$33,4,FALSE)</f>
        <v>42.153999999999996</v>
      </c>
      <c r="M2575">
        <f>VLOOKUP(D2575,MoneyLine!$A$1:$K$33,11,FALSE)</f>
        <v>10.367500000000003</v>
      </c>
      <c r="N2575">
        <f>VLOOKUP(D2575,MoneyLine!$A$1:$D$33,4,FALSE)</f>
        <v>52.325999999999993</v>
      </c>
      <c r="O2575">
        <f>VLOOKUP(D2575,MoneyLine!$A$1:$Q$33,14,FALSE)</f>
        <v>40.24047619047618</v>
      </c>
      <c r="P2575">
        <f>VLOOKUP(B2575,MoneyLine!$A$1:$Q$33,17,FALSE)</f>
        <v>-35.079523809523806</v>
      </c>
      <c r="Q2575">
        <f>VLOOKUP(B2575,MoneyLine!$A$1:$K$33,10,FALSE)</f>
        <v>-0.52404761904761887</v>
      </c>
      <c r="R2575">
        <f>VLOOKUP(B2575,MoneyLine!$A$1:$Q$33,14,FALSE)</f>
        <v>7.490952380952379</v>
      </c>
      <c r="S2575">
        <f>VLOOKUP(D2575,MoneyLine!$A$1:$Q$33,17,FALSE)</f>
        <v>22.489285714285707</v>
      </c>
      <c r="T2575">
        <f>VLOOKUP(D2575,MoneyLine!$A$1:$K$33,10,FALSE)</f>
        <v>29.06904761904762</v>
      </c>
      <c r="V2575">
        <f>HomTotReg.!$B$17+(test!O2575*HomTotReg.!$B$18+HomTotReg.!$B$19*test!P2575+test!Q2575*HomTotReg.!$B$20)</f>
        <v>3.5482256872579541</v>
      </c>
      <c r="W2575">
        <f>VisTotReg.!$B$17+(VisTotReg.!$B$18*test!R2575+test!S2575*VisTotReg.!$B$19+test!T2575*VisTotReg.!$B$20)</f>
        <v>1.9714527550876451</v>
      </c>
      <c r="Y2575">
        <f>'MoneyLine Reg. 1'!$B$17+('MoneyLine Reg. 1'!$B$18*test!I2575+test!J2575*'MoneyLine Reg. 1'!$B$19+test!T2575*'MoneyLine Reg. 1'!$B$20+test!Q2575*'MoneyLine Reg. 1'!$B$21)</f>
        <v>1.6912749552373394</v>
      </c>
      <c r="Z2575">
        <f>'MoneyLine Reg. 2'!$B$17+('MoneyLine Reg. 2'!$B$18*test!M2575+test!K2575*'MoneyLine Reg. 2'!$B$19+'MoneyLine Reg. 2'!$B$20*test!L2575+test!N2575*'MoneyLine Reg. 2'!$B$21)</f>
        <v>1.2209587090709828</v>
      </c>
    </row>
    <row r="2576" spans="1:26" x14ac:dyDescent="0.3">
      <c r="A2576" s="8">
        <v>45393</v>
      </c>
      <c r="B2576" s="6" t="s">
        <v>32</v>
      </c>
      <c r="C2576" s="6"/>
      <c r="D2576" s="6" t="s">
        <v>7</v>
      </c>
      <c r="I2576">
        <f>VLOOKUP(D2576,MoneyLine!$A$1:$K$33,7,FALSE)</f>
        <v>105.50714285714287</v>
      </c>
      <c r="J2576">
        <f>VLOOKUP(B2576,MoneyLine!$A$1:$K$33,7,FALSE)</f>
        <v>91.395238095238099</v>
      </c>
      <c r="K2576">
        <f>VLOOKUP(B2576,MoneyLine!$A$1:$K$33,11,FALSE)</f>
        <v>4.9549999999999983</v>
      </c>
      <c r="L2576">
        <f>VLOOKUP(B2576,MoneyLine!$A$1:$D$33,4,FALSE)</f>
        <v>47.241</v>
      </c>
      <c r="M2576">
        <f>VLOOKUP(D2576,MoneyLine!$A$1:$K$33,11,FALSE)</f>
        <v>17.5075</v>
      </c>
      <c r="N2576">
        <f>VLOOKUP(D2576,MoneyLine!$A$1:$D$33,4,FALSE)</f>
        <v>51.216499999999996</v>
      </c>
      <c r="O2576">
        <f>VLOOKUP(D2576,MoneyLine!$A$1:$Q$33,14,FALSE)</f>
        <v>89.021666666666647</v>
      </c>
      <c r="P2576">
        <f>VLOOKUP(B2576,MoneyLine!$A$1:$Q$33,17,FALSE)</f>
        <v>-9.4788095238095256</v>
      </c>
      <c r="Q2576">
        <f>VLOOKUP(B2576,MoneyLine!$A$1:$K$33,10,FALSE)</f>
        <v>-16.679047619047623</v>
      </c>
      <c r="R2576">
        <f>VLOOKUP(B2576,MoneyLine!$A$1:$Q$33,14,FALSE)</f>
        <v>85.390952380952371</v>
      </c>
      <c r="S2576">
        <f>VLOOKUP(D2576,MoneyLine!$A$1:$Q$33,17,FALSE)</f>
        <v>1.5838095238095231</v>
      </c>
      <c r="T2576">
        <f>VLOOKUP(D2576,MoneyLine!$A$1:$K$33,10,FALSE)</f>
        <v>-6.0107142857142861</v>
      </c>
      <c r="V2576">
        <f>HomTotReg.!$B$17+(test!O2576*HomTotReg.!$B$18+HomTotReg.!$B$19*test!P2576+test!Q2576*HomTotReg.!$B$20)</f>
        <v>3.9713631771480848</v>
      </c>
      <c r="W2576">
        <f>VisTotReg.!$B$17+(VisTotReg.!$B$18*test!R2576+test!S2576*VisTotReg.!$B$19+test!T2576*VisTotReg.!$B$20)</f>
        <v>3.5983435532445949</v>
      </c>
      <c r="Y2576">
        <f>'MoneyLine Reg. 1'!$B$17+('MoneyLine Reg. 1'!$B$18*test!I2576+test!J2576*'MoneyLine Reg. 1'!$B$19+test!T2576*'MoneyLine Reg. 1'!$B$20+test!Q2576*'MoneyLine Reg. 1'!$B$21)</f>
        <v>0.329359303412458</v>
      </c>
      <c r="Z2576">
        <f>'MoneyLine Reg. 2'!$B$17+('MoneyLine Reg. 2'!$B$18*test!M2576+test!K2576*'MoneyLine Reg. 2'!$B$19+'MoneyLine Reg. 2'!$B$20*test!L2576+test!N2576*'MoneyLine Reg. 2'!$B$21)</f>
        <v>1.2402390706433977</v>
      </c>
    </row>
    <row r="2577" spans="1:26" x14ac:dyDescent="0.3">
      <c r="A2577" s="9">
        <v>45393</v>
      </c>
      <c r="B2577" s="7" t="s">
        <v>15</v>
      </c>
      <c r="C2577" s="7"/>
      <c r="D2577" s="7" t="s">
        <v>5</v>
      </c>
      <c r="I2577">
        <f>VLOOKUP(D2577,MoneyLine!$A$1:$K$33,7,FALSE)</f>
        <v>92.519047619047612</v>
      </c>
      <c r="J2577">
        <f>VLOOKUP(B2577,MoneyLine!$A$1:$K$33,7,FALSE)</f>
        <v>101.46142857142856</v>
      </c>
      <c r="K2577">
        <f>VLOOKUP(B2577,MoneyLine!$A$1:$K$33,11,FALSE)</f>
        <v>16.143749999999997</v>
      </c>
      <c r="L2577">
        <f>VLOOKUP(B2577,MoneyLine!$A$1:$D$33,4,FALSE)</f>
        <v>52.539000000000001</v>
      </c>
      <c r="M2577">
        <f>VLOOKUP(D2577,MoneyLine!$A$1:$K$33,11,FALSE)</f>
        <v>15.5725</v>
      </c>
      <c r="N2577">
        <f>VLOOKUP(D2577,MoneyLine!$A$1:$D$33,4,FALSE)</f>
        <v>52.448999999999998</v>
      </c>
      <c r="O2577">
        <f>VLOOKUP(D2577,MoneyLine!$A$1:$Q$33,14,FALSE)</f>
        <v>80.7392857142857</v>
      </c>
      <c r="P2577">
        <f>VLOOKUP(B2577,MoneyLine!$A$1:$Q$33,17,FALSE)</f>
        <v>16.578095238095237</v>
      </c>
      <c r="Q2577">
        <f>VLOOKUP(B2577,MoneyLine!$A$1:$K$33,10,FALSE)</f>
        <v>-8.7532142857142858</v>
      </c>
      <c r="R2577">
        <f>VLOOKUP(B2577,MoneyLine!$A$1:$Q$33,14,FALSE)</f>
        <v>76.89928571428571</v>
      </c>
      <c r="S2577">
        <f>VLOOKUP(D2577,MoneyLine!$A$1:$Q$33,17,FALSE)</f>
        <v>2.4073809523809526</v>
      </c>
      <c r="T2577">
        <f>VLOOKUP(D2577,MoneyLine!$A$1:$K$33,10,FALSE)</f>
        <v>7.11511904761905</v>
      </c>
      <c r="V2577">
        <f>HomTotReg.!$B$17+(test!O2577*HomTotReg.!$B$18+HomTotReg.!$B$19*test!P2577+test!Q2577*HomTotReg.!$B$20)</f>
        <v>3.5202007695327868</v>
      </c>
      <c r="W2577">
        <f>VisTotReg.!$B$17+(VisTotReg.!$B$18*test!R2577+test!S2577*VisTotReg.!$B$19+test!T2577*VisTotReg.!$B$20)</f>
        <v>3.2970087741140071</v>
      </c>
      <c r="Y2577">
        <f>'MoneyLine Reg. 1'!$B$17+('MoneyLine Reg. 1'!$B$18*test!I2577+test!J2577*'MoneyLine Reg. 1'!$B$19+test!T2577*'MoneyLine Reg. 1'!$B$20+test!Q2577*'MoneyLine Reg. 1'!$B$21)</f>
        <v>0.18858582437463706</v>
      </c>
      <c r="Z2577">
        <f>'MoneyLine Reg. 2'!$B$17+('MoneyLine Reg. 2'!$B$18*test!M2577+test!K2577*'MoneyLine Reg. 2'!$B$19+'MoneyLine Reg. 2'!$B$20*test!L2577+test!N2577*'MoneyLine Reg. 2'!$B$21)</f>
        <v>0.15357278459567647</v>
      </c>
    </row>
    <row r="2578" spans="1:26" x14ac:dyDescent="0.3">
      <c r="A2578" s="8">
        <v>45394</v>
      </c>
      <c r="B2578" s="6" t="s">
        <v>22</v>
      </c>
      <c r="C2578" s="6"/>
      <c r="D2578" s="6" t="s">
        <v>26</v>
      </c>
      <c r="I2578">
        <f>VLOOKUP(D2578,MoneyLine!$A$1:$K$33,7,FALSE)</f>
        <v>2.4278571428571381</v>
      </c>
      <c r="J2578">
        <f>VLOOKUP(B2578,MoneyLine!$A$1:$K$33,7,FALSE)</f>
        <v>73.279761904761898</v>
      </c>
      <c r="K2578">
        <f>VLOOKUP(B2578,MoneyLine!$A$1:$K$33,11,FALSE)</f>
        <v>6.432500000000001</v>
      </c>
      <c r="L2578">
        <f>VLOOKUP(B2578,MoneyLine!$A$1:$D$33,4,FALSE)</f>
        <v>50.885999999999996</v>
      </c>
      <c r="M2578">
        <f>VLOOKUP(D2578,MoneyLine!$A$1:$K$33,11,FALSE)</f>
        <v>7.2874999999999996</v>
      </c>
      <c r="N2578">
        <f>VLOOKUP(D2578,MoneyLine!$A$1:$D$33,4,FALSE)</f>
        <v>44.772500000000001</v>
      </c>
      <c r="O2578">
        <f>VLOOKUP(D2578,MoneyLine!$A$1:$Q$33,14,FALSE)</f>
        <v>21.040476190476188</v>
      </c>
      <c r="P2578">
        <f>VLOOKUP(B2578,MoneyLine!$A$1:$Q$33,17,FALSE)</f>
        <v>-0.22023809523809401</v>
      </c>
      <c r="Q2578">
        <f>VLOOKUP(B2578,MoneyLine!$A$1:$K$33,10,FALSE)</f>
        <v>10.709166666666667</v>
      </c>
      <c r="R2578">
        <f>VLOOKUP(B2578,MoneyLine!$A$1:$Q$33,14,FALSE)</f>
        <v>70.076904761904771</v>
      </c>
      <c r="S2578">
        <f>VLOOKUP(D2578,MoneyLine!$A$1:$Q$33,17,FALSE)</f>
        <v>-8.321428571428573</v>
      </c>
      <c r="T2578">
        <f>VLOOKUP(D2578,MoneyLine!$A$1:$K$33,10,FALSE)</f>
        <v>13.537738095238096</v>
      </c>
      <c r="V2578">
        <f>HomTotReg.!$B$17+(test!O2578*HomTotReg.!$B$18+HomTotReg.!$B$19*test!P2578+test!Q2578*HomTotReg.!$B$20)</f>
        <v>2.851767763540114</v>
      </c>
      <c r="W2578">
        <f>VisTotReg.!$B$17+(VisTotReg.!$B$18*test!R2578+test!S2578*VisTotReg.!$B$19+test!T2578*VisTotReg.!$B$20)</f>
        <v>3.2171565924705607</v>
      </c>
      <c r="Y2578">
        <f>'MoneyLine Reg. 1'!$B$17+('MoneyLine Reg. 1'!$B$18*test!I2578+test!J2578*'MoneyLine Reg. 1'!$B$19+test!T2578*'MoneyLine Reg. 1'!$B$20+test!Q2578*'MoneyLine Reg. 1'!$B$21)</f>
        <v>-0.47558849471104125</v>
      </c>
      <c r="Z2578">
        <f>'MoneyLine Reg. 2'!$B$17+('MoneyLine Reg. 2'!$B$18*test!M2578+test!K2578*'MoneyLine Reg. 2'!$B$19+'MoneyLine Reg. 2'!$B$20*test!L2578+test!N2578*'MoneyLine Reg. 2'!$B$21)</f>
        <v>-0.20344374996996706</v>
      </c>
    </row>
    <row r="2579" spans="1:26" x14ac:dyDescent="0.3">
      <c r="A2579" s="9">
        <v>45394</v>
      </c>
      <c r="B2579" s="7" t="s">
        <v>21</v>
      </c>
      <c r="C2579" s="7"/>
      <c r="D2579" s="7" t="s">
        <v>6</v>
      </c>
      <c r="I2579">
        <f>VLOOKUP(D2579,MoneyLine!$A$1:$K$33,7,FALSE)</f>
        <v>-14.717619047619038</v>
      </c>
      <c r="J2579">
        <f>VLOOKUP(B2579,MoneyLine!$A$1:$K$33,7,FALSE)</f>
        <v>81.149285714285725</v>
      </c>
      <c r="K2579">
        <f>VLOOKUP(B2579,MoneyLine!$A$1:$K$33,11,FALSE)</f>
        <v>9.1225000000000005</v>
      </c>
      <c r="L2579">
        <f>VLOOKUP(B2579,MoneyLine!$A$1:$D$33,4,FALSE)</f>
        <v>51.807999999999993</v>
      </c>
      <c r="M2579">
        <f>VLOOKUP(D2579,MoneyLine!$A$1:$K$33,11,FALSE)</f>
        <v>1.6887499999999989</v>
      </c>
      <c r="N2579">
        <f>VLOOKUP(D2579,MoneyLine!$A$1:$D$33,4,FALSE)</f>
        <v>38.247500000000002</v>
      </c>
      <c r="O2579">
        <f>VLOOKUP(D2579,MoneyLine!$A$1:$Q$33,14,FALSE)</f>
        <v>4.214999999999999</v>
      </c>
      <c r="P2579">
        <f>VLOOKUP(B2579,MoneyLine!$A$1:$Q$33,17,FALSE)</f>
        <v>7.3759523809523806</v>
      </c>
      <c r="Q2579">
        <f>VLOOKUP(B2579,MoneyLine!$A$1:$K$33,10,FALSE)</f>
        <v>8.0371428571428574</v>
      </c>
      <c r="R2579">
        <f>VLOOKUP(B2579,MoneyLine!$A$1:$Q$33,14,FALSE)</f>
        <v>65.387857142857143</v>
      </c>
      <c r="S2579">
        <f>VLOOKUP(D2579,MoneyLine!$A$1:$Q$33,17,FALSE)</f>
        <v>-23.022142857142857</v>
      </c>
      <c r="T2579">
        <f>VLOOKUP(D2579,MoneyLine!$A$1:$K$33,10,FALSE)</f>
        <v>2.2516666666666674</v>
      </c>
      <c r="V2579">
        <f>HomTotReg.!$B$17+(test!O2579*HomTotReg.!$B$18+HomTotReg.!$B$19*test!P2579+test!Q2579*HomTotReg.!$B$20)</f>
        <v>2.6226446316852297</v>
      </c>
      <c r="W2579">
        <f>VisTotReg.!$B$17+(VisTotReg.!$B$18*test!R2579+test!S2579*VisTotReg.!$B$19+test!T2579*VisTotReg.!$B$20)</f>
        <v>3.4587654669424177</v>
      </c>
      <c r="Y2579">
        <f>'MoneyLine Reg. 1'!$B$17+('MoneyLine Reg. 1'!$B$18*test!I2579+test!J2579*'MoneyLine Reg. 1'!$B$19+test!T2579*'MoneyLine Reg. 1'!$B$20+test!Q2579*'MoneyLine Reg. 1'!$B$21)</f>
        <v>-0.86365376588034004</v>
      </c>
      <c r="Z2579">
        <f>'MoneyLine Reg. 2'!$B$17+('MoneyLine Reg. 2'!$B$18*test!M2579+test!K2579*'MoneyLine Reg. 2'!$B$19+'MoneyLine Reg. 2'!$B$20*test!L2579+test!N2579*'MoneyLine Reg. 2'!$B$21)</f>
        <v>-1.2373797491824039</v>
      </c>
    </row>
    <row r="2580" spans="1:26" x14ac:dyDescent="0.3">
      <c r="A2580" s="8">
        <v>45394</v>
      </c>
      <c r="B2580" s="6" t="s">
        <v>25</v>
      </c>
      <c r="C2580" s="6"/>
      <c r="D2580" s="6" t="s">
        <v>9</v>
      </c>
      <c r="I2580">
        <f>VLOOKUP(D2580,MoneyLine!$A$1:$K$33,7,FALSE)</f>
        <v>154.76523809523809</v>
      </c>
      <c r="J2580">
        <f>VLOOKUP(B2580,MoneyLine!$A$1:$K$33,7,FALSE)</f>
        <v>56.057857142857138</v>
      </c>
      <c r="K2580">
        <f>VLOOKUP(B2580,MoneyLine!$A$1:$K$33,11,FALSE)</f>
        <v>10.718750000000002</v>
      </c>
      <c r="L2580">
        <f>VLOOKUP(B2580,MoneyLine!$A$1:$D$33,4,FALSE)</f>
        <v>47.954500000000003</v>
      </c>
      <c r="M2580">
        <f>VLOOKUP(D2580,MoneyLine!$A$1:$K$33,11,FALSE)</f>
        <v>17.220000000000002</v>
      </c>
      <c r="N2580">
        <f>VLOOKUP(D2580,MoneyLine!$A$1:$D$33,4,FALSE)</f>
        <v>58.933</v>
      </c>
      <c r="O2580">
        <f>VLOOKUP(D2580,MoneyLine!$A$1:$Q$33,14,FALSE)</f>
        <v>117.61833333333333</v>
      </c>
      <c r="P2580">
        <f>VLOOKUP(B2580,MoneyLine!$A$1:$Q$33,17,FALSE)</f>
        <v>-14.592857142857142</v>
      </c>
      <c r="Q2580">
        <f>VLOOKUP(B2580,MoneyLine!$A$1:$K$33,10,FALSE)</f>
        <v>27.424404761904761</v>
      </c>
      <c r="R2580">
        <f>VLOOKUP(B2580,MoneyLine!$A$1:$Q$33,14,FALSE)</f>
        <v>60.674999999999997</v>
      </c>
      <c r="S2580">
        <f>VLOOKUP(D2580,MoneyLine!$A$1:$Q$33,17,FALSE)</f>
        <v>29.393333333333338</v>
      </c>
      <c r="T2580">
        <f>VLOOKUP(D2580,MoneyLine!$A$1:$K$33,10,FALSE)</f>
        <v>-2.4774999999999996</v>
      </c>
      <c r="V2580">
        <f>HomTotReg.!$B$17+(test!O2580*HomTotReg.!$B$18+HomTotReg.!$B$19*test!P2580+test!Q2580*HomTotReg.!$B$20)</f>
        <v>3.8420026056517611</v>
      </c>
      <c r="W2580">
        <f>VisTotReg.!$B$17+(VisTotReg.!$B$18*test!R2580+test!S2580*VisTotReg.!$B$19+test!T2580*VisTotReg.!$B$20)</f>
        <v>3.0052497863365608</v>
      </c>
      <c r="Y2580">
        <f>'MoneyLine Reg. 1'!$B$17+('MoneyLine Reg. 1'!$B$18*test!I2580+test!J2580*'MoneyLine Reg. 1'!$B$19+test!T2580*'MoneyLine Reg. 1'!$B$20+test!Q2580*'MoneyLine Reg. 1'!$B$21)</f>
        <v>0.82627204383977237</v>
      </c>
      <c r="Z2580">
        <f>'MoneyLine Reg. 2'!$B$17+('MoneyLine Reg. 2'!$B$18*test!M2580+test!K2580*'MoneyLine Reg. 2'!$B$19+'MoneyLine Reg. 2'!$B$20*test!L2580+test!N2580*'MoneyLine Reg. 2'!$B$21)</f>
        <v>1.3806879064378634</v>
      </c>
    </row>
    <row r="2581" spans="1:26" x14ac:dyDescent="0.3">
      <c r="A2581" s="9">
        <v>45394</v>
      </c>
      <c r="B2581" s="7" t="s">
        <v>18</v>
      </c>
      <c r="C2581" s="7"/>
      <c r="D2581" s="7" t="s">
        <v>10</v>
      </c>
      <c r="I2581">
        <f>VLOOKUP(D2581,MoneyLine!$A$1:$K$33,7,FALSE)</f>
        <v>43.783809523809516</v>
      </c>
      <c r="J2581">
        <f>VLOOKUP(B2581,MoneyLine!$A$1:$K$33,7,FALSE)</f>
        <v>161.3661904761905</v>
      </c>
      <c r="K2581">
        <f>VLOOKUP(B2581,MoneyLine!$A$1:$K$33,11,FALSE)</f>
        <v>18.088749999999997</v>
      </c>
      <c r="L2581">
        <f>VLOOKUP(B2581,MoneyLine!$A$1:$D$33,4,FALSE)</f>
        <v>55.644500000000001</v>
      </c>
      <c r="M2581">
        <f>VLOOKUP(D2581,MoneyLine!$A$1:$K$33,11,FALSE)</f>
        <v>2.1412499999999977</v>
      </c>
      <c r="N2581">
        <f>VLOOKUP(D2581,MoneyLine!$A$1:$D$33,4,FALSE)</f>
        <v>45.351499999999994</v>
      </c>
      <c r="O2581">
        <f>VLOOKUP(D2581,MoneyLine!$A$1:$Q$33,14,FALSE)</f>
        <v>43.181904761904768</v>
      </c>
      <c r="P2581">
        <f>VLOOKUP(B2581,MoneyLine!$A$1:$Q$33,17,FALSE)</f>
        <v>63.627142857142857</v>
      </c>
      <c r="Q2581">
        <f>VLOOKUP(B2581,MoneyLine!$A$1:$K$33,10,FALSE)</f>
        <v>-8.5753571428571433</v>
      </c>
      <c r="R2581">
        <f>VLOOKUP(B2581,MoneyLine!$A$1:$Q$33,14,FALSE)</f>
        <v>80.616190476190468</v>
      </c>
      <c r="S2581">
        <f>VLOOKUP(D2581,MoneyLine!$A$1:$Q$33,17,FALSE)</f>
        <v>-14.675714285714287</v>
      </c>
      <c r="T2581">
        <f>VLOOKUP(D2581,MoneyLine!$A$1:$K$33,10,FALSE)</f>
        <v>13.367738095238096</v>
      </c>
      <c r="V2581">
        <f>HomTotReg.!$B$17+(test!O2581*HomTotReg.!$B$18+HomTotReg.!$B$19*test!P2581+test!Q2581*HomTotReg.!$B$20)</f>
        <v>2.6221527903313011</v>
      </c>
      <c r="W2581">
        <f>VisTotReg.!$B$17+(VisTotReg.!$B$18*test!R2581+test!S2581*VisTotReg.!$B$19+test!T2581*VisTotReg.!$B$20)</f>
        <v>3.4013147421544803</v>
      </c>
      <c r="Y2581">
        <f>'MoneyLine Reg. 1'!$B$17+('MoneyLine Reg. 1'!$B$18*test!I2581+test!J2581*'MoneyLine Reg. 1'!$B$19+test!T2581*'MoneyLine Reg. 1'!$B$20+test!Q2581*'MoneyLine Reg. 1'!$B$21)</f>
        <v>-0.8937658770388397</v>
      </c>
      <c r="Z2581">
        <f>'MoneyLine Reg. 2'!$B$17+('MoneyLine Reg. 2'!$B$18*test!M2581+test!K2581*'MoneyLine Reg. 2'!$B$19+'MoneyLine Reg. 2'!$B$20*test!L2581+test!N2581*'MoneyLine Reg. 2'!$B$21)</f>
        <v>-1.5191114536283825</v>
      </c>
    </row>
    <row r="2582" spans="1:26" x14ac:dyDescent="0.3">
      <c r="A2582" s="8">
        <v>45394</v>
      </c>
      <c r="B2582" s="6" t="s">
        <v>28</v>
      </c>
      <c r="C2582" s="6"/>
      <c r="D2582" s="6" t="s">
        <v>27</v>
      </c>
      <c r="I2582">
        <f>VLOOKUP(D2582,MoneyLine!$A$1:$K$33,7,FALSE)</f>
        <v>57.437380952380948</v>
      </c>
      <c r="J2582">
        <f>VLOOKUP(B2582,MoneyLine!$A$1:$K$33,7,FALSE)</f>
        <v>60.434285714285707</v>
      </c>
      <c r="K2582">
        <f>VLOOKUP(B2582,MoneyLine!$A$1:$K$33,11,FALSE)</f>
        <v>6.9025000000000016</v>
      </c>
      <c r="L2582">
        <f>VLOOKUP(B2582,MoneyLine!$A$1:$D$33,4,FALSE)</f>
        <v>50.512499999999996</v>
      </c>
      <c r="M2582">
        <f>VLOOKUP(D2582,MoneyLine!$A$1:$K$33,11,FALSE)</f>
        <v>10.504999999999999</v>
      </c>
      <c r="N2582">
        <f>VLOOKUP(D2582,MoneyLine!$A$1:$D$33,4,FALSE)</f>
        <v>52.064499999999995</v>
      </c>
      <c r="O2582">
        <f>VLOOKUP(D2582,MoneyLine!$A$1:$Q$33,14,FALSE)</f>
        <v>42.338571428571427</v>
      </c>
      <c r="P2582">
        <f>VLOOKUP(B2582,MoneyLine!$A$1:$Q$33,17,FALSE)</f>
        <v>10.998333333333333</v>
      </c>
      <c r="Q2582">
        <f>VLOOKUP(B2582,MoneyLine!$A$1:$K$33,10,FALSE)</f>
        <v>5.5184523809523807</v>
      </c>
      <c r="R2582">
        <f>VLOOKUP(B2582,MoneyLine!$A$1:$Q$33,14,FALSE)</f>
        <v>47.296666666666667</v>
      </c>
      <c r="S2582">
        <f>VLOOKUP(D2582,MoneyLine!$A$1:$Q$33,17,FALSE)</f>
        <v>0.65357142857142814</v>
      </c>
      <c r="T2582">
        <f>VLOOKUP(D2582,MoneyLine!$A$1:$K$33,10,FALSE)</f>
        <v>23.449285714285718</v>
      </c>
      <c r="V2582">
        <f>HomTotReg.!$B$17+(test!O2582*HomTotReg.!$B$18+HomTotReg.!$B$19*test!P2582+test!Q2582*HomTotReg.!$B$20)</f>
        <v>3.0155401030049624</v>
      </c>
      <c r="W2582">
        <f>VisTotReg.!$B$17+(VisTotReg.!$B$18*test!R2582+test!S2582*VisTotReg.!$B$19+test!T2582*VisTotReg.!$B$20)</f>
        <v>2.7210030963354273</v>
      </c>
      <c r="Y2582">
        <f>'MoneyLine Reg. 1'!$B$17+('MoneyLine Reg. 1'!$B$18*test!I2582+test!J2582*'MoneyLine Reg. 1'!$B$19+test!T2582*'MoneyLine Reg. 1'!$B$20+test!Q2582*'MoneyLine Reg. 1'!$B$21)</f>
        <v>0.40041898475312598</v>
      </c>
      <c r="Z2582">
        <f>'MoneyLine Reg. 2'!$B$17+('MoneyLine Reg. 2'!$B$18*test!M2582+test!K2582*'MoneyLine Reg. 2'!$B$19+'MoneyLine Reg. 2'!$B$20*test!L2582+test!N2582*'MoneyLine Reg. 2'!$B$21)</f>
        <v>0.51316092143148184</v>
      </c>
    </row>
    <row r="2583" spans="1:26" x14ac:dyDescent="0.3">
      <c r="A2583" s="9">
        <v>45395</v>
      </c>
      <c r="B2583" s="7" t="s">
        <v>23</v>
      </c>
      <c r="C2583" s="7"/>
      <c r="D2583" s="7" t="s">
        <v>11</v>
      </c>
      <c r="I2583">
        <f>VLOOKUP(D2583,MoneyLine!$A$1:$K$33,7,FALSE)</f>
        <v>121.01880952380951</v>
      </c>
      <c r="J2583">
        <f>VLOOKUP(B2583,MoneyLine!$A$1:$K$33,7,FALSE)</f>
        <v>101.00309523809524</v>
      </c>
      <c r="K2583">
        <f>VLOOKUP(B2583,MoneyLine!$A$1:$K$33,11,FALSE)</f>
        <v>6.8149999999999995</v>
      </c>
      <c r="L2583">
        <f>VLOOKUP(B2583,MoneyLine!$A$1:$D$33,4,FALSE)</f>
        <v>52.277999999999999</v>
      </c>
      <c r="M2583">
        <f>VLOOKUP(D2583,MoneyLine!$A$1:$K$33,11,FALSE)</f>
        <v>15.838749999999997</v>
      </c>
      <c r="N2583">
        <f>VLOOKUP(D2583,MoneyLine!$A$1:$D$33,4,FALSE)</f>
        <v>52.685499999999998</v>
      </c>
      <c r="O2583">
        <f>VLOOKUP(D2583,MoneyLine!$A$1:$Q$33,14,FALSE)</f>
        <v>85.286666666666662</v>
      </c>
      <c r="P2583">
        <f>VLOOKUP(B2583,MoneyLine!$A$1:$Q$33,17,FALSE)</f>
        <v>22.973095238095237</v>
      </c>
      <c r="Q2583">
        <f>VLOOKUP(B2583,MoneyLine!$A$1:$K$33,10,FALSE)</f>
        <v>43.088928571428575</v>
      </c>
      <c r="R2583">
        <f>VLOOKUP(B2583,MoneyLine!$A$1:$Q$33,14,FALSE)</f>
        <v>66.898333333333312</v>
      </c>
      <c r="S2583">
        <f>VLOOKUP(D2583,MoneyLine!$A$1:$Q$33,17,FALSE)</f>
        <v>15.627619047619051</v>
      </c>
      <c r="T2583">
        <f>VLOOKUP(D2583,MoneyLine!$A$1:$K$33,10,FALSE)</f>
        <v>10.4975</v>
      </c>
      <c r="V2583">
        <f>HomTotReg.!$B$17+(test!O2583*HomTotReg.!$B$18+HomTotReg.!$B$19*test!P2583+test!Q2583*HomTotReg.!$B$20)</f>
        <v>2.9290186372013354</v>
      </c>
      <c r="W2583">
        <f>VisTotReg.!$B$17+(VisTotReg.!$B$18*test!R2583+test!S2583*VisTotReg.!$B$19+test!T2583*VisTotReg.!$B$20)</f>
        <v>3.0107302921613623</v>
      </c>
      <c r="Y2583">
        <f>'MoneyLine Reg. 1'!$B$17+('MoneyLine Reg. 1'!$B$18*test!I2583+test!J2583*'MoneyLine Reg. 1'!$B$19+test!T2583*'MoneyLine Reg. 1'!$B$20+test!Q2583*'MoneyLine Reg. 1'!$B$21)</f>
        <v>1.0425882114174501E-3</v>
      </c>
      <c r="Z2583">
        <f>'MoneyLine Reg. 2'!$B$17+('MoneyLine Reg. 2'!$B$18*test!M2583+test!K2583*'MoneyLine Reg. 2'!$B$19+'MoneyLine Reg. 2'!$B$20*test!L2583+test!N2583*'MoneyLine Reg. 2'!$B$21)</f>
        <v>0.75437964327537044</v>
      </c>
    </row>
    <row r="2584" spans="1:26" x14ac:dyDescent="0.3">
      <c r="A2584" s="8">
        <v>45395</v>
      </c>
      <c r="B2584" s="6" t="s">
        <v>34</v>
      </c>
      <c r="C2584" s="6"/>
      <c r="D2584" s="6" t="s">
        <v>30</v>
      </c>
      <c r="I2584">
        <f>VLOOKUP(D2584,MoneyLine!$A$1:$K$33,7,FALSE)</f>
        <v>127.36857142857141</v>
      </c>
      <c r="J2584">
        <f>VLOOKUP(B2584,MoneyLine!$A$1:$K$33,7,FALSE)</f>
        <v>70.167380952380938</v>
      </c>
      <c r="K2584">
        <f>VLOOKUP(B2584,MoneyLine!$A$1:$K$33,11,FALSE)</f>
        <v>10.367500000000003</v>
      </c>
      <c r="L2584">
        <f>VLOOKUP(B2584,MoneyLine!$A$1:$D$33,4,FALSE)</f>
        <v>52.325999999999993</v>
      </c>
      <c r="M2584">
        <f>VLOOKUP(D2584,MoneyLine!$A$1:$K$33,11,FALSE)</f>
        <v>15.876249999999999</v>
      </c>
      <c r="N2584">
        <f>VLOOKUP(D2584,MoneyLine!$A$1:$D$33,4,FALSE)</f>
        <v>56.155499999999996</v>
      </c>
      <c r="O2584">
        <f>VLOOKUP(D2584,MoneyLine!$A$1:$Q$33,14,FALSE)</f>
        <v>104.57619047619046</v>
      </c>
      <c r="P2584">
        <f>VLOOKUP(B2584,MoneyLine!$A$1:$Q$33,17,FALSE)</f>
        <v>22.489285714285707</v>
      </c>
      <c r="Q2584">
        <f>VLOOKUP(B2584,MoneyLine!$A$1:$K$33,10,FALSE)</f>
        <v>29.06904761904762</v>
      </c>
      <c r="R2584">
        <f>VLOOKUP(B2584,MoneyLine!$A$1:$Q$33,14,FALSE)</f>
        <v>40.24047619047618</v>
      </c>
      <c r="S2584">
        <f>VLOOKUP(D2584,MoneyLine!$A$1:$Q$33,17,FALSE)</f>
        <v>21.976904761904766</v>
      </c>
      <c r="T2584">
        <f>VLOOKUP(D2584,MoneyLine!$A$1:$K$33,10,FALSE)</f>
        <v>-0.45761904761904759</v>
      </c>
      <c r="V2584">
        <f>HomTotReg.!$B$17+(test!O2584*HomTotReg.!$B$18+HomTotReg.!$B$19*test!P2584+test!Q2584*HomTotReg.!$B$20)</f>
        <v>3.2928781598365773</v>
      </c>
      <c r="W2584">
        <f>VisTotReg.!$B$17+(VisTotReg.!$B$18*test!R2584+test!S2584*VisTotReg.!$B$19+test!T2584*VisTotReg.!$B$20)</f>
        <v>2.7992383867196367</v>
      </c>
      <c r="Y2584">
        <f>'MoneyLine Reg. 1'!$B$17+('MoneyLine Reg. 1'!$B$18*test!I2584+test!J2584*'MoneyLine Reg. 1'!$B$19+test!T2584*'MoneyLine Reg. 1'!$B$20+test!Q2584*'MoneyLine Reg. 1'!$B$21)</f>
        <v>0.4069127862371833</v>
      </c>
      <c r="Z2584">
        <f>'MoneyLine Reg. 2'!$B$17+('MoneyLine Reg. 2'!$B$18*test!M2584+test!K2584*'MoneyLine Reg. 2'!$B$19+'MoneyLine Reg. 2'!$B$20*test!L2584+test!N2584*'MoneyLine Reg. 2'!$B$21)</f>
        <v>0.79183052735462001</v>
      </c>
    </row>
    <row r="2585" spans="1:26" x14ac:dyDescent="0.3">
      <c r="A2585" s="9">
        <v>45395</v>
      </c>
      <c r="B2585" s="7" t="s">
        <v>8</v>
      </c>
      <c r="C2585" s="7"/>
      <c r="D2585" s="7" t="s">
        <v>9</v>
      </c>
      <c r="I2585">
        <f>VLOOKUP(D2585,MoneyLine!$A$1:$K$33,7,FALSE)</f>
        <v>154.76523809523809</v>
      </c>
      <c r="J2585">
        <f>VLOOKUP(B2585,MoneyLine!$A$1:$K$33,7,FALSE)</f>
        <v>158.14214285714286</v>
      </c>
      <c r="K2585">
        <f>VLOOKUP(B2585,MoneyLine!$A$1:$K$33,11,FALSE)</f>
        <v>11.611250000000004</v>
      </c>
      <c r="L2585">
        <f>VLOOKUP(B2585,MoneyLine!$A$1:$D$33,4,FALSE)</f>
        <v>49.862499999999997</v>
      </c>
      <c r="M2585">
        <f>VLOOKUP(D2585,MoneyLine!$A$1:$K$33,11,FALSE)</f>
        <v>17.220000000000002</v>
      </c>
      <c r="N2585">
        <f>VLOOKUP(D2585,MoneyLine!$A$1:$D$33,4,FALSE)</f>
        <v>58.933</v>
      </c>
      <c r="O2585">
        <f>VLOOKUP(D2585,MoneyLine!$A$1:$Q$33,14,FALSE)</f>
        <v>117.61833333333333</v>
      </c>
      <c r="P2585">
        <f>VLOOKUP(B2585,MoneyLine!$A$1:$Q$33,17,FALSE)</f>
        <v>14.067142857142855</v>
      </c>
      <c r="Q2585">
        <f>VLOOKUP(B2585,MoneyLine!$A$1:$K$33,10,FALSE)</f>
        <v>21.027261904761904</v>
      </c>
      <c r="R2585">
        <f>VLOOKUP(B2585,MoneyLine!$A$1:$Q$33,14,FALSE)</f>
        <v>125.46428571428571</v>
      </c>
      <c r="S2585">
        <f>VLOOKUP(D2585,MoneyLine!$A$1:$Q$33,17,FALSE)</f>
        <v>29.393333333333338</v>
      </c>
      <c r="T2585">
        <f>VLOOKUP(D2585,MoneyLine!$A$1:$K$33,10,FALSE)</f>
        <v>-2.4774999999999996</v>
      </c>
      <c r="V2585">
        <f>HomTotReg.!$B$17+(test!O2585*HomTotReg.!$B$18+HomTotReg.!$B$19*test!P2585+test!Q2585*HomTotReg.!$B$20)</f>
        <v>3.608826735470164</v>
      </c>
      <c r="W2585">
        <f>VisTotReg.!$B$17+(VisTotReg.!$B$18*test!R2585+test!S2585*VisTotReg.!$B$19+test!T2585*VisTotReg.!$B$20)</f>
        <v>3.7737422758641879</v>
      </c>
      <c r="Y2585">
        <f>'MoneyLine Reg. 1'!$B$17+('MoneyLine Reg. 1'!$B$18*test!I2585+test!J2585*'MoneyLine Reg. 1'!$B$19+test!T2585*'MoneyLine Reg. 1'!$B$20+test!Q2585*'MoneyLine Reg. 1'!$B$21)</f>
        <v>-0.28488442955467308</v>
      </c>
      <c r="Z2585">
        <f>'MoneyLine Reg. 2'!$B$17+('MoneyLine Reg. 2'!$B$18*test!M2585+test!K2585*'MoneyLine Reg. 2'!$B$19+'MoneyLine Reg. 2'!$B$20*test!L2585+test!N2585*'MoneyLine Reg. 2'!$B$21)</f>
        <v>1.1844199146557286</v>
      </c>
    </row>
    <row r="2586" spans="1:26" x14ac:dyDescent="0.3">
      <c r="A2586" s="8">
        <v>45395</v>
      </c>
      <c r="B2586" s="6" t="s">
        <v>13</v>
      </c>
      <c r="C2586" s="6"/>
      <c r="D2586" s="6" t="s">
        <v>31</v>
      </c>
      <c r="I2586">
        <f>VLOOKUP(D2586,MoneyLine!$A$1:$K$33,7,FALSE)</f>
        <v>130.13119047619048</v>
      </c>
      <c r="J2586">
        <f>VLOOKUP(B2586,MoneyLine!$A$1:$K$33,7,FALSE)</f>
        <v>52.757857142857148</v>
      </c>
      <c r="K2586">
        <f>VLOOKUP(B2586,MoneyLine!$A$1:$K$33,11,FALSE)</f>
        <v>5.03125</v>
      </c>
      <c r="L2586">
        <f>VLOOKUP(B2586,MoneyLine!$A$1:$D$33,4,FALSE)</f>
        <v>47.964499999999994</v>
      </c>
      <c r="M2586">
        <f>VLOOKUP(D2586,MoneyLine!$A$1:$K$33,11,FALSE)</f>
        <v>13.114999999999997</v>
      </c>
      <c r="N2586">
        <f>VLOOKUP(D2586,MoneyLine!$A$1:$D$33,4,FALSE)</f>
        <v>55.725999999999999</v>
      </c>
      <c r="O2586">
        <f>VLOOKUP(D2586,MoneyLine!$A$1:$Q$33,14,FALSE)</f>
        <v>91.865476190476173</v>
      </c>
      <c r="P2586">
        <f>VLOOKUP(B2586,MoneyLine!$A$1:$Q$33,17,FALSE)</f>
        <v>6.5440476190476176</v>
      </c>
      <c r="Q2586">
        <f>VLOOKUP(B2586,MoneyLine!$A$1:$K$33,10,FALSE)</f>
        <v>-4.3963095238095242</v>
      </c>
      <c r="R2586">
        <f>VLOOKUP(B2586,MoneyLine!$A$1:$Q$33,14,FALSE)</f>
        <v>36.921904761904756</v>
      </c>
      <c r="S2586">
        <f>VLOOKUP(D2586,MoneyLine!$A$1:$Q$33,17,FALSE)</f>
        <v>29.228333333333332</v>
      </c>
      <c r="T2586">
        <f>VLOOKUP(D2586,MoneyLine!$A$1:$K$33,10,FALSE)</f>
        <v>31.447738095238101</v>
      </c>
      <c r="V2586">
        <f>HomTotReg.!$B$17+(test!O2586*HomTotReg.!$B$18+HomTotReg.!$B$19*test!P2586+test!Q2586*HomTotReg.!$B$20)</f>
        <v>3.6962586600649474</v>
      </c>
      <c r="W2586">
        <f>VisTotReg.!$B$17+(VisTotReg.!$B$18*test!R2586+test!S2586*VisTotReg.!$B$19+test!T2586*VisTotReg.!$B$20)</f>
        <v>2.2254465790908471</v>
      </c>
      <c r="Y2586">
        <f>'MoneyLine Reg. 1'!$B$17+('MoneyLine Reg. 1'!$B$18*test!I2586+test!J2586*'MoneyLine Reg. 1'!$B$19+test!T2586*'MoneyLine Reg. 1'!$B$20+test!Q2586*'MoneyLine Reg. 1'!$B$21)</f>
        <v>1.4109907776156407</v>
      </c>
      <c r="Z2586">
        <f>'MoneyLine Reg. 2'!$B$17+('MoneyLine Reg. 2'!$B$18*test!M2586+test!K2586*'MoneyLine Reg. 2'!$B$19+'MoneyLine Reg. 2'!$B$20*test!L2586+test!N2586*'MoneyLine Reg. 2'!$B$21)</f>
        <v>1.2352970635119207</v>
      </c>
    </row>
    <row r="2587" spans="1:26" x14ac:dyDescent="0.3">
      <c r="A2587" s="9">
        <v>45395</v>
      </c>
      <c r="B2587" s="7" t="s">
        <v>26</v>
      </c>
      <c r="C2587" s="7"/>
      <c r="D2587" s="7" t="s">
        <v>29</v>
      </c>
      <c r="I2587">
        <f>VLOOKUP(D2587,MoneyLine!$A$1:$K$33,7,FALSE)</f>
        <v>120.64333333333332</v>
      </c>
      <c r="J2587">
        <f>VLOOKUP(B2587,MoneyLine!$A$1:$K$33,7,FALSE)</f>
        <v>2.4278571428571381</v>
      </c>
      <c r="K2587">
        <f>VLOOKUP(B2587,MoneyLine!$A$1:$K$33,11,FALSE)</f>
        <v>7.2874999999999996</v>
      </c>
      <c r="L2587">
        <f>VLOOKUP(B2587,MoneyLine!$A$1:$D$33,4,FALSE)</f>
        <v>44.772500000000001</v>
      </c>
      <c r="M2587">
        <f>VLOOKUP(D2587,MoneyLine!$A$1:$K$33,11,FALSE)</f>
        <v>13.331249999999997</v>
      </c>
      <c r="N2587">
        <f>VLOOKUP(D2587,MoneyLine!$A$1:$D$33,4,FALSE)</f>
        <v>55.3095</v>
      </c>
      <c r="O2587">
        <f>VLOOKUP(D2587,MoneyLine!$A$1:$Q$33,14,FALSE)</f>
        <v>76.355714285714271</v>
      </c>
      <c r="P2587">
        <f>VLOOKUP(B2587,MoneyLine!$A$1:$Q$33,17,FALSE)</f>
        <v>-8.321428571428573</v>
      </c>
      <c r="Q2587">
        <f>VLOOKUP(B2587,MoneyLine!$A$1:$K$33,10,FALSE)</f>
        <v>13.537738095238096</v>
      </c>
      <c r="R2587">
        <f>VLOOKUP(B2587,MoneyLine!$A$1:$Q$33,14,FALSE)</f>
        <v>21.040476190476188</v>
      </c>
      <c r="S2587">
        <f>VLOOKUP(D2587,MoneyLine!$A$1:$Q$33,17,FALSE)</f>
        <v>28.97</v>
      </c>
      <c r="T2587">
        <f>VLOOKUP(D2587,MoneyLine!$A$1:$K$33,10,FALSE)</f>
        <v>20.598452380952381</v>
      </c>
      <c r="V2587">
        <f>HomTotReg.!$B$17+(test!O2587*HomTotReg.!$B$18+HomTotReg.!$B$19*test!P2587+test!Q2587*HomTotReg.!$B$20)</f>
        <v>3.491905223063136</v>
      </c>
      <c r="W2587">
        <f>VisTotReg.!$B$17+(VisTotReg.!$B$18*test!R2587+test!S2587*VisTotReg.!$B$19+test!T2587*VisTotReg.!$B$20)</f>
        <v>2.1991224883713767</v>
      </c>
      <c r="Y2587">
        <f>'MoneyLine Reg. 1'!$B$17+('MoneyLine Reg. 1'!$B$18*test!I2587+test!J2587*'MoneyLine Reg. 1'!$B$19+test!T2587*'MoneyLine Reg. 1'!$B$20+test!Q2587*'MoneyLine Reg. 1'!$B$21)</f>
        <v>1.5677453592427695</v>
      </c>
      <c r="Z2587">
        <f>'MoneyLine Reg. 2'!$B$17+('MoneyLine Reg. 2'!$B$18*test!M2587+test!K2587*'MoneyLine Reg. 2'!$B$19+'MoneyLine Reg. 2'!$B$20*test!L2587+test!N2587*'MoneyLine Reg. 2'!$B$21)</f>
        <v>1.3268430251839218</v>
      </c>
    </row>
    <row r="2588" spans="1:26" x14ac:dyDescent="0.3">
      <c r="A2588" s="8">
        <v>45395</v>
      </c>
      <c r="B2588" s="6" t="s">
        <v>20</v>
      </c>
      <c r="C2588" s="6"/>
      <c r="D2588" s="6" t="s">
        <v>21</v>
      </c>
      <c r="I2588">
        <f>VLOOKUP(D2588,MoneyLine!$A$1:$K$33,7,FALSE)</f>
        <v>81.149285714285725</v>
      </c>
      <c r="J2588">
        <f>VLOOKUP(B2588,MoneyLine!$A$1:$K$33,7,FALSE)</f>
        <v>53.481666666666655</v>
      </c>
      <c r="K2588">
        <f>VLOOKUP(B2588,MoneyLine!$A$1:$K$33,11,FALSE)</f>
        <v>4.7974999999999994</v>
      </c>
      <c r="L2588">
        <f>VLOOKUP(B2588,MoneyLine!$A$1:$D$33,4,FALSE)</f>
        <v>46.0565</v>
      </c>
      <c r="M2588">
        <f>VLOOKUP(D2588,MoneyLine!$A$1:$K$33,11,FALSE)</f>
        <v>9.1225000000000005</v>
      </c>
      <c r="N2588">
        <f>VLOOKUP(D2588,MoneyLine!$A$1:$D$33,4,FALSE)</f>
        <v>51.807999999999993</v>
      </c>
      <c r="O2588">
        <f>VLOOKUP(D2588,MoneyLine!$A$1:$Q$33,14,FALSE)</f>
        <v>65.387857142857143</v>
      </c>
      <c r="P2588">
        <f>VLOOKUP(B2588,MoneyLine!$A$1:$Q$33,17,FALSE)</f>
        <v>-10.467380952380953</v>
      </c>
      <c r="Q2588">
        <f>VLOOKUP(B2588,MoneyLine!$A$1:$K$33,10,FALSE)</f>
        <v>1.6524999999999999</v>
      </c>
      <c r="R2588">
        <f>VLOOKUP(B2588,MoneyLine!$A$1:$Q$33,14,FALSE)</f>
        <v>58.340238095238099</v>
      </c>
      <c r="S2588">
        <f>VLOOKUP(D2588,MoneyLine!$A$1:$Q$33,17,FALSE)</f>
        <v>7.3759523809523806</v>
      </c>
      <c r="T2588">
        <f>VLOOKUP(D2588,MoneyLine!$A$1:$K$33,10,FALSE)</f>
        <v>8.0371428571428574</v>
      </c>
      <c r="V2588">
        <f>HomTotReg.!$B$17+(test!O2588*HomTotReg.!$B$18+HomTotReg.!$B$19*test!P2588+test!Q2588*HomTotReg.!$B$20)</f>
        <v>3.5295896193968126</v>
      </c>
      <c r="W2588">
        <f>VisTotReg.!$B$17+(VisTotReg.!$B$18*test!R2588+test!S2588*VisTotReg.!$B$19+test!T2588*VisTotReg.!$B$20)</f>
        <v>3.0190045247001001</v>
      </c>
      <c r="Y2588">
        <f>'MoneyLine Reg. 1'!$B$17+('MoneyLine Reg. 1'!$B$18*test!I2588+test!J2588*'MoneyLine Reg. 1'!$B$19+test!T2588*'MoneyLine Reg. 1'!$B$20+test!Q2588*'MoneyLine Reg. 1'!$B$21)</f>
        <v>0.53813805553098026</v>
      </c>
      <c r="Z2588">
        <f>'MoneyLine Reg. 2'!$B$17+('MoneyLine Reg. 2'!$B$18*test!M2588+test!K2588*'MoneyLine Reg. 2'!$B$19+'MoneyLine Reg. 2'!$B$20*test!L2588+test!N2588*'MoneyLine Reg. 2'!$B$21)</f>
        <v>0.87024037351930073</v>
      </c>
    </row>
    <row r="2589" spans="1:26" x14ac:dyDescent="0.3">
      <c r="A2589" s="9">
        <v>45395</v>
      </c>
      <c r="B2589" s="7" t="s">
        <v>16</v>
      </c>
      <c r="C2589" s="7"/>
      <c r="D2589" s="7" t="s">
        <v>17</v>
      </c>
      <c r="I2589">
        <f>VLOOKUP(D2589,MoneyLine!$A$1:$K$33,7,FALSE)</f>
        <v>126.67</v>
      </c>
      <c r="J2589">
        <f>VLOOKUP(B2589,MoneyLine!$A$1:$K$33,7,FALSE)</f>
        <v>64.561666666666639</v>
      </c>
      <c r="K2589">
        <f>VLOOKUP(B2589,MoneyLine!$A$1:$K$33,11,FALSE)</f>
        <v>10.3225</v>
      </c>
      <c r="L2589">
        <f>VLOOKUP(B2589,MoneyLine!$A$1:$D$33,4,FALSE)</f>
        <v>48.538999999999994</v>
      </c>
      <c r="M2589">
        <f>VLOOKUP(D2589,MoneyLine!$A$1:$K$33,11,FALSE)</f>
        <v>19.922499999999999</v>
      </c>
      <c r="N2589">
        <f>VLOOKUP(D2589,MoneyLine!$A$1:$D$33,4,FALSE)</f>
        <v>49.902000000000001</v>
      </c>
      <c r="O2589">
        <f>VLOOKUP(D2589,MoneyLine!$A$1:$Q$33,14,FALSE)</f>
        <v>104.88261904761904</v>
      </c>
      <c r="P2589">
        <f>VLOOKUP(B2589,MoneyLine!$A$1:$Q$33,17,FALSE)</f>
        <v>-17.098809523809521</v>
      </c>
      <c r="Q2589">
        <f>VLOOKUP(B2589,MoneyLine!$A$1:$K$33,10,FALSE)</f>
        <v>17.131547619047623</v>
      </c>
      <c r="R2589">
        <f>VLOOKUP(B2589,MoneyLine!$A$1:$Q$33,14,FALSE)</f>
        <v>75.591190476190462</v>
      </c>
      <c r="S2589">
        <f>VLOOKUP(D2589,MoneyLine!$A$1:$Q$33,17,FALSE)</f>
        <v>9.6223809523809507</v>
      </c>
      <c r="T2589">
        <f>VLOOKUP(D2589,MoneyLine!$A$1:$K$33,10,FALSE)</f>
        <v>23.209285714285713</v>
      </c>
      <c r="V2589">
        <f>HomTotReg.!$B$17+(test!O2589*HomTotReg.!$B$18+HomTotReg.!$B$19*test!P2589+test!Q2589*HomTotReg.!$B$20)</f>
        <v>3.8472346125139474</v>
      </c>
      <c r="W2589">
        <f>VisTotReg.!$B$17+(VisTotReg.!$B$18*test!R2589+test!S2589*VisTotReg.!$B$19+test!T2589*VisTotReg.!$B$20)</f>
        <v>2.9801990928031494</v>
      </c>
      <c r="Y2589">
        <f>'MoneyLine Reg. 1'!$B$17+('MoneyLine Reg. 1'!$B$18*test!I2589+test!J2589*'MoneyLine Reg. 1'!$B$19+test!T2589*'MoneyLine Reg. 1'!$B$20+test!Q2589*'MoneyLine Reg. 1'!$B$21)</f>
        <v>0.91168618681688052</v>
      </c>
      <c r="Z2589">
        <f>'MoneyLine Reg. 2'!$B$17+('MoneyLine Reg. 2'!$B$18*test!M2589+test!K2589*'MoneyLine Reg. 2'!$B$19+'MoneyLine Reg. 2'!$B$20*test!L2589+test!N2589*'MoneyLine Reg. 2'!$B$21)</f>
        <v>0.88040380358248482</v>
      </c>
    </row>
    <row r="2590" spans="1:26" x14ac:dyDescent="0.3">
      <c r="A2590" s="8">
        <v>45395</v>
      </c>
      <c r="B2590" s="6" t="s">
        <v>33</v>
      </c>
      <c r="C2590" s="6"/>
      <c r="D2590" s="6" t="s">
        <v>32</v>
      </c>
      <c r="I2590">
        <f>VLOOKUP(D2590,MoneyLine!$A$1:$K$33,7,FALSE)</f>
        <v>91.395238095238099</v>
      </c>
      <c r="J2590">
        <f>VLOOKUP(B2590,MoneyLine!$A$1:$K$33,7,FALSE)</f>
        <v>35.906904761904762</v>
      </c>
      <c r="K2590">
        <f>VLOOKUP(B2590,MoneyLine!$A$1:$K$33,11,FALSE)</f>
        <v>3.707499999999996</v>
      </c>
      <c r="L2590">
        <f>VLOOKUP(B2590,MoneyLine!$A$1:$D$33,4,FALSE)</f>
        <v>47.251999999999995</v>
      </c>
      <c r="M2590">
        <f>VLOOKUP(D2590,MoneyLine!$A$1:$K$33,11,FALSE)</f>
        <v>4.9549999999999983</v>
      </c>
      <c r="N2590">
        <f>VLOOKUP(D2590,MoneyLine!$A$1:$D$33,4,FALSE)</f>
        <v>47.241</v>
      </c>
      <c r="O2590">
        <f>VLOOKUP(D2590,MoneyLine!$A$1:$Q$33,14,FALSE)</f>
        <v>85.390952380952371</v>
      </c>
      <c r="P2590">
        <f>VLOOKUP(B2590,MoneyLine!$A$1:$Q$33,17,FALSE)</f>
        <v>-16.226190476190478</v>
      </c>
      <c r="Q2590">
        <f>VLOOKUP(B2590,MoneyLine!$A$1:$K$33,10,FALSE)</f>
        <v>29.473928571428576</v>
      </c>
      <c r="R2590">
        <f>VLOOKUP(B2590,MoneyLine!$A$1:$Q$33,14,FALSE)</f>
        <v>44.759523809523806</v>
      </c>
      <c r="S2590">
        <f>VLOOKUP(D2590,MoneyLine!$A$1:$Q$33,17,FALSE)</f>
        <v>-9.4788095238095256</v>
      </c>
      <c r="T2590">
        <f>VLOOKUP(D2590,MoneyLine!$A$1:$K$33,10,FALSE)</f>
        <v>-16.679047619047623</v>
      </c>
      <c r="V2590">
        <f>HomTotReg.!$B$17+(test!O2590*HomTotReg.!$B$18+HomTotReg.!$B$19*test!P2590+test!Q2590*HomTotReg.!$B$20)</f>
        <v>3.4956094517027934</v>
      </c>
      <c r="W2590">
        <f>VisTotReg.!$B$17+(VisTotReg.!$B$18*test!R2590+test!S2590*VisTotReg.!$B$19+test!T2590*VisTotReg.!$B$20)</f>
        <v>3.3720980027995111</v>
      </c>
      <c r="Y2590">
        <f>'MoneyLine Reg. 1'!$B$17+('MoneyLine Reg. 1'!$B$18*test!I2590+test!J2590*'MoneyLine Reg. 1'!$B$19+test!T2590*'MoneyLine Reg. 1'!$B$20+test!Q2590*'MoneyLine Reg. 1'!$B$21)</f>
        <v>0.22025677706497032</v>
      </c>
      <c r="Z2590">
        <f>'MoneyLine Reg. 2'!$B$17+('MoneyLine Reg. 2'!$B$18*test!M2590+test!K2590*'MoneyLine Reg. 2'!$B$19+'MoneyLine Reg. 2'!$B$20*test!L2590+test!N2590*'MoneyLine Reg. 2'!$B$21)</f>
        <v>0.26458081187880289</v>
      </c>
    </row>
    <row r="2591" spans="1:26" x14ac:dyDescent="0.3">
      <c r="A2591" s="9">
        <v>45395</v>
      </c>
      <c r="B2591" s="7" t="s">
        <v>15</v>
      </c>
      <c r="C2591" s="7"/>
      <c r="D2591" s="7" t="s">
        <v>4</v>
      </c>
      <c r="I2591">
        <f>VLOOKUP(D2591,MoneyLine!$A$1:$K$33,7,FALSE)</f>
        <v>71.288571428571402</v>
      </c>
      <c r="J2591">
        <f>VLOOKUP(B2591,MoneyLine!$A$1:$K$33,7,FALSE)</f>
        <v>101.46142857142856</v>
      </c>
      <c r="K2591">
        <f>VLOOKUP(B2591,MoneyLine!$A$1:$K$33,11,FALSE)</f>
        <v>16.143749999999997</v>
      </c>
      <c r="L2591">
        <f>VLOOKUP(B2591,MoneyLine!$A$1:$D$33,4,FALSE)</f>
        <v>52.539000000000001</v>
      </c>
      <c r="M2591">
        <f>VLOOKUP(D2591,MoneyLine!$A$1:$K$33,11,FALSE)</f>
        <v>4.0925000000000029</v>
      </c>
      <c r="N2591">
        <f>VLOOKUP(D2591,MoneyLine!$A$1:$D$33,4,FALSE)</f>
        <v>50.962499999999999</v>
      </c>
      <c r="O2591">
        <f>VLOOKUP(D2591,MoneyLine!$A$1:$Q$33,14,FALSE)</f>
        <v>28.298571428571432</v>
      </c>
      <c r="P2591">
        <f>VLOOKUP(B2591,MoneyLine!$A$1:$Q$33,17,FALSE)</f>
        <v>16.578095238095237</v>
      </c>
      <c r="Q2591">
        <f>VLOOKUP(B2591,MoneyLine!$A$1:$K$33,10,FALSE)</f>
        <v>-8.7532142857142858</v>
      </c>
      <c r="R2591">
        <f>VLOOKUP(B2591,MoneyLine!$A$1:$Q$33,14,FALSE)</f>
        <v>76.89928571428571</v>
      </c>
      <c r="S2591">
        <f>VLOOKUP(D2591,MoneyLine!$A$1:$Q$33,17,FALSE)</f>
        <v>33.857619047619039</v>
      </c>
      <c r="T2591">
        <f>VLOOKUP(D2591,MoneyLine!$A$1:$K$33,10,FALSE)</f>
        <v>21.901309523809527</v>
      </c>
      <c r="V2591">
        <f>HomTotReg.!$B$17+(test!O2591*HomTotReg.!$B$18+HomTotReg.!$B$19*test!P2591+test!Q2591*HomTotReg.!$B$20)</f>
        <v>2.9651502255369326</v>
      </c>
      <c r="W2591">
        <f>VisTotReg.!$B$17+(VisTotReg.!$B$18*test!R2591+test!S2591*VisTotReg.!$B$19+test!T2591*VisTotReg.!$B$20)</f>
        <v>2.7989332862737326</v>
      </c>
      <c r="Y2591">
        <f>'MoneyLine Reg. 1'!$B$17+('MoneyLine Reg. 1'!$B$18*test!I2591+test!J2591*'MoneyLine Reg. 1'!$B$19+test!T2591*'MoneyLine Reg. 1'!$B$20+test!Q2591*'MoneyLine Reg. 1'!$B$21)</f>
        <v>0.18524645361749625</v>
      </c>
      <c r="Z2591">
        <f>'MoneyLine Reg. 2'!$B$17+('MoneyLine Reg. 2'!$B$18*test!M2591+test!K2591*'MoneyLine Reg. 2'!$B$19+'MoneyLine Reg. 2'!$B$20*test!L2591+test!N2591*'MoneyLine Reg. 2'!$B$21)</f>
        <v>-0.65169740669483245</v>
      </c>
    </row>
    <row r="2592" spans="1:26" x14ac:dyDescent="0.3">
      <c r="A2592" s="8">
        <v>45395</v>
      </c>
      <c r="B2592" s="6" t="s">
        <v>14</v>
      </c>
      <c r="C2592" s="6"/>
      <c r="D2592" s="6" t="s">
        <v>3</v>
      </c>
      <c r="I2592">
        <f>VLOOKUP(D2592,MoneyLine!$A$1:$K$33,7,FALSE)</f>
        <v>103.61880952380953</v>
      </c>
      <c r="J2592">
        <f>VLOOKUP(B2592,MoneyLine!$A$1:$K$33,7,FALSE)</f>
        <v>85.562619047619037</v>
      </c>
      <c r="K2592">
        <f>VLOOKUP(B2592,MoneyLine!$A$1:$K$33,11,FALSE)</f>
        <v>19.403750000000002</v>
      </c>
      <c r="L2592">
        <f>VLOOKUP(B2592,MoneyLine!$A$1:$D$33,4,FALSE)</f>
        <v>49.788499999999999</v>
      </c>
      <c r="M2592">
        <f>VLOOKUP(D2592,MoneyLine!$A$1:$K$33,11,FALSE)</f>
        <v>6.7725000000000009</v>
      </c>
      <c r="N2592">
        <f>VLOOKUP(D2592,MoneyLine!$A$1:$D$33,4,FALSE)</f>
        <v>53.618500000000004</v>
      </c>
      <c r="O2592">
        <f>VLOOKUP(D2592,MoneyLine!$A$1:$Q$33,14,FALSE)</f>
        <v>76.556190476190451</v>
      </c>
      <c r="P2592">
        <f>VLOOKUP(B2592,MoneyLine!$A$1:$Q$33,17,FALSE)</f>
        <v>-3.2247619047619036</v>
      </c>
      <c r="Q2592">
        <f>VLOOKUP(B2592,MoneyLine!$A$1:$K$33,10,FALSE)</f>
        <v>24.058452380952382</v>
      </c>
      <c r="R2592">
        <f>VLOOKUP(B2592,MoneyLine!$A$1:$Q$33,14,FALSE)</f>
        <v>87.124523809523808</v>
      </c>
      <c r="S2592">
        <f>VLOOKUP(D2592,MoneyLine!$A$1:$Q$33,17,FALSE)</f>
        <v>15.725476190476186</v>
      </c>
      <c r="T2592">
        <f>VLOOKUP(D2592,MoneyLine!$A$1:$K$33,10,FALSE)</f>
        <v>34.368214285714288</v>
      </c>
      <c r="V2592">
        <f>HomTotReg.!$B$17+(test!O2592*HomTotReg.!$B$18+HomTotReg.!$B$19*test!P2592+test!Q2592*HomTotReg.!$B$20)</f>
        <v>3.3240307310284933</v>
      </c>
      <c r="W2592">
        <f>VisTotReg.!$B$17+(VisTotReg.!$B$18*test!R2592+test!S2592*VisTotReg.!$B$19+test!T2592*VisTotReg.!$B$20)</f>
        <v>2.8982872066868954</v>
      </c>
      <c r="Y2592">
        <f>'MoneyLine Reg. 1'!$B$17+('MoneyLine Reg. 1'!$B$18*test!I2592+test!J2592*'MoneyLine Reg. 1'!$B$19+test!T2592*'MoneyLine Reg. 1'!$B$20+test!Q2592*'MoneyLine Reg. 1'!$B$21)</f>
        <v>0.52920677984078635</v>
      </c>
      <c r="Z2592">
        <f>'MoneyLine Reg. 2'!$B$17+('MoneyLine Reg. 2'!$B$18*test!M2592+test!K2592*'MoneyLine Reg. 2'!$B$19+'MoneyLine Reg. 2'!$B$20*test!L2592+test!N2592*'MoneyLine Reg. 2'!$B$21)</f>
        <v>-0.28319754572740052</v>
      </c>
    </row>
    <row r="2593" spans="1:26" x14ac:dyDescent="0.3">
      <c r="A2593" s="9">
        <v>45395</v>
      </c>
      <c r="B2593" s="7" t="s">
        <v>28</v>
      </c>
      <c r="C2593" s="7"/>
      <c r="D2593" s="7" t="s">
        <v>24</v>
      </c>
      <c r="I2593">
        <f>VLOOKUP(D2593,MoneyLine!$A$1:$K$33,7,FALSE)</f>
        <v>-28.852380952380948</v>
      </c>
      <c r="J2593">
        <f>VLOOKUP(B2593,MoneyLine!$A$1:$K$33,7,FALSE)</f>
        <v>60.434285714285707</v>
      </c>
      <c r="K2593">
        <f>VLOOKUP(B2593,MoneyLine!$A$1:$K$33,11,FALSE)</f>
        <v>6.9025000000000016</v>
      </c>
      <c r="L2593">
        <f>VLOOKUP(B2593,MoneyLine!$A$1:$D$33,4,FALSE)</f>
        <v>50.512499999999996</v>
      </c>
      <c r="M2593">
        <f>VLOOKUP(D2593,MoneyLine!$A$1:$K$33,11,FALSE)</f>
        <v>5.754999999999999</v>
      </c>
      <c r="N2593">
        <f>VLOOKUP(D2593,MoneyLine!$A$1:$D$33,4,FALSE)</f>
        <v>42.153999999999996</v>
      </c>
      <c r="O2593">
        <f>VLOOKUP(D2593,MoneyLine!$A$1:$Q$33,14,FALSE)</f>
        <v>7.490952380952379</v>
      </c>
      <c r="P2593">
        <f>VLOOKUP(B2593,MoneyLine!$A$1:$Q$33,17,FALSE)</f>
        <v>10.998333333333333</v>
      </c>
      <c r="Q2593">
        <f>VLOOKUP(B2593,MoneyLine!$A$1:$K$33,10,FALSE)</f>
        <v>5.5184523809523807</v>
      </c>
      <c r="R2593">
        <f>VLOOKUP(B2593,MoneyLine!$A$1:$Q$33,14,FALSE)</f>
        <v>47.296666666666667</v>
      </c>
      <c r="S2593">
        <f>VLOOKUP(D2593,MoneyLine!$A$1:$Q$33,17,FALSE)</f>
        <v>-35.079523809523806</v>
      </c>
      <c r="T2593">
        <f>VLOOKUP(D2593,MoneyLine!$A$1:$K$33,10,FALSE)</f>
        <v>-0.52404761904761887</v>
      </c>
      <c r="V2593">
        <f>HomTotReg.!$B$17+(test!O2593*HomTotReg.!$B$18+HomTotReg.!$B$19*test!P2593+test!Q2593*HomTotReg.!$B$20)</f>
        <v>2.6467009257969893</v>
      </c>
      <c r="W2593">
        <f>VisTotReg.!$B$17+(VisTotReg.!$B$18*test!R2593+test!S2593*VisTotReg.!$B$19+test!T2593*VisTotReg.!$B$20)</f>
        <v>3.3925325430167708</v>
      </c>
      <c r="Y2593">
        <f>'MoneyLine Reg. 1'!$B$17+('MoneyLine Reg. 1'!$B$18*test!I2593+test!J2593*'MoneyLine Reg. 1'!$B$19+test!T2593*'MoneyLine Reg. 1'!$B$20+test!Q2593*'MoneyLine Reg. 1'!$B$21)</f>
        <v>-0.77688946168423278</v>
      </c>
      <c r="Z2593">
        <f>'MoneyLine Reg. 2'!$B$17+('MoneyLine Reg. 2'!$B$18*test!M2593+test!K2593*'MoneyLine Reg. 2'!$B$19+'MoneyLine Reg. 2'!$B$20*test!L2593+test!N2593*'MoneyLine Reg. 2'!$B$21)</f>
        <v>-0.48300091535039735</v>
      </c>
    </row>
    <row r="2594" spans="1:26" x14ac:dyDescent="0.3">
      <c r="A2594" s="8">
        <v>45395</v>
      </c>
      <c r="B2594" s="6" t="s">
        <v>19</v>
      </c>
      <c r="C2594" s="6"/>
      <c r="D2594" s="6" t="s">
        <v>5</v>
      </c>
      <c r="I2594">
        <f>VLOOKUP(D2594,MoneyLine!$A$1:$K$33,7,FALSE)</f>
        <v>92.519047619047612</v>
      </c>
      <c r="J2594">
        <f>VLOOKUP(B2594,MoneyLine!$A$1:$K$33,7,FALSE)</f>
        <v>99.267142857142858</v>
      </c>
      <c r="K2594">
        <f>VLOOKUP(B2594,MoneyLine!$A$1:$K$33,11,FALSE)</f>
        <v>11.873749999999998</v>
      </c>
      <c r="L2594">
        <f>VLOOKUP(B2594,MoneyLine!$A$1:$D$33,4,FALSE)</f>
        <v>44.580500000000001</v>
      </c>
      <c r="M2594">
        <f>VLOOKUP(D2594,MoneyLine!$A$1:$K$33,11,FALSE)</f>
        <v>15.5725</v>
      </c>
      <c r="N2594">
        <f>VLOOKUP(D2594,MoneyLine!$A$1:$D$33,4,FALSE)</f>
        <v>52.448999999999998</v>
      </c>
      <c r="O2594">
        <f>VLOOKUP(D2594,MoneyLine!$A$1:$Q$33,14,FALSE)</f>
        <v>80.7392857142857</v>
      </c>
      <c r="P2594">
        <f>VLOOKUP(B2594,MoneyLine!$A$1:$Q$33,17,FALSE)</f>
        <v>-14.223571428571427</v>
      </c>
      <c r="Q2594">
        <f>VLOOKUP(B2594,MoneyLine!$A$1:$K$33,10,FALSE)</f>
        <v>-3.2023809523808761E-2</v>
      </c>
      <c r="R2594">
        <f>VLOOKUP(B2594,MoneyLine!$A$1:$Q$33,14,FALSE)</f>
        <v>93.099761904761891</v>
      </c>
      <c r="S2594">
        <f>VLOOKUP(D2594,MoneyLine!$A$1:$Q$33,17,FALSE)</f>
        <v>2.4073809523809526</v>
      </c>
      <c r="T2594">
        <f>VLOOKUP(D2594,MoneyLine!$A$1:$K$33,10,FALSE)</f>
        <v>7.11511904761905</v>
      </c>
      <c r="V2594">
        <f>HomTotReg.!$B$17+(test!O2594*HomTotReg.!$B$18+HomTotReg.!$B$19*test!P2594+test!Q2594*HomTotReg.!$B$20)</f>
        <v>3.7504492848333211</v>
      </c>
      <c r="W2594">
        <f>VisTotReg.!$B$17+(VisTotReg.!$B$18*test!R2594+test!S2594*VisTotReg.!$B$19+test!T2594*VisTotReg.!$B$20)</f>
        <v>3.4891693164304498</v>
      </c>
      <c r="Y2594">
        <f>'MoneyLine Reg. 1'!$B$17+('MoneyLine Reg. 1'!$B$18*test!I2594+test!J2594*'MoneyLine Reg. 1'!$B$19+test!T2594*'MoneyLine Reg. 1'!$B$20+test!Q2594*'MoneyLine Reg. 1'!$B$21)</f>
        <v>0.12655744830295373</v>
      </c>
      <c r="Z2594">
        <f>'MoneyLine Reg. 2'!$B$17+('MoneyLine Reg. 2'!$B$18*test!M2594+test!K2594*'MoneyLine Reg. 2'!$B$19+'MoneyLine Reg. 2'!$B$20*test!L2594+test!N2594*'MoneyLine Reg. 2'!$B$21)</f>
        <v>1.0043817431205353</v>
      </c>
    </row>
    <row r="2595" spans="1:26" x14ac:dyDescent="0.3">
      <c r="A2595" s="9">
        <v>45395</v>
      </c>
      <c r="B2595" s="7" t="s">
        <v>7</v>
      </c>
      <c r="C2595" s="7"/>
      <c r="D2595" s="7" t="s">
        <v>12</v>
      </c>
      <c r="I2595">
        <f>VLOOKUP(D2595,MoneyLine!$A$1:$K$33,7,FALSE)</f>
        <v>38.000238095238089</v>
      </c>
      <c r="J2595">
        <f>VLOOKUP(B2595,MoneyLine!$A$1:$K$33,7,FALSE)</f>
        <v>105.50714285714287</v>
      </c>
      <c r="K2595">
        <f>VLOOKUP(B2595,MoneyLine!$A$1:$K$33,11,FALSE)</f>
        <v>17.5075</v>
      </c>
      <c r="L2595">
        <f>VLOOKUP(B2595,MoneyLine!$A$1:$D$33,4,FALSE)</f>
        <v>51.216499999999996</v>
      </c>
      <c r="M2595">
        <f>VLOOKUP(D2595,MoneyLine!$A$1:$K$33,11,FALSE)</f>
        <v>5.6062500000000011</v>
      </c>
      <c r="N2595">
        <f>VLOOKUP(D2595,MoneyLine!$A$1:$D$33,4,FALSE)</f>
        <v>46.611499999999999</v>
      </c>
      <c r="O2595">
        <f>VLOOKUP(D2595,MoneyLine!$A$1:$Q$33,14,FALSE)</f>
        <v>32.669761904761899</v>
      </c>
      <c r="P2595">
        <f>VLOOKUP(B2595,MoneyLine!$A$1:$Q$33,17,FALSE)</f>
        <v>1.5838095238095231</v>
      </c>
      <c r="Q2595">
        <f>VLOOKUP(B2595,MoneyLine!$A$1:$K$33,10,FALSE)</f>
        <v>-6.0107142857142861</v>
      </c>
      <c r="R2595">
        <f>VLOOKUP(B2595,MoneyLine!$A$1:$Q$33,14,FALSE)</f>
        <v>89.021666666666647</v>
      </c>
      <c r="S2595">
        <f>VLOOKUP(D2595,MoneyLine!$A$1:$Q$33,17,FALSE)</f>
        <v>-1.7361904761904778</v>
      </c>
      <c r="T2595">
        <f>VLOOKUP(D2595,MoneyLine!$A$1:$K$33,10,FALSE)</f>
        <v>20.738571428571433</v>
      </c>
      <c r="V2595">
        <f>HomTotReg.!$B$17+(test!O2595*HomTotReg.!$B$18+HomTotReg.!$B$19*test!P2595+test!Q2595*HomTotReg.!$B$20)</f>
        <v>3.1400716877464498</v>
      </c>
      <c r="W2595">
        <f>VisTotReg.!$B$17+(VisTotReg.!$B$18*test!R2595+test!S2595*VisTotReg.!$B$19+test!T2595*VisTotReg.!$B$20)</f>
        <v>3.2771373237690433</v>
      </c>
      <c r="Y2595">
        <f>'MoneyLine Reg. 1'!$B$17+('MoneyLine Reg. 1'!$B$18*test!I2595+test!J2595*'MoneyLine Reg. 1'!$B$19+test!T2595*'MoneyLine Reg. 1'!$B$20+test!Q2595*'MoneyLine Reg. 1'!$B$21)</f>
        <v>-0.23102851882287412</v>
      </c>
      <c r="Z2595">
        <f>'MoneyLine Reg. 2'!$B$17+('MoneyLine Reg. 2'!$B$18*test!M2595+test!K2595*'MoneyLine Reg. 2'!$B$19+'MoneyLine Reg. 2'!$B$20*test!L2595+test!N2595*'MoneyLine Reg. 2'!$B$21)</f>
        <v>-0.85023766063354023</v>
      </c>
    </row>
    <row r="2596" spans="1:26" x14ac:dyDescent="0.3">
      <c r="A2596" s="8">
        <v>45396</v>
      </c>
      <c r="B2596" s="6" t="s">
        <v>25</v>
      </c>
      <c r="C2596" s="6"/>
      <c r="D2596" s="6" t="s">
        <v>22</v>
      </c>
      <c r="I2596">
        <f>VLOOKUP(D2596,MoneyLine!$A$1:$K$33,7,FALSE)</f>
        <v>73.279761904761898</v>
      </c>
      <c r="J2596">
        <f>VLOOKUP(B2596,MoneyLine!$A$1:$K$33,7,FALSE)</f>
        <v>56.057857142857138</v>
      </c>
      <c r="K2596">
        <f>VLOOKUP(B2596,MoneyLine!$A$1:$K$33,11,FALSE)</f>
        <v>10.718750000000002</v>
      </c>
      <c r="L2596">
        <f>VLOOKUP(B2596,MoneyLine!$A$1:$D$33,4,FALSE)</f>
        <v>47.954500000000003</v>
      </c>
      <c r="M2596">
        <f>VLOOKUP(D2596,MoneyLine!$A$1:$K$33,11,FALSE)</f>
        <v>6.432500000000001</v>
      </c>
      <c r="N2596">
        <f>VLOOKUP(D2596,MoneyLine!$A$1:$D$33,4,FALSE)</f>
        <v>50.885999999999996</v>
      </c>
      <c r="O2596">
        <f>VLOOKUP(D2596,MoneyLine!$A$1:$Q$33,14,FALSE)</f>
        <v>70.076904761904771</v>
      </c>
      <c r="P2596">
        <f>VLOOKUP(B2596,MoneyLine!$A$1:$Q$33,17,FALSE)</f>
        <v>-14.592857142857142</v>
      </c>
      <c r="Q2596">
        <f>VLOOKUP(B2596,MoneyLine!$A$1:$K$33,10,FALSE)</f>
        <v>27.424404761904761</v>
      </c>
      <c r="R2596">
        <f>VLOOKUP(B2596,MoneyLine!$A$1:$Q$33,14,FALSE)</f>
        <v>60.674999999999997</v>
      </c>
      <c r="S2596">
        <f>VLOOKUP(D2596,MoneyLine!$A$1:$Q$33,17,FALSE)</f>
        <v>-0.22023809523809401</v>
      </c>
      <c r="T2596">
        <f>VLOOKUP(D2596,MoneyLine!$A$1:$K$33,10,FALSE)</f>
        <v>10.709166666666667</v>
      </c>
      <c r="V2596">
        <f>HomTotReg.!$B$17+(test!O2596*HomTotReg.!$B$18+HomTotReg.!$B$19*test!P2596+test!Q2596*HomTotReg.!$B$20)</f>
        <v>3.3388077855518379</v>
      </c>
      <c r="W2596">
        <f>VisTotReg.!$B$17+(VisTotReg.!$B$18*test!R2596+test!S2596*VisTotReg.!$B$19+test!T2596*VisTotReg.!$B$20)</f>
        <v>3.0750690751897505</v>
      </c>
      <c r="Y2596">
        <f>'MoneyLine Reg. 1'!$B$17+('MoneyLine Reg. 1'!$B$18*test!I2596+test!J2596*'MoneyLine Reg. 1'!$B$19+test!T2596*'MoneyLine Reg. 1'!$B$20+test!Q2596*'MoneyLine Reg. 1'!$B$21)</f>
        <v>0.21041696449430644</v>
      </c>
      <c r="Z2596">
        <f>'MoneyLine Reg. 2'!$B$17+('MoneyLine Reg. 2'!$B$18*test!M2596+test!K2596*'MoneyLine Reg. 2'!$B$19+'MoneyLine Reg. 2'!$B$20*test!L2596+test!N2596*'MoneyLine Reg. 2'!$B$21)</f>
        <v>0.14968916306607039</v>
      </c>
    </row>
    <row r="2597" spans="1:26" x14ac:dyDescent="0.3">
      <c r="A2597" s="9">
        <v>45396</v>
      </c>
      <c r="B2597" s="7" t="s">
        <v>18</v>
      </c>
      <c r="C2597" s="7"/>
      <c r="D2597" s="7" t="s">
        <v>6</v>
      </c>
      <c r="I2597">
        <f>VLOOKUP(D2597,MoneyLine!$A$1:$K$33,7,FALSE)</f>
        <v>-14.717619047619038</v>
      </c>
      <c r="J2597">
        <f>VLOOKUP(B2597,MoneyLine!$A$1:$K$33,7,FALSE)</f>
        <v>161.3661904761905</v>
      </c>
      <c r="K2597">
        <f>VLOOKUP(B2597,MoneyLine!$A$1:$K$33,11,FALSE)</f>
        <v>18.088749999999997</v>
      </c>
      <c r="L2597">
        <f>VLOOKUP(B2597,MoneyLine!$A$1:$D$33,4,FALSE)</f>
        <v>55.644500000000001</v>
      </c>
      <c r="M2597">
        <f>VLOOKUP(D2597,MoneyLine!$A$1:$K$33,11,FALSE)</f>
        <v>1.6887499999999989</v>
      </c>
      <c r="N2597">
        <f>VLOOKUP(D2597,MoneyLine!$A$1:$D$33,4,FALSE)</f>
        <v>38.247500000000002</v>
      </c>
      <c r="O2597">
        <f>VLOOKUP(D2597,MoneyLine!$A$1:$Q$33,14,FALSE)</f>
        <v>4.214999999999999</v>
      </c>
      <c r="P2597">
        <f>VLOOKUP(B2597,MoneyLine!$A$1:$Q$33,17,FALSE)</f>
        <v>63.627142857142857</v>
      </c>
      <c r="Q2597">
        <f>VLOOKUP(B2597,MoneyLine!$A$1:$K$33,10,FALSE)</f>
        <v>-8.5753571428571433</v>
      </c>
      <c r="R2597">
        <f>VLOOKUP(B2597,MoneyLine!$A$1:$Q$33,14,FALSE)</f>
        <v>80.616190476190468</v>
      </c>
      <c r="S2597">
        <f>VLOOKUP(D2597,MoneyLine!$A$1:$Q$33,17,FALSE)</f>
        <v>-23.022142857142857</v>
      </c>
      <c r="T2597">
        <f>VLOOKUP(D2597,MoneyLine!$A$1:$K$33,10,FALSE)</f>
        <v>2.2516666666666674</v>
      </c>
      <c r="V2597">
        <f>HomTotReg.!$B$17+(test!O2597*HomTotReg.!$B$18+HomTotReg.!$B$19*test!P2597+test!Q2597*HomTotReg.!$B$20)</f>
        <v>2.2097136773152171</v>
      </c>
      <c r="W2597">
        <f>VisTotReg.!$B$17+(VisTotReg.!$B$18*test!R2597+test!S2597*VisTotReg.!$B$19+test!T2597*VisTotReg.!$B$20)</f>
        <v>3.6393950211297921</v>
      </c>
      <c r="Y2597">
        <f>'MoneyLine Reg. 1'!$B$17+('MoneyLine Reg. 1'!$B$18*test!I2597+test!J2597*'MoneyLine Reg. 1'!$B$19+test!T2597*'MoneyLine Reg. 1'!$B$20+test!Q2597*'MoneyLine Reg. 1'!$B$21)</f>
        <v>-1.6208314782163717</v>
      </c>
      <c r="Z2597">
        <f>'MoneyLine Reg. 2'!$B$17+('MoneyLine Reg. 2'!$B$18*test!M2597+test!K2597*'MoneyLine Reg. 2'!$B$19+'MoneyLine Reg. 2'!$B$20*test!L2597+test!N2597*'MoneyLine Reg. 2'!$B$21)</f>
        <v>-2.0533458416438846</v>
      </c>
    </row>
    <row r="2598" spans="1:26" x14ac:dyDescent="0.3">
      <c r="A2598" s="8">
        <v>45396</v>
      </c>
      <c r="B2598" s="6" t="s">
        <v>34</v>
      </c>
      <c r="C2598" s="6"/>
      <c r="D2598" s="6" t="s">
        <v>10</v>
      </c>
      <c r="I2598">
        <f>VLOOKUP(D2598,MoneyLine!$A$1:$K$33,7,FALSE)</f>
        <v>43.783809523809516</v>
      </c>
      <c r="J2598">
        <f>VLOOKUP(B2598,MoneyLine!$A$1:$K$33,7,FALSE)</f>
        <v>70.167380952380938</v>
      </c>
      <c r="K2598">
        <f>VLOOKUP(B2598,MoneyLine!$A$1:$K$33,11,FALSE)</f>
        <v>10.367500000000003</v>
      </c>
      <c r="L2598">
        <f>VLOOKUP(B2598,MoneyLine!$A$1:$D$33,4,FALSE)</f>
        <v>52.325999999999993</v>
      </c>
      <c r="M2598">
        <f>VLOOKUP(D2598,MoneyLine!$A$1:$K$33,11,FALSE)</f>
        <v>2.1412499999999977</v>
      </c>
      <c r="N2598">
        <f>VLOOKUP(D2598,MoneyLine!$A$1:$D$33,4,FALSE)</f>
        <v>45.351499999999994</v>
      </c>
      <c r="O2598">
        <f>VLOOKUP(D2598,MoneyLine!$A$1:$Q$33,14,FALSE)</f>
        <v>43.181904761904768</v>
      </c>
      <c r="P2598">
        <f>VLOOKUP(B2598,MoneyLine!$A$1:$Q$33,17,FALSE)</f>
        <v>22.489285714285707</v>
      </c>
      <c r="Q2598">
        <f>VLOOKUP(B2598,MoneyLine!$A$1:$K$33,10,FALSE)</f>
        <v>29.06904761904762</v>
      </c>
      <c r="R2598">
        <f>VLOOKUP(B2598,MoneyLine!$A$1:$Q$33,14,FALSE)</f>
        <v>40.24047619047618</v>
      </c>
      <c r="S2598">
        <f>VLOOKUP(D2598,MoneyLine!$A$1:$Q$33,17,FALSE)</f>
        <v>-14.675714285714287</v>
      </c>
      <c r="T2598">
        <f>VLOOKUP(D2598,MoneyLine!$A$1:$K$33,10,FALSE)</f>
        <v>13.367738095238096</v>
      </c>
      <c r="V2598">
        <f>HomTotReg.!$B$17+(test!O2598*HomTotReg.!$B$18+HomTotReg.!$B$19*test!P2598+test!Q2598*HomTotReg.!$B$20)</f>
        <v>2.6430599384773323</v>
      </c>
      <c r="W2598">
        <f>VisTotReg.!$B$17+(VisTotReg.!$B$18*test!R2598+test!S2598*VisTotReg.!$B$19+test!T2598*VisTotReg.!$B$20)</f>
        <v>2.9224017113068022</v>
      </c>
      <c r="Y2598">
        <f>'MoneyLine Reg. 1'!$B$17+('MoneyLine Reg. 1'!$B$18*test!I2598+test!J2598*'MoneyLine Reg. 1'!$B$19+test!T2598*'MoneyLine Reg. 1'!$B$20+test!Q2598*'MoneyLine Reg. 1'!$B$21)</f>
        <v>-0.22066998797664461</v>
      </c>
      <c r="Z2598">
        <f>'MoneyLine Reg. 2'!$B$17+('MoneyLine Reg. 2'!$B$18*test!M2598+test!K2598*'MoneyLine Reg. 2'!$B$19+'MoneyLine Reg. 2'!$B$20*test!L2598+test!N2598*'MoneyLine Reg. 2'!$B$21)</f>
        <v>-0.8153363627129302</v>
      </c>
    </row>
    <row r="2599" spans="1:26" x14ac:dyDescent="0.3">
      <c r="A2599" s="9">
        <v>45396</v>
      </c>
      <c r="B2599" s="7" t="s">
        <v>11</v>
      </c>
      <c r="C2599" s="7"/>
      <c r="D2599" s="7" t="s">
        <v>27</v>
      </c>
      <c r="I2599">
        <f>VLOOKUP(D2599,MoneyLine!$A$1:$K$33,7,FALSE)</f>
        <v>57.437380952380948</v>
      </c>
      <c r="J2599">
        <f>VLOOKUP(B2599,MoneyLine!$A$1:$K$33,7,FALSE)</f>
        <v>121.01880952380951</v>
      </c>
      <c r="K2599">
        <f>VLOOKUP(B2599,MoneyLine!$A$1:$K$33,11,FALSE)</f>
        <v>15.838749999999997</v>
      </c>
      <c r="L2599">
        <f>VLOOKUP(B2599,MoneyLine!$A$1:$D$33,4,FALSE)</f>
        <v>52.685499999999998</v>
      </c>
      <c r="M2599">
        <f>VLOOKUP(D2599,MoneyLine!$A$1:$K$33,11,FALSE)</f>
        <v>10.504999999999999</v>
      </c>
      <c r="N2599">
        <f>VLOOKUP(D2599,MoneyLine!$A$1:$D$33,4,FALSE)</f>
        <v>52.064499999999995</v>
      </c>
      <c r="O2599">
        <f>VLOOKUP(D2599,MoneyLine!$A$1:$Q$33,14,FALSE)</f>
        <v>42.338571428571427</v>
      </c>
      <c r="P2599">
        <f>VLOOKUP(B2599,MoneyLine!$A$1:$Q$33,17,FALSE)</f>
        <v>15.627619047619051</v>
      </c>
      <c r="Q2599">
        <f>VLOOKUP(B2599,MoneyLine!$A$1:$K$33,10,FALSE)</f>
        <v>10.4975</v>
      </c>
      <c r="R2599">
        <f>VLOOKUP(B2599,MoneyLine!$A$1:$Q$33,14,FALSE)</f>
        <v>85.286666666666662</v>
      </c>
      <c r="S2599">
        <f>VLOOKUP(D2599,MoneyLine!$A$1:$Q$33,17,FALSE)</f>
        <v>0.65357142857142814</v>
      </c>
      <c r="T2599">
        <f>VLOOKUP(D2599,MoneyLine!$A$1:$K$33,10,FALSE)</f>
        <v>23.449285714285718</v>
      </c>
      <c r="V2599">
        <f>HomTotReg.!$B$17+(test!O2599*HomTotReg.!$B$18+HomTotReg.!$B$19*test!P2599+test!Q2599*HomTotReg.!$B$20)</f>
        <v>2.9115919425945567</v>
      </c>
      <c r="W2599">
        <f>VisTotReg.!$B$17+(VisTotReg.!$B$18*test!R2599+test!S2599*VisTotReg.!$B$19+test!T2599*VisTotReg.!$B$20)</f>
        <v>3.1716181842359443</v>
      </c>
      <c r="Y2599">
        <f>'MoneyLine Reg. 1'!$B$17+('MoneyLine Reg. 1'!$B$18*test!I2599+test!J2599*'MoneyLine Reg. 1'!$B$19+test!T2599*'MoneyLine Reg. 1'!$B$20+test!Q2599*'MoneyLine Reg. 1'!$B$21)</f>
        <v>-0.34685847852262031</v>
      </c>
      <c r="Z2599">
        <f>'MoneyLine Reg. 2'!$B$17+('MoneyLine Reg. 2'!$B$18*test!M2599+test!K2599*'MoneyLine Reg. 2'!$B$19+'MoneyLine Reg. 2'!$B$20*test!L2599+test!N2599*'MoneyLine Reg. 2'!$B$21)</f>
        <v>-0.17563913304284284</v>
      </c>
    </row>
    <row r="2600" spans="1:26" x14ac:dyDescent="0.3">
      <c r="A2600" s="8">
        <v>45397</v>
      </c>
      <c r="B2600" s="6" t="s">
        <v>33</v>
      </c>
      <c r="C2600" s="6"/>
      <c r="D2600" s="6" t="s">
        <v>19</v>
      </c>
      <c r="I2600">
        <f>VLOOKUP(D2600,MoneyLine!$A$1:$K$33,7,FALSE)</f>
        <v>99.267142857142858</v>
      </c>
      <c r="J2600">
        <f>VLOOKUP(B2600,MoneyLine!$A$1:$K$33,7,FALSE)</f>
        <v>35.906904761904762</v>
      </c>
      <c r="K2600">
        <f>VLOOKUP(B2600,MoneyLine!$A$1:$K$33,11,FALSE)</f>
        <v>3.707499999999996</v>
      </c>
      <c r="L2600">
        <f>VLOOKUP(B2600,MoneyLine!$A$1:$D$33,4,FALSE)</f>
        <v>47.251999999999995</v>
      </c>
      <c r="M2600">
        <f>VLOOKUP(D2600,MoneyLine!$A$1:$K$33,11,FALSE)</f>
        <v>11.873749999999998</v>
      </c>
      <c r="N2600">
        <f>VLOOKUP(D2600,MoneyLine!$A$1:$D$33,4,FALSE)</f>
        <v>44.580500000000001</v>
      </c>
      <c r="O2600">
        <f>VLOOKUP(D2600,MoneyLine!$A$1:$Q$33,14,FALSE)</f>
        <v>93.099761904761891</v>
      </c>
      <c r="P2600">
        <f>VLOOKUP(B2600,MoneyLine!$A$1:$Q$33,17,FALSE)</f>
        <v>-16.226190476190478</v>
      </c>
      <c r="Q2600">
        <f>VLOOKUP(B2600,MoneyLine!$A$1:$K$33,10,FALSE)</f>
        <v>29.473928571428576</v>
      </c>
      <c r="R2600">
        <f>VLOOKUP(B2600,MoneyLine!$A$1:$Q$33,14,FALSE)</f>
        <v>44.759523809523806</v>
      </c>
      <c r="S2600">
        <f>VLOOKUP(D2600,MoneyLine!$A$1:$Q$33,17,FALSE)</f>
        <v>-14.223571428571427</v>
      </c>
      <c r="T2600">
        <f>VLOOKUP(D2600,MoneyLine!$A$1:$K$33,10,FALSE)</f>
        <v>-3.2023809523808761E-2</v>
      </c>
      <c r="V2600">
        <f>HomTotReg.!$B$17+(test!O2600*HomTotReg.!$B$18+HomTotReg.!$B$19*test!P2600+test!Q2600*HomTotReg.!$B$20)</f>
        <v>3.5772021412386126</v>
      </c>
      <c r="W2600">
        <f>VisTotReg.!$B$17+(VisTotReg.!$B$18*test!R2600+test!S2600*VisTotReg.!$B$19+test!T2600*VisTotReg.!$B$20)</f>
        <v>3.1692769144666846</v>
      </c>
      <c r="Y2600">
        <f>'MoneyLine Reg. 1'!$B$17+('MoneyLine Reg. 1'!$B$18*test!I2600+test!J2600*'MoneyLine Reg. 1'!$B$19+test!T2600*'MoneyLine Reg. 1'!$B$20+test!Q2600*'MoneyLine Reg. 1'!$B$21)</f>
        <v>0.52781892066552571</v>
      </c>
      <c r="Z2600">
        <f>'MoneyLine Reg. 2'!$B$17+('MoneyLine Reg. 2'!$B$18*test!M2600+test!K2600*'MoneyLine Reg. 2'!$B$19+'MoneyLine Reg. 2'!$B$20*test!L2600+test!N2600*'MoneyLine Reg. 2'!$B$21)</f>
        <v>0.49625114157261896</v>
      </c>
    </row>
    <row r="2601" spans="1:26" x14ac:dyDescent="0.3">
      <c r="A2601" s="9">
        <v>45397</v>
      </c>
      <c r="B2601" s="7" t="s">
        <v>24</v>
      </c>
      <c r="C2601" s="7"/>
      <c r="D2601" s="7" t="s">
        <v>9</v>
      </c>
      <c r="I2601">
        <f>VLOOKUP(D2601,MoneyLine!$A$1:$K$33,7,FALSE)</f>
        <v>154.76523809523809</v>
      </c>
      <c r="J2601">
        <f>VLOOKUP(B2601,MoneyLine!$A$1:$K$33,7,FALSE)</f>
        <v>-28.852380952380948</v>
      </c>
      <c r="K2601">
        <f>VLOOKUP(B2601,MoneyLine!$A$1:$K$33,11,FALSE)</f>
        <v>5.754999999999999</v>
      </c>
      <c r="L2601">
        <f>VLOOKUP(B2601,MoneyLine!$A$1:$D$33,4,FALSE)</f>
        <v>42.153999999999996</v>
      </c>
      <c r="M2601">
        <f>VLOOKUP(D2601,MoneyLine!$A$1:$K$33,11,FALSE)</f>
        <v>17.220000000000002</v>
      </c>
      <c r="N2601">
        <f>VLOOKUP(D2601,MoneyLine!$A$1:$D$33,4,FALSE)</f>
        <v>58.933</v>
      </c>
      <c r="O2601">
        <f>VLOOKUP(D2601,MoneyLine!$A$1:$Q$33,14,FALSE)</f>
        <v>117.61833333333333</v>
      </c>
      <c r="P2601">
        <f>VLOOKUP(B2601,MoneyLine!$A$1:$Q$33,17,FALSE)</f>
        <v>-35.079523809523806</v>
      </c>
      <c r="Q2601">
        <f>VLOOKUP(B2601,MoneyLine!$A$1:$K$33,10,FALSE)</f>
        <v>-0.52404761904761887</v>
      </c>
      <c r="R2601">
        <f>VLOOKUP(B2601,MoneyLine!$A$1:$Q$33,14,FALSE)</f>
        <v>7.490952380952379</v>
      </c>
      <c r="S2601">
        <f>VLOOKUP(D2601,MoneyLine!$A$1:$Q$33,17,FALSE)</f>
        <v>29.393333333333338</v>
      </c>
      <c r="T2601">
        <f>VLOOKUP(D2601,MoneyLine!$A$1:$K$33,10,FALSE)</f>
        <v>-2.4774999999999996</v>
      </c>
      <c r="V2601">
        <f>HomTotReg.!$B$17+(test!O2601*HomTotReg.!$B$18+HomTotReg.!$B$19*test!P2601+test!Q2601*HomTotReg.!$B$20)</f>
        <v>4.3672195222079928</v>
      </c>
      <c r="W2601">
        <f>VisTotReg.!$B$17+(VisTotReg.!$B$18*test!R2601+test!S2601*VisTotReg.!$B$19+test!T2601*VisTotReg.!$B$20)</f>
        <v>2.3744118212730596</v>
      </c>
      <c r="Y2601">
        <f>'MoneyLine Reg. 1'!$B$17+('MoneyLine Reg. 1'!$B$18*test!I2601+test!J2601*'MoneyLine Reg. 1'!$B$19+test!T2601*'MoneyLine Reg. 1'!$B$20+test!Q2601*'MoneyLine Reg. 1'!$B$21)</f>
        <v>2.0834812578681969</v>
      </c>
      <c r="Z2601">
        <f>'MoneyLine Reg. 2'!$B$17+('MoneyLine Reg. 2'!$B$18*test!M2601+test!K2601*'MoneyLine Reg. 2'!$B$19+'MoneyLine Reg. 2'!$B$20*test!L2601+test!N2601*'MoneyLine Reg. 2'!$B$21)</f>
        <v>2.1095716807327354</v>
      </c>
    </row>
    <row r="2602" spans="1:26" x14ac:dyDescent="0.3">
      <c r="A2602" s="8">
        <v>45397</v>
      </c>
      <c r="B2602" s="6" t="s">
        <v>28</v>
      </c>
      <c r="C2602" s="6"/>
      <c r="D2602" s="6" t="s">
        <v>29</v>
      </c>
      <c r="I2602">
        <f>VLOOKUP(D2602,MoneyLine!$A$1:$K$33,7,FALSE)</f>
        <v>120.64333333333332</v>
      </c>
      <c r="J2602">
        <f>VLOOKUP(B2602,MoneyLine!$A$1:$K$33,7,FALSE)</f>
        <v>60.434285714285707</v>
      </c>
      <c r="K2602">
        <f>VLOOKUP(B2602,MoneyLine!$A$1:$K$33,11,FALSE)</f>
        <v>6.9025000000000016</v>
      </c>
      <c r="L2602">
        <f>VLOOKUP(B2602,MoneyLine!$A$1:$D$33,4,FALSE)</f>
        <v>50.512499999999996</v>
      </c>
      <c r="M2602">
        <f>VLOOKUP(D2602,MoneyLine!$A$1:$K$33,11,FALSE)</f>
        <v>13.331249999999997</v>
      </c>
      <c r="N2602">
        <f>VLOOKUP(D2602,MoneyLine!$A$1:$D$33,4,FALSE)</f>
        <v>55.3095</v>
      </c>
      <c r="O2602">
        <f>VLOOKUP(D2602,MoneyLine!$A$1:$Q$33,14,FALSE)</f>
        <v>76.355714285714271</v>
      </c>
      <c r="P2602">
        <f>VLOOKUP(B2602,MoneyLine!$A$1:$Q$33,17,FALSE)</f>
        <v>10.998333333333333</v>
      </c>
      <c r="Q2602">
        <f>VLOOKUP(B2602,MoneyLine!$A$1:$K$33,10,FALSE)</f>
        <v>5.5184523809523807</v>
      </c>
      <c r="R2602">
        <f>VLOOKUP(B2602,MoneyLine!$A$1:$Q$33,14,FALSE)</f>
        <v>47.296666666666667</v>
      </c>
      <c r="S2602">
        <f>VLOOKUP(D2602,MoneyLine!$A$1:$Q$33,17,FALSE)</f>
        <v>28.97</v>
      </c>
      <c r="T2602">
        <f>VLOOKUP(D2602,MoneyLine!$A$1:$K$33,10,FALSE)</f>
        <v>20.598452380952381</v>
      </c>
      <c r="V2602">
        <f>HomTotReg.!$B$17+(test!O2602*HomTotReg.!$B$18+HomTotReg.!$B$19*test!P2602+test!Q2602*HomTotReg.!$B$20)</f>
        <v>3.3755892347763314</v>
      </c>
      <c r="W2602">
        <f>VisTotReg.!$B$17+(VisTotReg.!$B$18*test!R2602+test!S2602*VisTotReg.!$B$19+test!T2602*VisTotReg.!$B$20)</f>
        <v>2.5105580129663041</v>
      </c>
      <c r="Y2602">
        <f>'MoneyLine Reg. 1'!$B$17+('MoneyLine Reg. 1'!$B$18*test!I2602+test!J2602*'MoneyLine Reg. 1'!$B$19+test!T2602*'MoneyLine Reg. 1'!$B$20+test!Q2602*'MoneyLine Reg. 1'!$B$21)</f>
        <v>0.98024458337962794</v>
      </c>
      <c r="Z2602">
        <f>'MoneyLine Reg. 2'!$B$17+('MoneyLine Reg. 2'!$B$18*test!M2602+test!K2602*'MoneyLine Reg. 2'!$B$19+'MoneyLine Reg. 2'!$B$20*test!L2602+test!N2602*'MoneyLine Reg. 2'!$B$21)</f>
        <v>0.91674890373056384</v>
      </c>
    </row>
    <row r="2603" spans="1:26" x14ac:dyDescent="0.3">
      <c r="A2603" s="9">
        <v>45397</v>
      </c>
      <c r="B2603" s="7" t="s">
        <v>16</v>
      </c>
      <c r="C2603" s="7"/>
      <c r="D2603" s="7" t="s">
        <v>15</v>
      </c>
      <c r="I2603">
        <f>VLOOKUP(D2603,MoneyLine!$A$1:$K$33,7,FALSE)</f>
        <v>101.46142857142856</v>
      </c>
      <c r="J2603">
        <f>VLOOKUP(B2603,MoneyLine!$A$1:$K$33,7,FALSE)</f>
        <v>64.561666666666639</v>
      </c>
      <c r="K2603">
        <f>VLOOKUP(B2603,MoneyLine!$A$1:$K$33,11,FALSE)</f>
        <v>10.3225</v>
      </c>
      <c r="L2603">
        <f>VLOOKUP(B2603,MoneyLine!$A$1:$D$33,4,FALSE)</f>
        <v>48.538999999999994</v>
      </c>
      <c r="M2603">
        <f>VLOOKUP(D2603,MoneyLine!$A$1:$K$33,11,FALSE)</f>
        <v>16.143749999999997</v>
      </c>
      <c r="N2603">
        <f>VLOOKUP(D2603,MoneyLine!$A$1:$D$33,4,FALSE)</f>
        <v>52.539000000000001</v>
      </c>
      <c r="O2603">
        <f>VLOOKUP(D2603,MoneyLine!$A$1:$Q$33,14,FALSE)</f>
        <v>76.89928571428571</v>
      </c>
      <c r="P2603">
        <f>VLOOKUP(B2603,MoneyLine!$A$1:$Q$33,17,FALSE)</f>
        <v>-17.098809523809521</v>
      </c>
      <c r="Q2603">
        <f>VLOOKUP(B2603,MoneyLine!$A$1:$K$33,10,FALSE)</f>
        <v>17.131547619047623</v>
      </c>
      <c r="R2603">
        <f>VLOOKUP(B2603,MoneyLine!$A$1:$Q$33,14,FALSE)</f>
        <v>75.591190476190462</v>
      </c>
      <c r="S2603">
        <f>VLOOKUP(D2603,MoneyLine!$A$1:$Q$33,17,FALSE)</f>
        <v>16.578095238095237</v>
      </c>
      <c r="T2603">
        <f>VLOOKUP(D2603,MoneyLine!$A$1:$K$33,10,FALSE)</f>
        <v>-8.7532142857142858</v>
      </c>
      <c r="V2603">
        <f>HomTotReg.!$B$17+(test!O2603*HomTotReg.!$B$18+HomTotReg.!$B$19*test!P2603+test!Q2603*HomTotReg.!$B$20)</f>
        <v>3.5510493945769901</v>
      </c>
      <c r="W2603">
        <f>VisTotReg.!$B$17+(VisTotReg.!$B$18*test!R2603+test!S2603*VisTotReg.!$B$19+test!T2603*VisTotReg.!$B$20)</f>
        <v>3.3888222348973138</v>
      </c>
      <c r="Y2603">
        <f>'MoneyLine Reg. 1'!$B$17+('MoneyLine Reg. 1'!$B$18*test!I2603+test!J2603*'MoneyLine Reg. 1'!$B$19+test!T2603*'MoneyLine Reg. 1'!$B$20+test!Q2603*'MoneyLine Reg. 1'!$B$21)</f>
        <v>0.22225851247878745</v>
      </c>
      <c r="Z2603">
        <f>'MoneyLine Reg. 2'!$B$17+('MoneyLine Reg. 2'!$B$18*test!M2603+test!K2603*'MoneyLine Reg. 2'!$B$19+'MoneyLine Reg. 2'!$B$20*test!L2603+test!N2603*'MoneyLine Reg. 2'!$B$21)</f>
        <v>0.83831563173859003</v>
      </c>
    </row>
    <row r="2604" spans="1:26" x14ac:dyDescent="0.3">
      <c r="A2604" s="8">
        <v>45397</v>
      </c>
      <c r="B2604" s="6" t="s">
        <v>32</v>
      </c>
      <c r="C2604" s="6"/>
      <c r="D2604" s="6" t="s">
        <v>17</v>
      </c>
      <c r="I2604">
        <f>VLOOKUP(D2604,MoneyLine!$A$1:$K$33,7,FALSE)</f>
        <v>126.67</v>
      </c>
      <c r="J2604">
        <f>VLOOKUP(B2604,MoneyLine!$A$1:$K$33,7,FALSE)</f>
        <v>91.395238095238099</v>
      </c>
      <c r="K2604">
        <f>VLOOKUP(B2604,MoneyLine!$A$1:$K$33,11,FALSE)</f>
        <v>4.9549999999999983</v>
      </c>
      <c r="L2604">
        <f>VLOOKUP(B2604,MoneyLine!$A$1:$D$33,4,FALSE)</f>
        <v>47.241</v>
      </c>
      <c r="M2604">
        <f>VLOOKUP(D2604,MoneyLine!$A$1:$K$33,11,FALSE)</f>
        <v>19.922499999999999</v>
      </c>
      <c r="N2604">
        <f>VLOOKUP(D2604,MoneyLine!$A$1:$D$33,4,FALSE)</f>
        <v>49.902000000000001</v>
      </c>
      <c r="O2604">
        <f>VLOOKUP(D2604,MoneyLine!$A$1:$Q$33,14,FALSE)</f>
        <v>104.88261904761904</v>
      </c>
      <c r="P2604">
        <f>VLOOKUP(B2604,MoneyLine!$A$1:$Q$33,17,FALSE)</f>
        <v>-9.4788095238095256</v>
      </c>
      <c r="Q2604">
        <f>VLOOKUP(B2604,MoneyLine!$A$1:$K$33,10,FALSE)</f>
        <v>-16.679047619047623</v>
      </c>
      <c r="R2604">
        <f>VLOOKUP(B2604,MoneyLine!$A$1:$Q$33,14,FALSE)</f>
        <v>85.390952380952371</v>
      </c>
      <c r="S2604">
        <f>VLOOKUP(D2604,MoneyLine!$A$1:$Q$33,17,FALSE)</f>
        <v>9.6223809523809507</v>
      </c>
      <c r="T2604">
        <f>VLOOKUP(D2604,MoneyLine!$A$1:$K$33,10,FALSE)</f>
        <v>23.209285714285713</v>
      </c>
      <c r="V2604">
        <f>HomTotReg.!$B$17+(test!O2604*HomTotReg.!$B$18+HomTotReg.!$B$19*test!P2604+test!Q2604*HomTotReg.!$B$20)</f>
        <v>4.1392409485944244</v>
      </c>
      <c r="W2604">
        <f>VisTotReg.!$B$17+(VisTotReg.!$B$18*test!R2604+test!S2604*VisTotReg.!$B$19+test!T2604*VisTotReg.!$B$20)</f>
        <v>3.0964381181287202</v>
      </c>
      <c r="Y2604">
        <f>'MoneyLine Reg. 1'!$B$17+('MoneyLine Reg. 1'!$B$18*test!I2604+test!J2604*'MoneyLine Reg. 1'!$B$19+test!T2604*'MoneyLine Reg. 1'!$B$20+test!Q2604*'MoneyLine Reg. 1'!$B$21)</f>
        <v>0.94118472048959989</v>
      </c>
      <c r="Z2604">
        <f>'MoneyLine Reg. 2'!$B$17+('MoneyLine Reg. 2'!$B$18*test!M2604+test!K2604*'MoneyLine Reg. 2'!$B$19+'MoneyLine Reg. 2'!$B$20*test!L2604+test!N2604*'MoneyLine Reg. 2'!$B$21)</f>
        <v>1.293584402515473</v>
      </c>
    </row>
    <row r="2605" spans="1:26" x14ac:dyDescent="0.3">
      <c r="A2605" s="9">
        <v>45397</v>
      </c>
      <c r="B2605" s="7" t="s">
        <v>21</v>
      </c>
      <c r="C2605" s="7"/>
      <c r="D2605" s="7" t="s">
        <v>3</v>
      </c>
      <c r="I2605">
        <f>VLOOKUP(D2605,MoneyLine!$A$1:$K$33,7,FALSE)</f>
        <v>103.61880952380953</v>
      </c>
      <c r="J2605">
        <f>VLOOKUP(B2605,MoneyLine!$A$1:$K$33,7,FALSE)</f>
        <v>81.149285714285725</v>
      </c>
      <c r="K2605">
        <f>VLOOKUP(B2605,MoneyLine!$A$1:$K$33,11,FALSE)</f>
        <v>9.1225000000000005</v>
      </c>
      <c r="L2605">
        <f>VLOOKUP(B2605,MoneyLine!$A$1:$D$33,4,FALSE)</f>
        <v>51.807999999999993</v>
      </c>
      <c r="M2605">
        <f>VLOOKUP(D2605,MoneyLine!$A$1:$K$33,11,FALSE)</f>
        <v>6.7725000000000009</v>
      </c>
      <c r="N2605">
        <f>VLOOKUP(D2605,MoneyLine!$A$1:$D$33,4,FALSE)</f>
        <v>53.618500000000004</v>
      </c>
      <c r="O2605">
        <f>VLOOKUP(D2605,MoneyLine!$A$1:$Q$33,14,FALSE)</f>
        <v>76.556190476190451</v>
      </c>
      <c r="P2605">
        <f>VLOOKUP(B2605,MoneyLine!$A$1:$Q$33,17,FALSE)</f>
        <v>7.3759523809523806</v>
      </c>
      <c r="Q2605">
        <f>VLOOKUP(B2605,MoneyLine!$A$1:$K$33,10,FALSE)</f>
        <v>8.0371428571428574</v>
      </c>
      <c r="R2605">
        <f>VLOOKUP(B2605,MoneyLine!$A$1:$Q$33,14,FALSE)</f>
        <v>65.387857142857143</v>
      </c>
      <c r="S2605">
        <f>VLOOKUP(D2605,MoneyLine!$A$1:$Q$33,17,FALSE)</f>
        <v>15.725476190476186</v>
      </c>
      <c r="T2605">
        <f>VLOOKUP(D2605,MoneyLine!$A$1:$K$33,10,FALSE)</f>
        <v>34.368214285714288</v>
      </c>
      <c r="V2605">
        <f>HomTotReg.!$B$17+(test!O2605*HomTotReg.!$B$18+HomTotReg.!$B$19*test!P2605+test!Q2605*HomTotReg.!$B$20)</f>
        <v>3.3883286555211827</v>
      </c>
      <c r="W2605">
        <f>VisTotReg.!$B$17+(VisTotReg.!$B$18*test!R2605+test!S2605*VisTotReg.!$B$19+test!T2605*VisTotReg.!$B$20)</f>
        <v>2.640459621515423</v>
      </c>
      <c r="Y2605">
        <f>'MoneyLine Reg. 1'!$B$17+('MoneyLine Reg. 1'!$B$18*test!I2605+test!J2605*'MoneyLine Reg. 1'!$B$19+test!T2605*'MoneyLine Reg. 1'!$B$20+test!Q2605*'MoneyLine Reg. 1'!$B$21)</f>
        <v>0.74036695637071859</v>
      </c>
      <c r="Z2605">
        <f>'MoneyLine Reg. 2'!$B$17+('MoneyLine Reg. 2'!$B$18*test!M2605+test!K2605*'MoneyLine Reg. 2'!$B$19+'MoneyLine Reg. 2'!$B$20*test!L2605+test!N2605*'MoneyLine Reg. 2'!$B$21)</f>
        <v>0.16856544213469249</v>
      </c>
    </row>
    <row r="2606" spans="1:26" x14ac:dyDescent="0.3">
      <c r="A2606" s="8">
        <v>45397</v>
      </c>
      <c r="B2606" s="6" t="s">
        <v>13</v>
      </c>
      <c r="C2606" s="6"/>
      <c r="D2606" s="6" t="s">
        <v>7</v>
      </c>
      <c r="I2606">
        <f>VLOOKUP(D2606,MoneyLine!$A$1:$K$33,7,FALSE)</f>
        <v>105.50714285714287</v>
      </c>
      <c r="J2606">
        <f>VLOOKUP(B2606,MoneyLine!$A$1:$K$33,7,FALSE)</f>
        <v>52.757857142857148</v>
      </c>
      <c r="K2606">
        <f>VLOOKUP(B2606,MoneyLine!$A$1:$K$33,11,FALSE)</f>
        <v>5.03125</v>
      </c>
      <c r="L2606">
        <f>VLOOKUP(B2606,MoneyLine!$A$1:$D$33,4,FALSE)</f>
        <v>47.964499999999994</v>
      </c>
      <c r="M2606">
        <f>VLOOKUP(D2606,MoneyLine!$A$1:$K$33,11,FALSE)</f>
        <v>17.5075</v>
      </c>
      <c r="N2606">
        <f>VLOOKUP(D2606,MoneyLine!$A$1:$D$33,4,FALSE)</f>
        <v>51.216499999999996</v>
      </c>
      <c r="O2606">
        <f>VLOOKUP(D2606,MoneyLine!$A$1:$Q$33,14,FALSE)</f>
        <v>89.021666666666647</v>
      </c>
      <c r="P2606">
        <f>VLOOKUP(B2606,MoneyLine!$A$1:$Q$33,17,FALSE)</f>
        <v>6.5440476190476176</v>
      </c>
      <c r="Q2606">
        <f>VLOOKUP(B2606,MoneyLine!$A$1:$K$33,10,FALSE)</f>
        <v>-4.3963095238095242</v>
      </c>
      <c r="R2606">
        <f>VLOOKUP(B2606,MoneyLine!$A$1:$Q$33,14,FALSE)</f>
        <v>36.921904761904756</v>
      </c>
      <c r="S2606">
        <f>VLOOKUP(D2606,MoneyLine!$A$1:$Q$33,17,FALSE)</f>
        <v>1.5838095238095231</v>
      </c>
      <c r="T2606">
        <f>VLOOKUP(D2606,MoneyLine!$A$1:$K$33,10,FALSE)</f>
        <v>-6.0107142857142861</v>
      </c>
      <c r="V2606">
        <f>HomTotReg.!$B$17+(test!O2606*HomTotReg.!$B$18+HomTotReg.!$B$19*test!P2606+test!Q2606*HomTotReg.!$B$20)</f>
        <v>3.6661588026409788</v>
      </c>
      <c r="W2606">
        <f>VisTotReg.!$B$17+(VisTotReg.!$B$18*test!R2606+test!S2606*VisTotReg.!$B$19+test!T2606*VisTotReg.!$B$20)</f>
        <v>3.0234321514727736</v>
      </c>
      <c r="Y2606">
        <f>'MoneyLine Reg. 1'!$B$17+('MoneyLine Reg. 1'!$B$18*test!I2606+test!J2606*'MoneyLine Reg. 1'!$B$19+test!T2606*'MoneyLine Reg. 1'!$B$20+test!Q2606*'MoneyLine Reg. 1'!$B$21)</f>
        <v>0.6512133976071377</v>
      </c>
      <c r="Z2606">
        <f>'MoneyLine Reg. 2'!$B$17+('MoneyLine Reg. 2'!$B$18*test!M2606+test!K2606*'MoneyLine Reg. 2'!$B$19+'MoneyLine Reg. 2'!$B$20*test!L2606+test!N2606*'MoneyLine Reg. 2'!$B$21)</f>
        <v>1.1812181996547118</v>
      </c>
    </row>
    <row r="2607" spans="1:26" x14ac:dyDescent="0.3">
      <c r="A2607" s="9">
        <v>45397</v>
      </c>
      <c r="B2607" s="7" t="s">
        <v>14</v>
      </c>
      <c r="C2607" s="7"/>
      <c r="D2607" s="7" t="s">
        <v>12</v>
      </c>
      <c r="I2607">
        <f>VLOOKUP(D2607,MoneyLine!$A$1:$K$33,7,FALSE)</f>
        <v>38.000238095238089</v>
      </c>
      <c r="J2607">
        <f>VLOOKUP(B2607,MoneyLine!$A$1:$K$33,7,FALSE)</f>
        <v>85.562619047619037</v>
      </c>
      <c r="K2607">
        <f>VLOOKUP(B2607,MoneyLine!$A$1:$K$33,11,FALSE)</f>
        <v>19.403750000000002</v>
      </c>
      <c r="L2607">
        <f>VLOOKUP(B2607,MoneyLine!$A$1:$D$33,4,FALSE)</f>
        <v>49.788499999999999</v>
      </c>
      <c r="M2607">
        <f>VLOOKUP(D2607,MoneyLine!$A$1:$K$33,11,FALSE)</f>
        <v>5.6062500000000011</v>
      </c>
      <c r="N2607">
        <f>VLOOKUP(D2607,MoneyLine!$A$1:$D$33,4,FALSE)</f>
        <v>46.611499999999999</v>
      </c>
      <c r="O2607">
        <f>VLOOKUP(D2607,MoneyLine!$A$1:$Q$33,14,FALSE)</f>
        <v>32.669761904761899</v>
      </c>
      <c r="P2607">
        <f>VLOOKUP(B2607,MoneyLine!$A$1:$Q$33,17,FALSE)</f>
        <v>-3.2247619047619036</v>
      </c>
      <c r="Q2607">
        <f>VLOOKUP(B2607,MoneyLine!$A$1:$K$33,10,FALSE)</f>
        <v>24.058452380952382</v>
      </c>
      <c r="R2607">
        <f>VLOOKUP(B2607,MoneyLine!$A$1:$Q$33,14,FALSE)</f>
        <v>87.124523809523808</v>
      </c>
      <c r="S2607">
        <f>VLOOKUP(D2607,MoneyLine!$A$1:$Q$33,17,FALSE)</f>
        <v>-1.7361904761904778</v>
      </c>
      <c r="T2607">
        <f>VLOOKUP(D2607,MoneyLine!$A$1:$K$33,10,FALSE)</f>
        <v>20.738571428571433</v>
      </c>
      <c r="V2607">
        <f>HomTotReg.!$B$17+(test!O2607*HomTotReg.!$B$18+HomTotReg.!$B$19*test!P2607+test!Q2607*HomTotReg.!$B$20)</f>
        <v>2.8595216871605977</v>
      </c>
      <c r="W2607">
        <f>VisTotReg.!$B$17+(VisTotReg.!$B$18*test!R2607+test!S2607*VisTotReg.!$B$19+test!T2607*VisTotReg.!$B$20)</f>
        <v>3.2546345284194445</v>
      </c>
      <c r="Y2607">
        <f>'MoneyLine Reg. 1'!$B$17+('MoneyLine Reg. 1'!$B$18*test!I2607+test!J2607*'MoneyLine Reg. 1'!$B$19+test!T2607*'MoneyLine Reg. 1'!$B$20+test!Q2607*'MoneyLine Reg. 1'!$B$21)</f>
        <v>-0.3023858286427884</v>
      </c>
      <c r="Z2607">
        <f>'MoneyLine Reg. 2'!$B$17+('MoneyLine Reg. 2'!$B$18*test!M2607+test!K2607*'MoneyLine Reg. 2'!$B$19+'MoneyLine Reg. 2'!$B$20*test!L2607+test!N2607*'MoneyLine Reg. 2'!$B$21)</f>
        <v>-0.85398838676316702</v>
      </c>
    </row>
    <row r="2608" spans="1:26" x14ac:dyDescent="0.3">
      <c r="A2608" s="8">
        <v>45398</v>
      </c>
      <c r="B2608" s="6" t="s">
        <v>32</v>
      </c>
      <c r="C2608" s="6"/>
      <c r="D2608" s="6" t="s">
        <v>14</v>
      </c>
      <c r="I2608">
        <f>VLOOKUP(D2608,MoneyLine!$A$1:$K$33,7,FALSE)</f>
        <v>85.562619047619037</v>
      </c>
      <c r="J2608">
        <f>VLOOKUP(B2608,MoneyLine!$A$1:$K$33,7,FALSE)</f>
        <v>91.395238095238099</v>
      </c>
      <c r="K2608">
        <f>VLOOKUP(B2608,MoneyLine!$A$1:$K$33,11,FALSE)</f>
        <v>4.9549999999999983</v>
      </c>
      <c r="L2608">
        <f>VLOOKUP(B2608,MoneyLine!$A$1:$D$33,4,FALSE)</f>
        <v>47.241</v>
      </c>
      <c r="M2608">
        <f>VLOOKUP(D2608,MoneyLine!$A$1:$K$33,11,FALSE)</f>
        <v>19.403750000000002</v>
      </c>
      <c r="N2608">
        <f>VLOOKUP(D2608,MoneyLine!$A$1:$D$33,4,FALSE)</f>
        <v>49.788499999999999</v>
      </c>
      <c r="O2608">
        <f>VLOOKUP(D2608,MoneyLine!$A$1:$Q$33,14,FALSE)</f>
        <v>87.124523809523808</v>
      </c>
      <c r="P2608">
        <f>VLOOKUP(B2608,MoneyLine!$A$1:$Q$33,17,FALSE)</f>
        <v>-9.4788095238095256</v>
      </c>
      <c r="Q2608">
        <f>VLOOKUP(B2608,MoneyLine!$A$1:$K$33,10,FALSE)</f>
        <v>-16.679047619047623</v>
      </c>
      <c r="R2608">
        <f>VLOOKUP(B2608,MoneyLine!$A$1:$Q$33,14,FALSE)</f>
        <v>85.390952380952371</v>
      </c>
      <c r="S2608">
        <f>VLOOKUP(D2608,MoneyLine!$A$1:$Q$33,17,FALSE)</f>
        <v>-3.2247619047619036</v>
      </c>
      <c r="T2608">
        <f>VLOOKUP(D2608,MoneyLine!$A$1:$K$33,10,FALSE)</f>
        <v>24.058452380952382</v>
      </c>
      <c r="V2608">
        <f>HomTotReg.!$B$17+(test!O2608*HomTotReg.!$B$18+HomTotReg.!$B$19*test!P2608+test!Q2608*HomTotReg.!$B$20)</f>
        <v>3.9512831650956581</v>
      </c>
      <c r="W2608">
        <f>VisTotReg.!$B$17+(VisTotReg.!$B$18*test!R2608+test!S2608*VisTotReg.!$B$19+test!T2608*VisTotReg.!$B$20)</f>
        <v>3.1984582765756384</v>
      </c>
      <c r="Y2608">
        <f>'MoneyLine Reg. 1'!$B$17+('MoneyLine Reg. 1'!$B$18*test!I2608+test!J2608*'MoneyLine Reg. 1'!$B$19+test!T2608*'MoneyLine Reg. 1'!$B$20+test!Q2608*'MoneyLine Reg. 1'!$B$21)</f>
        <v>0.55017173597019142</v>
      </c>
      <c r="Z2608">
        <f>'MoneyLine Reg. 2'!$B$17+('MoneyLine Reg. 2'!$B$18*test!M2608+test!K2608*'MoneyLine Reg. 2'!$B$19+'MoneyLine Reg. 2'!$B$20*test!L2608+test!N2608*'MoneyLine Reg. 2'!$B$21)</f>
        <v>1.253892140127407</v>
      </c>
    </row>
    <row r="2609" spans="1:26" x14ac:dyDescent="0.3">
      <c r="A2609" s="9">
        <v>45398</v>
      </c>
      <c r="B2609" s="7" t="s">
        <v>18</v>
      </c>
      <c r="C2609" s="7"/>
      <c r="D2609" s="7" t="s">
        <v>20</v>
      </c>
      <c r="I2609">
        <f>VLOOKUP(D2609,MoneyLine!$A$1:$K$33,7,FALSE)</f>
        <v>53.481666666666655</v>
      </c>
      <c r="J2609">
        <f>VLOOKUP(B2609,MoneyLine!$A$1:$K$33,7,FALSE)</f>
        <v>161.3661904761905</v>
      </c>
      <c r="K2609">
        <f>VLOOKUP(B2609,MoneyLine!$A$1:$K$33,11,FALSE)</f>
        <v>18.088749999999997</v>
      </c>
      <c r="L2609">
        <f>VLOOKUP(B2609,MoneyLine!$A$1:$D$33,4,FALSE)</f>
        <v>55.644500000000001</v>
      </c>
      <c r="M2609">
        <f>VLOOKUP(D2609,MoneyLine!$A$1:$K$33,11,FALSE)</f>
        <v>4.7974999999999994</v>
      </c>
      <c r="N2609">
        <f>VLOOKUP(D2609,MoneyLine!$A$1:$D$33,4,FALSE)</f>
        <v>46.0565</v>
      </c>
      <c r="O2609">
        <f>VLOOKUP(D2609,MoneyLine!$A$1:$Q$33,14,FALSE)</f>
        <v>58.340238095238099</v>
      </c>
      <c r="P2609">
        <f>VLOOKUP(B2609,MoneyLine!$A$1:$Q$33,17,FALSE)</f>
        <v>63.627142857142857</v>
      </c>
      <c r="Q2609">
        <f>VLOOKUP(B2609,MoneyLine!$A$1:$K$33,10,FALSE)</f>
        <v>-8.5753571428571433</v>
      </c>
      <c r="R2609">
        <f>VLOOKUP(B2609,MoneyLine!$A$1:$Q$33,14,FALSE)</f>
        <v>80.616190476190468</v>
      </c>
      <c r="S2609">
        <f>VLOOKUP(D2609,MoneyLine!$A$1:$Q$33,17,FALSE)</f>
        <v>-10.467380952380953</v>
      </c>
      <c r="T2609">
        <f>VLOOKUP(D2609,MoneyLine!$A$1:$K$33,10,FALSE)</f>
        <v>1.6524999999999999</v>
      </c>
      <c r="V2609">
        <f>HomTotReg.!$B$17+(test!O2609*HomTotReg.!$B$18+HomTotReg.!$B$19*test!P2609+test!Q2609*HomTotReg.!$B$20)</f>
        <v>2.7825938002858353</v>
      </c>
      <c r="W2609">
        <f>VisTotReg.!$B$17+(VisTotReg.!$B$18*test!R2609+test!S2609*VisTotReg.!$B$19+test!T2609*VisTotReg.!$B$20)</f>
        <v>3.5363001418822426</v>
      </c>
      <c r="Y2609">
        <f>'MoneyLine Reg. 1'!$B$17+('MoneyLine Reg. 1'!$B$18*test!I2609+test!J2609*'MoneyLine Reg. 1'!$B$19+test!T2609*'MoneyLine Reg. 1'!$B$20+test!Q2609*'MoneyLine Reg. 1'!$B$21)</f>
        <v>-0.96091319374331796</v>
      </c>
      <c r="Z2609">
        <f>'MoneyLine Reg. 2'!$B$17+('MoneyLine Reg. 2'!$B$18*test!M2609+test!K2609*'MoneyLine Reg. 2'!$B$19+'MoneyLine Reg. 2'!$B$20*test!L2609+test!N2609*'MoneyLine Reg. 2'!$B$21)</f>
        <v>-1.3070364557386389</v>
      </c>
    </row>
    <row r="2610" spans="1:26" x14ac:dyDescent="0.3">
      <c r="A2610" s="8">
        <v>45398</v>
      </c>
      <c r="B2610" s="6" t="s">
        <v>5</v>
      </c>
      <c r="C2610" s="6"/>
      <c r="D2610" s="6" t="s">
        <v>31</v>
      </c>
      <c r="I2610">
        <f>VLOOKUP(D2610,MoneyLine!$A$1:$K$33,7,FALSE)</f>
        <v>130.13119047619048</v>
      </c>
      <c r="J2610">
        <f>VLOOKUP(B2610,MoneyLine!$A$1:$K$33,7,FALSE)</f>
        <v>92.519047619047612</v>
      </c>
      <c r="K2610">
        <f>VLOOKUP(B2610,MoneyLine!$A$1:$K$33,11,FALSE)</f>
        <v>15.5725</v>
      </c>
      <c r="L2610">
        <f>VLOOKUP(B2610,MoneyLine!$A$1:$D$33,4,FALSE)</f>
        <v>52.448999999999998</v>
      </c>
      <c r="M2610">
        <f>VLOOKUP(D2610,MoneyLine!$A$1:$K$33,11,FALSE)</f>
        <v>13.114999999999997</v>
      </c>
      <c r="N2610">
        <f>VLOOKUP(D2610,MoneyLine!$A$1:$D$33,4,FALSE)</f>
        <v>55.725999999999999</v>
      </c>
      <c r="O2610">
        <f>VLOOKUP(D2610,MoneyLine!$A$1:$Q$33,14,FALSE)</f>
        <v>91.865476190476173</v>
      </c>
      <c r="P2610">
        <f>VLOOKUP(B2610,MoneyLine!$A$1:$Q$33,17,FALSE)</f>
        <v>2.4073809523809526</v>
      </c>
      <c r="Q2610">
        <f>VLOOKUP(B2610,MoneyLine!$A$1:$K$33,10,FALSE)</f>
        <v>7.11511904761905</v>
      </c>
      <c r="R2610">
        <f>VLOOKUP(B2610,MoneyLine!$A$1:$Q$33,14,FALSE)</f>
        <v>80.7392857142857</v>
      </c>
      <c r="S2610">
        <f>VLOOKUP(D2610,MoneyLine!$A$1:$Q$33,17,FALSE)</f>
        <v>29.228333333333332</v>
      </c>
      <c r="T2610">
        <f>VLOOKUP(D2610,MoneyLine!$A$1:$K$33,10,FALSE)</f>
        <v>31.447738095238101</v>
      </c>
      <c r="V2610">
        <f>HomTotReg.!$B$17+(test!O2610*HomTotReg.!$B$18+HomTotReg.!$B$19*test!P2610+test!Q2610*HomTotReg.!$B$20)</f>
        <v>3.6131831860041927</v>
      </c>
      <c r="W2610">
        <f>VisTotReg.!$B$17+(VisTotReg.!$B$18*test!R2610+test!S2610*VisTotReg.!$B$19+test!T2610*VisTotReg.!$B$20)</f>
        <v>2.7451826404077089</v>
      </c>
      <c r="Y2610">
        <f>'MoneyLine Reg. 1'!$B$17+('MoneyLine Reg. 1'!$B$18*test!I2610+test!J2610*'MoneyLine Reg. 1'!$B$19+test!T2610*'MoneyLine Reg. 1'!$B$20+test!Q2610*'MoneyLine Reg. 1'!$B$21)</f>
        <v>0.83804809686883963</v>
      </c>
      <c r="Z2610">
        <f>'MoneyLine Reg. 2'!$B$17+('MoneyLine Reg. 2'!$B$18*test!M2610+test!K2610*'MoneyLine Reg. 2'!$B$19+'MoneyLine Reg. 2'!$B$20*test!L2610+test!N2610*'MoneyLine Reg. 2'!$B$21)</f>
        <v>0.27795299976936327</v>
      </c>
    </row>
    <row r="2611" spans="1:26" x14ac:dyDescent="0.3">
      <c r="A2611" s="9">
        <v>45398</v>
      </c>
      <c r="B2611" s="7" t="s">
        <v>19</v>
      </c>
      <c r="C2611" s="7"/>
      <c r="D2611" s="7" t="s">
        <v>33</v>
      </c>
      <c r="I2611">
        <f>VLOOKUP(D2611,MoneyLine!$A$1:$K$33,7,FALSE)</f>
        <v>35.906904761904762</v>
      </c>
      <c r="J2611">
        <f>VLOOKUP(B2611,MoneyLine!$A$1:$K$33,7,FALSE)</f>
        <v>99.267142857142858</v>
      </c>
      <c r="K2611">
        <f>VLOOKUP(B2611,MoneyLine!$A$1:$K$33,11,FALSE)</f>
        <v>11.873749999999998</v>
      </c>
      <c r="L2611">
        <f>VLOOKUP(B2611,MoneyLine!$A$1:$D$33,4,FALSE)</f>
        <v>44.580500000000001</v>
      </c>
      <c r="M2611">
        <f>VLOOKUP(D2611,MoneyLine!$A$1:$K$33,11,FALSE)</f>
        <v>3.707499999999996</v>
      </c>
      <c r="N2611">
        <f>VLOOKUP(D2611,MoneyLine!$A$1:$D$33,4,FALSE)</f>
        <v>47.251999999999995</v>
      </c>
      <c r="O2611">
        <f>VLOOKUP(D2611,MoneyLine!$A$1:$Q$33,14,FALSE)</f>
        <v>44.759523809523806</v>
      </c>
      <c r="P2611">
        <f>VLOOKUP(B2611,MoneyLine!$A$1:$Q$33,17,FALSE)</f>
        <v>-14.223571428571427</v>
      </c>
      <c r="Q2611">
        <f>VLOOKUP(B2611,MoneyLine!$A$1:$K$33,10,FALSE)</f>
        <v>-3.2023809523808761E-2</v>
      </c>
      <c r="R2611">
        <f>VLOOKUP(B2611,MoneyLine!$A$1:$Q$33,14,FALSE)</f>
        <v>93.099761904761891</v>
      </c>
      <c r="S2611">
        <f>VLOOKUP(D2611,MoneyLine!$A$1:$Q$33,17,FALSE)</f>
        <v>-16.226190476190478</v>
      </c>
      <c r="T2611">
        <f>VLOOKUP(D2611,MoneyLine!$A$1:$K$33,10,FALSE)</f>
        <v>29.473928571428576</v>
      </c>
      <c r="V2611">
        <f>HomTotReg.!$B$17+(test!O2611*HomTotReg.!$B$18+HomTotReg.!$B$19*test!P2611+test!Q2611*HomTotReg.!$B$20)</f>
        <v>3.3696271185052069</v>
      </c>
      <c r="W2611">
        <f>VisTotReg.!$B$17+(VisTotReg.!$B$18*test!R2611+test!S2611*VisTotReg.!$B$19+test!T2611*VisTotReg.!$B$20)</f>
        <v>3.3260549930830683</v>
      </c>
      <c r="Y2611">
        <f>'MoneyLine Reg. 1'!$B$17+('MoneyLine Reg. 1'!$B$18*test!I2611+test!J2611*'MoneyLine Reg. 1'!$B$19+test!T2611*'MoneyLine Reg. 1'!$B$20+test!Q2611*'MoneyLine Reg. 1'!$B$21)</f>
        <v>-0.11862642993052314</v>
      </c>
      <c r="Z2611">
        <f>'MoneyLine Reg. 2'!$B$17+('MoneyLine Reg. 2'!$B$18*test!M2611+test!K2611*'MoneyLine Reg. 2'!$B$19+'MoneyLine Reg. 2'!$B$20*test!L2611+test!N2611*'MoneyLine Reg. 2'!$B$21)</f>
        <v>-8.8979705985965385E-2</v>
      </c>
    </row>
    <row r="2612" spans="1:26" x14ac:dyDescent="0.3">
      <c r="A2612" s="8">
        <v>45398</v>
      </c>
      <c r="B2612" s="6" t="s">
        <v>12</v>
      </c>
      <c r="C2612" s="6"/>
      <c r="D2612" s="6" t="s">
        <v>4</v>
      </c>
      <c r="I2612">
        <f>VLOOKUP(D2612,MoneyLine!$A$1:$K$33,7,FALSE)</f>
        <v>71.288571428571402</v>
      </c>
      <c r="J2612">
        <f>VLOOKUP(B2612,MoneyLine!$A$1:$K$33,7,FALSE)</f>
        <v>38.000238095238089</v>
      </c>
      <c r="K2612">
        <f>VLOOKUP(B2612,MoneyLine!$A$1:$K$33,11,FALSE)</f>
        <v>5.6062500000000011</v>
      </c>
      <c r="L2612">
        <f>VLOOKUP(B2612,MoneyLine!$A$1:$D$33,4,FALSE)</f>
        <v>46.611499999999999</v>
      </c>
      <c r="M2612">
        <f>VLOOKUP(D2612,MoneyLine!$A$1:$K$33,11,FALSE)</f>
        <v>4.0925000000000029</v>
      </c>
      <c r="N2612">
        <f>VLOOKUP(D2612,MoneyLine!$A$1:$D$33,4,FALSE)</f>
        <v>50.962499999999999</v>
      </c>
      <c r="O2612">
        <f>VLOOKUP(D2612,MoneyLine!$A$1:$Q$33,14,FALSE)</f>
        <v>28.298571428571432</v>
      </c>
      <c r="P2612">
        <f>VLOOKUP(B2612,MoneyLine!$A$1:$Q$33,17,FALSE)</f>
        <v>-1.7361904761904778</v>
      </c>
      <c r="Q2612">
        <f>VLOOKUP(B2612,MoneyLine!$A$1:$K$33,10,FALSE)</f>
        <v>20.738571428571433</v>
      </c>
      <c r="R2612">
        <f>VLOOKUP(B2612,MoneyLine!$A$1:$Q$33,14,FALSE)</f>
        <v>32.669761904761899</v>
      </c>
      <c r="S2612">
        <f>VLOOKUP(D2612,MoneyLine!$A$1:$Q$33,17,FALSE)</f>
        <v>33.857619047619039</v>
      </c>
      <c r="T2612">
        <f>VLOOKUP(D2612,MoneyLine!$A$1:$K$33,10,FALSE)</f>
        <v>21.901309523809527</v>
      </c>
      <c r="V2612">
        <f>HomTotReg.!$B$17+(test!O2612*HomTotReg.!$B$18+HomTotReg.!$B$19*test!P2612+test!Q2612*HomTotReg.!$B$20)</f>
        <v>2.8340823649576019</v>
      </c>
      <c r="W2612">
        <f>VisTotReg.!$B$17+(VisTotReg.!$B$18*test!R2612+test!S2612*VisTotReg.!$B$19+test!T2612*VisTotReg.!$B$20)</f>
        <v>2.2743086282261786</v>
      </c>
      <c r="Y2612">
        <f>'MoneyLine Reg. 1'!$B$17+('MoneyLine Reg. 1'!$B$18*test!I2612+test!J2612*'MoneyLine Reg. 1'!$B$19+test!T2612*'MoneyLine Reg. 1'!$B$20+test!Q2612*'MoneyLine Reg. 1'!$B$21)</f>
        <v>0.62062764342900767</v>
      </c>
      <c r="Z2612">
        <f>'MoneyLine Reg. 2'!$B$17+('MoneyLine Reg. 2'!$B$18*test!M2612+test!K2612*'MoneyLine Reg. 2'!$B$19+'MoneyLine Reg. 2'!$B$20*test!L2612+test!N2612*'MoneyLine Reg. 2'!$B$21)</f>
        <v>0.41420746868547242</v>
      </c>
    </row>
    <row r="2613" spans="1:26" x14ac:dyDescent="0.3">
      <c r="A2613" s="9">
        <v>45398</v>
      </c>
      <c r="B2613" s="7" t="s">
        <v>22</v>
      </c>
      <c r="C2613" s="7"/>
      <c r="D2613" s="7" t="s">
        <v>8</v>
      </c>
      <c r="I2613">
        <f>VLOOKUP(D2613,MoneyLine!$A$1:$K$33,7,FALSE)</f>
        <v>158.14214285714286</v>
      </c>
      <c r="J2613">
        <f>VLOOKUP(B2613,MoneyLine!$A$1:$K$33,7,FALSE)</f>
        <v>73.279761904761898</v>
      </c>
      <c r="K2613">
        <f>VLOOKUP(B2613,MoneyLine!$A$1:$K$33,11,FALSE)</f>
        <v>6.432500000000001</v>
      </c>
      <c r="L2613">
        <f>VLOOKUP(B2613,MoneyLine!$A$1:$D$33,4,FALSE)</f>
        <v>50.885999999999996</v>
      </c>
      <c r="M2613">
        <f>VLOOKUP(D2613,MoneyLine!$A$1:$K$33,11,FALSE)</f>
        <v>11.611250000000004</v>
      </c>
      <c r="N2613">
        <f>VLOOKUP(D2613,MoneyLine!$A$1:$D$33,4,FALSE)</f>
        <v>49.862499999999997</v>
      </c>
      <c r="O2613">
        <f>VLOOKUP(D2613,MoneyLine!$A$1:$Q$33,14,FALSE)</f>
        <v>125.46428571428571</v>
      </c>
      <c r="P2613">
        <f>VLOOKUP(B2613,MoneyLine!$A$1:$Q$33,17,FALSE)</f>
        <v>-0.22023809523809401</v>
      </c>
      <c r="Q2613">
        <f>VLOOKUP(B2613,MoneyLine!$A$1:$K$33,10,FALSE)</f>
        <v>10.709166666666667</v>
      </c>
      <c r="R2613">
        <f>VLOOKUP(B2613,MoneyLine!$A$1:$Q$33,14,FALSE)</f>
        <v>70.076904761904771</v>
      </c>
      <c r="S2613">
        <f>VLOOKUP(D2613,MoneyLine!$A$1:$Q$33,17,FALSE)</f>
        <v>14.067142857142855</v>
      </c>
      <c r="T2613">
        <f>VLOOKUP(D2613,MoneyLine!$A$1:$K$33,10,FALSE)</f>
        <v>21.027261904761904</v>
      </c>
      <c r="V2613">
        <f>HomTotReg.!$B$17+(test!O2613*HomTotReg.!$B$18+HomTotReg.!$B$19*test!P2613+test!Q2613*HomTotReg.!$B$20)</f>
        <v>3.957025254247089</v>
      </c>
      <c r="W2613">
        <f>VisTotReg.!$B$17+(VisTotReg.!$B$18*test!R2613+test!S2613*VisTotReg.!$B$19+test!T2613*VisTotReg.!$B$20)</f>
        <v>2.9072988041870826</v>
      </c>
      <c r="Y2613">
        <f>'MoneyLine Reg. 1'!$B$17+('MoneyLine Reg. 1'!$B$18*test!I2613+test!J2613*'MoneyLine Reg. 1'!$B$19+test!T2613*'MoneyLine Reg. 1'!$B$20+test!Q2613*'MoneyLine Reg. 1'!$B$21)</f>
        <v>1.1537624398319704</v>
      </c>
      <c r="Z2613">
        <f>'MoneyLine Reg. 2'!$B$17+('MoneyLine Reg. 2'!$B$18*test!M2613+test!K2613*'MoneyLine Reg. 2'!$B$19+'MoneyLine Reg. 2'!$B$20*test!L2613+test!N2613*'MoneyLine Reg. 2'!$B$21)</f>
        <v>0.42294670348052588</v>
      </c>
    </row>
    <row r="2614" spans="1:26" x14ac:dyDescent="0.3">
      <c r="A2614" s="8">
        <v>45398</v>
      </c>
      <c r="B2614" s="6" t="s">
        <v>6</v>
      </c>
      <c r="C2614" s="6"/>
      <c r="D2614" s="6" t="s">
        <v>27</v>
      </c>
      <c r="I2614">
        <f>VLOOKUP(D2614,MoneyLine!$A$1:$K$33,7,FALSE)</f>
        <v>57.437380952380948</v>
      </c>
      <c r="J2614">
        <f>VLOOKUP(B2614,MoneyLine!$A$1:$K$33,7,FALSE)</f>
        <v>-14.717619047619038</v>
      </c>
      <c r="K2614">
        <f>VLOOKUP(B2614,MoneyLine!$A$1:$K$33,11,FALSE)</f>
        <v>1.6887499999999989</v>
      </c>
      <c r="L2614">
        <f>VLOOKUP(B2614,MoneyLine!$A$1:$D$33,4,FALSE)</f>
        <v>38.247500000000002</v>
      </c>
      <c r="M2614">
        <f>VLOOKUP(D2614,MoneyLine!$A$1:$K$33,11,FALSE)</f>
        <v>10.504999999999999</v>
      </c>
      <c r="N2614">
        <f>VLOOKUP(D2614,MoneyLine!$A$1:$D$33,4,FALSE)</f>
        <v>52.064499999999995</v>
      </c>
      <c r="O2614">
        <f>VLOOKUP(D2614,MoneyLine!$A$1:$Q$33,14,FALSE)</f>
        <v>42.338571428571427</v>
      </c>
      <c r="P2614">
        <f>VLOOKUP(B2614,MoneyLine!$A$1:$Q$33,17,FALSE)</f>
        <v>-23.022142857142857</v>
      </c>
      <c r="Q2614">
        <f>VLOOKUP(B2614,MoneyLine!$A$1:$K$33,10,FALSE)</f>
        <v>2.2516666666666674</v>
      </c>
      <c r="R2614">
        <f>VLOOKUP(B2614,MoneyLine!$A$1:$Q$33,14,FALSE)</f>
        <v>4.214999999999999</v>
      </c>
      <c r="S2614">
        <f>VLOOKUP(D2614,MoneyLine!$A$1:$Q$33,17,FALSE)</f>
        <v>0.65357142857142814</v>
      </c>
      <c r="T2614">
        <f>VLOOKUP(D2614,MoneyLine!$A$1:$K$33,10,FALSE)</f>
        <v>23.449285714285718</v>
      </c>
      <c r="V2614">
        <f>HomTotReg.!$B$17+(test!O2614*HomTotReg.!$B$18+HomTotReg.!$B$19*test!P2614+test!Q2614*HomTotReg.!$B$20)</f>
        <v>3.4120620439258147</v>
      </c>
      <c r="W2614">
        <f>VisTotReg.!$B$17+(VisTotReg.!$B$18*test!R2614+test!S2614*VisTotReg.!$B$19+test!T2614*VisTotReg.!$B$20)</f>
        <v>2.2099936461669416</v>
      </c>
      <c r="Y2614">
        <f>'MoneyLine Reg. 1'!$B$17+('MoneyLine Reg. 1'!$B$18*test!I2614+test!J2614*'MoneyLine Reg. 1'!$B$19+test!T2614*'MoneyLine Reg. 1'!$B$20+test!Q2614*'MoneyLine Reg. 1'!$B$21)</f>
        <v>1.2982569976600626</v>
      </c>
      <c r="Z2614">
        <f>'MoneyLine Reg. 2'!$B$17+('MoneyLine Reg. 2'!$B$18*test!M2614+test!K2614*'MoneyLine Reg. 2'!$B$19+'MoneyLine Reg. 2'!$B$20*test!L2614+test!N2614*'MoneyLine Reg. 2'!$B$21)</f>
        <v>1.7440605678417187</v>
      </c>
    </row>
    <row r="2615" spans="1:26" x14ac:dyDescent="0.3">
      <c r="A2615" s="9">
        <v>45398</v>
      </c>
      <c r="B2615" s="7" t="s">
        <v>34</v>
      </c>
      <c r="C2615" s="7"/>
      <c r="D2615" s="7" t="s">
        <v>23</v>
      </c>
      <c r="I2615">
        <f>VLOOKUP(D2615,MoneyLine!$A$1:$K$33,7,FALSE)</f>
        <v>101.00309523809524</v>
      </c>
      <c r="J2615">
        <f>VLOOKUP(B2615,MoneyLine!$A$1:$K$33,7,FALSE)</f>
        <v>70.167380952380938</v>
      </c>
      <c r="K2615">
        <f>VLOOKUP(B2615,MoneyLine!$A$1:$K$33,11,FALSE)</f>
        <v>10.367500000000003</v>
      </c>
      <c r="L2615">
        <f>VLOOKUP(B2615,MoneyLine!$A$1:$D$33,4,FALSE)</f>
        <v>52.325999999999993</v>
      </c>
      <c r="M2615">
        <f>VLOOKUP(D2615,MoneyLine!$A$1:$K$33,11,FALSE)</f>
        <v>6.8149999999999995</v>
      </c>
      <c r="N2615">
        <f>VLOOKUP(D2615,MoneyLine!$A$1:$D$33,4,FALSE)</f>
        <v>52.277999999999999</v>
      </c>
      <c r="O2615">
        <f>VLOOKUP(D2615,MoneyLine!$A$1:$Q$33,14,FALSE)</f>
        <v>66.898333333333312</v>
      </c>
      <c r="P2615">
        <f>VLOOKUP(B2615,MoneyLine!$A$1:$Q$33,17,FALSE)</f>
        <v>22.489285714285707</v>
      </c>
      <c r="Q2615">
        <f>VLOOKUP(B2615,MoneyLine!$A$1:$K$33,10,FALSE)</f>
        <v>29.06904761904762</v>
      </c>
      <c r="R2615">
        <f>VLOOKUP(B2615,MoneyLine!$A$1:$Q$33,14,FALSE)</f>
        <v>40.24047619047618</v>
      </c>
      <c r="S2615">
        <f>VLOOKUP(D2615,MoneyLine!$A$1:$Q$33,17,FALSE)</f>
        <v>22.973095238095237</v>
      </c>
      <c r="T2615">
        <f>VLOOKUP(D2615,MoneyLine!$A$1:$K$33,10,FALSE)</f>
        <v>43.088928571428575</v>
      </c>
      <c r="V2615">
        <f>HomTotReg.!$B$17+(test!O2615*HomTotReg.!$B$18+HomTotReg.!$B$19*test!P2615+test!Q2615*HomTotReg.!$B$20)</f>
        <v>2.8940827698691676</v>
      </c>
      <c r="W2615">
        <f>VisTotReg.!$B$17+(VisTotReg.!$B$18*test!R2615+test!S2615*VisTotReg.!$B$19+test!T2615*VisTotReg.!$B$20)</f>
        <v>2.149161210915302</v>
      </c>
      <c r="Y2615">
        <f>'MoneyLine Reg. 1'!$B$17+('MoneyLine Reg. 1'!$B$18*test!I2615+test!J2615*'MoneyLine Reg. 1'!$B$19+test!T2615*'MoneyLine Reg. 1'!$B$20+test!Q2615*'MoneyLine Reg. 1'!$B$21)</f>
        <v>0.75137161203294078</v>
      </c>
      <c r="Z2615">
        <f>'MoneyLine Reg. 2'!$B$17+('MoneyLine Reg. 2'!$B$18*test!M2615+test!K2615*'MoneyLine Reg. 2'!$B$19+'MoneyLine Reg. 2'!$B$20*test!L2615+test!N2615*'MoneyLine Reg. 2'!$B$21)</f>
        <v>-3.6644203968051237E-2</v>
      </c>
    </row>
    <row r="2616" spans="1:26" x14ac:dyDescent="0.3">
      <c r="A2616" s="8">
        <v>45399</v>
      </c>
      <c r="B2616" s="6" t="s">
        <v>9</v>
      </c>
      <c r="C2616" s="6"/>
      <c r="D2616" s="6" t="s">
        <v>25</v>
      </c>
      <c r="I2616">
        <f>VLOOKUP(D2616,MoneyLine!$A$1:$K$33,7,FALSE)</f>
        <v>56.057857142857138</v>
      </c>
      <c r="J2616">
        <f>VLOOKUP(B2616,MoneyLine!$A$1:$K$33,7,FALSE)</f>
        <v>154.76523809523809</v>
      </c>
      <c r="K2616">
        <f>VLOOKUP(B2616,MoneyLine!$A$1:$K$33,11,FALSE)</f>
        <v>17.220000000000002</v>
      </c>
      <c r="L2616">
        <f>VLOOKUP(B2616,MoneyLine!$A$1:$D$33,4,FALSE)</f>
        <v>58.933</v>
      </c>
      <c r="M2616">
        <f>VLOOKUP(D2616,MoneyLine!$A$1:$K$33,11,FALSE)</f>
        <v>10.718750000000002</v>
      </c>
      <c r="N2616">
        <f>VLOOKUP(D2616,MoneyLine!$A$1:$D$33,4,FALSE)</f>
        <v>47.954500000000003</v>
      </c>
      <c r="O2616">
        <f>VLOOKUP(D2616,MoneyLine!$A$1:$Q$33,14,FALSE)</f>
        <v>60.674999999999997</v>
      </c>
      <c r="P2616">
        <f>VLOOKUP(B2616,MoneyLine!$A$1:$Q$33,17,FALSE)</f>
        <v>29.393333333333338</v>
      </c>
      <c r="Q2616">
        <f>VLOOKUP(B2616,MoneyLine!$A$1:$K$33,10,FALSE)</f>
        <v>-2.4774999999999996</v>
      </c>
      <c r="R2616">
        <f>VLOOKUP(B2616,MoneyLine!$A$1:$Q$33,14,FALSE)</f>
        <v>117.61833333333333</v>
      </c>
      <c r="S2616">
        <f>VLOOKUP(D2616,MoneyLine!$A$1:$Q$33,17,FALSE)</f>
        <v>-14.592857142857142</v>
      </c>
      <c r="T2616">
        <f>VLOOKUP(D2616,MoneyLine!$A$1:$K$33,10,FALSE)</f>
        <v>27.424404761904761</v>
      </c>
      <c r="V2616">
        <f>HomTotReg.!$B$17+(test!O2616*HomTotReg.!$B$18+HomTotReg.!$B$19*test!P2616+test!Q2616*HomTotReg.!$B$20)</f>
        <v>3.1028454019021758</v>
      </c>
      <c r="W2616">
        <f>VisTotReg.!$B$17+(VisTotReg.!$B$18*test!R2616+test!S2616*VisTotReg.!$B$19+test!T2616*VisTotReg.!$B$20)</f>
        <v>3.6324978426598471</v>
      </c>
      <c r="Y2616">
        <f>'MoneyLine Reg. 1'!$B$17+('MoneyLine Reg. 1'!$B$18*test!I2616+test!J2616*'MoneyLine Reg. 1'!$B$19+test!T2616*'MoneyLine Reg. 1'!$B$20+test!Q2616*'MoneyLine Reg. 1'!$B$21)</f>
        <v>-0.56397122921626541</v>
      </c>
      <c r="Z2616">
        <f>'MoneyLine Reg. 2'!$B$17+('MoneyLine Reg. 2'!$B$18*test!M2616+test!K2616*'MoneyLine Reg. 2'!$B$19+'MoneyLine Reg. 2'!$B$20*test!L2616+test!N2616*'MoneyLine Reg. 2'!$B$21)</f>
        <v>-1.0078695833793461</v>
      </c>
    </row>
    <row r="2617" spans="1:26" x14ac:dyDescent="0.3">
      <c r="A2617" s="9">
        <v>45399</v>
      </c>
      <c r="B2617" s="7" t="s">
        <v>10</v>
      </c>
      <c r="C2617" s="7"/>
      <c r="D2617" s="7" t="s">
        <v>30</v>
      </c>
      <c r="I2617">
        <f>VLOOKUP(D2617,MoneyLine!$A$1:$K$33,7,FALSE)</f>
        <v>127.36857142857141</v>
      </c>
      <c r="J2617">
        <f>VLOOKUP(B2617,MoneyLine!$A$1:$K$33,7,FALSE)</f>
        <v>43.783809523809516</v>
      </c>
      <c r="K2617">
        <f>VLOOKUP(B2617,MoneyLine!$A$1:$K$33,11,FALSE)</f>
        <v>2.1412499999999977</v>
      </c>
      <c r="L2617">
        <f>VLOOKUP(B2617,MoneyLine!$A$1:$D$33,4,FALSE)</f>
        <v>45.351499999999994</v>
      </c>
      <c r="M2617">
        <f>VLOOKUP(D2617,MoneyLine!$A$1:$K$33,11,FALSE)</f>
        <v>15.876249999999999</v>
      </c>
      <c r="N2617">
        <f>VLOOKUP(D2617,MoneyLine!$A$1:$D$33,4,FALSE)</f>
        <v>56.155499999999996</v>
      </c>
      <c r="O2617">
        <f>VLOOKUP(D2617,MoneyLine!$A$1:$Q$33,14,FALSE)</f>
        <v>104.57619047619046</v>
      </c>
      <c r="P2617">
        <f>VLOOKUP(B2617,MoneyLine!$A$1:$Q$33,17,FALSE)</f>
        <v>-14.675714285714287</v>
      </c>
      <c r="Q2617">
        <f>VLOOKUP(B2617,MoneyLine!$A$1:$K$33,10,FALSE)</f>
        <v>13.367738095238096</v>
      </c>
      <c r="R2617">
        <f>VLOOKUP(B2617,MoneyLine!$A$1:$Q$33,14,FALSE)</f>
        <v>43.181904761904768</v>
      </c>
      <c r="S2617">
        <f>VLOOKUP(D2617,MoneyLine!$A$1:$Q$33,17,FALSE)</f>
        <v>21.976904761904766</v>
      </c>
      <c r="T2617">
        <f>VLOOKUP(D2617,MoneyLine!$A$1:$K$33,10,FALSE)</f>
        <v>-0.45761904761904759</v>
      </c>
      <c r="V2617">
        <f>HomTotReg.!$B$17+(test!O2617*HomTotReg.!$B$18+HomTotReg.!$B$19*test!P2617+test!Q2617*HomTotReg.!$B$20)</f>
        <v>3.8598094178450228</v>
      </c>
      <c r="W2617">
        <f>VisTotReg.!$B$17+(VisTotReg.!$B$18*test!R2617+test!S2617*VisTotReg.!$B$19+test!T2617*VisTotReg.!$B$20)</f>
        <v>2.8341278864371251</v>
      </c>
      <c r="Y2617">
        <f>'MoneyLine Reg. 1'!$B$17+('MoneyLine Reg. 1'!$B$18*test!I2617+test!J2617*'MoneyLine Reg. 1'!$B$19+test!T2617*'MoneyLine Reg. 1'!$B$20+test!Q2617*'MoneyLine Reg. 1'!$B$21)</f>
        <v>0.86778936933593298</v>
      </c>
      <c r="Z2617">
        <f>'MoneyLine Reg. 2'!$B$17+('MoneyLine Reg. 2'!$B$18*test!M2617+test!K2617*'MoneyLine Reg. 2'!$B$19+'MoneyLine Reg. 2'!$B$20*test!L2617+test!N2617*'MoneyLine Reg. 2'!$B$21)</f>
        <v>1.8008823866223382</v>
      </c>
    </row>
    <row r="2618" spans="1:26" x14ac:dyDescent="0.3">
      <c r="A2618" s="8">
        <v>45399</v>
      </c>
      <c r="B2618" s="6" t="s">
        <v>3</v>
      </c>
      <c r="C2618" s="6"/>
      <c r="D2618" s="6" t="s">
        <v>16</v>
      </c>
      <c r="I2618">
        <f>VLOOKUP(D2618,MoneyLine!$A$1:$K$33,7,FALSE)</f>
        <v>64.561666666666639</v>
      </c>
      <c r="J2618">
        <f>VLOOKUP(B2618,MoneyLine!$A$1:$K$33,7,FALSE)</f>
        <v>103.61880952380953</v>
      </c>
      <c r="K2618">
        <f>VLOOKUP(B2618,MoneyLine!$A$1:$K$33,11,FALSE)</f>
        <v>6.7725000000000009</v>
      </c>
      <c r="L2618">
        <f>VLOOKUP(B2618,MoneyLine!$A$1:$D$33,4,FALSE)</f>
        <v>53.618500000000004</v>
      </c>
      <c r="M2618">
        <f>VLOOKUP(D2618,MoneyLine!$A$1:$K$33,11,FALSE)</f>
        <v>10.3225</v>
      </c>
      <c r="N2618">
        <f>VLOOKUP(D2618,MoneyLine!$A$1:$D$33,4,FALSE)</f>
        <v>48.538999999999994</v>
      </c>
      <c r="O2618">
        <f>VLOOKUP(D2618,MoneyLine!$A$1:$Q$33,14,FALSE)</f>
        <v>75.591190476190462</v>
      </c>
      <c r="P2618">
        <f>VLOOKUP(B2618,MoneyLine!$A$1:$Q$33,17,FALSE)</f>
        <v>15.725476190476186</v>
      </c>
      <c r="Q2618">
        <f>VLOOKUP(B2618,MoneyLine!$A$1:$K$33,10,FALSE)</f>
        <v>34.368214285714288</v>
      </c>
      <c r="R2618">
        <f>VLOOKUP(B2618,MoneyLine!$A$1:$Q$33,14,FALSE)</f>
        <v>76.556190476190451</v>
      </c>
      <c r="S2618">
        <f>VLOOKUP(D2618,MoneyLine!$A$1:$Q$33,17,FALSE)</f>
        <v>-17.098809523809521</v>
      </c>
      <c r="T2618">
        <f>VLOOKUP(D2618,MoneyLine!$A$1:$K$33,10,FALSE)</f>
        <v>17.131547619047623</v>
      </c>
      <c r="V2618">
        <f>HomTotReg.!$B$17+(test!O2618*HomTotReg.!$B$18+HomTotReg.!$B$19*test!P2618+test!Q2618*HomTotReg.!$B$20)</f>
        <v>2.9993433263495795</v>
      </c>
      <c r="W2618">
        <f>VisTotReg.!$B$17+(VisTotReg.!$B$18*test!R2618+test!S2618*VisTotReg.!$B$19+test!T2618*VisTotReg.!$B$20)</f>
        <v>3.3193378281743238</v>
      </c>
      <c r="Y2618">
        <f>'MoneyLine Reg. 1'!$B$17+('MoneyLine Reg. 1'!$B$18*test!I2618+test!J2618*'MoneyLine Reg. 1'!$B$19+test!T2618*'MoneyLine Reg. 1'!$B$20+test!Q2618*'MoneyLine Reg. 1'!$B$21)</f>
        <v>-0.40311791763573324</v>
      </c>
      <c r="Z2618">
        <f>'MoneyLine Reg. 2'!$B$17+('MoneyLine Reg. 2'!$B$18*test!M2618+test!K2618*'MoneyLine Reg. 2'!$B$19+'MoneyLine Reg. 2'!$B$20*test!L2618+test!N2618*'MoneyLine Reg. 2'!$B$21)</f>
        <v>2.4088820065918171E-2</v>
      </c>
    </row>
    <row r="2619" spans="1:26" x14ac:dyDescent="0.3">
      <c r="A2619" s="9">
        <v>45399</v>
      </c>
      <c r="B2619" s="7" t="s">
        <v>5</v>
      </c>
      <c r="C2619" s="7"/>
      <c r="D2619" s="7" t="s">
        <v>7</v>
      </c>
      <c r="I2619">
        <f>VLOOKUP(D2619,MoneyLine!$A$1:$K$33,7,FALSE)</f>
        <v>105.50714285714287</v>
      </c>
      <c r="J2619">
        <f>VLOOKUP(B2619,MoneyLine!$A$1:$K$33,7,FALSE)</f>
        <v>92.519047619047612</v>
      </c>
      <c r="K2619">
        <f>VLOOKUP(B2619,MoneyLine!$A$1:$K$33,11,FALSE)</f>
        <v>15.5725</v>
      </c>
      <c r="L2619">
        <f>VLOOKUP(B2619,MoneyLine!$A$1:$D$33,4,FALSE)</f>
        <v>52.448999999999998</v>
      </c>
      <c r="M2619">
        <f>VLOOKUP(D2619,MoneyLine!$A$1:$K$33,11,FALSE)</f>
        <v>17.5075</v>
      </c>
      <c r="N2619">
        <f>VLOOKUP(D2619,MoneyLine!$A$1:$D$33,4,FALSE)</f>
        <v>51.216499999999996</v>
      </c>
      <c r="O2619">
        <f>VLOOKUP(D2619,MoneyLine!$A$1:$Q$33,14,FALSE)</f>
        <v>89.021666666666647</v>
      </c>
      <c r="P2619">
        <f>VLOOKUP(B2619,MoneyLine!$A$1:$Q$33,17,FALSE)</f>
        <v>2.4073809523809526</v>
      </c>
      <c r="Q2619">
        <f>VLOOKUP(B2619,MoneyLine!$A$1:$K$33,10,FALSE)</f>
        <v>7.11511904761905</v>
      </c>
      <c r="R2619">
        <f>VLOOKUP(B2619,MoneyLine!$A$1:$Q$33,14,FALSE)</f>
        <v>80.7392857142857</v>
      </c>
      <c r="S2619">
        <f>VLOOKUP(D2619,MoneyLine!$A$1:$Q$33,17,FALSE)</f>
        <v>1.5838095238095231</v>
      </c>
      <c r="T2619">
        <f>VLOOKUP(D2619,MoneyLine!$A$1:$K$33,10,FALSE)</f>
        <v>-6.0107142857142861</v>
      </c>
      <c r="V2619">
        <f>HomTotReg.!$B$17+(test!O2619*HomTotReg.!$B$18+HomTotReg.!$B$19*test!P2619+test!Q2619*HomTotReg.!$B$20)</f>
        <v>3.5830833285802237</v>
      </c>
      <c r="W2619">
        <f>VisTotReg.!$B$17+(VisTotReg.!$B$18*test!R2619+test!S2619*VisTotReg.!$B$19+test!T2619*VisTotReg.!$B$20)</f>
        <v>3.5431682127896353</v>
      </c>
      <c r="Y2619">
        <f>'MoneyLine Reg. 1'!$B$17+('MoneyLine Reg. 1'!$B$18*test!I2619+test!J2619*'MoneyLine Reg. 1'!$B$19+test!T2619*'MoneyLine Reg. 1'!$B$20+test!Q2619*'MoneyLine Reg. 1'!$B$21)</f>
        <v>7.8270716860336736E-2</v>
      </c>
      <c r="Z2619">
        <f>'MoneyLine Reg. 2'!$B$17+('MoneyLine Reg. 2'!$B$18*test!M2619+test!K2619*'MoneyLine Reg. 2'!$B$19+'MoneyLine Reg. 2'!$B$20*test!L2619+test!N2619*'MoneyLine Reg. 2'!$B$21)</f>
        <v>0.22387413591215477</v>
      </c>
    </row>
    <row r="2620" spans="1:26" x14ac:dyDescent="0.3">
      <c r="A2620" s="8">
        <v>45400</v>
      </c>
      <c r="B2620" s="6" t="s">
        <v>24</v>
      </c>
      <c r="C2620" s="6"/>
      <c r="D2620" s="6" t="s">
        <v>22</v>
      </c>
      <c r="I2620">
        <f>VLOOKUP(D2620,MoneyLine!$A$1:$K$33,7,FALSE)</f>
        <v>73.279761904761898</v>
      </c>
      <c r="J2620">
        <f>VLOOKUP(B2620,MoneyLine!$A$1:$K$33,7,FALSE)</f>
        <v>-28.852380952380948</v>
      </c>
      <c r="K2620">
        <f>VLOOKUP(B2620,MoneyLine!$A$1:$K$33,11,FALSE)</f>
        <v>5.754999999999999</v>
      </c>
      <c r="L2620">
        <f>VLOOKUP(B2620,MoneyLine!$A$1:$D$33,4,FALSE)</f>
        <v>42.153999999999996</v>
      </c>
      <c r="M2620">
        <f>VLOOKUP(D2620,MoneyLine!$A$1:$K$33,11,FALSE)</f>
        <v>6.432500000000001</v>
      </c>
      <c r="N2620">
        <f>VLOOKUP(D2620,MoneyLine!$A$1:$D$33,4,FALSE)</f>
        <v>50.885999999999996</v>
      </c>
      <c r="O2620">
        <f>VLOOKUP(D2620,MoneyLine!$A$1:$Q$33,14,FALSE)</f>
        <v>70.076904761904771</v>
      </c>
      <c r="P2620">
        <f>VLOOKUP(B2620,MoneyLine!$A$1:$Q$33,17,FALSE)</f>
        <v>-35.079523809523806</v>
      </c>
      <c r="Q2620">
        <f>VLOOKUP(B2620,MoneyLine!$A$1:$K$33,10,FALSE)</f>
        <v>-0.52404761904761887</v>
      </c>
      <c r="R2620">
        <f>VLOOKUP(B2620,MoneyLine!$A$1:$Q$33,14,FALSE)</f>
        <v>7.490952380952379</v>
      </c>
      <c r="S2620">
        <f>VLOOKUP(D2620,MoneyLine!$A$1:$Q$33,17,FALSE)</f>
        <v>-0.22023809523809401</v>
      </c>
      <c r="T2620">
        <f>VLOOKUP(D2620,MoneyLine!$A$1:$K$33,10,FALSE)</f>
        <v>10.709166666666667</v>
      </c>
      <c r="V2620">
        <f>HomTotReg.!$B$17+(test!O2620*HomTotReg.!$B$18+HomTotReg.!$B$19*test!P2620+test!Q2620*HomTotReg.!$B$20)</f>
        <v>3.8640247021080687</v>
      </c>
      <c r="W2620">
        <f>VisTotReg.!$B$17+(VisTotReg.!$B$18*test!R2620+test!S2620*VisTotReg.!$B$19+test!T2620*VisTotReg.!$B$20)</f>
        <v>2.4442311101262493</v>
      </c>
      <c r="Y2620">
        <f>'MoneyLine Reg. 1'!$B$17+('MoneyLine Reg. 1'!$B$18*test!I2620+test!J2620*'MoneyLine Reg. 1'!$B$19+test!T2620*'MoneyLine Reg. 1'!$B$20+test!Q2620*'MoneyLine Reg. 1'!$B$21)</f>
        <v>1.4676261785227311</v>
      </c>
      <c r="Z2620">
        <f>'MoneyLine Reg. 2'!$B$17+('MoneyLine Reg. 2'!$B$18*test!M2620+test!K2620*'MoneyLine Reg. 2'!$B$19+'MoneyLine Reg. 2'!$B$20*test!L2620+test!N2620*'MoneyLine Reg. 2'!$B$21)</f>
        <v>0.87857293736094233</v>
      </c>
    </row>
    <row r="2621" spans="1:26" x14ac:dyDescent="0.3">
      <c r="A2621" s="9">
        <v>45400</v>
      </c>
      <c r="B2621" s="7" t="s">
        <v>9</v>
      </c>
      <c r="C2621" s="7"/>
      <c r="D2621" s="7" t="s">
        <v>11</v>
      </c>
      <c r="I2621">
        <f>VLOOKUP(D2621,MoneyLine!$A$1:$K$33,7,FALSE)</f>
        <v>121.01880952380951</v>
      </c>
      <c r="J2621">
        <f>VLOOKUP(B2621,MoneyLine!$A$1:$K$33,7,FALSE)</f>
        <v>154.76523809523809</v>
      </c>
      <c r="K2621">
        <f>VLOOKUP(B2621,MoneyLine!$A$1:$K$33,11,FALSE)</f>
        <v>17.220000000000002</v>
      </c>
      <c r="L2621">
        <f>VLOOKUP(B2621,MoneyLine!$A$1:$D$33,4,FALSE)</f>
        <v>58.933</v>
      </c>
      <c r="M2621">
        <f>VLOOKUP(D2621,MoneyLine!$A$1:$K$33,11,FALSE)</f>
        <v>15.838749999999997</v>
      </c>
      <c r="N2621">
        <f>VLOOKUP(D2621,MoneyLine!$A$1:$D$33,4,FALSE)</f>
        <v>52.685499999999998</v>
      </c>
      <c r="O2621">
        <f>VLOOKUP(D2621,MoneyLine!$A$1:$Q$33,14,FALSE)</f>
        <v>85.286666666666662</v>
      </c>
      <c r="P2621">
        <f>VLOOKUP(B2621,MoneyLine!$A$1:$Q$33,17,FALSE)</f>
        <v>29.393333333333338</v>
      </c>
      <c r="Q2621">
        <f>VLOOKUP(B2621,MoneyLine!$A$1:$K$33,10,FALSE)</f>
        <v>-2.4774999999999996</v>
      </c>
      <c r="R2621">
        <f>VLOOKUP(B2621,MoneyLine!$A$1:$Q$33,14,FALSE)</f>
        <v>117.61833333333333</v>
      </c>
      <c r="S2621">
        <f>VLOOKUP(D2621,MoneyLine!$A$1:$Q$33,17,FALSE)</f>
        <v>15.627619047619051</v>
      </c>
      <c r="T2621">
        <f>VLOOKUP(D2621,MoneyLine!$A$1:$K$33,10,FALSE)</f>
        <v>10.4975</v>
      </c>
      <c r="V2621">
        <f>HomTotReg.!$B$17+(test!O2621*HomTotReg.!$B$18+HomTotReg.!$B$19*test!P2621+test!Q2621*HomTotReg.!$B$20)</f>
        <v>3.3633437409894329</v>
      </c>
      <c r="W2621">
        <f>VisTotReg.!$B$17+(VisTotReg.!$B$18*test!R2621+test!S2621*VisTotReg.!$B$19+test!T2621*VisTotReg.!$B$20)</f>
        <v>3.6123411702428108</v>
      </c>
      <c r="Y2621">
        <f>'MoneyLine Reg. 1'!$B$17+('MoneyLine Reg. 1'!$B$18*test!I2621+test!J2621*'MoneyLine Reg. 1'!$B$19+test!T2621*'MoneyLine Reg. 1'!$B$20+test!Q2621*'MoneyLine Reg. 1'!$B$21)</f>
        <v>-0.16179599692566277</v>
      </c>
      <c r="Z2621">
        <f>'MoneyLine Reg. 2'!$B$17+('MoneyLine Reg. 2'!$B$18*test!M2621+test!K2621*'MoneyLine Reg. 2'!$B$19+'MoneyLine Reg. 2'!$B$20*test!L2621+test!N2621*'MoneyLine Reg. 2'!$B$21)</f>
        <v>-0.35858398123885449</v>
      </c>
    </row>
    <row r="2622" spans="1:26" x14ac:dyDescent="0.3">
      <c r="A2622" s="8">
        <v>45400</v>
      </c>
      <c r="B2622" s="6" t="s">
        <v>6</v>
      </c>
      <c r="C2622" s="6"/>
      <c r="D2622" s="6" t="s">
        <v>29</v>
      </c>
      <c r="I2622">
        <f>VLOOKUP(D2622,MoneyLine!$A$1:$K$33,7,FALSE)</f>
        <v>120.64333333333332</v>
      </c>
      <c r="J2622">
        <f>VLOOKUP(B2622,MoneyLine!$A$1:$K$33,7,FALSE)</f>
        <v>-14.717619047619038</v>
      </c>
      <c r="K2622">
        <f>VLOOKUP(B2622,MoneyLine!$A$1:$K$33,11,FALSE)</f>
        <v>1.6887499999999989</v>
      </c>
      <c r="L2622">
        <f>VLOOKUP(B2622,MoneyLine!$A$1:$D$33,4,FALSE)</f>
        <v>38.247500000000002</v>
      </c>
      <c r="M2622">
        <f>VLOOKUP(D2622,MoneyLine!$A$1:$K$33,11,FALSE)</f>
        <v>13.331249999999997</v>
      </c>
      <c r="N2622">
        <f>VLOOKUP(D2622,MoneyLine!$A$1:$D$33,4,FALSE)</f>
        <v>55.3095</v>
      </c>
      <c r="O2622">
        <f>VLOOKUP(D2622,MoneyLine!$A$1:$Q$33,14,FALSE)</f>
        <v>76.355714285714271</v>
      </c>
      <c r="P2622">
        <f>VLOOKUP(B2622,MoneyLine!$A$1:$Q$33,17,FALSE)</f>
        <v>-23.022142857142857</v>
      </c>
      <c r="Q2622">
        <f>VLOOKUP(B2622,MoneyLine!$A$1:$K$33,10,FALSE)</f>
        <v>2.2516666666666674</v>
      </c>
      <c r="R2622">
        <f>VLOOKUP(B2622,MoneyLine!$A$1:$Q$33,14,FALSE)</f>
        <v>4.214999999999999</v>
      </c>
      <c r="S2622">
        <f>VLOOKUP(D2622,MoneyLine!$A$1:$Q$33,17,FALSE)</f>
        <v>28.97</v>
      </c>
      <c r="T2622">
        <f>VLOOKUP(D2622,MoneyLine!$A$1:$K$33,10,FALSE)</f>
        <v>20.598452380952381</v>
      </c>
      <c r="V2622">
        <f>HomTotReg.!$B$17+(test!O2622*HomTotReg.!$B$18+HomTotReg.!$B$19*test!P2622+test!Q2622*HomTotReg.!$B$20)</f>
        <v>3.7721111756971837</v>
      </c>
      <c r="W2622">
        <f>VisTotReg.!$B$17+(VisTotReg.!$B$18*test!R2622+test!S2622*VisTotReg.!$B$19+test!T2622*VisTotReg.!$B$20)</f>
        <v>1.9995485627978185</v>
      </c>
      <c r="Y2622">
        <f>'MoneyLine Reg. 1'!$B$17+('MoneyLine Reg. 1'!$B$18*test!I2622+test!J2622*'MoneyLine Reg. 1'!$B$19+test!T2622*'MoneyLine Reg. 1'!$B$20+test!Q2622*'MoneyLine Reg. 1'!$B$21)</f>
        <v>1.8780825962865646</v>
      </c>
      <c r="Z2622">
        <f>'MoneyLine Reg. 2'!$B$17+('MoneyLine Reg. 2'!$B$18*test!M2622+test!K2622*'MoneyLine Reg. 2'!$B$19+'MoneyLine Reg. 2'!$B$20*test!L2622+test!N2622*'MoneyLine Reg. 2'!$B$21)</f>
        <v>2.1476485501408011</v>
      </c>
    </row>
    <row r="2623" spans="1:26" x14ac:dyDescent="0.3">
      <c r="A2623" s="9">
        <v>45400</v>
      </c>
      <c r="B2623" s="7" t="s">
        <v>34</v>
      </c>
      <c r="C2623" s="7"/>
      <c r="D2623" s="7" t="s">
        <v>28</v>
      </c>
      <c r="I2623">
        <f>VLOOKUP(D2623,MoneyLine!$A$1:$K$33,7,FALSE)</f>
        <v>60.434285714285707</v>
      </c>
      <c r="J2623">
        <f>VLOOKUP(B2623,MoneyLine!$A$1:$K$33,7,FALSE)</f>
        <v>70.167380952380938</v>
      </c>
      <c r="K2623">
        <f>VLOOKUP(B2623,MoneyLine!$A$1:$K$33,11,FALSE)</f>
        <v>10.367500000000003</v>
      </c>
      <c r="L2623">
        <f>VLOOKUP(B2623,MoneyLine!$A$1:$D$33,4,FALSE)</f>
        <v>52.325999999999993</v>
      </c>
      <c r="M2623">
        <f>VLOOKUP(D2623,MoneyLine!$A$1:$K$33,11,FALSE)</f>
        <v>6.9025000000000016</v>
      </c>
      <c r="N2623">
        <f>VLOOKUP(D2623,MoneyLine!$A$1:$D$33,4,FALSE)</f>
        <v>50.512499999999996</v>
      </c>
      <c r="O2623">
        <f>VLOOKUP(D2623,MoneyLine!$A$1:$Q$33,14,FALSE)</f>
        <v>47.296666666666667</v>
      </c>
      <c r="P2623">
        <f>VLOOKUP(B2623,MoneyLine!$A$1:$Q$33,17,FALSE)</f>
        <v>22.489285714285707</v>
      </c>
      <c r="Q2623">
        <f>VLOOKUP(B2623,MoneyLine!$A$1:$K$33,10,FALSE)</f>
        <v>29.06904761904762</v>
      </c>
      <c r="R2623">
        <f>VLOOKUP(B2623,MoneyLine!$A$1:$Q$33,14,FALSE)</f>
        <v>40.24047619047618</v>
      </c>
      <c r="S2623">
        <f>VLOOKUP(D2623,MoneyLine!$A$1:$Q$33,17,FALSE)</f>
        <v>10.998333333333333</v>
      </c>
      <c r="T2623">
        <f>VLOOKUP(D2623,MoneyLine!$A$1:$K$33,10,FALSE)</f>
        <v>5.5184523809523807</v>
      </c>
      <c r="V2623">
        <f>HomTotReg.!$B$17+(test!O2623*HomTotReg.!$B$18+HomTotReg.!$B$19*test!P2623+test!Q2623*HomTotReg.!$B$20)</f>
        <v>2.6866119927305996</v>
      </c>
      <c r="W2623">
        <f>VisTotReg.!$B$17+(VisTotReg.!$B$18*test!R2623+test!S2623*VisTotReg.!$B$19+test!T2623*VisTotReg.!$B$20)</f>
        <v>2.8091108898479868</v>
      </c>
      <c r="Y2623">
        <f>'MoneyLine Reg. 1'!$B$17+('MoneyLine Reg. 1'!$B$18*test!I2623+test!J2623*'MoneyLine Reg. 1'!$B$19+test!T2623*'MoneyLine Reg. 1'!$B$20+test!Q2623*'MoneyLine Reg. 1'!$B$21)</f>
        <v>-0.16618217635170535</v>
      </c>
      <c r="Z2623">
        <f>'MoneyLine Reg. 2'!$B$17+('MoneyLine Reg. 2'!$B$18*test!M2623+test!K2623*'MoneyLine Reg. 2'!$B$19+'MoneyLine Reg. 2'!$B$20*test!L2623+test!N2623*'MoneyLine Reg. 2'!$B$21)</f>
        <v>-0.15723379682055816</v>
      </c>
    </row>
    <row r="2624" spans="1:26" x14ac:dyDescent="0.3">
      <c r="A2624" s="8">
        <v>45400</v>
      </c>
      <c r="B2624" s="6" t="s">
        <v>26</v>
      </c>
      <c r="C2624" s="6"/>
      <c r="D2624" s="6" t="s">
        <v>27</v>
      </c>
      <c r="I2624">
        <f>VLOOKUP(D2624,MoneyLine!$A$1:$K$33,7,FALSE)</f>
        <v>57.437380952380948</v>
      </c>
      <c r="J2624">
        <f>VLOOKUP(B2624,MoneyLine!$A$1:$K$33,7,FALSE)</f>
        <v>2.4278571428571381</v>
      </c>
      <c r="K2624">
        <f>VLOOKUP(B2624,MoneyLine!$A$1:$K$33,11,FALSE)</f>
        <v>7.2874999999999996</v>
      </c>
      <c r="L2624">
        <f>VLOOKUP(B2624,MoneyLine!$A$1:$D$33,4,FALSE)</f>
        <v>44.772500000000001</v>
      </c>
      <c r="M2624">
        <f>VLOOKUP(D2624,MoneyLine!$A$1:$K$33,11,FALSE)</f>
        <v>10.504999999999999</v>
      </c>
      <c r="N2624">
        <f>VLOOKUP(D2624,MoneyLine!$A$1:$D$33,4,FALSE)</f>
        <v>52.064499999999995</v>
      </c>
      <c r="O2624">
        <f>VLOOKUP(D2624,MoneyLine!$A$1:$Q$33,14,FALSE)</f>
        <v>42.338571428571427</v>
      </c>
      <c r="P2624">
        <f>VLOOKUP(B2624,MoneyLine!$A$1:$Q$33,17,FALSE)</f>
        <v>-8.321428571428573</v>
      </c>
      <c r="Q2624">
        <f>VLOOKUP(B2624,MoneyLine!$A$1:$K$33,10,FALSE)</f>
        <v>13.537738095238096</v>
      </c>
      <c r="R2624">
        <f>VLOOKUP(B2624,MoneyLine!$A$1:$Q$33,14,FALSE)</f>
        <v>21.040476190476188</v>
      </c>
      <c r="S2624">
        <f>VLOOKUP(D2624,MoneyLine!$A$1:$Q$33,17,FALSE)</f>
        <v>0.65357142857142814</v>
      </c>
      <c r="T2624">
        <f>VLOOKUP(D2624,MoneyLine!$A$1:$K$33,10,FALSE)</f>
        <v>23.449285714285718</v>
      </c>
      <c r="V2624">
        <f>HomTotReg.!$B$17+(test!O2624*HomTotReg.!$B$18+HomTotReg.!$B$19*test!P2624+test!Q2624*HomTotReg.!$B$20)</f>
        <v>3.1318560912917679</v>
      </c>
      <c r="W2624">
        <f>VisTotReg.!$B$17+(VisTotReg.!$B$18*test!R2624+test!S2624*VisTotReg.!$B$19+test!T2624*VisTotReg.!$B$20)</f>
        <v>2.4095675717404998</v>
      </c>
      <c r="Y2624">
        <f>'MoneyLine Reg. 1'!$B$17+('MoneyLine Reg. 1'!$B$18*test!I2624+test!J2624*'MoneyLine Reg. 1'!$B$19+test!T2624*'MoneyLine Reg. 1'!$B$20+test!Q2624*'MoneyLine Reg. 1'!$B$21)</f>
        <v>0.98791976061626741</v>
      </c>
      <c r="Z2624">
        <f>'MoneyLine Reg. 2'!$B$17+('MoneyLine Reg. 2'!$B$18*test!M2624+test!K2624*'MoneyLine Reg. 2'!$B$19+'MoneyLine Reg. 2'!$B$20*test!L2624+test!N2624*'MoneyLine Reg. 2'!$B$21)</f>
        <v>0.92325504288483939</v>
      </c>
    </row>
    <row r="2625" spans="1:26" x14ac:dyDescent="0.3">
      <c r="A2625" s="9">
        <v>45400</v>
      </c>
      <c r="B2625" s="7" t="s">
        <v>8</v>
      </c>
      <c r="C2625" s="7"/>
      <c r="D2625" s="7" t="s">
        <v>23</v>
      </c>
      <c r="I2625">
        <f>VLOOKUP(D2625,MoneyLine!$A$1:$K$33,7,FALSE)</f>
        <v>101.00309523809524</v>
      </c>
      <c r="J2625">
        <f>VLOOKUP(B2625,MoneyLine!$A$1:$K$33,7,FALSE)</f>
        <v>158.14214285714286</v>
      </c>
      <c r="K2625">
        <f>VLOOKUP(B2625,MoneyLine!$A$1:$K$33,11,FALSE)</f>
        <v>11.611250000000004</v>
      </c>
      <c r="L2625">
        <f>VLOOKUP(B2625,MoneyLine!$A$1:$D$33,4,FALSE)</f>
        <v>49.862499999999997</v>
      </c>
      <c r="M2625">
        <f>VLOOKUP(D2625,MoneyLine!$A$1:$K$33,11,FALSE)</f>
        <v>6.8149999999999995</v>
      </c>
      <c r="N2625">
        <f>VLOOKUP(D2625,MoneyLine!$A$1:$D$33,4,FALSE)</f>
        <v>52.277999999999999</v>
      </c>
      <c r="O2625">
        <f>VLOOKUP(D2625,MoneyLine!$A$1:$Q$33,14,FALSE)</f>
        <v>66.898333333333312</v>
      </c>
      <c r="P2625">
        <f>VLOOKUP(B2625,MoneyLine!$A$1:$Q$33,17,FALSE)</f>
        <v>14.067142857142855</v>
      </c>
      <c r="Q2625">
        <f>VLOOKUP(B2625,MoneyLine!$A$1:$K$33,10,FALSE)</f>
        <v>21.027261904761904</v>
      </c>
      <c r="R2625">
        <f>VLOOKUP(B2625,MoneyLine!$A$1:$Q$33,14,FALSE)</f>
        <v>125.46428571428571</v>
      </c>
      <c r="S2625">
        <f>VLOOKUP(D2625,MoneyLine!$A$1:$Q$33,17,FALSE)</f>
        <v>22.973095238095237</v>
      </c>
      <c r="T2625">
        <f>VLOOKUP(D2625,MoneyLine!$A$1:$K$33,10,FALSE)</f>
        <v>43.088928571428575</v>
      </c>
      <c r="V2625">
        <f>HomTotReg.!$B$17+(test!O2625*HomTotReg.!$B$18+HomTotReg.!$B$19*test!P2625+test!Q2625*HomTotReg.!$B$20)</f>
        <v>3.0719888228878238</v>
      </c>
      <c r="W2625">
        <f>VisTotReg.!$B$17+(VisTotReg.!$B$18*test!R2625+test!S2625*VisTotReg.!$B$19+test!T2625*VisTotReg.!$B$20)</f>
        <v>3.1600360311255766</v>
      </c>
      <c r="Y2625">
        <f>'MoneyLine Reg. 1'!$B$17+('MoneyLine Reg. 1'!$B$18*test!I2625+test!J2625*'MoneyLine Reg. 1'!$B$19+test!T2625*'MoneyLine Reg. 1'!$B$20+test!Q2625*'MoneyLine Reg. 1'!$B$21)</f>
        <v>-0.18089648105972456</v>
      </c>
      <c r="Z2625">
        <f>'MoneyLine Reg. 2'!$B$17+('MoneyLine Reg. 2'!$B$18*test!M2625+test!K2625*'MoneyLine Reg. 2'!$B$19+'MoneyLine Reg. 2'!$B$20*test!L2625+test!N2625*'MoneyLine Reg. 2'!$B$21)</f>
        <v>7.5999768225157638E-2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CBB80-E69D-4501-A4D1-43B9A5FD067F}">
  <dimension ref="A1:T33"/>
  <sheetViews>
    <sheetView tabSelected="1" workbookViewId="0">
      <selection activeCell="F2" sqref="F2"/>
    </sheetView>
  </sheetViews>
  <sheetFormatPr defaultRowHeight="14.4" x14ac:dyDescent="0.3"/>
  <cols>
    <col min="1" max="1" width="19.5546875" bestFit="1" customWidth="1"/>
    <col min="2" max="2" width="9.88671875" bestFit="1" customWidth="1"/>
    <col min="4" max="4" width="9.5546875" bestFit="1" customWidth="1"/>
    <col min="5" max="5" width="9.88671875" bestFit="1" customWidth="1"/>
    <col min="6" max="6" width="9.33203125" bestFit="1" customWidth="1"/>
    <col min="7" max="7" width="12.6640625" bestFit="1" customWidth="1"/>
    <col min="8" max="8" width="9.6640625" bestFit="1" customWidth="1"/>
    <col min="9" max="9" width="11.44140625" customWidth="1"/>
    <col min="10" max="10" width="13" customWidth="1"/>
    <col min="11" max="11" width="18.44140625" bestFit="1" customWidth="1"/>
    <col min="12" max="17" width="13.33203125" customWidth="1"/>
  </cols>
  <sheetData>
    <row r="1" spans="1:20" x14ac:dyDescent="0.3">
      <c r="A1" s="5" t="s">
        <v>43</v>
      </c>
      <c r="B1" s="5" t="s">
        <v>116</v>
      </c>
      <c r="C1" s="10" t="s">
        <v>117</v>
      </c>
      <c r="D1" s="10" t="s">
        <v>118</v>
      </c>
      <c r="E1" s="10" t="s">
        <v>202</v>
      </c>
      <c r="F1" s="10" t="s">
        <v>203</v>
      </c>
      <c r="G1" s="10" t="s">
        <v>204</v>
      </c>
      <c r="H1" s="10" t="s">
        <v>235</v>
      </c>
      <c r="I1" s="10" t="s">
        <v>236</v>
      </c>
      <c r="J1" s="10" t="s">
        <v>237</v>
      </c>
      <c r="K1" s="10" t="s">
        <v>249</v>
      </c>
      <c r="L1" s="10" t="s">
        <v>253</v>
      </c>
      <c r="M1" s="10" t="s">
        <v>254</v>
      </c>
      <c r="N1" s="10" t="s">
        <v>257</v>
      </c>
      <c r="O1" s="10" t="s">
        <v>255</v>
      </c>
      <c r="P1" s="10" t="s">
        <v>256</v>
      </c>
      <c r="Q1" s="10" t="s">
        <v>258</v>
      </c>
      <c r="S1" s="17"/>
      <c r="T1" s="17"/>
    </row>
    <row r="2" spans="1:20" x14ac:dyDescent="0.3">
      <c r="A2" s="6" t="s">
        <v>26</v>
      </c>
      <c r="B2">
        <f>VLOOKUP(A2,Table_0__2[[Team]:[HDCF%]],36,FALSE)</f>
        <v>38.950000000000003</v>
      </c>
      <c r="C2">
        <f>VLOOKUP(A2,Table_0[[#All],[Team]:[HDCF%]],38,FALSE)</f>
        <v>45.8</v>
      </c>
      <c r="D2">
        <f>B2*0.15+C2*0.85</f>
        <v>44.772500000000001</v>
      </c>
      <c r="E2">
        <v>-51.6</v>
      </c>
      <c r="F2" s="14">
        <f>'[1]2024'!C2</f>
        <v>5.2714285714285669</v>
      </c>
      <c r="G2">
        <f>E2*0.05+F2*0.95</f>
        <v>2.4278571428571381</v>
      </c>
      <c r="H2">
        <v>8.6</v>
      </c>
      <c r="I2">
        <f>'[1]2024'!D2</f>
        <v>13.797619047619049</v>
      </c>
      <c r="J2">
        <f>H2*0.05+I2*0.95</f>
        <v>13.537738095238096</v>
      </c>
      <c r="K2">
        <f>VLOOKUP(A2,'Special Teams'!$A$1:$F$33,6,FALSE)</f>
        <v>7.2874999999999996</v>
      </c>
      <c r="L2">
        <v>27.6</v>
      </c>
      <c r="M2" s="18">
        <f>'[1]2024'!E2</f>
        <v>20.695238095238093</v>
      </c>
      <c r="N2">
        <f>L2*0.05+M2*0.95</f>
        <v>21.040476190476188</v>
      </c>
      <c r="O2">
        <v>-77.399999999999991</v>
      </c>
      <c r="P2" s="18">
        <f>'[1]2024'!F2</f>
        <v>-4.6857142857142877</v>
      </c>
      <c r="Q2">
        <f>O2*0.05+P2*0.95</f>
        <v>-8.321428571428573</v>
      </c>
    </row>
    <row r="3" spans="1:20" x14ac:dyDescent="0.3">
      <c r="A3" s="7" t="s">
        <v>25</v>
      </c>
      <c r="B3">
        <f>VLOOKUP(A3,Table_0__2[[Team]:[HDCF%]],36,FALSE)</f>
        <v>43.9</v>
      </c>
      <c r="C3">
        <f>VLOOKUP(A3,Table_0[[#All],[Team]:[HDCF%]],38,FALSE)</f>
        <v>48.67</v>
      </c>
      <c r="D3">
        <f t="shared" ref="D3:D33" si="0">B3*0.15+C3*0.85</f>
        <v>47.954500000000003</v>
      </c>
      <c r="E3">
        <v>8.2999999999999972</v>
      </c>
      <c r="F3" s="14">
        <f>'[1]2024'!C3</f>
        <v>58.571428571428569</v>
      </c>
      <c r="G3">
        <f t="shared" ref="G3:G33" si="1">E3*0.05+F3*0.95</f>
        <v>56.057857142857138</v>
      </c>
      <c r="H3">
        <v>15.899999999999999</v>
      </c>
      <c r="I3">
        <f>'[1]2024'!D3</f>
        <v>28.030952380952382</v>
      </c>
      <c r="J3">
        <f t="shared" ref="J3:J33" si="2">H3*0.05+I3*0.95</f>
        <v>27.424404761904761</v>
      </c>
      <c r="K3">
        <f>VLOOKUP(A3,'Special Teams'!$A$1:$F$33,6,FALSE)</f>
        <v>10.718750000000002</v>
      </c>
      <c r="L3">
        <v>45</v>
      </c>
      <c r="M3" s="18">
        <f>'[1]2024'!E3</f>
        <v>61.5</v>
      </c>
      <c r="N3">
        <f t="shared" ref="N3:N33" si="3">L3*0.05+M3*0.95</f>
        <v>60.674999999999997</v>
      </c>
      <c r="O3">
        <v>-35.900000000000006</v>
      </c>
      <c r="P3" s="18">
        <f>'[1]2024'!F3</f>
        <v>-13.471428571428572</v>
      </c>
      <c r="Q3">
        <f t="shared" ref="Q3:Q33" si="4">O3*0.05+P3*0.95</f>
        <v>-14.592857142857142</v>
      </c>
    </row>
    <row r="4" spans="1:20" x14ac:dyDescent="0.3">
      <c r="A4" s="6" t="s">
        <v>14</v>
      </c>
      <c r="B4">
        <f>VLOOKUP(A4,Table_0__2[[Team]:[HDCF%]],36,FALSE)</f>
        <v>54.03</v>
      </c>
      <c r="C4">
        <f>VLOOKUP(A4,Table_0[[#All],[Team]:[HDCF%]],38,FALSE)</f>
        <v>49.04</v>
      </c>
      <c r="D4">
        <f t="shared" si="0"/>
        <v>49.788499999999999</v>
      </c>
      <c r="E4">
        <v>171.80000000000004</v>
      </c>
      <c r="F4" s="14">
        <f>'[1]2024'!C4</f>
        <v>81.023809523809518</v>
      </c>
      <c r="G4">
        <f t="shared" si="1"/>
        <v>85.562619047619037</v>
      </c>
      <c r="H4">
        <v>70</v>
      </c>
      <c r="I4">
        <f>'[1]2024'!D4</f>
        <v>21.640476190476193</v>
      </c>
      <c r="J4">
        <f t="shared" si="2"/>
        <v>24.058452380952382</v>
      </c>
      <c r="K4">
        <f>VLOOKUP(A4,'Special Teams'!$A$1:$F$33,6,FALSE)</f>
        <v>19.403750000000002</v>
      </c>
      <c r="L4">
        <v>110.29999999999998</v>
      </c>
      <c r="M4" s="18">
        <f>'[1]2024'!E4</f>
        <v>85.904761904761912</v>
      </c>
      <c r="N4">
        <f t="shared" si="3"/>
        <v>87.124523809523808</v>
      </c>
      <c r="O4">
        <v>50.5</v>
      </c>
      <c r="P4" s="18">
        <f>'[1]2024'!F4</f>
        <v>-6.0523809523809522</v>
      </c>
      <c r="Q4">
        <f t="shared" si="4"/>
        <v>-3.2247619047619036</v>
      </c>
    </row>
    <row r="5" spans="1:20" x14ac:dyDescent="0.3">
      <c r="A5" s="7" t="s">
        <v>13</v>
      </c>
      <c r="B5">
        <f>VLOOKUP(A5,Table_0__2[[Team]:[HDCF%]],36,FALSE)</f>
        <v>47.31</v>
      </c>
      <c r="C5">
        <f>VLOOKUP(A5,Table_0[[#All],[Team]:[HDCF%]],38,FALSE)</f>
        <v>48.08</v>
      </c>
      <c r="D5">
        <f t="shared" si="0"/>
        <v>47.964499999999994</v>
      </c>
      <c r="E5">
        <v>98.100000000000009</v>
      </c>
      <c r="F5" s="14">
        <f>'[1]2024'!C5</f>
        <v>50.371428571428581</v>
      </c>
      <c r="G5">
        <f t="shared" si="1"/>
        <v>52.757857142857148</v>
      </c>
      <c r="H5">
        <v>-7.8999999999999995</v>
      </c>
      <c r="I5">
        <f>'[1]2024'!D5</f>
        <v>-4.2119047619047629</v>
      </c>
      <c r="J5">
        <f t="shared" si="2"/>
        <v>-4.3963095238095242</v>
      </c>
      <c r="K5">
        <f>VLOOKUP(A5,'Special Teams'!$A$1:$F$33,6,FALSE)</f>
        <v>5.03125</v>
      </c>
      <c r="L5">
        <v>100.39999999999998</v>
      </c>
      <c r="M5" s="18">
        <f>'[1]2024'!E5</f>
        <v>33.580952380952375</v>
      </c>
      <c r="N5">
        <f t="shared" si="3"/>
        <v>36.921904761904756</v>
      </c>
      <c r="O5">
        <v>-17.500000000000007</v>
      </c>
      <c r="P5" s="18">
        <f>'[1]2024'!F5</f>
        <v>7.8095238095238084</v>
      </c>
      <c r="Q5">
        <f t="shared" si="4"/>
        <v>6.5440476190476176</v>
      </c>
    </row>
    <row r="6" spans="1:20" x14ac:dyDescent="0.3">
      <c r="A6" s="7" t="s">
        <v>22</v>
      </c>
      <c r="B6">
        <f>VLOOKUP(A6,Table_0__2[[Team]:[HDCF%]],36,FALSE)</f>
        <v>53.64</v>
      </c>
      <c r="C6">
        <f>VLOOKUP(A6,Table_0[[#All],[Team]:[HDCF%]],38,FALSE)</f>
        <v>50.4</v>
      </c>
      <c r="D6">
        <f t="shared" si="0"/>
        <v>50.885999999999996</v>
      </c>
      <c r="E6">
        <v>104.2</v>
      </c>
      <c r="F6" s="14">
        <f>'[1]2024'!C6</f>
        <v>71.652380952380952</v>
      </c>
      <c r="G6">
        <f t="shared" si="1"/>
        <v>73.279761904761898</v>
      </c>
      <c r="H6">
        <v>1.7000000000000002</v>
      </c>
      <c r="I6">
        <f>'[1]2024'!D6</f>
        <v>11.183333333333334</v>
      </c>
      <c r="J6">
        <f t="shared" si="2"/>
        <v>10.709166666666667</v>
      </c>
      <c r="K6">
        <f>VLOOKUP(A6,'Special Teams'!$A$1:$F$33,6,FALSE)</f>
        <v>6.432500000000001</v>
      </c>
      <c r="L6">
        <v>62.400000000000006</v>
      </c>
      <c r="M6" s="18">
        <f>'[1]2024'!E6</f>
        <v>70.480952380952388</v>
      </c>
      <c r="N6">
        <f t="shared" si="3"/>
        <v>70.076904761904771</v>
      </c>
      <c r="O6">
        <v>36.400000000000006</v>
      </c>
      <c r="P6" s="18">
        <f>'[1]2024'!F6</f>
        <v>-2.1476190476190467</v>
      </c>
      <c r="Q6">
        <f t="shared" si="4"/>
        <v>-0.22023809523809401</v>
      </c>
    </row>
    <row r="7" spans="1:20" x14ac:dyDescent="0.3">
      <c r="A7" s="7" t="s">
        <v>18</v>
      </c>
      <c r="B7">
        <f>VLOOKUP(A7,Table_0__2[[Team]:[HDCF%]],36,FALSE)</f>
        <v>59.07</v>
      </c>
      <c r="C7">
        <f>VLOOKUP(A7,Table_0[[#All],[Team]:[HDCF%]],38,FALSE)</f>
        <v>55.04</v>
      </c>
      <c r="D7">
        <f t="shared" si="0"/>
        <v>55.644500000000001</v>
      </c>
      <c r="E7">
        <v>141</v>
      </c>
      <c r="F7" s="14">
        <f>'[1]2024'!C7</f>
        <v>162.43809523809526</v>
      </c>
      <c r="G7">
        <f t="shared" si="1"/>
        <v>161.3661904761905</v>
      </c>
      <c r="H7">
        <v>18.899999999999999</v>
      </c>
      <c r="I7">
        <f>'[1]2024'!D7</f>
        <v>-10.021428571428572</v>
      </c>
      <c r="J7">
        <f t="shared" si="2"/>
        <v>-8.5753571428571433</v>
      </c>
      <c r="K7">
        <f>VLOOKUP(A7,'Special Teams'!$A$1:$F$33,6,FALSE)</f>
        <v>18.088749999999997</v>
      </c>
      <c r="L7">
        <v>83.999999999999986</v>
      </c>
      <c r="M7" s="18">
        <f>'[1]2024'!E7</f>
        <v>80.438095238095229</v>
      </c>
      <c r="N7">
        <f t="shared" si="3"/>
        <v>80.616190476190468</v>
      </c>
      <c r="O7">
        <v>48.400000000000013</v>
      </c>
      <c r="P7" s="18">
        <f>'[1]2024'!F7</f>
        <v>64.428571428571431</v>
      </c>
      <c r="Q7">
        <f t="shared" si="4"/>
        <v>63.627142857142857</v>
      </c>
    </row>
    <row r="8" spans="1:20" x14ac:dyDescent="0.3">
      <c r="A8" s="6" t="s">
        <v>6</v>
      </c>
      <c r="B8">
        <f>VLOOKUP(A8,Table_0__2[[Team]:[HDCF%]],36,FALSE)</f>
        <v>41.35</v>
      </c>
      <c r="C8">
        <f>VLOOKUP(A8,Table_0[[#All],[Team]:[HDCF%]],38,FALSE)</f>
        <v>37.700000000000003</v>
      </c>
      <c r="D8">
        <f t="shared" si="0"/>
        <v>38.247500000000002</v>
      </c>
      <c r="E8">
        <v>-1.3000000000000025</v>
      </c>
      <c r="F8" s="14">
        <f>'[1]2024'!C8</f>
        <v>-15.423809523809515</v>
      </c>
      <c r="G8">
        <f t="shared" si="1"/>
        <v>-14.717619047619038</v>
      </c>
      <c r="H8">
        <v>6.3999999999999986</v>
      </c>
      <c r="I8">
        <f>'[1]2024'!D8</f>
        <v>2.0333333333333341</v>
      </c>
      <c r="J8">
        <f t="shared" si="2"/>
        <v>2.2516666666666674</v>
      </c>
      <c r="K8">
        <f>VLOOKUP(A8,'Special Teams'!$A$1:$F$33,6,FALSE)</f>
        <v>1.6887499999999989</v>
      </c>
      <c r="L8">
        <v>6.4</v>
      </c>
      <c r="M8" s="18">
        <f>'[1]2024'!E8</f>
        <v>4.0999999999999988</v>
      </c>
      <c r="N8">
        <f t="shared" si="3"/>
        <v>4.214999999999999</v>
      </c>
      <c r="O8">
        <v>-15.300000000000002</v>
      </c>
      <c r="P8" s="18">
        <f>'[1]2024'!F8</f>
        <v>-23.428571428571427</v>
      </c>
      <c r="Q8">
        <f t="shared" si="4"/>
        <v>-23.022142857142857</v>
      </c>
    </row>
    <row r="9" spans="1:20" x14ac:dyDescent="0.3">
      <c r="A9" s="6" t="s">
        <v>11</v>
      </c>
      <c r="B9">
        <f>VLOOKUP(A9,Table_0__2[[Team]:[HDCF%]],36,FALSE)</f>
        <v>49.77</v>
      </c>
      <c r="C9">
        <f>VLOOKUP(A9,Table_0[[#All],[Team]:[HDCF%]],38,FALSE)</f>
        <v>53.2</v>
      </c>
      <c r="D9">
        <f t="shared" si="0"/>
        <v>52.685499999999998</v>
      </c>
      <c r="E9">
        <v>131.60000000000002</v>
      </c>
      <c r="F9" s="14">
        <f>'[1]2024'!C9</f>
        <v>120.46190476190475</v>
      </c>
      <c r="G9">
        <f t="shared" si="1"/>
        <v>121.01880952380951</v>
      </c>
      <c r="H9">
        <v>36.1</v>
      </c>
      <c r="I9">
        <f>'[1]2024'!D9</f>
        <v>9.1500000000000021</v>
      </c>
      <c r="J9">
        <f t="shared" si="2"/>
        <v>10.4975</v>
      </c>
      <c r="K9">
        <f>VLOOKUP(A9,'Special Teams'!$A$1:$F$33,6,FALSE)</f>
        <v>15.838749999999997</v>
      </c>
      <c r="L9">
        <v>95.8</v>
      </c>
      <c r="M9" s="18">
        <f>'[1]2024'!E9</f>
        <v>84.73333333333332</v>
      </c>
      <c r="N9">
        <f t="shared" si="3"/>
        <v>85.286666666666662</v>
      </c>
      <c r="O9">
        <v>19.500000000000007</v>
      </c>
      <c r="P9" s="18">
        <f>'[1]2024'!F9</f>
        <v>15.423809523809528</v>
      </c>
      <c r="Q9">
        <f t="shared" si="4"/>
        <v>15.627619047619051</v>
      </c>
    </row>
    <row r="10" spans="1:20" x14ac:dyDescent="0.3">
      <c r="A10" s="7" t="s">
        <v>20</v>
      </c>
      <c r="B10">
        <f>VLOOKUP(A10,Table_0__2[[Team]:[HDCF%]],36,FALSE)</f>
        <v>43.43</v>
      </c>
      <c r="C10">
        <f>VLOOKUP(A10,Table_0[[#All],[Team]:[HDCF%]],38,FALSE)</f>
        <v>46.52</v>
      </c>
      <c r="D10">
        <f t="shared" si="0"/>
        <v>46.0565</v>
      </c>
      <c r="E10">
        <v>5</v>
      </c>
      <c r="F10" s="14">
        <f>'[1]2024'!C10</f>
        <v>56.033333333333324</v>
      </c>
      <c r="G10">
        <f t="shared" si="1"/>
        <v>53.481666666666655</v>
      </c>
      <c r="H10">
        <v>-24.9</v>
      </c>
      <c r="I10">
        <f>'[1]2024'!D10</f>
        <v>3.0500000000000003</v>
      </c>
      <c r="J10">
        <f t="shared" si="2"/>
        <v>1.6524999999999999</v>
      </c>
      <c r="K10">
        <f>VLOOKUP(A10,'Special Teams'!$A$1:$F$33,6,FALSE)</f>
        <v>4.7974999999999994</v>
      </c>
      <c r="L10">
        <v>35.4</v>
      </c>
      <c r="M10" s="18">
        <f>'[1]2024'!E10</f>
        <v>59.547619047619051</v>
      </c>
      <c r="N10">
        <f t="shared" si="3"/>
        <v>58.340238095238099</v>
      </c>
      <c r="O10">
        <v>-35.000000000000007</v>
      </c>
      <c r="P10" s="18">
        <f>'[1]2024'!F10</f>
        <v>-9.1761904761904773</v>
      </c>
      <c r="Q10">
        <f t="shared" si="4"/>
        <v>-10.467380952380953</v>
      </c>
    </row>
    <row r="11" spans="1:20" x14ac:dyDescent="0.3">
      <c r="A11" s="7" t="s">
        <v>30</v>
      </c>
      <c r="B11">
        <f>VLOOKUP(A11,Table_0__2[[Team]:[HDCF%]],36,FALSE)</f>
        <v>53.75</v>
      </c>
      <c r="C11">
        <f>VLOOKUP(A11,Table_0[[#All],[Team]:[HDCF%]],38,FALSE)</f>
        <v>56.58</v>
      </c>
      <c r="D11">
        <f t="shared" si="0"/>
        <v>56.155499999999996</v>
      </c>
      <c r="E11">
        <v>143.6</v>
      </c>
      <c r="F11" s="14">
        <f>'[1]2024'!C11</f>
        <v>126.51428571428571</v>
      </c>
      <c r="G11">
        <f t="shared" si="1"/>
        <v>127.36857142857141</v>
      </c>
      <c r="H11">
        <v>35</v>
      </c>
      <c r="I11">
        <f>'[1]2024'!D11</f>
        <v>-2.323809523809524</v>
      </c>
      <c r="J11">
        <f t="shared" si="2"/>
        <v>-0.45761904761904759</v>
      </c>
      <c r="K11">
        <f>VLOOKUP(A11,'Special Teams'!$A$1:$F$33,6,FALSE)</f>
        <v>15.876249999999999</v>
      </c>
      <c r="L11">
        <v>95.8</v>
      </c>
      <c r="M11" s="18">
        <f>'[1]2024'!E11</f>
        <v>105.03809523809522</v>
      </c>
      <c r="N11">
        <f t="shared" si="3"/>
        <v>104.57619047619046</v>
      </c>
      <c r="O11">
        <v>35.200000000000003</v>
      </c>
      <c r="P11" s="18">
        <f>'[1]2024'!F11</f>
        <v>21.280952380952385</v>
      </c>
      <c r="Q11">
        <f t="shared" si="4"/>
        <v>21.976904761904766</v>
      </c>
    </row>
    <row r="12" spans="1:20" x14ac:dyDescent="0.3">
      <c r="A12" s="6" t="s">
        <v>19</v>
      </c>
      <c r="B12">
        <f>VLOOKUP(A12,Table_0__2[[Team]:[HDCF%]],36,FALSE)</f>
        <v>44.13</v>
      </c>
      <c r="C12">
        <f>VLOOKUP(A12,Table_0[[#All],[Team]:[HDCF%]],38,FALSE)</f>
        <v>44.66</v>
      </c>
      <c r="D12">
        <f t="shared" si="0"/>
        <v>44.580500000000001</v>
      </c>
      <c r="E12">
        <v>60.1</v>
      </c>
      <c r="F12" s="14">
        <f>'[1]2024'!C12</f>
        <v>101.32857142857144</v>
      </c>
      <c r="G12">
        <f t="shared" si="1"/>
        <v>99.267142857142858</v>
      </c>
      <c r="H12">
        <v>-3.3999999999999995</v>
      </c>
      <c r="I12">
        <f>'[1]2024'!D12</f>
        <v>0.14523809523809603</v>
      </c>
      <c r="J12">
        <f t="shared" si="2"/>
        <v>-3.2023809523808761E-2</v>
      </c>
      <c r="K12">
        <f>VLOOKUP(A12,'Special Teams'!$A$1:$F$33,6,FALSE)</f>
        <v>11.873749999999998</v>
      </c>
      <c r="L12">
        <v>33.199999999999996</v>
      </c>
      <c r="M12" s="18">
        <f>'[1]2024'!E12</f>
        <v>96.252380952380946</v>
      </c>
      <c r="N12">
        <f t="shared" si="3"/>
        <v>93.099761904761891</v>
      </c>
      <c r="O12">
        <v>16</v>
      </c>
      <c r="P12" s="18">
        <f>'[1]2024'!F12</f>
        <v>-15.814285714285713</v>
      </c>
      <c r="Q12">
        <f t="shared" si="4"/>
        <v>-14.223571428571427</v>
      </c>
    </row>
    <row r="13" spans="1:20" x14ac:dyDescent="0.3">
      <c r="A13" s="6" t="s">
        <v>9</v>
      </c>
      <c r="B13">
        <f>VLOOKUP(A13,Table_0__2[[Team]:[HDCF%]],36,FALSE)</f>
        <v>56.4</v>
      </c>
      <c r="C13">
        <f>VLOOKUP(A13,Table_0[[#All],[Team]:[HDCF%]],38,FALSE)</f>
        <v>59.38</v>
      </c>
      <c r="D13">
        <f t="shared" si="0"/>
        <v>58.933</v>
      </c>
      <c r="E13">
        <v>172.2</v>
      </c>
      <c r="F13" s="14">
        <f>'[1]2024'!C13</f>
        <v>153.84761904761905</v>
      </c>
      <c r="G13">
        <f t="shared" si="1"/>
        <v>154.76523809523809</v>
      </c>
      <c r="H13">
        <v>8.3999999999999986</v>
      </c>
      <c r="I13">
        <f>'[1]2024'!D13</f>
        <v>-3.05</v>
      </c>
      <c r="J13">
        <f t="shared" si="2"/>
        <v>-2.4774999999999996</v>
      </c>
      <c r="K13">
        <f>VLOOKUP(A13,'Special Teams'!$A$1:$F$33,6,FALSE)</f>
        <v>17.220000000000002</v>
      </c>
      <c r="L13">
        <v>145.19999999999999</v>
      </c>
      <c r="M13" s="18">
        <f>'[1]2024'!E13</f>
        <v>116.16666666666666</v>
      </c>
      <c r="N13">
        <f t="shared" si="3"/>
        <v>117.61833333333333</v>
      </c>
      <c r="O13">
        <v>16.600000000000001</v>
      </c>
      <c r="P13" s="18">
        <f>'[1]2024'!F13</f>
        <v>30.06666666666667</v>
      </c>
      <c r="Q13">
        <f t="shared" si="4"/>
        <v>29.393333333333338</v>
      </c>
    </row>
    <row r="14" spans="1:20" x14ac:dyDescent="0.3">
      <c r="A14" s="6" t="s">
        <v>31</v>
      </c>
      <c r="B14">
        <f>VLOOKUP(A14,Table_0__2[[Team]:[HDCF%]],36,FALSE)</f>
        <v>53.72</v>
      </c>
      <c r="C14">
        <f>VLOOKUP(A14,Table_0[[#All],[Team]:[HDCF%]],38,FALSE)</f>
        <v>56.08</v>
      </c>
      <c r="D14">
        <f t="shared" si="0"/>
        <v>55.725999999999999</v>
      </c>
      <c r="E14">
        <v>139.5</v>
      </c>
      <c r="F14" s="14">
        <f>'[1]2024'!C14</f>
        <v>129.63809523809525</v>
      </c>
      <c r="G14">
        <f t="shared" si="1"/>
        <v>130.13119047619048</v>
      </c>
      <c r="H14">
        <v>19.100000000000001</v>
      </c>
      <c r="I14">
        <f>'[1]2024'!D14</f>
        <v>32.097619047619055</v>
      </c>
      <c r="J14">
        <f t="shared" si="2"/>
        <v>31.447738095238101</v>
      </c>
      <c r="K14">
        <f>VLOOKUP(A14,'Special Teams'!$A$1:$F$33,6,FALSE)</f>
        <v>13.114999999999997</v>
      </c>
      <c r="L14">
        <v>119.80000000000001</v>
      </c>
      <c r="M14" s="18">
        <f>'[1]2024'!E14</f>
        <v>90.395238095238085</v>
      </c>
      <c r="N14">
        <f t="shared" si="3"/>
        <v>91.865476190476173</v>
      </c>
      <c r="O14">
        <v>13.3</v>
      </c>
      <c r="P14" s="18">
        <f>'[1]2024'!F14</f>
        <v>30.066666666666666</v>
      </c>
      <c r="Q14">
        <f t="shared" si="4"/>
        <v>29.228333333333332</v>
      </c>
    </row>
    <row r="15" spans="1:20" x14ac:dyDescent="0.3">
      <c r="A15" s="6" t="s">
        <v>29</v>
      </c>
      <c r="B15">
        <f>VLOOKUP(A15,Table_0__2[[Team]:[HDCF%]],36,FALSE)</f>
        <v>52.36</v>
      </c>
      <c r="C15">
        <f>VLOOKUP(A15,Table_0[[#All],[Team]:[HDCF%]],38,FALSE)</f>
        <v>55.83</v>
      </c>
      <c r="D15">
        <f t="shared" si="0"/>
        <v>55.3095</v>
      </c>
      <c r="E15">
        <v>127.80000000000004</v>
      </c>
      <c r="F15" s="14">
        <f>'[1]2024'!C15</f>
        <v>120.26666666666665</v>
      </c>
      <c r="G15">
        <f t="shared" si="1"/>
        <v>120.64333333333332</v>
      </c>
      <c r="H15">
        <v>0.80000000000000071</v>
      </c>
      <c r="I15">
        <f>'[1]2024'!D15</f>
        <v>21.640476190476193</v>
      </c>
      <c r="J15">
        <f t="shared" si="2"/>
        <v>20.598452380952381</v>
      </c>
      <c r="K15">
        <f>VLOOKUP(A15,'Special Teams'!$A$1:$F$33,6,FALSE)</f>
        <v>13.331249999999997</v>
      </c>
      <c r="L15">
        <v>80.399999999999991</v>
      </c>
      <c r="M15" s="18">
        <f>'[1]2024'!E15</f>
        <v>76.142857142857139</v>
      </c>
      <c r="N15">
        <f t="shared" si="3"/>
        <v>76.355714285714271</v>
      </c>
      <c r="O15">
        <v>34.099999999999994</v>
      </c>
      <c r="P15" s="18">
        <f>'[1]2024'!F15</f>
        <v>28.700000000000003</v>
      </c>
      <c r="Q15">
        <f t="shared" si="4"/>
        <v>28.97</v>
      </c>
    </row>
    <row r="16" spans="1:20" x14ac:dyDescent="0.3">
      <c r="A16" s="6" t="s">
        <v>28</v>
      </c>
      <c r="B16">
        <f>VLOOKUP(A16,Table_0__2[[Team]:[HDCF%]],36,FALSE)</f>
        <v>51.15</v>
      </c>
      <c r="C16">
        <f>VLOOKUP(A16,Table_0[[#All],[Team]:[HDCF%]],38,FALSE)</f>
        <v>50.4</v>
      </c>
      <c r="D16">
        <f t="shared" si="0"/>
        <v>50.512499999999996</v>
      </c>
      <c r="E16">
        <v>84.7</v>
      </c>
      <c r="F16" s="14">
        <f>'[1]2024'!C16</f>
        <v>59.157142857142851</v>
      </c>
      <c r="G16">
        <f t="shared" si="1"/>
        <v>60.434285714285707</v>
      </c>
      <c r="H16">
        <v>46.900000000000006</v>
      </c>
      <c r="I16">
        <f>'[1]2024'!D16</f>
        <v>3.3404761904761906</v>
      </c>
      <c r="J16">
        <f t="shared" si="2"/>
        <v>5.5184523809523807</v>
      </c>
      <c r="K16">
        <f>VLOOKUP(A16,'Special Teams'!$A$1:$F$33,6,FALSE)</f>
        <v>6.9025000000000016</v>
      </c>
      <c r="L16">
        <v>37.1</v>
      </c>
      <c r="M16" s="18">
        <f>'[1]2024'!E16</f>
        <v>47.833333333333336</v>
      </c>
      <c r="N16">
        <f t="shared" si="3"/>
        <v>47.296666666666667</v>
      </c>
      <c r="O16">
        <v>38.199999999999996</v>
      </c>
      <c r="P16" s="18">
        <f>'[1]2024'!F16</f>
        <v>9.5666666666666664</v>
      </c>
      <c r="Q16">
        <f t="shared" si="4"/>
        <v>10.998333333333333</v>
      </c>
    </row>
    <row r="17" spans="1:17" x14ac:dyDescent="0.3">
      <c r="A17" s="7" t="s">
        <v>33</v>
      </c>
      <c r="B17">
        <f>VLOOKUP(A17,Table_0__2[[Team]:[HDCF%]],36,FALSE)</f>
        <v>42.22</v>
      </c>
      <c r="C17">
        <f>VLOOKUP(A17,Table_0[[#All],[Team]:[HDCF%]],38,FALSE)</f>
        <v>48.14</v>
      </c>
      <c r="D17">
        <f t="shared" si="0"/>
        <v>47.251999999999995</v>
      </c>
      <c r="E17">
        <v>2.2000000000000046</v>
      </c>
      <c r="F17" s="14">
        <f>'[1]2024'!C17</f>
        <v>37.680952380952384</v>
      </c>
      <c r="G17">
        <f t="shared" si="1"/>
        <v>35.906904761904762</v>
      </c>
      <c r="H17">
        <v>1.6999999999999993</v>
      </c>
      <c r="I17">
        <f>'[1]2024'!D17</f>
        <v>30.93571428571429</v>
      </c>
      <c r="J17">
        <f t="shared" si="2"/>
        <v>29.473928571428576</v>
      </c>
      <c r="K17">
        <f>VLOOKUP(A17,'Special Teams'!$A$1:$F$33,6,FALSE)</f>
        <v>3.707499999999996</v>
      </c>
      <c r="L17">
        <v>42</v>
      </c>
      <c r="M17" s="18">
        <f>'[1]2024'!E17</f>
        <v>44.904761904761905</v>
      </c>
      <c r="N17">
        <f t="shared" si="3"/>
        <v>44.759523809523806</v>
      </c>
      <c r="O17">
        <v>-42.6</v>
      </c>
      <c r="P17" s="18">
        <f>'[1]2024'!F17</f>
        <v>-14.83809523809524</v>
      </c>
      <c r="Q17">
        <f t="shared" si="4"/>
        <v>-16.226190476190478</v>
      </c>
    </row>
    <row r="18" spans="1:17" x14ac:dyDescent="0.3">
      <c r="A18" s="6" t="s">
        <v>21</v>
      </c>
      <c r="B18">
        <f>VLOOKUP(A18,Table_0__2[[Team]:[HDCF%]],36,FALSE)</f>
        <v>48</v>
      </c>
      <c r="C18">
        <f>VLOOKUP(A18,Table_0[[#All],[Team]:[HDCF%]],38,FALSE)</f>
        <v>52.48</v>
      </c>
      <c r="D18">
        <f t="shared" si="0"/>
        <v>51.807999999999993</v>
      </c>
      <c r="E18">
        <v>31.600000000000005</v>
      </c>
      <c r="F18" s="14">
        <f>'[1]2024'!C18</f>
        <v>83.757142857142867</v>
      </c>
      <c r="G18">
        <f t="shared" si="1"/>
        <v>81.149285714285725</v>
      </c>
      <c r="H18">
        <v>61.400000000000006</v>
      </c>
      <c r="I18">
        <f>'[1]2024'!D18</f>
        <v>5.2285714285714295</v>
      </c>
      <c r="J18">
        <f t="shared" si="2"/>
        <v>8.0371428571428574</v>
      </c>
      <c r="K18">
        <f>VLOOKUP(A18,'Special Teams'!$A$1:$F$33,6,FALSE)</f>
        <v>9.1225000000000005</v>
      </c>
      <c r="L18">
        <v>39.1</v>
      </c>
      <c r="M18" s="18">
        <f>'[1]2024'!E18</f>
        <v>66.771428571428572</v>
      </c>
      <c r="N18">
        <f t="shared" si="3"/>
        <v>65.387857142857143</v>
      </c>
      <c r="O18">
        <v>-15.700000000000001</v>
      </c>
      <c r="P18" s="18">
        <f>'[1]2024'!F18</f>
        <v>8.5904761904761902</v>
      </c>
      <c r="Q18">
        <f t="shared" si="4"/>
        <v>7.3759523809523806</v>
      </c>
    </row>
    <row r="19" spans="1:17" x14ac:dyDescent="0.3">
      <c r="A19" s="6" t="s">
        <v>15</v>
      </c>
      <c r="B19">
        <f>VLOOKUP(A19,Table_0__2[[Team]:[HDCF%]],36,FALSE)</f>
        <v>56.84</v>
      </c>
      <c r="C19">
        <f>VLOOKUP(A19,Table_0[[#All],[Team]:[HDCF%]],38,FALSE)</f>
        <v>51.78</v>
      </c>
      <c r="D19">
        <f t="shared" si="0"/>
        <v>52.539000000000001</v>
      </c>
      <c r="E19">
        <v>148.5</v>
      </c>
      <c r="F19" s="14">
        <f>'[1]2024'!C19</f>
        <v>98.98571428571428</v>
      </c>
      <c r="G19">
        <f t="shared" si="1"/>
        <v>101.46142857142856</v>
      </c>
      <c r="H19">
        <v>31.9</v>
      </c>
      <c r="I19">
        <f>'[1]2024'!D19</f>
        <v>-10.892857142857144</v>
      </c>
      <c r="J19">
        <f t="shared" si="2"/>
        <v>-8.7532142857142858</v>
      </c>
      <c r="K19">
        <f>VLOOKUP(A19,'Special Teams'!$A$1:$F$33,6,FALSE)</f>
        <v>16.143749999999997</v>
      </c>
      <c r="L19">
        <v>102.39999999999999</v>
      </c>
      <c r="M19" s="18">
        <f>'[1]2024'!E19</f>
        <v>75.55714285714285</v>
      </c>
      <c r="N19">
        <f t="shared" si="3"/>
        <v>76.89928571428571</v>
      </c>
      <c r="O19">
        <v>34.800000000000004</v>
      </c>
      <c r="P19" s="18">
        <f>'[1]2024'!F19</f>
        <v>15.619047619047619</v>
      </c>
      <c r="Q19">
        <f t="shared" si="4"/>
        <v>16.578095238095237</v>
      </c>
    </row>
    <row r="20" spans="1:17" x14ac:dyDescent="0.3">
      <c r="A20" s="7" t="s">
        <v>16</v>
      </c>
      <c r="B20">
        <f>VLOOKUP(A20,Table_0__2[[Team]:[HDCF%]],36,FALSE)</f>
        <v>50.12</v>
      </c>
      <c r="C20">
        <f>VLOOKUP(A20,Table_0[[#All],[Team]:[HDCF%]],38,FALSE)</f>
        <v>48.26</v>
      </c>
      <c r="D20">
        <f t="shared" si="0"/>
        <v>48.538999999999994</v>
      </c>
      <c r="E20">
        <v>70.799999999999983</v>
      </c>
      <c r="F20" s="14">
        <f>'[1]2024'!C20</f>
        <v>64.233333333333306</v>
      </c>
      <c r="G20">
        <f t="shared" si="1"/>
        <v>64.561666666666639</v>
      </c>
      <c r="H20">
        <v>58.4</v>
      </c>
      <c r="I20">
        <f>'[1]2024'!D20</f>
        <v>14.959523809523812</v>
      </c>
      <c r="J20">
        <f t="shared" si="2"/>
        <v>17.131547619047623</v>
      </c>
      <c r="K20">
        <f>VLOOKUP(A20,'Special Teams'!$A$1:$F$33,6,FALSE)</f>
        <v>10.3225</v>
      </c>
      <c r="L20">
        <v>61.4</v>
      </c>
      <c r="M20" s="18">
        <f>'[1]2024'!E20</f>
        <v>76.338095238095235</v>
      </c>
      <c r="N20">
        <f t="shared" si="3"/>
        <v>75.591190476190462</v>
      </c>
      <c r="O20">
        <v>-0.70000000000000151</v>
      </c>
      <c r="P20" s="18">
        <f>'[1]2024'!F20</f>
        <v>-17.961904761904758</v>
      </c>
      <c r="Q20">
        <f t="shared" si="4"/>
        <v>-17.098809523809521</v>
      </c>
    </row>
    <row r="21" spans="1:17" x14ac:dyDescent="0.3">
      <c r="A21" s="7" t="s">
        <v>17</v>
      </c>
      <c r="B21">
        <f>VLOOKUP(A21,Table_0__2[[Team]:[HDCF%]],36,FALSE)</f>
        <v>48.95</v>
      </c>
      <c r="C21">
        <f>VLOOKUP(A21,Table_0[[#All],[Team]:[HDCF%]],38,FALSE)</f>
        <v>50.07</v>
      </c>
      <c r="D21">
        <f t="shared" si="0"/>
        <v>49.902000000000001</v>
      </c>
      <c r="E21">
        <v>118.50000000000003</v>
      </c>
      <c r="F21" s="14">
        <f>'[1]2024'!C21</f>
        <v>127.10000000000001</v>
      </c>
      <c r="G21">
        <f t="shared" si="1"/>
        <v>126.67</v>
      </c>
      <c r="H21">
        <v>33.700000000000003</v>
      </c>
      <c r="I21">
        <f>'[1]2024'!D21</f>
        <v>22.657142857142858</v>
      </c>
      <c r="J21">
        <f t="shared" si="2"/>
        <v>23.209285714285713</v>
      </c>
      <c r="K21">
        <f>VLOOKUP(A21,'Special Teams'!$A$1:$F$33,6,FALSE)</f>
        <v>19.922499999999999</v>
      </c>
      <c r="L21">
        <v>90.799999999999983</v>
      </c>
      <c r="M21" s="18">
        <f>'[1]2024'!E21</f>
        <v>105.62380952380951</v>
      </c>
      <c r="N21">
        <f t="shared" si="3"/>
        <v>104.88261904761904</v>
      </c>
      <c r="O21">
        <v>18.100000000000005</v>
      </c>
      <c r="P21" s="18">
        <f>'[1]2024'!F21</f>
        <v>9.1761904761904738</v>
      </c>
      <c r="Q21">
        <f t="shared" si="4"/>
        <v>9.6223809523809507</v>
      </c>
    </row>
    <row r="22" spans="1:17" x14ac:dyDescent="0.3">
      <c r="A22" s="7" t="s">
        <v>32</v>
      </c>
      <c r="B22">
        <f>VLOOKUP(A22,Table_0__2[[Team]:[HDCF%]],36,FALSE)</f>
        <v>51.95</v>
      </c>
      <c r="C22">
        <f>VLOOKUP(A22,Table_0[[#All],[Team]:[HDCF%]],38,FALSE)</f>
        <v>46.41</v>
      </c>
      <c r="D22">
        <f t="shared" si="0"/>
        <v>47.241</v>
      </c>
      <c r="E22">
        <v>73.300000000000026</v>
      </c>
      <c r="F22" s="14">
        <f>'[1]2024'!C22</f>
        <v>92.347619047619048</v>
      </c>
      <c r="G22">
        <f t="shared" si="1"/>
        <v>91.395238095238099</v>
      </c>
      <c r="H22">
        <v>8.6000000000000014</v>
      </c>
      <c r="I22">
        <f>'[1]2024'!D22</f>
        <v>-18.009523809523813</v>
      </c>
      <c r="J22">
        <f t="shared" si="2"/>
        <v>-16.679047619047623</v>
      </c>
      <c r="K22">
        <f>VLOOKUP(A22,'Special Teams'!$A$1:$F$33,6,FALSE)</f>
        <v>4.9549999999999983</v>
      </c>
      <c r="L22">
        <v>64.5</v>
      </c>
      <c r="M22" s="18">
        <f>'[1]2024'!E22</f>
        <v>86.490476190476187</v>
      </c>
      <c r="N22">
        <f t="shared" si="3"/>
        <v>85.390952380952371</v>
      </c>
      <c r="O22">
        <v>-4.1000000000000005</v>
      </c>
      <c r="P22" s="18">
        <f>'[1]2024'!F22</f>
        <v>-9.7619047619047645</v>
      </c>
      <c r="Q22">
        <f t="shared" si="4"/>
        <v>-9.4788095238095256</v>
      </c>
    </row>
    <row r="23" spans="1:17" x14ac:dyDescent="0.3">
      <c r="A23" s="6" t="s">
        <v>4</v>
      </c>
      <c r="B23">
        <f>VLOOKUP(A23,Table_0__2[[Team]:[HDCF%]],36,FALSE)</f>
        <v>47.69</v>
      </c>
      <c r="C23">
        <f>VLOOKUP(A23,Table_0[[#All],[Team]:[HDCF%]],38,FALSE)</f>
        <v>51.54</v>
      </c>
      <c r="D23">
        <f t="shared" si="0"/>
        <v>50.962499999999999</v>
      </c>
      <c r="E23">
        <v>34.700000000000003</v>
      </c>
      <c r="F23" s="14">
        <f>'[1]2024'!C23</f>
        <v>73.214285714285694</v>
      </c>
      <c r="G23">
        <f t="shared" si="1"/>
        <v>71.288571428571402</v>
      </c>
      <c r="H23">
        <v>10.3</v>
      </c>
      <c r="I23">
        <f>'[1]2024'!D23</f>
        <v>22.511904761904766</v>
      </c>
      <c r="J23">
        <f t="shared" si="2"/>
        <v>21.901309523809527</v>
      </c>
      <c r="K23">
        <f>VLOOKUP(A23,'Special Teams'!$A$1:$F$33,6,FALSE)</f>
        <v>4.0925000000000029</v>
      </c>
      <c r="L23">
        <v>31.8</v>
      </c>
      <c r="M23" s="18">
        <f>'[1]2024'!E23</f>
        <v>28.114285714285717</v>
      </c>
      <c r="N23">
        <f t="shared" si="3"/>
        <v>28.298571428571432</v>
      </c>
      <c r="O23">
        <v>-5.4</v>
      </c>
      <c r="P23" s="18">
        <f>'[1]2024'!F23</f>
        <v>35.923809523809517</v>
      </c>
      <c r="Q23">
        <f t="shared" si="4"/>
        <v>33.857619047619039</v>
      </c>
    </row>
    <row r="24" spans="1:17" x14ac:dyDescent="0.3">
      <c r="A24" s="6" t="s">
        <v>3</v>
      </c>
      <c r="B24">
        <f>VLOOKUP(A24,Table_0__2[[Team]:[HDCF%]],36,FALSE)</f>
        <v>53.78</v>
      </c>
      <c r="C24">
        <f>VLOOKUP(A24,Table_0[[#All],[Team]:[HDCF%]],38,FALSE)</f>
        <v>53.59</v>
      </c>
      <c r="D24">
        <f t="shared" si="0"/>
        <v>53.618500000000004</v>
      </c>
      <c r="E24">
        <v>95.199999999999989</v>
      </c>
      <c r="F24" s="14">
        <f>'[1]2024'!C24</f>
        <v>104.06190476190477</v>
      </c>
      <c r="G24">
        <f t="shared" si="1"/>
        <v>103.61880952380953</v>
      </c>
      <c r="H24">
        <v>16.8</v>
      </c>
      <c r="I24">
        <f>'[1]2024'!D24</f>
        <v>35.292857142857144</v>
      </c>
      <c r="J24">
        <f t="shared" si="2"/>
        <v>34.368214285714288</v>
      </c>
      <c r="K24">
        <f>VLOOKUP(A24,'Special Teams'!$A$1:$F$33,6,FALSE)</f>
        <v>6.7725000000000009</v>
      </c>
      <c r="L24">
        <v>80.7</v>
      </c>
      <c r="M24" s="18">
        <f>'[1]2024'!E24</f>
        <v>76.338095238095221</v>
      </c>
      <c r="N24">
        <f t="shared" si="3"/>
        <v>76.556190476190451</v>
      </c>
      <c r="O24">
        <v>-0.80000000000000038</v>
      </c>
      <c r="P24" s="18">
        <f>'[1]2024'!F24</f>
        <v>16.595238095238091</v>
      </c>
      <c r="Q24">
        <f t="shared" si="4"/>
        <v>15.725476190476186</v>
      </c>
    </row>
    <row r="25" spans="1:17" x14ac:dyDescent="0.3">
      <c r="A25" s="7" t="s">
        <v>24</v>
      </c>
      <c r="B25">
        <f>VLOOKUP(A25,Table_0__2[[Team]:[HDCF%]],36,FALSE)</f>
        <v>51.47</v>
      </c>
      <c r="C25">
        <f>VLOOKUP(A25,Table_0[[#All],[Team]:[HDCF%]],38,FALSE)</f>
        <v>40.51</v>
      </c>
      <c r="D25">
        <f t="shared" si="0"/>
        <v>42.153999999999996</v>
      </c>
      <c r="E25">
        <v>64.700000000000017</v>
      </c>
      <c r="F25" s="14">
        <f>'[1]2024'!C25</f>
        <v>-33.776190476190472</v>
      </c>
      <c r="G25">
        <f t="shared" si="1"/>
        <v>-28.852380952380948</v>
      </c>
      <c r="H25">
        <v>-16</v>
      </c>
      <c r="I25">
        <f>'[1]2024'!D25</f>
        <v>0.29047619047619078</v>
      </c>
      <c r="J25">
        <f t="shared" si="2"/>
        <v>-0.52404761904761887</v>
      </c>
      <c r="K25">
        <f>VLOOKUP(A25,'Special Teams'!$A$1:$F$33,6,FALSE)</f>
        <v>5.754999999999999</v>
      </c>
      <c r="L25">
        <v>64.5</v>
      </c>
      <c r="M25" s="18">
        <f>'[1]2024'!E25</f>
        <v>4.4904761904761887</v>
      </c>
      <c r="N25">
        <f t="shared" si="3"/>
        <v>7.490952380952379</v>
      </c>
      <c r="O25">
        <v>-4.200000000000002</v>
      </c>
      <c r="P25" s="18">
        <f>'[1]2024'!F25</f>
        <v>-36.704761904761902</v>
      </c>
      <c r="Q25">
        <f t="shared" si="4"/>
        <v>-35.079523809523806</v>
      </c>
    </row>
    <row r="26" spans="1:17" x14ac:dyDescent="0.3">
      <c r="A26" s="7" t="s">
        <v>34</v>
      </c>
      <c r="B26">
        <f>VLOOKUP(A26,Table_0__2[[Team]:[HDCF%]],36,FALSE)</f>
        <v>49.47</v>
      </c>
      <c r="C26">
        <f>VLOOKUP(A26,Table_0[[#All],[Team]:[HDCF%]],38,FALSE)</f>
        <v>52.83</v>
      </c>
      <c r="D26">
        <f t="shared" si="0"/>
        <v>52.325999999999993</v>
      </c>
      <c r="E26">
        <v>138.4</v>
      </c>
      <c r="F26" s="14">
        <f>'[1]2024'!C26</f>
        <v>66.576190476190462</v>
      </c>
      <c r="G26">
        <f t="shared" si="1"/>
        <v>70.167380952380938</v>
      </c>
      <c r="H26">
        <v>7.4</v>
      </c>
      <c r="I26">
        <f>'[1]2024'!D26</f>
        <v>30.209523809523812</v>
      </c>
      <c r="J26">
        <f t="shared" si="2"/>
        <v>29.06904761904762</v>
      </c>
      <c r="K26">
        <f>VLOOKUP(A26,'Special Teams'!$A$1:$F$33,6,FALSE)</f>
        <v>10.367500000000003</v>
      </c>
      <c r="L26">
        <v>100.00000000000003</v>
      </c>
      <c r="M26" s="18">
        <f>'[1]2024'!E26</f>
        <v>37.095238095238088</v>
      </c>
      <c r="N26">
        <f t="shared" si="3"/>
        <v>40.24047619047618</v>
      </c>
      <c r="O26">
        <v>26.900000000000002</v>
      </c>
      <c r="P26" s="18">
        <f>'[1]2024'!F26</f>
        <v>22.257142857142853</v>
      </c>
      <c r="Q26">
        <f t="shared" si="4"/>
        <v>22.489285714285707</v>
      </c>
    </row>
    <row r="27" spans="1:17" x14ac:dyDescent="0.3">
      <c r="A27" s="6" t="s">
        <v>10</v>
      </c>
      <c r="B27">
        <f>VLOOKUP(A27,Table_0__2[[Team]:[HDCF%]],36,FALSE)</f>
        <v>44.51</v>
      </c>
      <c r="C27">
        <f>VLOOKUP(A27,Table_0[[#All],[Team]:[HDCF%]],38,FALSE)</f>
        <v>45.5</v>
      </c>
      <c r="D27">
        <f t="shared" si="0"/>
        <v>45.351499999999994</v>
      </c>
      <c r="E27">
        <v>67</v>
      </c>
      <c r="F27" s="14">
        <f>'[1]2024'!C27</f>
        <v>42.561904761904756</v>
      </c>
      <c r="G27">
        <f t="shared" si="1"/>
        <v>43.783809523809516</v>
      </c>
      <c r="H27">
        <v>5.1999999999999993</v>
      </c>
      <c r="I27">
        <f>'[1]2024'!D27</f>
        <v>13.797619047619049</v>
      </c>
      <c r="J27">
        <f t="shared" si="2"/>
        <v>13.367738095238096</v>
      </c>
      <c r="K27">
        <f>VLOOKUP(A27,'Special Teams'!$A$1:$F$33,6,FALSE)</f>
        <v>2.1412499999999977</v>
      </c>
      <c r="L27">
        <v>69.800000000000011</v>
      </c>
      <c r="M27" s="18">
        <f>'[1]2024'!E27</f>
        <v>41.780952380952385</v>
      </c>
      <c r="N27">
        <f t="shared" si="3"/>
        <v>43.181904761904768</v>
      </c>
      <c r="O27">
        <v>-15.3</v>
      </c>
      <c r="P27" s="18">
        <f>'[1]2024'!F27</f>
        <v>-14.642857142857144</v>
      </c>
      <c r="Q27">
        <f t="shared" si="4"/>
        <v>-14.675714285714287</v>
      </c>
    </row>
    <row r="28" spans="1:17" x14ac:dyDescent="0.3">
      <c r="A28" s="6" t="s">
        <v>7</v>
      </c>
      <c r="B28">
        <f>VLOOKUP(A28,Table_0__2[[Team]:[HDCF%]],36,FALSE)</f>
        <v>53.01</v>
      </c>
      <c r="C28">
        <f>VLOOKUP(A28,Table_0[[#All],[Team]:[HDCF%]],38,FALSE)</f>
        <v>50.9</v>
      </c>
      <c r="D28">
        <f t="shared" si="0"/>
        <v>51.216499999999996</v>
      </c>
      <c r="E28">
        <v>107.00000000000003</v>
      </c>
      <c r="F28" s="14">
        <f>'[1]2024'!C28</f>
        <v>105.42857142857144</v>
      </c>
      <c r="G28">
        <f t="shared" si="1"/>
        <v>105.50714285714287</v>
      </c>
      <c r="H28">
        <v>28.799999999999997</v>
      </c>
      <c r="I28">
        <f>'[1]2024'!D28</f>
        <v>-7.8428571428571434</v>
      </c>
      <c r="J28">
        <f t="shared" si="2"/>
        <v>-6.0107142857142861</v>
      </c>
      <c r="K28">
        <f>VLOOKUP(A28,'Special Teams'!$A$1:$F$33,6,FALSE)</f>
        <v>17.5075</v>
      </c>
      <c r="L28">
        <v>92.6</v>
      </c>
      <c r="M28" s="18">
        <f>'[1]2024'!E28</f>
        <v>88.833333333333314</v>
      </c>
      <c r="N28">
        <f t="shared" si="3"/>
        <v>89.021666666666647</v>
      </c>
      <c r="O28">
        <v>1.9999999999999991</v>
      </c>
      <c r="P28" s="18">
        <f>'[1]2024'!F28</f>
        <v>1.5619047619047615</v>
      </c>
      <c r="Q28">
        <f t="shared" si="4"/>
        <v>1.5838095238095231</v>
      </c>
    </row>
    <row r="29" spans="1:17" x14ac:dyDescent="0.3">
      <c r="A29" s="7" t="s">
        <v>5</v>
      </c>
      <c r="B29">
        <f>VLOOKUP(A29,Table_0__2[[Team]:[HDCF%]],36,FALSE)</f>
        <v>54.37</v>
      </c>
      <c r="C29">
        <f>VLOOKUP(A29,Table_0[[#All],[Team]:[HDCF%]],38,FALSE)</f>
        <v>52.11</v>
      </c>
      <c r="D29">
        <f t="shared" si="0"/>
        <v>52.448999999999998</v>
      </c>
      <c r="E29">
        <v>143.99999999999997</v>
      </c>
      <c r="F29" s="14">
        <f>'[1]2024'!C29</f>
        <v>89.80952380952381</v>
      </c>
      <c r="G29">
        <f t="shared" si="1"/>
        <v>92.519047619047612</v>
      </c>
      <c r="H29">
        <v>40.200000000000003</v>
      </c>
      <c r="I29">
        <f>'[1]2024'!D29</f>
        <v>5.373809523809526</v>
      </c>
      <c r="J29">
        <f t="shared" si="2"/>
        <v>7.11511904761905</v>
      </c>
      <c r="K29">
        <f>VLOOKUP(A29,'Special Teams'!$A$1:$F$33,6,FALSE)</f>
        <v>15.5725</v>
      </c>
      <c r="L29">
        <v>101.3</v>
      </c>
      <c r="M29" s="18">
        <f>'[1]2024'!E29</f>
        <v>79.657142857142844</v>
      </c>
      <c r="N29">
        <f t="shared" si="3"/>
        <v>80.7392857142857</v>
      </c>
      <c r="O29">
        <v>29.6</v>
      </c>
      <c r="P29" s="18">
        <f>'[1]2024'!F29</f>
        <v>0.97619047619047616</v>
      </c>
      <c r="Q29">
        <f t="shared" si="4"/>
        <v>2.4073809523809526</v>
      </c>
    </row>
    <row r="30" spans="1:17" x14ac:dyDescent="0.3">
      <c r="A30" s="6" t="s">
        <v>8</v>
      </c>
      <c r="B30">
        <f>VLOOKUP(A30,Table_0__2[[Team]:[HDCF%]],36,FALSE)</f>
        <v>47.61</v>
      </c>
      <c r="C30">
        <f>VLOOKUP(A30,Table_0[[#All],[Team]:[HDCF%]],38,FALSE)</f>
        <v>50.26</v>
      </c>
      <c r="D30">
        <f t="shared" si="0"/>
        <v>49.862499999999997</v>
      </c>
      <c r="E30">
        <v>69.100000000000009</v>
      </c>
      <c r="F30" s="14">
        <f>'[1]2024'!C30</f>
        <v>162.82857142857142</v>
      </c>
      <c r="G30">
        <f t="shared" si="1"/>
        <v>158.14214285714286</v>
      </c>
      <c r="H30">
        <v>-12.7</v>
      </c>
      <c r="I30">
        <f>'[1]2024'!D30</f>
        <v>22.802380952380954</v>
      </c>
      <c r="J30">
        <f t="shared" si="2"/>
        <v>21.027261904761904</v>
      </c>
      <c r="K30">
        <f>VLOOKUP(A30,'Special Teams'!$A$1:$F$33,6,FALSE)</f>
        <v>11.611250000000004</v>
      </c>
      <c r="L30">
        <v>60.999999999999979</v>
      </c>
      <c r="M30" s="18">
        <f>'[1]2024'!E30</f>
        <v>128.85714285714286</v>
      </c>
      <c r="N30">
        <f t="shared" si="3"/>
        <v>125.46428571428571</v>
      </c>
      <c r="O30">
        <v>-8</v>
      </c>
      <c r="P30" s="18">
        <f>'[1]2024'!F30</f>
        <v>15.228571428571428</v>
      </c>
      <c r="Q30">
        <f t="shared" si="4"/>
        <v>14.067142857142855</v>
      </c>
    </row>
    <row r="31" spans="1:17" x14ac:dyDescent="0.3">
      <c r="A31" s="7" t="s">
        <v>27</v>
      </c>
      <c r="B31">
        <f>VLOOKUP(A31,Table_0__2[[Team]:[HDCF%]],36,FALSE)</f>
        <v>53.11</v>
      </c>
      <c r="C31">
        <f>VLOOKUP(A31,Table_0[[#All],[Team]:[HDCF%]],38,FALSE)</f>
        <v>51.88</v>
      </c>
      <c r="D31">
        <f t="shared" si="0"/>
        <v>52.064499999999995</v>
      </c>
      <c r="E31">
        <v>117.50000000000001</v>
      </c>
      <c r="F31" s="14">
        <f>'[1]2024'!C31</f>
        <v>54.276190476190472</v>
      </c>
      <c r="G31">
        <f t="shared" si="1"/>
        <v>57.437380952380948</v>
      </c>
      <c r="H31">
        <v>38.5</v>
      </c>
      <c r="I31">
        <f>'[1]2024'!D31</f>
        <v>22.657142857142862</v>
      </c>
      <c r="J31">
        <f t="shared" si="2"/>
        <v>23.449285714285718</v>
      </c>
      <c r="K31">
        <f>VLOOKUP(A31,'Special Teams'!$A$1:$F$33,6,FALSE)</f>
        <v>10.504999999999999</v>
      </c>
      <c r="L31">
        <v>78.900000000000006</v>
      </c>
      <c r="M31" s="18">
        <f>'[1]2024'!E31</f>
        <v>40.414285714285718</v>
      </c>
      <c r="N31">
        <f t="shared" si="3"/>
        <v>42.338571428571427</v>
      </c>
      <c r="O31">
        <v>24.200000000000006</v>
      </c>
      <c r="P31" s="18">
        <f>'[1]2024'!F31</f>
        <v>-0.58571428571428663</v>
      </c>
      <c r="Q31">
        <f t="shared" si="4"/>
        <v>0.65357142857142814</v>
      </c>
    </row>
    <row r="32" spans="1:17" x14ac:dyDescent="0.3">
      <c r="A32" s="7" t="s">
        <v>12</v>
      </c>
      <c r="B32">
        <f>VLOOKUP(A32,Table_0__2[[Team]:[HDCF%]],36,FALSE)</f>
        <v>49.68</v>
      </c>
      <c r="C32">
        <f>VLOOKUP(A32,Table_0[[#All],[Team]:[HDCF%]],38,FALSE)</f>
        <v>46.07</v>
      </c>
      <c r="D32">
        <f t="shared" si="0"/>
        <v>46.611499999999999</v>
      </c>
      <c r="E32">
        <v>95.999999999999986</v>
      </c>
      <c r="F32" s="14">
        <f>'[1]2024'!C32</f>
        <v>34.947619047619042</v>
      </c>
      <c r="G32">
        <f t="shared" si="1"/>
        <v>38.000238095238089</v>
      </c>
      <c r="H32">
        <v>17.399999999999999</v>
      </c>
      <c r="I32">
        <f>'[1]2024'!D32</f>
        <v>20.914285714285718</v>
      </c>
      <c r="J32">
        <f t="shared" si="2"/>
        <v>20.738571428571433</v>
      </c>
      <c r="K32">
        <f>VLOOKUP(A32,'Special Teams'!$A$1:$F$33,6,FALSE)</f>
        <v>5.6062500000000011</v>
      </c>
      <c r="L32">
        <v>71</v>
      </c>
      <c r="M32" s="18">
        <f>'[1]2024'!E32</f>
        <v>30.652380952380952</v>
      </c>
      <c r="N32">
        <f t="shared" si="3"/>
        <v>32.669761904761899</v>
      </c>
      <c r="O32">
        <v>13.500000000000004</v>
      </c>
      <c r="P32" s="18">
        <f>'[1]2024'!F32</f>
        <v>-2.5380952380952402</v>
      </c>
      <c r="Q32">
        <f t="shared" si="4"/>
        <v>-1.7361904761904778</v>
      </c>
    </row>
    <row r="33" spans="1:17" x14ac:dyDescent="0.3">
      <c r="A33" s="7" t="s">
        <v>23</v>
      </c>
      <c r="B33">
        <f>VLOOKUP(A33,Table_0__2[[Team]:[HDCF%]],36,FALSE)</f>
        <v>52.55</v>
      </c>
      <c r="C33">
        <f>VLOOKUP(A33,Table_0[[#All],[Team]:[HDCF%]],38,FALSE)</f>
        <v>52.23</v>
      </c>
      <c r="D33">
        <f t="shared" si="0"/>
        <v>52.277999999999999</v>
      </c>
      <c r="E33">
        <v>87.40000000000002</v>
      </c>
      <c r="F33" s="14">
        <f>'[1]2024'!C33</f>
        <v>101.71904761904763</v>
      </c>
      <c r="G33">
        <f t="shared" si="1"/>
        <v>101.00309523809524</v>
      </c>
      <c r="H33">
        <v>42.199999999999996</v>
      </c>
      <c r="I33">
        <f>'[1]2024'!D33</f>
        <v>43.135714285714293</v>
      </c>
      <c r="J33">
        <f t="shared" si="2"/>
        <v>43.088928571428575</v>
      </c>
      <c r="K33">
        <f>VLOOKUP(A33,'Special Teams'!$A$1:$F$33,6,FALSE)</f>
        <v>6.8149999999999995</v>
      </c>
      <c r="L33">
        <v>65.59999999999998</v>
      </c>
      <c r="M33" s="18">
        <f>'[1]2024'!E33</f>
        <v>66.966666666666654</v>
      </c>
      <c r="N33">
        <f t="shared" si="3"/>
        <v>66.898333333333312</v>
      </c>
      <c r="O33">
        <v>6.9000000000000039</v>
      </c>
      <c r="P33" s="18">
        <f>'[1]2024'!F33</f>
        <v>23.81904761904762</v>
      </c>
      <c r="Q33">
        <f t="shared" si="4"/>
        <v>22.973095238095237</v>
      </c>
    </row>
  </sheetData>
  <autoFilter ref="A1:A33" xr:uid="{B0CCBB80-E69D-4501-A4D1-43B9A5FD067F}">
    <sortState xmlns:xlrd2="http://schemas.microsoft.com/office/spreadsheetml/2017/richdata2" ref="A2:M33">
      <sortCondition ref="A1:A3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B4854-A1D1-473A-92A2-8A684F7A1141}">
  <dimension ref="A1:M1313"/>
  <sheetViews>
    <sheetView topLeftCell="A15" workbookViewId="0">
      <selection activeCell="H1" sqref="H1:H1048576"/>
    </sheetView>
  </sheetViews>
  <sheetFormatPr defaultRowHeight="14.4" x14ac:dyDescent="0.3"/>
  <cols>
    <col min="1" max="1" width="10.33203125" bestFit="1" customWidth="1"/>
    <col min="2" max="2" width="19.5546875" bestFit="1" customWidth="1"/>
    <col min="3" max="3" width="4.44140625" bestFit="1" customWidth="1"/>
    <col min="4" max="4" width="19.5546875" bestFit="1" customWidth="1"/>
    <col min="5" max="5" width="5.44140625" bestFit="1" customWidth="1"/>
    <col min="6" max="6" width="10.77734375" bestFit="1" customWidth="1"/>
    <col min="7" max="7" width="15.88671875" bestFit="1" customWidth="1"/>
    <col min="8" max="8" width="9.5546875" bestFit="1" customWidth="1"/>
    <col min="9" max="9" width="8" bestFit="1" customWidth="1"/>
    <col min="10" max="10" width="11" bestFit="1" customWidth="1"/>
    <col min="11" max="11" width="9.44140625" bestFit="1" customWidth="1"/>
    <col min="12" max="12" width="10.21875" bestFit="1" customWidth="1"/>
    <col min="13" max="13" width="8.6640625" bestFit="1" customWidth="1"/>
  </cols>
  <sheetData>
    <row r="1" spans="1:13" x14ac:dyDescent="0.3">
      <c r="A1" t="s">
        <v>0</v>
      </c>
      <c r="B1" t="s">
        <v>1</v>
      </c>
      <c r="C1" t="s">
        <v>109</v>
      </c>
      <c r="D1" t="s">
        <v>2</v>
      </c>
      <c r="E1" t="s">
        <v>110</v>
      </c>
      <c r="F1" t="s">
        <v>37</v>
      </c>
      <c r="G1" t="s">
        <v>111</v>
      </c>
      <c r="H1" t="s">
        <v>114</v>
      </c>
      <c r="I1" t="s">
        <v>115</v>
      </c>
      <c r="J1" t="s">
        <v>112</v>
      </c>
      <c r="K1" t="s">
        <v>113</v>
      </c>
      <c r="L1" t="s">
        <v>168</v>
      </c>
      <c r="M1" t="s">
        <v>169</v>
      </c>
    </row>
    <row r="2" spans="1:13" x14ac:dyDescent="0.3">
      <c r="A2" s="8">
        <v>44841</v>
      </c>
      <c r="B2" s="6" t="s">
        <v>24</v>
      </c>
      <c r="C2" s="6">
        <v>1</v>
      </c>
      <c r="D2" s="6" t="s">
        <v>21</v>
      </c>
      <c r="E2" s="6">
        <v>4</v>
      </c>
      <c r="F2" s="6"/>
      <c r="G2" s="6">
        <f t="shared" ref="G2:G65" si="0">E2-C2</f>
        <v>3</v>
      </c>
      <c r="H2">
        <f>VLOOKUP(Regular_Season_Table[[#This Row],[Home]],Table_0__2[[#All],[Team]:[xGF%]],10,)</f>
        <v>47.41</v>
      </c>
      <c r="I2">
        <f>VLOOKUP(Regular_Season_Table[[#This Row],[Visitor]],Table_0__2[[Team]:[CF%]],10,FALSE)</f>
        <v>48.6</v>
      </c>
      <c r="J2">
        <f>VLOOKUP(Regular_Season_Table[[#This Row],[Home]],Table_0__2[[#All],[Team]:[HDCF%]],36,FALSE)</f>
        <v>48</v>
      </c>
      <c r="K2">
        <f>VLOOKUP(Regular_Season_Table[[#This Row],[Visitor]],Table_0__2[[#All],[Team]:[HDCF%]],36,FALSE)</f>
        <v>51.47</v>
      </c>
      <c r="L2">
        <f>VLOOKUP(Regular_Season_Table[[#This Row],[Home]],'Special Teams'!$A$1:$B$33,2,FALSE)</f>
        <v>17.600000000000001</v>
      </c>
      <c r="M2">
        <f>VLOOKUP(Regular_Season_Table[[#This Row],[Visitor]],'Special Teams'!$A$1:$B$33,2,FALSE)</f>
        <v>18.39</v>
      </c>
    </row>
    <row r="3" spans="1:13" x14ac:dyDescent="0.3">
      <c r="A3" s="9">
        <v>44842</v>
      </c>
      <c r="B3" s="7" t="s">
        <v>21</v>
      </c>
      <c r="C3" s="7">
        <v>3</v>
      </c>
      <c r="D3" s="7" t="s">
        <v>24</v>
      </c>
      <c r="E3" s="7">
        <v>2</v>
      </c>
      <c r="F3" s="7"/>
      <c r="G3" s="6">
        <f t="shared" si="0"/>
        <v>-1</v>
      </c>
      <c r="H3">
        <f>VLOOKUP(Regular_Season_Table[[#This Row],[Home]],Table_0__2[[#All],[Team]:[xGF%]],10,)</f>
        <v>48.6</v>
      </c>
      <c r="I3">
        <f>VLOOKUP(Regular_Season_Table[[#This Row],[Visitor]],Table_0__2[[Team]:[CF%]],10,FALSE)</f>
        <v>47.41</v>
      </c>
      <c r="J3">
        <f>VLOOKUP(Regular_Season_Table[[#This Row],[Home]],Table_0__2[[#All],[Team]:[HDCF%]],36,FALSE)</f>
        <v>51.47</v>
      </c>
      <c r="K3">
        <f>VLOOKUP(Regular_Season_Table[[#This Row],[Visitor]],Table_0__2[[#All],[Team]:[HDCF%]],36,FALSE)</f>
        <v>48</v>
      </c>
      <c r="L3">
        <f>VLOOKUP(Regular_Season_Table[[#This Row],[Home]],'Special Teams'!$A$1:$B$33,2,FALSE)</f>
        <v>18.39</v>
      </c>
      <c r="M3">
        <f>VLOOKUP(Regular_Season_Table[[#This Row],[Visitor]],'Special Teams'!$A$1:$B$33,2,FALSE)</f>
        <v>17.600000000000001</v>
      </c>
    </row>
    <row r="4" spans="1:13" x14ac:dyDescent="0.3">
      <c r="A4" s="8">
        <v>44845</v>
      </c>
      <c r="B4" s="6" t="s">
        <v>27</v>
      </c>
      <c r="C4" s="6">
        <v>4</v>
      </c>
      <c r="D4" s="6" t="s">
        <v>29</v>
      </c>
      <c r="E4" s="6">
        <v>3</v>
      </c>
      <c r="F4" s="6"/>
      <c r="G4" s="6">
        <f t="shared" si="0"/>
        <v>-1</v>
      </c>
      <c r="H4">
        <f>VLOOKUP(Regular_Season_Table[[#This Row],[Home]],Table_0__2[[#All],[Team]:[xGF%]],10,)</f>
        <v>52.33</v>
      </c>
      <c r="I4">
        <f>VLOOKUP(Regular_Season_Table[[#This Row],[Visitor]],Table_0__2[[Team]:[CF%]],10,FALSE)</f>
        <v>48.15</v>
      </c>
      <c r="J4">
        <f>VLOOKUP(Regular_Season_Table[[#This Row],[Home]],Table_0__2[[#All],[Team]:[HDCF%]],36,FALSE)</f>
        <v>52.36</v>
      </c>
      <c r="K4">
        <f>VLOOKUP(Regular_Season_Table[[#This Row],[Visitor]],Table_0__2[[#All],[Team]:[HDCF%]],36,FALSE)</f>
        <v>53.11</v>
      </c>
      <c r="L4">
        <f>VLOOKUP(Regular_Season_Table[[#This Row],[Home]],'Special Teams'!$A$1:$B$33,2,FALSE)</f>
        <v>25.28</v>
      </c>
      <c r="M4">
        <f>VLOOKUP(Regular_Season_Table[[#This Row],[Visitor]],'Special Teams'!$A$1:$B$33,2,FALSE)</f>
        <v>20.29</v>
      </c>
    </row>
    <row r="5" spans="1:13" x14ac:dyDescent="0.3">
      <c r="A5" s="9">
        <v>44845</v>
      </c>
      <c r="B5" s="7" t="s">
        <v>7</v>
      </c>
      <c r="C5" s="7">
        <v>1</v>
      </c>
      <c r="D5" s="7" t="s">
        <v>17</v>
      </c>
      <c r="E5" s="7">
        <v>3</v>
      </c>
      <c r="F5" s="7"/>
      <c r="G5" s="6">
        <f t="shared" si="0"/>
        <v>2</v>
      </c>
      <c r="H5">
        <f>VLOOKUP(Regular_Season_Table[[#This Row],[Home]],Table_0__2[[#All],[Team]:[xGF%]],10,)</f>
        <v>49.8</v>
      </c>
      <c r="I5">
        <f>VLOOKUP(Regular_Season_Table[[#This Row],[Visitor]],Table_0__2[[Team]:[CF%]],10,FALSE)</f>
        <v>51.45</v>
      </c>
      <c r="J5">
        <f>VLOOKUP(Regular_Season_Table[[#This Row],[Home]],Table_0__2[[#All],[Team]:[HDCF%]],36,FALSE)</f>
        <v>48.95</v>
      </c>
      <c r="K5">
        <f>VLOOKUP(Regular_Season_Table[[#This Row],[Visitor]],Table_0__2[[#All],[Team]:[HDCF%]],36,FALSE)</f>
        <v>53.01</v>
      </c>
      <c r="L5">
        <f>VLOOKUP(Regular_Season_Table[[#This Row],[Home]],'Special Teams'!$A$1:$B$33,2,FALSE)</f>
        <v>24.08</v>
      </c>
      <c r="M5">
        <f>VLOOKUP(Regular_Season_Table[[#This Row],[Visitor]],'Special Teams'!$A$1:$B$33,2,FALSE)</f>
        <v>25.36</v>
      </c>
    </row>
    <row r="6" spans="1:13" x14ac:dyDescent="0.3">
      <c r="A6" s="8">
        <v>44846</v>
      </c>
      <c r="B6" s="6" t="s">
        <v>34</v>
      </c>
      <c r="C6" s="6">
        <v>4</v>
      </c>
      <c r="D6" s="6" t="s">
        <v>26</v>
      </c>
      <c r="E6" s="6">
        <v>5</v>
      </c>
      <c r="F6" s="6" t="s">
        <v>36</v>
      </c>
      <c r="G6" s="6">
        <f t="shared" si="0"/>
        <v>1</v>
      </c>
      <c r="H6">
        <f>VLOOKUP(Regular_Season_Table[[#This Row],[Home]],Table_0__2[[#All],[Team]:[xGF%]],10,)</f>
        <v>42.67</v>
      </c>
      <c r="I6">
        <f>VLOOKUP(Regular_Season_Table[[#This Row],[Visitor]],Table_0__2[[Team]:[CF%]],10,FALSE)</f>
        <v>52.75</v>
      </c>
      <c r="J6">
        <f>VLOOKUP(Regular_Season_Table[[#This Row],[Home]],Table_0__2[[#All],[Team]:[HDCF%]],36,FALSE)</f>
        <v>38.950000000000003</v>
      </c>
      <c r="K6">
        <f>VLOOKUP(Regular_Season_Table[[#This Row],[Visitor]],Table_0__2[[#All],[Team]:[HDCF%]],36,FALSE)</f>
        <v>49.47</v>
      </c>
      <c r="L6">
        <f>VLOOKUP(Regular_Season_Table[[#This Row],[Home]],'Special Teams'!$A$1:$B$33,2,FALSE)</f>
        <v>15.72</v>
      </c>
      <c r="M6">
        <f>VLOOKUP(Regular_Season_Table[[#This Row],[Visitor]],'Special Teams'!$A$1:$B$33,2,FALSE)</f>
        <v>19.75</v>
      </c>
    </row>
    <row r="7" spans="1:13" x14ac:dyDescent="0.3">
      <c r="A7" s="9">
        <v>44846</v>
      </c>
      <c r="B7" s="7" t="s">
        <v>20</v>
      </c>
      <c r="C7" s="7">
        <v>1</v>
      </c>
      <c r="D7" s="7" t="s">
        <v>18</v>
      </c>
      <c r="E7" s="7">
        <v>4</v>
      </c>
      <c r="F7" s="7"/>
      <c r="G7" s="6">
        <f t="shared" si="0"/>
        <v>3</v>
      </c>
      <c r="H7">
        <f>VLOOKUP(Regular_Season_Table[[#This Row],[Home]],Table_0__2[[#All],[Team]:[xGF%]],10,)</f>
        <v>60.38</v>
      </c>
      <c r="I7">
        <f>VLOOKUP(Regular_Season_Table[[#This Row],[Visitor]],Table_0__2[[Team]:[CF%]],10,FALSE)</f>
        <v>44.92</v>
      </c>
      <c r="J7">
        <f>VLOOKUP(Regular_Season_Table[[#This Row],[Home]],Table_0__2[[#All],[Team]:[HDCF%]],36,FALSE)</f>
        <v>59.07</v>
      </c>
      <c r="K7">
        <f>VLOOKUP(Regular_Season_Table[[#This Row],[Visitor]],Table_0__2[[#All],[Team]:[HDCF%]],36,FALSE)</f>
        <v>43.43</v>
      </c>
      <c r="L7">
        <f>VLOOKUP(Regular_Season_Table[[#This Row],[Home]],'Special Teams'!$A$1:$B$33,2,FALSE)</f>
        <v>19.760000000000002</v>
      </c>
      <c r="M7">
        <f>VLOOKUP(Regular_Season_Table[[#This Row],[Visitor]],'Special Teams'!$A$1:$B$33,2,FALSE)</f>
        <v>18.3</v>
      </c>
    </row>
    <row r="8" spans="1:13" x14ac:dyDescent="0.3">
      <c r="A8" s="8">
        <v>44846</v>
      </c>
      <c r="B8" s="6" t="s">
        <v>6</v>
      </c>
      <c r="C8" s="6">
        <v>2</v>
      </c>
      <c r="D8" s="6" t="s">
        <v>11</v>
      </c>
      <c r="E8" s="6">
        <v>5</v>
      </c>
      <c r="F8" s="6"/>
      <c r="G8" s="6">
        <f t="shared" si="0"/>
        <v>3</v>
      </c>
      <c r="H8">
        <f>VLOOKUP(Regular_Season_Table[[#This Row],[Home]],Table_0__2[[#All],[Team]:[xGF%]],10,)</f>
        <v>52.19</v>
      </c>
      <c r="I8">
        <f>VLOOKUP(Regular_Season_Table[[#This Row],[Visitor]],Table_0__2[[Team]:[CF%]],10,FALSE)</f>
        <v>43.9</v>
      </c>
      <c r="J8">
        <f>VLOOKUP(Regular_Season_Table[[#This Row],[Home]],Table_0__2[[#All],[Team]:[HDCF%]],36,FALSE)</f>
        <v>49.77</v>
      </c>
      <c r="K8">
        <f>VLOOKUP(Regular_Season_Table[[#This Row],[Visitor]],Table_0__2[[#All],[Team]:[HDCF%]],36,FALSE)</f>
        <v>41.35</v>
      </c>
      <c r="L8">
        <f>VLOOKUP(Regular_Season_Table[[#This Row],[Home]],'Special Teams'!$A$1:$B$33,2,FALSE)</f>
        <v>24.52</v>
      </c>
      <c r="M8">
        <f>VLOOKUP(Regular_Season_Table[[#This Row],[Visitor]],'Special Teams'!$A$1:$B$33,2,FALSE)</f>
        <v>16.38</v>
      </c>
    </row>
    <row r="9" spans="1:13" x14ac:dyDescent="0.3">
      <c r="A9" s="9">
        <v>44846</v>
      </c>
      <c r="B9" s="7" t="s">
        <v>8</v>
      </c>
      <c r="C9" s="7">
        <v>3</v>
      </c>
      <c r="D9" s="7" t="s">
        <v>9</v>
      </c>
      <c r="E9" s="7">
        <v>5</v>
      </c>
      <c r="F9" s="7"/>
      <c r="G9" s="6">
        <f t="shared" si="0"/>
        <v>2</v>
      </c>
      <c r="H9">
        <f>VLOOKUP(Regular_Season_Table[[#This Row],[Home]],Table_0__2[[#All],[Team]:[xGF%]],10,)</f>
        <v>52.27</v>
      </c>
      <c r="I9">
        <f>VLOOKUP(Regular_Season_Table[[#This Row],[Visitor]],Table_0__2[[Team]:[CF%]],10,FALSE)</f>
        <v>47.62</v>
      </c>
      <c r="J9">
        <f>VLOOKUP(Regular_Season_Table[[#This Row],[Home]],Table_0__2[[#All],[Team]:[HDCF%]],36,FALSE)</f>
        <v>56.4</v>
      </c>
      <c r="K9">
        <f>VLOOKUP(Regular_Season_Table[[#This Row],[Visitor]],Table_0__2[[#All],[Team]:[HDCF%]],36,FALSE)</f>
        <v>47.61</v>
      </c>
      <c r="L9">
        <f>VLOOKUP(Regular_Season_Table[[#This Row],[Home]],'Special Teams'!$A$1:$B$33,2,FALSE)</f>
        <v>32.36</v>
      </c>
      <c r="M9">
        <f>VLOOKUP(Regular_Season_Table[[#This Row],[Visitor]],'Special Teams'!$A$1:$B$33,2,FALSE)</f>
        <v>22.71</v>
      </c>
    </row>
    <row r="10" spans="1:13" x14ac:dyDescent="0.3">
      <c r="A10" s="8">
        <v>44846</v>
      </c>
      <c r="B10" s="6" t="s">
        <v>5</v>
      </c>
      <c r="C10" s="6">
        <v>3</v>
      </c>
      <c r="D10" s="6" t="s">
        <v>33</v>
      </c>
      <c r="E10" s="6">
        <v>4</v>
      </c>
      <c r="F10" s="6"/>
      <c r="G10" s="6">
        <f t="shared" si="0"/>
        <v>1</v>
      </c>
      <c r="H10">
        <f>VLOOKUP(Regular_Season_Table[[#This Row],[Home]],Table_0__2[[#All],[Team]:[xGF%]],10,)</f>
        <v>45.51</v>
      </c>
      <c r="I10">
        <f>VLOOKUP(Regular_Season_Table[[#This Row],[Visitor]],Table_0__2[[Team]:[CF%]],10,FALSE)</f>
        <v>51.07</v>
      </c>
      <c r="J10">
        <f>VLOOKUP(Regular_Season_Table[[#This Row],[Home]],Table_0__2[[#All],[Team]:[HDCF%]],36,FALSE)</f>
        <v>42.22</v>
      </c>
      <c r="K10">
        <f>VLOOKUP(Regular_Season_Table[[#This Row],[Visitor]],Table_0__2[[#All],[Team]:[HDCF%]],36,FALSE)</f>
        <v>54.37</v>
      </c>
      <c r="L10">
        <f>VLOOKUP(Regular_Season_Table[[#This Row],[Home]],'Special Teams'!$A$1:$B$33,2,FALSE)</f>
        <v>16.03</v>
      </c>
      <c r="M10">
        <f>VLOOKUP(Regular_Season_Table[[#This Row],[Visitor]],'Special Teams'!$A$1:$B$33,2,FALSE)</f>
        <v>26.02</v>
      </c>
    </row>
    <row r="11" spans="1:13" x14ac:dyDescent="0.3">
      <c r="A11" s="9">
        <v>44846</v>
      </c>
      <c r="B11" s="7" t="s">
        <v>14</v>
      </c>
      <c r="C11" s="7">
        <v>5</v>
      </c>
      <c r="D11" s="7" t="s">
        <v>12</v>
      </c>
      <c r="E11" s="7">
        <v>2</v>
      </c>
      <c r="F11" s="7"/>
      <c r="G11" s="6">
        <f t="shared" si="0"/>
        <v>-3</v>
      </c>
      <c r="H11">
        <f>VLOOKUP(Regular_Season_Table[[#This Row],[Home]],Table_0__2[[#All],[Team]:[xGF%]],10,)</f>
        <v>49.78</v>
      </c>
      <c r="I11">
        <f>VLOOKUP(Regular_Season_Table[[#This Row],[Visitor]],Table_0__2[[Team]:[CF%]],10,FALSE)</f>
        <v>51.19</v>
      </c>
      <c r="J11">
        <f>VLOOKUP(Regular_Season_Table[[#This Row],[Home]],Table_0__2[[#All],[Team]:[HDCF%]],36,FALSE)</f>
        <v>49.68</v>
      </c>
      <c r="K11">
        <f>VLOOKUP(Regular_Season_Table[[#This Row],[Visitor]],Table_0__2[[#All],[Team]:[HDCF%]],36,FALSE)</f>
        <v>54.03</v>
      </c>
      <c r="L11">
        <f>VLOOKUP(Regular_Season_Table[[#This Row],[Home]],'Special Teams'!$A$1:$B$33,2,FALSE)</f>
        <v>21.22</v>
      </c>
      <c r="M11">
        <f>VLOOKUP(Regular_Season_Table[[#This Row],[Visitor]],'Special Teams'!$A$1:$B$33,2,FALSE)</f>
        <v>22.22</v>
      </c>
    </row>
    <row r="12" spans="1:13" x14ac:dyDescent="0.3">
      <c r="A12" s="8">
        <v>44847</v>
      </c>
      <c r="B12" s="6" t="s">
        <v>32</v>
      </c>
      <c r="C12" s="6">
        <v>1</v>
      </c>
      <c r="D12" s="6" t="s">
        <v>13</v>
      </c>
      <c r="E12" s="6">
        <v>4</v>
      </c>
      <c r="F12" s="6"/>
      <c r="G12" s="6">
        <f t="shared" si="0"/>
        <v>3</v>
      </c>
      <c r="H12">
        <f>VLOOKUP(Regular_Season_Table[[#This Row],[Home]],Table_0__2[[#All],[Team]:[xGF%]],10,)</f>
        <v>51.36</v>
      </c>
      <c r="I12">
        <f>VLOOKUP(Regular_Season_Table[[#This Row],[Visitor]],Table_0__2[[Team]:[CF%]],10,FALSE)</f>
        <v>51.53</v>
      </c>
      <c r="J12">
        <f>VLOOKUP(Regular_Season_Table[[#This Row],[Home]],Table_0__2[[#All],[Team]:[HDCF%]],36,FALSE)</f>
        <v>47.31</v>
      </c>
      <c r="K12">
        <f>VLOOKUP(Regular_Season_Table[[#This Row],[Visitor]],Table_0__2[[#All],[Team]:[HDCF%]],36,FALSE)</f>
        <v>51.95</v>
      </c>
      <c r="L12">
        <f>VLOOKUP(Regular_Season_Table[[#This Row],[Home]],'Special Teams'!$A$1:$B$33,2,FALSE)</f>
        <v>23.42</v>
      </c>
      <c r="M12">
        <f>VLOOKUP(Regular_Season_Table[[#This Row],[Visitor]],'Special Teams'!$A$1:$B$33,2,FALSE)</f>
        <v>23.53</v>
      </c>
    </row>
    <row r="13" spans="1:13" ht="15" thickBot="1" x14ac:dyDescent="0.35">
      <c r="A13" s="9">
        <v>44847</v>
      </c>
      <c r="B13" s="7" t="s">
        <v>11</v>
      </c>
      <c r="C13" s="7">
        <v>3</v>
      </c>
      <c r="D13" s="7" t="s">
        <v>22</v>
      </c>
      <c r="E13" s="7">
        <v>5</v>
      </c>
      <c r="F13" s="7"/>
      <c r="G13" s="6">
        <f t="shared" si="0"/>
        <v>2</v>
      </c>
      <c r="H13">
        <f>VLOOKUP(Regular_Season_Table[[#This Row],[Home]],Table_0__2[[#All],[Team]:[xGF%]],10,)</f>
        <v>57.39</v>
      </c>
      <c r="I13">
        <f>VLOOKUP(Regular_Season_Table[[#This Row],[Visitor]],Table_0__2[[Team]:[CF%]],10,FALSE)</f>
        <v>52.19</v>
      </c>
      <c r="J13" s="3">
        <f>VLOOKUP(Regular_Season_Table[[#This Row],[Home]],Table_0__2[[#All],[Team]:[HDCF%]],36,FALSE)</f>
        <v>53.64</v>
      </c>
      <c r="K13" s="3">
        <f>VLOOKUP(Regular_Season_Table[[#This Row],[Visitor]],Table_0__2[[#All],[Team]:[HDCF%]],36,FALSE)</f>
        <v>49.77</v>
      </c>
      <c r="L13">
        <f>VLOOKUP(Regular_Season_Table[[#This Row],[Home]],'Special Teams'!$A$1:$B$33,2,FALSE)</f>
        <v>19.84</v>
      </c>
      <c r="M13">
        <f>VLOOKUP(Regular_Season_Table[[#This Row],[Visitor]],'Special Teams'!$A$1:$B$33,2,FALSE)</f>
        <v>24.52</v>
      </c>
    </row>
    <row r="14" spans="1:13" x14ac:dyDescent="0.3">
      <c r="A14" s="8">
        <v>44847</v>
      </c>
      <c r="B14" s="6" t="s">
        <v>34</v>
      </c>
      <c r="C14" s="6">
        <v>4</v>
      </c>
      <c r="D14" s="6" t="s">
        <v>29</v>
      </c>
      <c r="E14" s="6">
        <v>1</v>
      </c>
      <c r="F14" s="6"/>
      <c r="G14" s="6">
        <f t="shared" si="0"/>
        <v>-3</v>
      </c>
      <c r="H14">
        <f>VLOOKUP(Regular_Season_Table[[#This Row],[Home]],Table_0__2[[#All],[Team]:[xGF%]],10,)</f>
        <v>52.33</v>
      </c>
      <c r="I14">
        <f>VLOOKUP(Regular_Season_Table[[#This Row],[Visitor]],Table_0__2[[Team]:[CF%]],10,FALSE)</f>
        <v>52.75</v>
      </c>
      <c r="J14">
        <f>VLOOKUP(Regular_Season_Table[[#This Row],[Home]],Table_0__2[[#All],[Team]:[HDCF%]],36,FALSE)</f>
        <v>52.36</v>
      </c>
      <c r="K14">
        <f>VLOOKUP(Regular_Season_Table[[#This Row],[Visitor]],Table_0__2[[#All],[Team]:[HDCF%]],36,FALSE)</f>
        <v>49.47</v>
      </c>
      <c r="L14">
        <f>VLOOKUP(Regular_Season_Table[[#This Row],[Home]],'Special Teams'!$A$1:$B$33,2,FALSE)</f>
        <v>25.28</v>
      </c>
      <c r="M14">
        <f>VLOOKUP(Regular_Season_Table[[#This Row],[Visitor]],'Special Teams'!$A$1:$B$33,2,FALSE)</f>
        <v>19.75</v>
      </c>
    </row>
    <row r="15" spans="1:13" x14ac:dyDescent="0.3">
      <c r="A15" s="9">
        <v>44847</v>
      </c>
      <c r="B15" s="7" t="s">
        <v>17</v>
      </c>
      <c r="C15" s="7">
        <v>7</v>
      </c>
      <c r="D15" s="7" t="s">
        <v>28</v>
      </c>
      <c r="E15" s="7">
        <v>3</v>
      </c>
      <c r="F15" s="7"/>
      <c r="G15" s="6">
        <f t="shared" si="0"/>
        <v>-4</v>
      </c>
      <c r="H15">
        <f>VLOOKUP(Regular_Season_Table[[#This Row],[Home]],Table_0__2[[#All],[Team]:[xGF%]],10,)</f>
        <v>49.47</v>
      </c>
      <c r="I15">
        <f>VLOOKUP(Regular_Season_Table[[#This Row],[Visitor]],Table_0__2[[Team]:[CF%]],10,FALSE)</f>
        <v>49.8</v>
      </c>
      <c r="J15">
        <f>VLOOKUP(Regular_Season_Table[[#This Row],[Home]],Table_0__2[[#All],[Team]:[HDCF%]],36,FALSE)</f>
        <v>51.15</v>
      </c>
      <c r="K15">
        <f>VLOOKUP(Regular_Season_Table[[#This Row],[Visitor]],Table_0__2[[#All],[Team]:[HDCF%]],36,FALSE)</f>
        <v>48.95</v>
      </c>
      <c r="L15">
        <f>VLOOKUP(Regular_Season_Table[[#This Row],[Home]],'Special Teams'!$A$1:$B$33,2,FALSE)</f>
        <v>21.43</v>
      </c>
      <c r="M15">
        <f>VLOOKUP(Regular_Season_Table[[#This Row],[Visitor]],'Special Teams'!$A$1:$B$33,2,FALSE)</f>
        <v>24.08</v>
      </c>
    </row>
    <row r="16" spans="1:13" x14ac:dyDescent="0.3">
      <c r="A16" s="8">
        <v>44847</v>
      </c>
      <c r="B16" s="6" t="s">
        <v>30</v>
      </c>
      <c r="C16" s="6">
        <v>4</v>
      </c>
      <c r="D16" s="6" t="s">
        <v>21</v>
      </c>
      <c r="E16" s="6">
        <v>1</v>
      </c>
      <c r="F16" s="6"/>
      <c r="G16" s="6">
        <f t="shared" si="0"/>
        <v>-3</v>
      </c>
      <c r="H16">
        <f>VLOOKUP(Regular_Season_Table[[#This Row],[Home]],Table_0__2[[#All],[Team]:[xGF%]],10,)</f>
        <v>47.41</v>
      </c>
      <c r="I16">
        <f>VLOOKUP(Regular_Season_Table[[#This Row],[Visitor]],Table_0__2[[Team]:[CF%]],10,FALSE)</f>
        <v>51.67</v>
      </c>
      <c r="J16">
        <f>VLOOKUP(Regular_Season_Table[[#This Row],[Home]],Table_0__2[[#All],[Team]:[HDCF%]],36,FALSE)</f>
        <v>48</v>
      </c>
      <c r="K16">
        <f>VLOOKUP(Regular_Season_Table[[#This Row],[Visitor]],Table_0__2[[#All],[Team]:[HDCF%]],36,FALSE)</f>
        <v>53.75</v>
      </c>
      <c r="L16">
        <f>VLOOKUP(Regular_Season_Table[[#This Row],[Home]],'Special Teams'!$A$1:$B$33,2,FALSE)</f>
        <v>17.600000000000001</v>
      </c>
      <c r="M16">
        <f>VLOOKUP(Regular_Season_Table[[#This Row],[Visitor]],'Special Teams'!$A$1:$B$33,2,FALSE)</f>
        <v>25</v>
      </c>
    </row>
    <row r="17" spans="1:13" x14ac:dyDescent="0.3">
      <c r="A17" s="9">
        <v>44847</v>
      </c>
      <c r="B17" s="7" t="s">
        <v>31</v>
      </c>
      <c r="C17" s="7">
        <v>3</v>
      </c>
      <c r="D17" s="7" t="s">
        <v>16</v>
      </c>
      <c r="E17" s="7">
        <v>1</v>
      </c>
      <c r="F17" s="7"/>
      <c r="G17" s="6">
        <f t="shared" si="0"/>
        <v>-2</v>
      </c>
      <c r="H17">
        <f>VLOOKUP(Regular_Season_Table[[#This Row],[Home]],Table_0__2[[#All],[Team]:[xGF%]],10,)</f>
        <v>49.75</v>
      </c>
      <c r="I17">
        <f>VLOOKUP(Regular_Season_Table[[#This Row],[Visitor]],Table_0__2[[Team]:[CF%]],10,FALSE)</f>
        <v>54.33</v>
      </c>
      <c r="J17">
        <f>VLOOKUP(Regular_Season_Table[[#This Row],[Home]],Table_0__2[[#All],[Team]:[HDCF%]],36,FALSE)</f>
        <v>50.12</v>
      </c>
      <c r="K17">
        <f>VLOOKUP(Regular_Season_Table[[#This Row],[Visitor]],Table_0__2[[#All],[Team]:[HDCF%]],36,FALSE)</f>
        <v>53.72</v>
      </c>
      <c r="L17">
        <f>VLOOKUP(Regular_Season_Table[[#This Row],[Home]],'Special Teams'!$A$1:$B$33,2,FALSE)</f>
        <v>15.77</v>
      </c>
      <c r="M17">
        <f>VLOOKUP(Regular_Season_Table[[#This Row],[Visitor]],'Special Teams'!$A$1:$B$33,2,FALSE)</f>
        <v>22.83</v>
      </c>
    </row>
    <row r="18" spans="1:13" x14ac:dyDescent="0.3">
      <c r="A18" s="8">
        <v>44847</v>
      </c>
      <c r="B18" s="6" t="s">
        <v>15</v>
      </c>
      <c r="C18" s="6">
        <v>2</v>
      </c>
      <c r="D18" s="6" t="s">
        <v>4</v>
      </c>
      <c r="E18" s="6">
        <v>5</v>
      </c>
      <c r="F18" s="6"/>
      <c r="G18" s="6">
        <f t="shared" si="0"/>
        <v>3</v>
      </c>
      <c r="H18">
        <f>VLOOKUP(Regular_Season_Table[[#This Row],[Home]],Table_0__2[[#All],[Team]:[xGF%]],10,)</f>
        <v>47.4</v>
      </c>
      <c r="I18">
        <f>VLOOKUP(Regular_Season_Table[[#This Row],[Visitor]],Table_0__2[[Team]:[CF%]],10,FALSE)</f>
        <v>54.12</v>
      </c>
      <c r="J18">
        <f>VLOOKUP(Regular_Season_Table[[#This Row],[Home]],Table_0__2[[#All],[Team]:[HDCF%]],36,FALSE)</f>
        <v>47.69</v>
      </c>
      <c r="K18">
        <f>VLOOKUP(Regular_Season_Table[[#This Row],[Visitor]],Table_0__2[[#All],[Team]:[HDCF%]],36,FALSE)</f>
        <v>56.84</v>
      </c>
      <c r="L18">
        <f>VLOOKUP(Regular_Season_Table[[#This Row],[Home]],'Special Teams'!$A$1:$B$33,2,FALSE)</f>
        <v>15.56</v>
      </c>
      <c r="M18">
        <f>VLOOKUP(Regular_Season_Table[[#This Row],[Visitor]],'Special Teams'!$A$1:$B$33,2,FALSE)</f>
        <v>21.88</v>
      </c>
    </row>
    <row r="19" spans="1:13" x14ac:dyDescent="0.3">
      <c r="A19" s="9">
        <v>44847</v>
      </c>
      <c r="B19" s="7" t="s">
        <v>25</v>
      </c>
      <c r="C19" s="7">
        <v>2</v>
      </c>
      <c r="D19" s="7" t="s">
        <v>3</v>
      </c>
      <c r="E19" s="7">
        <v>6</v>
      </c>
      <c r="F19" s="7"/>
      <c r="G19" s="6">
        <f t="shared" si="0"/>
        <v>4</v>
      </c>
      <c r="H19">
        <f>VLOOKUP(Regular_Season_Table[[#This Row],[Home]],Table_0__2[[#All],[Team]:[xGF%]],10,)</f>
        <v>52.14</v>
      </c>
      <c r="I19">
        <f>VLOOKUP(Regular_Season_Table[[#This Row],[Visitor]],Table_0__2[[Team]:[CF%]],10,FALSE)</f>
        <v>45.13</v>
      </c>
      <c r="J19">
        <f>VLOOKUP(Regular_Season_Table[[#This Row],[Home]],Table_0__2[[#All],[Team]:[HDCF%]],36,FALSE)</f>
        <v>53.78</v>
      </c>
      <c r="K19">
        <f>VLOOKUP(Regular_Season_Table[[#This Row],[Visitor]],Table_0__2[[#All],[Team]:[HDCF%]],36,FALSE)</f>
        <v>43.9</v>
      </c>
      <c r="L19">
        <f>VLOOKUP(Regular_Season_Table[[#This Row],[Home]],'Special Teams'!$A$1:$B$33,2,FALSE)</f>
        <v>21.72</v>
      </c>
      <c r="M19">
        <f>VLOOKUP(Regular_Season_Table[[#This Row],[Visitor]],'Special Teams'!$A$1:$B$33,2,FALSE)</f>
        <v>18.91</v>
      </c>
    </row>
    <row r="20" spans="1:13" x14ac:dyDescent="0.3">
      <c r="A20" s="8">
        <v>44847</v>
      </c>
      <c r="B20" s="6" t="s">
        <v>12</v>
      </c>
      <c r="C20" s="6">
        <v>2</v>
      </c>
      <c r="D20" s="6" t="s">
        <v>5</v>
      </c>
      <c r="E20" s="6">
        <v>3</v>
      </c>
      <c r="F20" s="6"/>
      <c r="G20" s="6">
        <f t="shared" si="0"/>
        <v>1</v>
      </c>
      <c r="H20">
        <f>VLOOKUP(Regular_Season_Table[[#This Row],[Home]],Table_0__2[[#All],[Team]:[xGF%]],10,)</f>
        <v>51.07</v>
      </c>
      <c r="I20">
        <f>VLOOKUP(Regular_Season_Table[[#This Row],[Visitor]],Table_0__2[[Team]:[CF%]],10,FALSE)</f>
        <v>49.78</v>
      </c>
      <c r="J20">
        <f>VLOOKUP(Regular_Season_Table[[#This Row],[Home]],Table_0__2[[#All],[Team]:[HDCF%]],36,FALSE)</f>
        <v>54.37</v>
      </c>
      <c r="K20">
        <f>VLOOKUP(Regular_Season_Table[[#This Row],[Visitor]],Table_0__2[[#All],[Team]:[HDCF%]],36,FALSE)</f>
        <v>49.68</v>
      </c>
      <c r="L20">
        <f>VLOOKUP(Regular_Season_Table[[#This Row],[Home]],'Special Teams'!$A$1:$B$33,2,FALSE)</f>
        <v>26.02</v>
      </c>
      <c r="M20">
        <f>VLOOKUP(Regular_Season_Table[[#This Row],[Visitor]],'Special Teams'!$A$1:$B$33,2,FALSE)</f>
        <v>21.22</v>
      </c>
    </row>
    <row r="21" spans="1:13" x14ac:dyDescent="0.3">
      <c r="A21" s="9">
        <v>44847</v>
      </c>
      <c r="B21" s="7" t="s">
        <v>6</v>
      </c>
      <c r="C21" s="7">
        <v>0</v>
      </c>
      <c r="D21" s="7" t="s">
        <v>27</v>
      </c>
      <c r="E21" s="7">
        <v>1</v>
      </c>
      <c r="F21" s="7"/>
      <c r="G21" s="6">
        <f t="shared" si="0"/>
        <v>1</v>
      </c>
      <c r="H21">
        <f>VLOOKUP(Regular_Season_Table[[#This Row],[Home]],Table_0__2[[#All],[Team]:[xGF%]],10,)</f>
        <v>48.15</v>
      </c>
      <c r="I21">
        <f>VLOOKUP(Regular_Season_Table[[#This Row],[Visitor]],Table_0__2[[Team]:[CF%]],10,FALSE)</f>
        <v>43.9</v>
      </c>
      <c r="J21">
        <f>VLOOKUP(Regular_Season_Table[[#This Row],[Home]],Table_0__2[[#All],[Team]:[HDCF%]],36,FALSE)</f>
        <v>53.11</v>
      </c>
      <c r="K21">
        <f>VLOOKUP(Regular_Season_Table[[#This Row],[Visitor]],Table_0__2[[#All],[Team]:[HDCF%]],36,FALSE)</f>
        <v>41.35</v>
      </c>
      <c r="L21">
        <f>VLOOKUP(Regular_Season_Table[[#This Row],[Home]],'Special Teams'!$A$1:$B$33,2,FALSE)</f>
        <v>20.29</v>
      </c>
      <c r="M21">
        <f>VLOOKUP(Regular_Season_Table[[#This Row],[Visitor]],'Special Teams'!$A$1:$B$33,2,FALSE)</f>
        <v>16.38</v>
      </c>
    </row>
    <row r="22" spans="1:13" x14ac:dyDescent="0.3">
      <c r="A22" s="8">
        <v>44848</v>
      </c>
      <c r="B22" s="6" t="s">
        <v>7</v>
      </c>
      <c r="C22" s="6">
        <v>5</v>
      </c>
      <c r="D22" s="6" t="s">
        <v>20</v>
      </c>
      <c r="E22" s="6">
        <v>2</v>
      </c>
      <c r="F22" s="6"/>
      <c r="G22" s="6">
        <f t="shared" si="0"/>
        <v>-3</v>
      </c>
      <c r="H22">
        <f>VLOOKUP(Regular_Season_Table[[#This Row],[Home]],Table_0__2[[#All],[Team]:[xGF%]],10,)</f>
        <v>44.92</v>
      </c>
      <c r="I22">
        <f>VLOOKUP(Regular_Season_Table[[#This Row],[Visitor]],Table_0__2[[Team]:[CF%]],10,FALSE)</f>
        <v>51.45</v>
      </c>
      <c r="J22">
        <f>VLOOKUP(Regular_Season_Table[[#This Row],[Home]],Table_0__2[[#All],[Team]:[HDCF%]],36,FALSE)</f>
        <v>43.43</v>
      </c>
      <c r="K22">
        <f>VLOOKUP(Regular_Season_Table[[#This Row],[Visitor]],Table_0__2[[#All],[Team]:[HDCF%]],36,FALSE)</f>
        <v>53.01</v>
      </c>
      <c r="L22">
        <f>VLOOKUP(Regular_Season_Table[[#This Row],[Home]],'Special Teams'!$A$1:$B$33,2,FALSE)</f>
        <v>18.3</v>
      </c>
      <c r="M22">
        <f>VLOOKUP(Regular_Season_Table[[#This Row],[Visitor]],'Special Teams'!$A$1:$B$33,2,FALSE)</f>
        <v>25.36</v>
      </c>
    </row>
    <row r="23" spans="1:13" x14ac:dyDescent="0.3">
      <c r="A23" s="9">
        <v>44848</v>
      </c>
      <c r="B23" s="7" t="s">
        <v>33</v>
      </c>
      <c r="C23" s="7">
        <v>0</v>
      </c>
      <c r="D23" s="7" t="s">
        <v>19</v>
      </c>
      <c r="E23" s="7">
        <v>3</v>
      </c>
      <c r="F23" s="7"/>
      <c r="G23" s="6">
        <f t="shared" si="0"/>
        <v>3</v>
      </c>
      <c r="H23">
        <f>VLOOKUP(Regular_Season_Table[[#This Row],[Home]],Table_0__2[[#All],[Team]:[xGF%]],10,)</f>
        <v>46.03</v>
      </c>
      <c r="I23">
        <f>VLOOKUP(Regular_Season_Table[[#This Row],[Visitor]],Table_0__2[[Team]:[CF%]],10,FALSE)</f>
        <v>45.51</v>
      </c>
      <c r="J23">
        <f>VLOOKUP(Regular_Season_Table[[#This Row],[Home]],Table_0__2[[#All],[Team]:[HDCF%]],36,FALSE)</f>
        <v>44.13</v>
      </c>
      <c r="K23">
        <f>VLOOKUP(Regular_Season_Table[[#This Row],[Visitor]],Table_0__2[[#All],[Team]:[HDCF%]],36,FALSE)</f>
        <v>42.22</v>
      </c>
      <c r="L23">
        <f>VLOOKUP(Regular_Season_Table[[#This Row],[Home]],'Special Teams'!$A$1:$B$33,2,FALSE)</f>
        <v>21.11</v>
      </c>
      <c r="M23">
        <f>VLOOKUP(Regular_Season_Table[[#This Row],[Visitor]],'Special Teams'!$A$1:$B$33,2,FALSE)</f>
        <v>16.03</v>
      </c>
    </row>
    <row r="24" spans="1:13" x14ac:dyDescent="0.3">
      <c r="A24" s="8">
        <v>44848</v>
      </c>
      <c r="B24" s="6" t="s">
        <v>18</v>
      </c>
      <c r="C24" s="6">
        <v>2</v>
      </c>
      <c r="D24" s="6" t="s">
        <v>24</v>
      </c>
      <c r="E24" s="6">
        <v>1</v>
      </c>
      <c r="F24" s="6"/>
      <c r="G24" s="6">
        <f t="shared" si="0"/>
        <v>-1</v>
      </c>
      <c r="H24">
        <f>VLOOKUP(Regular_Season_Table[[#This Row],[Home]],Table_0__2[[#All],[Team]:[xGF%]],10,)</f>
        <v>48.6</v>
      </c>
      <c r="I24">
        <f>VLOOKUP(Regular_Season_Table[[#This Row],[Visitor]],Table_0__2[[Team]:[CF%]],10,FALSE)</f>
        <v>60.38</v>
      </c>
      <c r="J24">
        <f>VLOOKUP(Regular_Season_Table[[#This Row],[Home]],Table_0__2[[#All],[Team]:[HDCF%]],36,FALSE)</f>
        <v>51.47</v>
      </c>
      <c r="K24">
        <f>VLOOKUP(Regular_Season_Table[[#This Row],[Visitor]],Table_0__2[[#All],[Team]:[HDCF%]],36,FALSE)</f>
        <v>59.07</v>
      </c>
      <c r="L24">
        <f>VLOOKUP(Regular_Season_Table[[#This Row],[Home]],'Special Teams'!$A$1:$B$33,2,FALSE)</f>
        <v>18.39</v>
      </c>
      <c r="M24">
        <f>VLOOKUP(Regular_Season_Table[[#This Row],[Visitor]],'Special Teams'!$A$1:$B$33,2,FALSE)</f>
        <v>19.760000000000002</v>
      </c>
    </row>
    <row r="25" spans="1:13" x14ac:dyDescent="0.3">
      <c r="A25" s="9">
        <v>44848</v>
      </c>
      <c r="B25" s="7" t="s">
        <v>17</v>
      </c>
      <c r="C25" s="7">
        <v>1</v>
      </c>
      <c r="D25" s="7" t="s">
        <v>23</v>
      </c>
      <c r="E25" s="7">
        <v>4</v>
      </c>
      <c r="F25" s="7"/>
      <c r="G25" s="6">
        <f t="shared" si="0"/>
        <v>3</v>
      </c>
      <c r="H25">
        <f>VLOOKUP(Regular_Season_Table[[#This Row],[Home]],Table_0__2[[#All],[Team]:[xGF%]],10,)</f>
        <v>51.57</v>
      </c>
      <c r="I25">
        <f>VLOOKUP(Regular_Season_Table[[#This Row],[Visitor]],Table_0__2[[Team]:[CF%]],10,FALSE)</f>
        <v>49.8</v>
      </c>
      <c r="J25">
        <f>VLOOKUP(Regular_Season_Table[[#This Row],[Home]],Table_0__2[[#All],[Team]:[HDCF%]],36,FALSE)</f>
        <v>52.55</v>
      </c>
      <c r="K25">
        <f>VLOOKUP(Regular_Season_Table[[#This Row],[Visitor]],Table_0__2[[#All],[Team]:[HDCF%]],36,FALSE)</f>
        <v>48.95</v>
      </c>
      <c r="L25">
        <f>VLOOKUP(Regular_Season_Table[[#This Row],[Home]],'Special Teams'!$A$1:$B$33,2,FALSE)</f>
        <v>19.260000000000002</v>
      </c>
      <c r="M25">
        <f>VLOOKUP(Regular_Season_Table[[#This Row],[Visitor]],'Special Teams'!$A$1:$B$33,2,FALSE)</f>
        <v>24.08</v>
      </c>
    </row>
    <row r="26" spans="1:13" x14ac:dyDescent="0.3">
      <c r="A26" s="8">
        <v>44849</v>
      </c>
      <c r="B26" s="6" t="s">
        <v>25</v>
      </c>
      <c r="C26" s="6">
        <v>3</v>
      </c>
      <c r="D26" s="6" t="s">
        <v>14</v>
      </c>
      <c r="E26" s="6">
        <v>6</v>
      </c>
      <c r="F26" s="6"/>
      <c r="G26" s="6">
        <f t="shared" si="0"/>
        <v>3</v>
      </c>
      <c r="H26">
        <f>VLOOKUP(Regular_Season_Table[[#This Row],[Home]],Table_0__2[[#All],[Team]:[xGF%]],10,)</f>
        <v>51.19</v>
      </c>
      <c r="I26">
        <f>VLOOKUP(Regular_Season_Table[[#This Row],[Visitor]],Table_0__2[[Team]:[CF%]],10,FALSE)</f>
        <v>45.13</v>
      </c>
      <c r="J26">
        <f>VLOOKUP(Regular_Season_Table[[#This Row],[Home]],Table_0__2[[#All],[Team]:[HDCF%]],36,FALSE)</f>
        <v>54.03</v>
      </c>
      <c r="K26">
        <f>VLOOKUP(Regular_Season_Table[[#This Row],[Visitor]],Table_0__2[[#All],[Team]:[HDCF%]],36,FALSE)</f>
        <v>43.9</v>
      </c>
      <c r="L26">
        <f>VLOOKUP(Regular_Season_Table[[#This Row],[Home]],'Special Teams'!$A$1:$B$33,2,FALSE)</f>
        <v>22.22</v>
      </c>
      <c r="M26">
        <f>VLOOKUP(Regular_Season_Table[[#This Row],[Visitor]],'Special Teams'!$A$1:$B$33,2,FALSE)</f>
        <v>18.91</v>
      </c>
    </row>
    <row r="27" spans="1:13" x14ac:dyDescent="0.3">
      <c r="A27" s="9">
        <v>44849</v>
      </c>
      <c r="B27" s="7" t="s">
        <v>31</v>
      </c>
      <c r="C27" s="7">
        <v>4</v>
      </c>
      <c r="D27" s="7" t="s">
        <v>13</v>
      </c>
      <c r="E27" s="7">
        <v>3</v>
      </c>
      <c r="F27" s="7"/>
      <c r="G27" s="6">
        <f t="shared" si="0"/>
        <v>-1</v>
      </c>
      <c r="H27">
        <f>VLOOKUP(Regular_Season_Table[[#This Row],[Home]],Table_0__2[[#All],[Team]:[xGF%]],10,)</f>
        <v>51.36</v>
      </c>
      <c r="I27">
        <f>VLOOKUP(Regular_Season_Table[[#This Row],[Visitor]],Table_0__2[[Team]:[CF%]],10,FALSE)</f>
        <v>54.33</v>
      </c>
      <c r="J27">
        <f>VLOOKUP(Regular_Season_Table[[#This Row],[Home]],Table_0__2[[#All],[Team]:[HDCF%]],36,FALSE)</f>
        <v>47.31</v>
      </c>
      <c r="K27">
        <f>VLOOKUP(Regular_Season_Table[[#This Row],[Visitor]],Table_0__2[[#All],[Team]:[HDCF%]],36,FALSE)</f>
        <v>53.72</v>
      </c>
      <c r="L27">
        <f>VLOOKUP(Regular_Season_Table[[#This Row],[Home]],'Special Teams'!$A$1:$B$33,2,FALSE)</f>
        <v>23.42</v>
      </c>
      <c r="M27">
        <f>VLOOKUP(Regular_Season_Table[[#This Row],[Visitor]],'Special Teams'!$A$1:$B$33,2,FALSE)</f>
        <v>22.83</v>
      </c>
    </row>
    <row r="28" spans="1:13" x14ac:dyDescent="0.3">
      <c r="A28" s="8">
        <v>44849</v>
      </c>
      <c r="B28" s="6" t="s">
        <v>21</v>
      </c>
      <c r="C28" s="6">
        <v>1</v>
      </c>
      <c r="D28" s="6" t="s">
        <v>30</v>
      </c>
      <c r="E28" s="6">
        <v>5</v>
      </c>
      <c r="F28" s="6"/>
      <c r="G28" s="6">
        <f t="shared" si="0"/>
        <v>4</v>
      </c>
      <c r="H28">
        <f>VLOOKUP(Regular_Season_Table[[#This Row],[Home]],Table_0__2[[#All],[Team]:[xGF%]],10,)</f>
        <v>51.67</v>
      </c>
      <c r="I28">
        <f>VLOOKUP(Regular_Season_Table[[#This Row],[Visitor]],Table_0__2[[Team]:[CF%]],10,FALSE)</f>
        <v>47.41</v>
      </c>
      <c r="J28">
        <f>VLOOKUP(Regular_Season_Table[[#This Row],[Home]],Table_0__2[[#All],[Team]:[HDCF%]],36,FALSE)</f>
        <v>53.75</v>
      </c>
      <c r="K28">
        <f>VLOOKUP(Regular_Season_Table[[#This Row],[Visitor]],Table_0__2[[#All],[Team]:[HDCF%]],36,FALSE)</f>
        <v>48</v>
      </c>
      <c r="L28">
        <f>VLOOKUP(Regular_Season_Table[[#This Row],[Home]],'Special Teams'!$A$1:$B$33,2,FALSE)</f>
        <v>25</v>
      </c>
      <c r="M28">
        <f>VLOOKUP(Regular_Season_Table[[#This Row],[Visitor]],'Special Teams'!$A$1:$B$33,2,FALSE)</f>
        <v>17.600000000000001</v>
      </c>
    </row>
    <row r="29" spans="1:13" x14ac:dyDescent="0.3">
      <c r="A29" s="9">
        <v>44849</v>
      </c>
      <c r="B29" s="7" t="s">
        <v>22</v>
      </c>
      <c r="C29" s="7">
        <v>4</v>
      </c>
      <c r="D29" s="7" t="s">
        <v>9</v>
      </c>
      <c r="E29" s="7">
        <v>3</v>
      </c>
      <c r="F29" s="7"/>
      <c r="G29" s="6">
        <f t="shared" si="0"/>
        <v>-1</v>
      </c>
      <c r="H29">
        <f>VLOOKUP(Regular_Season_Table[[#This Row],[Home]],Table_0__2[[#All],[Team]:[xGF%]],10,)</f>
        <v>52.27</v>
      </c>
      <c r="I29">
        <f>VLOOKUP(Regular_Season_Table[[#This Row],[Visitor]],Table_0__2[[Team]:[CF%]],10,FALSE)</f>
        <v>57.39</v>
      </c>
      <c r="J29">
        <f>VLOOKUP(Regular_Season_Table[[#This Row],[Home]],Table_0__2[[#All],[Team]:[HDCF%]],36,FALSE)</f>
        <v>56.4</v>
      </c>
      <c r="K29">
        <f>VLOOKUP(Regular_Season_Table[[#This Row],[Visitor]],Table_0__2[[#All],[Team]:[HDCF%]],36,FALSE)</f>
        <v>53.64</v>
      </c>
      <c r="L29">
        <f>VLOOKUP(Regular_Season_Table[[#This Row],[Home]],'Special Teams'!$A$1:$B$33,2,FALSE)</f>
        <v>32.36</v>
      </c>
      <c r="M29">
        <f>VLOOKUP(Regular_Season_Table[[#This Row],[Visitor]],'Special Teams'!$A$1:$B$33,2,FALSE)</f>
        <v>19.84</v>
      </c>
    </row>
    <row r="30" spans="1:13" x14ac:dyDescent="0.3">
      <c r="A30" s="8">
        <v>44849</v>
      </c>
      <c r="B30" s="6" t="s">
        <v>29</v>
      </c>
      <c r="C30" s="6">
        <v>7</v>
      </c>
      <c r="D30" s="6" t="s">
        <v>28</v>
      </c>
      <c r="E30" s="6">
        <v>6</v>
      </c>
      <c r="F30" s="6"/>
      <c r="G30" s="6">
        <f t="shared" si="0"/>
        <v>-1</v>
      </c>
      <c r="H30">
        <f>VLOOKUP(Regular_Season_Table[[#This Row],[Home]],Table_0__2[[#All],[Team]:[xGF%]],10,)</f>
        <v>49.47</v>
      </c>
      <c r="I30">
        <f>VLOOKUP(Regular_Season_Table[[#This Row],[Visitor]],Table_0__2[[Team]:[CF%]],10,FALSE)</f>
        <v>52.33</v>
      </c>
      <c r="J30">
        <f>VLOOKUP(Regular_Season_Table[[#This Row],[Home]],Table_0__2[[#All],[Team]:[HDCF%]],36,FALSE)</f>
        <v>51.15</v>
      </c>
      <c r="K30">
        <f>VLOOKUP(Regular_Season_Table[[#This Row],[Visitor]],Table_0__2[[#All],[Team]:[HDCF%]],36,FALSE)</f>
        <v>52.36</v>
      </c>
      <c r="L30">
        <f>VLOOKUP(Regular_Season_Table[[#This Row],[Home]],'Special Teams'!$A$1:$B$33,2,FALSE)</f>
        <v>21.43</v>
      </c>
      <c r="M30">
        <f>VLOOKUP(Regular_Season_Table[[#This Row],[Visitor]],'Special Teams'!$A$1:$B$33,2,FALSE)</f>
        <v>25.28</v>
      </c>
    </row>
    <row r="31" spans="1:13" x14ac:dyDescent="0.3">
      <c r="A31" s="9">
        <v>44849</v>
      </c>
      <c r="B31" s="7" t="s">
        <v>19</v>
      </c>
      <c r="C31" s="7">
        <v>5</v>
      </c>
      <c r="D31" s="7" t="s">
        <v>15</v>
      </c>
      <c r="E31" s="7">
        <v>2</v>
      </c>
      <c r="F31" s="7"/>
      <c r="G31" s="6">
        <f t="shared" si="0"/>
        <v>-3</v>
      </c>
      <c r="H31">
        <f>VLOOKUP(Regular_Season_Table[[#This Row],[Home]],Table_0__2[[#All],[Team]:[xGF%]],10,)</f>
        <v>54.12</v>
      </c>
      <c r="I31">
        <f>VLOOKUP(Regular_Season_Table[[#This Row],[Visitor]],Table_0__2[[Team]:[CF%]],10,FALSE)</f>
        <v>46.03</v>
      </c>
      <c r="J31">
        <f>VLOOKUP(Regular_Season_Table[[#This Row],[Home]],Table_0__2[[#All],[Team]:[HDCF%]],36,FALSE)</f>
        <v>56.84</v>
      </c>
      <c r="K31">
        <f>VLOOKUP(Regular_Season_Table[[#This Row],[Visitor]],Table_0__2[[#All],[Team]:[HDCF%]],36,FALSE)</f>
        <v>44.13</v>
      </c>
      <c r="L31">
        <f>VLOOKUP(Regular_Season_Table[[#This Row],[Home]],'Special Teams'!$A$1:$B$33,2,FALSE)</f>
        <v>21.88</v>
      </c>
      <c r="M31">
        <f>VLOOKUP(Regular_Season_Table[[#This Row],[Visitor]],'Special Teams'!$A$1:$B$33,2,FALSE)</f>
        <v>21.11</v>
      </c>
    </row>
    <row r="32" spans="1:13" x14ac:dyDescent="0.3">
      <c r="A32" s="8">
        <v>44849</v>
      </c>
      <c r="B32" s="6" t="s">
        <v>26</v>
      </c>
      <c r="C32" s="6">
        <v>1</v>
      </c>
      <c r="D32" s="6" t="s">
        <v>16</v>
      </c>
      <c r="E32" s="6">
        <v>7</v>
      </c>
      <c r="F32" s="6"/>
      <c r="G32" s="6">
        <f t="shared" si="0"/>
        <v>6</v>
      </c>
      <c r="H32">
        <f>VLOOKUP(Regular_Season_Table[[#This Row],[Home]],Table_0__2[[#All],[Team]:[xGF%]],10,)</f>
        <v>49.75</v>
      </c>
      <c r="I32">
        <f>VLOOKUP(Regular_Season_Table[[#This Row],[Visitor]],Table_0__2[[Team]:[CF%]],10,FALSE)</f>
        <v>42.67</v>
      </c>
      <c r="J32">
        <f>VLOOKUP(Regular_Season_Table[[#This Row],[Home]],Table_0__2[[#All],[Team]:[HDCF%]],36,FALSE)</f>
        <v>50.12</v>
      </c>
      <c r="K32">
        <f>VLOOKUP(Regular_Season_Table[[#This Row],[Visitor]],Table_0__2[[#All],[Team]:[HDCF%]],36,FALSE)</f>
        <v>38.950000000000003</v>
      </c>
      <c r="L32">
        <f>VLOOKUP(Regular_Season_Table[[#This Row],[Home]],'Special Teams'!$A$1:$B$33,2,FALSE)</f>
        <v>15.77</v>
      </c>
      <c r="M32">
        <f>VLOOKUP(Regular_Season_Table[[#This Row],[Visitor]],'Special Teams'!$A$1:$B$33,2,FALSE)</f>
        <v>15.72</v>
      </c>
    </row>
    <row r="33" spans="1:13" x14ac:dyDescent="0.3">
      <c r="A33" s="9">
        <v>44849</v>
      </c>
      <c r="B33" s="7" t="s">
        <v>8</v>
      </c>
      <c r="C33" s="7">
        <v>2</v>
      </c>
      <c r="D33" s="7" t="s">
        <v>4</v>
      </c>
      <c r="E33" s="7">
        <v>3</v>
      </c>
      <c r="F33" s="7"/>
      <c r="G33" s="6">
        <f t="shared" si="0"/>
        <v>1</v>
      </c>
      <c r="H33">
        <f>VLOOKUP(Regular_Season_Table[[#This Row],[Home]],Table_0__2[[#All],[Team]:[xGF%]],10,)</f>
        <v>47.4</v>
      </c>
      <c r="I33">
        <f>VLOOKUP(Regular_Season_Table[[#This Row],[Visitor]],Table_0__2[[Team]:[CF%]],10,FALSE)</f>
        <v>47.62</v>
      </c>
      <c r="J33">
        <f>VLOOKUP(Regular_Season_Table[[#This Row],[Home]],Table_0__2[[#All],[Team]:[HDCF%]],36,FALSE)</f>
        <v>47.69</v>
      </c>
      <c r="K33">
        <f>VLOOKUP(Regular_Season_Table[[#This Row],[Visitor]],Table_0__2[[#All],[Team]:[HDCF%]],36,FALSE)</f>
        <v>47.61</v>
      </c>
      <c r="L33">
        <f>VLOOKUP(Regular_Season_Table[[#This Row],[Home]],'Special Teams'!$A$1:$B$33,2,FALSE)</f>
        <v>15.56</v>
      </c>
      <c r="M33">
        <f>VLOOKUP(Regular_Season_Table[[#This Row],[Visitor]],'Special Teams'!$A$1:$B$33,2,FALSE)</f>
        <v>22.71</v>
      </c>
    </row>
    <row r="34" spans="1:13" x14ac:dyDescent="0.3">
      <c r="A34" s="8">
        <v>44849</v>
      </c>
      <c r="B34" s="6" t="s">
        <v>7</v>
      </c>
      <c r="C34" s="6">
        <v>2</v>
      </c>
      <c r="D34" s="6" t="s">
        <v>3</v>
      </c>
      <c r="E34" s="6">
        <v>6</v>
      </c>
      <c r="F34" s="6"/>
      <c r="G34" s="6">
        <f t="shared" si="0"/>
        <v>4</v>
      </c>
      <c r="H34">
        <f>VLOOKUP(Regular_Season_Table[[#This Row],[Home]],Table_0__2[[#All],[Team]:[xGF%]],10,)</f>
        <v>52.14</v>
      </c>
      <c r="I34">
        <f>VLOOKUP(Regular_Season_Table[[#This Row],[Visitor]],Table_0__2[[Team]:[CF%]],10,FALSE)</f>
        <v>51.45</v>
      </c>
      <c r="J34">
        <f>VLOOKUP(Regular_Season_Table[[#This Row],[Home]],Table_0__2[[#All],[Team]:[HDCF%]],36,FALSE)</f>
        <v>53.78</v>
      </c>
      <c r="K34">
        <f>VLOOKUP(Regular_Season_Table[[#This Row],[Visitor]],Table_0__2[[#All],[Team]:[HDCF%]],36,FALSE)</f>
        <v>53.01</v>
      </c>
      <c r="L34">
        <f>VLOOKUP(Regular_Season_Table[[#This Row],[Home]],'Special Teams'!$A$1:$B$33,2,FALSE)</f>
        <v>21.72</v>
      </c>
      <c r="M34">
        <f>VLOOKUP(Regular_Season_Table[[#This Row],[Visitor]],'Special Teams'!$A$1:$B$33,2,FALSE)</f>
        <v>25.36</v>
      </c>
    </row>
    <row r="35" spans="1:13" x14ac:dyDescent="0.3">
      <c r="A35" s="9">
        <v>44849</v>
      </c>
      <c r="B35" s="7" t="s">
        <v>27</v>
      </c>
      <c r="C35" s="7">
        <v>5</v>
      </c>
      <c r="D35" s="7" t="s">
        <v>34</v>
      </c>
      <c r="E35" s="7">
        <v>2</v>
      </c>
      <c r="F35" s="7"/>
      <c r="G35" s="6">
        <f t="shared" si="0"/>
        <v>-3</v>
      </c>
      <c r="H35">
        <f>VLOOKUP(Regular_Season_Table[[#This Row],[Home]],Table_0__2[[#All],[Team]:[xGF%]],10,)</f>
        <v>52.75</v>
      </c>
      <c r="I35">
        <f>VLOOKUP(Regular_Season_Table[[#This Row],[Visitor]],Table_0__2[[Team]:[CF%]],10,FALSE)</f>
        <v>48.15</v>
      </c>
      <c r="J35">
        <f>VLOOKUP(Regular_Season_Table[[#This Row],[Home]],Table_0__2[[#All],[Team]:[HDCF%]],36,FALSE)</f>
        <v>49.47</v>
      </c>
      <c r="K35">
        <f>VLOOKUP(Regular_Season_Table[[#This Row],[Visitor]],Table_0__2[[#All],[Team]:[HDCF%]],36,FALSE)</f>
        <v>53.11</v>
      </c>
      <c r="L35">
        <f>VLOOKUP(Regular_Season_Table[[#This Row],[Home]],'Special Teams'!$A$1:$B$33,2,FALSE)</f>
        <v>19.75</v>
      </c>
      <c r="M35">
        <f>VLOOKUP(Regular_Season_Table[[#This Row],[Visitor]],'Special Teams'!$A$1:$B$33,2,FALSE)</f>
        <v>20.29</v>
      </c>
    </row>
    <row r="36" spans="1:13" x14ac:dyDescent="0.3">
      <c r="A36" s="8">
        <v>44849</v>
      </c>
      <c r="B36" s="6" t="s">
        <v>6</v>
      </c>
      <c r="C36" s="6">
        <v>5</v>
      </c>
      <c r="D36" s="6" t="s">
        <v>24</v>
      </c>
      <c r="E36" s="6">
        <v>2</v>
      </c>
      <c r="F36" s="6"/>
      <c r="G36" s="6">
        <f t="shared" si="0"/>
        <v>-3</v>
      </c>
      <c r="H36">
        <f>VLOOKUP(Regular_Season_Table[[#This Row],[Home]],Table_0__2[[#All],[Team]:[xGF%]],10,)</f>
        <v>48.6</v>
      </c>
      <c r="I36">
        <f>VLOOKUP(Regular_Season_Table[[#This Row],[Visitor]],Table_0__2[[Team]:[CF%]],10,FALSE)</f>
        <v>43.9</v>
      </c>
      <c r="J36">
        <f>VLOOKUP(Regular_Season_Table[[#This Row],[Home]],Table_0__2[[#All],[Team]:[HDCF%]],36,FALSE)</f>
        <v>51.47</v>
      </c>
      <c r="K36">
        <f>VLOOKUP(Regular_Season_Table[[#This Row],[Visitor]],Table_0__2[[#All],[Team]:[HDCF%]],36,FALSE)</f>
        <v>41.35</v>
      </c>
      <c r="L36">
        <f>VLOOKUP(Regular_Season_Table[[#This Row],[Home]],'Special Teams'!$A$1:$B$33,2,FALSE)</f>
        <v>18.39</v>
      </c>
      <c r="M36">
        <f>VLOOKUP(Regular_Season_Table[[#This Row],[Visitor]],'Special Teams'!$A$1:$B$33,2,FALSE)</f>
        <v>16.38</v>
      </c>
    </row>
    <row r="37" spans="1:13" x14ac:dyDescent="0.3">
      <c r="A37" s="9">
        <v>44849</v>
      </c>
      <c r="B37" s="7" t="s">
        <v>20</v>
      </c>
      <c r="C37" s="7">
        <v>2</v>
      </c>
      <c r="D37" s="7" t="s">
        <v>10</v>
      </c>
      <c r="E37" s="7">
        <v>5</v>
      </c>
      <c r="F37" s="7"/>
      <c r="G37" s="6">
        <f t="shared" si="0"/>
        <v>3</v>
      </c>
      <c r="H37">
        <f>VLOOKUP(Regular_Season_Table[[#This Row],[Home]],Table_0__2[[#All],[Team]:[xGF%]],10,)</f>
        <v>45.87</v>
      </c>
      <c r="I37">
        <f>VLOOKUP(Regular_Season_Table[[#This Row],[Visitor]],Table_0__2[[Team]:[CF%]],10,FALSE)</f>
        <v>44.92</v>
      </c>
      <c r="J37">
        <f>VLOOKUP(Regular_Season_Table[[#This Row],[Home]],Table_0__2[[#All],[Team]:[HDCF%]],36,FALSE)</f>
        <v>44.51</v>
      </c>
      <c r="K37">
        <f>VLOOKUP(Regular_Season_Table[[#This Row],[Visitor]],Table_0__2[[#All],[Team]:[HDCF%]],36,FALSE)</f>
        <v>43.43</v>
      </c>
      <c r="L37">
        <f>VLOOKUP(Regular_Season_Table[[#This Row],[Home]],'Special Teams'!$A$1:$B$33,2,FALSE)</f>
        <v>19.329999999999998</v>
      </c>
      <c r="M37">
        <f>VLOOKUP(Regular_Season_Table[[#This Row],[Visitor]],'Special Teams'!$A$1:$B$33,2,FALSE)</f>
        <v>18.3</v>
      </c>
    </row>
    <row r="38" spans="1:13" x14ac:dyDescent="0.3">
      <c r="A38" s="8">
        <v>44849</v>
      </c>
      <c r="B38" s="6" t="s">
        <v>32</v>
      </c>
      <c r="C38" s="6">
        <v>2</v>
      </c>
      <c r="D38" s="6" t="s">
        <v>5</v>
      </c>
      <c r="E38" s="6">
        <v>3</v>
      </c>
      <c r="F38" s="6"/>
      <c r="G38" s="6">
        <f t="shared" si="0"/>
        <v>1</v>
      </c>
      <c r="H38">
        <f>VLOOKUP(Regular_Season_Table[[#This Row],[Home]],Table_0__2[[#All],[Team]:[xGF%]],10,)</f>
        <v>51.07</v>
      </c>
      <c r="I38">
        <f>VLOOKUP(Regular_Season_Table[[#This Row],[Visitor]],Table_0__2[[Team]:[CF%]],10,FALSE)</f>
        <v>51.53</v>
      </c>
      <c r="J38">
        <f>VLOOKUP(Regular_Season_Table[[#This Row],[Home]],Table_0__2[[#All],[Team]:[HDCF%]],36,FALSE)</f>
        <v>54.37</v>
      </c>
      <c r="K38">
        <f>VLOOKUP(Regular_Season_Table[[#This Row],[Visitor]],Table_0__2[[#All],[Team]:[HDCF%]],36,FALSE)</f>
        <v>51.95</v>
      </c>
      <c r="L38">
        <f>VLOOKUP(Regular_Season_Table[[#This Row],[Home]],'Special Teams'!$A$1:$B$33,2,FALSE)</f>
        <v>26.02</v>
      </c>
      <c r="M38">
        <f>VLOOKUP(Regular_Season_Table[[#This Row],[Visitor]],'Special Teams'!$A$1:$B$33,2,FALSE)</f>
        <v>23.53</v>
      </c>
    </row>
    <row r="39" spans="1:13" x14ac:dyDescent="0.3">
      <c r="A39" s="9">
        <v>44849</v>
      </c>
      <c r="B39" s="7" t="s">
        <v>33</v>
      </c>
      <c r="C39" s="7">
        <v>1</v>
      </c>
      <c r="D39" s="7" t="s">
        <v>12</v>
      </c>
      <c r="E39" s="7">
        <v>3</v>
      </c>
      <c r="F39" s="7"/>
      <c r="G39" s="6">
        <f t="shared" si="0"/>
        <v>2</v>
      </c>
      <c r="H39">
        <f>VLOOKUP(Regular_Season_Table[[#This Row],[Home]],Table_0__2[[#All],[Team]:[xGF%]],10,)</f>
        <v>49.78</v>
      </c>
      <c r="I39">
        <f>VLOOKUP(Regular_Season_Table[[#This Row],[Visitor]],Table_0__2[[Team]:[CF%]],10,FALSE)</f>
        <v>45.51</v>
      </c>
      <c r="J39">
        <f>VLOOKUP(Regular_Season_Table[[#This Row],[Home]],Table_0__2[[#All],[Team]:[HDCF%]],36,FALSE)</f>
        <v>49.68</v>
      </c>
      <c r="K39">
        <f>VLOOKUP(Regular_Season_Table[[#This Row],[Visitor]],Table_0__2[[#All],[Team]:[HDCF%]],36,FALSE)</f>
        <v>42.22</v>
      </c>
      <c r="L39">
        <f>VLOOKUP(Regular_Season_Table[[#This Row],[Home]],'Special Teams'!$A$1:$B$33,2,FALSE)</f>
        <v>21.22</v>
      </c>
      <c r="M39">
        <f>VLOOKUP(Regular_Season_Table[[#This Row],[Visitor]],'Special Teams'!$A$1:$B$33,2,FALSE)</f>
        <v>16.03</v>
      </c>
    </row>
    <row r="40" spans="1:13" x14ac:dyDescent="0.3">
      <c r="A40" s="8">
        <v>44851</v>
      </c>
      <c r="B40" s="6" t="s">
        <v>31</v>
      </c>
      <c r="C40" s="6">
        <v>3</v>
      </c>
      <c r="D40" s="6" t="s">
        <v>14</v>
      </c>
      <c r="E40" s="6">
        <v>5</v>
      </c>
      <c r="F40" s="6"/>
      <c r="G40" s="6">
        <f t="shared" si="0"/>
        <v>2</v>
      </c>
      <c r="H40">
        <f>VLOOKUP(Regular_Season_Table[[#This Row],[Home]],Table_0__2[[#All],[Team]:[xGF%]],10,)</f>
        <v>51.19</v>
      </c>
      <c r="I40">
        <f>VLOOKUP(Regular_Season_Table[[#This Row],[Visitor]],Table_0__2[[Team]:[CF%]],10,FALSE)</f>
        <v>54.33</v>
      </c>
      <c r="J40">
        <f>VLOOKUP(Regular_Season_Table[[#This Row],[Home]],Table_0__2[[#All],[Team]:[HDCF%]],36,FALSE)</f>
        <v>54.03</v>
      </c>
      <c r="K40">
        <f>VLOOKUP(Regular_Season_Table[[#This Row],[Visitor]],Table_0__2[[#All],[Team]:[HDCF%]],36,FALSE)</f>
        <v>53.72</v>
      </c>
      <c r="L40">
        <f>VLOOKUP(Regular_Season_Table[[#This Row],[Home]],'Special Teams'!$A$1:$B$33,2,FALSE)</f>
        <v>22.22</v>
      </c>
      <c r="M40">
        <f>VLOOKUP(Regular_Season_Table[[#This Row],[Visitor]],'Special Teams'!$A$1:$B$33,2,FALSE)</f>
        <v>22.83</v>
      </c>
    </row>
    <row r="41" spans="1:13" x14ac:dyDescent="0.3">
      <c r="A41" s="9">
        <v>44851</v>
      </c>
      <c r="B41" s="7" t="s">
        <v>23</v>
      </c>
      <c r="C41" s="7">
        <v>1</v>
      </c>
      <c r="D41" s="7" t="s">
        <v>30</v>
      </c>
      <c r="E41" s="7">
        <v>4</v>
      </c>
      <c r="F41" s="7"/>
      <c r="G41" s="6">
        <f t="shared" si="0"/>
        <v>3</v>
      </c>
      <c r="H41">
        <f>VLOOKUP(Regular_Season_Table[[#This Row],[Home]],Table_0__2[[#All],[Team]:[xGF%]],10,)</f>
        <v>51.67</v>
      </c>
      <c r="I41">
        <f>VLOOKUP(Regular_Season_Table[[#This Row],[Visitor]],Table_0__2[[Team]:[CF%]],10,FALSE)</f>
        <v>51.57</v>
      </c>
      <c r="J41">
        <f>VLOOKUP(Regular_Season_Table[[#This Row],[Home]],Table_0__2[[#All],[Team]:[HDCF%]],36,FALSE)</f>
        <v>53.75</v>
      </c>
      <c r="K41">
        <f>VLOOKUP(Regular_Season_Table[[#This Row],[Visitor]],Table_0__2[[#All],[Team]:[HDCF%]],36,FALSE)</f>
        <v>52.55</v>
      </c>
      <c r="L41">
        <f>VLOOKUP(Regular_Season_Table[[#This Row],[Home]],'Special Teams'!$A$1:$B$33,2,FALSE)</f>
        <v>25</v>
      </c>
      <c r="M41">
        <f>VLOOKUP(Regular_Season_Table[[#This Row],[Visitor]],'Special Teams'!$A$1:$B$33,2,FALSE)</f>
        <v>19.260000000000002</v>
      </c>
    </row>
    <row r="42" spans="1:13" x14ac:dyDescent="0.3">
      <c r="A42" s="8">
        <v>44851</v>
      </c>
      <c r="B42" s="6" t="s">
        <v>29</v>
      </c>
      <c r="C42" s="6">
        <v>5</v>
      </c>
      <c r="D42" s="6" t="s">
        <v>19</v>
      </c>
      <c r="E42" s="6">
        <v>4</v>
      </c>
      <c r="F42" s="6" t="s">
        <v>36</v>
      </c>
      <c r="G42" s="6">
        <f t="shared" si="0"/>
        <v>-1</v>
      </c>
      <c r="H42">
        <f>VLOOKUP(Regular_Season_Table[[#This Row],[Home]],Table_0__2[[#All],[Team]:[xGF%]],10,)</f>
        <v>46.03</v>
      </c>
      <c r="I42">
        <f>VLOOKUP(Regular_Season_Table[[#This Row],[Visitor]],Table_0__2[[Team]:[CF%]],10,FALSE)</f>
        <v>52.33</v>
      </c>
      <c r="J42">
        <f>VLOOKUP(Regular_Season_Table[[#This Row],[Home]],Table_0__2[[#All],[Team]:[HDCF%]],36,FALSE)</f>
        <v>44.13</v>
      </c>
      <c r="K42">
        <f>VLOOKUP(Regular_Season_Table[[#This Row],[Visitor]],Table_0__2[[#All],[Team]:[HDCF%]],36,FALSE)</f>
        <v>52.36</v>
      </c>
      <c r="L42">
        <f>VLOOKUP(Regular_Season_Table[[#This Row],[Home]],'Special Teams'!$A$1:$B$33,2,FALSE)</f>
        <v>21.11</v>
      </c>
      <c r="M42">
        <f>VLOOKUP(Regular_Season_Table[[#This Row],[Visitor]],'Special Teams'!$A$1:$B$33,2,FALSE)</f>
        <v>25.28</v>
      </c>
    </row>
    <row r="43" spans="1:13" x14ac:dyDescent="0.3">
      <c r="A43" s="9">
        <v>44851</v>
      </c>
      <c r="B43" s="7" t="s">
        <v>11</v>
      </c>
      <c r="C43" s="7">
        <v>6</v>
      </c>
      <c r="D43" s="7" t="s">
        <v>28</v>
      </c>
      <c r="E43" s="7">
        <v>3</v>
      </c>
      <c r="F43" s="7"/>
      <c r="G43" s="6">
        <f t="shared" si="0"/>
        <v>-3</v>
      </c>
      <c r="H43">
        <f>VLOOKUP(Regular_Season_Table[[#This Row],[Home]],Table_0__2[[#All],[Team]:[xGF%]],10,)</f>
        <v>49.47</v>
      </c>
      <c r="I43">
        <f>VLOOKUP(Regular_Season_Table[[#This Row],[Visitor]],Table_0__2[[Team]:[CF%]],10,FALSE)</f>
        <v>52.19</v>
      </c>
      <c r="J43">
        <f>VLOOKUP(Regular_Season_Table[[#This Row],[Home]],Table_0__2[[#All],[Team]:[HDCF%]],36,FALSE)</f>
        <v>51.15</v>
      </c>
      <c r="K43">
        <f>VLOOKUP(Regular_Season_Table[[#This Row],[Visitor]],Table_0__2[[#All],[Team]:[HDCF%]],36,FALSE)</f>
        <v>49.77</v>
      </c>
      <c r="L43">
        <f>VLOOKUP(Regular_Season_Table[[#This Row],[Home]],'Special Teams'!$A$1:$B$33,2,FALSE)</f>
        <v>21.43</v>
      </c>
      <c r="M43">
        <f>VLOOKUP(Regular_Season_Table[[#This Row],[Visitor]],'Special Teams'!$A$1:$B$33,2,FALSE)</f>
        <v>24.52</v>
      </c>
    </row>
    <row r="44" spans="1:13" x14ac:dyDescent="0.3">
      <c r="A44" s="8">
        <v>44851</v>
      </c>
      <c r="B44" s="6" t="s">
        <v>3</v>
      </c>
      <c r="C44" s="6">
        <v>2</v>
      </c>
      <c r="D44" s="6" t="s">
        <v>33</v>
      </c>
      <c r="E44" s="6">
        <v>3</v>
      </c>
      <c r="F44" s="6" t="s">
        <v>36</v>
      </c>
      <c r="G44" s="6">
        <f t="shared" si="0"/>
        <v>1</v>
      </c>
      <c r="H44">
        <f>VLOOKUP(Regular_Season_Table[[#This Row],[Home]],Table_0__2[[#All],[Team]:[xGF%]],10,)</f>
        <v>45.51</v>
      </c>
      <c r="I44">
        <f>VLOOKUP(Regular_Season_Table[[#This Row],[Visitor]],Table_0__2[[Team]:[CF%]],10,FALSE)</f>
        <v>52.14</v>
      </c>
      <c r="J44">
        <f>VLOOKUP(Regular_Season_Table[[#This Row],[Home]],Table_0__2[[#All],[Team]:[HDCF%]],36,FALSE)</f>
        <v>42.22</v>
      </c>
      <c r="K44">
        <f>VLOOKUP(Regular_Season_Table[[#This Row],[Visitor]],Table_0__2[[#All],[Team]:[HDCF%]],36,FALSE)</f>
        <v>53.78</v>
      </c>
      <c r="L44">
        <f>VLOOKUP(Regular_Season_Table[[#This Row],[Home]],'Special Teams'!$A$1:$B$33,2,FALSE)</f>
        <v>16.03</v>
      </c>
      <c r="M44">
        <f>VLOOKUP(Regular_Season_Table[[#This Row],[Visitor]],'Special Teams'!$A$1:$B$33,2,FALSE)</f>
        <v>21.72</v>
      </c>
    </row>
    <row r="45" spans="1:13" x14ac:dyDescent="0.3">
      <c r="A45" s="9">
        <v>44851</v>
      </c>
      <c r="B45" s="7" t="s">
        <v>26</v>
      </c>
      <c r="C45" s="7">
        <v>4</v>
      </c>
      <c r="D45" s="7" t="s">
        <v>17</v>
      </c>
      <c r="E45" s="7">
        <v>6</v>
      </c>
      <c r="F45" s="7"/>
      <c r="G45" s="6">
        <f t="shared" si="0"/>
        <v>2</v>
      </c>
      <c r="H45">
        <f>VLOOKUP(Regular_Season_Table[[#This Row],[Home]],Table_0__2[[#All],[Team]:[xGF%]],10,)</f>
        <v>49.8</v>
      </c>
      <c r="I45">
        <f>VLOOKUP(Regular_Season_Table[[#This Row],[Visitor]],Table_0__2[[Team]:[CF%]],10,FALSE)</f>
        <v>42.67</v>
      </c>
      <c r="J45">
        <f>VLOOKUP(Regular_Season_Table[[#This Row],[Home]],Table_0__2[[#All],[Team]:[HDCF%]],36,FALSE)</f>
        <v>48.95</v>
      </c>
      <c r="K45">
        <f>VLOOKUP(Regular_Season_Table[[#This Row],[Visitor]],Table_0__2[[#All],[Team]:[HDCF%]],36,FALSE)</f>
        <v>38.950000000000003</v>
      </c>
      <c r="L45">
        <f>VLOOKUP(Regular_Season_Table[[#This Row],[Home]],'Special Teams'!$A$1:$B$33,2,FALSE)</f>
        <v>24.08</v>
      </c>
      <c r="M45">
        <f>VLOOKUP(Regular_Season_Table[[#This Row],[Visitor]],'Special Teams'!$A$1:$B$33,2,FALSE)</f>
        <v>15.72</v>
      </c>
    </row>
    <row r="46" spans="1:13" x14ac:dyDescent="0.3">
      <c r="A46" s="8">
        <v>44851</v>
      </c>
      <c r="B46" s="6" t="s">
        <v>18</v>
      </c>
      <c r="C46" s="6">
        <v>5</v>
      </c>
      <c r="D46" s="6" t="s">
        <v>34</v>
      </c>
      <c r="E46" s="6">
        <v>1</v>
      </c>
      <c r="F46" s="6"/>
      <c r="G46" s="6">
        <f t="shared" si="0"/>
        <v>-4</v>
      </c>
      <c r="H46">
        <f>VLOOKUP(Regular_Season_Table[[#This Row],[Home]],Table_0__2[[#All],[Team]:[xGF%]],10,)</f>
        <v>52.75</v>
      </c>
      <c r="I46">
        <f>VLOOKUP(Regular_Season_Table[[#This Row],[Visitor]],Table_0__2[[Team]:[CF%]],10,FALSE)</f>
        <v>60.38</v>
      </c>
      <c r="J46">
        <f>VLOOKUP(Regular_Season_Table[[#This Row],[Home]],Table_0__2[[#All],[Team]:[HDCF%]],36,FALSE)</f>
        <v>49.47</v>
      </c>
      <c r="K46">
        <f>VLOOKUP(Regular_Season_Table[[#This Row],[Visitor]],Table_0__2[[#All],[Team]:[HDCF%]],36,FALSE)</f>
        <v>59.07</v>
      </c>
      <c r="L46">
        <f>VLOOKUP(Regular_Season_Table[[#This Row],[Home]],'Special Teams'!$A$1:$B$33,2,FALSE)</f>
        <v>19.75</v>
      </c>
      <c r="M46">
        <f>VLOOKUP(Regular_Season_Table[[#This Row],[Visitor]],'Special Teams'!$A$1:$B$33,2,FALSE)</f>
        <v>19.760000000000002</v>
      </c>
    </row>
    <row r="47" spans="1:13" x14ac:dyDescent="0.3">
      <c r="A47" s="9">
        <v>44851</v>
      </c>
      <c r="B47" s="7" t="s">
        <v>25</v>
      </c>
      <c r="C47" s="7">
        <v>4</v>
      </c>
      <c r="D47" s="7" t="s">
        <v>5</v>
      </c>
      <c r="E47" s="7">
        <v>2</v>
      </c>
      <c r="F47" s="7"/>
      <c r="G47" s="6">
        <f t="shared" si="0"/>
        <v>-2</v>
      </c>
      <c r="H47">
        <f>VLOOKUP(Regular_Season_Table[[#This Row],[Home]],Table_0__2[[#All],[Team]:[xGF%]],10,)</f>
        <v>51.07</v>
      </c>
      <c r="I47">
        <f>VLOOKUP(Regular_Season_Table[[#This Row],[Visitor]],Table_0__2[[Team]:[CF%]],10,FALSE)</f>
        <v>45.13</v>
      </c>
      <c r="J47">
        <f>VLOOKUP(Regular_Season_Table[[#This Row],[Home]],Table_0__2[[#All],[Team]:[HDCF%]],36,FALSE)</f>
        <v>54.37</v>
      </c>
      <c r="K47">
        <f>VLOOKUP(Regular_Season_Table[[#This Row],[Visitor]],Table_0__2[[#All],[Team]:[HDCF%]],36,FALSE)</f>
        <v>43.9</v>
      </c>
      <c r="L47">
        <f>VLOOKUP(Regular_Season_Table[[#This Row],[Home]],'Special Teams'!$A$1:$B$33,2,FALSE)</f>
        <v>26.02</v>
      </c>
      <c r="M47">
        <f>VLOOKUP(Regular_Season_Table[[#This Row],[Visitor]],'Special Teams'!$A$1:$B$33,2,FALSE)</f>
        <v>18.91</v>
      </c>
    </row>
    <row r="48" spans="1:13" x14ac:dyDescent="0.3">
      <c r="A48" s="8">
        <v>44851</v>
      </c>
      <c r="B48" s="6" t="s">
        <v>8</v>
      </c>
      <c r="C48" s="6">
        <v>4</v>
      </c>
      <c r="D48" s="6" t="s">
        <v>12</v>
      </c>
      <c r="E48" s="6">
        <v>6</v>
      </c>
      <c r="F48" s="6"/>
      <c r="G48" s="6">
        <f t="shared" si="0"/>
        <v>2</v>
      </c>
      <c r="H48">
        <f>VLOOKUP(Regular_Season_Table[[#This Row],[Home]],Table_0__2[[#All],[Team]:[xGF%]],10,)</f>
        <v>49.78</v>
      </c>
      <c r="I48">
        <f>VLOOKUP(Regular_Season_Table[[#This Row],[Visitor]],Table_0__2[[Team]:[CF%]],10,FALSE)</f>
        <v>47.62</v>
      </c>
      <c r="J48">
        <f>VLOOKUP(Regular_Season_Table[[#This Row],[Home]],Table_0__2[[#All],[Team]:[HDCF%]],36,FALSE)</f>
        <v>49.68</v>
      </c>
      <c r="K48">
        <f>VLOOKUP(Regular_Season_Table[[#This Row],[Visitor]],Table_0__2[[#All],[Team]:[HDCF%]],36,FALSE)</f>
        <v>47.61</v>
      </c>
      <c r="L48">
        <f>VLOOKUP(Regular_Season_Table[[#This Row],[Home]],'Special Teams'!$A$1:$B$33,2,FALSE)</f>
        <v>21.22</v>
      </c>
      <c r="M48">
        <f>VLOOKUP(Regular_Season_Table[[#This Row],[Visitor]],'Special Teams'!$A$1:$B$33,2,FALSE)</f>
        <v>22.71</v>
      </c>
    </row>
    <row r="49" spans="1:13" x14ac:dyDescent="0.3">
      <c r="A49" s="9">
        <v>44852</v>
      </c>
      <c r="B49" s="7" t="s">
        <v>8</v>
      </c>
      <c r="C49" s="7">
        <v>3</v>
      </c>
      <c r="D49" s="7" t="s">
        <v>20</v>
      </c>
      <c r="E49" s="7">
        <v>4</v>
      </c>
      <c r="F49" s="7" t="s">
        <v>36</v>
      </c>
      <c r="G49" s="6">
        <f t="shared" si="0"/>
        <v>1</v>
      </c>
      <c r="H49">
        <f>VLOOKUP(Regular_Season_Table[[#This Row],[Home]],Table_0__2[[#All],[Team]:[xGF%]],10,)</f>
        <v>44.92</v>
      </c>
      <c r="I49">
        <f>VLOOKUP(Regular_Season_Table[[#This Row],[Visitor]],Table_0__2[[Team]:[CF%]],10,FALSE)</f>
        <v>47.62</v>
      </c>
      <c r="J49">
        <f>VLOOKUP(Regular_Season_Table[[#This Row],[Home]],Table_0__2[[#All],[Team]:[HDCF%]],36,FALSE)</f>
        <v>43.43</v>
      </c>
      <c r="K49">
        <f>VLOOKUP(Regular_Season_Table[[#This Row],[Visitor]],Table_0__2[[#All],[Team]:[HDCF%]],36,FALSE)</f>
        <v>47.61</v>
      </c>
      <c r="L49">
        <f>VLOOKUP(Regular_Season_Table[[#This Row],[Home]],'Special Teams'!$A$1:$B$33,2,FALSE)</f>
        <v>18.3</v>
      </c>
      <c r="M49">
        <f>VLOOKUP(Regular_Season_Table[[#This Row],[Visitor]],'Special Teams'!$A$1:$B$33,2,FALSE)</f>
        <v>22.71</v>
      </c>
    </row>
    <row r="50" spans="1:13" x14ac:dyDescent="0.3">
      <c r="A50" s="8">
        <v>44852</v>
      </c>
      <c r="B50" s="6" t="s">
        <v>27</v>
      </c>
      <c r="C50" s="6">
        <v>2</v>
      </c>
      <c r="D50" s="6" t="s">
        <v>22</v>
      </c>
      <c r="E50" s="6">
        <v>3</v>
      </c>
      <c r="F50" s="6"/>
      <c r="G50" s="6">
        <f t="shared" si="0"/>
        <v>1</v>
      </c>
      <c r="H50">
        <f>VLOOKUP(Regular_Season_Table[[#This Row],[Home]],Table_0__2[[#All],[Team]:[xGF%]],10,)</f>
        <v>57.39</v>
      </c>
      <c r="I50">
        <f>VLOOKUP(Regular_Season_Table[[#This Row],[Visitor]],Table_0__2[[Team]:[CF%]],10,FALSE)</f>
        <v>48.15</v>
      </c>
      <c r="J50">
        <f>VLOOKUP(Regular_Season_Table[[#This Row],[Home]],Table_0__2[[#All],[Team]:[HDCF%]],36,FALSE)</f>
        <v>53.64</v>
      </c>
      <c r="K50">
        <f>VLOOKUP(Regular_Season_Table[[#This Row],[Visitor]],Table_0__2[[#All],[Team]:[HDCF%]],36,FALSE)</f>
        <v>53.11</v>
      </c>
      <c r="L50">
        <f>VLOOKUP(Regular_Season_Table[[#This Row],[Home]],'Special Teams'!$A$1:$B$33,2,FALSE)</f>
        <v>19.84</v>
      </c>
      <c r="M50">
        <f>VLOOKUP(Regular_Season_Table[[#This Row],[Visitor]],'Special Teams'!$A$1:$B$33,2,FALSE)</f>
        <v>20.29</v>
      </c>
    </row>
    <row r="51" spans="1:13" x14ac:dyDescent="0.3">
      <c r="A51" s="9">
        <v>44852</v>
      </c>
      <c r="B51" s="7" t="s">
        <v>13</v>
      </c>
      <c r="C51" s="7">
        <v>4</v>
      </c>
      <c r="D51" s="7" t="s">
        <v>9</v>
      </c>
      <c r="E51" s="7">
        <v>2</v>
      </c>
      <c r="F51" s="7"/>
      <c r="G51" s="6">
        <f t="shared" si="0"/>
        <v>-2</v>
      </c>
      <c r="H51">
        <f>VLOOKUP(Regular_Season_Table[[#This Row],[Home]],Table_0__2[[#All],[Team]:[xGF%]],10,)</f>
        <v>52.27</v>
      </c>
      <c r="I51">
        <f>VLOOKUP(Regular_Season_Table[[#This Row],[Visitor]],Table_0__2[[Team]:[CF%]],10,FALSE)</f>
        <v>51.36</v>
      </c>
      <c r="J51">
        <f>VLOOKUP(Regular_Season_Table[[#This Row],[Home]],Table_0__2[[#All],[Team]:[HDCF%]],36,FALSE)</f>
        <v>56.4</v>
      </c>
      <c r="K51">
        <f>VLOOKUP(Regular_Season_Table[[#This Row],[Visitor]],Table_0__2[[#All],[Team]:[HDCF%]],36,FALSE)</f>
        <v>47.31</v>
      </c>
      <c r="L51">
        <f>VLOOKUP(Regular_Season_Table[[#This Row],[Home]],'Special Teams'!$A$1:$B$33,2,FALSE)</f>
        <v>32.36</v>
      </c>
      <c r="M51">
        <f>VLOOKUP(Regular_Season_Table[[#This Row],[Visitor]],'Special Teams'!$A$1:$B$33,2,FALSE)</f>
        <v>23.42</v>
      </c>
    </row>
    <row r="52" spans="1:13" x14ac:dyDescent="0.3">
      <c r="A52" s="8">
        <v>44852</v>
      </c>
      <c r="B52" s="6" t="s">
        <v>26</v>
      </c>
      <c r="C52" s="6">
        <v>2</v>
      </c>
      <c r="D52" s="6" t="s">
        <v>15</v>
      </c>
      <c r="E52" s="6">
        <v>4</v>
      </c>
      <c r="F52" s="6"/>
      <c r="G52" s="6">
        <f t="shared" si="0"/>
        <v>2</v>
      </c>
      <c r="H52">
        <f>VLOOKUP(Regular_Season_Table[[#This Row],[Home]],Table_0__2[[#All],[Team]:[xGF%]],10,)</f>
        <v>54.12</v>
      </c>
      <c r="I52">
        <f>VLOOKUP(Regular_Season_Table[[#This Row],[Visitor]],Table_0__2[[Team]:[CF%]],10,FALSE)</f>
        <v>42.67</v>
      </c>
      <c r="J52">
        <f>VLOOKUP(Regular_Season_Table[[#This Row],[Home]],Table_0__2[[#All],[Team]:[HDCF%]],36,FALSE)</f>
        <v>56.84</v>
      </c>
      <c r="K52">
        <f>VLOOKUP(Regular_Season_Table[[#This Row],[Visitor]],Table_0__2[[#All],[Team]:[HDCF%]],36,FALSE)</f>
        <v>38.950000000000003</v>
      </c>
      <c r="L52">
        <f>VLOOKUP(Regular_Season_Table[[#This Row],[Home]],'Special Teams'!$A$1:$B$33,2,FALSE)</f>
        <v>21.88</v>
      </c>
      <c r="M52">
        <f>VLOOKUP(Regular_Season_Table[[#This Row],[Visitor]],'Special Teams'!$A$1:$B$33,2,FALSE)</f>
        <v>15.72</v>
      </c>
    </row>
    <row r="53" spans="1:13" x14ac:dyDescent="0.3">
      <c r="A53" s="9">
        <v>44852</v>
      </c>
      <c r="B53" s="7" t="s">
        <v>29</v>
      </c>
      <c r="C53" s="7">
        <v>4</v>
      </c>
      <c r="D53" s="7" t="s">
        <v>21</v>
      </c>
      <c r="E53" s="7">
        <v>3</v>
      </c>
      <c r="F53" s="7" t="s">
        <v>35</v>
      </c>
      <c r="G53" s="6">
        <f t="shared" si="0"/>
        <v>-1</v>
      </c>
      <c r="H53">
        <f>VLOOKUP(Regular_Season_Table[[#This Row],[Home]],Table_0__2[[#All],[Team]:[xGF%]],10,)</f>
        <v>47.41</v>
      </c>
      <c r="I53">
        <f>VLOOKUP(Regular_Season_Table[[#This Row],[Visitor]],Table_0__2[[Team]:[CF%]],10,FALSE)</f>
        <v>52.33</v>
      </c>
      <c r="J53">
        <f>VLOOKUP(Regular_Season_Table[[#This Row],[Home]],Table_0__2[[#All],[Team]:[HDCF%]],36,FALSE)</f>
        <v>48</v>
      </c>
      <c r="K53">
        <f>VLOOKUP(Regular_Season_Table[[#This Row],[Visitor]],Table_0__2[[#All],[Team]:[HDCF%]],36,FALSE)</f>
        <v>52.36</v>
      </c>
      <c r="L53">
        <f>VLOOKUP(Regular_Season_Table[[#This Row],[Home]],'Special Teams'!$A$1:$B$33,2,FALSE)</f>
        <v>17.600000000000001</v>
      </c>
      <c r="M53">
        <f>VLOOKUP(Regular_Season_Table[[#This Row],[Visitor]],'Special Teams'!$A$1:$B$33,2,FALSE)</f>
        <v>25.28</v>
      </c>
    </row>
    <row r="54" spans="1:13" x14ac:dyDescent="0.3">
      <c r="A54" s="8">
        <v>44852</v>
      </c>
      <c r="B54" s="6" t="s">
        <v>24</v>
      </c>
      <c r="C54" s="6">
        <v>2</v>
      </c>
      <c r="D54" s="6" t="s">
        <v>16</v>
      </c>
      <c r="E54" s="6">
        <v>5</v>
      </c>
      <c r="F54" s="6"/>
      <c r="G54" s="6">
        <f t="shared" si="0"/>
        <v>3</v>
      </c>
      <c r="H54">
        <f>VLOOKUP(Regular_Season_Table[[#This Row],[Home]],Table_0__2[[#All],[Team]:[xGF%]],10,)</f>
        <v>49.75</v>
      </c>
      <c r="I54">
        <f>VLOOKUP(Regular_Season_Table[[#This Row],[Visitor]],Table_0__2[[Team]:[CF%]],10,FALSE)</f>
        <v>48.6</v>
      </c>
      <c r="J54">
        <f>VLOOKUP(Regular_Season_Table[[#This Row],[Home]],Table_0__2[[#All],[Team]:[HDCF%]],36,FALSE)</f>
        <v>50.12</v>
      </c>
      <c r="K54">
        <f>VLOOKUP(Regular_Season_Table[[#This Row],[Visitor]],Table_0__2[[#All],[Team]:[HDCF%]],36,FALSE)</f>
        <v>51.47</v>
      </c>
      <c r="L54">
        <f>VLOOKUP(Regular_Season_Table[[#This Row],[Home]],'Special Teams'!$A$1:$B$33,2,FALSE)</f>
        <v>15.77</v>
      </c>
      <c r="M54">
        <f>VLOOKUP(Regular_Season_Table[[#This Row],[Visitor]],'Special Teams'!$A$1:$B$33,2,FALSE)</f>
        <v>18.39</v>
      </c>
    </row>
    <row r="55" spans="1:13" x14ac:dyDescent="0.3">
      <c r="A55" s="9">
        <v>44852</v>
      </c>
      <c r="B55" s="7" t="s">
        <v>14</v>
      </c>
      <c r="C55" s="7">
        <v>5</v>
      </c>
      <c r="D55" s="7" t="s">
        <v>32</v>
      </c>
      <c r="E55" s="7">
        <v>7</v>
      </c>
      <c r="F55" s="7"/>
      <c r="G55" s="6">
        <f t="shared" si="0"/>
        <v>2</v>
      </c>
      <c r="H55">
        <f>VLOOKUP(Regular_Season_Table[[#This Row],[Home]],Table_0__2[[#All],[Team]:[xGF%]],10,)</f>
        <v>51.53</v>
      </c>
      <c r="I55">
        <f>VLOOKUP(Regular_Season_Table[[#This Row],[Visitor]],Table_0__2[[Team]:[CF%]],10,FALSE)</f>
        <v>51.19</v>
      </c>
      <c r="J55">
        <f>VLOOKUP(Regular_Season_Table[[#This Row],[Home]],Table_0__2[[#All],[Team]:[HDCF%]],36,FALSE)</f>
        <v>51.95</v>
      </c>
      <c r="K55">
        <f>VLOOKUP(Regular_Season_Table[[#This Row],[Visitor]],Table_0__2[[#All],[Team]:[HDCF%]],36,FALSE)</f>
        <v>54.03</v>
      </c>
      <c r="L55">
        <f>VLOOKUP(Regular_Season_Table[[#This Row],[Home]],'Special Teams'!$A$1:$B$33,2,FALSE)</f>
        <v>23.53</v>
      </c>
      <c r="M55">
        <f>VLOOKUP(Regular_Season_Table[[#This Row],[Visitor]],'Special Teams'!$A$1:$B$33,2,FALSE)</f>
        <v>22.22</v>
      </c>
    </row>
    <row r="56" spans="1:13" x14ac:dyDescent="0.3">
      <c r="A56" s="8">
        <v>44852</v>
      </c>
      <c r="B56" s="6" t="s">
        <v>4</v>
      </c>
      <c r="C56" s="6">
        <v>3</v>
      </c>
      <c r="D56" s="6" t="s">
        <v>7</v>
      </c>
      <c r="E56" s="6">
        <v>2</v>
      </c>
      <c r="F56" s="6"/>
      <c r="G56" s="6">
        <f t="shared" si="0"/>
        <v>-1</v>
      </c>
      <c r="H56">
        <f>VLOOKUP(Regular_Season_Table[[#This Row],[Home]],Table_0__2[[#All],[Team]:[xGF%]],10,)</f>
        <v>51.45</v>
      </c>
      <c r="I56">
        <f>VLOOKUP(Regular_Season_Table[[#This Row],[Visitor]],Table_0__2[[Team]:[CF%]],10,FALSE)</f>
        <v>47.4</v>
      </c>
      <c r="J56">
        <f>VLOOKUP(Regular_Season_Table[[#This Row],[Home]],Table_0__2[[#All],[Team]:[HDCF%]],36,FALSE)</f>
        <v>53.01</v>
      </c>
      <c r="K56">
        <f>VLOOKUP(Regular_Season_Table[[#This Row],[Visitor]],Table_0__2[[#All],[Team]:[HDCF%]],36,FALSE)</f>
        <v>47.69</v>
      </c>
      <c r="L56">
        <f>VLOOKUP(Regular_Season_Table[[#This Row],[Home]],'Special Teams'!$A$1:$B$33,2,FALSE)</f>
        <v>25.36</v>
      </c>
      <c r="M56">
        <f>VLOOKUP(Regular_Season_Table[[#This Row],[Visitor]],'Special Teams'!$A$1:$B$33,2,FALSE)</f>
        <v>15.56</v>
      </c>
    </row>
    <row r="57" spans="1:13" x14ac:dyDescent="0.3">
      <c r="A57" s="9">
        <v>44853</v>
      </c>
      <c r="B57" s="7" t="s">
        <v>23</v>
      </c>
      <c r="C57" s="7">
        <v>4</v>
      </c>
      <c r="D57" s="7" t="s">
        <v>11</v>
      </c>
      <c r="E57" s="7">
        <v>3</v>
      </c>
      <c r="F57" s="7" t="s">
        <v>36</v>
      </c>
      <c r="G57" s="6">
        <f t="shared" si="0"/>
        <v>-1</v>
      </c>
      <c r="H57">
        <f>VLOOKUP(Regular_Season_Table[[#This Row],[Home]],Table_0__2[[#All],[Team]:[xGF%]],10,)</f>
        <v>52.19</v>
      </c>
      <c r="I57">
        <f>VLOOKUP(Regular_Season_Table[[#This Row],[Visitor]],Table_0__2[[Team]:[CF%]],10,FALSE)</f>
        <v>51.57</v>
      </c>
      <c r="J57">
        <f>VLOOKUP(Regular_Season_Table[[#This Row],[Home]],Table_0__2[[#All],[Team]:[HDCF%]],36,FALSE)</f>
        <v>49.77</v>
      </c>
      <c r="K57">
        <f>VLOOKUP(Regular_Season_Table[[#This Row],[Visitor]],Table_0__2[[#All],[Team]:[HDCF%]],36,FALSE)</f>
        <v>52.55</v>
      </c>
      <c r="L57">
        <f>VLOOKUP(Regular_Season_Table[[#This Row],[Home]],'Special Teams'!$A$1:$B$33,2,FALSE)</f>
        <v>24.52</v>
      </c>
      <c r="M57">
        <f>VLOOKUP(Regular_Season_Table[[#This Row],[Visitor]],'Special Teams'!$A$1:$B$33,2,FALSE)</f>
        <v>19.260000000000002</v>
      </c>
    </row>
    <row r="58" spans="1:13" x14ac:dyDescent="0.3">
      <c r="A58" s="8">
        <v>44853</v>
      </c>
      <c r="B58" s="6" t="s">
        <v>4</v>
      </c>
      <c r="C58" s="6">
        <v>3</v>
      </c>
      <c r="D58" s="6" t="s">
        <v>31</v>
      </c>
      <c r="E58" s="6">
        <v>4</v>
      </c>
      <c r="F58" s="6"/>
      <c r="G58" s="6">
        <f t="shared" si="0"/>
        <v>1</v>
      </c>
      <c r="H58">
        <f>VLOOKUP(Regular_Season_Table[[#This Row],[Home]],Table_0__2[[#All],[Team]:[xGF%]],10,)</f>
        <v>54.33</v>
      </c>
      <c r="I58">
        <f>VLOOKUP(Regular_Season_Table[[#This Row],[Visitor]],Table_0__2[[Team]:[CF%]],10,FALSE)</f>
        <v>47.4</v>
      </c>
      <c r="J58">
        <f>VLOOKUP(Regular_Season_Table[[#This Row],[Home]],Table_0__2[[#All],[Team]:[HDCF%]],36,FALSE)</f>
        <v>53.72</v>
      </c>
      <c r="K58">
        <f>VLOOKUP(Regular_Season_Table[[#This Row],[Visitor]],Table_0__2[[#All],[Team]:[HDCF%]],36,FALSE)</f>
        <v>47.69</v>
      </c>
      <c r="L58">
        <f>VLOOKUP(Regular_Season_Table[[#This Row],[Home]],'Special Teams'!$A$1:$B$33,2,FALSE)</f>
        <v>22.83</v>
      </c>
      <c r="M58">
        <f>VLOOKUP(Regular_Season_Table[[#This Row],[Visitor]],'Special Teams'!$A$1:$B$33,2,FALSE)</f>
        <v>15.56</v>
      </c>
    </row>
    <row r="59" spans="1:13" x14ac:dyDescent="0.3">
      <c r="A59" s="9">
        <v>44853</v>
      </c>
      <c r="B59" s="7" t="s">
        <v>10</v>
      </c>
      <c r="C59" s="7">
        <v>4</v>
      </c>
      <c r="D59" s="7" t="s">
        <v>34</v>
      </c>
      <c r="E59" s="7">
        <v>3</v>
      </c>
      <c r="F59" s="7" t="s">
        <v>36</v>
      </c>
      <c r="G59" s="6">
        <f t="shared" si="0"/>
        <v>-1</v>
      </c>
      <c r="H59">
        <f>VLOOKUP(Regular_Season_Table[[#This Row],[Home]],Table_0__2[[#All],[Team]:[xGF%]],10,)</f>
        <v>52.75</v>
      </c>
      <c r="I59">
        <f>VLOOKUP(Regular_Season_Table[[#This Row],[Visitor]],Table_0__2[[Team]:[CF%]],10,FALSE)</f>
        <v>45.87</v>
      </c>
      <c r="J59">
        <f>VLOOKUP(Regular_Season_Table[[#This Row],[Home]],Table_0__2[[#All],[Team]:[HDCF%]],36,FALSE)</f>
        <v>49.47</v>
      </c>
      <c r="K59">
        <f>VLOOKUP(Regular_Season_Table[[#This Row],[Visitor]],Table_0__2[[#All],[Team]:[HDCF%]],36,FALSE)</f>
        <v>44.51</v>
      </c>
      <c r="L59">
        <f>VLOOKUP(Regular_Season_Table[[#This Row],[Home]],'Special Teams'!$A$1:$B$33,2,FALSE)</f>
        <v>19.75</v>
      </c>
      <c r="M59">
        <f>VLOOKUP(Regular_Season_Table[[#This Row],[Visitor]],'Special Teams'!$A$1:$B$33,2,FALSE)</f>
        <v>19.329999999999998</v>
      </c>
    </row>
    <row r="60" spans="1:13" x14ac:dyDescent="0.3">
      <c r="A60" s="8">
        <v>44854</v>
      </c>
      <c r="B60" s="6" t="s">
        <v>26</v>
      </c>
      <c r="C60" s="6">
        <v>1</v>
      </c>
      <c r="D60" s="6" t="s">
        <v>14</v>
      </c>
      <c r="E60" s="6">
        <v>2</v>
      </c>
      <c r="F60" s="6" t="s">
        <v>35</v>
      </c>
      <c r="G60" s="6">
        <f t="shared" si="0"/>
        <v>1</v>
      </c>
      <c r="H60">
        <f>VLOOKUP(Regular_Season_Table[[#This Row],[Home]],Table_0__2[[#All],[Team]:[xGF%]],10,)</f>
        <v>51.19</v>
      </c>
      <c r="I60">
        <f>VLOOKUP(Regular_Season_Table[[#This Row],[Visitor]],Table_0__2[[Team]:[CF%]],10,FALSE)</f>
        <v>42.67</v>
      </c>
      <c r="J60">
        <f>VLOOKUP(Regular_Season_Table[[#This Row],[Home]],Table_0__2[[#All],[Team]:[HDCF%]],36,FALSE)</f>
        <v>54.03</v>
      </c>
      <c r="K60">
        <f>VLOOKUP(Regular_Season_Table[[#This Row],[Visitor]],Table_0__2[[#All],[Team]:[HDCF%]],36,FALSE)</f>
        <v>38.950000000000003</v>
      </c>
      <c r="L60">
        <f>VLOOKUP(Regular_Season_Table[[#This Row],[Home]],'Special Teams'!$A$1:$B$33,2,FALSE)</f>
        <v>22.22</v>
      </c>
      <c r="M60">
        <f>VLOOKUP(Regular_Season_Table[[#This Row],[Visitor]],'Special Teams'!$A$1:$B$33,2,FALSE)</f>
        <v>15.72</v>
      </c>
    </row>
    <row r="61" spans="1:13" x14ac:dyDescent="0.3">
      <c r="A61" s="9">
        <v>44854</v>
      </c>
      <c r="B61" s="7" t="s">
        <v>21</v>
      </c>
      <c r="C61" s="7">
        <v>3</v>
      </c>
      <c r="D61" s="7" t="s">
        <v>20</v>
      </c>
      <c r="E61" s="7">
        <v>5</v>
      </c>
      <c r="F61" s="7"/>
      <c r="G61" s="6">
        <f t="shared" si="0"/>
        <v>2</v>
      </c>
      <c r="H61">
        <f>VLOOKUP(Regular_Season_Table[[#This Row],[Home]],Table_0__2[[#All],[Team]:[xGF%]],10,)</f>
        <v>44.92</v>
      </c>
      <c r="I61">
        <f>VLOOKUP(Regular_Season_Table[[#This Row],[Visitor]],Table_0__2[[Team]:[CF%]],10,FALSE)</f>
        <v>47.41</v>
      </c>
      <c r="J61">
        <f>VLOOKUP(Regular_Season_Table[[#This Row],[Home]],Table_0__2[[#All],[Team]:[HDCF%]],36,FALSE)</f>
        <v>43.43</v>
      </c>
      <c r="K61">
        <f>VLOOKUP(Regular_Season_Table[[#This Row],[Visitor]],Table_0__2[[#All],[Team]:[HDCF%]],36,FALSE)</f>
        <v>48</v>
      </c>
      <c r="L61">
        <f>VLOOKUP(Regular_Season_Table[[#This Row],[Home]],'Special Teams'!$A$1:$B$33,2,FALSE)</f>
        <v>18.3</v>
      </c>
      <c r="M61">
        <f>VLOOKUP(Regular_Season_Table[[#This Row],[Visitor]],'Special Teams'!$A$1:$B$33,2,FALSE)</f>
        <v>17.600000000000001</v>
      </c>
    </row>
    <row r="62" spans="1:13" x14ac:dyDescent="0.3">
      <c r="A62" s="8">
        <v>44854</v>
      </c>
      <c r="B62" s="6" t="s">
        <v>13</v>
      </c>
      <c r="C62" s="6">
        <v>6</v>
      </c>
      <c r="D62" s="6" t="s">
        <v>22</v>
      </c>
      <c r="E62" s="6">
        <v>3</v>
      </c>
      <c r="F62" s="6"/>
      <c r="G62" s="6">
        <f t="shared" si="0"/>
        <v>-3</v>
      </c>
      <c r="H62">
        <f>VLOOKUP(Regular_Season_Table[[#This Row],[Home]],Table_0__2[[#All],[Team]:[xGF%]],10,)</f>
        <v>57.39</v>
      </c>
      <c r="I62">
        <f>VLOOKUP(Regular_Season_Table[[#This Row],[Visitor]],Table_0__2[[Team]:[CF%]],10,FALSE)</f>
        <v>51.36</v>
      </c>
      <c r="J62">
        <f>VLOOKUP(Regular_Season_Table[[#This Row],[Home]],Table_0__2[[#All],[Team]:[HDCF%]],36,FALSE)</f>
        <v>53.64</v>
      </c>
      <c r="K62">
        <f>VLOOKUP(Regular_Season_Table[[#This Row],[Visitor]],Table_0__2[[#All],[Team]:[HDCF%]],36,FALSE)</f>
        <v>47.31</v>
      </c>
      <c r="L62">
        <f>VLOOKUP(Regular_Season_Table[[#This Row],[Home]],'Special Teams'!$A$1:$B$33,2,FALSE)</f>
        <v>19.84</v>
      </c>
      <c r="M62">
        <f>VLOOKUP(Regular_Season_Table[[#This Row],[Visitor]],'Special Teams'!$A$1:$B$33,2,FALSE)</f>
        <v>23.42</v>
      </c>
    </row>
    <row r="63" spans="1:13" x14ac:dyDescent="0.3">
      <c r="A63" s="9">
        <v>44854</v>
      </c>
      <c r="B63" s="7" t="s">
        <v>18</v>
      </c>
      <c r="C63" s="7">
        <v>4</v>
      </c>
      <c r="D63" s="7" t="s">
        <v>9</v>
      </c>
      <c r="E63" s="7">
        <v>6</v>
      </c>
      <c r="F63" s="7"/>
      <c r="G63" s="6">
        <f t="shared" si="0"/>
        <v>2</v>
      </c>
      <c r="H63">
        <f>VLOOKUP(Regular_Season_Table[[#This Row],[Home]],Table_0__2[[#All],[Team]:[xGF%]],10,)</f>
        <v>52.27</v>
      </c>
      <c r="I63">
        <f>VLOOKUP(Regular_Season_Table[[#This Row],[Visitor]],Table_0__2[[Team]:[CF%]],10,FALSE)</f>
        <v>60.38</v>
      </c>
      <c r="J63">
        <f>VLOOKUP(Regular_Season_Table[[#This Row],[Home]],Table_0__2[[#All],[Team]:[HDCF%]],36,FALSE)</f>
        <v>56.4</v>
      </c>
      <c r="K63">
        <f>VLOOKUP(Regular_Season_Table[[#This Row],[Visitor]],Table_0__2[[#All],[Team]:[HDCF%]],36,FALSE)</f>
        <v>59.07</v>
      </c>
      <c r="L63">
        <f>VLOOKUP(Regular_Season_Table[[#This Row],[Home]],'Special Teams'!$A$1:$B$33,2,FALSE)</f>
        <v>32.36</v>
      </c>
      <c r="M63">
        <f>VLOOKUP(Regular_Season_Table[[#This Row],[Visitor]],'Special Teams'!$A$1:$B$33,2,FALSE)</f>
        <v>19.760000000000002</v>
      </c>
    </row>
    <row r="64" spans="1:13" x14ac:dyDescent="0.3">
      <c r="A64" s="8">
        <v>44854</v>
      </c>
      <c r="B64" s="6" t="s">
        <v>8</v>
      </c>
      <c r="C64" s="6">
        <v>3</v>
      </c>
      <c r="D64" s="6" t="s">
        <v>28</v>
      </c>
      <c r="E64" s="6">
        <v>4</v>
      </c>
      <c r="F64" s="6" t="s">
        <v>36</v>
      </c>
      <c r="G64" s="6">
        <f t="shared" si="0"/>
        <v>1</v>
      </c>
      <c r="H64">
        <f>VLOOKUP(Regular_Season_Table[[#This Row],[Home]],Table_0__2[[#All],[Team]:[xGF%]],10,)</f>
        <v>49.47</v>
      </c>
      <c r="I64">
        <f>VLOOKUP(Regular_Season_Table[[#This Row],[Visitor]],Table_0__2[[Team]:[CF%]],10,FALSE)</f>
        <v>47.62</v>
      </c>
      <c r="J64">
        <f>VLOOKUP(Regular_Season_Table[[#This Row],[Home]],Table_0__2[[#All],[Team]:[HDCF%]],36,FALSE)</f>
        <v>51.15</v>
      </c>
      <c r="K64">
        <f>VLOOKUP(Regular_Season_Table[[#This Row],[Visitor]],Table_0__2[[#All],[Team]:[HDCF%]],36,FALSE)</f>
        <v>47.61</v>
      </c>
      <c r="L64">
        <f>VLOOKUP(Regular_Season_Table[[#This Row],[Home]],'Special Teams'!$A$1:$B$33,2,FALSE)</f>
        <v>21.43</v>
      </c>
      <c r="M64">
        <f>VLOOKUP(Regular_Season_Table[[#This Row],[Visitor]],'Special Teams'!$A$1:$B$33,2,FALSE)</f>
        <v>22.71</v>
      </c>
    </row>
    <row r="65" spans="1:13" x14ac:dyDescent="0.3">
      <c r="A65" s="9">
        <v>44854</v>
      </c>
      <c r="B65" s="7" t="s">
        <v>25</v>
      </c>
      <c r="C65" s="7">
        <v>2</v>
      </c>
      <c r="D65" s="7" t="s">
        <v>33</v>
      </c>
      <c r="E65" s="7">
        <v>6</v>
      </c>
      <c r="F65" s="7"/>
      <c r="G65" s="6">
        <f t="shared" si="0"/>
        <v>4</v>
      </c>
      <c r="H65">
        <f>VLOOKUP(Regular_Season_Table[[#This Row],[Home]],Table_0__2[[#All],[Team]:[xGF%]],10,)</f>
        <v>45.51</v>
      </c>
      <c r="I65">
        <f>VLOOKUP(Regular_Season_Table[[#This Row],[Visitor]],Table_0__2[[Team]:[CF%]],10,FALSE)</f>
        <v>45.13</v>
      </c>
      <c r="J65">
        <f>VLOOKUP(Regular_Season_Table[[#This Row],[Home]],Table_0__2[[#All],[Team]:[HDCF%]],36,FALSE)</f>
        <v>42.22</v>
      </c>
      <c r="K65">
        <f>VLOOKUP(Regular_Season_Table[[#This Row],[Visitor]],Table_0__2[[#All],[Team]:[HDCF%]],36,FALSE)</f>
        <v>43.9</v>
      </c>
      <c r="L65">
        <f>VLOOKUP(Regular_Season_Table[[#This Row],[Home]],'Special Teams'!$A$1:$B$33,2,FALSE)</f>
        <v>16.03</v>
      </c>
      <c r="M65">
        <f>VLOOKUP(Regular_Season_Table[[#This Row],[Visitor]],'Special Teams'!$A$1:$B$33,2,FALSE)</f>
        <v>18.91</v>
      </c>
    </row>
    <row r="66" spans="1:13" x14ac:dyDescent="0.3">
      <c r="A66" s="8">
        <v>44854</v>
      </c>
      <c r="B66" s="6" t="s">
        <v>15</v>
      </c>
      <c r="C66" s="6">
        <v>4</v>
      </c>
      <c r="D66" s="6" t="s">
        <v>16</v>
      </c>
      <c r="E66" s="6">
        <v>1</v>
      </c>
      <c r="F66" s="6"/>
      <c r="G66" s="6">
        <f t="shared" ref="G66:G129" si="1">E66-C66</f>
        <v>-3</v>
      </c>
      <c r="H66">
        <f>VLOOKUP(Regular_Season_Table[[#This Row],[Home]],Table_0__2[[#All],[Team]:[xGF%]],10,)</f>
        <v>49.75</v>
      </c>
      <c r="I66">
        <f>VLOOKUP(Regular_Season_Table[[#This Row],[Visitor]],Table_0__2[[Team]:[CF%]],10,FALSE)</f>
        <v>54.12</v>
      </c>
      <c r="J66">
        <f>VLOOKUP(Regular_Season_Table[[#This Row],[Home]],Table_0__2[[#All],[Team]:[HDCF%]],36,FALSE)</f>
        <v>50.12</v>
      </c>
      <c r="K66">
        <f>VLOOKUP(Regular_Season_Table[[#This Row],[Visitor]],Table_0__2[[#All],[Team]:[HDCF%]],36,FALSE)</f>
        <v>56.84</v>
      </c>
      <c r="L66">
        <f>VLOOKUP(Regular_Season_Table[[#This Row],[Home]],'Special Teams'!$A$1:$B$33,2,FALSE)</f>
        <v>15.77</v>
      </c>
      <c r="M66">
        <f>VLOOKUP(Regular_Season_Table[[#This Row],[Visitor]],'Special Teams'!$A$1:$B$33,2,FALSE)</f>
        <v>21.88</v>
      </c>
    </row>
    <row r="67" spans="1:13" x14ac:dyDescent="0.3">
      <c r="A67" s="9">
        <v>44854</v>
      </c>
      <c r="B67" s="7" t="s">
        <v>24</v>
      </c>
      <c r="C67" s="7">
        <v>3</v>
      </c>
      <c r="D67" s="7" t="s">
        <v>17</v>
      </c>
      <c r="E67" s="7">
        <v>2</v>
      </c>
      <c r="F67" s="7" t="s">
        <v>36</v>
      </c>
      <c r="G67" s="6">
        <f t="shared" si="1"/>
        <v>-1</v>
      </c>
      <c r="H67">
        <f>VLOOKUP(Regular_Season_Table[[#This Row],[Home]],Table_0__2[[#All],[Team]:[xGF%]],10,)</f>
        <v>49.8</v>
      </c>
      <c r="I67">
        <f>VLOOKUP(Regular_Season_Table[[#This Row],[Visitor]],Table_0__2[[Team]:[CF%]],10,FALSE)</f>
        <v>48.6</v>
      </c>
      <c r="J67">
        <f>VLOOKUP(Regular_Season_Table[[#This Row],[Home]],Table_0__2[[#All],[Team]:[HDCF%]],36,FALSE)</f>
        <v>48.95</v>
      </c>
      <c r="K67">
        <f>VLOOKUP(Regular_Season_Table[[#This Row],[Visitor]],Table_0__2[[#All],[Team]:[HDCF%]],36,FALSE)</f>
        <v>51.47</v>
      </c>
      <c r="L67">
        <f>VLOOKUP(Regular_Season_Table[[#This Row],[Home]],'Special Teams'!$A$1:$B$33,2,FALSE)</f>
        <v>24.08</v>
      </c>
      <c r="M67">
        <f>VLOOKUP(Regular_Season_Table[[#This Row],[Visitor]],'Special Teams'!$A$1:$B$33,2,FALSE)</f>
        <v>18.39</v>
      </c>
    </row>
    <row r="68" spans="1:13" x14ac:dyDescent="0.3">
      <c r="A68" s="8">
        <v>44854</v>
      </c>
      <c r="B68" s="6" t="s">
        <v>12</v>
      </c>
      <c r="C68" s="6">
        <v>2</v>
      </c>
      <c r="D68" s="6" t="s">
        <v>32</v>
      </c>
      <c r="E68" s="6">
        <v>5</v>
      </c>
      <c r="F68" s="6"/>
      <c r="G68" s="6">
        <f t="shared" si="1"/>
        <v>3</v>
      </c>
      <c r="H68">
        <f>VLOOKUP(Regular_Season_Table[[#This Row],[Home]],Table_0__2[[#All],[Team]:[xGF%]],10,)</f>
        <v>51.53</v>
      </c>
      <c r="I68">
        <f>VLOOKUP(Regular_Season_Table[[#This Row],[Visitor]],Table_0__2[[Team]:[CF%]],10,FALSE)</f>
        <v>49.78</v>
      </c>
      <c r="J68">
        <f>VLOOKUP(Regular_Season_Table[[#This Row],[Home]],Table_0__2[[#All],[Team]:[HDCF%]],36,FALSE)</f>
        <v>51.95</v>
      </c>
      <c r="K68">
        <f>VLOOKUP(Regular_Season_Table[[#This Row],[Visitor]],Table_0__2[[#All],[Team]:[HDCF%]],36,FALSE)</f>
        <v>49.68</v>
      </c>
      <c r="L68">
        <f>VLOOKUP(Regular_Season_Table[[#This Row],[Home]],'Special Teams'!$A$1:$B$33,2,FALSE)</f>
        <v>23.53</v>
      </c>
      <c r="M68">
        <f>VLOOKUP(Regular_Season_Table[[#This Row],[Visitor]],'Special Teams'!$A$1:$B$33,2,FALSE)</f>
        <v>21.22</v>
      </c>
    </row>
    <row r="69" spans="1:13" x14ac:dyDescent="0.3">
      <c r="A69" s="9">
        <v>44854</v>
      </c>
      <c r="B69" s="7" t="s">
        <v>29</v>
      </c>
      <c r="C69" s="7">
        <v>1</v>
      </c>
      <c r="D69" s="7" t="s">
        <v>3</v>
      </c>
      <c r="E69" s="7">
        <v>6</v>
      </c>
      <c r="F69" s="7"/>
      <c r="G69" s="6">
        <f t="shared" si="1"/>
        <v>5</v>
      </c>
      <c r="H69">
        <f>VLOOKUP(Regular_Season_Table[[#This Row],[Home]],Table_0__2[[#All],[Team]:[xGF%]],10,)</f>
        <v>52.14</v>
      </c>
      <c r="I69">
        <f>VLOOKUP(Regular_Season_Table[[#This Row],[Visitor]],Table_0__2[[Team]:[CF%]],10,FALSE)</f>
        <v>52.33</v>
      </c>
      <c r="J69">
        <f>VLOOKUP(Regular_Season_Table[[#This Row],[Home]],Table_0__2[[#All],[Team]:[HDCF%]],36,FALSE)</f>
        <v>53.78</v>
      </c>
      <c r="K69">
        <f>VLOOKUP(Regular_Season_Table[[#This Row],[Visitor]],Table_0__2[[#All],[Team]:[HDCF%]],36,FALSE)</f>
        <v>52.36</v>
      </c>
      <c r="L69">
        <f>VLOOKUP(Regular_Season_Table[[#This Row],[Home]],'Special Teams'!$A$1:$B$33,2,FALSE)</f>
        <v>21.72</v>
      </c>
      <c r="M69">
        <f>VLOOKUP(Regular_Season_Table[[#This Row],[Visitor]],'Special Teams'!$A$1:$B$33,2,FALSE)</f>
        <v>25.28</v>
      </c>
    </row>
    <row r="70" spans="1:13" x14ac:dyDescent="0.3">
      <c r="A70" s="8">
        <v>44854</v>
      </c>
      <c r="B70" s="6" t="s">
        <v>30</v>
      </c>
      <c r="C70" s="6">
        <v>2</v>
      </c>
      <c r="D70" s="6" t="s">
        <v>5</v>
      </c>
      <c r="E70" s="6">
        <v>3</v>
      </c>
      <c r="F70" s="6" t="s">
        <v>36</v>
      </c>
      <c r="G70" s="6">
        <f t="shared" si="1"/>
        <v>1</v>
      </c>
      <c r="H70">
        <f>VLOOKUP(Regular_Season_Table[[#This Row],[Home]],Table_0__2[[#All],[Team]:[xGF%]],10,)</f>
        <v>51.07</v>
      </c>
      <c r="I70">
        <f>VLOOKUP(Regular_Season_Table[[#This Row],[Visitor]],Table_0__2[[Team]:[CF%]],10,FALSE)</f>
        <v>51.67</v>
      </c>
      <c r="J70">
        <f>VLOOKUP(Regular_Season_Table[[#This Row],[Home]],Table_0__2[[#All],[Team]:[HDCF%]],36,FALSE)</f>
        <v>54.37</v>
      </c>
      <c r="K70">
        <f>VLOOKUP(Regular_Season_Table[[#This Row],[Visitor]],Table_0__2[[#All],[Team]:[HDCF%]],36,FALSE)</f>
        <v>53.75</v>
      </c>
      <c r="L70">
        <f>VLOOKUP(Regular_Season_Table[[#This Row],[Home]],'Special Teams'!$A$1:$B$33,2,FALSE)</f>
        <v>26.02</v>
      </c>
      <c r="M70">
        <f>VLOOKUP(Regular_Season_Table[[#This Row],[Visitor]],'Special Teams'!$A$1:$B$33,2,FALSE)</f>
        <v>25</v>
      </c>
    </row>
    <row r="71" spans="1:13" x14ac:dyDescent="0.3">
      <c r="A71" s="9">
        <v>44854</v>
      </c>
      <c r="B71" s="7" t="s">
        <v>23</v>
      </c>
      <c r="C71" s="7">
        <v>2</v>
      </c>
      <c r="D71" s="7" t="s">
        <v>27</v>
      </c>
      <c r="E71" s="7">
        <v>5</v>
      </c>
      <c r="F71" s="7"/>
      <c r="G71" s="6">
        <f t="shared" si="1"/>
        <v>3</v>
      </c>
      <c r="H71">
        <f>VLOOKUP(Regular_Season_Table[[#This Row],[Home]],Table_0__2[[#All],[Team]:[xGF%]],10,)</f>
        <v>48.15</v>
      </c>
      <c r="I71">
        <f>VLOOKUP(Regular_Season_Table[[#This Row],[Visitor]],Table_0__2[[Team]:[CF%]],10,FALSE)</f>
        <v>51.57</v>
      </c>
      <c r="J71">
        <f>VLOOKUP(Regular_Season_Table[[#This Row],[Home]],Table_0__2[[#All],[Team]:[HDCF%]],36,FALSE)</f>
        <v>53.11</v>
      </c>
      <c r="K71">
        <f>VLOOKUP(Regular_Season_Table[[#This Row],[Visitor]],Table_0__2[[#All],[Team]:[HDCF%]],36,FALSE)</f>
        <v>52.55</v>
      </c>
      <c r="L71">
        <f>VLOOKUP(Regular_Season_Table[[#This Row],[Home]],'Special Teams'!$A$1:$B$33,2,FALSE)</f>
        <v>20.29</v>
      </c>
      <c r="M71">
        <f>VLOOKUP(Regular_Season_Table[[#This Row],[Visitor]],'Special Teams'!$A$1:$B$33,2,FALSE)</f>
        <v>19.260000000000002</v>
      </c>
    </row>
    <row r="72" spans="1:13" x14ac:dyDescent="0.3">
      <c r="A72" s="8">
        <v>44855</v>
      </c>
      <c r="B72" s="6" t="s">
        <v>19</v>
      </c>
      <c r="C72" s="6">
        <v>3</v>
      </c>
      <c r="D72" s="6" t="s">
        <v>6</v>
      </c>
      <c r="E72" s="6">
        <v>4</v>
      </c>
      <c r="F72" s="6" t="s">
        <v>36</v>
      </c>
      <c r="G72" s="6">
        <f t="shared" si="1"/>
        <v>1</v>
      </c>
      <c r="H72">
        <f>VLOOKUP(Regular_Season_Table[[#This Row],[Home]],Table_0__2[[#All],[Team]:[xGF%]],10,)</f>
        <v>43.9</v>
      </c>
      <c r="I72">
        <f>VLOOKUP(Regular_Season_Table[[#This Row],[Visitor]],Table_0__2[[Team]:[CF%]],10,FALSE)</f>
        <v>46.03</v>
      </c>
      <c r="J72">
        <f>VLOOKUP(Regular_Season_Table[[#This Row],[Home]],Table_0__2[[#All],[Team]:[HDCF%]],36,FALSE)</f>
        <v>41.35</v>
      </c>
      <c r="K72">
        <f>VLOOKUP(Regular_Season_Table[[#This Row],[Visitor]],Table_0__2[[#All],[Team]:[HDCF%]],36,FALSE)</f>
        <v>44.13</v>
      </c>
      <c r="L72">
        <f>VLOOKUP(Regular_Season_Table[[#This Row],[Home]],'Special Teams'!$A$1:$B$33,2,FALSE)</f>
        <v>16.38</v>
      </c>
      <c r="M72">
        <f>VLOOKUP(Regular_Season_Table[[#This Row],[Visitor]],'Special Teams'!$A$1:$B$33,2,FALSE)</f>
        <v>21.11</v>
      </c>
    </row>
    <row r="73" spans="1:13" x14ac:dyDescent="0.3">
      <c r="A73" s="9">
        <v>44855</v>
      </c>
      <c r="B73" s="7" t="s">
        <v>34</v>
      </c>
      <c r="C73" s="7">
        <v>3</v>
      </c>
      <c r="D73" s="7" t="s">
        <v>11</v>
      </c>
      <c r="E73" s="7">
        <v>2</v>
      </c>
      <c r="F73" s="7"/>
      <c r="G73" s="6">
        <f t="shared" si="1"/>
        <v>-1</v>
      </c>
      <c r="H73">
        <f>VLOOKUP(Regular_Season_Table[[#This Row],[Home]],Table_0__2[[#All],[Team]:[xGF%]],10,)</f>
        <v>52.19</v>
      </c>
      <c r="I73">
        <f>VLOOKUP(Regular_Season_Table[[#This Row],[Visitor]],Table_0__2[[Team]:[CF%]],10,FALSE)</f>
        <v>52.75</v>
      </c>
      <c r="J73">
        <f>VLOOKUP(Regular_Season_Table[[#This Row],[Home]],Table_0__2[[#All],[Team]:[HDCF%]],36,FALSE)</f>
        <v>49.77</v>
      </c>
      <c r="K73">
        <f>VLOOKUP(Regular_Season_Table[[#This Row],[Visitor]],Table_0__2[[#All],[Team]:[HDCF%]],36,FALSE)</f>
        <v>49.47</v>
      </c>
      <c r="L73">
        <f>VLOOKUP(Regular_Season_Table[[#This Row],[Home]],'Special Teams'!$A$1:$B$33,2,FALSE)</f>
        <v>24.52</v>
      </c>
      <c r="M73">
        <f>VLOOKUP(Regular_Season_Table[[#This Row],[Visitor]],'Special Teams'!$A$1:$B$33,2,FALSE)</f>
        <v>19.75</v>
      </c>
    </row>
    <row r="74" spans="1:13" x14ac:dyDescent="0.3">
      <c r="A74" s="8">
        <v>44855</v>
      </c>
      <c r="B74" s="6" t="s">
        <v>7</v>
      </c>
      <c r="C74" s="6">
        <v>3</v>
      </c>
      <c r="D74" s="6" t="s">
        <v>31</v>
      </c>
      <c r="E74" s="6">
        <v>2</v>
      </c>
      <c r="F74" s="6" t="s">
        <v>36</v>
      </c>
      <c r="G74" s="6">
        <f t="shared" si="1"/>
        <v>-1</v>
      </c>
      <c r="H74">
        <f>VLOOKUP(Regular_Season_Table[[#This Row],[Home]],Table_0__2[[#All],[Team]:[xGF%]],10,)</f>
        <v>54.33</v>
      </c>
      <c r="I74">
        <f>VLOOKUP(Regular_Season_Table[[#This Row],[Visitor]],Table_0__2[[Team]:[CF%]],10,FALSE)</f>
        <v>51.45</v>
      </c>
      <c r="J74">
        <f>VLOOKUP(Regular_Season_Table[[#This Row],[Home]],Table_0__2[[#All],[Team]:[HDCF%]],36,FALSE)</f>
        <v>53.72</v>
      </c>
      <c r="K74">
        <f>VLOOKUP(Regular_Season_Table[[#This Row],[Visitor]],Table_0__2[[#All],[Team]:[HDCF%]],36,FALSE)</f>
        <v>53.01</v>
      </c>
      <c r="L74">
        <f>VLOOKUP(Regular_Season_Table[[#This Row],[Home]],'Special Teams'!$A$1:$B$33,2,FALSE)</f>
        <v>22.83</v>
      </c>
      <c r="M74">
        <f>VLOOKUP(Regular_Season_Table[[#This Row],[Visitor]],'Special Teams'!$A$1:$B$33,2,FALSE)</f>
        <v>25.36</v>
      </c>
    </row>
    <row r="75" spans="1:13" x14ac:dyDescent="0.3">
      <c r="A75" s="9">
        <v>44856</v>
      </c>
      <c r="B75" s="7" t="s">
        <v>28</v>
      </c>
      <c r="C75" s="7">
        <v>3</v>
      </c>
      <c r="D75" s="7" t="s">
        <v>14</v>
      </c>
      <c r="E75" s="7">
        <v>4</v>
      </c>
      <c r="F75" s="7" t="s">
        <v>36</v>
      </c>
      <c r="G75" s="6">
        <f t="shared" si="1"/>
        <v>1</v>
      </c>
      <c r="H75">
        <f>VLOOKUP(Regular_Season_Table[[#This Row],[Home]],Table_0__2[[#All],[Team]:[xGF%]],10,)</f>
        <v>51.19</v>
      </c>
      <c r="I75">
        <f>VLOOKUP(Regular_Season_Table[[#This Row],[Visitor]],Table_0__2[[Team]:[CF%]],10,FALSE)</f>
        <v>49.47</v>
      </c>
      <c r="J75">
        <f>VLOOKUP(Regular_Season_Table[[#This Row],[Home]],Table_0__2[[#All],[Team]:[HDCF%]],36,FALSE)</f>
        <v>54.03</v>
      </c>
      <c r="K75">
        <f>VLOOKUP(Regular_Season_Table[[#This Row],[Visitor]],Table_0__2[[#All],[Team]:[HDCF%]],36,FALSE)</f>
        <v>51.15</v>
      </c>
      <c r="L75">
        <f>VLOOKUP(Regular_Season_Table[[#This Row],[Home]],'Special Teams'!$A$1:$B$33,2,FALSE)</f>
        <v>22.22</v>
      </c>
      <c r="M75">
        <f>VLOOKUP(Regular_Season_Table[[#This Row],[Visitor]],'Special Teams'!$A$1:$B$33,2,FALSE)</f>
        <v>21.43</v>
      </c>
    </row>
    <row r="76" spans="1:13" x14ac:dyDescent="0.3">
      <c r="A76" s="8">
        <v>44856</v>
      </c>
      <c r="B76" s="6" t="s">
        <v>3</v>
      </c>
      <c r="C76" s="6">
        <v>6</v>
      </c>
      <c r="D76" s="6" t="s">
        <v>20</v>
      </c>
      <c r="E76" s="6">
        <v>3</v>
      </c>
      <c r="F76" s="6"/>
      <c r="G76" s="6">
        <f t="shared" si="1"/>
        <v>-3</v>
      </c>
      <c r="H76">
        <f>VLOOKUP(Regular_Season_Table[[#This Row],[Home]],Table_0__2[[#All],[Team]:[xGF%]],10,)</f>
        <v>44.92</v>
      </c>
      <c r="I76">
        <f>VLOOKUP(Regular_Season_Table[[#This Row],[Visitor]],Table_0__2[[Team]:[CF%]],10,FALSE)</f>
        <v>52.14</v>
      </c>
      <c r="J76">
        <f>VLOOKUP(Regular_Season_Table[[#This Row],[Home]],Table_0__2[[#All],[Team]:[HDCF%]],36,FALSE)</f>
        <v>43.43</v>
      </c>
      <c r="K76">
        <f>VLOOKUP(Regular_Season_Table[[#This Row],[Visitor]],Table_0__2[[#All],[Team]:[HDCF%]],36,FALSE)</f>
        <v>53.78</v>
      </c>
      <c r="L76">
        <f>VLOOKUP(Regular_Season_Table[[#This Row],[Home]],'Special Teams'!$A$1:$B$33,2,FALSE)</f>
        <v>18.3</v>
      </c>
      <c r="M76">
        <f>VLOOKUP(Regular_Season_Table[[#This Row],[Visitor]],'Special Teams'!$A$1:$B$33,2,FALSE)</f>
        <v>21.72</v>
      </c>
    </row>
    <row r="77" spans="1:13" x14ac:dyDescent="0.3">
      <c r="A77" s="9">
        <v>44856</v>
      </c>
      <c r="B77" s="7" t="s">
        <v>18</v>
      </c>
      <c r="C77" s="7">
        <v>2</v>
      </c>
      <c r="D77" s="7" t="s">
        <v>22</v>
      </c>
      <c r="E77" s="7">
        <v>3</v>
      </c>
      <c r="F77" s="7" t="s">
        <v>36</v>
      </c>
      <c r="G77" s="6">
        <f t="shared" si="1"/>
        <v>1</v>
      </c>
      <c r="H77">
        <f>VLOOKUP(Regular_Season_Table[[#This Row],[Home]],Table_0__2[[#All],[Team]:[xGF%]],10,)</f>
        <v>57.39</v>
      </c>
      <c r="I77">
        <f>VLOOKUP(Regular_Season_Table[[#This Row],[Visitor]],Table_0__2[[Team]:[CF%]],10,FALSE)</f>
        <v>60.38</v>
      </c>
      <c r="J77">
        <f>VLOOKUP(Regular_Season_Table[[#This Row],[Home]],Table_0__2[[#All],[Team]:[HDCF%]],36,FALSE)</f>
        <v>53.64</v>
      </c>
      <c r="K77">
        <f>VLOOKUP(Regular_Season_Table[[#This Row],[Visitor]],Table_0__2[[#All],[Team]:[HDCF%]],36,FALSE)</f>
        <v>59.07</v>
      </c>
      <c r="L77">
        <f>VLOOKUP(Regular_Season_Table[[#This Row],[Home]],'Special Teams'!$A$1:$B$33,2,FALSE)</f>
        <v>19.84</v>
      </c>
      <c r="M77">
        <f>VLOOKUP(Regular_Season_Table[[#This Row],[Visitor]],'Special Teams'!$A$1:$B$33,2,FALSE)</f>
        <v>19.760000000000002</v>
      </c>
    </row>
    <row r="78" spans="1:13" x14ac:dyDescent="0.3">
      <c r="A78" s="8">
        <v>44856</v>
      </c>
      <c r="B78" s="6" t="s">
        <v>10</v>
      </c>
      <c r="C78" s="6">
        <v>2</v>
      </c>
      <c r="D78" s="6" t="s">
        <v>9</v>
      </c>
      <c r="E78" s="6">
        <v>0</v>
      </c>
      <c r="F78" s="6"/>
      <c r="G78" s="6">
        <f t="shared" si="1"/>
        <v>-2</v>
      </c>
      <c r="H78">
        <f>VLOOKUP(Regular_Season_Table[[#This Row],[Home]],Table_0__2[[#All],[Team]:[xGF%]],10,)</f>
        <v>52.27</v>
      </c>
      <c r="I78">
        <f>VLOOKUP(Regular_Season_Table[[#This Row],[Visitor]],Table_0__2[[Team]:[CF%]],10,FALSE)</f>
        <v>45.87</v>
      </c>
      <c r="J78">
        <f>VLOOKUP(Regular_Season_Table[[#This Row],[Home]],Table_0__2[[#All],[Team]:[HDCF%]],36,FALSE)</f>
        <v>56.4</v>
      </c>
      <c r="K78">
        <f>VLOOKUP(Regular_Season_Table[[#This Row],[Visitor]],Table_0__2[[#All],[Team]:[HDCF%]],36,FALSE)</f>
        <v>44.51</v>
      </c>
      <c r="L78">
        <f>VLOOKUP(Regular_Season_Table[[#This Row],[Home]],'Special Teams'!$A$1:$B$33,2,FALSE)</f>
        <v>32.36</v>
      </c>
      <c r="M78">
        <f>VLOOKUP(Regular_Season_Table[[#This Row],[Visitor]],'Special Teams'!$A$1:$B$33,2,FALSE)</f>
        <v>19.329999999999998</v>
      </c>
    </row>
    <row r="79" spans="1:13" x14ac:dyDescent="0.3">
      <c r="A79" s="9">
        <v>44856</v>
      </c>
      <c r="B79" s="7" t="s">
        <v>30</v>
      </c>
      <c r="C79" s="7">
        <v>5</v>
      </c>
      <c r="D79" s="7" t="s">
        <v>33</v>
      </c>
      <c r="E79" s="7">
        <v>2</v>
      </c>
      <c r="F79" s="7"/>
      <c r="G79" s="6">
        <f t="shared" si="1"/>
        <v>-3</v>
      </c>
      <c r="H79">
        <f>VLOOKUP(Regular_Season_Table[[#This Row],[Home]],Table_0__2[[#All],[Team]:[xGF%]],10,)</f>
        <v>45.51</v>
      </c>
      <c r="I79">
        <f>VLOOKUP(Regular_Season_Table[[#This Row],[Visitor]],Table_0__2[[Team]:[CF%]],10,FALSE)</f>
        <v>51.67</v>
      </c>
      <c r="J79">
        <f>VLOOKUP(Regular_Season_Table[[#This Row],[Home]],Table_0__2[[#All],[Team]:[HDCF%]],36,FALSE)</f>
        <v>42.22</v>
      </c>
      <c r="K79">
        <f>VLOOKUP(Regular_Season_Table[[#This Row],[Visitor]],Table_0__2[[#All],[Team]:[HDCF%]],36,FALSE)</f>
        <v>53.75</v>
      </c>
      <c r="L79">
        <f>VLOOKUP(Regular_Season_Table[[#This Row],[Home]],'Special Teams'!$A$1:$B$33,2,FALSE)</f>
        <v>16.03</v>
      </c>
      <c r="M79">
        <f>VLOOKUP(Regular_Season_Table[[#This Row],[Visitor]],'Special Teams'!$A$1:$B$33,2,FALSE)</f>
        <v>25</v>
      </c>
    </row>
    <row r="80" spans="1:13" x14ac:dyDescent="0.3">
      <c r="A80" s="8">
        <v>44856</v>
      </c>
      <c r="B80" s="6" t="s">
        <v>24</v>
      </c>
      <c r="C80" s="6">
        <v>1</v>
      </c>
      <c r="D80" s="6" t="s">
        <v>15</v>
      </c>
      <c r="E80" s="6">
        <v>2</v>
      </c>
      <c r="F80" s="6"/>
      <c r="G80" s="6">
        <f t="shared" si="1"/>
        <v>1</v>
      </c>
      <c r="H80">
        <f>VLOOKUP(Regular_Season_Table[[#This Row],[Home]],Table_0__2[[#All],[Team]:[xGF%]],10,)</f>
        <v>54.12</v>
      </c>
      <c r="I80">
        <f>VLOOKUP(Regular_Season_Table[[#This Row],[Visitor]],Table_0__2[[Team]:[CF%]],10,FALSE)</f>
        <v>48.6</v>
      </c>
      <c r="J80">
        <f>VLOOKUP(Regular_Season_Table[[#This Row],[Home]],Table_0__2[[#All],[Team]:[HDCF%]],36,FALSE)</f>
        <v>56.84</v>
      </c>
      <c r="K80">
        <f>VLOOKUP(Regular_Season_Table[[#This Row],[Visitor]],Table_0__2[[#All],[Team]:[HDCF%]],36,FALSE)</f>
        <v>51.47</v>
      </c>
      <c r="L80">
        <f>VLOOKUP(Regular_Season_Table[[#This Row],[Home]],'Special Teams'!$A$1:$B$33,2,FALSE)</f>
        <v>21.88</v>
      </c>
      <c r="M80">
        <f>VLOOKUP(Regular_Season_Table[[#This Row],[Visitor]],'Special Teams'!$A$1:$B$33,2,FALSE)</f>
        <v>18.39</v>
      </c>
    </row>
    <row r="81" spans="1:13" x14ac:dyDescent="0.3">
      <c r="A81" s="9">
        <v>44856</v>
      </c>
      <c r="B81" s="7" t="s">
        <v>4</v>
      </c>
      <c r="C81" s="7">
        <v>3</v>
      </c>
      <c r="D81" s="7" t="s">
        <v>21</v>
      </c>
      <c r="E81" s="7">
        <v>1</v>
      </c>
      <c r="F81" s="7"/>
      <c r="G81" s="6">
        <f t="shared" si="1"/>
        <v>-2</v>
      </c>
      <c r="H81">
        <f>VLOOKUP(Regular_Season_Table[[#This Row],[Home]],Table_0__2[[#All],[Team]:[xGF%]],10,)</f>
        <v>47.41</v>
      </c>
      <c r="I81">
        <f>VLOOKUP(Regular_Season_Table[[#This Row],[Visitor]],Table_0__2[[Team]:[CF%]],10,FALSE)</f>
        <v>47.4</v>
      </c>
      <c r="J81">
        <f>VLOOKUP(Regular_Season_Table[[#This Row],[Home]],Table_0__2[[#All],[Team]:[HDCF%]],36,FALSE)</f>
        <v>48</v>
      </c>
      <c r="K81">
        <f>VLOOKUP(Regular_Season_Table[[#This Row],[Visitor]],Table_0__2[[#All],[Team]:[HDCF%]],36,FALSE)</f>
        <v>47.69</v>
      </c>
      <c r="L81">
        <f>VLOOKUP(Regular_Season_Table[[#This Row],[Home]],'Special Teams'!$A$1:$B$33,2,FALSE)</f>
        <v>17.600000000000001</v>
      </c>
      <c r="M81">
        <f>VLOOKUP(Regular_Season_Table[[#This Row],[Visitor]],'Special Teams'!$A$1:$B$33,2,FALSE)</f>
        <v>15.56</v>
      </c>
    </row>
    <row r="82" spans="1:13" x14ac:dyDescent="0.3">
      <c r="A82" s="8">
        <v>44856</v>
      </c>
      <c r="B82" s="6" t="s">
        <v>25</v>
      </c>
      <c r="C82" s="6">
        <v>2</v>
      </c>
      <c r="D82" s="6" t="s">
        <v>32</v>
      </c>
      <c r="E82" s="6">
        <v>6</v>
      </c>
      <c r="F82" s="6"/>
      <c r="G82" s="6">
        <f t="shared" si="1"/>
        <v>4</v>
      </c>
      <c r="H82">
        <f>VLOOKUP(Regular_Season_Table[[#This Row],[Home]],Table_0__2[[#All],[Team]:[xGF%]],10,)</f>
        <v>51.53</v>
      </c>
      <c r="I82">
        <f>VLOOKUP(Regular_Season_Table[[#This Row],[Visitor]],Table_0__2[[Team]:[CF%]],10,FALSE)</f>
        <v>45.13</v>
      </c>
      <c r="J82">
        <f>VLOOKUP(Regular_Season_Table[[#This Row],[Home]],Table_0__2[[#All],[Team]:[HDCF%]],36,FALSE)</f>
        <v>51.95</v>
      </c>
      <c r="K82">
        <f>VLOOKUP(Regular_Season_Table[[#This Row],[Visitor]],Table_0__2[[#All],[Team]:[HDCF%]],36,FALSE)</f>
        <v>43.9</v>
      </c>
      <c r="L82">
        <f>VLOOKUP(Regular_Season_Table[[#This Row],[Home]],'Special Teams'!$A$1:$B$33,2,FALSE)</f>
        <v>23.53</v>
      </c>
      <c r="M82">
        <f>VLOOKUP(Regular_Season_Table[[#This Row],[Visitor]],'Special Teams'!$A$1:$B$33,2,FALSE)</f>
        <v>18.91</v>
      </c>
    </row>
    <row r="83" spans="1:13" x14ac:dyDescent="0.3">
      <c r="A83" s="9">
        <v>44856</v>
      </c>
      <c r="B83" s="7" t="s">
        <v>16</v>
      </c>
      <c r="C83" s="7">
        <v>3</v>
      </c>
      <c r="D83" s="7" t="s">
        <v>7</v>
      </c>
      <c r="E83" s="7">
        <v>5</v>
      </c>
      <c r="F83" s="7"/>
      <c r="G83" s="6">
        <f t="shared" si="1"/>
        <v>2</v>
      </c>
      <c r="H83">
        <f>VLOOKUP(Regular_Season_Table[[#This Row],[Home]],Table_0__2[[#All],[Team]:[xGF%]],10,)</f>
        <v>51.45</v>
      </c>
      <c r="I83">
        <f>VLOOKUP(Regular_Season_Table[[#This Row],[Visitor]],Table_0__2[[Team]:[CF%]],10,FALSE)</f>
        <v>49.75</v>
      </c>
      <c r="J83">
        <f>VLOOKUP(Regular_Season_Table[[#This Row],[Home]],Table_0__2[[#All],[Team]:[HDCF%]],36,FALSE)</f>
        <v>53.01</v>
      </c>
      <c r="K83">
        <f>VLOOKUP(Regular_Season_Table[[#This Row],[Visitor]],Table_0__2[[#All],[Team]:[HDCF%]],36,FALSE)</f>
        <v>50.12</v>
      </c>
      <c r="L83">
        <f>VLOOKUP(Regular_Season_Table[[#This Row],[Home]],'Special Teams'!$A$1:$B$33,2,FALSE)</f>
        <v>25.36</v>
      </c>
      <c r="M83">
        <f>VLOOKUP(Regular_Season_Table[[#This Row],[Visitor]],'Special Teams'!$A$1:$B$33,2,FALSE)</f>
        <v>15.77</v>
      </c>
    </row>
    <row r="84" spans="1:13" x14ac:dyDescent="0.3">
      <c r="A84" s="8">
        <v>44856</v>
      </c>
      <c r="B84" s="6" t="s">
        <v>13</v>
      </c>
      <c r="C84" s="6">
        <v>5</v>
      </c>
      <c r="D84" s="6" t="s">
        <v>8</v>
      </c>
      <c r="E84" s="6">
        <v>1</v>
      </c>
      <c r="F84" s="6"/>
      <c r="G84" s="6">
        <f t="shared" si="1"/>
        <v>-4</v>
      </c>
      <c r="H84">
        <f>VLOOKUP(Regular_Season_Table[[#This Row],[Home]],Table_0__2[[#All],[Team]:[xGF%]],10,)</f>
        <v>47.62</v>
      </c>
      <c r="I84">
        <f>VLOOKUP(Regular_Season_Table[[#This Row],[Visitor]],Table_0__2[[Team]:[CF%]],10,FALSE)</f>
        <v>51.36</v>
      </c>
      <c r="J84">
        <f>VLOOKUP(Regular_Season_Table[[#This Row],[Home]],Table_0__2[[#All],[Team]:[HDCF%]],36,FALSE)</f>
        <v>47.61</v>
      </c>
      <c r="K84">
        <f>VLOOKUP(Regular_Season_Table[[#This Row],[Visitor]],Table_0__2[[#All],[Team]:[HDCF%]],36,FALSE)</f>
        <v>47.31</v>
      </c>
      <c r="L84">
        <f>VLOOKUP(Regular_Season_Table[[#This Row],[Home]],'Special Teams'!$A$1:$B$33,2,FALSE)</f>
        <v>22.71</v>
      </c>
      <c r="M84">
        <f>VLOOKUP(Regular_Season_Table[[#This Row],[Visitor]],'Special Teams'!$A$1:$B$33,2,FALSE)</f>
        <v>23.42</v>
      </c>
    </row>
    <row r="85" spans="1:13" x14ac:dyDescent="0.3">
      <c r="A85" s="9">
        <v>44856</v>
      </c>
      <c r="B85" s="7" t="s">
        <v>11</v>
      </c>
      <c r="C85" s="7">
        <v>3</v>
      </c>
      <c r="D85" s="7" t="s">
        <v>27</v>
      </c>
      <c r="E85" s="7">
        <v>2</v>
      </c>
      <c r="F85" s="7"/>
      <c r="G85" s="6">
        <f t="shared" si="1"/>
        <v>-1</v>
      </c>
      <c r="H85">
        <f>VLOOKUP(Regular_Season_Table[[#This Row],[Home]],Table_0__2[[#All],[Team]:[xGF%]],10,)</f>
        <v>48.15</v>
      </c>
      <c r="I85">
        <f>VLOOKUP(Regular_Season_Table[[#This Row],[Visitor]],Table_0__2[[Team]:[CF%]],10,FALSE)</f>
        <v>52.19</v>
      </c>
      <c r="J85">
        <f>VLOOKUP(Regular_Season_Table[[#This Row],[Home]],Table_0__2[[#All],[Team]:[HDCF%]],36,FALSE)</f>
        <v>53.11</v>
      </c>
      <c r="K85">
        <f>VLOOKUP(Regular_Season_Table[[#This Row],[Visitor]],Table_0__2[[#All],[Team]:[HDCF%]],36,FALSE)</f>
        <v>49.77</v>
      </c>
      <c r="L85">
        <f>VLOOKUP(Regular_Season_Table[[#This Row],[Home]],'Special Teams'!$A$1:$B$33,2,FALSE)</f>
        <v>20.29</v>
      </c>
      <c r="M85">
        <f>VLOOKUP(Regular_Season_Table[[#This Row],[Visitor]],'Special Teams'!$A$1:$B$33,2,FALSE)</f>
        <v>24.52</v>
      </c>
    </row>
    <row r="86" spans="1:13" x14ac:dyDescent="0.3">
      <c r="A86" s="8">
        <v>44856</v>
      </c>
      <c r="B86" s="6" t="s">
        <v>5</v>
      </c>
      <c r="C86" s="6">
        <v>4</v>
      </c>
      <c r="D86" s="6" t="s">
        <v>23</v>
      </c>
      <c r="E86" s="6">
        <v>1</v>
      </c>
      <c r="F86" s="6"/>
      <c r="G86" s="6">
        <f t="shared" si="1"/>
        <v>-3</v>
      </c>
      <c r="H86">
        <f>VLOOKUP(Regular_Season_Table[[#This Row],[Home]],Table_0__2[[#All],[Team]:[xGF%]],10,)</f>
        <v>51.57</v>
      </c>
      <c r="I86">
        <f>VLOOKUP(Regular_Season_Table[[#This Row],[Visitor]],Table_0__2[[Team]:[CF%]],10,FALSE)</f>
        <v>51.07</v>
      </c>
      <c r="J86">
        <f>VLOOKUP(Regular_Season_Table[[#This Row],[Home]],Table_0__2[[#All],[Team]:[HDCF%]],36,FALSE)</f>
        <v>52.55</v>
      </c>
      <c r="K86">
        <f>VLOOKUP(Regular_Season_Table[[#This Row],[Visitor]],Table_0__2[[#All],[Team]:[HDCF%]],36,FALSE)</f>
        <v>54.37</v>
      </c>
      <c r="L86">
        <f>VLOOKUP(Regular_Season_Table[[#This Row],[Home]],'Special Teams'!$A$1:$B$33,2,FALSE)</f>
        <v>19.260000000000002</v>
      </c>
      <c r="M86">
        <f>VLOOKUP(Regular_Season_Table[[#This Row],[Visitor]],'Special Teams'!$A$1:$B$33,2,FALSE)</f>
        <v>26.02</v>
      </c>
    </row>
    <row r="87" spans="1:13" x14ac:dyDescent="0.3">
      <c r="A87" s="9">
        <v>44856</v>
      </c>
      <c r="B87" s="7" t="s">
        <v>29</v>
      </c>
      <c r="C87" s="7">
        <v>3</v>
      </c>
      <c r="D87" s="7" t="s">
        <v>12</v>
      </c>
      <c r="E87" s="7">
        <v>4</v>
      </c>
      <c r="F87" s="7"/>
      <c r="G87" s="6">
        <f t="shared" si="1"/>
        <v>1</v>
      </c>
      <c r="H87">
        <f>VLOOKUP(Regular_Season_Table[[#This Row],[Home]],Table_0__2[[#All],[Team]:[xGF%]],10,)</f>
        <v>49.78</v>
      </c>
      <c r="I87">
        <f>VLOOKUP(Regular_Season_Table[[#This Row],[Visitor]],Table_0__2[[Team]:[CF%]],10,FALSE)</f>
        <v>52.33</v>
      </c>
      <c r="J87">
        <f>VLOOKUP(Regular_Season_Table[[#This Row],[Home]],Table_0__2[[#All],[Team]:[HDCF%]],36,FALSE)</f>
        <v>49.68</v>
      </c>
      <c r="K87">
        <f>VLOOKUP(Regular_Season_Table[[#This Row],[Visitor]],Table_0__2[[#All],[Team]:[HDCF%]],36,FALSE)</f>
        <v>52.36</v>
      </c>
      <c r="L87">
        <f>VLOOKUP(Regular_Season_Table[[#This Row],[Home]],'Special Teams'!$A$1:$B$33,2,FALSE)</f>
        <v>21.22</v>
      </c>
      <c r="M87">
        <f>VLOOKUP(Regular_Season_Table[[#This Row],[Visitor]],'Special Teams'!$A$1:$B$33,2,FALSE)</f>
        <v>25.28</v>
      </c>
    </row>
    <row r="88" spans="1:13" x14ac:dyDescent="0.3">
      <c r="A88" s="8">
        <v>44857</v>
      </c>
      <c r="B88" s="6" t="s">
        <v>34</v>
      </c>
      <c r="C88" s="6">
        <v>4</v>
      </c>
      <c r="D88" s="6" t="s">
        <v>6</v>
      </c>
      <c r="E88" s="6">
        <v>5</v>
      </c>
      <c r="F88" s="6"/>
      <c r="G88" s="6">
        <f t="shared" si="1"/>
        <v>1</v>
      </c>
      <c r="H88">
        <f>VLOOKUP(Regular_Season_Table[[#This Row],[Home]],Table_0__2[[#All],[Team]:[xGF%]],10,)</f>
        <v>43.9</v>
      </c>
      <c r="I88">
        <f>VLOOKUP(Regular_Season_Table[[#This Row],[Visitor]],Table_0__2[[Team]:[CF%]],10,FALSE)</f>
        <v>52.75</v>
      </c>
      <c r="J88">
        <f>VLOOKUP(Regular_Season_Table[[#This Row],[Home]],Table_0__2[[#All],[Team]:[HDCF%]],36,FALSE)</f>
        <v>41.35</v>
      </c>
      <c r="K88">
        <f>VLOOKUP(Regular_Season_Table[[#This Row],[Visitor]],Table_0__2[[#All],[Team]:[HDCF%]],36,FALSE)</f>
        <v>49.47</v>
      </c>
      <c r="L88">
        <f>VLOOKUP(Regular_Season_Table[[#This Row],[Home]],'Special Teams'!$A$1:$B$33,2,FALSE)</f>
        <v>16.38</v>
      </c>
      <c r="M88">
        <f>VLOOKUP(Regular_Season_Table[[#This Row],[Visitor]],'Special Teams'!$A$1:$B$33,2,FALSE)</f>
        <v>19.75</v>
      </c>
    </row>
    <row r="89" spans="1:13" x14ac:dyDescent="0.3">
      <c r="A89" s="9">
        <v>44857</v>
      </c>
      <c r="B89" s="7" t="s">
        <v>26</v>
      </c>
      <c r="C89" s="7">
        <v>1</v>
      </c>
      <c r="D89" s="7" t="s">
        <v>19</v>
      </c>
      <c r="E89" s="7">
        <v>5</v>
      </c>
      <c r="F89" s="7"/>
      <c r="G89" s="6">
        <f t="shared" si="1"/>
        <v>4</v>
      </c>
      <c r="H89">
        <f>VLOOKUP(Regular_Season_Table[[#This Row],[Home]],Table_0__2[[#All],[Team]:[xGF%]],10,)</f>
        <v>46.03</v>
      </c>
      <c r="I89">
        <f>VLOOKUP(Regular_Season_Table[[#This Row],[Visitor]],Table_0__2[[Team]:[CF%]],10,FALSE)</f>
        <v>42.67</v>
      </c>
      <c r="J89">
        <f>VLOOKUP(Regular_Season_Table[[#This Row],[Home]],Table_0__2[[#All],[Team]:[HDCF%]],36,FALSE)</f>
        <v>44.13</v>
      </c>
      <c r="K89">
        <f>VLOOKUP(Regular_Season_Table[[#This Row],[Visitor]],Table_0__2[[#All],[Team]:[HDCF%]],36,FALSE)</f>
        <v>38.950000000000003</v>
      </c>
      <c r="L89">
        <f>VLOOKUP(Regular_Season_Table[[#This Row],[Home]],'Special Teams'!$A$1:$B$33,2,FALSE)</f>
        <v>21.11</v>
      </c>
      <c r="M89">
        <f>VLOOKUP(Regular_Season_Table[[#This Row],[Visitor]],'Special Teams'!$A$1:$B$33,2,FALSE)</f>
        <v>15.72</v>
      </c>
    </row>
    <row r="90" spans="1:13" x14ac:dyDescent="0.3">
      <c r="A90" s="8">
        <v>44857</v>
      </c>
      <c r="B90" s="6" t="s">
        <v>16</v>
      </c>
      <c r="C90" s="6">
        <v>2</v>
      </c>
      <c r="D90" s="6" t="s">
        <v>31</v>
      </c>
      <c r="E90" s="6">
        <v>3</v>
      </c>
      <c r="F90" s="6"/>
      <c r="G90" s="6">
        <f t="shared" si="1"/>
        <v>1</v>
      </c>
      <c r="H90">
        <f>VLOOKUP(Regular_Season_Table[[#This Row],[Home]],Table_0__2[[#All],[Team]:[xGF%]],10,)</f>
        <v>54.33</v>
      </c>
      <c r="I90">
        <f>VLOOKUP(Regular_Season_Table[[#This Row],[Visitor]],Table_0__2[[Team]:[CF%]],10,FALSE)</f>
        <v>49.75</v>
      </c>
      <c r="J90">
        <f>VLOOKUP(Regular_Season_Table[[#This Row],[Home]],Table_0__2[[#All],[Team]:[HDCF%]],36,FALSE)</f>
        <v>53.72</v>
      </c>
      <c r="K90">
        <f>VLOOKUP(Regular_Season_Table[[#This Row],[Visitor]],Table_0__2[[#All],[Team]:[HDCF%]],36,FALSE)</f>
        <v>50.12</v>
      </c>
      <c r="L90">
        <f>VLOOKUP(Regular_Season_Table[[#This Row],[Home]],'Special Teams'!$A$1:$B$33,2,FALSE)</f>
        <v>22.83</v>
      </c>
      <c r="M90">
        <f>VLOOKUP(Regular_Season_Table[[#This Row],[Visitor]],'Special Teams'!$A$1:$B$33,2,FALSE)</f>
        <v>15.77</v>
      </c>
    </row>
    <row r="91" spans="1:13" x14ac:dyDescent="0.3">
      <c r="A91" s="9">
        <v>44857</v>
      </c>
      <c r="B91" s="7" t="s">
        <v>20</v>
      </c>
      <c r="C91" s="7">
        <v>5</v>
      </c>
      <c r="D91" s="7" t="s">
        <v>17</v>
      </c>
      <c r="E91" s="7">
        <v>1</v>
      </c>
      <c r="F91" s="7"/>
      <c r="G91" s="6">
        <f t="shared" si="1"/>
        <v>-4</v>
      </c>
      <c r="H91">
        <f>VLOOKUP(Regular_Season_Table[[#This Row],[Home]],Table_0__2[[#All],[Team]:[xGF%]],10,)</f>
        <v>49.8</v>
      </c>
      <c r="I91">
        <f>VLOOKUP(Regular_Season_Table[[#This Row],[Visitor]],Table_0__2[[Team]:[CF%]],10,FALSE)</f>
        <v>44.92</v>
      </c>
      <c r="J91">
        <f>VLOOKUP(Regular_Season_Table[[#This Row],[Home]],Table_0__2[[#All],[Team]:[HDCF%]],36,FALSE)</f>
        <v>48.95</v>
      </c>
      <c r="K91">
        <f>VLOOKUP(Regular_Season_Table[[#This Row],[Visitor]],Table_0__2[[#All],[Team]:[HDCF%]],36,FALSE)</f>
        <v>43.43</v>
      </c>
      <c r="L91">
        <f>VLOOKUP(Regular_Season_Table[[#This Row],[Home]],'Special Teams'!$A$1:$B$33,2,FALSE)</f>
        <v>24.08</v>
      </c>
      <c r="M91">
        <f>VLOOKUP(Regular_Season_Table[[#This Row],[Visitor]],'Special Teams'!$A$1:$B$33,2,FALSE)</f>
        <v>18.3</v>
      </c>
    </row>
    <row r="92" spans="1:13" x14ac:dyDescent="0.3">
      <c r="A92" s="8">
        <v>44857</v>
      </c>
      <c r="B92" s="6" t="s">
        <v>24</v>
      </c>
      <c r="C92" s="6">
        <v>3</v>
      </c>
      <c r="D92" s="6" t="s">
        <v>4</v>
      </c>
      <c r="E92" s="6">
        <v>0</v>
      </c>
      <c r="F92" s="6"/>
      <c r="G92" s="6">
        <f t="shared" si="1"/>
        <v>-3</v>
      </c>
      <c r="H92">
        <f>VLOOKUP(Regular_Season_Table[[#This Row],[Home]],Table_0__2[[#All],[Team]:[xGF%]],10,)</f>
        <v>47.4</v>
      </c>
      <c r="I92">
        <f>VLOOKUP(Regular_Season_Table[[#This Row],[Visitor]],Table_0__2[[Team]:[CF%]],10,FALSE)</f>
        <v>48.6</v>
      </c>
      <c r="J92">
        <f>VLOOKUP(Regular_Season_Table[[#This Row],[Home]],Table_0__2[[#All],[Team]:[HDCF%]],36,FALSE)</f>
        <v>47.69</v>
      </c>
      <c r="K92">
        <f>VLOOKUP(Regular_Season_Table[[#This Row],[Visitor]],Table_0__2[[#All],[Team]:[HDCF%]],36,FALSE)</f>
        <v>51.47</v>
      </c>
      <c r="L92">
        <f>VLOOKUP(Regular_Season_Table[[#This Row],[Home]],'Special Teams'!$A$1:$B$33,2,FALSE)</f>
        <v>15.56</v>
      </c>
      <c r="M92">
        <f>VLOOKUP(Regular_Season_Table[[#This Row],[Visitor]],'Special Teams'!$A$1:$B$33,2,FALSE)</f>
        <v>18.39</v>
      </c>
    </row>
    <row r="93" spans="1:13" x14ac:dyDescent="0.3">
      <c r="A93" s="9">
        <v>44858</v>
      </c>
      <c r="B93" s="7" t="s">
        <v>3</v>
      </c>
      <c r="C93" s="7">
        <v>3</v>
      </c>
      <c r="D93" s="7" t="s">
        <v>9</v>
      </c>
      <c r="E93" s="7">
        <v>6</v>
      </c>
      <c r="F93" s="7"/>
      <c r="G93" s="6">
        <f t="shared" si="1"/>
        <v>3</v>
      </c>
      <c r="H93">
        <f>VLOOKUP(Regular_Season_Table[[#This Row],[Home]],Table_0__2[[#All],[Team]:[xGF%]],10,)</f>
        <v>52.27</v>
      </c>
      <c r="I93">
        <f>VLOOKUP(Regular_Season_Table[[#This Row],[Visitor]],Table_0__2[[Team]:[CF%]],10,FALSE)</f>
        <v>52.14</v>
      </c>
      <c r="J93">
        <f>VLOOKUP(Regular_Season_Table[[#This Row],[Home]],Table_0__2[[#All],[Team]:[HDCF%]],36,FALSE)</f>
        <v>56.4</v>
      </c>
      <c r="K93">
        <f>VLOOKUP(Regular_Season_Table[[#This Row],[Visitor]],Table_0__2[[#All],[Team]:[HDCF%]],36,FALSE)</f>
        <v>53.78</v>
      </c>
      <c r="L93">
        <f>VLOOKUP(Regular_Season_Table[[#This Row],[Home]],'Special Teams'!$A$1:$B$33,2,FALSE)</f>
        <v>32.36</v>
      </c>
      <c r="M93">
        <f>VLOOKUP(Regular_Season_Table[[#This Row],[Visitor]],'Special Teams'!$A$1:$B$33,2,FALSE)</f>
        <v>21.72</v>
      </c>
    </row>
    <row r="94" spans="1:13" x14ac:dyDescent="0.3">
      <c r="A94" s="8">
        <v>44858</v>
      </c>
      <c r="B94" s="6" t="s">
        <v>12</v>
      </c>
      <c r="C94" s="6">
        <v>6</v>
      </c>
      <c r="D94" s="6" t="s">
        <v>15</v>
      </c>
      <c r="E94" s="6">
        <v>3</v>
      </c>
      <c r="F94" s="6"/>
      <c r="G94" s="6">
        <f t="shared" si="1"/>
        <v>-3</v>
      </c>
      <c r="H94">
        <f>VLOOKUP(Regular_Season_Table[[#This Row],[Home]],Table_0__2[[#All],[Team]:[xGF%]],10,)</f>
        <v>54.12</v>
      </c>
      <c r="I94">
        <f>VLOOKUP(Regular_Season_Table[[#This Row],[Visitor]],Table_0__2[[Team]:[CF%]],10,FALSE)</f>
        <v>49.78</v>
      </c>
      <c r="J94">
        <f>VLOOKUP(Regular_Season_Table[[#This Row],[Home]],Table_0__2[[#All],[Team]:[HDCF%]],36,FALSE)</f>
        <v>56.84</v>
      </c>
      <c r="K94">
        <f>VLOOKUP(Regular_Season_Table[[#This Row],[Visitor]],Table_0__2[[#All],[Team]:[HDCF%]],36,FALSE)</f>
        <v>49.68</v>
      </c>
      <c r="L94">
        <f>VLOOKUP(Regular_Season_Table[[#This Row],[Home]],'Special Teams'!$A$1:$B$33,2,FALSE)</f>
        <v>21.88</v>
      </c>
      <c r="M94">
        <f>VLOOKUP(Regular_Season_Table[[#This Row],[Visitor]],'Special Teams'!$A$1:$B$33,2,FALSE)</f>
        <v>21.22</v>
      </c>
    </row>
    <row r="95" spans="1:13" x14ac:dyDescent="0.3">
      <c r="A95" s="9">
        <v>44858</v>
      </c>
      <c r="B95" s="7" t="s">
        <v>30</v>
      </c>
      <c r="C95" s="7">
        <v>2</v>
      </c>
      <c r="D95" s="7" t="s">
        <v>32</v>
      </c>
      <c r="E95" s="7">
        <v>4</v>
      </c>
      <c r="F95" s="7"/>
      <c r="G95" s="6">
        <f t="shared" si="1"/>
        <v>2</v>
      </c>
      <c r="H95">
        <f>VLOOKUP(Regular_Season_Table[[#This Row],[Home]],Table_0__2[[#All],[Team]:[xGF%]],10,)</f>
        <v>51.53</v>
      </c>
      <c r="I95">
        <f>VLOOKUP(Regular_Season_Table[[#This Row],[Visitor]],Table_0__2[[Team]:[CF%]],10,FALSE)</f>
        <v>51.67</v>
      </c>
      <c r="J95">
        <f>VLOOKUP(Regular_Season_Table[[#This Row],[Home]],Table_0__2[[#All],[Team]:[HDCF%]],36,FALSE)</f>
        <v>51.95</v>
      </c>
      <c r="K95">
        <f>VLOOKUP(Regular_Season_Table[[#This Row],[Visitor]],Table_0__2[[#All],[Team]:[HDCF%]],36,FALSE)</f>
        <v>53.75</v>
      </c>
      <c r="L95">
        <f>VLOOKUP(Regular_Season_Table[[#This Row],[Home]],'Special Teams'!$A$1:$B$33,2,FALSE)</f>
        <v>23.53</v>
      </c>
      <c r="M95">
        <f>VLOOKUP(Regular_Season_Table[[#This Row],[Visitor]],'Special Teams'!$A$1:$B$33,2,FALSE)</f>
        <v>25</v>
      </c>
    </row>
    <row r="96" spans="1:13" x14ac:dyDescent="0.3">
      <c r="A96" s="8">
        <v>44858</v>
      </c>
      <c r="B96" s="6" t="s">
        <v>18</v>
      </c>
      <c r="C96" s="6">
        <v>3</v>
      </c>
      <c r="D96" s="6" t="s">
        <v>8</v>
      </c>
      <c r="E96" s="6">
        <v>2</v>
      </c>
      <c r="F96" s="6"/>
      <c r="G96" s="6">
        <f t="shared" si="1"/>
        <v>-1</v>
      </c>
      <c r="H96">
        <f>VLOOKUP(Regular_Season_Table[[#This Row],[Home]],Table_0__2[[#All],[Team]:[xGF%]],10,)</f>
        <v>47.62</v>
      </c>
      <c r="I96">
        <f>VLOOKUP(Regular_Season_Table[[#This Row],[Visitor]],Table_0__2[[Team]:[CF%]],10,FALSE)</f>
        <v>60.38</v>
      </c>
      <c r="J96">
        <f>VLOOKUP(Regular_Season_Table[[#This Row],[Home]],Table_0__2[[#All],[Team]:[HDCF%]],36,FALSE)</f>
        <v>47.61</v>
      </c>
      <c r="K96">
        <f>VLOOKUP(Regular_Season_Table[[#This Row],[Visitor]],Table_0__2[[#All],[Team]:[HDCF%]],36,FALSE)</f>
        <v>59.07</v>
      </c>
      <c r="L96">
        <f>VLOOKUP(Regular_Season_Table[[#This Row],[Home]],'Special Teams'!$A$1:$B$33,2,FALSE)</f>
        <v>22.71</v>
      </c>
      <c r="M96">
        <f>VLOOKUP(Regular_Season_Table[[#This Row],[Visitor]],'Special Teams'!$A$1:$B$33,2,FALSE)</f>
        <v>19.760000000000002</v>
      </c>
    </row>
    <row r="97" spans="1:13" x14ac:dyDescent="0.3">
      <c r="A97" s="9">
        <v>44858</v>
      </c>
      <c r="B97" s="7" t="s">
        <v>5</v>
      </c>
      <c r="C97" s="7">
        <v>1</v>
      </c>
      <c r="D97" s="7" t="s">
        <v>27</v>
      </c>
      <c r="E97" s="7">
        <v>3</v>
      </c>
      <c r="F97" s="7"/>
      <c r="G97" s="6">
        <f t="shared" si="1"/>
        <v>2</v>
      </c>
      <c r="H97">
        <f>VLOOKUP(Regular_Season_Table[[#This Row],[Home]],Table_0__2[[#All],[Team]:[xGF%]],10,)</f>
        <v>48.15</v>
      </c>
      <c r="I97">
        <f>VLOOKUP(Regular_Season_Table[[#This Row],[Visitor]],Table_0__2[[Team]:[CF%]],10,FALSE)</f>
        <v>51.07</v>
      </c>
      <c r="J97">
        <f>VLOOKUP(Regular_Season_Table[[#This Row],[Home]],Table_0__2[[#All],[Team]:[HDCF%]],36,FALSE)</f>
        <v>53.11</v>
      </c>
      <c r="K97">
        <f>VLOOKUP(Regular_Season_Table[[#This Row],[Visitor]],Table_0__2[[#All],[Team]:[HDCF%]],36,FALSE)</f>
        <v>54.37</v>
      </c>
      <c r="L97">
        <f>VLOOKUP(Regular_Season_Table[[#This Row],[Home]],'Special Teams'!$A$1:$B$33,2,FALSE)</f>
        <v>20.29</v>
      </c>
      <c r="M97">
        <f>VLOOKUP(Regular_Season_Table[[#This Row],[Visitor]],'Special Teams'!$A$1:$B$33,2,FALSE)</f>
        <v>26.02</v>
      </c>
    </row>
    <row r="98" spans="1:13" x14ac:dyDescent="0.3">
      <c r="A98" s="8">
        <v>44858</v>
      </c>
      <c r="B98" s="6" t="s">
        <v>10</v>
      </c>
      <c r="C98" s="6">
        <v>0</v>
      </c>
      <c r="D98" s="6" t="s">
        <v>23</v>
      </c>
      <c r="E98" s="6">
        <v>4</v>
      </c>
      <c r="F98" s="6"/>
      <c r="G98" s="6">
        <f t="shared" si="1"/>
        <v>4</v>
      </c>
      <c r="H98">
        <f>VLOOKUP(Regular_Season_Table[[#This Row],[Home]],Table_0__2[[#All],[Team]:[xGF%]],10,)</f>
        <v>51.57</v>
      </c>
      <c r="I98">
        <f>VLOOKUP(Regular_Season_Table[[#This Row],[Visitor]],Table_0__2[[Team]:[CF%]],10,FALSE)</f>
        <v>45.87</v>
      </c>
      <c r="J98">
        <f>VLOOKUP(Regular_Season_Table[[#This Row],[Home]],Table_0__2[[#All],[Team]:[HDCF%]],36,FALSE)</f>
        <v>52.55</v>
      </c>
      <c r="K98">
        <f>VLOOKUP(Regular_Season_Table[[#This Row],[Visitor]],Table_0__2[[#All],[Team]:[HDCF%]],36,FALSE)</f>
        <v>44.51</v>
      </c>
      <c r="L98">
        <f>VLOOKUP(Regular_Season_Table[[#This Row],[Home]],'Special Teams'!$A$1:$B$33,2,FALSE)</f>
        <v>19.260000000000002</v>
      </c>
      <c r="M98">
        <f>VLOOKUP(Regular_Season_Table[[#This Row],[Visitor]],'Special Teams'!$A$1:$B$33,2,FALSE)</f>
        <v>19.329999999999998</v>
      </c>
    </row>
    <row r="99" spans="1:13" x14ac:dyDescent="0.3">
      <c r="A99" s="9">
        <v>44859</v>
      </c>
      <c r="B99" s="7" t="s">
        <v>30</v>
      </c>
      <c r="C99" s="7">
        <v>1</v>
      </c>
      <c r="D99" s="7" t="s">
        <v>14</v>
      </c>
      <c r="E99" s="7">
        <v>3</v>
      </c>
      <c r="F99" s="7"/>
      <c r="G99" s="6">
        <f t="shared" si="1"/>
        <v>2</v>
      </c>
      <c r="H99">
        <f>VLOOKUP(Regular_Season_Table[[#This Row],[Home]],Table_0__2[[#All],[Team]:[xGF%]],10,)</f>
        <v>51.19</v>
      </c>
      <c r="I99">
        <f>VLOOKUP(Regular_Season_Table[[#This Row],[Visitor]],Table_0__2[[Team]:[CF%]],10,FALSE)</f>
        <v>51.67</v>
      </c>
      <c r="J99">
        <f>VLOOKUP(Regular_Season_Table[[#This Row],[Home]],Table_0__2[[#All],[Team]:[HDCF%]],36,FALSE)</f>
        <v>54.03</v>
      </c>
      <c r="K99">
        <f>VLOOKUP(Regular_Season_Table[[#This Row],[Visitor]],Table_0__2[[#All],[Team]:[HDCF%]],36,FALSE)</f>
        <v>53.75</v>
      </c>
      <c r="L99">
        <f>VLOOKUP(Regular_Season_Table[[#This Row],[Home]],'Special Teams'!$A$1:$B$33,2,FALSE)</f>
        <v>22.22</v>
      </c>
      <c r="M99">
        <f>VLOOKUP(Regular_Season_Table[[#This Row],[Visitor]],'Special Teams'!$A$1:$B$33,2,FALSE)</f>
        <v>25</v>
      </c>
    </row>
    <row r="100" spans="1:13" x14ac:dyDescent="0.3">
      <c r="A100" s="8">
        <v>44859</v>
      </c>
      <c r="B100" s="6" t="s">
        <v>25</v>
      </c>
      <c r="C100" s="6">
        <v>6</v>
      </c>
      <c r="D100" s="6" t="s">
        <v>20</v>
      </c>
      <c r="E100" s="6">
        <v>3</v>
      </c>
      <c r="F100" s="6"/>
      <c r="G100" s="6">
        <f t="shared" si="1"/>
        <v>-3</v>
      </c>
      <c r="H100">
        <f>VLOOKUP(Regular_Season_Table[[#This Row],[Home]],Table_0__2[[#All],[Team]:[xGF%]],10,)</f>
        <v>44.92</v>
      </c>
      <c r="I100">
        <f>VLOOKUP(Regular_Season_Table[[#This Row],[Visitor]],Table_0__2[[Team]:[CF%]],10,FALSE)</f>
        <v>45.13</v>
      </c>
      <c r="J100">
        <f>VLOOKUP(Regular_Season_Table[[#This Row],[Home]],Table_0__2[[#All],[Team]:[HDCF%]],36,FALSE)</f>
        <v>43.43</v>
      </c>
      <c r="K100">
        <f>VLOOKUP(Regular_Season_Table[[#This Row],[Visitor]],Table_0__2[[#All],[Team]:[HDCF%]],36,FALSE)</f>
        <v>43.9</v>
      </c>
      <c r="L100">
        <f>VLOOKUP(Regular_Season_Table[[#This Row],[Home]],'Special Teams'!$A$1:$B$33,2,FALSE)</f>
        <v>18.3</v>
      </c>
      <c r="M100">
        <f>VLOOKUP(Regular_Season_Table[[#This Row],[Visitor]],'Special Teams'!$A$1:$B$33,2,FALSE)</f>
        <v>18.91</v>
      </c>
    </row>
    <row r="101" spans="1:13" x14ac:dyDescent="0.3">
      <c r="A101" s="9">
        <v>44859</v>
      </c>
      <c r="B101" s="7" t="s">
        <v>3</v>
      </c>
      <c r="C101" s="7">
        <v>1</v>
      </c>
      <c r="D101" s="7" t="s">
        <v>22</v>
      </c>
      <c r="E101" s="7">
        <v>4</v>
      </c>
      <c r="F101" s="7"/>
      <c r="G101" s="6">
        <f t="shared" si="1"/>
        <v>3</v>
      </c>
      <c r="H101">
        <f>VLOOKUP(Regular_Season_Table[[#This Row],[Home]],Table_0__2[[#All],[Team]:[xGF%]],10,)</f>
        <v>57.39</v>
      </c>
      <c r="I101">
        <f>VLOOKUP(Regular_Season_Table[[#This Row],[Visitor]],Table_0__2[[Team]:[CF%]],10,FALSE)</f>
        <v>52.14</v>
      </c>
      <c r="J101">
        <f>VLOOKUP(Regular_Season_Table[[#This Row],[Home]],Table_0__2[[#All],[Team]:[HDCF%]],36,FALSE)</f>
        <v>53.64</v>
      </c>
      <c r="K101">
        <f>VLOOKUP(Regular_Season_Table[[#This Row],[Visitor]],Table_0__2[[#All],[Team]:[HDCF%]],36,FALSE)</f>
        <v>53.78</v>
      </c>
      <c r="L101">
        <f>VLOOKUP(Regular_Season_Table[[#This Row],[Home]],'Special Teams'!$A$1:$B$33,2,FALSE)</f>
        <v>19.84</v>
      </c>
      <c r="M101">
        <f>VLOOKUP(Regular_Season_Table[[#This Row],[Visitor]],'Special Teams'!$A$1:$B$33,2,FALSE)</f>
        <v>21.72</v>
      </c>
    </row>
    <row r="102" spans="1:13" x14ac:dyDescent="0.3">
      <c r="A102" s="8">
        <v>44859</v>
      </c>
      <c r="B102" s="6" t="s">
        <v>31</v>
      </c>
      <c r="C102" s="6">
        <v>2</v>
      </c>
      <c r="D102" s="6" t="s">
        <v>6</v>
      </c>
      <c r="E102" s="6">
        <v>4</v>
      </c>
      <c r="F102" s="6"/>
      <c r="G102" s="6">
        <f t="shared" si="1"/>
        <v>2</v>
      </c>
      <c r="H102">
        <f>VLOOKUP(Regular_Season_Table[[#This Row],[Home]],Table_0__2[[#All],[Team]:[xGF%]],10,)</f>
        <v>43.9</v>
      </c>
      <c r="I102">
        <f>VLOOKUP(Regular_Season_Table[[#This Row],[Visitor]],Table_0__2[[Team]:[CF%]],10,FALSE)</f>
        <v>54.33</v>
      </c>
      <c r="J102">
        <f>VLOOKUP(Regular_Season_Table[[#This Row],[Home]],Table_0__2[[#All],[Team]:[HDCF%]],36,FALSE)</f>
        <v>41.35</v>
      </c>
      <c r="K102">
        <f>VLOOKUP(Regular_Season_Table[[#This Row],[Visitor]],Table_0__2[[#All],[Team]:[HDCF%]],36,FALSE)</f>
        <v>53.72</v>
      </c>
      <c r="L102">
        <f>VLOOKUP(Regular_Season_Table[[#This Row],[Home]],'Special Teams'!$A$1:$B$33,2,FALSE)</f>
        <v>16.38</v>
      </c>
      <c r="M102">
        <f>VLOOKUP(Regular_Season_Table[[#This Row],[Visitor]],'Special Teams'!$A$1:$B$33,2,FALSE)</f>
        <v>22.83</v>
      </c>
    </row>
    <row r="103" spans="1:13" x14ac:dyDescent="0.3">
      <c r="A103" s="9">
        <v>44859</v>
      </c>
      <c r="B103" s="7" t="s">
        <v>15</v>
      </c>
      <c r="C103" s="7">
        <v>6</v>
      </c>
      <c r="D103" s="7" t="s">
        <v>19</v>
      </c>
      <c r="E103" s="7">
        <v>2</v>
      </c>
      <c r="F103" s="7"/>
      <c r="G103" s="6">
        <f t="shared" si="1"/>
        <v>-4</v>
      </c>
      <c r="H103">
        <f>VLOOKUP(Regular_Season_Table[[#This Row],[Home]],Table_0__2[[#All],[Team]:[xGF%]],10,)</f>
        <v>46.03</v>
      </c>
      <c r="I103">
        <f>VLOOKUP(Regular_Season_Table[[#This Row],[Visitor]],Table_0__2[[Team]:[CF%]],10,FALSE)</f>
        <v>54.12</v>
      </c>
      <c r="J103">
        <f>VLOOKUP(Regular_Season_Table[[#This Row],[Home]],Table_0__2[[#All],[Team]:[HDCF%]],36,FALSE)</f>
        <v>44.13</v>
      </c>
      <c r="K103">
        <f>VLOOKUP(Regular_Season_Table[[#This Row],[Visitor]],Table_0__2[[#All],[Team]:[HDCF%]],36,FALSE)</f>
        <v>56.84</v>
      </c>
      <c r="L103">
        <f>VLOOKUP(Regular_Season_Table[[#This Row],[Home]],'Special Teams'!$A$1:$B$33,2,FALSE)</f>
        <v>21.11</v>
      </c>
      <c r="M103">
        <f>VLOOKUP(Regular_Season_Table[[#This Row],[Visitor]],'Special Teams'!$A$1:$B$33,2,FALSE)</f>
        <v>21.88</v>
      </c>
    </row>
    <row r="104" spans="1:13" x14ac:dyDescent="0.3">
      <c r="A104" s="8">
        <v>44859</v>
      </c>
      <c r="B104" s="6" t="s">
        <v>7</v>
      </c>
      <c r="C104" s="6">
        <v>2</v>
      </c>
      <c r="D104" s="6" t="s">
        <v>29</v>
      </c>
      <c r="E104" s="6">
        <v>4</v>
      </c>
      <c r="F104" s="6"/>
      <c r="G104" s="6">
        <f t="shared" si="1"/>
        <v>2</v>
      </c>
      <c r="H104">
        <f>VLOOKUP(Regular_Season_Table[[#This Row],[Home]],Table_0__2[[#All],[Team]:[xGF%]],10,)</f>
        <v>52.33</v>
      </c>
      <c r="I104">
        <f>VLOOKUP(Regular_Season_Table[[#This Row],[Visitor]],Table_0__2[[Team]:[CF%]],10,FALSE)</f>
        <v>51.45</v>
      </c>
      <c r="J104">
        <f>VLOOKUP(Regular_Season_Table[[#This Row],[Home]],Table_0__2[[#All],[Team]:[HDCF%]],36,FALSE)</f>
        <v>52.36</v>
      </c>
      <c r="K104">
        <f>VLOOKUP(Regular_Season_Table[[#This Row],[Visitor]],Table_0__2[[#All],[Team]:[HDCF%]],36,FALSE)</f>
        <v>53.01</v>
      </c>
      <c r="L104">
        <f>VLOOKUP(Regular_Season_Table[[#This Row],[Home]],'Special Teams'!$A$1:$B$33,2,FALSE)</f>
        <v>25.28</v>
      </c>
      <c r="M104">
        <f>VLOOKUP(Regular_Season_Table[[#This Row],[Visitor]],'Special Teams'!$A$1:$B$33,2,FALSE)</f>
        <v>25.36</v>
      </c>
    </row>
    <row r="105" spans="1:13" x14ac:dyDescent="0.3">
      <c r="A105" s="9">
        <v>44859</v>
      </c>
      <c r="B105" s="7" t="s">
        <v>28</v>
      </c>
      <c r="C105" s="7">
        <v>3</v>
      </c>
      <c r="D105" s="7" t="s">
        <v>33</v>
      </c>
      <c r="E105" s="7">
        <v>1</v>
      </c>
      <c r="F105" s="7"/>
      <c r="G105" s="6">
        <f t="shared" si="1"/>
        <v>-2</v>
      </c>
      <c r="H105">
        <f>VLOOKUP(Regular_Season_Table[[#This Row],[Home]],Table_0__2[[#All],[Team]:[xGF%]],10,)</f>
        <v>45.51</v>
      </c>
      <c r="I105">
        <f>VLOOKUP(Regular_Season_Table[[#This Row],[Visitor]],Table_0__2[[Team]:[CF%]],10,FALSE)</f>
        <v>49.47</v>
      </c>
      <c r="J105">
        <f>VLOOKUP(Regular_Season_Table[[#This Row],[Home]],Table_0__2[[#All],[Team]:[HDCF%]],36,FALSE)</f>
        <v>42.22</v>
      </c>
      <c r="K105">
        <f>VLOOKUP(Regular_Season_Table[[#This Row],[Visitor]],Table_0__2[[#All],[Team]:[HDCF%]],36,FALSE)</f>
        <v>51.15</v>
      </c>
      <c r="L105">
        <f>VLOOKUP(Regular_Season_Table[[#This Row],[Home]],'Special Teams'!$A$1:$B$33,2,FALSE)</f>
        <v>16.03</v>
      </c>
      <c r="M105">
        <f>VLOOKUP(Regular_Season_Table[[#This Row],[Visitor]],'Special Teams'!$A$1:$B$33,2,FALSE)</f>
        <v>21.43</v>
      </c>
    </row>
    <row r="106" spans="1:13" x14ac:dyDescent="0.3">
      <c r="A106" s="8">
        <v>44859</v>
      </c>
      <c r="B106" s="6" t="s">
        <v>11</v>
      </c>
      <c r="C106" s="6">
        <v>3</v>
      </c>
      <c r="D106" s="6" t="s">
        <v>17</v>
      </c>
      <c r="E106" s="6">
        <v>2</v>
      </c>
      <c r="F106" s="6" t="s">
        <v>35</v>
      </c>
      <c r="G106" s="6">
        <f t="shared" si="1"/>
        <v>-1</v>
      </c>
      <c r="H106">
        <f>VLOOKUP(Regular_Season_Table[[#This Row],[Home]],Table_0__2[[#All],[Team]:[xGF%]],10,)</f>
        <v>49.8</v>
      </c>
      <c r="I106">
        <f>VLOOKUP(Regular_Season_Table[[#This Row],[Visitor]],Table_0__2[[Team]:[CF%]],10,FALSE)</f>
        <v>52.19</v>
      </c>
      <c r="J106">
        <f>VLOOKUP(Regular_Season_Table[[#This Row],[Home]],Table_0__2[[#All],[Team]:[HDCF%]],36,FALSE)</f>
        <v>48.95</v>
      </c>
      <c r="K106">
        <f>VLOOKUP(Regular_Season_Table[[#This Row],[Visitor]],Table_0__2[[#All],[Team]:[HDCF%]],36,FALSE)</f>
        <v>49.77</v>
      </c>
      <c r="L106">
        <f>VLOOKUP(Regular_Season_Table[[#This Row],[Home]],'Special Teams'!$A$1:$B$33,2,FALSE)</f>
        <v>24.08</v>
      </c>
      <c r="M106">
        <f>VLOOKUP(Regular_Season_Table[[#This Row],[Visitor]],'Special Teams'!$A$1:$B$33,2,FALSE)</f>
        <v>24.52</v>
      </c>
    </row>
    <row r="107" spans="1:13" x14ac:dyDescent="0.3">
      <c r="A107" s="9">
        <v>44859</v>
      </c>
      <c r="B107" s="7" t="s">
        <v>13</v>
      </c>
      <c r="C107" s="7">
        <v>1</v>
      </c>
      <c r="D107" s="7" t="s">
        <v>34</v>
      </c>
      <c r="E107" s="7">
        <v>5</v>
      </c>
      <c r="F107" s="7"/>
      <c r="G107" s="6">
        <f t="shared" si="1"/>
        <v>4</v>
      </c>
      <c r="H107">
        <f>VLOOKUP(Regular_Season_Table[[#This Row],[Home]],Table_0__2[[#All],[Team]:[xGF%]],10,)</f>
        <v>52.75</v>
      </c>
      <c r="I107">
        <f>VLOOKUP(Regular_Season_Table[[#This Row],[Visitor]],Table_0__2[[Team]:[CF%]],10,FALSE)</f>
        <v>51.36</v>
      </c>
      <c r="J107">
        <f>VLOOKUP(Regular_Season_Table[[#This Row],[Home]],Table_0__2[[#All],[Team]:[HDCF%]],36,FALSE)</f>
        <v>49.47</v>
      </c>
      <c r="K107">
        <f>VLOOKUP(Regular_Season_Table[[#This Row],[Visitor]],Table_0__2[[#All],[Team]:[HDCF%]],36,FALSE)</f>
        <v>47.31</v>
      </c>
      <c r="L107">
        <f>VLOOKUP(Regular_Season_Table[[#This Row],[Home]],'Special Teams'!$A$1:$B$33,2,FALSE)</f>
        <v>19.75</v>
      </c>
      <c r="M107">
        <f>VLOOKUP(Regular_Season_Table[[#This Row],[Visitor]],'Special Teams'!$A$1:$B$33,2,FALSE)</f>
        <v>23.42</v>
      </c>
    </row>
    <row r="108" spans="1:13" x14ac:dyDescent="0.3">
      <c r="A108" s="8">
        <v>44859</v>
      </c>
      <c r="B108" s="6" t="s">
        <v>27</v>
      </c>
      <c r="C108" s="6">
        <v>4</v>
      </c>
      <c r="D108" s="6" t="s">
        <v>24</v>
      </c>
      <c r="E108" s="6">
        <v>2</v>
      </c>
      <c r="F108" s="6"/>
      <c r="G108" s="6">
        <f t="shared" si="1"/>
        <v>-2</v>
      </c>
      <c r="H108">
        <f>VLOOKUP(Regular_Season_Table[[#This Row],[Home]],Table_0__2[[#All],[Team]:[xGF%]],10,)</f>
        <v>48.6</v>
      </c>
      <c r="I108">
        <f>VLOOKUP(Regular_Season_Table[[#This Row],[Visitor]],Table_0__2[[Team]:[CF%]],10,FALSE)</f>
        <v>48.15</v>
      </c>
      <c r="J108">
        <f>VLOOKUP(Regular_Season_Table[[#This Row],[Home]],Table_0__2[[#All],[Team]:[HDCF%]],36,FALSE)</f>
        <v>51.47</v>
      </c>
      <c r="K108">
        <f>VLOOKUP(Regular_Season_Table[[#This Row],[Visitor]],Table_0__2[[#All],[Team]:[HDCF%]],36,FALSE)</f>
        <v>53.11</v>
      </c>
      <c r="L108">
        <f>VLOOKUP(Regular_Season_Table[[#This Row],[Home]],'Special Teams'!$A$1:$B$33,2,FALSE)</f>
        <v>18.39</v>
      </c>
      <c r="M108">
        <f>VLOOKUP(Regular_Season_Table[[#This Row],[Visitor]],'Special Teams'!$A$1:$B$33,2,FALSE)</f>
        <v>20.29</v>
      </c>
    </row>
    <row r="109" spans="1:13" x14ac:dyDescent="0.3">
      <c r="A109" s="9">
        <v>44860</v>
      </c>
      <c r="B109" s="7" t="s">
        <v>7</v>
      </c>
      <c r="C109" s="7">
        <v>4</v>
      </c>
      <c r="D109" s="7" t="s">
        <v>26</v>
      </c>
      <c r="E109" s="7">
        <v>2</v>
      </c>
      <c r="F109" s="7"/>
      <c r="G109" s="6">
        <f t="shared" si="1"/>
        <v>-2</v>
      </c>
      <c r="H109">
        <f>VLOOKUP(Regular_Season_Table[[#This Row],[Home]],Table_0__2[[#All],[Team]:[xGF%]],10,)</f>
        <v>42.67</v>
      </c>
      <c r="I109">
        <f>VLOOKUP(Regular_Season_Table[[#This Row],[Visitor]],Table_0__2[[Team]:[CF%]],10,FALSE)</f>
        <v>51.45</v>
      </c>
      <c r="J109">
        <f>VLOOKUP(Regular_Season_Table[[#This Row],[Home]],Table_0__2[[#All],[Team]:[HDCF%]],36,FALSE)</f>
        <v>38.950000000000003</v>
      </c>
      <c r="K109">
        <f>VLOOKUP(Regular_Season_Table[[#This Row],[Visitor]],Table_0__2[[#All],[Team]:[HDCF%]],36,FALSE)</f>
        <v>53.01</v>
      </c>
      <c r="L109">
        <f>VLOOKUP(Regular_Season_Table[[#This Row],[Home]],'Special Teams'!$A$1:$B$33,2,FALSE)</f>
        <v>15.72</v>
      </c>
      <c r="M109">
        <f>VLOOKUP(Regular_Season_Table[[#This Row],[Visitor]],'Special Teams'!$A$1:$B$33,2,FALSE)</f>
        <v>25.36</v>
      </c>
    </row>
    <row r="110" spans="1:13" x14ac:dyDescent="0.3">
      <c r="A110" s="8">
        <v>44860</v>
      </c>
      <c r="B110" s="6" t="s">
        <v>17</v>
      </c>
      <c r="C110" s="6">
        <v>0</v>
      </c>
      <c r="D110" s="6" t="s">
        <v>16</v>
      </c>
      <c r="E110" s="6">
        <v>3</v>
      </c>
      <c r="F110" s="6"/>
      <c r="G110" s="6">
        <f t="shared" si="1"/>
        <v>3</v>
      </c>
      <c r="H110">
        <f>VLOOKUP(Regular_Season_Table[[#This Row],[Home]],Table_0__2[[#All],[Team]:[xGF%]],10,)</f>
        <v>49.75</v>
      </c>
      <c r="I110">
        <f>VLOOKUP(Regular_Season_Table[[#This Row],[Visitor]],Table_0__2[[Team]:[CF%]],10,FALSE)</f>
        <v>49.8</v>
      </c>
      <c r="J110">
        <f>VLOOKUP(Regular_Season_Table[[#This Row],[Home]],Table_0__2[[#All],[Team]:[HDCF%]],36,FALSE)</f>
        <v>50.12</v>
      </c>
      <c r="K110">
        <f>VLOOKUP(Regular_Season_Table[[#This Row],[Visitor]],Table_0__2[[#All],[Team]:[HDCF%]],36,FALSE)</f>
        <v>48.95</v>
      </c>
      <c r="L110">
        <f>VLOOKUP(Regular_Season_Table[[#This Row],[Home]],'Special Teams'!$A$1:$B$33,2,FALSE)</f>
        <v>15.77</v>
      </c>
      <c r="M110">
        <f>VLOOKUP(Regular_Season_Table[[#This Row],[Visitor]],'Special Teams'!$A$1:$B$33,2,FALSE)</f>
        <v>24.08</v>
      </c>
    </row>
    <row r="111" spans="1:13" x14ac:dyDescent="0.3">
      <c r="A111" s="9">
        <v>44860</v>
      </c>
      <c r="B111" s="7" t="s">
        <v>9</v>
      </c>
      <c r="C111" s="7">
        <v>3</v>
      </c>
      <c r="D111" s="7" t="s">
        <v>10</v>
      </c>
      <c r="E111" s="7">
        <v>1</v>
      </c>
      <c r="F111" s="7"/>
      <c r="G111" s="6">
        <f t="shared" si="1"/>
        <v>-2</v>
      </c>
      <c r="H111">
        <f>VLOOKUP(Regular_Season_Table[[#This Row],[Home]],Table_0__2[[#All],[Team]:[xGF%]],10,)</f>
        <v>45.87</v>
      </c>
      <c r="I111">
        <f>VLOOKUP(Regular_Season_Table[[#This Row],[Visitor]],Table_0__2[[Team]:[CF%]],10,FALSE)</f>
        <v>52.27</v>
      </c>
      <c r="J111">
        <f>VLOOKUP(Regular_Season_Table[[#This Row],[Home]],Table_0__2[[#All],[Team]:[HDCF%]],36,FALSE)</f>
        <v>44.51</v>
      </c>
      <c r="K111">
        <f>VLOOKUP(Regular_Season_Table[[#This Row],[Visitor]],Table_0__2[[#All],[Team]:[HDCF%]],36,FALSE)</f>
        <v>56.4</v>
      </c>
      <c r="L111">
        <f>VLOOKUP(Regular_Season_Table[[#This Row],[Home]],'Special Teams'!$A$1:$B$33,2,FALSE)</f>
        <v>19.329999999999998</v>
      </c>
      <c r="M111">
        <f>VLOOKUP(Regular_Season_Table[[#This Row],[Visitor]],'Special Teams'!$A$1:$B$33,2,FALSE)</f>
        <v>32.36</v>
      </c>
    </row>
    <row r="112" spans="1:13" x14ac:dyDescent="0.3">
      <c r="A112" s="8">
        <v>44861</v>
      </c>
      <c r="B112" s="6" t="s">
        <v>19</v>
      </c>
      <c r="C112" s="6">
        <v>1</v>
      </c>
      <c r="D112" s="6" t="s">
        <v>14</v>
      </c>
      <c r="E112" s="6">
        <v>5</v>
      </c>
      <c r="F112" s="6"/>
      <c r="G112" s="6">
        <f t="shared" si="1"/>
        <v>4</v>
      </c>
      <c r="H112">
        <f>VLOOKUP(Regular_Season_Table[[#This Row],[Home]],Table_0__2[[#All],[Team]:[xGF%]],10,)</f>
        <v>51.19</v>
      </c>
      <c r="I112">
        <f>VLOOKUP(Regular_Season_Table[[#This Row],[Visitor]],Table_0__2[[Team]:[CF%]],10,FALSE)</f>
        <v>46.03</v>
      </c>
      <c r="J112">
        <f>VLOOKUP(Regular_Season_Table[[#This Row],[Home]],Table_0__2[[#All],[Team]:[HDCF%]],36,FALSE)</f>
        <v>54.03</v>
      </c>
      <c r="K112">
        <f>VLOOKUP(Regular_Season_Table[[#This Row],[Visitor]],Table_0__2[[#All],[Team]:[HDCF%]],36,FALSE)</f>
        <v>44.13</v>
      </c>
      <c r="L112">
        <f>VLOOKUP(Regular_Season_Table[[#This Row],[Home]],'Special Teams'!$A$1:$B$33,2,FALSE)</f>
        <v>22.22</v>
      </c>
      <c r="M112">
        <f>VLOOKUP(Regular_Season_Table[[#This Row],[Visitor]],'Special Teams'!$A$1:$B$33,2,FALSE)</f>
        <v>21.11</v>
      </c>
    </row>
    <row r="113" spans="1:13" x14ac:dyDescent="0.3">
      <c r="A113" s="9">
        <v>44861</v>
      </c>
      <c r="B113" s="7" t="s">
        <v>33</v>
      </c>
      <c r="C113" s="7">
        <v>3</v>
      </c>
      <c r="D113" s="7" t="s">
        <v>13</v>
      </c>
      <c r="E113" s="7">
        <v>2</v>
      </c>
      <c r="F113" s="7"/>
      <c r="G113" s="6">
        <f t="shared" si="1"/>
        <v>-1</v>
      </c>
      <c r="H113">
        <f>VLOOKUP(Regular_Season_Table[[#This Row],[Home]],Table_0__2[[#All],[Team]:[xGF%]],10,)</f>
        <v>51.36</v>
      </c>
      <c r="I113">
        <f>VLOOKUP(Regular_Season_Table[[#This Row],[Visitor]],Table_0__2[[Team]:[CF%]],10,FALSE)</f>
        <v>45.51</v>
      </c>
      <c r="J113">
        <f>VLOOKUP(Regular_Season_Table[[#This Row],[Home]],Table_0__2[[#All],[Team]:[HDCF%]],36,FALSE)</f>
        <v>47.31</v>
      </c>
      <c r="K113">
        <f>VLOOKUP(Regular_Season_Table[[#This Row],[Visitor]],Table_0__2[[#All],[Team]:[HDCF%]],36,FALSE)</f>
        <v>42.22</v>
      </c>
      <c r="L113">
        <f>VLOOKUP(Regular_Season_Table[[#This Row],[Home]],'Special Teams'!$A$1:$B$33,2,FALSE)</f>
        <v>23.42</v>
      </c>
      <c r="M113">
        <f>VLOOKUP(Regular_Season_Table[[#This Row],[Visitor]],'Special Teams'!$A$1:$B$33,2,FALSE)</f>
        <v>16.03</v>
      </c>
    </row>
    <row r="114" spans="1:13" x14ac:dyDescent="0.3">
      <c r="A114" s="8">
        <v>44861</v>
      </c>
      <c r="B114" s="6" t="s">
        <v>9</v>
      </c>
      <c r="C114" s="6">
        <v>6</v>
      </c>
      <c r="D114" s="6" t="s">
        <v>6</v>
      </c>
      <c r="E114" s="6">
        <v>5</v>
      </c>
      <c r="F114" s="6"/>
      <c r="G114" s="6">
        <f t="shared" si="1"/>
        <v>-1</v>
      </c>
      <c r="H114">
        <f>VLOOKUP(Regular_Season_Table[[#This Row],[Home]],Table_0__2[[#All],[Team]:[xGF%]],10,)</f>
        <v>43.9</v>
      </c>
      <c r="I114">
        <f>VLOOKUP(Regular_Season_Table[[#This Row],[Visitor]],Table_0__2[[Team]:[CF%]],10,FALSE)</f>
        <v>52.27</v>
      </c>
      <c r="J114">
        <f>VLOOKUP(Regular_Season_Table[[#This Row],[Home]],Table_0__2[[#All],[Team]:[HDCF%]],36,FALSE)</f>
        <v>41.35</v>
      </c>
      <c r="K114">
        <f>VLOOKUP(Regular_Season_Table[[#This Row],[Visitor]],Table_0__2[[#All],[Team]:[HDCF%]],36,FALSE)</f>
        <v>56.4</v>
      </c>
      <c r="L114">
        <f>VLOOKUP(Regular_Season_Table[[#This Row],[Home]],'Special Teams'!$A$1:$B$33,2,FALSE)</f>
        <v>16.38</v>
      </c>
      <c r="M114">
        <f>VLOOKUP(Regular_Season_Table[[#This Row],[Visitor]],'Special Teams'!$A$1:$B$33,2,FALSE)</f>
        <v>32.36</v>
      </c>
    </row>
    <row r="115" spans="1:13" x14ac:dyDescent="0.3">
      <c r="A115" s="9">
        <v>44861</v>
      </c>
      <c r="B115" s="7" t="s">
        <v>12</v>
      </c>
      <c r="C115" s="7">
        <v>0</v>
      </c>
      <c r="D115" s="7" t="s">
        <v>30</v>
      </c>
      <c r="E115" s="7">
        <v>2</v>
      </c>
      <c r="F115" s="7"/>
      <c r="G115" s="6">
        <f t="shared" si="1"/>
        <v>2</v>
      </c>
      <c r="H115">
        <f>VLOOKUP(Regular_Season_Table[[#This Row],[Home]],Table_0__2[[#All],[Team]:[xGF%]],10,)</f>
        <v>51.67</v>
      </c>
      <c r="I115">
        <f>VLOOKUP(Regular_Season_Table[[#This Row],[Visitor]],Table_0__2[[Team]:[CF%]],10,FALSE)</f>
        <v>49.78</v>
      </c>
      <c r="J115">
        <f>VLOOKUP(Regular_Season_Table[[#This Row],[Home]],Table_0__2[[#All],[Team]:[HDCF%]],36,FALSE)</f>
        <v>53.75</v>
      </c>
      <c r="K115">
        <f>VLOOKUP(Regular_Season_Table[[#This Row],[Visitor]],Table_0__2[[#All],[Team]:[HDCF%]],36,FALSE)</f>
        <v>49.68</v>
      </c>
      <c r="L115">
        <f>VLOOKUP(Regular_Season_Table[[#This Row],[Home]],'Special Teams'!$A$1:$B$33,2,FALSE)</f>
        <v>25</v>
      </c>
      <c r="M115">
        <f>VLOOKUP(Regular_Season_Table[[#This Row],[Visitor]],'Special Teams'!$A$1:$B$33,2,FALSE)</f>
        <v>21.22</v>
      </c>
    </row>
    <row r="116" spans="1:13" x14ac:dyDescent="0.3">
      <c r="A116" s="8">
        <v>44861</v>
      </c>
      <c r="B116" s="6" t="s">
        <v>23</v>
      </c>
      <c r="C116" s="6">
        <v>6</v>
      </c>
      <c r="D116" s="6" t="s">
        <v>29</v>
      </c>
      <c r="E116" s="6">
        <v>4</v>
      </c>
      <c r="F116" s="6"/>
      <c r="G116" s="6">
        <f t="shared" si="1"/>
        <v>-2</v>
      </c>
      <c r="H116">
        <f>VLOOKUP(Regular_Season_Table[[#This Row],[Home]],Table_0__2[[#All],[Team]:[xGF%]],10,)</f>
        <v>52.33</v>
      </c>
      <c r="I116">
        <f>VLOOKUP(Regular_Season_Table[[#This Row],[Visitor]],Table_0__2[[Team]:[CF%]],10,FALSE)</f>
        <v>51.57</v>
      </c>
      <c r="J116">
        <f>VLOOKUP(Regular_Season_Table[[#This Row],[Home]],Table_0__2[[#All],[Team]:[HDCF%]],36,FALSE)</f>
        <v>52.36</v>
      </c>
      <c r="K116">
        <f>VLOOKUP(Regular_Season_Table[[#This Row],[Visitor]],Table_0__2[[#All],[Team]:[HDCF%]],36,FALSE)</f>
        <v>52.55</v>
      </c>
      <c r="L116">
        <f>VLOOKUP(Regular_Season_Table[[#This Row],[Home]],'Special Teams'!$A$1:$B$33,2,FALSE)</f>
        <v>25.28</v>
      </c>
      <c r="M116">
        <f>VLOOKUP(Regular_Season_Table[[#This Row],[Visitor]],'Special Teams'!$A$1:$B$33,2,FALSE)</f>
        <v>19.260000000000002</v>
      </c>
    </row>
    <row r="117" spans="1:13" x14ac:dyDescent="0.3">
      <c r="A117" s="9">
        <v>44861</v>
      </c>
      <c r="B117" s="7" t="s">
        <v>10</v>
      </c>
      <c r="C117" s="7">
        <v>2</v>
      </c>
      <c r="D117" s="7" t="s">
        <v>21</v>
      </c>
      <c r="E117" s="7">
        <v>6</v>
      </c>
      <c r="F117" s="7"/>
      <c r="G117" s="6">
        <f t="shared" si="1"/>
        <v>4</v>
      </c>
      <c r="H117">
        <f>VLOOKUP(Regular_Season_Table[[#This Row],[Home]],Table_0__2[[#All],[Team]:[xGF%]],10,)</f>
        <v>47.41</v>
      </c>
      <c r="I117">
        <f>VLOOKUP(Regular_Season_Table[[#This Row],[Visitor]],Table_0__2[[Team]:[CF%]],10,FALSE)</f>
        <v>45.87</v>
      </c>
      <c r="J117">
        <f>VLOOKUP(Regular_Season_Table[[#This Row],[Home]],Table_0__2[[#All],[Team]:[HDCF%]],36,FALSE)</f>
        <v>48</v>
      </c>
      <c r="K117">
        <f>VLOOKUP(Regular_Season_Table[[#This Row],[Visitor]],Table_0__2[[#All],[Team]:[HDCF%]],36,FALSE)</f>
        <v>44.51</v>
      </c>
      <c r="L117">
        <f>VLOOKUP(Regular_Season_Table[[#This Row],[Home]],'Special Teams'!$A$1:$B$33,2,FALSE)</f>
        <v>17.600000000000001</v>
      </c>
      <c r="M117">
        <f>VLOOKUP(Regular_Season_Table[[#This Row],[Visitor]],'Special Teams'!$A$1:$B$33,2,FALSE)</f>
        <v>19.329999999999998</v>
      </c>
    </row>
    <row r="118" spans="1:13" x14ac:dyDescent="0.3">
      <c r="A118" s="8">
        <v>44861</v>
      </c>
      <c r="B118" s="6" t="s">
        <v>28</v>
      </c>
      <c r="C118" s="6">
        <v>4</v>
      </c>
      <c r="D118" s="6" t="s">
        <v>32</v>
      </c>
      <c r="E118" s="6">
        <v>2</v>
      </c>
      <c r="F118" s="6"/>
      <c r="G118" s="6">
        <f t="shared" si="1"/>
        <v>-2</v>
      </c>
      <c r="H118">
        <f>VLOOKUP(Regular_Season_Table[[#This Row],[Home]],Table_0__2[[#All],[Team]:[xGF%]],10,)</f>
        <v>51.53</v>
      </c>
      <c r="I118">
        <f>VLOOKUP(Regular_Season_Table[[#This Row],[Visitor]],Table_0__2[[Team]:[CF%]],10,FALSE)</f>
        <v>49.47</v>
      </c>
      <c r="J118">
        <f>VLOOKUP(Regular_Season_Table[[#This Row],[Home]],Table_0__2[[#All],[Team]:[HDCF%]],36,FALSE)</f>
        <v>51.95</v>
      </c>
      <c r="K118">
        <f>VLOOKUP(Regular_Season_Table[[#This Row],[Visitor]],Table_0__2[[#All],[Team]:[HDCF%]],36,FALSE)</f>
        <v>51.15</v>
      </c>
      <c r="L118">
        <f>VLOOKUP(Regular_Season_Table[[#This Row],[Home]],'Special Teams'!$A$1:$B$33,2,FALSE)</f>
        <v>23.53</v>
      </c>
      <c r="M118">
        <f>VLOOKUP(Regular_Season_Table[[#This Row],[Visitor]],'Special Teams'!$A$1:$B$33,2,FALSE)</f>
        <v>21.43</v>
      </c>
    </row>
    <row r="119" spans="1:13" x14ac:dyDescent="0.3">
      <c r="A119" s="9">
        <v>44861</v>
      </c>
      <c r="B119" s="7" t="s">
        <v>31</v>
      </c>
      <c r="C119" s="7">
        <v>3</v>
      </c>
      <c r="D119" s="7" t="s">
        <v>4</v>
      </c>
      <c r="E119" s="7">
        <v>4</v>
      </c>
      <c r="F119" s="7"/>
      <c r="G119" s="6">
        <f t="shared" si="1"/>
        <v>1</v>
      </c>
      <c r="H119">
        <f>VLOOKUP(Regular_Season_Table[[#This Row],[Home]],Table_0__2[[#All],[Team]:[xGF%]],10,)</f>
        <v>47.4</v>
      </c>
      <c r="I119">
        <f>VLOOKUP(Regular_Season_Table[[#This Row],[Visitor]],Table_0__2[[Team]:[CF%]],10,FALSE)</f>
        <v>54.33</v>
      </c>
      <c r="J119">
        <f>VLOOKUP(Regular_Season_Table[[#This Row],[Home]],Table_0__2[[#All],[Team]:[HDCF%]],36,FALSE)</f>
        <v>47.69</v>
      </c>
      <c r="K119">
        <f>VLOOKUP(Regular_Season_Table[[#This Row],[Visitor]],Table_0__2[[#All],[Team]:[HDCF%]],36,FALSE)</f>
        <v>53.72</v>
      </c>
      <c r="L119">
        <f>VLOOKUP(Regular_Season_Table[[#This Row],[Home]],'Special Teams'!$A$1:$B$33,2,FALSE)</f>
        <v>15.56</v>
      </c>
      <c r="M119">
        <f>VLOOKUP(Regular_Season_Table[[#This Row],[Visitor]],'Special Teams'!$A$1:$B$33,2,FALSE)</f>
        <v>22.83</v>
      </c>
    </row>
    <row r="120" spans="1:13" x14ac:dyDescent="0.3">
      <c r="A120" s="8">
        <v>44861</v>
      </c>
      <c r="B120" s="6" t="s">
        <v>8</v>
      </c>
      <c r="C120" s="6">
        <v>5</v>
      </c>
      <c r="D120" s="6" t="s">
        <v>34</v>
      </c>
      <c r="E120" s="6">
        <v>4</v>
      </c>
      <c r="F120" s="6"/>
      <c r="G120" s="6">
        <f t="shared" si="1"/>
        <v>-1</v>
      </c>
      <c r="H120">
        <f>VLOOKUP(Regular_Season_Table[[#This Row],[Home]],Table_0__2[[#All],[Team]:[xGF%]],10,)</f>
        <v>52.75</v>
      </c>
      <c r="I120">
        <f>VLOOKUP(Regular_Season_Table[[#This Row],[Visitor]],Table_0__2[[Team]:[CF%]],10,FALSE)</f>
        <v>47.62</v>
      </c>
      <c r="J120">
        <f>VLOOKUP(Regular_Season_Table[[#This Row],[Home]],Table_0__2[[#All],[Team]:[HDCF%]],36,FALSE)</f>
        <v>49.47</v>
      </c>
      <c r="K120">
        <f>VLOOKUP(Regular_Season_Table[[#This Row],[Visitor]],Table_0__2[[#All],[Team]:[HDCF%]],36,FALSE)</f>
        <v>47.61</v>
      </c>
      <c r="L120">
        <f>VLOOKUP(Regular_Season_Table[[#This Row],[Home]],'Special Teams'!$A$1:$B$33,2,FALSE)</f>
        <v>19.75</v>
      </c>
      <c r="M120">
        <f>VLOOKUP(Regular_Season_Table[[#This Row],[Visitor]],'Special Teams'!$A$1:$B$33,2,FALSE)</f>
        <v>22.71</v>
      </c>
    </row>
    <row r="121" spans="1:13" x14ac:dyDescent="0.3">
      <c r="A121" s="9">
        <v>44861</v>
      </c>
      <c r="B121" s="7" t="s">
        <v>5</v>
      </c>
      <c r="C121" s="7">
        <v>3</v>
      </c>
      <c r="D121" s="7" t="s">
        <v>24</v>
      </c>
      <c r="E121" s="7">
        <v>4</v>
      </c>
      <c r="F121" s="7" t="s">
        <v>36</v>
      </c>
      <c r="G121" s="6">
        <f t="shared" si="1"/>
        <v>1</v>
      </c>
      <c r="H121">
        <f>VLOOKUP(Regular_Season_Table[[#This Row],[Home]],Table_0__2[[#All],[Team]:[xGF%]],10,)</f>
        <v>48.6</v>
      </c>
      <c r="I121">
        <f>VLOOKUP(Regular_Season_Table[[#This Row],[Visitor]],Table_0__2[[Team]:[CF%]],10,FALSE)</f>
        <v>51.07</v>
      </c>
      <c r="J121">
        <f>VLOOKUP(Regular_Season_Table[[#This Row],[Home]],Table_0__2[[#All],[Team]:[HDCF%]],36,FALSE)</f>
        <v>51.47</v>
      </c>
      <c r="K121">
        <f>VLOOKUP(Regular_Season_Table[[#This Row],[Visitor]],Table_0__2[[#All],[Team]:[HDCF%]],36,FALSE)</f>
        <v>54.37</v>
      </c>
      <c r="L121">
        <f>VLOOKUP(Regular_Season_Table[[#This Row],[Home]],'Special Teams'!$A$1:$B$33,2,FALSE)</f>
        <v>18.39</v>
      </c>
      <c r="M121">
        <f>VLOOKUP(Regular_Season_Table[[#This Row],[Visitor]],'Special Teams'!$A$1:$B$33,2,FALSE)</f>
        <v>26.02</v>
      </c>
    </row>
    <row r="122" spans="1:13" x14ac:dyDescent="0.3">
      <c r="A122" s="8">
        <v>44862</v>
      </c>
      <c r="B122" s="6" t="s">
        <v>23</v>
      </c>
      <c r="C122" s="6">
        <v>3</v>
      </c>
      <c r="D122" s="6" t="s">
        <v>25</v>
      </c>
      <c r="E122" s="6">
        <v>2</v>
      </c>
      <c r="F122" s="6" t="s">
        <v>36</v>
      </c>
      <c r="G122" s="6">
        <f t="shared" si="1"/>
        <v>-1</v>
      </c>
      <c r="H122">
        <f>VLOOKUP(Regular_Season_Table[[#This Row],[Home]],Table_0__2[[#All],[Team]:[xGF%]],10,)</f>
        <v>45.13</v>
      </c>
      <c r="I122">
        <f>VLOOKUP(Regular_Season_Table[[#This Row],[Visitor]],Table_0__2[[Team]:[CF%]],10,FALSE)</f>
        <v>51.57</v>
      </c>
      <c r="J122">
        <f>VLOOKUP(Regular_Season_Table[[#This Row],[Home]],Table_0__2[[#All],[Team]:[HDCF%]],36,FALSE)</f>
        <v>43.9</v>
      </c>
      <c r="K122">
        <f>VLOOKUP(Regular_Season_Table[[#This Row],[Visitor]],Table_0__2[[#All],[Team]:[HDCF%]],36,FALSE)</f>
        <v>52.55</v>
      </c>
      <c r="L122">
        <f>VLOOKUP(Regular_Season_Table[[#This Row],[Home]],'Special Teams'!$A$1:$B$33,2,FALSE)</f>
        <v>18.91</v>
      </c>
      <c r="M122">
        <f>VLOOKUP(Regular_Season_Table[[#This Row],[Visitor]],'Special Teams'!$A$1:$B$33,2,FALSE)</f>
        <v>19.260000000000002</v>
      </c>
    </row>
    <row r="123" spans="1:13" x14ac:dyDescent="0.3">
      <c r="A123" s="9">
        <v>44862</v>
      </c>
      <c r="B123" s="7" t="s">
        <v>16</v>
      </c>
      <c r="C123" s="7">
        <v>6</v>
      </c>
      <c r="D123" s="7" t="s">
        <v>18</v>
      </c>
      <c r="E123" s="7">
        <v>2</v>
      </c>
      <c r="F123" s="7"/>
      <c r="G123" s="6">
        <f t="shared" si="1"/>
        <v>-4</v>
      </c>
      <c r="H123">
        <f>VLOOKUP(Regular_Season_Table[[#This Row],[Home]],Table_0__2[[#All],[Team]:[xGF%]],10,)</f>
        <v>60.38</v>
      </c>
      <c r="I123">
        <f>VLOOKUP(Regular_Season_Table[[#This Row],[Visitor]],Table_0__2[[Team]:[CF%]],10,FALSE)</f>
        <v>49.75</v>
      </c>
      <c r="J123">
        <f>VLOOKUP(Regular_Season_Table[[#This Row],[Home]],Table_0__2[[#All],[Team]:[HDCF%]],36,FALSE)</f>
        <v>59.07</v>
      </c>
      <c r="K123">
        <f>VLOOKUP(Regular_Season_Table[[#This Row],[Visitor]],Table_0__2[[#All],[Team]:[HDCF%]],36,FALSE)</f>
        <v>50.12</v>
      </c>
      <c r="L123">
        <f>VLOOKUP(Regular_Season_Table[[#This Row],[Home]],'Special Teams'!$A$1:$B$33,2,FALSE)</f>
        <v>19.760000000000002</v>
      </c>
      <c r="M123">
        <f>VLOOKUP(Regular_Season_Table[[#This Row],[Visitor]],'Special Teams'!$A$1:$B$33,2,FALSE)</f>
        <v>15.77</v>
      </c>
    </row>
    <row r="124" spans="1:13" x14ac:dyDescent="0.3">
      <c r="A124" s="8">
        <v>44862</v>
      </c>
      <c r="B124" s="6" t="s">
        <v>14</v>
      </c>
      <c r="C124" s="6">
        <v>4</v>
      </c>
      <c r="D124" s="6" t="s">
        <v>20</v>
      </c>
      <c r="E124" s="6">
        <v>0</v>
      </c>
      <c r="F124" s="6"/>
      <c r="G124" s="6">
        <f t="shared" si="1"/>
        <v>-4</v>
      </c>
      <c r="H124">
        <f>VLOOKUP(Regular_Season_Table[[#This Row],[Home]],Table_0__2[[#All],[Team]:[xGF%]],10,)</f>
        <v>44.92</v>
      </c>
      <c r="I124">
        <f>VLOOKUP(Regular_Season_Table[[#This Row],[Visitor]],Table_0__2[[Team]:[CF%]],10,FALSE)</f>
        <v>51.19</v>
      </c>
      <c r="J124">
        <f>VLOOKUP(Regular_Season_Table[[#This Row],[Home]],Table_0__2[[#All],[Team]:[HDCF%]],36,FALSE)</f>
        <v>43.43</v>
      </c>
      <c r="K124">
        <f>VLOOKUP(Regular_Season_Table[[#This Row],[Visitor]],Table_0__2[[#All],[Team]:[HDCF%]],36,FALSE)</f>
        <v>54.03</v>
      </c>
      <c r="L124">
        <f>VLOOKUP(Regular_Season_Table[[#This Row],[Home]],'Special Teams'!$A$1:$B$33,2,FALSE)</f>
        <v>18.3</v>
      </c>
      <c r="M124">
        <f>VLOOKUP(Regular_Season_Table[[#This Row],[Visitor]],'Special Teams'!$A$1:$B$33,2,FALSE)</f>
        <v>22.22</v>
      </c>
    </row>
    <row r="125" spans="1:13" x14ac:dyDescent="0.3">
      <c r="A125" s="9">
        <v>44862</v>
      </c>
      <c r="B125" s="7" t="s">
        <v>11</v>
      </c>
      <c r="C125" s="7">
        <v>0</v>
      </c>
      <c r="D125" s="7" t="s">
        <v>15</v>
      </c>
      <c r="E125" s="7">
        <v>1</v>
      </c>
      <c r="F125" s="7"/>
      <c r="G125" s="6">
        <f t="shared" si="1"/>
        <v>1</v>
      </c>
      <c r="H125">
        <f>VLOOKUP(Regular_Season_Table[[#This Row],[Home]],Table_0__2[[#All],[Team]:[xGF%]],10,)</f>
        <v>54.12</v>
      </c>
      <c r="I125">
        <f>VLOOKUP(Regular_Season_Table[[#This Row],[Visitor]],Table_0__2[[Team]:[CF%]],10,FALSE)</f>
        <v>52.19</v>
      </c>
      <c r="J125">
        <f>VLOOKUP(Regular_Season_Table[[#This Row],[Home]],Table_0__2[[#All],[Team]:[HDCF%]],36,FALSE)</f>
        <v>56.84</v>
      </c>
      <c r="K125">
        <f>VLOOKUP(Regular_Season_Table[[#This Row],[Visitor]],Table_0__2[[#All],[Team]:[HDCF%]],36,FALSE)</f>
        <v>49.77</v>
      </c>
      <c r="L125">
        <f>VLOOKUP(Regular_Season_Table[[#This Row],[Home]],'Special Teams'!$A$1:$B$33,2,FALSE)</f>
        <v>21.88</v>
      </c>
      <c r="M125">
        <f>VLOOKUP(Regular_Season_Table[[#This Row],[Visitor]],'Special Teams'!$A$1:$B$33,2,FALSE)</f>
        <v>24.52</v>
      </c>
    </row>
    <row r="126" spans="1:13" x14ac:dyDescent="0.3">
      <c r="A126" s="8">
        <v>44862</v>
      </c>
      <c r="B126" s="6" t="s">
        <v>3</v>
      </c>
      <c r="C126" s="6">
        <v>1</v>
      </c>
      <c r="D126" s="6" t="s">
        <v>8</v>
      </c>
      <c r="E126" s="6">
        <v>5</v>
      </c>
      <c r="F126" s="6"/>
      <c r="G126" s="6">
        <f t="shared" si="1"/>
        <v>4</v>
      </c>
      <c r="H126">
        <f>VLOOKUP(Regular_Season_Table[[#This Row],[Home]],Table_0__2[[#All],[Team]:[xGF%]],10,)</f>
        <v>47.62</v>
      </c>
      <c r="I126">
        <f>VLOOKUP(Regular_Season_Table[[#This Row],[Visitor]],Table_0__2[[Team]:[CF%]],10,FALSE)</f>
        <v>52.14</v>
      </c>
      <c r="J126">
        <f>VLOOKUP(Regular_Season_Table[[#This Row],[Home]],Table_0__2[[#All],[Team]:[HDCF%]],36,FALSE)</f>
        <v>47.61</v>
      </c>
      <c r="K126">
        <f>VLOOKUP(Regular_Season_Table[[#This Row],[Visitor]],Table_0__2[[#All],[Team]:[HDCF%]],36,FALSE)</f>
        <v>53.78</v>
      </c>
      <c r="L126">
        <f>VLOOKUP(Regular_Season_Table[[#This Row],[Home]],'Special Teams'!$A$1:$B$33,2,FALSE)</f>
        <v>22.71</v>
      </c>
      <c r="M126">
        <f>VLOOKUP(Regular_Season_Table[[#This Row],[Visitor]],'Special Teams'!$A$1:$B$33,2,FALSE)</f>
        <v>21.72</v>
      </c>
    </row>
    <row r="127" spans="1:13" x14ac:dyDescent="0.3">
      <c r="A127" s="9">
        <v>44862</v>
      </c>
      <c r="B127" s="7" t="s">
        <v>26</v>
      </c>
      <c r="C127" s="7">
        <v>0</v>
      </c>
      <c r="D127" s="7" t="s">
        <v>27</v>
      </c>
      <c r="E127" s="7">
        <v>4</v>
      </c>
      <c r="F127" s="7"/>
      <c r="G127" s="6">
        <f t="shared" si="1"/>
        <v>4</v>
      </c>
      <c r="H127">
        <f>VLOOKUP(Regular_Season_Table[[#This Row],[Home]],Table_0__2[[#All],[Team]:[xGF%]],10,)</f>
        <v>48.15</v>
      </c>
      <c r="I127">
        <f>VLOOKUP(Regular_Season_Table[[#This Row],[Visitor]],Table_0__2[[Team]:[CF%]],10,FALSE)</f>
        <v>42.67</v>
      </c>
      <c r="J127">
        <f>VLOOKUP(Regular_Season_Table[[#This Row],[Home]],Table_0__2[[#All],[Team]:[HDCF%]],36,FALSE)</f>
        <v>53.11</v>
      </c>
      <c r="K127">
        <f>VLOOKUP(Regular_Season_Table[[#This Row],[Visitor]],Table_0__2[[#All],[Team]:[HDCF%]],36,FALSE)</f>
        <v>38.950000000000003</v>
      </c>
      <c r="L127">
        <f>VLOOKUP(Regular_Season_Table[[#This Row],[Home]],'Special Teams'!$A$1:$B$33,2,FALSE)</f>
        <v>20.29</v>
      </c>
      <c r="M127">
        <f>VLOOKUP(Regular_Season_Table[[#This Row],[Visitor]],'Special Teams'!$A$1:$B$33,2,FALSE)</f>
        <v>15.72</v>
      </c>
    </row>
    <row r="128" spans="1:13" x14ac:dyDescent="0.3">
      <c r="A128" s="8">
        <v>44863</v>
      </c>
      <c r="B128" s="6" t="s">
        <v>6</v>
      </c>
      <c r="C128" s="6">
        <v>3</v>
      </c>
      <c r="D128" s="6" t="s">
        <v>13</v>
      </c>
      <c r="E128" s="6">
        <v>4</v>
      </c>
      <c r="F128" s="6" t="s">
        <v>36</v>
      </c>
      <c r="G128" s="6">
        <f t="shared" si="1"/>
        <v>1</v>
      </c>
      <c r="H128">
        <f>VLOOKUP(Regular_Season_Table[[#This Row],[Home]],Table_0__2[[#All],[Team]:[xGF%]],10,)</f>
        <v>51.36</v>
      </c>
      <c r="I128">
        <f>VLOOKUP(Regular_Season_Table[[#This Row],[Visitor]],Table_0__2[[Team]:[CF%]],10,FALSE)</f>
        <v>43.9</v>
      </c>
      <c r="J128">
        <f>VLOOKUP(Regular_Season_Table[[#This Row],[Home]],Table_0__2[[#All],[Team]:[HDCF%]],36,FALSE)</f>
        <v>47.31</v>
      </c>
      <c r="K128">
        <f>VLOOKUP(Regular_Season_Table[[#This Row],[Visitor]],Table_0__2[[#All],[Team]:[HDCF%]],36,FALSE)</f>
        <v>41.35</v>
      </c>
      <c r="L128">
        <f>VLOOKUP(Regular_Season_Table[[#This Row],[Home]],'Special Teams'!$A$1:$B$33,2,FALSE)</f>
        <v>23.42</v>
      </c>
      <c r="M128">
        <f>VLOOKUP(Regular_Season_Table[[#This Row],[Visitor]],'Special Teams'!$A$1:$B$33,2,FALSE)</f>
        <v>16.38</v>
      </c>
    </row>
    <row r="129" spans="1:13" x14ac:dyDescent="0.3">
      <c r="A129" s="9">
        <v>44863</v>
      </c>
      <c r="B129" s="7" t="s">
        <v>9</v>
      </c>
      <c r="C129" s="7">
        <v>3</v>
      </c>
      <c r="D129" s="7" t="s">
        <v>22</v>
      </c>
      <c r="E129" s="7">
        <v>2</v>
      </c>
      <c r="F129" s="7"/>
      <c r="G129" s="6">
        <f t="shared" si="1"/>
        <v>-1</v>
      </c>
      <c r="H129">
        <f>VLOOKUP(Regular_Season_Table[[#This Row],[Home]],Table_0__2[[#All],[Team]:[xGF%]],10,)</f>
        <v>57.39</v>
      </c>
      <c r="I129">
        <f>VLOOKUP(Regular_Season_Table[[#This Row],[Visitor]],Table_0__2[[Team]:[CF%]],10,FALSE)</f>
        <v>52.27</v>
      </c>
      <c r="J129">
        <f>VLOOKUP(Regular_Season_Table[[#This Row],[Home]],Table_0__2[[#All],[Team]:[HDCF%]],36,FALSE)</f>
        <v>53.64</v>
      </c>
      <c r="K129">
        <f>VLOOKUP(Regular_Season_Table[[#This Row],[Visitor]],Table_0__2[[#All],[Team]:[HDCF%]],36,FALSE)</f>
        <v>56.4</v>
      </c>
      <c r="L129">
        <f>VLOOKUP(Regular_Season_Table[[#This Row],[Home]],'Special Teams'!$A$1:$B$33,2,FALSE)</f>
        <v>19.84</v>
      </c>
      <c r="M129">
        <f>VLOOKUP(Regular_Season_Table[[#This Row],[Visitor]],'Special Teams'!$A$1:$B$33,2,FALSE)</f>
        <v>32.36</v>
      </c>
    </row>
    <row r="130" spans="1:13" x14ac:dyDescent="0.3">
      <c r="A130" s="8">
        <v>44863</v>
      </c>
      <c r="B130" s="6" t="s">
        <v>17</v>
      </c>
      <c r="C130" s="6">
        <v>6</v>
      </c>
      <c r="D130" s="6" t="s">
        <v>30</v>
      </c>
      <c r="E130" s="6">
        <v>3</v>
      </c>
      <c r="F130" s="6"/>
      <c r="G130" s="6">
        <f t="shared" ref="G130:G193" si="2">E130-C130</f>
        <v>-3</v>
      </c>
      <c r="H130">
        <f>VLOOKUP(Regular_Season_Table[[#This Row],[Home]],Table_0__2[[#All],[Team]:[xGF%]],10,)</f>
        <v>51.67</v>
      </c>
      <c r="I130">
        <f>VLOOKUP(Regular_Season_Table[[#This Row],[Visitor]],Table_0__2[[Team]:[CF%]],10,FALSE)</f>
        <v>49.8</v>
      </c>
      <c r="J130">
        <f>VLOOKUP(Regular_Season_Table[[#This Row],[Home]],Table_0__2[[#All],[Team]:[HDCF%]],36,FALSE)</f>
        <v>53.75</v>
      </c>
      <c r="K130">
        <f>VLOOKUP(Regular_Season_Table[[#This Row],[Visitor]],Table_0__2[[#All],[Team]:[HDCF%]],36,FALSE)</f>
        <v>48.95</v>
      </c>
      <c r="L130">
        <f>VLOOKUP(Regular_Season_Table[[#This Row],[Home]],'Special Teams'!$A$1:$B$33,2,FALSE)</f>
        <v>25</v>
      </c>
      <c r="M130">
        <f>VLOOKUP(Regular_Season_Table[[#This Row],[Visitor]],'Special Teams'!$A$1:$B$33,2,FALSE)</f>
        <v>24.08</v>
      </c>
    </row>
    <row r="131" spans="1:13" x14ac:dyDescent="0.3">
      <c r="A131" s="9">
        <v>44863</v>
      </c>
      <c r="B131" s="7" t="s">
        <v>28</v>
      </c>
      <c r="C131" s="7">
        <v>1</v>
      </c>
      <c r="D131" s="7" t="s">
        <v>19</v>
      </c>
      <c r="E131" s="7">
        <v>2</v>
      </c>
      <c r="F131" s="7"/>
      <c r="G131" s="6">
        <f t="shared" si="2"/>
        <v>1</v>
      </c>
      <c r="H131">
        <f>VLOOKUP(Regular_Season_Table[[#This Row],[Home]],Table_0__2[[#All],[Team]:[xGF%]],10,)</f>
        <v>46.03</v>
      </c>
      <c r="I131">
        <f>VLOOKUP(Regular_Season_Table[[#This Row],[Visitor]],Table_0__2[[Team]:[CF%]],10,FALSE)</f>
        <v>49.47</v>
      </c>
      <c r="J131">
        <f>VLOOKUP(Regular_Season_Table[[#This Row],[Home]],Table_0__2[[#All],[Team]:[HDCF%]],36,FALSE)</f>
        <v>44.13</v>
      </c>
      <c r="K131">
        <f>VLOOKUP(Regular_Season_Table[[#This Row],[Visitor]],Table_0__2[[#All],[Team]:[HDCF%]],36,FALSE)</f>
        <v>51.15</v>
      </c>
      <c r="L131">
        <f>VLOOKUP(Regular_Season_Table[[#This Row],[Home]],'Special Teams'!$A$1:$B$33,2,FALSE)</f>
        <v>21.11</v>
      </c>
      <c r="M131">
        <f>VLOOKUP(Regular_Season_Table[[#This Row],[Visitor]],'Special Teams'!$A$1:$B$33,2,FALSE)</f>
        <v>21.43</v>
      </c>
    </row>
    <row r="132" spans="1:13" x14ac:dyDescent="0.3">
      <c r="A132" s="8">
        <v>44863</v>
      </c>
      <c r="B132" s="6" t="s">
        <v>32</v>
      </c>
      <c r="C132" s="6">
        <v>3</v>
      </c>
      <c r="D132" s="6" t="s">
        <v>31</v>
      </c>
      <c r="E132" s="6">
        <v>5</v>
      </c>
      <c r="F132" s="6"/>
      <c r="G132" s="6">
        <f t="shared" si="2"/>
        <v>2</v>
      </c>
      <c r="H132">
        <f>VLOOKUP(Regular_Season_Table[[#This Row],[Home]],Table_0__2[[#All],[Team]:[xGF%]],10,)</f>
        <v>54.33</v>
      </c>
      <c r="I132">
        <f>VLOOKUP(Regular_Season_Table[[#This Row],[Visitor]],Table_0__2[[Team]:[CF%]],10,FALSE)</f>
        <v>51.53</v>
      </c>
      <c r="J132">
        <f>VLOOKUP(Regular_Season_Table[[#This Row],[Home]],Table_0__2[[#All],[Team]:[HDCF%]],36,FALSE)</f>
        <v>53.72</v>
      </c>
      <c r="K132">
        <f>VLOOKUP(Regular_Season_Table[[#This Row],[Visitor]],Table_0__2[[#All],[Team]:[HDCF%]],36,FALSE)</f>
        <v>51.95</v>
      </c>
      <c r="L132">
        <f>VLOOKUP(Regular_Season_Table[[#This Row],[Home]],'Special Teams'!$A$1:$B$33,2,FALSE)</f>
        <v>22.83</v>
      </c>
      <c r="M132">
        <f>VLOOKUP(Regular_Season_Table[[#This Row],[Visitor]],'Special Teams'!$A$1:$B$33,2,FALSE)</f>
        <v>23.53</v>
      </c>
    </row>
    <row r="133" spans="1:13" x14ac:dyDescent="0.3">
      <c r="A133" s="9">
        <v>44863</v>
      </c>
      <c r="B133" s="7" t="s">
        <v>5</v>
      </c>
      <c r="C133" s="7">
        <v>2</v>
      </c>
      <c r="D133" s="7" t="s">
        <v>29</v>
      </c>
      <c r="E133" s="7">
        <v>4</v>
      </c>
      <c r="F133" s="7"/>
      <c r="G133" s="6">
        <f t="shared" si="2"/>
        <v>2</v>
      </c>
      <c r="H133">
        <f>VLOOKUP(Regular_Season_Table[[#This Row],[Home]],Table_0__2[[#All],[Team]:[xGF%]],10,)</f>
        <v>52.33</v>
      </c>
      <c r="I133">
        <f>VLOOKUP(Regular_Season_Table[[#This Row],[Visitor]],Table_0__2[[Team]:[CF%]],10,FALSE)</f>
        <v>51.07</v>
      </c>
      <c r="J133">
        <f>VLOOKUP(Regular_Season_Table[[#This Row],[Home]],Table_0__2[[#All],[Team]:[HDCF%]],36,FALSE)</f>
        <v>52.36</v>
      </c>
      <c r="K133">
        <f>VLOOKUP(Regular_Season_Table[[#This Row],[Visitor]],Table_0__2[[#All],[Team]:[HDCF%]],36,FALSE)</f>
        <v>54.37</v>
      </c>
      <c r="L133">
        <f>VLOOKUP(Regular_Season_Table[[#This Row],[Home]],'Special Teams'!$A$1:$B$33,2,FALSE)</f>
        <v>25.28</v>
      </c>
      <c r="M133">
        <f>VLOOKUP(Regular_Season_Table[[#This Row],[Visitor]],'Special Teams'!$A$1:$B$33,2,FALSE)</f>
        <v>26.02</v>
      </c>
    </row>
    <row r="134" spans="1:13" x14ac:dyDescent="0.3">
      <c r="A134" s="8">
        <v>44863</v>
      </c>
      <c r="B134" s="6" t="s">
        <v>12</v>
      </c>
      <c r="C134" s="6">
        <v>3</v>
      </c>
      <c r="D134" s="6" t="s">
        <v>21</v>
      </c>
      <c r="E134" s="6">
        <v>0</v>
      </c>
      <c r="F134" s="6"/>
      <c r="G134" s="6">
        <f t="shared" si="2"/>
        <v>-3</v>
      </c>
      <c r="H134">
        <f>VLOOKUP(Regular_Season_Table[[#This Row],[Home]],Table_0__2[[#All],[Team]:[xGF%]],10,)</f>
        <v>47.41</v>
      </c>
      <c r="I134">
        <f>VLOOKUP(Regular_Season_Table[[#This Row],[Visitor]],Table_0__2[[Team]:[CF%]],10,FALSE)</f>
        <v>49.78</v>
      </c>
      <c r="J134">
        <f>VLOOKUP(Regular_Season_Table[[#This Row],[Home]],Table_0__2[[#All],[Team]:[HDCF%]],36,FALSE)</f>
        <v>48</v>
      </c>
      <c r="K134">
        <f>VLOOKUP(Regular_Season_Table[[#This Row],[Visitor]],Table_0__2[[#All],[Team]:[HDCF%]],36,FALSE)</f>
        <v>49.68</v>
      </c>
      <c r="L134">
        <f>VLOOKUP(Regular_Season_Table[[#This Row],[Home]],'Special Teams'!$A$1:$B$33,2,FALSE)</f>
        <v>17.600000000000001</v>
      </c>
      <c r="M134">
        <f>VLOOKUP(Regular_Season_Table[[#This Row],[Visitor]],'Special Teams'!$A$1:$B$33,2,FALSE)</f>
        <v>21.22</v>
      </c>
    </row>
    <row r="135" spans="1:13" x14ac:dyDescent="0.3">
      <c r="A135" s="9">
        <v>44863</v>
      </c>
      <c r="B135" s="7" t="s">
        <v>11</v>
      </c>
      <c r="C135" s="7">
        <v>4</v>
      </c>
      <c r="D135" s="7" t="s">
        <v>16</v>
      </c>
      <c r="E135" s="7">
        <v>5</v>
      </c>
      <c r="F135" s="7"/>
      <c r="G135" s="6">
        <f t="shared" si="2"/>
        <v>1</v>
      </c>
      <c r="H135">
        <f>VLOOKUP(Regular_Season_Table[[#This Row],[Home]],Table_0__2[[#All],[Team]:[xGF%]],10,)</f>
        <v>49.75</v>
      </c>
      <c r="I135">
        <f>VLOOKUP(Regular_Season_Table[[#This Row],[Visitor]],Table_0__2[[Team]:[CF%]],10,FALSE)</f>
        <v>52.19</v>
      </c>
      <c r="J135">
        <f>VLOOKUP(Regular_Season_Table[[#This Row],[Home]],Table_0__2[[#All],[Team]:[HDCF%]],36,FALSE)</f>
        <v>50.12</v>
      </c>
      <c r="K135">
        <f>VLOOKUP(Regular_Season_Table[[#This Row],[Visitor]],Table_0__2[[#All],[Team]:[HDCF%]],36,FALSE)</f>
        <v>49.77</v>
      </c>
      <c r="L135">
        <f>VLOOKUP(Regular_Season_Table[[#This Row],[Home]],'Special Teams'!$A$1:$B$33,2,FALSE)</f>
        <v>15.77</v>
      </c>
      <c r="M135">
        <f>VLOOKUP(Regular_Season_Table[[#This Row],[Visitor]],'Special Teams'!$A$1:$B$33,2,FALSE)</f>
        <v>24.52</v>
      </c>
    </row>
    <row r="136" spans="1:13" x14ac:dyDescent="0.3">
      <c r="A136" s="8">
        <v>44863</v>
      </c>
      <c r="B136" s="6" t="s">
        <v>18</v>
      </c>
      <c r="C136" s="6">
        <v>4</v>
      </c>
      <c r="D136" s="6" t="s">
        <v>4</v>
      </c>
      <c r="E136" s="6">
        <v>3</v>
      </c>
      <c r="F136" s="6" t="s">
        <v>36</v>
      </c>
      <c r="G136" s="6">
        <f t="shared" si="2"/>
        <v>-1</v>
      </c>
      <c r="H136">
        <f>VLOOKUP(Regular_Season_Table[[#This Row],[Home]],Table_0__2[[#All],[Team]:[xGF%]],10,)</f>
        <v>47.4</v>
      </c>
      <c r="I136">
        <f>VLOOKUP(Regular_Season_Table[[#This Row],[Visitor]],Table_0__2[[Team]:[CF%]],10,FALSE)</f>
        <v>60.38</v>
      </c>
      <c r="J136">
        <f>VLOOKUP(Regular_Season_Table[[#This Row],[Home]],Table_0__2[[#All],[Team]:[HDCF%]],36,FALSE)</f>
        <v>47.69</v>
      </c>
      <c r="K136">
        <f>VLOOKUP(Regular_Season_Table[[#This Row],[Visitor]],Table_0__2[[#All],[Team]:[HDCF%]],36,FALSE)</f>
        <v>59.07</v>
      </c>
      <c r="L136">
        <f>VLOOKUP(Regular_Season_Table[[#This Row],[Home]],'Special Teams'!$A$1:$B$33,2,FALSE)</f>
        <v>15.56</v>
      </c>
      <c r="M136">
        <f>VLOOKUP(Regular_Season_Table[[#This Row],[Visitor]],'Special Teams'!$A$1:$B$33,2,FALSE)</f>
        <v>19.760000000000002</v>
      </c>
    </row>
    <row r="137" spans="1:13" x14ac:dyDescent="0.3">
      <c r="A137" s="9">
        <v>44863</v>
      </c>
      <c r="B137" s="7" t="s">
        <v>3</v>
      </c>
      <c r="C137" s="7">
        <v>1</v>
      </c>
      <c r="D137" s="7" t="s">
        <v>34</v>
      </c>
      <c r="E137" s="7">
        <v>3</v>
      </c>
      <c r="F137" s="7"/>
      <c r="G137" s="6">
        <f t="shared" si="2"/>
        <v>2</v>
      </c>
      <c r="H137">
        <f>VLOOKUP(Regular_Season_Table[[#This Row],[Home]],Table_0__2[[#All],[Team]:[xGF%]],10,)</f>
        <v>52.75</v>
      </c>
      <c r="I137">
        <f>VLOOKUP(Regular_Season_Table[[#This Row],[Visitor]],Table_0__2[[Team]:[CF%]],10,FALSE)</f>
        <v>52.14</v>
      </c>
      <c r="J137">
        <f>VLOOKUP(Regular_Season_Table[[#This Row],[Home]],Table_0__2[[#All],[Team]:[HDCF%]],36,FALSE)</f>
        <v>49.47</v>
      </c>
      <c r="K137">
        <f>VLOOKUP(Regular_Season_Table[[#This Row],[Visitor]],Table_0__2[[#All],[Team]:[HDCF%]],36,FALSE)</f>
        <v>53.78</v>
      </c>
      <c r="L137">
        <f>VLOOKUP(Regular_Season_Table[[#This Row],[Home]],'Special Teams'!$A$1:$B$33,2,FALSE)</f>
        <v>19.75</v>
      </c>
      <c r="M137">
        <f>VLOOKUP(Regular_Season_Table[[#This Row],[Visitor]],'Special Teams'!$A$1:$B$33,2,FALSE)</f>
        <v>21.72</v>
      </c>
    </row>
    <row r="138" spans="1:13" x14ac:dyDescent="0.3">
      <c r="A138" s="8">
        <v>44863</v>
      </c>
      <c r="B138" s="6" t="s">
        <v>7</v>
      </c>
      <c r="C138" s="6">
        <v>4</v>
      </c>
      <c r="D138" s="6" t="s">
        <v>24</v>
      </c>
      <c r="E138" s="6">
        <v>3</v>
      </c>
      <c r="F138" s="6"/>
      <c r="G138" s="6">
        <f t="shared" si="2"/>
        <v>-1</v>
      </c>
      <c r="H138">
        <f>VLOOKUP(Regular_Season_Table[[#This Row],[Home]],Table_0__2[[#All],[Team]:[xGF%]],10,)</f>
        <v>48.6</v>
      </c>
      <c r="I138">
        <f>VLOOKUP(Regular_Season_Table[[#This Row],[Visitor]],Table_0__2[[Team]:[CF%]],10,FALSE)</f>
        <v>51.45</v>
      </c>
      <c r="J138">
        <f>VLOOKUP(Regular_Season_Table[[#This Row],[Home]],Table_0__2[[#All],[Team]:[HDCF%]],36,FALSE)</f>
        <v>51.47</v>
      </c>
      <c r="K138">
        <f>VLOOKUP(Regular_Season_Table[[#This Row],[Visitor]],Table_0__2[[#All],[Team]:[HDCF%]],36,FALSE)</f>
        <v>53.01</v>
      </c>
      <c r="L138">
        <f>VLOOKUP(Regular_Season_Table[[#This Row],[Home]],'Special Teams'!$A$1:$B$33,2,FALSE)</f>
        <v>18.39</v>
      </c>
      <c r="M138">
        <f>VLOOKUP(Regular_Season_Table[[#This Row],[Visitor]],'Special Teams'!$A$1:$B$33,2,FALSE)</f>
        <v>25.36</v>
      </c>
    </row>
    <row r="139" spans="1:13" x14ac:dyDescent="0.3">
      <c r="A139" s="9">
        <v>44863</v>
      </c>
      <c r="B139" s="7" t="s">
        <v>33</v>
      </c>
      <c r="C139" s="7">
        <v>7</v>
      </c>
      <c r="D139" s="7" t="s">
        <v>10</v>
      </c>
      <c r="E139" s="7">
        <v>4</v>
      </c>
      <c r="F139" s="7"/>
      <c r="G139" s="6">
        <f t="shared" si="2"/>
        <v>-3</v>
      </c>
      <c r="H139">
        <f>VLOOKUP(Regular_Season_Table[[#This Row],[Home]],Table_0__2[[#All],[Team]:[xGF%]],10,)</f>
        <v>45.87</v>
      </c>
      <c r="I139">
        <f>VLOOKUP(Regular_Season_Table[[#This Row],[Visitor]],Table_0__2[[Team]:[CF%]],10,FALSE)</f>
        <v>45.51</v>
      </c>
      <c r="J139">
        <f>VLOOKUP(Regular_Season_Table[[#This Row],[Home]],Table_0__2[[#All],[Team]:[HDCF%]],36,FALSE)</f>
        <v>44.51</v>
      </c>
      <c r="K139">
        <f>VLOOKUP(Regular_Season_Table[[#This Row],[Visitor]],Table_0__2[[#All],[Team]:[HDCF%]],36,FALSE)</f>
        <v>42.22</v>
      </c>
      <c r="L139">
        <f>VLOOKUP(Regular_Season_Table[[#This Row],[Home]],'Special Teams'!$A$1:$B$33,2,FALSE)</f>
        <v>19.329999999999998</v>
      </c>
      <c r="M139">
        <f>VLOOKUP(Regular_Season_Table[[#This Row],[Visitor]],'Special Teams'!$A$1:$B$33,2,FALSE)</f>
        <v>16.03</v>
      </c>
    </row>
    <row r="140" spans="1:13" x14ac:dyDescent="0.3">
      <c r="A140" s="8">
        <v>44864</v>
      </c>
      <c r="B140" s="6" t="s">
        <v>5</v>
      </c>
      <c r="C140" s="6">
        <v>3</v>
      </c>
      <c r="D140" s="6" t="s">
        <v>26</v>
      </c>
      <c r="E140" s="6">
        <v>4</v>
      </c>
      <c r="F140" s="6" t="s">
        <v>36</v>
      </c>
      <c r="G140" s="6">
        <f t="shared" si="2"/>
        <v>1</v>
      </c>
      <c r="H140">
        <f>VLOOKUP(Regular_Season_Table[[#This Row],[Home]],Table_0__2[[#All],[Team]:[xGF%]],10,)</f>
        <v>42.67</v>
      </c>
      <c r="I140">
        <f>VLOOKUP(Regular_Season_Table[[#This Row],[Visitor]],Table_0__2[[Team]:[CF%]],10,FALSE)</f>
        <v>51.07</v>
      </c>
      <c r="J140">
        <f>VLOOKUP(Regular_Season_Table[[#This Row],[Home]],Table_0__2[[#All],[Team]:[HDCF%]],36,FALSE)</f>
        <v>38.950000000000003</v>
      </c>
      <c r="K140">
        <f>VLOOKUP(Regular_Season_Table[[#This Row],[Visitor]],Table_0__2[[#All],[Team]:[HDCF%]],36,FALSE)</f>
        <v>54.37</v>
      </c>
      <c r="L140">
        <f>VLOOKUP(Regular_Season_Table[[#This Row],[Home]],'Special Teams'!$A$1:$B$33,2,FALSE)</f>
        <v>15.72</v>
      </c>
      <c r="M140">
        <f>VLOOKUP(Regular_Season_Table[[#This Row],[Visitor]],'Special Teams'!$A$1:$B$33,2,FALSE)</f>
        <v>26.02</v>
      </c>
    </row>
    <row r="141" spans="1:13" x14ac:dyDescent="0.3">
      <c r="A141" s="9">
        <v>44864</v>
      </c>
      <c r="B141" s="7" t="s">
        <v>17</v>
      </c>
      <c r="C141" s="7">
        <v>3</v>
      </c>
      <c r="D141" s="7" t="s">
        <v>25</v>
      </c>
      <c r="E141" s="7">
        <v>2</v>
      </c>
      <c r="F141" s="7"/>
      <c r="G141" s="6">
        <f t="shared" si="2"/>
        <v>-1</v>
      </c>
      <c r="H141">
        <f>VLOOKUP(Regular_Season_Table[[#This Row],[Home]],Table_0__2[[#All],[Team]:[xGF%]],10,)</f>
        <v>45.13</v>
      </c>
      <c r="I141">
        <f>VLOOKUP(Regular_Season_Table[[#This Row],[Visitor]],Table_0__2[[Team]:[CF%]],10,FALSE)</f>
        <v>49.8</v>
      </c>
      <c r="J141">
        <f>VLOOKUP(Regular_Season_Table[[#This Row],[Home]],Table_0__2[[#All],[Team]:[HDCF%]],36,FALSE)</f>
        <v>43.9</v>
      </c>
      <c r="K141">
        <f>VLOOKUP(Regular_Season_Table[[#This Row],[Visitor]],Table_0__2[[#All],[Team]:[HDCF%]],36,FALSE)</f>
        <v>48.95</v>
      </c>
      <c r="L141">
        <f>VLOOKUP(Regular_Season_Table[[#This Row],[Home]],'Special Teams'!$A$1:$B$33,2,FALSE)</f>
        <v>18.91</v>
      </c>
      <c r="M141">
        <f>VLOOKUP(Regular_Season_Table[[#This Row],[Visitor]],'Special Teams'!$A$1:$B$33,2,FALSE)</f>
        <v>24.08</v>
      </c>
    </row>
    <row r="142" spans="1:13" x14ac:dyDescent="0.3">
      <c r="A142" s="8">
        <v>44864</v>
      </c>
      <c r="B142" s="6" t="s">
        <v>28</v>
      </c>
      <c r="C142" s="6">
        <v>4</v>
      </c>
      <c r="D142" s="6" t="s">
        <v>6</v>
      </c>
      <c r="E142" s="6">
        <v>3</v>
      </c>
      <c r="F142" s="6" t="s">
        <v>35</v>
      </c>
      <c r="G142" s="6">
        <f t="shared" si="2"/>
        <v>-1</v>
      </c>
      <c r="H142">
        <f>VLOOKUP(Regular_Season_Table[[#This Row],[Home]],Table_0__2[[#All],[Team]:[xGF%]],10,)</f>
        <v>43.9</v>
      </c>
      <c r="I142">
        <f>VLOOKUP(Regular_Season_Table[[#This Row],[Visitor]],Table_0__2[[Team]:[CF%]],10,FALSE)</f>
        <v>49.47</v>
      </c>
      <c r="J142">
        <f>VLOOKUP(Regular_Season_Table[[#This Row],[Home]],Table_0__2[[#All],[Team]:[HDCF%]],36,FALSE)</f>
        <v>41.35</v>
      </c>
      <c r="K142">
        <f>VLOOKUP(Regular_Season_Table[[#This Row],[Visitor]],Table_0__2[[#All],[Team]:[HDCF%]],36,FALSE)</f>
        <v>51.15</v>
      </c>
      <c r="L142">
        <f>VLOOKUP(Regular_Season_Table[[#This Row],[Home]],'Special Teams'!$A$1:$B$33,2,FALSE)</f>
        <v>16.38</v>
      </c>
      <c r="M142">
        <f>VLOOKUP(Regular_Season_Table[[#This Row],[Visitor]],'Special Teams'!$A$1:$B$33,2,FALSE)</f>
        <v>21.43</v>
      </c>
    </row>
    <row r="143" spans="1:13" x14ac:dyDescent="0.3">
      <c r="A143" s="9">
        <v>44864</v>
      </c>
      <c r="B143" s="7" t="s">
        <v>20</v>
      </c>
      <c r="C143" s="7">
        <v>1</v>
      </c>
      <c r="D143" s="7" t="s">
        <v>15</v>
      </c>
      <c r="E143" s="7">
        <v>7</v>
      </c>
      <c r="F143" s="7"/>
      <c r="G143" s="6">
        <f t="shared" si="2"/>
        <v>6</v>
      </c>
      <c r="H143">
        <f>VLOOKUP(Regular_Season_Table[[#This Row],[Home]],Table_0__2[[#All],[Team]:[xGF%]],10,)</f>
        <v>54.12</v>
      </c>
      <c r="I143">
        <f>VLOOKUP(Regular_Season_Table[[#This Row],[Visitor]],Table_0__2[[Team]:[CF%]],10,FALSE)</f>
        <v>44.92</v>
      </c>
      <c r="J143">
        <f>VLOOKUP(Regular_Season_Table[[#This Row],[Home]],Table_0__2[[#All],[Team]:[HDCF%]],36,FALSE)</f>
        <v>56.84</v>
      </c>
      <c r="K143">
        <f>VLOOKUP(Regular_Season_Table[[#This Row],[Visitor]],Table_0__2[[#All],[Team]:[HDCF%]],36,FALSE)</f>
        <v>43.43</v>
      </c>
      <c r="L143">
        <f>VLOOKUP(Regular_Season_Table[[#This Row],[Home]],'Special Teams'!$A$1:$B$33,2,FALSE)</f>
        <v>21.88</v>
      </c>
      <c r="M143">
        <f>VLOOKUP(Regular_Season_Table[[#This Row],[Visitor]],'Special Teams'!$A$1:$B$33,2,FALSE)</f>
        <v>18.3</v>
      </c>
    </row>
    <row r="144" spans="1:13" x14ac:dyDescent="0.3">
      <c r="A144" s="8">
        <v>44864</v>
      </c>
      <c r="B144" s="6" t="s">
        <v>23</v>
      </c>
      <c r="C144" s="6">
        <v>1</v>
      </c>
      <c r="D144" s="6" t="s">
        <v>27</v>
      </c>
      <c r="E144" s="6">
        <v>2</v>
      </c>
      <c r="F144" s="6" t="s">
        <v>36</v>
      </c>
      <c r="G144" s="6">
        <f t="shared" si="2"/>
        <v>1</v>
      </c>
      <c r="H144">
        <f>VLOOKUP(Regular_Season_Table[[#This Row],[Home]],Table_0__2[[#All],[Team]:[xGF%]],10,)</f>
        <v>48.15</v>
      </c>
      <c r="I144">
        <f>VLOOKUP(Regular_Season_Table[[#This Row],[Visitor]],Table_0__2[[Team]:[CF%]],10,FALSE)</f>
        <v>51.57</v>
      </c>
      <c r="J144">
        <f>VLOOKUP(Regular_Season_Table[[#This Row],[Home]],Table_0__2[[#All],[Team]:[HDCF%]],36,FALSE)</f>
        <v>53.11</v>
      </c>
      <c r="K144">
        <f>VLOOKUP(Regular_Season_Table[[#This Row],[Visitor]],Table_0__2[[#All],[Team]:[HDCF%]],36,FALSE)</f>
        <v>52.55</v>
      </c>
      <c r="L144">
        <f>VLOOKUP(Regular_Season_Table[[#This Row],[Home]],'Special Teams'!$A$1:$B$33,2,FALSE)</f>
        <v>20.29</v>
      </c>
      <c r="M144">
        <f>VLOOKUP(Regular_Season_Table[[#This Row],[Visitor]],'Special Teams'!$A$1:$B$33,2,FALSE)</f>
        <v>19.260000000000002</v>
      </c>
    </row>
    <row r="145" spans="1:13" x14ac:dyDescent="0.3">
      <c r="A145" s="9">
        <v>44865</v>
      </c>
      <c r="B145" s="7" t="s">
        <v>19</v>
      </c>
      <c r="C145" s="7">
        <v>3</v>
      </c>
      <c r="D145" s="7" t="s">
        <v>13</v>
      </c>
      <c r="E145" s="7">
        <v>8</v>
      </c>
      <c r="F145" s="7"/>
      <c r="G145" s="6">
        <f t="shared" si="2"/>
        <v>5</v>
      </c>
      <c r="H145">
        <f>VLOOKUP(Regular_Season_Table[[#This Row],[Home]],Table_0__2[[#All],[Team]:[xGF%]],10,)</f>
        <v>51.36</v>
      </c>
      <c r="I145">
        <f>VLOOKUP(Regular_Season_Table[[#This Row],[Visitor]],Table_0__2[[Team]:[CF%]],10,FALSE)</f>
        <v>46.03</v>
      </c>
      <c r="J145">
        <f>VLOOKUP(Regular_Season_Table[[#This Row],[Home]],Table_0__2[[#All],[Team]:[HDCF%]],36,FALSE)</f>
        <v>47.31</v>
      </c>
      <c r="K145">
        <f>VLOOKUP(Regular_Season_Table[[#This Row],[Visitor]],Table_0__2[[#All],[Team]:[HDCF%]],36,FALSE)</f>
        <v>44.13</v>
      </c>
      <c r="L145">
        <f>VLOOKUP(Regular_Season_Table[[#This Row],[Home]],'Special Teams'!$A$1:$B$33,2,FALSE)</f>
        <v>23.42</v>
      </c>
      <c r="M145">
        <f>VLOOKUP(Regular_Season_Table[[#This Row],[Visitor]],'Special Teams'!$A$1:$B$33,2,FALSE)</f>
        <v>21.11</v>
      </c>
    </row>
    <row r="146" spans="1:13" x14ac:dyDescent="0.3">
      <c r="A146" s="8">
        <v>44865</v>
      </c>
      <c r="B146" s="6" t="s">
        <v>12</v>
      </c>
      <c r="C146" s="6">
        <v>2</v>
      </c>
      <c r="D146" s="6" t="s">
        <v>18</v>
      </c>
      <c r="E146" s="6">
        <v>3</v>
      </c>
      <c r="F146" s="6" t="s">
        <v>35</v>
      </c>
      <c r="G146" s="6">
        <f t="shared" si="2"/>
        <v>1</v>
      </c>
      <c r="H146">
        <f>VLOOKUP(Regular_Season_Table[[#This Row],[Home]],Table_0__2[[#All],[Team]:[xGF%]],10,)</f>
        <v>60.38</v>
      </c>
      <c r="I146">
        <f>VLOOKUP(Regular_Season_Table[[#This Row],[Visitor]],Table_0__2[[Team]:[CF%]],10,FALSE)</f>
        <v>49.78</v>
      </c>
      <c r="J146">
        <f>VLOOKUP(Regular_Season_Table[[#This Row],[Home]],Table_0__2[[#All],[Team]:[HDCF%]],36,FALSE)</f>
        <v>59.07</v>
      </c>
      <c r="K146">
        <f>VLOOKUP(Regular_Season_Table[[#This Row],[Visitor]],Table_0__2[[#All],[Team]:[HDCF%]],36,FALSE)</f>
        <v>49.68</v>
      </c>
      <c r="L146">
        <f>VLOOKUP(Regular_Season_Table[[#This Row],[Home]],'Special Teams'!$A$1:$B$33,2,FALSE)</f>
        <v>19.760000000000002</v>
      </c>
      <c r="M146">
        <f>VLOOKUP(Regular_Season_Table[[#This Row],[Visitor]],'Special Teams'!$A$1:$B$33,2,FALSE)</f>
        <v>21.22</v>
      </c>
    </row>
    <row r="147" spans="1:13" x14ac:dyDescent="0.3">
      <c r="A147" s="9">
        <v>44865</v>
      </c>
      <c r="B147" s="7" t="s">
        <v>29</v>
      </c>
      <c r="C147" s="7">
        <v>5</v>
      </c>
      <c r="D147" s="7" t="s">
        <v>10</v>
      </c>
      <c r="E147" s="7">
        <v>1</v>
      </c>
      <c r="F147" s="7"/>
      <c r="G147" s="6">
        <f t="shared" si="2"/>
        <v>-4</v>
      </c>
      <c r="H147">
        <f>VLOOKUP(Regular_Season_Table[[#This Row],[Home]],Table_0__2[[#All],[Team]:[xGF%]],10,)</f>
        <v>45.87</v>
      </c>
      <c r="I147">
        <f>VLOOKUP(Regular_Season_Table[[#This Row],[Visitor]],Table_0__2[[Team]:[CF%]],10,FALSE)</f>
        <v>52.33</v>
      </c>
      <c r="J147">
        <f>VLOOKUP(Regular_Season_Table[[#This Row],[Home]],Table_0__2[[#All],[Team]:[HDCF%]],36,FALSE)</f>
        <v>44.51</v>
      </c>
      <c r="K147">
        <f>VLOOKUP(Regular_Season_Table[[#This Row],[Visitor]],Table_0__2[[#All],[Team]:[HDCF%]],36,FALSE)</f>
        <v>52.36</v>
      </c>
      <c r="L147">
        <f>VLOOKUP(Regular_Season_Table[[#This Row],[Home]],'Special Teams'!$A$1:$B$33,2,FALSE)</f>
        <v>19.329999999999998</v>
      </c>
      <c r="M147">
        <f>VLOOKUP(Regular_Season_Table[[#This Row],[Visitor]],'Special Teams'!$A$1:$B$33,2,FALSE)</f>
        <v>25.28</v>
      </c>
    </row>
    <row r="148" spans="1:13" x14ac:dyDescent="0.3">
      <c r="A148" s="8">
        <v>44866</v>
      </c>
      <c r="B148" s="6" t="s">
        <v>31</v>
      </c>
      <c r="C148" s="6">
        <v>1</v>
      </c>
      <c r="D148" s="6" t="s">
        <v>25</v>
      </c>
      <c r="E148" s="6">
        <v>3</v>
      </c>
      <c r="F148" s="6"/>
      <c r="G148" s="6">
        <f t="shared" si="2"/>
        <v>2</v>
      </c>
      <c r="H148">
        <f>VLOOKUP(Regular_Season_Table[[#This Row],[Home]],Table_0__2[[#All],[Team]:[xGF%]],10,)</f>
        <v>45.13</v>
      </c>
      <c r="I148">
        <f>VLOOKUP(Regular_Season_Table[[#This Row],[Visitor]],Table_0__2[[Team]:[CF%]],10,FALSE)</f>
        <v>54.33</v>
      </c>
      <c r="J148">
        <f>VLOOKUP(Regular_Season_Table[[#This Row],[Home]],Table_0__2[[#All],[Team]:[HDCF%]],36,FALSE)</f>
        <v>43.9</v>
      </c>
      <c r="K148">
        <f>VLOOKUP(Regular_Season_Table[[#This Row],[Visitor]],Table_0__2[[#All],[Team]:[HDCF%]],36,FALSE)</f>
        <v>53.72</v>
      </c>
      <c r="L148">
        <f>VLOOKUP(Regular_Season_Table[[#This Row],[Home]],'Special Teams'!$A$1:$B$33,2,FALSE)</f>
        <v>18.91</v>
      </c>
      <c r="M148">
        <f>VLOOKUP(Regular_Season_Table[[#This Row],[Visitor]],'Special Teams'!$A$1:$B$33,2,FALSE)</f>
        <v>22.83</v>
      </c>
    </row>
    <row r="149" spans="1:13" x14ac:dyDescent="0.3">
      <c r="A149" s="9">
        <v>44866</v>
      </c>
      <c r="B149" s="7" t="s">
        <v>34</v>
      </c>
      <c r="C149" s="7">
        <v>5</v>
      </c>
      <c r="D149" s="7" t="s">
        <v>22</v>
      </c>
      <c r="E149" s="7">
        <v>4</v>
      </c>
      <c r="F149" s="7"/>
      <c r="G149" s="6">
        <f t="shared" si="2"/>
        <v>-1</v>
      </c>
      <c r="H149">
        <f>VLOOKUP(Regular_Season_Table[[#This Row],[Home]],Table_0__2[[#All],[Team]:[xGF%]],10,)</f>
        <v>57.39</v>
      </c>
      <c r="I149">
        <f>VLOOKUP(Regular_Season_Table[[#This Row],[Visitor]],Table_0__2[[Team]:[CF%]],10,FALSE)</f>
        <v>52.75</v>
      </c>
      <c r="J149">
        <f>VLOOKUP(Regular_Season_Table[[#This Row],[Home]],Table_0__2[[#All],[Team]:[HDCF%]],36,FALSE)</f>
        <v>53.64</v>
      </c>
      <c r="K149">
        <f>VLOOKUP(Regular_Season_Table[[#This Row],[Visitor]],Table_0__2[[#All],[Team]:[HDCF%]],36,FALSE)</f>
        <v>49.47</v>
      </c>
      <c r="L149">
        <f>VLOOKUP(Regular_Season_Table[[#This Row],[Home]],'Special Teams'!$A$1:$B$33,2,FALSE)</f>
        <v>19.84</v>
      </c>
      <c r="M149">
        <f>VLOOKUP(Regular_Season_Table[[#This Row],[Visitor]],'Special Teams'!$A$1:$B$33,2,FALSE)</f>
        <v>19.75</v>
      </c>
    </row>
    <row r="150" spans="1:13" x14ac:dyDescent="0.3">
      <c r="A150" s="8">
        <v>44866</v>
      </c>
      <c r="B150" s="6" t="s">
        <v>16</v>
      </c>
      <c r="C150" s="6">
        <v>3</v>
      </c>
      <c r="D150" s="6" t="s">
        <v>6</v>
      </c>
      <c r="E150" s="6">
        <v>1</v>
      </c>
      <c r="F150" s="6"/>
      <c r="G150" s="6">
        <f t="shared" si="2"/>
        <v>-2</v>
      </c>
      <c r="H150">
        <f>VLOOKUP(Regular_Season_Table[[#This Row],[Home]],Table_0__2[[#All],[Team]:[xGF%]],10,)</f>
        <v>43.9</v>
      </c>
      <c r="I150">
        <f>VLOOKUP(Regular_Season_Table[[#This Row],[Visitor]],Table_0__2[[Team]:[CF%]],10,FALSE)</f>
        <v>49.75</v>
      </c>
      <c r="J150">
        <f>VLOOKUP(Regular_Season_Table[[#This Row],[Home]],Table_0__2[[#All],[Team]:[HDCF%]],36,FALSE)</f>
        <v>41.35</v>
      </c>
      <c r="K150">
        <f>VLOOKUP(Regular_Season_Table[[#This Row],[Visitor]],Table_0__2[[#All],[Team]:[HDCF%]],36,FALSE)</f>
        <v>50.12</v>
      </c>
      <c r="L150">
        <f>VLOOKUP(Regular_Season_Table[[#This Row],[Home]],'Special Teams'!$A$1:$B$33,2,FALSE)</f>
        <v>16.38</v>
      </c>
      <c r="M150">
        <f>VLOOKUP(Regular_Season_Table[[#This Row],[Visitor]],'Special Teams'!$A$1:$B$33,2,FALSE)</f>
        <v>15.77</v>
      </c>
    </row>
    <row r="151" spans="1:13" x14ac:dyDescent="0.3">
      <c r="A151" s="9">
        <v>44866</v>
      </c>
      <c r="B151" s="7" t="s">
        <v>29</v>
      </c>
      <c r="C151" s="7">
        <v>2</v>
      </c>
      <c r="D151" s="7" t="s">
        <v>30</v>
      </c>
      <c r="E151" s="7">
        <v>5</v>
      </c>
      <c r="F151" s="7"/>
      <c r="G151" s="6">
        <f t="shared" si="2"/>
        <v>3</v>
      </c>
      <c r="H151">
        <f>VLOOKUP(Regular_Season_Table[[#This Row],[Home]],Table_0__2[[#All],[Team]:[xGF%]],10,)</f>
        <v>51.67</v>
      </c>
      <c r="I151">
        <f>VLOOKUP(Regular_Season_Table[[#This Row],[Visitor]],Table_0__2[[Team]:[CF%]],10,FALSE)</f>
        <v>52.33</v>
      </c>
      <c r="J151">
        <f>VLOOKUP(Regular_Season_Table[[#This Row],[Home]],Table_0__2[[#All],[Team]:[HDCF%]],36,FALSE)</f>
        <v>53.75</v>
      </c>
      <c r="K151">
        <f>VLOOKUP(Regular_Season_Table[[#This Row],[Visitor]],Table_0__2[[#All],[Team]:[HDCF%]],36,FALSE)</f>
        <v>52.36</v>
      </c>
      <c r="L151">
        <f>VLOOKUP(Regular_Season_Table[[#This Row],[Home]],'Special Teams'!$A$1:$B$33,2,FALSE)</f>
        <v>25</v>
      </c>
      <c r="M151">
        <f>VLOOKUP(Regular_Season_Table[[#This Row],[Visitor]],'Special Teams'!$A$1:$B$33,2,FALSE)</f>
        <v>25.28</v>
      </c>
    </row>
    <row r="152" spans="1:13" x14ac:dyDescent="0.3">
      <c r="A152" s="8">
        <v>44866</v>
      </c>
      <c r="B152" s="6" t="s">
        <v>21</v>
      </c>
      <c r="C152" s="6">
        <v>4</v>
      </c>
      <c r="D152" s="6" t="s">
        <v>9</v>
      </c>
      <c r="E152" s="6">
        <v>7</v>
      </c>
      <c r="F152" s="6"/>
      <c r="G152" s="6">
        <f t="shared" si="2"/>
        <v>3</v>
      </c>
      <c r="H152">
        <f>VLOOKUP(Regular_Season_Table[[#This Row],[Home]],Table_0__2[[#All],[Team]:[xGF%]],10,)</f>
        <v>52.27</v>
      </c>
      <c r="I152">
        <f>VLOOKUP(Regular_Season_Table[[#This Row],[Visitor]],Table_0__2[[Team]:[CF%]],10,FALSE)</f>
        <v>47.41</v>
      </c>
      <c r="J152">
        <f>VLOOKUP(Regular_Season_Table[[#This Row],[Home]],Table_0__2[[#All],[Team]:[HDCF%]],36,FALSE)</f>
        <v>56.4</v>
      </c>
      <c r="K152">
        <f>VLOOKUP(Regular_Season_Table[[#This Row],[Visitor]],Table_0__2[[#All],[Team]:[HDCF%]],36,FALSE)</f>
        <v>48</v>
      </c>
      <c r="L152">
        <f>VLOOKUP(Regular_Season_Table[[#This Row],[Home]],'Special Teams'!$A$1:$B$33,2,FALSE)</f>
        <v>32.36</v>
      </c>
      <c r="M152">
        <f>VLOOKUP(Regular_Season_Table[[#This Row],[Visitor]],'Special Teams'!$A$1:$B$33,2,FALSE)</f>
        <v>17.600000000000001</v>
      </c>
    </row>
    <row r="153" spans="1:13" x14ac:dyDescent="0.3">
      <c r="A153" s="9">
        <v>44866</v>
      </c>
      <c r="B153" s="7" t="s">
        <v>33</v>
      </c>
      <c r="C153" s="7">
        <v>1</v>
      </c>
      <c r="D153" s="7" t="s">
        <v>28</v>
      </c>
      <c r="E153" s="7">
        <v>4</v>
      </c>
      <c r="F153" s="7"/>
      <c r="G153" s="6">
        <f t="shared" si="2"/>
        <v>3</v>
      </c>
      <c r="H153">
        <f>VLOOKUP(Regular_Season_Table[[#This Row],[Home]],Table_0__2[[#All],[Team]:[xGF%]],10,)</f>
        <v>49.47</v>
      </c>
      <c r="I153">
        <f>VLOOKUP(Regular_Season_Table[[#This Row],[Visitor]],Table_0__2[[Team]:[CF%]],10,FALSE)</f>
        <v>45.51</v>
      </c>
      <c r="J153">
        <f>VLOOKUP(Regular_Season_Table[[#This Row],[Home]],Table_0__2[[#All],[Team]:[HDCF%]],36,FALSE)</f>
        <v>51.15</v>
      </c>
      <c r="K153">
        <f>VLOOKUP(Regular_Season_Table[[#This Row],[Visitor]],Table_0__2[[#All],[Team]:[HDCF%]],36,FALSE)</f>
        <v>42.22</v>
      </c>
      <c r="L153">
        <f>VLOOKUP(Regular_Season_Table[[#This Row],[Home]],'Special Teams'!$A$1:$B$33,2,FALSE)</f>
        <v>21.43</v>
      </c>
      <c r="M153">
        <f>VLOOKUP(Regular_Season_Table[[#This Row],[Visitor]],'Special Teams'!$A$1:$B$33,2,FALSE)</f>
        <v>16.03</v>
      </c>
    </row>
    <row r="154" spans="1:13" x14ac:dyDescent="0.3">
      <c r="A154" s="8">
        <v>44866</v>
      </c>
      <c r="B154" s="6" t="s">
        <v>4</v>
      </c>
      <c r="C154" s="6">
        <v>0</v>
      </c>
      <c r="D154" s="6" t="s">
        <v>17</v>
      </c>
      <c r="E154" s="6">
        <v>1</v>
      </c>
      <c r="F154" s="6" t="s">
        <v>36</v>
      </c>
      <c r="G154" s="6">
        <f t="shared" si="2"/>
        <v>1</v>
      </c>
      <c r="H154">
        <f>VLOOKUP(Regular_Season_Table[[#This Row],[Home]],Table_0__2[[#All],[Team]:[xGF%]],10,)</f>
        <v>49.8</v>
      </c>
      <c r="I154">
        <f>VLOOKUP(Regular_Season_Table[[#This Row],[Visitor]],Table_0__2[[Team]:[CF%]],10,FALSE)</f>
        <v>47.4</v>
      </c>
      <c r="J154">
        <f>VLOOKUP(Regular_Season_Table[[#This Row],[Home]],Table_0__2[[#All],[Team]:[HDCF%]],36,FALSE)</f>
        <v>48.95</v>
      </c>
      <c r="K154">
        <f>VLOOKUP(Regular_Season_Table[[#This Row],[Visitor]],Table_0__2[[#All],[Team]:[HDCF%]],36,FALSE)</f>
        <v>47.69</v>
      </c>
      <c r="L154">
        <f>VLOOKUP(Regular_Season_Table[[#This Row],[Home]],'Special Teams'!$A$1:$B$33,2,FALSE)</f>
        <v>24.08</v>
      </c>
      <c r="M154">
        <f>VLOOKUP(Regular_Season_Table[[#This Row],[Visitor]],'Special Teams'!$A$1:$B$33,2,FALSE)</f>
        <v>15.56</v>
      </c>
    </row>
    <row r="155" spans="1:13" x14ac:dyDescent="0.3">
      <c r="A155" s="9">
        <v>44866</v>
      </c>
      <c r="B155" s="7" t="s">
        <v>14</v>
      </c>
      <c r="C155" s="7">
        <v>6</v>
      </c>
      <c r="D155" s="7" t="s">
        <v>3</v>
      </c>
      <c r="E155" s="7">
        <v>5</v>
      </c>
      <c r="F155" s="7" t="s">
        <v>36</v>
      </c>
      <c r="G155" s="6">
        <f t="shared" si="2"/>
        <v>-1</v>
      </c>
      <c r="H155">
        <f>VLOOKUP(Regular_Season_Table[[#This Row],[Home]],Table_0__2[[#All],[Team]:[xGF%]],10,)</f>
        <v>52.14</v>
      </c>
      <c r="I155">
        <f>VLOOKUP(Regular_Season_Table[[#This Row],[Visitor]],Table_0__2[[Team]:[CF%]],10,FALSE)</f>
        <v>51.19</v>
      </c>
      <c r="J155">
        <f>VLOOKUP(Regular_Season_Table[[#This Row],[Home]],Table_0__2[[#All],[Team]:[HDCF%]],36,FALSE)</f>
        <v>53.78</v>
      </c>
      <c r="K155">
        <f>VLOOKUP(Regular_Season_Table[[#This Row],[Visitor]],Table_0__2[[#All],[Team]:[HDCF%]],36,FALSE)</f>
        <v>54.03</v>
      </c>
      <c r="L155">
        <f>VLOOKUP(Regular_Season_Table[[#This Row],[Home]],'Special Teams'!$A$1:$B$33,2,FALSE)</f>
        <v>21.72</v>
      </c>
      <c r="M155">
        <f>VLOOKUP(Regular_Season_Table[[#This Row],[Visitor]],'Special Teams'!$A$1:$B$33,2,FALSE)</f>
        <v>22.22</v>
      </c>
    </row>
    <row r="156" spans="1:13" x14ac:dyDescent="0.3">
      <c r="A156" s="8">
        <v>44866</v>
      </c>
      <c r="B156" s="6" t="s">
        <v>26</v>
      </c>
      <c r="C156" s="6">
        <v>6</v>
      </c>
      <c r="D156" s="6" t="s">
        <v>24</v>
      </c>
      <c r="E156" s="6">
        <v>5</v>
      </c>
      <c r="F156" s="6" t="s">
        <v>35</v>
      </c>
      <c r="G156" s="6">
        <f t="shared" si="2"/>
        <v>-1</v>
      </c>
      <c r="H156">
        <f>VLOOKUP(Regular_Season_Table[[#This Row],[Home]],Table_0__2[[#All],[Team]:[xGF%]],10,)</f>
        <v>48.6</v>
      </c>
      <c r="I156">
        <f>VLOOKUP(Regular_Season_Table[[#This Row],[Visitor]],Table_0__2[[Team]:[CF%]],10,FALSE)</f>
        <v>42.67</v>
      </c>
      <c r="J156">
        <f>VLOOKUP(Regular_Season_Table[[#This Row],[Home]],Table_0__2[[#All],[Team]:[HDCF%]],36,FALSE)</f>
        <v>51.47</v>
      </c>
      <c r="K156">
        <f>VLOOKUP(Regular_Season_Table[[#This Row],[Visitor]],Table_0__2[[#All],[Team]:[HDCF%]],36,FALSE)</f>
        <v>38.950000000000003</v>
      </c>
      <c r="L156">
        <f>VLOOKUP(Regular_Season_Table[[#This Row],[Home]],'Special Teams'!$A$1:$B$33,2,FALSE)</f>
        <v>18.39</v>
      </c>
      <c r="M156">
        <f>VLOOKUP(Regular_Season_Table[[#This Row],[Visitor]],'Special Teams'!$A$1:$B$33,2,FALSE)</f>
        <v>15.72</v>
      </c>
    </row>
    <row r="157" spans="1:13" x14ac:dyDescent="0.3">
      <c r="A157" s="9">
        <v>44866</v>
      </c>
      <c r="B157" s="7" t="s">
        <v>32</v>
      </c>
      <c r="C157" s="7">
        <v>3</v>
      </c>
      <c r="D157" s="7" t="s">
        <v>7</v>
      </c>
      <c r="E157" s="7">
        <v>4</v>
      </c>
      <c r="F157" s="7"/>
      <c r="G157" s="6">
        <f t="shared" si="2"/>
        <v>1</v>
      </c>
      <c r="H157">
        <f>VLOOKUP(Regular_Season_Table[[#This Row],[Home]],Table_0__2[[#All],[Team]:[xGF%]],10,)</f>
        <v>51.45</v>
      </c>
      <c r="I157">
        <f>VLOOKUP(Regular_Season_Table[[#This Row],[Visitor]],Table_0__2[[Team]:[CF%]],10,FALSE)</f>
        <v>51.53</v>
      </c>
      <c r="J157">
        <f>VLOOKUP(Regular_Season_Table[[#This Row],[Home]],Table_0__2[[#All],[Team]:[HDCF%]],36,FALSE)</f>
        <v>53.01</v>
      </c>
      <c r="K157">
        <f>VLOOKUP(Regular_Season_Table[[#This Row],[Visitor]],Table_0__2[[#All],[Team]:[HDCF%]],36,FALSE)</f>
        <v>51.95</v>
      </c>
      <c r="L157">
        <f>VLOOKUP(Regular_Season_Table[[#This Row],[Home]],'Special Teams'!$A$1:$B$33,2,FALSE)</f>
        <v>25.36</v>
      </c>
      <c r="M157">
        <f>VLOOKUP(Regular_Season_Table[[#This Row],[Visitor]],'Special Teams'!$A$1:$B$33,2,FALSE)</f>
        <v>23.53</v>
      </c>
    </row>
    <row r="158" spans="1:13" x14ac:dyDescent="0.3">
      <c r="A158" s="8">
        <v>44866</v>
      </c>
      <c r="B158" s="6" t="s">
        <v>15</v>
      </c>
      <c r="C158" s="6">
        <v>5</v>
      </c>
      <c r="D158" s="6" t="s">
        <v>8</v>
      </c>
      <c r="E158" s="6">
        <v>2</v>
      </c>
      <c r="F158" s="6"/>
      <c r="G158" s="6">
        <f t="shared" si="2"/>
        <v>-3</v>
      </c>
      <c r="H158">
        <f>VLOOKUP(Regular_Season_Table[[#This Row],[Home]],Table_0__2[[#All],[Team]:[xGF%]],10,)</f>
        <v>47.62</v>
      </c>
      <c r="I158">
        <f>VLOOKUP(Regular_Season_Table[[#This Row],[Visitor]],Table_0__2[[Team]:[CF%]],10,FALSE)</f>
        <v>54.12</v>
      </c>
      <c r="J158">
        <f>VLOOKUP(Regular_Season_Table[[#This Row],[Home]],Table_0__2[[#All],[Team]:[HDCF%]],36,FALSE)</f>
        <v>47.61</v>
      </c>
      <c r="K158">
        <f>VLOOKUP(Regular_Season_Table[[#This Row],[Visitor]],Table_0__2[[#All],[Team]:[HDCF%]],36,FALSE)</f>
        <v>56.84</v>
      </c>
      <c r="L158">
        <f>VLOOKUP(Regular_Season_Table[[#This Row],[Home]],'Special Teams'!$A$1:$B$33,2,FALSE)</f>
        <v>22.71</v>
      </c>
      <c r="M158">
        <f>VLOOKUP(Regular_Season_Table[[#This Row],[Visitor]],'Special Teams'!$A$1:$B$33,2,FALSE)</f>
        <v>21.88</v>
      </c>
    </row>
    <row r="159" spans="1:13" x14ac:dyDescent="0.3">
      <c r="A159" s="9">
        <v>44866</v>
      </c>
      <c r="B159" s="7" t="s">
        <v>27</v>
      </c>
      <c r="C159" s="7">
        <v>3</v>
      </c>
      <c r="D159" s="7" t="s">
        <v>12</v>
      </c>
      <c r="E159" s="7">
        <v>2</v>
      </c>
      <c r="F159" s="7" t="s">
        <v>36</v>
      </c>
      <c r="G159" s="6">
        <f t="shared" si="2"/>
        <v>-1</v>
      </c>
      <c r="H159">
        <f>VLOOKUP(Regular_Season_Table[[#This Row],[Home]],Table_0__2[[#All],[Team]:[xGF%]],10,)</f>
        <v>49.78</v>
      </c>
      <c r="I159">
        <f>VLOOKUP(Regular_Season_Table[[#This Row],[Visitor]],Table_0__2[[Team]:[CF%]],10,FALSE)</f>
        <v>48.15</v>
      </c>
      <c r="J159">
        <f>VLOOKUP(Regular_Season_Table[[#This Row],[Home]],Table_0__2[[#All],[Team]:[HDCF%]],36,FALSE)</f>
        <v>49.68</v>
      </c>
      <c r="K159">
        <f>VLOOKUP(Regular_Season_Table[[#This Row],[Visitor]],Table_0__2[[#All],[Team]:[HDCF%]],36,FALSE)</f>
        <v>53.11</v>
      </c>
      <c r="L159">
        <f>VLOOKUP(Regular_Season_Table[[#This Row],[Home]],'Special Teams'!$A$1:$B$33,2,FALSE)</f>
        <v>21.22</v>
      </c>
      <c r="M159">
        <f>VLOOKUP(Regular_Season_Table[[#This Row],[Visitor]],'Special Teams'!$A$1:$B$33,2,FALSE)</f>
        <v>20.29</v>
      </c>
    </row>
    <row r="160" spans="1:13" x14ac:dyDescent="0.3">
      <c r="A160" s="8">
        <v>44867</v>
      </c>
      <c r="B160" s="6" t="s">
        <v>3</v>
      </c>
      <c r="C160" s="6">
        <v>3</v>
      </c>
      <c r="D160" s="6" t="s">
        <v>13</v>
      </c>
      <c r="E160" s="6">
        <v>6</v>
      </c>
      <c r="F160" s="6"/>
      <c r="G160" s="6">
        <f t="shared" si="2"/>
        <v>3</v>
      </c>
      <c r="H160">
        <f>VLOOKUP(Regular_Season_Table[[#This Row],[Home]],Table_0__2[[#All],[Team]:[xGF%]],10,)</f>
        <v>51.36</v>
      </c>
      <c r="I160">
        <f>VLOOKUP(Regular_Season_Table[[#This Row],[Visitor]],Table_0__2[[Team]:[CF%]],10,FALSE)</f>
        <v>52.14</v>
      </c>
      <c r="J160">
        <f>VLOOKUP(Regular_Season_Table[[#This Row],[Home]],Table_0__2[[#All],[Team]:[HDCF%]],36,FALSE)</f>
        <v>47.31</v>
      </c>
      <c r="K160">
        <f>VLOOKUP(Regular_Season_Table[[#This Row],[Visitor]],Table_0__2[[#All],[Team]:[HDCF%]],36,FALSE)</f>
        <v>53.78</v>
      </c>
      <c r="L160">
        <f>VLOOKUP(Regular_Season_Table[[#This Row],[Home]],'Special Teams'!$A$1:$B$33,2,FALSE)</f>
        <v>23.42</v>
      </c>
      <c r="M160">
        <f>VLOOKUP(Regular_Season_Table[[#This Row],[Visitor]],'Special Teams'!$A$1:$B$33,2,FALSE)</f>
        <v>21.72</v>
      </c>
    </row>
    <row r="161" spans="1:13" x14ac:dyDescent="0.3">
      <c r="A161" s="9">
        <v>44867</v>
      </c>
      <c r="B161" s="7" t="s">
        <v>4</v>
      </c>
      <c r="C161" s="7">
        <v>2</v>
      </c>
      <c r="D161" s="7" t="s">
        <v>5</v>
      </c>
      <c r="E161" s="7">
        <v>5</v>
      </c>
      <c r="F161" s="7"/>
      <c r="G161" s="6">
        <f t="shared" si="2"/>
        <v>3</v>
      </c>
      <c r="H161">
        <f>VLOOKUP(Regular_Season_Table[[#This Row],[Home]],Table_0__2[[#All],[Team]:[xGF%]],10,)</f>
        <v>51.07</v>
      </c>
      <c r="I161">
        <f>VLOOKUP(Regular_Season_Table[[#This Row],[Visitor]],Table_0__2[[Team]:[CF%]],10,FALSE)</f>
        <v>47.4</v>
      </c>
      <c r="J161">
        <f>VLOOKUP(Regular_Season_Table[[#This Row],[Home]],Table_0__2[[#All],[Team]:[HDCF%]],36,FALSE)</f>
        <v>54.37</v>
      </c>
      <c r="K161">
        <f>VLOOKUP(Regular_Season_Table[[#This Row],[Visitor]],Table_0__2[[#All],[Team]:[HDCF%]],36,FALSE)</f>
        <v>47.69</v>
      </c>
      <c r="L161">
        <f>VLOOKUP(Regular_Season_Table[[#This Row],[Home]],'Special Teams'!$A$1:$B$33,2,FALSE)</f>
        <v>26.02</v>
      </c>
      <c r="M161">
        <f>VLOOKUP(Regular_Season_Table[[#This Row],[Visitor]],'Special Teams'!$A$1:$B$33,2,FALSE)</f>
        <v>15.56</v>
      </c>
    </row>
    <row r="162" spans="1:13" x14ac:dyDescent="0.3">
      <c r="A162" s="8">
        <v>44868</v>
      </c>
      <c r="B162" s="6" t="s">
        <v>30</v>
      </c>
      <c r="C162" s="6">
        <v>7</v>
      </c>
      <c r="D162" s="6" t="s">
        <v>25</v>
      </c>
      <c r="E162" s="6">
        <v>2</v>
      </c>
      <c r="F162" s="6"/>
      <c r="G162" s="6">
        <f t="shared" si="2"/>
        <v>-5</v>
      </c>
      <c r="H162">
        <f>VLOOKUP(Regular_Season_Table[[#This Row],[Home]],Table_0__2[[#All],[Team]:[xGF%]],10,)</f>
        <v>45.13</v>
      </c>
      <c r="I162">
        <f>VLOOKUP(Regular_Season_Table[[#This Row],[Visitor]],Table_0__2[[Team]:[CF%]],10,FALSE)</f>
        <v>51.67</v>
      </c>
      <c r="J162">
        <f>VLOOKUP(Regular_Season_Table[[#This Row],[Home]],Table_0__2[[#All],[Team]:[HDCF%]],36,FALSE)</f>
        <v>43.9</v>
      </c>
      <c r="K162">
        <f>VLOOKUP(Regular_Season_Table[[#This Row],[Visitor]],Table_0__2[[#All],[Team]:[HDCF%]],36,FALSE)</f>
        <v>53.75</v>
      </c>
      <c r="L162">
        <f>VLOOKUP(Regular_Season_Table[[#This Row],[Home]],'Special Teams'!$A$1:$B$33,2,FALSE)</f>
        <v>18.91</v>
      </c>
      <c r="M162">
        <f>VLOOKUP(Regular_Season_Table[[#This Row],[Visitor]],'Special Teams'!$A$1:$B$33,2,FALSE)</f>
        <v>25</v>
      </c>
    </row>
    <row r="163" spans="1:13" x14ac:dyDescent="0.3">
      <c r="A163" s="9">
        <v>44868</v>
      </c>
      <c r="B163" s="7" t="s">
        <v>21</v>
      </c>
      <c r="C163" s="7">
        <v>4</v>
      </c>
      <c r="D163" s="7" t="s">
        <v>22</v>
      </c>
      <c r="E163" s="7">
        <v>1</v>
      </c>
      <c r="F163" s="7"/>
      <c r="G163" s="6">
        <f t="shared" si="2"/>
        <v>-3</v>
      </c>
      <c r="H163">
        <f>VLOOKUP(Regular_Season_Table[[#This Row],[Home]],Table_0__2[[#All],[Team]:[xGF%]],10,)</f>
        <v>57.39</v>
      </c>
      <c r="I163">
        <f>VLOOKUP(Regular_Season_Table[[#This Row],[Visitor]],Table_0__2[[Team]:[CF%]],10,FALSE)</f>
        <v>47.41</v>
      </c>
      <c r="J163">
        <f>VLOOKUP(Regular_Season_Table[[#This Row],[Home]],Table_0__2[[#All],[Team]:[HDCF%]],36,FALSE)</f>
        <v>53.64</v>
      </c>
      <c r="K163">
        <f>VLOOKUP(Regular_Season_Table[[#This Row],[Visitor]],Table_0__2[[#All],[Team]:[HDCF%]],36,FALSE)</f>
        <v>48</v>
      </c>
      <c r="L163">
        <f>VLOOKUP(Regular_Season_Table[[#This Row],[Home]],'Special Teams'!$A$1:$B$33,2,FALSE)</f>
        <v>19.84</v>
      </c>
      <c r="M163">
        <f>VLOOKUP(Regular_Season_Table[[#This Row],[Visitor]],'Special Teams'!$A$1:$B$33,2,FALSE)</f>
        <v>17.600000000000001</v>
      </c>
    </row>
    <row r="164" spans="1:13" x14ac:dyDescent="0.3">
      <c r="A164" s="8">
        <v>44868</v>
      </c>
      <c r="B164" s="6" t="s">
        <v>29</v>
      </c>
      <c r="C164" s="6">
        <v>1</v>
      </c>
      <c r="D164" s="6" t="s">
        <v>6</v>
      </c>
      <c r="E164" s="6">
        <v>2</v>
      </c>
      <c r="F164" s="6" t="s">
        <v>36</v>
      </c>
      <c r="G164" s="6">
        <f t="shared" si="2"/>
        <v>1</v>
      </c>
      <c r="H164">
        <f>VLOOKUP(Regular_Season_Table[[#This Row],[Home]],Table_0__2[[#All],[Team]:[xGF%]],10,)</f>
        <v>43.9</v>
      </c>
      <c r="I164">
        <f>VLOOKUP(Regular_Season_Table[[#This Row],[Visitor]],Table_0__2[[Team]:[CF%]],10,FALSE)</f>
        <v>52.33</v>
      </c>
      <c r="J164">
        <f>VLOOKUP(Regular_Season_Table[[#This Row],[Home]],Table_0__2[[#All],[Team]:[HDCF%]],36,FALSE)</f>
        <v>41.35</v>
      </c>
      <c r="K164">
        <f>VLOOKUP(Regular_Season_Table[[#This Row],[Visitor]],Table_0__2[[#All],[Team]:[HDCF%]],36,FALSE)</f>
        <v>52.36</v>
      </c>
      <c r="L164">
        <f>VLOOKUP(Regular_Season_Table[[#This Row],[Home]],'Special Teams'!$A$1:$B$33,2,FALSE)</f>
        <v>16.38</v>
      </c>
      <c r="M164">
        <f>VLOOKUP(Regular_Season_Table[[#This Row],[Visitor]],'Special Teams'!$A$1:$B$33,2,FALSE)</f>
        <v>25.28</v>
      </c>
    </row>
    <row r="165" spans="1:13" x14ac:dyDescent="0.3">
      <c r="A165" s="9">
        <v>44868</v>
      </c>
      <c r="B165" s="7" t="s">
        <v>12</v>
      </c>
      <c r="C165" s="7">
        <v>1</v>
      </c>
      <c r="D165" s="7" t="s">
        <v>19</v>
      </c>
      <c r="E165" s="7">
        <v>3</v>
      </c>
      <c r="F165" s="7"/>
      <c r="G165" s="6">
        <f t="shared" si="2"/>
        <v>2</v>
      </c>
      <c r="H165">
        <f>VLOOKUP(Regular_Season_Table[[#This Row],[Home]],Table_0__2[[#All],[Team]:[xGF%]],10,)</f>
        <v>46.03</v>
      </c>
      <c r="I165">
        <f>VLOOKUP(Regular_Season_Table[[#This Row],[Visitor]],Table_0__2[[Team]:[CF%]],10,FALSE)</f>
        <v>49.78</v>
      </c>
      <c r="J165">
        <f>VLOOKUP(Regular_Season_Table[[#This Row],[Home]],Table_0__2[[#All],[Team]:[HDCF%]],36,FALSE)</f>
        <v>44.13</v>
      </c>
      <c r="K165">
        <f>VLOOKUP(Regular_Season_Table[[#This Row],[Visitor]],Table_0__2[[#All],[Team]:[HDCF%]],36,FALSE)</f>
        <v>49.68</v>
      </c>
      <c r="L165">
        <f>VLOOKUP(Regular_Season_Table[[#This Row],[Home]],'Special Teams'!$A$1:$B$33,2,FALSE)</f>
        <v>21.11</v>
      </c>
      <c r="M165">
        <f>VLOOKUP(Regular_Season_Table[[#This Row],[Visitor]],'Special Teams'!$A$1:$B$33,2,FALSE)</f>
        <v>21.22</v>
      </c>
    </row>
    <row r="166" spans="1:13" x14ac:dyDescent="0.3">
      <c r="A166" s="8">
        <v>44868</v>
      </c>
      <c r="B166" s="6" t="s">
        <v>15</v>
      </c>
      <c r="C166" s="6">
        <v>4</v>
      </c>
      <c r="D166" s="6" t="s">
        <v>9</v>
      </c>
      <c r="E166" s="6">
        <v>3</v>
      </c>
      <c r="F166" s="6"/>
      <c r="G166" s="6">
        <f t="shared" si="2"/>
        <v>-1</v>
      </c>
      <c r="H166">
        <f>VLOOKUP(Regular_Season_Table[[#This Row],[Home]],Table_0__2[[#All],[Team]:[xGF%]],10,)</f>
        <v>52.27</v>
      </c>
      <c r="I166">
        <f>VLOOKUP(Regular_Season_Table[[#This Row],[Visitor]],Table_0__2[[Team]:[CF%]],10,FALSE)</f>
        <v>54.12</v>
      </c>
      <c r="J166">
        <f>VLOOKUP(Regular_Season_Table[[#This Row],[Home]],Table_0__2[[#All],[Team]:[HDCF%]],36,FALSE)</f>
        <v>56.4</v>
      </c>
      <c r="K166">
        <f>VLOOKUP(Regular_Season_Table[[#This Row],[Visitor]],Table_0__2[[#All],[Team]:[HDCF%]],36,FALSE)</f>
        <v>56.84</v>
      </c>
      <c r="L166">
        <f>VLOOKUP(Regular_Season_Table[[#This Row],[Home]],'Special Teams'!$A$1:$B$33,2,FALSE)</f>
        <v>32.36</v>
      </c>
      <c r="M166">
        <f>VLOOKUP(Regular_Season_Table[[#This Row],[Visitor]],'Special Teams'!$A$1:$B$33,2,FALSE)</f>
        <v>21.88</v>
      </c>
    </row>
    <row r="167" spans="1:13" x14ac:dyDescent="0.3">
      <c r="A167" s="9">
        <v>44868</v>
      </c>
      <c r="B167" s="7" t="s">
        <v>34</v>
      </c>
      <c r="C167" s="7">
        <v>4</v>
      </c>
      <c r="D167" s="7" t="s">
        <v>28</v>
      </c>
      <c r="E167" s="7">
        <v>0</v>
      </c>
      <c r="F167" s="7"/>
      <c r="G167" s="6">
        <f t="shared" si="2"/>
        <v>-4</v>
      </c>
      <c r="H167">
        <f>VLOOKUP(Regular_Season_Table[[#This Row],[Home]],Table_0__2[[#All],[Team]:[xGF%]],10,)</f>
        <v>49.47</v>
      </c>
      <c r="I167">
        <f>VLOOKUP(Regular_Season_Table[[#This Row],[Visitor]],Table_0__2[[Team]:[CF%]],10,FALSE)</f>
        <v>52.75</v>
      </c>
      <c r="J167">
        <f>VLOOKUP(Regular_Season_Table[[#This Row],[Home]],Table_0__2[[#All],[Team]:[HDCF%]],36,FALSE)</f>
        <v>51.15</v>
      </c>
      <c r="K167">
        <f>VLOOKUP(Regular_Season_Table[[#This Row],[Visitor]],Table_0__2[[#All],[Team]:[HDCF%]],36,FALSE)</f>
        <v>49.47</v>
      </c>
      <c r="L167">
        <f>VLOOKUP(Regular_Season_Table[[#This Row],[Home]],'Special Teams'!$A$1:$B$33,2,FALSE)</f>
        <v>21.43</v>
      </c>
      <c r="M167">
        <f>VLOOKUP(Regular_Season_Table[[#This Row],[Visitor]],'Special Teams'!$A$1:$B$33,2,FALSE)</f>
        <v>19.75</v>
      </c>
    </row>
    <row r="168" spans="1:13" x14ac:dyDescent="0.3">
      <c r="A168" s="8">
        <v>44868</v>
      </c>
      <c r="B168" s="6" t="s">
        <v>14</v>
      </c>
      <c r="C168" s="6">
        <v>5</v>
      </c>
      <c r="D168" s="6" t="s">
        <v>17</v>
      </c>
      <c r="E168" s="6">
        <v>2</v>
      </c>
      <c r="F168" s="6"/>
      <c r="G168" s="6">
        <f t="shared" si="2"/>
        <v>-3</v>
      </c>
      <c r="H168">
        <f>VLOOKUP(Regular_Season_Table[[#This Row],[Home]],Table_0__2[[#All],[Team]:[xGF%]],10,)</f>
        <v>49.8</v>
      </c>
      <c r="I168">
        <f>VLOOKUP(Regular_Season_Table[[#This Row],[Visitor]],Table_0__2[[Team]:[CF%]],10,FALSE)</f>
        <v>51.19</v>
      </c>
      <c r="J168">
        <f>VLOOKUP(Regular_Season_Table[[#This Row],[Home]],Table_0__2[[#All],[Team]:[HDCF%]],36,FALSE)</f>
        <v>48.95</v>
      </c>
      <c r="K168">
        <f>VLOOKUP(Regular_Season_Table[[#This Row],[Visitor]],Table_0__2[[#All],[Team]:[HDCF%]],36,FALSE)</f>
        <v>54.03</v>
      </c>
      <c r="L168">
        <f>VLOOKUP(Regular_Season_Table[[#This Row],[Home]],'Special Teams'!$A$1:$B$33,2,FALSE)</f>
        <v>24.08</v>
      </c>
      <c r="M168">
        <f>VLOOKUP(Regular_Season_Table[[#This Row],[Visitor]],'Special Teams'!$A$1:$B$33,2,FALSE)</f>
        <v>22.22</v>
      </c>
    </row>
    <row r="169" spans="1:13" x14ac:dyDescent="0.3">
      <c r="A169" s="9">
        <v>44868</v>
      </c>
      <c r="B169" s="7" t="s">
        <v>27</v>
      </c>
      <c r="C169" s="7">
        <v>5</v>
      </c>
      <c r="D169" s="7" t="s">
        <v>32</v>
      </c>
      <c r="E169" s="7">
        <v>4</v>
      </c>
      <c r="F169" s="7"/>
      <c r="G169" s="6">
        <f t="shared" si="2"/>
        <v>-1</v>
      </c>
      <c r="H169">
        <f>VLOOKUP(Regular_Season_Table[[#This Row],[Home]],Table_0__2[[#All],[Team]:[xGF%]],10,)</f>
        <v>51.53</v>
      </c>
      <c r="I169">
        <f>VLOOKUP(Regular_Season_Table[[#This Row],[Visitor]],Table_0__2[[Team]:[CF%]],10,FALSE)</f>
        <v>48.15</v>
      </c>
      <c r="J169">
        <f>VLOOKUP(Regular_Season_Table[[#This Row],[Home]],Table_0__2[[#All],[Team]:[HDCF%]],36,FALSE)</f>
        <v>51.95</v>
      </c>
      <c r="K169">
        <f>VLOOKUP(Regular_Season_Table[[#This Row],[Visitor]],Table_0__2[[#All],[Team]:[HDCF%]],36,FALSE)</f>
        <v>53.11</v>
      </c>
      <c r="L169">
        <f>VLOOKUP(Regular_Season_Table[[#This Row],[Home]],'Special Teams'!$A$1:$B$33,2,FALSE)</f>
        <v>23.53</v>
      </c>
      <c r="M169">
        <f>VLOOKUP(Regular_Season_Table[[#This Row],[Visitor]],'Special Teams'!$A$1:$B$33,2,FALSE)</f>
        <v>20.29</v>
      </c>
    </row>
    <row r="170" spans="1:13" x14ac:dyDescent="0.3">
      <c r="A170" s="8">
        <v>44868</v>
      </c>
      <c r="B170" s="6" t="s">
        <v>31</v>
      </c>
      <c r="C170" s="6">
        <v>4</v>
      </c>
      <c r="D170" s="6" t="s">
        <v>24</v>
      </c>
      <c r="E170" s="6">
        <v>3</v>
      </c>
      <c r="F170" s="6" t="s">
        <v>35</v>
      </c>
      <c r="G170" s="6">
        <f t="shared" si="2"/>
        <v>-1</v>
      </c>
      <c r="H170">
        <f>VLOOKUP(Regular_Season_Table[[#This Row],[Home]],Table_0__2[[#All],[Team]:[xGF%]],10,)</f>
        <v>48.6</v>
      </c>
      <c r="I170">
        <f>VLOOKUP(Regular_Season_Table[[#This Row],[Visitor]],Table_0__2[[Team]:[CF%]],10,FALSE)</f>
        <v>54.33</v>
      </c>
      <c r="J170">
        <f>VLOOKUP(Regular_Season_Table[[#This Row],[Home]],Table_0__2[[#All],[Team]:[HDCF%]],36,FALSE)</f>
        <v>51.47</v>
      </c>
      <c r="K170">
        <f>VLOOKUP(Regular_Season_Table[[#This Row],[Visitor]],Table_0__2[[#All],[Team]:[HDCF%]],36,FALSE)</f>
        <v>53.72</v>
      </c>
      <c r="L170">
        <f>VLOOKUP(Regular_Season_Table[[#This Row],[Home]],'Special Teams'!$A$1:$B$33,2,FALSE)</f>
        <v>18.39</v>
      </c>
      <c r="M170">
        <f>VLOOKUP(Regular_Season_Table[[#This Row],[Visitor]],'Special Teams'!$A$1:$B$33,2,FALSE)</f>
        <v>22.83</v>
      </c>
    </row>
    <row r="171" spans="1:13" x14ac:dyDescent="0.3">
      <c r="A171" s="9">
        <v>44868</v>
      </c>
      <c r="B171" s="7" t="s">
        <v>16</v>
      </c>
      <c r="C171" s="7">
        <v>5</v>
      </c>
      <c r="D171" s="7" t="s">
        <v>10</v>
      </c>
      <c r="E171" s="7">
        <v>2</v>
      </c>
      <c r="F171" s="7"/>
      <c r="G171" s="6">
        <f t="shared" si="2"/>
        <v>-3</v>
      </c>
      <c r="H171">
        <f>VLOOKUP(Regular_Season_Table[[#This Row],[Home]],Table_0__2[[#All],[Team]:[xGF%]],10,)</f>
        <v>45.87</v>
      </c>
      <c r="I171">
        <f>VLOOKUP(Regular_Season_Table[[#This Row],[Visitor]],Table_0__2[[Team]:[CF%]],10,FALSE)</f>
        <v>49.75</v>
      </c>
      <c r="J171">
        <f>VLOOKUP(Regular_Season_Table[[#This Row],[Home]],Table_0__2[[#All],[Team]:[HDCF%]],36,FALSE)</f>
        <v>44.51</v>
      </c>
      <c r="K171">
        <f>VLOOKUP(Regular_Season_Table[[#This Row],[Visitor]],Table_0__2[[#All],[Team]:[HDCF%]],36,FALSE)</f>
        <v>50.12</v>
      </c>
      <c r="L171">
        <f>VLOOKUP(Regular_Season_Table[[#This Row],[Home]],'Special Teams'!$A$1:$B$33,2,FALSE)</f>
        <v>19.329999999999998</v>
      </c>
      <c r="M171">
        <f>VLOOKUP(Regular_Season_Table[[#This Row],[Visitor]],'Special Teams'!$A$1:$B$33,2,FALSE)</f>
        <v>15.77</v>
      </c>
    </row>
    <row r="172" spans="1:13" x14ac:dyDescent="0.3">
      <c r="A172" s="8">
        <v>44868</v>
      </c>
      <c r="B172" s="6" t="s">
        <v>18</v>
      </c>
      <c r="C172" s="6">
        <v>4</v>
      </c>
      <c r="D172" s="6" t="s">
        <v>7</v>
      </c>
      <c r="E172" s="6">
        <v>3</v>
      </c>
      <c r="F172" s="6" t="s">
        <v>35</v>
      </c>
      <c r="G172" s="6">
        <f t="shared" si="2"/>
        <v>-1</v>
      </c>
      <c r="H172">
        <f>VLOOKUP(Regular_Season_Table[[#This Row],[Home]],Table_0__2[[#All],[Team]:[xGF%]],10,)</f>
        <v>51.45</v>
      </c>
      <c r="I172">
        <f>VLOOKUP(Regular_Season_Table[[#This Row],[Visitor]],Table_0__2[[Team]:[CF%]],10,FALSE)</f>
        <v>60.38</v>
      </c>
      <c r="J172">
        <f>VLOOKUP(Regular_Season_Table[[#This Row],[Home]],Table_0__2[[#All],[Team]:[HDCF%]],36,FALSE)</f>
        <v>53.01</v>
      </c>
      <c r="K172">
        <f>VLOOKUP(Regular_Season_Table[[#This Row],[Visitor]],Table_0__2[[#All],[Team]:[HDCF%]],36,FALSE)</f>
        <v>59.07</v>
      </c>
      <c r="L172">
        <f>VLOOKUP(Regular_Season_Table[[#This Row],[Home]],'Special Teams'!$A$1:$B$33,2,FALSE)</f>
        <v>25.36</v>
      </c>
      <c r="M172">
        <f>VLOOKUP(Regular_Season_Table[[#This Row],[Visitor]],'Special Teams'!$A$1:$B$33,2,FALSE)</f>
        <v>19.760000000000002</v>
      </c>
    </row>
    <row r="173" spans="1:13" x14ac:dyDescent="0.3">
      <c r="A173" s="9">
        <v>44868</v>
      </c>
      <c r="B173" s="7" t="s">
        <v>26</v>
      </c>
      <c r="C173" s="7">
        <v>5</v>
      </c>
      <c r="D173" s="7" t="s">
        <v>8</v>
      </c>
      <c r="E173" s="7">
        <v>8</v>
      </c>
      <c r="F173" s="7"/>
      <c r="G173" s="6">
        <f t="shared" si="2"/>
        <v>3</v>
      </c>
      <c r="H173">
        <f>VLOOKUP(Regular_Season_Table[[#This Row],[Home]],Table_0__2[[#All],[Team]:[xGF%]],10,)</f>
        <v>47.62</v>
      </c>
      <c r="I173">
        <f>VLOOKUP(Regular_Season_Table[[#This Row],[Visitor]],Table_0__2[[Team]:[CF%]],10,FALSE)</f>
        <v>42.67</v>
      </c>
      <c r="J173">
        <f>VLOOKUP(Regular_Season_Table[[#This Row],[Home]],Table_0__2[[#All],[Team]:[HDCF%]],36,FALSE)</f>
        <v>47.61</v>
      </c>
      <c r="K173">
        <f>VLOOKUP(Regular_Season_Table[[#This Row],[Visitor]],Table_0__2[[#All],[Team]:[HDCF%]],36,FALSE)</f>
        <v>38.950000000000003</v>
      </c>
      <c r="L173">
        <f>VLOOKUP(Regular_Season_Table[[#This Row],[Home]],'Special Teams'!$A$1:$B$33,2,FALSE)</f>
        <v>22.71</v>
      </c>
      <c r="M173">
        <f>VLOOKUP(Regular_Season_Table[[#This Row],[Visitor]],'Special Teams'!$A$1:$B$33,2,FALSE)</f>
        <v>15.72</v>
      </c>
    </row>
    <row r="174" spans="1:13" x14ac:dyDescent="0.3">
      <c r="A174" s="8">
        <v>44868</v>
      </c>
      <c r="B174" s="6" t="s">
        <v>33</v>
      </c>
      <c r="C174" s="6">
        <v>2</v>
      </c>
      <c r="D174" s="6" t="s">
        <v>23</v>
      </c>
      <c r="E174" s="6">
        <v>3</v>
      </c>
      <c r="F174" s="6" t="s">
        <v>36</v>
      </c>
      <c r="G174" s="6">
        <f t="shared" si="2"/>
        <v>1</v>
      </c>
      <c r="H174">
        <f>VLOOKUP(Regular_Season_Table[[#This Row],[Home]],Table_0__2[[#All],[Team]:[xGF%]],10,)</f>
        <v>51.57</v>
      </c>
      <c r="I174">
        <f>VLOOKUP(Regular_Season_Table[[#This Row],[Visitor]],Table_0__2[[Team]:[CF%]],10,FALSE)</f>
        <v>45.51</v>
      </c>
      <c r="J174">
        <f>VLOOKUP(Regular_Season_Table[[#This Row],[Home]],Table_0__2[[#All],[Team]:[HDCF%]],36,FALSE)</f>
        <v>52.55</v>
      </c>
      <c r="K174">
        <f>VLOOKUP(Regular_Season_Table[[#This Row],[Visitor]],Table_0__2[[#All],[Team]:[HDCF%]],36,FALSE)</f>
        <v>42.22</v>
      </c>
      <c r="L174">
        <f>VLOOKUP(Regular_Season_Table[[#This Row],[Home]],'Special Teams'!$A$1:$B$33,2,FALSE)</f>
        <v>19.260000000000002</v>
      </c>
      <c r="M174">
        <f>VLOOKUP(Regular_Season_Table[[#This Row],[Visitor]],'Special Teams'!$A$1:$B$33,2,FALSE)</f>
        <v>16.03</v>
      </c>
    </row>
    <row r="175" spans="1:13" x14ac:dyDescent="0.3">
      <c r="A175" s="9">
        <v>44869</v>
      </c>
      <c r="B175" s="7" t="s">
        <v>13</v>
      </c>
      <c r="C175" s="7">
        <v>3</v>
      </c>
      <c r="D175" s="7" t="s">
        <v>18</v>
      </c>
      <c r="E175" s="7">
        <v>5</v>
      </c>
      <c r="F175" s="7"/>
      <c r="G175" s="6">
        <f t="shared" si="2"/>
        <v>2</v>
      </c>
      <c r="H175">
        <f>VLOOKUP(Regular_Season_Table[[#This Row],[Home]],Table_0__2[[#All],[Team]:[xGF%]],10,)</f>
        <v>60.38</v>
      </c>
      <c r="I175">
        <f>VLOOKUP(Regular_Season_Table[[#This Row],[Visitor]],Table_0__2[[Team]:[CF%]],10,FALSE)</f>
        <v>51.36</v>
      </c>
      <c r="J175">
        <f>VLOOKUP(Regular_Season_Table[[#This Row],[Home]],Table_0__2[[#All],[Team]:[HDCF%]],36,FALSE)</f>
        <v>59.07</v>
      </c>
      <c r="K175">
        <f>VLOOKUP(Regular_Season_Table[[#This Row],[Visitor]],Table_0__2[[#All],[Team]:[HDCF%]],36,FALSE)</f>
        <v>47.31</v>
      </c>
      <c r="L175">
        <f>VLOOKUP(Regular_Season_Table[[#This Row],[Home]],'Special Teams'!$A$1:$B$33,2,FALSE)</f>
        <v>19.760000000000002</v>
      </c>
      <c r="M175">
        <f>VLOOKUP(Regular_Season_Table[[#This Row],[Visitor]],'Special Teams'!$A$1:$B$33,2,FALSE)</f>
        <v>23.42</v>
      </c>
    </row>
    <row r="176" spans="1:13" x14ac:dyDescent="0.3">
      <c r="A176" s="8">
        <v>44869</v>
      </c>
      <c r="B176" s="6" t="s">
        <v>20</v>
      </c>
      <c r="C176" s="6">
        <v>3</v>
      </c>
      <c r="D176" s="6" t="s">
        <v>11</v>
      </c>
      <c r="E176" s="6">
        <v>6</v>
      </c>
      <c r="F176" s="6"/>
      <c r="G176" s="6">
        <f t="shared" si="2"/>
        <v>3</v>
      </c>
      <c r="H176">
        <f>VLOOKUP(Regular_Season_Table[[#This Row],[Home]],Table_0__2[[#All],[Team]:[xGF%]],10,)</f>
        <v>52.19</v>
      </c>
      <c r="I176">
        <f>VLOOKUP(Regular_Season_Table[[#This Row],[Visitor]],Table_0__2[[Team]:[CF%]],10,FALSE)</f>
        <v>44.92</v>
      </c>
      <c r="J176">
        <f>VLOOKUP(Regular_Season_Table[[#This Row],[Home]],Table_0__2[[#All],[Team]:[HDCF%]],36,FALSE)</f>
        <v>49.77</v>
      </c>
      <c r="K176">
        <f>VLOOKUP(Regular_Season_Table[[#This Row],[Visitor]],Table_0__2[[#All],[Team]:[HDCF%]],36,FALSE)</f>
        <v>43.43</v>
      </c>
      <c r="L176">
        <f>VLOOKUP(Regular_Season_Table[[#This Row],[Home]],'Special Teams'!$A$1:$B$33,2,FALSE)</f>
        <v>24.52</v>
      </c>
      <c r="M176">
        <f>VLOOKUP(Regular_Season_Table[[#This Row],[Visitor]],'Special Teams'!$A$1:$B$33,2,FALSE)</f>
        <v>18.3</v>
      </c>
    </row>
    <row r="177" spans="1:13" x14ac:dyDescent="0.3">
      <c r="A177" s="9">
        <v>44870</v>
      </c>
      <c r="B177" s="7" t="s">
        <v>11</v>
      </c>
      <c r="C177" s="7">
        <v>5</v>
      </c>
      <c r="D177" s="7" t="s">
        <v>20</v>
      </c>
      <c r="E177" s="7">
        <v>1</v>
      </c>
      <c r="F177" s="7"/>
      <c r="G177" s="6">
        <f t="shared" si="2"/>
        <v>-4</v>
      </c>
      <c r="H177">
        <f>VLOOKUP(Regular_Season_Table[[#This Row],[Home]],Table_0__2[[#All],[Team]:[xGF%]],10,)</f>
        <v>44.92</v>
      </c>
      <c r="I177">
        <f>VLOOKUP(Regular_Season_Table[[#This Row],[Visitor]],Table_0__2[[Team]:[CF%]],10,FALSE)</f>
        <v>52.19</v>
      </c>
      <c r="J177">
        <f>VLOOKUP(Regular_Season_Table[[#This Row],[Home]],Table_0__2[[#All],[Team]:[HDCF%]],36,FALSE)</f>
        <v>43.43</v>
      </c>
      <c r="K177">
        <f>VLOOKUP(Regular_Season_Table[[#This Row],[Visitor]],Table_0__2[[#All],[Team]:[HDCF%]],36,FALSE)</f>
        <v>49.77</v>
      </c>
      <c r="L177">
        <f>VLOOKUP(Regular_Season_Table[[#This Row],[Home]],'Special Teams'!$A$1:$B$33,2,FALSE)</f>
        <v>18.3</v>
      </c>
      <c r="M177">
        <f>VLOOKUP(Regular_Season_Table[[#This Row],[Visitor]],'Special Teams'!$A$1:$B$33,2,FALSE)</f>
        <v>24.52</v>
      </c>
    </row>
    <row r="178" spans="1:13" x14ac:dyDescent="0.3">
      <c r="A178" s="8">
        <v>44870</v>
      </c>
      <c r="B178" s="6" t="s">
        <v>15</v>
      </c>
      <c r="C178" s="6">
        <v>4</v>
      </c>
      <c r="D178" s="6" t="s">
        <v>22</v>
      </c>
      <c r="E178" s="6">
        <v>3</v>
      </c>
      <c r="F178" s="6" t="s">
        <v>36</v>
      </c>
      <c r="G178" s="6">
        <f t="shared" si="2"/>
        <v>-1</v>
      </c>
      <c r="H178">
        <f>VLOOKUP(Regular_Season_Table[[#This Row],[Home]],Table_0__2[[#All],[Team]:[xGF%]],10,)</f>
        <v>57.39</v>
      </c>
      <c r="I178">
        <f>VLOOKUP(Regular_Season_Table[[#This Row],[Visitor]],Table_0__2[[Team]:[CF%]],10,FALSE)</f>
        <v>54.12</v>
      </c>
      <c r="J178">
        <f>VLOOKUP(Regular_Season_Table[[#This Row],[Home]],Table_0__2[[#All],[Team]:[HDCF%]],36,FALSE)</f>
        <v>53.64</v>
      </c>
      <c r="K178">
        <f>VLOOKUP(Regular_Season_Table[[#This Row],[Visitor]],Table_0__2[[#All],[Team]:[HDCF%]],36,FALSE)</f>
        <v>56.84</v>
      </c>
      <c r="L178">
        <f>VLOOKUP(Regular_Season_Table[[#This Row],[Home]],'Special Teams'!$A$1:$B$33,2,FALSE)</f>
        <v>19.84</v>
      </c>
      <c r="M178">
        <f>VLOOKUP(Regular_Season_Table[[#This Row],[Visitor]],'Special Teams'!$A$1:$B$33,2,FALSE)</f>
        <v>21.88</v>
      </c>
    </row>
    <row r="179" spans="1:13" x14ac:dyDescent="0.3">
      <c r="A179" s="9">
        <v>44870</v>
      </c>
      <c r="B179" s="7" t="s">
        <v>16</v>
      </c>
      <c r="C179" s="7">
        <v>0</v>
      </c>
      <c r="D179" s="7" t="s">
        <v>19</v>
      </c>
      <c r="E179" s="7">
        <v>3</v>
      </c>
      <c r="F179" s="7"/>
      <c r="G179" s="6">
        <f t="shared" si="2"/>
        <v>3</v>
      </c>
      <c r="H179">
        <f>VLOOKUP(Regular_Season_Table[[#This Row],[Home]],Table_0__2[[#All],[Team]:[xGF%]],10,)</f>
        <v>46.03</v>
      </c>
      <c r="I179">
        <f>VLOOKUP(Regular_Season_Table[[#This Row],[Visitor]],Table_0__2[[Team]:[CF%]],10,FALSE)</f>
        <v>49.75</v>
      </c>
      <c r="J179">
        <f>VLOOKUP(Regular_Season_Table[[#This Row],[Home]],Table_0__2[[#All],[Team]:[HDCF%]],36,FALSE)</f>
        <v>44.13</v>
      </c>
      <c r="K179">
        <f>VLOOKUP(Regular_Season_Table[[#This Row],[Visitor]],Table_0__2[[#All],[Team]:[HDCF%]],36,FALSE)</f>
        <v>50.12</v>
      </c>
      <c r="L179">
        <f>VLOOKUP(Regular_Season_Table[[#This Row],[Home]],'Special Teams'!$A$1:$B$33,2,FALSE)</f>
        <v>21.11</v>
      </c>
      <c r="M179">
        <f>VLOOKUP(Regular_Season_Table[[#This Row],[Visitor]],'Special Teams'!$A$1:$B$33,2,FALSE)</f>
        <v>15.77</v>
      </c>
    </row>
    <row r="180" spans="1:13" x14ac:dyDescent="0.3">
      <c r="A180" s="8">
        <v>44870</v>
      </c>
      <c r="B180" s="6" t="s">
        <v>30</v>
      </c>
      <c r="C180" s="6">
        <v>6</v>
      </c>
      <c r="D180" s="6" t="s">
        <v>9</v>
      </c>
      <c r="E180" s="6">
        <v>2</v>
      </c>
      <c r="F180" s="6"/>
      <c r="G180" s="6">
        <f t="shared" si="2"/>
        <v>-4</v>
      </c>
      <c r="H180">
        <f>VLOOKUP(Regular_Season_Table[[#This Row],[Home]],Table_0__2[[#All],[Team]:[xGF%]],10,)</f>
        <v>52.27</v>
      </c>
      <c r="I180">
        <f>VLOOKUP(Regular_Season_Table[[#This Row],[Visitor]],Table_0__2[[Team]:[CF%]],10,FALSE)</f>
        <v>51.67</v>
      </c>
      <c r="J180">
        <f>VLOOKUP(Regular_Season_Table[[#This Row],[Home]],Table_0__2[[#All],[Team]:[HDCF%]],36,FALSE)</f>
        <v>56.4</v>
      </c>
      <c r="K180">
        <f>VLOOKUP(Regular_Season_Table[[#This Row],[Visitor]],Table_0__2[[#All],[Team]:[HDCF%]],36,FALSE)</f>
        <v>53.75</v>
      </c>
      <c r="L180">
        <f>VLOOKUP(Regular_Season_Table[[#This Row],[Home]],'Special Teams'!$A$1:$B$33,2,FALSE)</f>
        <v>32.36</v>
      </c>
      <c r="M180">
        <f>VLOOKUP(Regular_Season_Table[[#This Row],[Visitor]],'Special Teams'!$A$1:$B$33,2,FALSE)</f>
        <v>25</v>
      </c>
    </row>
    <row r="181" spans="1:13" x14ac:dyDescent="0.3">
      <c r="A181" s="9">
        <v>44870</v>
      </c>
      <c r="B181" s="7" t="s">
        <v>31</v>
      </c>
      <c r="C181" s="7">
        <v>4</v>
      </c>
      <c r="D181" s="7" t="s">
        <v>29</v>
      </c>
      <c r="E181" s="7">
        <v>5</v>
      </c>
      <c r="F181" s="7"/>
      <c r="G181" s="6">
        <f t="shared" si="2"/>
        <v>1</v>
      </c>
      <c r="H181">
        <f>VLOOKUP(Regular_Season_Table[[#This Row],[Home]],Table_0__2[[#All],[Team]:[xGF%]],10,)</f>
        <v>52.33</v>
      </c>
      <c r="I181">
        <f>VLOOKUP(Regular_Season_Table[[#This Row],[Visitor]],Table_0__2[[Team]:[CF%]],10,FALSE)</f>
        <v>54.33</v>
      </c>
      <c r="J181">
        <f>VLOOKUP(Regular_Season_Table[[#This Row],[Home]],Table_0__2[[#All],[Team]:[HDCF%]],36,FALSE)</f>
        <v>52.36</v>
      </c>
      <c r="K181">
        <f>VLOOKUP(Regular_Season_Table[[#This Row],[Visitor]],Table_0__2[[#All],[Team]:[HDCF%]],36,FALSE)</f>
        <v>53.72</v>
      </c>
      <c r="L181">
        <f>VLOOKUP(Regular_Season_Table[[#This Row],[Home]],'Special Teams'!$A$1:$B$33,2,FALSE)</f>
        <v>25.28</v>
      </c>
      <c r="M181">
        <f>VLOOKUP(Regular_Season_Table[[#This Row],[Visitor]],'Special Teams'!$A$1:$B$33,2,FALSE)</f>
        <v>22.83</v>
      </c>
    </row>
    <row r="182" spans="1:13" x14ac:dyDescent="0.3">
      <c r="A182" s="8">
        <v>44870</v>
      </c>
      <c r="B182" s="6" t="s">
        <v>27</v>
      </c>
      <c r="C182" s="6">
        <v>6</v>
      </c>
      <c r="D182" s="6" t="s">
        <v>33</v>
      </c>
      <c r="E182" s="6">
        <v>4</v>
      </c>
      <c r="F182" s="6"/>
      <c r="G182" s="6">
        <f t="shared" si="2"/>
        <v>-2</v>
      </c>
      <c r="H182">
        <f>VLOOKUP(Regular_Season_Table[[#This Row],[Home]],Table_0__2[[#All],[Team]:[xGF%]],10,)</f>
        <v>45.51</v>
      </c>
      <c r="I182">
        <f>VLOOKUP(Regular_Season_Table[[#This Row],[Visitor]],Table_0__2[[Team]:[CF%]],10,FALSE)</f>
        <v>48.15</v>
      </c>
      <c r="J182">
        <f>VLOOKUP(Regular_Season_Table[[#This Row],[Home]],Table_0__2[[#All],[Team]:[HDCF%]],36,FALSE)</f>
        <v>42.22</v>
      </c>
      <c r="K182">
        <f>VLOOKUP(Regular_Season_Table[[#This Row],[Visitor]],Table_0__2[[#All],[Team]:[HDCF%]],36,FALSE)</f>
        <v>53.11</v>
      </c>
      <c r="L182">
        <f>VLOOKUP(Regular_Season_Table[[#This Row],[Home]],'Special Teams'!$A$1:$B$33,2,FALSE)</f>
        <v>16.03</v>
      </c>
      <c r="M182">
        <f>VLOOKUP(Regular_Season_Table[[#This Row],[Visitor]],'Special Teams'!$A$1:$B$33,2,FALSE)</f>
        <v>20.29</v>
      </c>
    </row>
    <row r="183" spans="1:13" x14ac:dyDescent="0.3">
      <c r="A183" s="9">
        <v>44870</v>
      </c>
      <c r="B183" s="7" t="s">
        <v>4</v>
      </c>
      <c r="C183" s="7">
        <v>2</v>
      </c>
      <c r="D183" s="7" t="s">
        <v>32</v>
      </c>
      <c r="E183" s="7">
        <v>1</v>
      </c>
      <c r="F183" s="7"/>
      <c r="G183" s="6">
        <f t="shared" si="2"/>
        <v>-1</v>
      </c>
      <c r="H183">
        <f>VLOOKUP(Regular_Season_Table[[#This Row],[Home]],Table_0__2[[#All],[Team]:[xGF%]],10,)</f>
        <v>51.53</v>
      </c>
      <c r="I183">
        <f>VLOOKUP(Regular_Season_Table[[#This Row],[Visitor]],Table_0__2[[Team]:[CF%]],10,FALSE)</f>
        <v>47.4</v>
      </c>
      <c r="J183">
        <f>VLOOKUP(Regular_Season_Table[[#This Row],[Home]],Table_0__2[[#All],[Team]:[HDCF%]],36,FALSE)</f>
        <v>51.95</v>
      </c>
      <c r="K183">
        <f>VLOOKUP(Regular_Season_Table[[#This Row],[Visitor]],Table_0__2[[#All],[Team]:[HDCF%]],36,FALSE)</f>
        <v>47.69</v>
      </c>
      <c r="L183">
        <f>VLOOKUP(Regular_Season_Table[[#This Row],[Home]],'Special Teams'!$A$1:$B$33,2,FALSE)</f>
        <v>23.53</v>
      </c>
      <c r="M183">
        <f>VLOOKUP(Regular_Season_Table[[#This Row],[Visitor]],'Special Teams'!$A$1:$B$33,2,FALSE)</f>
        <v>15.56</v>
      </c>
    </row>
    <row r="184" spans="1:13" x14ac:dyDescent="0.3">
      <c r="A184" s="8">
        <v>44870</v>
      </c>
      <c r="B184" s="6" t="s">
        <v>34</v>
      </c>
      <c r="C184" s="6">
        <v>3</v>
      </c>
      <c r="D184" s="6" t="s">
        <v>3</v>
      </c>
      <c r="E184" s="6">
        <v>2</v>
      </c>
      <c r="F184" s="6"/>
      <c r="G184" s="6">
        <f t="shared" si="2"/>
        <v>-1</v>
      </c>
      <c r="H184">
        <f>VLOOKUP(Regular_Season_Table[[#This Row],[Home]],Table_0__2[[#All],[Team]:[xGF%]],10,)</f>
        <v>52.14</v>
      </c>
      <c r="I184">
        <f>VLOOKUP(Regular_Season_Table[[#This Row],[Visitor]],Table_0__2[[Team]:[CF%]],10,FALSE)</f>
        <v>52.75</v>
      </c>
      <c r="J184">
        <f>VLOOKUP(Regular_Season_Table[[#This Row],[Home]],Table_0__2[[#All],[Team]:[HDCF%]],36,FALSE)</f>
        <v>53.78</v>
      </c>
      <c r="K184">
        <f>VLOOKUP(Regular_Season_Table[[#This Row],[Visitor]],Table_0__2[[#All],[Team]:[HDCF%]],36,FALSE)</f>
        <v>49.47</v>
      </c>
      <c r="L184">
        <f>VLOOKUP(Regular_Season_Table[[#This Row],[Home]],'Special Teams'!$A$1:$B$33,2,FALSE)</f>
        <v>21.72</v>
      </c>
      <c r="M184">
        <f>VLOOKUP(Regular_Season_Table[[#This Row],[Visitor]],'Special Teams'!$A$1:$B$33,2,FALSE)</f>
        <v>19.75</v>
      </c>
    </row>
    <row r="185" spans="1:13" x14ac:dyDescent="0.3">
      <c r="A185" s="9">
        <v>44870</v>
      </c>
      <c r="B185" s="7" t="s">
        <v>26</v>
      </c>
      <c r="C185" s="7">
        <v>5</v>
      </c>
      <c r="D185" s="7" t="s">
        <v>24</v>
      </c>
      <c r="E185" s="7">
        <v>4</v>
      </c>
      <c r="F185" s="7" t="s">
        <v>35</v>
      </c>
      <c r="G185" s="6">
        <f t="shared" si="2"/>
        <v>-1</v>
      </c>
      <c r="H185">
        <f>VLOOKUP(Regular_Season_Table[[#This Row],[Home]],Table_0__2[[#All],[Team]:[xGF%]],10,)</f>
        <v>48.6</v>
      </c>
      <c r="I185">
        <f>VLOOKUP(Regular_Season_Table[[#This Row],[Visitor]],Table_0__2[[Team]:[CF%]],10,FALSE)</f>
        <v>42.67</v>
      </c>
      <c r="J185">
        <f>VLOOKUP(Regular_Season_Table[[#This Row],[Home]],Table_0__2[[#All],[Team]:[HDCF%]],36,FALSE)</f>
        <v>51.47</v>
      </c>
      <c r="K185">
        <f>VLOOKUP(Regular_Season_Table[[#This Row],[Visitor]],Table_0__2[[#All],[Team]:[HDCF%]],36,FALSE)</f>
        <v>38.950000000000003</v>
      </c>
      <c r="L185">
        <f>VLOOKUP(Regular_Season_Table[[#This Row],[Home]],'Special Teams'!$A$1:$B$33,2,FALSE)</f>
        <v>18.39</v>
      </c>
      <c r="M185">
        <f>VLOOKUP(Regular_Season_Table[[#This Row],[Visitor]],'Special Teams'!$A$1:$B$33,2,FALSE)</f>
        <v>15.72</v>
      </c>
    </row>
    <row r="186" spans="1:13" x14ac:dyDescent="0.3">
      <c r="A186" s="8">
        <v>44870</v>
      </c>
      <c r="B186" s="6" t="s">
        <v>13</v>
      </c>
      <c r="C186" s="6">
        <v>3</v>
      </c>
      <c r="D186" s="6" t="s">
        <v>7</v>
      </c>
      <c r="E186" s="6">
        <v>5</v>
      </c>
      <c r="F186" s="6"/>
      <c r="G186" s="6">
        <f t="shared" si="2"/>
        <v>2</v>
      </c>
      <c r="H186">
        <f>VLOOKUP(Regular_Season_Table[[#This Row],[Home]],Table_0__2[[#All],[Team]:[xGF%]],10,)</f>
        <v>51.45</v>
      </c>
      <c r="I186">
        <f>VLOOKUP(Regular_Season_Table[[#This Row],[Visitor]],Table_0__2[[Team]:[CF%]],10,FALSE)</f>
        <v>51.36</v>
      </c>
      <c r="J186">
        <f>VLOOKUP(Regular_Season_Table[[#This Row],[Home]],Table_0__2[[#All],[Team]:[HDCF%]],36,FALSE)</f>
        <v>53.01</v>
      </c>
      <c r="K186">
        <f>VLOOKUP(Regular_Season_Table[[#This Row],[Visitor]],Table_0__2[[#All],[Team]:[HDCF%]],36,FALSE)</f>
        <v>47.31</v>
      </c>
      <c r="L186">
        <f>VLOOKUP(Regular_Season_Table[[#This Row],[Home]],'Special Teams'!$A$1:$B$33,2,FALSE)</f>
        <v>25.36</v>
      </c>
      <c r="M186">
        <f>VLOOKUP(Regular_Season_Table[[#This Row],[Visitor]],'Special Teams'!$A$1:$B$33,2,FALSE)</f>
        <v>23.42</v>
      </c>
    </row>
    <row r="187" spans="1:13" x14ac:dyDescent="0.3">
      <c r="A187" s="9">
        <v>44870</v>
      </c>
      <c r="B187" s="7" t="s">
        <v>14</v>
      </c>
      <c r="C187" s="7">
        <v>1</v>
      </c>
      <c r="D187" s="7" t="s">
        <v>5</v>
      </c>
      <c r="E187" s="7">
        <v>2</v>
      </c>
      <c r="F187" s="7"/>
      <c r="G187" s="6">
        <f t="shared" si="2"/>
        <v>1</v>
      </c>
      <c r="H187">
        <f>VLOOKUP(Regular_Season_Table[[#This Row],[Home]],Table_0__2[[#All],[Team]:[xGF%]],10,)</f>
        <v>51.07</v>
      </c>
      <c r="I187">
        <f>VLOOKUP(Regular_Season_Table[[#This Row],[Visitor]],Table_0__2[[Team]:[CF%]],10,FALSE)</f>
        <v>51.19</v>
      </c>
      <c r="J187">
        <f>VLOOKUP(Regular_Season_Table[[#This Row],[Home]],Table_0__2[[#All],[Team]:[HDCF%]],36,FALSE)</f>
        <v>54.37</v>
      </c>
      <c r="K187">
        <f>VLOOKUP(Regular_Season_Table[[#This Row],[Visitor]],Table_0__2[[#All],[Team]:[HDCF%]],36,FALSE)</f>
        <v>54.03</v>
      </c>
      <c r="L187">
        <f>VLOOKUP(Regular_Season_Table[[#This Row],[Home]],'Special Teams'!$A$1:$B$33,2,FALSE)</f>
        <v>26.02</v>
      </c>
      <c r="M187">
        <f>VLOOKUP(Regular_Season_Table[[#This Row],[Visitor]],'Special Teams'!$A$1:$B$33,2,FALSE)</f>
        <v>22.22</v>
      </c>
    </row>
    <row r="188" spans="1:13" x14ac:dyDescent="0.3">
      <c r="A188" s="8">
        <v>44870</v>
      </c>
      <c r="B188" s="6" t="s">
        <v>21</v>
      </c>
      <c r="C188" s="6">
        <v>4</v>
      </c>
      <c r="D188" s="6" t="s">
        <v>8</v>
      </c>
      <c r="E188" s="6">
        <v>3</v>
      </c>
      <c r="F188" s="6" t="s">
        <v>35</v>
      </c>
      <c r="G188" s="6">
        <f t="shared" si="2"/>
        <v>-1</v>
      </c>
      <c r="H188">
        <f>VLOOKUP(Regular_Season_Table[[#This Row],[Home]],Table_0__2[[#All],[Team]:[xGF%]],10,)</f>
        <v>47.62</v>
      </c>
      <c r="I188">
        <f>VLOOKUP(Regular_Season_Table[[#This Row],[Visitor]],Table_0__2[[Team]:[CF%]],10,FALSE)</f>
        <v>47.41</v>
      </c>
      <c r="J188">
        <f>VLOOKUP(Regular_Season_Table[[#This Row],[Home]],Table_0__2[[#All],[Team]:[HDCF%]],36,FALSE)</f>
        <v>47.61</v>
      </c>
      <c r="K188">
        <f>VLOOKUP(Regular_Season_Table[[#This Row],[Visitor]],Table_0__2[[#All],[Team]:[HDCF%]],36,FALSE)</f>
        <v>48</v>
      </c>
      <c r="L188">
        <f>VLOOKUP(Regular_Season_Table[[#This Row],[Home]],'Special Teams'!$A$1:$B$33,2,FALSE)</f>
        <v>22.71</v>
      </c>
      <c r="M188">
        <f>VLOOKUP(Regular_Season_Table[[#This Row],[Visitor]],'Special Teams'!$A$1:$B$33,2,FALSE)</f>
        <v>17.600000000000001</v>
      </c>
    </row>
    <row r="189" spans="1:13" x14ac:dyDescent="0.3">
      <c r="A189" s="9">
        <v>44870</v>
      </c>
      <c r="B189" s="7" t="s">
        <v>6</v>
      </c>
      <c r="C189" s="7">
        <v>0</v>
      </c>
      <c r="D189" s="7" t="s">
        <v>23</v>
      </c>
      <c r="E189" s="7">
        <v>4</v>
      </c>
      <c r="F189" s="7"/>
      <c r="G189" s="6">
        <f t="shared" si="2"/>
        <v>4</v>
      </c>
      <c r="H189">
        <f>VLOOKUP(Regular_Season_Table[[#This Row],[Home]],Table_0__2[[#All],[Team]:[xGF%]],10,)</f>
        <v>51.57</v>
      </c>
      <c r="I189">
        <f>VLOOKUP(Regular_Season_Table[[#This Row],[Visitor]],Table_0__2[[Team]:[CF%]],10,FALSE)</f>
        <v>43.9</v>
      </c>
      <c r="J189">
        <f>VLOOKUP(Regular_Season_Table[[#This Row],[Home]],Table_0__2[[#All],[Team]:[HDCF%]],36,FALSE)</f>
        <v>52.55</v>
      </c>
      <c r="K189">
        <f>VLOOKUP(Regular_Season_Table[[#This Row],[Visitor]],Table_0__2[[#All],[Team]:[HDCF%]],36,FALSE)</f>
        <v>41.35</v>
      </c>
      <c r="L189">
        <f>VLOOKUP(Regular_Season_Table[[#This Row],[Home]],'Special Teams'!$A$1:$B$33,2,FALSE)</f>
        <v>19.260000000000002</v>
      </c>
      <c r="M189">
        <f>VLOOKUP(Regular_Season_Table[[#This Row],[Visitor]],'Special Teams'!$A$1:$B$33,2,FALSE)</f>
        <v>16.38</v>
      </c>
    </row>
    <row r="190" spans="1:13" x14ac:dyDescent="0.3">
      <c r="A190" s="8">
        <v>44870</v>
      </c>
      <c r="B190" s="6" t="s">
        <v>25</v>
      </c>
      <c r="C190" s="6">
        <v>3</v>
      </c>
      <c r="D190" s="6" t="s">
        <v>12</v>
      </c>
      <c r="E190" s="6">
        <v>2</v>
      </c>
      <c r="F190" s="6"/>
      <c r="G190" s="6">
        <f t="shared" si="2"/>
        <v>-1</v>
      </c>
      <c r="H190">
        <f>VLOOKUP(Regular_Season_Table[[#This Row],[Home]],Table_0__2[[#All],[Team]:[xGF%]],10,)</f>
        <v>49.78</v>
      </c>
      <c r="I190">
        <f>VLOOKUP(Regular_Season_Table[[#This Row],[Visitor]],Table_0__2[[Team]:[CF%]],10,FALSE)</f>
        <v>45.13</v>
      </c>
      <c r="J190">
        <f>VLOOKUP(Regular_Season_Table[[#This Row],[Home]],Table_0__2[[#All],[Team]:[HDCF%]],36,FALSE)</f>
        <v>49.68</v>
      </c>
      <c r="K190">
        <f>VLOOKUP(Regular_Season_Table[[#This Row],[Visitor]],Table_0__2[[#All],[Team]:[HDCF%]],36,FALSE)</f>
        <v>43.9</v>
      </c>
      <c r="L190">
        <f>VLOOKUP(Regular_Season_Table[[#This Row],[Home]],'Special Teams'!$A$1:$B$33,2,FALSE)</f>
        <v>21.22</v>
      </c>
      <c r="M190">
        <f>VLOOKUP(Regular_Season_Table[[#This Row],[Visitor]],'Special Teams'!$A$1:$B$33,2,FALSE)</f>
        <v>18.91</v>
      </c>
    </row>
    <row r="191" spans="1:13" x14ac:dyDescent="0.3">
      <c r="A191" s="9">
        <v>44871</v>
      </c>
      <c r="B191" s="7" t="s">
        <v>31</v>
      </c>
      <c r="C191" s="7">
        <v>5</v>
      </c>
      <c r="D191" s="7" t="s">
        <v>26</v>
      </c>
      <c r="E191" s="7">
        <v>3</v>
      </c>
      <c r="F191" s="7"/>
      <c r="G191" s="6">
        <f t="shared" si="2"/>
        <v>-2</v>
      </c>
      <c r="H191">
        <f>VLOOKUP(Regular_Season_Table[[#This Row],[Home]],Table_0__2[[#All],[Team]:[xGF%]],10,)</f>
        <v>42.67</v>
      </c>
      <c r="I191">
        <f>VLOOKUP(Regular_Season_Table[[#This Row],[Visitor]],Table_0__2[[Team]:[CF%]],10,FALSE)</f>
        <v>54.33</v>
      </c>
      <c r="J191">
        <f>VLOOKUP(Regular_Season_Table[[#This Row],[Home]],Table_0__2[[#All],[Team]:[HDCF%]],36,FALSE)</f>
        <v>38.950000000000003</v>
      </c>
      <c r="K191">
        <f>VLOOKUP(Regular_Season_Table[[#This Row],[Visitor]],Table_0__2[[#All],[Team]:[HDCF%]],36,FALSE)</f>
        <v>53.72</v>
      </c>
      <c r="L191">
        <f>VLOOKUP(Regular_Season_Table[[#This Row],[Home]],'Special Teams'!$A$1:$B$33,2,FALSE)</f>
        <v>15.72</v>
      </c>
      <c r="M191">
        <f>VLOOKUP(Regular_Season_Table[[#This Row],[Visitor]],'Special Teams'!$A$1:$B$33,2,FALSE)</f>
        <v>22.83</v>
      </c>
    </row>
    <row r="192" spans="1:13" x14ac:dyDescent="0.3">
      <c r="A192" s="8">
        <v>44871</v>
      </c>
      <c r="B192" s="6" t="s">
        <v>5</v>
      </c>
      <c r="C192" s="6">
        <v>3</v>
      </c>
      <c r="D192" s="6" t="s">
        <v>18</v>
      </c>
      <c r="E192" s="6">
        <v>1</v>
      </c>
      <c r="F192" s="6"/>
      <c r="G192" s="6">
        <f t="shared" si="2"/>
        <v>-2</v>
      </c>
      <c r="H192">
        <f>VLOOKUP(Regular_Season_Table[[#This Row],[Home]],Table_0__2[[#All],[Team]:[xGF%]],10,)</f>
        <v>60.38</v>
      </c>
      <c r="I192">
        <f>VLOOKUP(Regular_Season_Table[[#This Row],[Visitor]],Table_0__2[[Team]:[CF%]],10,FALSE)</f>
        <v>51.07</v>
      </c>
      <c r="J192">
        <f>VLOOKUP(Regular_Season_Table[[#This Row],[Home]],Table_0__2[[#All],[Team]:[HDCF%]],36,FALSE)</f>
        <v>59.07</v>
      </c>
      <c r="K192">
        <f>VLOOKUP(Regular_Season_Table[[#This Row],[Visitor]],Table_0__2[[#All],[Team]:[HDCF%]],36,FALSE)</f>
        <v>54.37</v>
      </c>
      <c r="L192">
        <f>VLOOKUP(Regular_Season_Table[[#This Row],[Home]],'Special Teams'!$A$1:$B$33,2,FALSE)</f>
        <v>19.760000000000002</v>
      </c>
      <c r="M192">
        <f>VLOOKUP(Regular_Season_Table[[#This Row],[Visitor]],'Special Teams'!$A$1:$B$33,2,FALSE)</f>
        <v>26.02</v>
      </c>
    </row>
    <row r="193" spans="1:13" x14ac:dyDescent="0.3">
      <c r="A193" s="9">
        <v>44871</v>
      </c>
      <c r="B193" s="7" t="s">
        <v>19</v>
      </c>
      <c r="C193" s="7">
        <v>3</v>
      </c>
      <c r="D193" s="7" t="s">
        <v>17</v>
      </c>
      <c r="E193" s="7">
        <v>2</v>
      </c>
      <c r="F193" s="7" t="s">
        <v>36</v>
      </c>
      <c r="G193" s="6">
        <f t="shared" si="2"/>
        <v>-1</v>
      </c>
      <c r="H193">
        <f>VLOOKUP(Regular_Season_Table[[#This Row],[Home]],Table_0__2[[#All],[Team]:[xGF%]],10,)</f>
        <v>49.8</v>
      </c>
      <c r="I193">
        <f>VLOOKUP(Regular_Season_Table[[#This Row],[Visitor]],Table_0__2[[Team]:[CF%]],10,FALSE)</f>
        <v>46.03</v>
      </c>
      <c r="J193">
        <f>VLOOKUP(Regular_Season_Table[[#This Row],[Home]],Table_0__2[[#All],[Team]:[HDCF%]],36,FALSE)</f>
        <v>48.95</v>
      </c>
      <c r="K193">
        <f>VLOOKUP(Regular_Season_Table[[#This Row],[Visitor]],Table_0__2[[#All],[Team]:[HDCF%]],36,FALSE)</f>
        <v>44.13</v>
      </c>
      <c r="L193">
        <f>VLOOKUP(Regular_Season_Table[[#This Row],[Home]],'Special Teams'!$A$1:$B$33,2,FALSE)</f>
        <v>24.08</v>
      </c>
      <c r="M193">
        <f>VLOOKUP(Regular_Season_Table[[#This Row],[Visitor]],'Special Teams'!$A$1:$B$33,2,FALSE)</f>
        <v>21.11</v>
      </c>
    </row>
    <row r="194" spans="1:13" x14ac:dyDescent="0.3">
      <c r="A194" s="8">
        <v>44872</v>
      </c>
      <c r="B194" s="6" t="s">
        <v>10</v>
      </c>
      <c r="C194" s="6">
        <v>1</v>
      </c>
      <c r="D194" s="6" t="s">
        <v>14</v>
      </c>
      <c r="E194" s="6">
        <v>3</v>
      </c>
      <c r="F194" s="6"/>
      <c r="G194" s="6">
        <f t="shared" ref="G194:G257" si="3">E194-C194</f>
        <v>2</v>
      </c>
      <c r="H194">
        <f>VLOOKUP(Regular_Season_Table[[#This Row],[Home]],Table_0__2[[#All],[Team]:[xGF%]],10,)</f>
        <v>51.19</v>
      </c>
      <c r="I194">
        <f>VLOOKUP(Regular_Season_Table[[#This Row],[Visitor]],Table_0__2[[Team]:[CF%]],10,FALSE)</f>
        <v>45.87</v>
      </c>
      <c r="J194">
        <f>VLOOKUP(Regular_Season_Table[[#This Row],[Home]],Table_0__2[[#All],[Team]:[HDCF%]],36,FALSE)</f>
        <v>54.03</v>
      </c>
      <c r="K194">
        <f>VLOOKUP(Regular_Season_Table[[#This Row],[Visitor]],Table_0__2[[#All],[Team]:[HDCF%]],36,FALSE)</f>
        <v>44.51</v>
      </c>
      <c r="L194">
        <f>VLOOKUP(Regular_Season_Table[[#This Row],[Home]],'Special Teams'!$A$1:$B$33,2,FALSE)</f>
        <v>22.22</v>
      </c>
      <c r="M194">
        <f>VLOOKUP(Regular_Season_Table[[#This Row],[Visitor]],'Special Teams'!$A$1:$B$33,2,FALSE)</f>
        <v>19.329999999999998</v>
      </c>
    </row>
    <row r="195" spans="1:13" x14ac:dyDescent="0.3">
      <c r="A195" s="9">
        <v>44872</v>
      </c>
      <c r="B195" s="7" t="s">
        <v>22</v>
      </c>
      <c r="C195" s="7">
        <v>3</v>
      </c>
      <c r="D195" s="7" t="s">
        <v>16</v>
      </c>
      <c r="E195" s="7">
        <v>4</v>
      </c>
      <c r="F195" s="7" t="s">
        <v>36</v>
      </c>
      <c r="G195" s="6">
        <f t="shared" si="3"/>
        <v>1</v>
      </c>
      <c r="H195">
        <f>VLOOKUP(Regular_Season_Table[[#This Row],[Home]],Table_0__2[[#All],[Team]:[xGF%]],10,)</f>
        <v>49.75</v>
      </c>
      <c r="I195">
        <f>VLOOKUP(Regular_Season_Table[[#This Row],[Visitor]],Table_0__2[[Team]:[CF%]],10,FALSE)</f>
        <v>57.39</v>
      </c>
      <c r="J195">
        <f>VLOOKUP(Regular_Season_Table[[#This Row],[Home]],Table_0__2[[#All],[Team]:[HDCF%]],36,FALSE)</f>
        <v>50.12</v>
      </c>
      <c r="K195">
        <f>VLOOKUP(Regular_Season_Table[[#This Row],[Visitor]],Table_0__2[[#All],[Team]:[HDCF%]],36,FALSE)</f>
        <v>53.64</v>
      </c>
      <c r="L195">
        <f>VLOOKUP(Regular_Season_Table[[#This Row],[Home]],'Special Teams'!$A$1:$B$33,2,FALSE)</f>
        <v>15.77</v>
      </c>
      <c r="M195">
        <f>VLOOKUP(Regular_Season_Table[[#This Row],[Visitor]],'Special Teams'!$A$1:$B$33,2,FALSE)</f>
        <v>19.84</v>
      </c>
    </row>
    <row r="196" spans="1:13" x14ac:dyDescent="0.3">
      <c r="A196" s="8">
        <v>44872</v>
      </c>
      <c r="B196" s="6" t="s">
        <v>9</v>
      </c>
      <c r="C196" s="6">
        <v>4</v>
      </c>
      <c r="D196" s="6" t="s">
        <v>12</v>
      </c>
      <c r="E196" s="6">
        <v>5</v>
      </c>
      <c r="F196" s="6"/>
      <c r="G196" s="6">
        <f t="shared" si="3"/>
        <v>1</v>
      </c>
      <c r="H196">
        <f>VLOOKUP(Regular_Season_Table[[#This Row],[Home]],Table_0__2[[#All],[Team]:[xGF%]],10,)</f>
        <v>49.78</v>
      </c>
      <c r="I196">
        <f>VLOOKUP(Regular_Season_Table[[#This Row],[Visitor]],Table_0__2[[Team]:[CF%]],10,FALSE)</f>
        <v>52.27</v>
      </c>
      <c r="J196">
        <f>VLOOKUP(Regular_Season_Table[[#This Row],[Home]],Table_0__2[[#All],[Team]:[HDCF%]],36,FALSE)</f>
        <v>49.68</v>
      </c>
      <c r="K196">
        <f>VLOOKUP(Regular_Season_Table[[#This Row],[Visitor]],Table_0__2[[#All],[Team]:[HDCF%]],36,FALSE)</f>
        <v>56.4</v>
      </c>
      <c r="L196">
        <f>VLOOKUP(Regular_Season_Table[[#This Row],[Home]],'Special Teams'!$A$1:$B$33,2,FALSE)</f>
        <v>21.22</v>
      </c>
      <c r="M196">
        <f>VLOOKUP(Regular_Season_Table[[#This Row],[Visitor]],'Special Teams'!$A$1:$B$33,2,FALSE)</f>
        <v>32.36</v>
      </c>
    </row>
    <row r="197" spans="1:13" x14ac:dyDescent="0.3">
      <c r="A197" s="9">
        <v>44873</v>
      </c>
      <c r="B197" s="7" t="s">
        <v>25</v>
      </c>
      <c r="C197" s="7">
        <v>4</v>
      </c>
      <c r="D197" s="7" t="s">
        <v>13</v>
      </c>
      <c r="E197" s="7">
        <v>1</v>
      </c>
      <c r="F197" s="7"/>
      <c r="G197" s="6">
        <f t="shared" si="3"/>
        <v>-3</v>
      </c>
      <c r="H197">
        <f>VLOOKUP(Regular_Season_Table[[#This Row],[Home]],Table_0__2[[#All],[Team]:[xGF%]],10,)</f>
        <v>51.36</v>
      </c>
      <c r="I197">
        <f>VLOOKUP(Regular_Season_Table[[#This Row],[Visitor]],Table_0__2[[Team]:[CF%]],10,FALSE)</f>
        <v>45.13</v>
      </c>
      <c r="J197">
        <f>VLOOKUP(Regular_Season_Table[[#This Row],[Home]],Table_0__2[[#All],[Team]:[HDCF%]],36,FALSE)</f>
        <v>47.31</v>
      </c>
      <c r="K197">
        <f>VLOOKUP(Regular_Season_Table[[#This Row],[Visitor]],Table_0__2[[#All],[Team]:[HDCF%]],36,FALSE)</f>
        <v>43.9</v>
      </c>
      <c r="L197">
        <f>VLOOKUP(Regular_Season_Table[[#This Row],[Home]],'Special Teams'!$A$1:$B$33,2,FALSE)</f>
        <v>23.42</v>
      </c>
      <c r="M197">
        <f>VLOOKUP(Regular_Season_Table[[#This Row],[Visitor]],'Special Teams'!$A$1:$B$33,2,FALSE)</f>
        <v>18.91</v>
      </c>
    </row>
    <row r="198" spans="1:13" x14ac:dyDescent="0.3">
      <c r="A198" s="8">
        <v>44873</v>
      </c>
      <c r="B198" s="6" t="s">
        <v>33</v>
      </c>
      <c r="C198" s="6">
        <v>3</v>
      </c>
      <c r="D198" s="6" t="s">
        <v>19</v>
      </c>
      <c r="E198" s="6">
        <v>2</v>
      </c>
      <c r="F198" s="6" t="s">
        <v>35</v>
      </c>
      <c r="G198" s="6">
        <f t="shared" si="3"/>
        <v>-1</v>
      </c>
      <c r="H198">
        <f>VLOOKUP(Regular_Season_Table[[#This Row],[Home]],Table_0__2[[#All],[Team]:[xGF%]],10,)</f>
        <v>46.03</v>
      </c>
      <c r="I198">
        <f>VLOOKUP(Regular_Season_Table[[#This Row],[Visitor]],Table_0__2[[Team]:[CF%]],10,FALSE)</f>
        <v>45.51</v>
      </c>
      <c r="J198">
        <f>VLOOKUP(Regular_Season_Table[[#This Row],[Home]],Table_0__2[[#All],[Team]:[HDCF%]],36,FALSE)</f>
        <v>44.13</v>
      </c>
      <c r="K198">
        <f>VLOOKUP(Regular_Season_Table[[#This Row],[Visitor]],Table_0__2[[#All],[Team]:[HDCF%]],36,FALSE)</f>
        <v>42.22</v>
      </c>
      <c r="L198">
        <f>VLOOKUP(Regular_Season_Table[[#This Row],[Home]],'Special Teams'!$A$1:$B$33,2,FALSE)</f>
        <v>21.11</v>
      </c>
      <c r="M198">
        <f>VLOOKUP(Regular_Season_Table[[#This Row],[Visitor]],'Special Teams'!$A$1:$B$33,2,FALSE)</f>
        <v>16.03</v>
      </c>
    </row>
    <row r="199" spans="1:13" x14ac:dyDescent="0.3">
      <c r="A199" s="9">
        <v>44873</v>
      </c>
      <c r="B199" s="7" t="s">
        <v>28</v>
      </c>
      <c r="C199" s="7">
        <v>0</v>
      </c>
      <c r="D199" s="7" t="s">
        <v>29</v>
      </c>
      <c r="E199" s="7">
        <v>1</v>
      </c>
      <c r="F199" s="7"/>
      <c r="G199" s="6">
        <f t="shared" si="3"/>
        <v>1</v>
      </c>
      <c r="H199">
        <f>VLOOKUP(Regular_Season_Table[[#This Row],[Home]],Table_0__2[[#All],[Team]:[xGF%]],10,)</f>
        <v>52.33</v>
      </c>
      <c r="I199">
        <f>VLOOKUP(Regular_Season_Table[[#This Row],[Visitor]],Table_0__2[[Team]:[CF%]],10,FALSE)</f>
        <v>49.47</v>
      </c>
      <c r="J199">
        <f>VLOOKUP(Regular_Season_Table[[#This Row],[Home]],Table_0__2[[#All],[Team]:[HDCF%]],36,FALSE)</f>
        <v>52.36</v>
      </c>
      <c r="K199">
        <f>VLOOKUP(Regular_Season_Table[[#This Row],[Visitor]],Table_0__2[[#All],[Team]:[HDCF%]],36,FALSE)</f>
        <v>51.15</v>
      </c>
      <c r="L199">
        <f>VLOOKUP(Regular_Season_Table[[#This Row],[Home]],'Special Teams'!$A$1:$B$33,2,FALSE)</f>
        <v>25.28</v>
      </c>
      <c r="M199">
        <f>VLOOKUP(Regular_Season_Table[[#This Row],[Visitor]],'Special Teams'!$A$1:$B$33,2,FALSE)</f>
        <v>21.43</v>
      </c>
    </row>
    <row r="200" spans="1:13" x14ac:dyDescent="0.3">
      <c r="A200" s="8">
        <v>44873</v>
      </c>
      <c r="B200" s="6" t="s">
        <v>22</v>
      </c>
      <c r="C200" s="6">
        <v>2</v>
      </c>
      <c r="D200" s="6" t="s">
        <v>15</v>
      </c>
      <c r="E200" s="6">
        <v>3</v>
      </c>
      <c r="F200" s="6"/>
      <c r="G200" s="6">
        <f t="shared" si="3"/>
        <v>1</v>
      </c>
      <c r="H200">
        <f>VLOOKUP(Regular_Season_Table[[#This Row],[Home]],Table_0__2[[#All],[Team]:[xGF%]],10,)</f>
        <v>54.12</v>
      </c>
      <c r="I200">
        <f>VLOOKUP(Regular_Season_Table[[#This Row],[Visitor]],Table_0__2[[Team]:[CF%]],10,FALSE)</f>
        <v>57.39</v>
      </c>
      <c r="J200">
        <f>VLOOKUP(Regular_Season_Table[[#This Row],[Home]],Table_0__2[[#All],[Team]:[HDCF%]],36,FALSE)</f>
        <v>56.84</v>
      </c>
      <c r="K200">
        <f>VLOOKUP(Regular_Season_Table[[#This Row],[Visitor]],Table_0__2[[#All],[Team]:[HDCF%]],36,FALSE)</f>
        <v>53.64</v>
      </c>
      <c r="L200">
        <f>VLOOKUP(Regular_Season_Table[[#This Row],[Home]],'Special Teams'!$A$1:$B$33,2,FALSE)</f>
        <v>21.88</v>
      </c>
      <c r="M200">
        <f>VLOOKUP(Regular_Season_Table[[#This Row],[Visitor]],'Special Teams'!$A$1:$B$33,2,FALSE)</f>
        <v>19.84</v>
      </c>
    </row>
    <row r="201" spans="1:13" x14ac:dyDescent="0.3">
      <c r="A201" s="9">
        <v>44873</v>
      </c>
      <c r="B201" s="7" t="s">
        <v>16</v>
      </c>
      <c r="C201" s="7">
        <v>4</v>
      </c>
      <c r="D201" s="7" t="s">
        <v>17</v>
      </c>
      <c r="E201" s="7">
        <v>3</v>
      </c>
      <c r="F201" s="7"/>
      <c r="G201" s="6">
        <f t="shared" si="3"/>
        <v>-1</v>
      </c>
      <c r="H201">
        <f>VLOOKUP(Regular_Season_Table[[#This Row],[Home]],Table_0__2[[#All],[Team]:[xGF%]],10,)</f>
        <v>49.8</v>
      </c>
      <c r="I201">
        <f>VLOOKUP(Regular_Season_Table[[#This Row],[Visitor]],Table_0__2[[Team]:[CF%]],10,FALSE)</f>
        <v>49.75</v>
      </c>
      <c r="J201">
        <f>VLOOKUP(Regular_Season_Table[[#This Row],[Home]],Table_0__2[[#All],[Team]:[HDCF%]],36,FALSE)</f>
        <v>48.95</v>
      </c>
      <c r="K201">
        <f>VLOOKUP(Regular_Season_Table[[#This Row],[Visitor]],Table_0__2[[#All],[Team]:[HDCF%]],36,FALSE)</f>
        <v>50.12</v>
      </c>
      <c r="L201">
        <f>VLOOKUP(Regular_Season_Table[[#This Row],[Home]],'Special Teams'!$A$1:$B$33,2,FALSE)</f>
        <v>24.08</v>
      </c>
      <c r="M201">
        <f>VLOOKUP(Regular_Season_Table[[#This Row],[Visitor]],'Special Teams'!$A$1:$B$33,2,FALSE)</f>
        <v>15.77</v>
      </c>
    </row>
    <row r="202" spans="1:13" x14ac:dyDescent="0.3">
      <c r="A202" s="8">
        <v>44873</v>
      </c>
      <c r="B202" s="6" t="s">
        <v>8</v>
      </c>
      <c r="C202" s="6">
        <v>6</v>
      </c>
      <c r="D202" s="6" t="s">
        <v>32</v>
      </c>
      <c r="E202" s="6">
        <v>4</v>
      </c>
      <c r="F202" s="6"/>
      <c r="G202" s="6">
        <f t="shared" si="3"/>
        <v>-2</v>
      </c>
      <c r="H202">
        <f>VLOOKUP(Regular_Season_Table[[#This Row],[Home]],Table_0__2[[#All],[Team]:[xGF%]],10,)</f>
        <v>51.53</v>
      </c>
      <c r="I202">
        <f>VLOOKUP(Regular_Season_Table[[#This Row],[Visitor]],Table_0__2[[Team]:[CF%]],10,FALSE)</f>
        <v>47.62</v>
      </c>
      <c r="J202">
        <f>VLOOKUP(Regular_Season_Table[[#This Row],[Home]],Table_0__2[[#All],[Team]:[HDCF%]],36,FALSE)</f>
        <v>51.95</v>
      </c>
      <c r="K202">
        <f>VLOOKUP(Regular_Season_Table[[#This Row],[Visitor]],Table_0__2[[#All],[Team]:[HDCF%]],36,FALSE)</f>
        <v>47.61</v>
      </c>
      <c r="L202">
        <f>VLOOKUP(Regular_Season_Table[[#This Row],[Home]],'Special Teams'!$A$1:$B$33,2,FALSE)</f>
        <v>23.53</v>
      </c>
      <c r="M202">
        <f>VLOOKUP(Regular_Season_Table[[#This Row],[Visitor]],'Special Teams'!$A$1:$B$33,2,FALSE)</f>
        <v>22.71</v>
      </c>
    </row>
    <row r="203" spans="1:13" x14ac:dyDescent="0.3">
      <c r="A203" s="9">
        <v>44873</v>
      </c>
      <c r="B203" s="7" t="s">
        <v>10</v>
      </c>
      <c r="C203" s="7">
        <v>1</v>
      </c>
      <c r="D203" s="7" t="s">
        <v>4</v>
      </c>
      <c r="E203" s="7">
        <v>5</v>
      </c>
      <c r="F203" s="7"/>
      <c r="G203" s="6">
        <f t="shared" si="3"/>
        <v>4</v>
      </c>
      <c r="H203">
        <f>VLOOKUP(Regular_Season_Table[[#This Row],[Home]],Table_0__2[[#All],[Team]:[xGF%]],10,)</f>
        <v>47.4</v>
      </c>
      <c r="I203">
        <f>VLOOKUP(Regular_Season_Table[[#This Row],[Visitor]],Table_0__2[[Team]:[CF%]],10,FALSE)</f>
        <v>45.87</v>
      </c>
      <c r="J203">
        <f>VLOOKUP(Regular_Season_Table[[#This Row],[Home]],Table_0__2[[#All],[Team]:[HDCF%]],36,FALSE)</f>
        <v>47.69</v>
      </c>
      <c r="K203">
        <f>VLOOKUP(Regular_Season_Table[[#This Row],[Visitor]],Table_0__2[[#All],[Team]:[HDCF%]],36,FALSE)</f>
        <v>44.51</v>
      </c>
      <c r="L203">
        <f>VLOOKUP(Regular_Season_Table[[#This Row],[Home]],'Special Teams'!$A$1:$B$33,2,FALSE)</f>
        <v>15.56</v>
      </c>
      <c r="M203">
        <f>VLOOKUP(Regular_Season_Table[[#This Row],[Visitor]],'Special Teams'!$A$1:$B$33,2,FALSE)</f>
        <v>19.329999999999998</v>
      </c>
    </row>
    <row r="204" spans="1:13" x14ac:dyDescent="0.3">
      <c r="A204" s="8">
        <v>44873</v>
      </c>
      <c r="B204" s="6" t="s">
        <v>21</v>
      </c>
      <c r="C204" s="6">
        <v>1</v>
      </c>
      <c r="D204" s="6" t="s">
        <v>34</v>
      </c>
      <c r="E204" s="6">
        <v>5</v>
      </c>
      <c r="F204" s="6"/>
      <c r="G204" s="6">
        <f t="shared" si="3"/>
        <v>4</v>
      </c>
      <c r="H204">
        <f>VLOOKUP(Regular_Season_Table[[#This Row],[Home]],Table_0__2[[#All],[Team]:[xGF%]],10,)</f>
        <v>52.75</v>
      </c>
      <c r="I204">
        <f>VLOOKUP(Regular_Season_Table[[#This Row],[Visitor]],Table_0__2[[Team]:[CF%]],10,FALSE)</f>
        <v>47.41</v>
      </c>
      <c r="J204">
        <f>VLOOKUP(Regular_Season_Table[[#This Row],[Home]],Table_0__2[[#All],[Team]:[HDCF%]],36,FALSE)</f>
        <v>49.47</v>
      </c>
      <c r="K204">
        <f>VLOOKUP(Regular_Season_Table[[#This Row],[Visitor]],Table_0__2[[#All],[Team]:[HDCF%]],36,FALSE)</f>
        <v>48</v>
      </c>
      <c r="L204">
        <f>VLOOKUP(Regular_Season_Table[[#This Row],[Home]],'Special Teams'!$A$1:$B$33,2,FALSE)</f>
        <v>19.75</v>
      </c>
      <c r="M204">
        <f>VLOOKUP(Regular_Season_Table[[#This Row],[Visitor]],'Special Teams'!$A$1:$B$33,2,FALSE)</f>
        <v>17.600000000000001</v>
      </c>
    </row>
    <row r="205" spans="1:13" x14ac:dyDescent="0.3">
      <c r="A205" s="9">
        <v>44873</v>
      </c>
      <c r="B205" s="7" t="s">
        <v>9</v>
      </c>
      <c r="C205" s="7">
        <v>3</v>
      </c>
      <c r="D205" s="7" t="s">
        <v>7</v>
      </c>
      <c r="E205" s="7">
        <v>2</v>
      </c>
      <c r="F205" s="7"/>
      <c r="G205" s="6">
        <f t="shared" si="3"/>
        <v>-1</v>
      </c>
      <c r="H205">
        <f>VLOOKUP(Regular_Season_Table[[#This Row],[Home]],Table_0__2[[#All],[Team]:[xGF%]],10,)</f>
        <v>51.45</v>
      </c>
      <c r="I205">
        <f>VLOOKUP(Regular_Season_Table[[#This Row],[Visitor]],Table_0__2[[Team]:[CF%]],10,FALSE)</f>
        <v>52.27</v>
      </c>
      <c r="J205">
        <f>VLOOKUP(Regular_Season_Table[[#This Row],[Home]],Table_0__2[[#All],[Team]:[HDCF%]],36,FALSE)</f>
        <v>53.01</v>
      </c>
      <c r="K205">
        <f>VLOOKUP(Regular_Season_Table[[#This Row],[Visitor]],Table_0__2[[#All],[Team]:[HDCF%]],36,FALSE)</f>
        <v>56.4</v>
      </c>
      <c r="L205">
        <f>VLOOKUP(Regular_Season_Table[[#This Row],[Home]],'Special Teams'!$A$1:$B$33,2,FALSE)</f>
        <v>25.36</v>
      </c>
      <c r="M205">
        <f>VLOOKUP(Regular_Season_Table[[#This Row],[Visitor]],'Special Teams'!$A$1:$B$33,2,FALSE)</f>
        <v>32.36</v>
      </c>
    </row>
    <row r="206" spans="1:13" x14ac:dyDescent="0.3">
      <c r="A206" s="8">
        <v>44873</v>
      </c>
      <c r="B206" s="6" t="s">
        <v>27</v>
      </c>
      <c r="C206" s="6">
        <v>4</v>
      </c>
      <c r="D206" s="6" t="s">
        <v>5</v>
      </c>
      <c r="E206" s="6">
        <v>3</v>
      </c>
      <c r="F206" s="6" t="s">
        <v>36</v>
      </c>
      <c r="G206" s="6">
        <f t="shared" si="3"/>
        <v>-1</v>
      </c>
      <c r="H206">
        <f>VLOOKUP(Regular_Season_Table[[#This Row],[Home]],Table_0__2[[#All],[Team]:[xGF%]],10,)</f>
        <v>51.07</v>
      </c>
      <c r="I206">
        <f>VLOOKUP(Regular_Season_Table[[#This Row],[Visitor]],Table_0__2[[Team]:[CF%]],10,FALSE)</f>
        <v>48.15</v>
      </c>
      <c r="J206">
        <f>VLOOKUP(Regular_Season_Table[[#This Row],[Home]],Table_0__2[[#All],[Team]:[HDCF%]],36,FALSE)</f>
        <v>54.37</v>
      </c>
      <c r="K206">
        <f>VLOOKUP(Regular_Season_Table[[#This Row],[Visitor]],Table_0__2[[#All],[Team]:[HDCF%]],36,FALSE)</f>
        <v>53.11</v>
      </c>
      <c r="L206">
        <f>VLOOKUP(Regular_Season_Table[[#This Row],[Home]],'Special Teams'!$A$1:$B$33,2,FALSE)</f>
        <v>26.02</v>
      </c>
      <c r="M206">
        <f>VLOOKUP(Regular_Season_Table[[#This Row],[Visitor]],'Special Teams'!$A$1:$B$33,2,FALSE)</f>
        <v>20.29</v>
      </c>
    </row>
    <row r="207" spans="1:13" x14ac:dyDescent="0.3">
      <c r="A207" s="9">
        <v>44873</v>
      </c>
      <c r="B207" s="7" t="s">
        <v>30</v>
      </c>
      <c r="C207" s="7">
        <v>1</v>
      </c>
      <c r="D207" s="7" t="s">
        <v>23</v>
      </c>
      <c r="E207" s="7">
        <v>5</v>
      </c>
      <c r="F207" s="7"/>
      <c r="G207" s="6">
        <f t="shared" si="3"/>
        <v>4</v>
      </c>
      <c r="H207">
        <f>VLOOKUP(Regular_Season_Table[[#This Row],[Home]],Table_0__2[[#All],[Team]:[xGF%]],10,)</f>
        <v>51.57</v>
      </c>
      <c r="I207">
        <f>VLOOKUP(Regular_Season_Table[[#This Row],[Visitor]],Table_0__2[[Team]:[CF%]],10,FALSE)</f>
        <v>51.67</v>
      </c>
      <c r="J207">
        <f>VLOOKUP(Regular_Season_Table[[#This Row],[Home]],Table_0__2[[#All],[Team]:[HDCF%]],36,FALSE)</f>
        <v>52.55</v>
      </c>
      <c r="K207">
        <f>VLOOKUP(Regular_Season_Table[[#This Row],[Visitor]],Table_0__2[[#All],[Team]:[HDCF%]],36,FALSE)</f>
        <v>53.75</v>
      </c>
      <c r="L207">
        <f>VLOOKUP(Regular_Season_Table[[#This Row],[Home]],'Special Teams'!$A$1:$B$33,2,FALSE)</f>
        <v>19.260000000000002</v>
      </c>
      <c r="M207">
        <f>VLOOKUP(Regular_Season_Table[[#This Row],[Visitor]],'Special Teams'!$A$1:$B$33,2,FALSE)</f>
        <v>25</v>
      </c>
    </row>
    <row r="208" spans="1:13" x14ac:dyDescent="0.3">
      <c r="A208" s="8">
        <v>44874</v>
      </c>
      <c r="B208" s="6" t="s">
        <v>28</v>
      </c>
      <c r="C208" s="6">
        <v>4</v>
      </c>
      <c r="D208" s="6" t="s">
        <v>26</v>
      </c>
      <c r="E208" s="6">
        <v>1</v>
      </c>
      <c r="F208" s="6"/>
      <c r="G208" s="6">
        <f t="shared" si="3"/>
        <v>-3</v>
      </c>
      <c r="H208">
        <f>VLOOKUP(Regular_Season_Table[[#This Row],[Home]],Table_0__2[[#All],[Team]:[xGF%]],10,)</f>
        <v>42.67</v>
      </c>
      <c r="I208">
        <f>VLOOKUP(Regular_Season_Table[[#This Row],[Visitor]],Table_0__2[[Team]:[CF%]],10,FALSE)</f>
        <v>49.47</v>
      </c>
      <c r="J208">
        <f>VLOOKUP(Regular_Season_Table[[#This Row],[Home]],Table_0__2[[#All],[Team]:[HDCF%]],36,FALSE)</f>
        <v>38.950000000000003</v>
      </c>
      <c r="K208">
        <f>VLOOKUP(Regular_Season_Table[[#This Row],[Visitor]],Table_0__2[[#All],[Team]:[HDCF%]],36,FALSE)</f>
        <v>51.15</v>
      </c>
      <c r="L208">
        <f>VLOOKUP(Regular_Season_Table[[#This Row],[Home]],'Special Teams'!$A$1:$B$33,2,FALSE)</f>
        <v>15.72</v>
      </c>
      <c r="M208">
        <f>VLOOKUP(Regular_Season_Table[[#This Row],[Visitor]],'Special Teams'!$A$1:$B$33,2,FALSE)</f>
        <v>21.43</v>
      </c>
    </row>
    <row r="209" spans="1:13" x14ac:dyDescent="0.3">
      <c r="A209" s="9">
        <v>44874</v>
      </c>
      <c r="B209" s="7" t="s">
        <v>18</v>
      </c>
      <c r="C209" s="7">
        <v>0</v>
      </c>
      <c r="D209" s="7" t="s">
        <v>31</v>
      </c>
      <c r="E209" s="7">
        <v>3</v>
      </c>
      <c r="F209" s="7"/>
      <c r="G209" s="6">
        <f t="shared" si="3"/>
        <v>3</v>
      </c>
      <c r="H209">
        <f>VLOOKUP(Regular_Season_Table[[#This Row],[Home]],Table_0__2[[#All],[Team]:[xGF%]],10,)</f>
        <v>54.33</v>
      </c>
      <c r="I209">
        <f>VLOOKUP(Regular_Season_Table[[#This Row],[Visitor]],Table_0__2[[Team]:[CF%]],10,FALSE)</f>
        <v>60.38</v>
      </c>
      <c r="J209">
        <f>VLOOKUP(Regular_Season_Table[[#This Row],[Home]],Table_0__2[[#All],[Team]:[HDCF%]],36,FALSE)</f>
        <v>53.72</v>
      </c>
      <c r="K209">
        <f>VLOOKUP(Regular_Season_Table[[#This Row],[Visitor]],Table_0__2[[#All],[Team]:[HDCF%]],36,FALSE)</f>
        <v>59.07</v>
      </c>
      <c r="L209">
        <f>VLOOKUP(Regular_Season_Table[[#This Row],[Home]],'Special Teams'!$A$1:$B$33,2,FALSE)</f>
        <v>22.83</v>
      </c>
      <c r="M209">
        <f>VLOOKUP(Regular_Season_Table[[#This Row],[Visitor]],'Special Teams'!$A$1:$B$33,2,FALSE)</f>
        <v>19.760000000000002</v>
      </c>
    </row>
    <row r="210" spans="1:13" x14ac:dyDescent="0.3">
      <c r="A210" s="8">
        <v>44874</v>
      </c>
      <c r="B210" s="6" t="s">
        <v>8</v>
      </c>
      <c r="C210" s="6">
        <v>2</v>
      </c>
      <c r="D210" s="6" t="s">
        <v>33</v>
      </c>
      <c r="E210" s="6">
        <v>5</v>
      </c>
      <c r="F210" s="6"/>
      <c r="G210" s="6">
        <f t="shared" si="3"/>
        <v>3</v>
      </c>
      <c r="H210">
        <f>VLOOKUP(Regular_Season_Table[[#This Row],[Home]],Table_0__2[[#All],[Team]:[xGF%]],10,)</f>
        <v>45.51</v>
      </c>
      <c r="I210">
        <f>VLOOKUP(Regular_Season_Table[[#This Row],[Visitor]],Table_0__2[[Team]:[CF%]],10,FALSE)</f>
        <v>47.62</v>
      </c>
      <c r="J210">
        <f>VLOOKUP(Regular_Season_Table[[#This Row],[Home]],Table_0__2[[#All],[Team]:[HDCF%]],36,FALSE)</f>
        <v>42.22</v>
      </c>
      <c r="K210">
        <f>VLOOKUP(Regular_Season_Table[[#This Row],[Visitor]],Table_0__2[[#All],[Team]:[HDCF%]],36,FALSE)</f>
        <v>47.61</v>
      </c>
      <c r="L210">
        <f>VLOOKUP(Regular_Season_Table[[#This Row],[Home]],'Special Teams'!$A$1:$B$33,2,FALSE)</f>
        <v>16.03</v>
      </c>
      <c r="M210">
        <f>VLOOKUP(Regular_Season_Table[[#This Row],[Visitor]],'Special Teams'!$A$1:$B$33,2,FALSE)</f>
        <v>22.71</v>
      </c>
    </row>
    <row r="211" spans="1:13" x14ac:dyDescent="0.3">
      <c r="A211" s="9">
        <v>44874</v>
      </c>
      <c r="B211" s="7" t="s">
        <v>3</v>
      </c>
      <c r="C211" s="7">
        <v>4</v>
      </c>
      <c r="D211" s="7" t="s">
        <v>12</v>
      </c>
      <c r="E211" s="7">
        <v>1</v>
      </c>
      <c r="F211" s="7"/>
      <c r="G211" s="6">
        <f t="shared" si="3"/>
        <v>-3</v>
      </c>
      <c r="H211">
        <f>VLOOKUP(Regular_Season_Table[[#This Row],[Home]],Table_0__2[[#All],[Team]:[xGF%]],10,)</f>
        <v>49.78</v>
      </c>
      <c r="I211">
        <f>VLOOKUP(Regular_Season_Table[[#This Row],[Visitor]],Table_0__2[[Team]:[CF%]],10,FALSE)</f>
        <v>52.14</v>
      </c>
      <c r="J211">
        <f>VLOOKUP(Regular_Season_Table[[#This Row],[Home]],Table_0__2[[#All],[Team]:[HDCF%]],36,FALSE)</f>
        <v>49.68</v>
      </c>
      <c r="K211">
        <f>VLOOKUP(Regular_Season_Table[[#This Row],[Visitor]],Table_0__2[[#All],[Team]:[HDCF%]],36,FALSE)</f>
        <v>53.78</v>
      </c>
      <c r="L211">
        <f>VLOOKUP(Regular_Season_Table[[#This Row],[Home]],'Special Teams'!$A$1:$B$33,2,FALSE)</f>
        <v>21.22</v>
      </c>
      <c r="M211">
        <f>VLOOKUP(Regular_Season_Table[[#This Row],[Visitor]],'Special Teams'!$A$1:$B$33,2,FALSE)</f>
        <v>21.72</v>
      </c>
    </row>
    <row r="212" spans="1:13" x14ac:dyDescent="0.3">
      <c r="A212" s="8">
        <v>44875</v>
      </c>
      <c r="B212" s="6" t="s">
        <v>22</v>
      </c>
      <c r="C212" s="6">
        <v>1</v>
      </c>
      <c r="D212" s="6" t="s">
        <v>14</v>
      </c>
      <c r="E212" s="6">
        <v>3</v>
      </c>
      <c r="F212" s="6"/>
      <c r="G212" s="6">
        <f t="shared" si="3"/>
        <v>2</v>
      </c>
      <c r="H212">
        <f>VLOOKUP(Regular_Season_Table[[#This Row],[Home]],Table_0__2[[#All],[Team]:[xGF%]],10,)</f>
        <v>51.19</v>
      </c>
      <c r="I212">
        <f>VLOOKUP(Regular_Season_Table[[#This Row],[Visitor]],Table_0__2[[Team]:[CF%]],10,FALSE)</f>
        <v>57.39</v>
      </c>
      <c r="J212">
        <f>VLOOKUP(Regular_Season_Table[[#This Row],[Home]],Table_0__2[[#All],[Team]:[HDCF%]],36,FALSE)</f>
        <v>54.03</v>
      </c>
      <c r="K212">
        <f>VLOOKUP(Regular_Season_Table[[#This Row],[Visitor]],Table_0__2[[#All],[Team]:[HDCF%]],36,FALSE)</f>
        <v>53.64</v>
      </c>
      <c r="L212">
        <f>VLOOKUP(Regular_Season_Table[[#This Row],[Home]],'Special Teams'!$A$1:$B$33,2,FALSE)</f>
        <v>22.22</v>
      </c>
      <c r="M212">
        <f>VLOOKUP(Regular_Season_Table[[#This Row],[Visitor]],'Special Teams'!$A$1:$B$33,2,FALSE)</f>
        <v>19.84</v>
      </c>
    </row>
    <row r="213" spans="1:13" x14ac:dyDescent="0.3">
      <c r="A213" s="9">
        <v>44875</v>
      </c>
      <c r="B213" s="7" t="s">
        <v>27</v>
      </c>
      <c r="C213" s="7">
        <v>7</v>
      </c>
      <c r="D213" s="7" t="s">
        <v>13</v>
      </c>
      <c r="E213" s="7">
        <v>4</v>
      </c>
      <c r="F213" s="7"/>
      <c r="G213" s="6">
        <f t="shared" si="3"/>
        <v>-3</v>
      </c>
      <c r="H213">
        <f>VLOOKUP(Regular_Season_Table[[#This Row],[Home]],Table_0__2[[#All],[Team]:[xGF%]],10,)</f>
        <v>51.36</v>
      </c>
      <c r="I213">
        <f>VLOOKUP(Regular_Season_Table[[#This Row],[Visitor]],Table_0__2[[Team]:[CF%]],10,FALSE)</f>
        <v>48.15</v>
      </c>
      <c r="J213">
        <f>VLOOKUP(Regular_Season_Table[[#This Row],[Home]],Table_0__2[[#All],[Team]:[HDCF%]],36,FALSE)</f>
        <v>47.31</v>
      </c>
      <c r="K213">
        <f>VLOOKUP(Regular_Season_Table[[#This Row],[Visitor]],Table_0__2[[#All],[Team]:[HDCF%]],36,FALSE)</f>
        <v>53.11</v>
      </c>
      <c r="L213">
        <f>VLOOKUP(Regular_Season_Table[[#This Row],[Home]],'Special Teams'!$A$1:$B$33,2,FALSE)</f>
        <v>23.42</v>
      </c>
      <c r="M213">
        <f>VLOOKUP(Regular_Season_Table[[#This Row],[Visitor]],'Special Teams'!$A$1:$B$33,2,FALSE)</f>
        <v>20.29</v>
      </c>
    </row>
    <row r="214" spans="1:13" x14ac:dyDescent="0.3">
      <c r="A214" s="8">
        <v>44875</v>
      </c>
      <c r="B214" s="6" t="s">
        <v>9</v>
      </c>
      <c r="C214" s="6">
        <v>2</v>
      </c>
      <c r="D214" s="6" t="s">
        <v>18</v>
      </c>
      <c r="E214" s="6">
        <v>7</v>
      </c>
      <c r="F214" s="6"/>
      <c r="G214" s="6">
        <f t="shared" si="3"/>
        <v>5</v>
      </c>
      <c r="H214">
        <f>VLOOKUP(Regular_Season_Table[[#This Row],[Home]],Table_0__2[[#All],[Team]:[xGF%]],10,)</f>
        <v>60.38</v>
      </c>
      <c r="I214">
        <f>VLOOKUP(Regular_Season_Table[[#This Row],[Visitor]],Table_0__2[[Team]:[CF%]],10,FALSE)</f>
        <v>52.27</v>
      </c>
      <c r="J214">
        <f>VLOOKUP(Regular_Season_Table[[#This Row],[Home]],Table_0__2[[#All],[Team]:[HDCF%]],36,FALSE)</f>
        <v>59.07</v>
      </c>
      <c r="K214">
        <f>VLOOKUP(Regular_Season_Table[[#This Row],[Visitor]],Table_0__2[[#All],[Team]:[HDCF%]],36,FALSE)</f>
        <v>56.4</v>
      </c>
      <c r="L214">
        <f>VLOOKUP(Regular_Season_Table[[#This Row],[Home]],'Special Teams'!$A$1:$B$33,2,FALSE)</f>
        <v>19.760000000000002</v>
      </c>
      <c r="M214">
        <f>VLOOKUP(Regular_Season_Table[[#This Row],[Visitor]],'Special Teams'!$A$1:$B$33,2,FALSE)</f>
        <v>32.36</v>
      </c>
    </row>
    <row r="215" spans="1:13" x14ac:dyDescent="0.3">
      <c r="A215" s="9">
        <v>44875</v>
      </c>
      <c r="B215" s="7" t="s">
        <v>4</v>
      </c>
      <c r="C215" s="7">
        <v>2</v>
      </c>
      <c r="D215" s="7" t="s">
        <v>20</v>
      </c>
      <c r="E215" s="7">
        <v>5</v>
      </c>
      <c r="F215" s="7"/>
      <c r="G215" s="6">
        <f t="shared" si="3"/>
        <v>3</v>
      </c>
      <c r="H215">
        <f>VLOOKUP(Regular_Season_Table[[#This Row],[Home]],Table_0__2[[#All],[Team]:[xGF%]],10,)</f>
        <v>44.92</v>
      </c>
      <c r="I215">
        <f>VLOOKUP(Regular_Season_Table[[#This Row],[Visitor]],Table_0__2[[Team]:[CF%]],10,FALSE)</f>
        <v>47.4</v>
      </c>
      <c r="J215">
        <f>VLOOKUP(Regular_Season_Table[[#This Row],[Home]],Table_0__2[[#All],[Team]:[HDCF%]],36,FALSE)</f>
        <v>43.43</v>
      </c>
      <c r="K215">
        <f>VLOOKUP(Regular_Season_Table[[#This Row],[Visitor]],Table_0__2[[#All],[Team]:[HDCF%]],36,FALSE)</f>
        <v>47.69</v>
      </c>
      <c r="L215">
        <f>VLOOKUP(Regular_Season_Table[[#This Row],[Home]],'Special Teams'!$A$1:$B$33,2,FALSE)</f>
        <v>18.3</v>
      </c>
      <c r="M215">
        <f>VLOOKUP(Regular_Season_Table[[#This Row],[Visitor]],'Special Teams'!$A$1:$B$33,2,FALSE)</f>
        <v>15.56</v>
      </c>
    </row>
    <row r="216" spans="1:13" x14ac:dyDescent="0.3">
      <c r="A216" s="8">
        <v>44875</v>
      </c>
      <c r="B216" s="6" t="s">
        <v>21</v>
      </c>
      <c r="C216" s="6">
        <v>3</v>
      </c>
      <c r="D216" s="6" t="s">
        <v>11</v>
      </c>
      <c r="E216" s="6">
        <v>5</v>
      </c>
      <c r="F216" s="6"/>
      <c r="G216" s="6">
        <f t="shared" si="3"/>
        <v>2</v>
      </c>
      <c r="H216">
        <f>VLOOKUP(Regular_Season_Table[[#This Row],[Home]],Table_0__2[[#All],[Team]:[xGF%]],10,)</f>
        <v>52.19</v>
      </c>
      <c r="I216">
        <f>VLOOKUP(Regular_Season_Table[[#This Row],[Visitor]],Table_0__2[[Team]:[CF%]],10,FALSE)</f>
        <v>47.41</v>
      </c>
      <c r="J216">
        <f>VLOOKUP(Regular_Season_Table[[#This Row],[Home]],Table_0__2[[#All],[Team]:[HDCF%]],36,FALSE)</f>
        <v>49.77</v>
      </c>
      <c r="K216">
        <f>VLOOKUP(Regular_Season_Table[[#This Row],[Visitor]],Table_0__2[[#All],[Team]:[HDCF%]],36,FALSE)</f>
        <v>48</v>
      </c>
      <c r="L216">
        <f>VLOOKUP(Regular_Season_Table[[#This Row],[Home]],'Special Teams'!$A$1:$B$33,2,FALSE)</f>
        <v>24.52</v>
      </c>
      <c r="M216">
        <f>VLOOKUP(Regular_Season_Table[[#This Row],[Visitor]],'Special Teams'!$A$1:$B$33,2,FALSE)</f>
        <v>17.600000000000001</v>
      </c>
    </row>
    <row r="217" spans="1:13" x14ac:dyDescent="0.3">
      <c r="A217" s="9">
        <v>44875</v>
      </c>
      <c r="B217" s="7" t="s">
        <v>17</v>
      </c>
      <c r="C217" s="7">
        <v>8</v>
      </c>
      <c r="D217" s="7" t="s">
        <v>19</v>
      </c>
      <c r="E217" s="7">
        <v>2</v>
      </c>
      <c r="F217" s="7"/>
      <c r="G217" s="6">
        <f t="shared" si="3"/>
        <v>-6</v>
      </c>
      <c r="H217">
        <f>VLOOKUP(Regular_Season_Table[[#This Row],[Home]],Table_0__2[[#All],[Team]:[xGF%]],10,)</f>
        <v>46.03</v>
      </c>
      <c r="I217">
        <f>VLOOKUP(Regular_Season_Table[[#This Row],[Visitor]],Table_0__2[[Team]:[CF%]],10,FALSE)</f>
        <v>49.8</v>
      </c>
      <c r="J217">
        <f>VLOOKUP(Regular_Season_Table[[#This Row],[Home]],Table_0__2[[#All],[Team]:[HDCF%]],36,FALSE)</f>
        <v>44.13</v>
      </c>
      <c r="K217">
        <f>VLOOKUP(Regular_Season_Table[[#This Row],[Visitor]],Table_0__2[[#All],[Team]:[HDCF%]],36,FALSE)</f>
        <v>48.95</v>
      </c>
      <c r="L217">
        <f>VLOOKUP(Regular_Season_Table[[#This Row],[Home]],'Special Teams'!$A$1:$B$33,2,FALSE)</f>
        <v>21.11</v>
      </c>
      <c r="M217">
        <f>VLOOKUP(Regular_Season_Table[[#This Row],[Visitor]],'Special Teams'!$A$1:$B$33,2,FALSE)</f>
        <v>24.08</v>
      </c>
    </row>
    <row r="218" spans="1:13" x14ac:dyDescent="0.3">
      <c r="A218" s="8">
        <v>44875</v>
      </c>
      <c r="B218" s="6" t="s">
        <v>6</v>
      </c>
      <c r="C218" s="6">
        <v>1</v>
      </c>
      <c r="D218" s="6" t="s">
        <v>29</v>
      </c>
      <c r="E218" s="6">
        <v>2</v>
      </c>
      <c r="F218" s="6" t="s">
        <v>36</v>
      </c>
      <c r="G218" s="6">
        <f t="shared" si="3"/>
        <v>1</v>
      </c>
      <c r="H218">
        <f>VLOOKUP(Regular_Season_Table[[#This Row],[Home]],Table_0__2[[#All],[Team]:[xGF%]],10,)</f>
        <v>52.33</v>
      </c>
      <c r="I218">
        <f>VLOOKUP(Regular_Season_Table[[#This Row],[Visitor]],Table_0__2[[Team]:[CF%]],10,FALSE)</f>
        <v>43.9</v>
      </c>
      <c r="J218">
        <f>VLOOKUP(Regular_Season_Table[[#This Row],[Home]],Table_0__2[[#All],[Team]:[HDCF%]],36,FALSE)</f>
        <v>52.36</v>
      </c>
      <c r="K218">
        <f>VLOOKUP(Regular_Season_Table[[#This Row],[Visitor]],Table_0__2[[#All],[Team]:[HDCF%]],36,FALSE)</f>
        <v>41.35</v>
      </c>
      <c r="L218">
        <f>VLOOKUP(Regular_Season_Table[[#This Row],[Home]],'Special Teams'!$A$1:$B$33,2,FALSE)</f>
        <v>25.28</v>
      </c>
      <c r="M218">
        <f>VLOOKUP(Regular_Season_Table[[#This Row],[Visitor]],'Special Teams'!$A$1:$B$33,2,FALSE)</f>
        <v>16.38</v>
      </c>
    </row>
    <row r="219" spans="1:13" x14ac:dyDescent="0.3">
      <c r="A219" s="9">
        <v>44875</v>
      </c>
      <c r="B219" s="7" t="s">
        <v>32</v>
      </c>
      <c r="C219" s="7">
        <v>3</v>
      </c>
      <c r="D219" s="7" t="s">
        <v>15</v>
      </c>
      <c r="E219" s="7">
        <v>4</v>
      </c>
      <c r="F219" s="7" t="s">
        <v>36</v>
      </c>
      <c r="G219" s="6">
        <f t="shared" si="3"/>
        <v>1</v>
      </c>
      <c r="H219">
        <f>VLOOKUP(Regular_Season_Table[[#This Row],[Home]],Table_0__2[[#All],[Team]:[xGF%]],10,)</f>
        <v>54.12</v>
      </c>
      <c r="I219">
        <f>VLOOKUP(Regular_Season_Table[[#This Row],[Visitor]],Table_0__2[[Team]:[CF%]],10,FALSE)</f>
        <v>51.53</v>
      </c>
      <c r="J219">
        <f>VLOOKUP(Regular_Season_Table[[#This Row],[Home]],Table_0__2[[#All],[Team]:[HDCF%]],36,FALSE)</f>
        <v>56.84</v>
      </c>
      <c r="K219">
        <f>VLOOKUP(Regular_Season_Table[[#This Row],[Visitor]],Table_0__2[[#All],[Team]:[HDCF%]],36,FALSE)</f>
        <v>51.95</v>
      </c>
      <c r="L219">
        <f>VLOOKUP(Regular_Season_Table[[#This Row],[Home]],'Special Teams'!$A$1:$B$33,2,FALSE)</f>
        <v>21.88</v>
      </c>
      <c r="M219">
        <f>VLOOKUP(Regular_Season_Table[[#This Row],[Visitor]],'Special Teams'!$A$1:$B$33,2,FALSE)</f>
        <v>23.53</v>
      </c>
    </row>
    <row r="220" spans="1:13" x14ac:dyDescent="0.3">
      <c r="A220" s="8">
        <v>44875</v>
      </c>
      <c r="B220" s="6" t="s">
        <v>25</v>
      </c>
      <c r="C220" s="6">
        <v>2</v>
      </c>
      <c r="D220" s="6" t="s">
        <v>16</v>
      </c>
      <c r="E220" s="6">
        <v>0</v>
      </c>
      <c r="F220" s="6"/>
      <c r="G220" s="6">
        <f t="shared" si="3"/>
        <v>-2</v>
      </c>
      <c r="H220">
        <f>VLOOKUP(Regular_Season_Table[[#This Row],[Home]],Table_0__2[[#All],[Team]:[xGF%]],10,)</f>
        <v>49.75</v>
      </c>
      <c r="I220">
        <f>VLOOKUP(Regular_Season_Table[[#This Row],[Visitor]],Table_0__2[[Team]:[CF%]],10,FALSE)</f>
        <v>45.13</v>
      </c>
      <c r="J220">
        <f>VLOOKUP(Regular_Season_Table[[#This Row],[Home]],Table_0__2[[#All],[Team]:[HDCF%]],36,FALSE)</f>
        <v>50.12</v>
      </c>
      <c r="K220">
        <f>VLOOKUP(Regular_Season_Table[[#This Row],[Visitor]],Table_0__2[[#All],[Team]:[HDCF%]],36,FALSE)</f>
        <v>43.9</v>
      </c>
      <c r="L220">
        <f>VLOOKUP(Regular_Season_Table[[#This Row],[Home]],'Special Teams'!$A$1:$B$33,2,FALSE)</f>
        <v>15.77</v>
      </c>
      <c r="M220">
        <f>VLOOKUP(Regular_Season_Table[[#This Row],[Visitor]],'Special Teams'!$A$1:$B$33,2,FALSE)</f>
        <v>18.91</v>
      </c>
    </row>
    <row r="221" spans="1:13" x14ac:dyDescent="0.3">
      <c r="A221" s="9">
        <v>44875</v>
      </c>
      <c r="B221" s="7" t="s">
        <v>24</v>
      </c>
      <c r="C221" s="7">
        <v>3</v>
      </c>
      <c r="D221" s="7" t="s">
        <v>10</v>
      </c>
      <c r="E221" s="7">
        <v>5</v>
      </c>
      <c r="F221" s="7"/>
      <c r="G221" s="6">
        <f t="shared" si="3"/>
        <v>2</v>
      </c>
      <c r="H221">
        <f>VLOOKUP(Regular_Season_Table[[#This Row],[Home]],Table_0__2[[#All],[Team]:[xGF%]],10,)</f>
        <v>45.87</v>
      </c>
      <c r="I221">
        <f>VLOOKUP(Regular_Season_Table[[#This Row],[Visitor]],Table_0__2[[Team]:[CF%]],10,FALSE)</f>
        <v>48.6</v>
      </c>
      <c r="J221">
        <f>VLOOKUP(Regular_Season_Table[[#This Row],[Home]],Table_0__2[[#All],[Team]:[HDCF%]],36,FALSE)</f>
        <v>44.51</v>
      </c>
      <c r="K221">
        <f>VLOOKUP(Regular_Season_Table[[#This Row],[Visitor]],Table_0__2[[#All],[Team]:[HDCF%]],36,FALSE)</f>
        <v>51.47</v>
      </c>
      <c r="L221">
        <f>VLOOKUP(Regular_Season_Table[[#This Row],[Home]],'Special Teams'!$A$1:$B$33,2,FALSE)</f>
        <v>19.329999999999998</v>
      </c>
      <c r="M221">
        <f>VLOOKUP(Regular_Season_Table[[#This Row],[Visitor]],'Special Teams'!$A$1:$B$33,2,FALSE)</f>
        <v>18.39</v>
      </c>
    </row>
    <row r="222" spans="1:13" x14ac:dyDescent="0.3">
      <c r="A222" s="8">
        <v>44876</v>
      </c>
      <c r="B222" s="6" t="s">
        <v>24</v>
      </c>
      <c r="C222" s="6">
        <v>5</v>
      </c>
      <c r="D222" s="6" t="s">
        <v>30</v>
      </c>
      <c r="E222" s="6">
        <v>4</v>
      </c>
      <c r="F222" s="6"/>
      <c r="G222" s="6">
        <f t="shared" si="3"/>
        <v>-1</v>
      </c>
      <c r="H222">
        <f>VLOOKUP(Regular_Season_Table[[#This Row],[Home]],Table_0__2[[#All],[Team]:[xGF%]],10,)</f>
        <v>51.67</v>
      </c>
      <c r="I222">
        <f>VLOOKUP(Regular_Season_Table[[#This Row],[Visitor]],Table_0__2[[Team]:[CF%]],10,FALSE)</f>
        <v>48.6</v>
      </c>
      <c r="J222">
        <f>VLOOKUP(Regular_Season_Table[[#This Row],[Home]],Table_0__2[[#All],[Team]:[HDCF%]],36,FALSE)</f>
        <v>53.75</v>
      </c>
      <c r="K222">
        <f>VLOOKUP(Regular_Season_Table[[#This Row],[Visitor]],Table_0__2[[#All],[Team]:[HDCF%]],36,FALSE)</f>
        <v>51.47</v>
      </c>
      <c r="L222">
        <f>VLOOKUP(Regular_Season_Table[[#This Row],[Home]],'Special Teams'!$A$1:$B$33,2,FALSE)</f>
        <v>25</v>
      </c>
      <c r="M222">
        <f>VLOOKUP(Regular_Season_Table[[#This Row],[Visitor]],'Special Teams'!$A$1:$B$33,2,FALSE)</f>
        <v>18.39</v>
      </c>
    </row>
    <row r="223" spans="1:13" x14ac:dyDescent="0.3">
      <c r="A223" s="9">
        <v>44876</v>
      </c>
      <c r="B223" s="7" t="s">
        <v>28</v>
      </c>
      <c r="C223" s="7">
        <v>1</v>
      </c>
      <c r="D223" s="7" t="s">
        <v>34</v>
      </c>
      <c r="E223" s="7">
        <v>0</v>
      </c>
      <c r="F223" s="7"/>
      <c r="G223" s="6">
        <f t="shared" si="3"/>
        <v>-1</v>
      </c>
      <c r="H223">
        <f>VLOOKUP(Regular_Season_Table[[#This Row],[Home]],Table_0__2[[#All],[Team]:[xGF%]],10,)</f>
        <v>52.75</v>
      </c>
      <c r="I223">
        <f>VLOOKUP(Regular_Season_Table[[#This Row],[Visitor]],Table_0__2[[Team]:[CF%]],10,FALSE)</f>
        <v>49.47</v>
      </c>
      <c r="J223">
        <f>VLOOKUP(Regular_Season_Table[[#This Row],[Home]],Table_0__2[[#All],[Team]:[HDCF%]],36,FALSE)</f>
        <v>49.47</v>
      </c>
      <c r="K223">
        <f>VLOOKUP(Regular_Season_Table[[#This Row],[Visitor]],Table_0__2[[#All],[Team]:[HDCF%]],36,FALSE)</f>
        <v>51.15</v>
      </c>
      <c r="L223">
        <f>VLOOKUP(Regular_Season_Table[[#This Row],[Home]],'Special Teams'!$A$1:$B$33,2,FALSE)</f>
        <v>19.75</v>
      </c>
      <c r="M223">
        <f>VLOOKUP(Regular_Season_Table[[#This Row],[Visitor]],'Special Teams'!$A$1:$B$33,2,FALSE)</f>
        <v>21.43</v>
      </c>
    </row>
    <row r="224" spans="1:13" x14ac:dyDescent="0.3">
      <c r="A224" s="8">
        <v>44876</v>
      </c>
      <c r="B224" s="6" t="s">
        <v>3</v>
      </c>
      <c r="C224" s="6">
        <v>4</v>
      </c>
      <c r="D224" s="6" t="s">
        <v>5</v>
      </c>
      <c r="E224" s="6">
        <v>2</v>
      </c>
      <c r="F224" s="6"/>
      <c r="G224" s="6">
        <f t="shared" si="3"/>
        <v>-2</v>
      </c>
      <c r="H224">
        <f>VLOOKUP(Regular_Season_Table[[#This Row],[Home]],Table_0__2[[#All],[Team]:[xGF%]],10,)</f>
        <v>51.07</v>
      </c>
      <c r="I224">
        <f>VLOOKUP(Regular_Season_Table[[#This Row],[Visitor]],Table_0__2[[Team]:[CF%]],10,FALSE)</f>
        <v>52.14</v>
      </c>
      <c r="J224">
        <f>VLOOKUP(Regular_Season_Table[[#This Row],[Home]],Table_0__2[[#All],[Team]:[HDCF%]],36,FALSE)</f>
        <v>54.37</v>
      </c>
      <c r="K224">
        <f>VLOOKUP(Regular_Season_Table[[#This Row],[Visitor]],Table_0__2[[#All],[Team]:[HDCF%]],36,FALSE)</f>
        <v>53.78</v>
      </c>
      <c r="L224">
        <f>VLOOKUP(Regular_Season_Table[[#This Row],[Home]],'Special Teams'!$A$1:$B$33,2,FALSE)</f>
        <v>26.02</v>
      </c>
      <c r="M224">
        <f>VLOOKUP(Regular_Season_Table[[#This Row],[Visitor]],'Special Teams'!$A$1:$B$33,2,FALSE)</f>
        <v>21.72</v>
      </c>
    </row>
    <row r="225" spans="1:13" x14ac:dyDescent="0.3">
      <c r="A225" s="9">
        <v>44876</v>
      </c>
      <c r="B225" s="7" t="s">
        <v>7</v>
      </c>
      <c r="C225" s="7">
        <v>1</v>
      </c>
      <c r="D225" s="7" t="s">
        <v>12</v>
      </c>
      <c r="E225" s="7">
        <v>5</v>
      </c>
      <c r="F225" s="7"/>
      <c r="G225" s="6">
        <f t="shared" si="3"/>
        <v>4</v>
      </c>
      <c r="H225">
        <f>VLOOKUP(Regular_Season_Table[[#This Row],[Home]],Table_0__2[[#All],[Team]:[xGF%]],10,)</f>
        <v>49.78</v>
      </c>
      <c r="I225">
        <f>VLOOKUP(Regular_Season_Table[[#This Row],[Visitor]],Table_0__2[[Team]:[CF%]],10,FALSE)</f>
        <v>51.45</v>
      </c>
      <c r="J225">
        <f>VLOOKUP(Regular_Season_Table[[#This Row],[Home]],Table_0__2[[#All],[Team]:[HDCF%]],36,FALSE)</f>
        <v>49.68</v>
      </c>
      <c r="K225">
        <f>VLOOKUP(Regular_Season_Table[[#This Row],[Visitor]],Table_0__2[[#All],[Team]:[HDCF%]],36,FALSE)</f>
        <v>53.01</v>
      </c>
      <c r="L225">
        <f>VLOOKUP(Regular_Season_Table[[#This Row],[Home]],'Special Teams'!$A$1:$B$33,2,FALSE)</f>
        <v>21.22</v>
      </c>
      <c r="M225">
        <f>VLOOKUP(Regular_Season_Table[[#This Row],[Visitor]],'Special Teams'!$A$1:$B$33,2,FALSE)</f>
        <v>25.36</v>
      </c>
    </row>
    <row r="226" spans="1:13" x14ac:dyDescent="0.3">
      <c r="A226" s="8">
        <v>44877</v>
      </c>
      <c r="B226" s="6" t="s">
        <v>6</v>
      </c>
      <c r="C226" s="6">
        <v>3</v>
      </c>
      <c r="D226" s="6" t="s">
        <v>26</v>
      </c>
      <c r="E226" s="6">
        <v>2</v>
      </c>
      <c r="F226" s="6"/>
      <c r="G226" s="6">
        <f t="shared" si="3"/>
        <v>-1</v>
      </c>
      <c r="H226">
        <f>VLOOKUP(Regular_Season_Table[[#This Row],[Home]],Table_0__2[[#All],[Team]:[xGF%]],10,)</f>
        <v>42.67</v>
      </c>
      <c r="I226">
        <f>VLOOKUP(Regular_Season_Table[[#This Row],[Visitor]],Table_0__2[[Team]:[CF%]],10,FALSE)</f>
        <v>43.9</v>
      </c>
      <c r="J226">
        <f>VLOOKUP(Regular_Season_Table[[#This Row],[Home]],Table_0__2[[#All],[Team]:[HDCF%]],36,FALSE)</f>
        <v>38.950000000000003</v>
      </c>
      <c r="K226">
        <f>VLOOKUP(Regular_Season_Table[[#This Row],[Visitor]],Table_0__2[[#All],[Team]:[HDCF%]],36,FALSE)</f>
        <v>41.35</v>
      </c>
      <c r="L226">
        <f>VLOOKUP(Regular_Season_Table[[#This Row],[Home]],'Special Teams'!$A$1:$B$33,2,FALSE)</f>
        <v>15.72</v>
      </c>
      <c r="M226">
        <f>VLOOKUP(Regular_Season_Table[[#This Row],[Visitor]],'Special Teams'!$A$1:$B$33,2,FALSE)</f>
        <v>16.38</v>
      </c>
    </row>
    <row r="227" spans="1:13" x14ac:dyDescent="0.3">
      <c r="A227" s="9">
        <v>44877</v>
      </c>
      <c r="B227" s="7" t="s">
        <v>14</v>
      </c>
      <c r="C227" s="7">
        <v>3</v>
      </c>
      <c r="D227" s="7" t="s">
        <v>13</v>
      </c>
      <c r="E227" s="7">
        <v>1</v>
      </c>
      <c r="F227" s="7"/>
      <c r="G227" s="6">
        <f t="shared" si="3"/>
        <v>-2</v>
      </c>
      <c r="H227">
        <f>VLOOKUP(Regular_Season_Table[[#This Row],[Home]],Table_0__2[[#All],[Team]:[xGF%]],10,)</f>
        <v>51.36</v>
      </c>
      <c r="I227">
        <f>VLOOKUP(Regular_Season_Table[[#This Row],[Visitor]],Table_0__2[[Team]:[CF%]],10,FALSE)</f>
        <v>51.19</v>
      </c>
      <c r="J227">
        <f>VLOOKUP(Regular_Season_Table[[#This Row],[Home]],Table_0__2[[#All],[Team]:[HDCF%]],36,FALSE)</f>
        <v>47.31</v>
      </c>
      <c r="K227">
        <f>VLOOKUP(Regular_Season_Table[[#This Row],[Visitor]],Table_0__2[[#All],[Team]:[HDCF%]],36,FALSE)</f>
        <v>54.03</v>
      </c>
      <c r="L227">
        <f>VLOOKUP(Regular_Season_Table[[#This Row],[Home]],'Special Teams'!$A$1:$B$33,2,FALSE)</f>
        <v>23.42</v>
      </c>
      <c r="M227">
        <f>VLOOKUP(Regular_Season_Table[[#This Row],[Visitor]],'Special Teams'!$A$1:$B$33,2,FALSE)</f>
        <v>22.22</v>
      </c>
    </row>
    <row r="228" spans="1:13" x14ac:dyDescent="0.3">
      <c r="A228" s="8">
        <v>44877</v>
      </c>
      <c r="B228" s="6" t="s">
        <v>23</v>
      </c>
      <c r="C228" s="6">
        <v>2</v>
      </c>
      <c r="D228" s="6" t="s">
        <v>22</v>
      </c>
      <c r="E228" s="6">
        <v>3</v>
      </c>
      <c r="F228" s="6"/>
      <c r="G228" s="6">
        <f t="shared" si="3"/>
        <v>1</v>
      </c>
      <c r="H228">
        <f>VLOOKUP(Regular_Season_Table[[#This Row],[Home]],Table_0__2[[#All],[Team]:[xGF%]],10,)</f>
        <v>57.39</v>
      </c>
      <c r="I228">
        <f>VLOOKUP(Regular_Season_Table[[#This Row],[Visitor]],Table_0__2[[Team]:[CF%]],10,FALSE)</f>
        <v>51.57</v>
      </c>
      <c r="J228">
        <f>VLOOKUP(Regular_Season_Table[[#This Row],[Home]],Table_0__2[[#All],[Team]:[HDCF%]],36,FALSE)</f>
        <v>53.64</v>
      </c>
      <c r="K228">
        <f>VLOOKUP(Regular_Season_Table[[#This Row],[Visitor]],Table_0__2[[#All],[Team]:[HDCF%]],36,FALSE)</f>
        <v>52.55</v>
      </c>
      <c r="L228">
        <f>VLOOKUP(Regular_Season_Table[[#This Row],[Home]],'Special Teams'!$A$1:$B$33,2,FALSE)</f>
        <v>19.84</v>
      </c>
      <c r="M228">
        <f>VLOOKUP(Regular_Season_Table[[#This Row],[Visitor]],'Special Teams'!$A$1:$B$33,2,FALSE)</f>
        <v>19.260000000000002</v>
      </c>
    </row>
    <row r="229" spans="1:13" x14ac:dyDescent="0.3">
      <c r="A229" s="9">
        <v>44877</v>
      </c>
      <c r="B229" s="7" t="s">
        <v>18</v>
      </c>
      <c r="C229" s="7">
        <v>1</v>
      </c>
      <c r="D229" s="7" t="s">
        <v>11</v>
      </c>
      <c r="E229" s="7">
        <v>4</v>
      </c>
      <c r="F229" s="7"/>
      <c r="G229" s="6">
        <f t="shared" si="3"/>
        <v>3</v>
      </c>
      <c r="H229">
        <f>VLOOKUP(Regular_Season_Table[[#This Row],[Home]],Table_0__2[[#All],[Team]:[xGF%]],10,)</f>
        <v>52.19</v>
      </c>
      <c r="I229">
        <f>VLOOKUP(Regular_Season_Table[[#This Row],[Visitor]],Table_0__2[[Team]:[CF%]],10,FALSE)</f>
        <v>60.38</v>
      </c>
      <c r="J229">
        <f>VLOOKUP(Regular_Season_Table[[#This Row],[Home]],Table_0__2[[#All],[Team]:[HDCF%]],36,FALSE)</f>
        <v>49.77</v>
      </c>
      <c r="K229">
        <f>VLOOKUP(Regular_Season_Table[[#This Row],[Visitor]],Table_0__2[[#All],[Team]:[HDCF%]],36,FALSE)</f>
        <v>59.07</v>
      </c>
      <c r="L229">
        <f>VLOOKUP(Regular_Season_Table[[#This Row],[Home]],'Special Teams'!$A$1:$B$33,2,FALSE)</f>
        <v>24.52</v>
      </c>
      <c r="M229">
        <f>VLOOKUP(Regular_Season_Table[[#This Row],[Visitor]],'Special Teams'!$A$1:$B$33,2,FALSE)</f>
        <v>19.760000000000002</v>
      </c>
    </row>
    <row r="230" spans="1:13" x14ac:dyDescent="0.3">
      <c r="A230" s="8">
        <v>44877</v>
      </c>
      <c r="B230" s="6" t="s">
        <v>9</v>
      </c>
      <c r="C230" s="6">
        <v>4</v>
      </c>
      <c r="D230" s="6" t="s">
        <v>31</v>
      </c>
      <c r="E230" s="6">
        <v>2</v>
      </c>
      <c r="F230" s="6"/>
      <c r="G230" s="6">
        <f t="shared" si="3"/>
        <v>-2</v>
      </c>
      <c r="H230">
        <f>VLOOKUP(Regular_Season_Table[[#This Row],[Home]],Table_0__2[[#All],[Team]:[xGF%]],10,)</f>
        <v>54.33</v>
      </c>
      <c r="I230">
        <f>VLOOKUP(Regular_Season_Table[[#This Row],[Visitor]],Table_0__2[[Team]:[CF%]],10,FALSE)</f>
        <v>52.27</v>
      </c>
      <c r="J230">
        <f>VLOOKUP(Regular_Season_Table[[#This Row],[Home]],Table_0__2[[#All],[Team]:[HDCF%]],36,FALSE)</f>
        <v>53.72</v>
      </c>
      <c r="K230">
        <f>VLOOKUP(Regular_Season_Table[[#This Row],[Visitor]],Table_0__2[[#All],[Team]:[HDCF%]],36,FALSE)</f>
        <v>56.4</v>
      </c>
      <c r="L230">
        <f>VLOOKUP(Regular_Season_Table[[#This Row],[Home]],'Special Teams'!$A$1:$B$33,2,FALSE)</f>
        <v>22.83</v>
      </c>
      <c r="M230">
        <f>VLOOKUP(Regular_Season_Table[[#This Row],[Visitor]],'Special Teams'!$A$1:$B$33,2,FALSE)</f>
        <v>32.36</v>
      </c>
    </row>
    <row r="231" spans="1:13" x14ac:dyDescent="0.3">
      <c r="A231" s="9">
        <v>44877</v>
      </c>
      <c r="B231" s="7" t="s">
        <v>19</v>
      </c>
      <c r="C231" s="7">
        <v>3</v>
      </c>
      <c r="D231" s="7" t="s">
        <v>29</v>
      </c>
      <c r="E231" s="7">
        <v>4</v>
      </c>
      <c r="F231" s="7"/>
      <c r="G231" s="6">
        <f t="shared" si="3"/>
        <v>1</v>
      </c>
      <c r="H231">
        <f>VLOOKUP(Regular_Season_Table[[#This Row],[Home]],Table_0__2[[#All],[Team]:[xGF%]],10,)</f>
        <v>52.33</v>
      </c>
      <c r="I231">
        <f>VLOOKUP(Regular_Season_Table[[#This Row],[Visitor]],Table_0__2[[Team]:[CF%]],10,FALSE)</f>
        <v>46.03</v>
      </c>
      <c r="J231">
        <f>VLOOKUP(Regular_Season_Table[[#This Row],[Home]],Table_0__2[[#All],[Team]:[HDCF%]],36,FALSE)</f>
        <v>52.36</v>
      </c>
      <c r="K231">
        <f>VLOOKUP(Regular_Season_Table[[#This Row],[Visitor]],Table_0__2[[#All],[Team]:[HDCF%]],36,FALSE)</f>
        <v>44.13</v>
      </c>
      <c r="L231">
        <f>VLOOKUP(Regular_Season_Table[[#This Row],[Home]],'Special Teams'!$A$1:$B$33,2,FALSE)</f>
        <v>25.28</v>
      </c>
      <c r="M231">
        <f>VLOOKUP(Regular_Season_Table[[#This Row],[Visitor]],'Special Teams'!$A$1:$B$33,2,FALSE)</f>
        <v>21.11</v>
      </c>
    </row>
    <row r="232" spans="1:13" x14ac:dyDescent="0.3">
      <c r="A232" s="8">
        <v>44877</v>
      </c>
      <c r="B232" s="6" t="s">
        <v>3</v>
      </c>
      <c r="C232" s="6">
        <v>4</v>
      </c>
      <c r="D232" s="6" t="s">
        <v>33</v>
      </c>
      <c r="E232" s="6">
        <v>5</v>
      </c>
      <c r="F232" s="6" t="s">
        <v>36</v>
      </c>
      <c r="G232" s="6">
        <f t="shared" si="3"/>
        <v>1</v>
      </c>
      <c r="H232">
        <f>VLOOKUP(Regular_Season_Table[[#This Row],[Home]],Table_0__2[[#All],[Team]:[xGF%]],10,)</f>
        <v>45.51</v>
      </c>
      <c r="I232">
        <f>VLOOKUP(Regular_Season_Table[[#This Row],[Visitor]],Table_0__2[[Team]:[CF%]],10,FALSE)</f>
        <v>52.14</v>
      </c>
      <c r="J232">
        <f>VLOOKUP(Regular_Season_Table[[#This Row],[Home]],Table_0__2[[#All],[Team]:[HDCF%]],36,FALSE)</f>
        <v>42.22</v>
      </c>
      <c r="K232">
        <f>VLOOKUP(Regular_Season_Table[[#This Row],[Visitor]],Table_0__2[[#All],[Team]:[HDCF%]],36,FALSE)</f>
        <v>53.78</v>
      </c>
      <c r="L232">
        <f>VLOOKUP(Regular_Season_Table[[#This Row],[Home]],'Special Teams'!$A$1:$B$33,2,FALSE)</f>
        <v>16.03</v>
      </c>
      <c r="M232">
        <f>VLOOKUP(Regular_Season_Table[[#This Row],[Visitor]],'Special Teams'!$A$1:$B$33,2,FALSE)</f>
        <v>21.72</v>
      </c>
    </row>
    <row r="233" spans="1:13" x14ac:dyDescent="0.3">
      <c r="A233" s="9">
        <v>44877</v>
      </c>
      <c r="B233" s="7" t="s">
        <v>25</v>
      </c>
      <c r="C233" s="7">
        <v>2</v>
      </c>
      <c r="D233" s="7" t="s">
        <v>15</v>
      </c>
      <c r="E233" s="7">
        <v>4</v>
      </c>
      <c r="F233" s="7"/>
      <c r="G233" s="6">
        <f t="shared" si="3"/>
        <v>2</v>
      </c>
      <c r="H233">
        <f>VLOOKUP(Regular_Season_Table[[#This Row],[Home]],Table_0__2[[#All],[Team]:[xGF%]],10,)</f>
        <v>54.12</v>
      </c>
      <c r="I233">
        <f>VLOOKUP(Regular_Season_Table[[#This Row],[Visitor]],Table_0__2[[Team]:[CF%]],10,FALSE)</f>
        <v>45.13</v>
      </c>
      <c r="J233">
        <f>VLOOKUP(Regular_Season_Table[[#This Row],[Home]],Table_0__2[[#All],[Team]:[HDCF%]],36,FALSE)</f>
        <v>56.84</v>
      </c>
      <c r="K233">
        <f>VLOOKUP(Regular_Season_Table[[#This Row],[Visitor]],Table_0__2[[#All],[Team]:[HDCF%]],36,FALSE)</f>
        <v>43.9</v>
      </c>
      <c r="L233">
        <f>VLOOKUP(Regular_Season_Table[[#This Row],[Home]],'Special Teams'!$A$1:$B$33,2,FALSE)</f>
        <v>21.88</v>
      </c>
      <c r="M233">
        <f>VLOOKUP(Regular_Season_Table[[#This Row],[Visitor]],'Special Teams'!$A$1:$B$33,2,FALSE)</f>
        <v>18.91</v>
      </c>
    </row>
    <row r="234" spans="1:13" x14ac:dyDescent="0.3">
      <c r="A234" s="8">
        <v>44877</v>
      </c>
      <c r="B234" s="6" t="s">
        <v>17</v>
      </c>
      <c r="C234" s="6">
        <v>1</v>
      </c>
      <c r="D234" s="6" t="s">
        <v>21</v>
      </c>
      <c r="E234" s="6">
        <v>2</v>
      </c>
      <c r="F234" s="6"/>
      <c r="G234" s="6">
        <f t="shared" si="3"/>
        <v>1</v>
      </c>
      <c r="H234">
        <f>VLOOKUP(Regular_Season_Table[[#This Row],[Home]],Table_0__2[[#All],[Team]:[xGF%]],10,)</f>
        <v>47.41</v>
      </c>
      <c r="I234">
        <f>VLOOKUP(Regular_Season_Table[[#This Row],[Visitor]],Table_0__2[[Team]:[CF%]],10,FALSE)</f>
        <v>49.8</v>
      </c>
      <c r="J234">
        <f>VLOOKUP(Regular_Season_Table[[#This Row],[Home]],Table_0__2[[#All],[Team]:[HDCF%]],36,FALSE)</f>
        <v>48</v>
      </c>
      <c r="K234">
        <f>VLOOKUP(Regular_Season_Table[[#This Row],[Visitor]],Table_0__2[[#All],[Team]:[HDCF%]],36,FALSE)</f>
        <v>48.95</v>
      </c>
      <c r="L234">
        <f>VLOOKUP(Regular_Season_Table[[#This Row],[Home]],'Special Teams'!$A$1:$B$33,2,FALSE)</f>
        <v>17.600000000000001</v>
      </c>
      <c r="M234">
        <f>VLOOKUP(Regular_Season_Table[[#This Row],[Visitor]],'Special Teams'!$A$1:$B$33,2,FALSE)</f>
        <v>24.08</v>
      </c>
    </row>
    <row r="235" spans="1:13" x14ac:dyDescent="0.3">
      <c r="A235" s="9">
        <v>44877</v>
      </c>
      <c r="B235" s="7" t="s">
        <v>20</v>
      </c>
      <c r="C235" s="7">
        <v>3</v>
      </c>
      <c r="D235" s="7" t="s">
        <v>16</v>
      </c>
      <c r="E235" s="7">
        <v>4</v>
      </c>
      <c r="F235" s="7" t="s">
        <v>36</v>
      </c>
      <c r="G235" s="6">
        <f t="shared" si="3"/>
        <v>1</v>
      </c>
      <c r="H235">
        <f>VLOOKUP(Regular_Season_Table[[#This Row],[Home]],Table_0__2[[#All],[Team]:[xGF%]],10,)</f>
        <v>49.75</v>
      </c>
      <c r="I235">
        <f>VLOOKUP(Regular_Season_Table[[#This Row],[Visitor]],Table_0__2[[Team]:[CF%]],10,FALSE)</f>
        <v>44.92</v>
      </c>
      <c r="J235">
        <f>VLOOKUP(Regular_Season_Table[[#This Row],[Home]],Table_0__2[[#All],[Team]:[HDCF%]],36,FALSE)</f>
        <v>50.12</v>
      </c>
      <c r="K235">
        <f>VLOOKUP(Regular_Season_Table[[#This Row],[Visitor]],Table_0__2[[#All],[Team]:[HDCF%]],36,FALSE)</f>
        <v>43.43</v>
      </c>
      <c r="L235">
        <f>VLOOKUP(Regular_Season_Table[[#This Row],[Home]],'Special Teams'!$A$1:$B$33,2,FALSE)</f>
        <v>15.77</v>
      </c>
      <c r="M235">
        <f>VLOOKUP(Regular_Season_Table[[#This Row],[Visitor]],'Special Teams'!$A$1:$B$33,2,FALSE)</f>
        <v>18.3</v>
      </c>
    </row>
    <row r="236" spans="1:13" x14ac:dyDescent="0.3">
      <c r="A236" s="8">
        <v>44877</v>
      </c>
      <c r="B236" s="6" t="s">
        <v>32</v>
      </c>
      <c r="C236" s="6">
        <v>4</v>
      </c>
      <c r="D236" s="6" t="s">
        <v>4</v>
      </c>
      <c r="E236" s="6">
        <v>1</v>
      </c>
      <c r="F236" s="6"/>
      <c r="G236" s="6">
        <f t="shared" si="3"/>
        <v>-3</v>
      </c>
      <c r="H236">
        <f>VLOOKUP(Regular_Season_Table[[#This Row],[Home]],Table_0__2[[#All],[Team]:[xGF%]],10,)</f>
        <v>47.4</v>
      </c>
      <c r="I236">
        <f>VLOOKUP(Regular_Season_Table[[#This Row],[Visitor]],Table_0__2[[Team]:[CF%]],10,FALSE)</f>
        <v>51.53</v>
      </c>
      <c r="J236">
        <f>VLOOKUP(Regular_Season_Table[[#This Row],[Home]],Table_0__2[[#All],[Team]:[HDCF%]],36,FALSE)</f>
        <v>47.69</v>
      </c>
      <c r="K236">
        <f>VLOOKUP(Regular_Season_Table[[#This Row],[Visitor]],Table_0__2[[#All],[Team]:[HDCF%]],36,FALSE)</f>
        <v>51.95</v>
      </c>
      <c r="L236">
        <f>VLOOKUP(Regular_Season_Table[[#This Row],[Home]],'Special Teams'!$A$1:$B$33,2,FALSE)</f>
        <v>15.56</v>
      </c>
      <c r="M236">
        <f>VLOOKUP(Regular_Season_Table[[#This Row],[Visitor]],'Special Teams'!$A$1:$B$33,2,FALSE)</f>
        <v>23.53</v>
      </c>
    </row>
    <row r="237" spans="1:13" x14ac:dyDescent="0.3">
      <c r="A237" s="9">
        <v>44877</v>
      </c>
      <c r="B237" s="7" t="s">
        <v>8</v>
      </c>
      <c r="C237" s="7">
        <v>2</v>
      </c>
      <c r="D237" s="7" t="s">
        <v>5</v>
      </c>
      <c r="E237" s="7">
        <v>3</v>
      </c>
      <c r="F237" s="7"/>
      <c r="G237" s="6">
        <f t="shared" si="3"/>
        <v>1</v>
      </c>
      <c r="H237">
        <f>VLOOKUP(Regular_Season_Table[[#This Row],[Home]],Table_0__2[[#All],[Team]:[xGF%]],10,)</f>
        <v>51.07</v>
      </c>
      <c r="I237">
        <f>VLOOKUP(Regular_Season_Table[[#This Row],[Visitor]],Table_0__2[[Team]:[CF%]],10,FALSE)</f>
        <v>47.62</v>
      </c>
      <c r="J237">
        <f>VLOOKUP(Regular_Season_Table[[#This Row],[Home]],Table_0__2[[#All],[Team]:[HDCF%]],36,FALSE)</f>
        <v>54.37</v>
      </c>
      <c r="K237">
        <f>VLOOKUP(Regular_Season_Table[[#This Row],[Visitor]],Table_0__2[[#All],[Team]:[HDCF%]],36,FALSE)</f>
        <v>47.61</v>
      </c>
      <c r="L237">
        <f>VLOOKUP(Regular_Season_Table[[#This Row],[Home]],'Special Teams'!$A$1:$B$33,2,FALSE)</f>
        <v>26.02</v>
      </c>
      <c r="M237">
        <f>VLOOKUP(Regular_Season_Table[[#This Row],[Visitor]],'Special Teams'!$A$1:$B$33,2,FALSE)</f>
        <v>22.71</v>
      </c>
    </row>
    <row r="238" spans="1:13" x14ac:dyDescent="0.3">
      <c r="A238" s="8">
        <v>44877</v>
      </c>
      <c r="B238" s="6" t="s">
        <v>10</v>
      </c>
      <c r="C238" s="6">
        <v>3</v>
      </c>
      <c r="D238" s="6" t="s">
        <v>27</v>
      </c>
      <c r="E238" s="6">
        <v>2</v>
      </c>
      <c r="F238" s="6"/>
      <c r="G238" s="6">
        <f t="shared" si="3"/>
        <v>-1</v>
      </c>
      <c r="H238">
        <f>VLOOKUP(Regular_Season_Table[[#This Row],[Home]],Table_0__2[[#All],[Team]:[xGF%]],10,)</f>
        <v>48.15</v>
      </c>
      <c r="I238">
        <f>VLOOKUP(Regular_Season_Table[[#This Row],[Visitor]],Table_0__2[[Team]:[CF%]],10,FALSE)</f>
        <v>45.87</v>
      </c>
      <c r="J238">
        <f>VLOOKUP(Regular_Season_Table[[#This Row],[Home]],Table_0__2[[#All],[Team]:[HDCF%]],36,FALSE)</f>
        <v>53.11</v>
      </c>
      <c r="K238">
        <f>VLOOKUP(Regular_Season_Table[[#This Row],[Visitor]],Table_0__2[[#All],[Team]:[HDCF%]],36,FALSE)</f>
        <v>44.51</v>
      </c>
      <c r="L238">
        <f>VLOOKUP(Regular_Season_Table[[#This Row],[Home]],'Special Teams'!$A$1:$B$33,2,FALSE)</f>
        <v>20.29</v>
      </c>
      <c r="M238">
        <f>VLOOKUP(Regular_Season_Table[[#This Row],[Visitor]],'Special Teams'!$A$1:$B$33,2,FALSE)</f>
        <v>19.329999999999998</v>
      </c>
    </row>
    <row r="239" spans="1:13" x14ac:dyDescent="0.3">
      <c r="A239" s="9">
        <v>44878</v>
      </c>
      <c r="B239" s="7" t="s">
        <v>8</v>
      </c>
      <c r="C239" s="7">
        <v>2</v>
      </c>
      <c r="D239" s="7" t="s">
        <v>14</v>
      </c>
      <c r="E239" s="7">
        <v>5</v>
      </c>
      <c r="F239" s="7"/>
      <c r="G239" s="6">
        <f t="shared" si="3"/>
        <v>3</v>
      </c>
      <c r="H239">
        <f>VLOOKUP(Regular_Season_Table[[#This Row],[Home]],Table_0__2[[#All],[Team]:[xGF%]],10,)</f>
        <v>51.19</v>
      </c>
      <c r="I239">
        <f>VLOOKUP(Regular_Season_Table[[#This Row],[Visitor]],Table_0__2[[Team]:[CF%]],10,FALSE)</f>
        <v>47.62</v>
      </c>
      <c r="J239">
        <f>VLOOKUP(Regular_Season_Table[[#This Row],[Home]],Table_0__2[[#All],[Team]:[HDCF%]],36,FALSE)</f>
        <v>54.03</v>
      </c>
      <c r="K239">
        <f>VLOOKUP(Regular_Season_Table[[#This Row],[Visitor]],Table_0__2[[#All],[Team]:[HDCF%]],36,FALSE)</f>
        <v>47.61</v>
      </c>
      <c r="L239">
        <f>VLOOKUP(Regular_Season_Table[[#This Row],[Home]],'Special Teams'!$A$1:$B$33,2,FALSE)</f>
        <v>22.22</v>
      </c>
      <c r="M239">
        <f>VLOOKUP(Regular_Season_Table[[#This Row],[Visitor]],'Special Teams'!$A$1:$B$33,2,FALSE)</f>
        <v>22.71</v>
      </c>
    </row>
    <row r="240" spans="1:13" x14ac:dyDescent="0.3">
      <c r="A240" s="8">
        <v>44878</v>
      </c>
      <c r="B240" s="6" t="s">
        <v>24</v>
      </c>
      <c r="C240" s="6">
        <v>3</v>
      </c>
      <c r="D240" s="6" t="s">
        <v>28</v>
      </c>
      <c r="E240" s="6">
        <v>2</v>
      </c>
      <c r="F240" s="6" t="s">
        <v>35</v>
      </c>
      <c r="G240" s="6">
        <f t="shared" si="3"/>
        <v>-1</v>
      </c>
      <c r="H240">
        <f>VLOOKUP(Regular_Season_Table[[#This Row],[Home]],Table_0__2[[#All],[Team]:[xGF%]],10,)</f>
        <v>49.47</v>
      </c>
      <c r="I240">
        <f>VLOOKUP(Regular_Season_Table[[#This Row],[Visitor]],Table_0__2[[Team]:[CF%]],10,FALSE)</f>
        <v>48.6</v>
      </c>
      <c r="J240">
        <f>VLOOKUP(Regular_Season_Table[[#This Row],[Home]],Table_0__2[[#All],[Team]:[HDCF%]],36,FALSE)</f>
        <v>51.15</v>
      </c>
      <c r="K240">
        <f>VLOOKUP(Regular_Season_Table[[#This Row],[Visitor]],Table_0__2[[#All],[Team]:[HDCF%]],36,FALSE)</f>
        <v>51.47</v>
      </c>
      <c r="L240">
        <f>VLOOKUP(Regular_Season_Table[[#This Row],[Home]],'Special Teams'!$A$1:$B$33,2,FALSE)</f>
        <v>21.43</v>
      </c>
      <c r="M240">
        <f>VLOOKUP(Regular_Season_Table[[#This Row],[Visitor]],'Special Teams'!$A$1:$B$33,2,FALSE)</f>
        <v>18.39</v>
      </c>
    </row>
    <row r="241" spans="1:13" x14ac:dyDescent="0.3">
      <c r="A241" s="9">
        <v>44878</v>
      </c>
      <c r="B241" s="7" t="s">
        <v>25</v>
      </c>
      <c r="C241" s="7">
        <v>1</v>
      </c>
      <c r="D241" s="7" t="s">
        <v>17</v>
      </c>
      <c r="E241" s="7">
        <v>4</v>
      </c>
      <c r="F241" s="7"/>
      <c r="G241" s="6">
        <f t="shared" si="3"/>
        <v>3</v>
      </c>
      <c r="H241">
        <f>VLOOKUP(Regular_Season_Table[[#This Row],[Home]],Table_0__2[[#All],[Team]:[xGF%]],10,)</f>
        <v>49.8</v>
      </c>
      <c r="I241">
        <f>VLOOKUP(Regular_Season_Table[[#This Row],[Visitor]],Table_0__2[[Team]:[CF%]],10,FALSE)</f>
        <v>45.13</v>
      </c>
      <c r="J241">
        <f>VLOOKUP(Regular_Season_Table[[#This Row],[Home]],Table_0__2[[#All],[Team]:[HDCF%]],36,FALSE)</f>
        <v>48.95</v>
      </c>
      <c r="K241">
        <f>VLOOKUP(Regular_Season_Table[[#This Row],[Visitor]],Table_0__2[[#All],[Team]:[HDCF%]],36,FALSE)</f>
        <v>43.9</v>
      </c>
      <c r="L241">
        <f>VLOOKUP(Regular_Season_Table[[#This Row],[Home]],'Special Teams'!$A$1:$B$33,2,FALSE)</f>
        <v>24.08</v>
      </c>
      <c r="M241">
        <f>VLOOKUP(Regular_Season_Table[[#This Row],[Visitor]],'Special Teams'!$A$1:$B$33,2,FALSE)</f>
        <v>18.91</v>
      </c>
    </row>
    <row r="242" spans="1:13" x14ac:dyDescent="0.3">
      <c r="A242" s="8">
        <v>44878</v>
      </c>
      <c r="B242" s="6" t="s">
        <v>30</v>
      </c>
      <c r="C242" s="6">
        <v>5</v>
      </c>
      <c r="D242" s="6" t="s">
        <v>4</v>
      </c>
      <c r="E242" s="6">
        <v>1</v>
      </c>
      <c r="F242" s="6"/>
      <c r="G242" s="6">
        <f t="shared" si="3"/>
        <v>-4</v>
      </c>
      <c r="H242">
        <f>VLOOKUP(Regular_Season_Table[[#This Row],[Home]],Table_0__2[[#All],[Team]:[xGF%]],10,)</f>
        <v>47.4</v>
      </c>
      <c r="I242">
        <f>VLOOKUP(Regular_Season_Table[[#This Row],[Visitor]],Table_0__2[[Team]:[CF%]],10,FALSE)</f>
        <v>51.67</v>
      </c>
      <c r="J242">
        <f>VLOOKUP(Regular_Season_Table[[#This Row],[Home]],Table_0__2[[#All],[Team]:[HDCF%]],36,FALSE)</f>
        <v>47.69</v>
      </c>
      <c r="K242">
        <f>VLOOKUP(Regular_Season_Table[[#This Row],[Visitor]],Table_0__2[[#All],[Team]:[HDCF%]],36,FALSE)</f>
        <v>53.75</v>
      </c>
      <c r="L242">
        <f>VLOOKUP(Regular_Season_Table[[#This Row],[Home]],'Special Teams'!$A$1:$B$33,2,FALSE)</f>
        <v>15.56</v>
      </c>
      <c r="M242">
        <f>VLOOKUP(Regular_Season_Table[[#This Row],[Visitor]],'Special Teams'!$A$1:$B$33,2,FALSE)</f>
        <v>25</v>
      </c>
    </row>
    <row r="243" spans="1:13" x14ac:dyDescent="0.3">
      <c r="A243" s="9">
        <v>44878</v>
      </c>
      <c r="B243" s="7" t="s">
        <v>23</v>
      </c>
      <c r="C243" s="7">
        <v>3</v>
      </c>
      <c r="D243" s="7" t="s">
        <v>34</v>
      </c>
      <c r="E243" s="7">
        <v>2</v>
      </c>
      <c r="F243" s="7" t="s">
        <v>36</v>
      </c>
      <c r="G243" s="6">
        <f t="shared" si="3"/>
        <v>-1</v>
      </c>
      <c r="H243">
        <f>VLOOKUP(Regular_Season_Table[[#This Row],[Home]],Table_0__2[[#All],[Team]:[xGF%]],10,)</f>
        <v>52.75</v>
      </c>
      <c r="I243">
        <f>VLOOKUP(Regular_Season_Table[[#This Row],[Visitor]],Table_0__2[[Team]:[CF%]],10,FALSE)</f>
        <v>51.57</v>
      </c>
      <c r="J243">
        <f>VLOOKUP(Regular_Season_Table[[#This Row],[Home]],Table_0__2[[#All],[Team]:[HDCF%]],36,FALSE)</f>
        <v>49.47</v>
      </c>
      <c r="K243">
        <f>VLOOKUP(Regular_Season_Table[[#This Row],[Visitor]],Table_0__2[[#All],[Team]:[HDCF%]],36,FALSE)</f>
        <v>52.55</v>
      </c>
      <c r="L243">
        <f>VLOOKUP(Regular_Season_Table[[#This Row],[Home]],'Special Teams'!$A$1:$B$33,2,FALSE)</f>
        <v>19.75</v>
      </c>
      <c r="M243">
        <f>VLOOKUP(Regular_Season_Table[[#This Row],[Visitor]],'Special Teams'!$A$1:$B$33,2,FALSE)</f>
        <v>19.260000000000002</v>
      </c>
    </row>
    <row r="244" spans="1:13" x14ac:dyDescent="0.3">
      <c r="A244" s="8">
        <v>44878</v>
      </c>
      <c r="B244" s="6" t="s">
        <v>12</v>
      </c>
      <c r="C244" s="6">
        <v>3</v>
      </c>
      <c r="D244" s="6" t="s">
        <v>7</v>
      </c>
      <c r="E244" s="6">
        <v>6</v>
      </c>
      <c r="F244" s="6"/>
      <c r="G244" s="6">
        <f t="shared" si="3"/>
        <v>3</v>
      </c>
      <c r="H244">
        <f>VLOOKUP(Regular_Season_Table[[#This Row],[Home]],Table_0__2[[#All],[Team]:[xGF%]],10,)</f>
        <v>51.45</v>
      </c>
      <c r="I244">
        <f>VLOOKUP(Regular_Season_Table[[#This Row],[Visitor]],Table_0__2[[Team]:[CF%]],10,FALSE)</f>
        <v>49.78</v>
      </c>
      <c r="J244">
        <f>VLOOKUP(Regular_Season_Table[[#This Row],[Home]],Table_0__2[[#All],[Team]:[HDCF%]],36,FALSE)</f>
        <v>53.01</v>
      </c>
      <c r="K244">
        <f>VLOOKUP(Regular_Season_Table[[#This Row],[Visitor]],Table_0__2[[#All],[Team]:[HDCF%]],36,FALSE)</f>
        <v>49.68</v>
      </c>
      <c r="L244">
        <f>VLOOKUP(Regular_Season_Table[[#This Row],[Home]],'Special Teams'!$A$1:$B$33,2,FALSE)</f>
        <v>25.36</v>
      </c>
      <c r="M244">
        <f>VLOOKUP(Regular_Season_Table[[#This Row],[Visitor]],'Special Teams'!$A$1:$B$33,2,FALSE)</f>
        <v>21.22</v>
      </c>
    </row>
    <row r="245" spans="1:13" x14ac:dyDescent="0.3">
      <c r="A245" s="9">
        <v>44879</v>
      </c>
      <c r="B245" s="7" t="s">
        <v>29</v>
      </c>
      <c r="C245" s="7">
        <v>5</v>
      </c>
      <c r="D245" s="7" t="s">
        <v>22</v>
      </c>
      <c r="E245" s="7">
        <v>6</v>
      </c>
      <c r="F245" s="7"/>
      <c r="G245" s="6">
        <f t="shared" si="3"/>
        <v>1</v>
      </c>
      <c r="H245">
        <f>VLOOKUP(Regular_Season_Table[[#This Row],[Home]],Table_0__2[[#All],[Team]:[xGF%]],10,)</f>
        <v>57.39</v>
      </c>
      <c r="I245">
        <f>VLOOKUP(Regular_Season_Table[[#This Row],[Visitor]],Table_0__2[[Team]:[CF%]],10,FALSE)</f>
        <v>52.33</v>
      </c>
      <c r="J245">
        <f>VLOOKUP(Regular_Season_Table[[#This Row],[Home]],Table_0__2[[#All],[Team]:[HDCF%]],36,FALSE)</f>
        <v>53.64</v>
      </c>
      <c r="K245">
        <f>VLOOKUP(Regular_Season_Table[[#This Row],[Visitor]],Table_0__2[[#All],[Team]:[HDCF%]],36,FALSE)</f>
        <v>52.36</v>
      </c>
      <c r="L245">
        <f>VLOOKUP(Regular_Season_Table[[#This Row],[Home]],'Special Teams'!$A$1:$B$33,2,FALSE)</f>
        <v>19.84</v>
      </c>
      <c r="M245">
        <f>VLOOKUP(Regular_Season_Table[[#This Row],[Visitor]],'Special Teams'!$A$1:$B$33,2,FALSE)</f>
        <v>25.28</v>
      </c>
    </row>
    <row r="246" spans="1:13" x14ac:dyDescent="0.3">
      <c r="A246" s="8">
        <v>44879</v>
      </c>
      <c r="B246" s="6" t="s">
        <v>18</v>
      </c>
      <c r="C246" s="6">
        <v>3</v>
      </c>
      <c r="D246" s="6" t="s">
        <v>6</v>
      </c>
      <c r="E246" s="6">
        <v>0</v>
      </c>
      <c r="F246" s="6"/>
      <c r="G246" s="6">
        <f t="shared" si="3"/>
        <v>-3</v>
      </c>
      <c r="H246">
        <f>VLOOKUP(Regular_Season_Table[[#This Row],[Home]],Table_0__2[[#All],[Team]:[xGF%]],10,)</f>
        <v>43.9</v>
      </c>
      <c r="I246">
        <f>VLOOKUP(Regular_Season_Table[[#This Row],[Visitor]],Table_0__2[[Team]:[CF%]],10,FALSE)</f>
        <v>60.38</v>
      </c>
      <c r="J246">
        <f>VLOOKUP(Regular_Season_Table[[#This Row],[Home]],Table_0__2[[#All],[Team]:[HDCF%]],36,FALSE)</f>
        <v>41.35</v>
      </c>
      <c r="K246">
        <f>VLOOKUP(Regular_Season_Table[[#This Row],[Visitor]],Table_0__2[[#All],[Team]:[HDCF%]],36,FALSE)</f>
        <v>59.07</v>
      </c>
      <c r="L246">
        <f>VLOOKUP(Regular_Season_Table[[#This Row],[Home]],'Special Teams'!$A$1:$B$33,2,FALSE)</f>
        <v>16.38</v>
      </c>
      <c r="M246">
        <f>VLOOKUP(Regular_Season_Table[[#This Row],[Visitor]],'Special Teams'!$A$1:$B$33,2,FALSE)</f>
        <v>19.760000000000002</v>
      </c>
    </row>
    <row r="247" spans="1:13" x14ac:dyDescent="0.3">
      <c r="A247" s="9">
        <v>44879</v>
      </c>
      <c r="B247" s="7" t="s">
        <v>10</v>
      </c>
      <c r="C247" s="7">
        <v>3</v>
      </c>
      <c r="D247" s="7" t="s">
        <v>11</v>
      </c>
      <c r="E247" s="7">
        <v>2</v>
      </c>
      <c r="F247" s="7"/>
      <c r="G247" s="6">
        <f t="shared" si="3"/>
        <v>-1</v>
      </c>
      <c r="H247">
        <f>VLOOKUP(Regular_Season_Table[[#This Row],[Home]],Table_0__2[[#All],[Team]:[xGF%]],10,)</f>
        <v>52.19</v>
      </c>
      <c r="I247">
        <f>VLOOKUP(Regular_Season_Table[[#This Row],[Visitor]],Table_0__2[[Team]:[CF%]],10,FALSE)</f>
        <v>45.87</v>
      </c>
      <c r="J247">
        <f>VLOOKUP(Regular_Season_Table[[#This Row],[Home]],Table_0__2[[#All],[Team]:[HDCF%]],36,FALSE)</f>
        <v>49.77</v>
      </c>
      <c r="K247">
        <f>VLOOKUP(Regular_Season_Table[[#This Row],[Visitor]],Table_0__2[[#All],[Team]:[HDCF%]],36,FALSE)</f>
        <v>44.51</v>
      </c>
      <c r="L247">
        <f>VLOOKUP(Regular_Season_Table[[#This Row],[Home]],'Special Teams'!$A$1:$B$33,2,FALSE)</f>
        <v>24.52</v>
      </c>
      <c r="M247">
        <f>VLOOKUP(Regular_Season_Table[[#This Row],[Visitor]],'Special Teams'!$A$1:$B$33,2,FALSE)</f>
        <v>19.329999999999998</v>
      </c>
    </row>
    <row r="248" spans="1:13" x14ac:dyDescent="0.3">
      <c r="A248" s="8">
        <v>44879</v>
      </c>
      <c r="B248" s="6" t="s">
        <v>16</v>
      </c>
      <c r="C248" s="6">
        <v>4</v>
      </c>
      <c r="D248" s="6" t="s">
        <v>32</v>
      </c>
      <c r="E248" s="6">
        <v>2</v>
      </c>
      <c r="F248" s="6"/>
      <c r="G248" s="6">
        <f t="shared" si="3"/>
        <v>-2</v>
      </c>
      <c r="H248">
        <f>VLOOKUP(Regular_Season_Table[[#This Row],[Home]],Table_0__2[[#All],[Team]:[xGF%]],10,)</f>
        <v>51.53</v>
      </c>
      <c r="I248">
        <f>VLOOKUP(Regular_Season_Table[[#This Row],[Visitor]],Table_0__2[[Team]:[CF%]],10,FALSE)</f>
        <v>49.75</v>
      </c>
      <c r="J248">
        <f>VLOOKUP(Regular_Season_Table[[#This Row],[Home]],Table_0__2[[#All],[Team]:[HDCF%]],36,FALSE)</f>
        <v>51.95</v>
      </c>
      <c r="K248">
        <f>VLOOKUP(Regular_Season_Table[[#This Row],[Visitor]],Table_0__2[[#All],[Team]:[HDCF%]],36,FALSE)</f>
        <v>50.12</v>
      </c>
      <c r="L248">
        <f>VLOOKUP(Regular_Season_Table[[#This Row],[Home]],'Special Teams'!$A$1:$B$33,2,FALSE)</f>
        <v>23.53</v>
      </c>
      <c r="M248">
        <f>VLOOKUP(Regular_Season_Table[[#This Row],[Visitor]],'Special Teams'!$A$1:$B$33,2,FALSE)</f>
        <v>15.77</v>
      </c>
    </row>
    <row r="249" spans="1:13" x14ac:dyDescent="0.3">
      <c r="A249" s="9">
        <v>44880</v>
      </c>
      <c r="B249" s="7" t="s">
        <v>19</v>
      </c>
      <c r="C249" s="7">
        <v>2</v>
      </c>
      <c r="D249" s="7" t="s">
        <v>26</v>
      </c>
      <c r="E249" s="7">
        <v>3</v>
      </c>
      <c r="F249" s="7" t="s">
        <v>36</v>
      </c>
      <c r="G249" s="6">
        <f t="shared" si="3"/>
        <v>1</v>
      </c>
      <c r="H249">
        <f>VLOOKUP(Regular_Season_Table[[#This Row],[Home]],Table_0__2[[#All],[Team]:[xGF%]],10,)</f>
        <v>42.67</v>
      </c>
      <c r="I249">
        <f>VLOOKUP(Regular_Season_Table[[#This Row],[Visitor]],Table_0__2[[Team]:[CF%]],10,FALSE)</f>
        <v>46.03</v>
      </c>
      <c r="J249">
        <f>VLOOKUP(Regular_Season_Table[[#This Row],[Home]],Table_0__2[[#All],[Team]:[HDCF%]],36,FALSE)</f>
        <v>38.950000000000003</v>
      </c>
      <c r="K249">
        <f>VLOOKUP(Regular_Season_Table[[#This Row],[Visitor]],Table_0__2[[#All],[Team]:[HDCF%]],36,FALSE)</f>
        <v>44.13</v>
      </c>
      <c r="L249">
        <f>VLOOKUP(Regular_Season_Table[[#This Row],[Home]],'Special Teams'!$A$1:$B$33,2,FALSE)</f>
        <v>15.72</v>
      </c>
      <c r="M249">
        <f>VLOOKUP(Regular_Season_Table[[#This Row],[Visitor]],'Special Teams'!$A$1:$B$33,2,FALSE)</f>
        <v>21.11</v>
      </c>
    </row>
    <row r="250" spans="1:13" x14ac:dyDescent="0.3">
      <c r="A250" s="8">
        <v>44880</v>
      </c>
      <c r="B250" s="6" t="s">
        <v>8</v>
      </c>
      <c r="C250" s="6">
        <v>5</v>
      </c>
      <c r="D250" s="6" t="s">
        <v>13</v>
      </c>
      <c r="E250" s="6">
        <v>4</v>
      </c>
      <c r="F250" s="6"/>
      <c r="G250" s="6">
        <f t="shared" si="3"/>
        <v>-1</v>
      </c>
      <c r="H250">
        <f>VLOOKUP(Regular_Season_Table[[#This Row],[Home]],Table_0__2[[#All],[Team]:[xGF%]],10,)</f>
        <v>51.36</v>
      </c>
      <c r="I250">
        <f>VLOOKUP(Regular_Season_Table[[#This Row],[Visitor]],Table_0__2[[Team]:[CF%]],10,FALSE)</f>
        <v>47.62</v>
      </c>
      <c r="J250">
        <f>VLOOKUP(Regular_Season_Table[[#This Row],[Home]],Table_0__2[[#All],[Team]:[HDCF%]],36,FALSE)</f>
        <v>47.31</v>
      </c>
      <c r="K250">
        <f>VLOOKUP(Regular_Season_Table[[#This Row],[Visitor]],Table_0__2[[#All],[Team]:[HDCF%]],36,FALSE)</f>
        <v>47.61</v>
      </c>
      <c r="L250">
        <f>VLOOKUP(Regular_Season_Table[[#This Row],[Home]],'Special Teams'!$A$1:$B$33,2,FALSE)</f>
        <v>23.42</v>
      </c>
      <c r="M250">
        <f>VLOOKUP(Regular_Season_Table[[#This Row],[Visitor]],'Special Teams'!$A$1:$B$33,2,FALSE)</f>
        <v>22.71</v>
      </c>
    </row>
    <row r="251" spans="1:13" x14ac:dyDescent="0.3">
      <c r="A251" s="9">
        <v>44880</v>
      </c>
      <c r="B251" s="7" t="s">
        <v>4</v>
      </c>
      <c r="C251" s="7">
        <v>4</v>
      </c>
      <c r="D251" s="7" t="s">
        <v>20</v>
      </c>
      <c r="E251" s="7">
        <v>5</v>
      </c>
      <c r="F251" s="7" t="s">
        <v>36</v>
      </c>
      <c r="G251" s="6">
        <f t="shared" si="3"/>
        <v>1</v>
      </c>
      <c r="H251">
        <f>VLOOKUP(Regular_Season_Table[[#This Row],[Home]],Table_0__2[[#All],[Team]:[xGF%]],10,)</f>
        <v>44.92</v>
      </c>
      <c r="I251">
        <f>VLOOKUP(Regular_Season_Table[[#This Row],[Visitor]],Table_0__2[[Team]:[CF%]],10,FALSE)</f>
        <v>47.4</v>
      </c>
      <c r="J251">
        <f>VLOOKUP(Regular_Season_Table[[#This Row],[Home]],Table_0__2[[#All],[Team]:[HDCF%]],36,FALSE)</f>
        <v>43.43</v>
      </c>
      <c r="K251">
        <f>VLOOKUP(Regular_Season_Table[[#This Row],[Visitor]],Table_0__2[[#All],[Team]:[HDCF%]],36,FALSE)</f>
        <v>47.69</v>
      </c>
      <c r="L251">
        <f>VLOOKUP(Regular_Season_Table[[#This Row],[Home]],'Special Teams'!$A$1:$B$33,2,FALSE)</f>
        <v>18.3</v>
      </c>
      <c r="M251">
        <f>VLOOKUP(Regular_Season_Table[[#This Row],[Visitor]],'Special Teams'!$A$1:$B$33,2,FALSE)</f>
        <v>15.56</v>
      </c>
    </row>
    <row r="252" spans="1:13" x14ac:dyDescent="0.3">
      <c r="A252" s="8">
        <v>44880</v>
      </c>
      <c r="B252" s="6" t="s">
        <v>12</v>
      </c>
      <c r="C252" s="6">
        <v>2</v>
      </c>
      <c r="D252" s="6" t="s">
        <v>31</v>
      </c>
      <c r="E252" s="6">
        <v>5</v>
      </c>
      <c r="F252" s="6"/>
      <c r="G252" s="6">
        <f t="shared" si="3"/>
        <v>3</v>
      </c>
      <c r="H252">
        <f>VLOOKUP(Regular_Season_Table[[#This Row],[Home]],Table_0__2[[#All],[Team]:[xGF%]],10,)</f>
        <v>54.33</v>
      </c>
      <c r="I252">
        <f>VLOOKUP(Regular_Season_Table[[#This Row],[Visitor]],Table_0__2[[Team]:[CF%]],10,FALSE)</f>
        <v>49.78</v>
      </c>
      <c r="J252">
        <f>VLOOKUP(Regular_Season_Table[[#This Row],[Home]],Table_0__2[[#All],[Team]:[HDCF%]],36,FALSE)</f>
        <v>53.72</v>
      </c>
      <c r="K252">
        <f>VLOOKUP(Regular_Season_Table[[#This Row],[Visitor]],Table_0__2[[#All],[Team]:[HDCF%]],36,FALSE)</f>
        <v>49.68</v>
      </c>
      <c r="L252">
        <f>VLOOKUP(Regular_Season_Table[[#This Row],[Home]],'Special Teams'!$A$1:$B$33,2,FALSE)</f>
        <v>22.83</v>
      </c>
      <c r="M252">
        <f>VLOOKUP(Regular_Season_Table[[#This Row],[Visitor]],'Special Teams'!$A$1:$B$33,2,FALSE)</f>
        <v>21.22</v>
      </c>
    </row>
    <row r="253" spans="1:13" x14ac:dyDescent="0.3">
      <c r="A253" s="9">
        <v>44880</v>
      </c>
      <c r="B253" s="7" t="s">
        <v>15</v>
      </c>
      <c r="C253" s="7">
        <v>5</v>
      </c>
      <c r="D253" s="7" t="s">
        <v>33</v>
      </c>
      <c r="E253" s="7">
        <v>1</v>
      </c>
      <c r="F253" s="7"/>
      <c r="G253" s="6">
        <f t="shared" si="3"/>
        <v>-4</v>
      </c>
      <c r="H253">
        <f>VLOOKUP(Regular_Season_Table[[#This Row],[Home]],Table_0__2[[#All],[Team]:[xGF%]],10,)</f>
        <v>45.51</v>
      </c>
      <c r="I253">
        <f>VLOOKUP(Regular_Season_Table[[#This Row],[Visitor]],Table_0__2[[Team]:[CF%]],10,FALSE)</f>
        <v>54.12</v>
      </c>
      <c r="J253">
        <f>VLOOKUP(Regular_Season_Table[[#This Row],[Home]],Table_0__2[[#All],[Team]:[HDCF%]],36,FALSE)</f>
        <v>42.22</v>
      </c>
      <c r="K253">
        <f>VLOOKUP(Regular_Season_Table[[#This Row],[Visitor]],Table_0__2[[#All],[Team]:[HDCF%]],36,FALSE)</f>
        <v>56.84</v>
      </c>
      <c r="L253">
        <f>VLOOKUP(Regular_Season_Table[[#This Row],[Home]],'Special Teams'!$A$1:$B$33,2,FALSE)</f>
        <v>16.03</v>
      </c>
      <c r="M253">
        <f>VLOOKUP(Regular_Season_Table[[#This Row],[Visitor]],'Special Teams'!$A$1:$B$33,2,FALSE)</f>
        <v>21.88</v>
      </c>
    </row>
    <row r="254" spans="1:13" x14ac:dyDescent="0.3">
      <c r="A254" s="8">
        <v>44880</v>
      </c>
      <c r="B254" s="6" t="s">
        <v>28</v>
      </c>
      <c r="C254" s="6">
        <v>1</v>
      </c>
      <c r="D254" s="6" t="s">
        <v>21</v>
      </c>
      <c r="E254" s="6">
        <v>2</v>
      </c>
      <c r="F254" s="6"/>
      <c r="G254" s="6">
        <f t="shared" si="3"/>
        <v>1</v>
      </c>
      <c r="H254">
        <f>VLOOKUP(Regular_Season_Table[[#This Row],[Home]],Table_0__2[[#All],[Team]:[xGF%]],10,)</f>
        <v>47.41</v>
      </c>
      <c r="I254">
        <f>VLOOKUP(Regular_Season_Table[[#This Row],[Visitor]],Table_0__2[[Team]:[CF%]],10,FALSE)</f>
        <v>49.47</v>
      </c>
      <c r="J254">
        <f>VLOOKUP(Regular_Season_Table[[#This Row],[Home]],Table_0__2[[#All],[Team]:[HDCF%]],36,FALSE)</f>
        <v>48</v>
      </c>
      <c r="K254">
        <f>VLOOKUP(Regular_Season_Table[[#This Row],[Visitor]],Table_0__2[[#All],[Team]:[HDCF%]],36,FALSE)</f>
        <v>51.15</v>
      </c>
      <c r="L254">
        <f>VLOOKUP(Regular_Season_Table[[#This Row],[Home]],'Special Teams'!$A$1:$B$33,2,FALSE)</f>
        <v>17.600000000000001</v>
      </c>
      <c r="M254">
        <f>VLOOKUP(Regular_Season_Table[[#This Row],[Visitor]],'Special Teams'!$A$1:$B$33,2,FALSE)</f>
        <v>21.43</v>
      </c>
    </row>
    <row r="255" spans="1:13" x14ac:dyDescent="0.3">
      <c r="A255" s="9">
        <v>44880</v>
      </c>
      <c r="B255" s="7" t="s">
        <v>5</v>
      </c>
      <c r="C255" s="7">
        <v>5</v>
      </c>
      <c r="D255" s="7" t="s">
        <v>3</v>
      </c>
      <c r="E255" s="7">
        <v>2</v>
      </c>
      <c r="F255" s="7"/>
      <c r="G255" s="6">
        <f t="shared" si="3"/>
        <v>-3</v>
      </c>
      <c r="H255">
        <f>VLOOKUP(Regular_Season_Table[[#This Row],[Home]],Table_0__2[[#All],[Team]:[xGF%]],10,)</f>
        <v>52.14</v>
      </c>
      <c r="I255">
        <f>VLOOKUP(Regular_Season_Table[[#This Row],[Visitor]],Table_0__2[[Team]:[CF%]],10,FALSE)</f>
        <v>51.07</v>
      </c>
      <c r="J255">
        <f>VLOOKUP(Regular_Season_Table[[#This Row],[Home]],Table_0__2[[#All],[Team]:[HDCF%]],36,FALSE)</f>
        <v>53.78</v>
      </c>
      <c r="K255">
        <f>VLOOKUP(Regular_Season_Table[[#This Row],[Visitor]],Table_0__2[[#All],[Team]:[HDCF%]],36,FALSE)</f>
        <v>54.37</v>
      </c>
      <c r="L255">
        <f>VLOOKUP(Regular_Season_Table[[#This Row],[Home]],'Special Teams'!$A$1:$B$33,2,FALSE)</f>
        <v>21.72</v>
      </c>
      <c r="M255">
        <f>VLOOKUP(Regular_Season_Table[[#This Row],[Visitor]],'Special Teams'!$A$1:$B$33,2,FALSE)</f>
        <v>26.02</v>
      </c>
    </row>
    <row r="256" spans="1:13" x14ac:dyDescent="0.3">
      <c r="A256" s="8">
        <v>44880</v>
      </c>
      <c r="B256" s="6" t="s">
        <v>30</v>
      </c>
      <c r="C256" s="6">
        <v>4</v>
      </c>
      <c r="D256" s="6" t="s">
        <v>7</v>
      </c>
      <c r="E256" s="6">
        <v>5</v>
      </c>
      <c r="F256" s="6" t="s">
        <v>36</v>
      </c>
      <c r="G256" s="6">
        <f t="shared" si="3"/>
        <v>1</v>
      </c>
      <c r="H256">
        <f>VLOOKUP(Regular_Season_Table[[#This Row],[Home]],Table_0__2[[#All],[Team]:[xGF%]],10,)</f>
        <v>51.45</v>
      </c>
      <c r="I256">
        <f>VLOOKUP(Regular_Season_Table[[#This Row],[Visitor]],Table_0__2[[Team]:[CF%]],10,FALSE)</f>
        <v>51.67</v>
      </c>
      <c r="J256">
        <f>VLOOKUP(Regular_Season_Table[[#This Row],[Home]],Table_0__2[[#All],[Team]:[HDCF%]],36,FALSE)</f>
        <v>53.01</v>
      </c>
      <c r="K256">
        <f>VLOOKUP(Regular_Season_Table[[#This Row],[Visitor]],Table_0__2[[#All],[Team]:[HDCF%]],36,FALSE)</f>
        <v>53.75</v>
      </c>
      <c r="L256">
        <f>VLOOKUP(Regular_Season_Table[[#This Row],[Home]],'Special Teams'!$A$1:$B$33,2,FALSE)</f>
        <v>25.36</v>
      </c>
      <c r="M256">
        <f>VLOOKUP(Regular_Season_Table[[#This Row],[Visitor]],'Special Teams'!$A$1:$B$33,2,FALSE)</f>
        <v>25</v>
      </c>
    </row>
    <row r="257" spans="1:13" x14ac:dyDescent="0.3">
      <c r="A257" s="9">
        <v>44880</v>
      </c>
      <c r="B257" s="7" t="s">
        <v>24</v>
      </c>
      <c r="C257" s="7">
        <v>5</v>
      </c>
      <c r="D257" s="7" t="s">
        <v>27</v>
      </c>
      <c r="E257" s="7">
        <v>2</v>
      </c>
      <c r="F257" s="7"/>
      <c r="G257" s="6">
        <f t="shared" si="3"/>
        <v>-3</v>
      </c>
      <c r="H257">
        <f>VLOOKUP(Regular_Season_Table[[#This Row],[Home]],Table_0__2[[#All],[Team]:[xGF%]],10,)</f>
        <v>48.15</v>
      </c>
      <c r="I257">
        <f>VLOOKUP(Regular_Season_Table[[#This Row],[Visitor]],Table_0__2[[Team]:[CF%]],10,FALSE)</f>
        <v>48.6</v>
      </c>
      <c r="J257">
        <f>VLOOKUP(Regular_Season_Table[[#This Row],[Home]],Table_0__2[[#All],[Team]:[HDCF%]],36,FALSE)</f>
        <v>53.11</v>
      </c>
      <c r="K257">
        <f>VLOOKUP(Regular_Season_Table[[#This Row],[Visitor]],Table_0__2[[#All],[Team]:[HDCF%]],36,FALSE)</f>
        <v>51.47</v>
      </c>
      <c r="L257">
        <f>VLOOKUP(Regular_Season_Table[[#This Row],[Home]],'Special Teams'!$A$1:$B$33,2,FALSE)</f>
        <v>20.29</v>
      </c>
      <c r="M257">
        <f>VLOOKUP(Regular_Season_Table[[#This Row],[Visitor]],'Special Teams'!$A$1:$B$33,2,FALSE)</f>
        <v>18.39</v>
      </c>
    </row>
    <row r="258" spans="1:13" x14ac:dyDescent="0.3">
      <c r="A258" s="8">
        <v>44881</v>
      </c>
      <c r="B258" s="6" t="s">
        <v>10</v>
      </c>
      <c r="C258" s="6">
        <v>5</v>
      </c>
      <c r="D258" s="6" t="s">
        <v>6</v>
      </c>
      <c r="E258" s="6">
        <v>2</v>
      </c>
      <c r="F258" s="6"/>
      <c r="G258" s="6">
        <f t="shared" ref="G258:G321" si="4">E258-C258</f>
        <v>-3</v>
      </c>
      <c r="H258">
        <f>VLOOKUP(Regular_Season_Table[[#This Row],[Home]],Table_0__2[[#All],[Team]:[xGF%]],10,)</f>
        <v>43.9</v>
      </c>
      <c r="I258">
        <f>VLOOKUP(Regular_Season_Table[[#This Row],[Visitor]],Table_0__2[[Team]:[CF%]],10,FALSE)</f>
        <v>45.87</v>
      </c>
      <c r="J258">
        <f>VLOOKUP(Regular_Season_Table[[#This Row],[Home]],Table_0__2[[#All],[Team]:[HDCF%]],36,FALSE)</f>
        <v>41.35</v>
      </c>
      <c r="K258">
        <f>VLOOKUP(Regular_Season_Table[[#This Row],[Visitor]],Table_0__2[[#All],[Team]:[HDCF%]],36,FALSE)</f>
        <v>44.51</v>
      </c>
      <c r="L258">
        <f>VLOOKUP(Regular_Season_Table[[#This Row],[Home]],'Special Teams'!$A$1:$B$33,2,FALSE)</f>
        <v>16.38</v>
      </c>
      <c r="M258">
        <f>VLOOKUP(Regular_Season_Table[[#This Row],[Visitor]],'Special Teams'!$A$1:$B$33,2,FALSE)</f>
        <v>19.329999999999998</v>
      </c>
    </row>
    <row r="259" spans="1:13" x14ac:dyDescent="0.3">
      <c r="A259" s="9">
        <v>44881</v>
      </c>
      <c r="B259" s="7" t="s">
        <v>29</v>
      </c>
      <c r="C259" s="7">
        <v>3</v>
      </c>
      <c r="D259" s="7" t="s">
        <v>9</v>
      </c>
      <c r="E259" s="7">
        <v>1</v>
      </c>
      <c r="F259" s="7"/>
      <c r="G259" s="6">
        <f t="shared" si="4"/>
        <v>-2</v>
      </c>
      <c r="H259">
        <f>VLOOKUP(Regular_Season_Table[[#This Row],[Home]],Table_0__2[[#All],[Team]:[xGF%]],10,)</f>
        <v>52.27</v>
      </c>
      <c r="I259">
        <f>VLOOKUP(Regular_Season_Table[[#This Row],[Visitor]],Table_0__2[[Team]:[CF%]],10,FALSE)</f>
        <v>52.33</v>
      </c>
      <c r="J259">
        <f>VLOOKUP(Regular_Season_Table[[#This Row],[Home]],Table_0__2[[#All],[Team]:[HDCF%]],36,FALSE)</f>
        <v>56.4</v>
      </c>
      <c r="K259">
        <f>VLOOKUP(Regular_Season_Table[[#This Row],[Visitor]],Table_0__2[[#All],[Team]:[HDCF%]],36,FALSE)</f>
        <v>52.36</v>
      </c>
      <c r="L259">
        <f>VLOOKUP(Regular_Season_Table[[#This Row],[Home]],'Special Teams'!$A$1:$B$33,2,FALSE)</f>
        <v>32.36</v>
      </c>
      <c r="M259">
        <f>VLOOKUP(Regular_Season_Table[[#This Row],[Visitor]],'Special Teams'!$A$1:$B$33,2,FALSE)</f>
        <v>25.28</v>
      </c>
    </row>
    <row r="260" spans="1:13" x14ac:dyDescent="0.3">
      <c r="A260" s="8">
        <v>44881</v>
      </c>
      <c r="B260" s="6" t="s">
        <v>13</v>
      </c>
      <c r="C260" s="6">
        <v>1</v>
      </c>
      <c r="D260" s="6" t="s">
        <v>32</v>
      </c>
      <c r="E260" s="6">
        <v>4</v>
      </c>
      <c r="F260" s="6"/>
      <c r="G260" s="6">
        <f t="shared" si="4"/>
        <v>3</v>
      </c>
      <c r="H260">
        <f>VLOOKUP(Regular_Season_Table[[#This Row],[Home]],Table_0__2[[#All],[Team]:[xGF%]],10,)</f>
        <v>51.53</v>
      </c>
      <c r="I260">
        <f>VLOOKUP(Regular_Season_Table[[#This Row],[Visitor]],Table_0__2[[Team]:[CF%]],10,FALSE)</f>
        <v>51.36</v>
      </c>
      <c r="J260">
        <f>VLOOKUP(Regular_Season_Table[[#This Row],[Home]],Table_0__2[[#All],[Team]:[HDCF%]],36,FALSE)</f>
        <v>51.95</v>
      </c>
      <c r="K260">
        <f>VLOOKUP(Regular_Season_Table[[#This Row],[Visitor]],Table_0__2[[#All],[Team]:[HDCF%]],36,FALSE)</f>
        <v>47.31</v>
      </c>
      <c r="L260">
        <f>VLOOKUP(Regular_Season_Table[[#This Row],[Home]],'Special Teams'!$A$1:$B$33,2,FALSE)</f>
        <v>23.53</v>
      </c>
      <c r="M260">
        <f>VLOOKUP(Regular_Season_Table[[#This Row],[Visitor]],'Special Teams'!$A$1:$B$33,2,FALSE)</f>
        <v>23.42</v>
      </c>
    </row>
    <row r="261" spans="1:13" x14ac:dyDescent="0.3">
      <c r="A261" s="9">
        <v>44882</v>
      </c>
      <c r="B261" s="7" t="s">
        <v>4</v>
      </c>
      <c r="C261" s="7">
        <v>1</v>
      </c>
      <c r="D261" s="7" t="s">
        <v>14</v>
      </c>
      <c r="E261" s="7">
        <v>4</v>
      </c>
      <c r="F261" s="7"/>
      <c r="G261" s="6">
        <f t="shared" si="4"/>
        <v>3</v>
      </c>
      <c r="H261">
        <f>VLOOKUP(Regular_Season_Table[[#This Row],[Home]],Table_0__2[[#All],[Team]:[xGF%]],10,)</f>
        <v>51.19</v>
      </c>
      <c r="I261">
        <f>VLOOKUP(Regular_Season_Table[[#This Row],[Visitor]],Table_0__2[[Team]:[CF%]],10,FALSE)</f>
        <v>47.4</v>
      </c>
      <c r="J261">
        <f>VLOOKUP(Regular_Season_Table[[#This Row],[Home]],Table_0__2[[#All],[Team]:[HDCF%]],36,FALSE)</f>
        <v>54.03</v>
      </c>
      <c r="K261">
        <f>VLOOKUP(Regular_Season_Table[[#This Row],[Visitor]],Table_0__2[[#All],[Team]:[HDCF%]],36,FALSE)</f>
        <v>47.69</v>
      </c>
      <c r="L261">
        <f>VLOOKUP(Regular_Season_Table[[#This Row],[Home]],'Special Teams'!$A$1:$B$33,2,FALSE)</f>
        <v>22.22</v>
      </c>
      <c r="M261">
        <f>VLOOKUP(Regular_Season_Table[[#This Row],[Visitor]],'Special Teams'!$A$1:$B$33,2,FALSE)</f>
        <v>15.56</v>
      </c>
    </row>
    <row r="262" spans="1:13" x14ac:dyDescent="0.3">
      <c r="A262" s="8">
        <v>44882</v>
      </c>
      <c r="B262" s="6" t="s">
        <v>11</v>
      </c>
      <c r="C262" s="6">
        <v>3</v>
      </c>
      <c r="D262" s="6" t="s">
        <v>18</v>
      </c>
      <c r="E262" s="6">
        <v>2</v>
      </c>
      <c r="F262" s="6" t="s">
        <v>36</v>
      </c>
      <c r="G262" s="6">
        <f t="shared" si="4"/>
        <v>-1</v>
      </c>
      <c r="H262">
        <f>VLOOKUP(Regular_Season_Table[[#This Row],[Home]],Table_0__2[[#All],[Team]:[xGF%]],10,)</f>
        <v>60.38</v>
      </c>
      <c r="I262">
        <f>VLOOKUP(Regular_Season_Table[[#This Row],[Visitor]],Table_0__2[[Team]:[CF%]],10,FALSE)</f>
        <v>52.19</v>
      </c>
      <c r="J262">
        <f>VLOOKUP(Regular_Season_Table[[#This Row],[Home]],Table_0__2[[#All],[Team]:[HDCF%]],36,FALSE)</f>
        <v>59.07</v>
      </c>
      <c r="K262">
        <f>VLOOKUP(Regular_Season_Table[[#This Row],[Visitor]],Table_0__2[[#All],[Team]:[HDCF%]],36,FALSE)</f>
        <v>49.77</v>
      </c>
      <c r="L262">
        <f>VLOOKUP(Regular_Season_Table[[#This Row],[Home]],'Special Teams'!$A$1:$B$33,2,FALSE)</f>
        <v>19.760000000000002</v>
      </c>
      <c r="M262">
        <f>VLOOKUP(Regular_Season_Table[[#This Row],[Visitor]],'Special Teams'!$A$1:$B$33,2,FALSE)</f>
        <v>24.52</v>
      </c>
    </row>
    <row r="263" spans="1:13" x14ac:dyDescent="0.3">
      <c r="A263" s="9">
        <v>44882</v>
      </c>
      <c r="B263" s="7" t="s">
        <v>33</v>
      </c>
      <c r="C263" s="7">
        <v>4</v>
      </c>
      <c r="D263" s="7" t="s">
        <v>20</v>
      </c>
      <c r="E263" s="7">
        <v>6</v>
      </c>
      <c r="F263" s="7"/>
      <c r="G263" s="6">
        <f t="shared" si="4"/>
        <v>2</v>
      </c>
      <c r="H263">
        <f>VLOOKUP(Regular_Season_Table[[#This Row],[Home]],Table_0__2[[#All],[Team]:[xGF%]],10,)</f>
        <v>44.92</v>
      </c>
      <c r="I263">
        <f>VLOOKUP(Regular_Season_Table[[#This Row],[Visitor]],Table_0__2[[Team]:[CF%]],10,FALSE)</f>
        <v>45.51</v>
      </c>
      <c r="J263">
        <f>VLOOKUP(Regular_Season_Table[[#This Row],[Home]],Table_0__2[[#All],[Team]:[HDCF%]],36,FALSE)</f>
        <v>43.43</v>
      </c>
      <c r="K263">
        <f>VLOOKUP(Regular_Season_Table[[#This Row],[Visitor]],Table_0__2[[#All],[Team]:[HDCF%]],36,FALSE)</f>
        <v>42.22</v>
      </c>
      <c r="L263">
        <f>VLOOKUP(Regular_Season_Table[[#This Row],[Home]],'Special Teams'!$A$1:$B$33,2,FALSE)</f>
        <v>18.3</v>
      </c>
      <c r="M263">
        <f>VLOOKUP(Regular_Season_Table[[#This Row],[Visitor]],'Special Teams'!$A$1:$B$33,2,FALSE)</f>
        <v>16.03</v>
      </c>
    </row>
    <row r="264" spans="1:13" x14ac:dyDescent="0.3">
      <c r="A264" s="8">
        <v>44882</v>
      </c>
      <c r="B264" s="6" t="s">
        <v>30</v>
      </c>
      <c r="C264" s="6">
        <v>6</v>
      </c>
      <c r="D264" s="6" t="s">
        <v>31</v>
      </c>
      <c r="E264" s="6">
        <v>4</v>
      </c>
      <c r="F264" s="6"/>
      <c r="G264" s="6">
        <f t="shared" si="4"/>
        <v>-2</v>
      </c>
      <c r="H264">
        <f>VLOOKUP(Regular_Season_Table[[#This Row],[Home]],Table_0__2[[#All],[Team]:[xGF%]],10,)</f>
        <v>54.33</v>
      </c>
      <c r="I264">
        <f>VLOOKUP(Regular_Season_Table[[#This Row],[Visitor]],Table_0__2[[Team]:[CF%]],10,FALSE)</f>
        <v>51.67</v>
      </c>
      <c r="J264">
        <f>VLOOKUP(Regular_Season_Table[[#This Row],[Home]],Table_0__2[[#All],[Team]:[HDCF%]],36,FALSE)</f>
        <v>53.72</v>
      </c>
      <c r="K264">
        <f>VLOOKUP(Regular_Season_Table[[#This Row],[Visitor]],Table_0__2[[#All],[Team]:[HDCF%]],36,FALSE)</f>
        <v>53.75</v>
      </c>
      <c r="L264">
        <f>VLOOKUP(Regular_Season_Table[[#This Row],[Home]],'Special Teams'!$A$1:$B$33,2,FALSE)</f>
        <v>22.83</v>
      </c>
      <c r="M264">
        <f>VLOOKUP(Regular_Season_Table[[#This Row],[Visitor]],'Special Teams'!$A$1:$B$33,2,FALSE)</f>
        <v>25</v>
      </c>
    </row>
    <row r="265" spans="1:13" x14ac:dyDescent="0.3">
      <c r="A265" s="9">
        <v>44882</v>
      </c>
      <c r="B265" s="7" t="s">
        <v>3</v>
      </c>
      <c r="C265" s="7">
        <v>6</v>
      </c>
      <c r="D265" s="7" t="s">
        <v>28</v>
      </c>
      <c r="E265" s="7">
        <v>4</v>
      </c>
      <c r="F265" s="7"/>
      <c r="G265" s="6">
        <f t="shared" si="4"/>
        <v>-2</v>
      </c>
      <c r="H265">
        <f>VLOOKUP(Regular_Season_Table[[#This Row],[Home]],Table_0__2[[#All],[Team]:[xGF%]],10,)</f>
        <v>49.47</v>
      </c>
      <c r="I265">
        <f>VLOOKUP(Regular_Season_Table[[#This Row],[Visitor]],Table_0__2[[Team]:[CF%]],10,FALSE)</f>
        <v>52.14</v>
      </c>
      <c r="J265">
        <f>VLOOKUP(Regular_Season_Table[[#This Row],[Home]],Table_0__2[[#All],[Team]:[HDCF%]],36,FALSE)</f>
        <v>51.15</v>
      </c>
      <c r="K265">
        <f>VLOOKUP(Regular_Season_Table[[#This Row],[Visitor]],Table_0__2[[#All],[Team]:[HDCF%]],36,FALSE)</f>
        <v>53.78</v>
      </c>
      <c r="L265">
        <f>VLOOKUP(Regular_Season_Table[[#This Row],[Home]],'Special Teams'!$A$1:$B$33,2,FALSE)</f>
        <v>21.43</v>
      </c>
      <c r="M265">
        <f>VLOOKUP(Regular_Season_Table[[#This Row],[Visitor]],'Special Teams'!$A$1:$B$33,2,FALSE)</f>
        <v>21.72</v>
      </c>
    </row>
    <row r="266" spans="1:13" x14ac:dyDescent="0.3">
      <c r="A266" s="8">
        <v>44882</v>
      </c>
      <c r="B266" s="6" t="s">
        <v>16</v>
      </c>
      <c r="C266" s="6">
        <v>4</v>
      </c>
      <c r="D266" s="6" t="s">
        <v>21</v>
      </c>
      <c r="E266" s="6">
        <v>5</v>
      </c>
      <c r="F266" s="6"/>
      <c r="G266" s="6">
        <f t="shared" si="4"/>
        <v>1</v>
      </c>
      <c r="H266">
        <f>VLOOKUP(Regular_Season_Table[[#This Row],[Home]],Table_0__2[[#All],[Team]:[xGF%]],10,)</f>
        <v>47.41</v>
      </c>
      <c r="I266">
        <f>VLOOKUP(Regular_Season_Table[[#This Row],[Visitor]],Table_0__2[[Team]:[CF%]],10,FALSE)</f>
        <v>49.75</v>
      </c>
      <c r="J266">
        <f>VLOOKUP(Regular_Season_Table[[#This Row],[Home]],Table_0__2[[#All],[Team]:[HDCF%]],36,FALSE)</f>
        <v>48</v>
      </c>
      <c r="K266">
        <f>VLOOKUP(Regular_Season_Table[[#This Row],[Visitor]],Table_0__2[[#All],[Team]:[HDCF%]],36,FALSE)</f>
        <v>50.12</v>
      </c>
      <c r="L266">
        <f>VLOOKUP(Regular_Season_Table[[#This Row],[Home]],'Special Teams'!$A$1:$B$33,2,FALSE)</f>
        <v>17.600000000000001</v>
      </c>
      <c r="M266">
        <f>VLOOKUP(Regular_Season_Table[[#This Row],[Visitor]],'Special Teams'!$A$1:$B$33,2,FALSE)</f>
        <v>15.77</v>
      </c>
    </row>
    <row r="267" spans="1:13" x14ac:dyDescent="0.3">
      <c r="A267" s="9">
        <v>44882</v>
      </c>
      <c r="B267" s="7" t="s">
        <v>17</v>
      </c>
      <c r="C267" s="7">
        <v>2</v>
      </c>
      <c r="D267" s="7" t="s">
        <v>34</v>
      </c>
      <c r="E267" s="7">
        <v>3</v>
      </c>
      <c r="F267" s="7" t="s">
        <v>36</v>
      </c>
      <c r="G267" s="6">
        <f t="shared" si="4"/>
        <v>1</v>
      </c>
      <c r="H267">
        <f>VLOOKUP(Regular_Season_Table[[#This Row],[Home]],Table_0__2[[#All],[Team]:[xGF%]],10,)</f>
        <v>52.75</v>
      </c>
      <c r="I267">
        <f>VLOOKUP(Regular_Season_Table[[#This Row],[Visitor]],Table_0__2[[Team]:[CF%]],10,FALSE)</f>
        <v>49.8</v>
      </c>
      <c r="J267">
        <f>VLOOKUP(Regular_Season_Table[[#This Row],[Home]],Table_0__2[[#All],[Team]:[HDCF%]],36,FALSE)</f>
        <v>49.47</v>
      </c>
      <c r="K267">
        <f>VLOOKUP(Regular_Season_Table[[#This Row],[Visitor]],Table_0__2[[#All],[Team]:[HDCF%]],36,FALSE)</f>
        <v>48.95</v>
      </c>
      <c r="L267">
        <f>VLOOKUP(Regular_Season_Table[[#This Row],[Home]],'Special Teams'!$A$1:$B$33,2,FALSE)</f>
        <v>19.75</v>
      </c>
      <c r="M267">
        <f>VLOOKUP(Regular_Season_Table[[#This Row],[Visitor]],'Special Teams'!$A$1:$B$33,2,FALSE)</f>
        <v>24.08</v>
      </c>
    </row>
    <row r="268" spans="1:13" x14ac:dyDescent="0.3">
      <c r="A268" s="8">
        <v>44882</v>
      </c>
      <c r="B268" s="6" t="s">
        <v>19</v>
      </c>
      <c r="C268" s="6">
        <v>7</v>
      </c>
      <c r="D268" s="6" t="s">
        <v>24</v>
      </c>
      <c r="E268" s="6">
        <v>4</v>
      </c>
      <c r="F268" s="6"/>
      <c r="G268" s="6">
        <f t="shared" si="4"/>
        <v>-3</v>
      </c>
      <c r="H268">
        <f>VLOOKUP(Regular_Season_Table[[#This Row],[Home]],Table_0__2[[#All],[Team]:[xGF%]],10,)</f>
        <v>48.6</v>
      </c>
      <c r="I268">
        <f>VLOOKUP(Regular_Season_Table[[#This Row],[Visitor]],Table_0__2[[Team]:[CF%]],10,FALSE)</f>
        <v>46.03</v>
      </c>
      <c r="J268">
        <f>VLOOKUP(Regular_Season_Table[[#This Row],[Home]],Table_0__2[[#All],[Team]:[HDCF%]],36,FALSE)</f>
        <v>51.47</v>
      </c>
      <c r="K268">
        <f>VLOOKUP(Regular_Season_Table[[#This Row],[Visitor]],Table_0__2[[#All],[Team]:[HDCF%]],36,FALSE)</f>
        <v>44.13</v>
      </c>
      <c r="L268">
        <f>VLOOKUP(Regular_Season_Table[[#This Row],[Home]],'Special Teams'!$A$1:$B$33,2,FALSE)</f>
        <v>18.39</v>
      </c>
      <c r="M268">
        <f>VLOOKUP(Regular_Season_Table[[#This Row],[Visitor]],'Special Teams'!$A$1:$B$33,2,FALSE)</f>
        <v>21.11</v>
      </c>
    </row>
    <row r="269" spans="1:13" x14ac:dyDescent="0.3">
      <c r="A269" s="9">
        <v>44882</v>
      </c>
      <c r="B269" s="7" t="s">
        <v>12</v>
      </c>
      <c r="C269" s="7">
        <v>4</v>
      </c>
      <c r="D269" s="7" t="s">
        <v>10</v>
      </c>
      <c r="E269" s="7">
        <v>5</v>
      </c>
      <c r="F269" s="7" t="s">
        <v>35</v>
      </c>
      <c r="G269" s="6">
        <f t="shared" si="4"/>
        <v>1</v>
      </c>
      <c r="H269">
        <f>VLOOKUP(Regular_Season_Table[[#This Row],[Home]],Table_0__2[[#All],[Team]:[xGF%]],10,)</f>
        <v>45.87</v>
      </c>
      <c r="I269">
        <f>VLOOKUP(Regular_Season_Table[[#This Row],[Visitor]],Table_0__2[[Team]:[CF%]],10,FALSE)</f>
        <v>49.78</v>
      </c>
      <c r="J269">
        <f>VLOOKUP(Regular_Season_Table[[#This Row],[Home]],Table_0__2[[#All],[Team]:[HDCF%]],36,FALSE)</f>
        <v>44.51</v>
      </c>
      <c r="K269">
        <f>VLOOKUP(Regular_Season_Table[[#This Row],[Visitor]],Table_0__2[[#All],[Team]:[HDCF%]],36,FALSE)</f>
        <v>49.68</v>
      </c>
      <c r="L269">
        <f>VLOOKUP(Regular_Season_Table[[#This Row],[Home]],'Special Teams'!$A$1:$B$33,2,FALSE)</f>
        <v>19.329999999999998</v>
      </c>
      <c r="M269">
        <f>VLOOKUP(Regular_Season_Table[[#This Row],[Visitor]],'Special Teams'!$A$1:$B$33,2,FALSE)</f>
        <v>21.22</v>
      </c>
    </row>
    <row r="270" spans="1:13" x14ac:dyDescent="0.3">
      <c r="A270" s="8">
        <v>44882</v>
      </c>
      <c r="B270" s="6" t="s">
        <v>22</v>
      </c>
      <c r="C270" s="6">
        <v>1</v>
      </c>
      <c r="D270" s="6" t="s">
        <v>7</v>
      </c>
      <c r="E270" s="6">
        <v>4</v>
      </c>
      <c r="F270" s="6"/>
      <c r="G270" s="6">
        <f t="shared" si="4"/>
        <v>3</v>
      </c>
      <c r="H270">
        <f>VLOOKUP(Regular_Season_Table[[#This Row],[Home]],Table_0__2[[#All],[Team]:[xGF%]],10,)</f>
        <v>51.45</v>
      </c>
      <c r="I270">
        <f>VLOOKUP(Regular_Season_Table[[#This Row],[Visitor]],Table_0__2[[Team]:[CF%]],10,FALSE)</f>
        <v>57.39</v>
      </c>
      <c r="J270">
        <f>VLOOKUP(Regular_Season_Table[[#This Row],[Home]],Table_0__2[[#All],[Team]:[HDCF%]],36,FALSE)</f>
        <v>53.01</v>
      </c>
      <c r="K270">
        <f>VLOOKUP(Regular_Season_Table[[#This Row],[Visitor]],Table_0__2[[#All],[Team]:[HDCF%]],36,FALSE)</f>
        <v>53.64</v>
      </c>
      <c r="L270">
        <f>VLOOKUP(Regular_Season_Table[[#This Row],[Home]],'Special Teams'!$A$1:$B$33,2,FALSE)</f>
        <v>25.36</v>
      </c>
      <c r="M270">
        <f>VLOOKUP(Regular_Season_Table[[#This Row],[Visitor]],'Special Teams'!$A$1:$B$33,2,FALSE)</f>
        <v>19.84</v>
      </c>
    </row>
    <row r="271" spans="1:13" x14ac:dyDescent="0.3">
      <c r="A271" s="9">
        <v>44882</v>
      </c>
      <c r="B271" s="7" t="s">
        <v>15</v>
      </c>
      <c r="C271" s="7">
        <v>3</v>
      </c>
      <c r="D271" s="7" t="s">
        <v>5</v>
      </c>
      <c r="E271" s="7">
        <v>2</v>
      </c>
      <c r="F271" s="7" t="s">
        <v>36</v>
      </c>
      <c r="G271" s="6">
        <f t="shared" si="4"/>
        <v>-1</v>
      </c>
      <c r="H271">
        <f>VLOOKUP(Regular_Season_Table[[#This Row],[Home]],Table_0__2[[#All],[Team]:[xGF%]],10,)</f>
        <v>51.07</v>
      </c>
      <c r="I271">
        <f>VLOOKUP(Regular_Season_Table[[#This Row],[Visitor]],Table_0__2[[Team]:[CF%]],10,FALSE)</f>
        <v>54.12</v>
      </c>
      <c r="J271">
        <f>VLOOKUP(Regular_Season_Table[[#This Row],[Home]],Table_0__2[[#All],[Team]:[HDCF%]],36,FALSE)</f>
        <v>54.37</v>
      </c>
      <c r="K271">
        <f>VLOOKUP(Regular_Season_Table[[#This Row],[Visitor]],Table_0__2[[#All],[Team]:[HDCF%]],36,FALSE)</f>
        <v>56.84</v>
      </c>
      <c r="L271">
        <f>VLOOKUP(Regular_Season_Table[[#This Row],[Home]],'Special Teams'!$A$1:$B$33,2,FALSE)</f>
        <v>26.02</v>
      </c>
      <c r="M271">
        <f>VLOOKUP(Regular_Season_Table[[#This Row],[Visitor]],'Special Teams'!$A$1:$B$33,2,FALSE)</f>
        <v>21.88</v>
      </c>
    </row>
    <row r="272" spans="1:13" x14ac:dyDescent="0.3">
      <c r="A272" s="8">
        <v>44882</v>
      </c>
      <c r="B272" s="6" t="s">
        <v>25</v>
      </c>
      <c r="C272" s="6">
        <v>1</v>
      </c>
      <c r="D272" s="6" t="s">
        <v>27</v>
      </c>
      <c r="E272" s="6">
        <v>4</v>
      </c>
      <c r="F272" s="6"/>
      <c r="G272" s="6">
        <f t="shared" si="4"/>
        <v>3</v>
      </c>
      <c r="H272">
        <f>VLOOKUP(Regular_Season_Table[[#This Row],[Home]],Table_0__2[[#All],[Team]:[xGF%]],10,)</f>
        <v>48.15</v>
      </c>
      <c r="I272">
        <f>VLOOKUP(Regular_Season_Table[[#This Row],[Visitor]],Table_0__2[[Team]:[CF%]],10,FALSE)</f>
        <v>45.13</v>
      </c>
      <c r="J272">
        <f>VLOOKUP(Regular_Season_Table[[#This Row],[Home]],Table_0__2[[#All],[Team]:[HDCF%]],36,FALSE)</f>
        <v>53.11</v>
      </c>
      <c r="K272">
        <f>VLOOKUP(Regular_Season_Table[[#This Row],[Visitor]],Table_0__2[[#All],[Team]:[HDCF%]],36,FALSE)</f>
        <v>43.9</v>
      </c>
      <c r="L272">
        <f>VLOOKUP(Regular_Season_Table[[#This Row],[Home]],'Special Teams'!$A$1:$B$33,2,FALSE)</f>
        <v>20.29</v>
      </c>
      <c r="M272">
        <f>VLOOKUP(Regular_Season_Table[[#This Row],[Visitor]],'Special Teams'!$A$1:$B$33,2,FALSE)</f>
        <v>18.91</v>
      </c>
    </row>
    <row r="273" spans="1:13" x14ac:dyDescent="0.3">
      <c r="A273" s="9">
        <v>44882</v>
      </c>
      <c r="B273" s="7" t="s">
        <v>26</v>
      </c>
      <c r="C273" s="7">
        <v>2</v>
      </c>
      <c r="D273" s="7" t="s">
        <v>23</v>
      </c>
      <c r="E273" s="7">
        <v>3</v>
      </c>
      <c r="F273" s="7"/>
      <c r="G273" s="6">
        <f t="shared" si="4"/>
        <v>1</v>
      </c>
      <c r="H273">
        <f>VLOOKUP(Regular_Season_Table[[#This Row],[Home]],Table_0__2[[#All],[Team]:[xGF%]],10,)</f>
        <v>51.57</v>
      </c>
      <c r="I273">
        <f>VLOOKUP(Regular_Season_Table[[#This Row],[Visitor]],Table_0__2[[Team]:[CF%]],10,FALSE)</f>
        <v>42.67</v>
      </c>
      <c r="J273">
        <f>VLOOKUP(Regular_Season_Table[[#This Row],[Home]],Table_0__2[[#All],[Team]:[HDCF%]],36,FALSE)</f>
        <v>52.55</v>
      </c>
      <c r="K273">
        <f>VLOOKUP(Regular_Season_Table[[#This Row],[Visitor]],Table_0__2[[#All],[Team]:[HDCF%]],36,FALSE)</f>
        <v>38.950000000000003</v>
      </c>
      <c r="L273">
        <f>VLOOKUP(Regular_Season_Table[[#This Row],[Home]],'Special Teams'!$A$1:$B$33,2,FALSE)</f>
        <v>19.260000000000002</v>
      </c>
      <c r="M273">
        <f>VLOOKUP(Regular_Season_Table[[#This Row],[Visitor]],'Special Teams'!$A$1:$B$33,2,FALSE)</f>
        <v>15.72</v>
      </c>
    </row>
    <row r="274" spans="1:13" x14ac:dyDescent="0.3">
      <c r="A274" s="8">
        <v>44883</v>
      </c>
      <c r="B274" s="6" t="s">
        <v>29</v>
      </c>
      <c r="C274" s="6">
        <v>1</v>
      </c>
      <c r="D274" s="6" t="s">
        <v>8</v>
      </c>
      <c r="E274" s="6">
        <v>4</v>
      </c>
      <c r="F274" s="6"/>
      <c r="G274" s="6">
        <f t="shared" si="4"/>
        <v>3</v>
      </c>
      <c r="H274">
        <f>VLOOKUP(Regular_Season_Table[[#This Row],[Home]],Table_0__2[[#All],[Team]:[xGF%]],10,)</f>
        <v>47.62</v>
      </c>
      <c r="I274">
        <f>VLOOKUP(Regular_Season_Table[[#This Row],[Visitor]],Table_0__2[[Team]:[CF%]],10,FALSE)</f>
        <v>52.33</v>
      </c>
      <c r="J274">
        <f>VLOOKUP(Regular_Season_Table[[#This Row],[Home]],Table_0__2[[#All],[Team]:[HDCF%]],36,FALSE)</f>
        <v>47.61</v>
      </c>
      <c r="K274">
        <f>VLOOKUP(Regular_Season_Table[[#This Row],[Visitor]],Table_0__2[[#All],[Team]:[HDCF%]],36,FALSE)</f>
        <v>52.36</v>
      </c>
      <c r="L274">
        <f>VLOOKUP(Regular_Season_Table[[#This Row],[Home]],'Special Teams'!$A$1:$B$33,2,FALSE)</f>
        <v>22.71</v>
      </c>
      <c r="M274">
        <f>VLOOKUP(Regular_Season_Table[[#This Row],[Visitor]],'Special Teams'!$A$1:$B$33,2,FALSE)</f>
        <v>25.28</v>
      </c>
    </row>
    <row r="275" spans="1:13" x14ac:dyDescent="0.3">
      <c r="A275" s="9">
        <v>44884</v>
      </c>
      <c r="B275" s="7" t="s">
        <v>6</v>
      </c>
      <c r="C275" s="7">
        <v>1</v>
      </c>
      <c r="D275" s="7" t="s">
        <v>14</v>
      </c>
      <c r="E275" s="7">
        <v>6</v>
      </c>
      <c r="F275" s="7"/>
      <c r="G275" s="6">
        <f t="shared" si="4"/>
        <v>5</v>
      </c>
      <c r="H275">
        <f>VLOOKUP(Regular_Season_Table[[#This Row],[Home]],Table_0__2[[#All],[Team]:[xGF%]],10,)</f>
        <v>51.19</v>
      </c>
      <c r="I275">
        <f>VLOOKUP(Regular_Season_Table[[#This Row],[Visitor]],Table_0__2[[Team]:[CF%]],10,FALSE)</f>
        <v>43.9</v>
      </c>
      <c r="J275">
        <f>VLOOKUP(Regular_Season_Table[[#This Row],[Home]],Table_0__2[[#All],[Team]:[HDCF%]],36,FALSE)</f>
        <v>54.03</v>
      </c>
      <c r="K275">
        <f>VLOOKUP(Regular_Season_Table[[#This Row],[Visitor]],Table_0__2[[#All],[Team]:[HDCF%]],36,FALSE)</f>
        <v>41.35</v>
      </c>
      <c r="L275">
        <f>VLOOKUP(Regular_Season_Table[[#This Row],[Home]],'Special Teams'!$A$1:$B$33,2,FALSE)</f>
        <v>22.22</v>
      </c>
      <c r="M275">
        <f>VLOOKUP(Regular_Season_Table[[#This Row],[Visitor]],'Special Teams'!$A$1:$B$33,2,FALSE)</f>
        <v>16.38</v>
      </c>
    </row>
    <row r="276" spans="1:13" x14ac:dyDescent="0.3">
      <c r="A276" s="8">
        <v>44884</v>
      </c>
      <c r="B276" s="6" t="s">
        <v>19</v>
      </c>
      <c r="C276" s="6">
        <v>6</v>
      </c>
      <c r="D276" s="6" t="s">
        <v>20</v>
      </c>
      <c r="E276" s="6">
        <v>1</v>
      </c>
      <c r="F276" s="6"/>
      <c r="G276" s="6">
        <f t="shared" si="4"/>
        <v>-5</v>
      </c>
      <c r="H276">
        <f>VLOOKUP(Regular_Season_Table[[#This Row],[Home]],Table_0__2[[#All],[Team]:[xGF%]],10,)</f>
        <v>44.92</v>
      </c>
      <c r="I276">
        <f>VLOOKUP(Regular_Season_Table[[#This Row],[Visitor]],Table_0__2[[Team]:[CF%]],10,FALSE)</f>
        <v>46.03</v>
      </c>
      <c r="J276">
        <f>VLOOKUP(Regular_Season_Table[[#This Row],[Home]],Table_0__2[[#All],[Team]:[HDCF%]],36,FALSE)</f>
        <v>43.43</v>
      </c>
      <c r="K276">
        <f>VLOOKUP(Regular_Season_Table[[#This Row],[Visitor]],Table_0__2[[#All],[Team]:[HDCF%]],36,FALSE)</f>
        <v>44.13</v>
      </c>
      <c r="L276">
        <f>VLOOKUP(Regular_Season_Table[[#This Row],[Home]],'Special Teams'!$A$1:$B$33,2,FALSE)</f>
        <v>18.3</v>
      </c>
      <c r="M276">
        <f>VLOOKUP(Regular_Season_Table[[#This Row],[Visitor]],'Special Teams'!$A$1:$B$33,2,FALSE)</f>
        <v>21.11</v>
      </c>
    </row>
    <row r="277" spans="1:13" x14ac:dyDescent="0.3">
      <c r="A277" s="9">
        <v>44884</v>
      </c>
      <c r="B277" s="7" t="s">
        <v>16</v>
      </c>
      <c r="C277" s="7">
        <v>2</v>
      </c>
      <c r="D277" s="7" t="s">
        <v>30</v>
      </c>
      <c r="E277" s="7">
        <v>5</v>
      </c>
      <c r="F277" s="7"/>
      <c r="G277" s="6">
        <f t="shared" si="4"/>
        <v>3</v>
      </c>
      <c r="H277">
        <f>VLOOKUP(Regular_Season_Table[[#This Row],[Home]],Table_0__2[[#All],[Team]:[xGF%]],10,)</f>
        <v>51.67</v>
      </c>
      <c r="I277">
        <f>VLOOKUP(Regular_Season_Table[[#This Row],[Visitor]],Table_0__2[[Team]:[CF%]],10,FALSE)</f>
        <v>49.75</v>
      </c>
      <c r="J277">
        <f>VLOOKUP(Regular_Season_Table[[#This Row],[Home]],Table_0__2[[#All],[Team]:[HDCF%]],36,FALSE)</f>
        <v>53.75</v>
      </c>
      <c r="K277">
        <f>VLOOKUP(Regular_Season_Table[[#This Row],[Visitor]],Table_0__2[[#All],[Team]:[HDCF%]],36,FALSE)</f>
        <v>50.12</v>
      </c>
      <c r="L277">
        <f>VLOOKUP(Regular_Season_Table[[#This Row],[Home]],'Special Teams'!$A$1:$B$33,2,FALSE)</f>
        <v>25</v>
      </c>
      <c r="M277">
        <f>VLOOKUP(Regular_Season_Table[[#This Row],[Visitor]],'Special Teams'!$A$1:$B$33,2,FALSE)</f>
        <v>15.77</v>
      </c>
    </row>
    <row r="278" spans="1:13" x14ac:dyDescent="0.3">
      <c r="A278" s="8">
        <v>44884</v>
      </c>
      <c r="B278" s="6" t="s">
        <v>27</v>
      </c>
      <c r="C278" s="6">
        <v>3</v>
      </c>
      <c r="D278" s="6" t="s">
        <v>9</v>
      </c>
      <c r="E278" s="6">
        <v>4</v>
      </c>
      <c r="F278" s="6" t="s">
        <v>36</v>
      </c>
      <c r="G278" s="6">
        <f t="shared" si="4"/>
        <v>1</v>
      </c>
      <c r="H278">
        <f>VLOOKUP(Regular_Season_Table[[#This Row],[Home]],Table_0__2[[#All],[Team]:[xGF%]],10,)</f>
        <v>52.27</v>
      </c>
      <c r="I278">
        <f>VLOOKUP(Regular_Season_Table[[#This Row],[Visitor]],Table_0__2[[Team]:[CF%]],10,FALSE)</f>
        <v>48.15</v>
      </c>
      <c r="J278">
        <f>VLOOKUP(Regular_Season_Table[[#This Row],[Home]],Table_0__2[[#All],[Team]:[HDCF%]],36,FALSE)</f>
        <v>56.4</v>
      </c>
      <c r="K278">
        <f>VLOOKUP(Regular_Season_Table[[#This Row],[Visitor]],Table_0__2[[#All],[Team]:[HDCF%]],36,FALSE)</f>
        <v>53.11</v>
      </c>
      <c r="L278">
        <f>VLOOKUP(Regular_Season_Table[[#This Row],[Home]],'Special Teams'!$A$1:$B$33,2,FALSE)</f>
        <v>32.36</v>
      </c>
      <c r="M278">
        <f>VLOOKUP(Regular_Season_Table[[#This Row],[Visitor]],'Special Teams'!$A$1:$B$33,2,FALSE)</f>
        <v>20.29</v>
      </c>
    </row>
    <row r="279" spans="1:13" x14ac:dyDescent="0.3">
      <c r="A279" s="9">
        <v>44884</v>
      </c>
      <c r="B279" s="7" t="s">
        <v>22</v>
      </c>
      <c r="C279" s="7">
        <v>5</v>
      </c>
      <c r="D279" s="7" t="s">
        <v>31</v>
      </c>
      <c r="E279" s="7">
        <v>4</v>
      </c>
      <c r="F279" s="7" t="s">
        <v>35</v>
      </c>
      <c r="G279" s="6">
        <f t="shared" si="4"/>
        <v>-1</v>
      </c>
      <c r="H279">
        <f>VLOOKUP(Regular_Season_Table[[#This Row],[Home]],Table_0__2[[#All],[Team]:[xGF%]],10,)</f>
        <v>54.33</v>
      </c>
      <c r="I279">
        <f>VLOOKUP(Regular_Season_Table[[#This Row],[Visitor]],Table_0__2[[Team]:[CF%]],10,FALSE)</f>
        <v>57.39</v>
      </c>
      <c r="J279">
        <f>VLOOKUP(Regular_Season_Table[[#This Row],[Home]],Table_0__2[[#All],[Team]:[HDCF%]],36,FALSE)</f>
        <v>53.72</v>
      </c>
      <c r="K279">
        <f>VLOOKUP(Regular_Season_Table[[#This Row],[Visitor]],Table_0__2[[#All],[Team]:[HDCF%]],36,FALSE)</f>
        <v>53.64</v>
      </c>
      <c r="L279">
        <f>VLOOKUP(Regular_Season_Table[[#This Row],[Home]],'Special Teams'!$A$1:$B$33,2,FALSE)</f>
        <v>22.83</v>
      </c>
      <c r="M279">
        <f>VLOOKUP(Regular_Season_Table[[#This Row],[Visitor]],'Special Teams'!$A$1:$B$33,2,FALSE)</f>
        <v>19.84</v>
      </c>
    </row>
    <row r="280" spans="1:13" x14ac:dyDescent="0.3">
      <c r="A280" s="8">
        <v>44884</v>
      </c>
      <c r="B280" s="6" t="s">
        <v>18</v>
      </c>
      <c r="C280" s="6">
        <v>1</v>
      </c>
      <c r="D280" s="6" t="s">
        <v>28</v>
      </c>
      <c r="E280" s="6">
        <v>2</v>
      </c>
      <c r="F280" s="6" t="s">
        <v>36</v>
      </c>
      <c r="G280" s="6">
        <f t="shared" si="4"/>
        <v>1</v>
      </c>
      <c r="H280">
        <f>VLOOKUP(Regular_Season_Table[[#This Row],[Home]],Table_0__2[[#All],[Team]:[xGF%]],10,)</f>
        <v>49.47</v>
      </c>
      <c r="I280">
        <f>VLOOKUP(Regular_Season_Table[[#This Row],[Visitor]],Table_0__2[[Team]:[CF%]],10,FALSE)</f>
        <v>60.38</v>
      </c>
      <c r="J280">
        <f>VLOOKUP(Regular_Season_Table[[#This Row],[Home]],Table_0__2[[#All],[Team]:[HDCF%]],36,FALSE)</f>
        <v>51.15</v>
      </c>
      <c r="K280">
        <f>VLOOKUP(Regular_Season_Table[[#This Row],[Visitor]],Table_0__2[[#All],[Team]:[HDCF%]],36,FALSE)</f>
        <v>59.07</v>
      </c>
      <c r="L280">
        <f>VLOOKUP(Regular_Season_Table[[#This Row],[Home]],'Special Teams'!$A$1:$B$33,2,FALSE)</f>
        <v>21.43</v>
      </c>
      <c r="M280">
        <f>VLOOKUP(Regular_Season_Table[[#This Row],[Visitor]],'Special Teams'!$A$1:$B$33,2,FALSE)</f>
        <v>19.760000000000002</v>
      </c>
    </row>
    <row r="281" spans="1:13" x14ac:dyDescent="0.3">
      <c r="A281" s="9">
        <v>44884</v>
      </c>
      <c r="B281" s="7" t="s">
        <v>4</v>
      </c>
      <c r="C281" s="7">
        <v>4</v>
      </c>
      <c r="D281" s="7" t="s">
        <v>33</v>
      </c>
      <c r="E281" s="7">
        <v>5</v>
      </c>
      <c r="F281" s="7" t="s">
        <v>35</v>
      </c>
      <c r="G281" s="6">
        <f t="shared" si="4"/>
        <v>1</v>
      </c>
      <c r="H281">
        <f>VLOOKUP(Regular_Season_Table[[#This Row],[Home]],Table_0__2[[#All],[Team]:[xGF%]],10,)</f>
        <v>45.51</v>
      </c>
      <c r="I281">
        <f>VLOOKUP(Regular_Season_Table[[#This Row],[Visitor]],Table_0__2[[Team]:[CF%]],10,FALSE)</f>
        <v>47.4</v>
      </c>
      <c r="J281">
        <f>VLOOKUP(Regular_Season_Table[[#This Row],[Home]],Table_0__2[[#All],[Team]:[HDCF%]],36,FALSE)</f>
        <v>42.22</v>
      </c>
      <c r="K281">
        <f>VLOOKUP(Regular_Season_Table[[#This Row],[Visitor]],Table_0__2[[#All],[Team]:[HDCF%]],36,FALSE)</f>
        <v>47.69</v>
      </c>
      <c r="L281">
        <f>VLOOKUP(Regular_Season_Table[[#This Row],[Home]],'Special Teams'!$A$1:$B$33,2,FALSE)</f>
        <v>16.03</v>
      </c>
      <c r="M281">
        <f>VLOOKUP(Regular_Season_Table[[#This Row],[Visitor]],'Special Teams'!$A$1:$B$33,2,FALSE)</f>
        <v>15.56</v>
      </c>
    </row>
    <row r="282" spans="1:13" x14ac:dyDescent="0.3">
      <c r="A282" s="8">
        <v>44884</v>
      </c>
      <c r="B282" s="6" t="s">
        <v>7</v>
      </c>
      <c r="C282" s="6">
        <v>3</v>
      </c>
      <c r="D282" s="6" t="s">
        <v>21</v>
      </c>
      <c r="E282" s="6">
        <v>2</v>
      </c>
      <c r="F282" s="6" t="s">
        <v>36</v>
      </c>
      <c r="G282" s="6">
        <f t="shared" si="4"/>
        <v>-1</v>
      </c>
      <c r="H282">
        <f>VLOOKUP(Regular_Season_Table[[#This Row],[Home]],Table_0__2[[#All],[Team]:[xGF%]],10,)</f>
        <v>47.41</v>
      </c>
      <c r="I282">
        <f>VLOOKUP(Regular_Season_Table[[#This Row],[Visitor]],Table_0__2[[Team]:[CF%]],10,FALSE)</f>
        <v>51.45</v>
      </c>
      <c r="J282">
        <f>VLOOKUP(Regular_Season_Table[[#This Row],[Home]],Table_0__2[[#All],[Team]:[HDCF%]],36,FALSE)</f>
        <v>48</v>
      </c>
      <c r="K282">
        <f>VLOOKUP(Regular_Season_Table[[#This Row],[Visitor]],Table_0__2[[#All],[Team]:[HDCF%]],36,FALSE)</f>
        <v>53.01</v>
      </c>
      <c r="L282">
        <f>VLOOKUP(Regular_Season_Table[[#This Row],[Home]],'Special Teams'!$A$1:$B$33,2,FALSE)</f>
        <v>17.600000000000001</v>
      </c>
      <c r="M282">
        <f>VLOOKUP(Regular_Season_Table[[#This Row],[Visitor]],'Special Teams'!$A$1:$B$33,2,FALSE)</f>
        <v>25.36</v>
      </c>
    </row>
    <row r="283" spans="1:13" x14ac:dyDescent="0.3">
      <c r="A283" s="9">
        <v>44884</v>
      </c>
      <c r="B283" s="7" t="s">
        <v>15</v>
      </c>
      <c r="C283" s="7">
        <v>5</v>
      </c>
      <c r="D283" s="7" t="s">
        <v>32</v>
      </c>
      <c r="E283" s="7">
        <v>1</v>
      </c>
      <c r="F283" s="7"/>
      <c r="G283" s="6">
        <f t="shared" si="4"/>
        <v>-4</v>
      </c>
      <c r="H283">
        <f>VLOOKUP(Regular_Season_Table[[#This Row],[Home]],Table_0__2[[#All],[Team]:[xGF%]],10,)</f>
        <v>51.53</v>
      </c>
      <c r="I283">
        <f>VLOOKUP(Regular_Season_Table[[#This Row],[Visitor]],Table_0__2[[Team]:[CF%]],10,FALSE)</f>
        <v>54.12</v>
      </c>
      <c r="J283">
        <f>VLOOKUP(Regular_Season_Table[[#This Row],[Home]],Table_0__2[[#All],[Team]:[HDCF%]],36,FALSE)</f>
        <v>51.95</v>
      </c>
      <c r="K283">
        <f>VLOOKUP(Regular_Season_Table[[#This Row],[Visitor]],Table_0__2[[#All],[Team]:[HDCF%]],36,FALSE)</f>
        <v>56.84</v>
      </c>
      <c r="L283">
        <f>VLOOKUP(Regular_Season_Table[[#This Row],[Home]],'Special Teams'!$A$1:$B$33,2,FALSE)</f>
        <v>23.53</v>
      </c>
      <c r="M283">
        <f>VLOOKUP(Regular_Season_Table[[#This Row],[Visitor]],'Special Teams'!$A$1:$B$33,2,FALSE)</f>
        <v>21.88</v>
      </c>
    </row>
    <row r="284" spans="1:13" x14ac:dyDescent="0.3">
      <c r="A284" s="8">
        <v>44884</v>
      </c>
      <c r="B284" s="6" t="s">
        <v>29</v>
      </c>
      <c r="C284" s="6">
        <v>2</v>
      </c>
      <c r="D284" s="6" t="s">
        <v>34</v>
      </c>
      <c r="E284" s="6">
        <v>3</v>
      </c>
      <c r="F284" s="6" t="s">
        <v>36</v>
      </c>
      <c r="G284" s="6">
        <f t="shared" si="4"/>
        <v>1</v>
      </c>
      <c r="H284">
        <f>VLOOKUP(Regular_Season_Table[[#This Row],[Home]],Table_0__2[[#All],[Team]:[xGF%]],10,)</f>
        <v>52.75</v>
      </c>
      <c r="I284">
        <f>VLOOKUP(Regular_Season_Table[[#This Row],[Visitor]],Table_0__2[[Team]:[CF%]],10,FALSE)</f>
        <v>52.33</v>
      </c>
      <c r="J284">
        <f>VLOOKUP(Regular_Season_Table[[#This Row],[Home]],Table_0__2[[#All],[Team]:[HDCF%]],36,FALSE)</f>
        <v>49.47</v>
      </c>
      <c r="K284">
        <f>VLOOKUP(Regular_Season_Table[[#This Row],[Visitor]],Table_0__2[[#All],[Team]:[HDCF%]],36,FALSE)</f>
        <v>52.36</v>
      </c>
      <c r="L284">
        <f>VLOOKUP(Regular_Season_Table[[#This Row],[Home]],'Special Teams'!$A$1:$B$33,2,FALSE)</f>
        <v>19.75</v>
      </c>
      <c r="M284">
        <f>VLOOKUP(Regular_Season_Table[[#This Row],[Visitor]],'Special Teams'!$A$1:$B$33,2,FALSE)</f>
        <v>25.28</v>
      </c>
    </row>
    <row r="285" spans="1:13" x14ac:dyDescent="0.3">
      <c r="A285" s="9">
        <v>44884</v>
      </c>
      <c r="B285" s="7" t="s">
        <v>17</v>
      </c>
      <c r="C285" s="7">
        <v>2</v>
      </c>
      <c r="D285" s="7" t="s">
        <v>24</v>
      </c>
      <c r="E285" s="7">
        <v>1</v>
      </c>
      <c r="F285" s="7"/>
      <c r="G285" s="6">
        <f t="shared" si="4"/>
        <v>-1</v>
      </c>
      <c r="H285">
        <f>VLOOKUP(Regular_Season_Table[[#This Row],[Home]],Table_0__2[[#All],[Team]:[xGF%]],10,)</f>
        <v>48.6</v>
      </c>
      <c r="I285">
        <f>VLOOKUP(Regular_Season_Table[[#This Row],[Visitor]],Table_0__2[[Team]:[CF%]],10,FALSE)</f>
        <v>49.8</v>
      </c>
      <c r="J285">
        <f>VLOOKUP(Regular_Season_Table[[#This Row],[Home]],Table_0__2[[#All],[Team]:[HDCF%]],36,FALSE)</f>
        <v>51.47</v>
      </c>
      <c r="K285">
        <f>VLOOKUP(Regular_Season_Table[[#This Row],[Visitor]],Table_0__2[[#All],[Team]:[HDCF%]],36,FALSE)</f>
        <v>48.95</v>
      </c>
      <c r="L285">
        <f>VLOOKUP(Regular_Season_Table[[#This Row],[Home]],'Special Teams'!$A$1:$B$33,2,FALSE)</f>
        <v>18.39</v>
      </c>
      <c r="M285">
        <f>VLOOKUP(Regular_Season_Table[[#This Row],[Visitor]],'Special Teams'!$A$1:$B$33,2,FALSE)</f>
        <v>24.08</v>
      </c>
    </row>
    <row r="286" spans="1:13" x14ac:dyDescent="0.3">
      <c r="A286" s="8">
        <v>44884</v>
      </c>
      <c r="B286" s="6" t="s">
        <v>26</v>
      </c>
      <c r="C286" s="6">
        <v>2</v>
      </c>
      <c r="D286" s="6" t="s">
        <v>10</v>
      </c>
      <c r="E286" s="6">
        <v>6</v>
      </c>
      <c r="F286" s="6"/>
      <c r="G286" s="6">
        <f t="shared" si="4"/>
        <v>4</v>
      </c>
      <c r="H286">
        <f>VLOOKUP(Regular_Season_Table[[#This Row],[Home]],Table_0__2[[#All],[Team]:[xGF%]],10,)</f>
        <v>45.87</v>
      </c>
      <c r="I286">
        <f>VLOOKUP(Regular_Season_Table[[#This Row],[Visitor]],Table_0__2[[Team]:[CF%]],10,FALSE)</f>
        <v>42.67</v>
      </c>
      <c r="J286">
        <f>VLOOKUP(Regular_Season_Table[[#This Row],[Home]],Table_0__2[[#All],[Team]:[HDCF%]],36,FALSE)</f>
        <v>44.51</v>
      </c>
      <c r="K286">
        <f>VLOOKUP(Regular_Season_Table[[#This Row],[Visitor]],Table_0__2[[#All],[Team]:[HDCF%]],36,FALSE)</f>
        <v>38.950000000000003</v>
      </c>
      <c r="L286">
        <f>VLOOKUP(Regular_Season_Table[[#This Row],[Home]],'Special Teams'!$A$1:$B$33,2,FALSE)</f>
        <v>19.329999999999998</v>
      </c>
      <c r="M286">
        <f>VLOOKUP(Regular_Season_Table[[#This Row],[Visitor]],'Special Teams'!$A$1:$B$33,2,FALSE)</f>
        <v>15.72</v>
      </c>
    </row>
    <row r="287" spans="1:13" x14ac:dyDescent="0.3">
      <c r="A287" s="9">
        <v>44884</v>
      </c>
      <c r="B287" s="7" t="s">
        <v>13</v>
      </c>
      <c r="C287" s="7">
        <v>2</v>
      </c>
      <c r="D287" s="7" t="s">
        <v>5</v>
      </c>
      <c r="E287" s="7">
        <v>5</v>
      </c>
      <c r="F287" s="7"/>
      <c r="G287" s="6">
        <f t="shared" si="4"/>
        <v>3</v>
      </c>
      <c r="H287">
        <f>VLOOKUP(Regular_Season_Table[[#This Row],[Home]],Table_0__2[[#All],[Team]:[xGF%]],10,)</f>
        <v>51.07</v>
      </c>
      <c r="I287">
        <f>VLOOKUP(Regular_Season_Table[[#This Row],[Visitor]],Table_0__2[[Team]:[CF%]],10,FALSE)</f>
        <v>51.36</v>
      </c>
      <c r="J287">
        <f>VLOOKUP(Regular_Season_Table[[#This Row],[Home]],Table_0__2[[#All],[Team]:[HDCF%]],36,FALSE)</f>
        <v>54.37</v>
      </c>
      <c r="K287">
        <f>VLOOKUP(Regular_Season_Table[[#This Row],[Visitor]],Table_0__2[[#All],[Team]:[HDCF%]],36,FALSE)</f>
        <v>47.31</v>
      </c>
      <c r="L287">
        <f>VLOOKUP(Regular_Season_Table[[#This Row],[Home]],'Special Teams'!$A$1:$B$33,2,FALSE)</f>
        <v>26.02</v>
      </c>
      <c r="M287">
        <f>VLOOKUP(Regular_Season_Table[[#This Row],[Visitor]],'Special Teams'!$A$1:$B$33,2,FALSE)</f>
        <v>23.42</v>
      </c>
    </row>
    <row r="288" spans="1:13" x14ac:dyDescent="0.3">
      <c r="A288" s="8">
        <v>44884</v>
      </c>
      <c r="B288" s="6" t="s">
        <v>3</v>
      </c>
      <c r="C288" s="6">
        <v>3</v>
      </c>
      <c r="D288" s="6" t="s">
        <v>23</v>
      </c>
      <c r="E288" s="6">
        <v>0</v>
      </c>
      <c r="F288" s="6"/>
      <c r="G288" s="6">
        <f t="shared" si="4"/>
        <v>-3</v>
      </c>
      <c r="H288">
        <f>VLOOKUP(Regular_Season_Table[[#This Row],[Home]],Table_0__2[[#All],[Team]:[xGF%]],10,)</f>
        <v>51.57</v>
      </c>
      <c r="I288">
        <f>VLOOKUP(Regular_Season_Table[[#This Row],[Visitor]],Table_0__2[[Team]:[CF%]],10,FALSE)</f>
        <v>52.14</v>
      </c>
      <c r="J288">
        <f>VLOOKUP(Regular_Season_Table[[#This Row],[Home]],Table_0__2[[#All],[Team]:[HDCF%]],36,FALSE)</f>
        <v>52.55</v>
      </c>
      <c r="K288">
        <f>VLOOKUP(Regular_Season_Table[[#This Row],[Visitor]],Table_0__2[[#All],[Team]:[HDCF%]],36,FALSE)</f>
        <v>53.78</v>
      </c>
      <c r="L288">
        <f>VLOOKUP(Regular_Season_Table[[#This Row],[Home]],'Special Teams'!$A$1:$B$33,2,FALSE)</f>
        <v>19.260000000000002</v>
      </c>
      <c r="M288">
        <f>VLOOKUP(Regular_Season_Table[[#This Row],[Visitor]],'Special Teams'!$A$1:$B$33,2,FALSE)</f>
        <v>21.72</v>
      </c>
    </row>
    <row r="289" spans="1:13" x14ac:dyDescent="0.3">
      <c r="A289" s="9">
        <v>44884</v>
      </c>
      <c r="B289" s="7" t="s">
        <v>11</v>
      </c>
      <c r="C289" s="7">
        <v>4</v>
      </c>
      <c r="D289" s="7" t="s">
        <v>12</v>
      </c>
      <c r="E289" s="7">
        <v>0</v>
      </c>
      <c r="F289" s="7"/>
      <c r="G289" s="6">
        <f t="shared" si="4"/>
        <v>-4</v>
      </c>
      <c r="H289">
        <f>VLOOKUP(Regular_Season_Table[[#This Row],[Home]],Table_0__2[[#All],[Team]:[xGF%]],10,)</f>
        <v>49.78</v>
      </c>
      <c r="I289">
        <f>VLOOKUP(Regular_Season_Table[[#This Row],[Visitor]],Table_0__2[[Team]:[CF%]],10,FALSE)</f>
        <v>52.19</v>
      </c>
      <c r="J289">
        <f>VLOOKUP(Regular_Season_Table[[#This Row],[Home]],Table_0__2[[#All],[Team]:[HDCF%]],36,FALSE)</f>
        <v>49.68</v>
      </c>
      <c r="K289">
        <f>VLOOKUP(Regular_Season_Table[[#This Row],[Visitor]],Table_0__2[[#All],[Team]:[HDCF%]],36,FALSE)</f>
        <v>49.77</v>
      </c>
      <c r="L289">
        <f>VLOOKUP(Regular_Season_Table[[#This Row],[Home]],'Special Teams'!$A$1:$B$33,2,FALSE)</f>
        <v>21.22</v>
      </c>
      <c r="M289">
        <f>VLOOKUP(Regular_Season_Table[[#This Row],[Visitor]],'Special Teams'!$A$1:$B$33,2,FALSE)</f>
        <v>24.52</v>
      </c>
    </row>
    <row r="290" spans="1:13" x14ac:dyDescent="0.3">
      <c r="A290" s="8">
        <v>44885</v>
      </c>
      <c r="B290" s="6" t="s">
        <v>31</v>
      </c>
      <c r="C290" s="6">
        <v>3</v>
      </c>
      <c r="D290" s="6" t="s">
        <v>20</v>
      </c>
      <c r="E290" s="6">
        <v>5</v>
      </c>
      <c r="F290" s="6"/>
      <c r="G290" s="6">
        <f t="shared" si="4"/>
        <v>2</v>
      </c>
      <c r="H290">
        <f>VLOOKUP(Regular_Season_Table[[#This Row],[Home]],Table_0__2[[#All],[Team]:[xGF%]],10,)</f>
        <v>44.92</v>
      </c>
      <c r="I290">
        <f>VLOOKUP(Regular_Season_Table[[#This Row],[Visitor]],Table_0__2[[Team]:[CF%]],10,FALSE)</f>
        <v>54.33</v>
      </c>
      <c r="J290">
        <f>VLOOKUP(Regular_Season_Table[[#This Row],[Home]],Table_0__2[[#All],[Team]:[HDCF%]],36,FALSE)</f>
        <v>43.43</v>
      </c>
      <c r="K290">
        <f>VLOOKUP(Regular_Season_Table[[#This Row],[Visitor]],Table_0__2[[#All],[Team]:[HDCF%]],36,FALSE)</f>
        <v>53.72</v>
      </c>
      <c r="L290">
        <f>VLOOKUP(Regular_Season_Table[[#This Row],[Home]],'Special Teams'!$A$1:$B$33,2,FALSE)</f>
        <v>18.3</v>
      </c>
      <c r="M290">
        <f>VLOOKUP(Regular_Season_Table[[#This Row],[Visitor]],'Special Teams'!$A$1:$B$33,2,FALSE)</f>
        <v>22.83</v>
      </c>
    </row>
    <row r="291" spans="1:13" x14ac:dyDescent="0.3">
      <c r="A291" s="9">
        <v>44885</v>
      </c>
      <c r="B291" s="7" t="s">
        <v>3</v>
      </c>
      <c r="C291" s="7">
        <v>5</v>
      </c>
      <c r="D291" s="7" t="s">
        <v>6</v>
      </c>
      <c r="E291" s="7">
        <v>3</v>
      </c>
      <c r="F291" s="7"/>
      <c r="G291" s="6">
        <f t="shared" si="4"/>
        <v>-2</v>
      </c>
      <c r="H291">
        <f>VLOOKUP(Regular_Season_Table[[#This Row],[Home]],Table_0__2[[#All],[Team]:[xGF%]],10,)</f>
        <v>43.9</v>
      </c>
      <c r="I291">
        <f>VLOOKUP(Regular_Season_Table[[#This Row],[Visitor]],Table_0__2[[Team]:[CF%]],10,FALSE)</f>
        <v>52.14</v>
      </c>
      <c r="J291">
        <f>VLOOKUP(Regular_Season_Table[[#This Row],[Home]],Table_0__2[[#All],[Team]:[HDCF%]],36,FALSE)</f>
        <v>41.35</v>
      </c>
      <c r="K291">
        <f>VLOOKUP(Regular_Season_Table[[#This Row],[Visitor]],Table_0__2[[#All],[Team]:[HDCF%]],36,FALSE)</f>
        <v>53.78</v>
      </c>
      <c r="L291">
        <f>VLOOKUP(Regular_Season_Table[[#This Row],[Home]],'Special Teams'!$A$1:$B$33,2,FALSE)</f>
        <v>16.38</v>
      </c>
      <c r="M291">
        <f>VLOOKUP(Regular_Season_Table[[#This Row],[Visitor]],'Special Teams'!$A$1:$B$33,2,FALSE)</f>
        <v>21.72</v>
      </c>
    </row>
    <row r="292" spans="1:13" x14ac:dyDescent="0.3">
      <c r="A292" s="8">
        <v>44886</v>
      </c>
      <c r="B292" s="6" t="s">
        <v>11</v>
      </c>
      <c r="C292" s="6">
        <v>3</v>
      </c>
      <c r="D292" s="6" t="s">
        <v>30</v>
      </c>
      <c r="E292" s="6">
        <v>2</v>
      </c>
      <c r="F292" s="6" t="s">
        <v>35</v>
      </c>
      <c r="G292" s="6">
        <f t="shared" si="4"/>
        <v>-1</v>
      </c>
      <c r="H292">
        <f>VLOOKUP(Regular_Season_Table[[#This Row],[Home]],Table_0__2[[#All],[Team]:[xGF%]],10,)</f>
        <v>51.67</v>
      </c>
      <c r="I292">
        <f>VLOOKUP(Regular_Season_Table[[#This Row],[Visitor]],Table_0__2[[Team]:[CF%]],10,FALSE)</f>
        <v>52.19</v>
      </c>
      <c r="J292">
        <f>VLOOKUP(Regular_Season_Table[[#This Row],[Home]],Table_0__2[[#All],[Team]:[HDCF%]],36,FALSE)</f>
        <v>53.75</v>
      </c>
      <c r="K292">
        <f>VLOOKUP(Regular_Season_Table[[#This Row],[Visitor]],Table_0__2[[#All],[Team]:[HDCF%]],36,FALSE)</f>
        <v>49.77</v>
      </c>
      <c r="L292">
        <f>VLOOKUP(Regular_Season_Table[[#This Row],[Home]],'Special Teams'!$A$1:$B$33,2,FALSE)</f>
        <v>25</v>
      </c>
      <c r="M292">
        <f>VLOOKUP(Regular_Season_Table[[#This Row],[Visitor]],'Special Teams'!$A$1:$B$33,2,FALSE)</f>
        <v>24.52</v>
      </c>
    </row>
    <row r="293" spans="1:13" x14ac:dyDescent="0.3">
      <c r="A293" s="9">
        <v>44886</v>
      </c>
      <c r="B293" s="7" t="s">
        <v>9</v>
      </c>
      <c r="C293" s="7">
        <v>2</v>
      </c>
      <c r="D293" s="7" t="s">
        <v>15</v>
      </c>
      <c r="E293" s="7">
        <v>5</v>
      </c>
      <c r="F293" s="7"/>
      <c r="G293" s="6">
        <f t="shared" si="4"/>
        <v>3</v>
      </c>
      <c r="H293">
        <f>VLOOKUP(Regular_Season_Table[[#This Row],[Home]],Table_0__2[[#All],[Team]:[xGF%]],10,)</f>
        <v>54.12</v>
      </c>
      <c r="I293">
        <f>VLOOKUP(Regular_Season_Table[[#This Row],[Visitor]],Table_0__2[[Team]:[CF%]],10,FALSE)</f>
        <v>52.27</v>
      </c>
      <c r="J293">
        <f>VLOOKUP(Regular_Season_Table[[#This Row],[Home]],Table_0__2[[#All],[Team]:[HDCF%]],36,FALSE)</f>
        <v>56.84</v>
      </c>
      <c r="K293">
        <f>VLOOKUP(Regular_Season_Table[[#This Row],[Visitor]],Table_0__2[[#All],[Team]:[HDCF%]],36,FALSE)</f>
        <v>56.4</v>
      </c>
      <c r="L293">
        <f>VLOOKUP(Regular_Season_Table[[#This Row],[Home]],'Special Teams'!$A$1:$B$33,2,FALSE)</f>
        <v>21.88</v>
      </c>
      <c r="M293">
        <f>VLOOKUP(Regular_Season_Table[[#This Row],[Visitor]],'Special Teams'!$A$1:$B$33,2,FALSE)</f>
        <v>32.36</v>
      </c>
    </row>
    <row r="294" spans="1:13" x14ac:dyDescent="0.3">
      <c r="A294" s="8">
        <v>44886</v>
      </c>
      <c r="B294" s="6" t="s">
        <v>25</v>
      </c>
      <c r="C294" s="6">
        <v>3</v>
      </c>
      <c r="D294" s="6" t="s">
        <v>21</v>
      </c>
      <c r="E294" s="6">
        <v>4</v>
      </c>
      <c r="F294" s="6" t="s">
        <v>35</v>
      </c>
      <c r="G294" s="6">
        <f t="shared" si="4"/>
        <v>1</v>
      </c>
      <c r="H294">
        <f>VLOOKUP(Regular_Season_Table[[#This Row],[Home]],Table_0__2[[#All],[Team]:[xGF%]],10,)</f>
        <v>47.41</v>
      </c>
      <c r="I294">
        <f>VLOOKUP(Regular_Season_Table[[#This Row],[Visitor]],Table_0__2[[Team]:[CF%]],10,FALSE)</f>
        <v>45.13</v>
      </c>
      <c r="J294">
        <f>VLOOKUP(Regular_Season_Table[[#This Row],[Home]],Table_0__2[[#All],[Team]:[HDCF%]],36,FALSE)</f>
        <v>48</v>
      </c>
      <c r="K294">
        <f>VLOOKUP(Regular_Season_Table[[#This Row],[Visitor]],Table_0__2[[#All],[Team]:[HDCF%]],36,FALSE)</f>
        <v>43.9</v>
      </c>
      <c r="L294">
        <f>VLOOKUP(Regular_Season_Table[[#This Row],[Home]],'Special Teams'!$A$1:$B$33,2,FALSE)</f>
        <v>17.600000000000001</v>
      </c>
      <c r="M294">
        <f>VLOOKUP(Regular_Season_Table[[#This Row],[Visitor]],'Special Teams'!$A$1:$B$33,2,FALSE)</f>
        <v>18.91</v>
      </c>
    </row>
    <row r="295" spans="1:13" x14ac:dyDescent="0.3">
      <c r="A295" s="9">
        <v>44886</v>
      </c>
      <c r="B295" s="7" t="s">
        <v>22</v>
      </c>
      <c r="C295" s="7">
        <v>5</v>
      </c>
      <c r="D295" s="7" t="s">
        <v>4</v>
      </c>
      <c r="E295" s="7">
        <v>2</v>
      </c>
      <c r="F295" s="7"/>
      <c r="G295" s="6">
        <f t="shared" si="4"/>
        <v>-3</v>
      </c>
      <c r="H295">
        <f>VLOOKUP(Regular_Season_Table[[#This Row],[Home]],Table_0__2[[#All],[Team]:[xGF%]],10,)</f>
        <v>47.4</v>
      </c>
      <c r="I295">
        <f>VLOOKUP(Regular_Season_Table[[#This Row],[Visitor]],Table_0__2[[Team]:[CF%]],10,FALSE)</f>
        <v>57.39</v>
      </c>
      <c r="J295">
        <f>VLOOKUP(Regular_Season_Table[[#This Row],[Home]],Table_0__2[[#All],[Team]:[HDCF%]],36,FALSE)</f>
        <v>47.69</v>
      </c>
      <c r="K295">
        <f>VLOOKUP(Regular_Season_Table[[#This Row],[Visitor]],Table_0__2[[#All],[Team]:[HDCF%]],36,FALSE)</f>
        <v>53.64</v>
      </c>
      <c r="L295">
        <f>VLOOKUP(Regular_Season_Table[[#This Row],[Home]],'Special Teams'!$A$1:$B$33,2,FALSE)</f>
        <v>15.56</v>
      </c>
      <c r="M295">
        <f>VLOOKUP(Regular_Season_Table[[#This Row],[Visitor]],'Special Teams'!$A$1:$B$33,2,FALSE)</f>
        <v>19.84</v>
      </c>
    </row>
    <row r="296" spans="1:13" x14ac:dyDescent="0.3">
      <c r="A296" s="8">
        <v>44886</v>
      </c>
      <c r="B296" s="6" t="s">
        <v>32</v>
      </c>
      <c r="C296" s="6">
        <v>1</v>
      </c>
      <c r="D296" s="6" t="s">
        <v>24</v>
      </c>
      <c r="E296" s="6">
        <v>5</v>
      </c>
      <c r="F296" s="6"/>
      <c r="G296" s="6">
        <f t="shared" si="4"/>
        <v>4</v>
      </c>
      <c r="H296">
        <f>VLOOKUP(Regular_Season_Table[[#This Row],[Home]],Table_0__2[[#All],[Team]:[xGF%]],10,)</f>
        <v>48.6</v>
      </c>
      <c r="I296">
        <f>VLOOKUP(Regular_Season_Table[[#This Row],[Visitor]],Table_0__2[[Team]:[CF%]],10,FALSE)</f>
        <v>51.53</v>
      </c>
      <c r="J296">
        <f>VLOOKUP(Regular_Season_Table[[#This Row],[Home]],Table_0__2[[#All],[Team]:[HDCF%]],36,FALSE)</f>
        <v>51.47</v>
      </c>
      <c r="K296">
        <f>VLOOKUP(Regular_Season_Table[[#This Row],[Visitor]],Table_0__2[[#All],[Team]:[HDCF%]],36,FALSE)</f>
        <v>51.95</v>
      </c>
      <c r="L296">
        <f>VLOOKUP(Regular_Season_Table[[#This Row],[Home]],'Special Teams'!$A$1:$B$33,2,FALSE)</f>
        <v>18.39</v>
      </c>
      <c r="M296">
        <f>VLOOKUP(Regular_Season_Table[[#This Row],[Visitor]],'Special Teams'!$A$1:$B$33,2,FALSE)</f>
        <v>23.53</v>
      </c>
    </row>
    <row r="297" spans="1:13" x14ac:dyDescent="0.3">
      <c r="A297" s="9">
        <v>44886</v>
      </c>
      <c r="B297" s="7" t="s">
        <v>26</v>
      </c>
      <c r="C297" s="7">
        <v>1</v>
      </c>
      <c r="D297" s="7" t="s">
        <v>10</v>
      </c>
      <c r="E297" s="7">
        <v>3</v>
      </c>
      <c r="F297" s="7"/>
      <c r="G297" s="6">
        <f t="shared" si="4"/>
        <v>2</v>
      </c>
      <c r="H297">
        <f>VLOOKUP(Regular_Season_Table[[#This Row],[Home]],Table_0__2[[#All],[Team]:[xGF%]],10,)</f>
        <v>45.87</v>
      </c>
      <c r="I297">
        <f>VLOOKUP(Regular_Season_Table[[#This Row],[Visitor]],Table_0__2[[Team]:[CF%]],10,FALSE)</f>
        <v>42.67</v>
      </c>
      <c r="J297">
        <f>VLOOKUP(Regular_Season_Table[[#This Row],[Home]],Table_0__2[[#All],[Team]:[HDCF%]],36,FALSE)</f>
        <v>44.51</v>
      </c>
      <c r="K297">
        <f>VLOOKUP(Regular_Season_Table[[#This Row],[Visitor]],Table_0__2[[#All],[Team]:[HDCF%]],36,FALSE)</f>
        <v>38.950000000000003</v>
      </c>
      <c r="L297">
        <f>VLOOKUP(Regular_Season_Table[[#This Row],[Home]],'Special Teams'!$A$1:$B$33,2,FALSE)</f>
        <v>19.329999999999998</v>
      </c>
      <c r="M297">
        <f>VLOOKUP(Regular_Season_Table[[#This Row],[Visitor]],'Special Teams'!$A$1:$B$33,2,FALSE)</f>
        <v>15.72</v>
      </c>
    </row>
    <row r="298" spans="1:13" x14ac:dyDescent="0.3">
      <c r="A298" s="8">
        <v>44886</v>
      </c>
      <c r="B298" s="6" t="s">
        <v>14</v>
      </c>
      <c r="C298" s="6">
        <v>5</v>
      </c>
      <c r="D298" s="6" t="s">
        <v>7</v>
      </c>
      <c r="E298" s="6">
        <v>3</v>
      </c>
      <c r="F298" s="6"/>
      <c r="G298" s="6">
        <f t="shared" si="4"/>
        <v>-2</v>
      </c>
      <c r="H298">
        <f>VLOOKUP(Regular_Season_Table[[#This Row],[Home]],Table_0__2[[#All],[Team]:[xGF%]],10,)</f>
        <v>51.45</v>
      </c>
      <c r="I298">
        <f>VLOOKUP(Regular_Season_Table[[#This Row],[Visitor]],Table_0__2[[Team]:[CF%]],10,FALSE)</f>
        <v>51.19</v>
      </c>
      <c r="J298">
        <f>VLOOKUP(Regular_Season_Table[[#This Row],[Home]],Table_0__2[[#All],[Team]:[HDCF%]],36,FALSE)</f>
        <v>53.01</v>
      </c>
      <c r="K298">
        <f>VLOOKUP(Regular_Season_Table[[#This Row],[Visitor]],Table_0__2[[#All],[Team]:[HDCF%]],36,FALSE)</f>
        <v>54.03</v>
      </c>
      <c r="L298">
        <f>VLOOKUP(Regular_Season_Table[[#This Row],[Home]],'Special Teams'!$A$1:$B$33,2,FALSE)</f>
        <v>25.36</v>
      </c>
      <c r="M298">
        <f>VLOOKUP(Regular_Season_Table[[#This Row],[Visitor]],'Special Teams'!$A$1:$B$33,2,FALSE)</f>
        <v>22.22</v>
      </c>
    </row>
    <row r="299" spans="1:13" x14ac:dyDescent="0.3">
      <c r="A299" s="9">
        <v>44886</v>
      </c>
      <c r="B299" s="7" t="s">
        <v>16</v>
      </c>
      <c r="C299" s="7">
        <v>3</v>
      </c>
      <c r="D299" s="7" t="s">
        <v>5</v>
      </c>
      <c r="E299" s="7">
        <v>2</v>
      </c>
      <c r="F299" s="7" t="s">
        <v>36</v>
      </c>
      <c r="G299" s="6">
        <f t="shared" si="4"/>
        <v>-1</v>
      </c>
      <c r="H299">
        <f>VLOOKUP(Regular_Season_Table[[#This Row],[Home]],Table_0__2[[#All],[Team]:[xGF%]],10,)</f>
        <v>51.07</v>
      </c>
      <c r="I299">
        <f>VLOOKUP(Regular_Season_Table[[#This Row],[Visitor]],Table_0__2[[Team]:[CF%]],10,FALSE)</f>
        <v>49.75</v>
      </c>
      <c r="J299">
        <f>VLOOKUP(Regular_Season_Table[[#This Row],[Home]],Table_0__2[[#All],[Team]:[HDCF%]],36,FALSE)</f>
        <v>54.37</v>
      </c>
      <c r="K299">
        <f>VLOOKUP(Regular_Season_Table[[#This Row],[Visitor]],Table_0__2[[#All],[Team]:[HDCF%]],36,FALSE)</f>
        <v>50.12</v>
      </c>
      <c r="L299">
        <f>VLOOKUP(Regular_Season_Table[[#This Row],[Home]],'Special Teams'!$A$1:$B$33,2,FALSE)</f>
        <v>26.02</v>
      </c>
      <c r="M299">
        <f>VLOOKUP(Regular_Season_Table[[#This Row],[Visitor]],'Special Teams'!$A$1:$B$33,2,FALSE)</f>
        <v>15.77</v>
      </c>
    </row>
    <row r="300" spans="1:13" x14ac:dyDescent="0.3">
      <c r="A300" s="8">
        <v>44886</v>
      </c>
      <c r="B300" s="6" t="s">
        <v>27</v>
      </c>
      <c r="C300" s="6">
        <v>5</v>
      </c>
      <c r="D300" s="6" t="s">
        <v>8</v>
      </c>
      <c r="E300" s="6">
        <v>4</v>
      </c>
      <c r="F300" s="6"/>
      <c r="G300" s="6">
        <f t="shared" si="4"/>
        <v>-1</v>
      </c>
      <c r="H300">
        <f>VLOOKUP(Regular_Season_Table[[#This Row],[Home]],Table_0__2[[#All],[Team]:[xGF%]],10,)</f>
        <v>47.62</v>
      </c>
      <c r="I300">
        <f>VLOOKUP(Regular_Season_Table[[#This Row],[Visitor]],Table_0__2[[Team]:[CF%]],10,FALSE)</f>
        <v>48.15</v>
      </c>
      <c r="J300">
        <f>VLOOKUP(Regular_Season_Table[[#This Row],[Home]],Table_0__2[[#All],[Team]:[HDCF%]],36,FALSE)</f>
        <v>47.61</v>
      </c>
      <c r="K300">
        <f>VLOOKUP(Regular_Season_Table[[#This Row],[Visitor]],Table_0__2[[#All],[Team]:[HDCF%]],36,FALSE)</f>
        <v>53.11</v>
      </c>
      <c r="L300">
        <f>VLOOKUP(Regular_Season_Table[[#This Row],[Home]],'Special Teams'!$A$1:$B$33,2,FALSE)</f>
        <v>22.71</v>
      </c>
      <c r="M300">
        <f>VLOOKUP(Regular_Season_Table[[#This Row],[Visitor]],'Special Teams'!$A$1:$B$33,2,FALSE)</f>
        <v>20.29</v>
      </c>
    </row>
    <row r="301" spans="1:13" x14ac:dyDescent="0.3">
      <c r="A301" s="9">
        <v>44886</v>
      </c>
      <c r="B301" s="7" t="s">
        <v>18</v>
      </c>
      <c r="C301" s="7">
        <v>3</v>
      </c>
      <c r="D301" s="7" t="s">
        <v>23</v>
      </c>
      <c r="E301" s="7">
        <v>4</v>
      </c>
      <c r="F301" s="7" t="s">
        <v>36</v>
      </c>
      <c r="G301" s="6">
        <f t="shared" si="4"/>
        <v>1</v>
      </c>
      <c r="H301">
        <f>VLOOKUP(Regular_Season_Table[[#This Row],[Home]],Table_0__2[[#All],[Team]:[xGF%]],10,)</f>
        <v>51.57</v>
      </c>
      <c r="I301">
        <f>VLOOKUP(Regular_Season_Table[[#This Row],[Visitor]],Table_0__2[[Team]:[CF%]],10,FALSE)</f>
        <v>60.38</v>
      </c>
      <c r="J301">
        <f>VLOOKUP(Regular_Season_Table[[#This Row],[Home]],Table_0__2[[#All],[Team]:[HDCF%]],36,FALSE)</f>
        <v>52.55</v>
      </c>
      <c r="K301">
        <f>VLOOKUP(Regular_Season_Table[[#This Row],[Visitor]],Table_0__2[[#All],[Team]:[HDCF%]],36,FALSE)</f>
        <v>59.07</v>
      </c>
      <c r="L301">
        <f>VLOOKUP(Regular_Season_Table[[#This Row],[Home]],'Special Teams'!$A$1:$B$33,2,FALSE)</f>
        <v>19.260000000000002</v>
      </c>
      <c r="M301">
        <f>VLOOKUP(Regular_Season_Table[[#This Row],[Visitor]],'Special Teams'!$A$1:$B$33,2,FALSE)</f>
        <v>19.760000000000002</v>
      </c>
    </row>
    <row r="302" spans="1:13" x14ac:dyDescent="0.3">
      <c r="A302" s="8">
        <v>44887</v>
      </c>
      <c r="B302" s="6" t="s">
        <v>17</v>
      </c>
      <c r="C302" s="6">
        <v>5</v>
      </c>
      <c r="D302" s="6" t="s">
        <v>29</v>
      </c>
      <c r="E302" s="6">
        <v>3</v>
      </c>
      <c r="F302" s="6"/>
      <c r="G302" s="6">
        <f t="shared" si="4"/>
        <v>-2</v>
      </c>
      <c r="H302">
        <f>VLOOKUP(Regular_Season_Table[[#This Row],[Home]],Table_0__2[[#All],[Team]:[xGF%]],10,)</f>
        <v>52.33</v>
      </c>
      <c r="I302">
        <f>VLOOKUP(Regular_Season_Table[[#This Row],[Visitor]],Table_0__2[[Team]:[CF%]],10,FALSE)</f>
        <v>49.8</v>
      </c>
      <c r="J302">
        <f>VLOOKUP(Regular_Season_Table[[#This Row],[Home]],Table_0__2[[#All],[Team]:[HDCF%]],36,FALSE)</f>
        <v>52.36</v>
      </c>
      <c r="K302">
        <f>VLOOKUP(Regular_Season_Table[[#This Row],[Visitor]],Table_0__2[[#All],[Team]:[HDCF%]],36,FALSE)</f>
        <v>48.95</v>
      </c>
      <c r="L302">
        <f>VLOOKUP(Regular_Season_Table[[#This Row],[Home]],'Special Teams'!$A$1:$B$33,2,FALSE)</f>
        <v>25.28</v>
      </c>
      <c r="M302">
        <f>VLOOKUP(Regular_Season_Table[[#This Row],[Visitor]],'Special Teams'!$A$1:$B$33,2,FALSE)</f>
        <v>24.08</v>
      </c>
    </row>
    <row r="303" spans="1:13" x14ac:dyDescent="0.3">
      <c r="A303" s="9">
        <v>44887</v>
      </c>
      <c r="B303" s="7" t="s">
        <v>13</v>
      </c>
      <c r="C303" s="7">
        <v>7</v>
      </c>
      <c r="D303" s="7" t="s">
        <v>33</v>
      </c>
      <c r="E303" s="7">
        <v>2</v>
      </c>
      <c r="F303" s="7"/>
      <c r="G303" s="6">
        <f t="shared" si="4"/>
        <v>-5</v>
      </c>
      <c r="H303">
        <f>VLOOKUP(Regular_Season_Table[[#This Row],[Home]],Table_0__2[[#All],[Team]:[xGF%]],10,)</f>
        <v>45.51</v>
      </c>
      <c r="I303">
        <f>VLOOKUP(Regular_Season_Table[[#This Row],[Visitor]],Table_0__2[[Team]:[CF%]],10,FALSE)</f>
        <v>51.36</v>
      </c>
      <c r="J303">
        <f>VLOOKUP(Regular_Season_Table[[#This Row],[Home]],Table_0__2[[#All],[Team]:[HDCF%]],36,FALSE)</f>
        <v>42.22</v>
      </c>
      <c r="K303">
        <f>VLOOKUP(Regular_Season_Table[[#This Row],[Visitor]],Table_0__2[[#All],[Team]:[HDCF%]],36,FALSE)</f>
        <v>47.31</v>
      </c>
      <c r="L303">
        <f>VLOOKUP(Regular_Season_Table[[#This Row],[Home]],'Special Teams'!$A$1:$B$33,2,FALSE)</f>
        <v>16.03</v>
      </c>
      <c r="M303">
        <f>VLOOKUP(Regular_Season_Table[[#This Row],[Visitor]],'Special Teams'!$A$1:$B$33,2,FALSE)</f>
        <v>23.42</v>
      </c>
    </row>
    <row r="304" spans="1:13" x14ac:dyDescent="0.3">
      <c r="A304" s="8">
        <v>44888</v>
      </c>
      <c r="B304" s="6" t="s">
        <v>17</v>
      </c>
      <c r="C304" s="6">
        <v>2</v>
      </c>
      <c r="D304" s="6" t="s">
        <v>26</v>
      </c>
      <c r="E304" s="6">
        <v>3</v>
      </c>
      <c r="F304" s="6"/>
      <c r="G304" s="6">
        <f t="shared" si="4"/>
        <v>1</v>
      </c>
      <c r="H304">
        <f>VLOOKUP(Regular_Season_Table[[#This Row],[Home]],Table_0__2[[#All],[Team]:[xGF%]],10,)</f>
        <v>42.67</v>
      </c>
      <c r="I304">
        <f>VLOOKUP(Regular_Season_Table[[#This Row],[Visitor]],Table_0__2[[Team]:[CF%]],10,FALSE)</f>
        <v>49.8</v>
      </c>
      <c r="J304">
        <f>VLOOKUP(Regular_Season_Table[[#This Row],[Home]],Table_0__2[[#All],[Team]:[HDCF%]],36,FALSE)</f>
        <v>38.950000000000003</v>
      </c>
      <c r="K304">
        <f>VLOOKUP(Regular_Season_Table[[#This Row],[Visitor]],Table_0__2[[#All],[Team]:[HDCF%]],36,FALSE)</f>
        <v>48.95</v>
      </c>
      <c r="L304">
        <f>VLOOKUP(Regular_Season_Table[[#This Row],[Home]],'Special Teams'!$A$1:$B$33,2,FALSE)</f>
        <v>15.72</v>
      </c>
      <c r="M304">
        <f>VLOOKUP(Regular_Season_Table[[#This Row],[Visitor]],'Special Teams'!$A$1:$B$33,2,FALSE)</f>
        <v>24.08</v>
      </c>
    </row>
    <row r="305" spans="1:13" x14ac:dyDescent="0.3">
      <c r="A305" s="9">
        <v>44888</v>
      </c>
      <c r="B305" s="7" t="s">
        <v>10</v>
      </c>
      <c r="C305" s="7">
        <v>2</v>
      </c>
      <c r="D305" s="7" t="s">
        <v>13</v>
      </c>
      <c r="E305" s="7">
        <v>6</v>
      </c>
      <c r="F305" s="7"/>
      <c r="G305" s="6">
        <f t="shared" si="4"/>
        <v>4</v>
      </c>
      <c r="H305">
        <f>VLOOKUP(Regular_Season_Table[[#This Row],[Home]],Table_0__2[[#All],[Team]:[xGF%]],10,)</f>
        <v>51.36</v>
      </c>
      <c r="I305">
        <f>VLOOKUP(Regular_Season_Table[[#This Row],[Visitor]],Table_0__2[[Team]:[CF%]],10,FALSE)</f>
        <v>45.87</v>
      </c>
      <c r="J305">
        <f>VLOOKUP(Regular_Season_Table[[#This Row],[Home]],Table_0__2[[#All],[Team]:[HDCF%]],36,FALSE)</f>
        <v>47.31</v>
      </c>
      <c r="K305">
        <f>VLOOKUP(Regular_Season_Table[[#This Row],[Visitor]],Table_0__2[[#All],[Team]:[HDCF%]],36,FALSE)</f>
        <v>44.51</v>
      </c>
      <c r="L305">
        <f>VLOOKUP(Regular_Season_Table[[#This Row],[Home]],'Special Teams'!$A$1:$B$33,2,FALSE)</f>
        <v>23.42</v>
      </c>
      <c r="M305">
        <f>VLOOKUP(Regular_Season_Table[[#This Row],[Visitor]],'Special Teams'!$A$1:$B$33,2,FALSE)</f>
        <v>19.329999999999998</v>
      </c>
    </row>
    <row r="306" spans="1:13" x14ac:dyDescent="0.3">
      <c r="A306" s="8">
        <v>44888</v>
      </c>
      <c r="B306" s="6" t="s">
        <v>25</v>
      </c>
      <c r="C306" s="6">
        <v>4</v>
      </c>
      <c r="D306" s="6" t="s">
        <v>18</v>
      </c>
      <c r="E306" s="6">
        <v>0</v>
      </c>
      <c r="F306" s="6"/>
      <c r="G306" s="6">
        <f t="shared" si="4"/>
        <v>-4</v>
      </c>
      <c r="H306">
        <f>VLOOKUP(Regular_Season_Table[[#This Row],[Home]],Table_0__2[[#All],[Team]:[xGF%]],10,)</f>
        <v>60.38</v>
      </c>
      <c r="I306">
        <f>VLOOKUP(Regular_Season_Table[[#This Row],[Visitor]],Table_0__2[[Team]:[CF%]],10,FALSE)</f>
        <v>45.13</v>
      </c>
      <c r="J306">
        <f>VLOOKUP(Regular_Season_Table[[#This Row],[Home]],Table_0__2[[#All],[Team]:[HDCF%]],36,FALSE)</f>
        <v>59.07</v>
      </c>
      <c r="K306">
        <f>VLOOKUP(Regular_Season_Table[[#This Row],[Visitor]],Table_0__2[[#All],[Team]:[HDCF%]],36,FALSE)</f>
        <v>43.9</v>
      </c>
      <c r="L306">
        <f>VLOOKUP(Regular_Season_Table[[#This Row],[Home]],'Special Teams'!$A$1:$B$33,2,FALSE)</f>
        <v>19.760000000000002</v>
      </c>
      <c r="M306">
        <f>VLOOKUP(Regular_Season_Table[[#This Row],[Visitor]],'Special Teams'!$A$1:$B$33,2,FALSE)</f>
        <v>18.91</v>
      </c>
    </row>
    <row r="307" spans="1:13" x14ac:dyDescent="0.3">
      <c r="A307" s="9">
        <v>44888</v>
      </c>
      <c r="B307" s="7" t="s">
        <v>33</v>
      </c>
      <c r="C307" s="7">
        <v>3</v>
      </c>
      <c r="D307" s="7" t="s">
        <v>20</v>
      </c>
      <c r="E307" s="7">
        <v>1</v>
      </c>
      <c r="F307" s="7"/>
      <c r="G307" s="6">
        <f t="shared" si="4"/>
        <v>-2</v>
      </c>
      <c r="H307">
        <f>VLOOKUP(Regular_Season_Table[[#This Row],[Home]],Table_0__2[[#All],[Team]:[xGF%]],10,)</f>
        <v>44.92</v>
      </c>
      <c r="I307">
        <f>VLOOKUP(Regular_Season_Table[[#This Row],[Visitor]],Table_0__2[[Team]:[CF%]],10,FALSE)</f>
        <v>45.51</v>
      </c>
      <c r="J307">
        <f>VLOOKUP(Regular_Season_Table[[#This Row],[Home]],Table_0__2[[#All],[Team]:[HDCF%]],36,FALSE)</f>
        <v>43.43</v>
      </c>
      <c r="K307">
        <f>VLOOKUP(Regular_Season_Table[[#This Row],[Visitor]],Table_0__2[[#All],[Team]:[HDCF%]],36,FALSE)</f>
        <v>42.22</v>
      </c>
      <c r="L307">
        <f>VLOOKUP(Regular_Season_Table[[#This Row],[Home]],'Special Teams'!$A$1:$B$33,2,FALSE)</f>
        <v>18.3</v>
      </c>
      <c r="M307">
        <f>VLOOKUP(Regular_Season_Table[[#This Row],[Visitor]],'Special Teams'!$A$1:$B$33,2,FALSE)</f>
        <v>16.03</v>
      </c>
    </row>
    <row r="308" spans="1:13" x14ac:dyDescent="0.3">
      <c r="A308" s="8">
        <v>44888</v>
      </c>
      <c r="B308" s="6" t="s">
        <v>8</v>
      </c>
      <c r="C308" s="6">
        <v>4</v>
      </c>
      <c r="D308" s="6" t="s">
        <v>11</v>
      </c>
      <c r="E308" s="6">
        <v>3</v>
      </c>
      <c r="F308" s="6"/>
      <c r="G308" s="6">
        <f t="shared" si="4"/>
        <v>-1</v>
      </c>
      <c r="H308">
        <f>VLOOKUP(Regular_Season_Table[[#This Row],[Home]],Table_0__2[[#All],[Team]:[xGF%]],10,)</f>
        <v>52.19</v>
      </c>
      <c r="I308">
        <f>VLOOKUP(Regular_Season_Table[[#This Row],[Visitor]],Table_0__2[[Team]:[CF%]],10,FALSE)</f>
        <v>47.62</v>
      </c>
      <c r="J308">
        <f>VLOOKUP(Regular_Season_Table[[#This Row],[Home]],Table_0__2[[#All],[Team]:[HDCF%]],36,FALSE)</f>
        <v>49.77</v>
      </c>
      <c r="K308">
        <f>VLOOKUP(Regular_Season_Table[[#This Row],[Visitor]],Table_0__2[[#All],[Team]:[HDCF%]],36,FALSE)</f>
        <v>47.61</v>
      </c>
      <c r="L308">
        <f>VLOOKUP(Regular_Season_Table[[#This Row],[Home]],'Special Teams'!$A$1:$B$33,2,FALSE)</f>
        <v>24.52</v>
      </c>
      <c r="M308">
        <f>VLOOKUP(Regular_Season_Table[[#This Row],[Visitor]],'Special Teams'!$A$1:$B$33,2,FALSE)</f>
        <v>22.71</v>
      </c>
    </row>
    <row r="309" spans="1:13" x14ac:dyDescent="0.3">
      <c r="A309" s="9">
        <v>44888</v>
      </c>
      <c r="B309" s="7" t="s">
        <v>6</v>
      </c>
      <c r="C309" s="7">
        <v>4</v>
      </c>
      <c r="D309" s="7" t="s">
        <v>30</v>
      </c>
      <c r="E309" s="7">
        <v>6</v>
      </c>
      <c r="F309" s="7"/>
      <c r="G309" s="6">
        <f t="shared" si="4"/>
        <v>2</v>
      </c>
      <c r="H309">
        <f>VLOOKUP(Regular_Season_Table[[#This Row],[Home]],Table_0__2[[#All],[Team]:[xGF%]],10,)</f>
        <v>51.67</v>
      </c>
      <c r="I309">
        <f>VLOOKUP(Regular_Season_Table[[#This Row],[Visitor]],Table_0__2[[Team]:[CF%]],10,FALSE)</f>
        <v>43.9</v>
      </c>
      <c r="J309">
        <f>VLOOKUP(Regular_Season_Table[[#This Row],[Home]],Table_0__2[[#All],[Team]:[HDCF%]],36,FALSE)</f>
        <v>53.75</v>
      </c>
      <c r="K309">
        <f>VLOOKUP(Regular_Season_Table[[#This Row],[Visitor]],Table_0__2[[#All],[Team]:[HDCF%]],36,FALSE)</f>
        <v>41.35</v>
      </c>
      <c r="L309">
        <f>VLOOKUP(Regular_Season_Table[[#This Row],[Home]],'Special Teams'!$A$1:$B$33,2,FALSE)</f>
        <v>25</v>
      </c>
      <c r="M309">
        <f>VLOOKUP(Regular_Season_Table[[#This Row],[Visitor]],'Special Teams'!$A$1:$B$33,2,FALSE)</f>
        <v>16.38</v>
      </c>
    </row>
    <row r="310" spans="1:13" x14ac:dyDescent="0.3">
      <c r="A310" s="8">
        <v>44888</v>
      </c>
      <c r="B310" s="6" t="s">
        <v>21</v>
      </c>
      <c r="C310" s="6">
        <v>0</v>
      </c>
      <c r="D310" s="6" t="s">
        <v>19</v>
      </c>
      <c r="E310" s="6">
        <v>3</v>
      </c>
      <c r="F310" s="6"/>
      <c r="G310" s="6">
        <f t="shared" si="4"/>
        <v>3</v>
      </c>
      <c r="H310">
        <f>VLOOKUP(Regular_Season_Table[[#This Row],[Home]],Table_0__2[[#All],[Team]:[xGF%]],10,)</f>
        <v>46.03</v>
      </c>
      <c r="I310">
        <f>VLOOKUP(Regular_Season_Table[[#This Row],[Visitor]],Table_0__2[[Team]:[CF%]],10,FALSE)</f>
        <v>47.41</v>
      </c>
      <c r="J310">
        <f>VLOOKUP(Regular_Season_Table[[#This Row],[Home]],Table_0__2[[#All],[Team]:[HDCF%]],36,FALSE)</f>
        <v>44.13</v>
      </c>
      <c r="K310">
        <f>VLOOKUP(Regular_Season_Table[[#This Row],[Visitor]],Table_0__2[[#All],[Team]:[HDCF%]],36,FALSE)</f>
        <v>48</v>
      </c>
      <c r="L310">
        <f>VLOOKUP(Regular_Season_Table[[#This Row],[Home]],'Special Teams'!$A$1:$B$33,2,FALSE)</f>
        <v>21.11</v>
      </c>
      <c r="M310">
        <f>VLOOKUP(Regular_Season_Table[[#This Row],[Visitor]],'Special Teams'!$A$1:$B$33,2,FALSE)</f>
        <v>17.600000000000001</v>
      </c>
    </row>
    <row r="311" spans="1:13" x14ac:dyDescent="0.3">
      <c r="A311" s="9">
        <v>44888</v>
      </c>
      <c r="B311" s="7" t="s">
        <v>14</v>
      </c>
      <c r="C311" s="7">
        <v>2</v>
      </c>
      <c r="D311" s="7" t="s">
        <v>31</v>
      </c>
      <c r="E311" s="7">
        <v>5</v>
      </c>
      <c r="F311" s="7"/>
      <c r="G311" s="6">
        <f t="shared" si="4"/>
        <v>3</v>
      </c>
      <c r="H311">
        <f>VLOOKUP(Regular_Season_Table[[#This Row],[Home]],Table_0__2[[#All],[Team]:[xGF%]],10,)</f>
        <v>54.33</v>
      </c>
      <c r="I311">
        <f>VLOOKUP(Regular_Season_Table[[#This Row],[Visitor]],Table_0__2[[Team]:[CF%]],10,FALSE)</f>
        <v>51.19</v>
      </c>
      <c r="J311">
        <f>VLOOKUP(Regular_Season_Table[[#This Row],[Home]],Table_0__2[[#All],[Team]:[HDCF%]],36,FALSE)</f>
        <v>53.72</v>
      </c>
      <c r="K311">
        <f>VLOOKUP(Regular_Season_Table[[#This Row],[Visitor]],Table_0__2[[#All],[Team]:[HDCF%]],36,FALSE)</f>
        <v>54.03</v>
      </c>
      <c r="L311">
        <f>VLOOKUP(Regular_Season_Table[[#This Row],[Home]],'Special Teams'!$A$1:$B$33,2,FALSE)</f>
        <v>22.83</v>
      </c>
      <c r="M311">
        <f>VLOOKUP(Regular_Season_Table[[#This Row],[Visitor]],'Special Teams'!$A$1:$B$33,2,FALSE)</f>
        <v>22.22</v>
      </c>
    </row>
    <row r="312" spans="1:13" x14ac:dyDescent="0.3">
      <c r="A312" s="8">
        <v>44888</v>
      </c>
      <c r="B312" s="6" t="s">
        <v>23</v>
      </c>
      <c r="C312" s="6">
        <v>1</v>
      </c>
      <c r="D312" s="6" t="s">
        <v>28</v>
      </c>
      <c r="E312" s="6">
        <v>6</v>
      </c>
      <c r="F312" s="6"/>
      <c r="G312" s="6">
        <f t="shared" si="4"/>
        <v>5</v>
      </c>
      <c r="H312">
        <f>VLOOKUP(Regular_Season_Table[[#This Row],[Home]],Table_0__2[[#All],[Team]:[xGF%]],10,)</f>
        <v>49.47</v>
      </c>
      <c r="I312">
        <f>VLOOKUP(Regular_Season_Table[[#This Row],[Visitor]],Table_0__2[[Team]:[CF%]],10,FALSE)</f>
        <v>51.57</v>
      </c>
      <c r="J312">
        <f>VLOOKUP(Regular_Season_Table[[#This Row],[Home]],Table_0__2[[#All],[Team]:[HDCF%]],36,FALSE)</f>
        <v>51.15</v>
      </c>
      <c r="K312">
        <f>VLOOKUP(Regular_Season_Table[[#This Row],[Visitor]],Table_0__2[[#All],[Team]:[HDCF%]],36,FALSE)</f>
        <v>52.55</v>
      </c>
      <c r="L312">
        <f>VLOOKUP(Regular_Season_Table[[#This Row],[Home]],'Special Teams'!$A$1:$B$33,2,FALSE)</f>
        <v>21.43</v>
      </c>
      <c r="M312">
        <f>VLOOKUP(Regular_Season_Table[[#This Row],[Visitor]],'Special Teams'!$A$1:$B$33,2,FALSE)</f>
        <v>19.260000000000002</v>
      </c>
    </row>
    <row r="313" spans="1:13" x14ac:dyDescent="0.3">
      <c r="A313" s="9">
        <v>44888</v>
      </c>
      <c r="B313" s="7" t="s">
        <v>5</v>
      </c>
      <c r="C313" s="7">
        <v>2</v>
      </c>
      <c r="D313" s="7" t="s">
        <v>15</v>
      </c>
      <c r="E313" s="7">
        <v>1</v>
      </c>
      <c r="F313" s="7"/>
      <c r="G313" s="6">
        <f t="shared" si="4"/>
        <v>-1</v>
      </c>
      <c r="H313">
        <f>VLOOKUP(Regular_Season_Table[[#This Row],[Home]],Table_0__2[[#All],[Team]:[xGF%]],10,)</f>
        <v>54.12</v>
      </c>
      <c r="I313">
        <f>VLOOKUP(Regular_Season_Table[[#This Row],[Visitor]],Table_0__2[[Team]:[CF%]],10,FALSE)</f>
        <v>51.07</v>
      </c>
      <c r="J313">
        <f>VLOOKUP(Regular_Season_Table[[#This Row],[Home]],Table_0__2[[#All],[Team]:[HDCF%]],36,FALSE)</f>
        <v>56.84</v>
      </c>
      <c r="K313">
        <f>VLOOKUP(Regular_Season_Table[[#This Row],[Visitor]],Table_0__2[[#All],[Team]:[HDCF%]],36,FALSE)</f>
        <v>54.37</v>
      </c>
      <c r="L313">
        <f>VLOOKUP(Regular_Season_Table[[#This Row],[Home]],'Special Teams'!$A$1:$B$33,2,FALSE)</f>
        <v>21.88</v>
      </c>
      <c r="M313">
        <f>VLOOKUP(Regular_Season_Table[[#This Row],[Visitor]],'Special Teams'!$A$1:$B$33,2,FALSE)</f>
        <v>26.02</v>
      </c>
    </row>
    <row r="314" spans="1:13" x14ac:dyDescent="0.3">
      <c r="A314" s="8">
        <v>44888</v>
      </c>
      <c r="B314" s="6" t="s">
        <v>9</v>
      </c>
      <c r="C314" s="6">
        <v>0</v>
      </c>
      <c r="D314" s="6" t="s">
        <v>16</v>
      </c>
      <c r="E314" s="6">
        <v>3</v>
      </c>
      <c r="F314" s="6"/>
      <c r="G314" s="6">
        <f t="shared" si="4"/>
        <v>3</v>
      </c>
      <c r="H314">
        <f>VLOOKUP(Regular_Season_Table[[#This Row],[Home]],Table_0__2[[#All],[Team]:[xGF%]],10,)</f>
        <v>49.75</v>
      </c>
      <c r="I314">
        <f>VLOOKUP(Regular_Season_Table[[#This Row],[Visitor]],Table_0__2[[Team]:[CF%]],10,FALSE)</f>
        <v>52.27</v>
      </c>
      <c r="J314">
        <f>VLOOKUP(Regular_Season_Table[[#This Row],[Home]],Table_0__2[[#All],[Team]:[HDCF%]],36,FALSE)</f>
        <v>50.12</v>
      </c>
      <c r="K314">
        <f>VLOOKUP(Regular_Season_Table[[#This Row],[Visitor]],Table_0__2[[#All],[Team]:[HDCF%]],36,FALSE)</f>
        <v>56.4</v>
      </c>
      <c r="L314">
        <f>VLOOKUP(Regular_Season_Table[[#This Row],[Home]],'Special Teams'!$A$1:$B$33,2,FALSE)</f>
        <v>15.77</v>
      </c>
      <c r="M314">
        <f>VLOOKUP(Regular_Season_Table[[#This Row],[Visitor]],'Special Teams'!$A$1:$B$33,2,FALSE)</f>
        <v>32.36</v>
      </c>
    </row>
    <row r="315" spans="1:13" x14ac:dyDescent="0.3">
      <c r="A315" s="9">
        <v>44888</v>
      </c>
      <c r="B315" s="7" t="s">
        <v>22</v>
      </c>
      <c r="C315" s="7">
        <v>1</v>
      </c>
      <c r="D315" s="7" t="s">
        <v>3</v>
      </c>
      <c r="E315" s="7">
        <v>2</v>
      </c>
      <c r="F315" s="7" t="s">
        <v>35</v>
      </c>
      <c r="G315" s="6">
        <f t="shared" si="4"/>
        <v>1</v>
      </c>
      <c r="H315">
        <f>VLOOKUP(Regular_Season_Table[[#This Row],[Home]],Table_0__2[[#All],[Team]:[xGF%]],10,)</f>
        <v>52.14</v>
      </c>
      <c r="I315">
        <f>VLOOKUP(Regular_Season_Table[[#This Row],[Visitor]],Table_0__2[[Team]:[CF%]],10,FALSE)</f>
        <v>57.39</v>
      </c>
      <c r="J315">
        <f>VLOOKUP(Regular_Season_Table[[#This Row],[Home]],Table_0__2[[#All],[Team]:[HDCF%]],36,FALSE)</f>
        <v>53.78</v>
      </c>
      <c r="K315">
        <f>VLOOKUP(Regular_Season_Table[[#This Row],[Visitor]],Table_0__2[[#All],[Team]:[HDCF%]],36,FALSE)</f>
        <v>53.64</v>
      </c>
      <c r="L315">
        <f>VLOOKUP(Regular_Season_Table[[#This Row],[Home]],'Special Teams'!$A$1:$B$33,2,FALSE)</f>
        <v>21.72</v>
      </c>
      <c r="M315">
        <f>VLOOKUP(Regular_Season_Table[[#This Row],[Visitor]],'Special Teams'!$A$1:$B$33,2,FALSE)</f>
        <v>19.84</v>
      </c>
    </row>
    <row r="316" spans="1:13" x14ac:dyDescent="0.3">
      <c r="A316" s="8">
        <v>44888</v>
      </c>
      <c r="B316" s="6" t="s">
        <v>24</v>
      </c>
      <c r="C316" s="6">
        <v>5</v>
      </c>
      <c r="D316" s="6" t="s">
        <v>34</v>
      </c>
      <c r="E316" s="6">
        <v>8</v>
      </c>
      <c r="F316" s="6"/>
      <c r="G316" s="6">
        <f t="shared" si="4"/>
        <v>3</v>
      </c>
      <c r="H316">
        <f>VLOOKUP(Regular_Season_Table[[#This Row],[Home]],Table_0__2[[#All],[Team]:[xGF%]],10,)</f>
        <v>52.75</v>
      </c>
      <c r="I316">
        <f>VLOOKUP(Regular_Season_Table[[#This Row],[Visitor]],Table_0__2[[Team]:[CF%]],10,FALSE)</f>
        <v>48.6</v>
      </c>
      <c r="J316">
        <f>VLOOKUP(Regular_Season_Table[[#This Row],[Home]],Table_0__2[[#All],[Team]:[HDCF%]],36,FALSE)</f>
        <v>49.47</v>
      </c>
      <c r="K316">
        <f>VLOOKUP(Regular_Season_Table[[#This Row],[Visitor]],Table_0__2[[#All],[Team]:[HDCF%]],36,FALSE)</f>
        <v>51.47</v>
      </c>
      <c r="L316">
        <f>VLOOKUP(Regular_Season_Table[[#This Row],[Home]],'Special Teams'!$A$1:$B$33,2,FALSE)</f>
        <v>19.75</v>
      </c>
      <c r="M316">
        <f>VLOOKUP(Regular_Season_Table[[#This Row],[Visitor]],'Special Teams'!$A$1:$B$33,2,FALSE)</f>
        <v>18.39</v>
      </c>
    </row>
    <row r="317" spans="1:13" x14ac:dyDescent="0.3">
      <c r="A317" s="9">
        <v>44888</v>
      </c>
      <c r="B317" s="7" t="s">
        <v>32</v>
      </c>
      <c r="C317" s="7">
        <v>1</v>
      </c>
      <c r="D317" s="7" t="s">
        <v>27</v>
      </c>
      <c r="E317" s="7">
        <v>4</v>
      </c>
      <c r="F317" s="7"/>
      <c r="G317" s="6">
        <f t="shared" si="4"/>
        <v>3</v>
      </c>
      <c r="H317">
        <f>VLOOKUP(Regular_Season_Table[[#This Row],[Home]],Table_0__2[[#All],[Team]:[xGF%]],10,)</f>
        <v>48.15</v>
      </c>
      <c r="I317">
        <f>VLOOKUP(Regular_Season_Table[[#This Row],[Visitor]],Table_0__2[[Team]:[CF%]],10,FALSE)</f>
        <v>51.53</v>
      </c>
      <c r="J317">
        <f>VLOOKUP(Regular_Season_Table[[#This Row],[Home]],Table_0__2[[#All],[Team]:[HDCF%]],36,FALSE)</f>
        <v>53.11</v>
      </c>
      <c r="K317">
        <f>VLOOKUP(Regular_Season_Table[[#This Row],[Visitor]],Table_0__2[[#All],[Team]:[HDCF%]],36,FALSE)</f>
        <v>51.95</v>
      </c>
      <c r="L317">
        <f>VLOOKUP(Regular_Season_Table[[#This Row],[Home]],'Special Teams'!$A$1:$B$33,2,FALSE)</f>
        <v>20.29</v>
      </c>
      <c r="M317">
        <f>VLOOKUP(Regular_Season_Table[[#This Row],[Visitor]],'Special Teams'!$A$1:$B$33,2,FALSE)</f>
        <v>23.53</v>
      </c>
    </row>
    <row r="318" spans="1:13" x14ac:dyDescent="0.3">
      <c r="A318" s="8">
        <v>44888</v>
      </c>
      <c r="B318" s="6" t="s">
        <v>4</v>
      </c>
      <c r="C318" s="6">
        <v>2</v>
      </c>
      <c r="D318" s="6" t="s">
        <v>12</v>
      </c>
      <c r="E318" s="6">
        <v>3</v>
      </c>
      <c r="F318" s="6" t="s">
        <v>36</v>
      </c>
      <c r="G318" s="6">
        <f t="shared" si="4"/>
        <v>1</v>
      </c>
      <c r="H318">
        <f>VLOOKUP(Regular_Season_Table[[#This Row],[Home]],Table_0__2[[#All],[Team]:[xGF%]],10,)</f>
        <v>49.78</v>
      </c>
      <c r="I318">
        <f>VLOOKUP(Regular_Season_Table[[#This Row],[Visitor]],Table_0__2[[Team]:[CF%]],10,FALSE)</f>
        <v>47.4</v>
      </c>
      <c r="J318">
        <f>VLOOKUP(Regular_Season_Table[[#This Row],[Home]],Table_0__2[[#All],[Team]:[HDCF%]],36,FALSE)</f>
        <v>49.68</v>
      </c>
      <c r="K318">
        <f>VLOOKUP(Regular_Season_Table[[#This Row],[Visitor]],Table_0__2[[#All],[Team]:[HDCF%]],36,FALSE)</f>
        <v>47.69</v>
      </c>
      <c r="L318">
        <f>VLOOKUP(Regular_Season_Table[[#This Row],[Home]],'Special Teams'!$A$1:$B$33,2,FALSE)</f>
        <v>21.22</v>
      </c>
      <c r="M318">
        <f>VLOOKUP(Regular_Season_Table[[#This Row],[Visitor]],'Special Teams'!$A$1:$B$33,2,FALSE)</f>
        <v>15.56</v>
      </c>
    </row>
    <row r="319" spans="1:13" x14ac:dyDescent="0.3">
      <c r="A319" s="9">
        <v>44890</v>
      </c>
      <c r="B319" s="7" t="s">
        <v>32</v>
      </c>
      <c r="C319" s="7">
        <v>5</v>
      </c>
      <c r="D319" s="7" t="s">
        <v>26</v>
      </c>
      <c r="E319" s="7">
        <v>1</v>
      </c>
      <c r="F319" s="7"/>
      <c r="G319" s="6">
        <f t="shared" si="4"/>
        <v>-4</v>
      </c>
      <c r="H319">
        <f>VLOOKUP(Regular_Season_Table[[#This Row],[Home]],Table_0__2[[#All],[Team]:[xGF%]],10,)</f>
        <v>42.67</v>
      </c>
      <c r="I319">
        <f>VLOOKUP(Regular_Season_Table[[#This Row],[Visitor]],Table_0__2[[Team]:[CF%]],10,FALSE)</f>
        <v>51.53</v>
      </c>
      <c r="J319">
        <f>VLOOKUP(Regular_Season_Table[[#This Row],[Home]],Table_0__2[[#All],[Team]:[HDCF%]],36,FALSE)</f>
        <v>38.950000000000003</v>
      </c>
      <c r="K319">
        <f>VLOOKUP(Regular_Season_Table[[#This Row],[Visitor]],Table_0__2[[#All],[Team]:[HDCF%]],36,FALSE)</f>
        <v>51.95</v>
      </c>
      <c r="L319">
        <f>VLOOKUP(Regular_Season_Table[[#This Row],[Home]],'Special Teams'!$A$1:$B$33,2,FALSE)</f>
        <v>15.72</v>
      </c>
      <c r="M319">
        <f>VLOOKUP(Regular_Season_Table[[#This Row],[Visitor]],'Special Teams'!$A$1:$B$33,2,FALSE)</f>
        <v>23.53</v>
      </c>
    </row>
    <row r="320" spans="1:13" x14ac:dyDescent="0.3">
      <c r="A320" s="8">
        <v>44890</v>
      </c>
      <c r="B320" s="6" t="s">
        <v>18</v>
      </c>
      <c r="C320" s="6">
        <v>2</v>
      </c>
      <c r="D320" s="6" t="s">
        <v>14</v>
      </c>
      <c r="E320" s="6">
        <v>3</v>
      </c>
      <c r="F320" s="6" t="s">
        <v>36</v>
      </c>
      <c r="G320" s="6">
        <f t="shared" si="4"/>
        <v>1</v>
      </c>
      <c r="H320">
        <f>VLOOKUP(Regular_Season_Table[[#This Row],[Home]],Table_0__2[[#All],[Team]:[xGF%]],10,)</f>
        <v>51.19</v>
      </c>
      <c r="I320">
        <f>VLOOKUP(Regular_Season_Table[[#This Row],[Visitor]],Table_0__2[[Team]:[CF%]],10,FALSE)</f>
        <v>60.38</v>
      </c>
      <c r="J320">
        <f>VLOOKUP(Regular_Season_Table[[#This Row],[Home]],Table_0__2[[#All],[Team]:[HDCF%]],36,FALSE)</f>
        <v>54.03</v>
      </c>
      <c r="K320">
        <f>VLOOKUP(Regular_Season_Table[[#This Row],[Visitor]],Table_0__2[[#All],[Team]:[HDCF%]],36,FALSE)</f>
        <v>59.07</v>
      </c>
      <c r="L320">
        <f>VLOOKUP(Regular_Season_Table[[#This Row],[Home]],'Special Teams'!$A$1:$B$33,2,FALSE)</f>
        <v>22.22</v>
      </c>
      <c r="M320">
        <f>VLOOKUP(Regular_Season_Table[[#This Row],[Visitor]],'Special Teams'!$A$1:$B$33,2,FALSE)</f>
        <v>19.760000000000002</v>
      </c>
    </row>
    <row r="321" spans="1:13" x14ac:dyDescent="0.3">
      <c r="A321" s="9">
        <v>44890</v>
      </c>
      <c r="B321" s="7" t="s">
        <v>15</v>
      </c>
      <c r="C321" s="7">
        <v>3</v>
      </c>
      <c r="D321" s="7" t="s">
        <v>13</v>
      </c>
      <c r="E321" s="7">
        <v>1</v>
      </c>
      <c r="F321" s="7"/>
      <c r="G321" s="6">
        <f t="shared" si="4"/>
        <v>-2</v>
      </c>
      <c r="H321">
        <f>VLOOKUP(Regular_Season_Table[[#This Row],[Home]],Table_0__2[[#All],[Team]:[xGF%]],10,)</f>
        <v>51.36</v>
      </c>
      <c r="I321">
        <f>VLOOKUP(Regular_Season_Table[[#This Row],[Visitor]],Table_0__2[[Team]:[CF%]],10,FALSE)</f>
        <v>54.12</v>
      </c>
      <c r="J321">
        <f>VLOOKUP(Regular_Season_Table[[#This Row],[Home]],Table_0__2[[#All],[Team]:[HDCF%]],36,FALSE)</f>
        <v>47.31</v>
      </c>
      <c r="K321">
        <f>VLOOKUP(Regular_Season_Table[[#This Row],[Visitor]],Table_0__2[[#All],[Team]:[HDCF%]],36,FALSE)</f>
        <v>56.84</v>
      </c>
      <c r="L321">
        <f>VLOOKUP(Regular_Season_Table[[#This Row],[Home]],'Special Teams'!$A$1:$B$33,2,FALSE)</f>
        <v>23.42</v>
      </c>
      <c r="M321">
        <f>VLOOKUP(Regular_Season_Table[[#This Row],[Visitor]],'Special Teams'!$A$1:$B$33,2,FALSE)</f>
        <v>21.88</v>
      </c>
    </row>
    <row r="322" spans="1:13" x14ac:dyDescent="0.3">
      <c r="A322" s="8">
        <v>44890</v>
      </c>
      <c r="B322" s="6" t="s">
        <v>16</v>
      </c>
      <c r="C322" s="6">
        <v>3</v>
      </c>
      <c r="D322" s="6" t="s">
        <v>20</v>
      </c>
      <c r="E322" s="6">
        <v>2</v>
      </c>
      <c r="F322" s="6"/>
      <c r="G322" s="6">
        <f t="shared" ref="G322:G385" si="5">E322-C322</f>
        <v>-1</v>
      </c>
      <c r="H322">
        <f>VLOOKUP(Regular_Season_Table[[#This Row],[Home]],Table_0__2[[#All],[Team]:[xGF%]],10,)</f>
        <v>44.92</v>
      </c>
      <c r="I322">
        <f>VLOOKUP(Regular_Season_Table[[#This Row],[Visitor]],Table_0__2[[Team]:[CF%]],10,FALSE)</f>
        <v>49.75</v>
      </c>
      <c r="J322">
        <f>VLOOKUP(Regular_Season_Table[[#This Row],[Home]],Table_0__2[[#All],[Team]:[HDCF%]],36,FALSE)</f>
        <v>43.43</v>
      </c>
      <c r="K322">
        <f>VLOOKUP(Regular_Season_Table[[#This Row],[Visitor]],Table_0__2[[#All],[Team]:[HDCF%]],36,FALSE)</f>
        <v>50.12</v>
      </c>
      <c r="L322">
        <f>VLOOKUP(Regular_Season_Table[[#This Row],[Home]],'Special Teams'!$A$1:$B$33,2,FALSE)</f>
        <v>18.3</v>
      </c>
      <c r="M322">
        <f>VLOOKUP(Regular_Season_Table[[#This Row],[Visitor]],'Special Teams'!$A$1:$B$33,2,FALSE)</f>
        <v>15.77</v>
      </c>
    </row>
    <row r="323" spans="1:13" x14ac:dyDescent="0.3">
      <c r="A323" s="9">
        <v>44890</v>
      </c>
      <c r="B323" s="7" t="s">
        <v>33</v>
      </c>
      <c r="C323" s="7">
        <v>3</v>
      </c>
      <c r="D323" s="7" t="s">
        <v>6</v>
      </c>
      <c r="E323" s="7">
        <v>2</v>
      </c>
      <c r="F323" s="7" t="s">
        <v>35</v>
      </c>
      <c r="G323" s="6">
        <f t="shared" si="5"/>
        <v>-1</v>
      </c>
      <c r="H323">
        <f>VLOOKUP(Regular_Season_Table[[#This Row],[Home]],Table_0__2[[#All],[Team]:[xGF%]],10,)</f>
        <v>43.9</v>
      </c>
      <c r="I323">
        <f>VLOOKUP(Regular_Season_Table[[#This Row],[Visitor]],Table_0__2[[Team]:[CF%]],10,FALSE)</f>
        <v>45.51</v>
      </c>
      <c r="J323">
        <f>VLOOKUP(Regular_Season_Table[[#This Row],[Home]],Table_0__2[[#All],[Team]:[HDCF%]],36,FALSE)</f>
        <v>41.35</v>
      </c>
      <c r="K323">
        <f>VLOOKUP(Regular_Season_Table[[#This Row],[Visitor]],Table_0__2[[#All],[Team]:[HDCF%]],36,FALSE)</f>
        <v>42.22</v>
      </c>
      <c r="L323">
        <f>VLOOKUP(Regular_Season_Table[[#This Row],[Home]],'Special Teams'!$A$1:$B$33,2,FALSE)</f>
        <v>16.38</v>
      </c>
      <c r="M323">
        <f>VLOOKUP(Regular_Season_Table[[#This Row],[Visitor]],'Special Teams'!$A$1:$B$33,2,FALSE)</f>
        <v>16.03</v>
      </c>
    </row>
    <row r="324" spans="1:13" x14ac:dyDescent="0.3">
      <c r="A324" s="8">
        <v>44890</v>
      </c>
      <c r="B324" s="6" t="s">
        <v>23</v>
      </c>
      <c r="C324" s="6">
        <v>5</v>
      </c>
      <c r="D324" s="6" t="s">
        <v>30</v>
      </c>
      <c r="E324" s="6">
        <v>4</v>
      </c>
      <c r="F324" s="6" t="s">
        <v>36</v>
      </c>
      <c r="G324" s="6">
        <f t="shared" si="5"/>
        <v>-1</v>
      </c>
      <c r="H324">
        <f>VLOOKUP(Regular_Season_Table[[#This Row],[Home]],Table_0__2[[#All],[Team]:[xGF%]],10,)</f>
        <v>51.67</v>
      </c>
      <c r="I324">
        <f>VLOOKUP(Regular_Season_Table[[#This Row],[Visitor]],Table_0__2[[Team]:[CF%]],10,FALSE)</f>
        <v>51.57</v>
      </c>
      <c r="J324">
        <f>VLOOKUP(Regular_Season_Table[[#This Row],[Home]],Table_0__2[[#All],[Team]:[HDCF%]],36,FALSE)</f>
        <v>53.75</v>
      </c>
      <c r="K324">
        <f>VLOOKUP(Regular_Season_Table[[#This Row],[Visitor]],Table_0__2[[#All],[Team]:[HDCF%]],36,FALSE)</f>
        <v>52.55</v>
      </c>
      <c r="L324">
        <f>VLOOKUP(Regular_Season_Table[[#This Row],[Home]],'Special Teams'!$A$1:$B$33,2,FALSE)</f>
        <v>25</v>
      </c>
      <c r="M324">
        <f>VLOOKUP(Regular_Season_Table[[#This Row],[Visitor]],'Special Teams'!$A$1:$B$33,2,FALSE)</f>
        <v>19.260000000000002</v>
      </c>
    </row>
    <row r="325" spans="1:13" x14ac:dyDescent="0.3">
      <c r="A325" s="9">
        <v>44890</v>
      </c>
      <c r="B325" s="7" t="s">
        <v>25</v>
      </c>
      <c r="C325" s="7">
        <v>3</v>
      </c>
      <c r="D325" s="7" t="s">
        <v>19</v>
      </c>
      <c r="E325" s="7">
        <v>4</v>
      </c>
      <c r="F325" s="7" t="s">
        <v>35</v>
      </c>
      <c r="G325" s="6">
        <f t="shared" si="5"/>
        <v>1</v>
      </c>
      <c r="H325">
        <f>VLOOKUP(Regular_Season_Table[[#This Row],[Home]],Table_0__2[[#All],[Team]:[xGF%]],10,)</f>
        <v>46.03</v>
      </c>
      <c r="I325">
        <f>VLOOKUP(Regular_Season_Table[[#This Row],[Visitor]],Table_0__2[[Team]:[CF%]],10,FALSE)</f>
        <v>45.13</v>
      </c>
      <c r="J325">
        <f>VLOOKUP(Regular_Season_Table[[#This Row],[Home]],Table_0__2[[#All],[Team]:[HDCF%]],36,FALSE)</f>
        <v>44.13</v>
      </c>
      <c r="K325">
        <f>VLOOKUP(Regular_Season_Table[[#This Row],[Visitor]],Table_0__2[[#All],[Team]:[HDCF%]],36,FALSE)</f>
        <v>43.9</v>
      </c>
      <c r="L325">
        <f>VLOOKUP(Regular_Season_Table[[#This Row],[Home]],'Special Teams'!$A$1:$B$33,2,FALSE)</f>
        <v>21.11</v>
      </c>
      <c r="M325">
        <f>VLOOKUP(Regular_Season_Table[[#This Row],[Visitor]],'Special Teams'!$A$1:$B$33,2,FALSE)</f>
        <v>18.91</v>
      </c>
    </row>
    <row r="326" spans="1:13" x14ac:dyDescent="0.3">
      <c r="A326" s="8">
        <v>44890</v>
      </c>
      <c r="B326" s="6" t="s">
        <v>5</v>
      </c>
      <c r="C326" s="6">
        <v>4</v>
      </c>
      <c r="D326" s="6" t="s">
        <v>28</v>
      </c>
      <c r="E326" s="6">
        <v>3</v>
      </c>
      <c r="F326" s="6"/>
      <c r="G326" s="6">
        <f t="shared" si="5"/>
        <v>-1</v>
      </c>
      <c r="H326">
        <f>VLOOKUP(Regular_Season_Table[[#This Row],[Home]],Table_0__2[[#All],[Team]:[xGF%]],10,)</f>
        <v>49.47</v>
      </c>
      <c r="I326">
        <f>VLOOKUP(Regular_Season_Table[[#This Row],[Visitor]],Table_0__2[[Team]:[CF%]],10,FALSE)</f>
        <v>51.07</v>
      </c>
      <c r="J326">
        <f>VLOOKUP(Regular_Season_Table[[#This Row],[Home]],Table_0__2[[#All],[Team]:[HDCF%]],36,FALSE)</f>
        <v>51.15</v>
      </c>
      <c r="K326">
        <f>VLOOKUP(Regular_Season_Table[[#This Row],[Visitor]],Table_0__2[[#All],[Team]:[HDCF%]],36,FALSE)</f>
        <v>54.37</v>
      </c>
      <c r="L326">
        <f>VLOOKUP(Regular_Season_Table[[#This Row],[Home]],'Special Teams'!$A$1:$B$33,2,FALSE)</f>
        <v>21.43</v>
      </c>
      <c r="M326">
        <f>VLOOKUP(Regular_Season_Table[[#This Row],[Visitor]],'Special Teams'!$A$1:$B$33,2,FALSE)</f>
        <v>26.02</v>
      </c>
    </row>
    <row r="327" spans="1:13" x14ac:dyDescent="0.3">
      <c r="A327" s="9">
        <v>44890</v>
      </c>
      <c r="B327" s="7" t="s">
        <v>3</v>
      </c>
      <c r="C327" s="7">
        <v>4</v>
      </c>
      <c r="D327" s="7" t="s">
        <v>4</v>
      </c>
      <c r="E327" s="7">
        <v>1</v>
      </c>
      <c r="F327" s="7"/>
      <c r="G327" s="6">
        <f t="shared" si="5"/>
        <v>-3</v>
      </c>
      <c r="H327">
        <f>VLOOKUP(Regular_Season_Table[[#This Row],[Home]],Table_0__2[[#All],[Team]:[xGF%]],10,)</f>
        <v>47.4</v>
      </c>
      <c r="I327">
        <f>VLOOKUP(Regular_Season_Table[[#This Row],[Visitor]],Table_0__2[[Team]:[CF%]],10,FALSE)</f>
        <v>52.14</v>
      </c>
      <c r="J327">
        <f>VLOOKUP(Regular_Season_Table[[#This Row],[Home]],Table_0__2[[#All],[Team]:[HDCF%]],36,FALSE)</f>
        <v>47.69</v>
      </c>
      <c r="K327">
        <f>VLOOKUP(Regular_Season_Table[[#This Row],[Visitor]],Table_0__2[[#All],[Team]:[HDCF%]],36,FALSE)</f>
        <v>53.78</v>
      </c>
      <c r="L327">
        <f>VLOOKUP(Regular_Season_Table[[#This Row],[Home]],'Special Teams'!$A$1:$B$33,2,FALSE)</f>
        <v>15.56</v>
      </c>
      <c r="M327">
        <f>VLOOKUP(Regular_Season_Table[[#This Row],[Visitor]],'Special Teams'!$A$1:$B$33,2,FALSE)</f>
        <v>21.72</v>
      </c>
    </row>
    <row r="328" spans="1:13" x14ac:dyDescent="0.3">
      <c r="A328" s="8">
        <v>44890</v>
      </c>
      <c r="B328" s="6" t="s">
        <v>29</v>
      </c>
      <c r="C328" s="6">
        <v>5</v>
      </c>
      <c r="D328" s="6" t="s">
        <v>24</v>
      </c>
      <c r="E328" s="6">
        <v>2</v>
      </c>
      <c r="F328" s="6"/>
      <c r="G328" s="6">
        <f t="shared" si="5"/>
        <v>-3</v>
      </c>
      <c r="H328">
        <f>VLOOKUP(Regular_Season_Table[[#This Row],[Home]],Table_0__2[[#All],[Team]:[xGF%]],10,)</f>
        <v>48.6</v>
      </c>
      <c r="I328">
        <f>VLOOKUP(Regular_Season_Table[[#This Row],[Visitor]],Table_0__2[[Team]:[CF%]],10,FALSE)</f>
        <v>52.33</v>
      </c>
      <c r="J328">
        <f>VLOOKUP(Regular_Season_Table[[#This Row],[Home]],Table_0__2[[#All],[Team]:[HDCF%]],36,FALSE)</f>
        <v>51.47</v>
      </c>
      <c r="K328">
        <f>VLOOKUP(Regular_Season_Table[[#This Row],[Visitor]],Table_0__2[[#All],[Team]:[HDCF%]],36,FALSE)</f>
        <v>52.36</v>
      </c>
      <c r="L328">
        <f>VLOOKUP(Regular_Season_Table[[#This Row],[Home]],'Special Teams'!$A$1:$B$33,2,FALSE)</f>
        <v>18.39</v>
      </c>
      <c r="M328">
        <f>VLOOKUP(Regular_Season_Table[[#This Row],[Visitor]],'Special Teams'!$A$1:$B$33,2,FALSE)</f>
        <v>25.28</v>
      </c>
    </row>
    <row r="329" spans="1:13" x14ac:dyDescent="0.3">
      <c r="A329" s="9">
        <v>44890</v>
      </c>
      <c r="B329" s="7" t="s">
        <v>10</v>
      </c>
      <c r="C329" s="7">
        <v>2</v>
      </c>
      <c r="D329" s="7" t="s">
        <v>7</v>
      </c>
      <c r="E329" s="7">
        <v>5</v>
      </c>
      <c r="F329" s="7"/>
      <c r="G329" s="6">
        <f t="shared" si="5"/>
        <v>3</v>
      </c>
      <c r="H329">
        <f>VLOOKUP(Regular_Season_Table[[#This Row],[Home]],Table_0__2[[#All],[Team]:[xGF%]],10,)</f>
        <v>51.45</v>
      </c>
      <c r="I329">
        <f>VLOOKUP(Regular_Season_Table[[#This Row],[Visitor]],Table_0__2[[Team]:[CF%]],10,FALSE)</f>
        <v>45.87</v>
      </c>
      <c r="J329">
        <f>VLOOKUP(Regular_Season_Table[[#This Row],[Home]],Table_0__2[[#All],[Team]:[HDCF%]],36,FALSE)</f>
        <v>53.01</v>
      </c>
      <c r="K329">
        <f>VLOOKUP(Regular_Season_Table[[#This Row],[Visitor]],Table_0__2[[#All],[Team]:[HDCF%]],36,FALSE)</f>
        <v>44.51</v>
      </c>
      <c r="L329">
        <f>VLOOKUP(Regular_Season_Table[[#This Row],[Home]],'Special Teams'!$A$1:$B$33,2,FALSE)</f>
        <v>25.36</v>
      </c>
      <c r="M329">
        <f>VLOOKUP(Regular_Season_Table[[#This Row],[Visitor]],'Special Teams'!$A$1:$B$33,2,FALSE)</f>
        <v>19.329999999999998</v>
      </c>
    </row>
    <row r="330" spans="1:13" x14ac:dyDescent="0.3">
      <c r="A330" s="8">
        <v>44890</v>
      </c>
      <c r="B330" s="6" t="s">
        <v>34</v>
      </c>
      <c r="C330" s="6">
        <v>4</v>
      </c>
      <c r="D330" s="6" t="s">
        <v>27</v>
      </c>
      <c r="E330" s="6">
        <v>2</v>
      </c>
      <c r="F330" s="6"/>
      <c r="G330" s="6">
        <f t="shared" si="5"/>
        <v>-2</v>
      </c>
      <c r="H330">
        <f>VLOOKUP(Regular_Season_Table[[#This Row],[Home]],Table_0__2[[#All],[Team]:[xGF%]],10,)</f>
        <v>48.15</v>
      </c>
      <c r="I330">
        <f>VLOOKUP(Regular_Season_Table[[#This Row],[Visitor]],Table_0__2[[Team]:[CF%]],10,FALSE)</f>
        <v>52.75</v>
      </c>
      <c r="J330">
        <f>VLOOKUP(Regular_Season_Table[[#This Row],[Home]],Table_0__2[[#All],[Team]:[HDCF%]],36,FALSE)</f>
        <v>53.11</v>
      </c>
      <c r="K330">
        <f>VLOOKUP(Regular_Season_Table[[#This Row],[Visitor]],Table_0__2[[#All],[Team]:[HDCF%]],36,FALSE)</f>
        <v>49.47</v>
      </c>
      <c r="L330">
        <f>VLOOKUP(Regular_Season_Table[[#This Row],[Home]],'Special Teams'!$A$1:$B$33,2,FALSE)</f>
        <v>20.29</v>
      </c>
      <c r="M330">
        <f>VLOOKUP(Regular_Season_Table[[#This Row],[Visitor]],'Special Teams'!$A$1:$B$33,2,FALSE)</f>
        <v>19.75</v>
      </c>
    </row>
    <row r="331" spans="1:13" x14ac:dyDescent="0.3">
      <c r="A331" s="9">
        <v>44890</v>
      </c>
      <c r="B331" s="7" t="s">
        <v>22</v>
      </c>
      <c r="C331" s="7">
        <v>0</v>
      </c>
      <c r="D331" s="7" t="s">
        <v>12</v>
      </c>
      <c r="E331" s="7">
        <v>3</v>
      </c>
      <c r="F331" s="7"/>
      <c r="G331" s="6">
        <f t="shared" si="5"/>
        <v>3</v>
      </c>
      <c r="H331">
        <f>VLOOKUP(Regular_Season_Table[[#This Row],[Home]],Table_0__2[[#All],[Team]:[xGF%]],10,)</f>
        <v>49.78</v>
      </c>
      <c r="I331">
        <f>VLOOKUP(Regular_Season_Table[[#This Row],[Visitor]],Table_0__2[[Team]:[CF%]],10,FALSE)</f>
        <v>57.39</v>
      </c>
      <c r="J331">
        <f>VLOOKUP(Regular_Season_Table[[#This Row],[Home]],Table_0__2[[#All],[Team]:[HDCF%]],36,FALSE)</f>
        <v>49.68</v>
      </c>
      <c r="K331">
        <f>VLOOKUP(Regular_Season_Table[[#This Row],[Visitor]],Table_0__2[[#All],[Team]:[HDCF%]],36,FALSE)</f>
        <v>53.64</v>
      </c>
      <c r="L331">
        <f>VLOOKUP(Regular_Season_Table[[#This Row],[Home]],'Special Teams'!$A$1:$B$33,2,FALSE)</f>
        <v>21.22</v>
      </c>
      <c r="M331">
        <f>VLOOKUP(Regular_Season_Table[[#This Row],[Visitor]],'Special Teams'!$A$1:$B$33,2,FALSE)</f>
        <v>19.84</v>
      </c>
    </row>
    <row r="332" spans="1:13" x14ac:dyDescent="0.3">
      <c r="A332" s="8">
        <v>44891</v>
      </c>
      <c r="B332" s="6" t="s">
        <v>22</v>
      </c>
      <c r="C332" s="6">
        <v>2</v>
      </c>
      <c r="D332" s="6" t="s">
        <v>18</v>
      </c>
      <c r="E332" s="6">
        <v>3</v>
      </c>
      <c r="F332" s="6"/>
      <c r="G332" s="6">
        <f t="shared" si="5"/>
        <v>1</v>
      </c>
      <c r="H332">
        <f>VLOOKUP(Regular_Season_Table[[#This Row],[Home]],Table_0__2[[#All],[Team]:[xGF%]],10,)</f>
        <v>60.38</v>
      </c>
      <c r="I332">
        <f>VLOOKUP(Regular_Season_Table[[#This Row],[Visitor]],Table_0__2[[Team]:[CF%]],10,FALSE)</f>
        <v>57.39</v>
      </c>
      <c r="J332">
        <f>VLOOKUP(Regular_Season_Table[[#This Row],[Home]],Table_0__2[[#All],[Team]:[HDCF%]],36,FALSE)</f>
        <v>59.07</v>
      </c>
      <c r="K332">
        <f>VLOOKUP(Regular_Season_Table[[#This Row],[Visitor]],Table_0__2[[#All],[Team]:[HDCF%]],36,FALSE)</f>
        <v>53.64</v>
      </c>
      <c r="L332">
        <f>VLOOKUP(Regular_Season_Table[[#This Row],[Home]],'Special Teams'!$A$1:$B$33,2,FALSE)</f>
        <v>19.760000000000002</v>
      </c>
      <c r="M332">
        <f>VLOOKUP(Regular_Season_Table[[#This Row],[Visitor]],'Special Teams'!$A$1:$B$33,2,FALSE)</f>
        <v>19.84</v>
      </c>
    </row>
    <row r="333" spans="1:13" x14ac:dyDescent="0.3">
      <c r="A333" s="9">
        <v>44891</v>
      </c>
      <c r="B333" s="7" t="s">
        <v>30</v>
      </c>
      <c r="C333" s="7">
        <v>1</v>
      </c>
      <c r="D333" s="7" t="s">
        <v>11</v>
      </c>
      <c r="E333" s="7">
        <v>4</v>
      </c>
      <c r="F333" s="7"/>
      <c r="G333" s="6">
        <f t="shared" si="5"/>
        <v>3</v>
      </c>
      <c r="H333">
        <f>VLOOKUP(Regular_Season_Table[[#This Row],[Home]],Table_0__2[[#All],[Team]:[xGF%]],10,)</f>
        <v>52.19</v>
      </c>
      <c r="I333">
        <f>VLOOKUP(Regular_Season_Table[[#This Row],[Visitor]],Table_0__2[[Team]:[CF%]],10,FALSE)</f>
        <v>51.67</v>
      </c>
      <c r="J333">
        <f>VLOOKUP(Regular_Season_Table[[#This Row],[Home]],Table_0__2[[#All],[Team]:[HDCF%]],36,FALSE)</f>
        <v>49.77</v>
      </c>
      <c r="K333">
        <f>VLOOKUP(Regular_Season_Table[[#This Row],[Visitor]],Table_0__2[[#All],[Team]:[HDCF%]],36,FALSE)</f>
        <v>53.75</v>
      </c>
      <c r="L333">
        <f>VLOOKUP(Regular_Season_Table[[#This Row],[Home]],'Special Teams'!$A$1:$B$33,2,FALSE)</f>
        <v>24.52</v>
      </c>
      <c r="M333">
        <f>VLOOKUP(Regular_Season_Table[[#This Row],[Visitor]],'Special Teams'!$A$1:$B$33,2,FALSE)</f>
        <v>25</v>
      </c>
    </row>
    <row r="334" spans="1:13" x14ac:dyDescent="0.3">
      <c r="A334" s="8">
        <v>44891</v>
      </c>
      <c r="B334" s="6" t="s">
        <v>10</v>
      </c>
      <c r="C334" s="6">
        <v>5</v>
      </c>
      <c r="D334" s="6" t="s">
        <v>31</v>
      </c>
      <c r="E334" s="6">
        <v>4</v>
      </c>
      <c r="F334" s="6" t="s">
        <v>36</v>
      </c>
      <c r="G334" s="6">
        <f t="shared" si="5"/>
        <v>-1</v>
      </c>
      <c r="H334">
        <f>VLOOKUP(Regular_Season_Table[[#This Row],[Home]],Table_0__2[[#All],[Team]:[xGF%]],10,)</f>
        <v>54.33</v>
      </c>
      <c r="I334">
        <f>VLOOKUP(Regular_Season_Table[[#This Row],[Visitor]],Table_0__2[[Team]:[CF%]],10,FALSE)</f>
        <v>45.87</v>
      </c>
      <c r="J334">
        <f>VLOOKUP(Regular_Season_Table[[#This Row],[Home]],Table_0__2[[#All],[Team]:[HDCF%]],36,FALSE)</f>
        <v>53.72</v>
      </c>
      <c r="K334">
        <f>VLOOKUP(Regular_Season_Table[[#This Row],[Visitor]],Table_0__2[[#All],[Team]:[HDCF%]],36,FALSE)</f>
        <v>44.51</v>
      </c>
      <c r="L334">
        <f>VLOOKUP(Regular_Season_Table[[#This Row],[Home]],'Special Teams'!$A$1:$B$33,2,FALSE)</f>
        <v>22.83</v>
      </c>
      <c r="M334">
        <f>VLOOKUP(Regular_Season_Table[[#This Row],[Visitor]],'Special Teams'!$A$1:$B$33,2,FALSE)</f>
        <v>19.329999999999998</v>
      </c>
    </row>
    <row r="335" spans="1:13" x14ac:dyDescent="0.3">
      <c r="A335" s="9">
        <v>44891</v>
      </c>
      <c r="B335" s="7" t="s">
        <v>12</v>
      </c>
      <c r="C335" s="7">
        <v>1</v>
      </c>
      <c r="D335" s="7" t="s">
        <v>15</v>
      </c>
      <c r="E335" s="7">
        <v>5</v>
      </c>
      <c r="F335" s="7"/>
      <c r="G335" s="6">
        <f t="shared" si="5"/>
        <v>4</v>
      </c>
      <c r="H335">
        <f>VLOOKUP(Regular_Season_Table[[#This Row],[Home]],Table_0__2[[#All],[Team]:[xGF%]],10,)</f>
        <v>54.12</v>
      </c>
      <c r="I335">
        <f>VLOOKUP(Regular_Season_Table[[#This Row],[Visitor]],Table_0__2[[Team]:[CF%]],10,FALSE)</f>
        <v>49.78</v>
      </c>
      <c r="J335">
        <f>VLOOKUP(Regular_Season_Table[[#This Row],[Home]],Table_0__2[[#All],[Team]:[HDCF%]],36,FALSE)</f>
        <v>56.84</v>
      </c>
      <c r="K335">
        <f>VLOOKUP(Regular_Season_Table[[#This Row],[Visitor]],Table_0__2[[#All],[Team]:[HDCF%]],36,FALSE)</f>
        <v>49.68</v>
      </c>
      <c r="L335">
        <f>VLOOKUP(Regular_Season_Table[[#This Row],[Home]],'Special Teams'!$A$1:$B$33,2,FALSE)</f>
        <v>21.88</v>
      </c>
      <c r="M335">
        <f>VLOOKUP(Regular_Season_Table[[#This Row],[Visitor]],'Special Teams'!$A$1:$B$33,2,FALSE)</f>
        <v>21.22</v>
      </c>
    </row>
    <row r="336" spans="1:13" x14ac:dyDescent="0.3">
      <c r="A336" s="8">
        <v>44891</v>
      </c>
      <c r="B336" s="6" t="s">
        <v>4</v>
      </c>
      <c r="C336" s="6">
        <v>2</v>
      </c>
      <c r="D336" s="6" t="s">
        <v>16</v>
      </c>
      <c r="E336" s="6">
        <v>5</v>
      </c>
      <c r="F336" s="6"/>
      <c r="G336" s="6">
        <f t="shared" si="5"/>
        <v>3</v>
      </c>
      <c r="H336">
        <f>VLOOKUP(Regular_Season_Table[[#This Row],[Home]],Table_0__2[[#All],[Team]:[xGF%]],10,)</f>
        <v>49.75</v>
      </c>
      <c r="I336">
        <f>VLOOKUP(Regular_Season_Table[[#This Row],[Visitor]],Table_0__2[[Team]:[CF%]],10,FALSE)</f>
        <v>47.4</v>
      </c>
      <c r="J336">
        <f>VLOOKUP(Regular_Season_Table[[#This Row],[Home]],Table_0__2[[#All],[Team]:[HDCF%]],36,FALSE)</f>
        <v>50.12</v>
      </c>
      <c r="K336">
        <f>VLOOKUP(Regular_Season_Table[[#This Row],[Visitor]],Table_0__2[[#All],[Team]:[HDCF%]],36,FALSE)</f>
        <v>47.69</v>
      </c>
      <c r="L336">
        <f>VLOOKUP(Regular_Season_Table[[#This Row],[Home]],'Special Teams'!$A$1:$B$33,2,FALSE)</f>
        <v>15.77</v>
      </c>
      <c r="M336">
        <f>VLOOKUP(Regular_Season_Table[[#This Row],[Visitor]],'Special Teams'!$A$1:$B$33,2,FALSE)</f>
        <v>15.56</v>
      </c>
    </row>
    <row r="337" spans="1:13" x14ac:dyDescent="0.3">
      <c r="A337" s="9">
        <v>44891</v>
      </c>
      <c r="B337" s="7" t="s">
        <v>9</v>
      </c>
      <c r="C337" s="7">
        <v>4</v>
      </c>
      <c r="D337" s="7" t="s">
        <v>17</v>
      </c>
      <c r="E337" s="7">
        <v>3</v>
      </c>
      <c r="F337" s="7"/>
      <c r="G337" s="6">
        <f t="shared" si="5"/>
        <v>-1</v>
      </c>
      <c r="H337">
        <f>VLOOKUP(Regular_Season_Table[[#This Row],[Home]],Table_0__2[[#All],[Team]:[xGF%]],10,)</f>
        <v>49.8</v>
      </c>
      <c r="I337">
        <f>VLOOKUP(Regular_Season_Table[[#This Row],[Visitor]],Table_0__2[[Team]:[CF%]],10,FALSE)</f>
        <v>52.27</v>
      </c>
      <c r="J337">
        <f>VLOOKUP(Regular_Season_Table[[#This Row],[Home]],Table_0__2[[#All],[Team]:[HDCF%]],36,FALSE)</f>
        <v>48.95</v>
      </c>
      <c r="K337">
        <f>VLOOKUP(Regular_Season_Table[[#This Row],[Visitor]],Table_0__2[[#All],[Team]:[HDCF%]],36,FALSE)</f>
        <v>56.4</v>
      </c>
      <c r="L337">
        <f>VLOOKUP(Regular_Season_Table[[#This Row],[Home]],'Special Teams'!$A$1:$B$33,2,FALSE)</f>
        <v>24.08</v>
      </c>
      <c r="M337">
        <f>VLOOKUP(Regular_Season_Table[[#This Row],[Visitor]],'Special Teams'!$A$1:$B$33,2,FALSE)</f>
        <v>32.36</v>
      </c>
    </row>
    <row r="338" spans="1:13" x14ac:dyDescent="0.3">
      <c r="A338" s="8">
        <v>44891</v>
      </c>
      <c r="B338" s="6" t="s">
        <v>5</v>
      </c>
      <c r="C338" s="6">
        <v>4</v>
      </c>
      <c r="D338" s="6" t="s">
        <v>3</v>
      </c>
      <c r="E338" s="6">
        <v>1</v>
      </c>
      <c r="F338" s="6"/>
      <c r="G338" s="6">
        <f t="shared" si="5"/>
        <v>-3</v>
      </c>
      <c r="H338">
        <f>VLOOKUP(Regular_Season_Table[[#This Row],[Home]],Table_0__2[[#All],[Team]:[xGF%]],10,)</f>
        <v>52.14</v>
      </c>
      <c r="I338">
        <f>VLOOKUP(Regular_Season_Table[[#This Row],[Visitor]],Table_0__2[[Team]:[CF%]],10,FALSE)</f>
        <v>51.07</v>
      </c>
      <c r="J338">
        <f>VLOOKUP(Regular_Season_Table[[#This Row],[Home]],Table_0__2[[#All],[Team]:[HDCF%]],36,FALSE)</f>
        <v>53.78</v>
      </c>
      <c r="K338">
        <f>VLOOKUP(Regular_Season_Table[[#This Row],[Visitor]],Table_0__2[[#All],[Team]:[HDCF%]],36,FALSE)</f>
        <v>54.37</v>
      </c>
      <c r="L338">
        <f>VLOOKUP(Regular_Season_Table[[#This Row],[Home]],'Special Teams'!$A$1:$B$33,2,FALSE)</f>
        <v>21.72</v>
      </c>
      <c r="M338">
        <f>VLOOKUP(Regular_Season_Table[[#This Row],[Visitor]],'Special Teams'!$A$1:$B$33,2,FALSE)</f>
        <v>26.02</v>
      </c>
    </row>
    <row r="339" spans="1:13" x14ac:dyDescent="0.3">
      <c r="A339" s="9">
        <v>44891</v>
      </c>
      <c r="B339" s="7" t="s">
        <v>8</v>
      </c>
      <c r="C339" s="7">
        <v>5</v>
      </c>
      <c r="D339" s="7" t="s">
        <v>27</v>
      </c>
      <c r="E339" s="7">
        <v>1</v>
      </c>
      <c r="F339" s="7"/>
      <c r="G339" s="6">
        <f t="shared" si="5"/>
        <v>-4</v>
      </c>
      <c r="H339">
        <f>VLOOKUP(Regular_Season_Table[[#This Row],[Home]],Table_0__2[[#All],[Team]:[xGF%]],10,)</f>
        <v>48.15</v>
      </c>
      <c r="I339">
        <f>VLOOKUP(Regular_Season_Table[[#This Row],[Visitor]],Table_0__2[[Team]:[CF%]],10,FALSE)</f>
        <v>47.62</v>
      </c>
      <c r="J339">
        <f>VLOOKUP(Regular_Season_Table[[#This Row],[Home]],Table_0__2[[#All],[Team]:[HDCF%]],36,FALSE)</f>
        <v>53.11</v>
      </c>
      <c r="K339">
        <f>VLOOKUP(Regular_Season_Table[[#This Row],[Visitor]],Table_0__2[[#All],[Team]:[HDCF%]],36,FALSE)</f>
        <v>47.61</v>
      </c>
      <c r="L339">
        <f>VLOOKUP(Regular_Season_Table[[#This Row],[Home]],'Special Teams'!$A$1:$B$33,2,FALSE)</f>
        <v>20.29</v>
      </c>
      <c r="M339">
        <f>VLOOKUP(Regular_Season_Table[[#This Row],[Visitor]],'Special Teams'!$A$1:$B$33,2,FALSE)</f>
        <v>22.71</v>
      </c>
    </row>
    <row r="340" spans="1:13" x14ac:dyDescent="0.3">
      <c r="A340" s="8">
        <v>44892</v>
      </c>
      <c r="B340" s="6" t="s">
        <v>34</v>
      </c>
      <c r="C340" s="6">
        <v>5</v>
      </c>
      <c r="D340" s="6" t="s">
        <v>26</v>
      </c>
      <c r="E340" s="6">
        <v>4</v>
      </c>
      <c r="F340" s="6"/>
      <c r="G340" s="6">
        <f t="shared" si="5"/>
        <v>-1</v>
      </c>
      <c r="H340">
        <f>VLOOKUP(Regular_Season_Table[[#This Row],[Home]],Table_0__2[[#All],[Team]:[xGF%]],10,)</f>
        <v>42.67</v>
      </c>
      <c r="I340">
        <f>VLOOKUP(Regular_Season_Table[[#This Row],[Visitor]],Table_0__2[[Team]:[CF%]],10,FALSE)</f>
        <v>52.75</v>
      </c>
      <c r="J340">
        <f>VLOOKUP(Regular_Season_Table[[#This Row],[Home]],Table_0__2[[#All],[Team]:[HDCF%]],36,FALSE)</f>
        <v>38.950000000000003</v>
      </c>
      <c r="K340">
        <f>VLOOKUP(Regular_Season_Table[[#This Row],[Visitor]],Table_0__2[[#All],[Team]:[HDCF%]],36,FALSE)</f>
        <v>49.47</v>
      </c>
      <c r="L340">
        <f>VLOOKUP(Regular_Season_Table[[#This Row],[Home]],'Special Teams'!$A$1:$B$33,2,FALSE)</f>
        <v>15.72</v>
      </c>
      <c r="M340">
        <f>VLOOKUP(Regular_Season_Table[[#This Row],[Visitor]],'Special Teams'!$A$1:$B$33,2,FALSE)</f>
        <v>19.75</v>
      </c>
    </row>
    <row r="341" spans="1:13" x14ac:dyDescent="0.3">
      <c r="A341" s="9">
        <v>44892</v>
      </c>
      <c r="B341" s="7" t="s">
        <v>23</v>
      </c>
      <c r="C341" s="7">
        <v>7</v>
      </c>
      <c r="D341" s="7" t="s">
        <v>6</v>
      </c>
      <c r="E341" s="7">
        <v>2</v>
      </c>
      <c r="F341" s="7"/>
      <c r="G341" s="6">
        <f t="shared" si="5"/>
        <v>-5</v>
      </c>
      <c r="H341">
        <f>VLOOKUP(Regular_Season_Table[[#This Row],[Home]],Table_0__2[[#All],[Team]:[xGF%]],10,)</f>
        <v>43.9</v>
      </c>
      <c r="I341">
        <f>VLOOKUP(Regular_Season_Table[[#This Row],[Visitor]],Table_0__2[[Team]:[CF%]],10,FALSE)</f>
        <v>51.57</v>
      </c>
      <c r="J341">
        <f>VLOOKUP(Regular_Season_Table[[#This Row],[Home]],Table_0__2[[#All],[Team]:[HDCF%]],36,FALSE)</f>
        <v>41.35</v>
      </c>
      <c r="K341">
        <f>VLOOKUP(Regular_Season_Table[[#This Row],[Visitor]],Table_0__2[[#All],[Team]:[HDCF%]],36,FALSE)</f>
        <v>52.55</v>
      </c>
      <c r="L341">
        <f>VLOOKUP(Regular_Season_Table[[#This Row],[Home]],'Special Teams'!$A$1:$B$33,2,FALSE)</f>
        <v>16.38</v>
      </c>
      <c r="M341">
        <f>VLOOKUP(Regular_Season_Table[[#This Row],[Visitor]],'Special Teams'!$A$1:$B$33,2,FALSE)</f>
        <v>19.260000000000002</v>
      </c>
    </row>
    <row r="342" spans="1:13" x14ac:dyDescent="0.3">
      <c r="A342" s="8">
        <v>44892</v>
      </c>
      <c r="B342" s="6" t="s">
        <v>32</v>
      </c>
      <c r="C342" s="6">
        <v>3</v>
      </c>
      <c r="D342" s="6" t="s">
        <v>29</v>
      </c>
      <c r="E342" s="6">
        <v>2</v>
      </c>
      <c r="F342" s="6" t="s">
        <v>36</v>
      </c>
      <c r="G342" s="6">
        <f t="shared" si="5"/>
        <v>-1</v>
      </c>
      <c r="H342">
        <f>VLOOKUP(Regular_Season_Table[[#This Row],[Home]],Table_0__2[[#All],[Team]:[xGF%]],10,)</f>
        <v>52.33</v>
      </c>
      <c r="I342">
        <f>VLOOKUP(Regular_Season_Table[[#This Row],[Visitor]],Table_0__2[[Team]:[CF%]],10,FALSE)</f>
        <v>51.53</v>
      </c>
      <c r="J342">
        <f>VLOOKUP(Regular_Season_Table[[#This Row],[Home]],Table_0__2[[#All],[Team]:[HDCF%]],36,FALSE)</f>
        <v>52.36</v>
      </c>
      <c r="K342">
        <f>VLOOKUP(Regular_Season_Table[[#This Row],[Visitor]],Table_0__2[[#All],[Team]:[HDCF%]],36,FALSE)</f>
        <v>51.95</v>
      </c>
      <c r="L342">
        <f>VLOOKUP(Regular_Season_Table[[#This Row],[Home]],'Special Teams'!$A$1:$B$33,2,FALSE)</f>
        <v>25.28</v>
      </c>
      <c r="M342">
        <f>VLOOKUP(Regular_Season_Table[[#This Row],[Visitor]],'Special Teams'!$A$1:$B$33,2,FALSE)</f>
        <v>23.53</v>
      </c>
    </row>
    <row r="343" spans="1:13" x14ac:dyDescent="0.3">
      <c r="A343" s="9">
        <v>44892</v>
      </c>
      <c r="B343" s="7" t="s">
        <v>25</v>
      </c>
      <c r="C343" s="7">
        <v>3</v>
      </c>
      <c r="D343" s="7" t="s">
        <v>28</v>
      </c>
      <c r="E343" s="7">
        <v>4</v>
      </c>
      <c r="F343" s="7"/>
      <c r="G343" s="6">
        <f t="shared" si="5"/>
        <v>1</v>
      </c>
      <c r="H343">
        <f>VLOOKUP(Regular_Season_Table[[#This Row],[Home]],Table_0__2[[#All],[Team]:[xGF%]],10,)</f>
        <v>49.47</v>
      </c>
      <c r="I343">
        <f>VLOOKUP(Regular_Season_Table[[#This Row],[Visitor]],Table_0__2[[Team]:[CF%]],10,FALSE)</f>
        <v>45.13</v>
      </c>
      <c r="J343">
        <f>VLOOKUP(Regular_Season_Table[[#This Row],[Home]],Table_0__2[[#All],[Team]:[HDCF%]],36,FALSE)</f>
        <v>51.15</v>
      </c>
      <c r="K343">
        <f>VLOOKUP(Regular_Season_Table[[#This Row],[Visitor]],Table_0__2[[#All],[Team]:[HDCF%]],36,FALSE)</f>
        <v>43.9</v>
      </c>
      <c r="L343">
        <f>VLOOKUP(Regular_Season_Table[[#This Row],[Home]],'Special Teams'!$A$1:$B$33,2,FALSE)</f>
        <v>21.43</v>
      </c>
      <c r="M343">
        <f>VLOOKUP(Regular_Season_Table[[#This Row],[Visitor]],'Special Teams'!$A$1:$B$33,2,FALSE)</f>
        <v>18.91</v>
      </c>
    </row>
    <row r="344" spans="1:13" x14ac:dyDescent="0.3">
      <c r="A344" s="8">
        <v>44892</v>
      </c>
      <c r="B344" s="6" t="s">
        <v>8</v>
      </c>
      <c r="C344" s="6">
        <v>4</v>
      </c>
      <c r="D344" s="6" t="s">
        <v>24</v>
      </c>
      <c r="E344" s="6">
        <v>3</v>
      </c>
      <c r="F344" s="6" t="s">
        <v>36</v>
      </c>
      <c r="G344" s="6">
        <f t="shared" si="5"/>
        <v>-1</v>
      </c>
      <c r="H344">
        <f>VLOOKUP(Regular_Season_Table[[#This Row],[Home]],Table_0__2[[#All],[Team]:[xGF%]],10,)</f>
        <v>48.6</v>
      </c>
      <c r="I344">
        <f>VLOOKUP(Regular_Season_Table[[#This Row],[Visitor]],Table_0__2[[Team]:[CF%]],10,FALSE)</f>
        <v>47.62</v>
      </c>
      <c r="J344">
        <f>VLOOKUP(Regular_Season_Table[[#This Row],[Home]],Table_0__2[[#All],[Team]:[HDCF%]],36,FALSE)</f>
        <v>51.47</v>
      </c>
      <c r="K344">
        <f>VLOOKUP(Regular_Season_Table[[#This Row],[Visitor]],Table_0__2[[#All],[Team]:[HDCF%]],36,FALSE)</f>
        <v>47.61</v>
      </c>
      <c r="L344">
        <f>VLOOKUP(Regular_Season_Table[[#This Row],[Home]],'Special Teams'!$A$1:$B$33,2,FALSE)</f>
        <v>18.39</v>
      </c>
      <c r="M344">
        <f>VLOOKUP(Regular_Season_Table[[#This Row],[Visitor]],'Special Teams'!$A$1:$B$33,2,FALSE)</f>
        <v>22.71</v>
      </c>
    </row>
    <row r="345" spans="1:13" x14ac:dyDescent="0.3">
      <c r="A345" s="9">
        <v>44893</v>
      </c>
      <c r="B345" s="7" t="s">
        <v>7</v>
      </c>
      <c r="C345" s="7">
        <v>6</v>
      </c>
      <c r="D345" s="7" t="s">
        <v>13</v>
      </c>
      <c r="E345" s="7">
        <v>5</v>
      </c>
      <c r="F345" s="7" t="s">
        <v>36</v>
      </c>
      <c r="G345" s="6">
        <f t="shared" si="5"/>
        <v>-1</v>
      </c>
      <c r="H345">
        <f>VLOOKUP(Regular_Season_Table[[#This Row],[Home]],Table_0__2[[#All],[Team]:[xGF%]],10,)</f>
        <v>51.36</v>
      </c>
      <c r="I345">
        <f>VLOOKUP(Regular_Season_Table[[#This Row],[Visitor]],Table_0__2[[Team]:[CF%]],10,FALSE)</f>
        <v>51.45</v>
      </c>
      <c r="J345">
        <f>VLOOKUP(Regular_Season_Table[[#This Row],[Home]],Table_0__2[[#All],[Team]:[HDCF%]],36,FALSE)</f>
        <v>47.31</v>
      </c>
      <c r="K345">
        <f>VLOOKUP(Regular_Season_Table[[#This Row],[Visitor]],Table_0__2[[#All],[Team]:[HDCF%]],36,FALSE)</f>
        <v>53.01</v>
      </c>
      <c r="L345">
        <f>VLOOKUP(Regular_Season_Table[[#This Row],[Home]],'Special Teams'!$A$1:$B$33,2,FALSE)</f>
        <v>23.42</v>
      </c>
      <c r="M345">
        <f>VLOOKUP(Regular_Season_Table[[#This Row],[Visitor]],'Special Teams'!$A$1:$B$33,2,FALSE)</f>
        <v>25.36</v>
      </c>
    </row>
    <row r="346" spans="1:13" x14ac:dyDescent="0.3">
      <c r="A346" s="8">
        <v>44893</v>
      </c>
      <c r="B346" s="6" t="s">
        <v>27</v>
      </c>
      <c r="C346" s="6">
        <v>3</v>
      </c>
      <c r="D346" s="6" t="s">
        <v>20</v>
      </c>
      <c r="E346" s="6">
        <v>2</v>
      </c>
      <c r="F346" s="6" t="s">
        <v>35</v>
      </c>
      <c r="G346" s="6">
        <f t="shared" si="5"/>
        <v>-1</v>
      </c>
      <c r="H346">
        <f>VLOOKUP(Regular_Season_Table[[#This Row],[Home]],Table_0__2[[#All],[Team]:[xGF%]],10,)</f>
        <v>44.92</v>
      </c>
      <c r="I346">
        <f>VLOOKUP(Regular_Season_Table[[#This Row],[Visitor]],Table_0__2[[Team]:[CF%]],10,FALSE)</f>
        <v>48.15</v>
      </c>
      <c r="J346">
        <f>VLOOKUP(Regular_Season_Table[[#This Row],[Home]],Table_0__2[[#All],[Team]:[HDCF%]],36,FALSE)</f>
        <v>43.43</v>
      </c>
      <c r="K346">
        <f>VLOOKUP(Regular_Season_Table[[#This Row],[Visitor]],Table_0__2[[#All],[Team]:[HDCF%]],36,FALSE)</f>
        <v>53.11</v>
      </c>
      <c r="L346">
        <f>VLOOKUP(Regular_Season_Table[[#This Row],[Home]],'Special Teams'!$A$1:$B$33,2,FALSE)</f>
        <v>18.3</v>
      </c>
      <c r="M346">
        <f>VLOOKUP(Regular_Season_Table[[#This Row],[Visitor]],'Special Teams'!$A$1:$B$33,2,FALSE)</f>
        <v>20.29</v>
      </c>
    </row>
    <row r="347" spans="1:13" x14ac:dyDescent="0.3">
      <c r="A347" s="9">
        <v>44893</v>
      </c>
      <c r="B347" s="7" t="s">
        <v>5</v>
      </c>
      <c r="C347" s="7">
        <v>4</v>
      </c>
      <c r="D347" s="7" t="s">
        <v>19</v>
      </c>
      <c r="E347" s="7">
        <v>2</v>
      </c>
      <c r="F347" s="7"/>
      <c r="G347" s="6">
        <f t="shared" si="5"/>
        <v>-2</v>
      </c>
      <c r="H347">
        <f>VLOOKUP(Regular_Season_Table[[#This Row],[Home]],Table_0__2[[#All],[Team]:[xGF%]],10,)</f>
        <v>46.03</v>
      </c>
      <c r="I347">
        <f>VLOOKUP(Regular_Season_Table[[#This Row],[Visitor]],Table_0__2[[Team]:[CF%]],10,FALSE)</f>
        <v>51.07</v>
      </c>
      <c r="J347">
        <f>VLOOKUP(Regular_Season_Table[[#This Row],[Home]],Table_0__2[[#All],[Team]:[HDCF%]],36,FALSE)</f>
        <v>44.13</v>
      </c>
      <c r="K347">
        <f>VLOOKUP(Regular_Season_Table[[#This Row],[Visitor]],Table_0__2[[#All],[Team]:[HDCF%]],36,FALSE)</f>
        <v>54.37</v>
      </c>
      <c r="L347">
        <f>VLOOKUP(Regular_Season_Table[[#This Row],[Home]],'Special Teams'!$A$1:$B$33,2,FALSE)</f>
        <v>21.11</v>
      </c>
      <c r="M347">
        <f>VLOOKUP(Regular_Season_Table[[#This Row],[Visitor]],'Special Teams'!$A$1:$B$33,2,FALSE)</f>
        <v>26.02</v>
      </c>
    </row>
    <row r="348" spans="1:13" x14ac:dyDescent="0.3">
      <c r="A348" s="8">
        <v>44893</v>
      </c>
      <c r="B348" s="6" t="s">
        <v>31</v>
      </c>
      <c r="C348" s="6">
        <v>3</v>
      </c>
      <c r="D348" s="6" t="s">
        <v>9</v>
      </c>
      <c r="E348" s="6">
        <v>4</v>
      </c>
      <c r="F348" s="6" t="s">
        <v>36</v>
      </c>
      <c r="G348" s="6">
        <f t="shared" si="5"/>
        <v>1</v>
      </c>
      <c r="H348">
        <f>VLOOKUP(Regular_Season_Table[[#This Row],[Home]],Table_0__2[[#All],[Team]:[xGF%]],10,)</f>
        <v>52.27</v>
      </c>
      <c r="I348">
        <f>VLOOKUP(Regular_Season_Table[[#This Row],[Visitor]],Table_0__2[[Team]:[CF%]],10,FALSE)</f>
        <v>54.33</v>
      </c>
      <c r="J348">
        <f>VLOOKUP(Regular_Season_Table[[#This Row],[Home]],Table_0__2[[#All],[Team]:[HDCF%]],36,FALSE)</f>
        <v>56.4</v>
      </c>
      <c r="K348">
        <f>VLOOKUP(Regular_Season_Table[[#This Row],[Visitor]],Table_0__2[[#All],[Team]:[HDCF%]],36,FALSE)</f>
        <v>53.72</v>
      </c>
      <c r="L348">
        <f>VLOOKUP(Regular_Season_Table[[#This Row],[Home]],'Special Teams'!$A$1:$B$33,2,FALSE)</f>
        <v>32.36</v>
      </c>
      <c r="M348">
        <f>VLOOKUP(Regular_Season_Table[[#This Row],[Visitor]],'Special Teams'!$A$1:$B$33,2,FALSE)</f>
        <v>22.83</v>
      </c>
    </row>
    <row r="349" spans="1:13" x14ac:dyDescent="0.3">
      <c r="A349" s="9">
        <v>44893</v>
      </c>
      <c r="B349" s="7" t="s">
        <v>15</v>
      </c>
      <c r="C349" s="7">
        <v>5</v>
      </c>
      <c r="D349" s="7" t="s">
        <v>17</v>
      </c>
      <c r="E349" s="7">
        <v>3</v>
      </c>
      <c r="F349" s="7"/>
      <c r="G349" s="6">
        <f t="shared" si="5"/>
        <v>-2</v>
      </c>
      <c r="H349">
        <f>VLOOKUP(Regular_Season_Table[[#This Row],[Home]],Table_0__2[[#All],[Team]:[xGF%]],10,)</f>
        <v>49.8</v>
      </c>
      <c r="I349">
        <f>VLOOKUP(Regular_Season_Table[[#This Row],[Visitor]],Table_0__2[[Team]:[CF%]],10,FALSE)</f>
        <v>54.12</v>
      </c>
      <c r="J349">
        <f>VLOOKUP(Regular_Season_Table[[#This Row],[Home]],Table_0__2[[#All],[Team]:[HDCF%]],36,FALSE)</f>
        <v>48.95</v>
      </c>
      <c r="K349">
        <f>VLOOKUP(Regular_Season_Table[[#This Row],[Visitor]],Table_0__2[[#All],[Team]:[HDCF%]],36,FALSE)</f>
        <v>56.84</v>
      </c>
      <c r="L349">
        <f>VLOOKUP(Regular_Season_Table[[#This Row],[Home]],'Special Teams'!$A$1:$B$33,2,FALSE)</f>
        <v>24.08</v>
      </c>
      <c r="M349">
        <f>VLOOKUP(Regular_Season_Table[[#This Row],[Visitor]],'Special Teams'!$A$1:$B$33,2,FALSE)</f>
        <v>21.88</v>
      </c>
    </row>
    <row r="350" spans="1:13" x14ac:dyDescent="0.3">
      <c r="A350" s="8">
        <v>44893</v>
      </c>
      <c r="B350" s="6" t="s">
        <v>30</v>
      </c>
      <c r="C350" s="6">
        <v>4</v>
      </c>
      <c r="D350" s="6" t="s">
        <v>10</v>
      </c>
      <c r="E350" s="6">
        <v>1</v>
      </c>
      <c r="F350" s="6"/>
      <c r="G350" s="6">
        <f t="shared" si="5"/>
        <v>-3</v>
      </c>
      <c r="H350">
        <f>VLOOKUP(Regular_Season_Table[[#This Row],[Home]],Table_0__2[[#All],[Team]:[xGF%]],10,)</f>
        <v>45.87</v>
      </c>
      <c r="I350">
        <f>VLOOKUP(Regular_Season_Table[[#This Row],[Visitor]],Table_0__2[[Team]:[CF%]],10,FALSE)</f>
        <v>51.67</v>
      </c>
      <c r="J350">
        <f>VLOOKUP(Regular_Season_Table[[#This Row],[Home]],Table_0__2[[#All],[Team]:[HDCF%]],36,FALSE)</f>
        <v>44.51</v>
      </c>
      <c r="K350">
        <f>VLOOKUP(Regular_Season_Table[[#This Row],[Visitor]],Table_0__2[[#All],[Team]:[HDCF%]],36,FALSE)</f>
        <v>53.75</v>
      </c>
      <c r="L350">
        <f>VLOOKUP(Regular_Season_Table[[#This Row],[Home]],'Special Teams'!$A$1:$B$33,2,FALSE)</f>
        <v>19.329999999999998</v>
      </c>
      <c r="M350">
        <f>VLOOKUP(Regular_Season_Table[[#This Row],[Visitor]],'Special Teams'!$A$1:$B$33,2,FALSE)</f>
        <v>25</v>
      </c>
    </row>
    <row r="351" spans="1:13" x14ac:dyDescent="0.3">
      <c r="A351" s="9">
        <v>44894</v>
      </c>
      <c r="B351" s="7" t="s">
        <v>7</v>
      </c>
      <c r="C351" s="7">
        <v>1</v>
      </c>
      <c r="D351" s="7" t="s">
        <v>14</v>
      </c>
      <c r="E351" s="7">
        <v>3</v>
      </c>
      <c r="F351" s="7"/>
      <c r="G351" s="6">
        <f t="shared" si="5"/>
        <v>2</v>
      </c>
      <c r="H351">
        <f>VLOOKUP(Regular_Season_Table[[#This Row],[Home]],Table_0__2[[#All],[Team]:[xGF%]],10,)</f>
        <v>51.19</v>
      </c>
      <c r="I351">
        <f>VLOOKUP(Regular_Season_Table[[#This Row],[Visitor]],Table_0__2[[Team]:[CF%]],10,FALSE)</f>
        <v>51.45</v>
      </c>
      <c r="J351">
        <f>VLOOKUP(Regular_Season_Table[[#This Row],[Home]],Table_0__2[[#All],[Team]:[HDCF%]],36,FALSE)</f>
        <v>54.03</v>
      </c>
      <c r="K351">
        <f>VLOOKUP(Regular_Season_Table[[#This Row],[Visitor]],Table_0__2[[#All],[Team]:[HDCF%]],36,FALSE)</f>
        <v>53.01</v>
      </c>
      <c r="L351">
        <f>VLOOKUP(Regular_Season_Table[[#This Row],[Home]],'Special Teams'!$A$1:$B$33,2,FALSE)</f>
        <v>22.22</v>
      </c>
      <c r="M351">
        <f>VLOOKUP(Regular_Season_Table[[#This Row],[Visitor]],'Special Teams'!$A$1:$B$33,2,FALSE)</f>
        <v>25.36</v>
      </c>
    </row>
    <row r="352" spans="1:13" x14ac:dyDescent="0.3">
      <c r="A352" s="8">
        <v>44894</v>
      </c>
      <c r="B352" s="6" t="s">
        <v>31</v>
      </c>
      <c r="C352" s="6">
        <v>2</v>
      </c>
      <c r="D352" s="6" t="s">
        <v>22</v>
      </c>
      <c r="E352" s="6">
        <v>6</v>
      </c>
      <c r="F352" s="6"/>
      <c r="G352" s="6">
        <f t="shared" si="5"/>
        <v>4</v>
      </c>
      <c r="H352">
        <f>VLOOKUP(Regular_Season_Table[[#This Row],[Home]],Table_0__2[[#All],[Team]:[xGF%]],10,)</f>
        <v>57.39</v>
      </c>
      <c r="I352">
        <f>VLOOKUP(Regular_Season_Table[[#This Row],[Visitor]],Table_0__2[[Team]:[CF%]],10,FALSE)</f>
        <v>54.33</v>
      </c>
      <c r="J352">
        <f>VLOOKUP(Regular_Season_Table[[#This Row],[Home]],Table_0__2[[#All],[Team]:[HDCF%]],36,FALSE)</f>
        <v>53.64</v>
      </c>
      <c r="K352">
        <f>VLOOKUP(Regular_Season_Table[[#This Row],[Visitor]],Table_0__2[[#All],[Team]:[HDCF%]],36,FALSE)</f>
        <v>53.72</v>
      </c>
      <c r="L352">
        <f>VLOOKUP(Regular_Season_Table[[#This Row],[Home]],'Special Teams'!$A$1:$B$33,2,FALSE)</f>
        <v>19.84</v>
      </c>
      <c r="M352">
        <f>VLOOKUP(Regular_Season_Table[[#This Row],[Visitor]],'Special Teams'!$A$1:$B$33,2,FALSE)</f>
        <v>22.83</v>
      </c>
    </row>
    <row r="353" spans="1:13" x14ac:dyDescent="0.3">
      <c r="A353" s="9">
        <v>44894</v>
      </c>
      <c r="B353" s="7" t="s">
        <v>34</v>
      </c>
      <c r="C353" s="7">
        <v>9</v>
      </c>
      <c r="D353" s="7" t="s">
        <v>29</v>
      </c>
      <c r="E353" s="7">
        <v>8</v>
      </c>
      <c r="F353" s="7" t="s">
        <v>36</v>
      </c>
      <c r="G353" s="6">
        <f t="shared" si="5"/>
        <v>-1</v>
      </c>
      <c r="H353">
        <f>VLOOKUP(Regular_Season_Table[[#This Row],[Home]],Table_0__2[[#All],[Team]:[xGF%]],10,)</f>
        <v>52.33</v>
      </c>
      <c r="I353">
        <f>VLOOKUP(Regular_Season_Table[[#This Row],[Visitor]],Table_0__2[[Team]:[CF%]],10,FALSE)</f>
        <v>52.75</v>
      </c>
      <c r="J353">
        <f>VLOOKUP(Regular_Season_Table[[#This Row],[Home]],Table_0__2[[#All],[Team]:[HDCF%]],36,FALSE)</f>
        <v>52.36</v>
      </c>
      <c r="K353">
        <f>VLOOKUP(Regular_Season_Table[[#This Row],[Visitor]],Table_0__2[[#All],[Team]:[HDCF%]],36,FALSE)</f>
        <v>49.47</v>
      </c>
      <c r="L353">
        <f>VLOOKUP(Regular_Season_Table[[#This Row],[Home]],'Special Teams'!$A$1:$B$33,2,FALSE)</f>
        <v>25.28</v>
      </c>
      <c r="M353">
        <f>VLOOKUP(Regular_Season_Table[[#This Row],[Visitor]],'Special Teams'!$A$1:$B$33,2,FALSE)</f>
        <v>19.75</v>
      </c>
    </row>
    <row r="354" spans="1:13" x14ac:dyDescent="0.3">
      <c r="A354" s="8">
        <v>44894</v>
      </c>
      <c r="B354" s="6" t="s">
        <v>24</v>
      </c>
      <c r="C354" s="6">
        <v>4</v>
      </c>
      <c r="D354" s="6" t="s">
        <v>33</v>
      </c>
      <c r="E354" s="6">
        <v>0</v>
      </c>
      <c r="F354" s="6"/>
      <c r="G354" s="6">
        <f t="shared" si="5"/>
        <v>-4</v>
      </c>
      <c r="H354">
        <f>VLOOKUP(Regular_Season_Table[[#This Row],[Home]],Table_0__2[[#All],[Team]:[xGF%]],10,)</f>
        <v>45.51</v>
      </c>
      <c r="I354">
        <f>VLOOKUP(Regular_Season_Table[[#This Row],[Visitor]],Table_0__2[[Team]:[CF%]],10,FALSE)</f>
        <v>48.6</v>
      </c>
      <c r="J354">
        <f>VLOOKUP(Regular_Season_Table[[#This Row],[Home]],Table_0__2[[#All],[Team]:[HDCF%]],36,FALSE)</f>
        <v>42.22</v>
      </c>
      <c r="K354">
        <f>VLOOKUP(Regular_Season_Table[[#This Row],[Visitor]],Table_0__2[[#All],[Team]:[HDCF%]],36,FALSE)</f>
        <v>51.47</v>
      </c>
      <c r="L354">
        <f>VLOOKUP(Regular_Season_Table[[#This Row],[Home]],'Special Teams'!$A$1:$B$33,2,FALSE)</f>
        <v>16.03</v>
      </c>
      <c r="M354">
        <f>VLOOKUP(Regular_Season_Table[[#This Row],[Visitor]],'Special Teams'!$A$1:$B$33,2,FALSE)</f>
        <v>18.39</v>
      </c>
    </row>
    <row r="355" spans="1:13" x14ac:dyDescent="0.3">
      <c r="A355" s="9">
        <v>44894</v>
      </c>
      <c r="B355" s="7" t="s">
        <v>26</v>
      </c>
      <c r="C355" s="7">
        <v>1</v>
      </c>
      <c r="D355" s="7" t="s">
        <v>21</v>
      </c>
      <c r="E355" s="7">
        <v>2</v>
      </c>
      <c r="F355" s="7" t="s">
        <v>36</v>
      </c>
      <c r="G355" s="6">
        <f t="shared" si="5"/>
        <v>1</v>
      </c>
      <c r="H355">
        <f>VLOOKUP(Regular_Season_Table[[#This Row],[Home]],Table_0__2[[#All],[Team]:[xGF%]],10,)</f>
        <v>47.41</v>
      </c>
      <c r="I355">
        <f>VLOOKUP(Regular_Season_Table[[#This Row],[Visitor]],Table_0__2[[Team]:[CF%]],10,FALSE)</f>
        <v>42.67</v>
      </c>
      <c r="J355">
        <f>VLOOKUP(Regular_Season_Table[[#This Row],[Home]],Table_0__2[[#All],[Team]:[HDCF%]],36,FALSE)</f>
        <v>48</v>
      </c>
      <c r="K355">
        <f>VLOOKUP(Regular_Season_Table[[#This Row],[Visitor]],Table_0__2[[#All],[Team]:[HDCF%]],36,FALSE)</f>
        <v>38.950000000000003</v>
      </c>
      <c r="L355">
        <f>VLOOKUP(Regular_Season_Table[[#This Row],[Home]],'Special Teams'!$A$1:$B$33,2,FALSE)</f>
        <v>17.600000000000001</v>
      </c>
      <c r="M355">
        <f>VLOOKUP(Regular_Season_Table[[#This Row],[Visitor]],'Special Teams'!$A$1:$B$33,2,FALSE)</f>
        <v>15.72</v>
      </c>
    </row>
    <row r="356" spans="1:13" x14ac:dyDescent="0.3">
      <c r="A356" s="8">
        <v>44894</v>
      </c>
      <c r="B356" s="6" t="s">
        <v>16</v>
      </c>
      <c r="C356" s="6">
        <v>1</v>
      </c>
      <c r="D356" s="6" t="s">
        <v>4</v>
      </c>
      <c r="E356" s="6">
        <v>3</v>
      </c>
      <c r="F356" s="6"/>
      <c r="G356" s="6">
        <f t="shared" si="5"/>
        <v>2</v>
      </c>
      <c r="H356">
        <f>VLOOKUP(Regular_Season_Table[[#This Row],[Home]],Table_0__2[[#All],[Team]:[xGF%]],10,)</f>
        <v>47.4</v>
      </c>
      <c r="I356">
        <f>VLOOKUP(Regular_Season_Table[[#This Row],[Visitor]],Table_0__2[[Team]:[CF%]],10,FALSE)</f>
        <v>49.75</v>
      </c>
      <c r="J356">
        <f>VLOOKUP(Regular_Season_Table[[#This Row],[Home]],Table_0__2[[#All],[Team]:[HDCF%]],36,FALSE)</f>
        <v>47.69</v>
      </c>
      <c r="K356">
        <f>VLOOKUP(Regular_Season_Table[[#This Row],[Visitor]],Table_0__2[[#All],[Team]:[HDCF%]],36,FALSE)</f>
        <v>50.12</v>
      </c>
      <c r="L356">
        <f>VLOOKUP(Regular_Season_Table[[#This Row],[Home]],'Special Teams'!$A$1:$B$33,2,FALSE)</f>
        <v>15.56</v>
      </c>
      <c r="M356">
        <f>VLOOKUP(Regular_Season_Table[[#This Row],[Visitor]],'Special Teams'!$A$1:$B$33,2,FALSE)</f>
        <v>15.77</v>
      </c>
    </row>
    <row r="357" spans="1:13" x14ac:dyDescent="0.3">
      <c r="A357" s="9">
        <v>44894</v>
      </c>
      <c r="B357" s="7" t="s">
        <v>18</v>
      </c>
      <c r="C357" s="7">
        <v>3</v>
      </c>
      <c r="D357" s="7" t="s">
        <v>3</v>
      </c>
      <c r="E357" s="7">
        <v>2</v>
      </c>
      <c r="F357" s="7" t="s">
        <v>36</v>
      </c>
      <c r="G357" s="6">
        <f t="shared" si="5"/>
        <v>-1</v>
      </c>
      <c r="H357">
        <f>VLOOKUP(Regular_Season_Table[[#This Row],[Home]],Table_0__2[[#All],[Team]:[xGF%]],10,)</f>
        <v>52.14</v>
      </c>
      <c r="I357">
        <f>VLOOKUP(Regular_Season_Table[[#This Row],[Visitor]],Table_0__2[[Team]:[CF%]],10,FALSE)</f>
        <v>60.38</v>
      </c>
      <c r="J357">
        <f>VLOOKUP(Regular_Season_Table[[#This Row],[Home]],Table_0__2[[#All],[Team]:[HDCF%]],36,FALSE)</f>
        <v>53.78</v>
      </c>
      <c r="K357">
        <f>VLOOKUP(Regular_Season_Table[[#This Row],[Visitor]],Table_0__2[[#All],[Team]:[HDCF%]],36,FALSE)</f>
        <v>59.07</v>
      </c>
      <c r="L357">
        <f>VLOOKUP(Regular_Season_Table[[#This Row],[Home]],'Special Teams'!$A$1:$B$33,2,FALSE)</f>
        <v>21.72</v>
      </c>
      <c r="M357">
        <f>VLOOKUP(Regular_Season_Table[[#This Row],[Visitor]],'Special Teams'!$A$1:$B$33,2,FALSE)</f>
        <v>19.760000000000002</v>
      </c>
    </row>
    <row r="358" spans="1:13" x14ac:dyDescent="0.3">
      <c r="A358" s="8">
        <v>44894</v>
      </c>
      <c r="B358" s="6" t="s">
        <v>12</v>
      </c>
      <c r="C358" s="6">
        <v>5</v>
      </c>
      <c r="D358" s="6" t="s">
        <v>8</v>
      </c>
      <c r="E358" s="6">
        <v>1</v>
      </c>
      <c r="F358" s="6"/>
      <c r="G358" s="6">
        <f t="shared" si="5"/>
        <v>-4</v>
      </c>
      <c r="H358">
        <f>VLOOKUP(Regular_Season_Table[[#This Row],[Home]],Table_0__2[[#All],[Team]:[xGF%]],10,)</f>
        <v>47.62</v>
      </c>
      <c r="I358">
        <f>VLOOKUP(Regular_Season_Table[[#This Row],[Visitor]],Table_0__2[[Team]:[CF%]],10,FALSE)</f>
        <v>49.78</v>
      </c>
      <c r="J358">
        <f>VLOOKUP(Regular_Season_Table[[#This Row],[Home]],Table_0__2[[#All],[Team]:[HDCF%]],36,FALSE)</f>
        <v>47.61</v>
      </c>
      <c r="K358">
        <f>VLOOKUP(Regular_Season_Table[[#This Row],[Visitor]],Table_0__2[[#All],[Team]:[HDCF%]],36,FALSE)</f>
        <v>49.68</v>
      </c>
      <c r="L358">
        <f>VLOOKUP(Regular_Season_Table[[#This Row],[Home]],'Special Teams'!$A$1:$B$33,2,FALSE)</f>
        <v>22.71</v>
      </c>
      <c r="M358">
        <f>VLOOKUP(Regular_Season_Table[[#This Row],[Visitor]],'Special Teams'!$A$1:$B$33,2,FALSE)</f>
        <v>21.22</v>
      </c>
    </row>
    <row r="359" spans="1:13" x14ac:dyDescent="0.3">
      <c r="A359" s="9">
        <v>44894</v>
      </c>
      <c r="B359" s="7" t="s">
        <v>11</v>
      </c>
      <c r="C359" s="7">
        <v>0</v>
      </c>
      <c r="D359" s="7" t="s">
        <v>23</v>
      </c>
      <c r="E359" s="7">
        <v>5</v>
      </c>
      <c r="F359" s="7"/>
      <c r="G359" s="6">
        <f t="shared" si="5"/>
        <v>5</v>
      </c>
      <c r="H359">
        <f>VLOOKUP(Regular_Season_Table[[#This Row],[Home]],Table_0__2[[#All],[Team]:[xGF%]],10,)</f>
        <v>51.57</v>
      </c>
      <c r="I359">
        <f>VLOOKUP(Regular_Season_Table[[#This Row],[Visitor]],Table_0__2[[Team]:[CF%]],10,FALSE)</f>
        <v>52.19</v>
      </c>
      <c r="J359">
        <f>VLOOKUP(Regular_Season_Table[[#This Row],[Home]],Table_0__2[[#All],[Team]:[HDCF%]],36,FALSE)</f>
        <v>52.55</v>
      </c>
      <c r="K359">
        <f>VLOOKUP(Regular_Season_Table[[#This Row],[Visitor]],Table_0__2[[#All],[Team]:[HDCF%]],36,FALSE)</f>
        <v>49.77</v>
      </c>
      <c r="L359">
        <f>VLOOKUP(Regular_Season_Table[[#This Row],[Home]],'Special Teams'!$A$1:$B$33,2,FALSE)</f>
        <v>19.260000000000002</v>
      </c>
      <c r="M359">
        <f>VLOOKUP(Regular_Season_Table[[#This Row],[Visitor]],'Special Teams'!$A$1:$B$33,2,FALSE)</f>
        <v>24.52</v>
      </c>
    </row>
    <row r="360" spans="1:13" x14ac:dyDescent="0.3">
      <c r="A360" s="8">
        <v>44895</v>
      </c>
      <c r="B360" s="6" t="s">
        <v>9</v>
      </c>
      <c r="C360" s="6">
        <v>5</v>
      </c>
      <c r="D360" s="6" t="s">
        <v>6</v>
      </c>
      <c r="E360" s="6">
        <v>4</v>
      </c>
      <c r="F360" s="6"/>
      <c r="G360" s="6">
        <f t="shared" si="5"/>
        <v>-1</v>
      </c>
      <c r="H360">
        <f>VLOOKUP(Regular_Season_Table[[#This Row],[Home]],Table_0__2[[#All],[Team]:[xGF%]],10,)</f>
        <v>43.9</v>
      </c>
      <c r="I360">
        <f>VLOOKUP(Regular_Season_Table[[#This Row],[Visitor]],Table_0__2[[Team]:[CF%]],10,FALSE)</f>
        <v>52.27</v>
      </c>
      <c r="J360">
        <f>VLOOKUP(Regular_Season_Table[[#This Row],[Home]],Table_0__2[[#All],[Team]:[HDCF%]],36,FALSE)</f>
        <v>41.35</v>
      </c>
      <c r="K360">
        <f>VLOOKUP(Regular_Season_Table[[#This Row],[Visitor]],Table_0__2[[#All],[Team]:[HDCF%]],36,FALSE)</f>
        <v>56.4</v>
      </c>
      <c r="L360">
        <f>VLOOKUP(Regular_Season_Table[[#This Row],[Home]],'Special Teams'!$A$1:$B$33,2,FALSE)</f>
        <v>16.38</v>
      </c>
      <c r="M360">
        <f>VLOOKUP(Regular_Season_Table[[#This Row],[Visitor]],'Special Teams'!$A$1:$B$33,2,FALSE)</f>
        <v>32.36</v>
      </c>
    </row>
    <row r="361" spans="1:13" x14ac:dyDescent="0.3">
      <c r="A361" s="9">
        <v>44895</v>
      </c>
      <c r="B361" s="7" t="s">
        <v>13</v>
      </c>
      <c r="C361" s="7">
        <v>5</v>
      </c>
      <c r="D361" s="7" t="s">
        <v>19</v>
      </c>
      <c r="E361" s="7">
        <v>4</v>
      </c>
      <c r="F361" s="7" t="s">
        <v>35</v>
      </c>
      <c r="G361" s="6">
        <f t="shared" si="5"/>
        <v>-1</v>
      </c>
      <c r="H361">
        <f>VLOOKUP(Regular_Season_Table[[#This Row],[Home]],Table_0__2[[#All],[Team]:[xGF%]],10,)</f>
        <v>46.03</v>
      </c>
      <c r="I361">
        <f>VLOOKUP(Regular_Season_Table[[#This Row],[Visitor]],Table_0__2[[Team]:[CF%]],10,FALSE)</f>
        <v>51.36</v>
      </c>
      <c r="J361">
        <f>VLOOKUP(Regular_Season_Table[[#This Row],[Home]],Table_0__2[[#All],[Team]:[HDCF%]],36,FALSE)</f>
        <v>44.13</v>
      </c>
      <c r="K361">
        <f>VLOOKUP(Regular_Season_Table[[#This Row],[Visitor]],Table_0__2[[#All],[Team]:[HDCF%]],36,FALSE)</f>
        <v>47.31</v>
      </c>
      <c r="L361">
        <f>VLOOKUP(Regular_Season_Table[[#This Row],[Home]],'Special Teams'!$A$1:$B$33,2,FALSE)</f>
        <v>21.11</v>
      </c>
      <c r="M361">
        <f>VLOOKUP(Regular_Season_Table[[#This Row],[Visitor]],'Special Teams'!$A$1:$B$33,2,FALSE)</f>
        <v>23.42</v>
      </c>
    </row>
    <row r="362" spans="1:13" x14ac:dyDescent="0.3">
      <c r="A362" s="8">
        <v>44895</v>
      </c>
      <c r="B362" s="6" t="s">
        <v>17</v>
      </c>
      <c r="C362" s="6">
        <v>3</v>
      </c>
      <c r="D362" s="6" t="s">
        <v>32</v>
      </c>
      <c r="E362" s="6">
        <v>1</v>
      </c>
      <c r="F362" s="6"/>
      <c r="G362" s="6">
        <f t="shared" si="5"/>
        <v>-2</v>
      </c>
      <c r="H362">
        <f>VLOOKUP(Regular_Season_Table[[#This Row],[Home]],Table_0__2[[#All],[Team]:[xGF%]],10,)</f>
        <v>51.53</v>
      </c>
      <c r="I362">
        <f>VLOOKUP(Regular_Season_Table[[#This Row],[Visitor]],Table_0__2[[Team]:[CF%]],10,FALSE)</f>
        <v>49.8</v>
      </c>
      <c r="J362">
        <f>VLOOKUP(Regular_Season_Table[[#This Row],[Home]],Table_0__2[[#All],[Team]:[HDCF%]],36,FALSE)</f>
        <v>51.95</v>
      </c>
      <c r="K362">
        <f>VLOOKUP(Regular_Season_Table[[#This Row],[Visitor]],Table_0__2[[#All],[Team]:[HDCF%]],36,FALSE)</f>
        <v>48.95</v>
      </c>
      <c r="L362">
        <f>VLOOKUP(Regular_Season_Table[[#This Row],[Home]],'Special Teams'!$A$1:$B$33,2,FALSE)</f>
        <v>23.53</v>
      </c>
      <c r="M362">
        <f>VLOOKUP(Regular_Season_Table[[#This Row],[Visitor]],'Special Teams'!$A$1:$B$33,2,FALSE)</f>
        <v>24.08</v>
      </c>
    </row>
    <row r="363" spans="1:13" x14ac:dyDescent="0.3">
      <c r="A363" s="9">
        <v>44895</v>
      </c>
      <c r="B363" s="7" t="s">
        <v>24</v>
      </c>
      <c r="C363" s="7">
        <v>1</v>
      </c>
      <c r="D363" s="7" t="s">
        <v>5</v>
      </c>
      <c r="E363" s="7">
        <v>3</v>
      </c>
      <c r="F363" s="7"/>
      <c r="G363" s="6">
        <f t="shared" si="5"/>
        <v>2</v>
      </c>
      <c r="H363">
        <f>VLOOKUP(Regular_Season_Table[[#This Row],[Home]],Table_0__2[[#All],[Team]:[xGF%]],10,)</f>
        <v>51.07</v>
      </c>
      <c r="I363">
        <f>VLOOKUP(Regular_Season_Table[[#This Row],[Visitor]],Table_0__2[[Team]:[CF%]],10,FALSE)</f>
        <v>48.6</v>
      </c>
      <c r="J363">
        <f>VLOOKUP(Regular_Season_Table[[#This Row],[Home]],Table_0__2[[#All],[Team]:[HDCF%]],36,FALSE)</f>
        <v>54.37</v>
      </c>
      <c r="K363">
        <f>VLOOKUP(Regular_Season_Table[[#This Row],[Visitor]],Table_0__2[[#All],[Team]:[HDCF%]],36,FALSE)</f>
        <v>51.47</v>
      </c>
      <c r="L363">
        <f>VLOOKUP(Regular_Season_Table[[#This Row],[Home]],'Special Teams'!$A$1:$B$33,2,FALSE)</f>
        <v>26.02</v>
      </c>
      <c r="M363">
        <f>VLOOKUP(Regular_Season_Table[[#This Row],[Visitor]],'Special Teams'!$A$1:$B$33,2,FALSE)</f>
        <v>18.39</v>
      </c>
    </row>
    <row r="364" spans="1:13" x14ac:dyDescent="0.3">
      <c r="A364" s="8">
        <v>44896</v>
      </c>
      <c r="B364" s="6" t="s">
        <v>11</v>
      </c>
      <c r="C364" s="6">
        <v>6</v>
      </c>
      <c r="D364" s="6" t="s">
        <v>13</v>
      </c>
      <c r="E364" s="6">
        <v>4</v>
      </c>
      <c r="F364" s="6"/>
      <c r="G364" s="6">
        <f t="shared" si="5"/>
        <v>-2</v>
      </c>
      <c r="H364">
        <f>VLOOKUP(Regular_Season_Table[[#This Row],[Home]],Table_0__2[[#All],[Team]:[xGF%]],10,)</f>
        <v>51.36</v>
      </c>
      <c r="I364">
        <f>VLOOKUP(Regular_Season_Table[[#This Row],[Visitor]],Table_0__2[[Team]:[CF%]],10,FALSE)</f>
        <v>52.19</v>
      </c>
      <c r="J364">
        <f>VLOOKUP(Regular_Season_Table[[#This Row],[Home]],Table_0__2[[#All],[Team]:[HDCF%]],36,FALSE)</f>
        <v>47.31</v>
      </c>
      <c r="K364">
        <f>VLOOKUP(Regular_Season_Table[[#This Row],[Visitor]],Table_0__2[[#All],[Team]:[HDCF%]],36,FALSE)</f>
        <v>49.77</v>
      </c>
      <c r="L364">
        <f>VLOOKUP(Regular_Season_Table[[#This Row],[Home]],'Special Teams'!$A$1:$B$33,2,FALSE)</f>
        <v>23.42</v>
      </c>
      <c r="M364">
        <f>VLOOKUP(Regular_Season_Table[[#This Row],[Visitor]],'Special Teams'!$A$1:$B$33,2,FALSE)</f>
        <v>24.52</v>
      </c>
    </row>
    <row r="365" spans="1:13" x14ac:dyDescent="0.3">
      <c r="A365" s="9">
        <v>44896</v>
      </c>
      <c r="B365" s="7" t="s">
        <v>33</v>
      </c>
      <c r="C365" s="7">
        <v>2</v>
      </c>
      <c r="D365" s="7" t="s">
        <v>22</v>
      </c>
      <c r="E365" s="7">
        <v>1</v>
      </c>
      <c r="F365" s="7"/>
      <c r="G365" s="6">
        <f t="shared" si="5"/>
        <v>-1</v>
      </c>
      <c r="H365">
        <f>VLOOKUP(Regular_Season_Table[[#This Row],[Home]],Table_0__2[[#All],[Team]:[xGF%]],10,)</f>
        <v>57.39</v>
      </c>
      <c r="I365">
        <f>VLOOKUP(Regular_Season_Table[[#This Row],[Visitor]],Table_0__2[[Team]:[CF%]],10,FALSE)</f>
        <v>45.51</v>
      </c>
      <c r="J365">
        <f>VLOOKUP(Regular_Season_Table[[#This Row],[Home]],Table_0__2[[#All],[Team]:[HDCF%]],36,FALSE)</f>
        <v>53.64</v>
      </c>
      <c r="K365">
        <f>VLOOKUP(Regular_Season_Table[[#This Row],[Visitor]],Table_0__2[[#All],[Team]:[HDCF%]],36,FALSE)</f>
        <v>42.22</v>
      </c>
      <c r="L365">
        <f>VLOOKUP(Regular_Season_Table[[#This Row],[Home]],'Special Teams'!$A$1:$B$33,2,FALSE)</f>
        <v>19.84</v>
      </c>
      <c r="M365">
        <f>VLOOKUP(Regular_Season_Table[[#This Row],[Visitor]],'Special Teams'!$A$1:$B$33,2,FALSE)</f>
        <v>16.03</v>
      </c>
    </row>
    <row r="366" spans="1:13" x14ac:dyDescent="0.3">
      <c r="A366" s="8">
        <v>44896</v>
      </c>
      <c r="B366" s="6" t="s">
        <v>26</v>
      </c>
      <c r="C366" s="6">
        <v>0</v>
      </c>
      <c r="D366" s="6" t="s">
        <v>30</v>
      </c>
      <c r="E366" s="6">
        <v>5</v>
      </c>
      <c r="F366" s="6"/>
      <c r="G366" s="6">
        <f t="shared" si="5"/>
        <v>5</v>
      </c>
      <c r="H366">
        <f>VLOOKUP(Regular_Season_Table[[#This Row],[Home]],Table_0__2[[#All],[Team]:[xGF%]],10,)</f>
        <v>51.67</v>
      </c>
      <c r="I366">
        <f>VLOOKUP(Regular_Season_Table[[#This Row],[Visitor]],Table_0__2[[Team]:[CF%]],10,FALSE)</f>
        <v>42.67</v>
      </c>
      <c r="J366">
        <f>VLOOKUP(Regular_Season_Table[[#This Row],[Home]],Table_0__2[[#All],[Team]:[HDCF%]],36,FALSE)</f>
        <v>53.75</v>
      </c>
      <c r="K366">
        <f>VLOOKUP(Regular_Season_Table[[#This Row],[Visitor]],Table_0__2[[#All],[Team]:[HDCF%]],36,FALSE)</f>
        <v>38.950000000000003</v>
      </c>
      <c r="L366">
        <f>VLOOKUP(Regular_Season_Table[[#This Row],[Home]],'Special Teams'!$A$1:$B$33,2,FALSE)</f>
        <v>25</v>
      </c>
      <c r="M366">
        <f>VLOOKUP(Regular_Season_Table[[#This Row],[Visitor]],'Special Teams'!$A$1:$B$33,2,FALSE)</f>
        <v>15.72</v>
      </c>
    </row>
    <row r="367" spans="1:13" x14ac:dyDescent="0.3">
      <c r="A367" s="9">
        <v>44896</v>
      </c>
      <c r="B367" s="7" t="s">
        <v>25</v>
      </c>
      <c r="C367" s="7">
        <v>3</v>
      </c>
      <c r="D367" s="7" t="s">
        <v>29</v>
      </c>
      <c r="E367" s="7">
        <v>5</v>
      </c>
      <c r="F367" s="7"/>
      <c r="G367" s="6">
        <f t="shared" si="5"/>
        <v>2</v>
      </c>
      <c r="H367">
        <f>VLOOKUP(Regular_Season_Table[[#This Row],[Home]],Table_0__2[[#All],[Team]:[xGF%]],10,)</f>
        <v>52.33</v>
      </c>
      <c r="I367">
        <f>VLOOKUP(Regular_Season_Table[[#This Row],[Visitor]],Table_0__2[[Team]:[CF%]],10,FALSE)</f>
        <v>45.13</v>
      </c>
      <c r="J367">
        <f>VLOOKUP(Regular_Season_Table[[#This Row],[Home]],Table_0__2[[#All],[Team]:[HDCF%]],36,FALSE)</f>
        <v>52.36</v>
      </c>
      <c r="K367">
        <f>VLOOKUP(Regular_Season_Table[[#This Row],[Visitor]],Table_0__2[[#All],[Team]:[HDCF%]],36,FALSE)</f>
        <v>43.9</v>
      </c>
      <c r="L367">
        <f>VLOOKUP(Regular_Season_Table[[#This Row],[Home]],'Special Teams'!$A$1:$B$33,2,FALSE)</f>
        <v>25.28</v>
      </c>
      <c r="M367">
        <f>VLOOKUP(Regular_Season_Table[[#This Row],[Visitor]],'Special Teams'!$A$1:$B$33,2,FALSE)</f>
        <v>18.91</v>
      </c>
    </row>
    <row r="368" spans="1:13" x14ac:dyDescent="0.3">
      <c r="A368" s="8">
        <v>44896</v>
      </c>
      <c r="B368" s="6" t="s">
        <v>9</v>
      </c>
      <c r="C368" s="6">
        <v>3</v>
      </c>
      <c r="D368" s="6" t="s">
        <v>28</v>
      </c>
      <c r="E368" s="6">
        <v>5</v>
      </c>
      <c r="F368" s="6"/>
      <c r="G368" s="6">
        <f t="shared" si="5"/>
        <v>2</v>
      </c>
      <c r="H368">
        <f>VLOOKUP(Regular_Season_Table[[#This Row],[Home]],Table_0__2[[#All],[Team]:[xGF%]],10,)</f>
        <v>49.47</v>
      </c>
      <c r="I368">
        <f>VLOOKUP(Regular_Season_Table[[#This Row],[Visitor]],Table_0__2[[Team]:[CF%]],10,FALSE)</f>
        <v>52.27</v>
      </c>
      <c r="J368">
        <f>VLOOKUP(Regular_Season_Table[[#This Row],[Home]],Table_0__2[[#All],[Team]:[HDCF%]],36,FALSE)</f>
        <v>51.15</v>
      </c>
      <c r="K368">
        <f>VLOOKUP(Regular_Season_Table[[#This Row],[Visitor]],Table_0__2[[#All],[Team]:[HDCF%]],36,FALSE)</f>
        <v>56.4</v>
      </c>
      <c r="L368">
        <f>VLOOKUP(Regular_Season_Table[[#This Row],[Home]],'Special Teams'!$A$1:$B$33,2,FALSE)</f>
        <v>21.43</v>
      </c>
      <c r="M368">
        <f>VLOOKUP(Regular_Season_Table[[#This Row],[Visitor]],'Special Teams'!$A$1:$B$33,2,FALSE)</f>
        <v>32.36</v>
      </c>
    </row>
    <row r="369" spans="1:13" x14ac:dyDescent="0.3">
      <c r="A369" s="9">
        <v>44896</v>
      </c>
      <c r="B369" s="7" t="s">
        <v>21</v>
      </c>
      <c r="C369" s="7">
        <v>4</v>
      </c>
      <c r="D369" s="7" t="s">
        <v>15</v>
      </c>
      <c r="E369" s="7">
        <v>3</v>
      </c>
      <c r="F369" s="7" t="s">
        <v>36</v>
      </c>
      <c r="G369" s="6">
        <f t="shared" si="5"/>
        <v>-1</v>
      </c>
      <c r="H369">
        <f>VLOOKUP(Regular_Season_Table[[#This Row],[Home]],Table_0__2[[#All],[Team]:[xGF%]],10,)</f>
        <v>54.12</v>
      </c>
      <c r="I369">
        <f>VLOOKUP(Regular_Season_Table[[#This Row],[Visitor]],Table_0__2[[Team]:[CF%]],10,FALSE)</f>
        <v>47.41</v>
      </c>
      <c r="J369">
        <f>VLOOKUP(Regular_Season_Table[[#This Row],[Home]],Table_0__2[[#All],[Team]:[HDCF%]],36,FALSE)</f>
        <v>56.84</v>
      </c>
      <c r="K369">
        <f>VLOOKUP(Regular_Season_Table[[#This Row],[Visitor]],Table_0__2[[#All],[Team]:[HDCF%]],36,FALSE)</f>
        <v>48</v>
      </c>
      <c r="L369">
        <f>VLOOKUP(Regular_Season_Table[[#This Row],[Home]],'Special Teams'!$A$1:$B$33,2,FALSE)</f>
        <v>21.88</v>
      </c>
      <c r="M369">
        <f>VLOOKUP(Regular_Season_Table[[#This Row],[Visitor]],'Special Teams'!$A$1:$B$33,2,FALSE)</f>
        <v>17.600000000000001</v>
      </c>
    </row>
    <row r="370" spans="1:13" x14ac:dyDescent="0.3">
      <c r="A370" s="8">
        <v>44896</v>
      </c>
      <c r="B370" s="6" t="s">
        <v>7</v>
      </c>
      <c r="C370" s="6">
        <v>4</v>
      </c>
      <c r="D370" s="6" t="s">
        <v>4</v>
      </c>
      <c r="E370" s="6">
        <v>1</v>
      </c>
      <c r="F370" s="6"/>
      <c r="G370" s="6">
        <f t="shared" si="5"/>
        <v>-3</v>
      </c>
      <c r="H370">
        <f>VLOOKUP(Regular_Season_Table[[#This Row],[Home]],Table_0__2[[#All],[Team]:[xGF%]],10,)</f>
        <v>47.4</v>
      </c>
      <c r="I370">
        <f>VLOOKUP(Regular_Season_Table[[#This Row],[Visitor]],Table_0__2[[Team]:[CF%]],10,FALSE)</f>
        <v>51.45</v>
      </c>
      <c r="J370">
        <f>VLOOKUP(Regular_Season_Table[[#This Row],[Home]],Table_0__2[[#All],[Team]:[HDCF%]],36,FALSE)</f>
        <v>47.69</v>
      </c>
      <c r="K370">
        <f>VLOOKUP(Regular_Season_Table[[#This Row],[Visitor]],Table_0__2[[#All],[Team]:[HDCF%]],36,FALSE)</f>
        <v>53.01</v>
      </c>
      <c r="L370">
        <f>VLOOKUP(Regular_Season_Table[[#This Row],[Home]],'Special Teams'!$A$1:$B$33,2,FALSE)</f>
        <v>15.56</v>
      </c>
      <c r="M370">
        <f>VLOOKUP(Regular_Season_Table[[#This Row],[Visitor]],'Special Teams'!$A$1:$B$33,2,FALSE)</f>
        <v>25.36</v>
      </c>
    </row>
    <row r="371" spans="1:13" x14ac:dyDescent="0.3">
      <c r="A371" s="9">
        <v>44896</v>
      </c>
      <c r="B371" s="7" t="s">
        <v>27</v>
      </c>
      <c r="C371" s="7">
        <v>3</v>
      </c>
      <c r="D371" s="7" t="s">
        <v>3</v>
      </c>
      <c r="E371" s="7">
        <v>4</v>
      </c>
      <c r="F371" s="7"/>
      <c r="G371" s="6">
        <f t="shared" si="5"/>
        <v>1</v>
      </c>
      <c r="H371">
        <f>VLOOKUP(Regular_Season_Table[[#This Row],[Home]],Table_0__2[[#All],[Team]:[xGF%]],10,)</f>
        <v>52.14</v>
      </c>
      <c r="I371">
        <f>VLOOKUP(Regular_Season_Table[[#This Row],[Visitor]],Table_0__2[[Team]:[CF%]],10,FALSE)</f>
        <v>48.15</v>
      </c>
      <c r="J371">
        <f>VLOOKUP(Regular_Season_Table[[#This Row],[Home]],Table_0__2[[#All],[Team]:[HDCF%]],36,FALSE)</f>
        <v>53.78</v>
      </c>
      <c r="K371">
        <f>VLOOKUP(Regular_Season_Table[[#This Row],[Visitor]],Table_0__2[[#All],[Team]:[HDCF%]],36,FALSE)</f>
        <v>53.11</v>
      </c>
      <c r="L371">
        <f>VLOOKUP(Regular_Season_Table[[#This Row],[Home]],'Special Teams'!$A$1:$B$33,2,FALSE)</f>
        <v>21.72</v>
      </c>
      <c r="M371">
        <f>VLOOKUP(Regular_Season_Table[[#This Row],[Visitor]],'Special Teams'!$A$1:$B$33,2,FALSE)</f>
        <v>20.29</v>
      </c>
    </row>
    <row r="372" spans="1:13" x14ac:dyDescent="0.3">
      <c r="A372" s="8">
        <v>44896</v>
      </c>
      <c r="B372" s="6" t="s">
        <v>12</v>
      </c>
      <c r="C372" s="6">
        <v>2</v>
      </c>
      <c r="D372" s="6" t="s">
        <v>34</v>
      </c>
      <c r="E372" s="6">
        <v>3</v>
      </c>
      <c r="F372" s="6" t="s">
        <v>36</v>
      </c>
      <c r="G372" s="6">
        <f t="shared" si="5"/>
        <v>1</v>
      </c>
      <c r="H372">
        <f>VLOOKUP(Regular_Season_Table[[#This Row],[Home]],Table_0__2[[#All],[Team]:[xGF%]],10,)</f>
        <v>52.75</v>
      </c>
      <c r="I372">
        <f>VLOOKUP(Regular_Season_Table[[#This Row],[Visitor]],Table_0__2[[Team]:[CF%]],10,FALSE)</f>
        <v>49.78</v>
      </c>
      <c r="J372">
        <f>VLOOKUP(Regular_Season_Table[[#This Row],[Home]],Table_0__2[[#All],[Team]:[HDCF%]],36,FALSE)</f>
        <v>49.47</v>
      </c>
      <c r="K372">
        <f>VLOOKUP(Regular_Season_Table[[#This Row],[Visitor]],Table_0__2[[#All],[Team]:[HDCF%]],36,FALSE)</f>
        <v>49.68</v>
      </c>
      <c r="L372">
        <f>VLOOKUP(Regular_Season_Table[[#This Row],[Home]],'Special Teams'!$A$1:$B$33,2,FALSE)</f>
        <v>19.75</v>
      </c>
      <c r="M372">
        <f>VLOOKUP(Regular_Season_Table[[#This Row],[Visitor]],'Special Teams'!$A$1:$B$33,2,FALSE)</f>
        <v>21.22</v>
      </c>
    </row>
    <row r="373" spans="1:13" x14ac:dyDescent="0.3">
      <c r="A373" s="9">
        <v>44896</v>
      </c>
      <c r="B373" s="7" t="s">
        <v>18</v>
      </c>
      <c r="C373" s="7">
        <v>6</v>
      </c>
      <c r="D373" s="7" t="s">
        <v>10</v>
      </c>
      <c r="E373" s="7">
        <v>4</v>
      </c>
      <c r="F373" s="7"/>
      <c r="G373" s="6">
        <f t="shared" si="5"/>
        <v>-2</v>
      </c>
      <c r="H373">
        <f>VLOOKUP(Regular_Season_Table[[#This Row],[Home]],Table_0__2[[#All],[Team]:[xGF%]],10,)</f>
        <v>45.87</v>
      </c>
      <c r="I373">
        <f>VLOOKUP(Regular_Season_Table[[#This Row],[Visitor]],Table_0__2[[Team]:[CF%]],10,FALSE)</f>
        <v>60.38</v>
      </c>
      <c r="J373">
        <f>VLOOKUP(Regular_Season_Table[[#This Row],[Home]],Table_0__2[[#All],[Team]:[HDCF%]],36,FALSE)</f>
        <v>44.51</v>
      </c>
      <c r="K373">
        <f>VLOOKUP(Regular_Season_Table[[#This Row],[Visitor]],Table_0__2[[#All],[Team]:[HDCF%]],36,FALSE)</f>
        <v>59.07</v>
      </c>
      <c r="L373">
        <f>VLOOKUP(Regular_Season_Table[[#This Row],[Home]],'Special Teams'!$A$1:$B$33,2,FALSE)</f>
        <v>19.329999999999998</v>
      </c>
      <c r="M373">
        <f>VLOOKUP(Regular_Season_Table[[#This Row],[Visitor]],'Special Teams'!$A$1:$B$33,2,FALSE)</f>
        <v>19.760000000000002</v>
      </c>
    </row>
    <row r="374" spans="1:13" x14ac:dyDescent="0.3">
      <c r="A374" s="8">
        <v>44896</v>
      </c>
      <c r="B374" s="6" t="s">
        <v>31</v>
      </c>
      <c r="C374" s="6">
        <v>5</v>
      </c>
      <c r="D374" s="6" t="s">
        <v>8</v>
      </c>
      <c r="E374" s="6">
        <v>1</v>
      </c>
      <c r="F374" s="6"/>
      <c r="G374" s="6">
        <f t="shared" si="5"/>
        <v>-4</v>
      </c>
      <c r="H374">
        <f>VLOOKUP(Regular_Season_Table[[#This Row],[Home]],Table_0__2[[#All],[Team]:[xGF%]],10,)</f>
        <v>47.62</v>
      </c>
      <c r="I374">
        <f>VLOOKUP(Regular_Season_Table[[#This Row],[Visitor]],Table_0__2[[Team]:[CF%]],10,FALSE)</f>
        <v>54.33</v>
      </c>
      <c r="J374">
        <f>VLOOKUP(Regular_Season_Table[[#This Row],[Home]],Table_0__2[[#All],[Team]:[HDCF%]],36,FALSE)</f>
        <v>47.61</v>
      </c>
      <c r="K374">
        <f>VLOOKUP(Regular_Season_Table[[#This Row],[Visitor]],Table_0__2[[#All],[Team]:[HDCF%]],36,FALSE)</f>
        <v>53.72</v>
      </c>
      <c r="L374">
        <f>VLOOKUP(Regular_Season_Table[[#This Row],[Home]],'Special Teams'!$A$1:$B$33,2,FALSE)</f>
        <v>22.71</v>
      </c>
      <c r="M374">
        <f>VLOOKUP(Regular_Season_Table[[#This Row],[Visitor]],'Special Teams'!$A$1:$B$33,2,FALSE)</f>
        <v>22.83</v>
      </c>
    </row>
    <row r="375" spans="1:13" x14ac:dyDescent="0.3">
      <c r="A375" s="9">
        <v>44897</v>
      </c>
      <c r="B375" s="7" t="s">
        <v>21</v>
      </c>
      <c r="C375" s="7">
        <v>4</v>
      </c>
      <c r="D375" s="7" t="s">
        <v>16</v>
      </c>
      <c r="E375" s="7">
        <v>1</v>
      </c>
      <c r="F375" s="7"/>
      <c r="G375" s="6">
        <f t="shared" si="5"/>
        <v>-3</v>
      </c>
      <c r="H375">
        <f>VLOOKUP(Regular_Season_Table[[#This Row],[Home]],Table_0__2[[#All],[Team]:[xGF%]],10,)</f>
        <v>49.75</v>
      </c>
      <c r="I375">
        <f>VLOOKUP(Regular_Season_Table[[#This Row],[Visitor]],Table_0__2[[Team]:[CF%]],10,FALSE)</f>
        <v>47.41</v>
      </c>
      <c r="J375">
        <f>VLOOKUP(Regular_Season_Table[[#This Row],[Home]],Table_0__2[[#All],[Team]:[HDCF%]],36,FALSE)</f>
        <v>50.12</v>
      </c>
      <c r="K375">
        <f>VLOOKUP(Regular_Season_Table[[#This Row],[Visitor]],Table_0__2[[#All],[Team]:[HDCF%]],36,FALSE)</f>
        <v>48</v>
      </c>
      <c r="L375">
        <f>VLOOKUP(Regular_Season_Table[[#This Row],[Home]],'Special Teams'!$A$1:$B$33,2,FALSE)</f>
        <v>15.77</v>
      </c>
      <c r="M375">
        <f>VLOOKUP(Regular_Season_Table[[#This Row],[Visitor]],'Special Teams'!$A$1:$B$33,2,FALSE)</f>
        <v>17.600000000000001</v>
      </c>
    </row>
    <row r="376" spans="1:13" x14ac:dyDescent="0.3">
      <c r="A376" s="8">
        <v>44897</v>
      </c>
      <c r="B376" s="6" t="s">
        <v>32</v>
      </c>
      <c r="C376" s="6">
        <v>3</v>
      </c>
      <c r="D376" s="6" t="s">
        <v>17</v>
      </c>
      <c r="E376" s="6">
        <v>2</v>
      </c>
      <c r="F376" s="6" t="s">
        <v>36</v>
      </c>
      <c r="G376" s="6">
        <f t="shared" si="5"/>
        <v>-1</v>
      </c>
      <c r="H376">
        <f>VLOOKUP(Regular_Season_Table[[#This Row],[Home]],Table_0__2[[#All],[Team]:[xGF%]],10,)</f>
        <v>49.8</v>
      </c>
      <c r="I376">
        <f>VLOOKUP(Regular_Season_Table[[#This Row],[Visitor]],Table_0__2[[Team]:[CF%]],10,FALSE)</f>
        <v>51.53</v>
      </c>
      <c r="J376">
        <f>VLOOKUP(Regular_Season_Table[[#This Row],[Home]],Table_0__2[[#All],[Team]:[HDCF%]],36,FALSE)</f>
        <v>48.95</v>
      </c>
      <c r="K376">
        <f>VLOOKUP(Regular_Season_Table[[#This Row],[Visitor]],Table_0__2[[#All],[Team]:[HDCF%]],36,FALSE)</f>
        <v>51.95</v>
      </c>
      <c r="L376">
        <f>VLOOKUP(Regular_Season_Table[[#This Row],[Home]],'Special Teams'!$A$1:$B$33,2,FALSE)</f>
        <v>24.08</v>
      </c>
      <c r="M376">
        <f>VLOOKUP(Regular_Season_Table[[#This Row],[Visitor]],'Special Teams'!$A$1:$B$33,2,FALSE)</f>
        <v>23.53</v>
      </c>
    </row>
    <row r="377" spans="1:13" x14ac:dyDescent="0.3">
      <c r="A377" s="9">
        <v>44897</v>
      </c>
      <c r="B377" s="7" t="s">
        <v>20</v>
      </c>
      <c r="C377" s="7">
        <v>4</v>
      </c>
      <c r="D377" s="7" t="s">
        <v>23</v>
      </c>
      <c r="E377" s="7">
        <v>1</v>
      </c>
      <c r="F377" s="7"/>
      <c r="G377" s="6">
        <f t="shared" si="5"/>
        <v>-3</v>
      </c>
      <c r="H377">
        <f>VLOOKUP(Regular_Season_Table[[#This Row],[Home]],Table_0__2[[#All],[Team]:[xGF%]],10,)</f>
        <v>51.57</v>
      </c>
      <c r="I377">
        <f>VLOOKUP(Regular_Season_Table[[#This Row],[Visitor]],Table_0__2[[Team]:[CF%]],10,FALSE)</f>
        <v>44.92</v>
      </c>
      <c r="J377">
        <f>VLOOKUP(Regular_Season_Table[[#This Row],[Home]],Table_0__2[[#All],[Team]:[HDCF%]],36,FALSE)</f>
        <v>52.55</v>
      </c>
      <c r="K377">
        <f>VLOOKUP(Regular_Season_Table[[#This Row],[Visitor]],Table_0__2[[#All],[Team]:[HDCF%]],36,FALSE)</f>
        <v>43.43</v>
      </c>
      <c r="L377">
        <f>VLOOKUP(Regular_Season_Table[[#This Row],[Home]],'Special Teams'!$A$1:$B$33,2,FALSE)</f>
        <v>19.260000000000002</v>
      </c>
      <c r="M377">
        <f>VLOOKUP(Regular_Season_Table[[#This Row],[Visitor]],'Special Teams'!$A$1:$B$33,2,FALSE)</f>
        <v>18.3</v>
      </c>
    </row>
    <row r="378" spans="1:13" x14ac:dyDescent="0.3">
      <c r="A378" s="8">
        <v>44898</v>
      </c>
      <c r="B378" s="6" t="s">
        <v>11</v>
      </c>
      <c r="C378" s="6">
        <v>1</v>
      </c>
      <c r="D378" s="6" t="s">
        <v>14</v>
      </c>
      <c r="E378" s="6">
        <v>5</v>
      </c>
      <c r="F378" s="6"/>
      <c r="G378" s="6">
        <f t="shared" si="5"/>
        <v>4</v>
      </c>
      <c r="H378">
        <f>VLOOKUP(Regular_Season_Table[[#This Row],[Home]],Table_0__2[[#All],[Team]:[xGF%]],10,)</f>
        <v>51.19</v>
      </c>
      <c r="I378">
        <f>VLOOKUP(Regular_Season_Table[[#This Row],[Visitor]],Table_0__2[[Team]:[CF%]],10,FALSE)</f>
        <v>52.19</v>
      </c>
      <c r="J378">
        <f>VLOOKUP(Regular_Season_Table[[#This Row],[Home]],Table_0__2[[#All],[Team]:[HDCF%]],36,FALSE)</f>
        <v>54.03</v>
      </c>
      <c r="K378">
        <f>VLOOKUP(Regular_Season_Table[[#This Row],[Visitor]],Table_0__2[[#All],[Team]:[HDCF%]],36,FALSE)</f>
        <v>49.77</v>
      </c>
      <c r="L378">
        <f>VLOOKUP(Regular_Season_Table[[#This Row],[Home]],'Special Teams'!$A$1:$B$33,2,FALSE)</f>
        <v>22.22</v>
      </c>
      <c r="M378">
        <f>VLOOKUP(Regular_Season_Table[[#This Row],[Visitor]],'Special Teams'!$A$1:$B$33,2,FALSE)</f>
        <v>24.52</v>
      </c>
    </row>
    <row r="379" spans="1:13" x14ac:dyDescent="0.3">
      <c r="A379" s="9">
        <v>44898</v>
      </c>
      <c r="B379" s="7" t="s">
        <v>12</v>
      </c>
      <c r="C379" s="7">
        <v>2</v>
      </c>
      <c r="D379" s="7" t="s">
        <v>22</v>
      </c>
      <c r="E379" s="7">
        <v>5</v>
      </c>
      <c r="F379" s="7"/>
      <c r="G379" s="6">
        <f t="shared" si="5"/>
        <v>3</v>
      </c>
      <c r="H379">
        <f>VLOOKUP(Regular_Season_Table[[#This Row],[Home]],Table_0__2[[#All],[Team]:[xGF%]],10,)</f>
        <v>57.39</v>
      </c>
      <c r="I379">
        <f>VLOOKUP(Regular_Season_Table[[#This Row],[Visitor]],Table_0__2[[Team]:[CF%]],10,FALSE)</f>
        <v>49.78</v>
      </c>
      <c r="J379">
        <f>VLOOKUP(Regular_Season_Table[[#This Row],[Home]],Table_0__2[[#All],[Team]:[HDCF%]],36,FALSE)</f>
        <v>53.64</v>
      </c>
      <c r="K379">
        <f>VLOOKUP(Regular_Season_Table[[#This Row],[Visitor]],Table_0__2[[#All],[Team]:[HDCF%]],36,FALSE)</f>
        <v>49.68</v>
      </c>
      <c r="L379">
        <f>VLOOKUP(Regular_Season_Table[[#This Row],[Home]],'Special Teams'!$A$1:$B$33,2,FALSE)</f>
        <v>19.84</v>
      </c>
      <c r="M379">
        <f>VLOOKUP(Regular_Season_Table[[#This Row],[Visitor]],'Special Teams'!$A$1:$B$33,2,FALSE)</f>
        <v>21.22</v>
      </c>
    </row>
    <row r="380" spans="1:13" x14ac:dyDescent="0.3">
      <c r="A380" s="8">
        <v>44898</v>
      </c>
      <c r="B380" s="6" t="s">
        <v>27</v>
      </c>
      <c r="C380" s="6">
        <v>4</v>
      </c>
      <c r="D380" s="6" t="s">
        <v>19</v>
      </c>
      <c r="E380" s="6">
        <v>1</v>
      </c>
      <c r="F380" s="6"/>
      <c r="G380" s="6">
        <f t="shared" si="5"/>
        <v>-3</v>
      </c>
      <c r="H380">
        <f>VLOOKUP(Regular_Season_Table[[#This Row],[Home]],Table_0__2[[#All],[Team]:[xGF%]],10,)</f>
        <v>46.03</v>
      </c>
      <c r="I380">
        <f>VLOOKUP(Regular_Season_Table[[#This Row],[Visitor]],Table_0__2[[Team]:[CF%]],10,FALSE)</f>
        <v>48.15</v>
      </c>
      <c r="J380">
        <f>VLOOKUP(Regular_Season_Table[[#This Row],[Home]],Table_0__2[[#All],[Team]:[HDCF%]],36,FALSE)</f>
        <v>44.13</v>
      </c>
      <c r="K380">
        <f>VLOOKUP(Regular_Season_Table[[#This Row],[Visitor]],Table_0__2[[#All],[Team]:[HDCF%]],36,FALSE)</f>
        <v>53.11</v>
      </c>
      <c r="L380">
        <f>VLOOKUP(Regular_Season_Table[[#This Row],[Home]],'Special Teams'!$A$1:$B$33,2,FALSE)</f>
        <v>21.11</v>
      </c>
      <c r="M380">
        <f>VLOOKUP(Regular_Season_Table[[#This Row],[Visitor]],'Special Teams'!$A$1:$B$33,2,FALSE)</f>
        <v>20.29</v>
      </c>
    </row>
    <row r="381" spans="1:13" x14ac:dyDescent="0.3">
      <c r="A381" s="9">
        <v>44898</v>
      </c>
      <c r="B381" s="7" t="s">
        <v>33</v>
      </c>
      <c r="C381" s="7">
        <v>3</v>
      </c>
      <c r="D381" s="7" t="s">
        <v>9</v>
      </c>
      <c r="E381" s="7">
        <v>5</v>
      </c>
      <c r="F381" s="7"/>
      <c r="G381" s="6">
        <f t="shared" si="5"/>
        <v>2</v>
      </c>
      <c r="H381">
        <f>VLOOKUP(Regular_Season_Table[[#This Row],[Home]],Table_0__2[[#All],[Team]:[xGF%]],10,)</f>
        <v>52.27</v>
      </c>
      <c r="I381">
        <f>VLOOKUP(Regular_Season_Table[[#This Row],[Visitor]],Table_0__2[[Team]:[CF%]],10,FALSE)</f>
        <v>45.51</v>
      </c>
      <c r="J381">
        <f>VLOOKUP(Regular_Season_Table[[#This Row],[Home]],Table_0__2[[#All],[Team]:[HDCF%]],36,FALSE)</f>
        <v>56.4</v>
      </c>
      <c r="K381">
        <f>VLOOKUP(Regular_Season_Table[[#This Row],[Visitor]],Table_0__2[[#All],[Team]:[HDCF%]],36,FALSE)</f>
        <v>42.22</v>
      </c>
      <c r="L381">
        <f>VLOOKUP(Regular_Season_Table[[#This Row],[Home]],'Special Teams'!$A$1:$B$33,2,FALSE)</f>
        <v>32.36</v>
      </c>
      <c r="M381">
        <f>VLOOKUP(Regular_Season_Table[[#This Row],[Visitor]],'Special Teams'!$A$1:$B$33,2,FALSE)</f>
        <v>16.03</v>
      </c>
    </row>
    <row r="382" spans="1:13" x14ac:dyDescent="0.3">
      <c r="A382" s="8">
        <v>44898</v>
      </c>
      <c r="B382" s="6" t="s">
        <v>18</v>
      </c>
      <c r="C382" s="6">
        <v>4</v>
      </c>
      <c r="D382" s="6" t="s">
        <v>29</v>
      </c>
      <c r="E382" s="6">
        <v>2</v>
      </c>
      <c r="F382" s="6"/>
      <c r="G382" s="6">
        <f t="shared" si="5"/>
        <v>-2</v>
      </c>
      <c r="H382">
        <f>VLOOKUP(Regular_Season_Table[[#This Row],[Home]],Table_0__2[[#All],[Team]:[xGF%]],10,)</f>
        <v>52.33</v>
      </c>
      <c r="I382">
        <f>VLOOKUP(Regular_Season_Table[[#This Row],[Visitor]],Table_0__2[[Team]:[CF%]],10,FALSE)</f>
        <v>60.38</v>
      </c>
      <c r="J382">
        <f>VLOOKUP(Regular_Season_Table[[#This Row],[Home]],Table_0__2[[#All],[Team]:[HDCF%]],36,FALSE)</f>
        <v>52.36</v>
      </c>
      <c r="K382">
        <f>VLOOKUP(Regular_Season_Table[[#This Row],[Visitor]],Table_0__2[[#All],[Team]:[HDCF%]],36,FALSE)</f>
        <v>59.07</v>
      </c>
      <c r="L382">
        <f>VLOOKUP(Regular_Season_Table[[#This Row],[Home]],'Special Teams'!$A$1:$B$33,2,FALSE)</f>
        <v>25.28</v>
      </c>
      <c r="M382">
        <f>VLOOKUP(Regular_Season_Table[[#This Row],[Visitor]],'Special Teams'!$A$1:$B$33,2,FALSE)</f>
        <v>19.760000000000002</v>
      </c>
    </row>
    <row r="383" spans="1:13" x14ac:dyDescent="0.3">
      <c r="A383" s="9">
        <v>44898</v>
      </c>
      <c r="B383" s="7" t="s">
        <v>26</v>
      </c>
      <c r="C383" s="7">
        <v>4</v>
      </c>
      <c r="D383" s="7" t="s">
        <v>28</v>
      </c>
      <c r="E383" s="7">
        <v>5</v>
      </c>
      <c r="F383" s="7" t="s">
        <v>35</v>
      </c>
      <c r="G383" s="6">
        <f t="shared" si="5"/>
        <v>1</v>
      </c>
      <c r="H383">
        <f>VLOOKUP(Regular_Season_Table[[#This Row],[Home]],Table_0__2[[#All],[Team]:[xGF%]],10,)</f>
        <v>49.47</v>
      </c>
      <c r="I383">
        <f>VLOOKUP(Regular_Season_Table[[#This Row],[Visitor]],Table_0__2[[Team]:[CF%]],10,FALSE)</f>
        <v>42.67</v>
      </c>
      <c r="J383">
        <f>VLOOKUP(Regular_Season_Table[[#This Row],[Home]],Table_0__2[[#All],[Team]:[HDCF%]],36,FALSE)</f>
        <v>51.15</v>
      </c>
      <c r="K383">
        <f>VLOOKUP(Regular_Season_Table[[#This Row],[Visitor]],Table_0__2[[#All],[Team]:[HDCF%]],36,FALSE)</f>
        <v>38.950000000000003</v>
      </c>
      <c r="L383">
        <f>VLOOKUP(Regular_Season_Table[[#This Row],[Home]],'Special Teams'!$A$1:$B$33,2,FALSE)</f>
        <v>21.43</v>
      </c>
      <c r="M383">
        <f>VLOOKUP(Regular_Season_Table[[#This Row],[Visitor]],'Special Teams'!$A$1:$B$33,2,FALSE)</f>
        <v>15.72</v>
      </c>
    </row>
    <row r="384" spans="1:13" x14ac:dyDescent="0.3">
      <c r="A384" s="8">
        <v>44898</v>
      </c>
      <c r="B384" s="6" t="s">
        <v>6</v>
      </c>
      <c r="C384" s="6">
        <v>5</v>
      </c>
      <c r="D384" s="6" t="s">
        <v>17</v>
      </c>
      <c r="E384" s="6">
        <v>2</v>
      </c>
      <c r="F384" s="6"/>
      <c r="G384" s="6">
        <f t="shared" si="5"/>
        <v>-3</v>
      </c>
      <c r="H384">
        <f>VLOOKUP(Regular_Season_Table[[#This Row],[Home]],Table_0__2[[#All],[Team]:[xGF%]],10,)</f>
        <v>49.8</v>
      </c>
      <c r="I384">
        <f>VLOOKUP(Regular_Season_Table[[#This Row],[Visitor]],Table_0__2[[Team]:[CF%]],10,FALSE)</f>
        <v>43.9</v>
      </c>
      <c r="J384">
        <f>VLOOKUP(Regular_Season_Table[[#This Row],[Home]],Table_0__2[[#All],[Team]:[HDCF%]],36,FALSE)</f>
        <v>48.95</v>
      </c>
      <c r="K384">
        <f>VLOOKUP(Regular_Season_Table[[#This Row],[Visitor]],Table_0__2[[#All],[Team]:[HDCF%]],36,FALSE)</f>
        <v>41.35</v>
      </c>
      <c r="L384">
        <f>VLOOKUP(Regular_Season_Table[[#This Row],[Home]],'Special Teams'!$A$1:$B$33,2,FALSE)</f>
        <v>24.08</v>
      </c>
      <c r="M384">
        <f>VLOOKUP(Regular_Season_Table[[#This Row],[Visitor]],'Special Teams'!$A$1:$B$33,2,FALSE)</f>
        <v>16.38</v>
      </c>
    </row>
    <row r="385" spans="1:13" x14ac:dyDescent="0.3">
      <c r="A385" s="9">
        <v>44898</v>
      </c>
      <c r="B385" s="7" t="s">
        <v>24</v>
      </c>
      <c r="C385" s="7">
        <v>2</v>
      </c>
      <c r="D385" s="7" t="s">
        <v>32</v>
      </c>
      <c r="E385" s="7">
        <v>5</v>
      </c>
      <c r="F385" s="7"/>
      <c r="G385" s="6">
        <f t="shared" si="5"/>
        <v>3</v>
      </c>
      <c r="H385">
        <f>VLOOKUP(Regular_Season_Table[[#This Row],[Home]],Table_0__2[[#All],[Team]:[xGF%]],10,)</f>
        <v>51.53</v>
      </c>
      <c r="I385">
        <f>VLOOKUP(Regular_Season_Table[[#This Row],[Visitor]],Table_0__2[[Team]:[CF%]],10,FALSE)</f>
        <v>48.6</v>
      </c>
      <c r="J385">
        <f>VLOOKUP(Regular_Season_Table[[#This Row],[Home]],Table_0__2[[#All],[Team]:[HDCF%]],36,FALSE)</f>
        <v>51.95</v>
      </c>
      <c r="K385">
        <f>VLOOKUP(Regular_Season_Table[[#This Row],[Visitor]],Table_0__2[[#All],[Team]:[HDCF%]],36,FALSE)</f>
        <v>51.47</v>
      </c>
      <c r="L385">
        <f>VLOOKUP(Regular_Season_Table[[#This Row],[Home]],'Special Teams'!$A$1:$B$33,2,FALSE)</f>
        <v>23.53</v>
      </c>
      <c r="M385">
        <f>VLOOKUP(Regular_Season_Table[[#This Row],[Visitor]],'Special Teams'!$A$1:$B$33,2,FALSE)</f>
        <v>18.39</v>
      </c>
    </row>
    <row r="386" spans="1:13" x14ac:dyDescent="0.3">
      <c r="A386" s="8">
        <v>44898</v>
      </c>
      <c r="B386" s="6" t="s">
        <v>15</v>
      </c>
      <c r="C386" s="6">
        <v>3</v>
      </c>
      <c r="D386" s="6" t="s">
        <v>4</v>
      </c>
      <c r="E386" s="6">
        <v>2</v>
      </c>
      <c r="F386" s="6"/>
      <c r="G386" s="6">
        <f t="shared" ref="G386:G449" si="6">E386-C386</f>
        <v>-1</v>
      </c>
      <c r="H386">
        <f>VLOOKUP(Regular_Season_Table[[#This Row],[Home]],Table_0__2[[#All],[Team]:[xGF%]],10,)</f>
        <v>47.4</v>
      </c>
      <c r="I386">
        <f>VLOOKUP(Regular_Season_Table[[#This Row],[Visitor]],Table_0__2[[Team]:[CF%]],10,FALSE)</f>
        <v>54.12</v>
      </c>
      <c r="J386">
        <f>VLOOKUP(Regular_Season_Table[[#This Row],[Home]],Table_0__2[[#All],[Team]:[HDCF%]],36,FALSE)</f>
        <v>47.69</v>
      </c>
      <c r="K386">
        <f>VLOOKUP(Regular_Season_Table[[#This Row],[Visitor]],Table_0__2[[#All],[Team]:[HDCF%]],36,FALSE)</f>
        <v>56.84</v>
      </c>
      <c r="L386">
        <f>VLOOKUP(Regular_Season_Table[[#This Row],[Home]],'Special Teams'!$A$1:$B$33,2,FALSE)</f>
        <v>15.56</v>
      </c>
      <c r="M386">
        <f>VLOOKUP(Regular_Season_Table[[#This Row],[Visitor]],'Special Teams'!$A$1:$B$33,2,FALSE)</f>
        <v>21.88</v>
      </c>
    </row>
    <row r="387" spans="1:13" x14ac:dyDescent="0.3">
      <c r="A387" s="9">
        <v>44898</v>
      </c>
      <c r="B387" s="7" t="s">
        <v>10</v>
      </c>
      <c r="C387" s="7">
        <v>2</v>
      </c>
      <c r="D387" s="7" t="s">
        <v>3</v>
      </c>
      <c r="E387" s="7">
        <v>6</v>
      </c>
      <c r="F387" s="7"/>
      <c r="G387" s="6">
        <f t="shared" si="6"/>
        <v>4</v>
      </c>
      <c r="H387">
        <f>VLOOKUP(Regular_Season_Table[[#This Row],[Home]],Table_0__2[[#All],[Team]:[xGF%]],10,)</f>
        <v>52.14</v>
      </c>
      <c r="I387">
        <f>VLOOKUP(Regular_Season_Table[[#This Row],[Visitor]],Table_0__2[[Team]:[CF%]],10,FALSE)</f>
        <v>45.87</v>
      </c>
      <c r="J387">
        <f>VLOOKUP(Regular_Season_Table[[#This Row],[Home]],Table_0__2[[#All],[Team]:[HDCF%]],36,FALSE)</f>
        <v>53.78</v>
      </c>
      <c r="K387">
        <f>VLOOKUP(Regular_Season_Table[[#This Row],[Visitor]],Table_0__2[[#All],[Team]:[HDCF%]],36,FALSE)</f>
        <v>44.51</v>
      </c>
      <c r="L387">
        <f>VLOOKUP(Regular_Season_Table[[#This Row],[Home]],'Special Teams'!$A$1:$B$33,2,FALSE)</f>
        <v>21.72</v>
      </c>
      <c r="M387">
        <f>VLOOKUP(Regular_Season_Table[[#This Row],[Visitor]],'Special Teams'!$A$1:$B$33,2,FALSE)</f>
        <v>19.329999999999998</v>
      </c>
    </row>
    <row r="388" spans="1:13" x14ac:dyDescent="0.3">
      <c r="A388" s="8">
        <v>44898</v>
      </c>
      <c r="B388" s="6" t="s">
        <v>31</v>
      </c>
      <c r="C388" s="6">
        <v>5</v>
      </c>
      <c r="D388" s="6" t="s">
        <v>34</v>
      </c>
      <c r="E388" s="6">
        <v>1</v>
      </c>
      <c r="F388" s="6"/>
      <c r="G388" s="6">
        <f t="shared" si="6"/>
        <v>-4</v>
      </c>
      <c r="H388">
        <f>VLOOKUP(Regular_Season_Table[[#This Row],[Home]],Table_0__2[[#All],[Team]:[xGF%]],10,)</f>
        <v>52.75</v>
      </c>
      <c r="I388">
        <f>VLOOKUP(Regular_Season_Table[[#This Row],[Visitor]],Table_0__2[[Team]:[CF%]],10,FALSE)</f>
        <v>54.33</v>
      </c>
      <c r="J388">
        <f>VLOOKUP(Regular_Season_Table[[#This Row],[Home]],Table_0__2[[#All],[Team]:[HDCF%]],36,FALSE)</f>
        <v>49.47</v>
      </c>
      <c r="K388">
        <f>VLOOKUP(Regular_Season_Table[[#This Row],[Visitor]],Table_0__2[[#All],[Team]:[HDCF%]],36,FALSE)</f>
        <v>53.72</v>
      </c>
      <c r="L388">
        <f>VLOOKUP(Regular_Season_Table[[#This Row],[Home]],'Special Teams'!$A$1:$B$33,2,FALSE)</f>
        <v>19.75</v>
      </c>
      <c r="M388">
        <f>VLOOKUP(Regular_Season_Table[[#This Row],[Visitor]],'Special Teams'!$A$1:$B$33,2,FALSE)</f>
        <v>22.83</v>
      </c>
    </row>
    <row r="389" spans="1:13" x14ac:dyDescent="0.3">
      <c r="A389" s="9">
        <v>44898</v>
      </c>
      <c r="B389" s="7" t="s">
        <v>5</v>
      </c>
      <c r="C389" s="7">
        <v>3</v>
      </c>
      <c r="D389" s="7" t="s">
        <v>7</v>
      </c>
      <c r="E389" s="7">
        <v>4</v>
      </c>
      <c r="F389" s="7" t="s">
        <v>36</v>
      </c>
      <c r="G389" s="6">
        <f t="shared" si="6"/>
        <v>1</v>
      </c>
      <c r="H389">
        <f>VLOOKUP(Regular_Season_Table[[#This Row],[Home]],Table_0__2[[#All],[Team]:[xGF%]],10,)</f>
        <v>51.45</v>
      </c>
      <c r="I389">
        <f>VLOOKUP(Regular_Season_Table[[#This Row],[Visitor]],Table_0__2[[Team]:[CF%]],10,FALSE)</f>
        <v>51.07</v>
      </c>
      <c r="J389">
        <f>VLOOKUP(Regular_Season_Table[[#This Row],[Home]],Table_0__2[[#All],[Team]:[HDCF%]],36,FALSE)</f>
        <v>53.01</v>
      </c>
      <c r="K389">
        <f>VLOOKUP(Regular_Season_Table[[#This Row],[Visitor]],Table_0__2[[#All],[Team]:[HDCF%]],36,FALSE)</f>
        <v>54.37</v>
      </c>
      <c r="L389">
        <f>VLOOKUP(Regular_Season_Table[[#This Row],[Home]],'Special Teams'!$A$1:$B$33,2,FALSE)</f>
        <v>25.36</v>
      </c>
      <c r="M389">
        <f>VLOOKUP(Regular_Season_Table[[#This Row],[Visitor]],'Special Teams'!$A$1:$B$33,2,FALSE)</f>
        <v>26.02</v>
      </c>
    </row>
    <row r="390" spans="1:13" x14ac:dyDescent="0.3">
      <c r="A390" s="8">
        <v>44898</v>
      </c>
      <c r="B390" s="6" t="s">
        <v>25</v>
      </c>
      <c r="C390" s="6">
        <v>2</v>
      </c>
      <c r="D390" s="6" t="s">
        <v>8</v>
      </c>
      <c r="E390" s="6">
        <v>3</v>
      </c>
      <c r="F390" s="6" t="s">
        <v>36</v>
      </c>
      <c r="G390" s="6">
        <f t="shared" si="6"/>
        <v>1</v>
      </c>
      <c r="H390">
        <f>VLOOKUP(Regular_Season_Table[[#This Row],[Home]],Table_0__2[[#All],[Team]:[xGF%]],10,)</f>
        <v>47.62</v>
      </c>
      <c r="I390">
        <f>VLOOKUP(Regular_Season_Table[[#This Row],[Visitor]],Table_0__2[[Team]:[CF%]],10,FALSE)</f>
        <v>45.13</v>
      </c>
      <c r="J390">
        <f>VLOOKUP(Regular_Season_Table[[#This Row],[Home]],Table_0__2[[#All],[Team]:[HDCF%]],36,FALSE)</f>
        <v>47.61</v>
      </c>
      <c r="K390">
        <f>VLOOKUP(Regular_Season_Table[[#This Row],[Visitor]],Table_0__2[[#All],[Team]:[HDCF%]],36,FALSE)</f>
        <v>43.9</v>
      </c>
      <c r="L390">
        <f>VLOOKUP(Regular_Season_Table[[#This Row],[Home]],'Special Teams'!$A$1:$B$33,2,FALSE)</f>
        <v>22.71</v>
      </c>
      <c r="M390">
        <f>VLOOKUP(Regular_Season_Table[[#This Row],[Visitor]],'Special Teams'!$A$1:$B$33,2,FALSE)</f>
        <v>18.91</v>
      </c>
    </row>
    <row r="391" spans="1:13" x14ac:dyDescent="0.3">
      <c r="A391" s="9">
        <v>44899</v>
      </c>
      <c r="B391" s="7" t="s">
        <v>24</v>
      </c>
      <c r="C391" s="7">
        <v>3</v>
      </c>
      <c r="D391" s="7" t="s">
        <v>13</v>
      </c>
      <c r="E391" s="7">
        <v>6</v>
      </c>
      <c r="F391" s="7"/>
      <c r="G391" s="6">
        <f t="shared" si="6"/>
        <v>3</v>
      </c>
      <c r="H391">
        <f>VLOOKUP(Regular_Season_Table[[#This Row],[Home]],Table_0__2[[#All],[Team]:[xGF%]],10,)</f>
        <v>51.36</v>
      </c>
      <c r="I391">
        <f>VLOOKUP(Regular_Season_Table[[#This Row],[Visitor]],Table_0__2[[Team]:[CF%]],10,FALSE)</f>
        <v>48.6</v>
      </c>
      <c r="J391">
        <f>VLOOKUP(Regular_Season_Table[[#This Row],[Home]],Table_0__2[[#All],[Team]:[HDCF%]],36,FALSE)</f>
        <v>47.31</v>
      </c>
      <c r="K391">
        <f>VLOOKUP(Regular_Season_Table[[#This Row],[Visitor]],Table_0__2[[#All],[Team]:[HDCF%]],36,FALSE)</f>
        <v>51.47</v>
      </c>
      <c r="L391">
        <f>VLOOKUP(Regular_Season_Table[[#This Row],[Home]],'Special Teams'!$A$1:$B$33,2,FALSE)</f>
        <v>23.42</v>
      </c>
      <c r="M391">
        <f>VLOOKUP(Regular_Season_Table[[#This Row],[Visitor]],'Special Teams'!$A$1:$B$33,2,FALSE)</f>
        <v>18.39</v>
      </c>
    </row>
    <row r="392" spans="1:13" x14ac:dyDescent="0.3">
      <c r="A392" s="8">
        <v>44899</v>
      </c>
      <c r="B392" s="6" t="s">
        <v>19</v>
      </c>
      <c r="C392" s="6">
        <v>4</v>
      </c>
      <c r="D392" s="6" t="s">
        <v>20</v>
      </c>
      <c r="E392" s="6">
        <v>2</v>
      </c>
      <c r="F392" s="6"/>
      <c r="G392" s="6">
        <f t="shared" si="6"/>
        <v>-2</v>
      </c>
      <c r="H392">
        <f>VLOOKUP(Regular_Season_Table[[#This Row],[Home]],Table_0__2[[#All],[Team]:[xGF%]],10,)</f>
        <v>44.92</v>
      </c>
      <c r="I392">
        <f>VLOOKUP(Regular_Season_Table[[#This Row],[Visitor]],Table_0__2[[Team]:[CF%]],10,FALSE)</f>
        <v>46.03</v>
      </c>
      <c r="J392">
        <f>VLOOKUP(Regular_Season_Table[[#This Row],[Home]],Table_0__2[[#All],[Team]:[HDCF%]],36,FALSE)</f>
        <v>43.43</v>
      </c>
      <c r="K392">
        <f>VLOOKUP(Regular_Season_Table[[#This Row],[Visitor]],Table_0__2[[#All],[Team]:[HDCF%]],36,FALSE)</f>
        <v>44.13</v>
      </c>
      <c r="L392">
        <f>VLOOKUP(Regular_Season_Table[[#This Row],[Home]],'Special Teams'!$A$1:$B$33,2,FALSE)</f>
        <v>18.3</v>
      </c>
      <c r="M392">
        <f>VLOOKUP(Regular_Season_Table[[#This Row],[Visitor]],'Special Teams'!$A$1:$B$33,2,FALSE)</f>
        <v>21.11</v>
      </c>
    </row>
    <row r="393" spans="1:13" x14ac:dyDescent="0.3">
      <c r="A393" s="9">
        <v>44899</v>
      </c>
      <c r="B393" s="7" t="s">
        <v>28</v>
      </c>
      <c r="C393" s="7">
        <v>6</v>
      </c>
      <c r="D393" s="7" t="s">
        <v>30</v>
      </c>
      <c r="E393" s="7">
        <v>5</v>
      </c>
      <c r="F393" s="7" t="s">
        <v>35</v>
      </c>
      <c r="G393" s="6">
        <f t="shared" si="6"/>
        <v>-1</v>
      </c>
      <c r="H393">
        <f>VLOOKUP(Regular_Season_Table[[#This Row],[Home]],Table_0__2[[#All],[Team]:[xGF%]],10,)</f>
        <v>51.67</v>
      </c>
      <c r="I393">
        <f>VLOOKUP(Regular_Season_Table[[#This Row],[Visitor]],Table_0__2[[Team]:[CF%]],10,FALSE)</f>
        <v>49.47</v>
      </c>
      <c r="J393">
        <f>VLOOKUP(Regular_Season_Table[[#This Row],[Home]],Table_0__2[[#All],[Team]:[HDCF%]],36,FALSE)</f>
        <v>53.75</v>
      </c>
      <c r="K393">
        <f>VLOOKUP(Regular_Season_Table[[#This Row],[Visitor]],Table_0__2[[#All],[Team]:[HDCF%]],36,FALSE)</f>
        <v>51.15</v>
      </c>
      <c r="L393">
        <f>VLOOKUP(Regular_Season_Table[[#This Row],[Home]],'Special Teams'!$A$1:$B$33,2,FALSE)</f>
        <v>25</v>
      </c>
      <c r="M393">
        <f>VLOOKUP(Regular_Season_Table[[#This Row],[Visitor]],'Special Teams'!$A$1:$B$33,2,FALSE)</f>
        <v>21.43</v>
      </c>
    </row>
    <row r="394" spans="1:13" x14ac:dyDescent="0.3">
      <c r="A394" s="8">
        <v>44899</v>
      </c>
      <c r="B394" s="6" t="s">
        <v>6</v>
      </c>
      <c r="C394" s="6">
        <v>0</v>
      </c>
      <c r="D394" s="6" t="s">
        <v>16</v>
      </c>
      <c r="E394" s="6">
        <v>3</v>
      </c>
      <c r="F394" s="6"/>
      <c r="G394" s="6">
        <f t="shared" si="6"/>
        <v>3</v>
      </c>
      <c r="H394">
        <f>VLOOKUP(Regular_Season_Table[[#This Row],[Home]],Table_0__2[[#All],[Team]:[xGF%]],10,)</f>
        <v>49.75</v>
      </c>
      <c r="I394">
        <f>VLOOKUP(Regular_Season_Table[[#This Row],[Visitor]],Table_0__2[[Team]:[CF%]],10,FALSE)</f>
        <v>43.9</v>
      </c>
      <c r="J394">
        <f>VLOOKUP(Regular_Season_Table[[#This Row],[Home]],Table_0__2[[#All],[Team]:[HDCF%]],36,FALSE)</f>
        <v>50.12</v>
      </c>
      <c r="K394">
        <f>VLOOKUP(Regular_Season_Table[[#This Row],[Visitor]],Table_0__2[[#All],[Team]:[HDCF%]],36,FALSE)</f>
        <v>41.35</v>
      </c>
      <c r="L394">
        <f>VLOOKUP(Regular_Season_Table[[#This Row],[Home]],'Special Teams'!$A$1:$B$33,2,FALSE)</f>
        <v>15.77</v>
      </c>
      <c r="M394">
        <f>VLOOKUP(Regular_Season_Table[[#This Row],[Visitor]],'Special Teams'!$A$1:$B$33,2,FALSE)</f>
        <v>16.38</v>
      </c>
    </row>
    <row r="395" spans="1:13" x14ac:dyDescent="0.3">
      <c r="A395" s="9">
        <v>44899</v>
      </c>
      <c r="B395" s="7" t="s">
        <v>26</v>
      </c>
      <c r="C395" s="7">
        <v>2</v>
      </c>
      <c r="D395" s="7" t="s">
        <v>23</v>
      </c>
      <c r="E395" s="7">
        <v>5</v>
      </c>
      <c r="F395" s="7"/>
      <c r="G395" s="6">
        <f t="shared" si="6"/>
        <v>3</v>
      </c>
      <c r="H395">
        <f>VLOOKUP(Regular_Season_Table[[#This Row],[Home]],Table_0__2[[#All],[Team]:[xGF%]],10,)</f>
        <v>51.57</v>
      </c>
      <c r="I395">
        <f>VLOOKUP(Regular_Season_Table[[#This Row],[Visitor]],Table_0__2[[Team]:[CF%]],10,FALSE)</f>
        <v>42.67</v>
      </c>
      <c r="J395">
        <f>VLOOKUP(Regular_Season_Table[[#This Row],[Home]],Table_0__2[[#All],[Team]:[HDCF%]],36,FALSE)</f>
        <v>52.55</v>
      </c>
      <c r="K395">
        <f>VLOOKUP(Regular_Season_Table[[#This Row],[Visitor]],Table_0__2[[#All],[Team]:[HDCF%]],36,FALSE)</f>
        <v>38.950000000000003</v>
      </c>
      <c r="L395">
        <f>VLOOKUP(Regular_Season_Table[[#This Row],[Home]],'Special Teams'!$A$1:$B$33,2,FALSE)</f>
        <v>19.260000000000002</v>
      </c>
      <c r="M395">
        <f>VLOOKUP(Regular_Season_Table[[#This Row],[Visitor]],'Special Teams'!$A$1:$B$33,2,FALSE)</f>
        <v>15.72</v>
      </c>
    </row>
    <row r="396" spans="1:13" x14ac:dyDescent="0.3">
      <c r="A396" s="8">
        <v>44900</v>
      </c>
      <c r="B396" s="6" t="s">
        <v>27</v>
      </c>
      <c r="C396" s="6">
        <v>4</v>
      </c>
      <c r="D396" s="6" t="s">
        <v>14</v>
      </c>
      <c r="E396" s="6">
        <v>3</v>
      </c>
      <c r="F396" s="6" t="s">
        <v>35</v>
      </c>
      <c r="G396" s="6">
        <f t="shared" si="6"/>
        <v>-1</v>
      </c>
      <c r="H396">
        <f>VLOOKUP(Regular_Season_Table[[#This Row],[Home]],Table_0__2[[#All],[Team]:[xGF%]],10,)</f>
        <v>51.19</v>
      </c>
      <c r="I396">
        <f>VLOOKUP(Regular_Season_Table[[#This Row],[Visitor]],Table_0__2[[Team]:[CF%]],10,FALSE)</f>
        <v>48.15</v>
      </c>
      <c r="J396">
        <f>VLOOKUP(Regular_Season_Table[[#This Row],[Home]],Table_0__2[[#All],[Team]:[HDCF%]],36,FALSE)</f>
        <v>54.03</v>
      </c>
      <c r="K396">
        <f>VLOOKUP(Regular_Season_Table[[#This Row],[Visitor]],Table_0__2[[#All],[Team]:[HDCF%]],36,FALSE)</f>
        <v>53.11</v>
      </c>
      <c r="L396">
        <f>VLOOKUP(Regular_Season_Table[[#This Row],[Home]],'Special Teams'!$A$1:$B$33,2,FALSE)</f>
        <v>22.22</v>
      </c>
      <c r="M396">
        <f>VLOOKUP(Regular_Season_Table[[#This Row],[Visitor]],'Special Teams'!$A$1:$B$33,2,FALSE)</f>
        <v>20.29</v>
      </c>
    </row>
    <row r="397" spans="1:13" x14ac:dyDescent="0.3">
      <c r="A397" s="9">
        <v>44900</v>
      </c>
      <c r="B397" s="7" t="s">
        <v>25</v>
      </c>
      <c r="C397" s="7">
        <v>2</v>
      </c>
      <c r="D397" s="7" t="s">
        <v>22</v>
      </c>
      <c r="E397" s="7">
        <v>3</v>
      </c>
      <c r="F397" s="7"/>
      <c r="G397" s="6">
        <f t="shared" si="6"/>
        <v>1</v>
      </c>
      <c r="H397">
        <f>VLOOKUP(Regular_Season_Table[[#This Row],[Home]],Table_0__2[[#All],[Team]:[xGF%]],10,)</f>
        <v>57.39</v>
      </c>
      <c r="I397">
        <f>VLOOKUP(Regular_Season_Table[[#This Row],[Visitor]],Table_0__2[[Team]:[CF%]],10,FALSE)</f>
        <v>45.13</v>
      </c>
      <c r="J397">
        <f>VLOOKUP(Regular_Season_Table[[#This Row],[Home]],Table_0__2[[#All],[Team]:[HDCF%]],36,FALSE)</f>
        <v>53.64</v>
      </c>
      <c r="K397">
        <f>VLOOKUP(Regular_Season_Table[[#This Row],[Visitor]],Table_0__2[[#All],[Team]:[HDCF%]],36,FALSE)</f>
        <v>43.9</v>
      </c>
      <c r="L397">
        <f>VLOOKUP(Regular_Season_Table[[#This Row],[Home]],'Special Teams'!$A$1:$B$33,2,FALSE)</f>
        <v>19.84</v>
      </c>
      <c r="M397">
        <f>VLOOKUP(Regular_Season_Table[[#This Row],[Visitor]],'Special Teams'!$A$1:$B$33,2,FALSE)</f>
        <v>18.91</v>
      </c>
    </row>
    <row r="398" spans="1:13" x14ac:dyDescent="0.3">
      <c r="A398" s="8">
        <v>44900</v>
      </c>
      <c r="B398" s="6" t="s">
        <v>12</v>
      </c>
      <c r="C398" s="6">
        <v>3</v>
      </c>
      <c r="D398" s="6" t="s">
        <v>9</v>
      </c>
      <c r="E398" s="6">
        <v>2</v>
      </c>
      <c r="F398" s="6"/>
      <c r="G398" s="6">
        <f t="shared" si="6"/>
        <v>-1</v>
      </c>
      <c r="H398">
        <f>VLOOKUP(Regular_Season_Table[[#This Row],[Home]],Table_0__2[[#All],[Team]:[xGF%]],10,)</f>
        <v>52.27</v>
      </c>
      <c r="I398">
        <f>VLOOKUP(Regular_Season_Table[[#This Row],[Visitor]],Table_0__2[[Team]:[CF%]],10,FALSE)</f>
        <v>49.78</v>
      </c>
      <c r="J398">
        <f>VLOOKUP(Regular_Season_Table[[#This Row],[Home]],Table_0__2[[#All],[Team]:[HDCF%]],36,FALSE)</f>
        <v>56.4</v>
      </c>
      <c r="K398">
        <f>VLOOKUP(Regular_Season_Table[[#This Row],[Visitor]],Table_0__2[[#All],[Team]:[HDCF%]],36,FALSE)</f>
        <v>49.68</v>
      </c>
      <c r="L398">
        <f>VLOOKUP(Regular_Season_Table[[#This Row],[Home]],'Special Teams'!$A$1:$B$33,2,FALSE)</f>
        <v>32.36</v>
      </c>
      <c r="M398">
        <f>VLOOKUP(Regular_Season_Table[[#This Row],[Visitor]],'Special Teams'!$A$1:$B$33,2,FALSE)</f>
        <v>21.22</v>
      </c>
    </row>
    <row r="399" spans="1:13" x14ac:dyDescent="0.3">
      <c r="A399" s="9">
        <v>44900</v>
      </c>
      <c r="B399" s="7" t="s">
        <v>10</v>
      </c>
      <c r="C399" s="7">
        <v>4</v>
      </c>
      <c r="D399" s="7" t="s">
        <v>17</v>
      </c>
      <c r="E399" s="7">
        <v>6</v>
      </c>
      <c r="F399" s="7"/>
      <c r="G399" s="6">
        <f t="shared" si="6"/>
        <v>2</v>
      </c>
      <c r="H399">
        <f>VLOOKUP(Regular_Season_Table[[#This Row],[Home]],Table_0__2[[#All],[Team]:[xGF%]],10,)</f>
        <v>49.8</v>
      </c>
      <c r="I399">
        <f>VLOOKUP(Regular_Season_Table[[#This Row],[Visitor]],Table_0__2[[Team]:[CF%]],10,FALSE)</f>
        <v>45.87</v>
      </c>
      <c r="J399">
        <f>VLOOKUP(Regular_Season_Table[[#This Row],[Home]],Table_0__2[[#All],[Team]:[HDCF%]],36,FALSE)</f>
        <v>48.95</v>
      </c>
      <c r="K399">
        <f>VLOOKUP(Regular_Season_Table[[#This Row],[Visitor]],Table_0__2[[#All],[Team]:[HDCF%]],36,FALSE)</f>
        <v>44.51</v>
      </c>
      <c r="L399">
        <f>VLOOKUP(Regular_Season_Table[[#This Row],[Home]],'Special Teams'!$A$1:$B$33,2,FALSE)</f>
        <v>24.08</v>
      </c>
      <c r="M399">
        <f>VLOOKUP(Regular_Season_Table[[#This Row],[Visitor]],'Special Teams'!$A$1:$B$33,2,FALSE)</f>
        <v>19.329999999999998</v>
      </c>
    </row>
    <row r="400" spans="1:13" x14ac:dyDescent="0.3">
      <c r="A400" s="8">
        <v>44900</v>
      </c>
      <c r="B400" s="6" t="s">
        <v>11</v>
      </c>
      <c r="C400" s="6">
        <v>3</v>
      </c>
      <c r="D400" s="6" t="s">
        <v>4</v>
      </c>
      <c r="E400" s="6">
        <v>5</v>
      </c>
      <c r="F400" s="6"/>
      <c r="G400" s="6">
        <f t="shared" si="6"/>
        <v>2</v>
      </c>
      <c r="H400">
        <f>VLOOKUP(Regular_Season_Table[[#This Row],[Home]],Table_0__2[[#All],[Team]:[xGF%]],10,)</f>
        <v>47.4</v>
      </c>
      <c r="I400">
        <f>VLOOKUP(Regular_Season_Table[[#This Row],[Visitor]],Table_0__2[[Team]:[CF%]],10,FALSE)</f>
        <v>52.19</v>
      </c>
      <c r="J400">
        <f>VLOOKUP(Regular_Season_Table[[#This Row],[Home]],Table_0__2[[#All],[Team]:[HDCF%]],36,FALSE)</f>
        <v>47.69</v>
      </c>
      <c r="K400">
        <f>VLOOKUP(Regular_Season_Table[[#This Row],[Visitor]],Table_0__2[[#All],[Team]:[HDCF%]],36,FALSE)</f>
        <v>49.77</v>
      </c>
      <c r="L400">
        <f>VLOOKUP(Regular_Season_Table[[#This Row],[Home]],'Special Teams'!$A$1:$B$33,2,FALSE)</f>
        <v>15.56</v>
      </c>
      <c r="M400">
        <f>VLOOKUP(Regular_Season_Table[[#This Row],[Visitor]],'Special Teams'!$A$1:$B$33,2,FALSE)</f>
        <v>24.52</v>
      </c>
    </row>
    <row r="401" spans="1:13" x14ac:dyDescent="0.3">
      <c r="A401" s="9">
        <v>44900</v>
      </c>
      <c r="B401" s="7" t="s">
        <v>33</v>
      </c>
      <c r="C401" s="7">
        <v>6</v>
      </c>
      <c r="D401" s="7" t="s">
        <v>8</v>
      </c>
      <c r="E401" s="7">
        <v>7</v>
      </c>
      <c r="F401" s="7" t="s">
        <v>36</v>
      </c>
      <c r="G401" s="6">
        <f t="shared" si="6"/>
        <v>1</v>
      </c>
      <c r="H401">
        <f>VLOOKUP(Regular_Season_Table[[#This Row],[Home]],Table_0__2[[#All],[Team]:[xGF%]],10,)</f>
        <v>47.62</v>
      </c>
      <c r="I401">
        <f>VLOOKUP(Regular_Season_Table[[#This Row],[Visitor]],Table_0__2[[Team]:[CF%]],10,FALSE)</f>
        <v>45.51</v>
      </c>
      <c r="J401">
        <f>VLOOKUP(Regular_Season_Table[[#This Row],[Home]],Table_0__2[[#All],[Team]:[HDCF%]],36,FALSE)</f>
        <v>47.61</v>
      </c>
      <c r="K401">
        <f>VLOOKUP(Regular_Season_Table[[#This Row],[Visitor]],Table_0__2[[#All],[Team]:[HDCF%]],36,FALSE)</f>
        <v>42.22</v>
      </c>
      <c r="L401">
        <f>VLOOKUP(Regular_Season_Table[[#This Row],[Home]],'Special Teams'!$A$1:$B$33,2,FALSE)</f>
        <v>22.71</v>
      </c>
      <c r="M401">
        <f>VLOOKUP(Regular_Season_Table[[#This Row],[Visitor]],'Special Teams'!$A$1:$B$33,2,FALSE)</f>
        <v>16.03</v>
      </c>
    </row>
    <row r="402" spans="1:13" x14ac:dyDescent="0.3">
      <c r="A402" s="8">
        <v>44901</v>
      </c>
      <c r="B402" s="6" t="s">
        <v>18</v>
      </c>
      <c r="C402" s="6">
        <v>3</v>
      </c>
      <c r="D402" s="6" t="s">
        <v>26</v>
      </c>
      <c r="E402" s="6">
        <v>4</v>
      </c>
      <c r="F402" s="6" t="s">
        <v>36</v>
      </c>
      <c r="G402" s="6">
        <f t="shared" si="6"/>
        <v>1</v>
      </c>
      <c r="H402">
        <f>VLOOKUP(Regular_Season_Table[[#This Row],[Home]],Table_0__2[[#All],[Team]:[xGF%]],10,)</f>
        <v>42.67</v>
      </c>
      <c r="I402">
        <f>VLOOKUP(Regular_Season_Table[[#This Row],[Visitor]],Table_0__2[[Team]:[CF%]],10,FALSE)</f>
        <v>60.38</v>
      </c>
      <c r="J402">
        <f>VLOOKUP(Regular_Season_Table[[#This Row],[Home]],Table_0__2[[#All],[Team]:[HDCF%]],36,FALSE)</f>
        <v>38.950000000000003</v>
      </c>
      <c r="K402">
        <f>VLOOKUP(Regular_Season_Table[[#This Row],[Visitor]],Table_0__2[[#All],[Team]:[HDCF%]],36,FALSE)</f>
        <v>59.07</v>
      </c>
      <c r="L402">
        <f>VLOOKUP(Regular_Season_Table[[#This Row],[Home]],'Special Teams'!$A$1:$B$33,2,FALSE)</f>
        <v>15.72</v>
      </c>
      <c r="M402">
        <f>VLOOKUP(Regular_Season_Table[[#This Row],[Visitor]],'Special Teams'!$A$1:$B$33,2,FALSE)</f>
        <v>19.760000000000002</v>
      </c>
    </row>
    <row r="403" spans="1:13" x14ac:dyDescent="0.3">
      <c r="A403" s="9">
        <v>44901</v>
      </c>
      <c r="B403" s="7" t="s">
        <v>5</v>
      </c>
      <c r="C403" s="7">
        <v>4</v>
      </c>
      <c r="D403" s="7" t="s">
        <v>30</v>
      </c>
      <c r="E403" s="7">
        <v>0</v>
      </c>
      <c r="F403" s="7"/>
      <c r="G403" s="6">
        <f t="shared" si="6"/>
        <v>-4</v>
      </c>
      <c r="H403">
        <f>VLOOKUP(Regular_Season_Table[[#This Row],[Home]],Table_0__2[[#All],[Team]:[xGF%]],10,)</f>
        <v>51.67</v>
      </c>
      <c r="I403">
        <f>VLOOKUP(Regular_Season_Table[[#This Row],[Visitor]],Table_0__2[[Team]:[CF%]],10,FALSE)</f>
        <v>51.07</v>
      </c>
      <c r="J403">
        <f>VLOOKUP(Regular_Season_Table[[#This Row],[Home]],Table_0__2[[#All],[Team]:[HDCF%]],36,FALSE)</f>
        <v>53.75</v>
      </c>
      <c r="K403">
        <f>VLOOKUP(Regular_Season_Table[[#This Row],[Visitor]],Table_0__2[[#All],[Team]:[HDCF%]],36,FALSE)</f>
        <v>54.37</v>
      </c>
      <c r="L403">
        <f>VLOOKUP(Regular_Season_Table[[#This Row],[Home]],'Special Teams'!$A$1:$B$33,2,FALSE)</f>
        <v>25</v>
      </c>
      <c r="M403">
        <f>VLOOKUP(Regular_Season_Table[[#This Row],[Visitor]],'Special Teams'!$A$1:$B$33,2,FALSE)</f>
        <v>26.02</v>
      </c>
    </row>
    <row r="404" spans="1:13" x14ac:dyDescent="0.3">
      <c r="A404" s="8">
        <v>44901</v>
      </c>
      <c r="B404" s="6" t="s">
        <v>6</v>
      </c>
      <c r="C404" s="6">
        <v>0</v>
      </c>
      <c r="D404" s="6" t="s">
        <v>15</v>
      </c>
      <c r="E404" s="6">
        <v>3</v>
      </c>
      <c r="F404" s="6"/>
      <c r="G404" s="6">
        <f t="shared" si="6"/>
        <v>3</v>
      </c>
      <c r="H404">
        <f>VLOOKUP(Regular_Season_Table[[#This Row],[Home]],Table_0__2[[#All],[Team]:[xGF%]],10,)</f>
        <v>54.12</v>
      </c>
      <c r="I404">
        <f>VLOOKUP(Regular_Season_Table[[#This Row],[Visitor]],Table_0__2[[Team]:[CF%]],10,FALSE)</f>
        <v>43.9</v>
      </c>
      <c r="J404">
        <f>VLOOKUP(Regular_Season_Table[[#This Row],[Home]],Table_0__2[[#All],[Team]:[HDCF%]],36,FALSE)</f>
        <v>56.84</v>
      </c>
      <c r="K404">
        <f>VLOOKUP(Regular_Season_Table[[#This Row],[Visitor]],Table_0__2[[#All],[Team]:[HDCF%]],36,FALSE)</f>
        <v>41.35</v>
      </c>
      <c r="L404">
        <f>VLOOKUP(Regular_Season_Table[[#This Row],[Home]],'Special Teams'!$A$1:$B$33,2,FALSE)</f>
        <v>21.88</v>
      </c>
      <c r="M404">
        <f>VLOOKUP(Regular_Season_Table[[#This Row],[Visitor]],'Special Teams'!$A$1:$B$33,2,FALSE)</f>
        <v>16.38</v>
      </c>
    </row>
    <row r="405" spans="1:13" x14ac:dyDescent="0.3">
      <c r="A405" s="9">
        <v>44901</v>
      </c>
      <c r="B405" s="7" t="s">
        <v>10</v>
      </c>
      <c r="C405" s="7">
        <v>7</v>
      </c>
      <c r="D405" s="7" t="s">
        <v>16</v>
      </c>
      <c r="E405" s="7">
        <v>4</v>
      </c>
      <c r="F405" s="7"/>
      <c r="G405" s="6">
        <f t="shared" si="6"/>
        <v>-3</v>
      </c>
      <c r="H405">
        <f>VLOOKUP(Regular_Season_Table[[#This Row],[Home]],Table_0__2[[#All],[Team]:[xGF%]],10,)</f>
        <v>49.75</v>
      </c>
      <c r="I405">
        <f>VLOOKUP(Regular_Season_Table[[#This Row],[Visitor]],Table_0__2[[Team]:[CF%]],10,FALSE)</f>
        <v>45.87</v>
      </c>
      <c r="J405">
        <f>VLOOKUP(Regular_Season_Table[[#This Row],[Home]],Table_0__2[[#All],[Team]:[HDCF%]],36,FALSE)</f>
        <v>50.12</v>
      </c>
      <c r="K405">
        <f>VLOOKUP(Regular_Season_Table[[#This Row],[Visitor]],Table_0__2[[#All],[Team]:[HDCF%]],36,FALSE)</f>
        <v>44.51</v>
      </c>
      <c r="L405">
        <f>VLOOKUP(Regular_Season_Table[[#This Row],[Home]],'Special Teams'!$A$1:$B$33,2,FALSE)</f>
        <v>15.77</v>
      </c>
      <c r="M405">
        <f>VLOOKUP(Regular_Season_Table[[#This Row],[Visitor]],'Special Teams'!$A$1:$B$33,2,FALSE)</f>
        <v>19.329999999999998</v>
      </c>
    </row>
    <row r="406" spans="1:13" x14ac:dyDescent="0.3">
      <c r="A406" s="8">
        <v>44901</v>
      </c>
      <c r="B406" s="6" t="s">
        <v>29</v>
      </c>
      <c r="C406" s="6">
        <v>5</v>
      </c>
      <c r="D406" s="6" t="s">
        <v>32</v>
      </c>
      <c r="E406" s="6">
        <v>2</v>
      </c>
      <c r="F406" s="6"/>
      <c r="G406" s="6">
        <f t="shared" si="6"/>
        <v>-3</v>
      </c>
      <c r="H406">
        <f>VLOOKUP(Regular_Season_Table[[#This Row],[Home]],Table_0__2[[#All],[Team]:[xGF%]],10,)</f>
        <v>51.53</v>
      </c>
      <c r="I406">
        <f>VLOOKUP(Regular_Season_Table[[#This Row],[Visitor]],Table_0__2[[Team]:[CF%]],10,FALSE)</f>
        <v>52.33</v>
      </c>
      <c r="J406">
        <f>VLOOKUP(Regular_Season_Table[[#This Row],[Home]],Table_0__2[[#All],[Team]:[HDCF%]],36,FALSE)</f>
        <v>51.95</v>
      </c>
      <c r="K406">
        <f>VLOOKUP(Regular_Season_Table[[#This Row],[Visitor]],Table_0__2[[#All],[Team]:[HDCF%]],36,FALSE)</f>
        <v>52.36</v>
      </c>
      <c r="L406">
        <f>VLOOKUP(Regular_Season_Table[[#This Row],[Home]],'Special Teams'!$A$1:$B$33,2,FALSE)</f>
        <v>23.53</v>
      </c>
      <c r="M406">
        <f>VLOOKUP(Regular_Season_Table[[#This Row],[Visitor]],'Special Teams'!$A$1:$B$33,2,FALSE)</f>
        <v>25.28</v>
      </c>
    </row>
    <row r="407" spans="1:13" x14ac:dyDescent="0.3">
      <c r="A407" s="9">
        <v>44901</v>
      </c>
      <c r="B407" s="7" t="s">
        <v>20</v>
      </c>
      <c r="C407" s="7">
        <v>1</v>
      </c>
      <c r="D407" s="7" t="s">
        <v>3</v>
      </c>
      <c r="E407" s="7">
        <v>4</v>
      </c>
      <c r="F407" s="7"/>
      <c r="G407" s="6">
        <f t="shared" si="6"/>
        <v>3</v>
      </c>
      <c r="H407">
        <f>VLOOKUP(Regular_Season_Table[[#This Row],[Home]],Table_0__2[[#All],[Team]:[xGF%]],10,)</f>
        <v>52.14</v>
      </c>
      <c r="I407">
        <f>VLOOKUP(Regular_Season_Table[[#This Row],[Visitor]],Table_0__2[[Team]:[CF%]],10,FALSE)</f>
        <v>44.92</v>
      </c>
      <c r="J407">
        <f>VLOOKUP(Regular_Season_Table[[#This Row],[Home]],Table_0__2[[#All],[Team]:[HDCF%]],36,FALSE)</f>
        <v>53.78</v>
      </c>
      <c r="K407">
        <f>VLOOKUP(Regular_Season_Table[[#This Row],[Visitor]],Table_0__2[[#All],[Team]:[HDCF%]],36,FALSE)</f>
        <v>43.43</v>
      </c>
      <c r="L407">
        <f>VLOOKUP(Regular_Season_Table[[#This Row],[Home]],'Special Teams'!$A$1:$B$33,2,FALSE)</f>
        <v>21.72</v>
      </c>
      <c r="M407">
        <f>VLOOKUP(Regular_Season_Table[[#This Row],[Visitor]],'Special Teams'!$A$1:$B$33,2,FALSE)</f>
        <v>18.3</v>
      </c>
    </row>
    <row r="408" spans="1:13" x14ac:dyDescent="0.3">
      <c r="A408" s="8">
        <v>44901</v>
      </c>
      <c r="B408" s="6" t="s">
        <v>33</v>
      </c>
      <c r="C408" s="6">
        <v>4</v>
      </c>
      <c r="D408" s="6" t="s">
        <v>34</v>
      </c>
      <c r="E408" s="6">
        <v>2</v>
      </c>
      <c r="F408" s="6"/>
      <c r="G408" s="6">
        <f t="shared" si="6"/>
        <v>-2</v>
      </c>
      <c r="H408">
        <f>VLOOKUP(Regular_Season_Table[[#This Row],[Home]],Table_0__2[[#All],[Team]:[xGF%]],10,)</f>
        <v>52.75</v>
      </c>
      <c r="I408">
        <f>VLOOKUP(Regular_Season_Table[[#This Row],[Visitor]],Table_0__2[[Team]:[CF%]],10,FALSE)</f>
        <v>45.51</v>
      </c>
      <c r="J408">
        <f>VLOOKUP(Regular_Season_Table[[#This Row],[Home]],Table_0__2[[#All],[Team]:[HDCF%]],36,FALSE)</f>
        <v>49.47</v>
      </c>
      <c r="K408">
        <f>VLOOKUP(Regular_Season_Table[[#This Row],[Visitor]],Table_0__2[[#All],[Team]:[HDCF%]],36,FALSE)</f>
        <v>42.22</v>
      </c>
      <c r="L408">
        <f>VLOOKUP(Regular_Season_Table[[#This Row],[Home]],'Special Teams'!$A$1:$B$33,2,FALSE)</f>
        <v>19.75</v>
      </c>
      <c r="M408">
        <f>VLOOKUP(Regular_Season_Table[[#This Row],[Visitor]],'Special Teams'!$A$1:$B$33,2,FALSE)</f>
        <v>16.03</v>
      </c>
    </row>
    <row r="409" spans="1:13" x14ac:dyDescent="0.3">
      <c r="A409" s="9">
        <v>44901</v>
      </c>
      <c r="B409" s="7" t="s">
        <v>19</v>
      </c>
      <c r="C409" s="7">
        <v>4</v>
      </c>
      <c r="D409" s="7" t="s">
        <v>7</v>
      </c>
      <c r="E409" s="7">
        <v>2</v>
      </c>
      <c r="F409" s="7"/>
      <c r="G409" s="6">
        <f t="shared" si="6"/>
        <v>-2</v>
      </c>
      <c r="H409">
        <f>VLOOKUP(Regular_Season_Table[[#This Row],[Home]],Table_0__2[[#All],[Team]:[xGF%]],10,)</f>
        <v>51.45</v>
      </c>
      <c r="I409">
        <f>VLOOKUP(Regular_Season_Table[[#This Row],[Visitor]],Table_0__2[[Team]:[CF%]],10,FALSE)</f>
        <v>46.03</v>
      </c>
      <c r="J409">
        <f>VLOOKUP(Regular_Season_Table[[#This Row],[Home]],Table_0__2[[#All],[Team]:[HDCF%]],36,FALSE)</f>
        <v>53.01</v>
      </c>
      <c r="K409">
        <f>VLOOKUP(Regular_Season_Table[[#This Row],[Visitor]],Table_0__2[[#All],[Team]:[HDCF%]],36,FALSE)</f>
        <v>44.13</v>
      </c>
      <c r="L409">
        <f>VLOOKUP(Regular_Season_Table[[#This Row],[Home]],'Special Teams'!$A$1:$B$33,2,FALSE)</f>
        <v>25.36</v>
      </c>
      <c r="M409">
        <f>VLOOKUP(Regular_Season_Table[[#This Row],[Visitor]],'Special Teams'!$A$1:$B$33,2,FALSE)</f>
        <v>21.11</v>
      </c>
    </row>
    <row r="410" spans="1:13" x14ac:dyDescent="0.3">
      <c r="A410" s="8">
        <v>44901</v>
      </c>
      <c r="B410" s="6" t="s">
        <v>31</v>
      </c>
      <c r="C410" s="6">
        <v>2</v>
      </c>
      <c r="D410" s="6" t="s">
        <v>23</v>
      </c>
      <c r="E410" s="6">
        <v>5</v>
      </c>
      <c r="F410" s="6"/>
      <c r="G410" s="6">
        <f t="shared" si="6"/>
        <v>3</v>
      </c>
      <c r="H410">
        <f>VLOOKUP(Regular_Season_Table[[#This Row],[Home]],Table_0__2[[#All],[Team]:[xGF%]],10,)</f>
        <v>51.57</v>
      </c>
      <c r="I410">
        <f>VLOOKUP(Regular_Season_Table[[#This Row],[Visitor]],Table_0__2[[Team]:[CF%]],10,FALSE)</f>
        <v>54.33</v>
      </c>
      <c r="J410">
        <f>VLOOKUP(Regular_Season_Table[[#This Row],[Home]],Table_0__2[[#All],[Team]:[HDCF%]],36,FALSE)</f>
        <v>52.55</v>
      </c>
      <c r="K410">
        <f>VLOOKUP(Regular_Season_Table[[#This Row],[Visitor]],Table_0__2[[#All],[Team]:[HDCF%]],36,FALSE)</f>
        <v>53.72</v>
      </c>
      <c r="L410">
        <f>VLOOKUP(Regular_Season_Table[[#This Row],[Home]],'Special Teams'!$A$1:$B$33,2,FALSE)</f>
        <v>19.260000000000002</v>
      </c>
      <c r="M410">
        <f>VLOOKUP(Regular_Season_Table[[#This Row],[Visitor]],'Special Teams'!$A$1:$B$33,2,FALSE)</f>
        <v>22.83</v>
      </c>
    </row>
    <row r="411" spans="1:13" x14ac:dyDescent="0.3">
      <c r="A411" s="9">
        <v>44902</v>
      </c>
      <c r="B411" s="7" t="s">
        <v>13</v>
      </c>
      <c r="C411" s="7">
        <v>9</v>
      </c>
      <c r="D411" s="7" t="s">
        <v>20</v>
      </c>
      <c r="E411" s="7">
        <v>4</v>
      </c>
      <c r="F411" s="7"/>
      <c r="G411" s="6">
        <f t="shared" si="6"/>
        <v>-5</v>
      </c>
      <c r="H411">
        <f>VLOOKUP(Regular_Season_Table[[#This Row],[Home]],Table_0__2[[#All],[Team]:[xGF%]],10,)</f>
        <v>44.92</v>
      </c>
      <c r="I411">
        <f>VLOOKUP(Regular_Season_Table[[#This Row],[Visitor]],Table_0__2[[Team]:[CF%]],10,FALSE)</f>
        <v>51.36</v>
      </c>
      <c r="J411">
        <f>VLOOKUP(Regular_Season_Table[[#This Row],[Home]],Table_0__2[[#All],[Team]:[HDCF%]],36,FALSE)</f>
        <v>43.43</v>
      </c>
      <c r="K411">
        <f>VLOOKUP(Regular_Season_Table[[#This Row],[Visitor]],Table_0__2[[#All],[Team]:[HDCF%]],36,FALSE)</f>
        <v>47.31</v>
      </c>
      <c r="L411">
        <f>VLOOKUP(Regular_Season_Table[[#This Row],[Home]],'Special Teams'!$A$1:$B$33,2,FALSE)</f>
        <v>18.3</v>
      </c>
      <c r="M411">
        <f>VLOOKUP(Regular_Season_Table[[#This Row],[Visitor]],'Special Teams'!$A$1:$B$33,2,FALSE)</f>
        <v>23.42</v>
      </c>
    </row>
    <row r="412" spans="1:13" x14ac:dyDescent="0.3">
      <c r="A412" s="8">
        <v>44902</v>
      </c>
      <c r="B412" s="6" t="s">
        <v>28</v>
      </c>
      <c r="C412" s="6">
        <v>3</v>
      </c>
      <c r="D412" s="6" t="s">
        <v>22</v>
      </c>
      <c r="E412" s="6">
        <v>5</v>
      </c>
      <c r="F412" s="6"/>
      <c r="G412" s="6">
        <f t="shared" si="6"/>
        <v>2</v>
      </c>
      <c r="H412">
        <f>VLOOKUP(Regular_Season_Table[[#This Row],[Home]],Table_0__2[[#All],[Team]:[xGF%]],10,)</f>
        <v>57.39</v>
      </c>
      <c r="I412">
        <f>VLOOKUP(Regular_Season_Table[[#This Row],[Visitor]],Table_0__2[[Team]:[CF%]],10,FALSE)</f>
        <v>49.47</v>
      </c>
      <c r="J412">
        <f>VLOOKUP(Regular_Season_Table[[#This Row],[Home]],Table_0__2[[#All],[Team]:[HDCF%]],36,FALSE)</f>
        <v>53.64</v>
      </c>
      <c r="K412">
        <f>VLOOKUP(Regular_Season_Table[[#This Row],[Visitor]],Table_0__2[[#All],[Team]:[HDCF%]],36,FALSE)</f>
        <v>51.15</v>
      </c>
      <c r="L412">
        <f>VLOOKUP(Regular_Season_Table[[#This Row],[Home]],'Special Teams'!$A$1:$B$33,2,FALSE)</f>
        <v>19.84</v>
      </c>
      <c r="M412">
        <f>VLOOKUP(Regular_Season_Table[[#This Row],[Visitor]],'Special Teams'!$A$1:$B$33,2,FALSE)</f>
        <v>21.43</v>
      </c>
    </row>
    <row r="413" spans="1:13" x14ac:dyDescent="0.3">
      <c r="A413" s="9">
        <v>44902</v>
      </c>
      <c r="B413" s="7" t="s">
        <v>14</v>
      </c>
      <c r="C413" s="7">
        <v>4</v>
      </c>
      <c r="D413" s="7" t="s">
        <v>11</v>
      </c>
      <c r="E413" s="7">
        <v>0</v>
      </c>
      <c r="F413" s="7"/>
      <c r="G413" s="6">
        <f t="shared" si="6"/>
        <v>-4</v>
      </c>
      <c r="H413">
        <f>VLOOKUP(Regular_Season_Table[[#This Row],[Home]],Table_0__2[[#All],[Team]:[xGF%]],10,)</f>
        <v>52.19</v>
      </c>
      <c r="I413">
        <f>VLOOKUP(Regular_Season_Table[[#This Row],[Visitor]],Table_0__2[[Team]:[CF%]],10,FALSE)</f>
        <v>51.19</v>
      </c>
      <c r="J413">
        <f>VLOOKUP(Regular_Season_Table[[#This Row],[Home]],Table_0__2[[#All],[Team]:[HDCF%]],36,FALSE)</f>
        <v>49.77</v>
      </c>
      <c r="K413">
        <f>VLOOKUP(Regular_Season_Table[[#This Row],[Visitor]],Table_0__2[[#All],[Team]:[HDCF%]],36,FALSE)</f>
        <v>54.03</v>
      </c>
      <c r="L413">
        <f>VLOOKUP(Regular_Season_Table[[#This Row],[Home]],'Special Teams'!$A$1:$B$33,2,FALSE)</f>
        <v>24.52</v>
      </c>
      <c r="M413">
        <f>VLOOKUP(Regular_Season_Table[[#This Row],[Visitor]],'Special Teams'!$A$1:$B$33,2,FALSE)</f>
        <v>22.22</v>
      </c>
    </row>
    <row r="414" spans="1:13" x14ac:dyDescent="0.3">
      <c r="A414" s="8">
        <v>44902</v>
      </c>
      <c r="B414" s="6" t="s">
        <v>25</v>
      </c>
      <c r="C414" s="6">
        <v>2</v>
      </c>
      <c r="D414" s="6" t="s">
        <v>9</v>
      </c>
      <c r="E414" s="6">
        <v>8</v>
      </c>
      <c r="F414" s="6"/>
      <c r="G414" s="6">
        <f t="shared" si="6"/>
        <v>6</v>
      </c>
      <c r="H414">
        <f>VLOOKUP(Regular_Season_Table[[#This Row],[Home]],Table_0__2[[#All],[Team]:[xGF%]],10,)</f>
        <v>52.27</v>
      </c>
      <c r="I414">
        <f>VLOOKUP(Regular_Season_Table[[#This Row],[Visitor]],Table_0__2[[Team]:[CF%]],10,FALSE)</f>
        <v>45.13</v>
      </c>
      <c r="J414">
        <f>VLOOKUP(Regular_Season_Table[[#This Row],[Home]],Table_0__2[[#All],[Team]:[HDCF%]],36,FALSE)</f>
        <v>56.4</v>
      </c>
      <c r="K414">
        <f>VLOOKUP(Regular_Season_Table[[#This Row],[Visitor]],Table_0__2[[#All],[Team]:[HDCF%]],36,FALSE)</f>
        <v>43.9</v>
      </c>
      <c r="L414">
        <f>VLOOKUP(Regular_Season_Table[[#This Row],[Home]],'Special Teams'!$A$1:$B$33,2,FALSE)</f>
        <v>32.36</v>
      </c>
      <c r="M414">
        <f>VLOOKUP(Regular_Season_Table[[#This Row],[Visitor]],'Special Teams'!$A$1:$B$33,2,FALSE)</f>
        <v>18.91</v>
      </c>
    </row>
    <row r="415" spans="1:13" x14ac:dyDescent="0.3">
      <c r="A415" s="9">
        <v>44902</v>
      </c>
      <c r="B415" s="7" t="s">
        <v>12</v>
      </c>
      <c r="C415" s="7">
        <v>4</v>
      </c>
      <c r="D415" s="7" t="s">
        <v>4</v>
      </c>
      <c r="E415" s="7">
        <v>1</v>
      </c>
      <c r="F415" s="7"/>
      <c r="G415" s="6">
        <f t="shared" si="6"/>
        <v>-3</v>
      </c>
      <c r="H415">
        <f>VLOOKUP(Regular_Season_Table[[#This Row],[Home]],Table_0__2[[#All],[Team]:[xGF%]],10,)</f>
        <v>47.4</v>
      </c>
      <c r="I415">
        <f>VLOOKUP(Regular_Season_Table[[#This Row],[Visitor]],Table_0__2[[Team]:[CF%]],10,FALSE)</f>
        <v>49.78</v>
      </c>
      <c r="J415">
        <f>VLOOKUP(Regular_Season_Table[[#This Row],[Home]],Table_0__2[[#All],[Team]:[HDCF%]],36,FALSE)</f>
        <v>47.69</v>
      </c>
      <c r="K415">
        <f>VLOOKUP(Regular_Season_Table[[#This Row],[Visitor]],Table_0__2[[#All],[Team]:[HDCF%]],36,FALSE)</f>
        <v>49.68</v>
      </c>
      <c r="L415">
        <f>VLOOKUP(Regular_Season_Table[[#This Row],[Home]],'Special Teams'!$A$1:$B$33,2,FALSE)</f>
        <v>15.56</v>
      </c>
      <c r="M415">
        <f>VLOOKUP(Regular_Season_Table[[#This Row],[Visitor]],'Special Teams'!$A$1:$B$33,2,FALSE)</f>
        <v>21.22</v>
      </c>
    </row>
    <row r="416" spans="1:13" x14ac:dyDescent="0.3">
      <c r="A416" s="8">
        <v>44902</v>
      </c>
      <c r="B416" s="6" t="s">
        <v>8</v>
      </c>
      <c r="C416" s="6">
        <v>6</v>
      </c>
      <c r="D416" s="6" t="s">
        <v>24</v>
      </c>
      <c r="E416" s="6">
        <v>5</v>
      </c>
      <c r="F416" s="6" t="s">
        <v>36</v>
      </c>
      <c r="G416" s="6">
        <f t="shared" si="6"/>
        <v>-1</v>
      </c>
      <c r="H416">
        <f>VLOOKUP(Regular_Season_Table[[#This Row],[Home]],Table_0__2[[#All],[Team]:[xGF%]],10,)</f>
        <v>48.6</v>
      </c>
      <c r="I416">
        <f>VLOOKUP(Regular_Season_Table[[#This Row],[Visitor]],Table_0__2[[Team]:[CF%]],10,FALSE)</f>
        <v>47.62</v>
      </c>
      <c r="J416">
        <f>VLOOKUP(Regular_Season_Table[[#This Row],[Home]],Table_0__2[[#All],[Team]:[HDCF%]],36,FALSE)</f>
        <v>51.47</v>
      </c>
      <c r="K416">
        <f>VLOOKUP(Regular_Season_Table[[#This Row],[Visitor]],Table_0__2[[#All],[Team]:[HDCF%]],36,FALSE)</f>
        <v>47.61</v>
      </c>
      <c r="L416">
        <f>VLOOKUP(Regular_Season_Table[[#This Row],[Home]],'Special Teams'!$A$1:$B$33,2,FALSE)</f>
        <v>18.39</v>
      </c>
      <c r="M416">
        <f>VLOOKUP(Regular_Season_Table[[#This Row],[Visitor]],'Special Teams'!$A$1:$B$33,2,FALSE)</f>
        <v>22.71</v>
      </c>
    </row>
    <row r="417" spans="1:13" x14ac:dyDescent="0.3">
      <c r="A417" s="9">
        <v>44902</v>
      </c>
      <c r="B417" s="7" t="s">
        <v>17</v>
      </c>
      <c r="C417" s="7">
        <v>5</v>
      </c>
      <c r="D417" s="7" t="s">
        <v>27</v>
      </c>
      <c r="E417" s="7">
        <v>1</v>
      </c>
      <c r="F417" s="7"/>
      <c r="G417" s="6">
        <f t="shared" si="6"/>
        <v>-4</v>
      </c>
      <c r="H417">
        <f>VLOOKUP(Regular_Season_Table[[#This Row],[Home]],Table_0__2[[#All],[Team]:[xGF%]],10,)</f>
        <v>48.15</v>
      </c>
      <c r="I417">
        <f>VLOOKUP(Regular_Season_Table[[#This Row],[Visitor]],Table_0__2[[Team]:[CF%]],10,FALSE)</f>
        <v>49.8</v>
      </c>
      <c r="J417">
        <f>VLOOKUP(Regular_Season_Table[[#This Row],[Home]],Table_0__2[[#All],[Team]:[HDCF%]],36,FALSE)</f>
        <v>53.11</v>
      </c>
      <c r="K417">
        <f>VLOOKUP(Regular_Season_Table[[#This Row],[Visitor]],Table_0__2[[#All],[Team]:[HDCF%]],36,FALSE)</f>
        <v>48.95</v>
      </c>
      <c r="L417">
        <f>VLOOKUP(Regular_Season_Table[[#This Row],[Home]],'Special Teams'!$A$1:$B$33,2,FALSE)</f>
        <v>20.29</v>
      </c>
      <c r="M417">
        <f>VLOOKUP(Regular_Season_Table[[#This Row],[Visitor]],'Special Teams'!$A$1:$B$33,2,FALSE)</f>
        <v>24.08</v>
      </c>
    </row>
    <row r="418" spans="1:13" x14ac:dyDescent="0.3">
      <c r="A418" s="8">
        <v>44903</v>
      </c>
      <c r="B418" s="6" t="s">
        <v>32</v>
      </c>
      <c r="C418" s="6">
        <v>3</v>
      </c>
      <c r="D418" s="6" t="s">
        <v>30</v>
      </c>
      <c r="E418" s="6">
        <v>4</v>
      </c>
      <c r="F418" s="6" t="s">
        <v>36</v>
      </c>
      <c r="G418" s="6">
        <f t="shared" si="6"/>
        <v>1</v>
      </c>
      <c r="H418">
        <f>VLOOKUP(Regular_Season_Table[[#This Row],[Home]],Table_0__2[[#All],[Team]:[xGF%]],10,)</f>
        <v>51.67</v>
      </c>
      <c r="I418">
        <f>VLOOKUP(Regular_Season_Table[[#This Row],[Visitor]],Table_0__2[[Team]:[CF%]],10,FALSE)</f>
        <v>51.53</v>
      </c>
      <c r="J418">
        <f>VLOOKUP(Regular_Season_Table[[#This Row],[Home]],Table_0__2[[#All],[Team]:[HDCF%]],36,FALSE)</f>
        <v>53.75</v>
      </c>
      <c r="K418">
        <f>VLOOKUP(Regular_Season_Table[[#This Row],[Visitor]],Table_0__2[[#All],[Team]:[HDCF%]],36,FALSE)</f>
        <v>51.95</v>
      </c>
      <c r="L418">
        <f>VLOOKUP(Regular_Season_Table[[#This Row],[Home]],'Special Teams'!$A$1:$B$33,2,FALSE)</f>
        <v>25</v>
      </c>
      <c r="M418">
        <f>VLOOKUP(Regular_Season_Table[[#This Row],[Visitor]],'Special Teams'!$A$1:$B$33,2,FALSE)</f>
        <v>23.53</v>
      </c>
    </row>
    <row r="419" spans="1:13" x14ac:dyDescent="0.3">
      <c r="A419" s="9">
        <v>44903</v>
      </c>
      <c r="B419" s="7" t="s">
        <v>19</v>
      </c>
      <c r="C419" s="7">
        <v>1</v>
      </c>
      <c r="D419" s="7" t="s">
        <v>31</v>
      </c>
      <c r="E419" s="7">
        <v>5</v>
      </c>
      <c r="F419" s="7"/>
      <c r="G419" s="6">
        <f t="shared" si="6"/>
        <v>4</v>
      </c>
      <c r="H419">
        <f>VLOOKUP(Regular_Season_Table[[#This Row],[Home]],Table_0__2[[#All],[Team]:[xGF%]],10,)</f>
        <v>54.33</v>
      </c>
      <c r="I419">
        <f>VLOOKUP(Regular_Season_Table[[#This Row],[Visitor]],Table_0__2[[Team]:[CF%]],10,FALSE)</f>
        <v>46.03</v>
      </c>
      <c r="J419">
        <f>VLOOKUP(Regular_Season_Table[[#This Row],[Home]],Table_0__2[[#All],[Team]:[HDCF%]],36,FALSE)</f>
        <v>53.72</v>
      </c>
      <c r="K419">
        <f>VLOOKUP(Regular_Season_Table[[#This Row],[Visitor]],Table_0__2[[#All],[Team]:[HDCF%]],36,FALSE)</f>
        <v>44.13</v>
      </c>
      <c r="L419">
        <f>VLOOKUP(Regular_Season_Table[[#This Row],[Home]],'Special Teams'!$A$1:$B$33,2,FALSE)</f>
        <v>22.83</v>
      </c>
      <c r="M419">
        <f>VLOOKUP(Regular_Season_Table[[#This Row],[Visitor]],'Special Teams'!$A$1:$B$33,2,FALSE)</f>
        <v>21.11</v>
      </c>
    </row>
    <row r="420" spans="1:13" x14ac:dyDescent="0.3">
      <c r="A420" s="8">
        <v>44903</v>
      </c>
      <c r="B420" s="6" t="s">
        <v>23</v>
      </c>
      <c r="C420" s="6">
        <v>5</v>
      </c>
      <c r="D420" s="6" t="s">
        <v>10</v>
      </c>
      <c r="E420" s="6">
        <v>2</v>
      </c>
      <c r="F420" s="6"/>
      <c r="G420" s="6">
        <f t="shared" si="6"/>
        <v>-3</v>
      </c>
      <c r="H420">
        <f>VLOOKUP(Regular_Season_Table[[#This Row],[Home]],Table_0__2[[#All],[Team]:[xGF%]],10,)</f>
        <v>45.87</v>
      </c>
      <c r="I420">
        <f>VLOOKUP(Regular_Season_Table[[#This Row],[Visitor]],Table_0__2[[Team]:[CF%]],10,FALSE)</f>
        <v>51.57</v>
      </c>
      <c r="J420">
        <f>VLOOKUP(Regular_Season_Table[[#This Row],[Home]],Table_0__2[[#All],[Team]:[HDCF%]],36,FALSE)</f>
        <v>44.51</v>
      </c>
      <c r="K420">
        <f>VLOOKUP(Regular_Season_Table[[#This Row],[Visitor]],Table_0__2[[#All],[Team]:[HDCF%]],36,FALSE)</f>
        <v>52.55</v>
      </c>
      <c r="L420">
        <f>VLOOKUP(Regular_Season_Table[[#This Row],[Home]],'Special Teams'!$A$1:$B$33,2,FALSE)</f>
        <v>19.329999999999998</v>
      </c>
      <c r="M420">
        <f>VLOOKUP(Regular_Season_Table[[#This Row],[Visitor]],'Special Teams'!$A$1:$B$33,2,FALSE)</f>
        <v>19.260000000000002</v>
      </c>
    </row>
    <row r="421" spans="1:13" x14ac:dyDescent="0.3">
      <c r="A421" s="9">
        <v>44903</v>
      </c>
      <c r="B421" s="7" t="s">
        <v>21</v>
      </c>
      <c r="C421" s="7">
        <v>2</v>
      </c>
      <c r="D421" s="7" t="s">
        <v>7</v>
      </c>
      <c r="E421" s="7">
        <v>5</v>
      </c>
      <c r="F421" s="7"/>
      <c r="G421" s="6">
        <f t="shared" si="6"/>
        <v>3</v>
      </c>
      <c r="H421">
        <f>VLOOKUP(Regular_Season_Table[[#This Row],[Home]],Table_0__2[[#All],[Team]:[xGF%]],10,)</f>
        <v>51.45</v>
      </c>
      <c r="I421">
        <f>VLOOKUP(Regular_Season_Table[[#This Row],[Visitor]],Table_0__2[[Team]:[CF%]],10,FALSE)</f>
        <v>47.41</v>
      </c>
      <c r="J421">
        <f>VLOOKUP(Regular_Season_Table[[#This Row],[Home]],Table_0__2[[#All],[Team]:[HDCF%]],36,FALSE)</f>
        <v>53.01</v>
      </c>
      <c r="K421">
        <f>VLOOKUP(Regular_Season_Table[[#This Row],[Visitor]],Table_0__2[[#All],[Team]:[HDCF%]],36,FALSE)</f>
        <v>48</v>
      </c>
      <c r="L421">
        <f>VLOOKUP(Regular_Season_Table[[#This Row],[Home]],'Special Teams'!$A$1:$B$33,2,FALSE)</f>
        <v>25.36</v>
      </c>
      <c r="M421">
        <f>VLOOKUP(Regular_Season_Table[[#This Row],[Visitor]],'Special Teams'!$A$1:$B$33,2,FALSE)</f>
        <v>17.600000000000001</v>
      </c>
    </row>
    <row r="422" spans="1:13" x14ac:dyDescent="0.3">
      <c r="A422" s="8">
        <v>44903</v>
      </c>
      <c r="B422" s="6" t="s">
        <v>29</v>
      </c>
      <c r="C422" s="6">
        <v>0</v>
      </c>
      <c r="D422" s="6" t="s">
        <v>5</v>
      </c>
      <c r="E422" s="6">
        <v>5</v>
      </c>
      <c r="F422" s="6"/>
      <c r="G422" s="6">
        <f t="shared" si="6"/>
        <v>5</v>
      </c>
      <c r="H422">
        <f>VLOOKUP(Regular_Season_Table[[#This Row],[Home]],Table_0__2[[#All],[Team]:[xGF%]],10,)</f>
        <v>51.07</v>
      </c>
      <c r="I422">
        <f>VLOOKUP(Regular_Season_Table[[#This Row],[Visitor]],Table_0__2[[Team]:[CF%]],10,FALSE)</f>
        <v>52.33</v>
      </c>
      <c r="J422">
        <f>VLOOKUP(Regular_Season_Table[[#This Row],[Home]],Table_0__2[[#All],[Team]:[HDCF%]],36,FALSE)</f>
        <v>54.37</v>
      </c>
      <c r="K422">
        <f>VLOOKUP(Regular_Season_Table[[#This Row],[Visitor]],Table_0__2[[#All],[Team]:[HDCF%]],36,FALSE)</f>
        <v>52.36</v>
      </c>
      <c r="L422">
        <f>VLOOKUP(Regular_Season_Table[[#This Row],[Home]],'Special Teams'!$A$1:$B$33,2,FALSE)</f>
        <v>26.02</v>
      </c>
      <c r="M422">
        <f>VLOOKUP(Regular_Season_Table[[#This Row],[Visitor]],'Special Teams'!$A$1:$B$33,2,FALSE)</f>
        <v>25.28</v>
      </c>
    </row>
    <row r="423" spans="1:13" x14ac:dyDescent="0.3">
      <c r="A423" s="9">
        <v>44904</v>
      </c>
      <c r="B423" s="7" t="s">
        <v>24</v>
      </c>
      <c r="C423" s="7">
        <v>6</v>
      </c>
      <c r="D423" s="7" t="s">
        <v>26</v>
      </c>
      <c r="E423" s="7">
        <v>1</v>
      </c>
      <c r="F423" s="7"/>
      <c r="G423" s="6">
        <f t="shared" si="6"/>
        <v>-5</v>
      </c>
      <c r="H423">
        <f>VLOOKUP(Regular_Season_Table[[#This Row],[Home]],Table_0__2[[#All],[Team]:[xGF%]],10,)</f>
        <v>42.67</v>
      </c>
      <c r="I423">
        <f>VLOOKUP(Regular_Season_Table[[#This Row],[Visitor]],Table_0__2[[Team]:[CF%]],10,FALSE)</f>
        <v>48.6</v>
      </c>
      <c r="J423">
        <f>VLOOKUP(Regular_Season_Table[[#This Row],[Home]],Table_0__2[[#All],[Team]:[HDCF%]],36,FALSE)</f>
        <v>38.950000000000003</v>
      </c>
      <c r="K423">
        <f>VLOOKUP(Regular_Season_Table[[#This Row],[Visitor]],Table_0__2[[#All],[Team]:[HDCF%]],36,FALSE)</f>
        <v>51.47</v>
      </c>
      <c r="L423">
        <f>VLOOKUP(Regular_Season_Table[[#This Row],[Home]],'Special Teams'!$A$1:$B$33,2,FALSE)</f>
        <v>15.72</v>
      </c>
      <c r="M423">
        <f>VLOOKUP(Regular_Season_Table[[#This Row],[Visitor]],'Special Teams'!$A$1:$B$33,2,FALSE)</f>
        <v>18.39</v>
      </c>
    </row>
    <row r="424" spans="1:13" x14ac:dyDescent="0.3">
      <c r="A424" s="8">
        <v>44904</v>
      </c>
      <c r="B424" s="6" t="s">
        <v>14</v>
      </c>
      <c r="C424" s="6">
        <v>3</v>
      </c>
      <c r="D424" s="6" t="s">
        <v>25</v>
      </c>
      <c r="E424" s="6">
        <v>4</v>
      </c>
      <c r="F424" s="6"/>
      <c r="G424" s="6">
        <f t="shared" si="6"/>
        <v>1</v>
      </c>
      <c r="H424">
        <f>VLOOKUP(Regular_Season_Table[[#This Row],[Home]],Table_0__2[[#All],[Team]:[xGF%]],10,)</f>
        <v>45.13</v>
      </c>
      <c r="I424">
        <f>VLOOKUP(Regular_Season_Table[[#This Row],[Visitor]],Table_0__2[[Team]:[CF%]],10,FALSE)</f>
        <v>51.19</v>
      </c>
      <c r="J424">
        <f>VLOOKUP(Regular_Season_Table[[#This Row],[Home]],Table_0__2[[#All],[Team]:[HDCF%]],36,FALSE)</f>
        <v>43.9</v>
      </c>
      <c r="K424">
        <f>VLOOKUP(Regular_Season_Table[[#This Row],[Visitor]],Table_0__2[[#All],[Team]:[HDCF%]],36,FALSE)</f>
        <v>54.03</v>
      </c>
      <c r="L424">
        <f>VLOOKUP(Regular_Season_Table[[#This Row],[Home]],'Special Teams'!$A$1:$B$33,2,FALSE)</f>
        <v>18.91</v>
      </c>
      <c r="M424">
        <f>VLOOKUP(Regular_Season_Table[[#This Row],[Visitor]],'Special Teams'!$A$1:$B$33,2,FALSE)</f>
        <v>22.22</v>
      </c>
    </row>
    <row r="425" spans="1:13" x14ac:dyDescent="0.3">
      <c r="A425" s="9">
        <v>44904</v>
      </c>
      <c r="B425" s="7" t="s">
        <v>3</v>
      </c>
      <c r="C425" s="7">
        <v>4</v>
      </c>
      <c r="D425" s="7" t="s">
        <v>13</v>
      </c>
      <c r="E425" s="7">
        <v>3</v>
      </c>
      <c r="F425" s="7" t="s">
        <v>36</v>
      </c>
      <c r="G425" s="6">
        <f t="shared" si="6"/>
        <v>-1</v>
      </c>
      <c r="H425">
        <f>VLOOKUP(Regular_Season_Table[[#This Row],[Home]],Table_0__2[[#All],[Team]:[xGF%]],10,)</f>
        <v>51.36</v>
      </c>
      <c r="I425">
        <f>VLOOKUP(Regular_Season_Table[[#This Row],[Visitor]],Table_0__2[[Team]:[CF%]],10,FALSE)</f>
        <v>52.14</v>
      </c>
      <c r="J425">
        <f>VLOOKUP(Regular_Season_Table[[#This Row],[Home]],Table_0__2[[#All],[Team]:[HDCF%]],36,FALSE)</f>
        <v>47.31</v>
      </c>
      <c r="K425">
        <f>VLOOKUP(Regular_Season_Table[[#This Row],[Visitor]],Table_0__2[[#All],[Team]:[HDCF%]],36,FALSE)</f>
        <v>53.78</v>
      </c>
      <c r="L425">
        <f>VLOOKUP(Regular_Season_Table[[#This Row],[Home]],'Special Teams'!$A$1:$B$33,2,FALSE)</f>
        <v>23.42</v>
      </c>
      <c r="M425">
        <f>VLOOKUP(Regular_Season_Table[[#This Row],[Visitor]],'Special Teams'!$A$1:$B$33,2,FALSE)</f>
        <v>21.72</v>
      </c>
    </row>
    <row r="426" spans="1:13" x14ac:dyDescent="0.3">
      <c r="A426" s="8">
        <v>44904</v>
      </c>
      <c r="B426" s="6" t="s">
        <v>22</v>
      </c>
      <c r="C426" s="6">
        <v>1</v>
      </c>
      <c r="D426" s="6" t="s">
        <v>20</v>
      </c>
      <c r="E426" s="6">
        <v>3</v>
      </c>
      <c r="F426" s="6"/>
      <c r="G426" s="6">
        <f t="shared" si="6"/>
        <v>2</v>
      </c>
      <c r="H426">
        <f>VLOOKUP(Regular_Season_Table[[#This Row],[Home]],Table_0__2[[#All],[Team]:[xGF%]],10,)</f>
        <v>44.92</v>
      </c>
      <c r="I426">
        <f>VLOOKUP(Regular_Season_Table[[#This Row],[Visitor]],Table_0__2[[Team]:[CF%]],10,FALSE)</f>
        <v>57.39</v>
      </c>
      <c r="J426">
        <f>VLOOKUP(Regular_Season_Table[[#This Row],[Home]],Table_0__2[[#All],[Team]:[HDCF%]],36,FALSE)</f>
        <v>43.43</v>
      </c>
      <c r="K426">
        <f>VLOOKUP(Regular_Season_Table[[#This Row],[Visitor]],Table_0__2[[#All],[Team]:[HDCF%]],36,FALSE)</f>
        <v>53.64</v>
      </c>
      <c r="L426">
        <f>VLOOKUP(Regular_Season_Table[[#This Row],[Home]],'Special Teams'!$A$1:$B$33,2,FALSE)</f>
        <v>18.3</v>
      </c>
      <c r="M426">
        <f>VLOOKUP(Regular_Season_Table[[#This Row],[Visitor]],'Special Teams'!$A$1:$B$33,2,FALSE)</f>
        <v>19.84</v>
      </c>
    </row>
    <row r="427" spans="1:13" x14ac:dyDescent="0.3">
      <c r="A427" s="9">
        <v>44904</v>
      </c>
      <c r="B427" s="7" t="s">
        <v>23</v>
      </c>
      <c r="C427" s="7">
        <v>3</v>
      </c>
      <c r="D427" s="7" t="s">
        <v>6</v>
      </c>
      <c r="E427" s="7">
        <v>1</v>
      </c>
      <c r="F427" s="7"/>
      <c r="G427" s="6">
        <f t="shared" si="6"/>
        <v>-2</v>
      </c>
      <c r="H427">
        <f>VLOOKUP(Regular_Season_Table[[#This Row],[Home]],Table_0__2[[#All],[Team]:[xGF%]],10,)</f>
        <v>43.9</v>
      </c>
      <c r="I427">
        <f>VLOOKUP(Regular_Season_Table[[#This Row],[Visitor]],Table_0__2[[Team]:[CF%]],10,FALSE)</f>
        <v>51.57</v>
      </c>
      <c r="J427">
        <f>VLOOKUP(Regular_Season_Table[[#This Row],[Home]],Table_0__2[[#All],[Team]:[HDCF%]],36,FALSE)</f>
        <v>41.35</v>
      </c>
      <c r="K427">
        <f>VLOOKUP(Regular_Season_Table[[#This Row],[Visitor]],Table_0__2[[#All],[Team]:[HDCF%]],36,FALSE)</f>
        <v>52.55</v>
      </c>
      <c r="L427">
        <f>VLOOKUP(Regular_Season_Table[[#This Row],[Home]],'Special Teams'!$A$1:$B$33,2,FALSE)</f>
        <v>16.38</v>
      </c>
      <c r="M427">
        <f>VLOOKUP(Regular_Season_Table[[#This Row],[Visitor]],'Special Teams'!$A$1:$B$33,2,FALSE)</f>
        <v>19.260000000000002</v>
      </c>
    </row>
    <row r="428" spans="1:13" x14ac:dyDescent="0.3">
      <c r="A428" s="8">
        <v>44904</v>
      </c>
      <c r="B428" s="6" t="s">
        <v>17</v>
      </c>
      <c r="C428" s="6">
        <v>2</v>
      </c>
      <c r="D428" s="6" t="s">
        <v>11</v>
      </c>
      <c r="E428" s="6">
        <v>1</v>
      </c>
      <c r="F428" s="6" t="s">
        <v>35</v>
      </c>
      <c r="G428" s="6">
        <f t="shared" si="6"/>
        <v>-1</v>
      </c>
      <c r="H428">
        <f>VLOOKUP(Regular_Season_Table[[#This Row],[Home]],Table_0__2[[#All],[Team]:[xGF%]],10,)</f>
        <v>52.19</v>
      </c>
      <c r="I428">
        <f>VLOOKUP(Regular_Season_Table[[#This Row],[Visitor]],Table_0__2[[Team]:[CF%]],10,FALSE)</f>
        <v>49.8</v>
      </c>
      <c r="J428">
        <f>VLOOKUP(Regular_Season_Table[[#This Row],[Home]],Table_0__2[[#All],[Team]:[HDCF%]],36,FALSE)</f>
        <v>49.77</v>
      </c>
      <c r="K428">
        <f>VLOOKUP(Regular_Season_Table[[#This Row],[Visitor]],Table_0__2[[#All],[Team]:[HDCF%]],36,FALSE)</f>
        <v>48.95</v>
      </c>
      <c r="L428">
        <f>VLOOKUP(Regular_Season_Table[[#This Row],[Home]],'Special Teams'!$A$1:$B$33,2,FALSE)</f>
        <v>24.52</v>
      </c>
      <c r="M428">
        <f>VLOOKUP(Regular_Season_Table[[#This Row],[Visitor]],'Special Teams'!$A$1:$B$33,2,FALSE)</f>
        <v>24.08</v>
      </c>
    </row>
    <row r="429" spans="1:13" x14ac:dyDescent="0.3">
      <c r="A429" s="9">
        <v>44904</v>
      </c>
      <c r="B429" s="7" t="s">
        <v>28</v>
      </c>
      <c r="C429" s="7">
        <v>2</v>
      </c>
      <c r="D429" s="7" t="s">
        <v>9</v>
      </c>
      <c r="E429" s="7">
        <v>5</v>
      </c>
      <c r="F429" s="7"/>
      <c r="G429" s="6">
        <f t="shared" si="6"/>
        <v>3</v>
      </c>
      <c r="H429">
        <f>VLOOKUP(Regular_Season_Table[[#This Row],[Home]],Table_0__2[[#All],[Team]:[xGF%]],10,)</f>
        <v>52.27</v>
      </c>
      <c r="I429">
        <f>VLOOKUP(Regular_Season_Table[[#This Row],[Visitor]],Table_0__2[[Team]:[CF%]],10,FALSE)</f>
        <v>49.47</v>
      </c>
      <c r="J429">
        <f>VLOOKUP(Regular_Season_Table[[#This Row],[Home]],Table_0__2[[#All],[Team]:[HDCF%]],36,FALSE)</f>
        <v>56.4</v>
      </c>
      <c r="K429">
        <f>VLOOKUP(Regular_Season_Table[[#This Row],[Visitor]],Table_0__2[[#All],[Team]:[HDCF%]],36,FALSE)</f>
        <v>51.15</v>
      </c>
      <c r="L429">
        <f>VLOOKUP(Regular_Season_Table[[#This Row],[Home]],'Special Teams'!$A$1:$B$33,2,FALSE)</f>
        <v>32.36</v>
      </c>
      <c r="M429">
        <f>VLOOKUP(Regular_Season_Table[[#This Row],[Visitor]],'Special Teams'!$A$1:$B$33,2,FALSE)</f>
        <v>21.43</v>
      </c>
    </row>
    <row r="430" spans="1:13" x14ac:dyDescent="0.3">
      <c r="A430" s="8">
        <v>44904</v>
      </c>
      <c r="B430" s="6" t="s">
        <v>16</v>
      </c>
      <c r="C430" s="6">
        <v>6</v>
      </c>
      <c r="D430" s="6" t="s">
        <v>15</v>
      </c>
      <c r="E430" s="6">
        <v>4</v>
      </c>
      <c r="F430" s="6"/>
      <c r="G430" s="6">
        <f t="shared" si="6"/>
        <v>-2</v>
      </c>
      <c r="H430">
        <f>VLOOKUP(Regular_Season_Table[[#This Row],[Home]],Table_0__2[[#All],[Team]:[xGF%]],10,)</f>
        <v>54.12</v>
      </c>
      <c r="I430">
        <f>VLOOKUP(Regular_Season_Table[[#This Row],[Visitor]],Table_0__2[[Team]:[CF%]],10,FALSE)</f>
        <v>49.75</v>
      </c>
      <c r="J430">
        <f>VLOOKUP(Regular_Season_Table[[#This Row],[Home]],Table_0__2[[#All],[Team]:[HDCF%]],36,FALSE)</f>
        <v>56.84</v>
      </c>
      <c r="K430">
        <f>VLOOKUP(Regular_Season_Table[[#This Row],[Visitor]],Table_0__2[[#All],[Team]:[HDCF%]],36,FALSE)</f>
        <v>50.12</v>
      </c>
      <c r="L430">
        <f>VLOOKUP(Regular_Season_Table[[#This Row],[Home]],'Special Teams'!$A$1:$B$33,2,FALSE)</f>
        <v>21.88</v>
      </c>
      <c r="M430">
        <f>VLOOKUP(Regular_Season_Table[[#This Row],[Visitor]],'Special Teams'!$A$1:$B$33,2,FALSE)</f>
        <v>15.77</v>
      </c>
    </row>
    <row r="431" spans="1:13" x14ac:dyDescent="0.3">
      <c r="A431" s="9">
        <v>44904</v>
      </c>
      <c r="B431" s="7" t="s">
        <v>4</v>
      </c>
      <c r="C431" s="7">
        <v>1</v>
      </c>
      <c r="D431" s="7" t="s">
        <v>27</v>
      </c>
      <c r="E431" s="7">
        <v>2</v>
      </c>
      <c r="F431" s="7" t="s">
        <v>36</v>
      </c>
      <c r="G431" s="6">
        <f t="shared" si="6"/>
        <v>1</v>
      </c>
      <c r="H431">
        <f>VLOOKUP(Regular_Season_Table[[#This Row],[Home]],Table_0__2[[#All],[Team]:[xGF%]],10,)</f>
        <v>48.15</v>
      </c>
      <c r="I431">
        <f>VLOOKUP(Regular_Season_Table[[#This Row],[Visitor]],Table_0__2[[Team]:[CF%]],10,FALSE)</f>
        <v>47.4</v>
      </c>
      <c r="J431">
        <f>VLOOKUP(Regular_Season_Table[[#This Row],[Home]],Table_0__2[[#All],[Team]:[HDCF%]],36,FALSE)</f>
        <v>53.11</v>
      </c>
      <c r="K431">
        <f>VLOOKUP(Regular_Season_Table[[#This Row],[Visitor]],Table_0__2[[#All],[Team]:[HDCF%]],36,FALSE)</f>
        <v>47.69</v>
      </c>
      <c r="L431">
        <f>VLOOKUP(Regular_Season_Table[[#This Row],[Home]],'Special Teams'!$A$1:$B$33,2,FALSE)</f>
        <v>20.29</v>
      </c>
      <c r="M431">
        <f>VLOOKUP(Regular_Season_Table[[#This Row],[Visitor]],'Special Teams'!$A$1:$B$33,2,FALSE)</f>
        <v>15.56</v>
      </c>
    </row>
    <row r="432" spans="1:13" x14ac:dyDescent="0.3">
      <c r="A432" s="8">
        <v>44904</v>
      </c>
      <c r="B432" s="6" t="s">
        <v>34</v>
      </c>
      <c r="C432" s="6">
        <v>1</v>
      </c>
      <c r="D432" s="6" t="s">
        <v>12</v>
      </c>
      <c r="E432" s="6">
        <v>4</v>
      </c>
      <c r="F432" s="6"/>
      <c r="G432" s="6">
        <f t="shared" si="6"/>
        <v>3</v>
      </c>
      <c r="H432">
        <f>VLOOKUP(Regular_Season_Table[[#This Row],[Home]],Table_0__2[[#All],[Team]:[xGF%]],10,)</f>
        <v>49.78</v>
      </c>
      <c r="I432">
        <f>VLOOKUP(Regular_Season_Table[[#This Row],[Visitor]],Table_0__2[[Team]:[CF%]],10,FALSE)</f>
        <v>52.75</v>
      </c>
      <c r="J432">
        <f>VLOOKUP(Regular_Season_Table[[#This Row],[Home]],Table_0__2[[#All],[Team]:[HDCF%]],36,FALSE)</f>
        <v>49.68</v>
      </c>
      <c r="K432">
        <f>VLOOKUP(Regular_Season_Table[[#This Row],[Visitor]],Table_0__2[[#All],[Team]:[HDCF%]],36,FALSE)</f>
        <v>49.47</v>
      </c>
      <c r="L432">
        <f>VLOOKUP(Regular_Season_Table[[#This Row],[Home]],'Special Teams'!$A$1:$B$33,2,FALSE)</f>
        <v>21.22</v>
      </c>
      <c r="M432">
        <f>VLOOKUP(Regular_Season_Table[[#This Row],[Visitor]],'Special Teams'!$A$1:$B$33,2,FALSE)</f>
        <v>19.75</v>
      </c>
    </row>
    <row r="433" spans="1:13" x14ac:dyDescent="0.3">
      <c r="A433" s="9">
        <v>44905</v>
      </c>
      <c r="B433" s="7" t="s">
        <v>19</v>
      </c>
      <c r="C433" s="7">
        <v>2</v>
      </c>
      <c r="D433" s="7" t="s">
        <v>30</v>
      </c>
      <c r="E433" s="7">
        <v>3</v>
      </c>
      <c r="F433" s="7" t="s">
        <v>36</v>
      </c>
      <c r="G433" s="6">
        <f t="shared" si="6"/>
        <v>1</v>
      </c>
      <c r="H433">
        <f>VLOOKUP(Regular_Season_Table[[#This Row],[Home]],Table_0__2[[#All],[Team]:[xGF%]],10,)</f>
        <v>51.67</v>
      </c>
      <c r="I433">
        <f>VLOOKUP(Regular_Season_Table[[#This Row],[Visitor]],Table_0__2[[Team]:[CF%]],10,FALSE)</f>
        <v>46.03</v>
      </c>
      <c r="J433">
        <f>VLOOKUP(Regular_Season_Table[[#This Row],[Home]],Table_0__2[[#All],[Team]:[HDCF%]],36,FALSE)</f>
        <v>53.75</v>
      </c>
      <c r="K433">
        <f>VLOOKUP(Regular_Season_Table[[#This Row],[Visitor]],Table_0__2[[#All],[Team]:[HDCF%]],36,FALSE)</f>
        <v>44.13</v>
      </c>
      <c r="L433">
        <f>VLOOKUP(Regular_Season_Table[[#This Row],[Home]],'Special Teams'!$A$1:$B$33,2,FALSE)</f>
        <v>25</v>
      </c>
      <c r="M433">
        <f>VLOOKUP(Regular_Season_Table[[#This Row],[Visitor]],'Special Teams'!$A$1:$B$33,2,FALSE)</f>
        <v>21.11</v>
      </c>
    </row>
    <row r="434" spans="1:13" x14ac:dyDescent="0.3">
      <c r="A434" s="8">
        <v>44905</v>
      </c>
      <c r="B434" s="6" t="s">
        <v>29</v>
      </c>
      <c r="C434" s="6">
        <v>4</v>
      </c>
      <c r="D434" s="6" t="s">
        <v>33</v>
      </c>
      <c r="E434" s="6">
        <v>2</v>
      </c>
      <c r="F434" s="6"/>
      <c r="G434" s="6">
        <f t="shared" si="6"/>
        <v>-2</v>
      </c>
      <c r="H434">
        <f>VLOOKUP(Regular_Season_Table[[#This Row],[Home]],Table_0__2[[#All],[Team]:[xGF%]],10,)</f>
        <v>45.51</v>
      </c>
      <c r="I434">
        <f>VLOOKUP(Regular_Season_Table[[#This Row],[Visitor]],Table_0__2[[Team]:[CF%]],10,FALSE)</f>
        <v>52.33</v>
      </c>
      <c r="J434">
        <f>VLOOKUP(Regular_Season_Table[[#This Row],[Home]],Table_0__2[[#All],[Team]:[HDCF%]],36,FALSE)</f>
        <v>42.22</v>
      </c>
      <c r="K434">
        <f>VLOOKUP(Regular_Season_Table[[#This Row],[Visitor]],Table_0__2[[#All],[Team]:[HDCF%]],36,FALSE)</f>
        <v>52.36</v>
      </c>
      <c r="L434">
        <f>VLOOKUP(Regular_Season_Table[[#This Row],[Home]],'Special Teams'!$A$1:$B$33,2,FALSE)</f>
        <v>16.03</v>
      </c>
      <c r="M434">
        <f>VLOOKUP(Regular_Season_Table[[#This Row],[Visitor]],'Special Teams'!$A$1:$B$33,2,FALSE)</f>
        <v>25.28</v>
      </c>
    </row>
    <row r="435" spans="1:13" x14ac:dyDescent="0.3">
      <c r="A435" s="9">
        <v>44905</v>
      </c>
      <c r="B435" s="7" t="s">
        <v>32</v>
      </c>
      <c r="C435" s="7">
        <v>3</v>
      </c>
      <c r="D435" s="7" t="s">
        <v>21</v>
      </c>
      <c r="E435" s="7">
        <v>2</v>
      </c>
      <c r="F435" s="7"/>
      <c r="G435" s="6">
        <f t="shared" si="6"/>
        <v>-1</v>
      </c>
      <c r="H435">
        <f>VLOOKUP(Regular_Season_Table[[#This Row],[Home]],Table_0__2[[#All],[Team]:[xGF%]],10,)</f>
        <v>47.41</v>
      </c>
      <c r="I435">
        <f>VLOOKUP(Regular_Season_Table[[#This Row],[Visitor]],Table_0__2[[Team]:[CF%]],10,FALSE)</f>
        <v>51.53</v>
      </c>
      <c r="J435">
        <f>VLOOKUP(Regular_Season_Table[[#This Row],[Home]],Table_0__2[[#All],[Team]:[HDCF%]],36,FALSE)</f>
        <v>48</v>
      </c>
      <c r="K435">
        <f>VLOOKUP(Regular_Season_Table[[#This Row],[Visitor]],Table_0__2[[#All],[Team]:[HDCF%]],36,FALSE)</f>
        <v>51.95</v>
      </c>
      <c r="L435">
        <f>VLOOKUP(Regular_Season_Table[[#This Row],[Home]],'Special Teams'!$A$1:$B$33,2,FALSE)</f>
        <v>17.600000000000001</v>
      </c>
      <c r="M435">
        <f>VLOOKUP(Regular_Season_Table[[#This Row],[Visitor]],'Special Teams'!$A$1:$B$33,2,FALSE)</f>
        <v>23.53</v>
      </c>
    </row>
    <row r="436" spans="1:13" x14ac:dyDescent="0.3">
      <c r="A436" s="8">
        <v>44905</v>
      </c>
      <c r="B436" s="6" t="s">
        <v>18</v>
      </c>
      <c r="C436" s="6">
        <v>3</v>
      </c>
      <c r="D436" s="6" t="s">
        <v>16</v>
      </c>
      <c r="E436" s="6">
        <v>0</v>
      </c>
      <c r="F436" s="6"/>
      <c r="G436" s="6">
        <f t="shared" si="6"/>
        <v>-3</v>
      </c>
      <c r="H436">
        <f>VLOOKUP(Regular_Season_Table[[#This Row],[Home]],Table_0__2[[#All],[Team]:[xGF%]],10,)</f>
        <v>49.75</v>
      </c>
      <c r="I436">
        <f>VLOOKUP(Regular_Season_Table[[#This Row],[Visitor]],Table_0__2[[Team]:[CF%]],10,FALSE)</f>
        <v>60.38</v>
      </c>
      <c r="J436">
        <f>VLOOKUP(Regular_Season_Table[[#This Row],[Home]],Table_0__2[[#All],[Team]:[HDCF%]],36,FALSE)</f>
        <v>50.12</v>
      </c>
      <c r="K436">
        <f>VLOOKUP(Regular_Season_Table[[#This Row],[Visitor]],Table_0__2[[#All],[Team]:[HDCF%]],36,FALSE)</f>
        <v>59.07</v>
      </c>
      <c r="L436">
        <f>VLOOKUP(Regular_Season_Table[[#This Row],[Home]],'Special Teams'!$A$1:$B$33,2,FALSE)</f>
        <v>15.77</v>
      </c>
      <c r="M436">
        <f>VLOOKUP(Regular_Season_Table[[#This Row],[Visitor]],'Special Teams'!$A$1:$B$33,2,FALSE)</f>
        <v>19.760000000000002</v>
      </c>
    </row>
    <row r="437" spans="1:13" x14ac:dyDescent="0.3">
      <c r="A437" s="9">
        <v>44905</v>
      </c>
      <c r="B437" s="7" t="s">
        <v>13</v>
      </c>
      <c r="C437" s="7">
        <v>1</v>
      </c>
      <c r="D437" s="7" t="s">
        <v>3</v>
      </c>
      <c r="E437" s="7">
        <v>3</v>
      </c>
      <c r="F437" s="7"/>
      <c r="G437" s="6">
        <f t="shared" si="6"/>
        <v>2</v>
      </c>
      <c r="H437">
        <f>VLOOKUP(Regular_Season_Table[[#This Row],[Home]],Table_0__2[[#All],[Team]:[xGF%]],10,)</f>
        <v>52.14</v>
      </c>
      <c r="I437">
        <f>VLOOKUP(Regular_Season_Table[[#This Row],[Visitor]],Table_0__2[[Team]:[CF%]],10,FALSE)</f>
        <v>51.36</v>
      </c>
      <c r="J437">
        <f>VLOOKUP(Regular_Season_Table[[#This Row],[Home]],Table_0__2[[#All],[Team]:[HDCF%]],36,FALSE)</f>
        <v>53.78</v>
      </c>
      <c r="K437">
        <f>VLOOKUP(Regular_Season_Table[[#This Row],[Visitor]],Table_0__2[[#All],[Team]:[HDCF%]],36,FALSE)</f>
        <v>47.31</v>
      </c>
      <c r="L437">
        <f>VLOOKUP(Regular_Season_Table[[#This Row],[Home]],'Special Teams'!$A$1:$B$33,2,FALSE)</f>
        <v>21.72</v>
      </c>
      <c r="M437">
        <f>VLOOKUP(Regular_Season_Table[[#This Row],[Visitor]],'Special Teams'!$A$1:$B$33,2,FALSE)</f>
        <v>23.42</v>
      </c>
    </row>
    <row r="438" spans="1:13" x14ac:dyDescent="0.3">
      <c r="A438" s="8">
        <v>44905</v>
      </c>
      <c r="B438" s="6" t="s">
        <v>31</v>
      </c>
      <c r="C438" s="6">
        <v>1</v>
      </c>
      <c r="D438" s="6" t="s">
        <v>7</v>
      </c>
      <c r="E438" s="6">
        <v>4</v>
      </c>
      <c r="F438" s="6"/>
      <c r="G438" s="6">
        <f t="shared" si="6"/>
        <v>3</v>
      </c>
      <c r="H438">
        <f>VLOOKUP(Regular_Season_Table[[#This Row],[Home]],Table_0__2[[#All],[Team]:[xGF%]],10,)</f>
        <v>51.45</v>
      </c>
      <c r="I438">
        <f>VLOOKUP(Regular_Season_Table[[#This Row],[Visitor]],Table_0__2[[Team]:[CF%]],10,FALSE)</f>
        <v>54.33</v>
      </c>
      <c r="J438">
        <f>VLOOKUP(Regular_Season_Table[[#This Row],[Home]],Table_0__2[[#All],[Team]:[HDCF%]],36,FALSE)</f>
        <v>53.01</v>
      </c>
      <c r="K438">
        <f>VLOOKUP(Regular_Season_Table[[#This Row],[Visitor]],Table_0__2[[#All],[Team]:[HDCF%]],36,FALSE)</f>
        <v>53.72</v>
      </c>
      <c r="L438">
        <f>VLOOKUP(Regular_Season_Table[[#This Row],[Home]],'Special Teams'!$A$1:$B$33,2,FALSE)</f>
        <v>25.36</v>
      </c>
      <c r="M438">
        <f>VLOOKUP(Regular_Season_Table[[#This Row],[Visitor]],'Special Teams'!$A$1:$B$33,2,FALSE)</f>
        <v>22.83</v>
      </c>
    </row>
    <row r="439" spans="1:13" x14ac:dyDescent="0.3">
      <c r="A439" s="9">
        <v>44905</v>
      </c>
      <c r="B439" s="7" t="s">
        <v>22</v>
      </c>
      <c r="C439" s="7">
        <v>4</v>
      </c>
      <c r="D439" s="7" t="s">
        <v>5</v>
      </c>
      <c r="E439" s="7">
        <v>5</v>
      </c>
      <c r="F439" s="7" t="s">
        <v>36</v>
      </c>
      <c r="G439" s="6">
        <f t="shared" si="6"/>
        <v>1</v>
      </c>
      <c r="H439">
        <f>VLOOKUP(Regular_Season_Table[[#This Row],[Home]],Table_0__2[[#All],[Team]:[xGF%]],10,)</f>
        <v>51.07</v>
      </c>
      <c r="I439">
        <f>VLOOKUP(Regular_Season_Table[[#This Row],[Visitor]],Table_0__2[[Team]:[CF%]],10,FALSE)</f>
        <v>57.39</v>
      </c>
      <c r="J439">
        <f>VLOOKUP(Regular_Season_Table[[#This Row],[Home]],Table_0__2[[#All],[Team]:[HDCF%]],36,FALSE)</f>
        <v>54.37</v>
      </c>
      <c r="K439">
        <f>VLOOKUP(Regular_Season_Table[[#This Row],[Visitor]],Table_0__2[[#All],[Team]:[HDCF%]],36,FALSE)</f>
        <v>53.64</v>
      </c>
      <c r="L439">
        <f>VLOOKUP(Regular_Season_Table[[#This Row],[Home]],'Special Teams'!$A$1:$B$33,2,FALSE)</f>
        <v>26.02</v>
      </c>
      <c r="M439">
        <f>VLOOKUP(Regular_Season_Table[[#This Row],[Visitor]],'Special Teams'!$A$1:$B$33,2,FALSE)</f>
        <v>19.84</v>
      </c>
    </row>
    <row r="440" spans="1:13" x14ac:dyDescent="0.3">
      <c r="A440" s="8">
        <v>44905</v>
      </c>
      <c r="B440" s="6" t="s">
        <v>28</v>
      </c>
      <c r="C440" s="6">
        <v>3</v>
      </c>
      <c r="D440" s="6" t="s">
        <v>8</v>
      </c>
      <c r="E440" s="6">
        <v>0</v>
      </c>
      <c r="F440" s="6"/>
      <c r="G440" s="6">
        <f t="shared" si="6"/>
        <v>-3</v>
      </c>
      <c r="H440">
        <f>VLOOKUP(Regular_Season_Table[[#This Row],[Home]],Table_0__2[[#All],[Team]:[xGF%]],10,)</f>
        <v>47.62</v>
      </c>
      <c r="I440">
        <f>VLOOKUP(Regular_Season_Table[[#This Row],[Visitor]],Table_0__2[[Team]:[CF%]],10,FALSE)</f>
        <v>49.47</v>
      </c>
      <c r="J440">
        <f>VLOOKUP(Regular_Season_Table[[#This Row],[Home]],Table_0__2[[#All],[Team]:[HDCF%]],36,FALSE)</f>
        <v>47.61</v>
      </c>
      <c r="K440">
        <f>VLOOKUP(Regular_Season_Table[[#This Row],[Visitor]],Table_0__2[[#All],[Team]:[HDCF%]],36,FALSE)</f>
        <v>51.15</v>
      </c>
      <c r="L440">
        <f>VLOOKUP(Regular_Season_Table[[#This Row],[Home]],'Special Teams'!$A$1:$B$33,2,FALSE)</f>
        <v>22.71</v>
      </c>
      <c r="M440">
        <f>VLOOKUP(Regular_Season_Table[[#This Row],[Visitor]],'Special Teams'!$A$1:$B$33,2,FALSE)</f>
        <v>21.43</v>
      </c>
    </row>
    <row r="441" spans="1:13" x14ac:dyDescent="0.3">
      <c r="A441" s="9">
        <v>44906</v>
      </c>
      <c r="B441" s="7" t="s">
        <v>4</v>
      </c>
      <c r="C441" s="7">
        <v>4</v>
      </c>
      <c r="D441" s="7" t="s">
        <v>25</v>
      </c>
      <c r="E441" s="7">
        <v>5</v>
      </c>
      <c r="F441" s="7" t="s">
        <v>36</v>
      </c>
      <c r="G441" s="6">
        <f t="shared" si="6"/>
        <v>1</v>
      </c>
      <c r="H441">
        <f>VLOOKUP(Regular_Season_Table[[#This Row],[Home]],Table_0__2[[#All],[Team]:[xGF%]],10,)</f>
        <v>45.13</v>
      </c>
      <c r="I441">
        <f>VLOOKUP(Regular_Season_Table[[#This Row],[Visitor]],Table_0__2[[Team]:[CF%]],10,FALSE)</f>
        <v>47.4</v>
      </c>
      <c r="J441">
        <f>VLOOKUP(Regular_Season_Table[[#This Row],[Home]],Table_0__2[[#All],[Team]:[HDCF%]],36,FALSE)</f>
        <v>43.9</v>
      </c>
      <c r="K441">
        <f>VLOOKUP(Regular_Season_Table[[#This Row],[Visitor]],Table_0__2[[#All],[Team]:[HDCF%]],36,FALSE)</f>
        <v>47.69</v>
      </c>
      <c r="L441">
        <f>VLOOKUP(Regular_Season_Table[[#This Row],[Home]],'Special Teams'!$A$1:$B$33,2,FALSE)</f>
        <v>18.91</v>
      </c>
      <c r="M441">
        <f>VLOOKUP(Regular_Season_Table[[#This Row],[Visitor]],'Special Teams'!$A$1:$B$33,2,FALSE)</f>
        <v>15.56</v>
      </c>
    </row>
    <row r="442" spans="1:13" x14ac:dyDescent="0.3">
      <c r="A442" s="8">
        <v>44906</v>
      </c>
      <c r="B442" s="6" t="s">
        <v>29</v>
      </c>
      <c r="C442" s="6">
        <v>5</v>
      </c>
      <c r="D442" s="6" t="s">
        <v>20</v>
      </c>
      <c r="E442" s="6">
        <v>6</v>
      </c>
      <c r="F442" s="6" t="s">
        <v>36</v>
      </c>
      <c r="G442" s="6">
        <f t="shared" si="6"/>
        <v>1</v>
      </c>
      <c r="H442">
        <f>VLOOKUP(Regular_Season_Table[[#This Row],[Home]],Table_0__2[[#All],[Team]:[xGF%]],10,)</f>
        <v>44.92</v>
      </c>
      <c r="I442">
        <f>VLOOKUP(Regular_Season_Table[[#This Row],[Visitor]],Table_0__2[[Team]:[CF%]],10,FALSE)</f>
        <v>52.33</v>
      </c>
      <c r="J442">
        <f>VLOOKUP(Regular_Season_Table[[#This Row],[Home]],Table_0__2[[#All],[Team]:[HDCF%]],36,FALSE)</f>
        <v>43.43</v>
      </c>
      <c r="K442">
        <f>VLOOKUP(Regular_Season_Table[[#This Row],[Visitor]],Table_0__2[[#All],[Team]:[HDCF%]],36,FALSE)</f>
        <v>52.36</v>
      </c>
      <c r="L442">
        <f>VLOOKUP(Regular_Season_Table[[#This Row],[Home]],'Special Teams'!$A$1:$B$33,2,FALSE)</f>
        <v>18.3</v>
      </c>
      <c r="M442">
        <f>VLOOKUP(Regular_Season_Table[[#This Row],[Visitor]],'Special Teams'!$A$1:$B$33,2,FALSE)</f>
        <v>25.28</v>
      </c>
    </row>
    <row r="443" spans="1:13" x14ac:dyDescent="0.3">
      <c r="A443" s="9">
        <v>44906</v>
      </c>
      <c r="B443" s="7" t="s">
        <v>34</v>
      </c>
      <c r="C443" s="7">
        <v>5</v>
      </c>
      <c r="D443" s="7" t="s">
        <v>31</v>
      </c>
      <c r="E443" s="7">
        <v>2</v>
      </c>
      <c r="F443" s="7"/>
      <c r="G443" s="6">
        <f t="shared" si="6"/>
        <v>-3</v>
      </c>
      <c r="H443">
        <f>VLOOKUP(Regular_Season_Table[[#This Row],[Home]],Table_0__2[[#All],[Team]:[xGF%]],10,)</f>
        <v>54.33</v>
      </c>
      <c r="I443">
        <f>VLOOKUP(Regular_Season_Table[[#This Row],[Visitor]],Table_0__2[[Team]:[CF%]],10,FALSE)</f>
        <v>52.75</v>
      </c>
      <c r="J443">
        <f>VLOOKUP(Regular_Season_Table[[#This Row],[Home]],Table_0__2[[#All],[Team]:[HDCF%]],36,FALSE)</f>
        <v>53.72</v>
      </c>
      <c r="K443">
        <f>VLOOKUP(Regular_Season_Table[[#This Row],[Visitor]],Table_0__2[[#All],[Team]:[HDCF%]],36,FALSE)</f>
        <v>49.47</v>
      </c>
      <c r="L443">
        <f>VLOOKUP(Regular_Season_Table[[#This Row],[Home]],'Special Teams'!$A$1:$B$33,2,FALSE)</f>
        <v>22.83</v>
      </c>
      <c r="M443">
        <f>VLOOKUP(Regular_Season_Table[[#This Row],[Visitor]],'Special Teams'!$A$1:$B$33,2,FALSE)</f>
        <v>19.75</v>
      </c>
    </row>
    <row r="444" spans="1:13" x14ac:dyDescent="0.3">
      <c r="A444" s="8">
        <v>44906</v>
      </c>
      <c r="B444" s="6" t="s">
        <v>11</v>
      </c>
      <c r="C444" s="6">
        <v>3</v>
      </c>
      <c r="D444" s="6" t="s">
        <v>10</v>
      </c>
      <c r="E444" s="6">
        <v>2</v>
      </c>
      <c r="F444" s="6" t="s">
        <v>36</v>
      </c>
      <c r="G444" s="6">
        <f t="shared" si="6"/>
        <v>-1</v>
      </c>
      <c r="H444">
        <f>VLOOKUP(Regular_Season_Table[[#This Row],[Home]],Table_0__2[[#All],[Team]:[xGF%]],10,)</f>
        <v>45.87</v>
      </c>
      <c r="I444">
        <f>VLOOKUP(Regular_Season_Table[[#This Row],[Visitor]],Table_0__2[[Team]:[CF%]],10,FALSE)</f>
        <v>52.19</v>
      </c>
      <c r="J444">
        <f>VLOOKUP(Regular_Season_Table[[#This Row],[Home]],Table_0__2[[#All],[Team]:[HDCF%]],36,FALSE)</f>
        <v>44.51</v>
      </c>
      <c r="K444">
        <f>VLOOKUP(Regular_Season_Table[[#This Row],[Visitor]],Table_0__2[[#All],[Team]:[HDCF%]],36,FALSE)</f>
        <v>49.77</v>
      </c>
      <c r="L444">
        <f>VLOOKUP(Regular_Season_Table[[#This Row],[Home]],'Special Teams'!$A$1:$B$33,2,FALSE)</f>
        <v>19.329999999999998</v>
      </c>
      <c r="M444">
        <f>VLOOKUP(Regular_Season_Table[[#This Row],[Visitor]],'Special Teams'!$A$1:$B$33,2,FALSE)</f>
        <v>24.52</v>
      </c>
    </row>
    <row r="445" spans="1:13" x14ac:dyDescent="0.3">
      <c r="A445" s="9">
        <v>44906</v>
      </c>
      <c r="B445" s="7" t="s">
        <v>14</v>
      </c>
      <c r="C445" s="7">
        <v>3</v>
      </c>
      <c r="D445" s="7" t="s">
        <v>27</v>
      </c>
      <c r="E445" s="7">
        <v>1</v>
      </c>
      <c r="F445" s="7"/>
      <c r="G445" s="6">
        <f t="shared" si="6"/>
        <v>-2</v>
      </c>
      <c r="H445">
        <f>VLOOKUP(Regular_Season_Table[[#This Row],[Home]],Table_0__2[[#All],[Team]:[xGF%]],10,)</f>
        <v>48.15</v>
      </c>
      <c r="I445">
        <f>VLOOKUP(Regular_Season_Table[[#This Row],[Visitor]],Table_0__2[[Team]:[CF%]],10,FALSE)</f>
        <v>51.19</v>
      </c>
      <c r="J445">
        <f>VLOOKUP(Regular_Season_Table[[#This Row],[Home]],Table_0__2[[#All],[Team]:[HDCF%]],36,FALSE)</f>
        <v>53.11</v>
      </c>
      <c r="K445">
        <f>VLOOKUP(Regular_Season_Table[[#This Row],[Visitor]],Table_0__2[[#All],[Team]:[HDCF%]],36,FALSE)</f>
        <v>54.03</v>
      </c>
      <c r="L445">
        <f>VLOOKUP(Regular_Season_Table[[#This Row],[Home]],'Special Teams'!$A$1:$B$33,2,FALSE)</f>
        <v>20.29</v>
      </c>
      <c r="M445">
        <f>VLOOKUP(Regular_Season_Table[[#This Row],[Visitor]],'Special Teams'!$A$1:$B$33,2,FALSE)</f>
        <v>22.22</v>
      </c>
    </row>
    <row r="446" spans="1:13" x14ac:dyDescent="0.3">
      <c r="A446" s="8">
        <v>44906</v>
      </c>
      <c r="B446" s="6" t="s">
        <v>12</v>
      </c>
      <c r="C446" s="6">
        <v>5</v>
      </c>
      <c r="D446" s="6" t="s">
        <v>23</v>
      </c>
      <c r="E446" s="6">
        <v>2</v>
      </c>
      <c r="F446" s="6"/>
      <c r="G446" s="6">
        <f t="shared" si="6"/>
        <v>-3</v>
      </c>
      <c r="H446">
        <f>VLOOKUP(Regular_Season_Table[[#This Row],[Home]],Table_0__2[[#All],[Team]:[xGF%]],10,)</f>
        <v>51.57</v>
      </c>
      <c r="I446">
        <f>VLOOKUP(Regular_Season_Table[[#This Row],[Visitor]],Table_0__2[[Team]:[CF%]],10,FALSE)</f>
        <v>49.78</v>
      </c>
      <c r="J446">
        <f>VLOOKUP(Regular_Season_Table[[#This Row],[Home]],Table_0__2[[#All],[Team]:[HDCF%]],36,FALSE)</f>
        <v>52.55</v>
      </c>
      <c r="K446">
        <f>VLOOKUP(Regular_Season_Table[[#This Row],[Visitor]],Table_0__2[[#All],[Team]:[HDCF%]],36,FALSE)</f>
        <v>49.68</v>
      </c>
      <c r="L446">
        <f>VLOOKUP(Regular_Season_Table[[#This Row],[Home]],'Special Teams'!$A$1:$B$33,2,FALSE)</f>
        <v>19.260000000000002</v>
      </c>
      <c r="M446">
        <f>VLOOKUP(Regular_Season_Table[[#This Row],[Visitor]],'Special Teams'!$A$1:$B$33,2,FALSE)</f>
        <v>21.22</v>
      </c>
    </row>
    <row r="447" spans="1:13" x14ac:dyDescent="0.3">
      <c r="A447" s="9">
        <v>44907</v>
      </c>
      <c r="B447" s="7" t="s">
        <v>9</v>
      </c>
      <c r="C447" s="7">
        <v>1</v>
      </c>
      <c r="D447" s="7" t="s">
        <v>28</v>
      </c>
      <c r="E447" s="7">
        <v>2</v>
      </c>
      <c r="F447" s="7"/>
      <c r="G447" s="6">
        <f t="shared" si="6"/>
        <v>1</v>
      </c>
      <c r="H447">
        <f>VLOOKUP(Regular_Season_Table[[#This Row],[Home]],Table_0__2[[#All],[Team]:[xGF%]],10,)</f>
        <v>49.47</v>
      </c>
      <c r="I447">
        <f>VLOOKUP(Regular_Season_Table[[#This Row],[Visitor]],Table_0__2[[Team]:[CF%]],10,FALSE)</f>
        <v>52.27</v>
      </c>
      <c r="J447">
        <f>VLOOKUP(Regular_Season_Table[[#This Row],[Home]],Table_0__2[[#All],[Team]:[HDCF%]],36,FALSE)</f>
        <v>51.15</v>
      </c>
      <c r="K447">
        <f>VLOOKUP(Regular_Season_Table[[#This Row],[Visitor]],Table_0__2[[#All],[Team]:[HDCF%]],36,FALSE)</f>
        <v>56.4</v>
      </c>
      <c r="L447">
        <f>VLOOKUP(Regular_Season_Table[[#This Row],[Home]],'Special Teams'!$A$1:$B$33,2,FALSE)</f>
        <v>21.43</v>
      </c>
      <c r="M447">
        <f>VLOOKUP(Regular_Season_Table[[#This Row],[Visitor]],'Special Teams'!$A$1:$B$33,2,FALSE)</f>
        <v>32.36</v>
      </c>
    </row>
    <row r="448" spans="1:13" x14ac:dyDescent="0.3">
      <c r="A448" s="8">
        <v>44907</v>
      </c>
      <c r="B448" s="6" t="s">
        <v>22</v>
      </c>
      <c r="C448" s="6">
        <v>1</v>
      </c>
      <c r="D448" s="6" t="s">
        <v>33</v>
      </c>
      <c r="E448" s="6">
        <v>2</v>
      </c>
      <c r="F448" s="6" t="s">
        <v>35</v>
      </c>
      <c r="G448" s="6">
        <f t="shared" si="6"/>
        <v>1</v>
      </c>
      <c r="H448">
        <f>VLOOKUP(Regular_Season_Table[[#This Row],[Home]],Table_0__2[[#All],[Team]:[xGF%]],10,)</f>
        <v>45.51</v>
      </c>
      <c r="I448">
        <f>VLOOKUP(Regular_Season_Table[[#This Row],[Visitor]],Table_0__2[[Team]:[CF%]],10,FALSE)</f>
        <v>57.39</v>
      </c>
      <c r="J448">
        <f>VLOOKUP(Regular_Season_Table[[#This Row],[Home]],Table_0__2[[#All],[Team]:[HDCF%]],36,FALSE)</f>
        <v>42.22</v>
      </c>
      <c r="K448">
        <f>VLOOKUP(Regular_Season_Table[[#This Row],[Visitor]],Table_0__2[[#All],[Team]:[HDCF%]],36,FALSE)</f>
        <v>53.64</v>
      </c>
      <c r="L448">
        <f>VLOOKUP(Regular_Season_Table[[#This Row],[Home]],'Special Teams'!$A$1:$B$33,2,FALSE)</f>
        <v>16.03</v>
      </c>
      <c r="M448">
        <f>VLOOKUP(Regular_Season_Table[[#This Row],[Visitor]],'Special Teams'!$A$1:$B$33,2,FALSE)</f>
        <v>19.84</v>
      </c>
    </row>
    <row r="449" spans="1:13" x14ac:dyDescent="0.3">
      <c r="A449" s="9">
        <v>44907</v>
      </c>
      <c r="B449" s="7" t="s">
        <v>15</v>
      </c>
      <c r="C449" s="7">
        <v>3</v>
      </c>
      <c r="D449" s="7" t="s">
        <v>17</v>
      </c>
      <c r="E449" s="7">
        <v>4</v>
      </c>
      <c r="F449" s="7" t="s">
        <v>36</v>
      </c>
      <c r="G449" s="6">
        <f t="shared" si="6"/>
        <v>1</v>
      </c>
      <c r="H449">
        <f>VLOOKUP(Regular_Season_Table[[#This Row],[Home]],Table_0__2[[#All],[Team]:[xGF%]],10,)</f>
        <v>49.8</v>
      </c>
      <c r="I449">
        <f>VLOOKUP(Regular_Season_Table[[#This Row],[Visitor]],Table_0__2[[Team]:[CF%]],10,FALSE)</f>
        <v>54.12</v>
      </c>
      <c r="J449">
        <f>VLOOKUP(Regular_Season_Table[[#This Row],[Home]],Table_0__2[[#All],[Team]:[HDCF%]],36,FALSE)</f>
        <v>48.95</v>
      </c>
      <c r="K449">
        <f>VLOOKUP(Regular_Season_Table[[#This Row],[Visitor]],Table_0__2[[#All],[Team]:[HDCF%]],36,FALSE)</f>
        <v>56.84</v>
      </c>
      <c r="L449">
        <f>VLOOKUP(Regular_Season_Table[[#This Row],[Home]],'Special Teams'!$A$1:$B$33,2,FALSE)</f>
        <v>24.08</v>
      </c>
      <c r="M449">
        <f>VLOOKUP(Regular_Season_Table[[#This Row],[Visitor]],'Special Teams'!$A$1:$B$33,2,FALSE)</f>
        <v>21.88</v>
      </c>
    </row>
    <row r="450" spans="1:13" x14ac:dyDescent="0.3">
      <c r="A450" s="8">
        <v>44907</v>
      </c>
      <c r="B450" s="6" t="s">
        <v>26</v>
      </c>
      <c r="C450" s="6">
        <v>0</v>
      </c>
      <c r="D450" s="6" t="s">
        <v>32</v>
      </c>
      <c r="E450" s="6">
        <v>3</v>
      </c>
      <c r="F450" s="6"/>
      <c r="G450" s="6">
        <f t="shared" ref="G450:G513" si="7">E450-C450</f>
        <v>3</v>
      </c>
      <c r="H450">
        <f>VLOOKUP(Regular_Season_Table[[#This Row],[Home]],Table_0__2[[#All],[Team]:[xGF%]],10,)</f>
        <v>51.53</v>
      </c>
      <c r="I450">
        <f>VLOOKUP(Regular_Season_Table[[#This Row],[Visitor]],Table_0__2[[Team]:[CF%]],10,FALSE)</f>
        <v>42.67</v>
      </c>
      <c r="J450">
        <f>VLOOKUP(Regular_Season_Table[[#This Row],[Home]],Table_0__2[[#All],[Team]:[HDCF%]],36,FALSE)</f>
        <v>51.95</v>
      </c>
      <c r="K450">
        <f>VLOOKUP(Regular_Season_Table[[#This Row],[Visitor]],Table_0__2[[#All],[Team]:[HDCF%]],36,FALSE)</f>
        <v>38.950000000000003</v>
      </c>
      <c r="L450">
        <f>VLOOKUP(Regular_Season_Table[[#This Row],[Home]],'Special Teams'!$A$1:$B$33,2,FALSE)</f>
        <v>23.53</v>
      </c>
      <c r="M450">
        <f>VLOOKUP(Regular_Season_Table[[#This Row],[Visitor]],'Special Teams'!$A$1:$B$33,2,FALSE)</f>
        <v>15.72</v>
      </c>
    </row>
    <row r="451" spans="1:13" x14ac:dyDescent="0.3">
      <c r="A451" s="9">
        <v>44907</v>
      </c>
      <c r="B451" s="7" t="s">
        <v>30</v>
      </c>
      <c r="C451" s="7">
        <v>1</v>
      </c>
      <c r="D451" s="7" t="s">
        <v>3</v>
      </c>
      <c r="E451" s="7">
        <v>2</v>
      </c>
      <c r="F451" s="7"/>
      <c r="G451" s="6">
        <f t="shared" si="7"/>
        <v>1</v>
      </c>
      <c r="H451">
        <f>VLOOKUP(Regular_Season_Table[[#This Row],[Home]],Table_0__2[[#All],[Team]:[xGF%]],10,)</f>
        <v>52.14</v>
      </c>
      <c r="I451">
        <f>VLOOKUP(Regular_Season_Table[[#This Row],[Visitor]],Table_0__2[[Team]:[CF%]],10,FALSE)</f>
        <v>51.67</v>
      </c>
      <c r="J451">
        <f>VLOOKUP(Regular_Season_Table[[#This Row],[Home]],Table_0__2[[#All],[Team]:[HDCF%]],36,FALSE)</f>
        <v>53.78</v>
      </c>
      <c r="K451">
        <f>VLOOKUP(Regular_Season_Table[[#This Row],[Visitor]],Table_0__2[[#All],[Team]:[HDCF%]],36,FALSE)</f>
        <v>53.75</v>
      </c>
      <c r="L451">
        <f>VLOOKUP(Regular_Season_Table[[#This Row],[Home]],'Special Teams'!$A$1:$B$33,2,FALSE)</f>
        <v>21.72</v>
      </c>
      <c r="M451">
        <f>VLOOKUP(Regular_Season_Table[[#This Row],[Visitor]],'Special Teams'!$A$1:$B$33,2,FALSE)</f>
        <v>25</v>
      </c>
    </row>
    <row r="452" spans="1:13" x14ac:dyDescent="0.3">
      <c r="A452" s="8">
        <v>44907</v>
      </c>
      <c r="B452" s="6" t="s">
        <v>21</v>
      </c>
      <c r="C452" s="6">
        <v>0</v>
      </c>
      <c r="D452" s="6" t="s">
        <v>10</v>
      </c>
      <c r="E452" s="6">
        <v>1</v>
      </c>
      <c r="F452" s="6" t="s">
        <v>36</v>
      </c>
      <c r="G452" s="6">
        <f t="shared" si="7"/>
        <v>1</v>
      </c>
      <c r="H452">
        <f>VLOOKUP(Regular_Season_Table[[#This Row],[Home]],Table_0__2[[#All],[Team]:[xGF%]],10,)</f>
        <v>45.87</v>
      </c>
      <c r="I452">
        <f>VLOOKUP(Regular_Season_Table[[#This Row],[Visitor]],Table_0__2[[Team]:[CF%]],10,FALSE)</f>
        <v>47.41</v>
      </c>
      <c r="J452">
        <f>VLOOKUP(Regular_Season_Table[[#This Row],[Home]],Table_0__2[[#All],[Team]:[HDCF%]],36,FALSE)</f>
        <v>44.51</v>
      </c>
      <c r="K452">
        <f>VLOOKUP(Regular_Season_Table[[#This Row],[Visitor]],Table_0__2[[#All],[Team]:[HDCF%]],36,FALSE)</f>
        <v>48</v>
      </c>
      <c r="L452">
        <f>VLOOKUP(Regular_Season_Table[[#This Row],[Home]],'Special Teams'!$A$1:$B$33,2,FALSE)</f>
        <v>19.329999999999998</v>
      </c>
      <c r="M452">
        <f>VLOOKUP(Regular_Season_Table[[#This Row],[Visitor]],'Special Teams'!$A$1:$B$33,2,FALSE)</f>
        <v>17.600000000000001</v>
      </c>
    </row>
    <row r="453" spans="1:13" x14ac:dyDescent="0.3">
      <c r="A453" s="9">
        <v>44908</v>
      </c>
      <c r="B453" s="7" t="s">
        <v>16</v>
      </c>
      <c r="C453" s="7">
        <v>3</v>
      </c>
      <c r="D453" s="7" t="s">
        <v>14</v>
      </c>
      <c r="E453" s="7">
        <v>4</v>
      </c>
      <c r="F453" s="7" t="s">
        <v>35</v>
      </c>
      <c r="G453" s="6">
        <f t="shared" si="7"/>
        <v>1</v>
      </c>
      <c r="H453">
        <f>VLOOKUP(Regular_Season_Table[[#This Row],[Home]],Table_0__2[[#All],[Team]:[xGF%]],10,)</f>
        <v>51.19</v>
      </c>
      <c r="I453">
        <f>VLOOKUP(Regular_Season_Table[[#This Row],[Visitor]],Table_0__2[[Team]:[CF%]],10,FALSE)</f>
        <v>49.75</v>
      </c>
      <c r="J453">
        <f>VLOOKUP(Regular_Season_Table[[#This Row],[Home]],Table_0__2[[#All],[Team]:[HDCF%]],36,FALSE)</f>
        <v>54.03</v>
      </c>
      <c r="K453">
        <f>VLOOKUP(Regular_Season_Table[[#This Row],[Visitor]],Table_0__2[[#All],[Team]:[HDCF%]],36,FALSE)</f>
        <v>50.12</v>
      </c>
      <c r="L453">
        <f>VLOOKUP(Regular_Season_Table[[#This Row],[Home]],'Special Teams'!$A$1:$B$33,2,FALSE)</f>
        <v>22.22</v>
      </c>
      <c r="M453">
        <f>VLOOKUP(Regular_Season_Table[[#This Row],[Visitor]],'Special Teams'!$A$1:$B$33,2,FALSE)</f>
        <v>15.77</v>
      </c>
    </row>
    <row r="454" spans="1:13" x14ac:dyDescent="0.3">
      <c r="A454" s="8">
        <v>44908</v>
      </c>
      <c r="B454" s="6" t="s">
        <v>29</v>
      </c>
      <c r="C454" s="6">
        <v>0</v>
      </c>
      <c r="D454" s="6" t="s">
        <v>13</v>
      </c>
      <c r="E454" s="6">
        <v>6</v>
      </c>
      <c r="F454" s="6"/>
      <c r="G454" s="6">
        <f t="shared" si="7"/>
        <v>6</v>
      </c>
      <c r="H454">
        <f>VLOOKUP(Regular_Season_Table[[#This Row],[Home]],Table_0__2[[#All],[Team]:[xGF%]],10,)</f>
        <v>51.36</v>
      </c>
      <c r="I454">
        <f>VLOOKUP(Regular_Season_Table[[#This Row],[Visitor]],Table_0__2[[Team]:[CF%]],10,FALSE)</f>
        <v>52.33</v>
      </c>
      <c r="J454">
        <f>VLOOKUP(Regular_Season_Table[[#This Row],[Home]],Table_0__2[[#All],[Team]:[HDCF%]],36,FALSE)</f>
        <v>47.31</v>
      </c>
      <c r="K454">
        <f>VLOOKUP(Regular_Season_Table[[#This Row],[Visitor]],Table_0__2[[#All],[Team]:[HDCF%]],36,FALSE)</f>
        <v>52.36</v>
      </c>
      <c r="L454">
        <f>VLOOKUP(Regular_Season_Table[[#This Row],[Home]],'Special Teams'!$A$1:$B$33,2,FALSE)</f>
        <v>23.42</v>
      </c>
      <c r="M454">
        <f>VLOOKUP(Regular_Season_Table[[#This Row],[Visitor]],'Special Teams'!$A$1:$B$33,2,FALSE)</f>
        <v>25.28</v>
      </c>
    </row>
    <row r="455" spans="1:13" x14ac:dyDescent="0.3">
      <c r="A455" s="9">
        <v>44908</v>
      </c>
      <c r="B455" s="7" t="s">
        <v>12</v>
      </c>
      <c r="C455" s="7">
        <v>7</v>
      </c>
      <c r="D455" s="7" t="s">
        <v>6</v>
      </c>
      <c r="E455" s="7">
        <v>3</v>
      </c>
      <c r="F455" s="7"/>
      <c r="G455" s="6">
        <f t="shared" si="7"/>
        <v>-4</v>
      </c>
      <c r="H455">
        <f>VLOOKUP(Regular_Season_Table[[#This Row],[Home]],Table_0__2[[#All],[Team]:[xGF%]],10,)</f>
        <v>43.9</v>
      </c>
      <c r="I455">
        <f>VLOOKUP(Regular_Season_Table[[#This Row],[Visitor]],Table_0__2[[Team]:[CF%]],10,FALSE)</f>
        <v>49.78</v>
      </c>
      <c r="J455">
        <f>VLOOKUP(Regular_Season_Table[[#This Row],[Home]],Table_0__2[[#All],[Team]:[HDCF%]],36,FALSE)</f>
        <v>41.35</v>
      </c>
      <c r="K455">
        <f>VLOOKUP(Regular_Season_Table[[#This Row],[Visitor]],Table_0__2[[#All],[Team]:[HDCF%]],36,FALSE)</f>
        <v>49.68</v>
      </c>
      <c r="L455">
        <f>VLOOKUP(Regular_Season_Table[[#This Row],[Home]],'Special Teams'!$A$1:$B$33,2,FALSE)</f>
        <v>16.38</v>
      </c>
      <c r="M455">
        <f>VLOOKUP(Regular_Season_Table[[#This Row],[Visitor]],'Special Teams'!$A$1:$B$33,2,FALSE)</f>
        <v>21.22</v>
      </c>
    </row>
    <row r="456" spans="1:13" x14ac:dyDescent="0.3">
      <c r="A456" s="8">
        <v>44908</v>
      </c>
      <c r="B456" s="6" t="s">
        <v>4</v>
      </c>
      <c r="C456" s="6">
        <v>2</v>
      </c>
      <c r="D456" s="6" t="s">
        <v>11</v>
      </c>
      <c r="E456" s="6">
        <v>3</v>
      </c>
      <c r="F456" s="6"/>
      <c r="G456" s="6">
        <f t="shared" si="7"/>
        <v>1</v>
      </c>
      <c r="H456">
        <f>VLOOKUP(Regular_Season_Table[[#This Row],[Home]],Table_0__2[[#All],[Team]:[xGF%]],10,)</f>
        <v>52.19</v>
      </c>
      <c r="I456">
        <f>VLOOKUP(Regular_Season_Table[[#This Row],[Visitor]],Table_0__2[[Team]:[CF%]],10,FALSE)</f>
        <v>47.4</v>
      </c>
      <c r="J456">
        <f>VLOOKUP(Regular_Season_Table[[#This Row],[Home]],Table_0__2[[#All],[Team]:[HDCF%]],36,FALSE)</f>
        <v>49.77</v>
      </c>
      <c r="K456">
        <f>VLOOKUP(Regular_Season_Table[[#This Row],[Visitor]],Table_0__2[[#All],[Team]:[HDCF%]],36,FALSE)</f>
        <v>47.69</v>
      </c>
      <c r="L456">
        <f>VLOOKUP(Regular_Season_Table[[#This Row],[Home]],'Special Teams'!$A$1:$B$33,2,FALSE)</f>
        <v>24.52</v>
      </c>
      <c r="M456">
        <f>VLOOKUP(Regular_Season_Table[[#This Row],[Visitor]],'Special Teams'!$A$1:$B$33,2,FALSE)</f>
        <v>15.56</v>
      </c>
    </row>
    <row r="457" spans="1:13" x14ac:dyDescent="0.3">
      <c r="A457" s="9">
        <v>44908</v>
      </c>
      <c r="B457" s="7" t="s">
        <v>18</v>
      </c>
      <c r="C457" s="7">
        <v>1</v>
      </c>
      <c r="D457" s="7" t="s">
        <v>19</v>
      </c>
      <c r="E457" s="7">
        <v>0</v>
      </c>
      <c r="F457" s="7"/>
      <c r="G457" s="6">
        <f t="shared" si="7"/>
        <v>-1</v>
      </c>
      <c r="H457">
        <f>VLOOKUP(Regular_Season_Table[[#This Row],[Home]],Table_0__2[[#All],[Team]:[xGF%]],10,)</f>
        <v>46.03</v>
      </c>
      <c r="I457">
        <f>VLOOKUP(Regular_Season_Table[[#This Row],[Visitor]],Table_0__2[[Team]:[CF%]],10,FALSE)</f>
        <v>60.38</v>
      </c>
      <c r="J457">
        <f>VLOOKUP(Regular_Season_Table[[#This Row],[Home]],Table_0__2[[#All],[Team]:[HDCF%]],36,FALSE)</f>
        <v>44.13</v>
      </c>
      <c r="K457">
        <f>VLOOKUP(Regular_Season_Table[[#This Row],[Visitor]],Table_0__2[[#All],[Team]:[HDCF%]],36,FALSE)</f>
        <v>59.07</v>
      </c>
      <c r="L457">
        <f>VLOOKUP(Regular_Season_Table[[#This Row],[Home]],'Special Teams'!$A$1:$B$33,2,FALSE)</f>
        <v>21.11</v>
      </c>
      <c r="M457">
        <f>VLOOKUP(Regular_Season_Table[[#This Row],[Visitor]],'Special Teams'!$A$1:$B$33,2,FALSE)</f>
        <v>19.760000000000002</v>
      </c>
    </row>
    <row r="458" spans="1:13" x14ac:dyDescent="0.3">
      <c r="A458" s="8">
        <v>44908</v>
      </c>
      <c r="B458" s="6" t="s">
        <v>20</v>
      </c>
      <c r="C458" s="6">
        <v>0</v>
      </c>
      <c r="D458" s="6" t="s">
        <v>31</v>
      </c>
      <c r="E458" s="6">
        <v>4</v>
      </c>
      <c r="F458" s="6"/>
      <c r="G458" s="6">
        <f t="shared" si="7"/>
        <v>4</v>
      </c>
      <c r="H458">
        <f>VLOOKUP(Regular_Season_Table[[#This Row],[Home]],Table_0__2[[#All],[Team]:[xGF%]],10,)</f>
        <v>54.33</v>
      </c>
      <c r="I458">
        <f>VLOOKUP(Regular_Season_Table[[#This Row],[Visitor]],Table_0__2[[Team]:[CF%]],10,FALSE)</f>
        <v>44.92</v>
      </c>
      <c r="J458">
        <f>VLOOKUP(Regular_Season_Table[[#This Row],[Home]],Table_0__2[[#All],[Team]:[HDCF%]],36,FALSE)</f>
        <v>53.72</v>
      </c>
      <c r="K458">
        <f>VLOOKUP(Regular_Season_Table[[#This Row],[Visitor]],Table_0__2[[#All],[Team]:[HDCF%]],36,FALSE)</f>
        <v>43.43</v>
      </c>
      <c r="L458">
        <f>VLOOKUP(Regular_Season_Table[[#This Row],[Home]],'Special Teams'!$A$1:$B$33,2,FALSE)</f>
        <v>22.83</v>
      </c>
      <c r="M458">
        <f>VLOOKUP(Regular_Season_Table[[#This Row],[Visitor]],'Special Teams'!$A$1:$B$33,2,FALSE)</f>
        <v>18.3</v>
      </c>
    </row>
    <row r="459" spans="1:13" x14ac:dyDescent="0.3">
      <c r="A459" s="9">
        <v>44908</v>
      </c>
      <c r="B459" s="7" t="s">
        <v>30</v>
      </c>
      <c r="C459" s="7">
        <v>4</v>
      </c>
      <c r="D459" s="7" t="s">
        <v>15</v>
      </c>
      <c r="E459" s="7">
        <v>1</v>
      </c>
      <c r="F459" s="7"/>
      <c r="G459" s="6">
        <f t="shared" si="7"/>
        <v>-3</v>
      </c>
      <c r="H459">
        <f>VLOOKUP(Regular_Season_Table[[#This Row],[Home]],Table_0__2[[#All],[Team]:[xGF%]],10,)</f>
        <v>54.12</v>
      </c>
      <c r="I459">
        <f>VLOOKUP(Regular_Season_Table[[#This Row],[Visitor]],Table_0__2[[Team]:[CF%]],10,FALSE)</f>
        <v>51.67</v>
      </c>
      <c r="J459">
        <f>VLOOKUP(Regular_Season_Table[[#This Row],[Home]],Table_0__2[[#All],[Team]:[HDCF%]],36,FALSE)</f>
        <v>56.84</v>
      </c>
      <c r="K459">
        <f>VLOOKUP(Regular_Season_Table[[#This Row],[Visitor]],Table_0__2[[#All],[Team]:[HDCF%]],36,FALSE)</f>
        <v>53.75</v>
      </c>
      <c r="L459">
        <f>VLOOKUP(Regular_Season_Table[[#This Row],[Home]],'Special Teams'!$A$1:$B$33,2,FALSE)</f>
        <v>21.88</v>
      </c>
      <c r="M459">
        <f>VLOOKUP(Regular_Season_Table[[#This Row],[Visitor]],'Special Teams'!$A$1:$B$33,2,FALSE)</f>
        <v>25</v>
      </c>
    </row>
    <row r="460" spans="1:13" x14ac:dyDescent="0.3">
      <c r="A460" s="8">
        <v>44908</v>
      </c>
      <c r="B460" s="6" t="s">
        <v>9</v>
      </c>
      <c r="C460" s="6">
        <v>6</v>
      </c>
      <c r="D460" s="6" t="s">
        <v>21</v>
      </c>
      <c r="E460" s="6">
        <v>3</v>
      </c>
      <c r="F460" s="6"/>
      <c r="G460" s="6">
        <f t="shared" si="7"/>
        <v>-3</v>
      </c>
      <c r="H460">
        <f>VLOOKUP(Regular_Season_Table[[#This Row],[Home]],Table_0__2[[#All],[Team]:[xGF%]],10,)</f>
        <v>47.41</v>
      </c>
      <c r="I460">
        <f>VLOOKUP(Regular_Season_Table[[#This Row],[Visitor]],Table_0__2[[Team]:[CF%]],10,FALSE)</f>
        <v>52.27</v>
      </c>
      <c r="J460">
        <f>VLOOKUP(Regular_Season_Table[[#This Row],[Home]],Table_0__2[[#All],[Team]:[HDCF%]],36,FALSE)</f>
        <v>48</v>
      </c>
      <c r="K460">
        <f>VLOOKUP(Regular_Season_Table[[#This Row],[Visitor]],Table_0__2[[#All],[Team]:[HDCF%]],36,FALSE)</f>
        <v>56.4</v>
      </c>
      <c r="L460">
        <f>VLOOKUP(Regular_Season_Table[[#This Row],[Home]],'Special Teams'!$A$1:$B$33,2,FALSE)</f>
        <v>17.600000000000001</v>
      </c>
      <c r="M460">
        <f>VLOOKUP(Regular_Season_Table[[#This Row],[Visitor]],'Special Teams'!$A$1:$B$33,2,FALSE)</f>
        <v>32.36</v>
      </c>
    </row>
    <row r="461" spans="1:13" x14ac:dyDescent="0.3">
      <c r="A461" s="9">
        <v>44908</v>
      </c>
      <c r="B461" s="7" t="s">
        <v>25</v>
      </c>
      <c r="C461" s="7">
        <v>2</v>
      </c>
      <c r="D461" s="7" t="s">
        <v>24</v>
      </c>
      <c r="E461" s="7">
        <v>3</v>
      </c>
      <c r="F461" s="7"/>
      <c r="G461" s="6">
        <f t="shared" si="7"/>
        <v>1</v>
      </c>
      <c r="H461">
        <f>VLOOKUP(Regular_Season_Table[[#This Row],[Home]],Table_0__2[[#All],[Team]:[xGF%]],10,)</f>
        <v>48.6</v>
      </c>
      <c r="I461">
        <f>VLOOKUP(Regular_Season_Table[[#This Row],[Visitor]],Table_0__2[[Team]:[CF%]],10,FALSE)</f>
        <v>45.13</v>
      </c>
      <c r="J461">
        <f>VLOOKUP(Regular_Season_Table[[#This Row],[Home]],Table_0__2[[#All],[Team]:[HDCF%]],36,FALSE)</f>
        <v>51.47</v>
      </c>
      <c r="K461">
        <f>VLOOKUP(Regular_Season_Table[[#This Row],[Visitor]],Table_0__2[[#All],[Team]:[HDCF%]],36,FALSE)</f>
        <v>43.9</v>
      </c>
      <c r="L461">
        <f>VLOOKUP(Regular_Season_Table[[#This Row],[Home]],'Special Teams'!$A$1:$B$33,2,FALSE)</f>
        <v>18.39</v>
      </c>
      <c r="M461">
        <f>VLOOKUP(Regular_Season_Table[[#This Row],[Visitor]],'Special Teams'!$A$1:$B$33,2,FALSE)</f>
        <v>18.91</v>
      </c>
    </row>
    <row r="462" spans="1:13" x14ac:dyDescent="0.3">
      <c r="A462" s="8">
        <v>44908</v>
      </c>
      <c r="B462" s="6" t="s">
        <v>34</v>
      </c>
      <c r="C462" s="6">
        <v>2</v>
      </c>
      <c r="D462" s="6" t="s">
        <v>7</v>
      </c>
      <c r="E462" s="6">
        <v>6</v>
      </c>
      <c r="F462" s="6"/>
      <c r="G462" s="6">
        <f t="shared" si="7"/>
        <v>4</v>
      </c>
      <c r="H462">
        <f>VLOOKUP(Regular_Season_Table[[#This Row],[Home]],Table_0__2[[#All],[Team]:[xGF%]],10,)</f>
        <v>51.45</v>
      </c>
      <c r="I462">
        <f>VLOOKUP(Regular_Season_Table[[#This Row],[Visitor]],Table_0__2[[Team]:[CF%]],10,FALSE)</f>
        <v>52.75</v>
      </c>
      <c r="J462">
        <f>VLOOKUP(Regular_Season_Table[[#This Row],[Home]],Table_0__2[[#All],[Team]:[HDCF%]],36,FALSE)</f>
        <v>53.01</v>
      </c>
      <c r="K462">
        <f>VLOOKUP(Regular_Season_Table[[#This Row],[Visitor]],Table_0__2[[#All],[Team]:[HDCF%]],36,FALSE)</f>
        <v>49.47</v>
      </c>
      <c r="L462">
        <f>VLOOKUP(Regular_Season_Table[[#This Row],[Home]],'Special Teams'!$A$1:$B$33,2,FALSE)</f>
        <v>25.36</v>
      </c>
      <c r="M462">
        <f>VLOOKUP(Regular_Season_Table[[#This Row],[Visitor]],'Special Teams'!$A$1:$B$33,2,FALSE)</f>
        <v>19.75</v>
      </c>
    </row>
    <row r="463" spans="1:13" x14ac:dyDescent="0.3">
      <c r="A463" s="9">
        <v>44908</v>
      </c>
      <c r="B463" s="7" t="s">
        <v>26</v>
      </c>
      <c r="C463" s="7">
        <v>0</v>
      </c>
      <c r="D463" s="7" t="s">
        <v>5</v>
      </c>
      <c r="E463" s="7">
        <v>7</v>
      </c>
      <c r="F463" s="7"/>
      <c r="G463" s="6">
        <f t="shared" si="7"/>
        <v>7</v>
      </c>
      <c r="H463">
        <f>VLOOKUP(Regular_Season_Table[[#This Row],[Home]],Table_0__2[[#All],[Team]:[xGF%]],10,)</f>
        <v>51.07</v>
      </c>
      <c r="I463">
        <f>VLOOKUP(Regular_Season_Table[[#This Row],[Visitor]],Table_0__2[[Team]:[CF%]],10,FALSE)</f>
        <v>42.67</v>
      </c>
      <c r="J463">
        <f>VLOOKUP(Regular_Season_Table[[#This Row],[Home]],Table_0__2[[#All],[Team]:[HDCF%]],36,FALSE)</f>
        <v>54.37</v>
      </c>
      <c r="K463">
        <f>VLOOKUP(Regular_Season_Table[[#This Row],[Visitor]],Table_0__2[[#All],[Team]:[HDCF%]],36,FALSE)</f>
        <v>38.950000000000003</v>
      </c>
      <c r="L463">
        <f>VLOOKUP(Regular_Season_Table[[#This Row],[Home]],'Special Teams'!$A$1:$B$33,2,FALSE)</f>
        <v>26.02</v>
      </c>
      <c r="M463">
        <f>VLOOKUP(Regular_Season_Table[[#This Row],[Visitor]],'Special Teams'!$A$1:$B$33,2,FALSE)</f>
        <v>15.72</v>
      </c>
    </row>
    <row r="464" spans="1:13" x14ac:dyDescent="0.3">
      <c r="A464" s="8">
        <v>44908</v>
      </c>
      <c r="B464" s="6" t="s">
        <v>27</v>
      </c>
      <c r="C464" s="6">
        <v>6</v>
      </c>
      <c r="D464" s="6" t="s">
        <v>23</v>
      </c>
      <c r="E464" s="6">
        <v>5</v>
      </c>
      <c r="F464" s="6"/>
      <c r="G464" s="6">
        <f t="shared" si="7"/>
        <v>-1</v>
      </c>
      <c r="H464">
        <f>VLOOKUP(Regular_Season_Table[[#This Row],[Home]],Table_0__2[[#All],[Team]:[xGF%]],10,)</f>
        <v>51.57</v>
      </c>
      <c r="I464">
        <f>VLOOKUP(Regular_Season_Table[[#This Row],[Visitor]],Table_0__2[[Team]:[CF%]],10,FALSE)</f>
        <v>48.15</v>
      </c>
      <c r="J464">
        <f>VLOOKUP(Regular_Season_Table[[#This Row],[Home]],Table_0__2[[#All],[Team]:[HDCF%]],36,FALSE)</f>
        <v>52.55</v>
      </c>
      <c r="K464">
        <f>VLOOKUP(Regular_Season_Table[[#This Row],[Visitor]],Table_0__2[[#All],[Team]:[HDCF%]],36,FALSE)</f>
        <v>53.11</v>
      </c>
      <c r="L464">
        <f>VLOOKUP(Regular_Season_Table[[#This Row],[Home]],'Special Teams'!$A$1:$B$33,2,FALSE)</f>
        <v>19.260000000000002</v>
      </c>
      <c r="M464">
        <f>VLOOKUP(Regular_Season_Table[[#This Row],[Visitor]],'Special Teams'!$A$1:$B$33,2,FALSE)</f>
        <v>20.29</v>
      </c>
    </row>
    <row r="465" spans="1:13" x14ac:dyDescent="0.3">
      <c r="A465" s="9">
        <v>44909</v>
      </c>
      <c r="B465" s="7" t="s">
        <v>8</v>
      </c>
      <c r="C465" s="7">
        <v>4</v>
      </c>
      <c r="D465" s="7" t="s">
        <v>22</v>
      </c>
      <c r="E465" s="7">
        <v>3</v>
      </c>
      <c r="F465" s="7" t="s">
        <v>35</v>
      </c>
      <c r="G465" s="6">
        <f t="shared" si="7"/>
        <v>-1</v>
      </c>
      <c r="H465">
        <f>VLOOKUP(Regular_Season_Table[[#This Row],[Home]],Table_0__2[[#All],[Team]:[xGF%]],10,)</f>
        <v>57.39</v>
      </c>
      <c r="I465">
        <f>VLOOKUP(Regular_Season_Table[[#This Row],[Visitor]],Table_0__2[[Team]:[CF%]],10,FALSE)</f>
        <v>47.62</v>
      </c>
      <c r="J465">
        <f>VLOOKUP(Regular_Season_Table[[#This Row],[Home]],Table_0__2[[#All],[Team]:[HDCF%]],36,FALSE)</f>
        <v>53.64</v>
      </c>
      <c r="K465">
        <f>VLOOKUP(Regular_Season_Table[[#This Row],[Visitor]],Table_0__2[[#All],[Team]:[HDCF%]],36,FALSE)</f>
        <v>47.61</v>
      </c>
      <c r="L465">
        <f>VLOOKUP(Regular_Season_Table[[#This Row],[Home]],'Special Teams'!$A$1:$B$33,2,FALSE)</f>
        <v>19.84</v>
      </c>
      <c r="M465">
        <f>VLOOKUP(Regular_Season_Table[[#This Row],[Visitor]],'Special Teams'!$A$1:$B$33,2,FALSE)</f>
        <v>22.71</v>
      </c>
    </row>
    <row r="466" spans="1:13" x14ac:dyDescent="0.3">
      <c r="A466" s="8">
        <v>44909</v>
      </c>
      <c r="B466" s="6" t="s">
        <v>19</v>
      </c>
      <c r="C466" s="6">
        <v>1</v>
      </c>
      <c r="D466" s="6" t="s">
        <v>28</v>
      </c>
      <c r="E466" s="6">
        <v>4</v>
      </c>
      <c r="F466" s="6"/>
      <c r="G466" s="6">
        <f t="shared" si="7"/>
        <v>3</v>
      </c>
      <c r="H466">
        <f>VLOOKUP(Regular_Season_Table[[#This Row],[Home]],Table_0__2[[#All],[Team]:[xGF%]],10,)</f>
        <v>49.47</v>
      </c>
      <c r="I466">
        <f>VLOOKUP(Regular_Season_Table[[#This Row],[Visitor]],Table_0__2[[Team]:[CF%]],10,FALSE)</f>
        <v>46.03</v>
      </c>
      <c r="J466">
        <f>VLOOKUP(Regular_Season_Table[[#This Row],[Home]],Table_0__2[[#All],[Team]:[HDCF%]],36,FALSE)</f>
        <v>51.15</v>
      </c>
      <c r="K466">
        <f>VLOOKUP(Regular_Season_Table[[#This Row],[Visitor]],Table_0__2[[#All],[Team]:[HDCF%]],36,FALSE)</f>
        <v>44.13</v>
      </c>
      <c r="L466">
        <f>VLOOKUP(Regular_Season_Table[[#This Row],[Home]],'Special Teams'!$A$1:$B$33,2,FALSE)</f>
        <v>21.43</v>
      </c>
      <c r="M466">
        <f>VLOOKUP(Regular_Season_Table[[#This Row],[Visitor]],'Special Teams'!$A$1:$B$33,2,FALSE)</f>
        <v>21.11</v>
      </c>
    </row>
    <row r="467" spans="1:13" x14ac:dyDescent="0.3">
      <c r="A467" s="9">
        <v>44909</v>
      </c>
      <c r="B467" s="7" t="s">
        <v>33</v>
      </c>
      <c r="C467" s="7">
        <v>2</v>
      </c>
      <c r="D467" s="7" t="s">
        <v>32</v>
      </c>
      <c r="E467" s="7">
        <v>3</v>
      </c>
      <c r="F467" s="7"/>
      <c r="G467" s="6">
        <f t="shared" si="7"/>
        <v>1</v>
      </c>
      <c r="H467">
        <f>VLOOKUP(Regular_Season_Table[[#This Row],[Home]],Table_0__2[[#All],[Team]:[xGF%]],10,)</f>
        <v>51.53</v>
      </c>
      <c r="I467">
        <f>VLOOKUP(Regular_Season_Table[[#This Row],[Visitor]],Table_0__2[[Team]:[CF%]],10,FALSE)</f>
        <v>45.51</v>
      </c>
      <c r="J467">
        <f>VLOOKUP(Regular_Season_Table[[#This Row],[Home]],Table_0__2[[#All],[Team]:[HDCF%]],36,FALSE)</f>
        <v>51.95</v>
      </c>
      <c r="K467">
        <f>VLOOKUP(Regular_Season_Table[[#This Row],[Visitor]],Table_0__2[[#All],[Team]:[HDCF%]],36,FALSE)</f>
        <v>42.22</v>
      </c>
      <c r="L467">
        <f>VLOOKUP(Regular_Season_Table[[#This Row],[Home]],'Special Teams'!$A$1:$B$33,2,FALSE)</f>
        <v>23.53</v>
      </c>
      <c r="M467">
        <f>VLOOKUP(Regular_Season_Table[[#This Row],[Visitor]],'Special Teams'!$A$1:$B$33,2,FALSE)</f>
        <v>16.03</v>
      </c>
    </row>
    <row r="468" spans="1:13" x14ac:dyDescent="0.3">
      <c r="A468" s="8">
        <v>44910</v>
      </c>
      <c r="B468" s="6" t="s">
        <v>29</v>
      </c>
      <c r="C468" s="6">
        <v>3</v>
      </c>
      <c r="D468" s="6" t="s">
        <v>14</v>
      </c>
      <c r="E468" s="6">
        <v>2</v>
      </c>
      <c r="F468" s="6" t="s">
        <v>35</v>
      </c>
      <c r="G468" s="6">
        <f t="shared" si="7"/>
        <v>-1</v>
      </c>
      <c r="H468">
        <f>VLOOKUP(Regular_Season_Table[[#This Row],[Home]],Table_0__2[[#All],[Team]:[xGF%]],10,)</f>
        <v>51.19</v>
      </c>
      <c r="I468">
        <f>VLOOKUP(Regular_Season_Table[[#This Row],[Visitor]],Table_0__2[[Team]:[CF%]],10,FALSE)</f>
        <v>52.33</v>
      </c>
      <c r="J468">
        <f>VLOOKUP(Regular_Season_Table[[#This Row],[Home]],Table_0__2[[#All],[Team]:[HDCF%]],36,FALSE)</f>
        <v>54.03</v>
      </c>
      <c r="K468">
        <f>VLOOKUP(Regular_Season_Table[[#This Row],[Visitor]],Table_0__2[[#All],[Team]:[HDCF%]],36,FALSE)</f>
        <v>52.36</v>
      </c>
      <c r="L468">
        <f>VLOOKUP(Regular_Season_Table[[#This Row],[Home]],'Special Teams'!$A$1:$B$33,2,FALSE)</f>
        <v>22.22</v>
      </c>
      <c r="M468">
        <f>VLOOKUP(Regular_Season_Table[[#This Row],[Visitor]],'Special Teams'!$A$1:$B$33,2,FALSE)</f>
        <v>25.28</v>
      </c>
    </row>
    <row r="469" spans="1:13" x14ac:dyDescent="0.3">
      <c r="A469" s="9">
        <v>44910</v>
      </c>
      <c r="B469" s="7" t="s">
        <v>34</v>
      </c>
      <c r="C469" s="7">
        <v>2</v>
      </c>
      <c r="D469" s="7" t="s">
        <v>18</v>
      </c>
      <c r="E469" s="7">
        <v>3</v>
      </c>
      <c r="F469" s="7"/>
      <c r="G469" s="6">
        <f t="shared" si="7"/>
        <v>1</v>
      </c>
      <c r="H469">
        <f>VLOOKUP(Regular_Season_Table[[#This Row],[Home]],Table_0__2[[#All],[Team]:[xGF%]],10,)</f>
        <v>60.38</v>
      </c>
      <c r="I469">
        <f>VLOOKUP(Regular_Season_Table[[#This Row],[Visitor]],Table_0__2[[Team]:[CF%]],10,FALSE)</f>
        <v>52.75</v>
      </c>
      <c r="J469">
        <f>VLOOKUP(Regular_Season_Table[[#This Row],[Home]],Table_0__2[[#All],[Team]:[HDCF%]],36,FALSE)</f>
        <v>59.07</v>
      </c>
      <c r="K469">
        <f>VLOOKUP(Regular_Season_Table[[#This Row],[Visitor]],Table_0__2[[#All],[Team]:[HDCF%]],36,FALSE)</f>
        <v>49.47</v>
      </c>
      <c r="L469">
        <f>VLOOKUP(Regular_Season_Table[[#This Row],[Home]],'Special Teams'!$A$1:$B$33,2,FALSE)</f>
        <v>19.760000000000002</v>
      </c>
      <c r="M469">
        <f>VLOOKUP(Regular_Season_Table[[#This Row],[Visitor]],'Special Teams'!$A$1:$B$33,2,FALSE)</f>
        <v>19.75</v>
      </c>
    </row>
    <row r="470" spans="1:13" x14ac:dyDescent="0.3">
      <c r="A470" s="8">
        <v>44910</v>
      </c>
      <c r="B470" s="6" t="s">
        <v>27</v>
      </c>
      <c r="C470" s="6">
        <v>4</v>
      </c>
      <c r="D470" s="6" t="s">
        <v>6</v>
      </c>
      <c r="E470" s="6">
        <v>1</v>
      </c>
      <c r="F470" s="6"/>
      <c r="G470" s="6">
        <f t="shared" si="7"/>
        <v>-3</v>
      </c>
      <c r="H470">
        <f>VLOOKUP(Regular_Season_Table[[#This Row],[Home]],Table_0__2[[#All],[Team]:[xGF%]],10,)</f>
        <v>43.9</v>
      </c>
      <c r="I470">
        <f>VLOOKUP(Regular_Season_Table[[#This Row],[Visitor]],Table_0__2[[Team]:[CF%]],10,FALSE)</f>
        <v>48.15</v>
      </c>
      <c r="J470">
        <f>VLOOKUP(Regular_Season_Table[[#This Row],[Home]],Table_0__2[[#All],[Team]:[HDCF%]],36,FALSE)</f>
        <v>41.35</v>
      </c>
      <c r="K470">
        <f>VLOOKUP(Regular_Season_Table[[#This Row],[Visitor]],Table_0__2[[#All],[Team]:[HDCF%]],36,FALSE)</f>
        <v>53.11</v>
      </c>
      <c r="L470">
        <f>VLOOKUP(Regular_Season_Table[[#This Row],[Home]],'Special Teams'!$A$1:$B$33,2,FALSE)</f>
        <v>16.38</v>
      </c>
      <c r="M470">
        <f>VLOOKUP(Regular_Season_Table[[#This Row],[Visitor]],'Special Teams'!$A$1:$B$33,2,FALSE)</f>
        <v>20.29</v>
      </c>
    </row>
    <row r="471" spans="1:13" x14ac:dyDescent="0.3">
      <c r="A471" s="9">
        <v>44910</v>
      </c>
      <c r="B471" s="7" t="s">
        <v>13</v>
      </c>
      <c r="C471" s="7">
        <v>4</v>
      </c>
      <c r="D471" s="7" t="s">
        <v>11</v>
      </c>
      <c r="E471" s="7">
        <v>2</v>
      </c>
      <c r="F471" s="7"/>
      <c r="G471" s="6">
        <f t="shared" si="7"/>
        <v>-2</v>
      </c>
      <c r="H471">
        <f>VLOOKUP(Regular_Season_Table[[#This Row],[Home]],Table_0__2[[#All],[Team]:[xGF%]],10,)</f>
        <v>52.19</v>
      </c>
      <c r="I471">
        <f>VLOOKUP(Regular_Season_Table[[#This Row],[Visitor]],Table_0__2[[Team]:[CF%]],10,FALSE)</f>
        <v>51.36</v>
      </c>
      <c r="J471">
        <f>VLOOKUP(Regular_Season_Table[[#This Row],[Home]],Table_0__2[[#All],[Team]:[HDCF%]],36,FALSE)</f>
        <v>49.77</v>
      </c>
      <c r="K471">
        <f>VLOOKUP(Regular_Season_Table[[#This Row],[Visitor]],Table_0__2[[#All],[Team]:[HDCF%]],36,FALSE)</f>
        <v>47.31</v>
      </c>
      <c r="L471">
        <f>VLOOKUP(Regular_Season_Table[[#This Row],[Home]],'Special Teams'!$A$1:$B$33,2,FALSE)</f>
        <v>24.52</v>
      </c>
      <c r="M471">
        <f>VLOOKUP(Regular_Season_Table[[#This Row],[Visitor]],'Special Teams'!$A$1:$B$33,2,FALSE)</f>
        <v>23.42</v>
      </c>
    </row>
    <row r="472" spans="1:13" x14ac:dyDescent="0.3">
      <c r="A472" s="8">
        <v>44910</v>
      </c>
      <c r="B472" s="6" t="s">
        <v>10</v>
      </c>
      <c r="C472" s="6">
        <v>4</v>
      </c>
      <c r="D472" s="6" t="s">
        <v>9</v>
      </c>
      <c r="E472" s="6">
        <v>3</v>
      </c>
      <c r="F472" s="6" t="s">
        <v>35</v>
      </c>
      <c r="G472" s="6">
        <f t="shared" si="7"/>
        <v>-1</v>
      </c>
      <c r="H472">
        <f>VLOOKUP(Regular_Season_Table[[#This Row],[Home]],Table_0__2[[#All],[Team]:[xGF%]],10,)</f>
        <v>52.27</v>
      </c>
      <c r="I472">
        <f>VLOOKUP(Regular_Season_Table[[#This Row],[Visitor]],Table_0__2[[Team]:[CF%]],10,FALSE)</f>
        <v>45.87</v>
      </c>
      <c r="J472">
        <f>VLOOKUP(Regular_Season_Table[[#This Row],[Home]],Table_0__2[[#All],[Team]:[HDCF%]],36,FALSE)</f>
        <v>56.4</v>
      </c>
      <c r="K472">
        <f>VLOOKUP(Regular_Season_Table[[#This Row],[Visitor]],Table_0__2[[#All],[Team]:[HDCF%]],36,FALSE)</f>
        <v>44.51</v>
      </c>
      <c r="L472">
        <f>VLOOKUP(Regular_Season_Table[[#This Row],[Home]],'Special Teams'!$A$1:$B$33,2,FALSE)</f>
        <v>32.36</v>
      </c>
      <c r="M472">
        <f>VLOOKUP(Regular_Season_Table[[#This Row],[Visitor]],'Special Teams'!$A$1:$B$33,2,FALSE)</f>
        <v>19.329999999999998</v>
      </c>
    </row>
    <row r="473" spans="1:13" x14ac:dyDescent="0.3">
      <c r="A473" s="9">
        <v>44910</v>
      </c>
      <c r="B473" s="7" t="s">
        <v>3</v>
      </c>
      <c r="C473" s="7">
        <v>4</v>
      </c>
      <c r="D473" s="7" t="s">
        <v>31</v>
      </c>
      <c r="E473" s="7">
        <v>2</v>
      </c>
      <c r="F473" s="7"/>
      <c r="G473" s="6">
        <f t="shared" si="7"/>
        <v>-2</v>
      </c>
      <c r="H473">
        <f>VLOOKUP(Regular_Season_Table[[#This Row],[Home]],Table_0__2[[#All],[Team]:[xGF%]],10,)</f>
        <v>54.33</v>
      </c>
      <c r="I473">
        <f>VLOOKUP(Regular_Season_Table[[#This Row],[Visitor]],Table_0__2[[Team]:[CF%]],10,FALSE)</f>
        <v>52.14</v>
      </c>
      <c r="J473">
        <f>VLOOKUP(Regular_Season_Table[[#This Row],[Home]],Table_0__2[[#All],[Team]:[HDCF%]],36,FALSE)</f>
        <v>53.72</v>
      </c>
      <c r="K473">
        <f>VLOOKUP(Regular_Season_Table[[#This Row],[Visitor]],Table_0__2[[#All],[Team]:[HDCF%]],36,FALSE)</f>
        <v>53.78</v>
      </c>
      <c r="L473">
        <f>VLOOKUP(Regular_Season_Table[[#This Row],[Home]],'Special Teams'!$A$1:$B$33,2,FALSE)</f>
        <v>22.83</v>
      </c>
      <c r="M473">
        <f>VLOOKUP(Regular_Season_Table[[#This Row],[Visitor]],'Special Teams'!$A$1:$B$33,2,FALSE)</f>
        <v>21.72</v>
      </c>
    </row>
    <row r="474" spans="1:13" x14ac:dyDescent="0.3">
      <c r="A474" s="8">
        <v>44910</v>
      </c>
      <c r="B474" s="6" t="s">
        <v>26</v>
      </c>
      <c r="C474" s="6">
        <v>5</v>
      </c>
      <c r="D474" s="6" t="s">
        <v>33</v>
      </c>
      <c r="E474" s="6">
        <v>2</v>
      </c>
      <c r="F474" s="6"/>
      <c r="G474" s="6">
        <f t="shared" si="7"/>
        <v>-3</v>
      </c>
      <c r="H474">
        <f>VLOOKUP(Regular_Season_Table[[#This Row],[Home]],Table_0__2[[#All],[Team]:[xGF%]],10,)</f>
        <v>45.51</v>
      </c>
      <c r="I474">
        <f>VLOOKUP(Regular_Season_Table[[#This Row],[Visitor]],Table_0__2[[Team]:[CF%]],10,FALSE)</f>
        <v>42.67</v>
      </c>
      <c r="J474">
        <f>VLOOKUP(Regular_Season_Table[[#This Row],[Home]],Table_0__2[[#All],[Team]:[HDCF%]],36,FALSE)</f>
        <v>42.22</v>
      </c>
      <c r="K474">
        <f>VLOOKUP(Regular_Season_Table[[#This Row],[Visitor]],Table_0__2[[#All],[Team]:[HDCF%]],36,FALSE)</f>
        <v>38.950000000000003</v>
      </c>
      <c r="L474">
        <f>VLOOKUP(Regular_Season_Table[[#This Row],[Home]],'Special Teams'!$A$1:$B$33,2,FALSE)</f>
        <v>16.03</v>
      </c>
      <c r="M474">
        <f>VLOOKUP(Regular_Season_Table[[#This Row],[Visitor]],'Special Teams'!$A$1:$B$33,2,FALSE)</f>
        <v>15.72</v>
      </c>
    </row>
    <row r="475" spans="1:13" x14ac:dyDescent="0.3">
      <c r="A475" s="9">
        <v>44910</v>
      </c>
      <c r="B475" s="7" t="s">
        <v>4</v>
      </c>
      <c r="C475" s="7">
        <v>2</v>
      </c>
      <c r="D475" s="7" t="s">
        <v>15</v>
      </c>
      <c r="E475" s="7">
        <v>1</v>
      </c>
      <c r="F475" s="7"/>
      <c r="G475" s="6">
        <f t="shared" si="7"/>
        <v>-1</v>
      </c>
      <c r="H475">
        <f>VLOOKUP(Regular_Season_Table[[#This Row],[Home]],Table_0__2[[#All],[Team]:[xGF%]],10,)</f>
        <v>54.12</v>
      </c>
      <c r="I475">
        <f>VLOOKUP(Regular_Season_Table[[#This Row],[Visitor]],Table_0__2[[Team]:[CF%]],10,FALSE)</f>
        <v>47.4</v>
      </c>
      <c r="J475">
        <f>VLOOKUP(Regular_Season_Table[[#This Row],[Home]],Table_0__2[[#All],[Team]:[HDCF%]],36,FALSE)</f>
        <v>56.84</v>
      </c>
      <c r="K475">
        <f>VLOOKUP(Regular_Season_Table[[#This Row],[Visitor]],Table_0__2[[#All],[Team]:[HDCF%]],36,FALSE)</f>
        <v>47.69</v>
      </c>
      <c r="L475">
        <f>VLOOKUP(Regular_Season_Table[[#This Row],[Home]],'Special Teams'!$A$1:$B$33,2,FALSE)</f>
        <v>21.88</v>
      </c>
      <c r="M475">
        <f>VLOOKUP(Regular_Season_Table[[#This Row],[Visitor]],'Special Teams'!$A$1:$B$33,2,FALSE)</f>
        <v>15.56</v>
      </c>
    </row>
    <row r="476" spans="1:13" x14ac:dyDescent="0.3">
      <c r="A476" s="8">
        <v>44910</v>
      </c>
      <c r="B476" s="6" t="s">
        <v>5</v>
      </c>
      <c r="C476" s="6">
        <v>1</v>
      </c>
      <c r="D476" s="6" t="s">
        <v>17</v>
      </c>
      <c r="E476" s="6">
        <v>3</v>
      </c>
      <c r="F476" s="6"/>
      <c r="G476" s="6">
        <f t="shared" si="7"/>
        <v>2</v>
      </c>
      <c r="H476">
        <f>VLOOKUP(Regular_Season_Table[[#This Row],[Home]],Table_0__2[[#All],[Team]:[xGF%]],10,)</f>
        <v>49.8</v>
      </c>
      <c r="I476">
        <f>VLOOKUP(Regular_Season_Table[[#This Row],[Visitor]],Table_0__2[[Team]:[CF%]],10,FALSE)</f>
        <v>51.07</v>
      </c>
      <c r="J476">
        <f>VLOOKUP(Regular_Season_Table[[#This Row],[Home]],Table_0__2[[#All],[Team]:[HDCF%]],36,FALSE)</f>
        <v>48.95</v>
      </c>
      <c r="K476">
        <f>VLOOKUP(Regular_Season_Table[[#This Row],[Visitor]],Table_0__2[[#All],[Team]:[HDCF%]],36,FALSE)</f>
        <v>54.37</v>
      </c>
      <c r="L476">
        <f>VLOOKUP(Regular_Season_Table[[#This Row],[Home]],'Special Teams'!$A$1:$B$33,2,FALSE)</f>
        <v>24.08</v>
      </c>
      <c r="M476">
        <f>VLOOKUP(Regular_Season_Table[[#This Row],[Visitor]],'Special Teams'!$A$1:$B$33,2,FALSE)</f>
        <v>26.02</v>
      </c>
    </row>
    <row r="477" spans="1:13" x14ac:dyDescent="0.3">
      <c r="A477" s="9">
        <v>44910</v>
      </c>
      <c r="B477" s="7" t="s">
        <v>20</v>
      </c>
      <c r="C477" s="7">
        <v>1</v>
      </c>
      <c r="D477" s="7" t="s">
        <v>7</v>
      </c>
      <c r="E477" s="7">
        <v>4</v>
      </c>
      <c r="F477" s="7"/>
      <c r="G477" s="6">
        <f t="shared" si="7"/>
        <v>3</v>
      </c>
      <c r="H477">
        <f>VLOOKUP(Regular_Season_Table[[#This Row],[Home]],Table_0__2[[#All],[Team]:[xGF%]],10,)</f>
        <v>51.45</v>
      </c>
      <c r="I477">
        <f>VLOOKUP(Regular_Season_Table[[#This Row],[Visitor]],Table_0__2[[Team]:[CF%]],10,FALSE)</f>
        <v>44.92</v>
      </c>
      <c r="J477">
        <f>VLOOKUP(Regular_Season_Table[[#This Row],[Home]],Table_0__2[[#All],[Team]:[HDCF%]],36,FALSE)</f>
        <v>53.01</v>
      </c>
      <c r="K477">
        <f>VLOOKUP(Regular_Season_Table[[#This Row],[Visitor]],Table_0__2[[#All],[Team]:[HDCF%]],36,FALSE)</f>
        <v>43.43</v>
      </c>
      <c r="L477">
        <f>VLOOKUP(Regular_Season_Table[[#This Row],[Home]],'Special Teams'!$A$1:$B$33,2,FALSE)</f>
        <v>25.36</v>
      </c>
      <c r="M477">
        <f>VLOOKUP(Regular_Season_Table[[#This Row],[Visitor]],'Special Teams'!$A$1:$B$33,2,FALSE)</f>
        <v>18.3</v>
      </c>
    </row>
    <row r="478" spans="1:13" x14ac:dyDescent="0.3">
      <c r="A478" s="8">
        <v>44910</v>
      </c>
      <c r="B478" s="6" t="s">
        <v>21</v>
      </c>
      <c r="C478" s="6">
        <v>1</v>
      </c>
      <c r="D478" s="6" t="s">
        <v>23</v>
      </c>
      <c r="E478" s="6">
        <v>2</v>
      </c>
      <c r="F478" s="6" t="s">
        <v>36</v>
      </c>
      <c r="G478" s="6">
        <f t="shared" si="7"/>
        <v>1</v>
      </c>
      <c r="H478">
        <f>VLOOKUP(Regular_Season_Table[[#This Row],[Home]],Table_0__2[[#All],[Team]:[xGF%]],10,)</f>
        <v>51.57</v>
      </c>
      <c r="I478">
        <f>VLOOKUP(Regular_Season_Table[[#This Row],[Visitor]],Table_0__2[[Team]:[CF%]],10,FALSE)</f>
        <v>47.41</v>
      </c>
      <c r="J478">
        <f>VLOOKUP(Regular_Season_Table[[#This Row],[Home]],Table_0__2[[#All],[Team]:[HDCF%]],36,FALSE)</f>
        <v>52.55</v>
      </c>
      <c r="K478">
        <f>VLOOKUP(Regular_Season_Table[[#This Row],[Visitor]],Table_0__2[[#All],[Team]:[HDCF%]],36,FALSE)</f>
        <v>48</v>
      </c>
      <c r="L478">
        <f>VLOOKUP(Regular_Season_Table[[#This Row],[Home]],'Special Teams'!$A$1:$B$33,2,FALSE)</f>
        <v>19.260000000000002</v>
      </c>
      <c r="M478">
        <f>VLOOKUP(Regular_Season_Table[[#This Row],[Visitor]],'Special Teams'!$A$1:$B$33,2,FALSE)</f>
        <v>17.600000000000001</v>
      </c>
    </row>
    <row r="479" spans="1:13" x14ac:dyDescent="0.3">
      <c r="A479" s="9">
        <v>44910</v>
      </c>
      <c r="B479" s="7" t="s">
        <v>30</v>
      </c>
      <c r="C479" s="7">
        <v>2</v>
      </c>
      <c r="D479" s="7" t="s">
        <v>12</v>
      </c>
      <c r="E479" s="7">
        <v>1</v>
      </c>
      <c r="F479" s="7"/>
      <c r="G479" s="6">
        <f t="shared" si="7"/>
        <v>-1</v>
      </c>
      <c r="H479">
        <f>VLOOKUP(Regular_Season_Table[[#This Row],[Home]],Table_0__2[[#All],[Team]:[xGF%]],10,)</f>
        <v>49.78</v>
      </c>
      <c r="I479">
        <f>VLOOKUP(Regular_Season_Table[[#This Row],[Visitor]],Table_0__2[[Team]:[CF%]],10,FALSE)</f>
        <v>51.67</v>
      </c>
      <c r="J479">
        <f>VLOOKUP(Regular_Season_Table[[#This Row],[Home]],Table_0__2[[#All],[Team]:[HDCF%]],36,FALSE)</f>
        <v>49.68</v>
      </c>
      <c r="K479">
        <f>VLOOKUP(Regular_Season_Table[[#This Row],[Visitor]],Table_0__2[[#All],[Team]:[HDCF%]],36,FALSE)</f>
        <v>53.75</v>
      </c>
      <c r="L479">
        <f>VLOOKUP(Regular_Season_Table[[#This Row],[Home]],'Special Teams'!$A$1:$B$33,2,FALSE)</f>
        <v>21.22</v>
      </c>
      <c r="M479">
        <f>VLOOKUP(Regular_Season_Table[[#This Row],[Visitor]],'Special Teams'!$A$1:$B$33,2,FALSE)</f>
        <v>25</v>
      </c>
    </row>
    <row r="480" spans="1:13" x14ac:dyDescent="0.3">
      <c r="A480" s="8">
        <v>44911</v>
      </c>
      <c r="B480" s="6" t="s">
        <v>16</v>
      </c>
      <c r="C480" s="6">
        <v>4</v>
      </c>
      <c r="D480" s="6" t="s">
        <v>25</v>
      </c>
      <c r="E480" s="6">
        <v>5</v>
      </c>
      <c r="F480" s="6"/>
      <c r="G480" s="6">
        <f t="shared" si="7"/>
        <v>1</v>
      </c>
      <c r="H480">
        <f>VLOOKUP(Regular_Season_Table[[#This Row],[Home]],Table_0__2[[#All],[Team]:[xGF%]],10,)</f>
        <v>45.13</v>
      </c>
      <c r="I480">
        <f>VLOOKUP(Regular_Season_Table[[#This Row],[Visitor]],Table_0__2[[Team]:[CF%]],10,FALSE)</f>
        <v>49.75</v>
      </c>
      <c r="J480">
        <f>VLOOKUP(Regular_Season_Table[[#This Row],[Home]],Table_0__2[[#All],[Team]:[HDCF%]],36,FALSE)</f>
        <v>43.9</v>
      </c>
      <c r="K480">
        <f>VLOOKUP(Regular_Season_Table[[#This Row],[Visitor]],Table_0__2[[#All],[Team]:[HDCF%]],36,FALSE)</f>
        <v>50.12</v>
      </c>
      <c r="L480">
        <f>VLOOKUP(Regular_Season_Table[[#This Row],[Home]],'Special Teams'!$A$1:$B$33,2,FALSE)</f>
        <v>18.91</v>
      </c>
      <c r="M480">
        <f>VLOOKUP(Regular_Season_Table[[#This Row],[Visitor]],'Special Teams'!$A$1:$B$33,2,FALSE)</f>
        <v>15.77</v>
      </c>
    </row>
    <row r="481" spans="1:13" x14ac:dyDescent="0.3">
      <c r="A481" s="9">
        <v>44911</v>
      </c>
      <c r="B481" s="7" t="s">
        <v>10</v>
      </c>
      <c r="C481" s="7">
        <v>5</v>
      </c>
      <c r="D481" s="7" t="s">
        <v>22</v>
      </c>
      <c r="E481" s="7">
        <v>2</v>
      </c>
      <c r="F481" s="7"/>
      <c r="G481" s="6">
        <f t="shared" si="7"/>
        <v>-3</v>
      </c>
      <c r="H481">
        <f>VLOOKUP(Regular_Season_Table[[#This Row],[Home]],Table_0__2[[#All],[Team]:[xGF%]],10,)</f>
        <v>57.39</v>
      </c>
      <c r="I481">
        <f>VLOOKUP(Regular_Season_Table[[#This Row],[Visitor]],Table_0__2[[Team]:[CF%]],10,FALSE)</f>
        <v>45.87</v>
      </c>
      <c r="J481">
        <f>VLOOKUP(Regular_Season_Table[[#This Row],[Home]],Table_0__2[[#All],[Team]:[HDCF%]],36,FALSE)</f>
        <v>53.64</v>
      </c>
      <c r="K481">
        <f>VLOOKUP(Regular_Season_Table[[#This Row],[Visitor]],Table_0__2[[#All],[Team]:[HDCF%]],36,FALSE)</f>
        <v>44.51</v>
      </c>
      <c r="L481">
        <f>VLOOKUP(Regular_Season_Table[[#This Row],[Home]],'Special Teams'!$A$1:$B$33,2,FALSE)</f>
        <v>19.84</v>
      </c>
      <c r="M481">
        <f>VLOOKUP(Regular_Season_Table[[#This Row],[Visitor]],'Special Teams'!$A$1:$B$33,2,FALSE)</f>
        <v>19.329999999999998</v>
      </c>
    </row>
    <row r="482" spans="1:13" x14ac:dyDescent="0.3">
      <c r="A482" s="8">
        <v>44911</v>
      </c>
      <c r="B482" s="6" t="s">
        <v>6</v>
      </c>
      <c r="C482" s="6">
        <v>1</v>
      </c>
      <c r="D482" s="6" t="s">
        <v>28</v>
      </c>
      <c r="E482" s="6">
        <v>4</v>
      </c>
      <c r="F482" s="6"/>
      <c r="G482" s="6">
        <f t="shared" si="7"/>
        <v>3</v>
      </c>
      <c r="H482">
        <f>VLOOKUP(Regular_Season_Table[[#This Row],[Home]],Table_0__2[[#All],[Team]:[xGF%]],10,)</f>
        <v>49.47</v>
      </c>
      <c r="I482">
        <f>VLOOKUP(Regular_Season_Table[[#This Row],[Visitor]],Table_0__2[[Team]:[CF%]],10,FALSE)</f>
        <v>43.9</v>
      </c>
      <c r="J482">
        <f>VLOOKUP(Regular_Season_Table[[#This Row],[Home]],Table_0__2[[#All],[Team]:[HDCF%]],36,FALSE)</f>
        <v>51.15</v>
      </c>
      <c r="K482">
        <f>VLOOKUP(Regular_Season_Table[[#This Row],[Visitor]],Table_0__2[[#All],[Team]:[HDCF%]],36,FALSE)</f>
        <v>41.35</v>
      </c>
      <c r="L482">
        <f>VLOOKUP(Regular_Season_Table[[#This Row],[Home]],'Special Teams'!$A$1:$B$33,2,FALSE)</f>
        <v>21.43</v>
      </c>
      <c r="M482">
        <f>VLOOKUP(Regular_Season_Table[[#This Row],[Visitor]],'Special Teams'!$A$1:$B$33,2,FALSE)</f>
        <v>16.38</v>
      </c>
    </row>
    <row r="483" spans="1:13" x14ac:dyDescent="0.3">
      <c r="A483" s="9">
        <v>44912</v>
      </c>
      <c r="B483" s="7" t="s">
        <v>13</v>
      </c>
      <c r="C483" s="7">
        <v>5</v>
      </c>
      <c r="D483" s="7" t="s">
        <v>25</v>
      </c>
      <c r="E483" s="7">
        <v>2</v>
      </c>
      <c r="F483" s="7"/>
      <c r="G483" s="6">
        <f t="shared" si="7"/>
        <v>-3</v>
      </c>
      <c r="H483">
        <f>VLOOKUP(Regular_Season_Table[[#This Row],[Home]],Table_0__2[[#All],[Team]:[xGF%]],10,)</f>
        <v>45.13</v>
      </c>
      <c r="I483">
        <f>VLOOKUP(Regular_Season_Table[[#This Row],[Visitor]],Table_0__2[[Team]:[CF%]],10,FALSE)</f>
        <v>51.36</v>
      </c>
      <c r="J483">
        <f>VLOOKUP(Regular_Season_Table[[#This Row],[Home]],Table_0__2[[#All],[Team]:[HDCF%]],36,FALSE)</f>
        <v>43.9</v>
      </c>
      <c r="K483">
        <f>VLOOKUP(Regular_Season_Table[[#This Row],[Visitor]],Table_0__2[[#All],[Team]:[HDCF%]],36,FALSE)</f>
        <v>47.31</v>
      </c>
      <c r="L483">
        <f>VLOOKUP(Regular_Season_Table[[#This Row],[Home]],'Special Teams'!$A$1:$B$33,2,FALSE)</f>
        <v>18.91</v>
      </c>
      <c r="M483">
        <f>VLOOKUP(Regular_Season_Table[[#This Row],[Visitor]],'Special Teams'!$A$1:$B$33,2,FALSE)</f>
        <v>23.42</v>
      </c>
    </row>
    <row r="484" spans="1:13" x14ac:dyDescent="0.3">
      <c r="A484" s="8">
        <v>44912</v>
      </c>
      <c r="B484" s="6" t="s">
        <v>20</v>
      </c>
      <c r="C484" s="6">
        <v>2</v>
      </c>
      <c r="D484" s="6" t="s">
        <v>14</v>
      </c>
      <c r="E484" s="6">
        <v>4</v>
      </c>
      <c r="F484" s="6"/>
      <c r="G484" s="6">
        <f t="shared" si="7"/>
        <v>2</v>
      </c>
      <c r="H484">
        <f>VLOOKUP(Regular_Season_Table[[#This Row],[Home]],Table_0__2[[#All],[Team]:[xGF%]],10,)</f>
        <v>51.19</v>
      </c>
      <c r="I484">
        <f>VLOOKUP(Regular_Season_Table[[#This Row],[Visitor]],Table_0__2[[Team]:[CF%]],10,FALSE)</f>
        <v>44.92</v>
      </c>
      <c r="J484">
        <f>VLOOKUP(Regular_Season_Table[[#This Row],[Home]],Table_0__2[[#All],[Team]:[HDCF%]],36,FALSE)</f>
        <v>54.03</v>
      </c>
      <c r="K484">
        <f>VLOOKUP(Regular_Season_Table[[#This Row],[Visitor]],Table_0__2[[#All],[Team]:[HDCF%]],36,FALSE)</f>
        <v>43.43</v>
      </c>
      <c r="L484">
        <f>VLOOKUP(Regular_Season_Table[[#This Row],[Home]],'Special Teams'!$A$1:$B$33,2,FALSE)</f>
        <v>22.22</v>
      </c>
      <c r="M484">
        <f>VLOOKUP(Regular_Season_Table[[#This Row],[Visitor]],'Special Teams'!$A$1:$B$33,2,FALSE)</f>
        <v>18.3</v>
      </c>
    </row>
    <row r="485" spans="1:13" x14ac:dyDescent="0.3">
      <c r="A485" s="9">
        <v>44912</v>
      </c>
      <c r="B485" s="7" t="s">
        <v>30</v>
      </c>
      <c r="C485" s="7">
        <v>4</v>
      </c>
      <c r="D485" s="7" t="s">
        <v>18</v>
      </c>
      <c r="E485" s="7">
        <v>5</v>
      </c>
      <c r="F485" s="7" t="s">
        <v>36</v>
      </c>
      <c r="G485" s="6">
        <f t="shared" si="7"/>
        <v>1</v>
      </c>
      <c r="H485">
        <f>VLOOKUP(Regular_Season_Table[[#This Row],[Home]],Table_0__2[[#All],[Team]:[xGF%]],10,)</f>
        <v>60.38</v>
      </c>
      <c r="I485">
        <f>VLOOKUP(Regular_Season_Table[[#This Row],[Visitor]],Table_0__2[[Team]:[CF%]],10,FALSE)</f>
        <v>51.67</v>
      </c>
      <c r="J485">
        <f>VLOOKUP(Regular_Season_Table[[#This Row],[Home]],Table_0__2[[#All],[Team]:[HDCF%]],36,FALSE)</f>
        <v>59.07</v>
      </c>
      <c r="K485">
        <f>VLOOKUP(Regular_Season_Table[[#This Row],[Visitor]],Table_0__2[[#All],[Team]:[HDCF%]],36,FALSE)</f>
        <v>53.75</v>
      </c>
      <c r="L485">
        <f>VLOOKUP(Regular_Season_Table[[#This Row],[Home]],'Special Teams'!$A$1:$B$33,2,FALSE)</f>
        <v>19.760000000000002</v>
      </c>
      <c r="M485">
        <f>VLOOKUP(Regular_Season_Table[[#This Row],[Visitor]],'Special Teams'!$A$1:$B$33,2,FALSE)</f>
        <v>25</v>
      </c>
    </row>
    <row r="486" spans="1:13" x14ac:dyDescent="0.3">
      <c r="A486" s="8">
        <v>44912</v>
      </c>
      <c r="B486" s="6" t="s">
        <v>21</v>
      </c>
      <c r="C486" s="6">
        <v>1</v>
      </c>
      <c r="D486" s="6" t="s">
        <v>11</v>
      </c>
      <c r="E486" s="6">
        <v>3</v>
      </c>
      <c r="F486" s="6"/>
      <c r="G486" s="6">
        <f t="shared" si="7"/>
        <v>2</v>
      </c>
      <c r="H486">
        <f>VLOOKUP(Regular_Season_Table[[#This Row],[Home]],Table_0__2[[#All],[Team]:[xGF%]],10,)</f>
        <v>52.19</v>
      </c>
      <c r="I486">
        <f>VLOOKUP(Regular_Season_Table[[#This Row],[Visitor]],Table_0__2[[Team]:[CF%]],10,FALSE)</f>
        <v>47.41</v>
      </c>
      <c r="J486">
        <f>VLOOKUP(Regular_Season_Table[[#This Row],[Home]],Table_0__2[[#All],[Team]:[HDCF%]],36,FALSE)</f>
        <v>49.77</v>
      </c>
      <c r="K486">
        <f>VLOOKUP(Regular_Season_Table[[#This Row],[Visitor]],Table_0__2[[#All],[Team]:[HDCF%]],36,FALSE)</f>
        <v>48</v>
      </c>
      <c r="L486">
        <f>VLOOKUP(Regular_Season_Table[[#This Row],[Home]],'Special Teams'!$A$1:$B$33,2,FALSE)</f>
        <v>24.52</v>
      </c>
      <c r="M486">
        <f>VLOOKUP(Regular_Season_Table[[#This Row],[Visitor]],'Special Teams'!$A$1:$B$33,2,FALSE)</f>
        <v>17.600000000000001</v>
      </c>
    </row>
    <row r="487" spans="1:13" x14ac:dyDescent="0.3">
      <c r="A487" s="9">
        <v>44912</v>
      </c>
      <c r="B487" s="7" t="s">
        <v>32</v>
      </c>
      <c r="C487" s="7">
        <v>6</v>
      </c>
      <c r="D487" s="7" t="s">
        <v>19</v>
      </c>
      <c r="E487" s="7">
        <v>3</v>
      </c>
      <c r="F487" s="7"/>
      <c r="G487" s="6">
        <f t="shared" si="7"/>
        <v>-3</v>
      </c>
      <c r="H487">
        <f>VLOOKUP(Regular_Season_Table[[#This Row],[Home]],Table_0__2[[#All],[Team]:[xGF%]],10,)</f>
        <v>46.03</v>
      </c>
      <c r="I487">
        <f>VLOOKUP(Regular_Season_Table[[#This Row],[Visitor]],Table_0__2[[Team]:[CF%]],10,FALSE)</f>
        <v>51.53</v>
      </c>
      <c r="J487">
        <f>VLOOKUP(Regular_Season_Table[[#This Row],[Home]],Table_0__2[[#All],[Team]:[HDCF%]],36,FALSE)</f>
        <v>44.13</v>
      </c>
      <c r="K487">
        <f>VLOOKUP(Regular_Season_Table[[#This Row],[Visitor]],Table_0__2[[#All],[Team]:[HDCF%]],36,FALSE)</f>
        <v>51.95</v>
      </c>
      <c r="L487">
        <f>VLOOKUP(Regular_Season_Table[[#This Row],[Home]],'Special Teams'!$A$1:$B$33,2,FALSE)</f>
        <v>21.11</v>
      </c>
      <c r="M487">
        <f>VLOOKUP(Regular_Season_Table[[#This Row],[Visitor]],'Special Teams'!$A$1:$B$33,2,FALSE)</f>
        <v>23.53</v>
      </c>
    </row>
    <row r="488" spans="1:13" x14ac:dyDescent="0.3">
      <c r="A488" s="8">
        <v>44912</v>
      </c>
      <c r="B488" s="6" t="s">
        <v>26</v>
      </c>
      <c r="C488" s="6">
        <v>4</v>
      </c>
      <c r="D488" s="6" t="s">
        <v>9</v>
      </c>
      <c r="E488" s="6">
        <v>3</v>
      </c>
      <c r="F488" s="6"/>
      <c r="G488" s="6">
        <f t="shared" si="7"/>
        <v>-1</v>
      </c>
      <c r="H488">
        <f>VLOOKUP(Regular_Season_Table[[#This Row],[Home]],Table_0__2[[#All],[Team]:[xGF%]],10,)</f>
        <v>52.27</v>
      </c>
      <c r="I488">
        <f>VLOOKUP(Regular_Season_Table[[#This Row],[Visitor]],Table_0__2[[Team]:[CF%]],10,FALSE)</f>
        <v>42.67</v>
      </c>
      <c r="J488">
        <f>VLOOKUP(Regular_Season_Table[[#This Row],[Home]],Table_0__2[[#All],[Team]:[HDCF%]],36,FALSE)</f>
        <v>56.4</v>
      </c>
      <c r="K488">
        <f>VLOOKUP(Regular_Season_Table[[#This Row],[Visitor]],Table_0__2[[#All],[Team]:[HDCF%]],36,FALSE)</f>
        <v>38.950000000000003</v>
      </c>
      <c r="L488">
        <f>VLOOKUP(Regular_Season_Table[[#This Row],[Home]],'Special Teams'!$A$1:$B$33,2,FALSE)</f>
        <v>32.36</v>
      </c>
      <c r="M488">
        <f>VLOOKUP(Regular_Season_Table[[#This Row],[Visitor]],'Special Teams'!$A$1:$B$33,2,FALSE)</f>
        <v>15.72</v>
      </c>
    </row>
    <row r="489" spans="1:13" x14ac:dyDescent="0.3">
      <c r="A489" s="9">
        <v>44912</v>
      </c>
      <c r="B489" s="7" t="s">
        <v>24</v>
      </c>
      <c r="C489" s="7">
        <v>2</v>
      </c>
      <c r="D489" s="7" t="s">
        <v>29</v>
      </c>
      <c r="E489" s="7">
        <v>3</v>
      </c>
      <c r="F489" s="7" t="s">
        <v>35</v>
      </c>
      <c r="G489" s="6">
        <f t="shared" si="7"/>
        <v>1</v>
      </c>
      <c r="H489">
        <f>VLOOKUP(Regular_Season_Table[[#This Row],[Home]],Table_0__2[[#All],[Team]:[xGF%]],10,)</f>
        <v>52.33</v>
      </c>
      <c r="I489">
        <f>VLOOKUP(Regular_Season_Table[[#This Row],[Visitor]],Table_0__2[[Team]:[CF%]],10,FALSE)</f>
        <v>48.6</v>
      </c>
      <c r="J489">
        <f>VLOOKUP(Regular_Season_Table[[#This Row],[Home]],Table_0__2[[#All],[Team]:[HDCF%]],36,FALSE)</f>
        <v>52.36</v>
      </c>
      <c r="K489">
        <f>VLOOKUP(Regular_Season_Table[[#This Row],[Visitor]],Table_0__2[[#All],[Team]:[HDCF%]],36,FALSE)</f>
        <v>51.47</v>
      </c>
      <c r="L489">
        <f>VLOOKUP(Regular_Season_Table[[#This Row],[Home]],'Special Teams'!$A$1:$B$33,2,FALSE)</f>
        <v>25.28</v>
      </c>
      <c r="M489">
        <f>VLOOKUP(Regular_Season_Table[[#This Row],[Visitor]],'Special Teams'!$A$1:$B$33,2,FALSE)</f>
        <v>18.39</v>
      </c>
    </row>
    <row r="490" spans="1:13" x14ac:dyDescent="0.3">
      <c r="A490" s="8">
        <v>44912</v>
      </c>
      <c r="B490" s="6" t="s">
        <v>7</v>
      </c>
      <c r="C490" s="6">
        <v>5</v>
      </c>
      <c r="D490" s="6" t="s">
        <v>33</v>
      </c>
      <c r="E490" s="6">
        <v>1</v>
      </c>
      <c r="F490" s="6"/>
      <c r="G490" s="6">
        <f t="shared" si="7"/>
        <v>-4</v>
      </c>
      <c r="H490">
        <f>VLOOKUP(Regular_Season_Table[[#This Row],[Home]],Table_0__2[[#All],[Team]:[xGF%]],10,)</f>
        <v>45.51</v>
      </c>
      <c r="I490">
        <f>VLOOKUP(Regular_Season_Table[[#This Row],[Visitor]],Table_0__2[[Team]:[CF%]],10,FALSE)</f>
        <v>51.45</v>
      </c>
      <c r="J490">
        <f>VLOOKUP(Regular_Season_Table[[#This Row],[Home]],Table_0__2[[#All],[Team]:[HDCF%]],36,FALSE)</f>
        <v>42.22</v>
      </c>
      <c r="K490">
        <f>VLOOKUP(Regular_Season_Table[[#This Row],[Visitor]],Table_0__2[[#All],[Team]:[HDCF%]],36,FALSE)</f>
        <v>53.01</v>
      </c>
      <c r="L490">
        <f>VLOOKUP(Regular_Season_Table[[#This Row],[Home]],'Special Teams'!$A$1:$B$33,2,FALSE)</f>
        <v>16.03</v>
      </c>
      <c r="M490">
        <f>VLOOKUP(Regular_Season_Table[[#This Row],[Visitor]],'Special Teams'!$A$1:$B$33,2,FALSE)</f>
        <v>25.36</v>
      </c>
    </row>
    <row r="491" spans="1:13" x14ac:dyDescent="0.3">
      <c r="A491" s="9">
        <v>44912</v>
      </c>
      <c r="B491" s="7" t="s">
        <v>31</v>
      </c>
      <c r="C491" s="7">
        <v>4</v>
      </c>
      <c r="D491" s="7" t="s">
        <v>15</v>
      </c>
      <c r="E491" s="7">
        <v>2</v>
      </c>
      <c r="F491" s="7"/>
      <c r="G491" s="6">
        <f t="shared" si="7"/>
        <v>-2</v>
      </c>
      <c r="H491">
        <f>VLOOKUP(Regular_Season_Table[[#This Row],[Home]],Table_0__2[[#All],[Team]:[xGF%]],10,)</f>
        <v>54.12</v>
      </c>
      <c r="I491">
        <f>VLOOKUP(Regular_Season_Table[[#This Row],[Visitor]],Table_0__2[[Team]:[CF%]],10,FALSE)</f>
        <v>54.33</v>
      </c>
      <c r="J491">
        <f>VLOOKUP(Regular_Season_Table[[#This Row],[Home]],Table_0__2[[#All],[Team]:[HDCF%]],36,FALSE)</f>
        <v>56.84</v>
      </c>
      <c r="K491">
        <f>VLOOKUP(Regular_Season_Table[[#This Row],[Visitor]],Table_0__2[[#All],[Team]:[HDCF%]],36,FALSE)</f>
        <v>53.72</v>
      </c>
      <c r="L491">
        <f>VLOOKUP(Regular_Season_Table[[#This Row],[Home]],'Special Teams'!$A$1:$B$33,2,FALSE)</f>
        <v>21.88</v>
      </c>
      <c r="M491">
        <f>VLOOKUP(Regular_Season_Table[[#This Row],[Visitor]],'Special Teams'!$A$1:$B$33,2,FALSE)</f>
        <v>22.83</v>
      </c>
    </row>
    <row r="492" spans="1:13" x14ac:dyDescent="0.3">
      <c r="A492" s="8">
        <v>44912</v>
      </c>
      <c r="B492" s="6" t="s">
        <v>17</v>
      </c>
      <c r="C492" s="6">
        <v>6</v>
      </c>
      <c r="D492" s="6" t="s">
        <v>4</v>
      </c>
      <c r="E492" s="6">
        <v>3</v>
      </c>
      <c r="F492" s="6"/>
      <c r="G492" s="6">
        <f t="shared" si="7"/>
        <v>-3</v>
      </c>
      <c r="H492">
        <f>VLOOKUP(Regular_Season_Table[[#This Row],[Home]],Table_0__2[[#All],[Team]:[xGF%]],10,)</f>
        <v>47.4</v>
      </c>
      <c r="I492">
        <f>VLOOKUP(Regular_Season_Table[[#This Row],[Visitor]],Table_0__2[[Team]:[CF%]],10,FALSE)</f>
        <v>49.8</v>
      </c>
      <c r="J492">
        <f>VLOOKUP(Regular_Season_Table[[#This Row],[Home]],Table_0__2[[#All],[Team]:[HDCF%]],36,FALSE)</f>
        <v>47.69</v>
      </c>
      <c r="K492">
        <f>VLOOKUP(Regular_Season_Table[[#This Row],[Visitor]],Table_0__2[[#All],[Team]:[HDCF%]],36,FALSE)</f>
        <v>48.95</v>
      </c>
      <c r="L492">
        <f>VLOOKUP(Regular_Season_Table[[#This Row],[Home]],'Special Teams'!$A$1:$B$33,2,FALSE)</f>
        <v>15.56</v>
      </c>
      <c r="M492">
        <f>VLOOKUP(Regular_Season_Table[[#This Row],[Visitor]],'Special Teams'!$A$1:$B$33,2,FALSE)</f>
        <v>24.08</v>
      </c>
    </row>
    <row r="493" spans="1:13" x14ac:dyDescent="0.3">
      <c r="A493" s="9">
        <v>44912</v>
      </c>
      <c r="B493" s="7" t="s">
        <v>23</v>
      </c>
      <c r="C493" s="7">
        <v>5</v>
      </c>
      <c r="D493" s="7" t="s">
        <v>8</v>
      </c>
      <c r="E493" s="7">
        <v>1</v>
      </c>
      <c r="F493" s="7"/>
      <c r="G493" s="6">
        <f t="shared" si="7"/>
        <v>-4</v>
      </c>
      <c r="H493">
        <f>VLOOKUP(Regular_Season_Table[[#This Row],[Home]],Table_0__2[[#All],[Team]:[xGF%]],10,)</f>
        <v>47.62</v>
      </c>
      <c r="I493">
        <f>VLOOKUP(Regular_Season_Table[[#This Row],[Visitor]],Table_0__2[[Team]:[CF%]],10,FALSE)</f>
        <v>51.57</v>
      </c>
      <c r="J493">
        <f>VLOOKUP(Regular_Season_Table[[#This Row],[Home]],Table_0__2[[#All],[Team]:[HDCF%]],36,FALSE)</f>
        <v>47.61</v>
      </c>
      <c r="K493">
        <f>VLOOKUP(Regular_Season_Table[[#This Row],[Visitor]],Table_0__2[[#All],[Team]:[HDCF%]],36,FALSE)</f>
        <v>52.55</v>
      </c>
      <c r="L493">
        <f>VLOOKUP(Regular_Season_Table[[#This Row],[Home]],'Special Teams'!$A$1:$B$33,2,FALSE)</f>
        <v>22.71</v>
      </c>
      <c r="M493">
        <f>VLOOKUP(Regular_Season_Table[[#This Row],[Visitor]],'Special Teams'!$A$1:$B$33,2,FALSE)</f>
        <v>19.260000000000002</v>
      </c>
    </row>
    <row r="494" spans="1:13" x14ac:dyDescent="0.3">
      <c r="A494" s="8">
        <v>44912</v>
      </c>
      <c r="B494" s="6" t="s">
        <v>16</v>
      </c>
      <c r="C494" s="6">
        <v>5</v>
      </c>
      <c r="D494" s="6" t="s">
        <v>27</v>
      </c>
      <c r="E494" s="6">
        <v>2</v>
      </c>
      <c r="F494" s="6"/>
      <c r="G494" s="6">
        <f t="shared" si="7"/>
        <v>-3</v>
      </c>
      <c r="H494">
        <f>VLOOKUP(Regular_Season_Table[[#This Row],[Home]],Table_0__2[[#All],[Team]:[xGF%]],10,)</f>
        <v>48.15</v>
      </c>
      <c r="I494">
        <f>VLOOKUP(Regular_Season_Table[[#This Row],[Visitor]],Table_0__2[[Team]:[CF%]],10,FALSE)</f>
        <v>49.75</v>
      </c>
      <c r="J494">
        <f>VLOOKUP(Regular_Season_Table[[#This Row],[Home]],Table_0__2[[#All],[Team]:[HDCF%]],36,FALSE)</f>
        <v>53.11</v>
      </c>
      <c r="K494">
        <f>VLOOKUP(Regular_Season_Table[[#This Row],[Visitor]],Table_0__2[[#All],[Team]:[HDCF%]],36,FALSE)</f>
        <v>50.12</v>
      </c>
      <c r="L494">
        <f>VLOOKUP(Regular_Season_Table[[#This Row],[Home]],'Special Teams'!$A$1:$B$33,2,FALSE)</f>
        <v>20.29</v>
      </c>
      <c r="M494">
        <f>VLOOKUP(Regular_Season_Table[[#This Row],[Visitor]],'Special Teams'!$A$1:$B$33,2,FALSE)</f>
        <v>15.77</v>
      </c>
    </row>
    <row r="495" spans="1:13" x14ac:dyDescent="0.3">
      <c r="A495" s="9">
        <v>44912</v>
      </c>
      <c r="B495" s="7" t="s">
        <v>5</v>
      </c>
      <c r="C495" s="7">
        <v>2</v>
      </c>
      <c r="D495" s="7" t="s">
        <v>12</v>
      </c>
      <c r="E495" s="7">
        <v>5</v>
      </c>
      <c r="F495" s="7"/>
      <c r="G495" s="6">
        <f t="shared" si="7"/>
        <v>3</v>
      </c>
      <c r="H495">
        <f>VLOOKUP(Regular_Season_Table[[#This Row],[Home]],Table_0__2[[#All],[Team]:[xGF%]],10,)</f>
        <v>49.78</v>
      </c>
      <c r="I495">
        <f>VLOOKUP(Regular_Season_Table[[#This Row],[Visitor]],Table_0__2[[Team]:[CF%]],10,FALSE)</f>
        <v>51.07</v>
      </c>
      <c r="J495">
        <f>VLOOKUP(Regular_Season_Table[[#This Row],[Home]],Table_0__2[[#All],[Team]:[HDCF%]],36,FALSE)</f>
        <v>49.68</v>
      </c>
      <c r="K495">
        <f>VLOOKUP(Regular_Season_Table[[#This Row],[Visitor]],Table_0__2[[#All],[Team]:[HDCF%]],36,FALSE)</f>
        <v>54.37</v>
      </c>
      <c r="L495">
        <f>VLOOKUP(Regular_Season_Table[[#This Row],[Home]],'Special Teams'!$A$1:$B$33,2,FALSE)</f>
        <v>21.22</v>
      </c>
      <c r="M495">
        <f>VLOOKUP(Regular_Season_Table[[#This Row],[Visitor]],'Special Teams'!$A$1:$B$33,2,FALSE)</f>
        <v>26.02</v>
      </c>
    </row>
    <row r="496" spans="1:13" x14ac:dyDescent="0.3">
      <c r="A496" s="8">
        <v>44913</v>
      </c>
      <c r="B496" s="6" t="s">
        <v>3</v>
      </c>
      <c r="C496" s="6">
        <v>2</v>
      </c>
      <c r="D496" s="6" t="s">
        <v>18</v>
      </c>
      <c r="E496" s="6">
        <v>3</v>
      </c>
      <c r="F496" s="6"/>
      <c r="G496" s="6">
        <f t="shared" si="7"/>
        <v>1</v>
      </c>
      <c r="H496">
        <f>VLOOKUP(Regular_Season_Table[[#This Row],[Home]],Table_0__2[[#All],[Team]:[xGF%]],10,)</f>
        <v>60.38</v>
      </c>
      <c r="I496">
        <f>VLOOKUP(Regular_Season_Table[[#This Row],[Visitor]],Table_0__2[[Team]:[CF%]],10,FALSE)</f>
        <v>52.14</v>
      </c>
      <c r="J496">
        <f>VLOOKUP(Regular_Season_Table[[#This Row],[Home]],Table_0__2[[#All],[Team]:[HDCF%]],36,FALSE)</f>
        <v>59.07</v>
      </c>
      <c r="K496">
        <f>VLOOKUP(Regular_Season_Table[[#This Row],[Visitor]],Table_0__2[[#All],[Team]:[HDCF%]],36,FALSE)</f>
        <v>53.78</v>
      </c>
      <c r="L496">
        <f>VLOOKUP(Regular_Season_Table[[#This Row],[Home]],'Special Teams'!$A$1:$B$33,2,FALSE)</f>
        <v>19.760000000000002</v>
      </c>
      <c r="M496">
        <f>VLOOKUP(Regular_Season_Table[[#This Row],[Visitor]],'Special Teams'!$A$1:$B$33,2,FALSE)</f>
        <v>21.72</v>
      </c>
    </row>
    <row r="497" spans="1:13" x14ac:dyDescent="0.3">
      <c r="A497" s="9">
        <v>44913</v>
      </c>
      <c r="B497" s="7" t="s">
        <v>17</v>
      </c>
      <c r="C497" s="7">
        <v>7</v>
      </c>
      <c r="D497" s="7" t="s">
        <v>6</v>
      </c>
      <c r="E497" s="7">
        <v>1</v>
      </c>
      <c r="F497" s="7"/>
      <c r="G497" s="6">
        <f t="shared" si="7"/>
        <v>-6</v>
      </c>
      <c r="H497">
        <f>VLOOKUP(Regular_Season_Table[[#This Row],[Home]],Table_0__2[[#All],[Team]:[xGF%]],10,)</f>
        <v>43.9</v>
      </c>
      <c r="I497">
        <f>VLOOKUP(Regular_Season_Table[[#This Row],[Visitor]],Table_0__2[[Team]:[CF%]],10,FALSE)</f>
        <v>49.8</v>
      </c>
      <c r="J497">
        <f>VLOOKUP(Regular_Season_Table[[#This Row],[Home]],Table_0__2[[#All],[Team]:[HDCF%]],36,FALSE)</f>
        <v>41.35</v>
      </c>
      <c r="K497">
        <f>VLOOKUP(Regular_Season_Table[[#This Row],[Visitor]],Table_0__2[[#All],[Team]:[HDCF%]],36,FALSE)</f>
        <v>48.95</v>
      </c>
      <c r="L497">
        <f>VLOOKUP(Regular_Season_Table[[#This Row],[Home]],'Special Teams'!$A$1:$B$33,2,FALSE)</f>
        <v>16.38</v>
      </c>
      <c r="M497">
        <f>VLOOKUP(Regular_Season_Table[[#This Row],[Visitor]],'Special Teams'!$A$1:$B$33,2,FALSE)</f>
        <v>24.08</v>
      </c>
    </row>
    <row r="498" spans="1:13" x14ac:dyDescent="0.3">
      <c r="A498" s="8">
        <v>44913</v>
      </c>
      <c r="B498" s="6" t="s">
        <v>32</v>
      </c>
      <c r="C498" s="6">
        <v>2</v>
      </c>
      <c r="D498" s="6" t="s">
        <v>28</v>
      </c>
      <c r="E498" s="6">
        <v>4</v>
      </c>
      <c r="F498" s="6"/>
      <c r="G498" s="6">
        <f t="shared" si="7"/>
        <v>2</v>
      </c>
      <c r="H498">
        <f>VLOOKUP(Regular_Season_Table[[#This Row],[Home]],Table_0__2[[#All],[Team]:[xGF%]],10,)</f>
        <v>49.47</v>
      </c>
      <c r="I498">
        <f>VLOOKUP(Regular_Season_Table[[#This Row],[Visitor]],Table_0__2[[Team]:[CF%]],10,FALSE)</f>
        <v>51.53</v>
      </c>
      <c r="J498">
        <f>VLOOKUP(Regular_Season_Table[[#This Row],[Home]],Table_0__2[[#All],[Team]:[HDCF%]],36,FALSE)</f>
        <v>51.15</v>
      </c>
      <c r="K498">
        <f>VLOOKUP(Regular_Season_Table[[#This Row],[Visitor]],Table_0__2[[#All],[Team]:[HDCF%]],36,FALSE)</f>
        <v>51.95</v>
      </c>
      <c r="L498">
        <f>VLOOKUP(Regular_Season_Table[[#This Row],[Home]],'Special Teams'!$A$1:$B$33,2,FALSE)</f>
        <v>21.43</v>
      </c>
      <c r="M498">
        <f>VLOOKUP(Regular_Season_Table[[#This Row],[Visitor]],'Special Teams'!$A$1:$B$33,2,FALSE)</f>
        <v>23.53</v>
      </c>
    </row>
    <row r="499" spans="1:13" x14ac:dyDescent="0.3">
      <c r="A499" s="9">
        <v>44913</v>
      </c>
      <c r="B499" s="7" t="s">
        <v>23</v>
      </c>
      <c r="C499" s="7">
        <v>2</v>
      </c>
      <c r="D499" s="7" t="s">
        <v>34</v>
      </c>
      <c r="E499" s="7">
        <v>3</v>
      </c>
      <c r="F499" s="7"/>
      <c r="G499" s="6">
        <f t="shared" si="7"/>
        <v>1</v>
      </c>
      <c r="H499">
        <f>VLOOKUP(Regular_Season_Table[[#This Row],[Home]],Table_0__2[[#All],[Team]:[xGF%]],10,)</f>
        <v>52.75</v>
      </c>
      <c r="I499">
        <f>VLOOKUP(Regular_Season_Table[[#This Row],[Visitor]],Table_0__2[[Team]:[CF%]],10,FALSE)</f>
        <v>51.57</v>
      </c>
      <c r="J499">
        <f>VLOOKUP(Regular_Season_Table[[#This Row],[Home]],Table_0__2[[#All],[Team]:[HDCF%]],36,FALSE)</f>
        <v>49.47</v>
      </c>
      <c r="K499">
        <f>VLOOKUP(Regular_Season_Table[[#This Row],[Visitor]],Table_0__2[[#All],[Team]:[HDCF%]],36,FALSE)</f>
        <v>52.55</v>
      </c>
      <c r="L499">
        <f>VLOOKUP(Regular_Season_Table[[#This Row],[Home]],'Special Teams'!$A$1:$B$33,2,FALSE)</f>
        <v>19.75</v>
      </c>
      <c r="M499">
        <f>VLOOKUP(Regular_Season_Table[[#This Row],[Visitor]],'Special Teams'!$A$1:$B$33,2,FALSE)</f>
        <v>19.260000000000002</v>
      </c>
    </row>
    <row r="500" spans="1:13" x14ac:dyDescent="0.3">
      <c r="A500" s="8">
        <v>44913</v>
      </c>
      <c r="B500" s="6" t="s">
        <v>22</v>
      </c>
      <c r="C500" s="6">
        <v>5</v>
      </c>
      <c r="D500" s="6" t="s">
        <v>24</v>
      </c>
      <c r="E500" s="6">
        <v>2</v>
      </c>
      <c r="F500" s="6"/>
      <c r="G500" s="6">
        <f t="shared" si="7"/>
        <v>-3</v>
      </c>
      <c r="H500">
        <f>VLOOKUP(Regular_Season_Table[[#This Row],[Home]],Table_0__2[[#All],[Team]:[xGF%]],10,)</f>
        <v>48.6</v>
      </c>
      <c r="I500">
        <f>VLOOKUP(Regular_Season_Table[[#This Row],[Visitor]],Table_0__2[[Team]:[CF%]],10,FALSE)</f>
        <v>57.39</v>
      </c>
      <c r="J500">
        <f>VLOOKUP(Regular_Season_Table[[#This Row],[Home]],Table_0__2[[#All],[Team]:[HDCF%]],36,FALSE)</f>
        <v>51.47</v>
      </c>
      <c r="K500">
        <f>VLOOKUP(Regular_Season_Table[[#This Row],[Visitor]],Table_0__2[[#All],[Team]:[HDCF%]],36,FALSE)</f>
        <v>53.64</v>
      </c>
      <c r="L500">
        <f>VLOOKUP(Regular_Season_Table[[#This Row],[Home]],'Special Teams'!$A$1:$B$33,2,FALSE)</f>
        <v>18.39</v>
      </c>
      <c r="M500">
        <f>VLOOKUP(Regular_Season_Table[[#This Row],[Visitor]],'Special Teams'!$A$1:$B$33,2,FALSE)</f>
        <v>19.84</v>
      </c>
    </row>
    <row r="501" spans="1:13" x14ac:dyDescent="0.3">
      <c r="A501" s="9">
        <v>44914</v>
      </c>
      <c r="B501" s="7" t="s">
        <v>33</v>
      </c>
      <c r="C501" s="7">
        <v>3</v>
      </c>
      <c r="D501" s="7" t="s">
        <v>25</v>
      </c>
      <c r="E501" s="7">
        <v>2</v>
      </c>
      <c r="F501" s="7" t="s">
        <v>36</v>
      </c>
      <c r="G501" s="6">
        <f t="shared" si="7"/>
        <v>-1</v>
      </c>
      <c r="H501">
        <f>VLOOKUP(Regular_Season_Table[[#This Row],[Home]],Table_0__2[[#All],[Team]:[xGF%]],10,)</f>
        <v>45.13</v>
      </c>
      <c r="I501">
        <f>VLOOKUP(Regular_Season_Table[[#This Row],[Visitor]],Table_0__2[[Team]:[CF%]],10,FALSE)</f>
        <v>45.51</v>
      </c>
      <c r="J501">
        <f>VLOOKUP(Regular_Season_Table[[#This Row],[Home]],Table_0__2[[#All],[Team]:[HDCF%]],36,FALSE)</f>
        <v>43.9</v>
      </c>
      <c r="K501">
        <f>VLOOKUP(Regular_Season_Table[[#This Row],[Visitor]],Table_0__2[[#All],[Team]:[HDCF%]],36,FALSE)</f>
        <v>42.22</v>
      </c>
      <c r="L501">
        <f>VLOOKUP(Regular_Season_Table[[#This Row],[Home]],'Special Teams'!$A$1:$B$33,2,FALSE)</f>
        <v>18.91</v>
      </c>
      <c r="M501">
        <f>VLOOKUP(Regular_Season_Table[[#This Row],[Visitor]],'Special Teams'!$A$1:$B$33,2,FALSE)</f>
        <v>16.03</v>
      </c>
    </row>
    <row r="502" spans="1:13" x14ac:dyDescent="0.3">
      <c r="A502" s="8">
        <v>44914</v>
      </c>
      <c r="B502" s="6" t="s">
        <v>31</v>
      </c>
      <c r="C502" s="6">
        <v>3</v>
      </c>
      <c r="D502" s="6" t="s">
        <v>14</v>
      </c>
      <c r="E502" s="6">
        <v>7</v>
      </c>
      <c r="F502" s="6"/>
      <c r="G502" s="6">
        <f t="shared" si="7"/>
        <v>4</v>
      </c>
      <c r="H502">
        <f>VLOOKUP(Regular_Season_Table[[#This Row],[Home]],Table_0__2[[#All],[Team]:[xGF%]],10,)</f>
        <v>51.19</v>
      </c>
      <c r="I502">
        <f>VLOOKUP(Regular_Season_Table[[#This Row],[Visitor]],Table_0__2[[Team]:[CF%]],10,FALSE)</f>
        <v>54.33</v>
      </c>
      <c r="J502">
        <f>VLOOKUP(Regular_Season_Table[[#This Row],[Home]],Table_0__2[[#All],[Team]:[HDCF%]],36,FALSE)</f>
        <v>54.03</v>
      </c>
      <c r="K502">
        <f>VLOOKUP(Regular_Season_Table[[#This Row],[Visitor]],Table_0__2[[#All],[Team]:[HDCF%]],36,FALSE)</f>
        <v>53.72</v>
      </c>
      <c r="L502">
        <f>VLOOKUP(Regular_Season_Table[[#This Row],[Home]],'Special Teams'!$A$1:$B$33,2,FALSE)</f>
        <v>22.22</v>
      </c>
      <c r="M502">
        <f>VLOOKUP(Regular_Season_Table[[#This Row],[Visitor]],'Special Teams'!$A$1:$B$33,2,FALSE)</f>
        <v>22.83</v>
      </c>
    </row>
    <row r="503" spans="1:13" x14ac:dyDescent="0.3">
      <c r="A503" s="9">
        <v>44914</v>
      </c>
      <c r="B503" s="7" t="s">
        <v>30</v>
      </c>
      <c r="C503" s="7">
        <v>2</v>
      </c>
      <c r="D503" s="7" t="s">
        <v>20</v>
      </c>
      <c r="E503" s="7">
        <v>1</v>
      </c>
      <c r="F503" s="7"/>
      <c r="G503" s="6">
        <f t="shared" si="7"/>
        <v>-1</v>
      </c>
      <c r="H503">
        <f>VLOOKUP(Regular_Season_Table[[#This Row],[Home]],Table_0__2[[#All],[Team]:[xGF%]],10,)</f>
        <v>44.92</v>
      </c>
      <c r="I503">
        <f>VLOOKUP(Regular_Season_Table[[#This Row],[Visitor]],Table_0__2[[Team]:[CF%]],10,FALSE)</f>
        <v>51.67</v>
      </c>
      <c r="J503">
        <f>VLOOKUP(Regular_Season_Table[[#This Row],[Home]],Table_0__2[[#All],[Team]:[HDCF%]],36,FALSE)</f>
        <v>43.43</v>
      </c>
      <c r="K503">
        <f>VLOOKUP(Regular_Season_Table[[#This Row],[Visitor]],Table_0__2[[#All],[Team]:[HDCF%]],36,FALSE)</f>
        <v>53.75</v>
      </c>
      <c r="L503">
        <f>VLOOKUP(Regular_Season_Table[[#This Row],[Home]],'Special Teams'!$A$1:$B$33,2,FALSE)</f>
        <v>18.3</v>
      </c>
      <c r="M503">
        <f>VLOOKUP(Regular_Season_Table[[#This Row],[Visitor]],'Special Teams'!$A$1:$B$33,2,FALSE)</f>
        <v>25</v>
      </c>
    </row>
    <row r="504" spans="1:13" x14ac:dyDescent="0.3">
      <c r="A504" s="8">
        <v>44914</v>
      </c>
      <c r="B504" s="6" t="s">
        <v>16</v>
      </c>
      <c r="C504" s="6">
        <v>0</v>
      </c>
      <c r="D504" s="6" t="s">
        <v>11</v>
      </c>
      <c r="E504" s="6">
        <v>1</v>
      </c>
      <c r="F504" s="6" t="s">
        <v>35</v>
      </c>
      <c r="G504" s="6">
        <f t="shared" si="7"/>
        <v>1</v>
      </c>
      <c r="H504">
        <f>VLOOKUP(Regular_Season_Table[[#This Row],[Home]],Table_0__2[[#All],[Team]:[xGF%]],10,)</f>
        <v>52.19</v>
      </c>
      <c r="I504">
        <f>VLOOKUP(Regular_Season_Table[[#This Row],[Visitor]],Table_0__2[[Team]:[CF%]],10,FALSE)</f>
        <v>49.75</v>
      </c>
      <c r="J504">
        <f>VLOOKUP(Regular_Season_Table[[#This Row],[Home]],Table_0__2[[#All],[Team]:[HDCF%]],36,FALSE)</f>
        <v>49.77</v>
      </c>
      <c r="K504">
        <f>VLOOKUP(Regular_Season_Table[[#This Row],[Visitor]],Table_0__2[[#All],[Team]:[HDCF%]],36,FALSE)</f>
        <v>50.12</v>
      </c>
      <c r="L504">
        <f>VLOOKUP(Regular_Season_Table[[#This Row],[Home]],'Special Teams'!$A$1:$B$33,2,FALSE)</f>
        <v>24.52</v>
      </c>
      <c r="M504">
        <f>VLOOKUP(Regular_Season_Table[[#This Row],[Visitor]],'Special Teams'!$A$1:$B$33,2,FALSE)</f>
        <v>15.77</v>
      </c>
    </row>
    <row r="505" spans="1:13" x14ac:dyDescent="0.3">
      <c r="A505" s="9">
        <v>44914</v>
      </c>
      <c r="B505" s="7" t="s">
        <v>9</v>
      </c>
      <c r="C505" s="7">
        <v>3</v>
      </c>
      <c r="D505" s="7" t="s">
        <v>21</v>
      </c>
      <c r="E505" s="7">
        <v>4</v>
      </c>
      <c r="F505" s="7" t="s">
        <v>36</v>
      </c>
      <c r="G505" s="6">
        <f t="shared" si="7"/>
        <v>1</v>
      </c>
      <c r="H505">
        <f>VLOOKUP(Regular_Season_Table[[#This Row],[Home]],Table_0__2[[#All],[Team]:[xGF%]],10,)</f>
        <v>47.41</v>
      </c>
      <c r="I505">
        <f>VLOOKUP(Regular_Season_Table[[#This Row],[Visitor]],Table_0__2[[Team]:[CF%]],10,FALSE)</f>
        <v>52.27</v>
      </c>
      <c r="J505">
        <f>VLOOKUP(Regular_Season_Table[[#This Row],[Home]],Table_0__2[[#All],[Team]:[HDCF%]],36,FALSE)</f>
        <v>48</v>
      </c>
      <c r="K505">
        <f>VLOOKUP(Regular_Season_Table[[#This Row],[Visitor]],Table_0__2[[#All],[Team]:[HDCF%]],36,FALSE)</f>
        <v>56.4</v>
      </c>
      <c r="L505">
        <f>VLOOKUP(Regular_Season_Table[[#This Row],[Home]],'Special Teams'!$A$1:$B$33,2,FALSE)</f>
        <v>17.600000000000001</v>
      </c>
      <c r="M505">
        <f>VLOOKUP(Regular_Season_Table[[#This Row],[Visitor]],'Special Teams'!$A$1:$B$33,2,FALSE)</f>
        <v>32.36</v>
      </c>
    </row>
    <row r="506" spans="1:13" x14ac:dyDescent="0.3">
      <c r="A506" s="8">
        <v>44914</v>
      </c>
      <c r="B506" s="6" t="s">
        <v>10</v>
      </c>
      <c r="C506" s="6">
        <v>5</v>
      </c>
      <c r="D506" s="6" t="s">
        <v>8</v>
      </c>
      <c r="E506" s="6">
        <v>1</v>
      </c>
      <c r="F506" s="6"/>
      <c r="G506" s="6">
        <f t="shared" si="7"/>
        <v>-4</v>
      </c>
      <c r="H506">
        <f>VLOOKUP(Regular_Season_Table[[#This Row],[Home]],Table_0__2[[#All],[Team]:[xGF%]],10,)</f>
        <v>47.62</v>
      </c>
      <c r="I506">
        <f>VLOOKUP(Regular_Season_Table[[#This Row],[Visitor]],Table_0__2[[Team]:[CF%]],10,FALSE)</f>
        <v>45.87</v>
      </c>
      <c r="J506">
        <f>VLOOKUP(Regular_Season_Table[[#This Row],[Home]],Table_0__2[[#All],[Team]:[HDCF%]],36,FALSE)</f>
        <v>47.61</v>
      </c>
      <c r="K506">
        <f>VLOOKUP(Regular_Season_Table[[#This Row],[Visitor]],Table_0__2[[#All],[Team]:[HDCF%]],36,FALSE)</f>
        <v>44.51</v>
      </c>
      <c r="L506">
        <f>VLOOKUP(Regular_Season_Table[[#This Row],[Home]],'Special Teams'!$A$1:$B$33,2,FALSE)</f>
        <v>22.71</v>
      </c>
      <c r="M506">
        <f>VLOOKUP(Regular_Season_Table[[#This Row],[Visitor]],'Special Teams'!$A$1:$B$33,2,FALSE)</f>
        <v>19.329999999999998</v>
      </c>
    </row>
    <row r="507" spans="1:13" x14ac:dyDescent="0.3">
      <c r="A507" s="9">
        <v>44914</v>
      </c>
      <c r="B507" s="7" t="s">
        <v>13</v>
      </c>
      <c r="C507" s="7">
        <v>3</v>
      </c>
      <c r="D507" s="7" t="s">
        <v>27</v>
      </c>
      <c r="E507" s="7">
        <v>2</v>
      </c>
      <c r="F507" s="7"/>
      <c r="G507" s="6">
        <f t="shared" si="7"/>
        <v>-1</v>
      </c>
      <c r="H507">
        <f>VLOOKUP(Regular_Season_Table[[#This Row],[Home]],Table_0__2[[#All],[Team]:[xGF%]],10,)</f>
        <v>48.15</v>
      </c>
      <c r="I507">
        <f>VLOOKUP(Regular_Season_Table[[#This Row],[Visitor]],Table_0__2[[Team]:[CF%]],10,FALSE)</f>
        <v>51.36</v>
      </c>
      <c r="J507">
        <f>VLOOKUP(Regular_Season_Table[[#This Row],[Home]],Table_0__2[[#All],[Team]:[HDCF%]],36,FALSE)</f>
        <v>53.11</v>
      </c>
      <c r="K507">
        <f>VLOOKUP(Regular_Season_Table[[#This Row],[Visitor]],Table_0__2[[#All],[Team]:[HDCF%]],36,FALSE)</f>
        <v>47.31</v>
      </c>
      <c r="L507">
        <f>VLOOKUP(Regular_Season_Table[[#This Row],[Home]],'Special Teams'!$A$1:$B$33,2,FALSE)</f>
        <v>20.29</v>
      </c>
      <c r="M507">
        <f>VLOOKUP(Regular_Season_Table[[#This Row],[Visitor]],'Special Teams'!$A$1:$B$33,2,FALSE)</f>
        <v>23.42</v>
      </c>
    </row>
    <row r="508" spans="1:13" x14ac:dyDescent="0.3">
      <c r="A508" s="8">
        <v>44914</v>
      </c>
      <c r="B508" s="6" t="s">
        <v>19</v>
      </c>
      <c r="C508" s="6">
        <v>3</v>
      </c>
      <c r="D508" s="6" t="s">
        <v>12</v>
      </c>
      <c r="E508" s="6">
        <v>4</v>
      </c>
      <c r="F508" s="6" t="s">
        <v>36</v>
      </c>
      <c r="G508" s="6">
        <f t="shared" si="7"/>
        <v>1</v>
      </c>
      <c r="H508">
        <f>VLOOKUP(Regular_Season_Table[[#This Row],[Home]],Table_0__2[[#All],[Team]:[xGF%]],10,)</f>
        <v>49.78</v>
      </c>
      <c r="I508">
        <f>VLOOKUP(Regular_Season_Table[[#This Row],[Visitor]],Table_0__2[[Team]:[CF%]],10,FALSE)</f>
        <v>46.03</v>
      </c>
      <c r="J508">
        <f>VLOOKUP(Regular_Season_Table[[#This Row],[Home]],Table_0__2[[#All],[Team]:[HDCF%]],36,FALSE)</f>
        <v>49.68</v>
      </c>
      <c r="K508">
        <f>VLOOKUP(Regular_Season_Table[[#This Row],[Visitor]],Table_0__2[[#All],[Team]:[HDCF%]],36,FALSE)</f>
        <v>44.13</v>
      </c>
      <c r="L508">
        <f>VLOOKUP(Regular_Season_Table[[#This Row],[Home]],'Special Teams'!$A$1:$B$33,2,FALSE)</f>
        <v>21.22</v>
      </c>
      <c r="M508">
        <f>VLOOKUP(Regular_Season_Table[[#This Row],[Visitor]],'Special Teams'!$A$1:$B$33,2,FALSE)</f>
        <v>21.11</v>
      </c>
    </row>
    <row r="509" spans="1:13" x14ac:dyDescent="0.3">
      <c r="A509" s="9">
        <v>44915</v>
      </c>
      <c r="B509" s="7" t="s">
        <v>15</v>
      </c>
      <c r="C509" s="7">
        <v>1</v>
      </c>
      <c r="D509" s="7" t="s">
        <v>18</v>
      </c>
      <c r="E509" s="7">
        <v>4</v>
      </c>
      <c r="F509" s="7"/>
      <c r="G509" s="6">
        <f t="shared" si="7"/>
        <v>3</v>
      </c>
      <c r="H509">
        <f>VLOOKUP(Regular_Season_Table[[#This Row],[Home]],Table_0__2[[#All],[Team]:[xGF%]],10,)</f>
        <v>60.38</v>
      </c>
      <c r="I509">
        <f>VLOOKUP(Regular_Season_Table[[#This Row],[Visitor]],Table_0__2[[Team]:[CF%]],10,FALSE)</f>
        <v>54.12</v>
      </c>
      <c r="J509">
        <f>VLOOKUP(Regular_Season_Table[[#This Row],[Home]],Table_0__2[[#All],[Team]:[HDCF%]],36,FALSE)</f>
        <v>59.07</v>
      </c>
      <c r="K509">
        <f>VLOOKUP(Regular_Season_Table[[#This Row],[Visitor]],Table_0__2[[#All],[Team]:[HDCF%]],36,FALSE)</f>
        <v>56.84</v>
      </c>
      <c r="L509">
        <f>VLOOKUP(Regular_Season_Table[[#This Row],[Home]],'Special Teams'!$A$1:$B$33,2,FALSE)</f>
        <v>19.760000000000002</v>
      </c>
      <c r="M509">
        <f>VLOOKUP(Regular_Season_Table[[#This Row],[Visitor]],'Special Teams'!$A$1:$B$33,2,FALSE)</f>
        <v>21.88</v>
      </c>
    </row>
    <row r="510" spans="1:13" x14ac:dyDescent="0.3">
      <c r="A510" s="8">
        <v>44915</v>
      </c>
      <c r="B510" s="6" t="s">
        <v>26</v>
      </c>
      <c r="C510" s="6">
        <v>1</v>
      </c>
      <c r="D510" s="6" t="s">
        <v>29</v>
      </c>
      <c r="E510" s="6">
        <v>4</v>
      </c>
      <c r="F510" s="6"/>
      <c r="G510" s="6">
        <f t="shared" si="7"/>
        <v>3</v>
      </c>
      <c r="H510">
        <f>VLOOKUP(Regular_Season_Table[[#This Row],[Home]],Table_0__2[[#All],[Team]:[xGF%]],10,)</f>
        <v>52.33</v>
      </c>
      <c r="I510">
        <f>VLOOKUP(Regular_Season_Table[[#This Row],[Visitor]],Table_0__2[[Team]:[CF%]],10,FALSE)</f>
        <v>42.67</v>
      </c>
      <c r="J510">
        <f>VLOOKUP(Regular_Season_Table[[#This Row],[Home]],Table_0__2[[#All],[Team]:[HDCF%]],36,FALSE)</f>
        <v>52.36</v>
      </c>
      <c r="K510">
        <f>VLOOKUP(Regular_Season_Table[[#This Row],[Visitor]],Table_0__2[[#All],[Team]:[HDCF%]],36,FALSE)</f>
        <v>38.950000000000003</v>
      </c>
      <c r="L510">
        <f>VLOOKUP(Regular_Season_Table[[#This Row],[Home]],'Special Teams'!$A$1:$B$33,2,FALSE)</f>
        <v>25.28</v>
      </c>
      <c r="M510">
        <f>VLOOKUP(Regular_Season_Table[[#This Row],[Visitor]],'Special Teams'!$A$1:$B$33,2,FALSE)</f>
        <v>15.72</v>
      </c>
    </row>
    <row r="511" spans="1:13" x14ac:dyDescent="0.3">
      <c r="A511" s="9">
        <v>44915</v>
      </c>
      <c r="B511" s="7" t="s">
        <v>20</v>
      </c>
      <c r="C511" s="7">
        <v>3</v>
      </c>
      <c r="D511" s="7" t="s">
        <v>4</v>
      </c>
      <c r="E511" s="7">
        <v>5</v>
      </c>
      <c r="F511" s="7"/>
      <c r="G511" s="6">
        <f t="shared" si="7"/>
        <v>2</v>
      </c>
      <c r="H511">
        <f>VLOOKUP(Regular_Season_Table[[#This Row],[Home]],Table_0__2[[#All],[Team]:[xGF%]],10,)</f>
        <v>47.4</v>
      </c>
      <c r="I511">
        <f>VLOOKUP(Regular_Season_Table[[#This Row],[Visitor]],Table_0__2[[Team]:[CF%]],10,FALSE)</f>
        <v>44.92</v>
      </c>
      <c r="J511">
        <f>VLOOKUP(Regular_Season_Table[[#This Row],[Home]],Table_0__2[[#All],[Team]:[HDCF%]],36,FALSE)</f>
        <v>47.69</v>
      </c>
      <c r="K511">
        <f>VLOOKUP(Regular_Season_Table[[#This Row],[Visitor]],Table_0__2[[#All],[Team]:[HDCF%]],36,FALSE)</f>
        <v>43.43</v>
      </c>
      <c r="L511">
        <f>VLOOKUP(Regular_Season_Table[[#This Row],[Home]],'Special Teams'!$A$1:$B$33,2,FALSE)</f>
        <v>15.56</v>
      </c>
      <c r="M511">
        <f>VLOOKUP(Regular_Season_Table[[#This Row],[Visitor]],'Special Teams'!$A$1:$B$33,2,FALSE)</f>
        <v>18.3</v>
      </c>
    </row>
    <row r="512" spans="1:13" x14ac:dyDescent="0.3">
      <c r="A512" s="8">
        <v>44915</v>
      </c>
      <c r="B512" s="6" t="s">
        <v>17</v>
      </c>
      <c r="C512" s="6">
        <v>2</v>
      </c>
      <c r="D512" s="6" t="s">
        <v>3</v>
      </c>
      <c r="E512" s="6">
        <v>3</v>
      </c>
      <c r="F512" s="6"/>
      <c r="G512" s="6">
        <f t="shared" si="7"/>
        <v>1</v>
      </c>
      <c r="H512">
        <f>VLOOKUP(Regular_Season_Table[[#This Row],[Home]],Table_0__2[[#All],[Team]:[xGF%]],10,)</f>
        <v>52.14</v>
      </c>
      <c r="I512">
        <f>VLOOKUP(Regular_Season_Table[[#This Row],[Visitor]],Table_0__2[[Team]:[CF%]],10,FALSE)</f>
        <v>49.8</v>
      </c>
      <c r="J512">
        <f>VLOOKUP(Regular_Season_Table[[#This Row],[Home]],Table_0__2[[#All],[Team]:[HDCF%]],36,FALSE)</f>
        <v>53.78</v>
      </c>
      <c r="K512">
        <f>VLOOKUP(Regular_Season_Table[[#This Row],[Visitor]],Table_0__2[[#All],[Team]:[HDCF%]],36,FALSE)</f>
        <v>48.95</v>
      </c>
      <c r="L512">
        <f>VLOOKUP(Regular_Season_Table[[#This Row],[Home]],'Special Teams'!$A$1:$B$33,2,FALSE)</f>
        <v>21.72</v>
      </c>
      <c r="M512">
        <f>VLOOKUP(Regular_Season_Table[[#This Row],[Visitor]],'Special Teams'!$A$1:$B$33,2,FALSE)</f>
        <v>24.08</v>
      </c>
    </row>
    <row r="513" spans="1:13" x14ac:dyDescent="0.3">
      <c r="A513" s="9">
        <v>44915</v>
      </c>
      <c r="B513" s="7" t="s">
        <v>10</v>
      </c>
      <c r="C513" s="7">
        <v>2</v>
      </c>
      <c r="D513" s="7" t="s">
        <v>34</v>
      </c>
      <c r="E513" s="7">
        <v>5</v>
      </c>
      <c r="F513" s="7"/>
      <c r="G513" s="6">
        <f t="shared" si="7"/>
        <v>3</v>
      </c>
      <c r="H513">
        <f>VLOOKUP(Regular_Season_Table[[#This Row],[Home]],Table_0__2[[#All],[Team]:[xGF%]],10,)</f>
        <v>52.75</v>
      </c>
      <c r="I513">
        <f>VLOOKUP(Regular_Season_Table[[#This Row],[Visitor]],Table_0__2[[Team]:[CF%]],10,FALSE)</f>
        <v>45.87</v>
      </c>
      <c r="J513">
        <f>VLOOKUP(Regular_Season_Table[[#This Row],[Home]],Table_0__2[[#All],[Team]:[HDCF%]],36,FALSE)</f>
        <v>49.47</v>
      </c>
      <c r="K513">
        <f>VLOOKUP(Regular_Season_Table[[#This Row],[Visitor]],Table_0__2[[#All],[Team]:[HDCF%]],36,FALSE)</f>
        <v>44.51</v>
      </c>
      <c r="L513">
        <f>VLOOKUP(Regular_Season_Table[[#This Row],[Home]],'Special Teams'!$A$1:$B$33,2,FALSE)</f>
        <v>19.75</v>
      </c>
      <c r="M513">
        <f>VLOOKUP(Regular_Season_Table[[#This Row],[Visitor]],'Special Teams'!$A$1:$B$33,2,FALSE)</f>
        <v>19.329999999999998</v>
      </c>
    </row>
    <row r="514" spans="1:13" x14ac:dyDescent="0.3">
      <c r="A514" s="8">
        <v>44915</v>
      </c>
      <c r="B514" s="6" t="s">
        <v>22</v>
      </c>
      <c r="C514" s="6">
        <v>7</v>
      </c>
      <c r="D514" s="6" t="s">
        <v>24</v>
      </c>
      <c r="E514" s="6">
        <v>3</v>
      </c>
      <c r="F514" s="6"/>
      <c r="G514" s="6">
        <f t="shared" ref="G514:G577" si="8">E514-C514</f>
        <v>-4</v>
      </c>
      <c r="H514">
        <f>VLOOKUP(Regular_Season_Table[[#This Row],[Home]],Table_0__2[[#All],[Team]:[xGF%]],10,)</f>
        <v>48.6</v>
      </c>
      <c r="I514">
        <f>VLOOKUP(Regular_Season_Table[[#This Row],[Visitor]],Table_0__2[[Team]:[CF%]],10,FALSE)</f>
        <v>57.39</v>
      </c>
      <c r="J514">
        <f>VLOOKUP(Regular_Season_Table[[#This Row],[Home]],Table_0__2[[#All],[Team]:[HDCF%]],36,FALSE)</f>
        <v>51.47</v>
      </c>
      <c r="K514">
        <f>VLOOKUP(Regular_Season_Table[[#This Row],[Visitor]],Table_0__2[[#All],[Team]:[HDCF%]],36,FALSE)</f>
        <v>53.64</v>
      </c>
      <c r="L514">
        <f>VLOOKUP(Regular_Season_Table[[#This Row],[Home]],'Special Teams'!$A$1:$B$33,2,FALSE)</f>
        <v>18.39</v>
      </c>
      <c r="M514">
        <f>VLOOKUP(Regular_Season_Table[[#This Row],[Visitor]],'Special Teams'!$A$1:$B$33,2,FALSE)</f>
        <v>19.84</v>
      </c>
    </row>
    <row r="515" spans="1:13" x14ac:dyDescent="0.3">
      <c r="A515" s="9">
        <v>44915</v>
      </c>
      <c r="B515" s="7" t="s">
        <v>7</v>
      </c>
      <c r="C515" s="7">
        <v>1</v>
      </c>
      <c r="D515" s="7" t="s">
        <v>5</v>
      </c>
      <c r="E515" s="7">
        <v>4</v>
      </c>
      <c r="F515" s="7"/>
      <c r="G515" s="6">
        <f t="shared" si="8"/>
        <v>3</v>
      </c>
      <c r="H515">
        <f>VLOOKUP(Regular_Season_Table[[#This Row],[Home]],Table_0__2[[#All],[Team]:[xGF%]],10,)</f>
        <v>51.07</v>
      </c>
      <c r="I515">
        <f>VLOOKUP(Regular_Season_Table[[#This Row],[Visitor]],Table_0__2[[Team]:[CF%]],10,FALSE)</f>
        <v>51.45</v>
      </c>
      <c r="J515">
        <f>VLOOKUP(Regular_Season_Table[[#This Row],[Home]],Table_0__2[[#All],[Team]:[HDCF%]],36,FALSE)</f>
        <v>54.37</v>
      </c>
      <c r="K515">
        <f>VLOOKUP(Regular_Season_Table[[#This Row],[Visitor]],Table_0__2[[#All],[Team]:[HDCF%]],36,FALSE)</f>
        <v>53.01</v>
      </c>
      <c r="L515">
        <f>VLOOKUP(Regular_Season_Table[[#This Row],[Home]],'Special Teams'!$A$1:$B$33,2,FALSE)</f>
        <v>26.02</v>
      </c>
      <c r="M515">
        <f>VLOOKUP(Regular_Season_Table[[#This Row],[Visitor]],'Special Teams'!$A$1:$B$33,2,FALSE)</f>
        <v>25.36</v>
      </c>
    </row>
    <row r="516" spans="1:13" x14ac:dyDescent="0.3">
      <c r="A516" s="8">
        <v>44915</v>
      </c>
      <c r="B516" s="6" t="s">
        <v>32</v>
      </c>
      <c r="C516" s="6">
        <v>1</v>
      </c>
      <c r="D516" s="6" t="s">
        <v>23</v>
      </c>
      <c r="E516" s="6">
        <v>5</v>
      </c>
      <c r="F516" s="6"/>
      <c r="G516" s="6">
        <f t="shared" si="8"/>
        <v>4</v>
      </c>
      <c r="H516">
        <f>VLOOKUP(Regular_Season_Table[[#This Row],[Home]],Table_0__2[[#All],[Team]:[xGF%]],10,)</f>
        <v>51.57</v>
      </c>
      <c r="I516">
        <f>VLOOKUP(Regular_Season_Table[[#This Row],[Visitor]],Table_0__2[[Team]:[CF%]],10,FALSE)</f>
        <v>51.53</v>
      </c>
      <c r="J516">
        <f>VLOOKUP(Regular_Season_Table[[#This Row],[Home]],Table_0__2[[#All],[Team]:[HDCF%]],36,FALSE)</f>
        <v>52.55</v>
      </c>
      <c r="K516">
        <f>VLOOKUP(Regular_Season_Table[[#This Row],[Visitor]],Table_0__2[[#All],[Team]:[HDCF%]],36,FALSE)</f>
        <v>51.95</v>
      </c>
      <c r="L516">
        <f>VLOOKUP(Regular_Season_Table[[#This Row],[Home]],'Special Teams'!$A$1:$B$33,2,FALSE)</f>
        <v>19.260000000000002</v>
      </c>
      <c r="M516">
        <f>VLOOKUP(Regular_Season_Table[[#This Row],[Visitor]],'Special Teams'!$A$1:$B$33,2,FALSE)</f>
        <v>23.53</v>
      </c>
    </row>
    <row r="517" spans="1:13" x14ac:dyDescent="0.3">
      <c r="A517" s="9">
        <v>44916</v>
      </c>
      <c r="B517" s="7" t="s">
        <v>28</v>
      </c>
      <c r="C517" s="7">
        <v>4</v>
      </c>
      <c r="D517" s="7" t="s">
        <v>26</v>
      </c>
      <c r="E517" s="7">
        <v>1</v>
      </c>
      <c r="F517" s="7"/>
      <c r="G517" s="6">
        <f t="shared" si="8"/>
        <v>-3</v>
      </c>
      <c r="H517">
        <f>VLOOKUP(Regular_Season_Table[[#This Row],[Home]],Table_0__2[[#All],[Team]:[xGF%]],10,)</f>
        <v>42.67</v>
      </c>
      <c r="I517">
        <f>VLOOKUP(Regular_Season_Table[[#This Row],[Visitor]],Table_0__2[[Team]:[CF%]],10,FALSE)</f>
        <v>49.47</v>
      </c>
      <c r="J517">
        <f>VLOOKUP(Regular_Season_Table[[#This Row],[Home]],Table_0__2[[#All],[Team]:[HDCF%]],36,FALSE)</f>
        <v>38.950000000000003</v>
      </c>
      <c r="K517">
        <f>VLOOKUP(Regular_Season_Table[[#This Row],[Visitor]],Table_0__2[[#All],[Team]:[HDCF%]],36,FALSE)</f>
        <v>51.15</v>
      </c>
      <c r="L517">
        <f>VLOOKUP(Regular_Season_Table[[#This Row],[Home]],'Special Teams'!$A$1:$B$33,2,FALSE)</f>
        <v>15.72</v>
      </c>
      <c r="M517">
        <f>VLOOKUP(Regular_Season_Table[[#This Row],[Visitor]],'Special Teams'!$A$1:$B$33,2,FALSE)</f>
        <v>21.43</v>
      </c>
    </row>
    <row r="518" spans="1:13" x14ac:dyDescent="0.3">
      <c r="A518" s="8">
        <v>44916</v>
      </c>
      <c r="B518" s="6" t="s">
        <v>21</v>
      </c>
      <c r="C518" s="6">
        <v>4</v>
      </c>
      <c r="D518" s="6" t="s">
        <v>6</v>
      </c>
      <c r="E518" s="6">
        <v>2</v>
      </c>
      <c r="F518" s="6"/>
      <c r="G518" s="6">
        <f t="shared" si="8"/>
        <v>-2</v>
      </c>
      <c r="H518">
        <f>VLOOKUP(Regular_Season_Table[[#This Row],[Home]],Table_0__2[[#All],[Team]:[xGF%]],10,)</f>
        <v>43.9</v>
      </c>
      <c r="I518">
        <f>VLOOKUP(Regular_Season_Table[[#This Row],[Visitor]],Table_0__2[[Team]:[CF%]],10,FALSE)</f>
        <v>47.41</v>
      </c>
      <c r="J518">
        <f>VLOOKUP(Regular_Season_Table[[#This Row],[Home]],Table_0__2[[#All],[Team]:[HDCF%]],36,FALSE)</f>
        <v>41.35</v>
      </c>
      <c r="K518">
        <f>VLOOKUP(Regular_Season_Table[[#This Row],[Visitor]],Table_0__2[[#All],[Team]:[HDCF%]],36,FALSE)</f>
        <v>48</v>
      </c>
      <c r="L518">
        <f>VLOOKUP(Regular_Season_Table[[#This Row],[Home]],'Special Teams'!$A$1:$B$33,2,FALSE)</f>
        <v>16.38</v>
      </c>
      <c r="M518">
        <f>VLOOKUP(Regular_Season_Table[[#This Row],[Visitor]],'Special Teams'!$A$1:$B$33,2,FALSE)</f>
        <v>17.600000000000001</v>
      </c>
    </row>
    <row r="519" spans="1:13" x14ac:dyDescent="0.3">
      <c r="A519" s="9">
        <v>44916</v>
      </c>
      <c r="B519" s="7" t="s">
        <v>33</v>
      </c>
      <c r="C519" s="7">
        <v>1</v>
      </c>
      <c r="D519" s="7" t="s">
        <v>11</v>
      </c>
      <c r="E519" s="7">
        <v>2</v>
      </c>
      <c r="F519" s="7" t="s">
        <v>36</v>
      </c>
      <c r="G519" s="6">
        <f t="shared" si="8"/>
        <v>1</v>
      </c>
      <c r="H519">
        <f>VLOOKUP(Regular_Season_Table[[#This Row],[Home]],Table_0__2[[#All],[Team]:[xGF%]],10,)</f>
        <v>52.19</v>
      </c>
      <c r="I519">
        <f>VLOOKUP(Regular_Season_Table[[#This Row],[Visitor]],Table_0__2[[Team]:[CF%]],10,FALSE)</f>
        <v>45.51</v>
      </c>
      <c r="J519">
        <f>VLOOKUP(Regular_Season_Table[[#This Row],[Home]],Table_0__2[[#All],[Team]:[HDCF%]],36,FALSE)</f>
        <v>49.77</v>
      </c>
      <c r="K519">
        <f>VLOOKUP(Regular_Season_Table[[#This Row],[Visitor]],Table_0__2[[#All],[Team]:[HDCF%]],36,FALSE)</f>
        <v>42.22</v>
      </c>
      <c r="L519">
        <f>VLOOKUP(Regular_Season_Table[[#This Row],[Home]],'Special Teams'!$A$1:$B$33,2,FALSE)</f>
        <v>24.52</v>
      </c>
      <c r="M519">
        <f>VLOOKUP(Regular_Season_Table[[#This Row],[Visitor]],'Special Teams'!$A$1:$B$33,2,FALSE)</f>
        <v>16.03</v>
      </c>
    </row>
    <row r="520" spans="1:13" x14ac:dyDescent="0.3">
      <c r="A520" s="8">
        <v>44916</v>
      </c>
      <c r="B520" s="6" t="s">
        <v>9</v>
      </c>
      <c r="C520" s="6">
        <v>6</v>
      </c>
      <c r="D520" s="6" t="s">
        <v>30</v>
      </c>
      <c r="E520" s="6">
        <v>3</v>
      </c>
      <c r="F520" s="6"/>
      <c r="G520" s="6">
        <f t="shared" si="8"/>
        <v>-3</v>
      </c>
      <c r="H520">
        <f>VLOOKUP(Regular_Season_Table[[#This Row],[Home]],Table_0__2[[#All],[Team]:[xGF%]],10,)</f>
        <v>51.67</v>
      </c>
      <c r="I520">
        <f>VLOOKUP(Regular_Season_Table[[#This Row],[Visitor]],Table_0__2[[Team]:[CF%]],10,FALSE)</f>
        <v>52.27</v>
      </c>
      <c r="J520">
        <f>VLOOKUP(Regular_Season_Table[[#This Row],[Home]],Table_0__2[[#All],[Team]:[HDCF%]],36,FALSE)</f>
        <v>53.75</v>
      </c>
      <c r="K520">
        <f>VLOOKUP(Regular_Season_Table[[#This Row],[Visitor]],Table_0__2[[#All],[Team]:[HDCF%]],36,FALSE)</f>
        <v>56.4</v>
      </c>
      <c r="L520">
        <f>VLOOKUP(Regular_Season_Table[[#This Row],[Home]],'Special Teams'!$A$1:$B$33,2,FALSE)</f>
        <v>25</v>
      </c>
      <c r="M520">
        <f>VLOOKUP(Regular_Season_Table[[#This Row],[Visitor]],'Special Teams'!$A$1:$B$33,2,FALSE)</f>
        <v>32.36</v>
      </c>
    </row>
    <row r="521" spans="1:13" x14ac:dyDescent="0.3">
      <c r="A521" s="9">
        <v>44916</v>
      </c>
      <c r="B521" s="7" t="s">
        <v>7</v>
      </c>
      <c r="C521" s="7">
        <v>4</v>
      </c>
      <c r="D521" s="7" t="s">
        <v>19</v>
      </c>
      <c r="E521" s="7">
        <v>7</v>
      </c>
      <c r="F521" s="7"/>
      <c r="G521" s="6">
        <f t="shared" si="8"/>
        <v>3</v>
      </c>
      <c r="H521">
        <f>VLOOKUP(Regular_Season_Table[[#This Row],[Home]],Table_0__2[[#All],[Team]:[xGF%]],10,)</f>
        <v>46.03</v>
      </c>
      <c r="I521">
        <f>VLOOKUP(Regular_Season_Table[[#This Row],[Visitor]],Table_0__2[[Team]:[CF%]],10,FALSE)</f>
        <v>51.45</v>
      </c>
      <c r="J521">
        <f>VLOOKUP(Regular_Season_Table[[#This Row],[Home]],Table_0__2[[#All],[Team]:[HDCF%]],36,FALSE)</f>
        <v>44.13</v>
      </c>
      <c r="K521">
        <f>VLOOKUP(Regular_Season_Table[[#This Row],[Visitor]],Table_0__2[[#All],[Team]:[HDCF%]],36,FALSE)</f>
        <v>53.01</v>
      </c>
      <c r="L521">
        <f>VLOOKUP(Regular_Season_Table[[#This Row],[Home]],'Special Teams'!$A$1:$B$33,2,FALSE)</f>
        <v>21.11</v>
      </c>
      <c r="M521">
        <f>VLOOKUP(Regular_Season_Table[[#This Row],[Visitor]],'Special Teams'!$A$1:$B$33,2,FALSE)</f>
        <v>25.36</v>
      </c>
    </row>
    <row r="522" spans="1:13" x14ac:dyDescent="0.3">
      <c r="A522" s="8">
        <v>44916</v>
      </c>
      <c r="B522" s="6" t="s">
        <v>15</v>
      </c>
      <c r="C522" s="6">
        <v>4</v>
      </c>
      <c r="D522" s="6" t="s">
        <v>31</v>
      </c>
      <c r="E522" s="6">
        <v>2</v>
      </c>
      <c r="F522" s="6"/>
      <c r="G522" s="6">
        <f t="shared" si="8"/>
        <v>-2</v>
      </c>
      <c r="H522">
        <f>VLOOKUP(Regular_Season_Table[[#This Row],[Home]],Table_0__2[[#All],[Team]:[xGF%]],10,)</f>
        <v>54.33</v>
      </c>
      <c r="I522">
        <f>VLOOKUP(Regular_Season_Table[[#This Row],[Visitor]],Table_0__2[[Team]:[CF%]],10,FALSE)</f>
        <v>54.12</v>
      </c>
      <c r="J522">
        <f>VLOOKUP(Regular_Season_Table[[#This Row],[Home]],Table_0__2[[#All],[Team]:[HDCF%]],36,FALSE)</f>
        <v>53.72</v>
      </c>
      <c r="K522">
        <f>VLOOKUP(Regular_Season_Table[[#This Row],[Visitor]],Table_0__2[[#All],[Team]:[HDCF%]],36,FALSE)</f>
        <v>56.84</v>
      </c>
      <c r="L522">
        <f>VLOOKUP(Regular_Season_Table[[#This Row],[Home]],'Special Teams'!$A$1:$B$33,2,FALSE)</f>
        <v>22.83</v>
      </c>
      <c r="M522">
        <f>VLOOKUP(Regular_Season_Table[[#This Row],[Visitor]],'Special Teams'!$A$1:$B$33,2,FALSE)</f>
        <v>21.88</v>
      </c>
    </row>
    <row r="523" spans="1:13" x14ac:dyDescent="0.3">
      <c r="A523" s="9">
        <v>44916</v>
      </c>
      <c r="B523" s="7" t="s">
        <v>25</v>
      </c>
      <c r="C523" s="7">
        <v>2</v>
      </c>
      <c r="D523" s="7" t="s">
        <v>27</v>
      </c>
      <c r="E523" s="7">
        <v>5</v>
      </c>
      <c r="F523" s="7"/>
      <c r="G523" s="6">
        <f t="shared" si="8"/>
        <v>3</v>
      </c>
      <c r="H523">
        <f>VLOOKUP(Regular_Season_Table[[#This Row],[Home]],Table_0__2[[#All],[Team]:[xGF%]],10,)</f>
        <v>48.15</v>
      </c>
      <c r="I523">
        <f>VLOOKUP(Regular_Season_Table[[#This Row],[Visitor]],Table_0__2[[Team]:[CF%]],10,FALSE)</f>
        <v>45.13</v>
      </c>
      <c r="J523">
        <f>VLOOKUP(Regular_Season_Table[[#This Row],[Home]],Table_0__2[[#All],[Team]:[HDCF%]],36,FALSE)</f>
        <v>53.11</v>
      </c>
      <c r="K523">
        <f>VLOOKUP(Regular_Season_Table[[#This Row],[Visitor]],Table_0__2[[#All],[Team]:[HDCF%]],36,FALSE)</f>
        <v>43.9</v>
      </c>
      <c r="L523">
        <f>VLOOKUP(Regular_Season_Table[[#This Row],[Home]],'Special Teams'!$A$1:$B$33,2,FALSE)</f>
        <v>20.29</v>
      </c>
      <c r="M523">
        <f>VLOOKUP(Regular_Season_Table[[#This Row],[Visitor]],'Special Teams'!$A$1:$B$33,2,FALSE)</f>
        <v>18.91</v>
      </c>
    </row>
    <row r="524" spans="1:13" x14ac:dyDescent="0.3">
      <c r="A524" s="8">
        <v>44917</v>
      </c>
      <c r="B524" s="6" t="s">
        <v>23</v>
      </c>
      <c r="C524" s="6">
        <v>2</v>
      </c>
      <c r="D524" s="6" t="s">
        <v>14</v>
      </c>
      <c r="E524" s="6">
        <v>3</v>
      </c>
      <c r="F524" s="6"/>
      <c r="G524" s="6">
        <f t="shared" si="8"/>
        <v>1</v>
      </c>
      <c r="H524">
        <f>VLOOKUP(Regular_Season_Table[[#This Row],[Home]],Table_0__2[[#All],[Team]:[xGF%]],10,)</f>
        <v>51.19</v>
      </c>
      <c r="I524">
        <f>VLOOKUP(Regular_Season_Table[[#This Row],[Visitor]],Table_0__2[[Team]:[CF%]],10,FALSE)</f>
        <v>51.57</v>
      </c>
      <c r="J524">
        <f>VLOOKUP(Regular_Season_Table[[#This Row],[Home]],Table_0__2[[#All],[Team]:[HDCF%]],36,FALSE)</f>
        <v>54.03</v>
      </c>
      <c r="K524">
        <f>VLOOKUP(Regular_Season_Table[[#This Row],[Visitor]],Table_0__2[[#All],[Team]:[HDCF%]],36,FALSE)</f>
        <v>52.55</v>
      </c>
      <c r="L524">
        <f>VLOOKUP(Regular_Season_Table[[#This Row],[Home]],'Special Teams'!$A$1:$B$33,2,FALSE)</f>
        <v>22.22</v>
      </c>
      <c r="M524">
        <f>VLOOKUP(Regular_Season_Table[[#This Row],[Visitor]],'Special Teams'!$A$1:$B$33,2,FALSE)</f>
        <v>19.260000000000002</v>
      </c>
    </row>
    <row r="525" spans="1:13" x14ac:dyDescent="0.3">
      <c r="A525" s="9">
        <v>44917</v>
      </c>
      <c r="B525" s="7" t="s">
        <v>22</v>
      </c>
      <c r="C525" s="7">
        <v>3</v>
      </c>
      <c r="D525" s="7" t="s">
        <v>29</v>
      </c>
      <c r="E525" s="7">
        <v>4</v>
      </c>
      <c r="F525" s="7" t="s">
        <v>36</v>
      </c>
      <c r="G525" s="6">
        <f t="shared" si="8"/>
        <v>1</v>
      </c>
      <c r="H525">
        <f>VLOOKUP(Regular_Season_Table[[#This Row],[Home]],Table_0__2[[#All],[Team]:[xGF%]],10,)</f>
        <v>52.33</v>
      </c>
      <c r="I525">
        <f>VLOOKUP(Regular_Season_Table[[#This Row],[Visitor]],Table_0__2[[Team]:[CF%]],10,FALSE)</f>
        <v>57.39</v>
      </c>
      <c r="J525">
        <f>VLOOKUP(Regular_Season_Table[[#This Row],[Home]],Table_0__2[[#All],[Team]:[HDCF%]],36,FALSE)</f>
        <v>52.36</v>
      </c>
      <c r="K525">
        <f>VLOOKUP(Regular_Season_Table[[#This Row],[Visitor]],Table_0__2[[#All],[Team]:[HDCF%]],36,FALSE)</f>
        <v>53.64</v>
      </c>
      <c r="L525">
        <f>VLOOKUP(Regular_Season_Table[[#This Row],[Home]],'Special Teams'!$A$1:$B$33,2,FALSE)</f>
        <v>25.28</v>
      </c>
      <c r="M525">
        <f>VLOOKUP(Regular_Season_Table[[#This Row],[Visitor]],'Special Teams'!$A$1:$B$33,2,FALSE)</f>
        <v>19.84</v>
      </c>
    </row>
    <row r="526" spans="1:13" x14ac:dyDescent="0.3">
      <c r="A526" s="8">
        <v>44917</v>
      </c>
      <c r="B526" s="6" t="s">
        <v>16</v>
      </c>
      <c r="C526" s="6">
        <v>3</v>
      </c>
      <c r="D526" s="6" t="s">
        <v>17</v>
      </c>
      <c r="E526" s="6">
        <v>5</v>
      </c>
      <c r="F526" s="6"/>
      <c r="G526" s="6">
        <f t="shared" si="8"/>
        <v>2</v>
      </c>
      <c r="H526">
        <f>VLOOKUP(Regular_Season_Table[[#This Row],[Home]],Table_0__2[[#All],[Team]:[xGF%]],10,)</f>
        <v>49.8</v>
      </c>
      <c r="I526">
        <f>VLOOKUP(Regular_Season_Table[[#This Row],[Visitor]],Table_0__2[[Team]:[CF%]],10,FALSE)</f>
        <v>49.75</v>
      </c>
      <c r="J526">
        <f>VLOOKUP(Regular_Season_Table[[#This Row],[Home]],Table_0__2[[#All],[Team]:[HDCF%]],36,FALSE)</f>
        <v>48.95</v>
      </c>
      <c r="K526">
        <f>VLOOKUP(Regular_Season_Table[[#This Row],[Visitor]],Table_0__2[[#All],[Team]:[HDCF%]],36,FALSE)</f>
        <v>50.12</v>
      </c>
      <c r="L526">
        <f>VLOOKUP(Regular_Season_Table[[#This Row],[Home]],'Special Teams'!$A$1:$B$33,2,FALSE)</f>
        <v>24.08</v>
      </c>
      <c r="M526">
        <f>VLOOKUP(Regular_Season_Table[[#This Row],[Visitor]],'Special Teams'!$A$1:$B$33,2,FALSE)</f>
        <v>15.77</v>
      </c>
    </row>
    <row r="527" spans="1:13" x14ac:dyDescent="0.3">
      <c r="A527" s="9">
        <v>44917</v>
      </c>
      <c r="B527" s="7" t="s">
        <v>12</v>
      </c>
      <c r="C527" s="7">
        <v>3</v>
      </c>
      <c r="D527" s="7" t="s">
        <v>32</v>
      </c>
      <c r="E527" s="7">
        <v>2</v>
      </c>
      <c r="F527" s="7" t="s">
        <v>36</v>
      </c>
      <c r="G527" s="6">
        <f t="shared" si="8"/>
        <v>-1</v>
      </c>
      <c r="H527">
        <f>VLOOKUP(Regular_Season_Table[[#This Row],[Home]],Table_0__2[[#All],[Team]:[xGF%]],10,)</f>
        <v>51.53</v>
      </c>
      <c r="I527">
        <f>VLOOKUP(Regular_Season_Table[[#This Row],[Visitor]],Table_0__2[[Team]:[CF%]],10,FALSE)</f>
        <v>49.78</v>
      </c>
      <c r="J527">
        <f>VLOOKUP(Regular_Season_Table[[#This Row],[Home]],Table_0__2[[#All],[Team]:[HDCF%]],36,FALSE)</f>
        <v>51.95</v>
      </c>
      <c r="K527">
        <f>VLOOKUP(Regular_Season_Table[[#This Row],[Visitor]],Table_0__2[[#All],[Team]:[HDCF%]],36,FALSE)</f>
        <v>49.68</v>
      </c>
      <c r="L527">
        <f>VLOOKUP(Regular_Season_Table[[#This Row],[Home]],'Special Teams'!$A$1:$B$33,2,FALSE)</f>
        <v>23.53</v>
      </c>
      <c r="M527">
        <f>VLOOKUP(Regular_Season_Table[[#This Row],[Visitor]],'Special Teams'!$A$1:$B$33,2,FALSE)</f>
        <v>21.22</v>
      </c>
    </row>
    <row r="528" spans="1:13" x14ac:dyDescent="0.3">
      <c r="A528" s="8">
        <v>44917</v>
      </c>
      <c r="B528" s="6" t="s">
        <v>18</v>
      </c>
      <c r="C528" s="6">
        <v>4</v>
      </c>
      <c r="D528" s="6" t="s">
        <v>3</v>
      </c>
      <c r="E528" s="6">
        <v>3</v>
      </c>
      <c r="F528" s="6" t="s">
        <v>36</v>
      </c>
      <c r="G528" s="6">
        <f t="shared" si="8"/>
        <v>-1</v>
      </c>
      <c r="H528">
        <f>VLOOKUP(Regular_Season_Table[[#This Row],[Home]],Table_0__2[[#All],[Team]:[xGF%]],10,)</f>
        <v>52.14</v>
      </c>
      <c r="I528">
        <f>VLOOKUP(Regular_Season_Table[[#This Row],[Visitor]],Table_0__2[[Team]:[CF%]],10,FALSE)</f>
        <v>60.38</v>
      </c>
      <c r="J528">
        <f>VLOOKUP(Regular_Season_Table[[#This Row],[Home]],Table_0__2[[#All],[Team]:[HDCF%]],36,FALSE)</f>
        <v>53.78</v>
      </c>
      <c r="K528">
        <f>VLOOKUP(Regular_Season_Table[[#This Row],[Visitor]],Table_0__2[[#All],[Team]:[HDCF%]],36,FALSE)</f>
        <v>59.07</v>
      </c>
      <c r="L528">
        <f>VLOOKUP(Regular_Season_Table[[#This Row],[Home]],'Special Teams'!$A$1:$B$33,2,FALSE)</f>
        <v>21.72</v>
      </c>
      <c r="M528">
        <f>VLOOKUP(Regular_Season_Table[[#This Row],[Visitor]],'Special Teams'!$A$1:$B$33,2,FALSE)</f>
        <v>19.760000000000002</v>
      </c>
    </row>
    <row r="529" spans="1:13" x14ac:dyDescent="0.3">
      <c r="A529" s="9">
        <v>44917</v>
      </c>
      <c r="B529" s="7" t="s">
        <v>28</v>
      </c>
      <c r="C529" s="7">
        <v>2</v>
      </c>
      <c r="D529" s="7" t="s">
        <v>24</v>
      </c>
      <c r="E529" s="7">
        <v>5</v>
      </c>
      <c r="F529" s="7"/>
      <c r="G529" s="6">
        <f t="shared" si="8"/>
        <v>3</v>
      </c>
      <c r="H529">
        <f>VLOOKUP(Regular_Season_Table[[#This Row],[Home]],Table_0__2[[#All],[Team]:[xGF%]],10,)</f>
        <v>48.6</v>
      </c>
      <c r="I529">
        <f>VLOOKUP(Regular_Season_Table[[#This Row],[Visitor]],Table_0__2[[Team]:[CF%]],10,FALSE)</f>
        <v>49.47</v>
      </c>
      <c r="J529">
        <f>VLOOKUP(Regular_Season_Table[[#This Row],[Home]],Table_0__2[[#All],[Team]:[HDCF%]],36,FALSE)</f>
        <v>51.47</v>
      </c>
      <c r="K529">
        <f>VLOOKUP(Regular_Season_Table[[#This Row],[Visitor]],Table_0__2[[#All],[Team]:[HDCF%]],36,FALSE)</f>
        <v>51.15</v>
      </c>
      <c r="L529">
        <f>VLOOKUP(Regular_Season_Table[[#This Row],[Home]],'Special Teams'!$A$1:$B$33,2,FALSE)</f>
        <v>18.39</v>
      </c>
      <c r="M529">
        <f>VLOOKUP(Regular_Season_Table[[#This Row],[Visitor]],'Special Teams'!$A$1:$B$33,2,FALSE)</f>
        <v>21.43</v>
      </c>
    </row>
    <row r="530" spans="1:13" x14ac:dyDescent="0.3">
      <c r="A530" s="8">
        <v>44917</v>
      </c>
      <c r="B530" s="6" t="s">
        <v>4</v>
      </c>
      <c r="C530" s="6">
        <v>3</v>
      </c>
      <c r="D530" s="6" t="s">
        <v>5</v>
      </c>
      <c r="E530" s="6">
        <v>4</v>
      </c>
      <c r="F530" s="6"/>
      <c r="G530" s="6">
        <f t="shared" si="8"/>
        <v>1</v>
      </c>
      <c r="H530">
        <f>VLOOKUP(Regular_Season_Table[[#This Row],[Home]],Table_0__2[[#All],[Team]:[xGF%]],10,)</f>
        <v>51.07</v>
      </c>
      <c r="I530">
        <f>VLOOKUP(Regular_Season_Table[[#This Row],[Visitor]],Table_0__2[[Team]:[CF%]],10,FALSE)</f>
        <v>47.4</v>
      </c>
      <c r="J530">
        <f>VLOOKUP(Regular_Season_Table[[#This Row],[Home]],Table_0__2[[#All],[Team]:[HDCF%]],36,FALSE)</f>
        <v>54.37</v>
      </c>
      <c r="K530">
        <f>VLOOKUP(Regular_Season_Table[[#This Row],[Visitor]],Table_0__2[[#All],[Team]:[HDCF%]],36,FALSE)</f>
        <v>47.69</v>
      </c>
      <c r="L530">
        <f>VLOOKUP(Regular_Season_Table[[#This Row],[Home]],'Special Teams'!$A$1:$B$33,2,FALSE)</f>
        <v>26.02</v>
      </c>
      <c r="M530">
        <f>VLOOKUP(Regular_Season_Table[[#This Row],[Visitor]],'Special Teams'!$A$1:$B$33,2,FALSE)</f>
        <v>15.56</v>
      </c>
    </row>
    <row r="531" spans="1:13" x14ac:dyDescent="0.3">
      <c r="A531" s="9">
        <v>44917</v>
      </c>
      <c r="B531" s="7" t="s">
        <v>34</v>
      </c>
      <c r="C531" s="7">
        <v>5</v>
      </c>
      <c r="D531" s="7" t="s">
        <v>8</v>
      </c>
      <c r="E531" s="7">
        <v>6</v>
      </c>
      <c r="F531" s="7" t="s">
        <v>35</v>
      </c>
      <c r="G531" s="6">
        <f t="shared" si="8"/>
        <v>1</v>
      </c>
      <c r="H531">
        <f>VLOOKUP(Regular_Season_Table[[#This Row],[Home]],Table_0__2[[#All],[Team]:[xGF%]],10,)</f>
        <v>47.62</v>
      </c>
      <c r="I531">
        <f>VLOOKUP(Regular_Season_Table[[#This Row],[Visitor]],Table_0__2[[Team]:[CF%]],10,FALSE)</f>
        <v>52.75</v>
      </c>
      <c r="J531">
        <f>VLOOKUP(Regular_Season_Table[[#This Row],[Home]],Table_0__2[[#All],[Team]:[HDCF%]],36,FALSE)</f>
        <v>47.61</v>
      </c>
      <c r="K531">
        <f>VLOOKUP(Regular_Season_Table[[#This Row],[Visitor]],Table_0__2[[#All],[Team]:[HDCF%]],36,FALSE)</f>
        <v>49.47</v>
      </c>
      <c r="L531">
        <f>VLOOKUP(Regular_Season_Table[[#This Row],[Home]],'Special Teams'!$A$1:$B$33,2,FALSE)</f>
        <v>22.71</v>
      </c>
      <c r="M531">
        <f>VLOOKUP(Regular_Season_Table[[#This Row],[Visitor]],'Special Teams'!$A$1:$B$33,2,FALSE)</f>
        <v>19.75</v>
      </c>
    </row>
    <row r="532" spans="1:13" x14ac:dyDescent="0.3">
      <c r="A532" s="8">
        <v>44918</v>
      </c>
      <c r="B532" s="6" t="s">
        <v>22</v>
      </c>
      <c r="C532" s="6">
        <v>3</v>
      </c>
      <c r="D532" s="6" t="s">
        <v>26</v>
      </c>
      <c r="E532" s="6">
        <v>2</v>
      </c>
      <c r="F532" s="6" t="s">
        <v>36</v>
      </c>
      <c r="G532" s="6">
        <f t="shared" si="8"/>
        <v>-1</v>
      </c>
      <c r="H532">
        <f>VLOOKUP(Regular_Season_Table[[#This Row],[Home]],Table_0__2[[#All],[Team]:[xGF%]],10,)</f>
        <v>42.67</v>
      </c>
      <c r="I532">
        <f>VLOOKUP(Regular_Season_Table[[#This Row],[Visitor]],Table_0__2[[Team]:[CF%]],10,FALSE)</f>
        <v>57.39</v>
      </c>
      <c r="J532">
        <f>VLOOKUP(Regular_Season_Table[[#This Row],[Home]],Table_0__2[[#All],[Team]:[HDCF%]],36,FALSE)</f>
        <v>38.950000000000003</v>
      </c>
      <c r="K532">
        <f>VLOOKUP(Regular_Season_Table[[#This Row],[Visitor]],Table_0__2[[#All],[Team]:[HDCF%]],36,FALSE)</f>
        <v>53.64</v>
      </c>
      <c r="L532">
        <f>VLOOKUP(Regular_Season_Table[[#This Row],[Home]],'Special Teams'!$A$1:$B$33,2,FALSE)</f>
        <v>15.72</v>
      </c>
      <c r="M532">
        <f>VLOOKUP(Regular_Season_Table[[#This Row],[Visitor]],'Special Teams'!$A$1:$B$33,2,FALSE)</f>
        <v>19.84</v>
      </c>
    </row>
    <row r="533" spans="1:13" x14ac:dyDescent="0.3">
      <c r="A533" s="9">
        <v>44918</v>
      </c>
      <c r="B533" s="7" t="s">
        <v>29</v>
      </c>
      <c r="C533" s="7">
        <v>1</v>
      </c>
      <c r="D533" s="7" t="s">
        <v>25</v>
      </c>
      <c r="E533" s="7">
        <v>2</v>
      </c>
      <c r="F533" s="7" t="s">
        <v>35</v>
      </c>
      <c r="G533" s="6">
        <f t="shared" si="8"/>
        <v>1</v>
      </c>
      <c r="H533">
        <f>VLOOKUP(Regular_Season_Table[[#This Row],[Home]],Table_0__2[[#All],[Team]:[xGF%]],10,)</f>
        <v>45.13</v>
      </c>
      <c r="I533">
        <f>VLOOKUP(Regular_Season_Table[[#This Row],[Visitor]],Table_0__2[[Team]:[CF%]],10,FALSE)</f>
        <v>52.33</v>
      </c>
      <c r="J533">
        <f>VLOOKUP(Regular_Season_Table[[#This Row],[Home]],Table_0__2[[#All],[Team]:[HDCF%]],36,FALSE)</f>
        <v>43.9</v>
      </c>
      <c r="K533">
        <f>VLOOKUP(Regular_Season_Table[[#This Row],[Visitor]],Table_0__2[[#All],[Team]:[HDCF%]],36,FALSE)</f>
        <v>52.36</v>
      </c>
      <c r="L533">
        <f>VLOOKUP(Regular_Season_Table[[#This Row],[Home]],'Special Teams'!$A$1:$B$33,2,FALSE)</f>
        <v>18.91</v>
      </c>
      <c r="M533">
        <f>VLOOKUP(Regular_Season_Table[[#This Row],[Visitor]],'Special Teams'!$A$1:$B$33,2,FALSE)</f>
        <v>25.28</v>
      </c>
    </row>
    <row r="534" spans="1:13" x14ac:dyDescent="0.3">
      <c r="A534" s="8">
        <v>44918</v>
      </c>
      <c r="B534" s="6" t="s">
        <v>4</v>
      </c>
      <c r="C534" s="6">
        <v>5</v>
      </c>
      <c r="D534" s="6" t="s">
        <v>18</v>
      </c>
      <c r="E534" s="6">
        <v>6</v>
      </c>
      <c r="F534" s="6"/>
      <c r="G534" s="6">
        <f t="shared" si="8"/>
        <v>1</v>
      </c>
      <c r="H534">
        <f>VLOOKUP(Regular_Season_Table[[#This Row],[Home]],Table_0__2[[#All],[Team]:[xGF%]],10,)</f>
        <v>60.38</v>
      </c>
      <c r="I534">
        <f>VLOOKUP(Regular_Season_Table[[#This Row],[Visitor]],Table_0__2[[Team]:[CF%]],10,FALSE)</f>
        <v>47.4</v>
      </c>
      <c r="J534">
        <f>VLOOKUP(Regular_Season_Table[[#This Row],[Home]],Table_0__2[[#All],[Team]:[HDCF%]],36,FALSE)</f>
        <v>59.07</v>
      </c>
      <c r="K534">
        <f>VLOOKUP(Regular_Season_Table[[#This Row],[Visitor]],Table_0__2[[#All],[Team]:[HDCF%]],36,FALSE)</f>
        <v>47.69</v>
      </c>
      <c r="L534">
        <f>VLOOKUP(Regular_Season_Table[[#This Row],[Home]],'Special Teams'!$A$1:$B$33,2,FALSE)</f>
        <v>19.760000000000002</v>
      </c>
      <c r="M534">
        <f>VLOOKUP(Regular_Season_Table[[#This Row],[Visitor]],'Special Teams'!$A$1:$B$33,2,FALSE)</f>
        <v>15.56</v>
      </c>
    </row>
    <row r="535" spans="1:13" x14ac:dyDescent="0.3">
      <c r="A535" s="9">
        <v>44918</v>
      </c>
      <c r="B535" s="7" t="s">
        <v>20</v>
      </c>
      <c r="C535" s="7">
        <v>2</v>
      </c>
      <c r="D535" s="7" t="s">
        <v>6</v>
      </c>
      <c r="E535" s="7">
        <v>5</v>
      </c>
      <c r="F535" s="7"/>
      <c r="G535" s="6">
        <f t="shared" si="8"/>
        <v>3</v>
      </c>
      <c r="H535">
        <f>VLOOKUP(Regular_Season_Table[[#This Row],[Home]],Table_0__2[[#All],[Team]:[xGF%]],10,)</f>
        <v>43.9</v>
      </c>
      <c r="I535">
        <f>VLOOKUP(Regular_Season_Table[[#This Row],[Visitor]],Table_0__2[[Team]:[CF%]],10,FALSE)</f>
        <v>44.92</v>
      </c>
      <c r="J535">
        <f>VLOOKUP(Regular_Season_Table[[#This Row],[Home]],Table_0__2[[#All],[Team]:[HDCF%]],36,FALSE)</f>
        <v>41.35</v>
      </c>
      <c r="K535">
        <f>VLOOKUP(Regular_Season_Table[[#This Row],[Visitor]],Table_0__2[[#All],[Team]:[HDCF%]],36,FALSE)</f>
        <v>43.43</v>
      </c>
      <c r="L535">
        <f>VLOOKUP(Regular_Season_Table[[#This Row],[Home]],'Special Teams'!$A$1:$B$33,2,FALSE)</f>
        <v>16.38</v>
      </c>
      <c r="M535">
        <f>VLOOKUP(Regular_Season_Table[[#This Row],[Visitor]],'Special Teams'!$A$1:$B$33,2,FALSE)</f>
        <v>18.3</v>
      </c>
    </row>
    <row r="536" spans="1:13" x14ac:dyDescent="0.3">
      <c r="A536" s="8">
        <v>44918</v>
      </c>
      <c r="B536" s="6" t="s">
        <v>33</v>
      </c>
      <c r="C536" s="6">
        <v>2</v>
      </c>
      <c r="D536" s="6" t="s">
        <v>30</v>
      </c>
      <c r="E536" s="6">
        <v>4</v>
      </c>
      <c r="F536" s="6"/>
      <c r="G536" s="6">
        <f t="shared" si="8"/>
        <v>2</v>
      </c>
      <c r="H536">
        <f>VLOOKUP(Regular_Season_Table[[#This Row],[Home]],Table_0__2[[#All],[Team]:[xGF%]],10,)</f>
        <v>51.67</v>
      </c>
      <c r="I536">
        <f>VLOOKUP(Regular_Season_Table[[#This Row],[Visitor]],Table_0__2[[Team]:[CF%]],10,FALSE)</f>
        <v>45.51</v>
      </c>
      <c r="J536">
        <f>VLOOKUP(Regular_Season_Table[[#This Row],[Home]],Table_0__2[[#All],[Team]:[HDCF%]],36,FALSE)</f>
        <v>53.75</v>
      </c>
      <c r="K536">
        <f>VLOOKUP(Regular_Season_Table[[#This Row],[Visitor]],Table_0__2[[#All],[Team]:[HDCF%]],36,FALSE)</f>
        <v>42.22</v>
      </c>
      <c r="L536">
        <f>VLOOKUP(Regular_Season_Table[[#This Row],[Home]],'Special Teams'!$A$1:$B$33,2,FALSE)</f>
        <v>25</v>
      </c>
      <c r="M536">
        <f>VLOOKUP(Regular_Season_Table[[#This Row],[Visitor]],'Special Teams'!$A$1:$B$33,2,FALSE)</f>
        <v>16.03</v>
      </c>
    </row>
    <row r="537" spans="1:13" x14ac:dyDescent="0.3">
      <c r="A537" s="9">
        <v>44918</v>
      </c>
      <c r="B537" s="7" t="s">
        <v>8</v>
      </c>
      <c r="C537" s="7">
        <v>5</v>
      </c>
      <c r="D537" s="7" t="s">
        <v>9</v>
      </c>
      <c r="E537" s="7">
        <v>2</v>
      </c>
      <c r="F537" s="7"/>
      <c r="G537" s="6">
        <f t="shared" si="8"/>
        <v>-3</v>
      </c>
      <c r="H537">
        <f>VLOOKUP(Regular_Season_Table[[#This Row],[Home]],Table_0__2[[#All],[Team]:[xGF%]],10,)</f>
        <v>52.27</v>
      </c>
      <c r="I537">
        <f>VLOOKUP(Regular_Season_Table[[#This Row],[Visitor]],Table_0__2[[Team]:[CF%]],10,FALSE)</f>
        <v>47.62</v>
      </c>
      <c r="J537">
        <f>VLOOKUP(Regular_Season_Table[[#This Row],[Home]],Table_0__2[[#All],[Team]:[HDCF%]],36,FALSE)</f>
        <v>56.4</v>
      </c>
      <c r="K537">
        <f>VLOOKUP(Regular_Season_Table[[#This Row],[Visitor]],Table_0__2[[#All],[Team]:[HDCF%]],36,FALSE)</f>
        <v>47.61</v>
      </c>
      <c r="L537">
        <f>VLOOKUP(Regular_Season_Table[[#This Row],[Home]],'Special Teams'!$A$1:$B$33,2,FALSE)</f>
        <v>32.36</v>
      </c>
      <c r="M537">
        <f>VLOOKUP(Regular_Season_Table[[#This Row],[Visitor]],'Special Teams'!$A$1:$B$33,2,FALSE)</f>
        <v>22.71</v>
      </c>
    </row>
    <row r="538" spans="1:13" x14ac:dyDescent="0.3">
      <c r="A538" s="8">
        <v>44918</v>
      </c>
      <c r="B538" s="6" t="s">
        <v>14</v>
      </c>
      <c r="C538" s="6">
        <v>4</v>
      </c>
      <c r="D538" s="6" t="s">
        <v>15</v>
      </c>
      <c r="E538" s="6">
        <v>3</v>
      </c>
      <c r="F538" s="6"/>
      <c r="G538" s="6">
        <f t="shared" si="8"/>
        <v>-1</v>
      </c>
      <c r="H538">
        <f>VLOOKUP(Regular_Season_Table[[#This Row],[Home]],Table_0__2[[#All],[Team]:[xGF%]],10,)</f>
        <v>54.12</v>
      </c>
      <c r="I538">
        <f>VLOOKUP(Regular_Season_Table[[#This Row],[Visitor]],Table_0__2[[Team]:[CF%]],10,FALSE)</f>
        <v>51.19</v>
      </c>
      <c r="J538">
        <f>VLOOKUP(Regular_Season_Table[[#This Row],[Home]],Table_0__2[[#All],[Team]:[HDCF%]],36,FALSE)</f>
        <v>56.84</v>
      </c>
      <c r="K538">
        <f>VLOOKUP(Regular_Season_Table[[#This Row],[Visitor]],Table_0__2[[#All],[Team]:[HDCF%]],36,FALSE)</f>
        <v>54.03</v>
      </c>
      <c r="L538">
        <f>VLOOKUP(Regular_Season_Table[[#This Row],[Home]],'Special Teams'!$A$1:$B$33,2,FALSE)</f>
        <v>21.88</v>
      </c>
      <c r="M538">
        <f>VLOOKUP(Regular_Season_Table[[#This Row],[Visitor]],'Special Teams'!$A$1:$B$33,2,FALSE)</f>
        <v>22.22</v>
      </c>
    </row>
    <row r="539" spans="1:13" x14ac:dyDescent="0.3">
      <c r="A539" s="9">
        <v>44918</v>
      </c>
      <c r="B539" s="7" t="s">
        <v>11</v>
      </c>
      <c r="C539" s="7">
        <v>3</v>
      </c>
      <c r="D539" s="7" t="s">
        <v>21</v>
      </c>
      <c r="E539" s="7">
        <v>2</v>
      </c>
      <c r="F539" s="7" t="s">
        <v>36</v>
      </c>
      <c r="G539" s="6">
        <f t="shared" si="8"/>
        <v>-1</v>
      </c>
      <c r="H539">
        <f>VLOOKUP(Regular_Season_Table[[#This Row],[Home]],Table_0__2[[#All],[Team]:[xGF%]],10,)</f>
        <v>47.41</v>
      </c>
      <c r="I539">
        <f>VLOOKUP(Regular_Season_Table[[#This Row],[Visitor]],Table_0__2[[Team]:[CF%]],10,FALSE)</f>
        <v>52.19</v>
      </c>
      <c r="J539">
        <f>VLOOKUP(Regular_Season_Table[[#This Row],[Home]],Table_0__2[[#All],[Team]:[HDCF%]],36,FALSE)</f>
        <v>48</v>
      </c>
      <c r="K539">
        <f>VLOOKUP(Regular_Season_Table[[#This Row],[Visitor]],Table_0__2[[#All],[Team]:[HDCF%]],36,FALSE)</f>
        <v>49.77</v>
      </c>
      <c r="L539">
        <f>VLOOKUP(Regular_Season_Table[[#This Row],[Home]],'Special Teams'!$A$1:$B$33,2,FALSE)</f>
        <v>17.600000000000001</v>
      </c>
      <c r="M539">
        <f>VLOOKUP(Regular_Season_Table[[#This Row],[Visitor]],'Special Teams'!$A$1:$B$33,2,FALSE)</f>
        <v>24.52</v>
      </c>
    </row>
    <row r="540" spans="1:13" x14ac:dyDescent="0.3">
      <c r="A540" s="8">
        <v>44918</v>
      </c>
      <c r="B540" s="6" t="s">
        <v>31</v>
      </c>
      <c r="C540" s="6">
        <v>1</v>
      </c>
      <c r="D540" s="6" t="s">
        <v>16</v>
      </c>
      <c r="E540" s="6">
        <v>5</v>
      </c>
      <c r="F540" s="6"/>
      <c r="G540" s="6">
        <f t="shared" si="8"/>
        <v>4</v>
      </c>
      <c r="H540">
        <f>VLOOKUP(Regular_Season_Table[[#This Row],[Home]],Table_0__2[[#All],[Team]:[xGF%]],10,)</f>
        <v>49.75</v>
      </c>
      <c r="I540">
        <f>VLOOKUP(Regular_Season_Table[[#This Row],[Visitor]],Table_0__2[[Team]:[CF%]],10,FALSE)</f>
        <v>54.33</v>
      </c>
      <c r="J540">
        <f>VLOOKUP(Regular_Season_Table[[#This Row],[Home]],Table_0__2[[#All],[Team]:[HDCF%]],36,FALSE)</f>
        <v>50.12</v>
      </c>
      <c r="K540">
        <f>VLOOKUP(Regular_Season_Table[[#This Row],[Visitor]],Table_0__2[[#All],[Team]:[HDCF%]],36,FALSE)</f>
        <v>53.72</v>
      </c>
      <c r="L540">
        <f>VLOOKUP(Regular_Season_Table[[#This Row],[Home]],'Special Teams'!$A$1:$B$33,2,FALSE)</f>
        <v>15.77</v>
      </c>
      <c r="M540">
        <f>VLOOKUP(Regular_Season_Table[[#This Row],[Visitor]],'Special Teams'!$A$1:$B$33,2,FALSE)</f>
        <v>22.83</v>
      </c>
    </row>
    <row r="541" spans="1:13" x14ac:dyDescent="0.3">
      <c r="A541" s="9">
        <v>44918</v>
      </c>
      <c r="B541" s="7" t="s">
        <v>10</v>
      </c>
      <c r="C541" s="7">
        <v>4</v>
      </c>
      <c r="D541" s="7" t="s">
        <v>27</v>
      </c>
      <c r="E541" s="7">
        <v>5</v>
      </c>
      <c r="F541" s="7" t="s">
        <v>35</v>
      </c>
      <c r="G541" s="6">
        <f t="shared" si="8"/>
        <v>1</v>
      </c>
      <c r="H541">
        <f>VLOOKUP(Regular_Season_Table[[#This Row],[Home]],Table_0__2[[#All],[Team]:[xGF%]],10,)</f>
        <v>48.15</v>
      </c>
      <c r="I541">
        <f>VLOOKUP(Regular_Season_Table[[#This Row],[Visitor]],Table_0__2[[Team]:[CF%]],10,FALSE)</f>
        <v>45.87</v>
      </c>
      <c r="J541">
        <f>VLOOKUP(Regular_Season_Table[[#This Row],[Home]],Table_0__2[[#All],[Team]:[HDCF%]],36,FALSE)</f>
        <v>53.11</v>
      </c>
      <c r="K541">
        <f>VLOOKUP(Regular_Season_Table[[#This Row],[Visitor]],Table_0__2[[#All],[Team]:[HDCF%]],36,FALSE)</f>
        <v>44.51</v>
      </c>
      <c r="L541">
        <f>VLOOKUP(Regular_Season_Table[[#This Row],[Home]],'Special Teams'!$A$1:$B$33,2,FALSE)</f>
        <v>20.29</v>
      </c>
      <c r="M541">
        <f>VLOOKUP(Regular_Season_Table[[#This Row],[Visitor]],'Special Teams'!$A$1:$B$33,2,FALSE)</f>
        <v>19.329999999999998</v>
      </c>
    </row>
    <row r="542" spans="1:13" x14ac:dyDescent="0.3">
      <c r="A542" s="8">
        <v>44918</v>
      </c>
      <c r="B542" s="6" t="s">
        <v>23</v>
      </c>
      <c r="C542" s="6">
        <v>1</v>
      </c>
      <c r="D542" s="6" t="s">
        <v>12</v>
      </c>
      <c r="E542" s="6">
        <v>4</v>
      </c>
      <c r="F542" s="6"/>
      <c r="G542" s="6">
        <f t="shared" si="8"/>
        <v>3</v>
      </c>
      <c r="H542">
        <f>VLOOKUP(Regular_Season_Table[[#This Row],[Home]],Table_0__2[[#All],[Team]:[xGF%]],10,)</f>
        <v>49.78</v>
      </c>
      <c r="I542">
        <f>VLOOKUP(Regular_Season_Table[[#This Row],[Visitor]],Table_0__2[[Team]:[CF%]],10,FALSE)</f>
        <v>51.57</v>
      </c>
      <c r="J542">
        <f>VLOOKUP(Regular_Season_Table[[#This Row],[Home]],Table_0__2[[#All],[Team]:[HDCF%]],36,FALSE)</f>
        <v>49.68</v>
      </c>
      <c r="K542">
        <f>VLOOKUP(Regular_Season_Table[[#This Row],[Visitor]],Table_0__2[[#All],[Team]:[HDCF%]],36,FALSE)</f>
        <v>52.55</v>
      </c>
      <c r="L542">
        <f>VLOOKUP(Regular_Season_Table[[#This Row],[Home]],'Special Teams'!$A$1:$B$33,2,FALSE)</f>
        <v>21.22</v>
      </c>
      <c r="M542">
        <f>VLOOKUP(Regular_Season_Table[[#This Row],[Visitor]],'Special Teams'!$A$1:$B$33,2,FALSE)</f>
        <v>19.260000000000002</v>
      </c>
    </row>
    <row r="543" spans="1:13" x14ac:dyDescent="0.3">
      <c r="A543" s="9">
        <v>44922</v>
      </c>
      <c r="B543" s="7" t="s">
        <v>11</v>
      </c>
      <c r="C543" s="7">
        <v>3</v>
      </c>
      <c r="D543" s="7" t="s">
        <v>25</v>
      </c>
      <c r="E543" s="7">
        <v>6</v>
      </c>
      <c r="F543" s="7"/>
      <c r="G543" s="6">
        <f t="shared" si="8"/>
        <v>3</v>
      </c>
      <c r="H543">
        <f>VLOOKUP(Regular_Season_Table[[#This Row],[Home]],Table_0__2[[#All],[Team]:[xGF%]],10,)</f>
        <v>45.13</v>
      </c>
      <c r="I543">
        <f>VLOOKUP(Regular_Season_Table[[#This Row],[Visitor]],Table_0__2[[Team]:[CF%]],10,FALSE)</f>
        <v>52.19</v>
      </c>
      <c r="J543">
        <f>VLOOKUP(Regular_Season_Table[[#This Row],[Home]],Table_0__2[[#All],[Team]:[HDCF%]],36,FALSE)</f>
        <v>43.9</v>
      </c>
      <c r="K543">
        <f>VLOOKUP(Regular_Season_Table[[#This Row],[Visitor]],Table_0__2[[#All],[Team]:[HDCF%]],36,FALSE)</f>
        <v>49.77</v>
      </c>
      <c r="L543">
        <f>VLOOKUP(Regular_Season_Table[[#This Row],[Home]],'Special Teams'!$A$1:$B$33,2,FALSE)</f>
        <v>18.91</v>
      </c>
      <c r="M543">
        <f>VLOOKUP(Regular_Season_Table[[#This Row],[Visitor]],'Special Teams'!$A$1:$B$33,2,FALSE)</f>
        <v>24.52</v>
      </c>
    </row>
    <row r="544" spans="1:13" x14ac:dyDescent="0.3">
      <c r="A544" s="8">
        <v>44922</v>
      </c>
      <c r="B544" s="6" t="s">
        <v>6</v>
      </c>
      <c r="C544" s="6">
        <v>0</v>
      </c>
      <c r="D544" s="6" t="s">
        <v>18</v>
      </c>
      <c r="E544" s="6">
        <v>3</v>
      </c>
      <c r="F544" s="6"/>
      <c r="G544" s="6">
        <f t="shared" si="8"/>
        <v>3</v>
      </c>
      <c r="H544">
        <f>VLOOKUP(Regular_Season_Table[[#This Row],[Home]],Table_0__2[[#All],[Team]:[xGF%]],10,)</f>
        <v>60.38</v>
      </c>
      <c r="I544">
        <f>VLOOKUP(Regular_Season_Table[[#This Row],[Visitor]],Table_0__2[[Team]:[CF%]],10,FALSE)</f>
        <v>43.9</v>
      </c>
      <c r="J544">
        <f>VLOOKUP(Regular_Season_Table[[#This Row],[Home]],Table_0__2[[#All],[Team]:[HDCF%]],36,FALSE)</f>
        <v>59.07</v>
      </c>
      <c r="K544">
        <f>VLOOKUP(Regular_Season_Table[[#This Row],[Visitor]],Table_0__2[[#All],[Team]:[HDCF%]],36,FALSE)</f>
        <v>41.35</v>
      </c>
      <c r="L544">
        <f>VLOOKUP(Regular_Season_Table[[#This Row],[Home]],'Special Teams'!$A$1:$B$33,2,FALSE)</f>
        <v>19.760000000000002</v>
      </c>
      <c r="M544">
        <f>VLOOKUP(Regular_Season_Table[[#This Row],[Visitor]],'Special Teams'!$A$1:$B$33,2,FALSE)</f>
        <v>16.38</v>
      </c>
    </row>
    <row r="545" spans="1:13" x14ac:dyDescent="0.3">
      <c r="A545" s="9">
        <v>44922</v>
      </c>
      <c r="B545" s="7" t="s">
        <v>9</v>
      </c>
      <c r="C545" s="7">
        <v>2</v>
      </c>
      <c r="D545" s="7" t="s">
        <v>22</v>
      </c>
      <c r="E545" s="7">
        <v>1</v>
      </c>
      <c r="F545" s="7"/>
      <c r="G545" s="6">
        <f t="shared" si="8"/>
        <v>-1</v>
      </c>
      <c r="H545">
        <f>VLOOKUP(Regular_Season_Table[[#This Row],[Home]],Table_0__2[[#All],[Team]:[xGF%]],10,)</f>
        <v>57.39</v>
      </c>
      <c r="I545">
        <f>VLOOKUP(Regular_Season_Table[[#This Row],[Visitor]],Table_0__2[[Team]:[CF%]],10,FALSE)</f>
        <v>52.27</v>
      </c>
      <c r="J545">
        <f>VLOOKUP(Regular_Season_Table[[#This Row],[Home]],Table_0__2[[#All],[Team]:[HDCF%]],36,FALSE)</f>
        <v>53.64</v>
      </c>
      <c r="K545">
        <f>VLOOKUP(Regular_Season_Table[[#This Row],[Visitor]],Table_0__2[[#All],[Team]:[HDCF%]],36,FALSE)</f>
        <v>56.4</v>
      </c>
      <c r="L545">
        <f>VLOOKUP(Regular_Season_Table[[#This Row],[Home]],'Special Teams'!$A$1:$B$33,2,FALSE)</f>
        <v>19.84</v>
      </c>
      <c r="M545">
        <f>VLOOKUP(Regular_Season_Table[[#This Row],[Visitor]],'Special Teams'!$A$1:$B$33,2,FALSE)</f>
        <v>32.36</v>
      </c>
    </row>
    <row r="546" spans="1:13" x14ac:dyDescent="0.3">
      <c r="A546" s="8">
        <v>44922</v>
      </c>
      <c r="B546" s="6" t="s">
        <v>27</v>
      </c>
      <c r="C546" s="6">
        <v>2</v>
      </c>
      <c r="D546" s="6" t="s">
        <v>29</v>
      </c>
      <c r="E546" s="6">
        <v>4</v>
      </c>
      <c r="F546" s="6"/>
      <c r="G546" s="6">
        <f t="shared" si="8"/>
        <v>2</v>
      </c>
      <c r="H546">
        <f>VLOOKUP(Regular_Season_Table[[#This Row],[Home]],Table_0__2[[#All],[Team]:[xGF%]],10,)</f>
        <v>52.33</v>
      </c>
      <c r="I546">
        <f>VLOOKUP(Regular_Season_Table[[#This Row],[Visitor]],Table_0__2[[Team]:[CF%]],10,FALSE)</f>
        <v>48.15</v>
      </c>
      <c r="J546">
        <f>VLOOKUP(Regular_Season_Table[[#This Row],[Home]],Table_0__2[[#All],[Team]:[HDCF%]],36,FALSE)</f>
        <v>52.36</v>
      </c>
      <c r="K546">
        <f>VLOOKUP(Regular_Season_Table[[#This Row],[Visitor]],Table_0__2[[#All],[Team]:[HDCF%]],36,FALSE)</f>
        <v>53.11</v>
      </c>
      <c r="L546">
        <f>VLOOKUP(Regular_Season_Table[[#This Row],[Home]],'Special Teams'!$A$1:$B$33,2,FALSE)</f>
        <v>25.28</v>
      </c>
      <c r="M546">
        <f>VLOOKUP(Regular_Season_Table[[#This Row],[Visitor]],'Special Teams'!$A$1:$B$33,2,FALSE)</f>
        <v>20.29</v>
      </c>
    </row>
    <row r="547" spans="1:13" x14ac:dyDescent="0.3">
      <c r="A547" s="9">
        <v>44922</v>
      </c>
      <c r="B547" s="7" t="s">
        <v>30</v>
      </c>
      <c r="C547" s="7">
        <v>3</v>
      </c>
      <c r="D547" s="7" t="s">
        <v>21</v>
      </c>
      <c r="E547" s="7">
        <v>2</v>
      </c>
      <c r="F547" s="7"/>
      <c r="G547" s="6">
        <f t="shared" si="8"/>
        <v>-1</v>
      </c>
      <c r="H547">
        <f>VLOOKUP(Regular_Season_Table[[#This Row],[Home]],Table_0__2[[#All],[Team]:[xGF%]],10,)</f>
        <v>47.41</v>
      </c>
      <c r="I547">
        <f>VLOOKUP(Regular_Season_Table[[#This Row],[Visitor]],Table_0__2[[Team]:[CF%]],10,FALSE)</f>
        <v>51.67</v>
      </c>
      <c r="J547">
        <f>VLOOKUP(Regular_Season_Table[[#This Row],[Home]],Table_0__2[[#All],[Team]:[HDCF%]],36,FALSE)</f>
        <v>48</v>
      </c>
      <c r="K547">
        <f>VLOOKUP(Regular_Season_Table[[#This Row],[Visitor]],Table_0__2[[#All],[Team]:[HDCF%]],36,FALSE)</f>
        <v>53.75</v>
      </c>
      <c r="L547">
        <f>VLOOKUP(Regular_Season_Table[[#This Row],[Home]],'Special Teams'!$A$1:$B$33,2,FALSE)</f>
        <v>17.600000000000001</v>
      </c>
      <c r="M547">
        <f>VLOOKUP(Regular_Season_Table[[#This Row],[Visitor]],'Special Teams'!$A$1:$B$33,2,FALSE)</f>
        <v>25</v>
      </c>
    </row>
    <row r="548" spans="1:13" x14ac:dyDescent="0.3">
      <c r="A548" s="8">
        <v>44922</v>
      </c>
      <c r="B548" s="6" t="s">
        <v>3</v>
      </c>
      <c r="C548" s="6">
        <v>1</v>
      </c>
      <c r="D548" s="6" t="s">
        <v>16</v>
      </c>
      <c r="E548" s="6">
        <v>5</v>
      </c>
      <c r="F548" s="6"/>
      <c r="G548" s="6">
        <f t="shared" si="8"/>
        <v>4</v>
      </c>
      <c r="H548">
        <f>VLOOKUP(Regular_Season_Table[[#This Row],[Home]],Table_0__2[[#All],[Team]:[xGF%]],10,)</f>
        <v>49.75</v>
      </c>
      <c r="I548">
        <f>VLOOKUP(Regular_Season_Table[[#This Row],[Visitor]],Table_0__2[[Team]:[CF%]],10,FALSE)</f>
        <v>52.14</v>
      </c>
      <c r="J548">
        <f>VLOOKUP(Regular_Season_Table[[#This Row],[Home]],Table_0__2[[#All],[Team]:[HDCF%]],36,FALSE)</f>
        <v>50.12</v>
      </c>
      <c r="K548">
        <f>VLOOKUP(Regular_Season_Table[[#This Row],[Visitor]],Table_0__2[[#All],[Team]:[HDCF%]],36,FALSE)</f>
        <v>53.78</v>
      </c>
      <c r="L548">
        <f>VLOOKUP(Regular_Season_Table[[#This Row],[Home]],'Special Teams'!$A$1:$B$33,2,FALSE)</f>
        <v>15.77</v>
      </c>
      <c r="M548">
        <f>VLOOKUP(Regular_Season_Table[[#This Row],[Visitor]],'Special Teams'!$A$1:$B$33,2,FALSE)</f>
        <v>21.72</v>
      </c>
    </row>
    <row r="549" spans="1:13" x14ac:dyDescent="0.3">
      <c r="A549" s="9">
        <v>44922</v>
      </c>
      <c r="B549" s="7" t="s">
        <v>12</v>
      </c>
      <c r="C549" s="7">
        <v>4</v>
      </c>
      <c r="D549" s="7" t="s">
        <v>17</v>
      </c>
      <c r="E549" s="7">
        <v>0</v>
      </c>
      <c r="F549" s="7"/>
      <c r="G549" s="6">
        <f t="shared" si="8"/>
        <v>-4</v>
      </c>
      <c r="H549">
        <f>VLOOKUP(Regular_Season_Table[[#This Row],[Home]],Table_0__2[[#All],[Team]:[xGF%]],10,)</f>
        <v>49.8</v>
      </c>
      <c r="I549">
        <f>VLOOKUP(Regular_Season_Table[[#This Row],[Visitor]],Table_0__2[[Team]:[CF%]],10,FALSE)</f>
        <v>49.78</v>
      </c>
      <c r="J549">
        <f>VLOOKUP(Regular_Season_Table[[#This Row],[Home]],Table_0__2[[#All],[Team]:[HDCF%]],36,FALSE)</f>
        <v>48.95</v>
      </c>
      <c r="K549">
        <f>VLOOKUP(Regular_Season_Table[[#This Row],[Visitor]],Table_0__2[[#All],[Team]:[HDCF%]],36,FALSE)</f>
        <v>49.68</v>
      </c>
      <c r="L549">
        <f>VLOOKUP(Regular_Season_Table[[#This Row],[Home]],'Special Teams'!$A$1:$B$33,2,FALSE)</f>
        <v>24.08</v>
      </c>
      <c r="M549">
        <f>VLOOKUP(Regular_Season_Table[[#This Row],[Visitor]],'Special Teams'!$A$1:$B$33,2,FALSE)</f>
        <v>21.22</v>
      </c>
    </row>
    <row r="550" spans="1:13" x14ac:dyDescent="0.3">
      <c r="A550" s="8">
        <v>44922</v>
      </c>
      <c r="B550" s="6" t="s">
        <v>14</v>
      </c>
      <c r="C550" s="6">
        <v>2</v>
      </c>
      <c r="D550" s="6" t="s">
        <v>32</v>
      </c>
      <c r="E550" s="6">
        <v>3</v>
      </c>
      <c r="F550" s="6" t="s">
        <v>35</v>
      </c>
      <c r="G550" s="6">
        <f t="shared" si="8"/>
        <v>1</v>
      </c>
      <c r="H550">
        <f>VLOOKUP(Regular_Season_Table[[#This Row],[Home]],Table_0__2[[#All],[Team]:[xGF%]],10,)</f>
        <v>51.53</v>
      </c>
      <c r="I550">
        <f>VLOOKUP(Regular_Season_Table[[#This Row],[Visitor]],Table_0__2[[Team]:[CF%]],10,FALSE)</f>
        <v>51.19</v>
      </c>
      <c r="J550">
        <f>VLOOKUP(Regular_Season_Table[[#This Row],[Home]],Table_0__2[[#All],[Team]:[HDCF%]],36,FALSE)</f>
        <v>51.95</v>
      </c>
      <c r="K550">
        <f>VLOOKUP(Regular_Season_Table[[#This Row],[Visitor]],Table_0__2[[#All],[Team]:[HDCF%]],36,FALSE)</f>
        <v>54.03</v>
      </c>
      <c r="L550">
        <f>VLOOKUP(Regular_Season_Table[[#This Row],[Home]],'Special Teams'!$A$1:$B$33,2,FALSE)</f>
        <v>23.53</v>
      </c>
      <c r="M550">
        <f>VLOOKUP(Regular_Season_Table[[#This Row],[Visitor]],'Special Teams'!$A$1:$B$33,2,FALSE)</f>
        <v>22.22</v>
      </c>
    </row>
    <row r="551" spans="1:13" x14ac:dyDescent="0.3">
      <c r="A551" s="9">
        <v>44922</v>
      </c>
      <c r="B551" s="7" t="s">
        <v>5</v>
      </c>
      <c r="C551" s="7">
        <v>5</v>
      </c>
      <c r="D551" s="7" t="s">
        <v>10</v>
      </c>
      <c r="E551" s="7">
        <v>4</v>
      </c>
      <c r="F551" s="7" t="s">
        <v>36</v>
      </c>
      <c r="G551" s="6">
        <f t="shared" si="8"/>
        <v>-1</v>
      </c>
      <c r="H551">
        <f>VLOOKUP(Regular_Season_Table[[#This Row],[Home]],Table_0__2[[#All],[Team]:[xGF%]],10,)</f>
        <v>45.87</v>
      </c>
      <c r="I551">
        <f>VLOOKUP(Regular_Season_Table[[#This Row],[Visitor]],Table_0__2[[Team]:[CF%]],10,FALSE)</f>
        <v>51.07</v>
      </c>
      <c r="J551">
        <f>VLOOKUP(Regular_Season_Table[[#This Row],[Home]],Table_0__2[[#All],[Team]:[HDCF%]],36,FALSE)</f>
        <v>44.51</v>
      </c>
      <c r="K551">
        <f>VLOOKUP(Regular_Season_Table[[#This Row],[Visitor]],Table_0__2[[#All],[Team]:[HDCF%]],36,FALSE)</f>
        <v>54.37</v>
      </c>
      <c r="L551">
        <f>VLOOKUP(Regular_Season_Table[[#This Row],[Home]],'Special Teams'!$A$1:$B$33,2,FALSE)</f>
        <v>19.329999999999998</v>
      </c>
      <c r="M551">
        <f>VLOOKUP(Regular_Season_Table[[#This Row],[Visitor]],'Special Teams'!$A$1:$B$33,2,FALSE)</f>
        <v>26.02</v>
      </c>
    </row>
    <row r="552" spans="1:13" x14ac:dyDescent="0.3">
      <c r="A552" s="8">
        <v>44922</v>
      </c>
      <c r="B552" s="6" t="s">
        <v>24</v>
      </c>
      <c r="C552" s="6">
        <v>2</v>
      </c>
      <c r="D552" s="6" t="s">
        <v>8</v>
      </c>
      <c r="E552" s="6">
        <v>6</v>
      </c>
      <c r="F552" s="6"/>
      <c r="G552" s="6">
        <f t="shared" si="8"/>
        <v>4</v>
      </c>
      <c r="H552">
        <f>VLOOKUP(Regular_Season_Table[[#This Row],[Home]],Table_0__2[[#All],[Team]:[xGF%]],10,)</f>
        <v>47.62</v>
      </c>
      <c r="I552">
        <f>VLOOKUP(Regular_Season_Table[[#This Row],[Visitor]],Table_0__2[[Team]:[CF%]],10,FALSE)</f>
        <v>48.6</v>
      </c>
      <c r="J552">
        <f>VLOOKUP(Regular_Season_Table[[#This Row],[Home]],Table_0__2[[#All],[Team]:[HDCF%]],36,FALSE)</f>
        <v>47.61</v>
      </c>
      <c r="K552">
        <f>VLOOKUP(Regular_Season_Table[[#This Row],[Visitor]],Table_0__2[[#All],[Team]:[HDCF%]],36,FALSE)</f>
        <v>51.47</v>
      </c>
      <c r="L552">
        <f>VLOOKUP(Regular_Season_Table[[#This Row],[Home]],'Special Teams'!$A$1:$B$33,2,FALSE)</f>
        <v>22.71</v>
      </c>
      <c r="M552">
        <f>VLOOKUP(Regular_Season_Table[[#This Row],[Visitor]],'Special Teams'!$A$1:$B$33,2,FALSE)</f>
        <v>18.39</v>
      </c>
    </row>
    <row r="553" spans="1:13" x14ac:dyDescent="0.3">
      <c r="A553" s="9">
        <v>44922</v>
      </c>
      <c r="B553" s="7" t="s">
        <v>28</v>
      </c>
      <c r="C553" s="7">
        <v>4</v>
      </c>
      <c r="D553" s="7" t="s">
        <v>23</v>
      </c>
      <c r="E553" s="7">
        <v>1</v>
      </c>
      <c r="F553" s="7"/>
      <c r="G553" s="6">
        <f t="shared" si="8"/>
        <v>-3</v>
      </c>
      <c r="H553">
        <f>VLOOKUP(Regular_Season_Table[[#This Row],[Home]],Table_0__2[[#All],[Team]:[xGF%]],10,)</f>
        <v>51.57</v>
      </c>
      <c r="I553">
        <f>VLOOKUP(Regular_Season_Table[[#This Row],[Visitor]],Table_0__2[[Team]:[CF%]],10,FALSE)</f>
        <v>49.47</v>
      </c>
      <c r="J553">
        <f>VLOOKUP(Regular_Season_Table[[#This Row],[Home]],Table_0__2[[#All],[Team]:[HDCF%]],36,FALSE)</f>
        <v>52.55</v>
      </c>
      <c r="K553">
        <f>VLOOKUP(Regular_Season_Table[[#This Row],[Visitor]],Table_0__2[[#All],[Team]:[HDCF%]],36,FALSE)</f>
        <v>51.15</v>
      </c>
      <c r="L553">
        <f>VLOOKUP(Regular_Season_Table[[#This Row],[Home]],'Special Teams'!$A$1:$B$33,2,FALSE)</f>
        <v>19.260000000000002</v>
      </c>
      <c r="M553">
        <f>VLOOKUP(Regular_Season_Table[[#This Row],[Visitor]],'Special Teams'!$A$1:$B$33,2,FALSE)</f>
        <v>21.43</v>
      </c>
    </row>
    <row r="554" spans="1:13" x14ac:dyDescent="0.3">
      <c r="A554" s="8">
        <v>44923</v>
      </c>
      <c r="B554" s="6" t="s">
        <v>27</v>
      </c>
      <c r="C554" s="6">
        <v>2</v>
      </c>
      <c r="D554" s="6" t="s">
        <v>26</v>
      </c>
      <c r="E554" s="6">
        <v>3</v>
      </c>
      <c r="F554" s="6" t="s">
        <v>35</v>
      </c>
      <c r="G554" s="6">
        <f t="shared" si="8"/>
        <v>1</v>
      </c>
      <c r="H554">
        <f>VLOOKUP(Regular_Season_Table[[#This Row],[Home]],Table_0__2[[#All],[Team]:[xGF%]],10,)</f>
        <v>42.67</v>
      </c>
      <c r="I554">
        <f>VLOOKUP(Regular_Season_Table[[#This Row],[Visitor]],Table_0__2[[Team]:[CF%]],10,FALSE)</f>
        <v>48.15</v>
      </c>
      <c r="J554">
        <f>VLOOKUP(Regular_Season_Table[[#This Row],[Home]],Table_0__2[[#All],[Team]:[HDCF%]],36,FALSE)</f>
        <v>38.950000000000003</v>
      </c>
      <c r="K554">
        <f>VLOOKUP(Regular_Season_Table[[#This Row],[Visitor]],Table_0__2[[#All],[Team]:[HDCF%]],36,FALSE)</f>
        <v>53.11</v>
      </c>
      <c r="L554">
        <f>VLOOKUP(Regular_Season_Table[[#This Row],[Home]],'Special Teams'!$A$1:$B$33,2,FALSE)</f>
        <v>15.72</v>
      </c>
      <c r="M554">
        <f>VLOOKUP(Regular_Season_Table[[#This Row],[Visitor]],'Special Teams'!$A$1:$B$33,2,FALSE)</f>
        <v>20.29</v>
      </c>
    </row>
    <row r="555" spans="1:13" x14ac:dyDescent="0.3">
      <c r="A555" s="9">
        <v>44923</v>
      </c>
      <c r="B555" s="7" t="s">
        <v>14</v>
      </c>
      <c r="C555" s="7">
        <v>3</v>
      </c>
      <c r="D555" s="7" t="s">
        <v>15</v>
      </c>
      <c r="E555" s="7">
        <v>1</v>
      </c>
      <c r="F555" s="7"/>
      <c r="G555" s="6">
        <f t="shared" si="8"/>
        <v>-2</v>
      </c>
      <c r="H555">
        <f>VLOOKUP(Regular_Season_Table[[#This Row],[Home]],Table_0__2[[#All],[Team]:[xGF%]],10,)</f>
        <v>54.12</v>
      </c>
      <c r="I555">
        <f>VLOOKUP(Regular_Season_Table[[#This Row],[Visitor]],Table_0__2[[Team]:[CF%]],10,FALSE)</f>
        <v>51.19</v>
      </c>
      <c r="J555">
        <f>VLOOKUP(Regular_Season_Table[[#This Row],[Home]],Table_0__2[[#All],[Team]:[HDCF%]],36,FALSE)</f>
        <v>56.84</v>
      </c>
      <c r="K555">
        <f>VLOOKUP(Regular_Season_Table[[#This Row],[Visitor]],Table_0__2[[#All],[Team]:[HDCF%]],36,FALSE)</f>
        <v>54.03</v>
      </c>
      <c r="L555">
        <f>VLOOKUP(Regular_Season_Table[[#This Row],[Home]],'Special Teams'!$A$1:$B$33,2,FALSE)</f>
        <v>21.88</v>
      </c>
      <c r="M555">
        <f>VLOOKUP(Regular_Season_Table[[#This Row],[Visitor]],'Special Teams'!$A$1:$B$33,2,FALSE)</f>
        <v>22.22</v>
      </c>
    </row>
    <row r="556" spans="1:13" x14ac:dyDescent="0.3">
      <c r="A556" s="8">
        <v>44923</v>
      </c>
      <c r="B556" s="6" t="s">
        <v>19</v>
      </c>
      <c r="C556" s="6">
        <v>5</v>
      </c>
      <c r="D556" s="6" t="s">
        <v>3</v>
      </c>
      <c r="E556" s="6">
        <v>4</v>
      </c>
      <c r="F556" s="6" t="s">
        <v>36</v>
      </c>
      <c r="G556" s="6">
        <f t="shared" si="8"/>
        <v>-1</v>
      </c>
      <c r="H556">
        <f>VLOOKUP(Regular_Season_Table[[#This Row],[Home]],Table_0__2[[#All],[Team]:[xGF%]],10,)</f>
        <v>52.14</v>
      </c>
      <c r="I556">
        <f>VLOOKUP(Regular_Season_Table[[#This Row],[Visitor]],Table_0__2[[Team]:[CF%]],10,FALSE)</f>
        <v>46.03</v>
      </c>
      <c r="J556">
        <f>VLOOKUP(Regular_Season_Table[[#This Row],[Home]],Table_0__2[[#All],[Team]:[HDCF%]],36,FALSE)</f>
        <v>53.78</v>
      </c>
      <c r="K556">
        <f>VLOOKUP(Regular_Season_Table[[#This Row],[Visitor]],Table_0__2[[#All],[Team]:[HDCF%]],36,FALSE)</f>
        <v>44.13</v>
      </c>
      <c r="L556">
        <f>VLOOKUP(Regular_Season_Table[[#This Row],[Home]],'Special Teams'!$A$1:$B$33,2,FALSE)</f>
        <v>21.72</v>
      </c>
      <c r="M556">
        <f>VLOOKUP(Regular_Season_Table[[#This Row],[Visitor]],'Special Teams'!$A$1:$B$33,2,FALSE)</f>
        <v>21.11</v>
      </c>
    </row>
    <row r="557" spans="1:13" x14ac:dyDescent="0.3">
      <c r="A557" s="9">
        <v>44923</v>
      </c>
      <c r="B557" s="7" t="s">
        <v>22</v>
      </c>
      <c r="C557" s="7">
        <v>3</v>
      </c>
      <c r="D557" s="7" t="s">
        <v>34</v>
      </c>
      <c r="E557" s="7">
        <v>2</v>
      </c>
      <c r="F557" s="7"/>
      <c r="G557" s="6">
        <f t="shared" si="8"/>
        <v>-1</v>
      </c>
      <c r="H557">
        <f>VLOOKUP(Regular_Season_Table[[#This Row],[Home]],Table_0__2[[#All],[Team]:[xGF%]],10,)</f>
        <v>52.75</v>
      </c>
      <c r="I557">
        <f>VLOOKUP(Regular_Season_Table[[#This Row],[Visitor]],Table_0__2[[Team]:[CF%]],10,FALSE)</f>
        <v>57.39</v>
      </c>
      <c r="J557">
        <f>VLOOKUP(Regular_Season_Table[[#This Row],[Home]],Table_0__2[[#All],[Team]:[HDCF%]],36,FALSE)</f>
        <v>49.47</v>
      </c>
      <c r="K557">
        <f>VLOOKUP(Regular_Season_Table[[#This Row],[Visitor]],Table_0__2[[#All],[Team]:[HDCF%]],36,FALSE)</f>
        <v>53.64</v>
      </c>
      <c r="L557">
        <f>VLOOKUP(Regular_Season_Table[[#This Row],[Home]],'Special Teams'!$A$1:$B$33,2,FALSE)</f>
        <v>19.75</v>
      </c>
      <c r="M557">
        <f>VLOOKUP(Regular_Season_Table[[#This Row],[Visitor]],'Special Teams'!$A$1:$B$33,2,FALSE)</f>
        <v>19.84</v>
      </c>
    </row>
    <row r="558" spans="1:13" x14ac:dyDescent="0.3">
      <c r="A558" s="8">
        <v>44923</v>
      </c>
      <c r="B558" s="6" t="s">
        <v>33</v>
      </c>
      <c r="C558" s="6">
        <v>1</v>
      </c>
      <c r="D558" s="6" t="s">
        <v>7</v>
      </c>
      <c r="E558" s="6">
        <v>4</v>
      </c>
      <c r="F558" s="6"/>
      <c r="G558" s="6">
        <f t="shared" si="8"/>
        <v>3</v>
      </c>
      <c r="H558">
        <f>VLOOKUP(Regular_Season_Table[[#This Row],[Home]],Table_0__2[[#All],[Team]:[xGF%]],10,)</f>
        <v>51.45</v>
      </c>
      <c r="I558">
        <f>VLOOKUP(Regular_Season_Table[[#This Row],[Visitor]],Table_0__2[[Team]:[CF%]],10,FALSE)</f>
        <v>45.51</v>
      </c>
      <c r="J558">
        <f>VLOOKUP(Regular_Season_Table[[#This Row],[Home]],Table_0__2[[#All],[Team]:[HDCF%]],36,FALSE)</f>
        <v>53.01</v>
      </c>
      <c r="K558">
        <f>VLOOKUP(Regular_Season_Table[[#This Row],[Visitor]],Table_0__2[[#All],[Team]:[HDCF%]],36,FALSE)</f>
        <v>42.22</v>
      </c>
      <c r="L558">
        <f>VLOOKUP(Regular_Season_Table[[#This Row],[Home]],'Special Teams'!$A$1:$B$33,2,FALSE)</f>
        <v>25.36</v>
      </c>
      <c r="M558">
        <f>VLOOKUP(Regular_Season_Table[[#This Row],[Visitor]],'Special Teams'!$A$1:$B$33,2,FALSE)</f>
        <v>16.03</v>
      </c>
    </row>
    <row r="559" spans="1:13" x14ac:dyDescent="0.3">
      <c r="A559" s="9">
        <v>44924</v>
      </c>
      <c r="B559" s="7" t="s">
        <v>5</v>
      </c>
      <c r="C559" s="7">
        <v>3</v>
      </c>
      <c r="D559" s="7" t="s">
        <v>25</v>
      </c>
      <c r="E559" s="7">
        <v>6</v>
      </c>
      <c r="F559" s="7"/>
      <c r="G559" s="6">
        <f t="shared" si="8"/>
        <v>3</v>
      </c>
      <c r="H559">
        <f>VLOOKUP(Regular_Season_Table[[#This Row],[Home]],Table_0__2[[#All],[Team]:[xGF%]],10,)</f>
        <v>45.13</v>
      </c>
      <c r="I559">
        <f>VLOOKUP(Regular_Season_Table[[#This Row],[Visitor]],Table_0__2[[Team]:[CF%]],10,FALSE)</f>
        <v>51.07</v>
      </c>
      <c r="J559">
        <f>VLOOKUP(Regular_Season_Table[[#This Row],[Home]],Table_0__2[[#All],[Team]:[HDCF%]],36,FALSE)</f>
        <v>43.9</v>
      </c>
      <c r="K559">
        <f>VLOOKUP(Regular_Season_Table[[#This Row],[Visitor]],Table_0__2[[#All],[Team]:[HDCF%]],36,FALSE)</f>
        <v>54.37</v>
      </c>
      <c r="L559">
        <f>VLOOKUP(Regular_Season_Table[[#This Row],[Home]],'Special Teams'!$A$1:$B$33,2,FALSE)</f>
        <v>18.91</v>
      </c>
      <c r="M559">
        <f>VLOOKUP(Regular_Season_Table[[#This Row],[Visitor]],'Special Teams'!$A$1:$B$33,2,FALSE)</f>
        <v>26.02</v>
      </c>
    </row>
    <row r="560" spans="1:13" x14ac:dyDescent="0.3">
      <c r="A560" s="8">
        <v>44924</v>
      </c>
      <c r="B560" s="6" t="s">
        <v>19</v>
      </c>
      <c r="C560" s="6">
        <v>3</v>
      </c>
      <c r="D560" s="6" t="s">
        <v>13</v>
      </c>
      <c r="E560" s="6">
        <v>6</v>
      </c>
      <c r="F560" s="6"/>
      <c r="G560" s="6">
        <f t="shared" si="8"/>
        <v>3</v>
      </c>
      <c r="H560">
        <f>VLOOKUP(Regular_Season_Table[[#This Row],[Home]],Table_0__2[[#All],[Team]:[xGF%]],10,)</f>
        <v>51.36</v>
      </c>
      <c r="I560">
        <f>VLOOKUP(Regular_Season_Table[[#This Row],[Visitor]],Table_0__2[[Team]:[CF%]],10,FALSE)</f>
        <v>46.03</v>
      </c>
      <c r="J560">
        <f>VLOOKUP(Regular_Season_Table[[#This Row],[Home]],Table_0__2[[#All],[Team]:[HDCF%]],36,FALSE)</f>
        <v>47.31</v>
      </c>
      <c r="K560">
        <f>VLOOKUP(Regular_Season_Table[[#This Row],[Visitor]],Table_0__2[[#All],[Team]:[HDCF%]],36,FALSE)</f>
        <v>44.13</v>
      </c>
      <c r="L560">
        <f>VLOOKUP(Regular_Season_Table[[#This Row],[Home]],'Special Teams'!$A$1:$B$33,2,FALSE)</f>
        <v>23.42</v>
      </c>
      <c r="M560">
        <f>VLOOKUP(Regular_Season_Table[[#This Row],[Visitor]],'Special Teams'!$A$1:$B$33,2,FALSE)</f>
        <v>21.11</v>
      </c>
    </row>
    <row r="561" spans="1:13" x14ac:dyDescent="0.3">
      <c r="A561" s="9">
        <v>44924</v>
      </c>
      <c r="B561" s="7" t="s">
        <v>29</v>
      </c>
      <c r="C561" s="7">
        <v>5</v>
      </c>
      <c r="D561" s="7" t="s">
        <v>11</v>
      </c>
      <c r="E561" s="7">
        <v>4</v>
      </c>
      <c r="F561" s="7" t="s">
        <v>35</v>
      </c>
      <c r="G561" s="6">
        <f t="shared" si="8"/>
        <v>-1</v>
      </c>
      <c r="H561">
        <f>VLOOKUP(Regular_Season_Table[[#This Row],[Home]],Table_0__2[[#All],[Team]:[xGF%]],10,)</f>
        <v>52.19</v>
      </c>
      <c r="I561">
        <f>VLOOKUP(Regular_Season_Table[[#This Row],[Visitor]],Table_0__2[[Team]:[CF%]],10,FALSE)</f>
        <v>52.33</v>
      </c>
      <c r="J561">
        <f>VLOOKUP(Regular_Season_Table[[#This Row],[Home]],Table_0__2[[#All],[Team]:[HDCF%]],36,FALSE)</f>
        <v>49.77</v>
      </c>
      <c r="K561">
        <f>VLOOKUP(Regular_Season_Table[[#This Row],[Visitor]],Table_0__2[[#All],[Team]:[HDCF%]],36,FALSE)</f>
        <v>52.36</v>
      </c>
      <c r="L561">
        <f>VLOOKUP(Regular_Season_Table[[#This Row],[Home]],'Special Teams'!$A$1:$B$33,2,FALSE)</f>
        <v>24.52</v>
      </c>
      <c r="M561">
        <f>VLOOKUP(Regular_Season_Table[[#This Row],[Visitor]],'Special Teams'!$A$1:$B$33,2,FALSE)</f>
        <v>25.28</v>
      </c>
    </row>
    <row r="562" spans="1:13" x14ac:dyDescent="0.3">
      <c r="A562" s="8">
        <v>44924</v>
      </c>
      <c r="B562" s="6" t="s">
        <v>33</v>
      </c>
      <c r="C562" s="6">
        <v>2</v>
      </c>
      <c r="D562" s="6" t="s">
        <v>31</v>
      </c>
      <c r="E562" s="6">
        <v>7</v>
      </c>
      <c r="F562" s="6"/>
      <c r="G562" s="6">
        <f t="shared" si="8"/>
        <v>5</v>
      </c>
      <c r="H562">
        <f>VLOOKUP(Regular_Season_Table[[#This Row],[Home]],Table_0__2[[#All],[Team]:[xGF%]],10,)</f>
        <v>54.33</v>
      </c>
      <c r="I562">
        <f>VLOOKUP(Regular_Season_Table[[#This Row],[Visitor]],Table_0__2[[Team]:[CF%]],10,FALSE)</f>
        <v>45.51</v>
      </c>
      <c r="J562">
        <f>VLOOKUP(Regular_Season_Table[[#This Row],[Home]],Table_0__2[[#All],[Team]:[HDCF%]],36,FALSE)</f>
        <v>53.72</v>
      </c>
      <c r="K562">
        <f>VLOOKUP(Regular_Season_Table[[#This Row],[Visitor]],Table_0__2[[#All],[Team]:[HDCF%]],36,FALSE)</f>
        <v>42.22</v>
      </c>
      <c r="L562">
        <f>VLOOKUP(Regular_Season_Table[[#This Row],[Home]],'Special Teams'!$A$1:$B$33,2,FALSE)</f>
        <v>22.83</v>
      </c>
      <c r="M562">
        <f>VLOOKUP(Regular_Season_Table[[#This Row],[Visitor]],'Special Teams'!$A$1:$B$33,2,FALSE)</f>
        <v>16.03</v>
      </c>
    </row>
    <row r="563" spans="1:13" x14ac:dyDescent="0.3">
      <c r="A563" s="9">
        <v>44924</v>
      </c>
      <c r="B563" s="7" t="s">
        <v>30</v>
      </c>
      <c r="C563" s="7">
        <v>4</v>
      </c>
      <c r="D563" s="7" t="s">
        <v>28</v>
      </c>
      <c r="E563" s="7">
        <v>1</v>
      </c>
      <c r="F563" s="7"/>
      <c r="G563" s="6">
        <f t="shared" si="8"/>
        <v>-3</v>
      </c>
      <c r="H563">
        <f>VLOOKUP(Regular_Season_Table[[#This Row],[Home]],Table_0__2[[#All],[Team]:[xGF%]],10,)</f>
        <v>49.47</v>
      </c>
      <c r="I563">
        <f>VLOOKUP(Regular_Season_Table[[#This Row],[Visitor]],Table_0__2[[Team]:[CF%]],10,FALSE)</f>
        <v>51.67</v>
      </c>
      <c r="J563">
        <f>VLOOKUP(Regular_Season_Table[[#This Row],[Home]],Table_0__2[[#All],[Team]:[HDCF%]],36,FALSE)</f>
        <v>51.15</v>
      </c>
      <c r="K563">
        <f>VLOOKUP(Regular_Season_Table[[#This Row],[Visitor]],Table_0__2[[#All],[Team]:[HDCF%]],36,FALSE)</f>
        <v>53.75</v>
      </c>
      <c r="L563">
        <f>VLOOKUP(Regular_Season_Table[[#This Row],[Home]],'Special Teams'!$A$1:$B$33,2,FALSE)</f>
        <v>21.43</v>
      </c>
      <c r="M563">
        <f>VLOOKUP(Regular_Season_Table[[#This Row],[Visitor]],'Special Teams'!$A$1:$B$33,2,FALSE)</f>
        <v>25</v>
      </c>
    </row>
    <row r="564" spans="1:13" x14ac:dyDescent="0.3">
      <c r="A564" s="8">
        <v>44924</v>
      </c>
      <c r="B564" s="6" t="s">
        <v>20</v>
      </c>
      <c r="C564" s="6">
        <v>1</v>
      </c>
      <c r="D564" s="6" t="s">
        <v>16</v>
      </c>
      <c r="E564" s="6">
        <v>2</v>
      </c>
      <c r="F564" s="6"/>
      <c r="G564" s="6">
        <f t="shared" si="8"/>
        <v>1</v>
      </c>
      <c r="H564">
        <f>VLOOKUP(Regular_Season_Table[[#This Row],[Home]],Table_0__2[[#All],[Team]:[xGF%]],10,)</f>
        <v>49.75</v>
      </c>
      <c r="I564">
        <f>VLOOKUP(Regular_Season_Table[[#This Row],[Visitor]],Table_0__2[[Team]:[CF%]],10,FALSE)</f>
        <v>44.92</v>
      </c>
      <c r="J564">
        <f>VLOOKUP(Regular_Season_Table[[#This Row],[Home]],Table_0__2[[#All],[Team]:[HDCF%]],36,FALSE)</f>
        <v>50.12</v>
      </c>
      <c r="K564">
        <f>VLOOKUP(Regular_Season_Table[[#This Row],[Visitor]],Table_0__2[[#All],[Team]:[HDCF%]],36,FALSE)</f>
        <v>43.43</v>
      </c>
      <c r="L564">
        <f>VLOOKUP(Regular_Season_Table[[#This Row],[Home]],'Special Teams'!$A$1:$B$33,2,FALSE)</f>
        <v>15.77</v>
      </c>
      <c r="M564">
        <f>VLOOKUP(Regular_Season_Table[[#This Row],[Visitor]],'Special Teams'!$A$1:$B$33,2,FALSE)</f>
        <v>18.3</v>
      </c>
    </row>
    <row r="565" spans="1:13" x14ac:dyDescent="0.3">
      <c r="A565" s="9">
        <v>44924</v>
      </c>
      <c r="B565" s="7" t="s">
        <v>4</v>
      </c>
      <c r="C565" s="7">
        <v>4</v>
      </c>
      <c r="D565" s="7" t="s">
        <v>24</v>
      </c>
      <c r="E565" s="7">
        <v>3</v>
      </c>
      <c r="F565" s="7" t="s">
        <v>36</v>
      </c>
      <c r="G565" s="6">
        <f t="shared" si="8"/>
        <v>-1</v>
      </c>
      <c r="H565">
        <f>VLOOKUP(Regular_Season_Table[[#This Row],[Home]],Table_0__2[[#All],[Team]:[xGF%]],10,)</f>
        <v>48.6</v>
      </c>
      <c r="I565">
        <f>VLOOKUP(Regular_Season_Table[[#This Row],[Visitor]],Table_0__2[[Team]:[CF%]],10,FALSE)</f>
        <v>47.4</v>
      </c>
      <c r="J565">
        <f>VLOOKUP(Regular_Season_Table[[#This Row],[Home]],Table_0__2[[#All],[Team]:[HDCF%]],36,FALSE)</f>
        <v>51.47</v>
      </c>
      <c r="K565">
        <f>VLOOKUP(Regular_Season_Table[[#This Row],[Visitor]],Table_0__2[[#All],[Team]:[HDCF%]],36,FALSE)</f>
        <v>47.69</v>
      </c>
      <c r="L565">
        <f>VLOOKUP(Regular_Season_Table[[#This Row],[Home]],'Special Teams'!$A$1:$B$33,2,FALSE)</f>
        <v>18.39</v>
      </c>
      <c r="M565">
        <f>VLOOKUP(Regular_Season_Table[[#This Row],[Visitor]],'Special Teams'!$A$1:$B$33,2,FALSE)</f>
        <v>15.56</v>
      </c>
    </row>
    <row r="566" spans="1:13" x14ac:dyDescent="0.3">
      <c r="A566" s="8">
        <v>44924</v>
      </c>
      <c r="B566" s="6" t="s">
        <v>6</v>
      </c>
      <c r="C566" s="6">
        <v>1</v>
      </c>
      <c r="D566" s="6" t="s">
        <v>10</v>
      </c>
      <c r="E566" s="6">
        <v>3</v>
      </c>
      <c r="F566" s="6"/>
      <c r="G566" s="6">
        <f t="shared" si="8"/>
        <v>2</v>
      </c>
      <c r="H566">
        <f>VLOOKUP(Regular_Season_Table[[#This Row],[Home]],Table_0__2[[#All],[Team]:[xGF%]],10,)</f>
        <v>45.87</v>
      </c>
      <c r="I566">
        <f>VLOOKUP(Regular_Season_Table[[#This Row],[Visitor]],Table_0__2[[Team]:[CF%]],10,FALSE)</f>
        <v>43.9</v>
      </c>
      <c r="J566">
        <f>VLOOKUP(Regular_Season_Table[[#This Row],[Home]],Table_0__2[[#All],[Team]:[HDCF%]],36,FALSE)</f>
        <v>44.51</v>
      </c>
      <c r="K566">
        <f>VLOOKUP(Regular_Season_Table[[#This Row],[Visitor]],Table_0__2[[#All],[Team]:[HDCF%]],36,FALSE)</f>
        <v>41.35</v>
      </c>
      <c r="L566">
        <f>VLOOKUP(Regular_Season_Table[[#This Row],[Home]],'Special Teams'!$A$1:$B$33,2,FALSE)</f>
        <v>19.329999999999998</v>
      </c>
      <c r="M566">
        <f>VLOOKUP(Regular_Season_Table[[#This Row],[Visitor]],'Special Teams'!$A$1:$B$33,2,FALSE)</f>
        <v>16.38</v>
      </c>
    </row>
    <row r="567" spans="1:13" x14ac:dyDescent="0.3">
      <c r="A567" s="9">
        <v>44924</v>
      </c>
      <c r="B567" s="7" t="s">
        <v>17</v>
      </c>
      <c r="C567" s="7">
        <v>1</v>
      </c>
      <c r="D567" s="7" t="s">
        <v>7</v>
      </c>
      <c r="E567" s="7">
        <v>2</v>
      </c>
      <c r="F567" s="7" t="s">
        <v>35</v>
      </c>
      <c r="G567" s="6">
        <f t="shared" si="8"/>
        <v>1</v>
      </c>
      <c r="H567">
        <f>VLOOKUP(Regular_Season_Table[[#This Row],[Home]],Table_0__2[[#All],[Team]:[xGF%]],10,)</f>
        <v>51.45</v>
      </c>
      <c r="I567">
        <f>VLOOKUP(Regular_Season_Table[[#This Row],[Visitor]],Table_0__2[[Team]:[CF%]],10,FALSE)</f>
        <v>49.8</v>
      </c>
      <c r="J567">
        <f>VLOOKUP(Regular_Season_Table[[#This Row],[Home]],Table_0__2[[#All],[Team]:[HDCF%]],36,FALSE)</f>
        <v>53.01</v>
      </c>
      <c r="K567">
        <f>VLOOKUP(Regular_Season_Table[[#This Row],[Visitor]],Table_0__2[[#All],[Team]:[HDCF%]],36,FALSE)</f>
        <v>48.95</v>
      </c>
      <c r="L567">
        <f>VLOOKUP(Regular_Season_Table[[#This Row],[Home]],'Special Teams'!$A$1:$B$33,2,FALSE)</f>
        <v>25.36</v>
      </c>
      <c r="M567">
        <f>VLOOKUP(Regular_Season_Table[[#This Row],[Visitor]],'Special Teams'!$A$1:$B$33,2,FALSE)</f>
        <v>24.08</v>
      </c>
    </row>
    <row r="568" spans="1:13" x14ac:dyDescent="0.3">
      <c r="A568" s="8">
        <v>44924</v>
      </c>
      <c r="B568" s="6" t="s">
        <v>8</v>
      </c>
      <c r="C568" s="6">
        <v>2</v>
      </c>
      <c r="D568" s="6" t="s">
        <v>23</v>
      </c>
      <c r="E568" s="6">
        <v>4</v>
      </c>
      <c r="F568" s="6"/>
      <c r="G568" s="6">
        <f t="shared" si="8"/>
        <v>2</v>
      </c>
      <c r="H568">
        <f>VLOOKUP(Regular_Season_Table[[#This Row],[Home]],Table_0__2[[#All],[Team]:[xGF%]],10,)</f>
        <v>51.57</v>
      </c>
      <c r="I568">
        <f>VLOOKUP(Regular_Season_Table[[#This Row],[Visitor]],Table_0__2[[Team]:[CF%]],10,FALSE)</f>
        <v>47.62</v>
      </c>
      <c r="J568">
        <f>VLOOKUP(Regular_Season_Table[[#This Row],[Home]],Table_0__2[[#All],[Team]:[HDCF%]],36,FALSE)</f>
        <v>52.55</v>
      </c>
      <c r="K568">
        <f>VLOOKUP(Regular_Season_Table[[#This Row],[Visitor]],Table_0__2[[#All],[Team]:[HDCF%]],36,FALSE)</f>
        <v>47.61</v>
      </c>
      <c r="L568">
        <f>VLOOKUP(Regular_Season_Table[[#This Row],[Home]],'Special Teams'!$A$1:$B$33,2,FALSE)</f>
        <v>19.260000000000002</v>
      </c>
      <c r="M568">
        <f>VLOOKUP(Regular_Season_Table[[#This Row],[Visitor]],'Special Teams'!$A$1:$B$33,2,FALSE)</f>
        <v>22.71</v>
      </c>
    </row>
    <row r="569" spans="1:13" x14ac:dyDescent="0.3">
      <c r="A569" s="9">
        <v>44924</v>
      </c>
      <c r="B569" s="7" t="s">
        <v>32</v>
      </c>
      <c r="C569" s="7">
        <v>4</v>
      </c>
      <c r="D569" s="7" t="s">
        <v>12</v>
      </c>
      <c r="E569" s="7">
        <v>3</v>
      </c>
      <c r="F569" s="7" t="s">
        <v>36</v>
      </c>
      <c r="G569" s="6">
        <f t="shared" si="8"/>
        <v>-1</v>
      </c>
      <c r="H569">
        <f>VLOOKUP(Regular_Season_Table[[#This Row],[Home]],Table_0__2[[#All],[Team]:[xGF%]],10,)</f>
        <v>49.78</v>
      </c>
      <c r="I569">
        <f>VLOOKUP(Regular_Season_Table[[#This Row],[Visitor]],Table_0__2[[Team]:[CF%]],10,FALSE)</f>
        <v>51.53</v>
      </c>
      <c r="J569">
        <f>VLOOKUP(Regular_Season_Table[[#This Row],[Home]],Table_0__2[[#All],[Team]:[HDCF%]],36,FALSE)</f>
        <v>49.68</v>
      </c>
      <c r="K569">
        <f>VLOOKUP(Regular_Season_Table[[#This Row],[Visitor]],Table_0__2[[#All],[Team]:[HDCF%]],36,FALSE)</f>
        <v>51.95</v>
      </c>
      <c r="L569">
        <f>VLOOKUP(Regular_Season_Table[[#This Row],[Home]],'Special Teams'!$A$1:$B$33,2,FALSE)</f>
        <v>21.22</v>
      </c>
      <c r="M569">
        <f>VLOOKUP(Regular_Season_Table[[#This Row],[Visitor]],'Special Teams'!$A$1:$B$33,2,FALSE)</f>
        <v>23.53</v>
      </c>
    </row>
    <row r="570" spans="1:13" x14ac:dyDescent="0.3">
      <c r="A570" s="8">
        <v>44925</v>
      </c>
      <c r="B570" s="6" t="s">
        <v>21</v>
      </c>
      <c r="C570" s="6">
        <v>6</v>
      </c>
      <c r="D570" s="6" t="s">
        <v>26</v>
      </c>
      <c r="E570" s="6">
        <v>1</v>
      </c>
      <c r="F570" s="6"/>
      <c r="G570" s="6">
        <f t="shared" si="8"/>
        <v>-5</v>
      </c>
      <c r="H570">
        <f>VLOOKUP(Regular_Season_Table[[#This Row],[Home]],Table_0__2[[#All],[Team]:[xGF%]],10,)</f>
        <v>42.67</v>
      </c>
      <c r="I570">
        <f>VLOOKUP(Regular_Season_Table[[#This Row],[Visitor]],Table_0__2[[Team]:[CF%]],10,FALSE)</f>
        <v>47.41</v>
      </c>
      <c r="J570">
        <f>VLOOKUP(Regular_Season_Table[[#This Row],[Home]],Table_0__2[[#All],[Team]:[HDCF%]],36,FALSE)</f>
        <v>38.950000000000003</v>
      </c>
      <c r="K570">
        <f>VLOOKUP(Regular_Season_Table[[#This Row],[Visitor]],Table_0__2[[#All],[Team]:[HDCF%]],36,FALSE)</f>
        <v>48</v>
      </c>
      <c r="L570">
        <f>VLOOKUP(Regular_Season_Table[[#This Row],[Home]],'Special Teams'!$A$1:$B$33,2,FALSE)</f>
        <v>15.72</v>
      </c>
      <c r="M570">
        <f>VLOOKUP(Regular_Season_Table[[#This Row],[Visitor]],'Special Teams'!$A$1:$B$33,2,FALSE)</f>
        <v>17.600000000000001</v>
      </c>
    </row>
    <row r="571" spans="1:13" x14ac:dyDescent="0.3">
      <c r="A571" s="9">
        <v>44925</v>
      </c>
      <c r="B571" s="7" t="s">
        <v>31</v>
      </c>
      <c r="C571" s="7">
        <v>0</v>
      </c>
      <c r="D571" s="7" t="s">
        <v>18</v>
      </c>
      <c r="E571" s="7">
        <v>4</v>
      </c>
      <c r="F571" s="7"/>
      <c r="G571" s="6">
        <f t="shared" si="8"/>
        <v>4</v>
      </c>
      <c r="H571">
        <f>VLOOKUP(Regular_Season_Table[[#This Row],[Home]],Table_0__2[[#All],[Team]:[xGF%]],10,)</f>
        <v>60.38</v>
      </c>
      <c r="I571">
        <f>VLOOKUP(Regular_Season_Table[[#This Row],[Visitor]],Table_0__2[[Team]:[CF%]],10,FALSE)</f>
        <v>54.33</v>
      </c>
      <c r="J571">
        <f>VLOOKUP(Regular_Season_Table[[#This Row],[Home]],Table_0__2[[#All],[Team]:[HDCF%]],36,FALSE)</f>
        <v>59.07</v>
      </c>
      <c r="K571">
        <f>VLOOKUP(Regular_Season_Table[[#This Row],[Visitor]],Table_0__2[[#All],[Team]:[HDCF%]],36,FALSE)</f>
        <v>53.72</v>
      </c>
      <c r="L571">
        <f>VLOOKUP(Regular_Season_Table[[#This Row],[Home]],'Special Teams'!$A$1:$B$33,2,FALSE)</f>
        <v>19.760000000000002</v>
      </c>
      <c r="M571">
        <f>VLOOKUP(Regular_Season_Table[[#This Row],[Visitor]],'Special Teams'!$A$1:$B$33,2,FALSE)</f>
        <v>22.83</v>
      </c>
    </row>
    <row r="572" spans="1:13" x14ac:dyDescent="0.3">
      <c r="A572" s="8">
        <v>44925</v>
      </c>
      <c r="B572" s="6" t="s">
        <v>15</v>
      </c>
      <c r="C572" s="6">
        <v>4</v>
      </c>
      <c r="D572" s="6" t="s">
        <v>3</v>
      </c>
      <c r="E572" s="6">
        <v>2</v>
      </c>
      <c r="F572" s="6"/>
      <c r="G572" s="6">
        <f t="shared" si="8"/>
        <v>-2</v>
      </c>
      <c r="H572">
        <f>VLOOKUP(Regular_Season_Table[[#This Row],[Home]],Table_0__2[[#All],[Team]:[xGF%]],10,)</f>
        <v>52.14</v>
      </c>
      <c r="I572">
        <f>VLOOKUP(Regular_Season_Table[[#This Row],[Visitor]],Table_0__2[[Team]:[CF%]],10,FALSE)</f>
        <v>54.12</v>
      </c>
      <c r="J572">
        <f>VLOOKUP(Regular_Season_Table[[#This Row],[Home]],Table_0__2[[#All],[Team]:[HDCF%]],36,FALSE)</f>
        <v>53.78</v>
      </c>
      <c r="K572">
        <f>VLOOKUP(Regular_Season_Table[[#This Row],[Visitor]],Table_0__2[[#All],[Team]:[HDCF%]],36,FALSE)</f>
        <v>56.84</v>
      </c>
      <c r="L572">
        <f>VLOOKUP(Regular_Season_Table[[#This Row],[Home]],'Special Teams'!$A$1:$B$33,2,FALSE)</f>
        <v>21.72</v>
      </c>
      <c r="M572">
        <f>VLOOKUP(Regular_Season_Table[[#This Row],[Visitor]],'Special Teams'!$A$1:$B$33,2,FALSE)</f>
        <v>21.88</v>
      </c>
    </row>
    <row r="573" spans="1:13" x14ac:dyDescent="0.3">
      <c r="A573" s="9">
        <v>44925</v>
      </c>
      <c r="B573" s="7" t="s">
        <v>9</v>
      </c>
      <c r="C573" s="7">
        <v>7</v>
      </c>
      <c r="D573" s="7" t="s">
        <v>34</v>
      </c>
      <c r="E573" s="7">
        <v>2</v>
      </c>
      <c r="F573" s="7"/>
      <c r="G573" s="6">
        <f t="shared" si="8"/>
        <v>-5</v>
      </c>
      <c r="H573">
        <f>VLOOKUP(Regular_Season_Table[[#This Row],[Home]],Table_0__2[[#All],[Team]:[xGF%]],10,)</f>
        <v>52.75</v>
      </c>
      <c r="I573">
        <f>VLOOKUP(Regular_Season_Table[[#This Row],[Visitor]],Table_0__2[[Team]:[CF%]],10,FALSE)</f>
        <v>52.27</v>
      </c>
      <c r="J573">
        <f>VLOOKUP(Regular_Season_Table[[#This Row],[Home]],Table_0__2[[#All],[Team]:[HDCF%]],36,FALSE)</f>
        <v>49.47</v>
      </c>
      <c r="K573">
        <f>VLOOKUP(Regular_Season_Table[[#This Row],[Visitor]],Table_0__2[[#All],[Team]:[HDCF%]],36,FALSE)</f>
        <v>56.4</v>
      </c>
      <c r="L573">
        <f>VLOOKUP(Regular_Season_Table[[#This Row],[Home]],'Special Teams'!$A$1:$B$33,2,FALSE)</f>
        <v>19.75</v>
      </c>
      <c r="M573">
        <f>VLOOKUP(Regular_Season_Table[[#This Row],[Visitor]],'Special Teams'!$A$1:$B$33,2,FALSE)</f>
        <v>32.36</v>
      </c>
    </row>
    <row r="574" spans="1:13" x14ac:dyDescent="0.3">
      <c r="A574" s="8">
        <v>44926</v>
      </c>
      <c r="B574" s="6" t="s">
        <v>13</v>
      </c>
      <c r="C574" s="6">
        <v>4</v>
      </c>
      <c r="D574" s="6" t="s">
        <v>14</v>
      </c>
      <c r="E574" s="6">
        <v>3</v>
      </c>
      <c r="F574" s="6" t="s">
        <v>36</v>
      </c>
      <c r="G574" s="6">
        <f t="shared" si="8"/>
        <v>-1</v>
      </c>
      <c r="H574">
        <f>VLOOKUP(Regular_Season_Table[[#This Row],[Home]],Table_0__2[[#All],[Team]:[xGF%]],10,)</f>
        <v>51.19</v>
      </c>
      <c r="I574">
        <f>VLOOKUP(Regular_Season_Table[[#This Row],[Visitor]],Table_0__2[[Team]:[CF%]],10,FALSE)</f>
        <v>51.36</v>
      </c>
      <c r="J574">
        <f>VLOOKUP(Regular_Season_Table[[#This Row],[Home]],Table_0__2[[#All],[Team]:[HDCF%]],36,FALSE)</f>
        <v>54.03</v>
      </c>
      <c r="K574">
        <f>VLOOKUP(Regular_Season_Table[[#This Row],[Visitor]],Table_0__2[[#All],[Team]:[HDCF%]],36,FALSE)</f>
        <v>47.31</v>
      </c>
      <c r="L574">
        <f>VLOOKUP(Regular_Season_Table[[#This Row],[Home]],'Special Teams'!$A$1:$B$33,2,FALSE)</f>
        <v>22.22</v>
      </c>
      <c r="M574">
        <f>VLOOKUP(Regular_Season_Table[[#This Row],[Visitor]],'Special Teams'!$A$1:$B$33,2,FALSE)</f>
        <v>23.42</v>
      </c>
    </row>
    <row r="575" spans="1:13" x14ac:dyDescent="0.3">
      <c r="A575" s="9">
        <v>44926</v>
      </c>
      <c r="B575" s="7" t="s">
        <v>6</v>
      </c>
      <c r="C575" s="7">
        <v>1</v>
      </c>
      <c r="D575" s="7" t="s">
        <v>20</v>
      </c>
      <c r="E575" s="7">
        <v>4</v>
      </c>
      <c r="F575" s="7"/>
      <c r="G575" s="6">
        <f t="shared" si="8"/>
        <v>3</v>
      </c>
      <c r="H575">
        <f>VLOOKUP(Regular_Season_Table[[#This Row],[Home]],Table_0__2[[#All],[Team]:[xGF%]],10,)</f>
        <v>44.92</v>
      </c>
      <c r="I575">
        <f>VLOOKUP(Regular_Season_Table[[#This Row],[Visitor]],Table_0__2[[Team]:[CF%]],10,FALSE)</f>
        <v>43.9</v>
      </c>
      <c r="J575">
        <f>VLOOKUP(Regular_Season_Table[[#This Row],[Home]],Table_0__2[[#All],[Team]:[HDCF%]],36,FALSE)</f>
        <v>43.43</v>
      </c>
      <c r="K575">
        <f>VLOOKUP(Regular_Season_Table[[#This Row],[Visitor]],Table_0__2[[#All],[Team]:[HDCF%]],36,FALSE)</f>
        <v>41.35</v>
      </c>
      <c r="L575">
        <f>VLOOKUP(Regular_Season_Table[[#This Row],[Home]],'Special Teams'!$A$1:$B$33,2,FALSE)</f>
        <v>18.3</v>
      </c>
      <c r="M575">
        <f>VLOOKUP(Regular_Season_Table[[#This Row],[Visitor]],'Special Teams'!$A$1:$B$33,2,FALSE)</f>
        <v>16.38</v>
      </c>
    </row>
    <row r="576" spans="1:13" x14ac:dyDescent="0.3">
      <c r="A576" s="8">
        <v>44926</v>
      </c>
      <c r="B576" s="6" t="s">
        <v>8</v>
      </c>
      <c r="C576" s="6">
        <v>2</v>
      </c>
      <c r="D576" s="6" t="s">
        <v>22</v>
      </c>
      <c r="E576" s="6">
        <v>3</v>
      </c>
      <c r="F576" s="6"/>
      <c r="G576" s="6">
        <f t="shared" si="8"/>
        <v>1</v>
      </c>
      <c r="H576">
        <f>VLOOKUP(Regular_Season_Table[[#This Row],[Home]],Table_0__2[[#All],[Team]:[xGF%]],10,)</f>
        <v>57.39</v>
      </c>
      <c r="I576">
        <f>VLOOKUP(Regular_Season_Table[[#This Row],[Visitor]],Table_0__2[[Team]:[CF%]],10,FALSE)</f>
        <v>47.62</v>
      </c>
      <c r="J576">
        <f>VLOOKUP(Regular_Season_Table[[#This Row],[Home]],Table_0__2[[#All],[Team]:[HDCF%]],36,FALSE)</f>
        <v>53.64</v>
      </c>
      <c r="K576">
        <f>VLOOKUP(Regular_Season_Table[[#This Row],[Visitor]],Table_0__2[[#All],[Team]:[HDCF%]],36,FALSE)</f>
        <v>47.61</v>
      </c>
      <c r="L576">
        <f>VLOOKUP(Regular_Season_Table[[#This Row],[Home]],'Special Teams'!$A$1:$B$33,2,FALSE)</f>
        <v>19.84</v>
      </c>
      <c r="M576">
        <f>VLOOKUP(Regular_Season_Table[[#This Row],[Visitor]],'Special Teams'!$A$1:$B$33,2,FALSE)</f>
        <v>22.71</v>
      </c>
    </row>
    <row r="577" spans="1:13" x14ac:dyDescent="0.3">
      <c r="A577" s="9">
        <v>44926</v>
      </c>
      <c r="B577" s="7" t="s">
        <v>5</v>
      </c>
      <c r="C577" s="7">
        <v>6</v>
      </c>
      <c r="D577" s="7" t="s">
        <v>11</v>
      </c>
      <c r="E577" s="7">
        <v>2</v>
      </c>
      <c r="F577" s="7"/>
      <c r="G577" s="6">
        <f t="shared" si="8"/>
        <v>-4</v>
      </c>
      <c r="H577">
        <f>VLOOKUP(Regular_Season_Table[[#This Row],[Home]],Table_0__2[[#All],[Team]:[xGF%]],10,)</f>
        <v>52.19</v>
      </c>
      <c r="I577">
        <f>VLOOKUP(Regular_Season_Table[[#This Row],[Visitor]],Table_0__2[[Team]:[CF%]],10,FALSE)</f>
        <v>51.07</v>
      </c>
      <c r="J577">
        <f>VLOOKUP(Regular_Season_Table[[#This Row],[Home]],Table_0__2[[#All],[Team]:[HDCF%]],36,FALSE)</f>
        <v>49.77</v>
      </c>
      <c r="K577">
        <f>VLOOKUP(Regular_Season_Table[[#This Row],[Visitor]],Table_0__2[[#All],[Team]:[HDCF%]],36,FALSE)</f>
        <v>54.37</v>
      </c>
      <c r="L577">
        <f>VLOOKUP(Regular_Season_Table[[#This Row],[Home]],'Special Teams'!$A$1:$B$33,2,FALSE)</f>
        <v>24.52</v>
      </c>
      <c r="M577">
        <f>VLOOKUP(Regular_Season_Table[[#This Row],[Visitor]],'Special Teams'!$A$1:$B$33,2,FALSE)</f>
        <v>26.02</v>
      </c>
    </row>
    <row r="578" spans="1:13" x14ac:dyDescent="0.3">
      <c r="A578" s="8">
        <v>44926</v>
      </c>
      <c r="B578" s="6" t="s">
        <v>24</v>
      </c>
      <c r="C578" s="6">
        <v>2</v>
      </c>
      <c r="D578" s="6" t="s">
        <v>30</v>
      </c>
      <c r="E578" s="6">
        <v>5</v>
      </c>
      <c r="F578" s="6"/>
      <c r="G578" s="6">
        <f t="shared" ref="G578:G641" si="9">E578-C578</f>
        <v>3</v>
      </c>
      <c r="H578">
        <f>VLOOKUP(Regular_Season_Table[[#This Row],[Home]],Table_0__2[[#All],[Team]:[xGF%]],10,)</f>
        <v>51.67</v>
      </c>
      <c r="I578">
        <f>VLOOKUP(Regular_Season_Table[[#This Row],[Visitor]],Table_0__2[[Team]:[CF%]],10,FALSE)</f>
        <v>48.6</v>
      </c>
      <c r="J578">
        <f>VLOOKUP(Regular_Season_Table[[#This Row],[Home]],Table_0__2[[#All],[Team]:[HDCF%]],36,FALSE)</f>
        <v>53.75</v>
      </c>
      <c r="K578">
        <f>VLOOKUP(Regular_Season_Table[[#This Row],[Visitor]],Table_0__2[[#All],[Team]:[HDCF%]],36,FALSE)</f>
        <v>51.47</v>
      </c>
      <c r="L578">
        <f>VLOOKUP(Regular_Season_Table[[#This Row],[Home]],'Special Teams'!$A$1:$B$33,2,FALSE)</f>
        <v>25</v>
      </c>
      <c r="M578">
        <f>VLOOKUP(Regular_Season_Table[[#This Row],[Visitor]],'Special Teams'!$A$1:$B$33,2,FALSE)</f>
        <v>18.39</v>
      </c>
    </row>
    <row r="579" spans="1:13" x14ac:dyDescent="0.3">
      <c r="A579" s="9">
        <v>44926</v>
      </c>
      <c r="B579" s="7" t="s">
        <v>32</v>
      </c>
      <c r="C579" s="7">
        <v>2</v>
      </c>
      <c r="D579" s="7" t="s">
        <v>19</v>
      </c>
      <c r="E579" s="7">
        <v>4</v>
      </c>
      <c r="F579" s="7"/>
      <c r="G579" s="6">
        <f t="shared" si="9"/>
        <v>2</v>
      </c>
      <c r="H579">
        <f>VLOOKUP(Regular_Season_Table[[#This Row],[Home]],Table_0__2[[#All],[Team]:[xGF%]],10,)</f>
        <v>46.03</v>
      </c>
      <c r="I579">
        <f>VLOOKUP(Regular_Season_Table[[#This Row],[Visitor]],Table_0__2[[Team]:[CF%]],10,FALSE)</f>
        <v>51.53</v>
      </c>
      <c r="J579">
        <f>VLOOKUP(Regular_Season_Table[[#This Row],[Home]],Table_0__2[[#All],[Team]:[HDCF%]],36,FALSE)</f>
        <v>44.13</v>
      </c>
      <c r="K579">
        <f>VLOOKUP(Regular_Season_Table[[#This Row],[Visitor]],Table_0__2[[#All],[Team]:[HDCF%]],36,FALSE)</f>
        <v>51.95</v>
      </c>
      <c r="L579">
        <f>VLOOKUP(Regular_Season_Table[[#This Row],[Home]],'Special Teams'!$A$1:$B$33,2,FALSE)</f>
        <v>21.11</v>
      </c>
      <c r="M579">
        <f>VLOOKUP(Regular_Season_Table[[#This Row],[Visitor]],'Special Teams'!$A$1:$B$33,2,FALSE)</f>
        <v>23.53</v>
      </c>
    </row>
    <row r="580" spans="1:13" x14ac:dyDescent="0.3">
      <c r="A580" s="8">
        <v>44926</v>
      </c>
      <c r="B580" s="6" t="s">
        <v>23</v>
      </c>
      <c r="C580" s="6">
        <v>2</v>
      </c>
      <c r="D580" s="6" t="s">
        <v>9</v>
      </c>
      <c r="E580" s="6">
        <v>1</v>
      </c>
      <c r="F580" s="6"/>
      <c r="G580" s="6">
        <f t="shared" si="9"/>
        <v>-1</v>
      </c>
      <c r="H580">
        <f>VLOOKUP(Regular_Season_Table[[#This Row],[Home]],Table_0__2[[#All],[Team]:[xGF%]],10,)</f>
        <v>52.27</v>
      </c>
      <c r="I580">
        <f>VLOOKUP(Regular_Season_Table[[#This Row],[Visitor]],Table_0__2[[Team]:[CF%]],10,FALSE)</f>
        <v>51.57</v>
      </c>
      <c r="J580">
        <f>VLOOKUP(Regular_Season_Table[[#This Row],[Home]],Table_0__2[[#All],[Team]:[HDCF%]],36,FALSE)</f>
        <v>56.4</v>
      </c>
      <c r="K580">
        <f>VLOOKUP(Regular_Season_Table[[#This Row],[Visitor]],Table_0__2[[#All],[Team]:[HDCF%]],36,FALSE)</f>
        <v>52.55</v>
      </c>
      <c r="L580">
        <f>VLOOKUP(Regular_Season_Table[[#This Row],[Home]],'Special Teams'!$A$1:$B$33,2,FALSE)</f>
        <v>32.36</v>
      </c>
      <c r="M580">
        <f>VLOOKUP(Regular_Season_Table[[#This Row],[Visitor]],'Special Teams'!$A$1:$B$33,2,FALSE)</f>
        <v>19.260000000000002</v>
      </c>
    </row>
    <row r="581" spans="1:13" x14ac:dyDescent="0.3">
      <c r="A581" s="9">
        <v>44926</v>
      </c>
      <c r="B581" s="7" t="s">
        <v>4</v>
      </c>
      <c r="C581" s="7">
        <v>4</v>
      </c>
      <c r="D581" s="7" t="s">
        <v>29</v>
      </c>
      <c r="E581" s="7">
        <v>2</v>
      </c>
      <c r="F581" s="7"/>
      <c r="G581" s="6">
        <f t="shared" si="9"/>
        <v>-2</v>
      </c>
      <c r="H581">
        <f>VLOOKUP(Regular_Season_Table[[#This Row],[Home]],Table_0__2[[#All],[Team]:[xGF%]],10,)</f>
        <v>52.33</v>
      </c>
      <c r="I581">
        <f>VLOOKUP(Regular_Season_Table[[#This Row],[Visitor]],Table_0__2[[Team]:[CF%]],10,FALSE)</f>
        <v>47.4</v>
      </c>
      <c r="J581">
        <f>VLOOKUP(Regular_Season_Table[[#This Row],[Home]],Table_0__2[[#All],[Team]:[HDCF%]],36,FALSE)</f>
        <v>52.36</v>
      </c>
      <c r="K581">
        <f>VLOOKUP(Regular_Season_Table[[#This Row],[Visitor]],Table_0__2[[#All],[Team]:[HDCF%]],36,FALSE)</f>
        <v>47.69</v>
      </c>
      <c r="L581">
        <f>VLOOKUP(Regular_Season_Table[[#This Row],[Home]],'Special Teams'!$A$1:$B$33,2,FALSE)</f>
        <v>25.28</v>
      </c>
      <c r="M581">
        <f>VLOOKUP(Regular_Season_Table[[#This Row],[Visitor]],'Special Teams'!$A$1:$B$33,2,FALSE)</f>
        <v>15.56</v>
      </c>
    </row>
    <row r="582" spans="1:13" x14ac:dyDescent="0.3">
      <c r="A582" s="8">
        <v>44926</v>
      </c>
      <c r="B582" s="6" t="s">
        <v>28</v>
      </c>
      <c r="C582" s="6">
        <v>5</v>
      </c>
      <c r="D582" s="6" t="s">
        <v>10</v>
      </c>
      <c r="E582" s="6">
        <v>2</v>
      </c>
      <c r="F582" s="6"/>
      <c r="G582" s="6">
        <f t="shared" si="9"/>
        <v>-3</v>
      </c>
      <c r="H582">
        <f>VLOOKUP(Regular_Season_Table[[#This Row],[Home]],Table_0__2[[#All],[Team]:[xGF%]],10,)</f>
        <v>45.87</v>
      </c>
      <c r="I582">
        <f>VLOOKUP(Regular_Season_Table[[#This Row],[Visitor]],Table_0__2[[Team]:[CF%]],10,FALSE)</f>
        <v>49.47</v>
      </c>
      <c r="J582">
        <f>VLOOKUP(Regular_Season_Table[[#This Row],[Home]],Table_0__2[[#All],[Team]:[HDCF%]],36,FALSE)</f>
        <v>44.51</v>
      </c>
      <c r="K582">
        <f>VLOOKUP(Regular_Season_Table[[#This Row],[Visitor]],Table_0__2[[#All],[Team]:[HDCF%]],36,FALSE)</f>
        <v>51.15</v>
      </c>
      <c r="L582">
        <f>VLOOKUP(Regular_Season_Table[[#This Row],[Home]],'Special Teams'!$A$1:$B$33,2,FALSE)</f>
        <v>19.329999999999998</v>
      </c>
      <c r="M582">
        <f>VLOOKUP(Regular_Season_Table[[#This Row],[Visitor]],'Special Teams'!$A$1:$B$33,2,FALSE)</f>
        <v>21.43</v>
      </c>
    </row>
    <row r="583" spans="1:13" x14ac:dyDescent="0.3">
      <c r="A583" s="9">
        <v>44926</v>
      </c>
      <c r="B583" s="7" t="s">
        <v>25</v>
      </c>
      <c r="C583" s="7">
        <v>3</v>
      </c>
      <c r="D583" s="7" t="s">
        <v>7</v>
      </c>
      <c r="E583" s="7">
        <v>5</v>
      </c>
      <c r="F583" s="7"/>
      <c r="G583" s="6">
        <f t="shared" si="9"/>
        <v>2</v>
      </c>
      <c r="H583">
        <f>VLOOKUP(Regular_Season_Table[[#This Row],[Home]],Table_0__2[[#All],[Team]:[xGF%]],10,)</f>
        <v>51.45</v>
      </c>
      <c r="I583">
        <f>VLOOKUP(Regular_Season_Table[[#This Row],[Visitor]],Table_0__2[[Team]:[CF%]],10,FALSE)</f>
        <v>45.13</v>
      </c>
      <c r="J583">
        <f>VLOOKUP(Regular_Season_Table[[#This Row],[Home]],Table_0__2[[#All],[Team]:[HDCF%]],36,FALSE)</f>
        <v>53.01</v>
      </c>
      <c r="K583">
        <f>VLOOKUP(Regular_Season_Table[[#This Row],[Visitor]],Table_0__2[[#All],[Team]:[HDCF%]],36,FALSE)</f>
        <v>43.9</v>
      </c>
      <c r="L583">
        <f>VLOOKUP(Regular_Season_Table[[#This Row],[Home]],'Special Teams'!$A$1:$B$33,2,FALSE)</f>
        <v>25.36</v>
      </c>
      <c r="M583">
        <f>VLOOKUP(Regular_Season_Table[[#This Row],[Visitor]],'Special Teams'!$A$1:$B$33,2,FALSE)</f>
        <v>18.91</v>
      </c>
    </row>
    <row r="584" spans="1:13" x14ac:dyDescent="0.3">
      <c r="A584" s="8">
        <v>44926</v>
      </c>
      <c r="B584" s="6" t="s">
        <v>21</v>
      </c>
      <c r="C584" s="6">
        <v>4</v>
      </c>
      <c r="D584" s="6" t="s">
        <v>27</v>
      </c>
      <c r="E584" s="6">
        <v>5</v>
      </c>
      <c r="F584" s="6" t="s">
        <v>36</v>
      </c>
      <c r="G584" s="6">
        <f t="shared" si="9"/>
        <v>1</v>
      </c>
      <c r="H584">
        <f>VLOOKUP(Regular_Season_Table[[#This Row],[Home]],Table_0__2[[#All],[Team]:[xGF%]],10,)</f>
        <v>48.15</v>
      </c>
      <c r="I584">
        <f>VLOOKUP(Regular_Season_Table[[#This Row],[Visitor]],Table_0__2[[Team]:[CF%]],10,FALSE)</f>
        <v>47.41</v>
      </c>
      <c r="J584">
        <f>VLOOKUP(Regular_Season_Table[[#This Row],[Home]],Table_0__2[[#All],[Team]:[HDCF%]],36,FALSE)</f>
        <v>53.11</v>
      </c>
      <c r="K584">
        <f>VLOOKUP(Regular_Season_Table[[#This Row],[Visitor]],Table_0__2[[#All],[Team]:[HDCF%]],36,FALSE)</f>
        <v>48</v>
      </c>
      <c r="L584">
        <f>VLOOKUP(Regular_Season_Table[[#This Row],[Home]],'Special Teams'!$A$1:$B$33,2,FALSE)</f>
        <v>20.29</v>
      </c>
      <c r="M584">
        <f>VLOOKUP(Regular_Season_Table[[#This Row],[Visitor]],'Special Teams'!$A$1:$B$33,2,FALSE)</f>
        <v>17.600000000000001</v>
      </c>
    </row>
    <row r="585" spans="1:13" x14ac:dyDescent="0.3">
      <c r="A585" s="9">
        <v>44926</v>
      </c>
      <c r="B585" s="7" t="s">
        <v>33</v>
      </c>
      <c r="C585" s="7">
        <v>2</v>
      </c>
      <c r="D585" s="7" t="s">
        <v>12</v>
      </c>
      <c r="E585" s="7">
        <v>9</v>
      </c>
      <c r="F585" s="7"/>
      <c r="G585" s="6">
        <f t="shared" si="9"/>
        <v>7</v>
      </c>
      <c r="H585">
        <f>VLOOKUP(Regular_Season_Table[[#This Row],[Home]],Table_0__2[[#All],[Team]:[xGF%]],10,)</f>
        <v>49.78</v>
      </c>
      <c r="I585">
        <f>VLOOKUP(Regular_Season_Table[[#This Row],[Visitor]],Table_0__2[[Team]:[CF%]],10,FALSE)</f>
        <v>45.51</v>
      </c>
      <c r="J585">
        <f>VLOOKUP(Regular_Season_Table[[#This Row],[Home]],Table_0__2[[#All],[Team]:[HDCF%]],36,FALSE)</f>
        <v>49.68</v>
      </c>
      <c r="K585">
        <f>VLOOKUP(Regular_Season_Table[[#This Row],[Visitor]],Table_0__2[[#All],[Team]:[HDCF%]],36,FALSE)</f>
        <v>42.22</v>
      </c>
      <c r="L585">
        <f>VLOOKUP(Regular_Season_Table[[#This Row],[Home]],'Special Teams'!$A$1:$B$33,2,FALSE)</f>
        <v>21.22</v>
      </c>
      <c r="M585">
        <f>VLOOKUP(Regular_Season_Table[[#This Row],[Visitor]],'Special Teams'!$A$1:$B$33,2,FALSE)</f>
        <v>16.03</v>
      </c>
    </row>
    <row r="586" spans="1:13" x14ac:dyDescent="0.3">
      <c r="A586" s="8">
        <v>44927</v>
      </c>
      <c r="B586" s="6" t="s">
        <v>24</v>
      </c>
      <c r="C586" s="6">
        <v>5</v>
      </c>
      <c r="D586" s="6" t="s">
        <v>6</v>
      </c>
      <c r="E586" s="6">
        <v>2</v>
      </c>
      <c r="F586" s="6"/>
      <c r="G586" s="6">
        <f t="shared" si="9"/>
        <v>-3</v>
      </c>
      <c r="H586">
        <f>VLOOKUP(Regular_Season_Table[[#This Row],[Home]],Table_0__2[[#All],[Team]:[xGF%]],10,)</f>
        <v>43.9</v>
      </c>
      <c r="I586">
        <f>VLOOKUP(Regular_Season_Table[[#This Row],[Visitor]],Table_0__2[[Team]:[CF%]],10,FALSE)</f>
        <v>48.6</v>
      </c>
      <c r="J586">
        <f>VLOOKUP(Regular_Season_Table[[#This Row],[Home]],Table_0__2[[#All],[Team]:[HDCF%]],36,FALSE)</f>
        <v>41.35</v>
      </c>
      <c r="K586">
        <f>VLOOKUP(Regular_Season_Table[[#This Row],[Visitor]],Table_0__2[[#All],[Team]:[HDCF%]],36,FALSE)</f>
        <v>51.47</v>
      </c>
      <c r="L586">
        <f>VLOOKUP(Regular_Season_Table[[#This Row],[Home]],'Special Teams'!$A$1:$B$33,2,FALSE)</f>
        <v>16.38</v>
      </c>
      <c r="M586">
        <f>VLOOKUP(Regular_Season_Table[[#This Row],[Visitor]],'Special Teams'!$A$1:$B$33,2,FALSE)</f>
        <v>18.39</v>
      </c>
    </row>
    <row r="587" spans="1:13" x14ac:dyDescent="0.3">
      <c r="A587" s="9">
        <v>44927</v>
      </c>
      <c r="B587" s="7" t="s">
        <v>17</v>
      </c>
      <c r="C587" s="7">
        <v>5</v>
      </c>
      <c r="D587" s="7" t="s">
        <v>31</v>
      </c>
      <c r="E587" s="7">
        <v>3</v>
      </c>
      <c r="F587" s="7"/>
      <c r="G587" s="6">
        <f t="shared" si="9"/>
        <v>-2</v>
      </c>
      <c r="H587">
        <f>VLOOKUP(Regular_Season_Table[[#This Row],[Home]],Table_0__2[[#All],[Team]:[xGF%]],10,)</f>
        <v>54.33</v>
      </c>
      <c r="I587">
        <f>VLOOKUP(Regular_Season_Table[[#This Row],[Visitor]],Table_0__2[[Team]:[CF%]],10,FALSE)</f>
        <v>49.8</v>
      </c>
      <c r="J587">
        <f>VLOOKUP(Regular_Season_Table[[#This Row],[Home]],Table_0__2[[#All],[Team]:[HDCF%]],36,FALSE)</f>
        <v>53.72</v>
      </c>
      <c r="K587">
        <f>VLOOKUP(Regular_Season_Table[[#This Row],[Visitor]],Table_0__2[[#All],[Team]:[HDCF%]],36,FALSE)</f>
        <v>48.95</v>
      </c>
      <c r="L587">
        <f>VLOOKUP(Regular_Season_Table[[#This Row],[Home]],'Special Teams'!$A$1:$B$33,2,FALSE)</f>
        <v>22.83</v>
      </c>
      <c r="M587">
        <f>VLOOKUP(Regular_Season_Table[[#This Row],[Visitor]],'Special Teams'!$A$1:$B$33,2,FALSE)</f>
        <v>24.08</v>
      </c>
    </row>
    <row r="588" spans="1:13" x14ac:dyDescent="0.3">
      <c r="A588" s="8">
        <v>44927</v>
      </c>
      <c r="B588" s="6" t="s">
        <v>18</v>
      </c>
      <c r="C588" s="6">
        <v>5</v>
      </c>
      <c r="D588" s="6" t="s">
        <v>15</v>
      </c>
      <c r="E588" s="6">
        <v>4</v>
      </c>
      <c r="F588" s="6" t="s">
        <v>35</v>
      </c>
      <c r="G588" s="6">
        <f t="shared" si="9"/>
        <v>-1</v>
      </c>
      <c r="H588">
        <f>VLOOKUP(Regular_Season_Table[[#This Row],[Home]],Table_0__2[[#All],[Team]:[xGF%]],10,)</f>
        <v>54.12</v>
      </c>
      <c r="I588">
        <f>VLOOKUP(Regular_Season_Table[[#This Row],[Visitor]],Table_0__2[[Team]:[CF%]],10,FALSE)</f>
        <v>60.38</v>
      </c>
      <c r="J588">
        <f>VLOOKUP(Regular_Season_Table[[#This Row],[Home]],Table_0__2[[#All],[Team]:[HDCF%]],36,FALSE)</f>
        <v>56.84</v>
      </c>
      <c r="K588">
        <f>VLOOKUP(Regular_Season_Table[[#This Row],[Visitor]],Table_0__2[[#All],[Team]:[HDCF%]],36,FALSE)</f>
        <v>59.07</v>
      </c>
      <c r="L588">
        <f>VLOOKUP(Regular_Season_Table[[#This Row],[Home]],'Special Teams'!$A$1:$B$33,2,FALSE)</f>
        <v>21.88</v>
      </c>
      <c r="M588">
        <f>VLOOKUP(Regular_Season_Table[[#This Row],[Visitor]],'Special Teams'!$A$1:$B$33,2,FALSE)</f>
        <v>19.760000000000002</v>
      </c>
    </row>
    <row r="589" spans="1:13" x14ac:dyDescent="0.3">
      <c r="A589" s="9">
        <v>44927</v>
      </c>
      <c r="B589" s="7" t="s">
        <v>13</v>
      </c>
      <c r="C589" s="7">
        <v>1</v>
      </c>
      <c r="D589" s="7" t="s">
        <v>32</v>
      </c>
      <c r="E589" s="7">
        <v>3</v>
      </c>
      <c r="F589" s="7"/>
      <c r="G589" s="6">
        <f t="shared" si="9"/>
        <v>2</v>
      </c>
      <c r="H589">
        <f>VLOOKUP(Regular_Season_Table[[#This Row],[Home]],Table_0__2[[#All],[Team]:[xGF%]],10,)</f>
        <v>51.53</v>
      </c>
      <c r="I589">
        <f>VLOOKUP(Regular_Season_Table[[#This Row],[Visitor]],Table_0__2[[Team]:[CF%]],10,FALSE)</f>
        <v>51.36</v>
      </c>
      <c r="J589">
        <f>VLOOKUP(Regular_Season_Table[[#This Row],[Home]],Table_0__2[[#All],[Team]:[HDCF%]],36,FALSE)</f>
        <v>51.95</v>
      </c>
      <c r="K589">
        <f>VLOOKUP(Regular_Season_Table[[#This Row],[Visitor]],Table_0__2[[#All],[Team]:[HDCF%]],36,FALSE)</f>
        <v>47.31</v>
      </c>
      <c r="L589">
        <f>VLOOKUP(Regular_Season_Table[[#This Row],[Home]],'Special Teams'!$A$1:$B$33,2,FALSE)</f>
        <v>23.53</v>
      </c>
      <c r="M589">
        <f>VLOOKUP(Regular_Season_Table[[#This Row],[Visitor]],'Special Teams'!$A$1:$B$33,2,FALSE)</f>
        <v>23.42</v>
      </c>
    </row>
    <row r="590" spans="1:13" x14ac:dyDescent="0.3">
      <c r="A590" s="8">
        <v>44927</v>
      </c>
      <c r="B590" s="6" t="s">
        <v>16</v>
      </c>
      <c r="C590" s="6">
        <v>1</v>
      </c>
      <c r="D590" s="6" t="s">
        <v>34</v>
      </c>
      <c r="E590" s="6">
        <v>4</v>
      </c>
      <c r="F590" s="6"/>
      <c r="G590" s="6">
        <f t="shared" si="9"/>
        <v>3</v>
      </c>
      <c r="H590">
        <f>VLOOKUP(Regular_Season_Table[[#This Row],[Home]],Table_0__2[[#All],[Team]:[xGF%]],10,)</f>
        <v>52.75</v>
      </c>
      <c r="I590">
        <f>VLOOKUP(Regular_Season_Table[[#This Row],[Visitor]],Table_0__2[[Team]:[CF%]],10,FALSE)</f>
        <v>49.75</v>
      </c>
      <c r="J590">
        <f>VLOOKUP(Regular_Season_Table[[#This Row],[Home]],Table_0__2[[#All],[Team]:[HDCF%]],36,FALSE)</f>
        <v>49.47</v>
      </c>
      <c r="K590">
        <f>VLOOKUP(Regular_Season_Table[[#This Row],[Visitor]],Table_0__2[[#All],[Team]:[HDCF%]],36,FALSE)</f>
        <v>50.12</v>
      </c>
      <c r="L590">
        <f>VLOOKUP(Regular_Season_Table[[#This Row],[Home]],'Special Teams'!$A$1:$B$33,2,FALSE)</f>
        <v>19.75</v>
      </c>
      <c r="M590">
        <f>VLOOKUP(Regular_Season_Table[[#This Row],[Visitor]],'Special Teams'!$A$1:$B$33,2,FALSE)</f>
        <v>15.77</v>
      </c>
    </row>
    <row r="591" spans="1:13" x14ac:dyDescent="0.3">
      <c r="A591" s="9">
        <v>44928</v>
      </c>
      <c r="B591" s="7" t="s">
        <v>4</v>
      </c>
      <c r="C591" s="7">
        <v>4</v>
      </c>
      <c r="D591" s="7" t="s">
        <v>26</v>
      </c>
      <c r="E591" s="7">
        <v>1</v>
      </c>
      <c r="F591" s="7"/>
      <c r="G591" s="6">
        <f t="shared" si="9"/>
        <v>-3</v>
      </c>
      <c r="H591">
        <f>VLOOKUP(Regular_Season_Table[[#This Row],[Home]],Table_0__2[[#All],[Team]:[xGF%]],10,)</f>
        <v>42.67</v>
      </c>
      <c r="I591">
        <f>VLOOKUP(Regular_Season_Table[[#This Row],[Visitor]],Table_0__2[[Team]:[CF%]],10,FALSE)</f>
        <v>47.4</v>
      </c>
      <c r="J591">
        <f>VLOOKUP(Regular_Season_Table[[#This Row],[Home]],Table_0__2[[#All],[Team]:[HDCF%]],36,FALSE)</f>
        <v>38.950000000000003</v>
      </c>
      <c r="K591">
        <f>VLOOKUP(Regular_Season_Table[[#This Row],[Visitor]],Table_0__2[[#All],[Team]:[HDCF%]],36,FALSE)</f>
        <v>47.69</v>
      </c>
      <c r="L591">
        <f>VLOOKUP(Regular_Season_Table[[#This Row],[Home]],'Special Teams'!$A$1:$B$33,2,FALSE)</f>
        <v>15.72</v>
      </c>
      <c r="M591">
        <f>VLOOKUP(Regular_Season_Table[[#This Row],[Visitor]],'Special Teams'!$A$1:$B$33,2,FALSE)</f>
        <v>15.56</v>
      </c>
    </row>
    <row r="592" spans="1:13" x14ac:dyDescent="0.3">
      <c r="A592" s="8">
        <v>44928</v>
      </c>
      <c r="B592" s="6" t="s">
        <v>3</v>
      </c>
      <c r="C592" s="6">
        <v>1</v>
      </c>
      <c r="D592" s="6" t="s">
        <v>14</v>
      </c>
      <c r="E592" s="6">
        <v>2</v>
      </c>
      <c r="F592" s="6"/>
      <c r="G592" s="6">
        <f t="shared" si="9"/>
        <v>1</v>
      </c>
      <c r="H592">
        <f>VLOOKUP(Regular_Season_Table[[#This Row],[Home]],Table_0__2[[#All],[Team]:[xGF%]],10,)</f>
        <v>51.19</v>
      </c>
      <c r="I592">
        <f>VLOOKUP(Regular_Season_Table[[#This Row],[Visitor]],Table_0__2[[Team]:[CF%]],10,FALSE)</f>
        <v>52.14</v>
      </c>
      <c r="J592">
        <f>VLOOKUP(Regular_Season_Table[[#This Row],[Home]],Table_0__2[[#All],[Team]:[HDCF%]],36,FALSE)</f>
        <v>54.03</v>
      </c>
      <c r="K592">
        <f>VLOOKUP(Regular_Season_Table[[#This Row],[Visitor]],Table_0__2[[#All],[Team]:[HDCF%]],36,FALSE)</f>
        <v>53.78</v>
      </c>
      <c r="L592">
        <f>VLOOKUP(Regular_Season_Table[[#This Row],[Home]],'Special Teams'!$A$1:$B$33,2,FALSE)</f>
        <v>22.22</v>
      </c>
      <c r="M592">
        <f>VLOOKUP(Regular_Season_Table[[#This Row],[Visitor]],'Special Teams'!$A$1:$B$33,2,FALSE)</f>
        <v>21.72</v>
      </c>
    </row>
    <row r="593" spans="1:13" x14ac:dyDescent="0.3">
      <c r="A593" s="9">
        <v>44928</v>
      </c>
      <c r="B593" s="7" t="s">
        <v>27</v>
      </c>
      <c r="C593" s="7">
        <v>3</v>
      </c>
      <c r="D593" s="7" t="s">
        <v>11</v>
      </c>
      <c r="E593" s="7">
        <v>2</v>
      </c>
      <c r="F593" s="7"/>
      <c r="G593" s="6">
        <f t="shared" si="9"/>
        <v>-1</v>
      </c>
      <c r="H593">
        <f>VLOOKUP(Regular_Season_Table[[#This Row],[Home]],Table_0__2[[#All],[Team]:[xGF%]],10,)</f>
        <v>52.19</v>
      </c>
      <c r="I593">
        <f>VLOOKUP(Regular_Season_Table[[#This Row],[Visitor]],Table_0__2[[Team]:[CF%]],10,FALSE)</f>
        <v>48.15</v>
      </c>
      <c r="J593">
        <f>VLOOKUP(Regular_Season_Table[[#This Row],[Home]],Table_0__2[[#All],[Team]:[HDCF%]],36,FALSE)</f>
        <v>49.77</v>
      </c>
      <c r="K593">
        <f>VLOOKUP(Regular_Season_Table[[#This Row],[Visitor]],Table_0__2[[#All],[Team]:[HDCF%]],36,FALSE)</f>
        <v>53.11</v>
      </c>
      <c r="L593">
        <f>VLOOKUP(Regular_Season_Table[[#This Row],[Home]],'Special Teams'!$A$1:$B$33,2,FALSE)</f>
        <v>24.52</v>
      </c>
      <c r="M593">
        <f>VLOOKUP(Regular_Season_Table[[#This Row],[Visitor]],'Special Teams'!$A$1:$B$33,2,FALSE)</f>
        <v>20.29</v>
      </c>
    </row>
    <row r="594" spans="1:13" x14ac:dyDescent="0.3">
      <c r="A594" s="8">
        <v>44929</v>
      </c>
      <c r="B594" s="6" t="s">
        <v>7</v>
      </c>
      <c r="C594" s="6">
        <v>4</v>
      </c>
      <c r="D594" s="6" t="s">
        <v>6</v>
      </c>
      <c r="E594" s="6">
        <v>1</v>
      </c>
      <c r="F594" s="6"/>
      <c r="G594" s="6">
        <f t="shared" si="9"/>
        <v>-3</v>
      </c>
      <c r="H594">
        <f>VLOOKUP(Regular_Season_Table[[#This Row],[Home]],Table_0__2[[#All],[Team]:[xGF%]],10,)</f>
        <v>43.9</v>
      </c>
      <c r="I594">
        <f>VLOOKUP(Regular_Season_Table[[#This Row],[Visitor]],Table_0__2[[Team]:[CF%]],10,FALSE)</f>
        <v>51.45</v>
      </c>
      <c r="J594">
        <f>VLOOKUP(Regular_Season_Table[[#This Row],[Home]],Table_0__2[[#All],[Team]:[HDCF%]],36,FALSE)</f>
        <v>41.35</v>
      </c>
      <c r="K594">
        <f>VLOOKUP(Regular_Season_Table[[#This Row],[Visitor]],Table_0__2[[#All],[Team]:[HDCF%]],36,FALSE)</f>
        <v>53.01</v>
      </c>
      <c r="L594">
        <f>VLOOKUP(Regular_Season_Table[[#This Row],[Home]],'Special Teams'!$A$1:$B$33,2,FALSE)</f>
        <v>16.38</v>
      </c>
      <c r="M594">
        <f>VLOOKUP(Regular_Season_Table[[#This Row],[Visitor]],'Special Teams'!$A$1:$B$33,2,FALSE)</f>
        <v>25.36</v>
      </c>
    </row>
    <row r="595" spans="1:13" x14ac:dyDescent="0.3">
      <c r="A595" s="9">
        <v>44929</v>
      </c>
      <c r="B595" s="7" t="s">
        <v>34</v>
      </c>
      <c r="C595" s="7">
        <v>5</v>
      </c>
      <c r="D595" s="7" t="s">
        <v>9</v>
      </c>
      <c r="E595" s="7">
        <v>2</v>
      </c>
      <c r="F595" s="7"/>
      <c r="G595" s="6">
        <f t="shared" si="9"/>
        <v>-3</v>
      </c>
      <c r="H595">
        <f>VLOOKUP(Regular_Season_Table[[#This Row],[Home]],Table_0__2[[#All],[Team]:[xGF%]],10,)</f>
        <v>52.27</v>
      </c>
      <c r="I595">
        <f>VLOOKUP(Regular_Season_Table[[#This Row],[Visitor]],Table_0__2[[Team]:[CF%]],10,FALSE)</f>
        <v>52.75</v>
      </c>
      <c r="J595">
        <f>VLOOKUP(Regular_Season_Table[[#This Row],[Home]],Table_0__2[[#All],[Team]:[HDCF%]],36,FALSE)</f>
        <v>56.4</v>
      </c>
      <c r="K595">
        <f>VLOOKUP(Regular_Season_Table[[#This Row],[Visitor]],Table_0__2[[#All],[Team]:[HDCF%]],36,FALSE)</f>
        <v>49.47</v>
      </c>
      <c r="L595">
        <f>VLOOKUP(Regular_Season_Table[[#This Row],[Home]],'Special Teams'!$A$1:$B$33,2,FALSE)</f>
        <v>32.36</v>
      </c>
      <c r="M595">
        <f>VLOOKUP(Regular_Season_Table[[#This Row],[Visitor]],'Special Teams'!$A$1:$B$33,2,FALSE)</f>
        <v>19.75</v>
      </c>
    </row>
    <row r="596" spans="1:13" x14ac:dyDescent="0.3">
      <c r="A596" s="8">
        <v>44929</v>
      </c>
      <c r="B596" s="6" t="s">
        <v>25</v>
      </c>
      <c r="C596" s="6">
        <v>3</v>
      </c>
      <c r="D596" s="6" t="s">
        <v>31</v>
      </c>
      <c r="E596" s="6">
        <v>5</v>
      </c>
      <c r="F596" s="6"/>
      <c r="G596" s="6">
        <f t="shared" si="9"/>
        <v>2</v>
      </c>
      <c r="H596">
        <f>VLOOKUP(Regular_Season_Table[[#This Row],[Home]],Table_0__2[[#All],[Team]:[xGF%]],10,)</f>
        <v>54.33</v>
      </c>
      <c r="I596">
        <f>VLOOKUP(Regular_Season_Table[[#This Row],[Visitor]],Table_0__2[[Team]:[CF%]],10,FALSE)</f>
        <v>45.13</v>
      </c>
      <c r="J596">
        <f>VLOOKUP(Regular_Season_Table[[#This Row],[Home]],Table_0__2[[#All],[Team]:[HDCF%]],36,FALSE)</f>
        <v>53.72</v>
      </c>
      <c r="K596">
        <f>VLOOKUP(Regular_Season_Table[[#This Row],[Visitor]],Table_0__2[[#All],[Team]:[HDCF%]],36,FALSE)</f>
        <v>43.9</v>
      </c>
      <c r="L596">
        <f>VLOOKUP(Regular_Season_Table[[#This Row],[Home]],'Special Teams'!$A$1:$B$33,2,FALSE)</f>
        <v>22.83</v>
      </c>
      <c r="M596">
        <f>VLOOKUP(Regular_Season_Table[[#This Row],[Visitor]],'Special Teams'!$A$1:$B$33,2,FALSE)</f>
        <v>18.91</v>
      </c>
    </row>
    <row r="597" spans="1:13" x14ac:dyDescent="0.3">
      <c r="A597" s="9">
        <v>44929</v>
      </c>
      <c r="B597" s="7" t="s">
        <v>30</v>
      </c>
      <c r="C597" s="7">
        <v>2</v>
      </c>
      <c r="D597" s="7" t="s">
        <v>29</v>
      </c>
      <c r="E597" s="7">
        <v>3</v>
      </c>
      <c r="F597" s="7"/>
      <c r="G597" s="6">
        <f t="shared" si="9"/>
        <v>1</v>
      </c>
      <c r="H597">
        <f>VLOOKUP(Regular_Season_Table[[#This Row],[Home]],Table_0__2[[#All],[Team]:[xGF%]],10,)</f>
        <v>52.33</v>
      </c>
      <c r="I597">
        <f>VLOOKUP(Regular_Season_Table[[#This Row],[Visitor]],Table_0__2[[Team]:[CF%]],10,FALSE)</f>
        <v>51.67</v>
      </c>
      <c r="J597">
        <f>VLOOKUP(Regular_Season_Table[[#This Row],[Home]],Table_0__2[[#All],[Team]:[HDCF%]],36,FALSE)</f>
        <v>52.36</v>
      </c>
      <c r="K597">
        <f>VLOOKUP(Regular_Season_Table[[#This Row],[Visitor]],Table_0__2[[#All],[Team]:[HDCF%]],36,FALSE)</f>
        <v>53.75</v>
      </c>
      <c r="L597">
        <f>VLOOKUP(Regular_Season_Table[[#This Row],[Home]],'Special Teams'!$A$1:$B$33,2,FALSE)</f>
        <v>25.28</v>
      </c>
      <c r="M597">
        <f>VLOOKUP(Regular_Season_Table[[#This Row],[Visitor]],'Special Teams'!$A$1:$B$33,2,FALSE)</f>
        <v>25</v>
      </c>
    </row>
    <row r="598" spans="1:13" x14ac:dyDescent="0.3">
      <c r="A598" s="8">
        <v>44929</v>
      </c>
      <c r="B598" s="6" t="s">
        <v>33</v>
      </c>
      <c r="C598" s="6">
        <v>3</v>
      </c>
      <c r="D598" s="6" t="s">
        <v>21</v>
      </c>
      <c r="E598" s="6">
        <v>6</v>
      </c>
      <c r="F598" s="6"/>
      <c r="G598" s="6">
        <f t="shared" si="9"/>
        <v>3</v>
      </c>
      <c r="H598">
        <f>VLOOKUP(Regular_Season_Table[[#This Row],[Home]],Table_0__2[[#All],[Team]:[xGF%]],10,)</f>
        <v>47.41</v>
      </c>
      <c r="I598">
        <f>VLOOKUP(Regular_Season_Table[[#This Row],[Visitor]],Table_0__2[[Team]:[CF%]],10,FALSE)</f>
        <v>45.51</v>
      </c>
      <c r="J598">
        <f>VLOOKUP(Regular_Season_Table[[#This Row],[Home]],Table_0__2[[#All],[Team]:[HDCF%]],36,FALSE)</f>
        <v>48</v>
      </c>
      <c r="K598">
        <f>VLOOKUP(Regular_Season_Table[[#This Row],[Visitor]],Table_0__2[[#All],[Team]:[HDCF%]],36,FALSE)</f>
        <v>42.22</v>
      </c>
      <c r="L598">
        <f>VLOOKUP(Regular_Season_Table[[#This Row],[Home]],'Special Teams'!$A$1:$B$33,2,FALSE)</f>
        <v>17.600000000000001</v>
      </c>
      <c r="M598">
        <f>VLOOKUP(Regular_Season_Table[[#This Row],[Visitor]],'Special Teams'!$A$1:$B$33,2,FALSE)</f>
        <v>16.03</v>
      </c>
    </row>
    <row r="599" spans="1:13" x14ac:dyDescent="0.3">
      <c r="A599" s="9">
        <v>44929</v>
      </c>
      <c r="B599" s="7" t="s">
        <v>18</v>
      </c>
      <c r="C599" s="7">
        <v>3</v>
      </c>
      <c r="D599" s="7" t="s">
        <v>17</v>
      </c>
      <c r="E599" s="7">
        <v>5</v>
      </c>
      <c r="F599" s="7"/>
      <c r="G599" s="6">
        <f t="shared" si="9"/>
        <v>2</v>
      </c>
      <c r="H599">
        <f>VLOOKUP(Regular_Season_Table[[#This Row],[Home]],Table_0__2[[#All],[Team]:[xGF%]],10,)</f>
        <v>49.8</v>
      </c>
      <c r="I599">
        <f>VLOOKUP(Regular_Season_Table[[#This Row],[Visitor]],Table_0__2[[Team]:[CF%]],10,FALSE)</f>
        <v>60.38</v>
      </c>
      <c r="J599">
        <f>VLOOKUP(Regular_Season_Table[[#This Row],[Home]],Table_0__2[[#All],[Team]:[HDCF%]],36,FALSE)</f>
        <v>48.95</v>
      </c>
      <c r="K599">
        <f>VLOOKUP(Regular_Season_Table[[#This Row],[Visitor]],Table_0__2[[#All],[Team]:[HDCF%]],36,FALSE)</f>
        <v>59.07</v>
      </c>
      <c r="L599">
        <f>VLOOKUP(Regular_Season_Table[[#This Row],[Home]],'Special Teams'!$A$1:$B$33,2,FALSE)</f>
        <v>24.08</v>
      </c>
      <c r="M599">
        <f>VLOOKUP(Regular_Season_Table[[#This Row],[Visitor]],'Special Teams'!$A$1:$B$33,2,FALSE)</f>
        <v>19.760000000000002</v>
      </c>
    </row>
    <row r="600" spans="1:13" x14ac:dyDescent="0.3">
      <c r="A600" s="8">
        <v>44929</v>
      </c>
      <c r="B600" s="6" t="s">
        <v>20</v>
      </c>
      <c r="C600" s="6">
        <v>0</v>
      </c>
      <c r="D600" s="6" t="s">
        <v>32</v>
      </c>
      <c r="E600" s="6">
        <v>4</v>
      </c>
      <c r="F600" s="6"/>
      <c r="G600" s="6">
        <f t="shared" si="9"/>
        <v>4</v>
      </c>
      <c r="H600">
        <f>VLOOKUP(Regular_Season_Table[[#This Row],[Home]],Table_0__2[[#All],[Team]:[xGF%]],10,)</f>
        <v>51.53</v>
      </c>
      <c r="I600">
        <f>VLOOKUP(Regular_Season_Table[[#This Row],[Visitor]],Table_0__2[[Team]:[CF%]],10,FALSE)</f>
        <v>44.92</v>
      </c>
      <c r="J600">
        <f>VLOOKUP(Regular_Season_Table[[#This Row],[Home]],Table_0__2[[#All],[Team]:[HDCF%]],36,FALSE)</f>
        <v>51.95</v>
      </c>
      <c r="K600">
        <f>VLOOKUP(Regular_Season_Table[[#This Row],[Visitor]],Table_0__2[[#All],[Team]:[HDCF%]],36,FALSE)</f>
        <v>43.43</v>
      </c>
      <c r="L600">
        <f>VLOOKUP(Regular_Season_Table[[#This Row],[Home]],'Special Teams'!$A$1:$B$33,2,FALSE)</f>
        <v>23.53</v>
      </c>
      <c r="M600">
        <f>VLOOKUP(Regular_Season_Table[[#This Row],[Visitor]],'Special Teams'!$A$1:$B$33,2,FALSE)</f>
        <v>18.3</v>
      </c>
    </row>
    <row r="601" spans="1:13" x14ac:dyDescent="0.3">
      <c r="A601" s="9">
        <v>44929</v>
      </c>
      <c r="B601" s="7" t="s">
        <v>10</v>
      </c>
      <c r="C601" s="7">
        <v>6</v>
      </c>
      <c r="D601" s="7" t="s">
        <v>5</v>
      </c>
      <c r="E601" s="7">
        <v>5</v>
      </c>
      <c r="F601" s="7" t="s">
        <v>35</v>
      </c>
      <c r="G601" s="6">
        <f t="shared" si="9"/>
        <v>-1</v>
      </c>
      <c r="H601">
        <f>VLOOKUP(Regular_Season_Table[[#This Row],[Home]],Table_0__2[[#All],[Team]:[xGF%]],10,)</f>
        <v>51.07</v>
      </c>
      <c r="I601">
        <f>VLOOKUP(Regular_Season_Table[[#This Row],[Visitor]],Table_0__2[[Team]:[CF%]],10,FALSE)</f>
        <v>45.87</v>
      </c>
      <c r="J601">
        <f>VLOOKUP(Regular_Season_Table[[#This Row],[Home]],Table_0__2[[#All],[Team]:[HDCF%]],36,FALSE)</f>
        <v>54.37</v>
      </c>
      <c r="K601">
        <f>VLOOKUP(Regular_Season_Table[[#This Row],[Visitor]],Table_0__2[[#All],[Team]:[HDCF%]],36,FALSE)</f>
        <v>44.51</v>
      </c>
      <c r="L601">
        <f>VLOOKUP(Regular_Season_Table[[#This Row],[Home]],'Special Teams'!$A$1:$B$33,2,FALSE)</f>
        <v>26.02</v>
      </c>
      <c r="M601">
        <f>VLOOKUP(Regular_Season_Table[[#This Row],[Visitor]],'Special Teams'!$A$1:$B$33,2,FALSE)</f>
        <v>19.329999999999998</v>
      </c>
    </row>
    <row r="602" spans="1:13" x14ac:dyDescent="0.3">
      <c r="A602" s="8">
        <v>44929</v>
      </c>
      <c r="B602" s="6" t="s">
        <v>16</v>
      </c>
      <c r="C602" s="6">
        <v>6</v>
      </c>
      <c r="D602" s="6" t="s">
        <v>8</v>
      </c>
      <c r="E602" s="6">
        <v>2</v>
      </c>
      <c r="F602" s="6"/>
      <c r="G602" s="6">
        <f t="shared" si="9"/>
        <v>-4</v>
      </c>
      <c r="H602">
        <f>VLOOKUP(Regular_Season_Table[[#This Row],[Home]],Table_0__2[[#All],[Team]:[xGF%]],10,)</f>
        <v>47.62</v>
      </c>
      <c r="I602">
        <f>VLOOKUP(Regular_Season_Table[[#This Row],[Visitor]],Table_0__2[[Team]:[CF%]],10,FALSE)</f>
        <v>49.75</v>
      </c>
      <c r="J602">
        <f>VLOOKUP(Regular_Season_Table[[#This Row],[Home]],Table_0__2[[#All],[Team]:[HDCF%]],36,FALSE)</f>
        <v>47.61</v>
      </c>
      <c r="K602">
        <f>VLOOKUP(Regular_Season_Table[[#This Row],[Visitor]],Table_0__2[[#All],[Team]:[HDCF%]],36,FALSE)</f>
        <v>50.12</v>
      </c>
      <c r="L602">
        <f>VLOOKUP(Regular_Season_Table[[#This Row],[Home]],'Special Teams'!$A$1:$B$33,2,FALSE)</f>
        <v>22.71</v>
      </c>
      <c r="M602">
        <f>VLOOKUP(Regular_Season_Table[[#This Row],[Visitor]],'Special Teams'!$A$1:$B$33,2,FALSE)</f>
        <v>15.77</v>
      </c>
    </row>
    <row r="603" spans="1:13" x14ac:dyDescent="0.3">
      <c r="A603" s="9">
        <v>44929</v>
      </c>
      <c r="B603" s="7" t="s">
        <v>22</v>
      </c>
      <c r="C603" s="7">
        <v>2</v>
      </c>
      <c r="D603" s="7" t="s">
        <v>23</v>
      </c>
      <c r="E603" s="7">
        <v>3</v>
      </c>
      <c r="F603" s="7"/>
      <c r="G603" s="6">
        <f t="shared" si="9"/>
        <v>1</v>
      </c>
      <c r="H603">
        <f>VLOOKUP(Regular_Season_Table[[#This Row],[Home]],Table_0__2[[#All],[Team]:[xGF%]],10,)</f>
        <v>51.57</v>
      </c>
      <c r="I603">
        <f>VLOOKUP(Regular_Season_Table[[#This Row],[Visitor]],Table_0__2[[Team]:[CF%]],10,FALSE)</f>
        <v>57.39</v>
      </c>
      <c r="J603">
        <f>VLOOKUP(Regular_Season_Table[[#This Row],[Home]],Table_0__2[[#All],[Team]:[HDCF%]],36,FALSE)</f>
        <v>52.55</v>
      </c>
      <c r="K603">
        <f>VLOOKUP(Regular_Season_Table[[#This Row],[Visitor]],Table_0__2[[#All],[Team]:[HDCF%]],36,FALSE)</f>
        <v>53.64</v>
      </c>
      <c r="L603">
        <f>VLOOKUP(Regular_Season_Table[[#This Row],[Home]],'Special Teams'!$A$1:$B$33,2,FALSE)</f>
        <v>19.260000000000002</v>
      </c>
      <c r="M603">
        <f>VLOOKUP(Regular_Season_Table[[#This Row],[Visitor]],'Special Teams'!$A$1:$B$33,2,FALSE)</f>
        <v>19.84</v>
      </c>
    </row>
    <row r="604" spans="1:13" x14ac:dyDescent="0.3">
      <c r="A604" s="8">
        <v>44929</v>
      </c>
      <c r="B604" s="6" t="s">
        <v>13</v>
      </c>
      <c r="C604" s="6">
        <v>5</v>
      </c>
      <c r="D604" s="6" t="s">
        <v>12</v>
      </c>
      <c r="E604" s="6">
        <v>4</v>
      </c>
      <c r="F604" s="6" t="s">
        <v>36</v>
      </c>
      <c r="G604" s="6">
        <f t="shared" si="9"/>
        <v>-1</v>
      </c>
      <c r="H604">
        <f>VLOOKUP(Regular_Season_Table[[#This Row],[Home]],Table_0__2[[#All],[Team]:[xGF%]],10,)</f>
        <v>49.78</v>
      </c>
      <c r="I604">
        <f>VLOOKUP(Regular_Season_Table[[#This Row],[Visitor]],Table_0__2[[Team]:[CF%]],10,FALSE)</f>
        <v>51.36</v>
      </c>
      <c r="J604">
        <f>VLOOKUP(Regular_Season_Table[[#This Row],[Home]],Table_0__2[[#All],[Team]:[HDCF%]],36,FALSE)</f>
        <v>49.68</v>
      </c>
      <c r="K604">
        <f>VLOOKUP(Regular_Season_Table[[#This Row],[Visitor]],Table_0__2[[#All],[Team]:[HDCF%]],36,FALSE)</f>
        <v>47.31</v>
      </c>
      <c r="L604">
        <f>VLOOKUP(Regular_Season_Table[[#This Row],[Home]],'Special Teams'!$A$1:$B$33,2,FALSE)</f>
        <v>21.22</v>
      </c>
      <c r="M604">
        <f>VLOOKUP(Regular_Season_Table[[#This Row],[Visitor]],'Special Teams'!$A$1:$B$33,2,FALSE)</f>
        <v>23.42</v>
      </c>
    </row>
    <row r="605" spans="1:13" x14ac:dyDescent="0.3">
      <c r="A605" s="9">
        <v>44930</v>
      </c>
      <c r="B605" s="7" t="s">
        <v>30</v>
      </c>
      <c r="C605" s="7">
        <v>0</v>
      </c>
      <c r="D605" s="7" t="s">
        <v>26</v>
      </c>
      <c r="E605" s="7">
        <v>2</v>
      </c>
      <c r="F605" s="7"/>
      <c r="G605" s="6">
        <f t="shared" si="9"/>
        <v>2</v>
      </c>
      <c r="H605">
        <f>VLOOKUP(Regular_Season_Table[[#This Row],[Home]],Table_0__2[[#All],[Team]:[xGF%]],10,)</f>
        <v>42.67</v>
      </c>
      <c r="I605">
        <f>VLOOKUP(Regular_Season_Table[[#This Row],[Visitor]],Table_0__2[[Team]:[CF%]],10,FALSE)</f>
        <v>51.67</v>
      </c>
      <c r="J605">
        <f>VLOOKUP(Regular_Season_Table[[#This Row],[Home]],Table_0__2[[#All],[Team]:[HDCF%]],36,FALSE)</f>
        <v>38.950000000000003</v>
      </c>
      <c r="K605">
        <f>VLOOKUP(Regular_Season_Table[[#This Row],[Visitor]],Table_0__2[[#All],[Team]:[HDCF%]],36,FALSE)</f>
        <v>53.75</v>
      </c>
      <c r="L605">
        <f>VLOOKUP(Regular_Season_Table[[#This Row],[Home]],'Special Teams'!$A$1:$B$33,2,FALSE)</f>
        <v>15.72</v>
      </c>
      <c r="M605">
        <f>VLOOKUP(Regular_Season_Table[[#This Row],[Visitor]],'Special Teams'!$A$1:$B$33,2,FALSE)</f>
        <v>25</v>
      </c>
    </row>
    <row r="606" spans="1:13" x14ac:dyDescent="0.3">
      <c r="A606" s="8">
        <v>44930</v>
      </c>
      <c r="B606" s="6" t="s">
        <v>15</v>
      </c>
      <c r="C606" s="6">
        <v>5</v>
      </c>
      <c r="D606" s="6" t="s">
        <v>19</v>
      </c>
      <c r="E606" s="6">
        <v>1</v>
      </c>
      <c r="F606" s="6"/>
      <c r="G606" s="6">
        <f t="shared" si="9"/>
        <v>-4</v>
      </c>
      <c r="H606">
        <f>VLOOKUP(Regular_Season_Table[[#This Row],[Home]],Table_0__2[[#All],[Team]:[xGF%]],10,)</f>
        <v>46.03</v>
      </c>
      <c r="I606">
        <f>VLOOKUP(Regular_Season_Table[[#This Row],[Visitor]],Table_0__2[[Team]:[CF%]],10,FALSE)</f>
        <v>54.12</v>
      </c>
      <c r="J606">
        <f>VLOOKUP(Regular_Season_Table[[#This Row],[Home]],Table_0__2[[#All],[Team]:[HDCF%]],36,FALSE)</f>
        <v>44.13</v>
      </c>
      <c r="K606">
        <f>VLOOKUP(Regular_Season_Table[[#This Row],[Visitor]],Table_0__2[[#All],[Team]:[HDCF%]],36,FALSE)</f>
        <v>56.84</v>
      </c>
      <c r="L606">
        <f>VLOOKUP(Regular_Season_Table[[#This Row],[Home]],'Special Teams'!$A$1:$B$33,2,FALSE)</f>
        <v>21.11</v>
      </c>
      <c r="M606">
        <f>VLOOKUP(Regular_Season_Table[[#This Row],[Visitor]],'Special Teams'!$A$1:$B$33,2,FALSE)</f>
        <v>21.88</v>
      </c>
    </row>
    <row r="607" spans="1:13" x14ac:dyDescent="0.3">
      <c r="A607" s="9">
        <v>44930</v>
      </c>
      <c r="B607" s="7" t="s">
        <v>7</v>
      </c>
      <c r="C607" s="7">
        <v>1</v>
      </c>
      <c r="D607" s="7" t="s">
        <v>28</v>
      </c>
      <c r="E607" s="7">
        <v>5</v>
      </c>
      <c r="F607" s="7"/>
      <c r="G607" s="6">
        <f t="shared" si="9"/>
        <v>4</v>
      </c>
      <c r="H607">
        <f>VLOOKUP(Regular_Season_Table[[#This Row],[Home]],Table_0__2[[#All],[Team]:[xGF%]],10,)</f>
        <v>49.47</v>
      </c>
      <c r="I607">
        <f>VLOOKUP(Regular_Season_Table[[#This Row],[Visitor]],Table_0__2[[Team]:[CF%]],10,FALSE)</f>
        <v>51.45</v>
      </c>
      <c r="J607">
        <f>VLOOKUP(Regular_Season_Table[[#This Row],[Home]],Table_0__2[[#All],[Team]:[HDCF%]],36,FALSE)</f>
        <v>51.15</v>
      </c>
      <c r="K607">
        <f>VLOOKUP(Regular_Season_Table[[#This Row],[Visitor]],Table_0__2[[#All],[Team]:[HDCF%]],36,FALSE)</f>
        <v>53.01</v>
      </c>
      <c r="L607">
        <f>VLOOKUP(Regular_Season_Table[[#This Row],[Home]],'Special Teams'!$A$1:$B$33,2,FALSE)</f>
        <v>21.43</v>
      </c>
      <c r="M607">
        <f>VLOOKUP(Regular_Season_Table[[#This Row],[Visitor]],'Special Teams'!$A$1:$B$33,2,FALSE)</f>
        <v>25.36</v>
      </c>
    </row>
    <row r="608" spans="1:13" x14ac:dyDescent="0.3">
      <c r="A608" s="8">
        <v>44931</v>
      </c>
      <c r="B608" s="6" t="s">
        <v>21</v>
      </c>
      <c r="C608" s="6">
        <v>5</v>
      </c>
      <c r="D608" s="6" t="s">
        <v>18</v>
      </c>
      <c r="E608" s="6">
        <v>3</v>
      </c>
      <c r="F608" s="6"/>
      <c r="G608" s="6">
        <f t="shared" si="9"/>
        <v>-2</v>
      </c>
      <c r="H608">
        <f>VLOOKUP(Regular_Season_Table[[#This Row],[Home]],Table_0__2[[#All],[Team]:[xGF%]],10,)</f>
        <v>60.38</v>
      </c>
      <c r="I608">
        <f>VLOOKUP(Regular_Season_Table[[#This Row],[Visitor]],Table_0__2[[Team]:[CF%]],10,FALSE)</f>
        <v>47.41</v>
      </c>
      <c r="J608">
        <f>VLOOKUP(Regular_Season_Table[[#This Row],[Home]],Table_0__2[[#All],[Team]:[HDCF%]],36,FALSE)</f>
        <v>59.07</v>
      </c>
      <c r="K608">
        <f>VLOOKUP(Regular_Season_Table[[#This Row],[Visitor]],Table_0__2[[#All],[Team]:[HDCF%]],36,FALSE)</f>
        <v>48</v>
      </c>
      <c r="L608">
        <f>VLOOKUP(Regular_Season_Table[[#This Row],[Home]],'Special Teams'!$A$1:$B$33,2,FALSE)</f>
        <v>19.760000000000002</v>
      </c>
      <c r="M608">
        <f>VLOOKUP(Regular_Season_Table[[#This Row],[Visitor]],'Special Teams'!$A$1:$B$33,2,FALSE)</f>
        <v>17.600000000000001</v>
      </c>
    </row>
    <row r="609" spans="1:13" x14ac:dyDescent="0.3">
      <c r="A609" s="9">
        <v>44931</v>
      </c>
      <c r="B609" s="7" t="s">
        <v>12</v>
      </c>
      <c r="C609" s="7">
        <v>6</v>
      </c>
      <c r="D609" s="7" t="s">
        <v>20</v>
      </c>
      <c r="E609" s="7">
        <v>2</v>
      </c>
      <c r="F609" s="7"/>
      <c r="G609" s="6">
        <f t="shared" si="9"/>
        <v>-4</v>
      </c>
      <c r="H609">
        <f>VLOOKUP(Regular_Season_Table[[#This Row],[Home]],Table_0__2[[#All],[Team]:[xGF%]],10,)</f>
        <v>44.92</v>
      </c>
      <c r="I609">
        <f>VLOOKUP(Regular_Season_Table[[#This Row],[Visitor]],Table_0__2[[Team]:[CF%]],10,FALSE)</f>
        <v>49.78</v>
      </c>
      <c r="J609">
        <f>VLOOKUP(Regular_Season_Table[[#This Row],[Home]],Table_0__2[[#All],[Team]:[HDCF%]],36,FALSE)</f>
        <v>43.43</v>
      </c>
      <c r="K609">
        <f>VLOOKUP(Regular_Season_Table[[#This Row],[Visitor]],Table_0__2[[#All],[Team]:[HDCF%]],36,FALSE)</f>
        <v>49.68</v>
      </c>
      <c r="L609">
        <f>VLOOKUP(Regular_Season_Table[[#This Row],[Home]],'Special Teams'!$A$1:$B$33,2,FALSE)</f>
        <v>18.3</v>
      </c>
      <c r="M609">
        <f>VLOOKUP(Regular_Season_Table[[#This Row],[Visitor]],'Special Teams'!$A$1:$B$33,2,FALSE)</f>
        <v>21.22</v>
      </c>
    </row>
    <row r="610" spans="1:13" x14ac:dyDescent="0.3">
      <c r="A610" s="8">
        <v>44931</v>
      </c>
      <c r="B610" s="6" t="s">
        <v>16</v>
      </c>
      <c r="C610" s="6">
        <v>2</v>
      </c>
      <c r="D610" s="6" t="s">
        <v>9</v>
      </c>
      <c r="E610" s="6">
        <v>4</v>
      </c>
      <c r="F610" s="6"/>
      <c r="G610" s="6">
        <f t="shared" si="9"/>
        <v>2</v>
      </c>
      <c r="H610">
        <f>VLOOKUP(Regular_Season_Table[[#This Row],[Home]],Table_0__2[[#All],[Team]:[xGF%]],10,)</f>
        <v>52.27</v>
      </c>
      <c r="I610">
        <f>VLOOKUP(Regular_Season_Table[[#This Row],[Visitor]],Table_0__2[[Team]:[CF%]],10,FALSE)</f>
        <v>49.75</v>
      </c>
      <c r="J610">
        <f>VLOOKUP(Regular_Season_Table[[#This Row],[Home]],Table_0__2[[#All],[Team]:[HDCF%]],36,FALSE)</f>
        <v>56.4</v>
      </c>
      <c r="K610">
        <f>VLOOKUP(Regular_Season_Table[[#This Row],[Visitor]],Table_0__2[[#All],[Team]:[HDCF%]],36,FALSE)</f>
        <v>50.12</v>
      </c>
      <c r="L610">
        <f>VLOOKUP(Regular_Season_Table[[#This Row],[Home]],'Special Teams'!$A$1:$B$33,2,FALSE)</f>
        <v>32.36</v>
      </c>
      <c r="M610">
        <f>VLOOKUP(Regular_Season_Table[[#This Row],[Visitor]],'Special Teams'!$A$1:$B$33,2,FALSE)</f>
        <v>15.77</v>
      </c>
    </row>
    <row r="611" spans="1:13" x14ac:dyDescent="0.3">
      <c r="A611" s="9">
        <v>44931</v>
      </c>
      <c r="B611" s="7" t="s">
        <v>14</v>
      </c>
      <c r="C611" s="7">
        <v>5</v>
      </c>
      <c r="D611" s="7" t="s">
        <v>29</v>
      </c>
      <c r="E611" s="7">
        <v>2</v>
      </c>
      <c r="F611" s="7"/>
      <c r="G611" s="6">
        <f t="shared" si="9"/>
        <v>-3</v>
      </c>
      <c r="H611">
        <f>VLOOKUP(Regular_Season_Table[[#This Row],[Home]],Table_0__2[[#All],[Team]:[xGF%]],10,)</f>
        <v>52.33</v>
      </c>
      <c r="I611">
        <f>VLOOKUP(Regular_Season_Table[[#This Row],[Visitor]],Table_0__2[[Team]:[CF%]],10,FALSE)</f>
        <v>51.19</v>
      </c>
      <c r="J611">
        <f>VLOOKUP(Regular_Season_Table[[#This Row],[Home]],Table_0__2[[#All],[Team]:[HDCF%]],36,FALSE)</f>
        <v>52.36</v>
      </c>
      <c r="K611">
        <f>VLOOKUP(Regular_Season_Table[[#This Row],[Visitor]],Table_0__2[[#All],[Team]:[HDCF%]],36,FALSE)</f>
        <v>54.03</v>
      </c>
      <c r="L611">
        <f>VLOOKUP(Regular_Season_Table[[#This Row],[Home]],'Special Teams'!$A$1:$B$33,2,FALSE)</f>
        <v>25.28</v>
      </c>
      <c r="M611">
        <f>VLOOKUP(Regular_Season_Table[[#This Row],[Visitor]],'Special Teams'!$A$1:$B$33,2,FALSE)</f>
        <v>22.22</v>
      </c>
    </row>
    <row r="612" spans="1:13" x14ac:dyDescent="0.3">
      <c r="A612" s="8">
        <v>44931</v>
      </c>
      <c r="B612" s="6" t="s">
        <v>17</v>
      </c>
      <c r="C612" s="6">
        <v>4</v>
      </c>
      <c r="D612" s="6" t="s">
        <v>33</v>
      </c>
      <c r="E612" s="6">
        <v>1</v>
      </c>
      <c r="F612" s="6"/>
      <c r="G612" s="6">
        <f t="shared" si="9"/>
        <v>-3</v>
      </c>
      <c r="H612">
        <f>VLOOKUP(Regular_Season_Table[[#This Row],[Home]],Table_0__2[[#All],[Team]:[xGF%]],10,)</f>
        <v>45.51</v>
      </c>
      <c r="I612">
        <f>VLOOKUP(Regular_Season_Table[[#This Row],[Visitor]],Table_0__2[[Team]:[CF%]],10,FALSE)</f>
        <v>49.8</v>
      </c>
      <c r="J612">
        <f>VLOOKUP(Regular_Season_Table[[#This Row],[Home]],Table_0__2[[#All],[Team]:[HDCF%]],36,FALSE)</f>
        <v>42.22</v>
      </c>
      <c r="K612">
        <f>VLOOKUP(Regular_Season_Table[[#This Row],[Visitor]],Table_0__2[[#All],[Team]:[HDCF%]],36,FALSE)</f>
        <v>48.95</v>
      </c>
      <c r="L612">
        <f>VLOOKUP(Regular_Season_Table[[#This Row],[Home]],'Special Teams'!$A$1:$B$33,2,FALSE)</f>
        <v>16.03</v>
      </c>
      <c r="M612">
        <f>VLOOKUP(Regular_Season_Table[[#This Row],[Visitor]],'Special Teams'!$A$1:$B$33,2,FALSE)</f>
        <v>24.08</v>
      </c>
    </row>
    <row r="613" spans="1:13" x14ac:dyDescent="0.3">
      <c r="A613" s="9">
        <v>44931</v>
      </c>
      <c r="B613" s="7" t="s">
        <v>10</v>
      </c>
      <c r="C613" s="7">
        <v>5</v>
      </c>
      <c r="D613" s="7" t="s">
        <v>15</v>
      </c>
      <c r="E613" s="7">
        <v>3</v>
      </c>
      <c r="F613" s="7"/>
      <c r="G613" s="6">
        <f t="shared" si="9"/>
        <v>-2</v>
      </c>
      <c r="H613">
        <f>VLOOKUP(Regular_Season_Table[[#This Row],[Home]],Table_0__2[[#All],[Team]:[xGF%]],10,)</f>
        <v>54.12</v>
      </c>
      <c r="I613">
        <f>VLOOKUP(Regular_Season_Table[[#This Row],[Visitor]],Table_0__2[[Team]:[CF%]],10,FALSE)</f>
        <v>45.87</v>
      </c>
      <c r="J613">
        <f>VLOOKUP(Regular_Season_Table[[#This Row],[Home]],Table_0__2[[#All],[Team]:[HDCF%]],36,FALSE)</f>
        <v>56.84</v>
      </c>
      <c r="K613">
        <f>VLOOKUP(Regular_Season_Table[[#This Row],[Visitor]],Table_0__2[[#All],[Team]:[HDCF%]],36,FALSE)</f>
        <v>44.51</v>
      </c>
      <c r="L613">
        <f>VLOOKUP(Regular_Season_Table[[#This Row],[Home]],'Special Teams'!$A$1:$B$33,2,FALSE)</f>
        <v>21.88</v>
      </c>
      <c r="M613">
        <f>VLOOKUP(Regular_Season_Table[[#This Row],[Visitor]],'Special Teams'!$A$1:$B$33,2,FALSE)</f>
        <v>19.329999999999998</v>
      </c>
    </row>
    <row r="614" spans="1:13" x14ac:dyDescent="0.3">
      <c r="A614" s="8">
        <v>44931</v>
      </c>
      <c r="B614" s="6" t="s">
        <v>25</v>
      </c>
      <c r="C614" s="6">
        <v>2</v>
      </c>
      <c r="D614" s="6" t="s">
        <v>4</v>
      </c>
      <c r="E614" s="6">
        <v>6</v>
      </c>
      <c r="F614" s="6"/>
      <c r="G614" s="6">
        <f t="shared" si="9"/>
        <v>4</v>
      </c>
      <c r="H614">
        <f>VLOOKUP(Regular_Season_Table[[#This Row],[Home]],Table_0__2[[#All],[Team]:[xGF%]],10,)</f>
        <v>47.4</v>
      </c>
      <c r="I614">
        <f>VLOOKUP(Regular_Season_Table[[#This Row],[Visitor]],Table_0__2[[Team]:[CF%]],10,FALSE)</f>
        <v>45.13</v>
      </c>
      <c r="J614">
        <f>VLOOKUP(Regular_Season_Table[[#This Row],[Home]],Table_0__2[[#All],[Team]:[HDCF%]],36,FALSE)</f>
        <v>47.69</v>
      </c>
      <c r="K614">
        <f>VLOOKUP(Regular_Season_Table[[#This Row],[Visitor]],Table_0__2[[#All],[Team]:[HDCF%]],36,FALSE)</f>
        <v>43.9</v>
      </c>
      <c r="L614">
        <f>VLOOKUP(Regular_Season_Table[[#This Row],[Home]],'Special Teams'!$A$1:$B$33,2,FALSE)</f>
        <v>15.56</v>
      </c>
      <c r="M614">
        <f>VLOOKUP(Regular_Season_Table[[#This Row],[Visitor]],'Special Teams'!$A$1:$B$33,2,FALSE)</f>
        <v>18.91</v>
      </c>
    </row>
    <row r="615" spans="1:13" x14ac:dyDescent="0.3">
      <c r="A615" s="9">
        <v>44931</v>
      </c>
      <c r="B615" s="7" t="s">
        <v>34</v>
      </c>
      <c r="C615" s="7">
        <v>5</v>
      </c>
      <c r="D615" s="7" t="s">
        <v>5</v>
      </c>
      <c r="E615" s="7">
        <v>1</v>
      </c>
      <c r="F615" s="7"/>
      <c r="G615" s="6">
        <f t="shared" si="9"/>
        <v>-4</v>
      </c>
      <c r="H615">
        <f>VLOOKUP(Regular_Season_Table[[#This Row],[Home]],Table_0__2[[#All],[Team]:[xGF%]],10,)</f>
        <v>51.07</v>
      </c>
      <c r="I615">
        <f>VLOOKUP(Regular_Season_Table[[#This Row],[Visitor]],Table_0__2[[Team]:[CF%]],10,FALSE)</f>
        <v>52.75</v>
      </c>
      <c r="J615">
        <f>VLOOKUP(Regular_Season_Table[[#This Row],[Home]],Table_0__2[[#All],[Team]:[HDCF%]],36,FALSE)</f>
        <v>54.37</v>
      </c>
      <c r="K615">
        <f>VLOOKUP(Regular_Season_Table[[#This Row],[Visitor]],Table_0__2[[#All],[Team]:[HDCF%]],36,FALSE)</f>
        <v>49.47</v>
      </c>
      <c r="L615">
        <f>VLOOKUP(Regular_Season_Table[[#This Row],[Home]],'Special Teams'!$A$1:$B$33,2,FALSE)</f>
        <v>26.02</v>
      </c>
      <c r="M615">
        <f>VLOOKUP(Regular_Season_Table[[#This Row],[Visitor]],'Special Teams'!$A$1:$B$33,2,FALSE)</f>
        <v>19.75</v>
      </c>
    </row>
    <row r="616" spans="1:13" x14ac:dyDescent="0.3">
      <c r="A616" s="8">
        <v>44931</v>
      </c>
      <c r="B616" s="6" t="s">
        <v>11</v>
      </c>
      <c r="C616" s="6">
        <v>2</v>
      </c>
      <c r="D616" s="6" t="s">
        <v>8</v>
      </c>
      <c r="E616" s="6">
        <v>4</v>
      </c>
      <c r="F616" s="6"/>
      <c r="G616" s="6">
        <f t="shared" si="9"/>
        <v>2</v>
      </c>
      <c r="H616">
        <f>VLOOKUP(Regular_Season_Table[[#This Row],[Home]],Table_0__2[[#All],[Team]:[xGF%]],10,)</f>
        <v>47.62</v>
      </c>
      <c r="I616">
        <f>VLOOKUP(Regular_Season_Table[[#This Row],[Visitor]],Table_0__2[[Team]:[CF%]],10,FALSE)</f>
        <v>52.19</v>
      </c>
      <c r="J616">
        <f>VLOOKUP(Regular_Season_Table[[#This Row],[Home]],Table_0__2[[#All],[Team]:[HDCF%]],36,FALSE)</f>
        <v>47.61</v>
      </c>
      <c r="K616">
        <f>VLOOKUP(Regular_Season_Table[[#This Row],[Visitor]],Table_0__2[[#All],[Team]:[HDCF%]],36,FALSE)</f>
        <v>49.77</v>
      </c>
      <c r="L616">
        <f>VLOOKUP(Regular_Season_Table[[#This Row],[Home]],'Special Teams'!$A$1:$B$33,2,FALSE)</f>
        <v>22.71</v>
      </c>
      <c r="M616">
        <f>VLOOKUP(Regular_Season_Table[[#This Row],[Visitor]],'Special Teams'!$A$1:$B$33,2,FALSE)</f>
        <v>24.52</v>
      </c>
    </row>
    <row r="617" spans="1:13" x14ac:dyDescent="0.3">
      <c r="A617" s="9">
        <v>44931</v>
      </c>
      <c r="B617" s="7" t="s">
        <v>3</v>
      </c>
      <c r="C617" s="7">
        <v>2</v>
      </c>
      <c r="D617" s="7" t="s">
        <v>27</v>
      </c>
      <c r="E617" s="7">
        <v>5</v>
      </c>
      <c r="F617" s="7"/>
      <c r="G617" s="6">
        <f t="shared" si="9"/>
        <v>3</v>
      </c>
      <c r="H617">
        <f>VLOOKUP(Regular_Season_Table[[#This Row],[Home]],Table_0__2[[#All],[Team]:[xGF%]],10,)</f>
        <v>48.15</v>
      </c>
      <c r="I617">
        <f>VLOOKUP(Regular_Season_Table[[#This Row],[Visitor]],Table_0__2[[Team]:[CF%]],10,FALSE)</f>
        <v>52.14</v>
      </c>
      <c r="J617">
        <f>VLOOKUP(Regular_Season_Table[[#This Row],[Home]],Table_0__2[[#All],[Team]:[HDCF%]],36,FALSE)</f>
        <v>53.11</v>
      </c>
      <c r="K617">
        <f>VLOOKUP(Regular_Season_Table[[#This Row],[Visitor]],Table_0__2[[#All],[Team]:[HDCF%]],36,FALSE)</f>
        <v>53.78</v>
      </c>
      <c r="L617">
        <f>VLOOKUP(Regular_Season_Table[[#This Row],[Home]],'Special Teams'!$A$1:$B$33,2,FALSE)</f>
        <v>20.29</v>
      </c>
      <c r="M617">
        <f>VLOOKUP(Regular_Season_Table[[#This Row],[Visitor]],'Special Teams'!$A$1:$B$33,2,FALSE)</f>
        <v>21.72</v>
      </c>
    </row>
    <row r="618" spans="1:13" x14ac:dyDescent="0.3">
      <c r="A618" s="8">
        <v>44932</v>
      </c>
      <c r="B618" s="6" t="s">
        <v>24</v>
      </c>
      <c r="C618" s="6">
        <v>4</v>
      </c>
      <c r="D618" s="6" t="s">
        <v>26</v>
      </c>
      <c r="E618" s="6">
        <v>5</v>
      </c>
      <c r="F618" s="6" t="s">
        <v>36</v>
      </c>
      <c r="G618" s="6">
        <f t="shared" si="9"/>
        <v>1</v>
      </c>
      <c r="H618">
        <f>VLOOKUP(Regular_Season_Table[[#This Row],[Home]],Table_0__2[[#All],[Team]:[xGF%]],10,)</f>
        <v>42.67</v>
      </c>
      <c r="I618">
        <f>VLOOKUP(Regular_Season_Table[[#This Row],[Visitor]],Table_0__2[[Team]:[CF%]],10,FALSE)</f>
        <v>48.6</v>
      </c>
      <c r="J618">
        <f>VLOOKUP(Regular_Season_Table[[#This Row],[Home]],Table_0__2[[#All],[Team]:[HDCF%]],36,FALSE)</f>
        <v>38.950000000000003</v>
      </c>
      <c r="K618">
        <f>VLOOKUP(Regular_Season_Table[[#This Row],[Visitor]],Table_0__2[[#All],[Team]:[HDCF%]],36,FALSE)</f>
        <v>51.47</v>
      </c>
      <c r="L618">
        <f>VLOOKUP(Regular_Season_Table[[#This Row],[Home]],'Special Teams'!$A$1:$B$33,2,FALSE)</f>
        <v>15.72</v>
      </c>
      <c r="M618">
        <f>VLOOKUP(Regular_Season_Table[[#This Row],[Visitor]],'Special Teams'!$A$1:$B$33,2,FALSE)</f>
        <v>18.39</v>
      </c>
    </row>
    <row r="619" spans="1:13" x14ac:dyDescent="0.3">
      <c r="A619" s="9">
        <v>44932</v>
      </c>
      <c r="B619" s="7" t="s">
        <v>16</v>
      </c>
      <c r="C619" s="7">
        <v>1</v>
      </c>
      <c r="D619" s="7" t="s">
        <v>22</v>
      </c>
      <c r="E619" s="7">
        <v>4</v>
      </c>
      <c r="F619" s="7"/>
      <c r="G619" s="6">
        <f t="shared" si="9"/>
        <v>3</v>
      </c>
      <c r="H619">
        <f>VLOOKUP(Regular_Season_Table[[#This Row],[Home]],Table_0__2[[#All],[Team]:[xGF%]],10,)</f>
        <v>57.39</v>
      </c>
      <c r="I619">
        <f>VLOOKUP(Regular_Season_Table[[#This Row],[Visitor]],Table_0__2[[Team]:[CF%]],10,FALSE)</f>
        <v>49.75</v>
      </c>
      <c r="J619">
        <f>VLOOKUP(Regular_Season_Table[[#This Row],[Home]],Table_0__2[[#All],[Team]:[HDCF%]],36,FALSE)</f>
        <v>53.64</v>
      </c>
      <c r="K619">
        <f>VLOOKUP(Regular_Season_Table[[#This Row],[Visitor]],Table_0__2[[#All],[Team]:[HDCF%]],36,FALSE)</f>
        <v>50.12</v>
      </c>
      <c r="L619">
        <f>VLOOKUP(Regular_Season_Table[[#This Row],[Home]],'Special Teams'!$A$1:$B$33,2,FALSE)</f>
        <v>19.84</v>
      </c>
      <c r="M619">
        <f>VLOOKUP(Regular_Season_Table[[#This Row],[Visitor]],'Special Teams'!$A$1:$B$33,2,FALSE)</f>
        <v>15.77</v>
      </c>
    </row>
    <row r="620" spans="1:13" x14ac:dyDescent="0.3">
      <c r="A620" s="8">
        <v>44932</v>
      </c>
      <c r="B620" s="6" t="s">
        <v>25</v>
      </c>
      <c r="C620" s="6">
        <v>0</v>
      </c>
      <c r="D620" s="6" t="s">
        <v>6</v>
      </c>
      <c r="E620" s="6">
        <v>2</v>
      </c>
      <c r="F620" s="6"/>
      <c r="G620" s="6">
        <f t="shared" si="9"/>
        <v>2</v>
      </c>
      <c r="H620">
        <f>VLOOKUP(Regular_Season_Table[[#This Row],[Home]],Table_0__2[[#All],[Team]:[xGF%]],10,)</f>
        <v>43.9</v>
      </c>
      <c r="I620">
        <f>VLOOKUP(Regular_Season_Table[[#This Row],[Visitor]],Table_0__2[[Team]:[CF%]],10,FALSE)</f>
        <v>45.13</v>
      </c>
      <c r="J620">
        <f>VLOOKUP(Regular_Season_Table[[#This Row],[Home]],Table_0__2[[#All],[Team]:[HDCF%]],36,FALSE)</f>
        <v>41.35</v>
      </c>
      <c r="K620">
        <f>VLOOKUP(Regular_Season_Table[[#This Row],[Visitor]],Table_0__2[[#All],[Team]:[HDCF%]],36,FALSE)</f>
        <v>43.9</v>
      </c>
      <c r="L620">
        <f>VLOOKUP(Regular_Season_Table[[#This Row],[Home]],'Special Teams'!$A$1:$B$33,2,FALSE)</f>
        <v>16.38</v>
      </c>
      <c r="M620">
        <f>VLOOKUP(Regular_Season_Table[[#This Row],[Visitor]],'Special Teams'!$A$1:$B$33,2,FALSE)</f>
        <v>18.91</v>
      </c>
    </row>
    <row r="621" spans="1:13" x14ac:dyDescent="0.3">
      <c r="A621" s="9">
        <v>44932</v>
      </c>
      <c r="B621" s="7" t="s">
        <v>31</v>
      </c>
      <c r="C621" s="7">
        <v>3</v>
      </c>
      <c r="D621" s="7" t="s">
        <v>19</v>
      </c>
      <c r="E621" s="7">
        <v>2</v>
      </c>
      <c r="F621" s="7"/>
      <c r="G621" s="6">
        <f t="shared" si="9"/>
        <v>-1</v>
      </c>
      <c r="H621">
        <f>VLOOKUP(Regular_Season_Table[[#This Row],[Home]],Table_0__2[[#All],[Team]:[xGF%]],10,)</f>
        <v>46.03</v>
      </c>
      <c r="I621">
        <f>VLOOKUP(Regular_Season_Table[[#This Row],[Visitor]],Table_0__2[[Team]:[CF%]],10,FALSE)</f>
        <v>54.33</v>
      </c>
      <c r="J621">
        <f>VLOOKUP(Regular_Season_Table[[#This Row],[Home]],Table_0__2[[#All],[Team]:[HDCF%]],36,FALSE)</f>
        <v>44.13</v>
      </c>
      <c r="K621">
        <f>VLOOKUP(Regular_Season_Table[[#This Row],[Visitor]],Table_0__2[[#All],[Team]:[HDCF%]],36,FALSE)</f>
        <v>53.72</v>
      </c>
      <c r="L621">
        <f>VLOOKUP(Regular_Season_Table[[#This Row],[Home]],'Special Teams'!$A$1:$B$33,2,FALSE)</f>
        <v>21.11</v>
      </c>
      <c r="M621">
        <f>VLOOKUP(Regular_Season_Table[[#This Row],[Visitor]],'Special Teams'!$A$1:$B$33,2,FALSE)</f>
        <v>22.83</v>
      </c>
    </row>
    <row r="622" spans="1:13" x14ac:dyDescent="0.3">
      <c r="A622" s="8">
        <v>44932</v>
      </c>
      <c r="B622" s="6" t="s">
        <v>7</v>
      </c>
      <c r="C622" s="6">
        <v>2</v>
      </c>
      <c r="D622" s="6" t="s">
        <v>23</v>
      </c>
      <c r="E622" s="6">
        <v>4</v>
      </c>
      <c r="F622" s="6"/>
      <c r="G622" s="6">
        <f t="shared" si="9"/>
        <v>2</v>
      </c>
      <c r="H622">
        <f>VLOOKUP(Regular_Season_Table[[#This Row],[Home]],Table_0__2[[#All],[Team]:[xGF%]],10,)</f>
        <v>51.57</v>
      </c>
      <c r="I622">
        <f>VLOOKUP(Regular_Season_Table[[#This Row],[Visitor]],Table_0__2[[Team]:[CF%]],10,FALSE)</f>
        <v>51.45</v>
      </c>
      <c r="J622">
        <f>VLOOKUP(Regular_Season_Table[[#This Row],[Home]],Table_0__2[[#All],[Team]:[HDCF%]],36,FALSE)</f>
        <v>52.55</v>
      </c>
      <c r="K622">
        <f>VLOOKUP(Regular_Season_Table[[#This Row],[Visitor]],Table_0__2[[#All],[Team]:[HDCF%]],36,FALSE)</f>
        <v>53.01</v>
      </c>
      <c r="L622">
        <f>VLOOKUP(Regular_Season_Table[[#This Row],[Home]],'Special Teams'!$A$1:$B$33,2,FALSE)</f>
        <v>19.260000000000002</v>
      </c>
      <c r="M622">
        <f>VLOOKUP(Regular_Season_Table[[#This Row],[Visitor]],'Special Teams'!$A$1:$B$33,2,FALSE)</f>
        <v>25.36</v>
      </c>
    </row>
    <row r="623" spans="1:13" x14ac:dyDescent="0.3">
      <c r="A623" s="9">
        <v>44932</v>
      </c>
      <c r="B623" s="7" t="s">
        <v>21</v>
      </c>
      <c r="C623" s="7">
        <v>3</v>
      </c>
      <c r="D623" s="7" t="s">
        <v>12</v>
      </c>
      <c r="E623" s="7">
        <v>2</v>
      </c>
      <c r="F623" s="7"/>
      <c r="G623" s="6">
        <f t="shared" si="9"/>
        <v>-1</v>
      </c>
      <c r="H623">
        <f>VLOOKUP(Regular_Season_Table[[#This Row],[Home]],Table_0__2[[#All],[Team]:[xGF%]],10,)</f>
        <v>49.78</v>
      </c>
      <c r="I623">
        <f>VLOOKUP(Regular_Season_Table[[#This Row],[Visitor]],Table_0__2[[Team]:[CF%]],10,FALSE)</f>
        <v>47.41</v>
      </c>
      <c r="J623">
        <f>VLOOKUP(Regular_Season_Table[[#This Row],[Home]],Table_0__2[[#All],[Team]:[HDCF%]],36,FALSE)</f>
        <v>49.68</v>
      </c>
      <c r="K623">
        <f>VLOOKUP(Regular_Season_Table[[#This Row],[Visitor]],Table_0__2[[#All],[Team]:[HDCF%]],36,FALSE)</f>
        <v>48</v>
      </c>
      <c r="L623">
        <f>VLOOKUP(Regular_Season_Table[[#This Row],[Home]],'Special Teams'!$A$1:$B$33,2,FALSE)</f>
        <v>21.22</v>
      </c>
      <c r="M623">
        <f>VLOOKUP(Regular_Season_Table[[#This Row],[Visitor]],'Special Teams'!$A$1:$B$33,2,FALSE)</f>
        <v>17.600000000000001</v>
      </c>
    </row>
    <row r="624" spans="1:13" x14ac:dyDescent="0.3">
      <c r="A624" s="8">
        <v>44933</v>
      </c>
      <c r="B624" s="6" t="s">
        <v>28</v>
      </c>
      <c r="C624" s="6">
        <v>5</v>
      </c>
      <c r="D624" s="6" t="s">
        <v>13</v>
      </c>
      <c r="E624" s="6">
        <v>6</v>
      </c>
      <c r="F624" s="6" t="s">
        <v>36</v>
      </c>
      <c r="G624" s="6">
        <f t="shared" si="9"/>
        <v>1</v>
      </c>
      <c r="H624">
        <f>VLOOKUP(Regular_Season_Table[[#This Row],[Home]],Table_0__2[[#All],[Team]:[xGF%]],10,)</f>
        <v>51.36</v>
      </c>
      <c r="I624">
        <f>VLOOKUP(Regular_Season_Table[[#This Row],[Visitor]],Table_0__2[[Team]:[CF%]],10,FALSE)</f>
        <v>49.47</v>
      </c>
      <c r="J624">
        <f>VLOOKUP(Regular_Season_Table[[#This Row],[Home]],Table_0__2[[#All],[Team]:[HDCF%]],36,FALSE)</f>
        <v>47.31</v>
      </c>
      <c r="K624">
        <f>VLOOKUP(Regular_Season_Table[[#This Row],[Visitor]],Table_0__2[[#All],[Team]:[HDCF%]],36,FALSE)</f>
        <v>51.15</v>
      </c>
      <c r="L624">
        <f>VLOOKUP(Regular_Season_Table[[#This Row],[Home]],'Special Teams'!$A$1:$B$33,2,FALSE)</f>
        <v>23.42</v>
      </c>
      <c r="M624">
        <f>VLOOKUP(Regular_Season_Table[[#This Row],[Visitor]],'Special Teams'!$A$1:$B$33,2,FALSE)</f>
        <v>21.43</v>
      </c>
    </row>
    <row r="625" spans="1:13" x14ac:dyDescent="0.3">
      <c r="A625" s="9">
        <v>44933</v>
      </c>
      <c r="B625" s="7" t="s">
        <v>18</v>
      </c>
      <c r="C625" s="7">
        <v>3</v>
      </c>
      <c r="D625" s="7" t="s">
        <v>20</v>
      </c>
      <c r="E625" s="7">
        <v>4</v>
      </c>
      <c r="F625" s="7" t="s">
        <v>35</v>
      </c>
      <c r="G625" s="6">
        <f t="shared" si="9"/>
        <v>1</v>
      </c>
      <c r="H625">
        <f>VLOOKUP(Regular_Season_Table[[#This Row],[Home]],Table_0__2[[#All],[Team]:[xGF%]],10,)</f>
        <v>44.92</v>
      </c>
      <c r="I625">
        <f>VLOOKUP(Regular_Season_Table[[#This Row],[Visitor]],Table_0__2[[Team]:[CF%]],10,FALSE)</f>
        <v>60.38</v>
      </c>
      <c r="J625">
        <f>VLOOKUP(Regular_Season_Table[[#This Row],[Home]],Table_0__2[[#All],[Team]:[HDCF%]],36,FALSE)</f>
        <v>43.43</v>
      </c>
      <c r="K625">
        <f>VLOOKUP(Regular_Season_Table[[#This Row],[Visitor]],Table_0__2[[#All],[Team]:[HDCF%]],36,FALSE)</f>
        <v>59.07</v>
      </c>
      <c r="L625">
        <f>VLOOKUP(Regular_Season_Table[[#This Row],[Home]],'Special Teams'!$A$1:$B$33,2,FALSE)</f>
        <v>18.3</v>
      </c>
      <c r="M625">
        <f>VLOOKUP(Regular_Season_Table[[#This Row],[Visitor]],'Special Teams'!$A$1:$B$33,2,FALSE)</f>
        <v>19.760000000000002</v>
      </c>
    </row>
    <row r="626" spans="1:13" x14ac:dyDescent="0.3">
      <c r="A626" s="8">
        <v>44933</v>
      </c>
      <c r="B626" s="6" t="s">
        <v>11</v>
      </c>
      <c r="C626" s="6">
        <v>3</v>
      </c>
      <c r="D626" s="6" t="s">
        <v>9</v>
      </c>
      <c r="E626" s="6">
        <v>2</v>
      </c>
      <c r="F626" s="6" t="s">
        <v>36</v>
      </c>
      <c r="G626" s="6">
        <f t="shared" si="9"/>
        <v>-1</v>
      </c>
      <c r="H626">
        <f>VLOOKUP(Regular_Season_Table[[#This Row],[Home]],Table_0__2[[#All],[Team]:[xGF%]],10,)</f>
        <v>52.27</v>
      </c>
      <c r="I626">
        <f>VLOOKUP(Regular_Season_Table[[#This Row],[Visitor]],Table_0__2[[Team]:[CF%]],10,FALSE)</f>
        <v>52.19</v>
      </c>
      <c r="J626">
        <f>VLOOKUP(Regular_Season_Table[[#This Row],[Home]],Table_0__2[[#All],[Team]:[HDCF%]],36,FALSE)</f>
        <v>56.4</v>
      </c>
      <c r="K626">
        <f>VLOOKUP(Regular_Season_Table[[#This Row],[Visitor]],Table_0__2[[#All],[Team]:[HDCF%]],36,FALSE)</f>
        <v>49.77</v>
      </c>
      <c r="L626">
        <f>VLOOKUP(Regular_Season_Table[[#This Row],[Home]],'Special Teams'!$A$1:$B$33,2,FALSE)</f>
        <v>32.36</v>
      </c>
      <c r="M626">
        <f>VLOOKUP(Regular_Season_Table[[#This Row],[Visitor]],'Special Teams'!$A$1:$B$33,2,FALSE)</f>
        <v>24.52</v>
      </c>
    </row>
    <row r="627" spans="1:13" x14ac:dyDescent="0.3">
      <c r="A627" s="9">
        <v>44933</v>
      </c>
      <c r="B627" s="7" t="s">
        <v>10</v>
      </c>
      <c r="C627" s="7">
        <v>4</v>
      </c>
      <c r="D627" s="7" t="s">
        <v>33</v>
      </c>
      <c r="E627" s="7">
        <v>5</v>
      </c>
      <c r="F627" s="7"/>
      <c r="G627" s="6">
        <f t="shared" si="9"/>
        <v>1</v>
      </c>
      <c r="H627">
        <f>VLOOKUP(Regular_Season_Table[[#This Row],[Home]],Table_0__2[[#All],[Team]:[xGF%]],10,)</f>
        <v>45.51</v>
      </c>
      <c r="I627">
        <f>VLOOKUP(Regular_Season_Table[[#This Row],[Visitor]],Table_0__2[[Team]:[CF%]],10,FALSE)</f>
        <v>45.87</v>
      </c>
      <c r="J627">
        <f>VLOOKUP(Regular_Season_Table[[#This Row],[Home]],Table_0__2[[#All],[Team]:[HDCF%]],36,FALSE)</f>
        <v>42.22</v>
      </c>
      <c r="K627">
        <f>VLOOKUP(Regular_Season_Table[[#This Row],[Visitor]],Table_0__2[[#All],[Team]:[HDCF%]],36,FALSE)</f>
        <v>44.51</v>
      </c>
      <c r="L627">
        <f>VLOOKUP(Regular_Season_Table[[#This Row],[Home]],'Special Teams'!$A$1:$B$33,2,FALSE)</f>
        <v>16.03</v>
      </c>
      <c r="M627">
        <f>VLOOKUP(Regular_Season_Table[[#This Row],[Visitor]],'Special Teams'!$A$1:$B$33,2,FALSE)</f>
        <v>19.329999999999998</v>
      </c>
    </row>
    <row r="628" spans="1:13" x14ac:dyDescent="0.3">
      <c r="A628" s="8">
        <v>44933</v>
      </c>
      <c r="B628" s="6" t="s">
        <v>17</v>
      </c>
      <c r="C628" s="6">
        <v>3</v>
      </c>
      <c r="D628" s="6" t="s">
        <v>15</v>
      </c>
      <c r="E628" s="6">
        <v>4</v>
      </c>
      <c r="F628" s="6" t="s">
        <v>36</v>
      </c>
      <c r="G628" s="6">
        <f t="shared" si="9"/>
        <v>1</v>
      </c>
      <c r="H628">
        <f>VLOOKUP(Regular_Season_Table[[#This Row],[Home]],Table_0__2[[#All],[Team]:[xGF%]],10,)</f>
        <v>54.12</v>
      </c>
      <c r="I628">
        <f>VLOOKUP(Regular_Season_Table[[#This Row],[Visitor]],Table_0__2[[Team]:[CF%]],10,FALSE)</f>
        <v>49.8</v>
      </c>
      <c r="J628">
        <f>VLOOKUP(Regular_Season_Table[[#This Row],[Home]],Table_0__2[[#All],[Team]:[HDCF%]],36,FALSE)</f>
        <v>56.84</v>
      </c>
      <c r="K628">
        <f>VLOOKUP(Regular_Season_Table[[#This Row],[Visitor]],Table_0__2[[#All],[Team]:[HDCF%]],36,FALSE)</f>
        <v>48.95</v>
      </c>
      <c r="L628">
        <f>VLOOKUP(Regular_Season_Table[[#This Row],[Home]],'Special Teams'!$A$1:$B$33,2,FALSE)</f>
        <v>21.88</v>
      </c>
      <c r="M628">
        <f>VLOOKUP(Regular_Season_Table[[#This Row],[Visitor]],'Special Teams'!$A$1:$B$33,2,FALSE)</f>
        <v>24.08</v>
      </c>
    </row>
    <row r="629" spans="1:13" x14ac:dyDescent="0.3">
      <c r="A629" s="9">
        <v>44933</v>
      </c>
      <c r="B629" s="7" t="s">
        <v>34</v>
      </c>
      <c r="C629" s="7">
        <v>8</v>
      </c>
      <c r="D629" s="7" t="s">
        <v>32</v>
      </c>
      <c r="E629" s="7">
        <v>4</v>
      </c>
      <c r="F629" s="7"/>
      <c r="G629" s="6">
        <f t="shared" si="9"/>
        <v>-4</v>
      </c>
      <c r="H629">
        <f>VLOOKUP(Regular_Season_Table[[#This Row],[Home]],Table_0__2[[#All],[Team]:[xGF%]],10,)</f>
        <v>51.53</v>
      </c>
      <c r="I629">
        <f>VLOOKUP(Regular_Season_Table[[#This Row],[Visitor]],Table_0__2[[Team]:[CF%]],10,FALSE)</f>
        <v>52.75</v>
      </c>
      <c r="J629">
        <f>VLOOKUP(Regular_Season_Table[[#This Row],[Home]],Table_0__2[[#All],[Team]:[HDCF%]],36,FALSE)</f>
        <v>51.95</v>
      </c>
      <c r="K629">
        <f>VLOOKUP(Regular_Season_Table[[#This Row],[Visitor]],Table_0__2[[#All],[Team]:[HDCF%]],36,FALSE)</f>
        <v>49.47</v>
      </c>
      <c r="L629">
        <f>VLOOKUP(Regular_Season_Table[[#This Row],[Home]],'Special Teams'!$A$1:$B$33,2,FALSE)</f>
        <v>23.53</v>
      </c>
      <c r="M629">
        <f>VLOOKUP(Regular_Season_Table[[#This Row],[Visitor]],'Special Teams'!$A$1:$B$33,2,FALSE)</f>
        <v>19.75</v>
      </c>
    </row>
    <row r="630" spans="1:13" x14ac:dyDescent="0.3">
      <c r="A630" s="8">
        <v>44933</v>
      </c>
      <c r="B630" s="6" t="s">
        <v>14</v>
      </c>
      <c r="C630" s="6">
        <v>4</v>
      </c>
      <c r="D630" s="6" t="s">
        <v>24</v>
      </c>
      <c r="E630" s="6">
        <v>2</v>
      </c>
      <c r="F630" s="6"/>
      <c r="G630" s="6">
        <f t="shared" si="9"/>
        <v>-2</v>
      </c>
      <c r="H630">
        <f>VLOOKUP(Regular_Season_Table[[#This Row],[Home]],Table_0__2[[#All],[Team]:[xGF%]],10,)</f>
        <v>48.6</v>
      </c>
      <c r="I630">
        <f>VLOOKUP(Regular_Season_Table[[#This Row],[Visitor]],Table_0__2[[Team]:[CF%]],10,FALSE)</f>
        <v>51.19</v>
      </c>
      <c r="J630">
        <f>VLOOKUP(Regular_Season_Table[[#This Row],[Home]],Table_0__2[[#All],[Team]:[HDCF%]],36,FALSE)</f>
        <v>51.47</v>
      </c>
      <c r="K630">
        <f>VLOOKUP(Regular_Season_Table[[#This Row],[Visitor]],Table_0__2[[#All],[Team]:[HDCF%]],36,FALSE)</f>
        <v>54.03</v>
      </c>
      <c r="L630">
        <f>VLOOKUP(Regular_Season_Table[[#This Row],[Home]],'Special Teams'!$A$1:$B$33,2,FALSE)</f>
        <v>18.39</v>
      </c>
      <c r="M630">
        <f>VLOOKUP(Regular_Season_Table[[#This Row],[Visitor]],'Special Teams'!$A$1:$B$33,2,FALSE)</f>
        <v>22.22</v>
      </c>
    </row>
    <row r="631" spans="1:13" x14ac:dyDescent="0.3">
      <c r="A631" s="9">
        <v>44933</v>
      </c>
      <c r="B631" s="7" t="s">
        <v>19</v>
      </c>
      <c r="C631" s="7">
        <v>1</v>
      </c>
      <c r="D631" s="7" t="s">
        <v>5</v>
      </c>
      <c r="E631" s="7">
        <v>4</v>
      </c>
      <c r="F631" s="7"/>
      <c r="G631" s="6">
        <f t="shared" si="9"/>
        <v>3</v>
      </c>
      <c r="H631">
        <f>VLOOKUP(Regular_Season_Table[[#This Row],[Home]],Table_0__2[[#All],[Team]:[xGF%]],10,)</f>
        <v>51.07</v>
      </c>
      <c r="I631">
        <f>VLOOKUP(Regular_Season_Table[[#This Row],[Visitor]],Table_0__2[[Team]:[CF%]],10,FALSE)</f>
        <v>46.03</v>
      </c>
      <c r="J631">
        <f>VLOOKUP(Regular_Season_Table[[#This Row],[Home]],Table_0__2[[#All],[Team]:[HDCF%]],36,FALSE)</f>
        <v>54.37</v>
      </c>
      <c r="K631">
        <f>VLOOKUP(Regular_Season_Table[[#This Row],[Visitor]],Table_0__2[[#All],[Team]:[HDCF%]],36,FALSE)</f>
        <v>44.13</v>
      </c>
      <c r="L631">
        <f>VLOOKUP(Regular_Season_Table[[#This Row],[Home]],'Special Teams'!$A$1:$B$33,2,FALSE)</f>
        <v>26.02</v>
      </c>
      <c r="M631">
        <f>VLOOKUP(Regular_Season_Table[[#This Row],[Visitor]],'Special Teams'!$A$1:$B$33,2,FALSE)</f>
        <v>21.11</v>
      </c>
    </row>
    <row r="632" spans="1:13" x14ac:dyDescent="0.3">
      <c r="A632" s="8">
        <v>44933</v>
      </c>
      <c r="B632" s="6" t="s">
        <v>29</v>
      </c>
      <c r="C632" s="6">
        <v>5</v>
      </c>
      <c r="D632" s="6" t="s">
        <v>27</v>
      </c>
      <c r="E632" s="6">
        <v>1</v>
      </c>
      <c r="F632" s="6"/>
      <c r="G632" s="6">
        <f t="shared" si="9"/>
        <v>-4</v>
      </c>
      <c r="H632">
        <f>VLOOKUP(Regular_Season_Table[[#This Row],[Home]],Table_0__2[[#All],[Team]:[xGF%]],10,)</f>
        <v>48.15</v>
      </c>
      <c r="I632">
        <f>VLOOKUP(Regular_Season_Table[[#This Row],[Visitor]],Table_0__2[[Team]:[CF%]],10,FALSE)</f>
        <v>52.33</v>
      </c>
      <c r="J632">
        <f>VLOOKUP(Regular_Season_Table[[#This Row],[Home]],Table_0__2[[#All],[Team]:[HDCF%]],36,FALSE)</f>
        <v>53.11</v>
      </c>
      <c r="K632">
        <f>VLOOKUP(Regular_Season_Table[[#This Row],[Visitor]],Table_0__2[[#All],[Team]:[HDCF%]],36,FALSE)</f>
        <v>52.36</v>
      </c>
      <c r="L632">
        <f>VLOOKUP(Regular_Season_Table[[#This Row],[Home]],'Special Teams'!$A$1:$B$33,2,FALSE)</f>
        <v>20.29</v>
      </c>
      <c r="M632">
        <f>VLOOKUP(Regular_Season_Table[[#This Row],[Visitor]],'Special Teams'!$A$1:$B$33,2,FALSE)</f>
        <v>25.28</v>
      </c>
    </row>
    <row r="633" spans="1:13" x14ac:dyDescent="0.3">
      <c r="A633" s="9">
        <v>44934</v>
      </c>
      <c r="B633" s="7" t="s">
        <v>14</v>
      </c>
      <c r="C633" s="7">
        <v>7</v>
      </c>
      <c r="D633" s="7" t="s">
        <v>26</v>
      </c>
      <c r="E633" s="7">
        <v>1</v>
      </c>
      <c r="F633" s="7"/>
      <c r="G633" s="6">
        <f t="shared" si="9"/>
        <v>-6</v>
      </c>
      <c r="H633">
        <f>VLOOKUP(Regular_Season_Table[[#This Row],[Home]],Table_0__2[[#All],[Team]:[xGF%]],10,)</f>
        <v>42.67</v>
      </c>
      <c r="I633">
        <f>VLOOKUP(Regular_Season_Table[[#This Row],[Visitor]],Table_0__2[[Team]:[CF%]],10,FALSE)</f>
        <v>51.19</v>
      </c>
      <c r="J633">
        <f>VLOOKUP(Regular_Season_Table[[#This Row],[Home]],Table_0__2[[#All],[Team]:[HDCF%]],36,FALSE)</f>
        <v>38.950000000000003</v>
      </c>
      <c r="K633">
        <f>VLOOKUP(Regular_Season_Table[[#This Row],[Visitor]],Table_0__2[[#All],[Team]:[HDCF%]],36,FALSE)</f>
        <v>54.03</v>
      </c>
      <c r="L633">
        <f>VLOOKUP(Regular_Season_Table[[#This Row],[Home]],'Special Teams'!$A$1:$B$33,2,FALSE)</f>
        <v>15.72</v>
      </c>
      <c r="M633">
        <f>VLOOKUP(Regular_Season_Table[[#This Row],[Visitor]],'Special Teams'!$A$1:$B$33,2,FALSE)</f>
        <v>22.22</v>
      </c>
    </row>
    <row r="634" spans="1:13" x14ac:dyDescent="0.3">
      <c r="A634" s="8">
        <v>44934</v>
      </c>
      <c r="B634" s="6" t="s">
        <v>3</v>
      </c>
      <c r="C634" s="6">
        <v>4</v>
      </c>
      <c r="D634" s="6" t="s">
        <v>25</v>
      </c>
      <c r="E634" s="6">
        <v>1</v>
      </c>
      <c r="F634" s="6"/>
      <c r="G634" s="6">
        <f t="shared" si="9"/>
        <v>-3</v>
      </c>
      <c r="H634">
        <f>VLOOKUP(Regular_Season_Table[[#This Row],[Home]],Table_0__2[[#All],[Team]:[xGF%]],10,)</f>
        <v>45.13</v>
      </c>
      <c r="I634">
        <f>VLOOKUP(Regular_Season_Table[[#This Row],[Visitor]],Table_0__2[[Team]:[CF%]],10,FALSE)</f>
        <v>52.14</v>
      </c>
      <c r="J634">
        <f>VLOOKUP(Regular_Season_Table[[#This Row],[Home]],Table_0__2[[#All],[Team]:[HDCF%]],36,FALSE)</f>
        <v>43.9</v>
      </c>
      <c r="K634">
        <f>VLOOKUP(Regular_Season_Table[[#This Row],[Visitor]],Table_0__2[[#All],[Team]:[HDCF%]],36,FALSE)</f>
        <v>53.78</v>
      </c>
      <c r="L634">
        <f>VLOOKUP(Regular_Season_Table[[#This Row],[Home]],'Special Teams'!$A$1:$B$33,2,FALSE)</f>
        <v>18.91</v>
      </c>
      <c r="M634">
        <f>VLOOKUP(Regular_Season_Table[[#This Row],[Visitor]],'Special Teams'!$A$1:$B$33,2,FALSE)</f>
        <v>21.72</v>
      </c>
    </row>
    <row r="635" spans="1:13" x14ac:dyDescent="0.3">
      <c r="A635" s="9">
        <v>44934</v>
      </c>
      <c r="B635" s="7" t="s">
        <v>22</v>
      </c>
      <c r="C635" s="7">
        <v>3</v>
      </c>
      <c r="D635" s="7" t="s">
        <v>6</v>
      </c>
      <c r="E635" s="7">
        <v>4</v>
      </c>
      <c r="F635" s="7" t="s">
        <v>36</v>
      </c>
      <c r="G635" s="6">
        <f t="shared" si="9"/>
        <v>1</v>
      </c>
      <c r="H635">
        <f>VLOOKUP(Regular_Season_Table[[#This Row],[Home]],Table_0__2[[#All],[Team]:[xGF%]],10,)</f>
        <v>43.9</v>
      </c>
      <c r="I635">
        <f>VLOOKUP(Regular_Season_Table[[#This Row],[Visitor]],Table_0__2[[Team]:[CF%]],10,FALSE)</f>
        <v>57.39</v>
      </c>
      <c r="J635">
        <f>VLOOKUP(Regular_Season_Table[[#This Row],[Home]],Table_0__2[[#All],[Team]:[HDCF%]],36,FALSE)</f>
        <v>41.35</v>
      </c>
      <c r="K635">
        <f>VLOOKUP(Regular_Season_Table[[#This Row],[Visitor]],Table_0__2[[#All],[Team]:[HDCF%]],36,FALSE)</f>
        <v>53.64</v>
      </c>
      <c r="L635">
        <f>VLOOKUP(Regular_Season_Table[[#This Row],[Home]],'Special Teams'!$A$1:$B$33,2,FALSE)</f>
        <v>16.38</v>
      </c>
      <c r="M635">
        <f>VLOOKUP(Regular_Season_Table[[#This Row],[Visitor]],'Special Teams'!$A$1:$B$33,2,FALSE)</f>
        <v>19.84</v>
      </c>
    </row>
    <row r="636" spans="1:13" x14ac:dyDescent="0.3">
      <c r="A636" s="8">
        <v>44934</v>
      </c>
      <c r="B636" s="6" t="s">
        <v>31</v>
      </c>
      <c r="C636" s="6">
        <v>1</v>
      </c>
      <c r="D636" s="6" t="s">
        <v>30</v>
      </c>
      <c r="E636" s="6">
        <v>5</v>
      </c>
      <c r="F636" s="6"/>
      <c r="G636" s="6">
        <f t="shared" si="9"/>
        <v>4</v>
      </c>
      <c r="H636">
        <f>VLOOKUP(Regular_Season_Table[[#This Row],[Home]],Table_0__2[[#All],[Team]:[xGF%]],10,)</f>
        <v>51.67</v>
      </c>
      <c r="I636">
        <f>VLOOKUP(Regular_Season_Table[[#This Row],[Visitor]],Table_0__2[[Team]:[CF%]],10,FALSE)</f>
        <v>54.33</v>
      </c>
      <c r="J636">
        <f>VLOOKUP(Regular_Season_Table[[#This Row],[Home]],Table_0__2[[#All],[Team]:[HDCF%]],36,FALSE)</f>
        <v>53.75</v>
      </c>
      <c r="K636">
        <f>VLOOKUP(Regular_Season_Table[[#This Row],[Visitor]],Table_0__2[[#All],[Team]:[HDCF%]],36,FALSE)</f>
        <v>53.72</v>
      </c>
      <c r="L636">
        <f>VLOOKUP(Regular_Season_Table[[#This Row],[Home]],'Special Teams'!$A$1:$B$33,2,FALSE)</f>
        <v>25</v>
      </c>
      <c r="M636">
        <f>VLOOKUP(Regular_Season_Table[[#This Row],[Visitor]],'Special Teams'!$A$1:$B$33,2,FALSE)</f>
        <v>22.83</v>
      </c>
    </row>
    <row r="637" spans="1:13" x14ac:dyDescent="0.3">
      <c r="A637" s="9">
        <v>44934</v>
      </c>
      <c r="B637" s="7" t="s">
        <v>10</v>
      </c>
      <c r="C637" s="7">
        <v>3</v>
      </c>
      <c r="D637" s="7" t="s">
        <v>28</v>
      </c>
      <c r="E637" s="7">
        <v>0</v>
      </c>
      <c r="F637" s="7"/>
      <c r="G637" s="6">
        <f t="shared" si="9"/>
        <v>-3</v>
      </c>
      <c r="H637">
        <f>VLOOKUP(Regular_Season_Table[[#This Row],[Home]],Table_0__2[[#All],[Team]:[xGF%]],10,)</f>
        <v>49.47</v>
      </c>
      <c r="I637">
        <f>VLOOKUP(Regular_Season_Table[[#This Row],[Visitor]],Table_0__2[[Team]:[CF%]],10,FALSE)</f>
        <v>45.87</v>
      </c>
      <c r="J637">
        <f>VLOOKUP(Regular_Season_Table[[#This Row],[Home]],Table_0__2[[#All],[Team]:[HDCF%]],36,FALSE)</f>
        <v>51.15</v>
      </c>
      <c r="K637">
        <f>VLOOKUP(Regular_Season_Table[[#This Row],[Visitor]],Table_0__2[[#All],[Team]:[HDCF%]],36,FALSE)</f>
        <v>44.51</v>
      </c>
      <c r="L637">
        <f>VLOOKUP(Regular_Season_Table[[#This Row],[Home]],'Special Teams'!$A$1:$B$33,2,FALSE)</f>
        <v>21.43</v>
      </c>
      <c r="M637">
        <f>VLOOKUP(Regular_Season_Table[[#This Row],[Visitor]],'Special Teams'!$A$1:$B$33,2,FALSE)</f>
        <v>19.329999999999998</v>
      </c>
    </row>
    <row r="638" spans="1:13" x14ac:dyDescent="0.3">
      <c r="A638" s="8">
        <v>44934</v>
      </c>
      <c r="B638" s="6" t="s">
        <v>5</v>
      </c>
      <c r="C638" s="6">
        <v>6</v>
      </c>
      <c r="D638" s="6" t="s">
        <v>4</v>
      </c>
      <c r="E638" s="6">
        <v>2</v>
      </c>
      <c r="F638" s="6"/>
      <c r="G638" s="6">
        <f t="shared" si="9"/>
        <v>-4</v>
      </c>
      <c r="H638">
        <f>VLOOKUP(Regular_Season_Table[[#This Row],[Home]],Table_0__2[[#All],[Team]:[xGF%]],10,)</f>
        <v>47.4</v>
      </c>
      <c r="I638">
        <f>VLOOKUP(Regular_Season_Table[[#This Row],[Visitor]],Table_0__2[[Team]:[CF%]],10,FALSE)</f>
        <v>51.07</v>
      </c>
      <c r="J638">
        <f>VLOOKUP(Regular_Season_Table[[#This Row],[Home]],Table_0__2[[#All],[Team]:[HDCF%]],36,FALSE)</f>
        <v>47.69</v>
      </c>
      <c r="K638">
        <f>VLOOKUP(Regular_Season_Table[[#This Row],[Visitor]],Table_0__2[[#All],[Team]:[HDCF%]],36,FALSE)</f>
        <v>54.37</v>
      </c>
      <c r="L638">
        <f>VLOOKUP(Regular_Season_Table[[#This Row],[Home]],'Special Teams'!$A$1:$B$33,2,FALSE)</f>
        <v>15.56</v>
      </c>
      <c r="M638">
        <f>VLOOKUP(Regular_Season_Table[[#This Row],[Visitor]],'Special Teams'!$A$1:$B$33,2,FALSE)</f>
        <v>26.02</v>
      </c>
    </row>
    <row r="639" spans="1:13" x14ac:dyDescent="0.3">
      <c r="A639" s="9">
        <v>44934</v>
      </c>
      <c r="B639" s="7" t="s">
        <v>8</v>
      </c>
      <c r="C639" s="7">
        <v>4</v>
      </c>
      <c r="D639" s="7" t="s">
        <v>23</v>
      </c>
      <c r="E639" s="7">
        <v>7</v>
      </c>
      <c r="F639" s="7"/>
      <c r="G639" s="6">
        <f t="shared" si="9"/>
        <v>3</v>
      </c>
      <c r="H639">
        <f>VLOOKUP(Regular_Season_Table[[#This Row],[Home]],Table_0__2[[#All],[Team]:[xGF%]],10,)</f>
        <v>51.57</v>
      </c>
      <c r="I639">
        <f>VLOOKUP(Regular_Season_Table[[#This Row],[Visitor]],Table_0__2[[Team]:[CF%]],10,FALSE)</f>
        <v>47.62</v>
      </c>
      <c r="J639">
        <f>VLOOKUP(Regular_Season_Table[[#This Row],[Home]],Table_0__2[[#All],[Team]:[HDCF%]],36,FALSE)</f>
        <v>52.55</v>
      </c>
      <c r="K639">
        <f>VLOOKUP(Regular_Season_Table[[#This Row],[Visitor]],Table_0__2[[#All],[Team]:[HDCF%]],36,FALSE)</f>
        <v>47.61</v>
      </c>
      <c r="L639">
        <f>VLOOKUP(Regular_Season_Table[[#This Row],[Home]],'Special Teams'!$A$1:$B$33,2,FALSE)</f>
        <v>19.260000000000002</v>
      </c>
      <c r="M639">
        <f>VLOOKUP(Regular_Season_Table[[#This Row],[Visitor]],'Special Teams'!$A$1:$B$33,2,FALSE)</f>
        <v>22.71</v>
      </c>
    </row>
    <row r="640" spans="1:13" x14ac:dyDescent="0.3">
      <c r="A640" s="8">
        <v>44934</v>
      </c>
      <c r="B640" s="6" t="s">
        <v>20</v>
      </c>
      <c r="C640" s="6">
        <v>0</v>
      </c>
      <c r="D640" s="6" t="s">
        <v>12</v>
      </c>
      <c r="E640" s="6">
        <v>1</v>
      </c>
      <c r="F640" s="6"/>
      <c r="G640" s="6">
        <f t="shared" si="9"/>
        <v>1</v>
      </c>
      <c r="H640">
        <f>VLOOKUP(Regular_Season_Table[[#This Row],[Home]],Table_0__2[[#All],[Team]:[xGF%]],10,)</f>
        <v>49.78</v>
      </c>
      <c r="I640">
        <f>VLOOKUP(Regular_Season_Table[[#This Row],[Visitor]],Table_0__2[[Team]:[CF%]],10,FALSE)</f>
        <v>44.92</v>
      </c>
      <c r="J640">
        <f>VLOOKUP(Regular_Season_Table[[#This Row],[Home]],Table_0__2[[#All],[Team]:[HDCF%]],36,FALSE)</f>
        <v>49.68</v>
      </c>
      <c r="K640">
        <f>VLOOKUP(Regular_Season_Table[[#This Row],[Visitor]],Table_0__2[[#All],[Team]:[HDCF%]],36,FALSE)</f>
        <v>43.43</v>
      </c>
      <c r="L640">
        <f>VLOOKUP(Regular_Season_Table[[#This Row],[Home]],'Special Teams'!$A$1:$B$33,2,FALSE)</f>
        <v>21.22</v>
      </c>
      <c r="M640">
        <f>VLOOKUP(Regular_Season_Table[[#This Row],[Visitor]],'Special Teams'!$A$1:$B$33,2,FALSE)</f>
        <v>18.3</v>
      </c>
    </row>
    <row r="641" spans="1:13" x14ac:dyDescent="0.3">
      <c r="A641" s="9">
        <v>44935</v>
      </c>
      <c r="B641" s="7" t="s">
        <v>4</v>
      </c>
      <c r="C641" s="7">
        <v>4</v>
      </c>
      <c r="D641" s="7" t="s">
        <v>13</v>
      </c>
      <c r="E641" s="7">
        <v>0</v>
      </c>
      <c r="F641" s="7"/>
      <c r="G641" s="6">
        <f t="shared" si="9"/>
        <v>-4</v>
      </c>
      <c r="H641">
        <f>VLOOKUP(Regular_Season_Table[[#This Row],[Home]],Table_0__2[[#All],[Team]:[xGF%]],10,)</f>
        <v>51.36</v>
      </c>
      <c r="I641">
        <f>VLOOKUP(Regular_Season_Table[[#This Row],[Visitor]],Table_0__2[[Team]:[CF%]],10,FALSE)</f>
        <v>47.4</v>
      </c>
      <c r="J641">
        <f>VLOOKUP(Regular_Season_Table[[#This Row],[Home]],Table_0__2[[#All],[Team]:[HDCF%]],36,FALSE)</f>
        <v>47.31</v>
      </c>
      <c r="K641">
        <f>VLOOKUP(Regular_Season_Table[[#This Row],[Visitor]],Table_0__2[[#All],[Team]:[HDCF%]],36,FALSE)</f>
        <v>47.69</v>
      </c>
      <c r="L641">
        <f>VLOOKUP(Regular_Season_Table[[#This Row],[Home]],'Special Teams'!$A$1:$B$33,2,FALSE)</f>
        <v>23.42</v>
      </c>
      <c r="M641">
        <f>VLOOKUP(Regular_Season_Table[[#This Row],[Visitor]],'Special Teams'!$A$1:$B$33,2,FALSE)</f>
        <v>15.56</v>
      </c>
    </row>
    <row r="642" spans="1:13" x14ac:dyDescent="0.3">
      <c r="A642" s="8">
        <v>44935</v>
      </c>
      <c r="B642" s="6" t="s">
        <v>9</v>
      </c>
      <c r="C642" s="6">
        <v>3</v>
      </c>
      <c r="D642" s="6" t="s">
        <v>29</v>
      </c>
      <c r="E642" s="6">
        <v>6</v>
      </c>
      <c r="F642" s="6"/>
      <c r="G642" s="6">
        <f t="shared" ref="G642:G705" si="10">E642-C642</f>
        <v>3</v>
      </c>
      <c r="H642">
        <f>VLOOKUP(Regular_Season_Table[[#This Row],[Home]],Table_0__2[[#All],[Team]:[xGF%]],10,)</f>
        <v>52.33</v>
      </c>
      <c r="I642">
        <f>VLOOKUP(Regular_Season_Table[[#This Row],[Visitor]],Table_0__2[[Team]:[CF%]],10,FALSE)</f>
        <v>52.27</v>
      </c>
      <c r="J642">
        <f>VLOOKUP(Regular_Season_Table[[#This Row],[Home]],Table_0__2[[#All],[Team]:[HDCF%]],36,FALSE)</f>
        <v>52.36</v>
      </c>
      <c r="K642">
        <f>VLOOKUP(Regular_Season_Table[[#This Row],[Visitor]],Table_0__2[[#All],[Team]:[HDCF%]],36,FALSE)</f>
        <v>56.4</v>
      </c>
      <c r="L642">
        <f>VLOOKUP(Regular_Season_Table[[#This Row],[Home]],'Special Teams'!$A$1:$B$33,2,FALSE)</f>
        <v>25.28</v>
      </c>
      <c r="M642">
        <f>VLOOKUP(Regular_Season_Table[[#This Row],[Visitor]],'Special Teams'!$A$1:$B$33,2,FALSE)</f>
        <v>32.36</v>
      </c>
    </row>
    <row r="643" spans="1:13" x14ac:dyDescent="0.3">
      <c r="A643" s="9">
        <v>44935</v>
      </c>
      <c r="B643" s="7" t="s">
        <v>34</v>
      </c>
      <c r="C643" s="7">
        <v>4</v>
      </c>
      <c r="D643" s="7" t="s">
        <v>33</v>
      </c>
      <c r="E643" s="7">
        <v>0</v>
      </c>
      <c r="F643" s="7"/>
      <c r="G643" s="6">
        <f t="shared" si="10"/>
        <v>-4</v>
      </c>
      <c r="H643">
        <f>VLOOKUP(Regular_Season_Table[[#This Row],[Home]],Table_0__2[[#All],[Team]:[xGF%]],10,)</f>
        <v>45.51</v>
      </c>
      <c r="I643">
        <f>VLOOKUP(Regular_Season_Table[[#This Row],[Visitor]],Table_0__2[[Team]:[CF%]],10,FALSE)</f>
        <v>52.75</v>
      </c>
      <c r="J643">
        <f>VLOOKUP(Regular_Season_Table[[#This Row],[Home]],Table_0__2[[#All],[Team]:[HDCF%]],36,FALSE)</f>
        <v>42.22</v>
      </c>
      <c r="K643">
        <f>VLOOKUP(Regular_Season_Table[[#This Row],[Visitor]],Table_0__2[[#All],[Team]:[HDCF%]],36,FALSE)</f>
        <v>49.47</v>
      </c>
      <c r="L643">
        <f>VLOOKUP(Regular_Season_Table[[#This Row],[Home]],'Special Teams'!$A$1:$B$33,2,FALSE)</f>
        <v>16.03</v>
      </c>
      <c r="M643">
        <f>VLOOKUP(Regular_Season_Table[[#This Row],[Visitor]],'Special Teams'!$A$1:$B$33,2,FALSE)</f>
        <v>19.75</v>
      </c>
    </row>
    <row r="644" spans="1:13" x14ac:dyDescent="0.3">
      <c r="A644" s="8">
        <v>44935</v>
      </c>
      <c r="B644" s="6" t="s">
        <v>21</v>
      </c>
      <c r="C644" s="6">
        <v>3</v>
      </c>
      <c r="D644" s="6" t="s">
        <v>32</v>
      </c>
      <c r="E644" s="6">
        <v>0</v>
      </c>
      <c r="F644" s="6"/>
      <c r="G644" s="6">
        <f t="shared" si="10"/>
        <v>-3</v>
      </c>
      <c r="H644">
        <f>VLOOKUP(Regular_Season_Table[[#This Row],[Home]],Table_0__2[[#All],[Team]:[xGF%]],10,)</f>
        <v>51.53</v>
      </c>
      <c r="I644">
        <f>VLOOKUP(Regular_Season_Table[[#This Row],[Visitor]],Table_0__2[[Team]:[CF%]],10,FALSE)</f>
        <v>47.41</v>
      </c>
      <c r="J644">
        <f>VLOOKUP(Regular_Season_Table[[#This Row],[Home]],Table_0__2[[#All],[Team]:[HDCF%]],36,FALSE)</f>
        <v>51.95</v>
      </c>
      <c r="K644">
        <f>VLOOKUP(Regular_Season_Table[[#This Row],[Visitor]],Table_0__2[[#All],[Team]:[HDCF%]],36,FALSE)</f>
        <v>48</v>
      </c>
      <c r="L644">
        <f>VLOOKUP(Regular_Season_Table[[#This Row],[Home]],'Special Teams'!$A$1:$B$33,2,FALSE)</f>
        <v>23.53</v>
      </c>
      <c r="M644">
        <f>VLOOKUP(Regular_Season_Table[[#This Row],[Visitor]],'Special Teams'!$A$1:$B$33,2,FALSE)</f>
        <v>17.600000000000001</v>
      </c>
    </row>
    <row r="645" spans="1:13" x14ac:dyDescent="0.3">
      <c r="A645" s="9">
        <v>44936</v>
      </c>
      <c r="B645" s="7" t="s">
        <v>24</v>
      </c>
      <c r="C645" s="7">
        <v>4</v>
      </c>
      <c r="D645" s="7" t="s">
        <v>25</v>
      </c>
      <c r="E645" s="7">
        <v>2</v>
      </c>
      <c r="F645" s="7"/>
      <c r="G645" s="6">
        <f t="shared" si="10"/>
        <v>-2</v>
      </c>
      <c r="H645">
        <f>VLOOKUP(Regular_Season_Table[[#This Row],[Home]],Table_0__2[[#All],[Team]:[xGF%]],10,)</f>
        <v>45.13</v>
      </c>
      <c r="I645">
        <f>VLOOKUP(Regular_Season_Table[[#This Row],[Visitor]],Table_0__2[[Team]:[CF%]],10,FALSE)</f>
        <v>48.6</v>
      </c>
      <c r="J645">
        <f>VLOOKUP(Regular_Season_Table[[#This Row],[Home]],Table_0__2[[#All],[Team]:[HDCF%]],36,FALSE)</f>
        <v>43.9</v>
      </c>
      <c r="K645">
        <f>VLOOKUP(Regular_Season_Table[[#This Row],[Visitor]],Table_0__2[[#All],[Team]:[HDCF%]],36,FALSE)</f>
        <v>51.47</v>
      </c>
      <c r="L645">
        <f>VLOOKUP(Regular_Season_Table[[#This Row],[Home]],'Special Teams'!$A$1:$B$33,2,FALSE)</f>
        <v>18.91</v>
      </c>
      <c r="M645">
        <f>VLOOKUP(Regular_Season_Table[[#This Row],[Visitor]],'Special Teams'!$A$1:$B$33,2,FALSE)</f>
        <v>18.39</v>
      </c>
    </row>
    <row r="646" spans="1:13" x14ac:dyDescent="0.3">
      <c r="A646" s="8">
        <v>44936</v>
      </c>
      <c r="B646" s="6" t="s">
        <v>34</v>
      </c>
      <c r="C646" s="6">
        <v>4</v>
      </c>
      <c r="D646" s="6" t="s">
        <v>13</v>
      </c>
      <c r="E646" s="6">
        <v>3</v>
      </c>
      <c r="F646" s="6"/>
      <c r="G646" s="6">
        <f t="shared" si="10"/>
        <v>-1</v>
      </c>
      <c r="H646">
        <f>VLOOKUP(Regular_Season_Table[[#This Row],[Home]],Table_0__2[[#All],[Team]:[xGF%]],10,)</f>
        <v>51.36</v>
      </c>
      <c r="I646">
        <f>VLOOKUP(Regular_Season_Table[[#This Row],[Visitor]],Table_0__2[[Team]:[CF%]],10,FALSE)</f>
        <v>52.75</v>
      </c>
      <c r="J646">
        <f>VLOOKUP(Regular_Season_Table[[#This Row],[Home]],Table_0__2[[#All],[Team]:[HDCF%]],36,FALSE)</f>
        <v>47.31</v>
      </c>
      <c r="K646">
        <f>VLOOKUP(Regular_Season_Table[[#This Row],[Visitor]],Table_0__2[[#All],[Team]:[HDCF%]],36,FALSE)</f>
        <v>49.47</v>
      </c>
      <c r="L646">
        <f>VLOOKUP(Regular_Season_Table[[#This Row],[Home]],'Special Teams'!$A$1:$B$33,2,FALSE)</f>
        <v>23.42</v>
      </c>
      <c r="M646">
        <f>VLOOKUP(Regular_Season_Table[[#This Row],[Visitor]],'Special Teams'!$A$1:$B$33,2,FALSE)</f>
        <v>19.75</v>
      </c>
    </row>
    <row r="647" spans="1:13" x14ac:dyDescent="0.3">
      <c r="A647" s="9">
        <v>44936</v>
      </c>
      <c r="B647" s="7" t="s">
        <v>15</v>
      </c>
      <c r="C647" s="7">
        <v>5</v>
      </c>
      <c r="D647" s="7" t="s">
        <v>18</v>
      </c>
      <c r="E647" s="7">
        <v>3</v>
      </c>
      <c r="F647" s="7"/>
      <c r="G647" s="6">
        <f t="shared" si="10"/>
        <v>-2</v>
      </c>
      <c r="H647">
        <f>VLOOKUP(Regular_Season_Table[[#This Row],[Home]],Table_0__2[[#All],[Team]:[xGF%]],10,)</f>
        <v>60.38</v>
      </c>
      <c r="I647">
        <f>VLOOKUP(Regular_Season_Table[[#This Row],[Visitor]],Table_0__2[[Team]:[CF%]],10,FALSE)</f>
        <v>54.12</v>
      </c>
      <c r="J647">
        <f>VLOOKUP(Regular_Season_Table[[#This Row],[Home]],Table_0__2[[#All],[Team]:[HDCF%]],36,FALSE)</f>
        <v>59.07</v>
      </c>
      <c r="K647">
        <f>VLOOKUP(Regular_Season_Table[[#This Row],[Visitor]],Table_0__2[[#All],[Team]:[HDCF%]],36,FALSE)</f>
        <v>56.84</v>
      </c>
      <c r="L647">
        <f>VLOOKUP(Regular_Season_Table[[#This Row],[Home]],'Special Teams'!$A$1:$B$33,2,FALSE)</f>
        <v>19.760000000000002</v>
      </c>
      <c r="M647">
        <f>VLOOKUP(Regular_Season_Table[[#This Row],[Visitor]],'Special Teams'!$A$1:$B$33,2,FALSE)</f>
        <v>21.88</v>
      </c>
    </row>
    <row r="648" spans="1:13" x14ac:dyDescent="0.3">
      <c r="A648" s="8">
        <v>44936</v>
      </c>
      <c r="B648" s="6" t="s">
        <v>31</v>
      </c>
      <c r="C648" s="6">
        <v>5</v>
      </c>
      <c r="D648" s="6" t="s">
        <v>11</v>
      </c>
      <c r="E648" s="6">
        <v>4</v>
      </c>
      <c r="F648" s="6"/>
      <c r="G648" s="6">
        <f t="shared" si="10"/>
        <v>-1</v>
      </c>
      <c r="H648">
        <f>VLOOKUP(Regular_Season_Table[[#This Row],[Home]],Table_0__2[[#All],[Team]:[xGF%]],10,)</f>
        <v>52.19</v>
      </c>
      <c r="I648">
        <f>VLOOKUP(Regular_Season_Table[[#This Row],[Visitor]],Table_0__2[[Team]:[CF%]],10,FALSE)</f>
        <v>54.33</v>
      </c>
      <c r="J648">
        <f>VLOOKUP(Regular_Season_Table[[#This Row],[Home]],Table_0__2[[#All],[Team]:[HDCF%]],36,FALSE)</f>
        <v>49.77</v>
      </c>
      <c r="K648">
        <f>VLOOKUP(Regular_Season_Table[[#This Row],[Visitor]],Table_0__2[[#All],[Team]:[HDCF%]],36,FALSE)</f>
        <v>53.72</v>
      </c>
      <c r="L648">
        <f>VLOOKUP(Regular_Season_Table[[#This Row],[Home]],'Special Teams'!$A$1:$B$33,2,FALSE)</f>
        <v>24.52</v>
      </c>
      <c r="M648">
        <f>VLOOKUP(Regular_Season_Table[[#This Row],[Visitor]],'Special Teams'!$A$1:$B$33,2,FALSE)</f>
        <v>22.83</v>
      </c>
    </row>
    <row r="649" spans="1:13" x14ac:dyDescent="0.3">
      <c r="A649" s="9">
        <v>44936</v>
      </c>
      <c r="B649" s="7" t="s">
        <v>23</v>
      </c>
      <c r="C649" s="7">
        <v>5</v>
      </c>
      <c r="D649" s="7" t="s">
        <v>19</v>
      </c>
      <c r="E649" s="7">
        <v>7</v>
      </c>
      <c r="F649" s="7"/>
      <c r="G649" s="6">
        <f t="shared" si="10"/>
        <v>2</v>
      </c>
      <c r="H649">
        <f>VLOOKUP(Regular_Season_Table[[#This Row],[Home]],Table_0__2[[#All],[Team]:[xGF%]],10,)</f>
        <v>46.03</v>
      </c>
      <c r="I649">
        <f>VLOOKUP(Regular_Season_Table[[#This Row],[Visitor]],Table_0__2[[Team]:[CF%]],10,FALSE)</f>
        <v>51.57</v>
      </c>
      <c r="J649">
        <f>VLOOKUP(Regular_Season_Table[[#This Row],[Home]],Table_0__2[[#All],[Team]:[HDCF%]],36,FALSE)</f>
        <v>44.13</v>
      </c>
      <c r="K649">
        <f>VLOOKUP(Regular_Season_Table[[#This Row],[Visitor]],Table_0__2[[#All],[Team]:[HDCF%]],36,FALSE)</f>
        <v>52.55</v>
      </c>
      <c r="L649">
        <f>VLOOKUP(Regular_Season_Table[[#This Row],[Home]],'Special Teams'!$A$1:$B$33,2,FALSE)</f>
        <v>21.11</v>
      </c>
      <c r="M649">
        <f>VLOOKUP(Regular_Season_Table[[#This Row],[Visitor]],'Special Teams'!$A$1:$B$33,2,FALSE)</f>
        <v>19.260000000000002</v>
      </c>
    </row>
    <row r="650" spans="1:13" x14ac:dyDescent="0.3">
      <c r="A650" s="8">
        <v>44936</v>
      </c>
      <c r="B650" s="6" t="s">
        <v>30</v>
      </c>
      <c r="C650" s="6">
        <v>2</v>
      </c>
      <c r="D650" s="6" t="s">
        <v>16</v>
      </c>
      <c r="E650" s="6">
        <v>1</v>
      </c>
      <c r="F650" s="6" t="s">
        <v>35</v>
      </c>
      <c r="G650" s="6">
        <f t="shared" si="10"/>
        <v>-1</v>
      </c>
      <c r="H650">
        <f>VLOOKUP(Regular_Season_Table[[#This Row],[Home]],Table_0__2[[#All],[Team]:[xGF%]],10,)</f>
        <v>49.75</v>
      </c>
      <c r="I650">
        <f>VLOOKUP(Regular_Season_Table[[#This Row],[Visitor]],Table_0__2[[Team]:[CF%]],10,FALSE)</f>
        <v>51.67</v>
      </c>
      <c r="J650">
        <f>VLOOKUP(Regular_Season_Table[[#This Row],[Home]],Table_0__2[[#All],[Team]:[HDCF%]],36,FALSE)</f>
        <v>50.12</v>
      </c>
      <c r="K650">
        <f>VLOOKUP(Regular_Season_Table[[#This Row],[Visitor]],Table_0__2[[#All],[Team]:[HDCF%]],36,FALSE)</f>
        <v>53.75</v>
      </c>
      <c r="L650">
        <f>VLOOKUP(Regular_Season_Table[[#This Row],[Home]],'Special Teams'!$A$1:$B$33,2,FALSE)</f>
        <v>15.77</v>
      </c>
      <c r="M650">
        <f>VLOOKUP(Regular_Season_Table[[#This Row],[Visitor]],'Special Teams'!$A$1:$B$33,2,FALSE)</f>
        <v>25</v>
      </c>
    </row>
    <row r="651" spans="1:13" x14ac:dyDescent="0.3">
      <c r="A651" s="9">
        <v>44936</v>
      </c>
      <c r="B651" s="7" t="s">
        <v>28</v>
      </c>
      <c r="C651" s="7">
        <v>3</v>
      </c>
      <c r="D651" s="7" t="s">
        <v>17</v>
      </c>
      <c r="E651" s="7">
        <v>4</v>
      </c>
      <c r="F651" s="7" t="s">
        <v>35</v>
      </c>
      <c r="G651" s="6">
        <f t="shared" si="10"/>
        <v>1</v>
      </c>
      <c r="H651">
        <f>VLOOKUP(Regular_Season_Table[[#This Row],[Home]],Table_0__2[[#All],[Team]:[xGF%]],10,)</f>
        <v>49.8</v>
      </c>
      <c r="I651">
        <f>VLOOKUP(Regular_Season_Table[[#This Row],[Visitor]],Table_0__2[[Team]:[CF%]],10,FALSE)</f>
        <v>49.47</v>
      </c>
      <c r="J651">
        <f>VLOOKUP(Regular_Season_Table[[#This Row],[Home]],Table_0__2[[#All],[Team]:[HDCF%]],36,FALSE)</f>
        <v>48.95</v>
      </c>
      <c r="K651">
        <f>VLOOKUP(Regular_Season_Table[[#This Row],[Visitor]],Table_0__2[[#All],[Team]:[HDCF%]],36,FALSE)</f>
        <v>51.15</v>
      </c>
      <c r="L651">
        <f>VLOOKUP(Regular_Season_Table[[#This Row],[Home]],'Special Teams'!$A$1:$B$33,2,FALSE)</f>
        <v>24.08</v>
      </c>
      <c r="M651">
        <f>VLOOKUP(Regular_Season_Table[[#This Row],[Visitor]],'Special Teams'!$A$1:$B$33,2,FALSE)</f>
        <v>21.43</v>
      </c>
    </row>
    <row r="652" spans="1:13" x14ac:dyDescent="0.3">
      <c r="A652" s="8">
        <v>44936</v>
      </c>
      <c r="B652" s="6" t="s">
        <v>8</v>
      </c>
      <c r="C652" s="6">
        <v>4</v>
      </c>
      <c r="D652" s="6" t="s">
        <v>3</v>
      </c>
      <c r="E652" s="6">
        <v>5</v>
      </c>
      <c r="F652" s="6"/>
      <c r="G652" s="6">
        <f t="shared" si="10"/>
        <v>1</v>
      </c>
      <c r="H652">
        <f>VLOOKUP(Regular_Season_Table[[#This Row],[Home]],Table_0__2[[#All],[Team]:[xGF%]],10,)</f>
        <v>52.14</v>
      </c>
      <c r="I652">
        <f>VLOOKUP(Regular_Season_Table[[#This Row],[Visitor]],Table_0__2[[Team]:[CF%]],10,FALSE)</f>
        <v>47.62</v>
      </c>
      <c r="J652">
        <f>VLOOKUP(Regular_Season_Table[[#This Row],[Home]],Table_0__2[[#All],[Team]:[HDCF%]],36,FALSE)</f>
        <v>53.78</v>
      </c>
      <c r="K652">
        <f>VLOOKUP(Regular_Season_Table[[#This Row],[Visitor]],Table_0__2[[#All],[Team]:[HDCF%]],36,FALSE)</f>
        <v>47.61</v>
      </c>
      <c r="L652">
        <f>VLOOKUP(Regular_Season_Table[[#This Row],[Home]],'Special Teams'!$A$1:$B$33,2,FALSE)</f>
        <v>21.72</v>
      </c>
      <c r="M652">
        <f>VLOOKUP(Regular_Season_Table[[#This Row],[Visitor]],'Special Teams'!$A$1:$B$33,2,FALSE)</f>
        <v>22.71</v>
      </c>
    </row>
    <row r="653" spans="1:13" x14ac:dyDescent="0.3">
      <c r="A653" s="9">
        <v>44936</v>
      </c>
      <c r="B653" s="7" t="s">
        <v>22</v>
      </c>
      <c r="C653" s="7">
        <v>3</v>
      </c>
      <c r="D653" s="7" t="s">
        <v>10</v>
      </c>
      <c r="E653" s="7">
        <v>4</v>
      </c>
      <c r="F653" s="7" t="s">
        <v>36</v>
      </c>
      <c r="G653" s="6">
        <f t="shared" si="10"/>
        <v>1</v>
      </c>
      <c r="H653">
        <f>VLOOKUP(Regular_Season_Table[[#This Row],[Home]],Table_0__2[[#All],[Team]:[xGF%]],10,)</f>
        <v>45.87</v>
      </c>
      <c r="I653">
        <f>VLOOKUP(Regular_Season_Table[[#This Row],[Visitor]],Table_0__2[[Team]:[CF%]],10,FALSE)</f>
        <v>57.39</v>
      </c>
      <c r="J653">
        <f>VLOOKUP(Regular_Season_Table[[#This Row],[Home]],Table_0__2[[#All],[Team]:[HDCF%]],36,FALSE)</f>
        <v>44.51</v>
      </c>
      <c r="K653">
        <f>VLOOKUP(Regular_Season_Table[[#This Row],[Visitor]],Table_0__2[[#All],[Team]:[HDCF%]],36,FALSE)</f>
        <v>53.64</v>
      </c>
      <c r="L653">
        <f>VLOOKUP(Regular_Season_Table[[#This Row],[Home]],'Special Teams'!$A$1:$B$33,2,FALSE)</f>
        <v>19.329999999999998</v>
      </c>
      <c r="M653">
        <f>VLOOKUP(Regular_Season_Table[[#This Row],[Visitor]],'Special Teams'!$A$1:$B$33,2,FALSE)</f>
        <v>19.84</v>
      </c>
    </row>
    <row r="654" spans="1:13" x14ac:dyDescent="0.3">
      <c r="A654" s="8">
        <v>44936</v>
      </c>
      <c r="B654" s="6" t="s">
        <v>20</v>
      </c>
      <c r="C654" s="6">
        <v>3</v>
      </c>
      <c r="D654" s="6" t="s">
        <v>7</v>
      </c>
      <c r="E654" s="6">
        <v>6</v>
      </c>
      <c r="F654" s="6"/>
      <c r="G654" s="6">
        <f t="shared" si="10"/>
        <v>3</v>
      </c>
      <c r="H654">
        <f>VLOOKUP(Regular_Season_Table[[#This Row],[Home]],Table_0__2[[#All],[Team]:[xGF%]],10,)</f>
        <v>51.45</v>
      </c>
      <c r="I654">
        <f>VLOOKUP(Regular_Season_Table[[#This Row],[Visitor]],Table_0__2[[Team]:[CF%]],10,FALSE)</f>
        <v>44.92</v>
      </c>
      <c r="J654">
        <f>VLOOKUP(Regular_Season_Table[[#This Row],[Home]],Table_0__2[[#All],[Team]:[HDCF%]],36,FALSE)</f>
        <v>53.01</v>
      </c>
      <c r="K654">
        <f>VLOOKUP(Regular_Season_Table[[#This Row],[Visitor]],Table_0__2[[#All],[Team]:[HDCF%]],36,FALSE)</f>
        <v>43.43</v>
      </c>
      <c r="L654">
        <f>VLOOKUP(Regular_Season_Table[[#This Row],[Home]],'Special Teams'!$A$1:$B$33,2,FALSE)</f>
        <v>25.36</v>
      </c>
      <c r="M654">
        <f>VLOOKUP(Regular_Season_Table[[#This Row],[Visitor]],'Special Teams'!$A$1:$B$33,2,FALSE)</f>
        <v>18.3</v>
      </c>
    </row>
    <row r="655" spans="1:13" x14ac:dyDescent="0.3">
      <c r="A655" s="9">
        <v>44937</v>
      </c>
      <c r="B655" s="7" t="s">
        <v>9</v>
      </c>
      <c r="C655" s="7">
        <v>6</v>
      </c>
      <c r="D655" s="7" t="s">
        <v>26</v>
      </c>
      <c r="E655" s="7">
        <v>2</v>
      </c>
      <c r="F655" s="7"/>
      <c r="G655" s="6">
        <f t="shared" si="10"/>
        <v>-4</v>
      </c>
      <c r="H655">
        <f>VLOOKUP(Regular_Season_Table[[#This Row],[Home]],Table_0__2[[#All],[Team]:[xGF%]],10,)</f>
        <v>42.67</v>
      </c>
      <c r="I655">
        <f>VLOOKUP(Regular_Season_Table[[#This Row],[Visitor]],Table_0__2[[Team]:[CF%]],10,FALSE)</f>
        <v>52.27</v>
      </c>
      <c r="J655">
        <f>VLOOKUP(Regular_Season_Table[[#This Row],[Home]],Table_0__2[[#All],[Team]:[HDCF%]],36,FALSE)</f>
        <v>38.950000000000003</v>
      </c>
      <c r="K655">
        <f>VLOOKUP(Regular_Season_Table[[#This Row],[Visitor]],Table_0__2[[#All],[Team]:[HDCF%]],36,FALSE)</f>
        <v>56.4</v>
      </c>
      <c r="L655">
        <f>VLOOKUP(Regular_Season_Table[[#This Row],[Home]],'Special Teams'!$A$1:$B$33,2,FALSE)</f>
        <v>15.72</v>
      </c>
      <c r="M655">
        <f>VLOOKUP(Regular_Season_Table[[#This Row],[Visitor]],'Special Teams'!$A$1:$B$33,2,FALSE)</f>
        <v>32.36</v>
      </c>
    </row>
    <row r="656" spans="1:13" x14ac:dyDescent="0.3">
      <c r="A656" s="8">
        <v>44937</v>
      </c>
      <c r="B656" s="6" t="s">
        <v>24</v>
      </c>
      <c r="C656" s="6">
        <v>3</v>
      </c>
      <c r="D656" s="6" t="s">
        <v>29</v>
      </c>
      <c r="E656" s="6">
        <v>4</v>
      </c>
      <c r="F656" s="6"/>
      <c r="G656" s="6">
        <f t="shared" si="10"/>
        <v>1</v>
      </c>
      <c r="H656">
        <f>VLOOKUP(Regular_Season_Table[[#This Row],[Home]],Table_0__2[[#All],[Team]:[xGF%]],10,)</f>
        <v>52.33</v>
      </c>
      <c r="I656">
        <f>VLOOKUP(Regular_Season_Table[[#This Row],[Visitor]],Table_0__2[[Team]:[CF%]],10,FALSE)</f>
        <v>48.6</v>
      </c>
      <c r="J656">
        <f>VLOOKUP(Regular_Season_Table[[#This Row],[Home]],Table_0__2[[#All],[Team]:[HDCF%]],36,FALSE)</f>
        <v>52.36</v>
      </c>
      <c r="K656">
        <f>VLOOKUP(Regular_Season_Table[[#This Row],[Visitor]],Table_0__2[[#All],[Team]:[HDCF%]],36,FALSE)</f>
        <v>51.47</v>
      </c>
      <c r="L656">
        <f>VLOOKUP(Regular_Season_Table[[#This Row],[Home]],'Special Teams'!$A$1:$B$33,2,FALSE)</f>
        <v>25.28</v>
      </c>
      <c r="M656">
        <f>VLOOKUP(Regular_Season_Table[[#This Row],[Visitor]],'Special Teams'!$A$1:$B$33,2,FALSE)</f>
        <v>18.39</v>
      </c>
    </row>
    <row r="657" spans="1:13" x14ac:dyDescent="0.3">
      <c r="A657" s="9">
        <v>44937</v>
      </c>
      <c r="B657" s="7" t="s">
        <v>12</v>
      </c>
      <c r="C657" s="7">
        <v>3</v>
      </c>
      <c r="D657" s="7" t="s">
        <v>4</v>
      </c>
      <c r="E657" s="7">
        <v>5</v>
      </c>
      <c r="F657" s="7"/>
      <c r="G657" s="6">
        <f t="shared" si="10"/>
        <v>2</v>
      </c>
      <c r="H657">
        <f>VLOOKUP(Regular_Season_Table[[#This Row],[Home]],Table_0__2[[#All],[Team]:[xGF%]],10,)</f>
        <v>47.4</v>
      </c>
      <c r="I657">
        <f>VLOOKUP(Regular_Season_Table[[#This Row],[Visitor]],Table_0__2[[Team]:[CF%]],10,FALSE)</f>
        <v>49.78</v>
      </c>
      <c r="J657">
        <f>VLOOKUP(Regular_Season_Table[[#This Row],[Home]],Table_0__2[[#All],[Team]:[HDCF%]],36,FALSE)</f>
        <v>47.69</v>
      </c>
      <c r="K657">
        <f>VLOOKUP(Regular_Season_Table[[#This Row],[Visitor]],Table_0__2[[#All],[Team]:[HDCF%]],36,FALSE)</f>
        <v>49.68</v>
      </c>
      <c r="L657">
        <f>VLOOKUP(Regular_Season_Table[[#This Row],[Home]],'Special Teams'!$A$1:$B$33,2,FALSE)</f>
        <v>15.56</v>
      </c>
      <c r="M657">
        <f>VLOOKUP(Regular_Season_Table[[#This Row],[Visitor]],'Special Teams'!$A$1:$B$33,2,FALSE)</f>
        <v>21.22</v>
      </c>
    </row>
    <row r="658" spans="1:13" x14ac:dyDescent="0.3">
      <c r="A658" s="8">
        <v>44937</v>
      </c>
      <c r="B658" s="6" t="s">
        <v>21</v>
      </c>
      <c r="C658" s="6">
        <v>1</v>
      </c>
      <c r="D658" s="6" t="s">
        <v>5</v>
      </c>
      <c r="E658" s="6">
        <v>2</v>
      </c>
      <c r="F658" s="6"/>
      <c r="G658" s="6">
        <f t="shared" si="10"/>
        <v>1</v>
      </c>
      <c r="H658">
        <f>VLOOKUP(Regular_Season_Table[[#This Row],[Home]],Table_0__2[[#All],[Team]:[xGF%]],10,)</f>
        <v>51.07</v>
      </c>
      <c r="I658">
        <f>VLOOKUP(Regular_Season_Table[[#This Row],[Visitor]],Table_0__2[[Team]:[CF%]],10,FALSE)</f>
        <v>47.41</v>
      </c>
      <c r="J658">
        <f>VLOOKUP(Regular_Season_Table[[#This Row],[Home]],Table_0__2[[#All],[Team]:[HDCF%]],36,FALSE)</f>
        <v>54.37</v>
      </c>
      <c r="K658">
        <f>VLOOKUP(Regular_Season_Table[[#This Row],[Visitor]],Table_0__2[[#All],[Team]:[HDCF%]],36,FALSE)</f>
        <v>48</v>
      </c>
      <c r="L658">
        <f>VLOOKUP(Regular_Season_Table[[#This Row],[Home]],'Special Teams'!$A$1:$B$33,2,FALSE)</f>
        <v>26.02</v>
      </c>
      <c r="M658">
        <f>VLOOKUP(Regular_Season_Table[[#This Row],[Visitor]],'Special Teams'!$A$1:$B$33,2,FALSE)</f>
        <v>17.600000000000001</v>
      </c>
    </row>
    <row r="659" spans="1:13" x14ac:dyDescent="0.3">
      <c r="A659" s="9">
        <v>44938</v>
      </c>
      <c r="B659" s="7" t="s">
        <v>32</v>
      </c>
      <c r="C659" s="7">
        <v>5</v>
      </c>
      <c r="D659" s="7" t="s">
        <v>25</v>
      </c>
      <c r="E659" s="7">
        <v>3</v>
      </c>
      <c r="F659" s="7"/>
      <c r="G659" s="6">
        <f t="shared" si="10"/>
        <v>-2</v>
      </c>
      <c r="H659">
        <f>VLOOKUP(Regular_Season_Table[[#This Row],[Home]],Table_0__2[[#All],[Team]:[xGF%]],10,)</f>
        <v>45.13</v>
      </c>
      <c r="I659">
        <f>VLOOKUP(Regular_Season_Table[[#This Row],[Visitor]],Table_0__2[[Team]:[CF%]],10,FALSE)</f>
        <v>51.53</v>
      </c>
      <c r="J659">
        <f>VLOOKUP(Regular_Season_Table[[#This Row],[Home]],Table_0__2[[#All],[Team]:[HDCF%]],36,FALSE)</f>
        <v>43.9</v>
      </c>
      <c r="K659">
        <f>VLOOKUP(Regular_Season_Table[[#This Row],[Visitor]],Table_0__2[[#All],[Team]:[HDCF%]],36,FALSE)</f>
        <v>51.95</v>
      </c>
      <c r="L659">
        <f>VLOOKUP(Regular_Season_Table[[#This Row],[Home]],'Special Teams'!$A$1:$B$33,2,FALSE)</f>
        <v>18.91</v>
      </c>
      <c r="M659">
        <f>VLOOKUP(Regular_Season_Table[[#This Row],[Visitor]],'Special Teams'!$A$1:$B$33,2,FALSE)</f>
        <v>23.53</v>
      </c>
    </row>
    <row r="660" spans="1:13" x14ac:dyDescent="0.3">
      <c r="A660" s="8">
        <v>44938</v>
      </c>
      <c r="B660" s="6" t="s">
        <v>34</v>
      </c>
      <c r="C660" s="6">
        <v>3</v>
      </c>
      <c r="D660" s="6" t="s">
        <v>14</v>
      </c>
      <c r="E660" s="6">
        <v>0</v>
      </c>
      <c r="F660" s="6"/>
      <c r="G660" s="6">
        <f t="shared" si="10"/>
        <v>-3</v>
      </c>
      <c r="H660">
        <f>VLOOKUP(Regular_Season_Table[[#This Row],[Home]],Table_0__2[[#All],[Team]:[xGF%]],10,)</f>
        <v>51.19</v>
      </c>
      <c r="I660">
        <f>VLOOKUP(Regular_Season_Table[[#This Row],[Visitor]],Table_0__2[[Team]:[CF%]],10,FALSE)</f>
        <v>52.75</v>
      </c>
      <c r="J660">
        <f>VLOOKUP(Regular_Season_Table[[#This Row],[Home]],Table_0__2[[#All],[Team]:[HDCF%]],36,FALSE)</f>
        <v>54.03</v>
      </c>
      <c r="K660">
        <f>VLOOKUP(Regular_Season_Table[[#This Row],[Visitor]],Table_0__2[[#All],[Team]:[HDCF%]],36,FALSE)</f>
        <v>49.47</v>
      </c>
      <c r="L660">
        <f>VLOOKUP(Regular_Season_Table[[#This Row],[Home]],'Special Teams'!$A$1:$B$33,2,FALSE)</f>
        <v>22.22</v>
      </c>
      <c r="M660">
        <f>VLOOKUP(Regular_Season_Table[[#This Row],[Visitor]],'Special Teams'!$A$1:$B$33,2,FALSE)</f>
        <v>19.75</v>
      </c>
    </row>
    <row r="661" spans="1:13" x14ac:dyDescent="0.3">
      <c r="A661" s="9">
        <v>44938</v>
      </c>
      <c r="B661" s="7" t="s">
        <v>23</v>
      </c>
      <c r="C661" s="7">
        <v>4</v>
      </c>
      <c r="D661" s="7" t="s">
        <v>13</v>
      </c>
      <c r="E661" s="7">
        <v>2</v>
      </c>
      <c r="F661" s="7"/>
      <c r="G661" s="6">
        <f t="shared" si="10"/>
        <v>-2</v>
      </c>
      <c r="H661">
        <f>VLOOKUP(Regular_Season_Table[[#This Row],[Home]],Table_0__2[[#All],[Team]:[xGF%]],10,)</f>
        <v>51.36</v>
      </c>
      <c r="I661">
        <f>VLOOKUP(Regular_Season_Table[[#This Row],[Visitor]],Table_0__2[[Team]:[CF%]],10,FALSE)</f>
        <v>51.57</v>
      </c>
      <c r="J661">
        <f>VLOOKUP(Regular_Season_Table[[#This Row],[Home]],Table_0__2[[#All],[Team]:[HDCF%]],36,FALSE)</f>
        <v>47.31</v>
      </c>
      <c r="K661">
        <f>VLOOKUP(Regular_Season_Table[[#This Row],[Visitor]],Table_0__2[[#All],[Team]:[HDCF%]],36,FALSE)</f>
        <v>52.55</v>
      </c>
      <c r="L661">
        <f>VLOOKUP(Regular_Season_Table[[#This Row],[Home]],'Special Teams'!$A$1:$B$33,2,FALSE)</f>
        <v>23.42</v>
      </c>
      <c r="M661">
        <f>VLOOKUP(Regular_Season_Table[[#This Row],[Visitor]],'Special Teams'!$A$1:$B$33,2,FALSE)</f>
        <v>19.260000000000002</v>
      </c>
    </row>
    <row r="662" spans="1:13" x14ac:dyDescent="0.3">
      <c r="A662" s="8">
        <v>44938</v>
      </c>
      <c r="B662" s="6" t="s">
        <v>18</v>
      </c>
      <c r="C662" s="6">
        <v>6</v>
      </c>
      <c r="D662" s="6" t="s">
        <v>20</v>
      </c>
      <c r="E662" s="6">
        <v>2</v>
      </c>
      <c r="F662" s="6"/>
      <c r="G662" s="6">
        <f t="shared" si="10"/>
        <v>-4</v>
      </c>
      <c r="H662">
        <f>VLOOKUP(Regular_Season_Table[[#This Row],[Home]],Table_0__2[[#All],[Team]:[xGF%]],10,)</f>
        <v>44.92</v>
      </c>
      <c r="I662">
        <f>VLOOKUP(Regular_Season_Table[[#This Row],[Visitor]],Table_0__2[[Team]:[CF%]],10,FALSE)</f>
        <v>60.38</v>
      </c>
      <c r="J662">
        <f>VLOOKUP(Regular_Season_Table[[#This Row],[Home]],Table_0__2[[#All],[Team]:[HDCF%]],36,FALSE)</f>
        <v>43.43</v>
      </c>
      <c r="K662">
        <f>VLOOKUP(Regular_Season_Table[[#This Row],[Visitor]],Table_0__2[[#All],[Team]:[HDCF%]],36,FALSE)</f>
        <v>59.07</v>
      </c>
      <c r="L662">
        <f>VLOOKUP(Regular_Season_Table[[#This Row],[Home]],'Special Teams'!$A$1:$B$33,2,FALSE)</f>
        <v>18.3</v>
      </c>
      <c r="M662">
        <f>VLOOKUP(Regular_Season_Table[[#This Row],[Visitor]],'Special Teams'!$A$1:$B$33,2,FALSE)</f>
        <v>19.760000000000002</v>
      </c>
    </row>
    <row r="663" spans="1:13" x14ac:dyDescent="0.3">
      <c r="A663" s="9">
        <v>44938</v>
      </c>
      <c r="B663" s="7" t="s">
        <v>11</v>
      </c>
      <c r="C663" s="7">
        <v>2</v>
      </c>
      <c r="D663" s="7" t="s">
        <v>6</v>
      </c>
      <c r="E663" s="7">
        <v>3</v>
      </c>
      <c r="F663" s="7"/>
      <c r="G663" s="6">
        <f t="shared" si="10"/>
        <v>1</v>
      </c>
      <c r="H663">
        <f>VLOOKUP(Regular_Season_Table[[#This Row],[Home]],Table_0__2[[#All],[Team]:[xGF%]],10,)</f>
        <v>43.9</v>
      </c>
      <c r="I663">
        <f>VLOOKUP(Regular_Season_Table[[#This Row],[Visitor]],Table_0__2[[Team]:[CF%]],10,FALSE)</f>
        <v>52.19</v>
      </c>
      <c r="J663">
        <f>VLOOKUP(Regular_Season_Table[[#This Row],[Home]],Table_0__2[[#All],[Team]:[HDCF%]],36,FALSE)</f>
        <v>41.35</v>
      </c>
      <c r="K663">
        <f>VLOOKUP(Regular_Season_Table[[#This Row],[Visitor]],Table_0__2[[#All],[Team]:[HDCF%]],36,FALSE)</f>
        <v>49.77</v>
      </c>
      <c r="L663">
        <f>VLOOKUP(Regular_Season_Table[[#This Row],[Home]],'Special Teams'!$A$1:$B$33,2,FALSE)</f>
        <v>16.38</v>
      </c>
      <c r="M663">
        <f>VLOOKUP(Regular_Season_Table[[#This Row],[Visitor]],'Special Teams'!$A$1:$B$33,2,FALSE)</f>
        <v>24.52</v>
      </c>
    </row>
    <row r="664" spans="1:13" x14ac:dyDescent="0.3">
      <c r="A664" s="8">
        <v>44938</v>
      </c>
      <c r="B664" s="6" t="s">
        <v>5</v>
      </c>
      <c r="C664" s="6">
        <v>1</v>
      </c>
      <c r="D664" s="6" t="s">
        <v>19</v>
      </c>
      <c r="E664" s="6">
        <v>4</v>
      </c>
      <c r="F664" s="6"/>
      <c r="G664" s="6">
        <f t="shared" si="10"/>
        <v>3</v>
      </c>
      <c r="H664">
        <f>VLOOKUP(Regular_Season_Table[[#This Row],[Home]],Table_0__2[[#All],[Team]:[xGF%]],10,)</f>
        <v>46.03</v>
      </c>
      <c r="I664">
        <f>VLOOKUP(Regular_Season_Table[[#This Row],[Visitor]],Table_0__2[[Team]:[CF%]],10,FALSE)</f>
        <v>51.07</v>
      </c>
      <c r="J664">
        <f>VLOOKUP(Regular_Season_Table[[#This Row],[Home]],Table_0__2[[#All],[Team]:[HDCF%]],36,FALSE)</f>
        <v>44.13</v>
      </c>
      <c r="K664">
        <f>VLOOKUP(Regular_Season_Table[[#This Row],[Visitor]],Table_0__2[[#All],[Team]:[HDCF%]],36,FALSE)</f>
        <v>54.37</v>
      </c>
      <c r="L664">
        <f>VLOOKUP(Regular_Season_Table[[#This Row],[Home]],'Special Teams'!$A$1:$B$33,2,FALSE)</f>
        <v>21.11</v>
      </c>
      <c r="M664">
        <f>VLOOKUP(Regular_Season_Table[[#This Row],[Visitor]],'Special Teams'!$A$1:$B$33,2,FALSE)</f>
        <v>26.02</v>
      </c>
    </row>
    <row r="665" spans="1:13" x14ac:dyDescent="0.3">
      <c r="A665" s="9">
        <v>44938</v>
      </c>
      <c r="B665" s="7" t="s">
        <v>21</v>
      </c>
      <c r="C665" s="7">
        <v>3</v>
      </c>
      <c r="D665" s="7" t="s">
        <v>33</v>
      </c>
      <c r="E665" s="7">
        <v>4</v>
      </c>
      <c r="F665" s="7"/>
      <c r="G665" s="6">
        <f t="shared" si="10"/>
        <v>1</v>
      </c>
      <c r="H665">
        <f>VLOOKUP(Regular_Season_Table[[#This Row],[Home]],Table_0__2[[#All],[Team]:[xGF%]],10,)</f>
        <v>45.51</v>
      </c>
      <c r="I665">
        <f>VLOOKUP(Regular_Season_Table[[#This Row],[Visitor]],Table_0__2[[Team]:[CF%]],10,FALSE)</f>
        <v>47.41</v>
      </c>
      <c r="J665">
        <f>VLOOKUP(Regular_Season_Table[[#This Row],[Home]],Table_0__2[[#All],[Team]:[HDCF%]],36,FALSE)</f>
        <v>42.22</v>
      </c>
      <c r="K665">
        <f>VLOOKUP(Regular_Season_Table[[#This Row],[Visitor]],Table_0__2[[#All],[Team]:[HDCF%]],36,FALSE)</f>
        <v>48</v>
      </c>
      <c r="L665">
        <f>VLOOKUP(Regular_Season_Table[[#This Row],[Home]],'Special Teams'!$A$1:$B$33,2,FALSE)</f>
        <v>16.03</v>
      </c>
      <c r="M665">
        <f>VLOOKUP(Regular_Season_Table[[#This Row],[Visitor]],'Special Teams'!$A$1:$B$33,2,FALSE)</f>
        <v>17.600000000000001</v>
      </c>
    </row>
    <row r="666" spans="1:13" x14ac:dyDescent="0.3">
      <c r="A666" s="8">
        <v>44938</v>
      </c>
      <c r="B666" s="6" t="s">
        <v>28</v>
      </c>
      <c r="C666" s="6">
        <v>3</v>
      </c>
      <c r="D666" s="6" t="s">
        <v>16</v>
      </c>
      <c r="E666" s="6">
        <v>1</v>
      </c>
      <c r="F666" s="6"/>
      <c r="G666" s="6">
        <f t="shared" si="10"/>
        <v>-2</v>
      </c>
      <c r="H666">
        <f>VLOOKUP(Regular_Season_Table[[#This Row],[Home]],Table_0__2[[#All],[Team]:[xGF%]],10,)</f>
        <v>49.75</v>
      </c>
      <c r="I666">
        <f>VLOOKUP(Regular_Season_Table[[#This Row],[Visitor]],Table_0__2[[Team]:[CF%]],10,FALSE)</f>
        <v>49.47</v>
      </c>
      <c r="J666">
        <f>VLOOKUP(Regular_Season_Table[[#This Row],[Home]],Table_0__2[[#All],[Team]:[HDCF%]],36,FALSE)</f>
        <v>50.12</v>
      </c>
      <c r="K666">
        <f>VLOOKUP(Regular_Season_Table[[#This Row],[Visitor]],Table_0__2[[#All],[Team]:[HDCF%]],36,FALSE)</f>
        <v>51.15</v>
      </c>
      <c r="L666">
        <f>VLOOKUP(Regular_Season_Table[[#This Row],[Home]],'Special Teams'!$A$1:$B$33,2,FALSE)</f>
        <v>15.77</v>
      </c>
      <c r="M666">
        <f>VLOOKUP(Regular_Season_Table[[#This Row],[Visitor]],'Special Teams'!$A$1:$B$33,2,FALSE)</f>
        <v>21.43</v>
      </c>
    </row>
    <row r="667" spans="1:13" x14ac:dyDescent="0.3">
      <c r="A667" s="9">
        <v>44938</v>
      </c>
      <c r="B667" s="7" t="s">
        <v>30</v>
      </c>
      <c r="C667" s="7">
        <v>1</v>
      </c>
      <c r="D667" s="7" t="s">
        <v>17</v>
      </c>
      <c r="E667" s="7">
        <v>2</v>
      </c>
      <c r="F667" s="7" t="s">
        <v>36</v>
      </c>
      <c r="G667" s="6">
        <f t="shared" si="10"/>
        <v>1</v>
      </c>
      <c r="H667">
        <f>VLOOKUP(Regular_Season_Table[[#This Row],[Home]],Table_0__2[[#All],[Team]:[xGF%]],10,)</f>
        <v>49.8</v>
      </c>
      <c r="I667">
        <f>VLOOKUP(Regular_Season_Table[[#This Row],[Visitor]],Table_0__2[[Team]:[CF%]],10,FALSE)</f>
        <v>51.67</v>
      </c>
      <c r="J667">
        <f>VLOOKUP(Regular_Season_Table[[#This Row],[Home]],Table_0__2[[#All],[Team]:[HDCF%]],36,FALSE)</f>
        <v>48.95</v>
      </c>
      <c r="K667">
        <f>VLOOKUP(Regular_Season_Table[[#This Row],[Visitor]],Table_0__2[[#All],[Team]:[HDCF%]],36,FALSE)</f>
        <v>53.75</v>
      </c>
      <c r="L667">
        <f>VLOOKUP(Regular_Season_Table[[#This Row],[Home]],'Special Teams'!$A$1:$B$33,2,FALSE)</f>
        <v>24.08</v>
      </c>
      <c r="M667">
        <f>VLOOKUP(Regular_Season_Table[[#This Row],[Visitor]],'Special Teams'!$A$1:$B$33,2,FALSE)</f>
        <v>25</v>
      </c>
    </row>
    <row r="668" spans="1:13" x14ac:dyDescent="0.3">
      <c r="A668" s="8">
        <v>44938</v>
      </c>
      <c r="B668" s="6" t="s">
        <v>22</v>
      </c>
      <c r="C668" s="6">
        <v>4</v>
      </c>
      <c r="D668" s="6" t="s">
        <v>10</v>
      </c>
      <c r="E668" s="6">
        <v>1</v>
      </c>
      <c r="F668" s="6"/>
      <c r="G668" s="6">
        <f t="shared" si="10"/>
        <v>-3</v>
      </c>
      <c r="H668">
        <f>VLOOKUP(Regular_Season_Table[[#This Row],[Home]],Table_0__2[[#All],[Team]:[xGF%]],10,)</f>
        <v>45.87</v>
      </c>
      <c r="I668">
        <f>VLOOKUP(Regular_Season_Table[[#This Row],[Visitor]],Table_0__2[[Team]:[CF%]],10,FALSE)</f>
        <v>57.39</v>
      </c>
      <c r="J668">
        <f>VLOOKUP(Regular_Season_Table[[#This Row],[Home]],Table_0__2[[#All],[Team]:[HDCF%]],36,FALSE)</f>
        <v>44.51</v>
      </c>
      <c r="K668">
        <f>VLOOKUP(Regular_Season_Table[[#This Row],[Visitor]],Table_0__2[[#All],[Team]:[HDCF%]],36,FALSE)</f>
        <v>53.64</v>
      </c>
      <c r="L668">
        <f>VLOOKUP(Regular_Season_Table[[#This Row],[Home]],'Special Teams'!$A$1:$B$33,2,FALSE)</f>
        <v>19.329999999999998</v>
      </c>
      <c r="M668">
        <f>VLOOKUP(Regular_Season_Table[[#This Row],[Visitor]],'Special Teams'!$A$1:$B$33,2,FALSE)</f>
        <v>19.84</v>
      </c>
    </row>
    <row r="669" spans="1:13" x14ac:dyDescent="0.3">
      <c r="A669" s="9">
        <v>44938</v>
      </c>
      <c r="B669" s="7" t="s">
        <v>8</v>
      </c>
      <c r="C669" s="7">
        <v>4</v>
      </c>
      <c r="D669" s="7" t="s">
        <v>7</v>
      </c>
      <c r="E669" s="7">
        <v>5</v>
      </c>
      <c r="F669" s="7"/>
      <c r="G669" s="6">
        <f t="shared" si="10"/>
        <v>1</v>
      </c>
      <c r="H669">
        <f>VLOOKUP(Regular_Season_Table[[#This Row],[Home]],Table_0__2[[#All],[Team]:[xGF%]],10,)</f>
        <v>51.45</v>
      </c>
      <c r="I669">
        <f>VLOOKUP(Regular_Season_Table[[#This Row],[Visitor]],Table_0__2[[Team]:[CF%]],10,FALSE)</f>
        <v>47.62</v>
      </c>
      <c r="J669">
        <f>VLOOKUP(Regular_Season_Table[[#This Row],[Home]],Table_0__2[[#All],[Team]:[HDCF%]],36,FALSE)</f>
        <v>53.01</v>
      </c>
      <c r="K669">
        <f>VLOOKUP(Regular_Season_Table[[#This Row],[Visitor]],Table_0__2[[#All],[Team]:[HDCF%]],36,FALSE)</f>
        <v>47.61</v>
      </c>
      <c r="L669">
        <f>VLOOKUP(Regular_Season_Table[[#This Row],[Home]],'Special Teams'!$A$1:$B$33,2,FALSE)</f>
        <v>25.36</v>
      </c>
      <c r="M669">
        <f>VLOOKUP(Regular_Season_Table[[#This Row],[Visitor]],'Special Teams'!$A$1:$B$33,2,FALSE)</f>
        <v>22.71</v>
      </c>
    </row>
    <row r="670" spans="1:13" x14ac:dyDescent="0.3">
      <c r="A670" s="8">
        <v>44938</v>
      </c>
      <c r="B670" s="6" t="s">
        <v>31</v>
      </c>
      <c r="C670" s="6">
        <v>2</v>
      </c>
      <c r="D670" s="6" t="s">
        <v>27</v>
      </c>
      <c r="E670" s="6">
        <v>4</v>
      </c>
      <c r="F670" s="6"/>
      <c r="G670" s="6">
        <f t="shared" si="10"/>
        <v>2</v>
      </c>
      <c r="H670">
        <f>VLOOKUP(Regular_Season_Table[[#This Row],[Home]],Table_0__2[[#All],[Team]:[xGF%]],10,)</f>
        <v>48.15</v>
      </c>
      <c r="I670">
        <f>VLOOKUP(Regular_Season_Table[[#This Row],[Visitor]],Table_0__2[[Team]:[CF%]],10,FALSE)</f>
        <v>54.33</v>
      </c>
      <c r="J670">
        <f>VLOOKUP(Regular_Season_Table[[#This Row],[Home]],Table_0__2[[#All],[Team]:[HDCF%]],36,FALSE)</f>
        <v>53.11</v>
      </c>
      <c r="K670">
        <f>VLOOKUP(Regular_Season_Table[[#This Row],[Visitor]],Table_0__2[[#All],[Team]:[HDCF%]],36,FALSE)</f>
        <v>53.72</v>
      </c>
      <c r="L670">
        <f>VLOOKUP(Regular_Season_Table[[#This Row],[Home]],'Special Teams'!$A$1:$B$33,2,FALSE)</f>
        <v>20.29</v>
      </c>
      <c r="M670">
        <f>VLOOKUP(Regular_Season_Table[[#This Row],[Visitor]],'Special Teams'!$A$1:$B$33,2,FALSE)</f>
        <v>22.83</v>
      </c>
    </row>
    <row r="671" spans="1:13" x14ac:dyDescent="0.3">
      <c r="A671" s="9">
        <v>44939</v>
      </c>
      <c r="B671" s="7" t="s">
        <v>15</v>
      </c>
      <c r="C671" s="7">
        <v>6</v>
      </c>
      <c r="D671" s="7" t="s">
        <v>26</v>
      </c>
      <c r="E671" s="7">
        <v>2</v>
      </c>
      <c r="F671" s="7"/>
      <c r="G671" s="6">
        <f t="shared" si="10"/>
        <v>-4</v>
      </c>
      <c r="H671">
        <f>VLOOKUP(Regular_Season_Table[[#This Row],[Home]],Table_0__2[[#All],[Team]:[xGF%]],10,)</f>
        <v>42.67</v>
      </c>
      <c r="I671">
        <f>VLOOKUP(Regular_Season_Table[[#This Row],[Visitor]],Table_0__2[[Team]:[CF%]],10,FALSE)</f>
        <v>54.12</v>
      </c>
      <c r="J671">
        <f>VLOOKUP(Regular_Season_Table[[#This Row],[Home]],Table_0__2[[#All],[Team]:[HDCF%]],36,FALSE)</f>
        <v>38.950000000000003</v>
      </c>
      <c r="K671">
        <f>VLOOKUP(Regular_Season_Table[[#This Row],[Visitor]],Table_0__2[[#All],[Team]:[HDCF%]],36,FALSE)</f>
        <v>56.84</v>
      </c>
      <c r="L671">
        <f>VLOOKUP(Regular_Season_Table[[#This Row],[Home]],'Special Teams'!$A$1:$B$33,2,FALSE)</f>
        <v>15.72</v>
      </c>
      <c r="M671">
        <f>VLOOKUP(Regular_Season_Table[[#This Row],[Visitor]],'Special Teams'!$A$1:$B$33,2,FALSE)</f>
        <v>21.88</v>
      </c>
    </row>
    <row r="672" spans="1:13" x14ac:dyDescent="0.3">
      <c r="A672" s="8">
        <v>44939</v>
      </c>
      <c r="B672" s="6" t="s">
        <v>23</v>
      </c>
      <c r="C672" s="6">
        <v>4</v>
      </c>
      <c r="D672" s="6" t="s">
        <v>3</v>
      </c>
      <c r="E672" s="6">
        <v>1</v>
      </c>
      <c r="F672" s="6"/>
      <c r="G672" s="6">
        <f t="shared" si="10"/>
        <v>-3</v>
      </c>
      <c r="H672">
        <f>VLOOKUP(Regular_Season_Table[[#This Row],[Home]],Table_0__2[[#All],[Team]:[xGF%]],10,)</f>
        <v>52.14</v>
      </c>
      <c r="I672">
        <f>VLOOKUP(Regular_Season_Table[[#This Row],[Visitor]],Table_0__2[[Team]:[CF%]],10,FALSE)</f>
        <v>51.57</v>
      </c>
      <c r="J672">
        <f>VLOOKUP(Regular_Season_Table[[#This Row],[Home]],Table_0__2[[#All],[Team]:[HDCF%]],36,FALSE)</f>
        <v>53.78</v>
      </c>
      <c r="K672">
        <f>VLOOKUP(Regular_Season_Table[[#This Row],[Visitor]],Table_0__2[[#All],[Team]:[HDCF%]],36,FALSE)</f>
        <v>52.55</v>
      </c>
      <c r="L672">
        <f>VLOOKUP(Regular_Season_Table[[#This Row],[Home]],'Special Teams'!$A$1:$B$33,2,FALSE)</f>
        <v>21.72</v>
      </c>
      <c r="M672">
        <f>VLOOKUP(Regular_Season_Table[[#This Row],[Visitor]],'Special Teams'!$A$1:$B$33,2,FALSE)</f>
        <v>19.260000000000002</v>
      </c>
    </row>
    <row r="673" spans="1:13" x14ac:dyDescent="0.3">
      <c r="A673" s="9">
        <v>44939</v>
      </c>
      <c r="B673" s="7" t="s">
        <v>9</v>
      </c>
      <c r="C673" s="7">
        <v>7</v>
      </c>
      <c r="D673" s="7" t="s">
        <v>24</v>
      </c>
      <c r="E673" s="7">
        <v>1</v>
      </c>
      <c r="F673" s="7"/>
      <c r="G673" s="6">
        <f t="shared" si="10"/>
        <v>-6</v>
      </c>
      <c r="H673">
        <f>VLOOKUP(Regular_Season_Table[[#This Row],[Home]],Table_0__2[[#All],[Team]:[xGF%]],10,)</f>
        <v>48.6</v>
      </c>
      <c r="I673">
        <f>VLOOKUP(Regular_Season_Table[[#This Row],[Visitor]],Table_0__2[[Team]:[CF%]],10,FALSE)</f>
        <v>52.27</v>
      </c>
      <c r="J673">
        <f>VLOOKUP(Regular_Season_Table[[#This Row],[Home]],Table_0__2[[#All],[Team]:[HDCF%]],36,FALSE)</f>
        <v>51.47</v>
      </c>
      <c r="K673">
        <f>VLOOKUP(Regular_Season_Table[[#This Row],[Visitor]],Table_0__2[[#All],[Team]:[HDCF%]],36,FALSE)</f>
        <v>56.4</v>
      </c>
      <c r="L673">
        <f>VLOOKUP(Regular_Season_Table[[#This Row],[Home]],'Special Teams'!$A$1:$B$33,2,FALSE)</f>
        <v>18.39</v>
      </c>
      <c r="M673">
        <f>VLOOKUP(Regular_Season_Table[[#This Row],[Visitor]],'Special Teams'!$A$1:$B$33,2,FALSE)</f>
        <v>32.36</v>
      </c>
    </row>
    <row r="674" spans="1:13" x14ac:dyDescent="0.3">
      <c r="A674" s="8">
        <v>44940</v>
      </c>
      <c r="B674" s="6" t="s">
        <v>5</v>
      </c>
      <c r="C674" s="6">
        <v>3</v>
      </c>
      <c r="D674" s="6" t="s">
        <v>14</v>
      </c>
      <c r="E674" s="6">
        <v>4</v>
      </c>
      <c r="F674" s="6"/>
      <c r="G674" s="6">
        <f t="shared" si="10"/>
        <v>1</v>
      </c>
      <c r="H674">
        <f>VLOOKUP(Regular_Season_Table[[#This Row],[Home]],Table_0__2[[#All],[Team]:[xGF%]],10,)</f>
        <v>51.19</v>
      </c>
      <c r="I674">
        <f>VLOOKUP(Regular_Season_Table[[#This Row],[Visitor]],Table_0__2[[Team]:[CF%]],10,FALSE)</f>
        <v>51.07</v>
      </c>
      <c r="J674">
        <f>VLOOKUP(Regular_Season_Table[[#This Row],[Home]],Table_0__2[[#All],[Team]:[HDCF%]],36,FALSE)</f>
        <v>54.03</v>
      </c>
      <c r="K674">
        <f>VLOOKUP(Regular_Season_Table[[#This Row],[Visitor]],Table_0__2[[#All],[Team]:[HDCF%]],36,FALSE)</f>
        <v>54.37</v>
      </c>
      <c r="L674">
        <f>VLOOKUP(Regular_Season_Table[[#This Row],[Home]],'Special Teams'!$A$1:$B$33,2,FALSE)</f>
        <v>22.22</v>
      </c>
      <c r="M674">
        <f>VLOOKUP(Regular_Season_Table[[#This Row],[Visitor]],'Special Teams'!$A$1:$B$33,2,FALSE)</f>
        <v>26.02</v>
      </c>
    </row>
    <row r="675" spans="1:13" x14ac:dyDescent="0.3">
      <c r="A675" s="9">
        <v>44940</v>
      </c>
      <c r="B675" s="7" t="s">
        <v>3</v>
      </c>
      <c r="C675" s="7">
        <v>1</v>
      </c>
      <c r="D675" s="7" t="s">
        <v>18</v>
      </c>
      <c r="E675" s="7">
        <v>2</v>
      </c>
      <c r="F675" s="7"/>
      <c r="G675" s="6">
        <f t="shared" si="10"/>
        <v>1</v>
      </c>
      <c r="H675">
        <f>VLOOKUP(Regular_Season_Table[[#This Row],[Home]],Table_0__2[[#All],[Team]:[xGF%]],10,)</f>
        <v>60.38</v>
      </c>
      <c r="I675">
        <f>VLOOKUP(Regular_Season_Table[[#This Row],[Visitor]],Table_0__2[[Team]:[CF%]],10,FALSE)</f>
        <v>52.14</v>
      </c>
      <c r="J675">
        <f>VLOOKUP(Regular_Season_Table[[#This Row],[Home]],Table_0__2[[#All],[Team]:[HDCF%]],36,FALSE)</f>
        <v>59.07</v>
      </c>
      <c r="K675">
        <f>VLOOKUP(Regular_Season_Table[[#This Row],[Visitor]],Table_0__2[[#All],[Team]:[HDCF%]],36,FALSE)</f>
        <v>53.78</v>
      </c>
      <c r="L675">
        <f>VLOOKUP(Regular_Season_Table[[#This Row],[Home]],'Special Teams'!$A$1:$B$33,2,FALSE)</f>
        <v>19.760000000000002</v>
      </c>
      <c r="M675">
        <f>VLOOKUP(Regular_Season_Table[[#This Row],[Visitor]],'Special Teams'!$A$1:$B$33,2,FALSE)</f>
        <v>21.72</v>
      </c>
    </row>
    <row r="676" spans="1:13" x14ac:dyDescent="0.3">
      <c r="A676" s="8">
        <v>44940</v>
      </c>
      <c r="B676" s="6" t="s">
        <v>34</v>
      </c>
      <c r="C676" s="6">
        <v>8</v>
      </c>
      <c r="D676" s="6" t="s">
        <v>6</v>
      </c>
      <c r="E676" s="6">
        <v>5</v>
      </c>
      <c r="F676" s="6"/>
      <c r="G676" s="6">
        <f t="shared" si="10"/>
        <v>-3</v>
      </c>
      <c r="H676">
        <f>VLOOKUP(Regular_Season_Table[[#This Row],[Home]],Table_0__2[[#All],[Team]:[xGF%]],10,)</f>
        <v>43.9</v>
      </c>
      <c r="I676">
        <f>VLOOKUP(Regular_Season_Table[[#This Row],[Visitor]],Table_0__2[[Team]:[CF%]],10,FALSE)</f>
        <v>52.75</v>
      </c>
      <c r="J676">
        <f>VLOOKUP(Regular_Season_Table[[#This Row],[Home]],Table_0__2[[#All],[Team]:[HDCF%]],36,FALSE)</f>
        <v>41.35</v>
      </c>
      <c r="K676">
        <f>VLOOKUP(Regular_Season_Table[[#This Row],[Visitor]],Table_0__2[[#All],[Team]:[HDCF%]],36,FALSE)</f>
        <v>49.47</v>
      </c>
      <c r="L676">
        <f>VLOOKUP(Regular_Season_Table[[#This Row],[Home]],'Special Teams'!$A$1:$B$33,2,FALSE)</f>
        <v>16.38</v>
      </c>
      <c r="M676">
        <f>VLOOKUP(Regular_Season_Table[[#This Row],[Visitor]],'Special Teams'!$A$1:$B$33,2,FALSE)</f>
        <v>19.75</v>
      </c>
    </row>
    <row r="677" spans="1:13" x14ac:dyDescent="0.3">
      <c r="A677" s="9">
        <v>44940</v>
      </c>
      <c r="B677" s="7" t="s">
        <v>32</v>
      </c>
      <c r="C677" s="7">
        <v>0</v>
      </c>
      <c r="D677" s="7" t="s">
        <v>11</v>
      </c>
      <c r="E677" s="7">
        <v>7</v>
      </c>
      <c r="F677" s="7"/>
      <c r="G677" s="6">
        <f t="shared" si="10"/>
        <v>7</v>
      </c>
      <c r="H677">
        <f>VLOOKUP(Regular_Season_Table[[#This Row],[Home]],Table_0__2[[#All],[Team]:[xGF%]],10,)</f>
        <v>52.19</v>
      </c>
      <c r="I677">
        <f>VLOOKUP(Regular_Season_Table[[#This Row],[Visitor]],Table_0__2[[Team]:[CF%]],10,FALSE)</f>
        <v>51.53</v>
      </c>
      <c r="J677">
        <f>VLOOKUP(Regular_Season_Table[[#This Row],[Home]],Table_0__2[[#All],[Team]:[HDCF%]],36,FALSE)</f>
        <v>49.77</v>
      </c>
      <c r="K677">
        <f>VLOOKUP(Regular_Season_Table[[#This Row],[Visitor]],Table_0__2[[#All],[Team]:[HDCF%]],36,FALSE)</f>
        <v>51.95</v>
      </c>
      <c r="L677">
        <f>VLOOKUP(Regular_Season_Table[[#This Row],[Home]],'Special Teams'!$A$1:$B$33,2,FALSE)</f>
        <v>24.52</v>
      </c>
      <c r="M677">
        <f>VLOOKUP(Regular_Season_Table[[#This Row],[Visitor]],'Special Teams'!$A$1:$B$33,2,FALSE)</f>
        <v>23.53</v>
      </c>
    </row>
    <row r="678" spans="1:13" x14ac:dyDescent="0.3">
      <c r="A678" s="8">
        <v>44940</v>
      </c>
      <c r="B678" s="6" t="s">
        <v>22</v>
      </c>
      <c r="C678" s="6">
        <v>6</v>
      </c>
      <c r="D678" s="6" t="s">
        <v>30</v>
      </c>
      <c r="E678" s="6">
        <v>5</v>
      </c>
      <c r="F678" s="6"/>
      <c r="G678" s="6">
        <f t="shared" si="10"/>
        <v>-1</v>
      </c>
      <c r="H678">
        <f>VLOOKUP(Regular_Season_Table[[#This Row],[Home]],Table_0__2[[#All],[Team]:[xGF%]],10,)</f>
        <v>51.67</v>
      </c>
      <c r="I678">
        <f>VLOOKUP(Regular_Season_Table[[#This Row],[Visitor]],Table_0__2[[Team]:[CF%]],10,FALSE)</f>
        <v>57.39</v>
      </c>
      <c r="J678">
        <f>VLOOKUP(Regular_Season_Table[[#This Row],[Home]],Table_0__2[[#All],[Team]:[HDCF%]],36,FALSE)</f>
        <v>53.75</v>
      </c>
      <c r="K678">
        <f>VLOOKUP(Regular_Season_Table[[#This Row],[Visitor]],Table_0__2[[#All],[Team]:[HDCF%]],36,FALSE)</f>
        <v>53.64</v>
      </c>
      <c r="L678">
        <f>VLOOKUP(Regular_Season_Table[[#This Row],[Home]],'Special Teams'!$A$1:$B$33,2,FALSE)</f>
        <v>25</v>
      </c>
      <c r="M678">
        <f>VLOOKUP(Regular_Season_Table[[#This Row],[Visitor]],'Special Teams'!$A$1:$B$33,2,FALSE)</f>
        <v>19.84</v>
      </c>
    </row>
    <row r="679" spans="1:13" x14ac:dyDescent="0.3">
      <c r="A679" s="9">
        <v>44940</v>
      </c>
      <c r="B679" s="7" t="s">
        <v>20</v>
      </c>
      <c r="C679" s="7">
        <v>4</v>
      </c>
      <c r="D679" s="7" t="s">
        <v>19</v>
      </c>
      <c r="E679" s="7">
        <v>3</v>
      </c>
      <c r="F679" s="7"/>
      <c r="G679" s="6">
        <f t="shared" si="10"/>
        <v>-1</v>
      </c>
      <c r="H679">
        <f>VLOOKUP(Regular_Season_Table[[#This Row],[Home]],Table_0__2[[#All],[Team]:[xGF%]],10,)</f>
        <v>46.03</v>
      </c>
      <c r="I679">
        <f>VLOOKUP(Regular_Season_Table[[#This Row],[Visitor]],Table_0__2[[Team]:[CF%]],10,FALSE)</f>
        <v>44.92</v>
      </c>
      <c r="J679">
        <f>VLOOKUP(Regular_Season_Table[[#This Row],[Home]],Table_0__2[[#All],[Team]:[HDCF%]],36,FALSE)</f>
        <v>44.13</v>
      </c>
      <c r="K679">
        <f>VLOOKUP(Regular_Season_Table[[#This Row],[Visitor]],Table_0__2[[#All],[Team]:[HDCF%]],36,FALSE)</f>
        <v>43.43</v>
      </c>
      <c r="L679">
        <f>VLOOKUP(Regular_Season_Table[[#This Row],[Home]],'Special Teams'!$A$1:$B$33,2,FALSE)</f>
        <v>21.11</v>
      </c>
      <c r="M679">
        <f>VLOOKUP(Regular_Season_Table[[#This Row],[Visitor]],'Special Teams'!$A$1:$B$33,2,FALSE)</f>
        <v>18.3</v>
      </c>
    </row>
    <row r="680" spans="1:13" x14ac:dyDescent="0.3">
      <c r="A680" s="8">
        <v>44940</v>
      </c>
      <c r="B680" s="6" t="s">
        <v>8</v>
      </c>
      <c r="C680" s="6">
        <v>3</v>
      </c>
      <c r="D680" s="6" t="s">
        <v>31</v>
      </c>
      <c r="E680" s="6">
        <v>4</v>
      </c>
      <c r="F680" s="6"/>
      <c r="G680" s="6">
        <f t="shared" si="10"/>
        <v>1</v>
      </c>
      <c r="H680">
        <f>VLOOKUP(Regular_Season_Table[[#This Row],[Home]],Table_0__2[[#All],[Team]:[xGF%]],10,)</f>
        <v>54.33</v>
      </c>
      <c r="I680">
        <f>VLOOKUP(Regular_Season_Table[[#This Row],[Visitor]],Table_0__2[[Team]:[CF%]],10,FALSE)</f>
        <v>47.62</v>
      </c>
      <c r="J680">
        <f>VLOOKUP(Regular_Season_Table[[#This Row],[Home]],Table_0__2[[#All],[Team]:[HDCF%]],36,FALSE)</f>
        <v>53.72</v>
      </c>
      <c r="K680">
        <f>VLOOKUP(Regular_Season_Table[[#This Row],[Visitor]],Table_0__2[[#All],[Team]:[HDCF%]],36,FALSE)</f>
        <v>47.61</v>
      </c>
      <c r="L680">
        <f>VLOOKUP(Regular_Season_Table[[#This Row],[Home]],'Special Teams'!$A$1:$B$33,2,FALSE)</f>
        <v>22.83</v>
      </c>
      <c r="M680">
        <f>VLOOKUP(Regular_Season_Table[[#This Row],[Visitor]],'Special Teams'!$A$1:$B$33,2,FALSE)</f>
        <v>22.71</v>
      </c>
    </row>
    <row r="681" spans="1:13" x14ac:dyDescent="0.3">
      <c r="A681" s="9">
        <v>44940</v>
      </c>
      <c r="B681" s="7" t="s">
        <v>15</v>
      </c>
      <c r="C681" s="7">
        <v>5</v>
      </c>
      <c r="D681" s="7" t="s">
        <v>29</v>
      </c>
      <c r="E681" s="7">
        <v>2</v>
      </c>
      <c r="F681" s="7"/>
      <c r="G681" s="6">
        <f t="shared" si="10"/>
        <v>-3</v>
      </c>
      <c r="H681">
        <f>VLOOKUP(Regular_Season_Table[[#This Row],[Home]],Table_0__2[[#All],[Team]:[xGF%]],10,)</f>
        <v>52.33</v>
      </c>
      <c r="I681">
        <f>VLOOKUP(Regular_Season_Table[[#This Row],[Visitor]],Table_0__2[[Team]:[CF%]],10,FALSE)</f>
        <v>54.12</v>
      </c>
      <c r="J681">
        <f>VLOOKUP(Regular_Season_Table[[#This Row],[Home]],Table_0__2[[#All],[Team]:[HDCF%]],36,FALSE)</f>
        <v>52.36</v>
      </c>
      <c r="K681">
        <f>VLOOKUP(Regular_Season_Table[[#This Row],[Visitor]],Table_0__2[[#All],[Team]:[HDCF%]],36,FALSE)</f>
        <v>56.84</v>
      </c>
      <c r="L681">
        <f>VLOOKUP(Regular_Season_Table[[#This Row],[Home]],'Special Teams'!$A$1:$B$33,2,FALSE)</f>
        <v>25.28</v>
      </c>
      <c r="M681">
        <f>VLOOKUP(Regular_Season_Table[[#This Row],[Visitor]],'Special Teams'!$A$1:$B$33,2,FALSE)</f>
        <v>21.88</v>
      </c>
    </row>
    <row r="682" spans="1:13" x14ac:dyDescent="0.3">
      <c r="A682" s="8">
        <v>44940</v>
      </c>
      <c r="B682" s="6" t="s">
        <v>25</v>
      </c>
      <c r="C682" s="6">
        <v>1</v>
      </c>
      <c r="D682" s="6" t="s">
        <v>28</v>
      </c>
      <c r="E682" s="6">
        <v>2</v>
      </c>
      <c r="F682" s="6"/>
      <c r="G682" s="6">
        <f t="shared" si="10"/>
        <v>1</v>
      </c>
      <c r="H682">
        <f>VLOOKUP(Regular_Season_Table[[#This Row],[Home]],Table_0__2[[#All],[Team]:[xGF%]],10,)</f>
        <v>49.47</v>
      </c>
      <c r="I682">
        <f>VLOOKUP(Regular_Season_Table[[#This Row],[Visitor]],Table_0__2[[Team]:[CF%]],10,FALSE)</f>
        <v>45.13</v>
      </c>
      <c r="J682">
        <f>VLOOKUP(Regular_Season_Table[[#This Row],[Home]],Table_0__2[[#All],[Team]:[HDCF%]],36,FALSE)</f>
        <v>51.15</v>
      </c>
      <c r="K682">
        <f>VLOOKUP(Regular_Season_Table[[#This Row],[Visitor]],Table_0__2[[#All],[Team]:[HDCF%]],36,FALSE)</f>
        <v>43.9</v>
      </c>
      <c r="L682">
        <f>VLOOKUP(Regular_Season_Table[[#This Row],[Home]],'Special Teams'!$A$1:$B$33,2,FALSE)</f>
        <v>21.43</v>
      </c>
      <c r="M682">
        <f>VLOOKUP(Regular_Season_Table[[#This Row],[Visitor]],'Special Teams'!$A$1:$B$33,2,FALSE)</f>
        <v>18.91</v>
      </c>
    </row>
    <row r="683" spans="1:13" x14ac:dyDescent="0.3">
      <c r="A683" s="9">
        <v>44940</v>
      </c>
      <c r="B683" s="7" t="s">
        <v>13</v>
      </c>
      <c r="C683" s="7">
        <v>5</v>
      </c>
      <c r="D683" s="7" t="s">
        <v>21</v>
      </c>
      <c r="E683" s="7">
        <v>3</v>
      </c>
      <c r="F683" s="7"/>
      <c r="G683" s="6">
        <f t="shared" si="10"/>
        <v>-2</v>
      </c>
      <c r="H683">
        <f>VLOOKUP(Regular_Season_Table[[#This Row],[Home]],Table_0__2[[#All],[Team]:[xGF%]],10,)</f>
        <v>47.41</v>
      </c>
      <c r="I683">
        <f>VLOOKUP(Regular_Season_Table[[#This Row],[Visitor]],Table_0__2[[Team]:[CF%]],10,FALSE)</f>
        <v>51.36</v>
      </c>
      <c r="J683">
        <f>VLOOKUP(Regular_Season_Table[[#This Row],[Home]],Table_0__2[[#All],[Team]:[HDCF%]],36,FALSE)</f>
        <v>48</v>
      </c>
      <c r="K683">
        <f>VLOOKUP(Regular_Season_Table[[#This Row],[Visitor]],Table_0__2[[#All],[Team]:[HDCF%]],36,FALSE)</f>
        <v>47.31</v>
      </c>
      <c r="L683">
        <f>VLOOKUP(Regular_Season_Table[[#This Row],[Home]],'Special Teams'!$A$1:$B$33,2,FALSE)</f>
        <v>17.600000000000001</v>
      </c>
      <c r="M683">
        <f>VLOOKUP(Regular_Season_Table[[#This Row],[Visitor]],'Special Teams'!$A$1:$B$33,2,FALSE)</f>
        <v>23.42</v>
      </c>
    </row>
    <row r="684" spans="1:13" x14ac:dyDescent="0.3">
      <c r="A684" s="8">
        <v>44940</v>
      </c>
      <c r="B684" s="6" t="s">
        <v>33</v>
      </c>
      <c r="C684" s="6">
        <v>1</v>
      </c>
      <c r="D684" s="6" t="s">
        <v>16</v>
      </c>
      <c r="E684" s="6">
        <v>2</v>
      </c>
      <c r="F684" s="6"/>
      <c r="G684" s="6">
        <f t="shared" si="10"/>
        <v>1</v>
      </c>
      <c r="H684">
        <f>VLOOKUP(Regular_Season_Table[[#This Row],[Home]],Table_0__2[[#All],[Team]:[xGF%]],10,)</f>
        <v>49.75</v>
      </c>
      <c r="I684">
        <f>VLOOKUP(Regular_Season_Table[[#This Row],[Visitor]],Table_0__2[[Team]:[CF%]],10,FALSE)</f>
        <v>45.51</v>
      </c>
      <c r="J684">
        <f>VLOOKUP(Regular_Season_Table[[#This Row],[Home]],Table_0__2[[#All],[Team]:[HDCF%]],36,FALSE)</f>
        <v>50.12</v>
      </c>
      <c r="K684">
        <f>VLOOKUP(Regular_Season_Table[[#This Row],[Visitor]],Table_0__2[[#All],[Team]:[HDCF%]],36,FALSE)</f>
        <v>42.22</v>
      </c>
      <c r="L684">
        <f>VLOOKUP(Regular_Season_Table[[#This Row],[Home]],'Special Teams'!$A$1:$B$33,2,FALSE)</f>
        <v>15.77</v>
      </c>
      <c r="M684">
        <f>VLOOKUP(Regular_Season_Table[[#This Row],[Visitor]],'Special Teams'!$A$1:$B$33,2,FALSE)</f>
        <v>16.03</v>
      </c>
    </row>
    <row r="685" spans="1:13" x14ac:dyDescent="0.3">
      <c r="A685" s="9">
        <v>44940</v>
      </c>
      <c r="B685" s="7" t="s">
        <v>7</v>
      </c>
      <c r="C685" s="7">
        <v>4</v>
      </c>
      <c r="D685" s="7" t="s">
        <v>10</v>
      </c>
      <c r="E685" s="7">
        <v>2</v>
      </c>
      <c r="F685" s="7"/>
      <c r="G685" s="6">
        <f t="shared" si="10"/>
        <v>-2</v>
      </c>
      <c r="H685">
        <f>VLOOKUP(Regular_Season_Table[[#This Row],[Home]],Table_0__2[[#All],[Team]:[xGF%]],10,)</f>
        <v>45.87</v>
      </c>
      <c r="I685">
        <f>VLOOKUP(Regular_Season_Table[[#This Row],[Visitor]],Table_0__2[[Team]:[CF%]],10,FALSE)</f>
        <v>51.45</v>
      </c>
      <c r="J685">
        <f>VLOOKUP(Regular_Season_Table[[#This Row],[Home]],Table_0__2[[#All],[Team]:[HDCF%]],36,FALSE)</f>
        <v>44.51</v>
      </c>
      <c r="K685">
        <f>VLOOKUP(Regular_Season_Table[[#This Row],[Visitor]],Table_0__2[[#All],[Team]:[HDCF%]],36,FALSE)</f>
        <v>53.01</v>
      </c>
      <c r="L685">
        <f>VLOOKUP(Regular_Season_Table[[#This Row],[Home]],'Special Teams'!$A$1:$B$33,2,FALSE)</f>
        <v>19.329999999999998</v>
      </c>
      <c r="M685">
        <f>VLOOKUP(Regular_Season_Table[[#This Row],[Visitor]],'Special Teams'!$A$1:$B$33,2,FALSE)</f>
        <v>25.36</v>
      </c>
    </row>
    <row r="686" spans="1:13" x14ac:dyDescent="0.3">
      <c r="A686" s="8">
        <v>44940</v>
      </c>
      <c r="B686" s="6" t="s">
        <v>9</v>
      </c>
      <c r="C686" s="6">
        <v>4</v>
      </c>
      <c r="D686" s="6" t="s">
        <v>27</v>
      </c>
      <c r="E686" s="6">
        <v>3</v>
      </c>
      <c r="F686" s="6"/>
      <c r="G686" s="6">
        <f t="shared" si="10"/>
        <v>-1</v>
      </c>
      <c r="H686">
        <f>VLOOKUP(Regular_Season_Table[[#This Row],[Home]],Table_0__2[[#All],[Team]:[xGF%]],10,)</f>
        <v>48.15</v>
      </c>
      <c r="I686">
        <f>VLOOKUP(Regular_Season_Table[[#This Row],[Visitor]],Table_0__2[[Team]:[CF%]],10,FALSE)</f>
        <v>52.27</v>
      </c>
      <c r="J686">
        <f>VLOOKUP(Regular_Season_Table[[#This Row],[Home]],Table_0__2[[#All],[Team]:[HDCF%]],36,FALSE)</f>
        <v>53.11</v>
      </c>
      <c r="K686">
        <f>VLOOKUP(Regular_Season_Table[[#This Row],[Visitor]],Table_0__2[[#All],[Team]:[HDCF%]],36,FALSE)</f>
        <v>56.4</v>
      </c>
      <c r="L686">
        <f>VLOOKUP(Regular_Season_Table[[#This Row],[Home]],'Special Teams'!$A$1:$B$33,2,FALSE)</f>
        <v>20.29</v>
      </c>
      <c r="M686">
        <f>VLOOKUP(Regular_Season_Table[[#This Row],[Visitor]],'Special Teams'!$A$1:$B$33,2,FALSE)</f>
        <v>32.36</v>
      </c>
    </row>
    <row r="687" spans="1:13" x14ac:dyDescent="0.3">
      <c r="A687" s="9">
        <v>44940</v>
      </c>
      <c r="B687" s="7" t="s">
        <v>4</v>
      </c>
      <c r="C687" s="7">
        <v>3</v>
      </c>
      <c r="D687" s="7" t="s">
        <v>12</v>
      </c>
      <c r="E687" s="7">
        <v>1</v>
      </c>
      <c r="F687" s="7"/>
      <c r="G687" s="6">
        <f t="shared" si="10"/>
        <v>-2</v>
      </c>
      <c r="H687">
        <f>VLOOKUP(Regular_Season_Table[[#This Row],[Home]],Table_0__2[[#All],[Team]:[xGF%]],10,)</f>
        <v>49.78</v>
      </c>
      <c r="I687">
        <f>VLOOKUP(Regular_Season_Table[[#This Row],[Visitor]],Table_0__2[[Team]:[CF%]],10,FALSE)</f>
        <v>47.4</v>
      </c>
      <c r="J687">
        <f>VLOOKUP(Regular_Season_Table[[#This Row],[Home]],Table_0__2[[#All],[Team]:[HDCF%]],36,FALSE)</f>
        <v>49.68</v>
      </c>
      <c r="K687">
        <f>VLOOKUP(Regular_Season_Table[[#This Row],[Visitor]],Table_0__2[[#All],[Team]:[HDCF%]],36,FALSE)</f>
        <v>47.69</v>
      </c>
      <c r="L687">
        <f>VLOOKUP(Regular_Season_Table[[#This Row],[Home]],'Special Teams'!$A$1:$B$33,2,FALSE)</f>
        <v>21.22</v>
      </c>
      <c r="M687">
        <f>VLOOKUP(Regular_Season_Table[[#This Row],[Visitor]],'Special Teams'!$A$1:$B$33,2,FALSE)</f>
        <v>15.56</v>
      </c>
    </row>
    <row r="688" spans="1:13" x14ac:dyDescent="0.3">
      <c r="A688" s="8">
        <v>44941</v>
      </c>
      <c r="B688" s="6" t="s">
        <v>8</v>
      </c>
      <c r="C688" s="6">
        <v>4</v>
      </c>
      <c r="D688" s="6" t="s">
        <v>18</v>
      </c>
      <c r="E688" s="6">
        <v>3</v>
      </c>
      <c r="F688" s="6" t="s">
        <v>35</v>
      </c>
      <c r="G688" s="6">
        <f t="shared" si="10"/>
        <v>-1</v>
      </c>
      <c r="H688">
        <f>VLOOKUP(Regular_Season_Table[[#This Row],[Home]],Table_0__2[[#All],[Team]:[xGF%]],10,)</f>
        <v>60.38</v>
      </c>
      <c r="I688">
        <f>VLOOKUP(Regular_Season_Table[[#This Row],[Visitor]],Table_0__2[[Team]:[CF%]],10,FALSE)</f>
        <v>47.62</v>
      </c>
      <c r="J688">
        <f>VLOOKUP(Regular_Season_Table[[#This Row],[Home]],Table_0__2[[#All],[Team]:[HDCF%]],36,FALSE)</f>
        <v>59.07</v>
      </c>
      <c r="K688">
        <f>VLOOKUP(Regular_Season_Table[[#This Row],[Visitor]],Table_0__2[[#All],[Team]:[HDCF%]],36,FALSE)</f>
        <v>47.61</v>
      </c>
      <c r="L688">
        <f>VLOOKUP(Regular_Season_Table[[#This Row],[Home]],'Special Teams'!$A$1:$B$33,2,FALSE)</f>
        <v>19.760000000000002</v>
      </c>
      <c r="M688">
        <f>VLOOKUP(Regular_Season_Table[[#This Row],[Visitor]],'Special Teams'!$A$1:$B$33,2,FALSE)</f>
        <v>22.71</v>
      </c>
    </row>
    <row r="689" spans="1:13" x14ac:dyDescent="0.3">
      <c r="A689" s="9">
        <v>44941</v>
      </c>
      <c r="B689" s="7" t="s">
        <v>33</v>
      </c>
      <c r="C689" s="7">
        <v>2</v>
      </c>
      <c r="D689" s="7" t="s">
        <v>17</v>
      </c>
      <c r="E689" s="7">
        <v>1</v>
      </c>
      <c r="F689" s="7"/>
      <c r="G689" s="6">
        <f t="shared" si="10"/>
        <v>-1</v>
      </c>
      <c r="H689">
        <f>VLOOKUP(Regular_Season_Table[[#This Row],[Home]],Table_0__2[[#All],[Team]:[xGF%]],10,)</f>
        <v>49.8</v>
      </c>
      <c r="I689">
        <f>VLOOKUP(Regular_Season_Table[[#This Row],[Visitor]],Table_0__2[[Team]:[CF%]],10,FALSE)</f>
        <v>45.51</v>
      </c>
      <c r="J689">
        <f>VLOOKUP(Regular_Season_Table[[#This Row],[Home]],Table_0__2[[#All],[Team]:[HDCF%]],36,FALSE)</f>
        <v>48.95</v>
      </c>
      <c r="K689">
        <f>VLOOKUP(Regular_Season_Table[[#This Row],[Visitor]],Table_0__2[[#All],[Team]:[HDCF%]],36,FALSE)</f>
        <v>42.22</v>
      </c>
      <c r="L689">
        <f>VLOOKUP(Regular_Season_Table[[#This Row],[Home]],'Special Teams'!$A$1:$B$33,2,FALSE)</f>
        <v>24.08</v>
      </c>
      <c r="M689">
        <f>VLOOKUP(Regular_Season_Table[[#This Row],[Visitor]],'Special Teams'!$A$1:$B$33,2,FALSE)</f>
        <v>16.03</v>
      </c>
    </row>
    <row r="690" spans="1:13" x14ac:dyDescent="0.3">
      <c r="A690" s="8">
        <v>44941</v>
      </c>
      <c r="B690" s="6" t="s">
        <v>25</v>
      </c>
      <c r="C690" s="6">
        <v>1</v>
      </c>
      <c r="D690" s="6" t="s">
        <v>23</v>
      </c>
      <c r="E690" s="6">
        <v>2</v>
      </c>
      <c r="F690" s="6"/>
      <c r="G690" s="6">
        <f t="shared" si="10"/>
        <v>1</v>
      </c>
      <c r="H690">
        <f>VLOOKUP(Regular_Season_Table[[#This Row],[Home]],Table_0__2[[#All],[Team]:[xGF%]],10,)</f>
        <v>51.57</v>
      </c>
      <c r="I690">
        <f>VLOOKUP(Regular_Season_Table[[#This Row],[Visitor]],Table_0__2[[Team]:[CF%]],10,FALSE)</f>
        <v>45.13</v>
      </c>
      <c r="J690">
        <f>VLOOKUP(Regular_Season_Table[[#This Row],[Home]],Table_0__2[[#All],[Team]:[HDCF%]],36,FALSE)</f>
        <v>52.55</v>
      </c>
      <c r="K690">
        <f>VLOOKUP(Regular_Season_Table[[#This Row],[Visitor]],Table_0__2[[#All],[Team]:[HDCF%]],36,FALSE)</f>
        <v>43.9</v>
      </c>
      <c r="L690">
        <f>VLOOKUP(Regular_Season_Table[[#This Row],[Home]],'Special Teams'!$A$1:$B$33,2,FALSE)</f>
        <v>19.260000000000002</v>
      </c>
      <c r="M690">
        <f>VLOOKUP(Regular_Season_Table[[#This Row],[Visitor]],'Special Teams'!$A$1:$B$33,2,FALSE)</f>
        <v>18.91</v>
      </c>
    </row>
    <row r="691" spans="1:13" x14ac:dyDescent="0.3">
      <c r="A691" s="9">
        <v>44942</v>
      </c>
      <c r="B691" s="7" t="s">
        <v>4</v>
      </c>
      <c r="C691" s="7">
        <v>0</v>
      </c>
      <c r="D691" s="7" t="s">
        <v>14</v>
      </c>
      <c r="E691" s="7">
        <v>6</v>
      </c>
      <c r="F691" s="7"/>
      <c r="G691" s="6">
        <f t="shared" si="10"/>
        <v>6</v>
      </c>
      <c r="H691">
        <f>VLOOKUP(Regular_Season_Table[[#This Row],[Home]],Table_0__2[[#All],[Team]:[xGF%]],10,)</f>
        <v>51.19</v>
      </c>
      <c r="I691">
        <f>VLOOKUP(Regular_Season_Table[[#This Row],[Visitor]],Table_0__2[[Team]:[CF%]],10,FALSE)</f>
        <v>47.4</v>
      </c>
      <c r="J691">
        <f>VLOOKUP(Regular_Season_Table[[#This Row],[Home]],Table_0__2[[#All],[Team]:[HDCF%]],36,FALSE)</f>
        <v>54.03</v>
      </c>
      <c r="K691">
        <f>VLOOKUP(Regular_Season_Table[[#This Row],[Visitor]],Table_0__2[[#All],[Team]:[HDCF%]],36,FALSE)</f>
        <v>47.69</v>
      </c>
      <c r="L691">
        <f>VLOOKUP(Regular_Season_Table[[#This Row],[Home]],'Special Teams'!$A$1:$B$33,2,FALSE)</f>
        <v>22.22</v>
      </c>
      <c r="M691">
        <f>VLOOKUP(Regular_Season_Table[[#This Row],[Visitor]],'Special Teams'!$A$1:$B$33,2,FALSE)</f>
        <v>15.56</v>
      </c>
    </row>
    <row r="692" spans="1:13" x14ac:dyDescent="0.3">
      <c r="A692" s="8">
        <v>44942</v>
      </c>
      <c r="B692" s="6" t="s">
        <v>31</v>
      </c>
      <c r="C692" s="6">
        <v>4</v>
      </c>
      <c r="D692" s="6" t="s">
        <v>13</v>
      </c>
      <c r="E692" s="6">
        <v>1</v>
      </c>
      <c r="F692" s="6"/>
      <c r="G692" s="6">
        <f t="shared" si="10"/>
        <v>-3</v>
      </c>
      <c r="H692">
        <f>VLOOKUP(Regular_Season_Table[[#This Row],[Home]],Table_0__2[[#All],[Team]:[xGF%]],10,)</f>
        <v>51.36</v>
      </c>
      <c r="I692">
        <f>VLOOKUP(Regular_Season_Table[[#This Row],[Visitor]],Table_0__2[[Team]:[CF%]],10,FALSE)</f>
        <v>54.33</v>
      </c>
      <c r="J692">
        <f>VLOOKUP(Regular_Season_Table[[#This Row],[Home]],Table_0__2[[#All],[Team]:[HDCF%]],36,FALSE)</f>
        <v>47.31</v>
      </c>
      <c r="K692">
        <f>VLOOKUP(Regular_Season_Table[[#This Row],[Visitor]],Table_0__2[[#All],[Team]:[HDCF%]],36,FALSE)</f>
        <v>53.72</v>
      </c>
      <c r="L692">
        <f>VLOOKUP(Regular_Season_Table[[#This Row],[Home]],'Special Teams'!$A$1:$B$33,2,FALSE)</f>
        <v>23.42</v>
      </c>
      <c r="M692">
        <f>VLOOKUP(Regular_Season_Table[[#This Row],[Visitor]],'Special Teams'!$A$1:$B$33,2,FALSE)</f>
        <v>22.83</v>
      </c>
    </row>
    <row r="693" spans="1:13" x14ac:dyDescent="0.3">
      <c r="A693" s="9">
        <v>44942</v>
      </c>
      <c r="B693" s="7" t="s">
        <v>17</v>
      </c>
      <c r="C693" s="7">
        <v>3</v>
      </c>
      <c r="D693" s="7" t="s">
        <v>20</v>
      </c>
      <c r="E693" s="7">
        <v>1</v>
      </c>
      <c r="F693" s="7"/>
      <c r="G693" s="6">
        <f t="shared" si="10"/>
        <v>-2</v>
      </c>
      <c r="H693">
        <f>VLOOKUP(Regular_Season_Table[[#This Row],[Home]],Table_0__2[[#All],[Team]:[xGF%]],10,)</f>
        <v>44.92</v>
      </c>
      <c r="I693">
        <f>VLOOKUP(Regular_Season_Table[[#This Row],[Visitor]],Table_0__2[[Team]:[CF%]],10,FALSE)</f>
        <v>49.8</v>
      </c>
      <c r="J693">
        <f>VLOOKUP(Regular_Season_Table[[#This Row],[Home]],Table_0__2[[#All],[Team]:[HDCF%]],36,FALSE)</f>
        <v>43.43</v>
      </c>
      <c r="K693">
        <f>VLOOKUP(Regular_Season_Table[[#This Row],[Visitor]],Table_0__2[[#All],[Team]:[HDCF%]],36,FALSE)</f>
        <v>48.95</v>
      </c>
      <c r="L693">
        <f>VLOOKUP(Regular_Season_Table[[#This Row],[Home]],'Special Teams'!$A$1:$B$33,2,FALSE)</f>
        <v>18.3</v>
      </c>
      <c r="M693">
        <f>VLOOKUP(Regular_Season_Table[[#This Row],[Visitor]],'Special Teams'!$A$1:$B$33,2,FALSE)</f>
        <v>24.08</v>
      </c>
    </row>
    <row r="694" spans="1:13" x14ac:dyDescent="0.3">
      <c r="A694" s="8">
        <v>44942</v>
      </c>
      <c r="B694" s="6" t="s">
        <v>19</v>
      </c>
      <c r="C694" s="6">
        <v>3</v>
      </c>
      <c r="D694" s="6" t="s">
        <v>11</v>
      </c>
      <c r="E694" s="6">
        <v>6</v>
      </c>
      <c r="F694" s="6"/>
      <c r="G694" s="6">
        <f t="shared" si="10"/>
        <v>3</v>
      </c>
      <c r="H694">
        <f>VLOOKUP(Regular_Season_Table[[#This Row],[Home]],Table_0__2[[#All],[Team]:[xGF%]],10,)</f>
        <v>52.19</v>
      </c>
      <c r="I694">
        <f>VLOOKUP(Regular_Season_Table[[#This Row],[Visitor]],Table_0__2[[Team]:[CF%]],10,FALSE)</f>
        <v>46.03</v>
      </c>
      <c r="J694">
        <f>VLOOKUP(Regular_Season_Table[[#This Row],[Home]],Table_0__2[[#All],[Team]:[HDCF%]],36,FALSE)</f>
        <v>49.77</v>
      </c>
      <c r="K694">
        <f>VLOOKUP(Regular_Season_Table[[#This Row],[Visitor]],Table_0__2[[#All],[Team]:[HDCF%]],36,FALSE)</f>
        <v>44.13</v>
      </c>
      <c r="L694">
        <f>VLOOKUP(Regular_Season_Table[[#This Row],[Home]],'Special Teams'!$A$1:$B$33,2,FALSE)</f>
        <v>24.52</v>
      </c>
      <c r="M694">
        <f>VLOOKUP(Regular_Season_Table[[#This Row],[Visitor]],'Special Teams'!$A$1:$B$33,2,FALSE)</f>
        <v>21.11</v>
      </c>
    </row>
    <row r="695" spans="1:13" x14ac:dyDescent="0.3">
      <c r="A695" s="9">
        <v>44942</v>
      </c>
      <c r="B695" s="7" t="s">
        <v>22</v>
      </c>
      <c r="C695" s="7">
        <v>1</v>
      </c>
      <c r="D695" s="7" t="s">
        <v>21</v>
      </c>
      <c r="E695" s="7">
        <v>2</v>
      </c>
      <c r="F695" s="7"/>
      <c r="G695" s="6">
        <f t="shared" si="10"/>
        <v>1</v>
      </c>
      <c r="H695">
        <f>VLOOKUP(Regular_Season_Table[[#This Row],[Home]],Table_0__2[[#All],[Team]:[xGF%]],10,)</f>
        <v>47.41</v>
      </c>
      <c r="I695">
        <f>VLOOKUP(Regular_Season_Table[[#This Row],[Visitor]],Table_0__2[[Team]:[CF%]],10,FALSE)</f>
        <v>57.39</v>
      </c>
      <c r="J695">
        <f>VLOOKUP(Regular_Season_Table[[#This Row],[Home]],Table_0__2[[#All],[Team]:[HDCF%]],36,FALSE)</f>
        <v>48</v>
      </c>
      <c r="K695">
        <f>VLOOKUP(Regular_Season_Table[[#This Row],[Visitor]],Table_0__2[[#All],[Team]:[HDCF%]],36,FALSE)</f>
        <v>53.64</v>
      </c>
      <c r="L695">
        <f>VLOOKUP(Regular_Season_Table[[#This Row],[Home]],'Special Teams'!$A$1:$B$33,2,FALSE)</f>
        <v>17.600000000000001</v>
      </c>
      <c r="M695">
        <f>VLOOKUP(Regular_Season_Table[[#This Row],[Visitor]],'Special Teams'!$A$1:$B$33,2,FALSE)</f>
        <v>19.84</v>
      </c>
    </row>
    <row r="696" spans="1:13" x14ac:dyDescent="0.3">
      <c r="A696" s="8">
        <v>44942</v>
      </c>
      <c r="B696" s="6" t="s">
        <v>12</v>
      </c>
      <c r="C696" s="6">
        <v>4</v>
      </c>
      <c r="D696" s="6" t="s">
        <v>16</v>
      </c>
      <c r="E696" s="6">
        <v>3</v>
      </c>
      <c r="F696" s="6" t="s">
        <v>36</v>
      </c>
      <c r="G696" s="6">
        <f t="shared" si="10"/>
        <v>-1</v>
      </c>
      <c r="H696">
        <f>VLOOKUP(Regular_Season_Table[[#This Row],[Home]],Table_0__2[[#All],[Team]:[xGF%]],10,)</f>
        <v>49.75</v>
      </c>
      <c r="I696">
        <f>VLOOKUP(Regular_Season_Table[[#This Row],[Visitor]],Table_0__2[[Team]:[CF%]],10,FALSE)</f>
        <v>49.78</v>
      </c>
      <c r="J696">
        <f>VLOOKUP(Regular_Season_Table[[#This Row],[Home]],Table_0__2[[#All],[Team]:[HDCF%]],36,FALSE)</f>
        <v>50.12</v>
      </c>
      <c r="K696">
        <f>VLOOKUP(Regular_Season_Table[[#This Row],[Visitor]],Table_0__2[[#All],[Team]:[HDCF%]],36,FALSE)</f>
        <v>49.68</v>
      </c>
      <c r="L696">
        <f>VLOOKUP(Regular_Season_Table[[#This Row],[Home]],'Special Teams'!$A$1:$B$33,2,FALSE)</f>
        <v>15.77</v>
      </c>
      <c r="M696">
        <f>VLOOKUP(Regular_Season_Table[[#This Row],[Visitor]],'Special Teams'!$A$1:$B$33,2,FALSE)</f>
        <v>21.22</v>
      </c>
    </row>
    <row r="697" spans="1:13" x14ac:dyDescent="0.3">
      <c r="A697" s="9">
        <v>44942</v>
      </c>
      <c r="B697" s="7" t="s">
        <v>26</v>
      </c>
      <c r="C697" s="7">
        <v>3</v>
      </c>
      <c r="D697" s="7" t="s">
        <v>3</v>
      </c>
      <c r="E697" s="7">
        <v>4</v>
      </c>
      <c r="F697" s="7" t="s">
        <v>36</v>
      </c>
      <c r="G697" s="6">
        <f t="shared" si="10"/>
        <v>1</v>
      </c>
      <c r="H697">
        <f>VLOOKUP(Regular_Season_Table[[#This Row],[Home]],Table_0__2[[#All],[Team]:[xGF%]],10,)</f>
        <v>52.14</v>
      </c>
      <c r="I697">
        <f>VLOOKUP(Regular_Season_Table[[#This Row],[Visitor]],Table_0__2[[Team]:[CF%]],10,FALSE)</f>
        <v>42.67</v>
      </c>
      <c r="J697">
        <f>VLOOKUP(Regular_Season_Table[[#This Row],[Home]],Table_0__2[[#All],[Team]:[HDCF%]],36,FALSE)</f>
        <v>53.78</v>
      </c>
      <c r="K697">
        <f>VLOOKUP(Regular_Season_Table[[#This Row],[Visitor]],Table_0__2[[#All],[Team]:[HDCF%]],36,FALSE)</f>
        <v>38.950000000000003</v>
      </c>
      <c r="L697">
        <f>VLOOKUP(Regular_Season_Table[[#This Row],[Home]],'Special Teams'!$A$1:$B$33,2,FALSE)</f>
        <v>21.72</v>
      </c>
      <c r="M697">
        <f>VLOOKUP(Regular_Season_Table[[#This Row],[Visitor]],'Special Teams'!$A$1:$B$33,2,FALSE)</f>
        <v>15.72</v>
      </c>
    </row>
    <row r="698" spans="1:13" x14ac:dyDescent="0.3">
      <c r="A698" s="8">
        <v>44942</v>
      </c>
      <c r="B698" s="6" t="s">
        <v>7</v>
      </c>
      <c r="C698" s="6">
        <v>4</v>
      </c>
      <c r="D698" s="6" t="s">
        <v>34</v>
      </c>
      <c r="E698" s="6">
        <v>1</v>
      </c>
      <c r="F698" s="6"/>
      <c r="G698" s="6">
        <f t="shared" si="10"/>
        <v>-3</v>
      </c>
      <c r="H698">
        <f>VLOOKUP(Regular_Season_Table[[#This Row],[Home]],Table_0__2[[#All],[Team]:[xGF%]],10,)</f>
        <v>52.75</v>
      </c>
      <c r="I698">
        <f>VLOOKUP(Regular_Season_Table[[#This Row],[Visitor]],Table_0__2[[Team]:[CF%]],10,FALSE)</f>
        <v>51.45</v>
      </c>
      <c r="J698">
        <f>VLOOKUP(Regular_Season_Table[[#This Row],[Home]],Table_0__2[[#All],[Team]:[HDCF%]],36,FALSE)</f>
        <v>49.47</v>
      </c>
      <c r="K698">
        <f>VLOOKUP(Regular_Season_Table[[#This Row],[Visitor]],Table_0__2[[#All],[Team]:[HDCF%]],36,FALSE)</f>
        <v>53.01</v>
      </c>
      <c r="L698">
        <f>VLOOKUP(Regular_Season_Table[[#This Row],[Home]],'Special Teams'!$A$1:$B$33,2,FALSE)</f>
        <v>19.75</v>
      </c>
      <c r="M698">
        <f>VLOOKUP(Regular_Season_Table[[#This Row],[Visitor]],'Special Teams'!$A$1:$B$33,2,FALSE)</f>
        <v>25.36</v>
      </c>
    </row>
    <row r="699" spans="1:13" x14ac:dyDescent="0.3">
      <c r="A699" s="9">
        <v>44942</v>
      </c>
      <c r="B699" s="7" t="s">
        <v>15</v>
      </c>
      <c r="C699" s="7">
        <v>4</v>
      </c>
      <c r="D699" s="7" t="s">
        <v>24</v>
      </c>
      <c r="E699" s="7">
        <v>3</v>
      </c>
      <c r="F699" s="7" t="s">
        <v>35</v>
      </c>
      <c r="G699" s="6">
        <f t="shared" si="10"/>
        <v>-1</v>
      </c>
      <c r="H699">
        <f>VLOOKUP(Regular_Season_Table[[#This Row],[Home]],Table_0__2[[#All],[Team]:[xGF%]],10,)</f>
        <v>48.6</v>
      </c>
      <c r="I699">
        <f>VLOOKUP(Regular_Season_Table[[#This Row],[Visitor]],Table_0__2[[Team]:[CF%]],10,FALSE)</f>
        <v>54.12</v>
      </c>
      <c r="J699">
        <f>VLOOKUP(Regular_Season_Table[[#This Row],[Home]],Table_0__2[[#All],[Team]:[HDCF%]],36,FALSE)</f>
        <v>51.47</v>
      </c>
      <c r="K699">
        <f>VLOOKUP(Regular_Season_Table[[#This Row],[Visitor]],Table_0__2[[#All],[Team]:[HDCF%]],36,FALSE)</f>
        <v>56.84</v>
      </c>
      <c r="L699">
        <f>VLOOKUP(Regular_Season_Table[[#This Row],[Home]],'Special Teams'!$A$1:$B$33,2,FALSE)</f>
        <v>18.39</v>
      </c>
      <c r="M699">
        <f>VLOOKUP(Regular_Season_Table[[#This Row],[Visitor]],'Special Teams'!$A$1:$B$33,2,FALSE)</f>
        <v>21.88</v>
      </c>
    </row>
    <row r="700" spans="1:13" x14ac:dyDescent="0.3">
      <c r="A700" s="8">
        <v>44942</v>
      </c>
      <c r="B700" s="6" t="s">
        <v>32</v>
      </c>
      <c r="C700" s="6">
        <v>1</v>
      </c>
      <c r="D700" s="6" t="s">
        <v>10</v>
      </c>
      <c r="E700" s="6">
        <v>2</v>
      </c>
      <c r="F700" s="6"/>
      <c r="G700" s="6">
        <f t="shared" si="10"/>
        <v>1</v>
      </c>
      <c r="H700">
        <f>VLOOKUP(Regular_Season_Table[[#This Row],[Home]],Table_0__2[[#All],[Team]:[xGF%]],10,)</f>
        <v>45.87</v>
      </c>
      <c r="I700">
        <f>VLOOKUP(Regular_Season_Table[[#This Row],[Visitor]],Table_0__2[[Team]:[CF%]],10,FALSE)</f>
        <v>51.53</v>
      </c>
      <c r="J700">
        <f>VLOOKUP(Regular_Season_Table[[#This Row],[Home]],Table_0__2[[#All],[Team]:[HDCF%]],36,FALSE)</f>
        <v>44.51</v>
      </c>
      <c r="K700">
        <f>VLOOKUP(Regular_Season_Table[[#This Row],[Visitor]],Table_0__2[[#All],[Team]:[HDCF%]],36,FALSE)</f>
        <v>51.95</v>
      </c>
      <c r="L700">
        <f>VLOOKUP(Regular_Season_Table[[#This Row],[Home]],'Special Teams'!$A$1:$B$33,2,FALSE)</f>
        <v>19.329999999999998</v>
      </c>
      <c r="M700">
        <f>VLOOKUP(Regular_Season_Table[[#This Row],[Visitor]],'Special Teams'!$A$1:$B$33,2,FALSE)</f>
        <v>23.53</v>
      </c>
    </row>
    <row r="701" spans="1:13" x14ac:dyDescent="0.3">
      <c r="A701" s="9">
        <v>44942</v>
      </c>
      <c r="B701" s="7" t="s">
        <v>30</v>
      </c>
      <c r="C701" s="7">
        <v>4</v>
      </c>
      <c r="D701" s="7" t="s">
        <v>27</v>
      </c>
      <c r="E701" s="7">
        <v>0</v>
      </c>
      <c r="F701" s="7"/>
      <c r="G701" s="6">
        <f t="shared" si="10"/>
        <v>-4</v>
      </c>
      <c r="H701">
        <f>VLOOKUP(Regular_Season_Table[[#This Row],[Home]],Table_0__2[[#All],[Team]:[xGF%]],10,)</f>
        <v>48.15</v>
      </c>
      <c r="I701">
        <f>VLOOKUP(Regular_Season_Table[[#This Row],[Visitor]],Table_0__2[[Team]:[CF%]],10,FALSE)</f>
        <v>51.67</v>
      </c>
      <c r="J701">
        <f>VLOOKUP(Regular_Season_Table[[#This Row],[Home]],Table_0__2[[#All],[Team]:[HDCF%]],36,FALSE)</f>
        <v>53.11</v>
      </c>
      <c r="K701">
        <f>VLOOKUP(Regular_Season_Table[[#This Row],[Visitor]],Table_0__2[[#All],[Team]:[HDCF%]],36,FALSE)</f>
        <v>53.75</v>
      </c>
      <c r="L701">
        <f>VLOOKUP(Regular_Season_Table[[#This Row],[Home]],'Special Teams'!$A$1:$B$33,2,FALSE)</f>
        <v>20.29</v>
      </c>
      <c r="M701">
        <f>VLOOKUP(Regular_Season_Table[[#This Row],[Visitor]],'Special Teams'!$A$1:$B$33,2,FALSE)</f>
        <v>25</v>
      </c>
    </row>
    <row r="702" spans="1:13" x14ac:dyDescent="0.3">
      <c r="A702" s="8">
        <v>44943</v>
      </c>
      <c r="B702" s="6" t="s">
        <v>19</v>
      </c>
      <c r="C702" s="6">
        <v>3</v>
      </c>
      <c r="D702" s="6" t="s">
        <v>25</v>
      </c>
      <c r="E702" s="6">
        <v>4</v>
      </c>
      <c r="F702" s="6" t="s">
        <v>35</v>
      </c>
      <c r="G702" s="6">
        <f t="shared" si="10"/>
        <v>1</v>
      </c>
      <c r="H702">
        <f>VLOOKUP(Regular_Season_Table[[#This Row],[Home]],Table_0__2[[#All],[Team]:[xGF%]],10,)</f>
        <v>45.13</v>
      </c>
      <c r="I702">
        <f>VLOOKUP(Regular_Season_Table[[#This Row],[Visitor]],Table_0__2[[Team]:[CF%]],10,FALSE)</f>
        <v>46.03</v>
      </c>
      <c r="J702">
        <f>VLOOKUP(Regular_Season_Table[[#This Row],[Home]],Table_0__2[[#All],[Team]:[HDCF%]],36,FALSE)</f>
        <v>43.9</v>
      </c>
      <c r="K702">
        <f>VLOOKUP(Regular_Season_Table[[#This Row],[Visitor]],Table_0__2[[#All],[Team]:[HDCF%]],36,FALSE)</f>
        <v>44.13</v>
      </c>
      <c r="L702">
        <f>VLOOKUP(Regular_Season_Table[[#This Row],[Home]],'Special Teams'!$A$1:$B$33,2,FALSE)</f>
        <v>18.91</v>
      </c>
      <c r="M702">
        <f>VLOOKUP(Regular_Season_Table[[#This Row],[Visitor]],'Special Teams'!$A$1:$B$33,2,FALSE)</f>
        <v>21.11</v>
      </c>
    </row>
    <row r="703" spans="1:13" x14ac:dyDescent="0.3">
      <c r="A703" s="9">
        <v>44943</v>
      </c>
      <c r="B703" s="7" t="s">
        <v>13</v>
      </c>
      <c r="C703" s="7">
        <v>3</v>
      </c>
      <c r="D703" s="7" t="s">
        <v>6</v>
      </c>
      <c r="E703" s="7">
        <v>4</v>
      </c>
      <c r="F703" s="7" t="s">
        <v>36</v>
      </c>
      <c r="G703" s="6">
        <f t="shared" si="10"/>
        <v>1</v>
      </c>
      <c r="H703">
        <f>VLOOKUP(Regular_Season_Table[[#This Row],[Home]],Table_0__2[[#All],[Team]:[xGF%]],10,)</f>
        <v>43.9</v>
      </c>
      <c r="I703">
        <f>VLOOKUP(Regular_Season_Table[[#This Row],[Visitor]],Table_0__2[[Team]:[CF%]],10,FALSE)</f>
        <v>51.36</v>
      </c>
      <c r="J703">
        <f>VLOOKUP(Regular_Season_Table[[#This Row],[Home]],Table_0__2[[#All],[Team]:[HDCF%]],36,FALSE)</f>
        <v>41.35</v>
      </c>
      <c r="K703">
        <f>VLOOKUP(Regular_Season_Table[[#This Row],[Visitor]],Table_0__2[[#All],[Team]:[HDCF%]],36,FALSE)</f>
        <v>47.31</v>
      </c>
      <c r="L703">
        <f>VLOOKUP(Regular_Season_Table[[#This Row],[Home]],'Special Teams'!$A$1:$B$33,2,FALSE)</f>
        <v>16.38</v>
      </c>
      <c r="M703">
        <f>VLOOKUP(Regular_Season_Table[[#This Row],[Visitor]],'Special Teams'!$A$1:$B$33,2,FALSE)</f>
        <v>23.42</v>
      </c>
    </row>
    <row r="704" spans="1:13" x14ac:dyDescent="0.3">
      <c r="A704" s="8">
        <v>44943</v>
      </c>
      <c r="B704" s="6" t="s">
        <v>34</v>
      </c>
      <c r="C704" s="6">
        <v>2</v>
      </c>
      <c r="D704" s="6" t="s">
        <v>9</v>
      </c>
      <c r="E704" s="6">
        <v>5</v>
      </c>
      <c r="F704" s="6"/>
      <c r="G704" s="6">
        <f t="shared" si="10"/>
        <v>3</v>
      </c>
      <c r="H704">
        <f>VLOOKUP(Regular_Season_Table[[#This Row],[Home]],Table_0__2[[#All],[Team]:[xGF%]],10,)</f>
        <v>52.27</v>
      </c>
      <c r="I704">
        <f>VLOOKUP(Regular_Season_Table[[#This Row],[Visitor]],Table_0__2[[Team]:[CF%]],10,FALSE)</f>
        <v>52.75</v>
      </c>
      <c r="J704">
        <f>VLOOKUP(Regular_Season_Table[[#This Row],[Home]],Table_0__2[[#All],[Team]:[HDCF%]],36,FALSE)</f>
        <v>56.4</v>
      </c>
      <c r="K704">
        <f>VLOOKUP(Regular_Season_Table[[#This Row],[Visitor]],Table_0__2[[#All],[Team]:[HDCF%]],36,FALSE)</f>
        <v>49.47</v>
      </c>
      <c r="L704">
        <f>VLOOKUP(Regular_Season_Table[[#This Row],[Home]],'Special Teams'!$A$1:$B$33,2,FALSE)</f>
        <v>32.36</v>
      </c>
      <c r="M704">
        <f>VLOOKUP(Regular_Season_Table[[#This Row],[Visitor]],'Special Teams'!$A$1:$B$33,2,FALSE)</f>
        <v>19.75</v>
      </c>
    </row>
    <row r="705" spans="1:13" x14ac:dyDescent="0.3">
      <c r="A705" s="9">
        <v>44943</v>
      </c>
      <c r="B705" s="7" t="s">
        <v>23</v>
      </c>
      <c r="C705" s="7">
        <v>1</v>
      </c>
      <c r="D705" s="7" t="s">
        <v>33</v>
      </c>
      <c r="E705" s="7">
        <v>4</v>
      </c>
      <c r="F705" s="7"/>
      <c r="G705" s="6">
        <f t="shared" si="10"/>
        <v>3</v>
      </c>
      <c r="H705">
        <f>VLOOKUP(Regular_Season_Table[[#This Row],[Home]],Table_0__2[[#All],[Team]:[xGF%]],10,)</f>
        <v>45.51</v>
      </c>
      <c r="I705">
        <f>VLOOKUP(Regular_Season_Table[[#This Row],[Visitor]],Table_0__2[[Team]:[CF%]],10,FALSE)</f>
        <v>51.57</v>
      </c>
      <c r="J705">
        <f>VLOOKUP(Regular_Season_Table[[#This Row],[Home]],Table_0__2[[#All],[Team]:[HDCF%]],36,FALSE)</f>
        <v>42.22</v>
      </c>
      <c r="K705">
        <f>VLOOKUP(Regular_Season_Table[[#This Row],[Visitor]],Table_0__2[[#All],[Team]:[HDCF%]],36,FALSE)</f>
        <v>52.55</v>
      </c>
      <c r="L705">
        <f>VLOOKUP(Regular_Season_Table[[#This Row],[Home]],'Special Teams'!$A$1:$B$33,2,FALSE)</f>
        <v>16.03</v>
      </c>
      <c r="M705">
        <f>VLOOKUP(Regular_Season_Table[[#This Row],[Visitor]],'Special Teams'!$A$1:$B$33,2,FALSE)</f>
        <v>19.260000000000002</v>
      </c>
    </row>
    <row r="706" spans="1:13" x14ac:dyDescent="0.3">
      <c r="A706" s="8">
        <v>44943</v>
      </c>
      <c r="B706" s="6" t="s">
        <v>20</v>
      </c>
      <c r="C706" s="6">
        <v>1</v>
      </c>
      <c r="D706" s="6" t="s">
        <v>21</v>
      </c>
      <c r="E706" s="6">
        <v>2</v>
      </c>
      <c r="F706" s="6"/>
      <c r="G706" s="6">
        <f t="shared" ref="G706:G769" si="11">E706-C706</f>
        <v>1</v>
      </c>
      <c r="H706">
        <f>VLOOKUP(Regular_Season_Table[[#This Row],[Home]],Table_0__2[[#All],[Team]:[xGF%]],10,)</f>
        <v>47.41</v>
      </c>
      <c r="I706">
        <f>VLOOKUP(Regular_Season_Table[[#This Row],[Visitor]],Table_0__2[[Team]:[CF%]],10,FALSE)</f>
        <v>44.92</v>
      </c>
      <c r="J706">
        <f>VLOOKUP(Regular_Season_Table[[#This Row],[Home]],Table_0__2[[#All],[Team]:[HDCF%]],36,FALSE)</f>
        <v>48</v>
      </c>
      <c r="K706">
        <f>VLOOKUP(Regular_Season_Table[[#This Row],[Visitor]],Table_0__2[[#All],[Team]:[HDCF%]],36,FALSE)</f>
        <v>43.43</v>
      </c>
      <c r="L706">
        <f>VLOOKUP(Regular_Season_Table[[#This Row],[Home]],'Special Teams'!$A$1:$B$33,2,FALSE)</f>
        <v>17.600000000000001</v>
      </c>
      <c r="M706">
        <f>VLOOKUP(Regular_Season_Table[[#This Row],[Visitor]],'Special Teams'!$A$1:$B$33,2,FALSE)</f>
        <v>18.3</v>
      </c>
    </row>
    <row r="707" spans="1:13" x14ac:dyDescent="0.3">
      <c r="A707" s="9">
        <v>44943</v>
      </c>
      <c r="B707" s="7" t="s">
        <v>26</v>
      </c>
      <c r="C707" s="7">
        <v>2</v>
      </c>
      <c r="D707" s="7" t="s">
        <v>4</v>
      </c>
      <c r="E707" s="7">
        <v>5</v>
      </c>
      <c r="F707" s="7"/>
      <c r="G707" s="6">
        <f t="shared" si="11"/>
        <v>3</v>
      </c>
      <c r="H707">
        <f>VLOOKUP(Regular_Season_Table[[#This Row],[Home]],Table_0__2[[#All],[Team]:[xGF%]],10,)</f>
        <v>47.4</v>
      </c>
      <c r="I707">
        <f>VLOOKUP(Regular_Season_Table[[#This Row],[Visitor]],Table_0__2[[Team]:[CF%]],10,FALSE)</f>
        <v>42.67</v>
      </c>
      <c r="J707">
        <f>VLOOKUP(Regular_Season_Table[[#This Row],[Home]],Table_0__2[[#All],[Team]:[HDCF%]],36,FALSE)</f>
        <v>47.69</v>
      </c>
      <c r="K707">
        <f>VLOOKUP(Regular_Season_Table[[#This Row],[Visitor]],Table_0__2[[#All],[Team]:[HDCF%]],36,FALSE)</f>
        <v>38.950000000000003</v>
      </c>
      <c r="L707">
        <f>VLOOKUP(Regular_Season_Table[[#This Row],[Home]],'Special Teams'!$A$1:$B$33,2,FALSE)</f>
        <v>15.56</v>
      </c>
      <c r="M707">
        <f>VLOOKUP(Regular_Season_Table[[#This Row],[Visitor]],'Special Teams'!$A$1:$B$33,2,FALSE)</f>
        <v>15.72</v>
      </c>
    </row>
    <row r="708" spans="1:13" x14ac:dyDescent="0.3">
      <c r="A708" s="8">
        <v>44943</v>
      </c>
      <c r="B708" s="6" t="s">
        <v>31</v>
      </c>
      <c r="C708" s="6">
        <v>4</v>
      </c>
      <c r="D708" s="6" t="s">
        <v>5</v>
      </c>
      <c r="E708" s="6">
        <v>5</v>
      </c>
      <c r="F708" s="6" t="s">
        <v>36</v>
      </c>
      <c r="G708" s="6">
        <f t="shared" si="11"/>
        <v>1</v>
      </c>
      <c r="H708">
        <f>VLOOKUP(Regular_Season_Table[[#This Row],[Home]],Table_0__2[[#All],[Team]:[xGF%]],10,)</f>
        <v>51.07</v>
      </c>
      <c r="I708">
        <f>VLOOKUP(Regular_Season_Table[[#This Row],[Visitor]],Table_0__2[[Team]:[CF%]],10,FALSE)</f>
        <v>54.33</v>
      </c>
      <c r="J708">
        <f>VLOOKUP(Regular_Season_Table[[#This Row],[Home]],Table_0__2[[#All],[Team]:[HDCF%]],36,FALSE)</f>
        <v>54.37</v>
      </c>
      <c r="K708">
        <f>VLOOKUP(Regular_Season_Table[[#This Row],[Visitor]],Table_0__2[[#All],[Team]:[HDCF%]],36,FALSE)</f>
        <v>53.72</v>
      </c>
      <c r="L708">
        <f>VLOOKUP(Regular_Season_Table[[#This Row],[Home]],'Special Teams'!$A$1:$B$33,2,FALSE)</f>
        <v>26.02</v>
      </c>
      <c r="M708">
        <f>VLOOKUP(Regular_Season_Table[[#This Row],[Visitor]],'Special Teams'!$A$1:$B$33,2,FALSE)</f>
        <v>22.83</v>
      </c>
    </row>
    <row r="709" spans="1:13" x14ac:dyDescent="0.3">
      <c r="A709" s="9">
        <v>44943</v>
      </c>
      <c r="B709" s="7" t="s">
        <v>28</v>
      </c>
      <c r="C709" s="7">
        <v>4</v>
      </c>
      <c r="D709" s="7" t="s">
        <v>12</v>
      </c>
      <c r="E709" s="7">
        <v>2</v>
      </c>
      <c r="F709" s="7"/>
      <c r="G709" s="6">
        <f t="shared" si="11"/>
        <v>-2</v>
      </c>
      <c r="H709">
        <f>VLOOKUP(Regular_Season_Table[[#This Row],[Home]],Table_0__2[[#All],[Team]:[xGF%]],10,)</f>
        <v>49.78</v>
      </c>
      <c r="I709">
        <f>VLOOKUP(Regular_Season_Table[[#This Row],[Visitor]],Table_0__2[[Team]:[CF%]],10,FALSE)</f>
        <v>49.47</v>
      </c>
      <c r="J709">
        <f>VLOOKUP(Regular_Season_Table[[#This Row],[Home]],Table_0__2[[#All],[Team]:[HDCF%]],36,FALSE)</f>
        <v>49.68</v>
      </c>
      <c r="K709">
        <f>VLOOKUP(Regular_Season_Table[[#This Row],[Visitor]],Table_0__2[[#All],[Team]:[HDCF%]],36,FALSE)</f>
        <v>51.15</v>
      </c>
      <c r="L709">
        <f>VLOOKUP(Regular_Season_Table[[#This Row],[Home]],'Special Teams'!$A$1:$B$33,2,FALSE)</f>
        <v>21.22</v>
      </c>
      <c r="M709">
        <f>VLOOKUP(Regular_Season_Table[[#This Row],[Visitor]],'Special Teams'!$A$1:$B$33,2,FALSE)</f>
        <v>21.43</v>
      </c>
    </row>
    <row r="710" spans="1:13" x14ac:dyDescent="0.3">
      <c r="A710" s="8">
        <v>44944</v>
      </c>
      <c r="B710" s="6" t="s">
        <v>11</v>
      </c>
      <c r="C710" s="6">
        <v>4</v>
      </c>
      <c r="D710" s="6" t="s">
        <v>22</v>
      </c>
      <c r="E710" s="6">
        <v>1</v>
      </c>
      <c r="F710" s="6"/>
      <c r="G710" s="6">
        <f t="shared" si="11"/>
        <v>-3</v>
      </c>
      <c r="H710">
        <f>VLOOKUP(Regular_Season_Table[[#This Row],[Home]],Table_0__2[[#All],[Team]:[xGF%]],10,)</f>
        <v>57.39</v>
      </c>
      <c r="I710">
        <f>VLOOKUP(Regular_Season_Table[[#This Row],[Visitor]],Table_0__2[[Team]:[CF%]],10,FALSE)</f>
        <v>52.19</v>
      </c>
      <c r="J710">
        <f>VLOOKUP(Regular_Season_Table[[#This Row],[Home]],Table_0__2[[#All],[Team]:[HDCF%]],36,FALSE)</f>
        <v>53.64</v>
      </c>
      <c r="K710">
        <f>VLOOKUP(Regular_Season_Table[[#This Row],[Visitor]],Table_0__2[[#All],[Team]:[HDCF%]],36,FALSE)</f>
        <v>49.77</v>
      </c>
      <c r="L710">
        <f>VLOOKUP(Regular_Season_Table[[#This Row],[Home]],'Special Teams'!$A$1:$B$33,2,FALSE)</f>
        <v>19.84</v>
      </c>
      <c r="M710">
        <f>VLOOKUP(Regular_Season_Table[[#This Row],[Visitor]],'Special Teams'!$A$1:$B$33,2,FALSE)</f>
        <v>24.52</v>
      </c>
    </row>
    <row r="711" spans="1:13" x14ac:dyDescent="0.3">
      <c r="A711" s="9">
        <v>44944</v>
      </c>
      <c r="B711" s="7" t="s">
        <v>14</v>
      </c>
      <c r="C711" s="7">
        <v>4</v>
      </c>
      <c r="D711" s="7" t="s">
        <v>16</v>
      </c>
      <c r="E711" s="7">
        <v>1</v>
      </c>
      <c r="F711" s="7"/>
      <c r="G711" s="6">
        <f t="shared" si="11"/>
        <v>-3</v>
      </c>
      <c r="H711">
        <f>VLOOKUP(Regular_Season_Table[[#This Row],[Home]],Table_0__2[[#All],[Team]:[xGF%]],10,)</f>
        <v>49.75</v>
      </c>
      <c r="I711">
        <f>VLOOKUP(Regular_Season_Table[[#This Row],[Visitor]],Table_0__2[[Team]:[CF%]],10,FALSE)</f>
        <v>51.19</v>
      </c>
      <c r="J711">
        <f>VLOOKUP(Regular_Season_Table[[#This Row],[Home]],Table_0__2[[#All],[Team]:[HDCF%]],36,FALSE)</f>
        <v>50.12</v>
      </c>
      <c r="K711">
        <f>VLOOKUP(Regular_Season_Table[[#This Row],[Visitor]],Table_0__2[[#All],[Team]:[HDCF%]],36,FALSE)</f>
        <v>54.03</v>
      </c>
      <c r="L711">
        <f>VLOOKUP(Regular_Season_Table[[#This Row],[Home]],'Special Teams'!$A$1:$B$33,2,FALSE)</f>
        <v>15.77</v>
      </c>
      <c r="M711">
        <f>VLOOKUP(Regular_Season_Table[[#This Row],[Visitor]],'Special Teams'!$A$1:$B$33,2,FALSE)</f>
        <v>22.22</v>
      </c>
    </row>
    <row r="712" spans="1:13" x14ac:dyDescent="0.3">
      <c r="A712" s="8">
        <v>44944</v>
      </c>
      <c r="B712" s="6" t="s">
        <v>3</v>
      </c>
      <c r="C712" s="6">
        <v>4</v>
      </c>
      <c r="D712" s="6" t="s">
        <v>32</v>
      </c>
      <c r="E712" s="6">
        <v>5</v>
      </c>
      <c r="F712" s="6" t="s">
        <v>36</v>
      </c>
      <c r="G712" s="6">
        <f t="shared" si="11"/>
        <v>1</v>
      </c>
      <c r="H712">
        <f>VLOOKUP(Regular_Season_Table[[#This Row],[Home]],Table_0__2[[#All],[Team]:[xGF%]],10,)</f>
        <v>51.53</v>
      </c>
      <c r="I712">
        <f>VLOOKUP(Regular_Season_Table[[#This Row],[Visitor]],Table_0__2[[Team]:[CF%]],10,FALSE)</f>
        <v>52.14</v>
      </c>
      <c r="J712">
        <f>VLOOKUP(Regular_Season_Table[[#This Row],[Home]],Table_0__2[[#All],[Team]:[HDCF%]],36,FALSE)</f>
        <v>51.95</v>
      </c>
      <c r="K712">
        <f>VLOOKUP(Regular_Season_Table[[#This Row],[Visitor]],Table_0__2[[#All],[Team]:[HDCF%]],36,FALSE)</f>
        <v>53.78</v>
      </c>
      <c r="L712">
        <f>VLOOKUP(Regular_Season_Table[[#This Row],[Home]],'Special Teams'!$A$1:$B$33,2,FALSE)</f>
        <v>23.53</v>
      </c>
      <c r="M712">
        <f>VLOOKUP(Regular_Season_Table[[#This Row],[Visitor]],'Special Teams'!$A$1:$B$33,2,FALSE)</f>
        <v>21.72</v>
      </c>
    </row>
    <row r="713" spans="1:13" x14ac:dyDescent="0.3">
      <c r="A713" s="9">
        <v>44944</v>
      </c>
      <c r="B713" s="7" t="s">
        <v>30</v>
      </c>
      <c r="C713" s="7">
        <v>3</v>
      </c>
      <c r="D713" s="7" t="s">
        <v>24</v>
      </c>
      <c r="E713" s="7">
        <v>5</v>
      </c>
      <c r="F713" s="7"/>
      <c r="G713" s="6">
        <f t="shared" si="11"/>
        <v>2</v>
      </c>
      <c r="H713">
        <f>VLOOKUP(Regular_Season_Table[[#This Row],[Home]],Table_0__2[[#All],[Team]:[xGF%]],10,)</f>
        <v>48.6</v>
      </c>
      <c r="I713">
        <f>VLOOKUP(Regular_Season_Table[[#This Row],[Visitor]],Table_0__2[[Team]:[CF%]],10,FALSE)</f>
        <v>51.67</v>
      </c>
      <c r="J713">
        <f>VLOOKUP(Regular_Season_Table[[#This Row],[Home]],Table_0__2[[#All],[Team]:[HDCF%]],36,FALSE)</f>
        <v>51.47</v>
      </c>
      <c r="K713">
        <f>VLOOKUP(Regular_Season_Table[[#This Row],[Visitor]],Table_0__2[[#All],[Team]:[HDCF%]],36,FALSE)</f>
        <v>53.75</v>
      </c>
      <c r="L713">
        <f>VLOOKUP(Regular_Season_Table[[#This Row],[Home]],'Special Teams'!$A$1:$B$33,2,FALSE)</f>
        <v>18.39</v>
      </c>
      <c r="M713">
        <f>VLOOKUP(Regular_Season_Table[[#This Row],[Visitor]],'Special Teams'!$A$1:$B$33,2,FALSE)</f>
        <v>25</v>
      </c>
    </row>
    <row r="714" spans="1:13" x14ac:dyDescent="0.3">
      <c r="A714" s="8">
        <v>44944</v>
      </c>
      <c r="B714" s="6" t="s">
        <v>7</v>
      </c>
      <c r="C714" s="6">
        <v>5</v>
      </c>
      <c r="D714" s="6" t="s">
        <v>8</v>
      </c>
      <c r="E714" s="6">
        <v>2</v>
      </c>
      <c r="F714" s="6"/>
      <c r="G714" s="6">
        <f t="shared" si="11"/>
        <v>-3</v>
      </c>
      <c r="H714">
        <f>VLOOKUP(Regular_Season_Table[[#This Row],[Home]],Table_0__2[[#All],[Team]:[xGF%]],10,)</f>
        <v>47.62</v>
      </c>
      <c r="I714">
        <f>VLOOKUP(Regular_Season_Table[[#This Row],[Visitor]],Table_0__2[[Team]:[CF%]],10,FALSE)</f>
        <v>51.45</v>
      </c>
      <c r="J714">
        <f>VLOOKUP(Regular_Season_Table[[#This Row],[Home]],Table_0__2[[#All],[Team]:[HDCF%]],36,FALSE)</f>
        <v>47.61</v>
      </c>
      <c r="K714">
        <f>VLOOKUP(Regular_Season_Table[[#This Row],[Visitor]],Table_0__2[[#All],[Team]:[HDCF%]],36,FALSE)</f>
        <v>53.01</v>
      </c>
      <c r="L714">
        <f>VLOOKUP(Regular_Season_Table[[#This Row],[Home]],'Special Teams'!$A$1:$B$33,2,FALSE)</f>
        <v>22.71</v>
      </c>
      <c r="M714">
        <f>VLOOKUP(Regular_Season_Table[[#This Row],[Visitor]],'Special Teams'!$A$1:$B$33,2,FALSE)</f>
        <v>25.36</v>
      </c>
    </row>
    <row r="715" spans="1:13" x14ac:dyDescent="0.3">
      <c r="A715" s="9">
        <v>44945</v>
      </c>
      <c r="B715" s="7" t="s">
        <v>12</v>
      </c>
      <c r="C715" s="7">
        <v>4</v>
      </c>
      <c r="D715" s="7" t="s">
        <v>25</v>
      </c>
      <c r="E715" s="7">
        <v>0</v>
      </c>
      <c r="F715" s="7"/>
      <c r="G715" s="6">
        <f t="shared" si="11"/>
        <v>-4</v>
      </c>
      <c r="H715">
        <f>VLOOKUP(Regular_Season_Table[[#This Row],[Home]],Table_0__2[[#All],[Team]:[xGF%]],10,)</f>
        <v>45.13</v>
      </c>
      <c r="I715">
        <f>VLOOKUP(Regular_Season_Table[[#This Row],[Visitor]],Table_0__2[[Team]:[CF%]],10,FALSE)</f>
        <v>49.78</v>
      </c>
      <c r="J715">
        <f>VLOOKUP(Regular_Season_Table[[#This Row],[Home]],Table_0__2[[#All],[Team]:[HDCF%]],36,FALSE)</f>
        <v>43.9</v>
      </c>
      <c r="K715">
        <f>VLOOKUP(Regular_Season_Table[[#This Row],[Visitor]],Table_0__2[[#All],[Team]:[HDCF%]],36,FALSE)</f>
        <v>49.68</v>
      </c>
      <c r="L715">
        <f>VLOOKUP(Regular_Season_Table[[#This Row],[Home]],'Special Teams'!$A$1:$B$33,2,FALSE)</f>
        <v>18.91</v>
      </c>
      <c r="M715">
        <f>VLOOKUP(Regular_Season_Table[[#This Row],[Visitor]],'Special Teams'!$A$1:$B$33,2,FALSE)</f>
        <v>21.22</v>
      </c>
    </row>
    <row r="716" spans="1:13" x14ac:dyDescent="0.3">
      <c r="A716" s="8">
        <v>44945</v>
      </c>
      <c r="B716" s="6" t="s">
        <v>16</v>
      </c>
      <c r="C716" s="6">
        <v>2</v>
      </c>
      <c r="D716" s="6" t="s">
        <v>13</v>
      </c>
      <c r="E716" s="6">
        <v>3</v>
      </c>
      <c r="F716" s="6" t="s">
        <v>36</v>
      </c>
      <c r="G716" s="6">
        <f t="shared" si="11"/>
        <v>1</v>
      </c>
      <c r="H716">
        <f>VLOOKUP(Regular_Season_Table[[#This Row],[Home]],Table_0__2[[#All],[Team]:[xGF%]],10,)</f>
        <v>51.36</v>
      </c>
      <c r="I716">
        <f>VLOOKUP(Regular_Season_Table[[#This Row],[Visitor]],Table_0__2[[Team]:[CF%]],10,FALSE)</f>
        <v>49.75</v>
      </c>
      <c r="J716">
        <f>VLOOKUP(Regular_Season_Table[[#This Row],[Home]],Table_0__2[[#All],[Team]:[HDCF%]],36,FALSE)</f>
        <v>47.31</v>
      </c>
      <c r="K716">
        <f>VLOOKUP(Regular_Season_Table[[#This Row],[Visitor]],Table_0__2[[#All],[Team]:[HDCF%]],36,FALSE)</f>
        <v>50.12</v>
      </c>
      <c r="L716">
        <f>VLOOKUP(Regular_Season_Table[[#This Row],[Home]],'Special Teams'!$A$1:$B$33,2,FALSE)</f>
        <v>23.42</v>
      </c>
      <c r="M716">
        <f>VLOOKUP(Regular_Season_Table[[#This Row],[Visitor]],'Special Teams'!$A$1:$B$33,2,FALSE)</f>
        <v>15.77</v>
      </c>
    </row>
    <row r="717" spans="1:13" x14ac:dyDescent="0.3">
      <c r="A717" s="9">
        <v>44945</v>
      </c>
      <c r="B717" s="7" t="s">
        <v>28</v>
      </c>
      <c r="C717" s="7">
        <v>2</v>
      </c>
      <c r="D717" s="7" t="s">
        <v>18</v>
      </c>
      <c r="E717" s="7">
        <v>5</v>
      </c>
      <c r="F717" s="7"/>
      <c r="G717" s="6">
        <f t="shared" si="11"/>
        <v>3</v>
      </c>
      <c r="H717">
        <f>VLOOKUP(Regular_Season_Table[[#This Row],[Home]],Table_0__2[[#All],[Team]:[xGF%]],10,)</f>
        <v>60.38</v>
      </c>
      <c r="I717">
        <f>VLOOKUP(Regular_Season_Table[[#This Row],[Visitor]],Table_0__2[[Team]:[CF%]],10,FALSE)</f>
        <v>49.47</v>
      </c>
      <c r="J717">
        <f>VLOOKUP(Regular_Season_Table[[#This Row],[Home]],Table_0__2[[#All],[Team]:[HDCF%]],36,FALSE)</f>
        <v>59.07</v>
      </c>
      <c r="K717">
        <f>VLOOKUP(Regular_Season_Table[[#This Row],[Visitor]],Table_0__2[[#All],[Team]:[HDCF%]],36,FALSE)</f>
        <v>51.15</v>
      </c>
      <c r="L717">
        <f>VLOOKUP(Regular_Season_Table[[#This Row],[Home]],'Special Teams'!$A$1:$B$33,2,FALSE)</f>
        <v>19.760000000000002</v>
      </c>
      <c r="M717">
        <f>VLOOKUP(Regular_Season_Table[[#This Row],[Visitor]],'Special Teams'!$A$1:$B$33,2,FALSE)</f>
        <v>21.43</v>
      </c>
    </row>
    <row r="718" spans="1:13" x14ac:dyDescent="0.3">
      <c r="A718" s="8">
        <v>44945</v>
      </c>
      <c r="B718" s="6" t="s">
        <v>26</v>
      </c>
      <c r="C718" s="6">
        <v>5</v>
      </c>
      <c r="D718" s="6" t="s">
        <v>20</v>
      </c>
      <c r="E718" s="6">
        <v>3</v>
      </c>
      <c r="F718" s="6"/>
      <c r="G718" s="6">
        <f t="shared" si="11"/>
        <v>-2</v>
      </c>
      <c r="H718">
        <f>VLOOKUP(Regular_Season_Table[[#This Row],[Home]],Table_0__2[[#All],[Team]:[xGF%]],10,)</f>
        <v>44.92</v>
      </c>
      <c r="I718">
        <f>VLOOKUP(Regular_Season_Table[[#This Row],[Visitor]],Table_0__2[[Team]:[CF%]],10,FALSE)</f>
        <v>42.67</v>
      </c>
      <c r="J718">
        <f>VLOOKUP(Regular_Season_Table[[#This Row],[Home]],Table_0__2[[#All],[Team]:[HDCF%]],36,FALSE)</f>
        <v>43.43</v>
      </c>
      <c r="K718">
        <f>VLOOKUP(Regular_Season_Table[[#This Row],[Visitor]],Table_0__2[[#All],[Team]:[HDCF%]],36,FALSE)</f>
        <v>38.950000000000003</v>
      </c>
      <c r="L718">
        <f>VLOOKUP(Regular_Season_Table[[#This Row],[Home]],'Special Teams'!$A$1:$B$33,2,FALSE)</f>
        <v>18.3</v>
      </c>
      <c r="M718">
        <f>VLOOKUP(Regular_Season_Table[[#This Row],[Visitor]],'Special Teams'!$A$1:$B$33,2,FALSE)</f>
        <v>15.72</v>
      </c>
    </row>
    <row r="719" spans="1:13" x14ac:dyDescent="0.3">
      <c r="A719" s="9">
        <v>44945</v>
      </c>
      <c r="B719" s="7" t="s">
        <v>7</v>
      </c>
      <c r="C719" s="7">
        <v>3</v>
      </c>
      <c r="D719" s="7" t="s">
        <v>9</v>
      </c>
      <c r="E719" s="7">
        <v>5</v>
      </c>
      <c r="F719" s="7"/>
      <c r="G719" s="6">
        <f t="shared" si="11"/>
        <v>2</v>
      </c>
      <c r="H719">
        <f>VLOOKUP(Regular_Season_Table[[#This Row],[Home]],Table_0__2[[#All],[Team]:[xGF%]],10,)</f>
        <v>52.27</v>
      </c>
      <c r="I719">
        <f>VLOOKUP(Regular_Season_Table[[#This Row],[Visitor]],Table_0__2[[Team]:[CF%]],10,FALSE)</f>
        <v>51.45</v>
      </c>
      <c r="J719">
        <f>VLOOKUP(Regular_Season_Table[[#This Row],[Home]],Table_0__2[[#All],[Team]:[HDCF%]],36,FALSE)</f>
        <v>56.4</v>
      </c>
      <c r="K719">
        <f>VLOOKUP(Regular_Season_Table[[#This Row],[Visitor]],Table_0__2[[#All],[Team]:[HDCF%]],36,FALSE)</f>
        <v>53.01</v>
      </c>
      <c r="L719">
        <f>VLOOKUP(Regular_Season_Table[[#This Row],[Home]],'Special Teams'!$A$1:$B$33,2,FALSE)</f>
        <v>32.36</v>
      </c>
      <c r="M719">
        <f>VLOOKUP(Regular_Season_Table[[#This Row],[Visitor]],'Special Teams'!$A$1:$B$33,2,FALSE)</f>
        <v>25.36</v>
      </c>
    </row>
    <row r="720" spans="1:13" x14ac:dyDescent="0.3">
      <c r="A720" s="8">
        <v>44945</v>
      </c>
      <c r="B720" s="6" t="s">
        <v>30</v>
      </c>
      <c r="C720" s="6">
        <v>4</v>
      </c>
      <c r="D720" s="6" t="s">
        <v>29</v>
      </c>
      <c r="E720" s="6">
        <v>0</v>
      </c>
      <c r="F720" s="6"/>
      <c r="G720" s="6">
        <f t="shared" si="11"/>
        <v>-4</v>
      </c>
      <c r="H720">
        <f>VLOOKUP(Regular_Season_Table[[#This Row],[Home]],Table_0__2[[#All],[Team]:[xGF%]],10,)</f>
        <v>52.33</v>
      </c>
      <c r="I720">
        <f>VLOOKUP(Regular_Season_Table[[#This Row],[Visitor]],Table_0__2[[Team]:[CF%]],10,FALSE)</f>
        <v>51.67</v>
      </c>
      <c r="J720">
        <f>VLOOKUP(Regular_Season_Table[[#This Row],[Home]],Table_0__2[[#All],[Team]:[HDCF%]],36,FALSE)</f>
        <v>52.36</v>
      </c>
      <c r="K720">
        <f>VLOOKUP(Regular_Season_Table[[#This Row],[Visitor]],Table_0__2[[#All],[Team]:[HDCF%]],36,FALSE)</f>
        <v>53.75</v>
      </c>
      <c r="L720">
        <f>VLOOKUP(Regular_Season_Table[[#This Row],[Home]],'Special Teams'!$A$1:$B$33,2,FALSE)</f>
        <v>25.28</v>
      </c>
      <c r="M720">
        <f>VLOOKUP(Regular_Season_Table[[#This Row],[Visitor]],'Special Teams'!$A$1:$B$33,2,FALSE)</f>
        <v>25</v>
      </c>
    </row>
    <row r="721" spans="1:13" x14ac:dyDescent="0.3">
      <c r="A721" s="9">
        <v>44945</v>
      </c>
      <c r="B721" s="7" t="s">
        <v>31</v>
      </c>
      <c r="C721" s="7">
        <v>6</v>
      </c>
      <c r="D721" s="7" t="s">
        <v>33</v>
      </c>
      <c r="E721" s="7">
        <v>2</v>
      </c>
      <c r="F721" s="7"/>
      <c r="G721" s="6">
        <f t="shared" si="11"/>
        <v>-4</v>
      </c>
      <c r="H721">
        <f>VLOOKUP(Regular_Season_Table[[#This Row],[Home]],Table_0__2[[#All],[Team]:[xGF%]],10,)</f>
        <v>45.51</v>
      </c>
      <c r="I721">
        <f>VLOOKUP(Regular_Season_Table[[#This Row],[Visitor]],Table_0__2[[Team]:[CF%]],10,FALSE)</f>
        <v>54.33</v>
      </c>
      <c r="J721">
        <f>VLOOKUP(Regular_Season_Table[[#This Row],[Home]],Table_0__2[[#All],[Team]:[HDCF%]],36,FALSE)</f>
        <v>42.22</v>
      </c>
      <c r="K721">
        <f>VLOOKUP(Regular_Season_Table[[#This Row],[Visitor]],Table_0__2[[#All],[Team]:[HDCF%]],36,FALSE)</f>
        <v>53.72</v>
      </c>
      <c r="L721">
        <f>VLOOKUP(Regular_Season_Table[[#This Row],[Home]],'Special Teams'!$A$1:$B$33,2,FALSE)</f>
        <v>16.03</v>
      </c>
      <c r="M721">
        <f>VLOOKUP(Regular_Season_Table[[#This Row],[Visitor]],'Special Teams'!$A$1:$B$33,2,FALSE)</f>
        <v>22.83</v>
      </c>
    </row>
    <row r="722" spans="1:13" x14ac:dyDescent="0.3">
      <c r="A722" s="8">
        <v>44945</v>
      </c>
      <c r="B722" s="6" t="s">
        <v>14</v>
      </c>
      <c r="C722" s="6">
        <v>3</v>
      </c>
      <c r="D722" s="6" t="s">
        <v>17</v>
      </c>
      <c r="E722" s="6">
        <v>1</v>
      </c>
      <c r="F722" s="6"/>
      <c r="G722" s="6">
        <f t="shared" si="11"/>
        <v>-2</v>
      </c>
      <c r="H722">
        <f>VLOOKUP(Regular_Season_Table[[#This Row],[Home]],Table_0__2[[#All],[Team]:[xGF%]],10,)</f>
        <v>49.8</v>
      </c>
      <c r="I722">
        <f>VLOOKUP(Regular_Season_Table[[#This Row],[Visitor]],Table_0__2[[Team]:[CF%]],10,FALSE)</f>
        <v>51.19</v>
      </c>
      <c r="J722">
        <f>VLOOKUP(Regular_Season_Table[[#This Row],[Home]],Table_0__2[[#All],[Team]:[HDCF%]],36,FALSE)</f>
        <v>48.95</v>
      </c>
      <c r="K722">
        <f>VLOOKUP(Regular_Season_Table[[#This Row],[Visitor]],Table_0__2[[#All],[Team]:[HDCF%]],36,FALSE)</f>
        <v>54.03</v>
      </c>
      <c r="L722">
        <f>VLOOKUP(Regular_Season_Table[[#This Row],[Home]],'Special Teams'!$A$1:$B$33,2,FALSE)</f>
        <v>24.08</v>
      </c>
      <c r="M722">
        <f>VLOOKUP(Regular_Season_Table[[#This Row],[Visitor]],'Special Teams'!$A$1:$B$33,2,FALSE)</f>
        <v>22.22</v>
      </c>
    </row>
    <row r="723" spans="1:13" x14ac:dyDescent="0.3">
      <c r="A723" s="9">
        <v>44945</v>
      </c>
      <c r="B723" s="7" t="s">
        <v>6</v>
      </c>
      <c r="C723" s="7">
        <v>4</v>
      </c>
      <c r="D723" s="7" t="s">
        <v>4</v>
      </c>
      <c r="E723" s="7">
        <v>1</v>
      </c>
      <c r="F723" s="7"/>
      <c r="G723" s="6">
        <f t="shared" si="11"/>
        <v>-3</v>
      </c>
      <c r="H723">
        <f>VLOOKUP(Regular_Season_Table[[#This Row],[Home]],Table_0__2[[#All],[Team]:[xGF%]],10,)</f>
        <v>47.4</v>
      </c>
      <c r="I723">
        <f>VLOOKUP(Regular_Season_Table[[#This Row],[Visitor]],Table_0__2[[Team]:[CF%]],10,FALSE)</f>
        <v>43.9</v>
      </c>
      <c r="J723">
        <f>VLOOKUP(Regular_Season_Table[[#This Row],[Home]],Table_0__2[[#All],[Team]:[HDCF%]],36,FALSE)</f>
        <v>47.69</v>
      </c>
      <c r="K723">
        <f>VLOOKUP(Regular_Season_Table[[#This Row],[Visitor]],Table_0__2[[#All],[Team]:[HDCF%]],36,FALSE)</f>
        <v>41.35</v>
      </c>
      <c r="L723">
        <f>VLOOKUP(Regular_Season_Table[[#This Row],[Home]],'Special Teams'!$A$1:$B$33,2,FALSE)</f>
        <v>15.56</v>
      </c>
      <c r="M723">
        <f>VLOOKUP(Regular_Season_Table[[#This Row],[Visitor]],'Special Teams'!$A$1:$B$33,2,FALSE)</f>
        <v>16.38</v>
      </c>
    </row>
    <row r="724" spans="1:13" x14ac:dyDescent="0.3">
      <c r="A724" s="8">
        <v>44945</v>
      </c>
      <c r="B724" s="6" t="s">
        <v>15</v>
      </c>
      <c r="C724" s="6">
        <v>3</v>
      </c>
      <c r="D724" s="6" t="s">
        <v>34</v>
      </c>
      <c r="E724" s="6">
        <v>4</v>
      </c>
      <c r="F724" s="6" t="s">
        <v>36</v>
      </c>
      <c r="G724" s="6">
        <f t="shared" si="11"/>
        <v>1</v>
      </c>
      <c r="H724">
        <f>VLOOKUP(Regular_Season_Table[[#This Row],[Home]],Table_0__2[[#All],[Team]:[xGF%]],10,)</f>
        <v>52.75</v>
      </c>
      <c r="I724">
        <f>VLOOKUP(Regular_Season_Table[[#This Row],[Visitor]],Table_0__2[[Team]:[CF%]],10,FALSE)</f>
        <v>54.12</v>
      </c>
      <c r="J724">
        <f>VLOOKUP(Regular_Season_Table[[#This Row],[Home]],Table_0__2[[#All],[Team]:[HDCF%]],36,FALSE)</f>
        <v>49.47</v>
      </c>
      <c r="K724">
        <f>VLOOKUP(Regular_Season_Table[[#This Row],[Visitor]],Table_0__2[[#All],[Team]:[HDCF%]],36,FALSE)</f>
        <v>56.84</v>
      </c>
      <c r="L724">
        <f>VLOOKUP(Regular_Season_Table[[#This Row],[Home]],'Special Teams'!$A$1:$B$33,2,FALSE)</f>
        <v>19.75</v>
      </c>
      <c r="M724">
        <f>VLOOKUP(Regular_Season_Table[[#This Row],[Visitor]],'Special Teams'!$A$1:$B$33,2,FALSE)</f>
        <v>21.88</v>
      </c>
    </row>
    <row r="725" spans="1:13" x14ac:dyDescent="0.3">
      <c r="A725" s="9">
        <v>44945</v>
      </c>
      <c r="B725" s="7" t="s">
        <v>21</v>
      </c>
      <c r="C725" s="7">
        <v>2</v>
      </c>
      <c r="D725" s="7" t="s">
        <v>10</v>
      </c>
      <c r="E725" s="7">
        <v>5</v>
      </c>
      <c r="F725" s="7"/>
      <c r="G725" s="6">
        <f t="shared" si="11"/>
        <v>3</v>
      </c>
      <c r="H725">
        <f>VLOOKUP(Regular_Season_Table[[#This Row],[Home]],Table_0__2[[#All],[Team]:[xGF%]],10,)</f>
        <v>45.87</v>
      </c>
      <c r="I725">
        <f>VLOOKUP(Regular_Season_Table[[#This Row],[Visitor]],Table_0__2[[Team]:[CF%]],10,FALSE)</f>
        <v>47.41</v>
      </c>
      <c r="J725">
        <f>VLOOKUP(Regular_Season_Table[[#This Row],[Home]],Table_0__2[[#All],[Team]:[HDCF%]],36,FALSE)</f>
        <v>44.51</v>
      </c>
      <c r="K725">
        <f>VLOOKUP(Regular_Season_Table[[#This Row],[Visitor]],Table_0__2[[#All],[Team]:[HDCF%]],36,FALSE)</f>
        <v>48</v>
      </c>
      <c r="L725">
        <f>VLOOKUP(Regular_Season_Table[[#This Row],[Home]],'Special Teams'!$A$1:$B$33,2,FALSE)</f>
        <v>19.329999999999998</v>
      </c>
      <c r="M725">
        <f>VLOOKUP(Regular_Season_Table[[#This Row],[Visitor]],'Special Teams'!$A$1:$B$33,2,FALSE)</f>
        <v>17.600000000000001</v>
      </c>
    </row>
    <row r="726" spans="1:13" x14ac:dyDescent="0.3">
      <c r="A726" s="8">
        <v>44945</v>
      </c>
      <c r="B726" s="6" t="s">
        <v>23</v>
      </c>
      <c r="C726" s="6">
        <v>1</v>
      </c>
      <c r="D726" s="6" t="s">
        <v>5</v>
      </c>
      <c r="E726" s="6">
        <v>4</v>
      </c>
      <c r="F726" s="6"/>
      <c r="G726" s="6">
        <f t="shared" si="11"/>
        <v>3</v>
      </c>
      <c r="H726">
        <f>VLOOKUP(Regular_Season_Table[[#This Row],[Home]],Table_0__2[[#All],[Team]:[xGF%]],10,)</f>
        <v>51.07</v>
      </c>
      <c r="I726">
        <f>VLOOKUP(Regular_Season_Table[[#This Row],[Visitor]],Table_0__2[[Team]:[CF%]],10,FALSE)</f>
        <v>51.57</v>
      </c>
      <c r="J726">
        <f>VLOOKUP(Regular_Season_Table[[#This Row],[Home]],Table_0__2[[#All],[Team]:[HDCF%]],36,FALSE)</f>
        <v>54.37</v>
      </c>
      <c r="K726">
        <f>VLOOKUP(Regular_Season_Table[[#This Row],[Visitor]],Table_0__2[[#All],[Team]:[HDCF%]],36,FALSE)</f>
        <v>52.55</v>
      </c>
      <c r="L726">
        <f>VLOOKUP(Regular_Season_Table[[#This Row],[Home]],'Special Teams'!$A$1:$B$33,2,FALSE)</f>
        <v>26.02</v>
      </c>
      <c r="M726">
        <f>VLOOKUP(Regular_Season_Table[[#This Row],[Visitor]],'Special Teams'!$A$1:$B$33,2,FALSE)</f>
        <v>19.260000000000002</v>
      </c>
    </row>
    <row r="727" spans="1:13" x14ac:dyDescent="0.3">
      <c r="A727" s="9">
        <v>44945</v>
      </c>
      <c r="B727" s="7" t="s">
        <v>19</v>
      </c>
      <c r="C727" s="7">
        <v>3</v>
      </c>
      <c r="D727" s="7" t="s">
        <v>27</v>
      </c>
      <c r="E727" s="7">
        <v>2</v>
      </c>
      <c r="F727" s="7"/>
      <c r="G727" s="6">
        <f t="shared" si="11"/>
        <v>-1</v>
      </c>
      <c r="H727">
        <f>VLOOKUP(Regular_Season_Table[[#This Row],[Home]],Table_0__2[[#All],[Team]:[xGF%]],10,)</f>
        <v>48.15</v>
      </c>
      <c r="I727">
        <f>VLOOKUP(Regular_Season_Table[[#This Row],[Visitor]],Table_0__2[[Team]:[CF%]],10,FALSE)</f>
        <v>46.03</v>
      </c>
      <c r="J727">
        <f>VLOOKUP(Regular_Season_Table[[#This Row],[Home]],Table_0__2[[#All],[Team]:[HDCF%]],36,FALSE)</f>
        <v>53.11</v>
      </c>
      <c r="K727">
        <f>VLOOKUP(Regular_Season_Table[[#This Row],[Visitor]],Table_0__2[[#All],[Team]:[HDCF%]],36,FALSE)</f>
        <v>44.13</v>
      </c>
      <c r="L727">
        <f>VLOOKUP(Regular_Season_Table[[#This Row],[Home]],'Special Teams'!$A$1:$B$33,2,FALSE)</f>
        <v>20.29</v>
      </c>
      <c r="M727">
        <f>VLOOKUP(Regular_Season_Table[[#This Row],[Visitor]],'Special Teams'!$A$1:$B$33,2,FALSE)</f>
        <v>21.11</v>
      </c>
    </row>
    <row r="728" spans="1:13" x14ac:dyDescent="0.3">
      <c r="A728" s="8">
        <v>44946</v>
      </c>
      <c r="B728" s="6" t="s">
        <v>32</v>
      </c>
      <c r="C728" s="6">
        <v>1</v>
      </c>
      <c r="D728" s="6" t="s">
        <v>3</v>
      </c>
      <c r="E728" s="6">
        <v>4</v>
      </c>
      <c r="F728" s="6"/>
      <c r="G728" s="6">
        <f t="shared" si="11"/>
        <v>3</v>
      </c>
      <c r="H728">
        <f>VLOOKUP(Regular_Season_Table[[#This Row],[Home]],Table_0__2[[#All],[Team]:[xGF%]],10,)</f>
        <v>52.14</v>
      </c>
      <c r="I728">
        <f>VLOOKUP(Regular_Season_Table[[#This Row],[Visitor]],Table_0__2[[Team]:[CF%]],10,FALSE)</f>
        <v>51.53</v>
      </c>
      <c r="J728">
        <f>VLOOKUP(Regular_Season_Table[[#This Row],[Home]],Table_0__2[[#All],[Team]:[HDCF%]],36,FALSE)</f>
        <v>53.78</v>
      </c>
      <c r="K728">
        <f>VLOOKUP(Regular_Season_Table[[#This Row],[Visitor]],Table_0__2[[#All],[Team]:[HDCF%]],36,FALSE)</f>
        <v>51.95</v>
      </c>
      <c r="L728">
        <f>VLOOKUP(Regular_Season_Table[[#This Row],[Home]],'Special Teams'!$A$1:$B$33,2,FALSE)</f>
        <v>21.72</v>
      </c>
      <c r="M728">
        <f>VLOOKUP(Regular_Season_Table[[#This Row],[Visitor]],'Special Teams'!$A$1:$B$33,2,FALSE)</f>
        <v>23.53</v>
      </c>
    </row>
    <row r="729" spans="1:13" x14ac:dyDescent="0.3">
      <c r="A729" s="9">
        <v>44946</v>
      </c>
      <c r="B729" s="7" t="s">
        <v>11</v>
      </c>
      <c r="C729" s="7">
        <v>4</v>
      </c>
      <c r="D729" s="7" t="s">
        <v>8</v>
      </c>
      <c r="E729" s="7">
        <v>1</v>
      </c>
      <c r="F729" s="7"/>
      <c r="G729" s="6">
        <f t="shared" si="11"/>
        <v>-3</v>
      </c>
      <c r="H729">
        <f>VLOOKUP(Regular_Season_Table[[#This Row],[Home]],Table_0__2[[#All],[Team]:[xGF%]],10,)</f>
        <v>47.62</v>
      </c>
      <c r="I729">
        <f>VLOOKUP(Regular_Season_Table[[#This Row],[Visitor]],Table_0__2[[Team]:[CF%]],10,FALSE)</f>
        <v>52.19</v>
      </c>
      <c r="J729">
        <f>VLOOKUP(Regular_Season_Table[[#This Row],[Home]],Table_0__2[[#All],[Team]:[HDCF%]],36,FALSE)</f>
        <v>47.61</v>
      </c>
      <c r="K729">
        <f>VLOOKUP(Regular_Season_Table[[#This Row],[Visitor]],Table_0__2[[#All],[Team]:[HDCF%]],36,FALSE)</f>
        <v>49.77</v>
      </c>
      <c r="L729">
        <f>VLOOKUP(Regular_Season_Table[[#This Row],[Home]],'Special Teams'!$A$1:$B$33,2,FALSE)</f>
        <v>22.71</v>
      </c>
      <c r="M729">
        <f>VLOOKUP(Regular_Season_Table[[#This Row],[Visitor]],'Special Teams'!$A$1:$B$33,2,FALSE)</f>
        <v>24.52</v>
      </c>
    </row>
    <row r="730" spans="1:13" x14ac:dyDescent="0.3">
      <c r="A730" s="8">
        <v>44947</v>
      </c>
      <c r="B730" s="6" t="s">
        <v>26</v>
      </c>
      <c r="C730" s="6">
        <v>3</v>
      </c>
      <c r="D730" s="6" t="s">
        <v>13</v>
      </c>
      <c r="E730" s="6">
        <v>6</v>
      </c>
      <c r="F730" s="6"/>
      <c r="G730" s="6">
        <f t="shared" si="11"/>
        <v>3</v>
      </c>
      <c r="H730">
        <f>VLOOKUP(Regular_Season_Table[[#This Row],[Home]],Table_0__2[[#All],[Team]:[xGF%]],10,)</f>
        <v>51.36</v>
      </c>
      <c r="I730">
        <f>VLOOKUP(Regular_Season_Table[[#This Row],[Visitor]],Table_0__2[[Team]:[CF%]],10,FALSE)</f>
        <v>42.67</v>
      </c>
      <c r="J730">
        <f>VLOOKUP(Regular_Season_Table[[#This Row],[Home]],Table_0__2[[#All],[Team]:[HDCF%]],36,FALSE)</f>
        <v>47.31</v>
      </c>
      <c r="K730">
        <f>VLOOKUP(Regular_Season_Table[[#This Row],[Visitor]],Table_0__2[[#All],[Team]:[HDCF%]],36,FALSE)</f>
        <v>38.950000000000003</v>
      </c>
      <c r="L730">
        <f>VLOOKUP(Regular_Season_Table[[#This Row],[Home]],'Special Teams'!$A$1:$B$33,2,FALSE)</f>
        <v>23.42</v>
      </c>
      <c r="M730">
        <f>VLOOKUP(Regular_Season_Table[[#This Row],[Visitor]],'Special Teams'!$A$1:$B$33,2,FALSE)</f>
        <v>15.72</v>
      </c>
    </row>
    <row r="731" spans="1:13" x14ac:dyDescent="0.3">
      <c r="A731" s="9">
        <v>44947</v>
      </c>
      <c r="B731" s="7" t="s">
        <v>24</v>
      </c>
      <c r="C731" s="7">
        <v>3</v>
      </c>
      <c r="D731" s="7" t="s">
        <v>20</v>
      </c>
      <c r="E731" s="7">
        <v>5</v>
      </c>
      <c r="F731" s="7"/>
      <c r="G731" s="6">
        <f t="shared" si="11"/>
        <v>2</v>
      </c>
      <c r="H731">
        <f>VLOOKUP(Regular_Season_Table[[#This Row],[Home]],Table_0__2[[#All],[Team]:[xGF%]],10,)</f>
        <v>44.92</v>
      </c>
      <c r="I731">
        <f>VLOOKUP(Regular_Season_Table[[#This Row],[Visitor]],Table_0__2[[Team]:[CF%]],10,FALSE)</f>
        <v>48.6</v>
      </c>
      <c r="J731">
        <f>VLOOKUP(Regular_Season_Table[[#This Row],[Home]],Table_0__2[[#All],[Team]:[HDCF%]],36,FALSE)</f>
        <v>43.43</v>
      </c>
      <c r="K731">
        <f>VLOOKUP(Regular_Season_Table[[#This Row],[Visitor]],Table_0__2[[#All],[Team]:[HDCF%]],36,FALSE)</f>
        <v>51.47</v>
      </c>
      <c r="L731">
        <f>VLOOKUP(Regular_Season_Table[[#This Row],[Home]],'Special Teams'!$A$1:$B$33,2,FALSE)</f>
        <v>18.3</v>
      </c>
      <c r="M731">
        <f>VLOOKUP(Regular_Season_Table[[#This Row],[Visitor]],'Special Teams'!$A$1:$B$33,2,FALSE)</f>
        <v>18.39</v>
      </c>
    </row>
    <row r="732" spans="1:13" x14ac:dyDescent="0.3">
      <c r="A732" s="8">
        <v>44947</v>
      </c>
      <c r="B732" s="6" t="s">
        <v>7</v>
      </c>
      <c r="C732" s="6">
        <v>3</v>
      </c>
      <c r="D732" s="6" t="s">
        <v>22</v>
      </c>
      <c r="E732" s="6">
        <v>6</v>
      </c>
      <c r="F732" s="6"/>
      <c r="G732" s="6">
        <f t="shared" si="11"/>
        <v>3</v>
      </c>
      <c r="H732">
        <f>VLOOKUP(Regular_Season_Table[[#This Row],[Home]],Table_0__2[[#All],[Team]:[xGF%]],10,)</f>
        <v>57.39</v>
      </c>
      <c r="I732">
        <f>VLOOKUP(Regular_Season_Table[[#This Row],[Visitor]],Table_0__2[[Team]:[CF%]],10,FALSE)</f>
        <v>51.45</v>
      </c>
      <c r="J732">
        <f>VLOOKUP(Regular_Season_Table[[#This Row],[Home]],Table_0__2[[#All],[Team]:[HDCF%]],36,FALSE)</f>
        <v>53.64</v>
      </c>
      <c r="K732">
        <f>VLOOKUP(Regular_Season_Table[[#This Row],[Visitor]],Table_0__2[[#All],[Team]:[HDCF%]],36,FALSE)</f>
        <v>53.01</v>
      </c>
      <c r="L732">
        <f>VLOOKUP(Regular_Season_Table[[#This Row],[Home]],'Special Teams'!$A$1:$B$33,2,FALSE)</f>
        <v>19.84</v>
      </c>
      <c r="M732">
        <f>VLOOKUP(Regular_Season_Table[[#This Row],[Visitor]],'Special Teams'!$A$1:$B$33,2,FALSE)</f>
        <v>25.36</v>
      </c>
    </row>
    <row r="733" spans="1:13" x14ac:dyDescent="0.3">
      <c r="A733" s="9">
        <v>44947</v>
      </c>
      <c r="B733" s="7" t="s">
        <v>25</v>
      </c>
      <c r="C733" s="7">
        <v>0</v>
      </c>
      <c r="D733" s="7" t="s">
        <v>30</v>
      </c>
      <c r="E733" s="7">
        <v>4</v>
      </c>
      <c r="F733" s="7"/>
      <c r="G733" s="6">
        <f t="shared" si="11"/>
        <v>4</v>
      </c>
      <c r="H733">
        <f>VLOOKUP(Regular_Season_Table[[#This Row],[Home]],Table_0__2[[#All],[Team]:[xGF%]],10,)</f>
        <v>51.67</v>
      </c>
      <c r="I733">
        <f>VLOOKUP(Regular_Season_Table[[#This Row],[Visitor]],Table_0__2[[Team]:[CF%]],10,FALSE)</f>
        <v>45.13</v>
      </c>
      <c r="J733">
        <f>VLOOKUP(Regular_Season_Table[[#This Row],[Home]],Table_0__2[[#All],[Team]:[HDCF%]],36,FALSE)</f>
        <v>53.75</v>
      </c>
      <c r="K733">
        <f>VLOOKUP(Regular_Season_Table[[#This Row],[Visitor]],Table_0__2[[#All],[Team]:[HDCF%]],36,FALSE)</f>
        <v>43.9</v>
      </c>
      <c r="L733">
        <f>VLOOKUP(Regular_Season_Table[[#This Row],[Home]],'Special Teams'!$A$1:$B$33,2,FALSE)</f>
        <v>25</v>
      </c>
      <c r="M733">
        <f>VLOOKUP(Regular_Season_Table[[#This Row],[Visitor]],'Special Teams'!$A$1:$B$33,2,FALSE)</f>
        <v>18.91</v>
      </c>
    </row>
    <row r="734" spans="1:13" x14ac:dyDescent="0.3">
      <c r="A734" s="8">
        <v>44947</v>
      </c>
      <c r="B734" s="6" t="s">
        <v>4</v>
      </c>
      <c r="C734" s="6">
        <v>2</v>
      </c>
      <c r="D734" s="6" t="s">
        <v>19</v>
      </c>
      <c r="E734" s="6">
        <v>1</v>
      </c>
      <c r="F734" s="6"/>
      <c r="G734" s="6">
        <f t="shared" si="11"/>
        <v>-1</v>
      </c>
      <c r="H734">
        <f>VLOOKUP(Regular_Season_Table[[#This Row],[Home]],Table_0__2[[#All],[Team]:[xGF%]],10,)</f>
        <v>46.03</v>
      </c>
      <c r="I734">
        <f>VLOOKUP(Regular_Season_Table[[#This Row],[Visitor]],Table_0__2[[Team]:[CF%]],10,FALSE)</f>
        <v>47.4</v>
      </c>
      <c r="J734">
        <f>VLOOKUP(Regular_Season_Table[[#This Row],[Home]],Table_0__2[[#All],[Team]:[HDCF%]],36,FALSE)</f>
        <v>44.13</v>
      </c>
      <c r="K734">
        <f>VLOOKUP(Regular_Season_Table[[#This Row],[Visitor]],Table_0__2[[#All],[Team]:[HDCF%]],36,FALSE)</f>
        <v>47.69</v>
      </c>
      <c r="L734">
        <f>VLOOKUP(Regular_Season_Table[[#This Row],[Home]],'Special Teams'!$A$1:$B$33,2,FALSE)</f>
        <v>21.11</v>
      </c>
      <c r="M734">
        <f>VLOOKUP(Regular_Season_Table[[#This Row],[Visitor]],'Special Teams'!$A$1:$B$33,2,FALSE)</f>
        <v>15.56</v>
      </c>
    </row>
    <row r="735" spans="1:13" x14ac:dyDescent="0.3">
      <c r="A735" s="9">
        <v>44947</v>
      </c>
      <c r="B735" s="7" t="s">
        <v>28</v>
      </c>
      <c r="C735" s="7">
        <v>3</v>
      </c>
      <c r="D735" s="7" t="s">
        <v>31</v>
      </c>
      <c r="E735" s="7">
        <v>5</v>
      </c>
      <c r="F735" s="7"/>
      <c r="G735" s="6">
        <f t="shared" si="11"/>
        <v>2</v>
      </c>
      <c r="H735">
        <f>VLOOKUP(Regular_Season_Table[[#This Row],[Home]],Table_0__2[[#All],[Team]:[xGF%]],10,)</f>
        <v>54.33</v>
      </c>
      <c r="I735">
        <f>VLOOKUP(Regular_Season_Table[[#This Row],[Visitor]],Table_0__2[[Team]:[CF%]],10,FALSE)</f>
        <v>49.47</v>
      </c>
      <c r="J735">
        <f>VLOOKUP(Regular_Season_Table[[#This Row],[Home]],Table_0__2[[#All],[Team]:[HDCF%]],36,FALSE)</f>
        <v>53.72</v>
      </c>
      <c r="K735">
        <f>VLOOKUP(Regular_Season_Table[[#This Row],[Visitor]],Table_0__2[[#All],[Team]:[HDCF%]],36,FALSE)</f>
        <v>51.15</v>
      </c>
      <c r="L735">
        <f>VLOOKUP(Regular_Season_Table[[#This Row],[Home]],'Special Teams'!$A$1:$B$33,2,FALSE)</f>
        <v>22.83</v>
      </c>
      <c r="M735">
        <f>VLOOKUP(Regular_Season_Table[[#This Row],[Visitor]],'Special Teams'!$A$1:$B$33,2,FALSE)</f>
        <v>21.43</v>
      </c>
    </row>
    <row r="736" spans="1:13" x14ac:dyDescent="0.3">
      <c r="A736" s="8">
        <v>44947</v>
      </c>
      <c r="B736" s="6" t="s">
        <v>5</v>
      </c>
      <c r="C736" s="6">
        <v>2</v>
      </c>
      <c r="D736" s="6" t="s">
        <v>33</v>
      </c>
      <c r="E736" s="6">
        <v>3</v>
      </c>
      <c r="F736" s="6" t="s">
        <v>36</v>
      </c>
      <c r="G736" s="6">
        <f t="shared" si="11"/>
        <v>1</v>
      </c>
      <c r="H736">
        <f>VLOOKUP(Regular_Season_Table[[#This Row],[Home]],Table_0__2[[#All],[Team]:[xGF%]],10,)</f>
        <v>45.51</v>
      </c>
      <c r="I736">
        <f>VLOOKUP(Regular_Season_Table[[#This Row],[Visitor]],Table_0__2[[Team]:[CF%]],10,FALSE)</f>
        <v>51.07</v>
      </c>
      <c r="J736">
        <f>VLOOKUP(Regular_Season_Table[[#This Row],[Home]],Table_0__2[[#All],[Team]:[HDCF%]],36,FALSE)</f>
        <v>42.22</v>
      </c>
      <c r="K736">
        <f>VLOOKUP(Regular_Season_Table[[#This Row],[Visitor]],Table_0__2[[#All],[Team]:[HDCF%]],36,FALSE)</f>
        <v>54.37</v>
      </c>
      <c r="L736">
        <f>VLOOKUP(Regular_Season_Table[[#This Row],[Home]],'Special Teams'!$A$1:$B$33,2,FALSE)</f>
        <v>16.03</v>
      </c>
      <c r="M736">
        <f>VLOOKUP(Regular_Season_Table[[#This Row],[Visitor]],'Special Teams'!$A$1:$B$33,2,FALSE)</f>
        <v>26.02</v>
      </c>
    </row>
    <row r="737" spans="1:13" x14ac:dyDescent="0.3">
      <c r="A737" s="9">
        <v>44947</v>
      </c>
      <c r="B737" s="7" t="s">
        <v>29</v>
      </c>
      <c r="C737" s="7">
        <v>3</v>
      </c>
      <c r="D737" s="7" t="s">
        <v>21</v>
      </c>
      <c r="E737" s="7">
        <v>5</v>
      </c>
      <c r="F737" s="7"/>
      <c r="G737" s="6">
        <f t="shared" si="11"/>
        <v>2</v>
      </c>
      <c r="H737">
        <f>VLOOKUP(Regular_Season_Table[[#This Row],[Home]],Table_0__2[[#All],[Team]:[xGF%]],10,)</f>
        <v>47.41</v>
      </c>
      <c r="I737">
        <f>VLOOKUP(Regular_Season_Table[[#This Row],[Visitor]],Table_0__2[[Team]:[CF%]],10,FALSE)</f>
        <v>52.33</v>
      </c>
      <c r="J737">
        <f>VLOOKUP(Regular_Season_Table[[#This Row],[Home]],Table_0__2[[#All],[Team]:[HDCF%]],36,FALSE)</f>
        <v>48</v>
      </c>
      <c r="K737">
        <f>VLOOKUP(Regular_Season_Table[[#This Row],[Visitor]],Table_0__2[[#All],[Team]:[HDCF%]],36,FALSE)</f>
        <v>52.36</v>
      </c>
      <c r="L737">
        <f>VLOOKUP(Regular_Season_Table[[#This Row],[Home]],'Special Teams'!$A$1:$B$33,2,FALSE)</f>
        <v>17.600000000000001</v>
      </c>
      <c r="M737">
        <f>VLOOKUP(Regular_Season_Table[[#This Row],[Visitor]],'Special Teams'!$A$1:$B$33,2,FALSE)</f>
        <v>25.28</v>
      </c>
    </row>
    <row r="738" spans="1:13" x14ac:dyDescent="0.3">
      <c r="A738" s="8">
        <v>44947</v>
      </c>
      <c r="B738" s="6" t="s">
        <v>18</v>
      </c>
      <c r="C738" s="6">
        <v>5</v>
      </c>
      <c r="D738" s="6" t="s">
        <v>16</v>
      </c>
      <c r="E738" s="6">
        <v>2</v>
      </c>
      <c r="F738" s="6"/>
      <c r="G738" s="6">
        <f t="shared" si="11"/>
        <v>-3</v>
      </c>
      <c r="H738">
        <f>VLOOKUP(Regular_Season_Table[[#This Row],[Home]],Table_0__2[[#All],[Team]:[xGF%]],10,)</f>
        <v>49.75</v>
      </c>
      <c r="I738">
        <f>VLOOKUP(Regular_Season_Table[[#This Row],[Visitor]],Table_0__2[[Team]:[CF%]],10,FALSE)</f>
        <v>60.38</v>
      </c>
      <c r="J738">
        <f>VLOOKUP(Regular_Season_Table[[#This Row],[Home]],Table_0__2[[#All],[Team]:[HDCF%]],36,FALSE)</f>
        <v>50.12</v>
      </c>
      <c r="K738">
        <f>VLOOKUP(Regular_Season_Table[[#This Row],[Visitor]],Table_0__2[[#All],[Team]:[HDCF%]],36,FALSE)</f>
        <v>59.07</v>
      </c>
      <c r="L738">
        <f>VLOOKUP(Regular_Season_Table[[#This Row],[Home]],'Special Teams'!$A$1:$B$33,2,FALSE)</f>
        <v>15.77</v>
      </c>
      <c r="M738">
        <f>VLOOKUP(Regular_Season_Table[[#This Row],[Visitor]],'Special Teams'!$A$1:$B$33,2,FALSE)</f>
        <v>19.760000000000002</v>
      </c>
    </row>
    <row r="739" spans="1:13" x14ac:dyDescent="0.3">
      <c r="A739" s="9">
        <v>44947</v>
      </c>
      <c r="B739" s="7" t="s">
        <v>23</v>
      </c>
      <c r="C739" s="7">
        <v>5</v>
      </c>
      <c r="D739" s="7" t="s">
        <v>32</v>
      </c>
      <c r="E739" s="7">
        <v>1</v>
      </c>
      <c r="F739" s="7"/>
      <c r="G739" s="6">
        <f t="shared" si="11"/>
        <v>-4</v>
      </c>
      <c r="H739">
        <f>VLOOKUP(Regular_Season_Table[[#This Row],[Home]],Table_0__2[[#All],[Team]:[xGF%]],10,)</f>
        <v>51.53</v>
      </c>
      <c r="I739">
        <f>VLOOKUP(Regular_Season_Table[[#This Row],[Visitor]],Table_0__2[[Team]:[CF%]],10,FALSE)</f>
        <v>51.57</v>
      </c>
      <c r="J739">
        <f>VLOOKUP(Regular_Season_Table[[#This Row],[Home]],Table_0__2[[#All],[Team]:[HDCF%]],36,FALSE)</f>
        <v>51.95</v>
      </c>
      <c r="K739">
        <f>VLOOKUP(Regular_Season_Table[[#This Row],[Visitor]],Table_0__2[[#All],[Team]:[HDCF%]],36,FALSE)</f>
        <v>52.55</v>
      </c>
      <c r="L739">
        <f>VLOOKUP(Regular_Season_Table[[#This Row],[Home]],'Special Teams'!$A$1:$B$33,2,FALSE)</f>
        <v>23.53</v>
      </c>
      <c r="M739">
        <f>VLOOKUP(Regular_Season_Table[[#This Row],[Visitor]],'Special Teams'!$A$1:$B$33,2,FALSE)</f>
        <v>19.260000000000002</v>
      </c>
    </row>
    <row r="740" spans="1:13" x14ac:dyDescent="0.3">
      <c r="A740" s="8">
        <v>44947</v>
      </c>
      <c r="B740" s="6" t="s">
        <v>11</v>
      </c>
      <c r="C740" s="6">
        <v>2</v>
      </c>
      <c r="D740" s="6" t="s">
        <v>34</v>
      </c>
      <c r="E740" s="6">
        <v>1</v>
      </c>
      <c r="F740" s="6" t="s">
        <v>35</v>
      </c>
      <c r="G740" s="6">
        <f t="shared" si="11"/>
        <v>-1</v>
      </c>
      <c r="H740">
        <f>VLOOKUP(Regular_Season_Table[[#This Row],[Home]],Table_0__2[[#All],[Team]:[xGF%]],10,)</f>
        <v>52.75</v>
      </c>
      <c r="I740">
        <f>VLOOKUP(Regular_Season_Table[[#This Row],[Visitor]],Table_0__2[[Team]:[CF%]],10,FALSE)</f>
        <v>52.19</v>
      </c>
      <c r="J740">
        <f>VLOOKUP(Regular_Season_Table[[#This Row],[Home]],Table_0__2[[#All],[Team]:[HDCF%]],36,FALSE)</f>
        <v>49.47</v>
      </c>
      <c r="K740">
        <f>VLOOKUP(Regular_Season_Table[[#This Row],[Visitor]],Table_0__2[[#All],[Team]:[HDCF%]],36,FALSE)</f>
        <v>49.77</v>
      </c>
      <c r="L740">
        <f>VLOOKUP(Regular_Season_Table[[#This Row],[Home]],'Special Teams'!$A$1:$B$33,2,FALSE)</f>
        <v>19.75</v>
      </c>
      <c r="M740">
        <f>VLOOKUP(Regular_Season_Table[[#This Row],[Visitor]],'Special Teams'!$A$1:$B$33,2,FALSE)</f>
        <v>24.52</v>
      </c>
    </row>
    <row r="741" spans="1:13" x14ac:dyDescent="0.3">
      <c r="A741" s="9">
        <v>44947</v>
      </c>
      <c r="B741" s="7" t="s">
        <v>6</v>
      </c>
      <c r="C741" s="7">
        <v>5</v>
      </c>
      <c r="D741" s="7" t="s">
        <v>10</v>
      </c>
      <c r="E741" s="7">
        <v>3</v>
      </c>
      <c r="F741" s="7"/>
      <c r="G741" s="6">
        <f t="shared" si="11"/>
        <v>-2</v>
      </c>
      <c r="H741">
        <f>VLOOKUP(Regular_Season_Table[[#This Row],[Home]],Table_0__2[[#All],[Team]:[xGF%]],10,)</f>
        <v>45.87</v>
      </c>
      <c r="I741">
        <f>VLOOKUP(Regular_Season_Table[[#This Row],[Visitor]],Table_0__2[[Team]:[CF%]],10,FALSE)</f>
        <v>43.9</v>
      </c>
      <c r="J741">
        <f>VLOOKUP(Regular_Season_Table[[#This Row],[Home]],Table_0__2[[#All],[Team]:[HDCF%]],36,FALSE)</f>
        <v>44.51</v>
      </c>
      <c r="K741">
        <f>VLOOKUP(Regular_Season_Table[[#This Row],[Visitor]],Table_0__2[[#All],[Team]:[HDCF%]],36,FALSE)</f>
        <v>41.35</v>
      </c>
      <c r="L741">
        <f>VLOOKUP(Regular_Season_Table[[#This Row],[Home]],'Special Teams'!$A$1:$B$33,2,FALSE)</f>
        <v>19.329999999999998</v>
      </c>
      <c r="M741">
        <f>VLOOKUP(Regular_Season_Table[[#This Row],[Visitor]],'Special Teams'!$A$1:$B$33,2,FALSE)</f>
        <v>16.38</v>
      </c>
    </row>
    <row r="742" spans="1:13" x14ac:dyDescent="0.3">
      <c r="A742" s="8">
        <v>44947</v>
      </c>
      <c r="B742" s="6" t="s">
        <v>9</v>
      </c>
      <c r="C742" s="6">
        <v>4</v>
      </c>
      <c r="D742" s="6" t="s">
        <v>8</v>
      </c>
      <c r="E742" s="6">
        <v>2</v>
      </c>
      <c r="F742" s="6"/>
      <c r="G742" s="6">
        <f t="shared" si="11"/>
        <v>-2</v>
      </c>
      <c r="H742">
        <f>VLOOKUP(Regular_Season_Table[[#This Row],[Home]],Table_0__2[[#All],[Team]:[xGF%]],10,)</f>
        <v>47.62</v>
      </c>
      <c r="I742">
        <f>VLOOKUP(Regular_Season_Table[[#This Row],[Visitor]],Table_0__2[[Team]:[CF%]],10,FALSE)</f>
        <v>52.27</v>
      </c>
      <c r="J742">
        <f>VLOOKUP(Regular_Season_Table[[#This Row],[Home]],Table_0__2[[#All],[Team]:[HDCF%]],36,FALSE)</f>
        <v>47.61</v>
      </c>
      <c r="K742">
        <f>VLOOKUP(Regular_Season_Table[[#This Row],[Visitor]],Table_0__2[[#All],[Team]:[HDCF%]],36,FALSE)</f>
        <v>56.4</v>
      </c>
      <c r="L742">
        <f>VLOOKUP(Regular_Season_Table[[#This Row],[Home]],'Special Teams'!$A$1:$B$33,2,FALSE)</f>
        <v>22.71</v>
      </c>
      <c r="M742">
        <f>VLOOKUP(Regular_Season_Table[[#This Row],[Visitor]],'Special Teams'!$A$1:$B$33,2,FALSE)</f>
        <v>32.36</v>
      </c>
    </row>
    <row r="743" spans="1:13" x14ac:dyDescent="0.3">
      <c r="A743" s="9">
        <v>44947</v>
      </c>
      <c r="B743" s="7" t="s">
        <v>12</v>
      </c>
      <c r="C743" s="7">
        <v>2</v>
      </c>
      <c r="D743" s="7" t="s">
        <v>27</v>
      </c>
      <c r="E743" s="7">
        <v>6</v>
      </c>
      <c r="F743" s="7"/>
      <c r="G743" s="6">
        <f t="shared" si="11"/>
        <v>4</v>
      </c>
      <c r="H743">
        <f>VLOOKUP(Regular_Season_Table[[#This Row],[Home]],Table_0__2[[#All],[Team]:[xGF%]],10,)</f>
        <v>48.15</v>
      </c>
      <c r="I743">
        <f>VLOOKUP(Regular_Season_Table[[#This Row],[Visitor]],Table_0__2[[Team]:[CF%]],10,FALSE)</f>
        <v>49.78</v>
      </c>
      <c r="J743">
        <f>VLOOKUP(Regular_Season_Table[[#This Row],[Home]],Table_0__2[[#All],[Team]:[HDCF%]],36,FALSE)</f>
        <v>53.11</v>
      </c>
      <c r="K743">
        <f>VLOOKUP(Regular_Season_Table[[#This Row],[Visitor]],Table_0__2[[#All],[Team]:[HDCF%]],36,FALSE)</f>
        <v>49.68</v>
      </c>
      <c r="L743">
        <f>VLOOKUP(Regular_Season_Table[[#This Row],[Home]],'Special Teams'!$A$1:$B$33,2,FALSE)</f>
        <v>20.29</v>
      </c>
      <c r="M743">
        <f>VLOOKUP(Regular_Season_Table[[#This Row],[Visitor]],'Special Teams'!$A$1:$B$33,2,FALSE)</f>
        <v>21.22</v>
      </c>
    </row>
    <row r="744" spans="1:13" x14ac:dyDescent="0.3">
      <c r="A744" s="8">
        <v>44948</v>
      </c>
      <c r="B744" s="6" t="s">
        <v>27</v>
      </c>
      <c r="C744" s="6">
        <v>1</v>
      </c>
      <c r="D744" s="6" t="s">
        <v>25</v>
      </c>
      <c r="E744" s="6">
        <v>4</v>
      </c>
      <c r="F744" s="6"/>
      <c r="G744" s="6">
        <f t="shared" si="11"/>
        <v>3</v>
      </c>
      <c r="H744">
        <f>VLOOKUP(Regular_Season_Table[[#This Row],[Home]],Table_0__2[[#All],[Team]:[xGF%]],10,)</f>
        <v>45.13</v>
      </c>
      <c r="I744">
        <f>VLOOKUP(Regular_Season_Table[[#This Row],[Visitor]],Table_0__2[[Team]:[CF%]],10,FALSE)</f>
        <v>48.15</v>
      </c>
      <c r="J744">
        <f>VLOOKUP(Regular_Season_Table[[#This Row],[Home]],Table_0__2[[#All],[Team]:[HDCF%]],36,FALSE)</f>
        <v>43.9</v>
      </c>
      <c r="K744">
        <f>VLOOKUP(Regular_Season_Table[[#This Row],[Visitor]],Table_0__2[[#All],[Team]:[HDCF%]],36,FALSE)</f>
        <v>53.11</v>
      </c>
      <c r="L744">
        <f>VLOOKUP(Regular_Season_Table[[#This Row],[Home]],'Special Teams'!$A$1:$B$33,2,FALSE)</f>
        <v>18.91</v>
      </c>
      <c r="M744">
        <f>VLOOKUP(Regular_Season_Table[[#This Row],[Visitor]],'Special Teams'!$A$1:$B$33,2,FALSE)</f>
        <v>20.29</v>
      </c>
    </row>
    <row r="745" spans="1:13" x14ac:dyDescent="0.3">
      <c r="A745" s="9">
        <v>44948</v>
      </c>
      <c r="B745" s="7" t="s">
        <v>24</v>
      </c>
      <c r="C745" s="7">
        <v>0</v>
      </c>
      <c r="D745" s="7" t="s">
        <v>14</v>
      </c>
      <c r="E745" s="7">
        <v>4</v>
      </c>
      <c r="F745" s="7"/>
      <c r="G745" s="6">
        <f t="shared" si="11"/>
        <v>4</v>
      </c>
      <c r="H745">
        <f>VLOOKUP(Regular_Season_Table[[#This Row],[Home]],Table_0__2[[#All],[Team]:[xGF%]],10,)</f>
        <v>51.19</v>
      </c>
      <c r="I745">
        <f>VLOOKUP(Regular_Season_Table[[#This Row],[Visitor]],Table_0__2[[Team]:[CF%]],10,FALSE)</f>
        <v>48.6</v>
      </c>
      <c r="J745">
        <f>VLOOKUP(Regular_Season_Table[[#This Row],[Home]],Table_0__2[[#All],[Team]:[HDCF%]],36,FALSE)</f>
        <v>54.03</v>
      </c>
      <c r="K745">
        <f>VLOOKUP(Regular_Season_Table[[#This Row],[Visitor]],Table_0__2[[#All],[Team]:[HDCF%]],36,FALSE)</f>
        <v>51.47</v>
      </c>
      <c r="L745">
        <f>VLOOKUP(Regular_Season_Table[[#This Row],[Home]],'Special Teams'!$A$1:$B$33,2,FALSE)</f>
        <v>22.22</v>
      </c>
      <c r="M745">
        <f>VLOOKUP(Regular_Season_Table[[#This Row],[Visitor]],'Special Teams'!$A$1:$B$33,2,FALSE)</f>
        <v>18.39</v>
      </c>
    </row>
    <row r="746" spans="1:13" x14ac:dyDescent="0.3">
      <c r="A746" s="8">
        <v>44948</v>
      </c>
      <c r="B746" s="6" t="s">
        <v>29</v>
      </c>
      <c r="C746" s="6">
        <v>2</v>
      </c>
      <c r="D746" s="6" t="s">
        <v>6</v>
      </c>
      <c r="E746" s="6">
        <v>1</v>
      </c>
      <c r="F746" s="6"/>
      <c r="G746" s="6">
        <f t="shared" si="11"/>
        <v>-1</v>
      </c>
      <c r="H746">
        <f>VLOOKUP(Regular_Season_Table[[#This Row],[Home]],Table_0__2[[#All],[Team]:[xGF%]],10,)</f>
        <v>43.9</v>
      </c>
      <c r="I746">
        <f>VLOOKUP(Regular_Season_Table[[#This Row],[Visitor]],Table_0__2[[Team]:[CF%]],10,FALSE)</f>
        <v>52.33</v>
      </c>
      <c r="J746">
        <f>VLOOKUP(Regular_Season_Table[[#This Row],[Home]],Table_0__2[[#All],[Team]:[HDCF%]],36,FALSE)</f>
        <v>41.35</v>
      </c>
      <c r="K746">
        <f>VLOOKUP(Regular_Season_Table[[#This Row],[Visitor]],Table_0__2[[#All],[Team]:[HDCF%]],36,FALSE)</f>
        <v>52.36</v>
      </c>
      <c r="L746">
        <f>VLOOKUP(Regular_Season_Table[[#This Row],[Home]],'Special Teams'!$A$1:$B$33,2,FALSE)</f>
        <v>16.38</v>
      </c>
      <c r="M746">
        <f>VLOOKUP(Regular_Season_Table[[#This Row],[Visitor]],'Special Teams'!$A$1:$B$33,2,FALSE)</f>
        <v>25.28</v>
      </c>
    </row>
    <row r="747" spans="1:13" x14ac:dyDescent="0.3">
      <c r="A747" s="9">
        <v>44948</v>
      </c>
      <c r="B747" s="7" t="s">
        <v>3</v>
      </c>
      <c r="C747" s="7">
        <v>1</v>
      </c>
      <c r="D747" s="7" t="s">
        <v>15</v>
      </c>
      <c r="E747" s="7">
        <v>2</v>
      </c>
      <c r="F747" s="7" t="s">
        <v>36</v>
      </c>
      <c r="G747" s="6">
        <f t="shared" si="11"/>
        <v>1</v>
      </c>
      <c r="H747">
        <f>VLOOKUP(Regular_Season_Table[[#This Row],[Home]],Table_0__2[[#All],[Team]:[xGF%]],10,)</f>
        <v>54.12</v>
      </c>
      <c r="I747">
        <f>VLOOKUP(Regular_Season_Table[[#This Row],[Visitor]],Table_0__2[[Team]:[CF%]],10,FALSE)</f>
        <v>52.14</v>
      </c>
      <c r="J747">
        <f>VLOOKUP(Regular_Season_Table[[#This Row],[Home]],Table_0__2[[#All],[Team]:[HDCF%]],36,FALSE)</f>
        <v>56.84</v>
      </c>
      <c r="K747">
        <f>VLOOKUP(Regular_Season_Table[[#This Row],[Visitor]],Table_0__2[[#All],[Team]:[HDCF%]],36,FALSE)</f>
        <v>53.78</v>
      </c>
      <c r="L747">
        <f>VLOOKUP(Regular_Season_Table[[#This Row],[Home]],'Special Teams'!$A$1:$B$33,2,FALSE)</f>
        <v>21.88</v>
      </c>
      <c r="M747">
        <f>VLOOKUP(Regular_Season_Table[[#This Row],[Visitor]],'Special Teams'!$A$1:$B$33,2,FALSE)</f>
        <v>21.72</v>
      </c>
    </row>
    <row r="748" spans="1:13" x14ac:dyDescent="0.3">
      <c r="A748" s="8">
        <v>44948</v>
      </c>
      <c r="B748" s="6" t="s">
        <v>23</v>
      </c>
      <c r="C748" s="6">
        <v>5</v>
      </c>
      <c r="D748" s="6" t="s">
        <v>4</v>
      </c>
      <c r="E748" s="6">
        <v>3</v>
      </c>
      <c r="F748" s="6"/>
      <c r="G748" s="6">
        <f t="shared" si="11"/>
        <v>-2</v>
      </c>
      <c r="H748">
        <f>VLOOKUP(Regular_Season_Table[[#This Row],[Home]],Table_0__2[[#All],[Team]:[xGF%]],10,)</f>
        <v>47.4</v>
      </c>
      <c r="I748">
        <f>VLOOKUP(Regular_Season_Table[[#This Row],[Visitor]],Table_0__2[[Team]:[CF%]],10,FALSE)</f>
        <v>51.57</v>
      </c>
      <c r="J748">
        <f>VLOOKUP(Regular_Season_Table[[#This Row],[Home]],Table_0__2[[#All],[Team]:[HDCF%]],36,FALSE)</f>
        <v>47.69</v>
      </c>
      <c r="K748">
        <f>VLOOKUP(Regular_Season_Table[[#This Row],[Visitor]],Table_0__2[[#All],[Team]:[HDCF%]],36,FALSE)</f>
        <v>52.55</v>
      </c>
      <c r="L748">
        <f>VLOOKUP(Regular_Season_Table[[#This Row],[Home]],'Special Teams'!$A$1:$B$33,2,FALSE)</f>
        <v>15.56</v>
      </c>
      <c r="M748">
        <f>VLOOKUP(Regular_Season_Table[[#This Row],[Visitor]],'Special Teams'!$A$1:$B$33,2,FALSE)</f>
        <v>19.260000000000002</v>
      </c>
    </row>
    <row r="749" spans="1:13" x14ac:dyDescent="0.3">
      <c r="A749" s="9">
        <v>44949</v>
      </c>
      <c r="B749" s="7" t="s">
        <v>20</v>
      </c>
      <c r="C749" s="7">
        <v>3</v>
      </c>
      <c r="D749" s="7" t="s">
        <v>22</v>
      </c>
      <c r="E749" s="7">
        <v>4</v>
      </c>
      <c r="F749" s="7" t="s">
        <v>36</v>
      </c>
      <c r="G749" s="6">
        <f t="shared" si="11"/>
        <v>1</v>
      </c>
      <c r="H749">
        <f>VLOOKUP(Regular_Season_Table[[#This Row],[Home]],Table_0__2[[#All],[Team]:[xGF%]],10,)</f>
        <v>57.39</v>
      </c>
      <c r="I749">
        <f>VLOOKUP(Regular_Season_Table[[#This Row],[Visitor]],Table_0__2[[Team]:[CF%]],10,FALSE)</f>
        <v>44.92</v>
      </c>
      <c r="J749">
        <f>VLOOKUP(Regular_Season_Table[[#This Row],[Home]],Table_0__2[[#All],[Team]:[HDCF%]],36,FALSE)</f>
        <v>53.64</v>
      </c>
      <c r="K749">
        <f>VLOOKUP(Regular_Season_Table[[#This Row],[Visitor]],Table_0__2[[#All],[Team]:[HDCF%]],36,FALSE)</f>
        <v>43.43</v>
      </c>
      <c r="L749">
        <f>VLOOKUP(Regular_Season_Table[[#This Row],[Home]],'Special Teams'!$A$1:$B$33,2,FALSE)</f>
        <v>19.84</v>
      </c>
      <c r="M749">
        <f>VLOOKUP(Regular_Season_Table[[#This Row],[Visitor]],'Special Teams'!$A$1:$B$33,2,FALSE)</f>
        <v>18.3</v>
      </c>
    </row>
    <row r="750" spans="1:13" x14ac:dyDescent="0.3">
      <c r="A750" s="8">
        <v>44949</v>
      </c>
      <c r="B750" s="6" t="s">
        <v>13</v>
      </c>
      <c r="C750" s="6">
        <v>3</v>
      </c>
      <c r="D750" s="6" t="s">
        <v>30</v>
      </c>
      <c r="E750" s="6">
        <v>2</v>
      </c>
      <c r="F750" s="6" t="s">
        <v>36</v>
      </c>
      <c r="G750" s="6">
        <f t="shared" si="11"/>
        <v>-1</v>
      </c>
      <c r="H750">
        <f>VLOOKUP(Regular_Season_Table[[#This Row],[Home]],Table_0__2[[#All],[Team]:[xGF%]],10,)</f>
        <v>51.67</v>
      </c>
      <c r="I750">
        <f>VLOOKUP(Regular_Season_Table[[#This Row],[Visitor]],Table_0__2[[Team]:[CF%]],10,FALSE)</f>
        <v>51.36</v>
      </c>
      <c r="J750">
        <f>VLOOKUP(Regular_Season_Table[[#This Row],[Home]],Table_0__2[[#All],[Team]:[HDCF%]],36,FALSE)</f>
        <v>53.75</v>
      </c>
      <c r="K750">
        <f>VLOOKUP(Regular_Season_Table[[#This Row],[Visitor]],Table_0__2[[#All],[Team]:[HDCF%]],36,FALSE)</f>
        <v>47.31</v>
      </c>
      <c r="L750">
        <f>VLOOKUP(Regular_Season_Table[[#This Row],[Home]],'Special Teams'!$A$1:$B$33,2,FALSE)</f>
        <v>25</v>
      </c>
      <c r="M750">
        <f>VLOOKUP(Regular_Season_Table[[#This Row],[Visitor]],'Special Teams'!$A$1:$B$33,2,FALSE)</f>
        <v>23.42</v>
      </c>
    </row>
    <row r="751" spans="1:13" x14ac:dyDescent="0.3">
      <c r="A751" s="9">
        <v>44949</v>
      </c>
      <c r="B751" s="7" t="s">
        <v>31</v>
      </c>
      <c r="C751" s="7">
        <v>2</v>
      </c>
      <c r="D751" s="7" t="s">
        <v>17</v>
      </c>
      <c r="E751" s="7">
        <v>6</v>
      </c>
      <c r="F751" s="7"/>
      <c r="G751" s="6">
        <f t="shared" si="11"/>
        <v>4</v>
      </c>
      <c r="H751">
        <f>VLOOKUP(Regular_Season_Table[[#This Row],[Home]],Table_0__2[[#All],[Team]:[xGF%]],10,)</f>
        <v>49.8</v>
      </c>
      <c r="I751">
        <f>VLOOKUP(Regular_Season_Table[[#This Row],[Visitor]],Table_0__2[[Team]:[CF%]],10,FALSE)</f>
        <v>54.33</v>
      </c>
      <c r="J751">
        <f>VLOOKUP(Regular_Season_Table[[#This Row],[Home]],Table_0__2[[#All],[Team]:[HDCF%]],36,FALSE)</f>
        <v>48.95</v>
      </c>
      <c r="K751">
        <f>VLOOKUP(Regular_Season_Table[[#This Row],[Visitor]],Table_0__2[[#All],[Team]:[HDCF%]],36,FALSE)</f>
        <v>53.72</v>
      </c>
      <c r="L751">
        <f>VLOOKUP(Regular_Season_Table[[#This Row],[Home]],'Special Teams'!$A$1:$B$33,2,FALSE)</f>
        <v>24.08</v>
      </c>
      <c r="M751">
        <f>VLOOKUP(Regular_Season_Table[[#This Row],[Visitor]],'Special Teams'!$A$1:$B$33,2,FALSE)</f>
        <v>22.83</v>
      </c>
    </row>
    <row r="752" spans="1:13" x14ac:dyDescent="0.3">
      <c r="A752" s="8">
        <v>44949</v>
      </c>
      <c r="B752" s="6" t="s">
        <v>16</v>
      </c>
      <c r="C752" s="6">
        <v>2</v>
      </c>
      <c r="D752" s="6" t="s">
        <v>5</v>
      </c>
      <c r="E752" s="6">
        <v>5</v>
      </c>
      <c r="F752" s="6"/>
      <c r="G752" s="6">
        <f t="shared" si="11"/>
        <v>3</v>
      </c>
      <c r="H752">
        <f>VLOOKUP(Regular_Season_Table[[#This Row],[Home]],Table_0__2[[#All],[Team]:[xGF%]],10,)</f>
        <v>51.07</v>
      </c>
      <c r="I752">
        <f>VLOOKUP(Regular_Season_Table[[#This Row],[Visitor]],Table_0__2[[Team]:[CF%]],10,FALSE)</f>
        <v>49.75</v>
      </c>
      <c r="J752">
        <f>VLOOKUP(Regular_Season_Table[[#This Row],[Home]],Table_0__2[[#All],[Team]:[HDCF%]],36,FALSE)</f>
        <v>54.37</v>
      </c>
      <c r="K752">
        <f>VLOOKUP(Regular_Season_Table[[#This Row],[Visitor]],Table_0__2[[#All],[Team]:[HDCF%]],36,FALSE)</f>
        <v>50.12</v>
      </c>
      <c r="L752">
        <f>VLOOKUP(Regular_Season_Table[[#This Row],[Home]],'Special Teams'!$A$1:$B$33,2,FALSE)</f>
        <v>26.02</v>
      </c>
      <c r="M752">
        <f>VLOOKUP(Regular_Season_Table[[#This Row],[Visitor]],'Special Teams'!$A$1:$B$33,2,FALSE)</f>
        <v>15.77</v>
      </c>
    </row>
    <row r="753" spans="1:13" x14ac:dyDescent="0.3">
      <c r="A753" s="9">
        <v>44950</v>
      </c>
      <c r="B753" s="7" t="s">
        <v>26</v>
      </c>
      <c r="C753" s="7">
        <v>5</v>
      </c>
      <c r="D753" s="7" t="s">
        <v>25</v>
      </c>
      <c r="E753" s="7">
        <v>2</v>
      </c>
      <c r="F753" s="7"/>
      <c r="G753" s="6">
        <f t="shared" si="11"/>
        <v>-3</v>
      </c>
      <c r="H753">
        <f>VLOOKUP(Regular_Season_Table[[#This Row],[Home]],Table_0__2[[#All],[Team]:[xGF%]],10,)</f>
        <v>45.13</v>
      </c>
      <c r="I753">
        <f>VLOOKUP(Regular_Season_Table[[#This Row],[Visitor]],Table_0__2[[Team]:[CF%]],10,FALSE)</f>
        <v>42.67</v>
      </c>
      <c r="J753">
        <f>VLOOKUP(Regular_Season_Table[[#This Row],[Home]],Table_0__2[[#All],[Team]:[HDCF%]],36,FALSE)</f>
        <v>43.9</v>
      </c>
      <c r="K753">
        <f>VLOOKUP(Regular_Season_Table[[#This Row],[Visitor]],Table_0__2[[#All],[Team]:[HDCF%]],36,FALSE)</f>
        <v>38.950000000000003</v>
      </c>
      <c r="L753">
        <f>VLOOKUP(Regular_Season_Table[[#This Row],[Home]],'Special Teams'!$A$1:$B$33,2,FALSE)</f>
        <v>18.91</v>
      </c>
      <c r="M753">
        <f>VLOOKUP(Regular_Season_Table[[#This Row],[Visitor]],'Special Teams'!$A$1:$B$33,2,FALSE)</f>
        <v>15.72</v>
      </c>
    </row>
    <row r="754" spans="1:13" x14ac:dyDescent="0.3">
      <c r="A754" s="8">
        <v>44950</v>
      </c>
      <c r="B754" s="6" t="s">
        <v>12</v>
      </c>
      <c r="C754" s="6">
        <v>2</v>
      </c>
      <c r="D754" s="6" t="s">
        <v>11</v>
      </c>
      <c r="E754" s="6">
        <v>3</v>
      </c>
      <c r="F754" s="6"/>
      <c r="G754" s="6">
        <f t="shared" si="11"/>
        <v>1</v>
      </c>
      <c r="H754">
        <f>VLOOKUP(Regular_Season_Table[[#This Row],[Home]],Table_0__2[[#All],[Team]:[xGF%]],10,)</f>
        <v>52.19</v>
      </c>
      <c r="I754">
        <f>VLOOKUP(Regular_Season_Table[[#This Row],[Visitor]],Table_0__2[[Team]:[CF%]],10,FALSE)</f>
        <v>49.78</v>
      </c>
      <c r="J754">
        <f>VLOOKUP(Regular_Season_Table[[#This Row],[Home]],Table_0__2[[#All],[Team]:[HDCF%]],36,FALSE)</f>
        <v>49.77</v>
      </c>
      <c r="K754">
        <f>VLOOKUP(Regular_Season_Table[[#This Row],[Visitor]],Table_0__2[[#All],[Team]:[HDCF%]],36,FALSE)</f>
        <v>49.68</v>
      </c>
      <c r="L754">
        <f>VLOOKUP(Regular_Season_Table[[#This Row],[Home]],'Special Teams'!$A$1:$B$33,2,FALSE)</f>
        <v>24.52</v>
      </c>
      <c r="M754">
        <f>VLOOKUP(Regular_Season_Table[[#This Row],[Visitor]],'Special Teams'!$A$1:$B$33,2,FALSE)</f>
        <v>21.22</v>
      </c>
    </row>
    <row r="755" spans="1:13" x14ac:dyDescent="0.3">
      <c r="A755" s="9">
        <v>44950</v>
      </c>
      <c r="B755" s="7" t="s">
        <v>24</v>
      </c>
      <c r="C755" s="7">
        <v>2</v>
      </c>
      <c r="D755" s="7" t="s">
        <v>19</v>
      </c>
      <c r="E755" s="7">
        <v>3</v>
      </c>
      <c r="F755" s="7" t="s">
        <v>36</v>
      </c>
      <c r="G755" s="6">
        <f t="shared" si="11"/>
        <v>1</v>
      </c>
      <c r="H755">
        <f>VLOOKUP(Regular_Season_Table[[#This Row],[Home]],Table_0__2[[#All],[Team]:[xGF%]],10,)</f>
        <v>46.03</v>
      </c>
      <c r="I755">
        <f>VLOOKUP(Regular_Season_Table[[#This Row],[Visitor]],Table_0__2[[Team]:[CF%]],10,FALSE)</f>
        <v>48.6</v>
      </c>
      <c r="J755">
        <f>VLOOKUP(Regular_Season_Table[[#This Row],[Home]],Table_0__2[[#All],[Team]:[HDCF%]],36,FALSE)</f>
        <v>44.13</v>
      </c>
      <c r="K755">
        <f>VLOOKUP(Regular_Season_Table[[#This Row],[Visitor]],Table_0__2[[#All],[Team]:[HDCF%]],36,FALSE)</f>
        <v>51.47</v>
      </c>
      <c r="L755">
        <f>VLOOKUP(Regular_Season_Table[[#This Row],[Home]],'Special Teams'!$A$1:$B$33,2,FALSE)</f>
        <v>21.11</v>
      </c>
      <c r="M755">
        <f>VLOOKUP(Regular_Season_Table[[#This Row],[Visitor]],'Special Teams'!$A$1:$B$33,2,FALSE)</f>
        <v>18.39</v>
      </c>
    </row>
    <row r="756" spans="1:13" x14ac:dyDescent="0.3">
      <c r="A756" s="8">
        <v>44950</v>
      </c>
      <c r="B756" s="6" t="s">
        <v>14</v>
      </c>
      <c r="C756" s="6">
        <v>4</v>
      </c>
      <c r="D756" s="6" t="s">
        <v>33</v>
      </c>
      <c r="E756" s="6">
        <v>2</v>
      </c>
      <c r="F756" s="6"/>
      <c r="G756" s="6">
        <f t="shared" si="11"/>
        <v>-2</v>
      </c>
      <c r="H756">
        <f>VLOOKUP(Regular_Season_Table[[#This Row],[Home]],Table_0__2[[#All],[Team]:[xGF%]],10,)</f>
        <v>45.51</v>
      </c>
      <c r="I756">
        <f>VLOOKUP(Regular_Season_Table[[#This Row],[Visitor]],Table_0__2[[Team]:[CF%]],10,FALSE)</f>
        <v>51.19</v>
      </c>
      <c r="J756">
        <f>VLOOKUP(Regular_Season_Table[[#This Row],[Home]],Table_0__2[[#All],[Team]:[HDCF%]],36,FALSE)</f>
        <v>42.22</v>
      </c>
      <c r="K756">
        <f>VLOOKUP(Regular_Season_Table[[#This Row],[Visitor]],Table_0__2[[#All],[Team]:[HDCF%]],36,FALSE)</f>
        <v>54.03</v>
      </c>
      <c r="L756">
        <f>VLOOKUP(Regular_Season_Table[[#This Row],[Home]],'Special Teams'!$A$1:$B$33,2,FALSE)</f>
        <v>16.03</v>
      </c>
      <c r="M756">
        <f>VLOOKUP(Regular_Season_Table[[#This Row],[Visitor]],'Special Teams'!$A$1:$B$33,2,FALSE)</f>
        <v>22.22</v>
      </c>
    </row>
    <row r="757" spans="1:13" x14ac:dyDescent="0.3">
      <c r="A757" s="9">
        <v>44950</v>
      </c>
      <c r="B757" s="7" t="s">
        <v>27</v>
      </c>
      <c r="C757" s="7">
        <v>2</v>
      </c>
      <c r="D757" s="7" t="s">
        <v>15</v>
      </c>
      <c r="E757" s="7">
        <v>3</v>
      </c>
      <c r="F757" s="7" t="s">
        <v>36</v>
      </c>
      <c r="G757" s="6">
        <f t="shared" si="11"/>
        <v>1</v>
      </c>
      <c r="H757">
        <f>VLOOKUP(Regular_Season_Table[[#This Row],[Home]],Table_0__2[[#All],[Team]:[xGF%]],10,)</f>
        <v>54.12</v>
      </c>
      <c r="I757">
        <f>VLOOKUP(Regular_Season_Table[[#This Row],[Visitor]],Table_0__2[[Team]:[CF%]],10,FALSE)</f>
        <v>48.15</v>
      </c>
      <c r="J757">
        <f>VLOOKUP(Regular_Season_Table[[#This Row],[Home]],Table_0__2[[#All],[Team]:[HDCF%]],36,FALSE)</f>
        <v>56.84</v>
      </c>
      <c r="K757">
        <f>VLOOKUP(Regular_Season_Table[[#This Row],[Visitor]],Table_0__2[[#All],[Team]:[HDCF%]],36,FALSE)</f>
        <v>53.11</v>
      </c>
      <c r="L757">
        <f>VLOOKUP(Regular_Season_Table[[#This Row],[Home]],'Special Teams'!$A$1:$B$33,2,FALSE)</f>
        <v>21.88</v>
      </c>
      <c r="M757">
        <f>VLOOKUP(Regular_Season_Table[[#This Row],[Visitor]],'Special Teams'!$A$1:$B$33,2,FALSE)</f>
        <v>20.29</v>
      </c>
    </row>
    <row r="758" spans="1:13" x14ac:dyDescent="0.3">
      <c r="A758" s="8">
        <v>44950</v>
      </c>
      <c r="B758" s="6" t="s">
        <v>23</v>
      </c>
      <c r="C758" s="6">
        <v>1</v>
      </c>
      <c r="D758" s="6" t="s">
        <v>21</v>
      </c>
      <c r="E758" s="6">
        <v>2</v>
      </c>
      <c r="F758" s="6"/>
      <c r="G758" s="6">
        <f t="shared" si="11"/>
        <v>1</v>
      </c>
      <c r="H758">
        <f>VLOOKUP(Regular_Season_Table[[#This Row],[Home]],Table_0__2[[#All],[Team]:[xGF%]],10,)</f>
        <v>47.41</v>
      </c>
      <c r="I758">
        <f>VLOOKUP(Regular_Season_Table[[#This Row],[Visitor]],Table_0__2[[Team]:[CF%]],10,FALSE)</f>
        <v>51.57</v>
      </c>
      <c r="J758">
        <f>VLOOKUP(Regular_Season_Table[[#This Row],[Home]],Table_0__2[[#All],[Team]:[HDCF%]],36,FALSE)</f>
        <v>48</v>
      </c>
      <c r="K758">
        <f>VLOOKUP(Regular_Season_Table[[#This Row],[Visitor]],Table_0__2[[#All],[Team]:[HDCF%]],36,FALSE)</f>
        <v>52.55</v>
      </c>
      <c r="L758">
        <f>VLOOKUP(Regular_Season_Table[[#This Row],[Home]],'Special Teams'!$A$1:$B$33,2,FALSE)</f>
        <v>17.600000000000001</v>
      </c>
      <c r="M758">
        <f>VLOOKUP(Regular_Season_Table[[#This Row],[Visitor]],'Special Teams'!$A$1:$B$33,2,FALSE)</f>
        <v>19.260000000000002</v>
      </c>
    </row>
    <row r="759" spans="1:13" x14ac:dyDescent="0.3">
      <c r="A759" s="9">
        <v>44950</v>
      </c>
      <c r="B759" s="7" t="s">
        <v>29</v>
      </c>
      <c r="C759" s="7">
        <v>4</v>
      </c>
      <c r="D759" s="7" t="s">
        <v>4</v>
      </c>
      <c r="E759" s="7">
        <v>3</v>
      </c>
      <c r="F759" s="7" t="s">
        <v>36</v>
      </c>
      <c r="G759" s="6">
        <f t="shared" si="11"/>
        <v>-1</v>
      </c>
      <c r="H759">
        <f>VLOOKUP(Regular_Season_Table[[#This Row],[Home]],Table_0__2[[#All],[Team]:[xGF%]],10,)</f>
        <v>47.4</v>
      </c>
      <c r="I759">
        <f>VLOOKUP(Regular_Season_Table[[#This Row],[Visitor]],Table_0__2[[Team]:[CF%]],10,FALSE)</f>
        <v>52.33</v>
      </c>
      <c r="J759">
        <f>VLOOKUP(Regular_Season_Table[[#This Row],[Home]],Table_0__2[[#All],[Team]:[HDCF%]],36,FALSE)</f>
        <v>47.69</v>
      </c>
      <c r="K759">
        <f>VLOOKUP(Regular_Season_Table[[#This Row],[Visitor]],Table_0__2[[#All],[Team]:[HDCF%]],36,FALSE)</f>
        <v>52.36</v>
      </c>
      <c r="L759">
        <f>VLOOKUP(Regular_Season_Table[[#This Row],[Home]],'Special Teams'!$A$1:$B$33,2,FALSE)</f>
        <v>15.56</v>
      </c>
      <c r="M759">
        <f>VLOOKUP(Regular_Season_Table[[#This Row],[Visitor]],'Special Teams'!$A$1:$B$33,2,FALSE)</f>
        <v>25.28</v>
      </c>
    </row>
    <row r="760" spans="1:13" x14ac:dyDescent="0.3">
      <c r="A760" s="8">
        <v>44950</v>
      </c>
      <c r="B760" s="6" t="s">
        <v>31</v>
      </c>
      <c r="C760" s="6">
        <v>6</v>
      </c>
      <c r="D760" s="6" t="s">
        <v>3</v>
      </c>
      <c r="E760" s="6">
        <v>7</v>
      </c>
      <c r="F760" s="6" t="s">
        <v>36</v>
      </c>
      <c r="G760" s="6">
        <f t="shared" si="11"/>
        <v>1</v>
      </c>
      <c r="H760">
        <f>VLOOKUP(Regular_Season_Table[[#This Row],[Home]],Table_0__2[[#All],[Team]:[xGF%]],10,)</f>
        <v>52.14</v>
      </c>
      <c r="I760">
        <f>VLOOKUP(Regular_Season_Table[[#This Row],[Visitor]],Table_0__2[[Team]:[CF%]],10,FALSE)</f>
        <v>54.33</v>
      </c>
      <c r="J760">
        <f>VLOOKUP(Regular_Season_Table[[#This Row],[Home]],Table_0__2[[#All],[Team]:[HDCF%]],36,FALSE)</f>
        <v>53.78</v>
      </c>
      <c r="K760">
        <f>VLOOKUP(Regular_Season_Table[[#This Row],[Visitor]],Table_0__2[[#All],[Team]:[HDCF%]],36,FALSE)</f>
        <v>53.72</v>
      </c>
      <c r="L760">
        <f>VLOOKUP(Regular_Season_Table[[#This Row],[Home]],'Special Teams'!$A$1:$B$33,2,FALSE)</f>
        <v>21.72</v>
      </c>
      <c r="M760">
        <f>VLOOKUP(Regular_Season_Table[[#This Row],[Visitor]],'Special Teams'!$A$1:$B$33,2,FALSE)</f>
        <v>22.83</v>
      </c>
    </row>
    <row r="761" spans="1:13" x14ac:dyDescent="0.3">
      <c r="A761" s="9">
        <v>44950</v>
      </c>
      <c r="B761" s="7" t="s">
        <v>13</v>
      </c>
      <c r="C761" s="7">
        <v>5</v>
      </c>
      <c r="D761" s="7" t="s">
        <v>10</v>
      </c>
      <c r="E761" s="7">
        <v>3</v>
      </c>
      <c r="F761" s="7"/>
      <c r="G761" s="6">
        <f t="shared" si="11"/>
        <v>-2</v>
      </c>
      <c r="H761">
        <f>VLOOKUP(Regular_Season_Table[[#This Row],[Home]],Table_0__2[[#All],[Team]:[xGF%]],10,)</f>
        <v>45.87</v>
      </c>
      <c r="I761">
        <f>VLOOKUP(Regular_Season_Table[[#This Row],[Visitor]],Table_0__2[[Team]:[CF%]],10,FALSE)</f>
        <v>51.36</v>
      </c>
      <c r="J761">
        <f>VLOOKUP(Regular_Season_Table[[#This Row],[Home]],Table_0__2[[#All],[Team]:[HDCF%]],36,FALSE)</f>
        <v>44.51</v>
      </c>
      <c r="K761">
        <f>VLOOKUP(Regular_Season_Table[[#This Row],[Visitor]],Table_0__2[[#All],[Team]:[HDCF%]],36,FALSE)</f>
        <v>47.31</v>
      </c>
      <c r="L761">
        <f>VLOOKUP(Regular_Season_Table[[#This Row],[Home]],'Special Teams'!$A$1:$B$33,2,FALSE)</f>
        <v>19.329999999999998</v>
      </c>
      <c r="M761">
        <f>VLOOKUP(Regular_Season_Table[[#This Row],[Visitor]],'Special Teams'!$A$1:$B$33,2,FALSE)</f>
        <v>23.42</v>
      </c>
    </row>
    <row r="762" spans="1:13" x14ac:dyDescent="0.3">
      <c r="A762" s="8">
        <v>44950</v>
      </c>
      <c r="B762" s="6" t="s">
        <v>28</v>
      </c>
      <c r="C762" s="6">
        <v>2</v>
      </c>
      <c r="D762" s="6" t="s">
        <v>7</v>
      </c>
      <c r="E762" s="6">
        <v>4</v>
      </c>
      <c r="F762" s="6"/>
      <c r="G762" s="6">
        <f t="shared" si="11"/>
        <v>2</v>
      </c>
      <c r="H762">
        <f>VLOOKUP(Regular_Season_Table[[#This Row],[Home]],Table_0__2[[#All],[Team]:[xGF%]],10,)</f>
        <v>51.45</v>
      </c>
      <c r="I762">
        <f>VLOOKUP(Regular_Season_Table[[#This Row],[Visitor]],Table_0__2[[Team]:[CF%]],10,FALSE)</f>
        <v>49.47</v>
      </c>
      <c r="J762">
        <f>VLOOKUP(Regular_Season_Table[[#This Row],[Home]],Table_0__2[[#All],[Team]:[HDCF%]],36,FALSE)</f>
        <v>53.01</v>
      </c>
      <c r="K762">
        <f>VLOOKUP(Regular_Season_Table[[#This Row],[Visitor]],Table_0__2[[#All],[Team]:[HDCF%]],36,FALSE)</f>
        <v>51.15</v>
      </c>
      <c r="L762">
        <f>VLOOKUP(Regular_Season_Table[[#This Row],[Home]],'Special Teams'!$A$1:$B$33,2,FALSE)</f>
        <v>25.36</v>
      </c>
      <c r="M762">
        <f>VLOOKUP(Regular_Season_Table[[#This Row],[Visitor]],'Special Teams'!$A$1:$B$33,2,FALSE)</f>
        <v>21.43</v>
      </c>
    </row>
    <row r="763" spans="1:13" x14ac:dyDescent="0.3">
      <c r="A763" s="9">
        <v>44950</v>
      </c>
      <c r="B763" s="7" t="s">
        <v>6</v>
      </c>
      <c r="C763" s="7">
        <v>2</v>
      </c>
      <c r="D763" s="7" t="s">
        <v>8</v>
      </c>
      <c r="E763" s="7">
        <v>5</v>
      </c>
      <c r="F763" s="7"/>
      <c r="G763" s="6">
        <f t="shared" si="11"/>
        <v>3</v>
      </c>
      <c r="H763">
        <f>VLOOKUP(Regular_Season_Table[[#This Row],[Home]],Table_0__2[[#All],[Team]:[xGF%]],10,)</f>
        <v>47.62</v>
      </c>
      <c r="I763">
        <f>VLOOKUP(Regular_Season_Table[[#This Row],[Visitor]],Table_0__2[[Team]:[CF%]],10,FALSE)</f>
        <v>43.9</v>
      </c>
      <c r="J763">
        <f>VLOOKUP(Regular_Season_Table[[#This Row],[Home]],Table_0__2[[#All],[Team]:[HDCF%]],36,FALSE)</f>
        <v>47.61</v>
      </c>
      <c r="K763">
        <f>VLOOKUP(Regular_Season_Table[[#This Row],[Visitor]],Table_0__2[[#All],[Team]:[HDCF%]],36,FALSE)</f>
        <v>41.35</v>
      </c>
      <c r="L763">
        <f>VLOOKUP(Regular_Season_Table[[#This Row],[Home]],'Special Teams'!$A$1:$B$33,2,FALSE)</f>
        <v>22.71</v>
      </c>
      <c r="M763">
        <f>VLOOKUP(Regular_Season_Table[[#This Row],[Visitor]],'Special Teams'!$A$1:$B$33,2,FALSE)</f>
        <v>16.38</v>
      </c>
    </row>
    <row r="764" spans="1:13" x14ac:dyDescent="0.3">
      <c r="A764" s="8">
        <v>44951</v>
      </c>
      <c r="B764" s="6" t="s">
        <v>18</v>
      </c>
      <c r="C764" s="6">
        <v>3</v>
      </c>
      <c r="D764" s="6" t="s">
        <v>30</v>
      </c>
      <c r="E764" s="6">
        <v>2</v>
      </c>
      <c r="F764" s="6" t="s">
        <v>36</v>
      </c>
      <c r="G764" s="6">
        <f t="shared" si="11"/>
        <v>-1</v>
      </c>
      <c r="H764">
        <f>VLOOKUP(Regular_Season_Table[[#This Row],[Home]],Table_0__2[[#All],[Team]:[xGF%]],10,)</f>
        <v>51.67</v>
      </c>
      <c r="I764">
        <f>VLOOKUP(Regular_Season_Table[[#This Row],[Visitor]],Table_0__2[[Team]:[CF%]],10,FALSE)</f>
        <v>60.38</v>
      </c>
      <c r="J764">
        <f>VLOOKUP(Regular_Season_Table[[#This Row],[Home]],Table_0__2[[#All],[Team]:[HDCF%]],36,FALSE)</f>
        <v>53.75</v>
      </c>
      <c r="K764">
        <f>VLOOKUP(Regular_Season_Table[[#This Row],[Visitor]],Table_0__2[[#All],[Team]:[HDCF%]],36,FALSE)</f>
        <v>59.07</v>
      </c>
      <c r="L764">
        <f>VLOOKUP(Regular_Season_Table[[#This Row],[Home]],'Special Teams'!$A$1:$B$33,2,FALSE)</f>
        <v>25</v>
      </c>
      <c r="M764">
        <f>VLOOKUP(Regular_Season_Table[[#This Row],[Visitor]],'Special Teams'!$A$1:$B$33,2,FALSE)</f>
        <v>19.760000000000002</v>
      </c>
    </row>
    <row r="765" spans="1:13" x14ac:dyDescent="0.3">
      <c r="A765" s="9">
        <v>44951</v>
      </c>
      <c r="B765" s="7" t="s">
        <v>20</v>
      </c>
      <c r="C765" s="7">
        <v>3</v>
      </c>
      <c r="D765" s="7" t="s">
        <v>9</v>
      </c>
      <c r="E765" s="7">
        <v>2</v>
      </c>
      <c r="F765" s="7" t="s">
        <v>36</v>
      </c>
      <c r="G765" s="6">
        <f t="shared" si="11"/>
        <v>-1</v>
      </c>
      <c r="H765">
        <f>VLOOKUP(Regular_Season_Table[[#This Row],[Home]],Table_0__2[[#All],[Team]:[xGF%]],10,)</f>
        <v>52.27</v>
      </c>
      <c r="I765">
        <f>VLOOKUP(Regular_Season_Table[[#This Row],[Visitor]],Table_0__2[[Team]:[CF%]],10,FALSE)</f>
        <v>44.92</v>
      </c>
      <c r="J765">
        <f>VLOOKUP(Regular_Season_Table[[#This Row],[Home]],Table_0__2[[#All],[Team]:[HDCF%]],36,FALSE)</f>
        <v>56.4</v>
      </c>
      <c r="K765">
        <f>VLOOKUP(Regular_Season_Table[[#This Row],[Visitor]],Table_0__2[[#All],[Team]:[HDCF%]],36,FALSE)</f>
        <v>43.43</v>
      </c>
      <c r="L765">
        <f>VLOOKUP(Regular_Season_Table[[#This Row],[Home]],'Special Teams'!$A$1:$B$33,2,FALSE)</f>
        <v>32.36</v>
      </c>
      <c r="M765">
        <f>VLOOKUP(Regular_Season_Table[[#This Row],[Visitor]],'Special Teams'!$A$1:$B$33,2,FALSE)</f>
        <v>18.3</v>
      </c>
    </row>
    <row r="766" spans="1:13" x14ac:dyDescent="0.3">
      <c r="A766" s="8">
        <v>44951</v>
      </c>
      <c r="B766" s="6" t="s">
        <v>16</v>
      </c>
      <c r="C766" s="6">
        <v>1</v>
      </c>
      <c r="D766" s="6" t="s">
        <v>32</v>
      </c>
      <c r="E766" s="6">
        <v>2</v>
      </c>
      <c r="F766" s="6"/>
      <c r="G766" s="6">
        <f t="shared" si="11"/>
        <v>1</v>
      </c>
      <c r="H766">
        <f>VLOOKUP(Regular_Season_Table[[#This Row],[Home]],Table_0__2[[#All],[Team]:[xGF%]],10,)</f>
        <v>51.53</v>
      </c>
      <c r="I766">
        <f>VLOOKUP(Regular_Season_Table[[#This Row],[Visitor]],Table_0__2[[Team]:[CF%]],10,FALSE)</f>
        <v>49.75</v>
      </c>
      <c r="J766">
        <f>VLOOKUP(Regular_Season_Table[[#This Row],[Home]],Table_0__2[[#All],[Team]:[HDCF%]],36,FALSE)</f>
        <v>51.95</v>
      </c>
      <c r="K766">
        <f>VLOOKUP(Regular_Season_Table[[#This Row],[Visitor]],Table_0__2[[#All],[Team]:[HDCF%]],36,FALSE)</f>
        <v>50.12</v>
      </c>
      <c r="L766">
        <f>VLOOKUP(Regular_Season_Table[[#This Row],[Home]],'Special Teams'!$A$1:$B$33,2,FALSE)</f>
        <v>23.53</v>
      </c>
      <c r="M766">
        <f>VLOOKUP(Regular_Season_Table[[#This Row],[Visitor]],'Special Teams'!$A$1:$B$33,2,FALSE)</f>
        <v>15.77</v>
      </c>
    </row>
    <row r="767" spans="1:13" x14ac:dyDescent="0.3">
      <c r="A767" s="9">
        <v>44951</v>
      </c>
      <c r="B767" s="7" t="s">
        <v>8</v>
      </c>
      <c r="C767" s="7">
        <v>1</v>
      </c>
      <c r="D767" s="7" t="s">
        <v>34</v>
      </c>
      <c r="E767" s="7">
        <v>6</v>
      </c>
      <c r="F767" s="7"/>
      <c r="G767" s="6">
        <f t="shared" si="11"/>
        <v>5</v>
      </c>
      <c r="H767">
        <f>VLOOKUP(Regular_Season_Table[[#This Row],[Home]],Table_0__2[[#All],[Team]:[xGF%]],10,)</f>
        <v>52.75</v>
      </c>
      <c r="I767">
        <f>VLOOKUP(Regular_Season_Table[[#This Row],[Visitor]],Table_0__2[[Team]:[CF%]],10,FALSE)</f>
        <v>47.62</v>
      </c>
      <c r="J767">
        <f>VLOOKUP(Regular_Season_Table[[#This Row],[Home]],Table_0__2[[#All],[Team]:[HDCF%]],36,FALSE)</f>
        <v>49.47</v>
      </c>
      <c r="K767">
        <f>VLOOKUP(Regular_Season_Table[[#This Row],[Visitor]],Table_0__2[[#All],[Team]:[HDCF%]],36,FALSE)</f>
        <v>47.61</v>
      </c>
      <c r="L767">
        <f>VLOOKUP(Regular_Season_Table[[#This Row],[Home]],'Special Teams'!$A$1:$B$33,2,FALSE)</f>
        <v>19.75</v>
      </c>
      <c r="M767">
        <f>VLOOKUP(Regular_Season_Table[[#This Row],[Visitor]],'Special Teams'!$A$1:$B$33,2,FALSE)</f>
        <v>22.71</v>
      </c>
    </row>
    <row r="768" spans="1:13" x14ac:dyDescent="0.3">
      <c r="A768" s="8">
        <v>44951</v>
      </c>
      <c r="B768" s="6" t="s">
        <v>17</v>
      </c>
      <c r="C768" s="6">
        <v>2</v>
      </c>
      <c r="D768" s="6" t="s">
        <v>5</v>
      </c>
      <c r="E768" s="6">
        <v>3</v>
      </c>
      <c r="F768" s="6" t="s">
        <v>36</v>
      </c>
      <c r="G768" s="6">
        <f t="shared" si="11"/>
        <v>1</v>
      </c>
      <c r="H768">
        <f>VLOOKUP(Regular_Season_Table[[#This Row],[Home]],Table_0__2[[#All],[Team]:[xGF%]],10,)</f>
        <v>51.07</v>
      </c>
      <c r="I768">
        <f>VLOOKUP(Regular_Season_Table[[#This Row],[Visitor]],Table_0__2[[Team]:[CF%]],10,FALSE)</f>
        <v>49.8</v>
      </c>
      <c r="J768">
        <f>VLOOKUP(Regular_Season_Table[[#This Row],[Home]],Table_0__2[[#All],[Team]:[HDCF%]],36,FALSE)</f>
        <v>54.37</v>
      </c>
      <c r="K768">
        <f>VLOOKUP(Regular_Season_Table[[#This Row],[Visitor]],Table_0__2[[#All],[Team]:[HDCF%]],36,FALSE)</f>
        <v>48.95</v>
      </c>
      <c r="L768">
        <f>VLOOKUP(Regular_Season_Table[[#This Row],[Home]],'Special Teams'!$A$1:$B$33,2,FALSE)</f>
        <v>26.02</v>
      </c>
      <c r="M768">
        <f>VLOOKUP(Regular_Season_Table[[#This Row],[Visitor]],'Special Teams'!$A$1:$B$33,2,FALSE)</f>
        <v>24.08</v>
      </c>
    </row>
    <row r="769" spans="1:13" x14ac:dyDescent="0.3">
      <c r="A769" s="9">
        <v>44952</v>
      </c>
      <c r="B769" s="7" t="s">
        <v>10</v>
      </c>
      <c r="C769" s="7">
        <v>0</v>
      </c>
      <c r="D769" s="7" t="s">
        <v>25</v>
      </c>
      <c r="E769" s="7">
        <v>5</v>
      </c>
      <c r="F769" s="7"/>
      <c r="G769" s="6">
        <f t="shared" si="11"/>
        <v>5</v>
      </c>
      <c r="H769">
        <f>VLOOKUP(Regular_Season_Table[[#This Row],[Home]],Table_0__2[[#All],[Team]:[xGF%]],10,)</f>
        <v>45.13</v>
      </c>
      <c r="I769">
        <f>VLOOKUP(Regular_Season_Table[[#This Row],[Visitor]],Table_0__2[[Team]:[CF%]],10,FALSE)</f>
        <v>45.87</v>
      </c>
      <c r="J769">
        <f>VLOOKUP(Regular_Season_Table[[#This Row],[Home]],Table_0__2[[#All],[Team]:[HDCF%]],36,FALSE)</f>
        <v>43.9</v>
      </c>
      <c r="K769">
        <f>VLOOKUP(Regular_Season_Table[[#This Row],[Visitor]],Table_0__2[[#All],[Team]:[HDCF%]],36,FALSE)</f>
        <v>44.51</v>
      </c>
      <c r="L769">
        <f>VLOOKUP(Regular_Season_Table[[#This Row],[Home]],'Special Teams'!$A$1:$B$33,2,FALSE)</f>
        <v>18.91</v>
      </c>
      <c r="M769">
        <f>VLOOKUP(Regular_Season_Table[[#This Row],[Visitor]],'Special Teams'!$A$1:$B$33,2,FALSE)</f>
        <v>19.329999999999998</v>
      </c>
    </row>
    <row r="770" spans="1:13" x14ac:dyDescent="0.3">
      <c r="A770" s="8">
        <v>44952</v>
      </c>
      <c r="B770" s="6" t="s">
        <v>6</v>
      </c>
      <c r="C770" s="6">
        <v>5</v>
      </c>
      <c r="D770" s="6" t="s">
        <v>22</v>
      </c>
      <c r="E770" s="6">
        <v>1</v>
      </c>
      <c r="F770" s="6"/>
      <c r="G770" s="6">
        <f t="shared" ref="G770:G833" si="12">E770-C770</f>
        <v>-4</v>
      </c>
      <c r="H770">
        <f>VLOOKUP(Regular_Season_Table[[#This Row],[Home]],Table_0__2[[#All],[Team]:[xGF%]],10,)</f>
        <v>57.39</v>
      </c>
      <c r="I770">
        <f>VLOOKUP(Regular_Season_Table[[#This Row],[Visitor]],Table_0__2[[Team]:[CF%]],10,FALSE)</f>
        <v>43.9</v>
      </c>
      <c r="J770">
        <f>VLOOKUP(Regular_Season_Table[[#This Row],[Home]],Table_0__2[[#All],[Team]:[HDCF%]],36,FALSE)</f>
        <v>53.64</v>
      </c>
      <c r="K770">
        <f>VLOOKUP(Regular_Season_Table[[#This Row],[Visitor]],Table_0__2[[#All],[Team]:[HDCF%]],36,FALSE)</f>
        <v>41.35</v>
      </c>
      <c r="L770">
        <f>VLOOKUP(Regular_Season_Table[[#This Row],[Home]],'Special Teams'!$A$1:$B$33,2,FALSE)</f>
        <v>19.84</v>
      </c>
      <c r="M770">
        <f>VLOOKUP(Regular_Season_Table[[#This Row],[Visitor]],'Special Teams'!$A$1:$B$33,2,FALSE)</f>
        <v>16.38</v>
      </c>
    </row>
    <row r="771" spans="1:13" x14ac:dyDescent="0.3">
      <c r="A771" s="9">
        <v>44952</v>
      </c>
      <c r="B771" s="7" t="s">
        <v>26</v>
      </c>
      <c r="C771" s="7">
        <v>5</v>
      </c>
      <c r="D771" s="7" t="s">
        <v>11</v>
      </c>
      <c r="E771" s="7">
        <v>3</v>
      </c>
      <c r="F771" s="7"/>
      <c r="G771" s="6">
        <f t="shared" si="12"/>
        <v>-2</v>
      </c>
      <c r="H771">
        <f>VLOOKUP(Regular_Season_Table[[#This Row],[Home]],Table_0__2[[#All],[Team]:[xGF%]],10,)</f>
        <v>52.19</v>
      </c>
      <c r="I771">
        <f>VLOOKUP(Regular_Season_Table[[#This Row],[Visitor]],Table_0__2[[Team]:[CF%]],10,FALSE)</f>
        <v>42.67</v>
      </c>
      <c r="J771">
        <f>VLOOKUP(Regular_Season_Table[[#This Row],[Home]],Table_0__2[[#All],[Team]:[HDCF%]],36,FALSE)</f>
        <v>49.77</v>
      </c>
      <c r="K771">
        <f>VLOOKUP(Regular_Season_Table[[#This Row],[Visitor]],Table_0__2[[#All],[Team]:[HDCF%]],36,FALSE)</f>
        <v>38.950000000000003</v>
      </c>
      <c r="L771">
        <f>VLOOKUP(Regular_Season_Table[[#This Row],[Home]],'Special Teams'!$A$1:$B$33,2,FALSE)</f>
        <v>24.52</v>
      </c>
      <c r="M771">
        <f>VLOOKUP(Regular_Season_Table[[#This Row],[Visitor]],'Special Teams'!$A$1:$B$33,2,FALSE)</f>
        <v>15.72</v>
      </c>
    </row>
    <row r="772" spans="1:13" x14ac:dyDescent="0.3">
      <c r="A772" s="8">
        <v>44952</v>
      </c>
      <c r="B772" s="6" t="s">
        <v>4</v>
      </c>
      <c r="C772" s="6">
        <v>2</v>
      </c>
      <c r="D772" s="6" t="s">
        <v>28</v>
      </c>
      <c r="E772" s="6">
        <v>3</v>
      </c>
      <c r="F772" s="6" t="s">
        <v>36</v>
      </c>
      <c r="G772" s="6">
        <f t="shared" si="12"/>
        <v>1</v>
      </c>
      <c r="H772">
        <f>VLOOKUP(Regular_Season_Table[[#This Row],[Home]],Table_0__2[[#All],[Team]:[xGF%]],10,)</f>
        <v>49.47</v>
      </c>
      <c r="I772">
        <f>VLOOKUP(Regular_Season_Table[[#This Row],[Visitor]],Table_0__2[[Team]:[CF%]],10,FALSE)</f>
        <v>47.4</v>
      </c>
      <c r="J772">
        <f>VLOOKUP(Regular_Season_Table[[#This Row],[Home]],Table_0__2[[#All],[Team]:[HDCF%]],36,FALSE)</f>
        <v>51.15</v>
      </c>
      <c r="K772">
        <f>VLOOKUP(Regular_Season_Table[[#This Row],[Visitor]],Table_0__2[[#All],[Team]:[HDCF%]],36,FALSE)</f>
        <v>47.69</v>
      </c>
      <c r="L772">
        <f>VLOOKUP(Regular_Season_Table[[#This Row],[Home]],'Special Teams'!$A$1:$B$33,2,FALSE)</f>
        <v>21.43</v>
      </c>
      <c r="M772">
        <f>VLOOKUP(Regular_Season_Table[[#This Row],[Visitor]],'Special Teams'!$A$1:$B$33,2,FALSE)</f>
        <v>15.56</v>
      </c>
    </row>
    <row r="773" spans="1:13" x14ac:dyDescent="0.3">
      <c r="A773" s="9">
        <v>44952</v>
      </c>
      <c r="B773" s="7" t="s">
        <v>19</v>
      </c>
      <c r="C773" s="7">
        <v>4</v>
      </c>
      <c r="D773" s="7" t="s">
        <v>33</v>
      </c>
      <c r="E773" s="7">
        <v>3</v>
      </c>
      <c r="F773" s="7" t="s">
        <v>36</v>
      </c>
      <c r="G773" s="6">
        <f t="shared" si="12"/>
        <v>-1</v>
      </c>
      <c r="H773">
        <f>VLOOKUP(Regular_Season_Table[[#This Row],[Home]],Table_0__2[[#All],[Team]:[xGF%]],10,)</f>
        <v>45.51</v>
      </c>
      <c r="I773">
        <f>VLOOKUP(Regular_Season_Table[[#This Row],[Visitor]],Table_0__2[[Team]:[CF%]],10,FALSE)</f>
        <v>46.03</v>
      </c>
      <c r="J773">
        <f>VLOOKUP(Regular_Season_Table[[#This Row],[Home]],Table_0__2[[#All],[Team]:[HDCF%]],36,FALSE)</f>
        <v>42.22</v>
      </c>
      <c r="K773">
        <f>VLOOKUP(Regular_Season_Table[[#This Row],[Visitor]],Table_0__2[[#All],[Team]:[HDCF%]],36,FALSE)</f>
        <v>44.13</v>
      </c>
      <c r="L773">
        <f>VLOOKUP(Regular_Season_Table[[#This Row],[Home]],'Special Teams'!$A$1:$B$33,2,FALSE)</f>
        <v>16.03</v>
      </c>
      <c r="M773">
        <f>VLOOKUP(Regular_Season_Table[[#This Row],[Visitor]],'Special Teams'!$A$1:$B$33,2,FALSE)</f>
        <v>21.11</v>
      </c>
    </row>
    <row r="774" spans="1:13" x14ac:dyDescent="0.3">
      <c r="A774" s="8">
        <v>44952</v>
      </c>
      <c r="B774" s="6" t="s">
        <v>15</v>
      </c>
      <c r="C774" s="6">
        <v>4</v>
      </c>
      <c r="D774" s="6" t="s">
        <v>21</v>
      </c>
      <c r="E774" s="6">
        <v>6</v>
      </c>
      <c r="F774" s="6"/>
      <c r="G774" s="6">
        <f t="shared" si="12"/>
        <v>2</v>
      </c>
      <c r="H774">
        <f>VLOOKUP(Regular_Season_Table[[#This Row],[Home]],Table_0__2[[#All],[Team]:[xGF%]],10,)</f>
        <v>47.41</v>
      </c>
      <c r="I774">
        <f>VLOOKUP(Regular_Season_Table[[#This Row],[Visitor]],Table_0__2[[Team]:[CF%]],10,FALSE)</f>
        <v>54.12</v>
      </c>
      <c r="J774">
        <f>VLOOKUP(Regular_Season_Table[[#This Row],[Home]],Table_0__2[[#All],[Team]:[HDCF%]],36,FALSE)</f>
        <v>48</v>
      </c>
      <c r="K774">
        <f>VLOOKUP(Regular_Season_Table[[#This Row],[Visitor]],Table_0__2[[#All],[Team]:[HDCF%]],36,FALSE)</f>
        <v>56.84</v>
      </c>
      <c r="L774">
        <f>VLOOKUP(Regular_Season_Table[[#This Row],[Home]],'Special Teams'!$A$1:$B$33,2,FALSE)</f>
        <v>17.600000000000001</v>
      </c>
      <c r="M774">
        <f>VLOOKUP(Regular_Season_Table[[#This Row],[Visitor]],'Special Teams'!$A$1:$B$33,2,FALSE)</f>
        <v>21.88</v>
      </c>
    </row>
    <row r="775" spans="1:13" x14ac:dyDescent="0.3">
      <c r="A775" s="9">
        <v>44952</v>
      </c>
      <c r="B775" s="7" t="s">
        <v>14</v>
      </c>
      <c r="C775" s="7">
        <v>2</v>
      </c>
      <c r="D775" s="7" t="s">
        <v>7</v>
      </c>
      <c r="E775" s="7">
        <v>3</v>
      </c>
      <c r="F775" s="7"/>
      <c r="G775" s="6">
        <f t="shared" si="12"/>
        <v>1</v>
      </c>
      <c r="H775">
        <f>VLOOKUP(Regular_Season_Table[[#This Row],[Home]],Table_0__2[[#All],[Team]:[xGF%]],10,)</f>
        <v>51.45</v>
      </c>
      <c r="I775">
        <f>VLOOKUP(Regular_Season_Table[[#This Row],[Visitor]],Table_0__2[[Team]:[CF%]],10,FALSE)</f>
        <v>51.19</v>
      </c>
      <c r="J775">
        <f>VLOOKUP(Regular_Season_Table[[#This Row],[Home]],Table_0__2[[#All],[Team]:[HDCF%]],36,FALSE)</f>
        <v>53.01</v>
      </c>
      <c r="K775">
        <f>VLOOKUP(Regular_Season_Table[[#This Row],[Visitor]],Table_0__2[[#All],[Team]:[HDCF%]],36,FALSE)</f>
        <v>54.03</v>
      </c>
      <c r="L775">
        <f>VLOOKUP(Regular_Season_Table[[#This Row],[Home]],'Special Teams'!$A$1:$B$33,2,FALSE)</f>
        <v>25.36</v>
      </c>
      <c r="M775">
        <f>VLOOKUP(Regular_Season_Table[[#This Row],[Visitor]],'Special Teams'!$A$1:$B$33,2,FALSE)</f>
        <v>22.22</v>
      </c>
    </row>
    <row r="776" spans="1:13" x14ac:dyDescent="0.3">
      <c r="A776" s="8">
        <v>44952</v>
      </c>
      <c r="B776" s="6" t="s">
        <v>13</v>
      </c>
      <c r="C776" s="6">
        <v>3</v>
      </c>
      <c r="D776" s="6" t="s">
        <v>23</v>
      </c>
      <c r="E776" s="6">
        <v>2</v>
      </c>
      <c r="F776" s="6"/>
      <c r="G776" s="6">
        <f t="shared" si="12"/>
        <v>-1</v>
      </c>
      <c r="H776">
        <f>VLOOKUP(Regular_Season_Table[[#This Row],[Home]],Table_0__2[[#All],[Team]:[xGF%]],10,)</f>
        <v>51.57</v>
      </c>
      <c r="I776">
        <f>VLOOKUP(Regular_Season_Table[[#This Row],[Visitor]],Table_0__2[[Team]:[CF%]],10,FALSE)</f>
        <v>51.36</v>
      </c>
      <c r="J776">
        <f>VLOOKUP(Regular_Season_Table[[#This Row],[Home]],Table_0__2[[#All],[Team]:[HDCF%]],36,FALSE)</f>
        <v>52.55</v>
      </c>
      <c r="K776">
        <f>VLOOKUP(Regular_Season_Table[[#This Row],[Visitor]],Table_0__2[[#All],[Team]:[HDCF%]],36,FALSE)</f>
        <v>47.31</v>
      </c>
      <c r="L776">
        <f>VLOOKUP(Regular_Season_Table[[#This Row],[Home]],'Special Teams'!$A$1:$B$33,2,FALSE)</f>
        <v>19.260000000000002</v>
      </c>
      <c r="M776">
        <f>VLOOKUP(Regular_Season_Table[[#This Row],[Visitor]],'Special Teams'!$A$1:$B$33,2,FALSE)</f>
        <v>23.42</v>
      </c>
    </row>
    <row r="777" spans="1:13" x14ac:dyDescent="0.3">
      <c r="A777" s="9">
        <v>44952</v>
      </c>
      <c r="B777" s="7" t="s">
        <v>3</v>
      </c>
      <c r="C777" s="7">
        <v>2</v>
      </c>
      <c r="D777" s="7" t="s">
        <v>12</v>
      </c>
      <c r="E777" s="7">
        <v>3</v>
      </c>
      <c r="F777" s="7" t="s">
        <v>35</v>
      </c>
      <c r="G777" s="6">
        <f t="shared" si="12"/>
        <v>1</v>
      </c>
      <c r="H777">
        <f>VLOOKUP(Regular_Season_Table[[#This Row],[Home]],Table_0__2[[#All],[Team]:[xGF%]],10,)</f>
        <v>49.78</v>
      </c>
      <c r="I777">
        <f>VLOOKUP(Regular_Season_Table[[#This Row],[Visitor]],Table_0__2[[Team]:[CF%]],10,FALSE)</f>
        <v>52.14</v>
      </c>
      <c r="J777">
        <f>VLOOKUP(Regular_Season_Table[[#This Row],[Home]],Table_0__2[[#All],[Team]:[HDCF%]],36,FALSE)</f>
        <v>49.68</v>
      </c>
      <c r="K777">
        <f>VLOOKUP(Regular_Season_Table[[#This Row],[Visitor]],Table_0__2[[#All],[Team]:[HDCF%]],36,FALSE)</f>
        <v>53.78</v>
      </c>
      <c r="L777">
        <f>VLOOKUP(Regular_Season_Table[[#This Row],[Home]],'Special Teams'!$A$1:$B$33,2,FALSE)</f>
        <v>21.22</v>
      </c>
      <c r="M777">
        <f>VLOOKUP(Regular_Season_Table[[#This Row],[Visitor]],'Special Teams'!$A$1:$B$33,2,FALSE)</f>
        <v>21.72</v>
      </c>
    </row>
    <row r="778" spans="1:13" x14ac:dyDescent="0.3">
      <c r="A778" s="8">
        <v>44953</v>
      </c>
      <c r="B778" s="6" t="s">
        <v>24</v>
      </c>
      <c r="C778" s="6">
        <v>4</v>
      </c>
      <c r="D778" s="6" t="s">
        <v>18</v>
      </c>
      <c r="E778" s="6">
        <v>5</v>
      </c>
      <c r="F778" s="6" t="s">
        <v>36</v>
      </c>
      <c r="G778" s="6">
        <f t="shared" si="12"/>
        <v>1</v>
      </c>
      <c r="H778">
        <f>VLOOKUP(Regular_Season_Table[[#This Row],[Home]],Table_0__2[[#All],[Team]:[xGF%]],10,)</f>
        <v>60.38</v>
      </c>
      <c r="I778">
        <f>VLOOKUP(Regular_Season_Table[[#This Row],[Visitor]],Table_0__2[[Team]:[CF%]],10,FALSE)</f>
        <v>48.6</v>
      </c>
      <c r="J778">
        <f>VLOOKUP(Regular_Season_Table[[#This Row],[Home]],Table_0__2[[#All],[Team]:[HDCF%]],36,FALSE)</f>
        <v>59.07</v>
      </c>
      <c r="K778">
        <f>VLOOKUP(Regular_Season_Table[[#This Row],[Visitor]],Table_0__2[[#All],[Team]:[HDCF%]],36,FALSE)</f>
        <v>51.47</v>
      </c>
      <c r="L778">
        <f>VLOOKUP(Regular_Season_Table[[#This Row],[Home]],'Special Teams'!$A$1:$B$33,2,FALSE)</f>
        <v>19.760000000000002</v>
      </c>
      <c r="M778">
        <f>VLOOKUP(Regular_Season_Table[[#This Row],[Visitor]],'Special Teams'!$A$1:$B$33,2,FALSE)</f>
        <v>18.39</v>
      </c>
    </row>
    <row r="779" spans="1:13" x14ac:dyDescent="0.3">
      <c r="A779" s="9">
        <v>44953</v>
      </c>
      <c r="B779" s="7" t="s">
        <v>15</v>
      </c>
      <c r="C779" s="7">
        <v>3</v>
      </c>
      <c r="D779" s="7" t="s">
        <v>30</v>
      </c>
      <c r="E779" s="7">
        <v>2</v>
      </c>
      <c r="F779" s="7" t="s">
        <v>36</v>
      </c>
      <c r="G779" s="6">
        <f t="shared" si="12"/>
        <v>-1</v>
      </c>
      <c r="H779">
        <f>VLOOKUP(Regular_Season_Table[[#This Row],[Home]],Table_0__2[[#All],[Team]:[xGF%]],10,)</f>
        <v>51.67</v>
      </c>
      <c r="I779">
        <f>VLOOKUP(Regular_Season_Table[[#This Row],[Visitor]],Table_0__2[[Team]:[CF%]],10,FALSE)</f>
        <v>54.12</v>
      </c>
      <c r="J779">
        <f>VLOOKUP(Regular_Season_Table[[#This Row],[Home]],Table_0__2[[#All],[Team]:[HDCF%]],36,FALSE)</f>
        <v>53.75</v>
      </c>
      <c r="K779">
        <f>VLOOKUP(Regular_Season_Table[[#This Row],[Visitor]],Table_0__2[[#All],[Team]:[HDCF%]],36,FALSE)</f>
        <v>56.84</v>
      </c>
      <c r="L779">
        <f>VLOOKUP(Regular_Season_Table[[#This Row],[Home]],'Special Teams'!$A$1:$B$33,2,FALSE)</f>
        <v>25</v>
      </c>
      <c r="M779">
        <f>VLOOKUP(Regular_Season_Table[[#This Row],[Visitor]],'Special Teams'!$A$1:$B$33,2,FALSE)</f>
        <v>21.88</v>
      </c>
    </row>
    <row r="780" spans="1:13" x14ac:dyDescent="0.3">
      <c r="A780" s="8">
        <v>44953</v>
      </c>
      <c r="B780" s="6" t="s">
        <v>29</v>
      </c>
      <c r="C780" s="6">
        <v>4</v>
      </c>
      <c r="D780" s="6" t="s">
        <v>31</v>
      </c>
      <c r="E780" s="6">
        <v>3</v>
      </c>
      <c r="F780" s="6"/>
      <c r="G780" s="6">
        <f t="shared" si="12"/>
        <v>-1</v>
      </c>
      <c r="H780">
        <f>VLOOKUP(Regular_Season_Table[[#This Row],[Home]],Table_0__2[[#All],[Team]:[xGF%]],10,)</f>
        <v>54.33</v>
      </c>
      <c r="I780">
        <f>VLOOKUP(Regular_Season_Table[[#This Row],[Visitor]],Table_0__2[[Team]:[CF%]],10,FALSE)</f>
        <v>52.33</v>
      </c>
      <c r="J780">
        <f>VLOOKUP(Regular_Season_Table[[#This Row],[Home]],Table_0__2[[#All],[Team]:[HDCF%]],36,FALSE)</f>
        <v>53.72</v>
      </c>
      <c r="K780">
        <f>VLOOKUP(Regular_Season_Table[[#This Row],[Visitor]],Table_0__2[[#All],[Team]:[HDCF%]],36,FALSE)</f>
        <v>52.36</v>
      </c>
      <c r="L780">
        <f>VLOOKUP(Regular_Season_Table[[#This Row],[Home]],'Special Teams'!$A$1:$B$33,2,FALSE)</f>
        <v>22.83</v>
      </c>
      <c r="M780">
        <f>VLOOKUP(Regular_Season_Table[[#This Row],[Visitor]],'Special Teams'!$A$1:$B$33,2,FALSE)</f>
        <v>25.28</v>
      </c>
    </row>
    <row r="781" spans="1:13" x14ac:dyDescent="0.3">
      <c r="A781" s="9">
        <v>44953</v>
      </c>
      <c r="B781" s="7" t="s">
        <v>19</v>
      </c>
      <c r="C781" s="7">
        <v>0</v>
      </c>
      <c r="D781" s="7" t="s">
        <v>16</v>
      </c>
      <c r="E781" s="7">
        <v>2</v>
      </c>
      <c r="F781" s="7"/>
      <c r="G781" s="6">
        <f t="shared" si="12"/>
        <v>2</v>
      </c>
      <c r="H781">
        <f>VLOOKUP(Regular_Season_Table[[#This Row],[Home]],Table_0__2[[#All],[Team]:[xGF%]],10,)</f>
        <v>49.75</v>
      </c>
      <c r="I781">
        <f>VLOOKUP(Regular_Season_Table[[#This Row],[Visitor]],Table_0__2[[Team]:[CF%]],10,FALSE)</f>
        <v>46.03</v>
      </c>
      <c r="J781">
        <f>VLOOKUP(Regular_Season_Table[[#This Row],[Home]],Table_0__2[[#All],[Team]:[HDCF%]],36,FALSE)</f>
        <v>50.12</v>
      </c>
      <c r="K781">
        <f>VLOOKUP(Regular_Season_Table[[#This Row],[Visitor]],Table_0__2[[#All],[Team]:[HDCF%]],36,FALSE)</f>
        <v>44.13</v>
      </c>
      <c r="L781">
        <f>VLOOKUP(Regular_Season_Table[[#This Row],[Home]],'Special Teams'!$A$1:$B$33,2,FALSE)</f>
        <v>15.77</v>
      </c>
      <c r="M781">
        <f>VLOOKUP(Regular_Season_Table[[#This Row],[Visitor]],'Special Teams'!$A$1:$B$33,2,FALSE)</f>
        <v>21.11</v>
      </c>
    </row>
    <row r="782" spans="1:13" x14ac:dyDescent="0.3">
      <c r="A782" s="8">
        <v>44953</v>
      </c>
      <c r="B782" s="6" t="s">
        <v>27</v>
      </c>
      <c r="C782" s="6">
        <v>1</v>
      </c>
      <c r="D782" s="6" t="s">
        <v>17</v>
      </c>
      <c r="E782" s="6">
        <v>4</v>
      </c>
      <c r="F782" s="6"/>
      <c r="G782" s="6">
        <f t="shared" si="12"/>
        <v>3</v>
      </c>
      <c r="H782">
        <f>VLOOKUP(Regular_Season_Table[[#This Row],[Home]],Table_0__2[[#All],[Team]:[xGF%]],10,)</f>
        <v>49.8</v>
      </c>
      <c r="I782">
        <f>VLOOKUP(Regular_Season_Table[[#This Row],[Visitor]],Table_0__2[[Team]:[CF%]],10,FALSE)</f>
        <v>48.15</v>
      </c>
      <c r="J782">
        <f>VLOOKUP(Regular_Season_Table[[#This Row],[Home]],Table_0__2[[#All],[Team]:[HDCF%]],36,FALSE)</f>
        <v>48.95</v>
      </c>
      <c r="K782">
        <f>VLOOKUP(Regular_Season_Table[[#This Row],[Visitor]],Table_0__2[[#All],[Team]:[HDCF%]],36,FALSE)</f>
        <v>53.11</v>
      </c>
      <c r="L782">
        <f>VLOOKUP(Regular_Season_Table[[#This Row],[Home]],'Special Teams'!$A$1:$B$33,2,FALSE)</f>
        <v>24.08</v>
      </c>
      <c r="M782">
        <f>VLOOKUP(Regular_Season_Table[[#This Row],[Visitor]],'Special Teams'!$A$1:$B$33,2,FALSE)</f>
        <v>20.29</v>
      </c>
    </row>
    <row r="783" spans="1:13" x14ac:dyDescent="0.3">
      <c r="A783" s="9">
        <v>44953</v>
      </c>
      <c r="B783" s="7" t="s">
        <v>22</v>
      </c>
      <c r="C783" s="7">
        <v>5</v>
      </c>
      <c r="D783" s="7" t="s">
        <v>34</v>
      </c>
      <c r="E783" s="7">
        <v>2</v>
      </c>
      <c r="F783" s="7"/>
      <c r="G783" s="6">
        <f t="shared" si="12"/>
        <v>-3</v>
      </c>
      <c r="H783">
        <f>VLOOKUP(Regular_Season_Table[[#This Row],[Home]],Table_0__2[[#All],[Team]:[xGF%]],10,)</f>
        <v>52.75</v>
      </c>
      <c r="I783">
        <f>VLOOKUP(Regular_Season_Table[[#This Row],[Visitor]],Table_0__2[[Team]:[CF%]],10,FALSE)</f>
        <v>57.39</v>
      </c>
      <c r="J783">
        <f>VLOOKUP(Regular_Season_Table[[#This Row],[Home]],Table_0__2[[#All],[Team]:[HDCF%]],36,FALSE)</f>
        <v>49.47</v>
      </c>
      <c r="K783">
        <f>VLOOKUP(Regular_Season_Table[[#This Row],[Visitor]],Table_0__2[[#All],[Team]:[HDCF%]],36,FALSE)</f>
        <v>53.64</v>
      </c>
      <c r="L783">
        <f>VLOOKUP(Regular_Season_Table[[#This Row],[Home]],'Special Teams'!$A$1:$B$33,2,FALSE)</f>
        <v>19.75</v>
      </c>
      <c r="M783">
        <f>VLOOKUP(Regular_Season_Table[[#This Row],[Visitor]],'Special Teams'!$A$1:$B$33,2,FALSE)</f>
        <v>19.84</v>
      </c>
    </row>
    <row r="784" spans="1:13" x14ac:dyDescent="0.3">
      <c r="A784" s="8">
        <v>44953</v>
      </c>
      <c r="B784" s="6" t="s">
        <v>32</v>
      </c>
      <c r="C784" s="6">
        <v>6</v>
      </c>
      <c r="D784" s="6" t="s">
        <v>5</v>
      </c>
      <c r="E784" s="6">
        <v>2</v>
      </c>
      <c r="F784" s="6"/>
      <c r="G784" s="6">
        <f t="shared" si="12"/>
        <v>-4</v>
      </c>
      <c r="H784">
        <f>VLOOKUP(Regular_Season_Table[[#This Row],[Home]],Table_0__2[[#All],[Team]:[xGF%]],10,)</f>
        <v>51.07</v>
      </c>
      <c r="I784">
        <f>VLOOKUP(Regular_Season_Table[[#This Row],[Visitor]],Table_0__2[[Team]:[CF%]],10,FALSE)</f>
        <v>51.53</v>
      </c>
      <c r="J784">
        <f>VLOOKUP(Regular_Season_Table[[#This Row],[Home]],Table_0__2[[#All],[Team]:[HDCF%]],36,FALSE)</f>
        <v>54.37</v>
      </c>
      <c r="K784">
        <f>VLOOKUP(Regular_Season_Table[[#This Row],[Visitor]],Table_0__2[[#All],[Team]:[HDCF%]],36,FALSE)</f>
        <v>51.95</v>
      </c>
      <c r="L784">
        <f>VLOOKUP(Regular_Season_Table[[#This Row],[Home]],'Special Teams'!$A$1:$B$33,2,FALSE)</f>
        <v>26.02</v>
      </c>
      <c r="M784">
        <f>VLOOKUP(Regular_Season_Table[[#This Row],[Visitor]],'Special Teams'!$A$1:$B$33,2,FALSE)</f>
        <v>23.53</v>
      </c>
    </row>
    <row r="785" spans="1:13" x14ac:dyDescent="0.3">
      <c r="A785" s="9">
        <v>44953</v>
      </c>
      <c r="B785" s="7" t="s">
        <v>20</v>
      </c>
      <c r="C785" s="7">
        <v>2</v>
      </c>
      <c r="D785" s="7" t="s">
        <v>8</v>
      </c>
      <c r="E785" s="7">
        <v>5</v>
      </c>
      <c r="F785" s="7"/>
      <c r="G785" s="6">
        <f t="shared" si="12"/>
        <v>3</v>
      </c>
      <c r="H785">
        <f>VLOOKUP(Regular_Season_Table[[#This Row],[Home]],Table_0__2[[#All],[Team]:[xGF%]],10,)</f>
        <v>47.62</v>
      </c>
      <c r="I785">
        <f>VLOOKUP(Regular_Season_Table[[#This Row],[Visitor]],Table_0__2[[Team]:[CF%]],10,FALSE)</f>
        <v>44.92</v>
      </c>
      <c r="J785">
        <f>VLOOKUP(Regular_Season_Table[[#This Row],[Home]],Table_0__2[[#All],[Team]:[HDCF%]],36,FALSE)</f>
        <v>47.61</v>
      </c>
      <c r="K785">
        <f>VLOOKUP(Regular_Season_Table[[#This Row],[Visitor]],Table_0__2[[#All],[Team]:[HDCF%]],36,FALSE)</f>
        <v>43.43</v>
      </c>
      <c r="L785">
        <f>VLOOKUP(Regular_Season_Table[[#This Row],[Home]],'Special Teams'!$A$1:$B$33,2,FALSE)</f>
        <v>22.71</v>
      </c>
      <c r="M785">
        <f>VLOOKUP(Regular_Season_Table[[#This Row],[Visitor]],'Special Teams'!$A$1:$B$33,2,FALSE)</f>
        <v>18.3</v>
      </c>
    </row>
    <row r="786" spans="1:13" x14ac:dyDescent="0.3">
      <c r="A786" s="8">
        <v>44954</v>
      </c>
      <c r="B786" s="6" t="s">
        <v>25</v>
      </c>
      <c r="C786" s="6">
        <v>1</v>
      </c>
      <c r="D786" s="6" t="s">
        <v>26</v>
      </c>
      <c r="E786" s="6">
        <v>2</v>
      </c>
      <c r="F786" s="6" t="s">
        <v>36</v>
      </c>
      <c r="G786" s="6">
        <f t="shared" si="12"/>
        <v>1</v>
      </c>
      <c r="H786">
        <f>VLOOKUP(Regular_Season_Table[[#This Row],[Home]],Table_0__2[[#All],[Team]:[xGF%]],10,)</f>
        <v>42.67</v>
      </c>
      <c r="I786">
        <f>VLOOKUP(Regular_Season_Table[[#This Row],[Visitor]],Table_0__2[[Team]:[CF%]],10,FALSE)</f>
        <v>45.13</v>
      </c>
      <c r="J786">
        <f>VLOOKUP(Regular_Season_Table[[#This Row],[Home]],Table_0__2[[#All],[Team]:[HDCF%]],36,FALSE)</f>
        <v>38.950000000000003</v>
      </c>
      <c r="K786">
        <f>VLOOKUP(Regular_Season_Table[[#This Row],[Visitor]],Table_0__2[[#All],[Team]:[HDCF%]],36,FALSE)</f>
        <v>43.9</v>
      </c>
      <c r="L786">
        <f>VLOOKUP(Regular_Season_Table[[#This Row],[Home]],'Special Teams'!$A$1:$B$33,2,FALSE)</f>
        <v>15.72</v>
      </c>
      <c r="M786">
        <f>VLOOKUP(Regular_Season_Table[[#This Row],[Visitor]],'Special Teams'!$A$1:$B$33,2,FALSE)</f>
        <v>18.91</v>
      </c>
    </row>
    <row r="787" spans="1:13" x14ac:dyDescent="0.3">
      <c r="A787" s="9">
        <v>44954</v>
      </c>
      <c r="B787" s="7" t="s">
        <v>10</v>
      </c>
      <c r="C787" s="7">
        <v>2</v>
      </c>
      <c r="D787" s="7" t="s">
        <v>11</v>
      </c>
      <c r="E787" s="7">
        <v>4</v>
      </c>
      <c r="F787" s="7"/>
      <c r="G787" s="6">
        <f t="shared" si="12"/>
        <v>2</v>
      </c>
      <c r="H787">
        <f>VLOOKUP(Regular_Season_Table[[#This Row],[Home]],Table_0__2[[#All],[Team]:[xGF%]],10,)</f>
        <v>52.19</v>
      </c>
      <c r="I787">
        <f>VLOOKUP(Regular_Season_Table[[#This Row],[Visitor]],Table_0__2[[Team]:[CF%]],10,FALSE)</f>
        <v>45.87</v>
      </c>
      <c r="J787">
        <f>VLOOKUP(Regular_Season_Table[[#This Row],[Home]],Table_0__2[[#All],[Team]:[HDCF%]],36,FALSE)</f>
        <v>49.77</v>
      </c>
      <c r="K787">
        <f>VLOOKUP(Regular_Season_Table[[#This Row],[Visitor]],Table_0__2[[#All],[Team]:[HDCF%]],36,FALSE)</f>
        <v>44.51</v>
      </c>
      <c r="L787">
        <f>VLOOKUP(Regular_Season_Table[[#This Row],[Home]],'Special Teams'!$A$1:$B$33,2,FALSE)</f>
        <v>24.52</v>
      </c>
      <c r="M787">
        <f>VLOOKUP(Regular_Season_Table[[#This Row],[Visitor]],'Special Teams'!$A$1:$B$33,2,FALSE)</f>
        <v>19.329999999999998</v>
      </c>
    </row>
    <row r="788" spans="1:13" x14ac:dyDescent="0.3">
      <c r="A788" s="8">
        <v>44954</v>
      </c>
      <c r="B788" s="6" t="s">
        <v>6</v>
      </c>
      <c r="C788" s="6">
        <v>3</v>
      </c>
      <c r="D788" s="6" t="s">
        <v>9</v>
      </c>
      <c r="E788" s="6">
        <v>7</v>
      </c>
      <c r="F788" s="6"/>
      <c r="G788" s="6">
        <f t="shared" si="12"/>
        <v>4</v>
      </c>
      <c r="H788">
        <f>VLOOKUP(Regular_Season_Table[[#This Row],[Home]],Table_0__2[[#All],[Team]:[xGF%]],10,)</f>
        <v>52.27</v>
      </c>
      <c r="I788">
        <f>VLOOKUP(Regular_Season_Table[[#This Row],[Visitor]],Table_0__2[[Team]:[CF%]],10,FALSE)</f>
        <v>43.9</v>
      </c>
      <c r="J788">
        <f>VLOOKUP(Regular_Season_Table[[#This Row],[Home]],Table_0__2[[#All],[Team]:[HDCF%]],36,FALSE)</f>
        <v>56.4</v>
      </c>
      <c r="K788">
        <f>VLOOKUP(Regular_Season_Table[[#This Row],[Visitor]],Table_0__2[[#All],[Team]:[HDCF%]],36,FALSE)</f>
        <v>41.35</v>
      </c>
      <c r="L788">
        <f>VLOOKUP(Regular_Season_Table[[#This Row],[Home]],'Special Teams'!$A$1:$B$33,2,FALSE)</f>
        <v>32.36</v>
      </c>
      <c r="M788">
        <f>VLOOKUP(Regular_Season_Table[[#This Row],[Visitor]],'Special Teams'!$A$1:$B$33,2,FALSE)</f>
        <v>16.38</v>
      </c>
    </row>
    <row r="789" spans="1:13" x14ac:dyDescent="0.3">
      <c r="A789" s="9">
        <v>44954</v>
      </c>
      <c r="B789" s="7" t="s">
        <v>14</v>
      </c>
      <c r="C789" s="7">
        <v>3</v>
      </c>
      <c r="D789" s="7" t="s">
        <v>31</v>
      </c>
      <c r="E789" s="7">
        <v>4</v>
      </c>
      <c r="F789" s="7" t="s">
        <v>36</v>
      </c>
      <c r="G789" s="6">
        <f t="shared" si="12"/>
        <v>1</v>
      </c>
      <c r="H789">
        <f>VLOOKUP(Regular_Season_Table[[#This Row],[Home]],Table_0__2[[#All],[Team]:[xGF%]],10,)</f>
        <v>54.33</v>
      </c>
      <c r="I789">
        <f>VLOOKUP(Regular_Season_Table[[#This Row],[Visitor]],Table_0__2[[Team]:[CF%]],10,FALSE)</f>
        <v>51.19</v>
      </c>
      <c r="J789">
        <f>VLOOKUP(Regular_Season_Table[[#This Row],[Home]],Table_0__2[[#All],[Team]:[HDCF%]],36,FALSE)</f>
        <v>53.72</v>
      </c>
      <c r="K789">
        <f>VLOOKUP(Regular_Season_Table[[#This Row],[Visitor]],Table_0__2[[#All],[Team]:[HDCF%]],36,FALSE)</f>
        <v>54.03</v>
      </c>
      <c r="L789">
        <f>VLOOKUP(Regular_Season_Table[[#This Row],[Home]],'Special Teams'!$A$1:$B$33,2,FALSE)</f>
        <v>22.83</v>
      </c>
      <c r="M789">
        <f>VLOOKUP(Regular_Season_Table[[#This Row],[Visitor]],'Special Teams'!$A$1:$B$33,2,FALSE)</f>
        <v>22.22</v>
      </c>
    </row>
    <row r="790" spans="1:13" x14ac:dyDescent="0.3">
      <c r="A790" s="8">
        <v>44954</v>
      </c>
      <c r="B790" s="6" t="s">
        <v>13</v>
      </c>
      <c r="C790" s="6">
        <v>2</v>
      </c>
      <c r="D790" s="6" t="s">
        <v>28</v>
      </c>
      <c r="E790" s="6">
        <v>3</v>
      </c>
      <c r="F790" s="6" t="s">
        <v>35</v>
      </c>
      <c r="G790" s="6">
        <f t="shared" si="12"/>
        <v>1</v>
      </c>
      <c r="H790">
        <f>VLOOKUP(Regular_Season_Table[[#This Row],[Home]],Table_0__2[[#All],[Team]:[xGF%]],10,)</f>
        <v>49.47</v>
      </c>
      <c r="I790">
        <f>VLOOKUP(Regular_Season_Table[[#This Row],[Visitor]],Table_0__2[[Team]:[CF%]],10,FALSE)</f>
        <v>51.36</v>
      </c>
      <c r="J790">
        <f>VLOOKUP(Regular_Season_Table[[#This Row],[Home]],Table_0__2[[#All],[Team]:[HDCF%]],36,FALSE)</f>
        <v>51.15</v>
      </c>
      <c r="K790">
        <f>VLOOKUP(Regular_Season_Table[[#This Row],[Visitor]],Table_0__2[[#All],[Team]:[HDCF%]],36,FALSE)</f>
        <v>47.31</v>
      </c>
      <c r="L790">
        <f>VLOOKUP(Regular_Season_Table[[#This Row],[Home]],'Special Teams'!$A$1:$B$33,2,FALSE)</f>
        <v>21.43</v>
      </c>
      <c r="M790">
        <f>VLOOKUP(Regular_Season_Table[[#This Row],[Visitor]],'Special Teams'!$A$1:$B$33,2,FALSE)</f>
        <v>23.42</v>
      </c>
    </row>
    <row r="791" spans="1:13" x14ac:dyDescent="0.3">
      <c r="A791" s="9">
        <v>44954</v>
      </c>
      <c r="B791" s="7" t="s">
        <v>27</v>
      </c>
      <c r="C791" s="7">
        <v>1</v>
      </c>
      <c r="D791" s="7" t="s">
        <v>16</v>
      </c>
      <c r="E791" s="7">
        <v>2</v>
      </c>
      <c r="F791" s="7" t="s">
        <v>36</v>
      </c>
      <c r="G791" s="6">
        <f t="shared" si="12"/>
        <v>1</v>
      </c>
      <c r="H791">
        <f>VLOOKUP(Regular_Season_Table[[#This Row],[Home]],Table_0__2[[#All],[Team]:[xGF%]],10,)</f>
        <v>49.75</v>
      </c>
      <c r="I791">
        <f>VLOOKUP(Regular_Season_Table[[#This Row],[Visitor]],Table_0__2[[Team]:[CF%]],10,FALSE)</f>
        <v>48.15</v>
      </c>
      <c r="J791">
        <f>VLOOKUP(Regular_Season_Table[[#This Row],[Home]],Table_0__2[[#All],[Team]:[HDCF%]],36,FALSE)</f>
        <v>50.12</v>
      </c>
      <c r="K791">
        <f>VLOOKUP(Regular_Season_Table[[#This Row],[Visitor]],Table_0__2[[#All],[Team]:[HDCF%]],36,FALSE)</f>
        <v>53.11</v>
      </c>
      <c r="L791">
        <f>VLOOKUP(Regular_Season_Table[[#This Row],[Home]],'Special Teams'!$A$1:$B$33,2,FALSE)</f>
        <v>15.77</v>
      </c>
      <c r="M791">
        <f>VLOOKUP(Regular_Season_Table[[#This Row],[Visitor]],'Special Teams'!$A$1:$B$33,2,FALSE)</f>
        <v>20.29</v>
      </c>
    </row>
    <row r="792" spans="1:13" x14ac:dyDescent="0.3">
      <c r="A792" s="8">
        <v>44954</v>
      </c>
      <c r="B792" s="6" t="s">
        <v>33</v>
      </c>
      <c r="C792" s="6">
        <v>0</v>
      </c>
      <c r="D792" s="6" t="s">
        <v>32</v>
      </c>
      <c r="E792" s="6">
        <v>5</v>
      </c>
      <c r="F792" s="6"/>
      <c r="G792" s="6">
        <f t="shared" si="12"/>
        <v>5</v>
      </c>
      <c r="H792">
        <f>VLOOKUP(Regular_Season_Table[[#This Row],[Home]],Table_0__2[[#All],[Team]:[xGF%]],10,)</f>
        <v>51.53</v>
      </c>
      <c r="I792">
        <f>VLOOKUP(Regular_Season_Table[[#This Row],[Visitor]],Table_0__2[[Team]:[CF%]],10,FALSE)</f>
        <v>45.51</v>
      </c>
      <c r="J792">
        <f>VLOOKUP(Regular_Season_Table[[#This Row],[Home]],Table_0__2[[#All],[Team]:[HDCF%]],36,FALSE)</f>
        <v>51.95</v>
      </c>
      <c r="K792">
        <f>VLOOKUP(Regular_Season_Table[[#This Row],[Visitor]],Table_0__2[[#All],[Team]:[HDCF%]],36,FALSE)</f>
        <v>42.22</v>
      </c>
      <c r="L792">
        <f>VLOOKUP(Regular_Season_Table[[#This Row],[Home]],'Special Teams'!$A$1:$B$33,2,FALSE)</f>
        <v>23.53</v>
      </c>
      <c r="M792">
        <f>VLOOKUP(Regular_Season_Table[[#This Row],[Visitor]],'Special Teams'!$A$1:$B$33,2,FALSE)</f>
        <v>16.03</v>
      </c>
    </row>
    <row r="793" spans="1:13" x14ac:dyDescent="0.3">
      <c r="A793" s="9">
        <v>44954</v>
      </c>
      <c r="B793" s="7" t="s">
        <v>24</v>
      </c>
      <c r="C793" s="7">
        <v>6</v>
      </c>
      <c r="D793" s="7" t="s">
        <v>3</v>
      </c>
      <c r="E793" s="7">
        <v>4</v>
      </c>
      <c r="F793" s="7"/>
      <c r="G793" s="6">
        <f t="shared" si="12"/>
        <v>-2</v>
      </c>
      <c r="H793">
        <f>VLOOKUP(Regular_Season_Table[[#This Row],[Home]],Table_0__2[[#All],[Team]:[xGF%]],10,)</f>
        <v>52.14</v>
      </c>
      <c r="I793">
        <f>VLOOKUP(Regular_Season_Table[[#This Row],[Visitor]],Table_0__2[[Team]:[CF%]],10,FALSE)</f>
        <v>48.6</v>
      </c>
      <c r="J793">
        <f>VLOOKUP(Regular_Season_Table[[#This Row],[Home]],Table_0__2[[#All],[Team]:[HDCF%]],36,FALSE)</f>
        <v>53.78</v>
      </c>
      <c r="K793">
        <f>VLOOKUP(Regular_Season_Table[[#This Row],[Visitor]],Table_0__2[[#All],[Team]:[HDCF%]],36,FALSE)</f>
        <v>51.47</v>
      </c>
      <c r="L793">
        <f>VLOOKUP(Regular_Season_Table[[#This Row],[Home]],'Special Teams'!$A$1:$B$33,2,FALSE)</f>
        <v>21.72</v>
      </c>
      <c r="M793">
        <f>VLOOKUP(Regular_Season_Table[[#This Row],[Visitor]],'Special Teams'!$A$1:$B$33,2,FALSE)</f>
        <v>18.39</v>
      </c>
    </row>
    <row r="794" spans="1:13" x14ac:dyDescent="0.3">
      <c r="A794" s="8">
        <v>44954</v>
      </c>
      <c r="B794" s="6" t="s">
        <v>20</v>
      </c>
      <c r="C794" s="6">
        <v>1</v>
      </c>
      <c r="D794" s="6" t="s">
        <v>34</v>
      </c>
      <c r="E794" s="6">
        <v>3</v>
      </c>
      <c r="F794" s="6"/>
      <c r="G794" s="6">
        <f t="shared" si="12"/>
        <v>2</v>
      </c>
      <c r="H794">
        <f>VLOOKUP(Regular_Season_Table[[#This Row],[Home]],Table_0__2[[#All],[Team]:[xGF%]],10,)</f>
        <v>52.75</v>
      </c>
      <c r="I794">
        <f>VLOOKUP(Regular_Season_Table[[#This Row],[Visitor]],Table_0__2[[Team]:[CF%]],10,FALSE)</f>
        <v>44.92</v>
      </c>
      <c r="J794">
        <f>VLOOKUP(Regular_Season_Table[[#This Row],[Home]],Table_0__2[[#All],[Team]:[HDCF%]],36,FALSE)</f>
        <v>49.47</v>
      </c>
      <c r="K794">
        <f>VLOOKUP(Regular_Season_Table[[#This Row],[Visitor]],Table_0__2[[#All],[Team]:[HDCF%]],36,FALSE)</f>
        <v>43.43</v>
      </c>
      <c r="L794">
        <f>VLOOKUP(Regular_Season_Table[[#This Row],[Home]],'Special Teams'!$A$1:$B$33,2,FALSE)</f>
        <v>19.75</v>
      </c>
      <c r="M794">
        <f>VLOOKUP(Regular_Season_Table[[#This Row],[Visitor]],'Special Teams'!$A$1:$B$33,2,FALSE)</f>
        <v>18.3</v>
      </c>
    </row>
    <row r="795" spans="1:13" x14ac:dyDescent="0.3">
      <c r="A795" s="9">
        <v>44954</v>
      </c>
      <c r="B795" s="7" t="s">
        <v>29</v>
      </c>
      <c r="C795" s="7">
        <v>2</v>
      </c>
      <c r="D795" s="7" t="s">
        <v>7</v>
      </c>
      <c r="E795" s="7">
        <v>5</v>
      </c>
      <c r="F795" s="7"/>
      <c r="G795" s="6">
        <f t="shared" si="12"/>
        <v>3</v>
      </c>
      <c r="H795">
        <f>VLOOKUP(Regular_Season_Table[[#This Row],[Home]],Table_0__2[[#All],[Team]:[xGF%]],10,)</f>
        <v>51.45</v>
      </c>
      <c r="I795">
        <f>VLOOKUP(Regular_Season_Table[[#This Row],[Visitor]],Table_0__2[[Team]:[CF%]],10,FALSE)</f>
        <v>52.33</v>
      </c>
      <c r="J795">
        <f>VLOOKUP(Regular_Season_Table[[#This Row],[Home]],Table_0__2[[#All],[Team]:[HDCF%]],36,FALSE)</f>
        <v>53.01</v>
      </c>
      <c r="K795">
        <f>VLOOKUP(Regular_Season_Table[[#This Row],[Visitor]],Table_0__2[[#All],[Team]:[HDCF%]],36,FALSE)</f>
        <v>52.36</v>
      </c>
      <c r="L795">
        <f>VLOOKUP(Regular_Season_Table[[#This Row],[Home]],'Special Teams'!$A$1:$B$33,2,FALSE)</f>
        <v>25.36</v>
      </c>
      <c r="M795">
        <f>VLOOKUP(Regular_Season_Table[[#This Row],[Visitor]],'Special Teams'!$A$1:$B$33,2,FALSE)</f>
        <v>25.28</v>
      </c>
    </row>
    <row r="796" spans="1:13" x14ac:dyDescent="0.3">
      <c r="A796" s="8">
        <v>44954</v>
      </c>
      <c r="B796" s="6" t="s">
        <v>4</v>
      </c>
      <c r="C796" s="6">
        <v>4</v>
      </c>
      <c r="D796" s="6" t="s">
        <v>23</v>
      </c>
      <c r="E796" s="6">
        <v>0</v>
      </c>
      <c r="F796" s="6"/>
      <c r="G796" s="6">
        <f t="shared" si="12"/>
        <v>-4</v>
      </c>
      <c r="H796">
        <f>VLOOKUP(Regular_Season_Table[[#This Row],[Home]],Table_0__2[[#All],[Team]:[xGF%]],10,)</f>
        <v>51.57</v>
      </c>
      <c r="I796">
        <f>VLOOKUP(Regular_Season_Table[[#This Row],[Visitor]],Table_0__2[[Team]:[CF%]],10,FALSE)</f>
        <v>47.4</v>
      </c>
      <c r="J796">
        <f>VLOOKUP(Regular_Season_Table[[#This Row],[Home]],Table_0__2[[#All],[Team]:[HDCF%]],36,FALSE)</f>
        <v>52.55</v>
      </c>
      <c r="K796">
        <f>VLOOKUP(Regular_Season_Table[[#This Row],[Visitor]],Table_0__2[[#All],[Team]:[HDCF%]],36,FALSE)</f>
        <v>47.69</v>
      </c>
      <c r="L796">
        <f>VLOOKUP(Regular_Season_Table[[#This Row],[Home]],'Special Teams'!$A$1:$B$33,2,FALSE)</f>
        <v>19.260000000000002</v>
      </c>
      <c r="M796">
        <f>VLOOKUP(Regular_Season_Table[[#This Row],[Visitor]],'Special Teams'!$A$1:$B$33,2,FALSE)</f>
        <v>15.56</v>
      </c>
    </row>
    <row r="797" spans="1:13" x14ac:dyDescent="0.3">
      <c r="A797" s="9">
        <v>44955</v>
      </c>
      <c r="B797" s="7" t="s">
        <v>14</v>
      </c>
      <c r="C797" s="7">
        <v>1</v>
      </c>
      <c r="D797" s="7" t="s">
        <v>18</v>
      </c>
      <c r="E797" s="7">
        <v>4</v>
      </c>
      <c r="F797" s="7"/>
      <c r="G797" s="6">
        <f t="shared" si="12"/>
        <v>3</v>
      </c>
      <c r="H797">
        <f>VLOOKUP(Regular_Season_Table[[#This Row],[Home]],Table_0__2[[#All],[Team]:[xGF%]],10,)</f>
        <v>60.38</v>
      </c>
      <c r="I797">
        <f>VLOOKUP(Regular_Season_Table[[#This Row],[Visitor]],Table_0__2[[Team]:[CF%]],10,FALSE)</f>
        <v>51.19</v>
      </c>
      <c r="J797">
        <f>VLOOKUP(Regular_Season_Table[[#This Row],[Home]],Table_0__2[[#All],[Team]:[HDCF%]],36,FALSE)</f>
        <v>59.07</v>
      </c>
      <c r="K797">
        <f>VLOOKUP(Regular_Season_Table[[#This Row],[Visitor]],Table_0__2[[#All],[Team]:[HDCF%]],36,FALSE)</f>
        <v>54.03</v>
      </c>
      <c r="L797">
        <f>VLOOKUP(Regular_Season_Table[[#This Row],[Home]],'Special Teams'!$A$1:$B$33,2,FALSE)</f>
        <v>19.760000000000002</v>
      </c>
      <c r="M797">
        <f>VLOOKUP(Regular_Season_Table[[#This Row],[Visitor]],'Special Teams'!$A$1:$B$33,2,FALSE)</f>
        <v>22.22</v>
      </c>
    </row>
    <row r="798" spans="1:13" x14ac:dyDescent="0.3">
      <c r="A798" s="8">
        <v>44955</v>
      </c>
      <c r="B798" s="6" t="s">
        <v>12</v>
      </c>
      <c r="C798" s="6">
        <v>1</v>
      </c>
      <c r="D798" s="6" t="s">
        <v>5</v>
      </c>
      <c r="E798" s="6">
        <v>5</v>
      </c>
      <c r="F798" s="6"/>
      <c r="G798" s="6">
        <f t="shared" si="12"/>
        <v>4</v>
      </c>
      <c r="H798">
        <f>VLOOKUP(Regular_Season_Table[[#This Row],[Home]],Table_0__2[[#All],[Team]:[xGF%]],10,)</f>
        <v>51.07</v>
      </c>
      <c r="I798">
        <f>VLOOKUP(Regular_Season_Table[[#This Row],[Visitor]],Table_0__2[[Team]:[CF%]],10,FALSE)</f>
        <v>49.78</v>
      </c>
      <c r="J798">
        <f>VLOOKUP(Regular_Season_Table[[#This Row],[Home]],Table_0__2[[#All],[Team]:[HDCF%]],36,FALSE)</f>
        <v>54.37</v>
      </c>
      <c r="K798">
        <f>VLOOKUP(Regular_Season_Table[[#This Row],[Visitor]],Table_0__2[[#All],[Team]:[HDCF%]],36,FALSE)</f>
        <v>49.68</v>
      </c>
      <c r="L798">
        <f>VLOOKUP(Regular_Season_Table[[#This Row],[Home]],'Special Teams'!$A$1:$B$33,2,FALSE)</f>
        <v>26.02</v>
      </c>
      <c r="M798">
        <f>VLOOKUP(Regular_Season_Table[[#This Row],[Visitor]],'Special Teams'!$A$1:$B$33,2,FALSE)</f>
        <v>21.22</v>
      </c>
    </row>
    <row r="799" spans="1:13" x14ac:dyDescent="0.3">
      <c r="A799" s="9">
        <v>44956</v>
      </c>
      <c r="B799" s="7" t="s">
        <v>10</v>
      </c>
      <c r="C799" s="7">
        <v>2</v>
      </c>
      <c r="D799" s="7" t="s">
        <v>23</v>
      </c>
      <c r="E799" s="7">
        <v>4</v>
      </c>
      <c r="F799" s="7"/>
      <c r="G799" s="6">
        <f t="shared" si="12"/>
        <v>2</v>
      </c>
      <c r="H799">
        <f>VLOOKUP(Regular_Season_Table[[#This Row],[Home]],Table_0__2[[#All],[Team]:[xGF%]],10,)</f>
        <v>51.57</v>
      </c>
      <c r="I799">
        <f>VLOOKUP(Regular_Season_Table[[#This Row],[Visitor]],Table_0__2[[Team]:[CF%]],10,FALSE)</f>
        <v>45.87</v>
      </c>
      <c r="J799">
        <f>VLOOKUP(Regular_Season_Table[[#This Row],[Home]],Table_0__2[[#All],[Team]:[HDCF%]],36,FALSE)</f>
        <v>52.55</v>
      </c>
      <c r="K799">
        <f>VLOOKUP(Regular_Season_Table[[#This Row],[Visitor]],Table_0__2[[#All],[Team]:[HDCF%]],36,FALSE)</f>
        <v>44.51</v>
      </c>
      <c r="L799">
        <f>VLOOKUP(Regular_Season_Table[[#This Row],[Home]],'Special Teams'!$A$1:$B$33,2,FALSE)</f>
        <v>19.260000000000002</v>
      </c>
      <c r="M799">
        <f>VLOOKUP(Regular_Season_Table[[#This Row],[Visitor]],'Special Teams'!$A$1:$B$33,2,FALSE)</f>
        <v>19.329999999999998</v>
      </c>
    </row>
    <row r="800" spans="1:13" x14ac:dyDescent="0.3">
      <c r="A800" s="8">
        <v>44957</v>
      </c>
      <c r="B800" s="6" t="s">
        <v>29</v>
      </c>
      <c r="C800" s="6">
        <v>4</v>
      </c>
      <c r="D800" s="6" t="s">
        <v>18</v>
      </c>
      <c r="E800" s="6">
        <v>5</v>
      </c>
      <c r="F800" s="6" t="s">
        <v>36</v>
      </c>
      <c r="G800" s="6">
        <f t="shared" si="12"/>
        <v>1</v>
      </c>
      <c r="H800">
        <f>VLOOKUP(Regular_Season_Table[[#This Row],[Home]],Table_0__2[[#All],[Team]:[xGF%]],10,)</f>
        <v>60.38</v>
      </c>
      <c r="I800">
        <f>VLOOKUP(Regular_Season_Table[[#This Row],[Visitor]],Table_0__2[[Team]:[CF%]],10,FALSE)</f>
        <v>52.33</v>
      </c>
      <c r="J800">
        <f>VLOOKUP(Regular_Season_Table[[#This Row],[Home]],Table_0__2[[#All],[Team]:[HDCF%]],36,FALSE)</f>
        <v>59.07</v>
      </c>
      <c r="K800">
        <f>VLOOKUP(Regular_Season_Table[[#This Row],[Visitor]],Table_0__2[[#All],[Team]:[HDCF%]],36,FALSE)</f>
        <v>52.36</v>
      </c>
      <c r="L800">
        <f>VLOOKUP(Regular_Season_Table[[#This Row],[Home]],'Special Teams'!$A$1:$B$33,2,FALSE)</f>
        <v>19.760000000000002</v>
      </c>
      <c r="M800">
        <f>VLOOKUP(Regular_Season_Table[[#This Row],[Visitor]],'Special Teams'!$A$1:$B$33,2,FALSE)</f>
        <v>25.28</v>
      </c>
    </row>
    <row r="801" spans="1:13" x14ac:dyDescent="0.3">
      <c r="A801" s="9">
        <v>44957</v>
      </c>
      <c r="B801" s="7" t="s">
        <v>12</v>
      </c>
      <c r="C801" s="7">
        <v>4</v>
      </c>
      <c r="D801" s="7" t="s">
        <v>20</v>
      </c>
      <c r="E801" s="7">
        <v>3</v>
      </c>
      <c r="F801" s="7" t="s">
        <v>36</v>
      </c>
      <c r="G801" s="6">
        <f t="shared" si="12"/>
        <v>-1</v>
      </c>
      <c r="H801">
        <f>VLOOKUP(Regular_Season_Table[[#This Row],[Home]],Table_0__2[[#All],[Team]:[xGF%]],10,)</f>
        <v>44.92</v>
      </c>
      <c r="I801">
        <f>VLOOKUP(Regular_Season_Table[[#This Row],[Visitor]],Table_0__2[[Team]:[CF%]],10,FALSE)</f>
        <v>49.78</v>
      </c>
      <c r="J801">
        <f>VLOOKUP(Regular_Season_Table[[#This Row],[Home]],Table_0__2[[#All],[Team]:[HDCF%]],36,FALSE)</f>
        <v>43.43</v>
      </c>
      <c r="K801">
        <f>VLOOKUP(Regular_Season_Table[[#This Row],[Visitor]],Table_0__2[[#All],[Team]:[HDCF%]],36,FALSE)</f>
        <v>49.68</v>
      </c>
      <c r="L801">
        <f>VLOOKUP(Regular_Season_Table[[#This Row],[Home]],'Special Teams'!$A$1:$B$33,2,FALSE)</f>
        <v>18.3</v>
      </c>
      <c r="M801">
        <f>VLOOKUP(Regular_Season_Table[[#This Row],[Visitor]],'Special Teams'!$A$1:$B$33,2,FALSE)</f>
        <v>21.22</v>
      </c>
    </row>
    <row r="802" spans="1:13" x14ac:dyDescent="0.3">
      <c r="A802" s="8">
        <v>44957</v>
      </c>
      <c r="B802" s="6" t="s">
        <v>32</v>
      </c>
      <c r="C802" s="6">
        <v>5</v>
      </c>
      <c r="D802" s="6" t="s">
        <v>33</v>
      </c>
      <c r="E802" s="6">
        <v>4</v>
      </c>
      <c r="F802" s="6"/>
      <c r="G802" s="6">
        <f t="shared" si="12"/>
        <v>-1</v>
      </c>
      <c r="H802">
        <f>VLOOKUP(Regular_Season_Table[[#This Row],[Home]],Table_0__2[[#All],[Team]:[xGF%]],10,)</f>
        <v>45.51</v>
      </c>
      <c r="I802">
        <f>VLOOKUP(Regular_Season_Table[[#This Row],[Visitor]],Table_0__2[[Team]:[CF%]],10,FALSE)</f>
        <v>51.53</v>
      </c>
      <c r="J802">
        <f>VLOOKUP(Regular_Season_Table[[#This Row],[Home]],Table_0__2[[#All],[Team]:[HDCF%]],36,FALSE)</f>
        <v>42.22</v>
      </c>
      <c r="K802">
        <f>VLOOKUP(Regular_Season_Table[[#This Row],[Visitor]],Table_0__2[[#All],[Team]:[HDCF%]],36,FALSE)</f>
        <v>51.95</v>
      </c>
      <c r="L802">
        <f>VLOOKUP(Regular_Season_Table[[#This Row],[Home]],'Special Teams'!$A$1:$B$33,2,FALSE)</f>
        <v>16.03</v>
      </c>
      <c r="M802">
        <f>VLOOKUP(Regular_Season_Table[[#This Row],[Visitor]],'Special Teams'!$A$1:$B$33,2,FALSE)</f>
        <v>23.53</v>
      </c>
    </row>
    <row r="803" spans="1:13" x14ac:dyDescent="0.3">
      <c r="A803" s="9">
        <v>44958</v>
      </c>
      <c r="B803" s="7" t="s">
        <v>18</v>
      </c>
      <c r="C803" s="7">
        <v>5</v>
      </c>
      <c r="D803" s="7" t="s">
        <v>13</v>
      </c>
      <c r="E803" s="7">
        <v>1</v>
      </c>
      <c r="F803" s="7"/>
      <c r="G803" s="6">
        <f t="shared" si="12"/>
        <v>-4</v>
      </c>
      <c r="H803">
        <f>VLOOKUP(Regular_Season_Table[[#This Row],[Home]],Table_0__2[[#All],[Team]:[xGF%]],10,)</f>
        <v>51.36</v>
      </c>
      <c r="I803">
        <f>VLOOKUP(Regular_Season_Table[[#This Row],[Visitor]],Table_0__2[[Team]:[CF%]],10,FALSE)</f>
        <v>60.38</v>
      </c>
      <c r="J803">
        <f>VLOOKUP(Regular_Season_Table[[#This Row],[Home]],Table_0__2[[#All],[Team]:[HDCF%]],36,FALSE)</f>
        <v>47.31</v>
      </c>
      <c r="K803">
        <f>VLOOKUP(Regular_Season_Table[[#This Row],[Visitor]],Table_0__2[[#All],[Team]:[HDCF%]],36,FALSE)</f>
        <v>59.07</v>
      </c>
      <c r="L803">
        <f>VLOOKUP(Regular_Season_Table[[#This Row],[Home]],'Special Teams'!$A$1:$B$33,2,FALSE)</f>
        <v>23.42</v>
      </c>
      <c r="M803">
        <f>VLOOKUP(Regular_Season_Table[[#This Row],[Visitor]],'Special Teams'!$A$1:$B$33,2,FALSE)</f>
        <v>19.760000000000002</v>
      </c>
    </row>
    <row r="804" spans="1:13" x14ac:dyDescent="0.3">
      <c r="A804" s="8">
        <v>44958</v>
      </c>
      <c r="B804" s="6" t="s">
        <v>14</v>
      </c>
      <c r="C804" s="6">
        <v>5</v>
      </c>
      <c r="D804" s="6" t="s">
        <v>5</v>
      </c>
      <c r="E804" s="6">
        <v>2</v>
      </c>
      <c r="F804" s="6"/>
      <c r="G804" s="6">
        <f t="shared" si="12"/>
        <v>-3</v>
      </c>
      <c r="H804">
        <f>VLOOKUP(Regular_Season_Table[[#This Row],[Home]],Table_0__2[[#All],[Team]:[xGF%]],10,)</f>
        <v>51.07</v>
      </c>
      <c r="I804">
        <f>VLOOKUP(Regular_Season_Table[[#This Row],[Visitor]],Table_0__2[[Team]:[CF%]],10,FALSE)</f>
        <v>51.19</v>
      </c>
      <c r="J804">
        <f>VLOOKUP(Regular_Season_Table[[#This Row],[Home]],Table_0__2[[#All],[Team]:[HDCF%]],36,FALSE)</f>
        <v>54.37</v>
      </c>
      <c r="K804">
        <f>VLOOKUP(Regular_Season_Table[[#This Row],[Visitor]],Table_0__2[[#All],[Team]:[HDCF%]],36,FALSE)</f>
        <v>54.03</v>
      </c>
      <c r="L804">
        <f>VLOOKUP(Regular_Season_Table[[#This Row],[Home]],'Special Teams'!$A$1:$B$33,2,FALSE)</f>
        <v>26.02</v>
      </c>
      <c r="M804">
        <f>VLOOKUP(Regular_Season_Table[[#This Row],[Visitor]],'Special Teams'!$A$1:$B$33,2,FALSE)</f>
        <v>22.22</v>
      </c>
    </row>
    <row r="805" spans="1:13" x14ac:dyDescent="0.3">
      <c r="A805" s="9">
        <v>44963</v>
      </c>
      <c r="B805" s="7" t="s">
        <v>28</v>
      </c>
      <c r="C805" s="7">
        <v>2</v>
      </c>
      <c r="D805" s="7" t="s">
        <v>25</v>
      </c>
      <c r="E805" s="7">
        <v>3</v>
      </c>
      <c r="F805" s="7"/>
      <c r="G805" s="6">
        <f t="shared" si="12"/>
        <v>1</v>
      </c>
      <c r="H805">
        <f>VLOOKUP(Regular_Season_Table[[#This Row],[Home]],Table_0__2[[#All],[Team]:[xGF%]],10,)</f>
        <v>45.13</v>
      </c>
      <c r="I805">
        <f>VLOOKUP(Regular_Season_Table[[#This Row],[Visitor]],Table_0__2[[Team]:[CF%]],10,FALSE)</f>
        <v>49.47</v>
      </c>
      <c r="J805">
        <f>VLOOKUP(Regular_Season_Table[[#This Row],[Home]],Table_0__2[[#All],[Team]:[HDCF%]],36,FALSE)</f>
        <v>43.9</v>
      </c>
      <c r="K805">
        <f>VLOOKUP(Regular_Season_Table[[#This Row],[Visitor]],Table_0__2[[#All],[Team]:[HDCF%]],36,FALSE)</f>
        <v>51.15</v>
      </c>
      <c r="L805">
        <f>VLOOKUP(Regular_Season_Table[[#This Row],[Home]],'Special Teams'!$A$1:$B$33,2,FALSE)</f>
        <v>18.91</v>
      </c>
      <c r="M805">
        <f>VLOOKUP(Regular_Season_Table[[#This Row],[Visitor]],'Special Teams'!$A$1:$B$33,2,FALSE)</f>
        <v>21.43</v>
      </c>
    </row>
    <row r="806" spans="1:13" x14ac:dyDescent="0.3">
      <c r="A806" s="8">
        <v>44963</v>
      </c>
      <c r="B806" s="6" t="s">
        <v>26</v>
      </c>
      <c r="C806" s="6">
        <v>2</v>
      </c>
      <c r="D806" s="6" t="s">
        <v>30</v>
      </c>
      <c r="E806" s="6">
        <v>3</v>
      </c>
      <c r="F806" s="6" t="s">
        <v>35</v>
      </c>
      <c r="G806" s="6">
        <f t="shared" si="12"/>
        <v>1</v>
      </c>
      <c r="H806">
        <f>VLOOKUP(Regular_Season_Table[[#This Row],[Home]],Table_0__2[[#All],[Team]:[xGF%]],10,)</f>
        <v>51.67</v>
      </c>
      <c r="I806">
        <f>VLOOKUP(Regular_Season_Table[[#This Row],[Visitor]],Table_0__2[[Team]:[CF%]],10,FALSE)</f>
        <v>42.67</v>
      </c>
      <c r="J806">
        <f>VLOOKUP(Regular_Season_Table[[#This Row],[Home]],Table_0__2[[#All],[Team]:[HDCF%]],36,FALSE)</f>
        <v>53.75</v>
      </c>
      <c r="K806">
        <f>VLOOKUP(Regular_Season_Table[[#This Row],[Visitor]],Table_0__2[[#All],[Team]:[HDCF%]],36,FALSE)</f>
        <v>38.950000000000003</v>
      </c>
      <c r="L806">
        <f>VLOOKUP(Regular_Season_Table[[#This Row],[Home]],'Special Teams'!$A$1:$B$33,2,FALSE)</f>
        <v>25</v>
      </c>
      <c r="M806">
        <f>VLOOKUP(Regular_Season_Table[[#This Row],[Visitor]],'Special Teams'!$A$1:$B$33,2,FALSE)</f>
        <v>15.72</v>
      </c>
    </row>
    <row r="807" spans="1:13" x14ac:dyDescent="0.3">
      <c r="A807" s="9">
        <v>44963</v>
      </c>
      <c r="B807" s="7" t="s">
        <v>7</v>
      </c>
      <c r="C807" s="7">
        <v>1</v>
      </c>
      <c r="D807" s="7" t="s">
        <v>31</v>
      </c>
      <c r="E807" s="7">
        <v>7</v>
      </c>
      <c r="F807" s="7"/>
      <c r="G807" s="6">
        <f t="shared" si="12"/>
        <v>6</v>
      </c>
      <c r="H807">
        <f>VLOOKUP(Regular_Season_Table[[#This Row],[Home]],Table_0__2[[#All],[Team]:[xGF%]],10,)</f>
        <v>54.33</v>
      </c>
      <c r="I807">
        <f>VLOOKUP(Regular_Season_Table[[#This Row],[Visitor]],Table_0__2[[Team]:[CF%]],10,FALSE)</f>
        <v>51.45</v>
      </c>
      <c r="J807">
        <f>VLOOKUP(Regular_Season_Table[[#This Row],[Home]],Table_0__2[[#All],[Team]:[HDCF%]],36,FALSE)</f>
        <v>53.72</v>
      </c>
      <c r="K807">
        <f>VLOOKUP(Regular_Season_Table[[#This Row],[Visitor]],Table_0__2[[#All],[Team]:[HDCF%]],36,FALSE)</f>
        <v>53.01</v>
      </c>
      <c r="L807">
        <f>VLOOKUP(Regular_Season_Table[[#This Row],[Home]],'Special Teams'!$A$1:$B$33,2,FALSE)</f>
        <v>22.83</v>
      </c>
      <c r="M807">
        <f>VLOOKUP(Regular_Season_Table[[#This Row],[Visitor]],'Special Teams'!$A$1:$B$33,2,FALSE)</f>
        <v>25.36</v>
      </c>
    </row>
    <row r="808" spans="1:13" x14ac:dyDescent="0.3">
      <c r="A808" s="8">
        <v>44963</v>
      </c>
      <c r="B808" s="6" t="s">
        <v>8</v>
      </c>
      <c r="C808" s="6">
        <v>4</v>
      </c>
      <c r="D808" s="6" t="s">
        <v>15</v>
      </c>
      <c r="E808" s="6">
        <v>5</v>
      </c>
      <c r="F808" s="6" t="s">
        <v>36</v>
      </c>
      <c r="G808" s="6">
        <f t="shared" si="12"/>
        <v>1</v>
      </c>
      <c r="H808">
        <f>VLOOKUP(Regular_Season_Table[[#This Row],[Home]],Table_0__2[[#All],[Team]:[xGF%]],10,)</f>
        <v>54.12</v>
      </c>
      <c r="I808">
        <f>VLOOKUP(Regular_Season_Table[[#This Row],[Visitor]],Table_0__2[[Team]:[CF%]],10,FALSE)</f>
        <v>47.62</v>
      </c>
      <c r="J808">
        <f>VLOOKUP(Regular_Season_Table[[#This Row],[Home]],Table_0__2[[#All],[Team]:[HDCF%]],36,FALSE)</f>
        <v>56.84</v>
      </c>
      <c r="K808">
        <f>VLOOKUP(Regular_Season_Table[[#This Row],[Visitor]],Table_0__2[[#All],[Team]:[HDCF%]],36,FALSE)</f>
        <v>47.61</v>
      </c>
      <c r="L808">
        <f>VLOOKUP(Regular_Season_Table[[#This Row],[Home]],'Special Teams'!$A$1:$B$33,2,FALSE)</f>
        <v>21.88</v>
      </c>
      <c r="M808">
        <f>VLOOKUP(Regular_Season_Table[[#This Row],[Visitor]],'Special Teams'!$A$1:$B$33,2,FALSE)</f>
        <v>22.71</v>
      </c>
    </row>
    <row r="809" spans="1:13" x14ac:dyDescent="0.3">
      <c r="A809" s="9">
        <v>44963</v>
      </c>
      <c r="B809" s="7" t="s">
        <v>22</v>
      </c>
      <c r="C809" s="7">
        <v>4</v>
      </c>
      <c r="D809" s="7" t="s">
        <v>17</v>
      </c>
      <c r="E809" s="7">
        <v>5</v>
      </c>
      <c r="F809" s="7" t="s">
        <v>36</v>
      </c>
      <c r="G809" s="6">
        <f t="shared" si="12"/>
        <v>1</v>
      </c>
      <c r="H809">
        <f>VLOOKUP(Regular_Season_Table[[#This Row],[Home]],Table_0__2[[#All],[Team]:[xGF%]],10,)</f>
        <v>49.8</v>
      </c>
      <c r="I809">
        <f>VLOOKUP(Regular_Season_Table[[#This Row],[Visitor]],Table_0__2[[Team]:[CF%]],10,FALSE)</f>
        <v>57.39</v>
      </c>
      <c r="J809">
        <f>VLOOKUP(Regular_Season_Table[[#This Row],[Home]],Table_0__2[[#All],[Team]:[HDCF%]],36,FALSE)</f>
        <v>48.95</v>
      </c>
      <c r="K809">
        <f>VLOOKUP(Regular_Season_Table[[#This Row],[Visitor]],Table_0__2[[#All],[Team]:[HDCF%]],36,FALSE)</f>
        <v>53.64</v>
      </c>
      <c r="L809">
        <f>VLOOKUP(Regular_Season_Table[[#This Row],[Home]],'Special Teams'!$A$1:$B$33,2,FALSE)</f>
        <v>24.08</v>
      </c>
      <c r="M809">
        <f>VLOOKUP(Regular_Season_Table[[#This Row],[Visitor]],'Special Teams'!$A$1:$B$33,2,FALSE)</f>
        <v>19.84</v>
      </c>
    </row>
    <row r="810" spans="1:13" x14ac:dyDescent="0.3">
      <c r="A810" s="8">
        <v>44963</v>
      </c>
      <c r="B810" s="6" t="s">
        <v>16</v>
      </c>
      <c r="C810" s="6">
        <v>2</v>
      </c>
      <c r="D810" s="6" t="s">
        <v>4</v>
      </c>
      <c r="E810" s="6">
        <v>1</v>
      </c>
      <c r="F810" s="6"/>
      <c r="G810" s="6">
        <f t="shared" si="12"/>
        <v>-1</v>
      </c>
      <c r="H810">
        <f>VLOOKUP(Regular_Season_Table[[#This Row],[Home]],Table_0__2[[#All],[Team]:[xGF%]],10,)</f>
        <v>47.4</v>
      </c>
      <c r="I810">
        <f>VLOOKUP(Regular_Season_Table[[#This Row],[Visitor]],Table_0__2[[Team]:[CF%]],10,FALSE)</f>
        <v>49.75</v>
      </c>
      <c r="J810">
        <f>VLOOKUP(Regular_Season_Table[[#This Row],[Home]],Table_0__2[[#All],[Team]:[HDCF%]],36,FALSE)</f>
        <v>47.69</v>
      </c>
      <c r="K810">
        <f>VLOOKUP(Regular_Season_Table[[#This Row],[Visitor]],Table_0__2[[#All],[Team]:[HDCF%]],36,FALSE)</f>
        <v>50.12</v>
      </c>
      <c r="L810">
        <f>VLOOKUP(Regular_Season_Table[[#This Row],[Home]],'Special Teams'!$A$1:$B$33,2,FALSE)</f>
        <v>15.56</v>
      </c>
      <c r="M810">
        <f>VLOOKUP(Regular_Season_Table[[#This Row],[Visitor]],'Special Teams'!$A$1:$B$33,2,FALSE)</f>
        <v>15.77</v>
      </c>
    </row>
    <row r="811" spans="1:13" x14ac:dyDescent="0.3">
      <c r="A811" s="9">
        <v>44964</v>
      </c>
      <c r="B811" s="7" t="s">
        <v>26</v>
      </c>
      <c r="C811" s="7">
        <v>3</v>
      </c>
      <c r="D811" s="7" t="s">
        <v>6</v>
      </c>
      <c r="E811" s="7">
        <v>2</v>
      </c>
      <c r="F811" s="7" t="s">
        <v>36</v>
      </c>
      <c r="G811" s="6">
        <f t="shared" si="12"/>
        <v>-1</v>
      </c>
      <c r="H811">
        <f>VLOOKUP(Regular_Season_Table[[#This Row],[Home]],Table_0__2[[#All],[Team]:[xGF%]],10,)</f>
        <v>43.9</v>
      </c>
      <c r="I811">
        <f>VLOOKUP(Regular_Season_Table[[#This Row],[Visitor]],Table_0__2[[Team]:[CF%]],10,FALSE)</f>
        <v>42.67</v>
      </c>
      <c r="J811">
        <f>VLOOKUP(Regular_Season_Table[[#This Row],[Home]],Table_0__2[[#All],[Team]:[HDCF%]],36,FALSE)</f>
        <v>41.35</v>
      </c>
      <c r="K811">
        <f>VLOOKUP(Regular_Season_Table[[#This Row],[Visitor]],Table_0__2[[#All],[Team]:[HDCF%]],36,FALSE)</f>
        <v>38.950000000000003</v>
      </c>
      <c r="L811">
        <f>VLOOKUP(Regular_Season_Table[[#This Row],[Home]],'Special Teams'!$A$1:$B$33,2,FALSE)</f>
        <v>16.38</v>
      </c>
      <c r="M811">
        <f>VLOOKUP(Regular_Season_Table[[#This Row],[Visitor]],'Special Teams'!$A$1:$B$33,2,FALSE)</f>
        <v>15.72</v>
      </c>
    </row>
    <row r="812" spans="1:13" x14ac:dyDescent="0.3">
      <c r="A812" s="8">
        <v>44964</v>
      </c>
      <c r="B812" s="6" t="s">
        <v>9</v>
      </c>
      <c r="C812" s="6">
        <v>5</v>
      </c>
      <c r="D812" s="6" t="s">
        <v>19</v>
      </c>
      <c r="E812" s="6">
        <v>2</v>
      </c>
      <c r="F812" s="6"/>
      <c r="G812" s="6">
        <f t="shared" si="12"/>
        <v>-3</v>
      </c>
      <c r="H812">
        <f>VLOOKUP(Regular_Season_Table[[#This Row],[Home]],Table_0__2[[#All],[Team]:[xGF%]],10,)</f>
        <v>46.03</v>
      </c>
      <c r="I812">
        <f>VLOOKUP(Regular_Season_Table[[#This Row],[Visitor]],Table_0__2[[Team]:[CF%]],10,FALSE)</f>
        <v>52.27</v>
      </c>
      <c r="J812">
        <f>VLOOKUP(Regular_Season_Table[[#This Row],[Home]],Table_0__2[[#All],[Team]:[HDCF%]],36,FALSE)</f>
        <v>44.13</v>
      </c>
      <c r="K812">
        <f>VLOOKUP(Regular_Season_Table[[#This Row],[Visitor]],Table_0__2[[#All],[Team]:[HDCF%]],36,FALSE)</f>
        <v>56.4</v>
      </c>
      <c r="L812">
        <f>VLOOKUP(Regular_Season_Table[[#This Row],[Home]],'Special Teams'!$A$1:$B$33,2,FALSE)</f>
        <v>21.11</v>
      </c>
      <c r="M812">
        <f>VLOOKUP(Regular_Season_Table[[#This Row],[Visitor]],'Special Teams'!$A$1:$B$33,2,FALSE)</f>
        <v>32.36</v>
      </c>
    </row>
    <row r="813" spans="1:13" x14ac:dyDescent="0.3">
      <c r="A813" s="9">
        <v>44964</v>
      </c>
      <c r="B813" s="7" t="s">
        <v>27</v>
      </c>
      <c r="C813" s="7">
        <v>5</v>
      </c>
      <c r="D813" s="7" t="s">
        <v>21</v>
      </c>
      <c r="E813" s="7">
        <v>1</v>
      </c>
      <c r="F813" s="7"/>
      <c r="G813" s="6">
        <f t="shared" si="12"/>
        <v>-4</v>
      </c>
      <c r="H813">
        <f>VLOOKUP(Regular_Season_Table[[#This Row],[Home]],Table_0__2[[#All],[Team]:[xGF%]],10,)</f>
        <v>47.41</v>
      </c>
      <c r="I813">
        <f>VLOOKUP(Regular_Season_Table[[#This Row],[Visitor]],Table_0__2[[Team]:[CF%]],10,FALSE)</f>
        <v>48.15</v>
      </c>
      <c r="J813">
        <f>VLOOKUP(Regular_Season_Table[[#This Row],[Home]],Table_0__2[[#All],[Team]:[HDCF%]],36,FALSE)</f>
        <v>48</v>
      </c>
      <c r="K813">
        <f>VLOOKUP(Regular_Season_Table[[#This Row],[Visitor]],Table_0__2[[#All],[Team]:[HDCF%]],36,FALSE)</f>
        <v>53.11</v>
      </c>
      <c r="L813">
        <f>VLOOKUP(Regular_Season_Table[[#This Row],[Home]],'Special Teams'!$A$1:$B$33,2,FALSE)</f>
        <v>17.600000000000001</v>
      </c>
      <c r="M813">
        <f>VLOOKUP(Regular_Season_Table[[#This Row],[Visitor]],'Special Teams'!$A$1:$B$33,2,FALSE)</f>
        <v>20.29</v>
      </c>
    </row>
    <row r="814" spans="1:13" x14ac:dyDescent="0.3">
      <c r="A814" s="8">
        <v>44964</v>
      </c>
      <c r="B814" s="6" t="s">
        <v>34</v>
      </c>
      <c r="C814" s="6">
        <v>0</v>
      </c>
      <c r="D814" s="6" t="s">
        <v>16</v>
      </c>
      <c r="E814" s="6">
        <v>4</v>
      </c>
      <c r="F814" s="6"/>
      <c r="G814" s="6">
        <f t="shared" si="12"/>
        <v>4</v>
      </c>
      <c r="H814">
        <f>VLOOKUP(Regular_Season_Table[[#This Row],[Home]],Table_0__2[[#All],[Team]:[xGF%]],10,)</f>
        <v>49.75</v>
      </c>
      <c r="I814">
        <f>VLOOKUP(Regular_Season_Table[[#This Row],[Visitor]],Table_0__2[[Team]:[CF%]],10,FALSE)</f>
        <v>52.75</v>
      </c>
      <c r="J814">
        <f>VLOOKUP(Regular_Season_Table[[#This Row],[Home]],Table_0__2[[#All],[Team]:[HDCF%]],36,FALSE)</f>
        <v>50.12</v>
      </c>
      <c r="K814">
        <f>VLOOKUP(Regular_Season_Table[[#This Row],[Visitor]],Table_0__2[[#All],[Team]:[HDCF%]],36,FALSE)</f>
        <v>49.47</v>
      </c>
      <c r="L814">
        <f>VLOOKUP(Regular_Season_Table[[#This Row],[Home]],'Special Teams'!$A$1:$B$33,2,FALSE)</f>
        <v>15.77</v>
      </c>
      <c r="M814">
        <f>VLOOKUP(Regular_Season_Table[[#This Row],[Visitor]],'Special Teams'!$A$1:$B$33,2,FALSE)</f>
        <v>19.75</v>
      </c>
    </row>
    <row r="815" spans="1:13" x14ac:dyDescent="0.3">
      <c r="A815" s="9">
        <v>44964</v>
      </c>
      <c r="B815" s="7" t="s">
        <v>11</v>
      </c>
      <c r="C815" s="7">
        <v>1</v>
      </c>
      <c r="D815" s="7" t="s">
        <v>3</v>
      </c>
      <c r="E815" s="7">
        <v>2</v>
      </c>
      <c r="F815" s="7" t="s">
        <v>36</v>
      </c>
      <c r="G815" s="6">
        <f t="shared" si="12"/>
        <v>1</v>
      </c>
      <c r="H815">
        <f>VLOOKUP(Regular_Season_Table[[#This Row],[Home]],Table_0__2[[#All],[Team]:[xGF%]],10,)</f>
        <v>52.14</v>
      </c>
      <c r="I815">
        <f>VLOOKUP(Regular_Season_Table[[#This Row],[Visitor]],Table_0__2[[Team]:[CF%]],10,FALSE)</f>
        <v>52.19</v>
      </c>
      <c r="J815">
        <f>VLOOKUP(Regular_Season_Table[[#This Row],[Home]],Table_0__2[[#All],[Team]:[HDCF%]],36,FALSE)</f>
        <v>53.78</v>
      </c>
      <c r="K815">
        <f>VLOOKUP(Regular_Season_Table[[#This Row],[Visitor]],Table_0__2[[#All],[Team]:[HDCF%]],36,FALSE)</f>
        <v>49.77</v>
      </c>
      <c r="L815">
        <f>VLOOKUP(Regular_Season_Table[[#This Row],[Home]],'Special Teams'!$A$1:$B$33,2,FALSE)</f>
        <v>21.72</v>
      </c>
      <c r="M815">
        <f>VLOOKUP(Regular_Season_Table[[#This Row],[Visitor]],'Special Teams'!$A$1:$B$33,2,FALSE)</f>
        <v>24.52</v>
      </c>
    </row>
    <row r="816" spans="1:13" x14ac:dyDescent="0.3">
      <c r="A816" s="8">
        <v>44964</v>
      </c>
      <c r="B816" s="6" t="s">
        <v>24</v>
      </c>
      <c r="C816" s="6">
        <v>4</v>
      </c>
      <c r="D816" s="6" t="s">
        <v>7</v>
      </c>
      <c r="E816" s="6">
        <v>3</v>
      </c>
      <c r="F816" s="6" t="s">
        <v>36</v>
      </c>
      <c r="G816" s="6">
        <f t="shared" si="12"/>
        <v>-1</v>
      </c>
      <c r="H816">
        <f>VLOOKUP(Regular_Season_Table[[#This Row],[Home]],Table_0__2[[#All],[Team]:[xGF%]],10,)</f>
        <v>51.45</v>
      </c>
      <c r="I816">
        <f>VLOOKUP(Regular_Season_Table[[#This Row],[Visitor]],Table_0__2[[Team]:[CF%]],10,FALSE)</f>
        <v>48.6</v>
      </c>
      <c r="J816">
        <f>VLOOKUP(Regular_Season_Table[[#This Row],[Home]],Table_0__2[[#All],[Team]:[HDCF%]],36,FALSE)</f>
        <v>53.01</v>
      </c>
      <c r="K816">
        <f>VLOOKUP(Regular_Season_Table[[#This Row],[Visitor]],Table_0__2[[#All],[Team]:[HDCF%]],36,FALSE)</f>
        <v>51.47</v>
      </c>
      <c r="L816">
        <f>VLOOKUP(Regular_Season_Table[[#This Row],[Home]],'Special Teams'!$A$1:$B$33,2,FALSE)</f>
        <v>25.36</v>
      </c>
      <c r="M816">
        <f>VLOOKUP(Regular_Season_Table[[#This Row],[Visitor]],'Special Teams'!$A$1:$B$33,2,FALSE)</f>
        <v>18.39</v>
      </c>
    </row>
    <row r="817" spans="1:13" x14ac:dyDescent="0.3">
      <c r="A817" s="9">
        <v>44965</v>
      </c>
      <c r="B817" s="7" t="s">
        <v>28</v>
      </c>
      <c r="C817" s="7">
        <v>1</v>
      </c>
      <c r="D817" s="7" t="s">
        <v>30</v>
      </c>
      <c r="E817" s="7">
        <v>4</v>
      </c>
      <c r="F817" s="7"/>
      <c r="G817" s="6">
        <f t="shared" si="12"/>
        <v>3</v>
      </c>
      <c r="H817">
        <f>VLOOKUP(Regular_Season_Table[[#This Row],[Home]],Table_0__2[[#All],[Team]:[xGF%]],10,)</f>
        <v>51.67</v>
      </c>
      <c r="I817">
        <f>VLOOKUP(Regular_Season_Table[[#This Row],[Visitor]],Table_0__2[[Team]:[CF%]],10,FALSE)</f>
        <v>49.47</v>
      </c>
      <c r="J817">
        <f>VLOOKUP(Regular_Season_Table[[#This Row],[Home]],Table_0__2[[#All],[Team]:[HDCF%]],36,FALSE)</f>
        <v>53.75</v>
      </c>
      <c r="K817">
        <f>VLOOKUP(Regular_Season_Table[[#This Row],[Visitor]],Table_0__2[[#All],[Team]:[HDCF%]],36,FALSE)</f>
        <v>51.15</v>
      </c>
      <c r="L817">
        <f>VLOOKUP(Regular_Season_Table[[#This Row],[Home]],'Special Teams'!$A$1:$B$33,2,FALSE)</f>
        <v>25</v>
      </c>
      <c r="M817">
        <f>VLOOKUP(Regular_Season_Table[[#This Row],[Visitor]],'Special Teams'!$A$1:$B$33,2,FALSE)</f>
        <v>21.43</v>
      </c>
    </row>
    <row r="818" spans="1:13" x14ac:dyDescent="0.3">
      <c r="A818" s="8">
        <v>44965</v>
      </c>
      <c r="B818" s="6" t="s">
        <v>8</v>
      </c>
      <c r="C818" s="6">
        <v>3</v>
      </c>
      <c r="D818" s="6" t="s">
        <v>17</v>
      </c>
      <c r="E818" s="6">
        <v>4</v>
      </c>
      <c r="F818" s="6"/>
      <c r="G818" s="6">
        <f t="shared" si="12"/>
        <v>1</v>
      </c>
      <c r="H818">
        <f>VLOOKUP(Regular_Season_Table[[#This Row],[Home]],Table_0__2[[#All],[Team]:[xGF%]],10,)</f>
        <v>49.8</v>
      </c>
      <c r="I818">
        <f>VLOOKUP(Regular_Season_Table[[#This Row],[Visitor]],Table_0__2[[Team]:[CF%]],10,FALSE)</f>
        <v>47.62</v>
      </c>
      <c r="J818">
        <f>VLOOKUP(Regular_Season_Table[[#This Row],[Home]],Table_0__2[[#All],[Team]:[HDCF%]],36,FALSE)</f>
        <v>48.95</v>
      </c>
      <c r="K818">
        <f>VLOOKUP(Regular_Season_Table[[#This Row],[Visitor]],Table_0__2[[#All],[Team]:[HDCF%]],36,FALSE)</f>
        <v>47.61</v>
      </c>
      <c r="L818">
        <f>VLOOKUP(Regular_Season_Table[[#This Row],[Home]],'Special Teams'!$A$1:$B$33,2,FALSE)</f>
        <v>24.08</v>
      </c>
      <c r="M818">
        <f>VLOOKUP(Regular_Season_Table[[#This Row],[Visitor]],'Special Teams'!$A$1:$B$33,2,FALSE)</f>
        <v>22.71</v>
      </c>
    </row>
    <row r="819" spans="1:13" x14ac:dyDescent="0.3">
      <c r="A819" s="9">
        <v>44966</v>
      </c>
      <c r="B819" s="7" t="s">
        <v>22</v>
      </c>
      <c r="C819" s="7">
        <v>1</v>
      </c>
      <c r="D819" s="7" t="s">
        <v>19</v>
      </c>
      <c r="E819" s="7">
        <v>2</v>
      </c>
      <c r="F819" s="7"/>
      <c r="G819" s="6">
        <f t="shared" si="12"/>
        <v>1</v>
      </c>
      <c r="H819">
        <f>VLOOKUP(Regular_Season_Table[[#This Row],[Home]],Table_0__2[[#All],[Team]:[xGF%]],10,)</f>
        <v>46.03</v>
      </c>
      <c r="I819">
        <f>VLOOKUP(Regular_Season_Table[[#This Row],[Visitor]],Table_0__2[[Team]:[CF%]],10,FALSE)</f>
        <v>57.39</v>
      </c>
      <c r="J819">
        <f>VLOOKUP(Regular_Season_Table[[#This Row],[Home]],Table_0__2[[#All],[Team]:[HDCF%]],36,FALSE)</f>
        <v>44.13</v>
      </c>
      <c r="K819">
        <f>VLOOKUP(Regular_Season_Table[[#This Row],[Visitor]],Table_0__2[[#All],[Team]:[HDCF%]],36,FALSE)</f>
        <v>53.64</v>
      </c>
      <c r="L819">
        <f>VLOOKUP(Regular_Season_Table[[#This Row],[Home]],'Special Teams'!$A$1:$B$33,2,FALSE)</f>
        <v>21.11</v>
      </c>
      <c r="M819">
        <f>VLOOKUP(Regular_Season_Table[[#This Row],[Visitor]],'Special Teams'!$A$1:$B$33,2,FALSE)</f>
        <v>19.84</v>
      </c>
    </row>
    <row r="820" spans="1:13" x14ac:dyDescent="0.3">
      <c r="A820" s="8">
        <v>44966</v>
      </c>
      <c r="B820" s="6" t="s">
        <v>24</v>
      </c>
      <c r="C820" s="6">
        <v>1</v>
      </c>
      <c r="D820" s="6" t="s">
        <v>31</v>
      </c>
      <c r="E820" s="6">
        <v>4</v>
      </c>
      <c r="F820" s="6"/>
      <c r="G820" s="6">
        <f t="shared" si="12"/>
        <v>3</v>
      </c>
      <c r="H820">
        <f>VLOOKUP(Regular_Season_Table[[#This Row],[Home]],Table_0__2[[#All],[Team]:[xGF%]],10,)</f>
        <v>54.33</v>
      </c>
      <c r="I820">
        <f>VLOOKUP(Regular_Season_Table[[#This Row],[Visitor]],Table_0__2[[Team]:[CF%]],10,FALSE)</f>
        <v>48.6</v>
      </c>
      <c r="J820">
        <f>VLOOKUP(Regular_Season_Table[[#This Row],[Home]],Table_0__2[[#All],[Team]:[HDCF%]],36,FALSE)</f>
        <v>53.72</v>
      </c>
      <c r="K820">
        <f>VLOOKUP(Regular_Season_Table[[#This Row],[Visitor]],Table_0__2[[#All],[Team]:[HDCF%]],36,FALSE)</f>
        <v>51.47</v>
      </c>
      <c r="L820">
        <f>VLOOKUP(Regular_Season_Table[[#This Row],[Home]],'Special Teams'!$A$1:$B$33,2,FALSE)</f>
        <v>22.83</v>
      </c>
      <c r="M820">
        <f>VLOOKUP(Regular_Season_Table[[#This Row],[Visitor]],'Special Teams'!$A$1:$B$33,2,FALSE)</f>
        <v>18.39</v>
      </c>
    </row>
    <row r="821" spans="1:13" x14ac:dyDescent="0.3">
      <c r="A821" s="9">
        <v>44966</v>
      </c>
      <c r="B821" s="7" t="s">
        <v>27</v>
      </c>
      <c r="C821" s="7">
        <v>5</v>
      </c>
      <c r="D821" s="7" t="s">
        <v>28</v>
      </c>
      <c r="E821" s="7">
        <v>1</v>
      </c>
      <c r="F821" s="7"/>
      <c r="G821" s="6">
        <f t="shared" si="12"/>
        <v>-4</v>
      </c>
      <c r="H821">
        <f>VLOOKUP(Regular_Season_Table[[#This Row],[Home]],Table_0__2[[#All],[Team]:[xGF%]],10,)</f>
        <v>49.47</v>
      </c>
      <c r="I821">
        <f>VLOOKUP(Regular_Season_Table[[#This Row],[Visitor]],Table_0__2[[Team]:[CF%]],10,FALSE)</f>
        <v>48.15</v>
      </c>
      <c r="J821">
        <f>VLOOKUP(Regular_Season_Table[[#This Row],[Home]],Table_0__2[[#All],[Team]:[HDCF%]],36,FALSE)</f>
        <v>51.15</v>
      </c>
      <c r="K821">
        <f>VLOOKUP(Regular_Season_Table[[#This Row],[Visitor]],Table_0__2[[#All],[Team]:[HDCF%]],36,FALSE)</f>
        <v>53.11</v>
      </c>
      <c r="L821">
        <f>VLOOKUP(Regular_Season_Table[[#This Row],[Home]],'Special Teams'!$A$1:$B$33,2,FALSE)</f>
        <v>21.43</v>
      </c>
      <c r="M821">
        <f>VLOOKUP(Regular_Season_Table[[#This Row],[Visitor]],'Special Teams'!$A$1:$B$33,2,FALSE)</f>
        <v>20.29</v>
      </c>
    </row>
    <row r="822" spans="1:13" x14ac:dyDescent="0.3">
      <c r="A822" s="8">
        <v>44966</v>
      </c>
      <c r="B822" s="6" t="s">
        <v>34</v>
      </c>
      <c r="C822" s="6">
        <v>1</v>
      </c>
      <c r="D822" s="6" t="s">
        <v>15</v>
      </c>
      <c r="E822" s="6">
        <v>3</v>
      </c>
      <c r="F822" s="6"/>
      <c r="G822" s="6">
        <f t="shared" si="12"/>
        <v>2</v>
      </c>
      <c r="H822">
        <f>VLOOKUP(Regular_Season_Table[[#This Row],[Home]],Table_0__2[[#All],[Team]:[xGF%]],10,)</f>
        <v>54.12</v>
      </c>
      <c r="I822">
        <f>VLOOKUP(Regular_Season_Table[[#This Row],[Visitor]],Table_0__2[[Team]:[CF%]],10,FALSE)</f>
        <v>52.75</v>
      </c>
      <c r="J822">
        <f>VLOOKUP(Regular_Season_Table[[#This Row],[Home]],Table_0__2[[#All],[Team]:[HDCF%]],36,FALSE)</f>
        <v>56.84</v>
      </c>
      <c r="K822">
        <f>VLOOKUP(Regular_Season_Table[[#This Row],[Visitor]],Table_0__2[[#All],[Team]:[HDCF%]],36,FALSE)</f>
        <v>49.47</v>
      </c>
      <c r="L822">
        <f>VLOOKUP(Regular_Season_Table[[#This Row],[Home]],'Special Teams'!$A$1:$B$33,2,FALSE)</f>
        <v>21.88</v>
      </c>
      <c r="M822">
        <f>VLOOKUP(Regular_Season_Table[[#This Row],[Visitor]],'Special Teams'!$A$1:$B$33,2,FALSE)</f>
        <v>19.75</v>
      </c>
    </row>
    <row r="823" spans="1:13" x14ac:dyDescent="0.3">
      <c r="A823" s="9">
        <v>44966</v>
      </c>
      <c r="B823" s="7" t="s">
        <v>8</v>
      </c>
      <c r="C823" s="7">
        <v>6</v>
      </c>
      <c r="D823" s="7" t="s">
        <v>16</v>
      </c>
      <c r="E823" s="7">
        <v>5</v>
      </c>
      <c r="F823" s="7"/>
      <c r="G823" s="6">
        <f t="shared" si="12"/>
        <v>-1</v>
      </c>
      <c r="H823">
        <f>VLOOKUP(Regular_Season_Table[[#This Row],[Home]],Table_0__2[[#All],[Team]:[xGF%]],10,)</f>
        <v>49.75</v>
      </c>
      <c r="I823">
        <f>VLOOKUP(Regular_Season_Table[[#This Row],[Visitor]],Table_0__2[[Team]:[CF%]],10,FALSE)</f>
        <v>47.62</v>
      </c>
      <c r="J823">
        <f>VLOOKUP(Regular_Season_Table[[#This Row],[Home]],Table_0__2[[#All],[Team]:[HDCF%]],36,FALSE)</f>
        <v>50.12</v>
      </c>
      <c r="K823">
        <f>VLOOKUP(Regular_Season_Table[[#This Row],[Visitor]],Table_0__2[[#All],[Team]:[HDCF%]],36,FALSE)</f>
        <v>47.61</v>
      </c>
      <c r="L823">
        <f>VLOOKUP(Regular_Season_Table[[#This Row],[Home]],'Special Teams'!$A$1:$B$33,2,FALSE)</f>
        <v>15.77</v>
      </c>
      <c r="M823">
        <f>VLOOKUP(Regular_Season_Table[[#This Row],[Visitor]],'Special Teams'!$A$1:$B$33,2,FALSE)</f>
        <v>22.71</v>
      </c>
    </row>
    <row r="824" spans="1:13" x14ac:dyDescent="0.3">
      <c r="A824" s="8">
        <v>44966</v>
      </c>
      <c r="B824" s="6" t="s">
        <v>9</v>
      </c>
      <c r="C824" s="6">
        <v>1</v>
      </c>
      <c r="D824" s="6" t="s">
        <v>4</v>
      </c>
      <c r="E824" s="6">
        <v>2</v>
      </c>
      <c r="F824" s="6" t="s">
        <v>35</v>
      </c>
      <c r="G824" s="6">
        <f t="shared" si="12"/>
        <v>1</v>
      </c>
      <c r="H824">
        <f>VLOOKUP(Regular_Season_Table[[#This Row],[Home]],Table_0__2[[#All],[Team]:[xGF%]],10,)</f>
        <v>47.4</v>
      </c>
      <c r="I824">
        <f>VLOOKUP(Regular_Season_Table[[#This Row],[Visitor]],Table_0__2[[Team]:[CF%]],10,FALSE)</f>
        <v>52.27</v>
      </c>
      <c r="J824">
        <f>VLOOKUP(Regular_Season_Table[[#This Row],[Home]],Table_0__2[[#All],[Team]:[HDCF%]],36,FALSE)</f>
        <v>47.69</v>
      </c>
      <c r="K824">
        <f>VLOOKUP(Regular_Season_Table[[#This Row],[Visitor]],Table_0__2[[#All],[Team]:[HDCF%]],36,FALSE)</f>
        <v>56.4</v>
      </c>
      <c r="L824">
        <f>VLOOKUP(Regular_Season_Table[[#This Row],[Home]],'Special Teams'!$A$1:$B$33,2,FALSE)</f>
        <v>15.56</v>
      </c>
      <c r="M824">
        <f>VLOOKUP(Regular_Season_Table[[#This Row],[Visitor]],'Special Teams'!$A$1:$B$33,2,FALSE)</f>
        <v>32.36</v>
      </c>
    </row>
    <row r="825" spans="1:13" x14ac:dyDescent="0.3">
      <c r="A825" s="9">
        <v>44966</v>
      </c>
      <c r="B825" s="7" t="s">
        <v>11</v>
      </c>
      <c r="C825" s="7">
        <v>0</v>
      </c>
      <c r="D825" s="7" t="s">
        <v>7</v>
      </c>
      <c r="E825" s="7">
        <v>5</v>
      </c>
      <c r="F825" s="7"/>
      <c r="G825" s="6">
        <f t="shared" si="12"/>
        <v>5</v>
      </c>
      <c r="H825">
        <f>VLOOKUP(Regular_Season_Table[[#This Row],[Home]],Table_0__2[[#All],[Team]:[xGF%]],10,)</f>
        <v>51.45</v>
      </c>
      <c r="I825">
        <f>VLOOKUP(Regular_Season_Table[[#This Row],[Visitor]],Table_0__2[[Team]:[CF%]],10,FALSE)</f>
        <v>52.19</v>
      </c>
      <c r="J825">
        <f>VLOOKUP(Regular_Season_Table[[#This Row],[Home]],Table_0__2[[#All],[Team]:[HDCF%]],36,FALSE)</f>
        <v>53.01</v>
      </c>
      <c r="K825">
        <f>VLOOKUP(Regular_Season_Table[[#This Row],[Visitor]],Table_0__2[[#All],[Team]:[HDCF%]],36,FALSE)</f>
        <v>49.77</v>
      </c>
      <c r="L825">
        <f>VLOOKUP(Regular_Season_Table[[#This Row],[Home]],'Special Teams'!$A$1:$B$33,2,FALSE)</f>
        <v>25.36</v>
      </c>
      <c r="M825">
        <f>VLOOKUP(Regular_Season_Table[[#This Row],[Visitor]],'Special Teams'!$A$1:$B$33,2,FALSE)</f>
        <v>24.52</v>
      </c>
    </row>
    <row r="826" spans="1:13" x14ac:dyDescent="0.3">
      <c r="A826" s="8">
        <v>44967</v>
      </c>
      <c r="B826" s="6" t="s">
        <v>3</v>
      </c>
      <c r="C826" s="6">
        <v>6</v>
      </c>
      <c r="D826" s="6" t="s">
        <v>26</v>
      </c>
      <c r="E826" s="6">
        <v>3</v>
      </c>
      <c r="F826" s="6"/>
      <c r="G826" s="6">
        <f t="shared" si="12"/>
        <v>-3</v>
      </c>
      <c r="H826">
        <f>VLOOKUP(Regular_Season_Table[[#This Row],[Home]],Table_0__2[[#All],[Team]:[xGF%]],10,)</f>
        <v>42.67</v>
      </c>
      <c r="I826">
        <f>VLOOKUP(Regular_Season_Table[[#This Row],[Visitor]],Table_0__2[[Team]:[CF%]],10,FALSE)</f>
        <v>52.14</v>
      </c>
      <c r="J826">
        <f>VLOOKUP(Regular_Season_Table[[#This Row],[Home]],Table_0__2[[#All],[Team]:[HDCF%]],36,FALSE)</f>
        <v>38.950000000000003</v>
      </c>
      <c r="K826">
        <f>VLOOKUP(Regular_Season_Table[[#This Row],[Visitor]],Table_0__2[[#All],[Team]:[HDCF%]],36,FALSE)</f>
        <v>53.78</v>
      </c>
      <c r="L826">
        <f>VLOOKUP(Regular_Season_Table[[#This Row],[Home]],'Special Teams'!$A$1:$B$33,2,FALSE)</f>
        <v>15.72</v>
      </c>
      <c r="M826">
        <f>VLOOKUP(Regular_Season_Table[[#This Row],[Visitor]],'Special Teams'!$A$1:$B$33,2,FALSE)</f>
        <v>21.72</v>
      </c>
    </row>
    <row r="827" spans="1:13" x14ac:dyDescent="0.3">
      <c r="A827" s="9">
        <v>44967</v>
      </c>
      <c r="B827" s="7" t="s">
        <v>5</v>
      </c>
      <c r="C827" s="7">
        <v>3</v>
      </c>
      <c r="D827" s="7" t="s">
        <v>20</v>
      </c>
      <c r="E827" s="7">
        <v>0</v>
      </c>
      <c r="F827" s="7"/>
      <c r="G827" s="6">
        <f t="shared" si="12"/>
        <v>-3</v>
      </c>
      <c r="H827">
        <f>VLOOKUP(Regular_Season_Table[[#This Row],[Home]],Table_0__2[[#All],[Team]:[xGF%]],10,)</f>
        <v>44.92</v>
      </c>
      <c r="I827">
        <f>VLOOKUP(Regular_Season_Table[[#This Row],[Visitor]],Table_0__2[[Team]:[CF%]],10,FALSE)</f>
        <v>51.07</v>
      </c>
      <c r="J827">
        <f>VLOOKUP(Regular_Season_Table[[#This Row],[Home]],Table_0__2[[#All],[Team]:[HDCF%]],36,FALSE)</f>
        <v>43.43</v>
      </c>
      <c r="K827">
        <f>VLOOKUP(Regular_Season_Table[[#This Row],[Visitor]],Table_0__2[[#All],[Team]:[HDCF%]],36,FALSE)</f>
        <v>54.37</v>
      </c>
      <c r="L827">
        <f>VLOOKUP(Regular_Season_Table[[#This Row],[Home]],'Special Teams'!$A$1:$B$33,2,FALSE)</f>
        <v>18.3</v>
      </c>
      <c r="M827">
        <f>VLOOKUP(Regular_Season_Table[[#This Row],[Visitor]],'Special Teams'!$A$1:$B$33,2,FALSE)</f>
        <v>26.02</v>
      </c>
    </row>
    <row r="828" spans="1:13" x14ac:dyDescent="0.3">
      <c r="A828" s="8">
        <v>44967</v>
      </c>
      <c r="B828" s="6" t="s">
        <v>25</v>
      </c>
      <c r="C828" s="6">
        <v>3</v>
      </c>
      <c r="D828" s="6" t="s">
        <v>6</v>
      </c>
      <c r="E828" s="6">
        <v>4</v>
      </c>
      <c r="F828" s="6" t="s">
        <v>36</v>
      </c>
      <c r="G828" s="6">
        <f t="shared" si="12"/>
        <v>1</v>
      </c>
      <c r="H828">
        <f>VLOOKUP(Regular_Season_Table[[#This Row],[Home]],Table_0__2[[#All],[Team]:[xGF%]],10,)</f>
        <v>43.9</v>
      </c>
      <c r="I828">
        <f>VLOOKUP(Regular_Season_Table[[#This Row],[Visitor]],Table_0__2[[Team]:[CF%]],10,FALSE)</f>
        <v>45.13</v>
      </c>
      <c r="J828">
        <f>VLOOKUP(Regular_Season_Table[[#This Row],[Home]],Table_0__2[[#All],[Team]:[HDCF%]],36,FALSE)</f>
        <v>41.35</v>
      </c>
      <c r="K828">
        <f>VLOOKUP(Regular_Season_Table[[#This Row],[Visitor]],Table_0__2[[#All],[Team]:[HDCF%]],36,FALSE)</f>
        <v>43.9</v>
      </c>
      <c r="L828">
        <f>VLOOKUP(Regular_Season_Table[[#This Row],[Home]],'Special Teams'!$A$1:$B$33,2,FALSE)</f>
        <v>16.38</v>
      </c>
      <c r="M828">
        <f>VLOOKUP(Regular_Season_Table[[#This Row],[Visitor]],'Special Teams'!$A$1:$B$33,2,FALSE)</f>
        <v>18.91</v>
      </c>
    </row>
    <row r="829" spans="1:13" x14ac:dyDescent="0.3">
      <c r="A829" s="9">
        <v>44967</v>
      </c>
      <c r="B829" s="7" t="s">
        <v>34</v>
      </c>
      <c r="C829" s="7">
        <v>3</v>
      </c>
      <c r="D829" s="7" t="s">
        <v>17</v>
      </c>
      <c r="E829" s="7">
        <v>6</v>
      </c>
      <c r="F829" s="7"/>
      <c r="G829" s="6">
        <f t="shared" si="12"/>
        <v>3</v>
      </c>
      <c r="H829">
        <f>VLOOKUP(Regular_Season_Table[[#This Row],[Home]],Table_0__2[[#All],[Team]:[xGF%]],10,)</f>
        <v>49.8</v>
      </c>
      <c r="I829">
        <f>VLOOKUP(Regular_Season_Table[[#This Row],[Visitor]],Table_0__2[[Team]:[CF%]],10,FALSE)</f>
        <v>52.75</v>
      </c>
      <c r="J829">
        <f>VLOOKUP(Regular_Season_Table[[#This Row],[Home]],Table_0__2[[#All],[Team]:[HDCF%]],36,FALSE)</f>
        <v>48.95</v>
      </c>
      <c r="K829">
        <f>VLOOKUP(Regular_Season_Table[[#This Row],[Visitor]],Table_0__2[[#All],[Team]:[HDCF%]],36,FALSE)</f>
        <v>49.47</v>
      </c>
      <c r="L829">
        <f>VLOOKUP(Regular_Season_Table[[#This Row],[Home]],'Special Teams'!$A$1:$B$33,2,FALSE)</f>
        <v>24.08</v>
      </c>
      <c r="M829">
        <f>VLOOKUP(Regular_Season_Table[[#This Row],[Visitor]],'Special Teams'!$A$1:$B$33,2,FALSE)</f>
        <v>19.75</v>
      </c>
    </row>
    <row r="830" spans="1:13" x14ac:dyDescent="0.3">
      <c r="A830" s="8">
        <v>44968</v>
      </c>
      <c r="B830" s="6" t="s">
        <v>12</v>
      </c>
      <c r="C830" s="6">
        <v>2</v>
      </c>
      <c r="D830" s="6" t="s">
        <v>14</v>
      </c>
      <c r="E830" s="6">
        <v>1</v>
      </c>
      <c r="F830" s="6"/>
      <c r="G830" s="6">
        <f t="shared" si="12"/>
        <v>-1</v>
      </c>
      <c r="H830">
        <f>VLOOKUP(Regular_Season_Table[[#This Row],[Home]],Table_0__2[[#All],[Team]:[xGF%]],10,)</f>
        <v>51.19</v>
      </c>
      <c r="I830">
        <f>VLOOKUP(Regular_Season_Table[[#This Row],[Visitor]],Table_0__2[[Team]:[CF%]],10,FALSE)</f>
        <v>49.78</v>
      </c>
      <c r="J830">
        <f>VLOOKUP(Regular_Season_Table[[#This Row],[Home]],Table_0__2[[#All],[Team]:[HDCF%]],36,FALSE)</f>
        <v>54.03</v>
      </c>
      <c r="K830">
        <f>VLOOKUP(Regular_Season_Table[[#This Row],[Visitor]],Table_0__2[[#All],[Team]:[HDCF%]],36,FALSE)</f>
        <v>49.68</v>
      </c>
      <c r="L830">
        <f>VLOOKUP(Regular_Season_Table[[#This Row],[Home]],'Special Teams'!$A$1:$B$33,2,FALSE)</f>
        <v>22.22</v>
      </c>
      <c r="M830">
        <f>VLOOKUP(Regular_Season_Table[[#This Row],[Visitor]],'Special Teams'!$A$1:$B$33,2,FALSE)</f>
        <v>21.22</v>
      </c>
    </row>
    <row r="831" spans="1:13" x14ac:dyDescent="0.3">
      <c r="A831" s="9">
        <v>44968</v>
      </c>
      <c r="B831" s="7" t="s">
        <v>22</v>
      </c>
      <c r="C831" s="7">
        <v>7</v>
      </c>
      <c r="D831" s="7" t="s">
        <v>13</v>
      </c>
      <c r="E831" s="7">
        <v>2</v>
      </c>
      <c r="F831" s="7"/>
      <c r="G831" s="6">
        <f t="shared" si="12"/>
        <v>-5</v>
      </c>
      <c r="H831">
        <f>VLOOKUP(Regular_Season_Table[[#This Row],[Home]],Table_0__2[[#All],[Team]:[xGF%]],10,)</f>
        <v>51.36</v>
      </c>
      <c r="I831">
        <f>VLOOKUP(Regular_Season_Table[[#This Row],[Visitor]],Table_0__2[[Team]:[CF%]],10,FALSE)</f>
        <v>57.39</v>
      </c>
      <c r="J831">
        <f>VLOOKUP(Regular_Season_Table[[#This Row],[Home]],Table_0__2[[#All],[Team]:[HDCF%]],36,FALSE)</f>
        <v>47.31</v>
      </c>
      <c r="K831">
        <f>VLOOKUP(Regular_Season_Table[[#This Row],[Visitor]],Table_0__2[[#All],[Team]:[HDCF%]],36,FALSE)</f>
        <v>53.64</v>
      </c>
      <c r="L831">
        <f>VLOOKUP(Regular_Season_Table[[#This Row],[Home]],'Special Teams'!$A$1:$B$33,2,FALSE)</f>
        <v>23.42</v>
      </c>
      <c r="M831">
        <f>VLOOKUP(Regular_Season_Table[[#This Row],[Visitor]],'Special Teams'!$A$1:$B$33,2,FALSE)</f>
        <v>19.84</v>
      </c>
    </row>
    <row r="832" spans="1:13" x14ac:dyDescent="0.3">
      <c r="A832" s="8">
        <v>44968</v>
      </c>
      <c r="B832" s="6" t="s">
        <v>17</v>
      </c>
      <c r="C832" s="6">
        <v>6</v>
      </c>
      <c r="D832" s="6" t="s">
        <v>18</v>
      </c>
      <c r="E832" s="6">
        <v>2</v>
      </c>
      <c r="F832" s="6"/>
      <c r="G832" s="6">
        <f t="shared" si="12"/>
        <v>-4</v>
      </c>
      <c r="H832">
        <f>VLOOKUP(Regular_Season_Table[[#This Row],[Home]],Table_0__2[[#All],[Team]:[xGF%]],10,)</f>
        <v>60.38</v>
      </c>
      <c r="I832">
        <f>VLOOKUP(Regular_Season_Table[[#This Row],[Visitor]],Table_0__2[[Team]:[CF%]],10,FALSE)</f>
        <v>49.8</v>
      </c>
      <c r="J832">
        <f>VLOOKUP(Regular_Season_Table[[#This Row],[Home]],Table_0__2[[#All],[Team]:[HDCF%]],36,FALSE)</f>
        <v>59.07</v>
      </c>
      <c r="K832">
        <f>VLOOKUP(Regular_Season_Table[[#This Row],[Visitor]],Table_0__2[[#All],[Team]:[HDCF%]],36,FALSE)</f>
        <v>48.95</v>
      </c>
      <c r="L832">
        <f>VLOOKUP(Regular_Season_Table[[#This Row],[Home]],'Special Teams'!$A$1:$B$33,2,FALSE)</f>
        <v>19.760000000000002</v>
      </c>
      <c r="M832">
        <f>VLOOKUP(Regular_Season_Table[[#This Row],[Visitor]],'Special Teams'!$A$1:$B$33,2,FALSE)</f>
        <v>24.08</v>
      </c>
    </row>
    <row r="833" spans="1:13" x14ac:dyDescent="0.3">
      <c r="A833" s="9">
        <v>44968</v>
      </c>
      <c r="B833" s="7" t="s">
        <v>7</v>
      </c>
      <c r="C833" s="7">
        <v>3</v>
      </c>
      <c r="D833" s="7" t="s">
        <v>30</v>
      </c>
      <c r="E833" s="7">
        <v>1</v>
      </c>
      <c r="F833" s="7"/>
      <c r="G833" s="6">
        <f t="shared" si="12"/>
        <v>-2</v>
      </c>
      <c r="H833">
        <f>VLOOKUP(Regular_Season_Table[[#This Row],[Home]],Table_0__2[[#All],[Team]:[xGF%]],10,)</f>
        <v>51.67</v>
      </c>
      <c r="I833">
        <f>VLOOKUP(Regular_Season_Table[[#This Row],[Visitor]],Table_0__2[[Team]:[CF%]],10,FALSE)</f>
        <v>51.45</v>
      </c>
      <c r="J833">
        <f>VLOOKUP(Regular_Season_Table[[#This Row],[Home]],Table_0__2[[#All],[Team]:[HDCF%]],36,FALSE)</f>
        <v>53.75</v>
      </c>
      <c r="K833">
        <f>VLOOKUP(Regular_Season_Table[[#This Row],[Visitor]],Table_0__2[[#All],[Team]:[HDCF%]],36,FALSE)</f>
        <v>53.01</v>
      </c>
      <c r="L833">
        <f>VLOOKUP(Regular_Season_Table[[#This Row],[Home]],'Special Teams'!$A$1:$B$33,2,FALSE)</f>
        <v>25</v>
      </c>
      <c r="M833">
        <f>VLOOKUP(Regular_Season_Table[[#This Row],[Visitor]],'Special Teams'!$A$1:$B$33,2,FALSE)</f>
        <v>25.36</v>
      </c>
    </row>
    <row r="834" spans="1:13" x14ac:dyDescent="0.3">
      <c r="A834" s="8">
        <v>44968</v>
      </c>
      <c r="B834" s="6" t="s">
        <v>8</v>
      </c>
      <c r="C834" s="6">
        <v>2</v>
      </c>
      <c r="D834" s="6" t="s">
        <v>19</v>
      </c>
      <c r="E834" s="6">
        <v>5</v>
      </c>
      <c r="F834" s="6"/>
      <c r="G834" s="6">
        <f t="shared" ref="G834:G897" si="13">E834-C834</f>
        <v>3</v>
      </c>
      <c r="H834">
        <f>VLOOKUP(Regular_Season_Table[[#This Row],[Home]],Table_0__2[[#All],[Team]:[xGF%]],10,)</f>
        <v>46.03</v>
      </c>
      <c r="I834">
        <f>VLOOKUP(Regular_Season_Table[[#This Row],[Visitor]],Table_0__2[[Team]:[CF%]],10,FALSE)</f>
        <v>47.62</v>
      </c>
      <c r="J834">
        <f>VLOOKUP(Regular_Season_Table[[#This Row],[Home]],Table_0__2[[#All],[Team]:[HDCF%]],36,FALSE)</f>
        <v>44.13</v>
      </c>
      <c r="K834">
        <f>VLOOKUP(Regular_Season_Table[[#This Row],[Visitor]],Table_0__2[[#All],[Team]:[HDCF%]],36,FALSE)</f>
        <v>47.61</v>
      </c>
      <c r="L834">
        <f>VLOOKUP(Regular_Season_Table[[#This Row],[Home]],'Special Teams'!$A$1:$B$33,2,FALSE)</f>
        <v>21.11</v>
      </c>
      <c r="M834">
        <f>VLOOKUP(Regular_Season_Table[[#This Row],[Visitor]],'Special Teams'!$A$1:$B$33,2,FALSE)</f>
        <v>22.71</v>
      </c>
    </row>
    <row r="835" spans="1:13" x14ac:dyDescent="0.3">
      <c r="A835" s="9">
        <v>44968</v>
      </c>
      <c r="B835" s="7" t="s">
        <v>11</v>
      </c>
      <c r="C835" s="7">
        <v>5</v>
      </c>
      <c r="D835" s="7" t="s">
        <v>31</v>
      </c>
      <c r="E835" s="7">
        <v>3</v>
      </c>
      <c r="F835" s="7"/>
      <c r="G835" s="6">
        <f t="shared" si="13"/>
        <v>-2</v>
      </c>
      <c r="H835">
        <f>VLOOKUP(Regular_Season_Table[[#This Row],[Home]],Table_0__2[[#All],[Team]:[xGF%]],10,)</f>
        <v>54.33</v>
      </c>
      <c r="I835">
        <f>VLOOKUP(Regular_Season_Table[[#This Row],[Visitor]],Table_0__2[[Team]:[CF%]],10,FALSE)</f>
        <v>52.19</v>
      </c>
      <c r="J835">
        <f>VLOOKUP(Regular_Season_Table[[#This Row],[Home]],Table_0__2[[#All],[Team]:[HDCF%]],36,FALSE)</f>
        <v>53.72</v>
      </c>
      <c r="K835">
        <f>VLOOKUP(Regular_Season_Table[[#This Row],[Visitor]],Table_0__2[[#All],[Team]:[HDCF%]],36,FALSE)</f>
        <v>49.77</v>
      </c>
      <c r="L835">
        <f>VLOOKUP(Regular_Season_Table[[#This Row],[Home]],'Special Teams'!$A$1:$B$33,2,FALSE)</f>
        <v>22.83</v>
      </c>
      <c r="M835">
        <f>VLOOKUP(Regular_Season_Table[[#This Row],[Visitor]],'Special Teams'!$A$1:$B$33,2,FALSE)</f>
        <v>24.52</v>
      </c>
    </row>
    <row r="836" spans="1:13" x14ac:dyDescent="0.3">
      <c r="A836" s="8">
        <v>44968</v>
      </c>
      <c r="B836" s="6" t="s">
        <v>3</v>
      </c>
      <c r="C836" s="6">
        <v>0</v>
      </c>
      <c r="D836" s="6" t="s">
        <v>29</v>
      </c>
      <c r="E836" s="6">
        <v>6</v>
      </c>
      <c r="F836" s="6"/>
      <c r="G836" s="6">
        <f t="shared" si="13"/>
        <v>6</v>
      </c>
      <c r="H836">
        <f>VLOOKUP(Regular_Season_Table[[#This Row],[Home]],Table_0__2[[#All],[Team]:[xGF%]],10,)</f>
        <v>52.33</v>
      </c>
      <c r="I836">
        <f>VLOOKUP(Regular_Season_Table[[#This Row],[Visitor]],Table_0__2[[Team]:[CF%]],10,FALSE)</f>
        <v>52.14</v>
      </c>
      <c r="J836">
        <f>VLOOKUP(Regular_Season_Table[[#This Row],[Home]],Table_0__2[[#All],[Team]:[HDCF%]],36,FALSE)</f>
        <v>52.36</v>
      </c>
      <c r="K836">
        <f>VLOOKUP(Regular_Season_Table[[#This Row],[Visitor]],Table_0__2[[#All],[Team]:[HDCF%]],36,FALSE)</f>
        <v>53.78</v>
      </c>
      <c r="L836">
        <f>VLOOKUP(Regular_Season_Table[[#This Row],[Home]],'Special Teams'!$A$1:$B$33,2,FALSE)</f>
        <v>25.28</v>
      </c>
      <c r="M836">
        <f>VLOOKUP(Regular_Season_Table[[#This Row],[Visitor]],'Special Teams'!$A$1:$B$33,2,FALSE)</f>
        <v>21.72</v>
      </c>
    </row>
    <row r="837" spans="1:13" x14ac:dyDescent="0.3">
      <c r="A837" s="9">
        <v>44968</v>
      </c>
      <c r="B837" s="7" t="s">
        <v>15</v>
      </c>
      <c r="C837" s="7">
        <v>2</v>
      </c>
      <c r="D837" s="7" t="s">
        <v>28</v>
      </c>
      <c r="E837" s="7">
        <v>3</v>
      </c>
      <c r="F837" s="7" t="s">
        <v>35</v>
      </c>
      <c r="G837" s="6">
        <f t="shared" si="13"/>
        <v>1</v>
      </c>
      <c r="H837">
        <f>VLOOKUP(Regular_Season_Table[[#This Row],[Home]],Table_0__2[[#All],[Team]:[xGF%]],10,)</f>
        <v>49.47</v>
      </c>
      <c r="I837">
        <f>VLOOKUP(Regular_Season_Table[[#This Row],[Visitor]],Table_0__2[[Team]:[CF%]],10,FALSE)</f>
        <v>54.12</v>
      </c>
      <c r="J837">
        <f>VLOOKUP(Regular_Season_Table[[#This Row],[Home]],Table_0__2[[#All],[Team]:[HDCF%]],36,FALSE)</f>
        <v>51.15</v>
      </c>
      <c r="K837">
        <f>VLOOKUP(Regular_Season_Table[[#This Row],[Visitor]],Table_0__2[[#All],[Team]:[HDCF%]],36,FALSE)</f>
        <v>56.84</v>
      </c>
      <c r="L837">
        <f>VLOOKUP(Regular_Season_Table[[#This Row],[Home]],'Special Teams'!$A$1:$B$33,2,FALSE)</f>
        <v>21.43</v>
      </c>
      <c r="M837">
        <f>VLOOKUP(Regular_Season_Table[[#This Row],[Visitor]],'Special Teams'!$A$1:$B$33,2,FALSE)</f>
        <v>21.88</v>
      </c>
    </row>
    <row r="838" spans="1:13" x14ac:dyDescent="0.3">
      <c r="A838" s="8">
        <v>44968</v>
      </c>
      <c r="B838" s="6" t="s">
        <v>16</v>
      </c>
      <c r="C838" s="6">
        <v>3</v>
      </c>
      <c r="D838" s="6" t="s">
        <v>33</v>
      </c>
      <c r="E838" s="6">
        <v>4</v>
      </c>
      <c r="F838" s="6" t="s">
        <v>36</v>
      </c>
      <c r="G838" s="6">
        <f t="shared" si="13"/>
        <v>1</v>
      </c>
      <c r="H838">
        <f>VLOOKUP(Regular_Season_Table[[#This Row],[Home]],Table_0__2[[#All],[Team]:[xGF%]],10,)</f>
        <v>45.51</v>
      </c>
      <c r="I838">
        <f>VLOOKUP(Regular_Season_Table[[#This Row],[Visitor]],Table_0__2[[Team]:[CF%]],10,FALSE)</f>
        <v>49.75</v>
      </c>
      <c r="J838">
        <f>VLOOKUP(Regular_Season_Table[[#This Row],[Home]],Table_0__2[[#All],[Team]:[HDCF%]],36,FALSE)</f>
        <v>42.22</v>
      </c>
      <c r="K838">
        <f>VLOOKUP(Regular_Season_Table[[#This Row],[Visitor]],Table_0__2[[#All],[Team]:[HDCF%]],36,FALSE)</f>
        <v>50.12</v>
      </c>
      <c r="L838">
        <f>VLOOKUP(Regular_Season_Table[[#This Row],[Home]],'Special Teams'!$A$1:$B$33,2,FALSE)</f>
        <v>16.03</v>
      </c>
      <c r="M838">
        <f>VLOOKUP(Regular_Season_Table[[#This Row],[Visitor]],'Special Teams'!$A$1:$B$33,2,FALSE)</f>
        <v>15.77</v>
      </c>
    </row>
    <row r="839" spans="1:13" x14ac:dyDescent="0.3">
      <c r="A839" s="9">
        <v>44968</v>
      </c>
      <c r="B839" s="7" t="s">
        <v>9</v>
      </c>
      <c r="C839" s="7">
        <v>6</v>
      </c>
      <c r="D839" s="7" t="s">
        <v>32</v>
      </c>
      <c r="E839" s="7">
        <v>3</v>
      </c>
      <c r="F839" s="7"/>
      <c r="G839" s="6">
        <f t="shared" si="13"/>
        <v>-3</v>
      </c>
      <c r="H839">
        <f>VLOOKUP(Regular_Season_Table[[#This Row],[Home]],Table_0__2[[#All],[Team]:[xGF%]],10,)</f>
        <v>51.53</v>
      </c>
      <c r="I839">
        <f>VLOOKUP(Regular_Season_Table[[#This Row],[Visitor]],Table_0__2[[Team]:[CF%]],10,FALSE)</f>
        <v>52.27</v>
      </c>
      <c r="J839">
        <f>VLOOKUP(Regular_Season_Table[[#This Row],[Home]],Table_0__2[[#All],[Team]:[HDCF%]],36,FALSE)</f>
        <v>51.95</v>
      </c>
      <c r="K839">
        <f>VLOOKUP(Regular_Season_Table[[#This Row],[Visitor]],Table_0__2[[#All],[Team]:[HDCF%]],36,FALSE)</f>
        <v>56.4</v>
      </c>
      <c r="L839">
        <f>VLOOKUP(Regular_Season_Table[[#This Row],[Home]],'Special Teams'!$A$1:$B$33,2,FALSE)</f>
        <v>23.53</v>
      </c>
      <c r="M839">
        <f>VLOOKUP(Regular_Season_Table[[#This Row],[Visitor]],'Special Teams'!$A$1:$B$33,2,FALSE)</f>
        <v>32.36</v>
      </c>
    </row>
    <row r="840" spans="1:13" x14ac:dyDescent="0.3">
      <c r="A840" s="8">
        <v>44968</v>
      </c>
      <c r="B840" s="6" t="s">
        <v>21</v>
      </c>
      <c r="C840" s="6">
        <v>2</v>
      </c>
      <c r="D840" s="6" t="s">
        <v>4</v>
      </c>
      <c r="E840" s="6">
        <v>1</v>
      </c>
      <c r="F840" s="6" t="s">
        <v>36</v>
      </c>
      <c r="G840" s="6">
        <f t="shared" si="13"/>
        <v>-1</v>
      </c>
      <c r="H840">
        <f>VLOOKUP(Regular_Season_Table[[#This Row],[Home]],Table_0__2[[#All],[Team]:[xGF%]],10,)</f>
        <v>47.4</v>
      </c>
      <c r="I840">
        <f>VLOOKUP(Regular_Season_Table[[#This Row],[Visitor]],Table_0__2[[Team]:[CF%]],10,FALSE)</f>
        <v>47.41</v>
      </c>
      <c r="J840">
        <f>VLOOKUP(Regular_Season_Table[[#This Row],[Home]],Table_0__2[[#All],[Team]:[HDCF%]],36,FALSE)</f>
        <v>47.69</v>
      </c>
      <c r="K840">
        <f>VLOOKUP(Regular_Season_Table[[#This Row],[Visitor]],Table_0__2[[#All],[Team]:[HDCF%]],36,FALSE)</f>
        <v>48</v>
      </c>
      <c r="L840">
        <f>VLOOKUP(Regular_Season_Table[[#This Row],[Home]],'Special Teams'!$A$1:$B$33,2,FALSE)</f>
        <v>15.56</v>
      </c>
      <c r="M840">
        <f>VLOOKUP(Regular_Season_Table[[#This Row],[Visitor]],'Special Teams'!$A$1:$B$33,2,FALSE)</f>
        <v>17.600000000000001</v>
      </c>
    </row>
    <row r="841" spans="1:13" x14ac:dyDescent="0.3">
      <c r="A841" s="9">
        <v>44968</v>
      </c>
      <c r="B841" s="7" t="s">
        <v>25</v>
      </c>
      <c r="C841" s="7">
        <v>5</v>
      </c>
      <c r="D841" s="7" t="s">
        <v>10</v>
      </c>
      <c r="E841" s="7">
        <v>6</v>
      </c>
      <c r="F841" s="7" t="s">
        <v>36</v>
      </c>
      <c r="G841" s="6">
        <f t="shared" si="13"/>
        <v>1</v>
      </c>
      <c r="H841">
        <f>VLOOKUP(Regular_Season_Table[[#This Row],[Home]],Table_0__2[[#All],[Team]:[xGF%]],10,)</f>
        <v>45.87</v>
      </c>
      <c r="I841">
        <f>VLOOKUP(Regular_Season_Table[[#This Row],[Visitor]],Table_0__2[[Team]:[CF%]],10,FALSE)</f>
        <v>45.13</v>
      </c>
      <c r="J841">
        <f>VLOOKUP(Regular_Season_Table[[#This Row],[Home]],Table_0__2[[#All],[Team]:[HDCF%]],36,FALSE)</f>
        <v>44.51</v>
      </c>
      <c r="K841">
        <f>VLOOKUP(Regular_Season_Table[[#This Row],[Visitor]],Table_0__2[[#All],[Team]:[HDCF%]],36,FALSE)</f>
        <v>43.9</v>
      </c>
      <c r="L841">
        <f>VLOOKUP(Regular_Season_Table[[#This Row],[Home]],'Special Teams'!$A$1:$B$33,2,FALSE)</f>
        <v>19.329999999999998</v>
      </c>
      <c r="M841">
        <f>VLOOKUP(Regular_Season_Table[[#This Row],[Visitor]],'Special Teams'!$A$1:$B$33,2,FALSE)</f>
        <v>18.91</v>
      </c>
    </row>
    <row r="842" spans="1:13" x14ac:dyDescent="0.3">
      <c r="A842" s="8">
        <v>44968</v>
      </c>
      <c r="B842" s="6" t="s">
        <v>20</v>
      </c>
      <c r="C842" s="6">
        <v>4</v>
      </c>
      <c r="D842" s="6" t="s">
        <v>5</v>
      </c>
      <c r="E842" s="6">
        <v>3</v>
      </c>
      <c r="F842" s="6"/>
      <c r="G842" s="6">
        <f t="shared" si="13"/>
        <v>-1</v>
      </c>
      <c r="H842">
        <f>VLOOKUP(Regular_Season_Table[[#This Row],[Home]],Table_0__2[[#All],[Team]:[xGF%]],10,)</f>
        <v>51.07</v>
      </c>
      <c r="I842">
        <f>VLOOKUP(Regular_Season_Table[[#This Row],[Visitor]],Table_0__2[[Team]:[CF%]],10,FALSE)</f>
        <v>44.92</v>
      </c>
      <c r="J842">
        <f>VLOOKUP(Regular_Season_Table[[#This Row],[Home]],Table_0__2[[#All],[Team]:[HDCF%]],36,FALSE)</f>
        <v>54.37</v>
      </c>
      <c r="K842">
        <f>VLOOKUP(Regular_Season_Table[[#This Row],[Visitor]],Table_0__2[[#All],[Team]:[HDCF%]],36,FALSE)</f>
        <v>43.43</v>
      </c>
      <c r="L842">
        <f>VLOOKUP(Regular_Season_Table[[#This Row],[Home]],'Special Teams'!$A$1:$B$33,2,FALSE)</f>
        <v>26.02</v>
      </c>
      <c r="M842">
        <f>VLOOKUP(Regular_Season_Table[[#This Row],[Visitor]],'Special Teams'!$A$1:$B$33,2,FALSE)</f>
        <v>18.3</v>
      </c>
    </row>
    <row r="843" spans="1:13" x14ac:dyDescent="0.3">
      <c r="A843" s="9">
        <v>44968</v>
      </c>
      <c r="B843" s="7" t="s">
        <v>6</v>
      </c>
      <c r="C843" s="7">
        <v>1</v>
      </c>
      <c r="D843" s="7" t="s">
        <v>23</v>
      </c>
      <c r="E843" s="7">
        <v>4</v>
      </c>
      <c r="F843" s="7"/>
      <c r="G843" s="6">
        <f t="shared" si="13"/>
        <v>3</v>
      </c>
      <c r="H843">
        <f>VLOOKUP(Regular_Season_Table[[#This Row],[Home]],Table_0__2[[#All],[Team]:[xGF%]],10,)</f>
        <v>51.57</v>
      </c>
      <c r="I843">
        <f>VLOOKUP(Regular_Season_Table[[#This Row],[Visitor]],Table_0__2[[Team]:[CF%]],10,FALSE)</f>
        <v>43.9</v>
      </c>
      <c r="J843">
        <f>VLOOKUP(Regular_Season_Table[[#This Row],[Home]],Table_0__2[[#All],[Team]:[HDCF%]],36,FALSE)</f>
        <v>52.55</v>
      </c>
      <c r="K843">
        <f>VLOOKUP(Regular_Season_Table[[#This Row],[Visitor]],Table_0__2[[#All],[Team]:[HDCF%]],36,FALSE)</f>
        <v>41.35</v>
      </c>
      <c r="L843">
        <f>VLOOKUP(Regular_Season_Table[[#This Row],[Home]],'Special Teams'!$A$1:$B$33,2,FALSE)</f>
        <v>19.260000000000002</v>
      </c>
      <c r="M843">
        <f>VLOOKUP(Regular_Season_Table[[#This Row],[Visitor]],'Special Teams'!$A$1:$B$33,2,FALSE)</f>
        <v>16.38</v>
      </c>
    </row>
    <row r="844" spans="1:13" x14ac:dyDescent="0.3">
      <c r="A844" s="8">
        <v>44969</v>
      </c>
      <c r="B844" s="6" t="s">
        <v>9</v>
      </c>
      <c r="C844" s="6">
        <v>2</v>
      </c>
      <c r="D844" s="6" t="s">
        <v>33</v>
      </c>
      <c r="E844" s="6">
        <v>6</v>
      </c>
      <c r="F844" s="6"/>
      <c r="G844" s="6">
        <f t="shared" si="13"/>
        <v>4</v>
      </c>
      <c r="H844">
        <f>VLOOKUP(Regular_Season_Table[[#This Row],[Home]],Table_0__2[[#All],[Team]:[xGF%]],10,)</f>
        <v>45.51</v>
      </c>
      <c r="I844">
        <f>VLOOKUP(Regular_Season_Table[[#This Row],[Visitor]],Table_0__2[[Team]:[CF%]],10,FALSE)</f>
        <v>52.27</v>
      </c>
      <c r="J844">
        <f>VLOOKUP(Regular_Season_Table[[#This Row],[Home]],Table_0__2[[#All],[Team]:[HDCF%]],36,FALSE)</f>
        <v>42.22</v>
      </c>
      <c r="K844">
        <f>VLOOKUP(Regular_Season_Table[[#This Row],[Visitor]],Table_0__2[[#All],[Team]:[HDCF%]],36,FALSE)</f>
        <v>56.4</v>
      </c>
      <c r="L844">
        <f>VLOOKUP(Regular_Season_Table[[#This Row],[Home]],'Special Teams'!$A$1:$B$33,2,FALSE)</f>
        <v>16.03</v>
      </c>
      <c r="M844">
        <f>VLOOKUP(Regular_Season_Table[[#This Row],[Visitor]],'Special Teams'!$A$1:$B$33,2,FALSE)</f>
        <v>32.36</v>
      </c>
    </row>
    <row r="845" spans="1:13" x14ac:dyDescent="0.3">
      <c r="A845" s="9">
        <v>44969</v>
      </c>
      <c r="B845" s="7" t="s">
        <v>34</v>
      </c>
      <c r="C845" s="7">
        <v>4</v>
      </c>
      <c r="D845" s="7" t="s">
        <v>4</v>
      </c>
      <c r="E845" s="7">
        <v>3</v>
      </c>
      <c r="F845" s="7"/>
      <c r="G845" s="6">
        <f t="shared" si="13"/>
        <v>-1</v>
      </c>
      <c r="H845">
        <f>VLOOKUP(Regular_Season_Table[[#This Row],[Home]],Table_0__2[[#All],[Team]:[xGF%]],10,)</f>
        <v>47.4</v>
      </c>
      <c r="I845">
        <f>VLOOKUP(Regular_Season_Table[[#This Row],[Visitor]],Table_0__2[[Team]:[CF%]],10,FALSE)</f>
        <v>52.75</v>
      </c>
      <c r="J845">
        <f>VLOOKUP(Regular_Season_Table[[#This Row],[Home]],Table_0__2[[#All],[Team]:[HDCF%]],36,FALSE)</f>
        <v>47.69</v>
      </c>
      <c r="K845">
        <f>VLOOKUP(Regular_Season_Table[[#This Row],[Visitor]],Table_0__2[[#All],[Team]:[HDCF%]],36,FALSE)</f>
        <v>49.47</v>
      </c>
      <c r="L845">
        <f>VLOOKUP(Regular_Season_Table[[#This Row],[Home]],'Special Teams'!$A$1:$B$33,2,FALSE)</f>
        <v>15.56</v>
      </c>
      <c r="M845">
        <f>VLOOKUP(Regular_Season_Table[[#This Row],[Visitor]],'Special Teams'!$A$1:$B$33,2,FALSE)</f>
        <v>19.75</v>
      </c>
    </row>
    <row r="846" spans="1:13" x14ac:dyDescent="0.3">
      <c r="A846" s="8">
        <v>44969</v>
      </c>
      <c r="B846" s="6" t="s">
        <v>26</v>
      </c>
      <c r="C846" s="6">
        <v>2</v>
      </c>
      <c r="D846" s="6" t="s">
        <v>27</v>
      </c>
      <c r="E846" s="6">
        <v>7</v>
      </c>
      <c r="F846" s="6"/>
      <c r="G846" s="6">
        <f t="shared" si="13"/>
        <v>5</v>
      </c>
      <c r="H846">
        <f>VLOOKUP(Regular_Season_Table[[#This Row],[Home]],Table_0__2[[#All],[Team]:[xGF%]],10,)</f>
        <v>48.15</v>
      </c>
      <c r="I846">
        <f>VLOOKUP(Regular_Season_Table[[#This Row],[Visitor]],Table_0__2[[Team]:[CF%]],10,FALSE)</f>
        <v>42.67</v>
      </c>
      <c r="J846">
        <f>VLOOKUP(Regular_Season_Table[[#This Row],[Home]],Table_0__2[[#All],[Team]:[HDCF%]],36,FALSE)</f>
        <v>53.11</v>
      </c>
      <c r="K846">
        <f>VLOOKUP(Regular_Season_Table[[#This Row],[Visitor]],Table_0__2[[#All],[Team]:[HDCF%]],36,FALSE)</f>
        <v>38.950000000000003</v>
      </c>
      <c r="L846">
        <f>VLOOKUP(Regular_Season_Table[[#This Row],[Home]],'Special Teams'!$A$1:$B$33,2,FALSE)</f>
        <v>20.29</v>
      </c>
      <c r="M846">
        <f>VLOOKUP(Regular_Season_Table[[#This Row],[Visitor]],'Special Teams'!$A$1:$B$33,2,FALSE)</f>
        <v>15.72</v>
      </c>
    </row>
    <row r="847" spans="1:13" x14ac:dyDescent="0.3">
      <c r="A847" s="9">
        <v>44969</v>
      </c>
      <c r="B847" s="7" t="s">
        <v>24</v>
      </c>
      <c r="C847" s="7">
        <v>4</v>
      </c>
      <c r="D847" s="7" t="s">
        <v>12</v>
      </c>
      <c r="E847" s="7">
        <v>1</v>
      </c>
      <c r="F847" s="7"/>
      <c r="G847" s="6">
        <f t="shared" si="13"/>
        <v>-3</v>
      </c>
      <c r="H847">
        <f>VLOOKUP(Regular_Season_Table[[#This Row],[Home]],Table_0__2[[#All],[Team]:[xGF%]],10,)</f>
        <v>49.78</v>
      </c>
      <c r="I847">
        <f>VLOOKUP(Regular_Season_Table[[#This Row],[Visitor]],Table_0__2[[Team]:[CF%]],10,FALSE)</f>
        <v>48.6</v>
      </c>
      <c r="J847">
        <f>VLOOKUP(Regular_Season_Table[[#This Row],[Home]],Table_0__2[[#All],[Team]:[HDCF%]],36,FALSE)</f>
        <v>49.68</v>
      </c>
      <c r="K847">
        <f>VLOOKUP(Regular_Season_Table[[#This Row],[Visitor]],Table_0__2[[#All],[Team]:[HDCF%]],36,FALSE)</f>
        <v>51.47</v>
      </c>
      <c r="L847">
        <f>VLOOKUP(Regular_Season_Table[[#This Row],[Home]],'Special Teams'!$A$1:$B$33,2,FALSE)</f>
        <v>21.22</v>
      </c>
      <c r="M847">
        <f>VLOOKUP(Regular_Season_Table[[#This Row],[Visitor]],'Special Teams'!$A$1:$B$33,2,FALSE)</f>
        <v>18.39</v>
      </c>
    </row>
    <row r="848" spans="1:13" x14ac:dyDescent="0.3">
      <c r="A848" s="8">
        <v>44970</v>
      </c>
      <c r="B848" s="6" t="s">
        <v>13</v>
      </c>
      <c r="C848" s="6">
        <v>2</v>
      </c>
      <c r="D848" s="6" t="s">
        <v>29</v>
      </c>
      <c r="E848" s="6">
        <v>5</v>
      </c>
      <c r="F848" s="6"/>
      <c r="G848" s="6">
        <f t="shared" si="13"/>
        <v>3</v>
      </c>
      <c r="H848">
        <f>VLOOKUP(Regular_Season_Table[[#This Row],[Home]],Table_0__2[[#All],[Team]:[xGF%]],10,)</f>
        <v>52.33</v>
      </c>
      <c r="I848">
        <f>VLOOKUP(Regular_Season_Table[[#This Row],[Visitor]],Table_0__2[[Team]:[CF%]],10,FALSE)</f>
        <v>51.36</v>
      </c>
      <c r="J848">
        <f>VLOOKUP(Regular_Season_Table[[#This Row],[Home]],Table_0__2[[#All],[Team]:[HDCF%]],36,FALSE)</f>
        <v>52.36</v>
      </c>
      <c r="K848">
        <f>VLOOKUP(Regular_Season_Table[[#This Row],[Visitor]],Table_0__2[[#All],[Team]:[HDCF%]],36,FALSE)</f>
        <v>47.31</v>
      </c>
      <c r="L848">
        <f>VLOOKUP(Regular_Season_Table[[#This Row],[Home]],'Special Teams'!$A$1:$B$33,2,FALSE)</f>
        <v>25.28</v>
      </c>
      <c r="M848">
        <f>VLOOKUP(Regular_Season_Table[[#This Row],[Visitor]],'Special Teams'!$A$1:$B$33,2,FALSE)</f>
        <v>23.42</v>
      </c>
    </row>
    <row r="849" spans="1:13" x14ac:dyDescent="0.3">
      <c r="A849" s="9">
        <v>44970</v>
      </c>
      <c r="B849" s="7" t="s">
        <v>31</v>
      </c>
      <c r="C849" s="7">
        <v>2</v>
      </c>
      <c r="D849" s="7" t="s">
        <v>28</v>
      </c>
      <c r="E849" s="7">
        <v>1</v>
      </c>
      <c r="F849" s="7" t="s">
        <v>35</v>
      </c>
      <c r="G849" s="6">
        <f t="shared" si="13"/>
        <v>-1</v>
      </c>
      <c r="H849">
        <f>VLOOKUP(Regular_Season_Table[[#This Row],[Home]],Table_0__2[[#All],[Team]:[xGF%]],10,)</f>
        <v>49.47</v>
      </c>
      <c r="I849">
        <f>VLOOKUP(Regular_Season_Table[[#This Row],[Visitor]],Table_0__2[[Team]:[CF%]],10,FALSE)</f>
        <v>54.33</v>
      </c>
      <c r="J849">
        <f>VLOOKUP(Regular_Season_Table[[#This Row],[Home]],Table_0__2[[#All],[Team]:[HDCF%]],36,FALSE)</f>
        <v>51.15</v>
      </c>
      <c r="K849">
        <f>VLOOKUP(Regular_Season_Table[[#This Row],[Visitor]],Table_0__2[[#All],[Team]:[HDCF%]],36,FALSE)</f>
        <v>53.72</v>
      </c>
      <c r="L849">
        <f>VLOOKUP(Regular_Season_Table[[#This Row],[Home]],'Special Teams'!$A$1:$B$33,2,FALSE)</f>
        <v>21.43</v>
      </c>
      <c r="M849">
        <f>VLOOKUP(Regular_Season_Table[[#This Row],[Visitor]],'Special Teams'!$A$1:$B$33,2,FALSE)</f>
        <v>22.83</v>
      </c>
    </row>
    <row r="850" spans="1:13" x14ac:dyDescent="0.3">
      <c r="A850" s="8">
        <v>44970</v>
      </c>
      <c r="B850" s="6" t="s">
        <v>25</v>
      </c>
      <c r="C850" s="6">
        <v>4</v>
      </c>
      <c r="D850" s="6" t="s">
        <v>21</v>
      </c>
      <c r="E850" s="6">
        <v>2</v>
      </c>
      <c r="F850" s="6"/>
      <c r="G850" s="6">
        <f t="shared" si="13"/>
        <v>-2</v>
      </c>
      <c r="H850">
        <f>VLOOKUP(Regular_Season_Table[[#This Row],[Home]],Table_0__2[[#All],[Team]:[xGF%]],10,)</f>
        <v>47.41</v>
      </c>
      <c r="I850">
        <f>VLOOKUP(Regular_Season_Table[[#This Row],[Visitor]],Table_0__2[[Team]:[CF%]],10,FALSE)</f>
        <v>45.13</v>
      </c>
      <c r="J850">
        <f>VLOOKUP(Regular_Season_Table[[#This Row],[Home]],Table_0__2[[#All],[Team]:[HDCF%]],36,FALSE)</f>
        <v>48</v>
      </c>
      <c r="K850">
        <f>VLOOKUP(Regular_Season_Table[[#This Row],[Visitor]],Table_0__2[[#All],[Team]:[HDCF%]],36,FALSE)</f>
        <v>43.9</v>
      </c>
      <c r="L850">
        <f>VLOOKUP(Regular_Season_Table[[#This Row],[Home]],'Special Teams'!$A$1:$B$33,2,FALSE)</f>
        <v>17.600000000000001</v>
      </c>
      <c r="M850">
        <f>VLOOKUP(Regular_Season_Table[[#This Row],[Visitor]],'Special Teams'!$A$1:$B$33,2,FALSE)</f>
        <v>18.91</v>
      </c>
    </row>
    <row r="851" spans="1:13" x14ac:dyDescent="0.3">
      <c r="A851" s="9">
        <v>44970</v>
      </c>
      <c r="B851" s="7" t="s">
        <v>22</v>
      </c>
      <c r="C851" s="7">
        <v>3</v>
      </c>
      <c r="D851" s="7" t="s">
        <v>32</v>
      </c>
      <c r="E851" s="7">
        <v>4</v>
      </c>
      <c r="F851" s="7" t="s">
        <v>36</v>
      </c>
      <c r="G851" s="6">
        <f t="shared" si="13"/>
        <v>1</v>
      </c>
      <c r="H851">
        <f>VLOOKUP(Regular_Season_Table[[#This Row],[Home]],Table_0__2[[#All],[Team]:[xGF%]],10,)</f>
        <v>51.53</v>
      </c>
      <c r="I851">
        <f>VLOOKUP(Regular_Season_Table[[#This Row],[Visitor]],Table_0__2[[Team]:[CF%]],10,FALSE)</f>
        <v>57.39</v>
      </c>
      <c r="J851">
        <f>VLOOKUP(Regular_Season_Table[[#This Row],[Home]],Table_0__2[[#All],[Team]:[HDCF%]],36,FALSE)</f>
        <v>51.95</v>
      </c>
      <c r="K851">
        <f>VLOOKUP(Regular_Season_Table[[#This Row],[Visitor]],Table_0__2[[#All],[Team]:[HDCF%]],36,FALSE)</f>
        <v>53.64</v>
      </c>
      <c r="L851">
        <f>VLOOKUP(Regular_Season_Table[[#This Row],[Home]],'Special Teams'!$A$1:$B$33,2,FALSE)</f>
        <v>23.53</v>
      </c>
      <c r="M851">
        <f>VLOOKUP(Regular_Season_Table[[#This Row],[Visitor]],'Special Teams'!$A$1:$B$33,2,FALSE)</f>
        <v>19.84</v>
      </c>
    </row>
    <row r="852" spans="1:13" x14ac:dyDescent="0.3">
      <c r="A852" s="8">
        <v>44970</v>
      </c>
      <c r="B852" s="6" t="s">
        <v>19</v>
      </c>
      <c r="C852" s="6">
        <v>6</v>
      </c>
      <c r="D852" s="6" t="s">
        <v>8</v>
      </c>
      <c r="E852" s="6">
        <v>1</v>
      </c>
      <c r="F852" s="6"/>
      <c r="G852" s="6">
        <f t="shared" si="13"/>
        <v>-5</v>
      </c>
      <c r="H852">
        <f>VLOOKUP(Regular_Season_Table[[#This Row],[Home]],Table_0__2[[#All],[Team]:[xGF%]],10,)</f>
        <v>47.62</v>
      </c>
      <c r="I852">
        <f>VLOOKUP(Regular_Season_Table[[#This Row],[Visitor]],Table_0__2[[Team]:[CF%]],10,FALSE)</f>
        <v>46.03</v>
      </c>
      <c r="J852">
        <f>VLOOKUP(Regular_Season_Table[[#This Row],[Home]],Table_0__2[[#All],[Team]:[HDCF%]],36,FALSE)</f>
        <v>47.61</v>
      </c>
      <c r="K852">
        <f>VLOOKUP(Regular_Season_Table[[#This Row],[Visitor]],Table_0__2[[#All],[Team]:[HDCF%]],36,FALSE)</f>
        <v>44.13</v>
      </c>
      <c r="L852">
        <f>VLOOKUP(Regular_Season_Table[[#This Row],[Home]],'Special Teams'!$A$1:$B$33,2,FALSE)</f>
        <v>22.71</v>
      </c>
      <c r="M852">
        <f>VLOOKUP(Regular_Season_Table[[#This Row],[Visitor]],'Special Teams'!$A$1:$B$33,2,FALSE)</f>
        <v>21.11</v>
      </c>
    </row>
    <row r="853" spans="1:13" x14ac:dyDescent="0.3">
      <c r="A853" s="9">
        <v>44971</v>
      </c>
      <c r="B853" s="7" t="s">
        <v>15</v>
      </c>
      <c r="C853" s="7">
        <v>3</v>
      </c>
      <c r="D853" s="7" t="s">
        <v>20</v>
      </c>
      <c r="E853" s="7">
        <v>2</v>
      </c>
      <c r="F853" s="7"/>
      <c r="G853" s="6">
        <f t="shared" si="13"/>
        <v>-1</v>
      </c>
      <c r="H853">
        <f>VLOOKUP(Regular_Season_Table[[#This Row],[Home]],Table_0__2[[#All],[Team]:[xGF%]],10,)</f>
        <v>44.92</v>
      </c>
      <c r="I853">
        <f>VLOOKUP(Regular_Season_Table[[#This Row],[Visitor]],Table_0__2[[Team]:[CF%]],10,FALSE)</f>
        <v>54.12</v>
      </c>
      <c r="J853">
        <f>VLOOKUP(Regular_Season_Table[[#This Row],[Home]],Table_0__2[[#All],[Team]:[HDCF%]],36,FALSE)</f>
        <v>43.43</v>
      </c>
      <c r="K853">
        <f>VLOOKUP(Regular_Season_Table[[#This Row],[Visitor]],Table_0__2[[#All],[Team]:[HDCF%]],36,FALSE)</f>
        <v>56.84</v>
      </c>
      <c r="L853">
        <f>VLOOKUP(Regular_Season_Table[[#This Row],[Home]],'Special Teams'!$A$1:$B$33,2,FALSE)</f>
        <v>18.3</v>
      </c>
      <c r="M853">
        <f>VLOOKUP(Regular_Season_Table[[#This Row],[Visitor]],'Special Teams'!$A$1:$B$33,2,FALSE)</f>
        <v>21.88</v>
      </c>
    </row>
    <row r="854" spans="1:13" x14ac:dyDescent="0.3">
      <c r="A854" s="8">
        <v>44971</v>
      </c>
      <c r="B854" s="6" t="s">
        <v>7</v>
      </c>
      <c r="C854" s="6">
        <v>4</v>
      </c>
      <c r="D854" s="6" t="s">
        <v>11</v>
      </c>
      <c r="E854" s="6">
        <v>3</v>
      </c>
      <c r="F854" s="6" t="s">
        <v>35</v>
      </c>
      <c r="G854" s="6">
        <f t="shared" si="13"/>
        <v>-1</v>
      </c>
      <c r="H854">
        <f>VLOOKUP(Regular_Season_Table[[#This Row],[Home]],Table_0__2[[#All],[Team]:[xGF%]],10,)</f>
        <v>52.19</v>
      </c>
      <c r="I854">
        <f>VLOOKUP(Regular_Season_Table[[#This Row],[Visitor]],Table_0__2[[Team]:[CF%]],10,FALSE)</f>
        <v>51.45</v>
      </c>
      <c r="J854">
        <f>VLOOKUP(Regular_Season_Table[[#This Row],[Home]],Table_0__2[[#All],[Team]:[HDCF%]],36,FALSE)</f>
        <v>49.77</v>
      </c>
      <c r="K854">
        <f>VLOOKUP(Regular_Season_Table[[#This Row],[Visitor]],Table_0__2[[#All],[Team]:[HDCF%]],36,FALSE)</f>
        <v>53.01</v>
      </c>
      <c r="L854">
        <f>VLOOKUP(Regular_Season_Table[[#This Row],[Home]],'Special Teams'!$A$1:$B$33,2,FALSE)</f>
        <v>24.52</v>
      </c>
      <c r="M854">
        <f>VLOOKUP(Regular_Season_Table[[#This Row],[Visitor]],'Special Teams'!$A$1:$B$33,2,FALSE)</f>
        <v>25.36</v>
      </c>
    </row>
    <row r="855" spans="1:13" x14ac:dyDescent="0.3">
      <c r="A855" s="9">
        <v>44971</v>
      </c>
      <c r="B855" s="7" t="s">
        <v>14</v>
      </c>
      <c r="C855" s="7">
        <v>3</v>
      </c>
      <c r="D855" s="7" t="s">
        <v>30</v>
      </c>
      <c r="E855" s="7">
        <v>2</v>
      </c>
      <c r="F855" s="7" t="s">
        <v>36</v>
      </c>
      <c r="G855" s="6">
        <f t="shared" si="13"/>
        <v>-1</v>
      </c>
      <c r="H855">
        <f>VLOOKUP(Regular_Season_Table[[#This Row],[Home]],Table_0__2[[#All],[Team]:[xGF%]],10,)</f>
        <v>51.67</v>
      </c>
      <c r="I855">
        <f>VLOOKUP(Regular_Season_Table[[#This Row],[Visitor]],Table_0__2[[Team]:[CF%]],10,FALSE)</f>
        <v>51.19</v>
      </c>
      <c r="J855">
        <f>VLOOKUP(Regular_Season_Table[[#This Row],[Home]],Table_0__2[[#All],[Team]:[HDCF%]],36,FALSE)</f>
        <v>53.75</v>
      </c>
      <c r="K855">
        <f>VLOOKUP(Regular_Season_Table[[#This Row],[Visitor]],Table_0__2[[#All],[Team]:[HDCF%]],36,FALSE)</f>
        <v>54.03</v>
      </c>
      <c r="L855">
        <f>VLOOKUP(Regular_Season_Table[[#This Row],[Home]],'Special Teams'!$A$1:$B$33,2,FALSE)</f>
        <v>25</v>
      </c>
      <c r="M855">
        <f>VLOOKUP(Regular_Season_Table[[#This Row],[Visitor]],'Special Teams'!$A$1:$B$33,2,FALSE)</f>
        <v>22.22</v>
      </c>
    </row>
    <row r="856" spans="1:13" x14ac:dyDescent="0.3">
      <c r="A856" s="8">
        <v>44971</v>
      </c>
      <c r="B856" s="6" t="s">
        <v>6</v>
      </c>
      <c r="C856" s="6">
        <v>0</v>
      </c>
      <c r="D856" s="6" t="s">
        <v>33</v>
      </c>
      <c r="E856" s="6">
        <v>4</v>
      </c>
      <c r="F856" s="6"/>
      <c r="G856" s="6">
        <f t="shared" si="13"/>
        <v>4</v>
      </c>
      <c r="H856">
        <f>VLOOKUP(Regular_Season_Table[[#This Row],[Home]],Table_0__2[[#All],[Team]:[xGF%]],10,)</f>
        <v>45.51</v>
      </c>
      <c r="I856">
        <f>VLOOKUP(Regular_Season_Table[[#This Row],[Visitor]],Table_0__2[[Team]:[CF%]],10,FALSE)</f>
        <v>43.9</v>
      </c>
      <c r="J856">
        <f>VLOOKUP(Regular_Season_Table[[#This Row],[Home]],Table_0__2[[#All],[Team]:[HDCF%]],36,FALSE)</f>
        <v>42.22</v>
      </c>
      <c r="K856">
        <f>VLOOKUP(Regular_Season_Table[[#This Row],[Visitor]],Table_0__2[[#All],[Team]:[HDCF%]],36,FALSE)</f>
        <v>41.35</v>
      </c>
      <c r="L856">
        <f>VLOOKUP(Regular_Season_Table[[#This Row],[Home]],'Special Teams'!$A$1:$B$33,2,FALSE)</f>
        <v>16.03</v>
      </c>
      <c r="M856">
        <f>VLOOKUP(Regular_Season_Table[[#This Row],[Visitor]],'Special Teams'!$A$1:$B$33,2,FALSE)</f>
        <v>16.38</v>
      </c>
    </row>
    <row r="857" spans="1:13" x14ac:dyDescent="0.3">
      <c r="A857" s="9">
        <v>44971</v>
      </c>
      <c r="B857" s="7" t="s">
        <v>32</v>
      </c>
      <c r="C857" s="7">
        <v>3</v>
      </c>
      <c r="D857" s="7" t="s">
        <v>16</v>
      </c>
      <c r="E857" s="7">
        <v>2</v>
      </c>
      <c r="F857" s="7" t="s">
        <v>35</v>
      </c>
      <c r="G857" s="6">
        <f t="shared" si="13"/>
        <v>-1</v>
      </c>
      <c r="H857">
        <f>VLOOKUP(Regular_Season_Table[[#This Row],[Home]],Table_0__2[[#All],[Team]:[xGF%]],10,)</f>
        <v>49.75</v>
      </c>
      <c r="I857">
        <f>VLOOKUP(Regular_Season_Table[[#This Row],[Visitor]],Table_0__2[[Team]:[CF%]],10,FALSE)</f>
        <v>51.53</v>
      </c>
      <c r="J857">
        <f>VLOOKUP(Regular_Season_Table[[#This Row],[Home]],Table_0__2[[#All],[Team]:[HDCF%]],36,FALSE)</f>
        <v>50.12</v>
      </c>
      <c r="K857">
        <f>VLOOKUP(Regular_Season_Table[[#This Row],[Visitor]],Table_0__2[[#All],[Team]:[HDCF%]],36,FALSE)</f>
        <v>51.95</v>
      </c>
      <c r="L857">
        <f>VLOOKUP(Regular_Season_Table[[#This Row],[Home]],'Special Teams'!$A$1:$B$33,2,FALSE)</f>
        <v>15.77</v>
      </c>
      <c r="M857">
        <f>VLOOKUP(Regular_Season_Table[[#This Row],[Visitor]],'Special Teams'!$A$1:$B$33,2,FALSE)</f>
        <v>23.53</v>
      </c>
    </row>
    <row r="858" spans="1:13" x14ac:dyDescent="0.3">
      <c r="A858" s="8">
        <v>44971</v>
      </c>
      <c r="B858" s="6" t="s">
        <v>3</v>
      </c>
      <c r="C858" s="6">
        <v>3</v>
      </c>
      <c r="D858" s="6" t="s">
        <v>24</v>
      </c>
      <c r="E858" s="6">
        <v>1</v>
      </c>
      <c r="F858" s="6"/>
      <c r="G858" s="6">
        <f t="shared" si="13"/>
        <v>-2</v>
      </c>
      <c r="H858">
        <f>VLOOKUP(Regular_Season_Table[[#This Row],[Home]],Table_0__2[[#All],[Team]:[xGF%]],10,)</f>
        <v>48.6</v>
      </c>
      <c r="I858">
        <f>VLOOKUP(Regular_Season_Table[[#This Row],[Visitor]],Table_0__2[[Team]:[CF%]],10,FALSE)</f>
        <v>52.14</v>
      </c>
      <c r="J858">
        <f>VLOOKUP(Regular_Season_Table[[#This Row],[Home]],Table_0__2[[#All],[Team]:[HDCF%]],36,FALSE)</f>
        <v>51.47</v>
      </c>
      <c r="K858">
        <f>VLOOKUP(Regular_Season_Table[[#This Row],[Visitor]],Table_0__2[[#All],[Team]:[HDCF%]],36,FALSE)</f>
        <v>53.78</v>
      </c>
      <c r="L858">
        <f>VLOOKUP(Regular_Season_Table[[#This Row],[Home]],'Special Teams'!$A$1:$B$33,2,FALSE)</f>
        <v>18.39</v>
      </c>
      <c r="M858">
        <f>VLOOKUP(Regular_Season_Table[[#This Row],[Visitor]],'Special Teams'!$A$1:$B$33,2,FALSE)</f>
        <v>21.72</v>
      </c>
    </row>
    <row r="859" spans="1:13" x14ac:dyDescent="0.3">
      <c r="A859" s="9">
        <v>44971</v>
      </c>
      <c r="B859" s="7" t="s">
        <v>31</v>
      </c>
      <c r="C859" s="7">
        <v>2</v>
      </c>
      <c r="D859" s="7" t="s">
        <v>10</v>
      </c>
      <c r="E859" s="7">
        <v>6</v>
      </c>
      <c r="F859" s="7"/>
      <c r="G859" s="6">
        <f t="shared" si="13"/>
        <v>4</v>
      </c>
      <c r="H859">
        <f>VLOOKUP(Regular_Season_Table[[#This Row],[Home]],Table_0__2[[#All],[Team]:[xGF%]],10,)</f>
        <v>45.87</v>
      </c>
      <c r="I859">
        <f>VLOOKUP(Regular_Season_Table[[#This Row],[Visitor]],Table_0__2[[Team]:[CF%]],10,FALSE)</f>
        <v>54.33</v>
      </c>
      <c r="J859">
        <f>VLOOKUP(Regular_Season_Table[[#This Row],[Home]],Table_0__2[[#All],[Team]:[HDCF%]],36,FALSE)</f>
        <v>44.51</v>
      </c>
      <c r="K859">
        <f>VLOOKUP(Regular_Season_Table[[#This Row],[Visitor]],Table_0__2[[#All],[Team]:[HDCF%]],36,FALSE)</f>
        <v>53.72</v>
      </c>
      <c r="L859">
        <f>VLOOKUP(Regular_Season_Table[[#This Row],[Home]],'Special Teams'!$A$1:$B$33,2,FALSE)</f>
        <v>19.329999999999998</v>
      </c>
      <c r="M859">
        <f>VLOOKUP(Regular_Season_Table[[#This Row],[Visitor]],'Special Teams'!$A$1:$B$33,2,FALSE)</f>
        <v>22.83</v>
      </c>
    </row>
    <row r="860" spans="1:13" x14ac:dyDescent="0.3">
      <c r="A860" s="8">
        <v>44971</v>
      </c>
      <c r="B860" s="6" t="s">
        <v>34</v>
      </c>
      <c r="C860" s="6">
        <v>2</v>
      </c>
      <c r="D860" s="6" t="s">
        <v>23</v>
      </c>
      <c r="E860" s="6">
        <v>3</v>
      </c>
      <c r="F860" s="6" t="s">
        <v>35</v>
      </c>
      <c r="G860" s="6">
        <f t="shared" si="13"/>
        <v>1</v>
      </c>
      <c r="H860">
        <f>VLOOKUP(Regular_Season_Table[[#This Row],[Home]],Table_0__2[[#All],[Team]:[xGF%]],10,)</f>
        <v>51.57</v>
      </c>
      <c r="I860">
        <f>VLOOKUP(Regular_Season_Table[[#This Row],[Visitor]],Table_0__2[[Team]:[CF%]],10,FALSE)</f>
        <v>52.75</v>
      </c>
      <c r="J860">
        <f>VLOOKUP(Regular_Season_Table[[#This Row],[Home]],Table_0__2[[#All],[Team]:[HDCF%]],36,FALSE)</f>
        <v>52.55</v>
      </c>
      <c r="K860">
        <f>VLOOKUP(Regular_Season_Table[[#This Row],[Visitor]],Table_0__2[[#All],[Team]:[HDCF%]],36,FALSE)</f>
        <v>49.47</v>
      </c>
      <c r="L860">
        <f>VLOOKUP(Regular_Season_Table[[#This Row],[Home]],'Special Teams'!$A$1:$B$33,2,FALSE)</f>
        <v>19.260000000000002</v>
      </c>
      <c r="M860">
        <f>VLOOKUP(Regular_Season_Table[[#This Row],[Visitor]],'Special Teams'!$A$1:$B$33,2,FALSE)</f>
        <v>19.75</v>
      </c>
    </row>
    <row r="861" spans="1:13" x14ac:dyDescent="0.3">
      <c r="A861" s="9">
        <v>44971</v>
      </c>
      <c r="B861" s="7" t="s">
        <v>18</v>
      </c>
      <c r="C861" s="7">
        <v>3</v>
      </c>
      <c r="D861" s="7" t="s">
        <v>12</v>
      </c>
      <c r="E861" s="7">
        <v>2</v>
      </c>
      <c r="F861" s="7"/>
      <c r="G861" s="6">
        <f t="shared" si="13"/>
        <v>-1</v>
      </c>
      <c r="H861">
        <f>VLOOKUP(Regular_Season_Table[[#This Row],[Home]],Table_0__2[[#All],[Team]:[xGF%]],10,)</f>
        <v>49.78</v>
      </c>
      <c r="I861">
        <f>VLOOKUP(Regular_Season_Table[[#This Row],[Visitor]],Table_0__2[[Team]:[CF%]],10,FALSE)</f>
        <v>60.38</v>
      </c>
      <c r="J861">
        <f>VLOOKUP(Regular_Season_Table[[#This Row],[Home]],Table_0__2[[#All],[Team]:[HDCF%]],36,FALSE)</f>
        <v>49.68</v>
      </c>
      <c r="K861">
        <f>VLOOKUP(Regular_Season_Table[[#This Row],[Visitor]],Table_0__2[[#All],[Team]:[HDCF%]],36,FALSE)</f>
        <v>59.07</v>
      </c>
      <c r="L861">
        <f>VLOOKUP(Regular_Season_Table[[#This Row],[Home]],'Special Teams'!$A$1:$B$33,2,FALSE)</f>
        <v>21.22</v>
      </c>
      <c r="M861">
        <f>VLOOKUP(Regular_Season_Table[[#This Row],[Visitor]],'Special Teams'!$A$1:$B$33,2,FALSE)</f>
        <v>19.760000000000002</v>
      </c>
    </row>
    <row r="862" spans="1:13" x14ac:dyDescent="0.3">
      <c r="A862" s="8">
        <v>44972</v>
      </c>
      <c r="B862" s="6" t="s">
        <v>13</v>
      </c>
      <c r="C862" s="6">
        <v>7</v>
      </c>
      <c r="D862" s="6" t="s">
        <v>26</v>
      </c>
      <c r="E862" s="6">
        <v>3</v>
      </c>
      <c r="F862" s="6"/>
      <c r="G862" s="6">
        <f t="shared" si="13"/>
        <v>-4</v>
      </c>
      <c r="H862">
        <f>VLOOKUP(Regular_Season_Table[[#This Row],[Home]],Table_0__2[[#All],[Team]:[xGF%]],10,)</f>
        <v>42.67</v>
      </c>
      <c r="I862">
        <f>VLOOKUP(Regular_Season_Table[[#This Row],[Visitor]],Table_0__2[[Team]:[CF%]],10,FALSE)</f>
        <v>51.36</v>
      </c>
      <c r="J862">
        <f>VLOOKUP(Regular_Season_Table[[#This Row],[Home]],Table_0__2[[#All],[Team]:[HDCF%]],36,FALSE)</f>
        <v>38.950000000000003</v>
      </c>
      <c r="K862">
        <f>VLOOKUP(Regular_Season_Table[[#This Row],[Visitor]],Table_0__2[[#All],[Team]:[HDCF%]],36,FALSE)</f>
        <v>47.31</v>
      </c>
      <c r="L862">
        <f>VLOOKUP(Regular_Season_Table[[#This Row],[Home]],'Special Teams'!$A$1:$B$33,2,FALSE)</f>
        <v>15.72</v>
      </c>
      <c r="M862">
        <f>VLOOKUP(Regular_Season_Table[[#This Row],[Visitor]],'Special Teams'!$A$1:$B$33,2,FALSE)</f>
        <v>23.42</v>
      </c>
    </row>
    <row r="863" spans="1:13" x14ac:dyDescent="0.3">
      <c r="A863" s="9">
        <v>44972</v>
      </c>
      <c r="B863" s="7" t="s">
        <v>7</v>
      </c>
      <c r="C863" s="7">
        <v>0</v>
      </c>
      <c r="D863" s="7" t="s">
        <v>25</v>
      </c>
      <c r="E863" s="7">
        <v>1</v>
      </c>
      <c r="F863" s="7" t="s">
        <v>35</v>
      </c>
      <c r="G863" s="6">
        <f t="shared" si="13"/>
        <v>1</v>
      </c>
      <c r="H863">
        <f>VLOOKUP(Regular_Season_Table[[#This Row],[Home]],Table_0__2[[#All],[Team]:[xGF%]],10,)</f>
        <v>45.13</v>
      </c>
      <c r="I863">
        <f>VLOOKUP(Regular_Season_Table[[#This Row],[Visitor]],Table_0__2[[Team]:[CF%]],10,FALSE)</f>
        <v>51.45</v>
      </c>
      <c r="J863">
        <f>VLOOKUP(Regular_Season_Table[[#This Row],[Home]],Table_0__2[[#All],[Team]:[HDCF%]],36,FALSE)</f>
        <v>43.9</v>
      </c>
      <c r="K863">
        <f>VLOOKUP(Regular_Season_Table[[#This Row],[Visitor]],Table_0__2[[#All],[Team]:[HDCF%]],36,FALSE)</f>
        <v>53.01</v>
      </c>
      <c r="L863">
        <f>VLOOKUP(Regular_Season_Table[[#This Row],[Home]],'Special Teams'!$A$1:$B$33,2,FALSE)</f>
        <v>18.91</v>
      </c>
      <c r="M863">
        <f>VLOOKUP(Regular_Season_Table[[#This Row],[Visitor]],'Special Teams'!$A$1:$B$33,2,FALSE)</f>
        <v>25.36</v>
      </c>
    </row>
    <row r="864" spans="1:13" x14ac:dyDescent="0.3">
      <c r="A864" s="8">
        <v>44972</v>
      </c>
      <c r="B864" s="6" t="s">
        <v>19</v>
      </c>
      <c r="C864" s="6">
        <v>5</v>
      </c>
      <c r="D864" s="6" t="s">
        <v>9</v>
      </c>
      <c r="E864" s="6">
        <v>4</v>
      </c>
      <c r="F864" s="6" t="s">
        <v>35</v>
      </c>
      <c r="G864" s="6">
        <f t="shared" si="13"/>
        <v>-1</v>
      </c>
      <c r="H864">
        <f>VLOOKUP(Regular_Season_Table[[#This Row],[Home]],Table_0__2[[#All],[Team]:[xGF%]],10,)</f>
        <v>52.27</v>
      </c>
      <c r="I864">
        <f>VLOOKUP(Regular_Season_Table[[#This Row],[Visitor]],Table_0__2[[Team]:[CF%]],10,FALSE)</f>
        <v>46.03</v>
      </c>
      <c r="J864">
        <f>VLOOKUP(Regular_Season_Table[[#This Row],[Home]],Table_0__2[[#All],[Team]:[HDCF%]],36,FALSE)</f>
        <v>56.4</v>
      </c>
      <c r="K864">
        <f>VLOOKUP(Regular_Season_Table[[#This Row],[Visitor]],Table_0__2[[#All],[Team]:[HDCF%]],36,FALSE)</f>
        <v>44.13</v>
      </c>
      <c r="L864">
        <f>VLOOKUP(Regular_Season_Table[[#This Row],[Home]],'Special Teams'!$A$1:$B$33,2,FALSE)</f>
        <v>32.36</v>
      </c>
      <c r="M864">
        <f>VLOOKUP(Regular_Season_Table[[#This Row],[Visitor]],'Special Teams'!$A$1:$B$33,2,FALSE)</f>
        <v>21.11</v>
      </c>
    </row>
    <row r="865" spans="1:13" x14ac:dyDescent="0.3">
      <c r="A865" s="9">
        <v>44972</v>
      </c>
      <c r="B865" s="7" t="s">
        <v>11</v>
      </c>
      <c r="C865" s="7">
        <v>3</v>
      </c>
      <c r="D865" s="7" t="s">
        <v>28</v>
      </c>
      <c r="E865" s="7">
        <v>2</v>
      </c>
      <c r="F865" s="7"/>
      <c r="G865" s="6">
        <f t="shared" si="13"/>
        <v>-1</v>
      </c>
      <c r="H865">
        <f>VLOOKUP(Regular_Season_Table[[#This Row],[Home]],Table_0__2[[#All],[Team]:[xGF%]],10,)</f>
        <v>49.47</v>
      </c>
      <c r="I865">
        <f>VLOOKUP(Regular_Season_Table[[#This Row],[Visitor]],Table_0__2[[Team]:[CF%]],10,FALSE)</f>
        <v>52.19</v>
      </c>
      <c r="J865">
        <f>VLOOKUP(Regular_Season_Table[[#This Row],[Home]],Table_0__2[[#All],[Team]:[HDCF%]],36,FALSE)</f>
        <v>51.15</v>
      </c>
      <c r="K865">
        <f>VLOOKUP(Regular_Season_Table[[#This Row],[Visitor]],Table_0__2[[#All],[Team]:[HDCF%]],36,FALSE)</f>
        <v>49.77</v>
      </c>
      <c r="L865">
        <f>VLOOKUP(Regular_Season_Table[[#This Row],[Home]],'Special Teams'!$A$1:$B$33,2,FALSE)</f>
        <v>21.43</v>
      </c>
      <c r="M865">
        <f>VLOOKUP(Regular_Season_Table[[#This Row],[Visitor]],'Special Teams'!$A$1:$B$33,2,FALSE)</f>
        <v>24.52</v>
      </c>
    </row>
    <row r="866" spans="1:13" x14ac:dyDescent="0.3">
      <c r="A866" s="8">
        <v>44972</v>
      </c>
      <c r="B866" s="6" t="s">
        <v>6</v>
      </c>
      <c r="C866" s="6">
        <v>2</v>
      </c>
      <c r="D866" s="6" t="s">
        <v>5</v>
      </c>
      <c r="E866" s="6">
        <v>5</v>
      </c>
      <c r="F866" s="6"/>
      <c r="G866" s="6">
        <f t="shared" si="13"/>
        <v>3</v>
      </c>
      <c r="H866">
        <f>VLOOKUP(Regular_Season_Table[[#This Row],[Home]],Table_0__2[[#All],[Team]:[xGF%]],10,)</f>
        <v>51.07</v>
      </c>
      <c r="I866">
        <f>VLOOKUP(Regular_Season_Table[[#This Row],[Visitor]],Table_0__2[[Team]:[CF%]],10,FALSE)</f>
        <v>43.9</v>
      </c>
      <c r="J866">
        <f>VLOOKUP(Regular_Season_Table[[#This Row],[Home]],Table_0__2[[#All],[Team]:[HDCF%]],36,FALSE)</f>
        <v>54.37</v>
      </c>
      <c r="K866">
        <f>VLOOKUP(Regular_Season_Table[[#This Row],[Visitor]],Table_0__2[[#All],[Team]:[HDCF%]],36,FALSE)</f>
        <v>41.35</v>
      </c>
      <c r="L866">
        <f>VLOOKUP(Regular_Season_Table[[#This Row],[Home]],'Special Teams'!$A$1:$B$33,2,FALSE)</f>
        <v>26.02</v>
      </c>
      <c r="M866">
        <f>VLOOKUP(Regular_Season_Table[[#This Row],[Visitor]],'Special Teams'!$A$1:$B$33,2,FALSE)</f>
        <v>16.38</v>
      </c>
    </row>
    <row r="867" spans="1:13" x14ac:dyDescent="0.3">
      <c r="A867" s="9">
        <v>44972</v>
      </c>
      <c r="B867" s="7" t="s">
        <v>17</v>
      </c>
      <c r="C867" s="7">
        <v>6</v>
      </c>
      <c r="D867" s="7" t="s">
        <v>8</v>
      </c>
      <c r="E867" s="7">
        <v>4</v>
      </c>
      <c r="F867" s="7"/>
      <c r="G867" s="6">
        <f t="shared" si="13"/>
        <v>-2</v>
      </c>
      <c r="H867">
        <f>VLOOKUP(Regular_Season_Table[[#This Row],[Home]],Table_0__2[[#All],[Team]:[xGF%]],10,)</f>
        <v>47.62</v>
      </c>
      <c r="I867">
        <f>VLOOKUP(Regular_Season_Table[[#This Row],[Visitor]],Table_0__2[[Team]:[CF%]],10,FALSE)</f>
        <v>49.8</v>
      </c>
      <c r="J867">
        <f>VLOOKUP(Regular_Season_Table[[#This Row],[Home]],Table_0__2[[#All],[Team]:[HDCF%]],36,FALSE)</f>
        <v>47.61</v>
      </c>
      <c r="K867">
        <f>VLOOKUP(Regular_Season_Table[[#This Row],[Visitor]],Table_0__2[[#All],[Team]:[HDCF%]],36,FALSE)</f>
        <v>48.95</v>
      </c>
      <c r="L867">
        <f>VLOOKUP(Regular_Season_Table[[#This Row],[Home]],'Special Teams'!$A$1:$B$33,2,FALSE)</f>
        <v>22.71</v>
      </c>
      <c r="M867">
        <f>VLOOKUP(Regular_Season_Table[[#This Row],[Visitor]],'Special Teams'!$A$1:$B$33,2,FALSE)</f>
        <v>24.08</v>
      </c>
    </row>
    <row r="868" spans="1:13" x14ac:dyDescent="0.3">
      <c r="A868" s="8">
        <v>44973</v>
      </c>
      <c r="B868" s="6" t="s">
        <v>33</v>
      </c>
      <c r="C868" s="6">
        <v>2</v>
      </c>
      <c r="D868" s="6" t="s">
        <v>18</v>
      </c>
      <c r="E868" s="6">
        <v>6</v>
      </c>
      <c r="F868" s="6"/>
      <c r="G868" s="6">
        <f t="shared" si="13"/>
        <v>4</v>
      </c>
      <c r="H868">
        <f>VLOOKUP(Regular_Season_Table[[#This Row],[Home]],Table_0__2[[#All],[Team]:[xGF%]],10,)</f>
        <v>60.38</v>
      </c>
      <c r="I868">
        <f>VLOOKUP(Regular_Season_Table[[#This Row],[Visitor]],Table_0__2[[Team]:[CF%]],10,FALSE)</f>
        <v>45.51</v>
      </c>
      <c r="J868">
        <f>VLOOKUP(Regular_Season_Table[[#This Row],[Home]],Table_0__2[[#All],[Team]:[HDCF%]],36,FALSE)</f>
        <v>59.07</v>
      </c>
      <c r="K868">
        <f>VLOOKUP(Regular_Season_Table[[#This Row],[Visitor]],Table_0__2[[#All],[Team]:[HDCF%]],36,FALSE)</f>
        <v>42.22</v>
      </c>
      <c r="L868">
        <f>VLOOKUP(Regular_Season_Table[[#This Row],[Home]],'Special Teams'!$A$1:$B$33,2,FALSE)</f>
        <v>19.760000000000002</v>
      </c>
      <c r="M868">
        <f>VLOOKUP(Regular_Season_Table[[#This Row],[Visitor]],'Special Teams'!$A$1:$B$33,2,FALSE)</f>
        <v>16.03</v>
      </c>
    </row>
    <row r="869" spans="1:13" x14ac:dyDescent="0.3">
      <c r="A869" s="9">
        <v>44973</v>
      </c>
      <c r="B869" s="7" t="s">
        <v>23</v>
      </c>
      <c r="C869" s="7">
        <v>1</v>
      </c>
      <c r="D869" s="7" t="s">
        <v>20</v>
      </c>
      <c r="E869" s="7">
        <v>3</v>
      </c>
      <c r="F869" s="7"/>
      <c r="G869" s="6">
        <f t="shared" si="13"/>
        <v>2</v>
      </c>
      <c r="H869">
        <f>VLOOKUP(Regular_Season_Table[[#This Row],[Home]],Table_0__2[[#All],[Team]:[xGF%]],10,)</f>
        <v>44.92</v>
      </c>
      <c r="I869">
        <f>VLOOKUP(Regular_Season_Table[[#This Row],[Visitor]],Table_0__2[[Team]:[CF%]],10,FALSE)</f>
        <v>51.57</v>
      </c>
      <c r="J869">
        <f>VLOOKUP(Regular_Season_Table[[#This Row],[Home]],Table_0__2[[#All],[Team]:[HDCF%]],36,FALSE)</f>
        <v>43.43</v>
      </c>
      <c r="K869">
        <f>VLOOKUP(Regular_Season_Table[[#This Row],[Visitor]],Table_0__2[[#All],[Team]:[HDCF%]],36,FALSE)</f>
        <v>52.55</v>
      </c>
      <c r="L869">
        <f>VLOOKUP(Regular_Season_Table[[#This Row],[Home]],'Special Teams'!$A$1:$B$33,2,FALSE)</f>
        <v>18.3</v>
      </c>
      <c r="M869">
        <f>VLOOKUP(Regular_Season_Table[[#This Row],[Visitor]],'Special Teams'!$A$1:$B$33,2,FALSE)</f>
        <v>19.260000000000002</v>
      </c>
    </row>
    <row r="870" spans="1:13" x14ac:dyDescent="0.3">
      <c r="A870" s="8">
        <v>44973</v>
      </c>
      <c r="B870" s="6" t="s">
        <v>19</v>
      </c>
      <c r="C870" s="6">
        <v>5</v>
      </c>
      <c r="D870" s="6" t="s">
        <v>22</v>
      </c>
      <c r="E870" s="6">
        <v>2</v>
      </c>
      <c r="F870" s="6"/>
      <c r="G870" s="6">
        <f t="shared" si="13"/>
        <v>-3</v>
      </c>
      <c r="H870">
        <f>VLOOKUP(Regular_Season_Table[[#This Row],[Home]],Table_0__2[[#All],[Team]:[xGF%]],10,)</f>
        <v>57.39</v>
      </c>
      <c r="I870">
        <f>VLOOKUP(Regular_Season_Table[[#This Row],[Visitor]],Table_0__2[[Team]:[CF%]],10,FALSE)</f>
        <v>46.03</v>
      </c>
      <c r="J870">
        <f>VLOOKUP(Regular_Season_Table[[#This Row],[Home]],Table_0__2[[#All],[Team]:[HDCF%]],36,FALSE)</f>
        <v>53.64</v>
      </c>
      <c r="K870">
        <f>VLOOKUP(Regular_Season_Table[[#This Row],[Visitor]],Table_0__2[[#All],[Team]:[HDCF%]],36,FALSE)</f>
        <v>44.13</v>
      </c>
      <c r="L870">
        <f>VLOOKUP(Regular_Season_Table[[#This Row],[Home]],'Special Teams'!$A$1:$B$33,2,FALSE)</f>
        <v>19.84</v>
      </c>
      <c r="M870">
        <f>VLOOKUP(Regular_Season_Table[[#This Row],[Visitor]],'Special Teams'!$A$1:$B$33,2,FALSE)</f>
        <v>21.11</v>
      </c>
    </row>
    <row r="871" spans="1:13" x14ac:dyDescent="0.3">
      <c r="A871" s="9">
        <v>44973</v>
      </c>
      <c r="B871" s="7" t="s">
        <v>14</v>
      </c>
      <c r="C871" s="7">
        <v>5</v>
      </c>
      <c r="D871" s="7" t="s">
        <v>21</v>
      </c>
      <c r="E871" s="7">
        <v>0</v>
      </c>
      <c r="F871" s="7"/>
      <c r="G871" s="6">
        <f t="shared" si="13"/>
        <v>-5</v>
      </c>
      <c r="H871">
        <f>VLOOKUP(Regular_Season_Table[[#This Row],[Home]],Table_0__2[[#All],[Team]:[xGF%]],10,)</f>
        <v>47.41</v>
      </c>
      <c r="I871">
        <f>VLOOKUP(Regular_Season_Table[[#This Row],[Visitor]],Table_0__2[[Team]:[CF%]],10,FALSE)</f>
        <v>51.19</v>
      </c>
      <c r="J871">
        <f>VLOOKUP(Regular_Season_Table[[#This Row],[Home]],Table_0__2[[#All],[Team]:[HDCF%]],36,FALSE)</f>
        <v>48</v>
      </c>
      <c r="K871">
        <f>VLOOKUP(Regular_Season_Table[[#This Row],[Visitor]],Table_0__2[[#All],[Team]:[HDCF%]],36,FALSE)</f>
        <v>54.03</v>
      </c>
      <c r="L871">
        <f>VLOOKUP(Regular_Season_Table[[#This Row],[Home]],'Special Teams'!$A$1:$B$33,2,FALSE)</f>
        <v>17.600000000000001</v>
      </c>
      <c r="M871">
        <f>VLOOKUP(Regular_Season_Table[[#This Row],[Visitor]],'Special Teams'!$A$1:$B$33,2,FALSE)</f>
        <v>22.22</v>
      </c>
    </row>
    <row r="872" spans="1:13" x14ac:dyDescent="0.3">
      <c r="A872" s="8">
        <v>44973</v>
      </c>
      <c r="B872" s="6" t="s">
        <v>4</v>
      </c>
      <c r="C872" s="6">
        <v>2</v>
      </c>
      <c r="D872" s="6" t="s">
        <v>34</v>
      </c>
      <c r="E872" s="6">
        <v>6</v>
      </c>
      <c r="F872" s="6"/>
      <c r="G872" s="6">
        <f t="shared" si="13"/>
        <v>4</v>
      </c>
      <c r="H872">
        <f>VLOOKUP(Regular_Season_Table[[#This Row],[Home]],Table_0__2[[#All],[Team]:[xGF%]],10,)</f>
        <v>52.75</v>
      </c>
      <c r="I872">
        <f>VLOOKUP(Regular_Season_Table[[#This Row],[Visitor]],Table_0__2[[Team]:[CF%]],10,FALSE)</f>
        <v>47.4</v>
      </c>
      <c r="J872">
        <f>VLOOKUP(Regular_Season_Table[[#This Row],[Home]],Table_0__2[[#All],[Team]:[HDCF%]],36,FALSE)</f>
        <v>49.47</v>
      </c>
      <c r="K872">
        <f>VLOOKUP(Regular_Season_Table[[#This Row],[Visitor]],Table_0__2[[#All],[Team]:[HDCF%]],36,FALSE)</f>
        <v>47.69</v>
      </c>
      <c r="L872">
        <f>VLOOKUP(Regular_Season_Table[[#This Row],[Home]],'Special Teams'!$A$1:$B$33,2,FALSE)</f>
        <v>19.75</v>
      </c>
      <c r="M872">
        <f>VLOOKUP(Regular_Season_Table[[#This Row],[Visitor]],'Special Teams'!$A$1:$B$33,2,FALSE)</f>
        <v>15.56</v>
      </c>
    </row>
    <row r="873" spans="1:13" x14ac:dyDescent="0.3">
      <c r="A873" s="9">
        <v>44973</v>
      </c>
      <c r="B873" s="7" t="s">
        <v>15</v>
      </c>
      <c r="C873" s="7">
        <v>2</v>
      </c>
      <c r="D873" s="7" t="s">
        <v>10</v>
      </c>
      <c r="E873" s="7">
        <v>4</v>
      </c>
      <c r="F873" s="7"/>
      <c r="G873" s="6">
        <f t="shared" si="13"/>
        <v>2</v>
      </c>
      <c r="H873">
        <f>VLOOKUP(Regular_Season_Table[[#This Row],[Home]],Table_0__2[[#All],[Team]:[xGF%]],10,)</f>
        <v>45.87</v>
      </c>
      <c r="I873">
        <f>VLOOKUP(Regular_Season_Table[[#This Row],[Visitor]],Table_0__2[[Team]:[CF%]],10,FALSE)</f>
        <v>54.12</v>
      </c>
      <c r="J873">
        <f>VLOOKUP(Regular_Season_Table[[#This Row],[Home]],Table_0__2[[#All],[Team]:[HDCF%]],36,FALSE)</f>
        <v>44.51</v>
      </c>
      <c r="K873">
        <f>VLOOKUP(Regular_Season_Table[[#This Row],[Visitor]],Table_0__2[[#All],[Team]:[HDCF%]],36,FALSE)</f>
        <v>56.84</v>
      </c>
      <c r="L873">
        <f>VLOOKUP(Regular_Season_Table[[#This Row],[Home]],'Special Teams'!$A$1:$B$33,2,FALSE)</f>
        <v>19.329999999999998</v>
      </c>
      <c r="M873">
        <f>VLOOKUP(Regular_Season_Table[[#This Row],[Visitor]],'Special Teams'!$A$1:$B$33,2,FALSE)</f>
        <v>21.88</v>
      </c>
    </row>
    <row r="874" spans="1:13" x14ac:dyDescent="0.3">
      <c r="A874" s="8">
        <v>44973</v>
      </c>
      <c r="B874" s="6" t="s">
        <v>24</v>
      </c>
      <c r="C874" s="6">
        <v>1</v>
      </c>
      <c r="D874" s="6" t="s">
        <v>27</v>
      </c>
      <c r="E874" s="6">
        <v>2</v>
      </c>
      <c r="F874" s="6"/>
      <c r="G874" s="6">
        <f t="shared" si="13"/>
        <v>1</v>
      </c>
      <c r="H874">
        <f>VLOOKUP(Regular_Season_Table[[#This Row],[Home]],Table_0__2[[#All],[Team]:[xGF%]],10,)</f>
        <v>48.15</v>
      </c>
      <c r="I874">
        <f>VLOOKUP(Regular_Season_Table[[#This Row],[Visitor]],Table_0__2[[Team]:[CF%]],10,FALSE)</f>
        <v>48.6</v>
      </c>
      <c r="J874">
        <f>VLOOKUP(Regular_Season_Table[[#This Row],[Home]],Table_0__2[[#All],[Team]:[HDCF%]],36,FALSE)</f>
        <v>53.11</v>
      </c>
      <c r="K874">
        <f>VLOOKUP(Regular_Season_Table[[#This Row],[Visitor]],Table_0__2[[#All],[Team]:[HDCF%]],36,FALSE)</f>
        <v>51.47</v>
      </c>
      <c r="L874">
        <f>VLOOKUP(Regular_Season_Table[[#This Row],[Home]],'Special Teams'!$A$1:$B$33,2,FALSE)</f>
        <v>20.29</v>
      </c>
      <c r="M874">
        <f>VLOOKUP(Regular_Season_Table[[#This Row],[Visitor]],'Special Teams'!$A$1:$B$33,2,FALSE)</f>
        <v>18.39</v>
      </c>
    </row>
    <row r="875" spans="1:13" x14ac:dyDescent="0.3">
      <c r="A875" s="9">
        <v>44973</v>
      </c>
      <c r="B875" s="7" t="s">
        <v>31</v>
      </c>
      <c r="C875" s="7">
        <v>6</v>
      </c>
      <c r="D875" s="7" t="s">
        <v>12</v>
      </c>
      <c r="E875" s="7">
        <v>3</v>
      </c>
      <c r="F875" s="7"/>
      <c r="G875" s="6">
        <f t="shared" si="13"/>
        <v>-3</v>
      </c>
      <c r="H875">
        <f>VLOOKUP(Regular_Season_Table[[#This Row],[Home]],Table_0__2[[#All],[Team]:[xGF%]],10,)</f>
        <v>49.78</v>
      </c>
      <c r="I875">
        <f>VLOOKUP(Regular_Season_Table[[#This Row],[Visitor]],Table_0__2[[Team]:[CF%]],10,FALSE)</f>
        <v>54.33</v>
      </c>
      <c r="J875">
        <f>VLOOKUP(Regular_Season_Table[[#This Row],[Home]],Table_0__2[[#All],[Team]:[HDCF%]],36,FALSE)</f>
        <v>49.68</v>
      </c>
      <c r="K875">
        <f>VLOOKUP(Regular_Season_Table[[#This Row],[Visitor]],Table_0__2[[#All],[Team]:[HDCF%]],36,FALSE)</f>
        <v>53.72</v>
      </c>
      <c r="L875">
        <f>VLOOKUP(Regular_Season_Table[[#This Row],[Home]],'Special Teams'!$A$1:$B$33,2,FALSE)</f>
        <v>21.22</v>
      </c>
      <c r="M875">
        <f>VLOOKUP(Regular_Season_Table[[#This Row],[Visitor]],'Special Teams'!$A$1:$B$33,2,FALSE)</f>
        <v>22.83</v>
      </c>
    </row>
    <row r="876" spans="1:13" x14ac:dyDescent="0.3">
      <c r="A876" s="8">
        <v>44974</v>
      </c>
      <c r="B876" s="6" t="s">
        <v>29</v>
      </c>
      <c r="C876" s="6">
        <v>6</v>
      </c>
      <c r="D876" s="6" t="s">
        <v>26</v>
      </c>
      <c r="E876" s="6">
        <v>3</v>
      </c>
      <c r="F876" s="6"/>
      <c r="G876" s="6">
        <f t="shared" si="13"/>
        <v>-3</v>
      </c>
      <c r="H876">
        <f>VLOOKUP(Regular_Season_Table[[#This Row],[Home]],Table_0__2[[#All],[Team]:[xGF%]],10,)</f>
        <v>42.67</v>
      </c>
      <c r="I876">
        <f>VLOOKUP(Regular_Season_Table[[#This Row],[Visitor]],Table_0__2[[Team]:[CF%]],10,FALSE)</f>
        <v>52.33</v>
      </c>
      <c r="J876">
        <f>VLOOKUP(Regular_Season_Table[[#This Row],[Home]],Table_0__2[[#All],[Team]:[HDCF%]],36,FALSE)</f>
        <v>38.950000000000003</v>
      </c>
      <c r="K876">
        <f>VLOOKUP(Regular_Season_Table[[#This Row],[Visitor]],Table_0__2[[#All],[Team]:[HDCF%]],36,FALSE)</f>
        <v>52.36</v>
      </c>
      <c r="L876">
        <f>VLOOKUP(Regular_Season_Table[[#This Row],[Home]],'Special Teams'!$A$1:$B$33,2,FALSE)</f>
        <v>15.72</v>
      </c>
      <c r="M876">
        <f>VLOOKUP(Regular_Season_Table[[#This Row],[Visitor]],'Special Teams'!$A$1:$B$33,2,FALSE)</f>
        <v>25.28</v>
      </c>
    </row>
    <row r="877" spans="1:13" x14ac:dyDescent="0.3">
      <c r="A877" s="9">
        <v>44974</v>
      </c>
      <c r="B877" s="7" t="s">
        <v>17</v>
      </c>
      <c r="C877" s="7">
        <v>5</v>
      </c>
      <c r="D877" s="7" t="s">
        <v>9</v>
      </c>
      <c r="E877" s="7">
        <v>4</v>
      </c>
      <c r="F877" s="7" t="s">
        <v>35</v>
      </c>
      <c r="G877" s="6">
        <f t="shared" si="13"/>
        <v>-1</v>
      </c>
      <c r="H877">
        <f>VLOOKUP(Regular_Season_Table[[#This Row],[Home]],Table_0__2[[#All],[Team]:[xGF%]],10,)</f>
        <v>52.27</v>
      </c>
      <c r="I877">
        <f>VLOOKUP(Regular_Season_Table[[#This Row],[Visitor]],Table_0__2[[Team]:[CF%]],10,FALSE)</f>
        <v>49.8</v>
      </c>
      <c r="J877">
        <f>VLOOKUP(Regular_Season_Table[[#This Row],[Home]],Table_0__2[[#All],[Team]:[HDCF%]],36,FALSE)</f>
        <v>56.4</v>
      </c>
      <c r="K877">
        <f>VLOOKUP(Regular_Season_Table[[#This Row],[Visitor]],Table_0__2[[#All],[Team]:[HDCF%]],36,FALSE)</f>
        <v>48.95</v>
      </c>
      <c r="L877">
        <f>VLOOKUP(Regular_Season_Table[[#This Row],[Home]],'Special Teams'!$A$1:$B$33,2,FALSE)</f>
        <v>32.36</v>
      </c>
      <c r="M877">
        <f>VLOOKUP(Regular_Season_Table[[#This Row],[Visitor]],'Special Teams'!$A$1:$B$33,2,FALSE)</f>
        <v>24.08</v>
      </c>
    </row>
    <row r="878" spans="1:13" x14ac:dyDescent="0.3">
      <c r="A878" s="8">
        <v>44974</v>
      </c>
      <c r="B878" s="6" t="s">
        <v>30</v>
      </c>
      <c r="C878" s="6">
        <v>1</v>
      </c>
      <c r="D878" s="6" t="s">
        <v>28</v>
      </c>
      <c r="E878" s="6">
        <v>2</v>
      </c>
      <c r="F878" s="6" t="s">
        <v>35</v>
      </c>
      <c r="G878" s="6">
        <f t="shared" si="13"/>
        <v>1</v>
      </c>
      <c r="H878">
        <f>VLOOKUP(Regular_Season_Table[[#This Row],[Home]],Table_0__2[[#All],[Team]:[xGF%]],10,)</f>
        <v>49.47</v>
      </c>
      <c r="I878">
        <f>VLOOKUP(Regular_Season_Table[[#This Row],[Visitor]],Table_0__2[[Team]:[CF%]],10,FALSE)</f>
        <v>51.67</v>
      </c>
      <c r="J878">
        <f>VLOOKUP(Regular_Season_Table[[#This Row],[Home]],Table_0__2[[#All],[Team]:[HDCF%]],36,FALSE)</f>
        <v>51.15</v>
      </c>
      <c r="K878">
        <f>VLOOKUP(Regular_Season_Table[[#This Row],[Visitor]],Table_0__2[[#All],[Team]:[HDCF%]],36,FALSE)</f>
        <v>53.75</v>
      </c>
      <c r="L878">
        <f>VLOOKUP(Regular_Season_Table[[#This Row],[Home]],'Special Teams'!$A$1:$B$33,2,FALSE)</f>
        <v>21.43</v>
      </c>
      <c r="M878">
        <f>VLOOKUP(Regular_Season_Table[[#This Row],[Visitor]],'Special Teams'!$A$1:$B$33,2,FALSE)</f>
        <v>25</v>
      </c>
    </row>
    <row r="879" spans="1:13" x14ac:dyDescent="0.3">
      <c r="A879" s="9">
        <v>44974</v>
      </c>
      <c r="B879" s="7" t="s">
        <v>3</v>
      </c>
      <c r="C879" s="7">
        <v>4</v>
      </c>
      <c r="D879" s="7" t="s">
        <v>16</v>
      </c>
      <c r="E879" s="7">
        <v>5</v>
      </c>
      <c r="F879" s="7"/>
      <c r="G879" s="6">
        <f t="shared" si="13"/>
        <v>1</v>
      </c>
      <c r="H879">
        <f>VLOOKUP(Regular_Season_Table[[#This Row],[Home]],Table_0__2[[#All],[Team]:[xGF%]],10,)</f>
        <v>49.75</v>
      </c>
      <c r="I879">
        <f>VLOOKUP(Regular_Season_Table[[#This Row],[Visitor]],Table_0__2[[Team]:[CF%]],10,FALSE)</f>
        <v>52.14</v>
      </c>
      <c r="J879">
        <f>VLOOKUP(Regular_Season_Table[[#This Row],[Home]],Table_0__2[[#All],[Team]:[HDCF%]],36,FALSE)</f>
        <v>50.12</v>
      </c>
      <c r="K879">
        <f>VLOOKUP(Regular_Season_Table[[#This Row],[Visitor]],Table_0__2[[#All],[Team]:[HDCF%]],36,FALSE)</f>
        <v>53.78</v>
      </c>
      <c r="L879">
        <f>VLOOKUP(Regular_Season_Table[[#This Row],[Home]],'Special Teams'!$A$1:$B$33,2,FALSE)</f>
        <v>15.77</v>
      </c>
      <c r="M879">
        <f>VLOOKUP(Regular_Season_Table[[#This Row],[Visitor]],'Special Teams'!$A$1:$B$33,2,FALSE)</f>
        <v>21.72</v>
      </c>
    </row>
    <row r="880" spans="1:13" x14ac:dyDescent="0.3">
      <c r="A880" s="8">
        <v>44974</v>
      </c>
      <c r="B880" s="6" t="s">
        <v>6</v>
      </c>
      <c r="C880" s="6">
        <v>4</v>
      </c>
      <c r="D880" s="6" t="s">
        <v>32</v>
      </c>
      <c r="E880" s="6">
        <v>3</v>
      </c>
      <c r="F880" s="6" t="s">
        <v>36</v>
      </c>
      <c r="G880" s="6">
        <f t="shared" si="13"/>
        <v>-1</v>
      </c>
      <c r="H880">
        <f>VLOOKUP(Regular_Season_Table[[#This Row],[Home]],Table_0__2[[#All],[Team]:[xGF%]],10,)</f>
        <v>51.53</v>
      </c>
      <c r="I880">
        <f>VLOOKUP(Regular_Season_Table[[#This Row],[Visitor]],Table_0__2[[Team]:[CF%]],10,FALSE)</f>
        <v>43.9</v>
      </c>
      <c r="J880">
        <f>VLOOKUP(Regular_Season_Table[[#This Row],[Home]],Table_0__2[[#All],[Team]:[HDCF%]],36,FALSE)</f>
        <v>51.95</v>
      </c>
      <c r="K880">
        <f>VLOOKUP(Regular_Season_Table[[#This Row],[Visitor]],Table_0__2[[#All],[Team]:[HDCF%]],36,FALSE)</f>
        <v>41.35</v>
      </c>
      <c r="L880">
        <f>VLOOKUP(Regular_Season_Table[[#This Row],[Home]],'Special Teams'!$A$1:$B$33,2,FALSE)</f>
        <v>23.53</v>
      </c>
      <c r="M880">
        <f>VLOOKUP(Regular_Season_Table[[#This Row],[Visitor]],'Special Teams'!$A$1:$B$33,2,FALSE)</f>
        <v>16.38</v>
      </c>
    </row>
    <row r="881" spans="1:13" x14ac:dyDescent="0.3">
      <c r="A881" s="9">
        <v>44975</v>
      </c>
      <c r="B881" s="7" t="s">
        <v>16</v>
      </c>
      <c r="C881" s="7">
        <v>2</v>
      </c>
      <c r="D881" s="7" t="s">
        <v>14</v>
      </c>
      <c r="E881" s="7">
        <v>6</v>
      </c>
      <c r="F881" s="7"/>
      <c r="G881" s="6">
        <f t="shared" si="13"/>
        <v>4</v>
      </c>
      <c r="H881">
        <f>VLOOKUP(Regular_Season_Table[[#This Row],[Home]],Table_0__2[[#All],[Team]:[xGF%]],10,)</f>
        <v>51.19</v>
      </c>
      <c r="I881">
        <f>VLOOKUP(Regular_Season_Table[[#This Row],[Visitor]],Table_0__2[[Team]:[CF%]],10,FALSE)</f>
        <v>49.75</v>
      </c>
      <c r="J881">
        <f>VLOOKUP(Regular_Season_Table[[#This Row],[Home]],Table_0__2[[#All],[Team]:[HDCF%]],36,FALSE)</f>
        <v>54.03</v>
      </c>
      <c r="K881">
        <f>VLOOKUP(Regular_Season_Table[[#This Row],[Visitor]],Table_0__2[[#All],[Team]:[HDCF%]],36,FALSE)</f>
        <v>50.12</v>
      </c>
      <c r="L881">
        <f>VLOOKUP(Regular_Season_Table[[#This Row],[Home]],'Special Teams'!$A$1:$B$33,2,FALSE)</f>
        <v>22.22</v>
      </c>
      <c r="M881">
        <f>VLOOKUP(Regular_Season_Table[[#This Row],[Visitor]],'Special Teams'!$A$1:$B$33,2,FALSE)</f>
        <v>15.77</v>
      </c>
    </row>
    <row r="882" spans="1:13" x14ac:dyDescent="0.3">
      <c r="A882" s="8">
        <v>44975</v>
      </c>
      <c r="B882" s="6" t="s">
        <v>12</v>
      </c>
      <c r="C882" s="6">
        <v>1</v>
      </c>
      <c r="D882" s="6" t="s">
        <v>18</v>
      </c>
      <c r="E882" s="6">
        <v>4</v>
      </c>
      <c r="F882" s="6"/>
      <c r="G882" s="6">
        <f t="shared" si="13"/>
        <v>3</v>
      </c>
      <c r="H882">
        <f>VLOOKUP(Regular_Season_Table[[#This Row],[Home]],Table_0__2[[#All],[Team]:[xGF%]],10,)</f>
        <v>60.38</v>
      </c>
      <c r="I882">
        <f>VLOOKUP(Regular_Season_Table[[#This Row],[Visitor]],Table_0__2[[Team]:[CF%]],10,FALSE)</f>
        <v>49.78</v>
      </c>
      <c r="J882">
        <f>VLOOKUP(Regular_Season_Table[[#This Row],[Home]],Table_0__2[[#All],[Team]:[HDCF%]],36,FALSE)</f>
        <v>59.07</v>
      </c>
      <c r="K882">
        <f>VLOOKUP(Regular_Season_Table[[#This Row],[Visitor]],Table_0__2[[#All],[Team]:[HDCF%]],36,FALSE)</f>
        <v>49.68</v>
      </c>
      <c r="L882">
        <f>VLOOKUP(Regular_Season_Table[[#This Row],[Home]],'Special Teams'!$A$1:$B$33,2,FALSE)</f>
        <v>19.760000000000002</v>
      </c>
      <c r="M882">
        <f>VLOOKUP(Regular_Season_Table[[#This Row],[Visitor]],'Special Teams'!$A$1:$B$33,2,FALSE)</f>
        <v>21.22</v>
      </c>
    </row>
    <row r="883" spans="1:13" x14ac:dyDescent="0.3">
      <c r="A883" s="9">
        <v>44975</v>
      </c>
      <c r="B883" s="7" t="s">
        <v>17</v>
      </c>
      <c r="C883" s="7">
        <v>2</v>
      </c>
      <c r="D883" s="7" t="s">
        <v>22</v>
      </c>
      <c r="E883" s="7">
        <v>3</v>
      </c>
      <c r="F883" s="7" t="s">
        <v>36</v>
      </c>
      <c r="G883" s="6">
        <f t="shared" si="13"/>
        <v>1</v>
      </c>
      <c r="H883">
        <f>VLOOKUP(Regular_Season_Table[[#This Row],[Home]],Table_0__2[[#All],[Team]:[xGF%]],10,)</f>
        <v>57.39</v>
      </c>
      <c r="I883">
        <f>VLOOKUP(Regular_Season_Table[[#This Row],[Visitor]],Table_0__2[[Team]:[CF%]],10,FALSE)</f>
        <v>49.8</v>
      </c>
      <c r="J883">
        <f>VLOOKUP(Regular_Season_Table[[#This Row],[Home]],Table_0__2[[#All],[Team]:[HDCF%]],36,FALSE)</f>
        <v>53.64</v>
      </c>
      <c r="K883">
        <f>VLOOKUP(Regular_Season_Table[[#This Row],[Visitor]],Table_0__2[[#All],[Team]:[HDCF%]],36,FALSE)</f>
        <v>48.95</v>
      </c>
      <c r="L883">
        <f>VLOOKUP(Regular_Season_Table[[#This Row],[Home]],'Special Teams'!$A$1:$B$33,2,FALSE)</f>
        <v>19.84</v>
      </c>
      <c r="M883">
        <f>VLOOKUP(Regular_Season_Table[[#This Row],[Visitor]],'Special Teams'!$A$1:$B$33,2,FALSE)</f>
        <v>24.08</v>
      </c>
    </row>
    <row r="884" spans="1:13" x14ac:dyDescent="0.3">
      <c r="A884" s="8">
        <v>44975</v>
      </c>
      <c r="B884" s="6" t="s">
        <v>20</v>
      </c>
      <c r="C884" s="6">
        <v>4</v>
      </c>
      <c r="D884" s="6" t="s">
        <v>30</v>
      </c>
      <c r="E884" s="6">
        <v>1</v>
      </c>
      <c r="F884" s="6"/>
      <c r="G884" s="6">
        <f t="shared" si="13"/>
        <v>-3</v>
      </c>
      <c r="H884">
        <f>VLOOKUP(Regular_Season_Table[[#This Row],[Home]],Table_0__2[[#All],[Team]:[xGF%]],10,)</f>
        <v>51.67</v>
      </c>
      <c r="I884">
        <f>VLOOKUP(Regular_Season_Table[[#This Row],[Visitor]],Table_0__2[[Team]:[CF%]],10,FALSE)</f>
        <v>44.92</v>
      </c>
      <c r="J884">
        <f>VLOOKUP(Regular_Season_Table[[#This Row],[Home]],Table_0__2[[#All],[Team]:[HDCF%]],36,FALSE)</f>
        <v>53.75</v>
      </c>
      <c r="K884">
        <f>VLOOKUP(Regular_Season_Table[[#This Row],[Visitor]],Table_0__2[[#All],[Team]:[HDCF%]],36,FALSE)</f>
        <v>43.43</v>
      </c>
      <c r="L884">
        <f>VLOOKUP(Regular_Season_Table[[#This Row],[Home]],'Special Teams'!$A$1:$B$33,2,FALSE)</f>
        <v>25</v>
      </c>
      <c r="M884">
        <f>VLOOKUP(Regular_Season_Table[[#This Row],[Visitor]],'Special Teams'!$A$1:$B$33,2,FALSE)</f>
        <v>18.3</v>
      </c>
    </row>
    <row r="885" spans="1:13" x14ac:dyDescent="0.3">
      <c r="A885" s="9">
        <v>44975</v>
      </c>
      <c r="B885" s="7" t="s">
        <v>25</v>
      </c>
      <c r="C885" s="7">
        <v>5</v>
      </c>
      <c r="D885" s="7" t="s">
        <v>29</v>
      </c>
      <c r="E885" s="7">
        <v>6</v>
      </c>
      <c r="F885" s="7" t="s">
        <v>35</v>
      </c>
      <c r="G885" s="6">
        <f t="shared" si="13"/>
        <v>1</v>
      </c>
      <c r="H885">
        <f>VLOOKUP(Regular_Season_Table[[#This Row],[Home]],Table_0__2[[#All],[Team]:[xGF%]],10,)</f>
        <v>52.33</v>
      </c>
      <c r="I885">
        <f>VLOOKUP(Regular_Season_Table[[#This Row],[Visitor]],Table_0__2[[Team]:[CF%]],10,FALSE)</f>
        <v>45.13</v>
      </c>
      <c r="J885">
        <f>VLOOKUP(Regular_Season_Table[[#This Row],[Home]],Table_0__2[[#All],[Team]:[HDCF%]],36,FALSE)</f>
        <v>52.36</v>
      </c>
      <c r="K885">
        <f>VLOOKUP(Regular_Season_Table[[#This Row],[Visitor]],Table_0__2[[#All],[Team]:[HDCF%]],36,FALSE)</f>
        <v>43.9</v>
      </c>
      <c r="L885">
        <f>VLOOKUP(Regular_Season_Table[[#This Row],[Home]],'Special Teams'!$A$1:$B$33,2,FALSE)</f>
        <v>25.28</v>
      </c>
      <c r="M885">
        <f>VLOOKUP(Regular_Season_Table[[#This Row],[Visitor]],'Special Teams'!$A$1:$B$33,2,FALSE)</f>
        <v>18.91</v>
      </c>
    </row>
    <row r="886" spans="1:13" x14ac:dyDescent="0.3">
      <c r="A886" s="8">
        <v>44975</v>
      </c>
      <c r="B886" s="6" t="s">
        <v>31</v>
      </c>
      <c r="C886" s="6">
        <v>3</v>
      </c>
      <c r="D886" s="6" t="s">
        <v>21</v>
      </c>
      <c r="E886" s="6">
        <v>7</v>
      </c>
      <c r="F886" s="6"/>
      <c r="G886" s="6">
        <f t="shared" si="13"/>
        <v>4</v>
      </c>
      <c r="H886">
        <f>VLOOKUP(Regular_Season_Table[[#This Row],[Home]],Table_0__2[[#All],[Team]:[xGF%]],10,)</f>
        <v>47.41</v>
      </c>
      <c r="I886">
        <f>VLOOKUP(Regular_Season_Table[[#This Row],[Visitor]],Table_0__2[[Team]:[CF%]],10,FALSE)</f>
        <v>54.33</v>
      </c>
      <c r="J886">
        <f>VLOOKUP(Regular_Season_Table[[#This Row],[Home]],Table_0__2[[#All],[Team]:[HDCF%]],36,FALSE)</f>
        <v>48</v>
      </c>
      <c r="K886">
        <f>VLOOKUP(Regular_Season_Table[[#This Row],[Visitor]],Table_0__2[[#All],[Team]:[HDCF%]],36,FALSE)</f>
        <v>53.72</v>
      </c>
      <c r="L886">
        <f>VLOOKUP(Regular_Season_Table[[#This Row],[Home]],'Special Teams'!$A$1:$B$33,2,FALSE)</f>
        <v>17.600000000000001</v>
      </c>
      <c r="M886">
        <f>VLOOKUP(Regular_Season_Table[[#This Row],[Visitor]],'Special Teams'!$A$1:$B$33,2,FALSE)</f>
        <v>22.83</v>
      </c>
    </row>
    <row r="887" spans="1:13" x14ac:dyDescent="0.3">
      <c r="A887" s="9">
        <v>44975</v>
      </c>
      <c r="B887" s="7" t="s">
        <v>15</v>
      </c>
      <c r="C887" s="7">
        <v>5</v>
      </c>
      <c r="D887" s="7" t="s">
        <v>3</v>
      </c>
      <c r="E887" s="7">
        <v>2</v>
      </c>
      <c r="F887" s="7"/>
      <c r="G887" s="6">
        <f t="shared" si="13"/>
        <v>-3</v>
      </c>
      <c r="H887">
        <f>VLOOKUP(Regular_Season_Table[[#This Row],[Home]],Table_0__2[[#All],[Team]:[xGF%]],10,)</f>
        <v>52.14</v>
      </c>
      <c r="I887">
        <f>VLOOKUP(Regular_Season_Table[[#This Row],[Visitor]],Table_0__2[[Team]:[CF%]],10,FALSE)</f>
        <v>54.12</v>
      </c>
      <c r="J887">
        <f>VLOOKUP(Regular_Season_Table[[#This Row],[Home]],Table_0__2[[#All],[Team]:[HDCF%]],36,FALSE)</f>
        <v>53.78</v>
      </c>
      <c r="K887">
        <f>VLOOKUP(Regular_Season_Table[[#This Row],[Visitor]],Table_0__2[[#All],[Team]:[HDCF%]],36,FALSE)</f>
        <v>56.84</v>
      </c>
      <c r="L887">
        <f>VLOOKUP(Regular_Season_Table[[#This Row],[Home]],'Special Teams'!$A$1:$B$33,2,FALSE)</f>
        <v>21.72</v>
      </c>
      <c r="M887">
        <f>VLOOKUP(Regular_Season_Table[[#This Row],[Visitor]],'Special Teams'!$A$1:$B$33,2,FALSE)</f>
        <v>21.88</v>
      </c>
    </row>
    <row r="888" spans="1:13" x14ac:dyDescent="0.3">
      <c r="A888" s="8">
        <v>44975</v>
      </c>
      <c r="B888" s="6" t="s">
        <v>19</v>
      </c>
      <c r="C888" s="6">
        <v>2</v>
      </c>
      <c r="D888" s="6" t="s">
        <v>34</v>
      </c>
      <c r="E888" s="6">
        <v>4</v>
      </c>
      <c r="F888" s="6"/>
      <c r="G888" s="6">
        <f t="shared" si="13"/>
        <v>2</v>
      </c>
      <c r="H888">
        <f>VLOOKUP(Regular_Season_Table[[#This Row],[Home]],Table_0__2[[#All],[Team]:[xGF%]],10,)</f>
        <v>52.75</v>
      </c>
      <c r="I888">
        <f>VLOOKUP(Regular_Season_Table[[#This Row],[Visitor]],Table_0__2[[Team]:[CF%]],10,FALSE)</f>
        <v>46.03</v>
      </c>
      <c r="J888">
        <f>VLOOKUP(Regular_Season_Table[[#This Row],[Home]],Table_0__2[[#All],[Team]:[HDCF%]],36,FALSE)</f>
        <v>49.47</v>
      </c>
      <c r="K888">
        <f>VLOOKUP(Regular_Season_Table[[#This Row],[Visitor]],Table_0__2[[#All],[Team]:[HDCF%]],36,FALSE)</f>
        <v>44.13</v>
      </c>
      <c r="L888">
        <f>VLOOKUP(Regular_Season_Table[[#This Row],[Home]],'Special Teams'!$A$1:$B$33,2,FALSE)</f>
        <v>19.75</v>
      </c>
      <c r="M888">
        <f>VLOOKUP(Regular_Season_Table[[#This Row],[Visitor]],'Special Teams'!$A$1:$B$33,2,FALSE)</f>
        <v>21.11</v>
      </c>
    </row>
    <row r="889" spans="1:13" x14ac:dyDescent="0.3">
      <c r="A889" s="9">
        <v>44975</v>
      </c>
      <c r="B889" s="7" t="s">
        <v>13</v>
      </c>
      <c r="C889" s="7">
        <v>4</v>
      </c>
      <c r="D889" s="7" t="s">
        <v>24</v>
      </c>
      <c r="E889" s="7">
        <v>2</v>
      </c>
      <c r="F889" s="7"/>
      <c r="G889" s="6">
        <f t="shared" si="13"/>
        <v>-2</v>
      </c>
      <c r="H889">
        <f>VLOOKUP(Regular_Season_Table[[#This Row],[Home]],Table_0__2[[#All],[Team]:[xGF%]],10,)</f>
        <v>48.6</v>
      </c>
      <c r="I889">
        <f>VLOOKUP(Regular_Season_Table[[#This Row],[Visitor]],Table_0__2[[Team]:[CF%]],10,FALSE)</f>
        <v>51.36</v>
      </c>
      <c r="J889">
        <f>VLOOKUP(Regular_Season_Table[[#This Row],[Home]],Table_0__2[[#All],[Team]:[HDCF%]],36,FALSE)</f>
        <v>51.47</v>
      </c>
      <c r="K889">
        <f>VLOOKUP(Regular_Season_Table[[#This Row],[Visitor]],Table_0__2[[#All],[Team]:[HDCF%]],36,FALSE)</f>
        <v>47.31</v>
      </c>
      <c r="L889">
        <f>VLOOKUP(Regular_Season_Table[[#This Row],[Home]],'Special Teams'!$A$1:$B$33,2,FALSE)</f>
        <v>18.39</v>
      </c>
      <c r="M889">
        <f>VLOOKUP(Regular_Season_Table[[#This Row],[Visitor]],'Special Teams'!$A$1:$B$33,2,FALSE)</f>
        <v>23.42</v>
      </c>
    </row>
    <row r="890" spans="1:13" x14ac:dyDescent="0.3">
      <c r="A890" s="8">
        <v>44975</v>
      </c>
      <c r="B890" s="6" t="s">
        <v>11</v>
      </c>
      <c r="C890" s="6">
        <v>4</v>
      </c>
      <c r="D890" s="6" t="s">
        <v>10</v>
      </c>
      <c r="E890" s="6">
        <v>1</v>
      </c>
      <c r="F890" s="6"/>
      <c r="G890" s="6">
        <f t="shared" si="13"/>
        <v>-3</v>
      </c>
      <c r="H890">
        <f>VLOOKUP(Regular_Season_Table[[#This Row],[Home]],Table_0__2[[#All],[Team]:[xGF%]],10,)</f>
        <v>45.87</v>
      </c>
      <c r="I890">
        <f>VLOOKUP(Regular_Season_Table[[#This Row],[Visitor]],Table_0__2[[Team]:[CF%]],10,FALSE)</f>
        <v>52.19</v>
      </c>
      <c r="J890">
        <f>VLOOKUP(Regular_Season_Table[[#This Row],[Home]],Table_0__2[[#All],[Team]:[HDCF%]],36,FALSE)</f>
        <v>44.51</v>
      </c>
      <c r="K890">
        <f>VLOOKUP(Regular_Season_Table[[#This Row],[Visitor]],Table_0__2[[#All],[Team]:[HDCF%]],36,FALSE)</f>
        <v>49.77</v>
      </c>
      <c r="L890">
        <f>VLOOKUP(Regular_Season_Table[[#This Row],[Home]],'Special Teams'!$A$1:$B$33,2,FALSE)</f>
        <v>19.329999999999998</v>
      </c>
      <c r="M890">
        <f>VLOOKUP(Regular_Season_Table[[#This Row],[Visitor]],'Special Teams'!$A$1:$B$33,2,FALSE)</f>
        <v>24.52</v>
      </c>
    </row>
    <row r="891" spans="1:13" x14ac:dyDescent="0.3">
      <c r="A891" s="9">
        <v>44975</v>
      </c>
      <c r="B891" s="7" t="s">
        <v>33</v>
      </c>
      <c r="C891" s="7">
        <v>1</v>
      </c>
      <c r="D891" s="7" t="s">
        <v>5</v>
      </c>
      <c r="E891" s="7">
        <v>5</v>
      </c>
      <c r="F891" s="7"/>
      <c r="G891" s="6">
        <f t="shared" si="13"/>
        <v>4</v>
      </c>
      <c r="H891">
        <f>VLOOKUP(Regular_Season_Table[[#This Row],[Home]],Table_0__2[[#All],[Team]:[xGF%]],10,)</f>
        <v>51.07</v>
      </c>
      <c r="I891">
        <f>VLOOKUP(Regular_Season_Table[[#This Row],[Visitor]],Table_0__2[[Team]:[CF%]],10,FALSE)</f>
        <v>45.51</v>
      </c>
      <c r="J891">
        <f>VLOOKUP(Regular_Season_Table[[#This Row],[Home]],Table_0__2[[#All],[Team]:[HDCF%]],36,FALSE)</f>
        <v>54.37</v>
      </c>
      <c r="K891">
        <f>VLOOKUP(Regular_Season_Table[[#This Row],[Visitor]],Table_0__2[[#All],[Team]:[HDCF%]],36,FALSE)</f>
        <v>42.22</v>
      </c>
      <c r="L891">
        <f>VLOOKUP(Regular_Season_Table[[#This Row],[Home]],'Special Teams'!$A$1:$B$33,2,FALSE)</f>
        <v>26.02</v>
      </c>
      <c r="M891">
        <f>VLOOKUP(Regular_Season_Table[[#This Row],[Visitor]],'Special Teams'!$A$1:$B$33,2,FALSE)</f>
        <v>16.03</v>
      </c>
    </row>
    <row r="892" spans="1:13" x14ac:dyDescent="0.3">
      <c r="A892" s="8">
        <v>44975</v>
      </c>
      <c r="B892" s="6" t="s">
        <v>4</v>
      </c>
      <c r="C892" s="6">
        <v>2</v>
      </c>
      <c r="D892" s="6" t="s">
        <v>8</v>
      </c>
      <c r="E892" s="6">
        <v>6</v>
      </c>
      <c r="F892" s="6"/>
      <c r="G892" s="6">
        <f t="shared" si="13"/>
        <v>4</v>
      </c>
      <c r="H892">
        <f>VLOOKUP(Regular_Season_Table[[#This Row],[Home]],Table_0__2[[#All],[Team]:[xGF%]],10,)</f>
        <v>47.62</v>
      </c>
      <c r="I892">
        <f>VLOOKUP(Regular_Season_Table[[#This Row],[Visitor]],Table_0__2[[Team]:[CF%]],10,FALSE)</f>
        <v>47.4</v>
      </c>
      <c r="J892">
        <f>VLOOKUP(Regular_Season_Table[[#This Row],[Home]],Table_0__2[[#All],[Team]:[HDCF%]],36,FALSE)</f>
        <v>47.61</v>
      </c>
      <c r="K892">
        <f>VLOOKUP(Regular_Season_Table[[#This Row],[Visitor]],Table_0__2[[#All],[Team]:[HDCF%]],36,FALSE)</f>
        <v>47.69</v>
      </c>
      <c r="L892">
        <f>VLOOKUP(Regular_Season_Table[[#This Row],[Home]],'Special Teams'!$A$1:$B$33,2,FALSE)</f>
        <v>22.71</v>
      </c>
      <c r="M892">
        <f>VLOOKUP(Regular_Season_Table[[#This Row],[Visitor]],'Special Teams'!$A$1:$B$33,2,FALSE)</f>
        <v>15.56</v>
      </c>
    </row>
    <row r="893" spans="1:13" x14ac:dyDescent="0.3">
      <c r="A893" s="9">
        <v>44975</v>
      </c>
      <c r="B893" s="7" t="s">
        <v>7</v>
      </c>
      <c r="C893" s="7">
        <v>4</v>
      </c>
      <c r="D893" s="7" t="s">
        <v>27</v>
      </c>
      <c r="E893" s="7">
        <v>5</v>
      </c>
      <c r="F893" s="7"/>
      <c r="G893" s="6">
        <f t="shared" si="13"/>
        <v>1</v>
      </c>
      <c r="H893">
        <f>VLOOKUP(Regular_Season_Table[[#This Row],[Home]],Table_0__2[[#All],[Team]:[xGF%]],10,)</f>
        <v>48.15</v>
      </c>
      <c r="I893">
        <f>VLOOKUP(Regular_Season_Table[[#This Row],[Visitor]],Table_0__2[[Team]:[CF%]],10,FALSE)</f>
        <v>51.45</v>
      </c>
      <c r="J893">
        <f>VLOOKUP(Regular_Season_Table[[#This Row],[Home]],Table_0__2[[#All],[Team]:[HDCF%]],36,FALSE)</f>
        <v>53.11</v>
      </c>
      <c r="K893">
        <f>VLOOKUP(Regular_Season_Table[[#This Row],[Visitor]],Table_0__2[[#All],[Team]:[HDCF%]],36,FALSE)</f>
        <v>53.01</v>
      </c>
      <c r="L893">
        <f>VLOOKUP(Regular_Season_Table[[#This Row],[Home]],'Special Teams'!$A$1:$B$33,2,FALSE)</f>
        <v>20.29</v>
      </c>
      <c r="M893">
        <f>VLOOKUP(Regular_Season_Table[[#This Row],[Visitor]],'Special Teams'!$A$1:$B$33,2,FALSE)</f>
        <v>25.36</v>
      </c>
    </row>
    <row r="894" spans="1:13" x14ac:dyDescent="0.3">
      <c r="A894" s="8">
        <v>44976</v>
      </c>
      <c r="B894" s="6" t="s">
        <v>20</v>
      </c>
      <c r="C894" s="6">
        <v>2</v>
      </c>
      <c r="D894" s="6" t="s">
        <v>25</v>
      </c>
      <c r="E894" s="6">
        <v>3</v>
      </c>
      <c r="F894" s="6" t="s">
        <v>36</v>
      </c>
      <c r="G894" s="6">
        <f t="shared" si="13"/>
        <v>1</v>
      </c>
      <c r="H894">
        <f>VLOOKUP(Regular_Season_Table[[#This Row],[Home]],Table_0__2[[#All],[Team]:[xGF%]],10,)</f>
        <v>45.13</v>
      </c>
      <c r="I894">
        <f>VLOOKUP(Regular_Season_Table[[#This Row],[Visitor]],Table_0__2[[Team]:[CF%]],10,FALSE)</f>
        <v>44.92</v>
      </c>
      <c r="J894">
        <f>VLOOKUP(Regular_Season_Table[[#This Row],[Home]],Table_0__2[[#All],[Team]:[HDCF%]],36,FALSE)</f>
        <v>43.9</v>
      </c>
      <c r="K894">
        <f>VLOOKUP(Regular_Season_Table[[#This Row],[Visitor]],Table_0__2[[#All],[Team]:[HDCF%]],36,FALSE)</f>
        <v>43.43</v>
      </c>
      <c r="L894">
        <f>VLOOKUP(Regular_Season_Table[[#This Row],[Home]],'Special Teams'!$A$1:$B$33,2,FALSE)</f>
        <v>18.91</v>
      </c>
      <c r="M894">
        <f>VLOOKUP(Regular_Season_Table[[#This Row],[Visitor]],'Special Teams'!$A$1:$B$33,2,FALSE)</f>
        <v>18.3</v>
      </c>
    </row>
    <row r="895" spans="1:13" x14ac:dyDescent="0.3">
      <c r="A895" s="9">
        <v>44976</v>
      </c>
      <c r="B895" s="7" t="s">
        <v>5</v>
      </c>
      <c r="C895" s="7">
        <v>3</v>
      </c>
      <c r="D895" s="7" t="s">
        <v>6</v>
      </c>
      <c r="E895" s="7">
        <v>5</v>
      </c>
      <c r="F895" s="7"/>
      <c r="G895" s="6">
        <f t="shared" si="13"/>
        <v>2</v>
      </c>
      <c r="H895">
        <f>VLOOKUP(Regular_Season_Table[[#This Row],[Home]],Table_0__2[[#All],[Team]:[xGF%]],10,)</f>
        <v>43.9</v>
      </c>
      <c r="I895">
        <f>VLOOKUP(Regular_Season_Table[[#This Row],[Visitor]],Table_0__2[[Team]:[CF%]],10,FALSE)</f>
        <v>51.07</v>
      </c>
      <c r="J895">
        <f>VLOOKUP(Regular_Season_Table[[#This Row],[Home]],Table_0__2[[#All],[Team]:[HDCF%]],36,FALSE)</f>
        <v>41.35</v>
      </c>
      <c r="K895">
        <f>VLOOKUP(Regular_Season_Table[[#This Row],[Visitor]],Table_0__2[[#All],[Team]:[HDCF%]],36,FALSE)</f>
        <v>54.37</v>
      </c>
      <c r="L895">
        <f>VLOOKUP(Regular_Season_Table[[#This Row],[Home]],'Special Teams'!$A$1:$B$33,2,FALSE)</f>
        <v>16.38</v>
      </c>
      <c r="M895">
        <f>VLOOKUP(Regular_Season_Table[[#This Row],[Visitor]],'Special Teams'!$A$1:$B$33,2,FALSE)</f>
        <v>26.02</v>
      </c>
    </row>
    <row r="896" spans="1:13" x14ac:dyDescent="0.3">
      <c r="A896" s="8">
        <v>44976</v>
      </c>
      <c r="B896" s="6" t="s">
        <v>9</v>
      </c>
      <c r="C896" s="6">
        <v>5</v>
      </c>
      <c r="D896" s="6" t="s">
        <v>11</v>
      </c>
      <c r="E896" s="6">
        <v>6</v>
      </c>
      <c r="F896" s="6" t="s">
        <v>36</v>
      </c>
      <c r="G896" s="6">
        <f t="shared" si="13"/>
        <v>1</v>
      </c>
      <c r="H896">
        <f>VLOOKUP(Regular_Season_Table[[#This Row],[Home]],Table_0__2[[#All],[Team]:[xGF%]],10,)</f>
        <v>52.19</v>
      </c>
      <c r="I896">
        <f>VLOOKUP(Regular_Season_Table[[#This Row],[Visitor]],Table_0__2[[Team]:[CF%]],10,FALSE)</f>
        <v>52.27</v>
      </c>
      <c r="J896">
        <f>VLOOKUP(Regular_Season_Table[[#This Row],[Home]],Table_0__2[[#All],[Team]:[HDCF%]],36,FALSE)</f>
        <v>49.77</v>
      </c>
      <c r="K896">
        <f>VLOOKUP(Regular_Season_Table[[#This Row],[Visitor]],Table_0__2[[#All],[Team]:[HDCF%]],36,FALSE)</f>
        <v>56.4</v>
      </c>
      <c r="L896">
        <f>VLOOKUP(Regular_Season_Table[[#This Row],[Home]],'Special Teams'!$A$1:$B$33,2,FALSE)</f>
        <v>24.52</v>
      </c>
      <c r="M896">
        <f>VLOOKUP(Regular_Season_Table[[#This Row],[Visitor]],'Special Teams'!$A$1:$B$33,2,FALSE)</f>
        <v>32.36</v>
      </c>
    </row>
    <row r="897" spans="1:13" x14ac:dyDescent="0.3">
      <c r="A897" s="9">
        <v>44976</v>
      </c>
      <c r="B897" s="7" t="s">
        <v>21</v>
      </c>
      <c r="C897" s="7">
        <v>3</v>
      </c>
      <c r="D897" s="7" t="s">
        <v>28</v>
      </c>
      <c r="E897" s="7">
        <v>4</v>
      </c>
      <c r="F897" s="7"/>
      <c r="G897" s="6">
        <f t="shared" si="13"/>
        <v>1</v>
      </c>
      <c r="H897">
        <f>VLOOKUP(Regular_Season_Table[[#This Row],[Home]],Table_0__2[[#All],[Team]:[xGF%]],10,)</f>
        <v>49.47</v>
      </c>
      <c r="I897">
        <f>VLOOKUP(Regular_Season_Table[[#This Row],[Visitor]],Table_0__2[[Team]:[CF%]],10,FALSE)</f>
        <v>47.41</v>
      </c>
      <c r="J897">
        <f>VLOOKUP(Regular_Season_Table[[#This Row],[Home]],Table_0__2[[#All],[Team]:[HDCF%]],36,FALSE)</f>
        <v>51.15</v>
      </c>
      <c r="K897">
        <f>VLOOKUP(Regular_Season_Table[[#This Row],[Visitor]],Table_0__2[[#All],[Team]:[HDCF%]],36,FALSE)</f>
        <v>48</v>
      </c>
      <c r="L897">
        <f>VLOOKUP(Regular_Season_Table[[#This Row],[Home]],'Special Teams'!$A$1:$B$33,2,FALSE)</f>
        <v>21.43</v>
      </c>
      <c r="M897">
        <f>VLOOKUP(Regular_Season_Table[[#This Row],[Visitor]],'Special Teams'!$A$1:$B$33,2,FALSE)</f>
        <v>17.600000000000001</v>
      </c>
    </row>
    <row r="898" spans="1:13" x14ac:dyDescent="0.3">
      <c r="A898" s="8">
        <v>44976</v>
      </c>
      <c r="B898" s="6" t="s">
        <v>23</v>
      </c>
      <c r="C898" s="6">
        <v>2</v>
      </c>
      <c r="D898" s="6" t="s">
        <v>15</v>
      </c>
      <c r="E898" s="6">
        <v>4</v>
      </c>
      <c r="F898" s="6"/>
      <c r="G898" s="6">
        <f t="shared" ref="G898:G961" si="14">E898-C898</f>
        <v>2</v>
      </c>
      <c r="H898">
        <f>VLOOKUP(Regular_Season_Table[[#This Row],[Home]],Table_0__2[[#All],[Team]:[xGF%]],10,)</f>
        <v>54.12</v>
      </c>
      <c r="I898">
        <f>VLOOKUP(Regular_Season_Table[[#This Row],[Visitor]],Table_0__2[[Team]:[CF%]],10,FALSE)</f>
        <v>51.57</v>
      </c>
      <c r="J898">
        <f>VLOOKUP(Regular_Season_Table[[#This Row],[Home]],Table_0__2[[#All],[Team]:[HDCF%]],36,FALSE)</f>
        <v>56.84</v>
      </c>
      <c r="K898">
        <f>VLOOKUP(Regular_Season_Table[[#This Row],[Visitor]],Table_0__2[[#All],[Team]:[HDCF%]],36,FALSE)</f>
        <v>52.55</v>
      </c>
      <c r="L898">
        <f>VLOOKUP(Regular_Season_Table[[#This Row],[Home]],'Special Teams'!$A$1:$B$33,2,FALSE)</f>
        <v>21.88</v>
      </c>
      <c r="M898">
        <f>VLOOKUP(Regular_Season_Table[[#This Row],[Visitor]],'Special Teams'!$A$1:$B$33,2,FALSE)</f>
        <v>19.260000000000002</v>
      </c>
    </row>
    <row r="899" spans="1:13" x14ac:dyDescent="0.3">
      <c r="A899" s="9">
        <v>44976</v>
      </c>
      <c r="B899" s="7" t="s">
        <v>10</v>
      </c>
      <c r="C899" s="7">
        <v>2</v>
      </c>
      <c r="D899" s="7" t="s">
        <v>32</v>
      </c>
      <c r="E899" s="7">
        <v>7</v>
      </c>
      <c r="F899" s="7"/>
      <c r="G899" s="6">
        <f t="shared" si="14"/>
        <v>5</v>
      </c>
      <c r="H899">
        <f>VLOOKUP(Regular_Season_Table[[#This Row],[Home]],Table_0__2[[#All],[Team]:[xGF%]],10,)</f>
        <v>51.53</v>
      </c>
      <c r="I899">
        <f>VLOOKUP(Regular_Season_Table[[#This Row],[Visitor]],Table_0__2[[Team]:[CF%]],10,FALSE)</f>
        <v>45.87</v>
      </c>
      <c r="J899">
        <f>VLOOKUP(Regular_Season_Table[[#This Row],[Home]],Table_0__2[[#All],[Team]:[HDCF%]],36,FALSE)</f>
        <v>51.95</v>
      </c>
      <c r="K899">
        <f>VLOOKUP(Regular_Season_Table[[#This Row],[Visitor]],Table_0__2[[#All],[Team]:[HDCF%]],36,FALSE)</f>
        <v>44.51</v>
      </c>
      <c r="L899">
        <f>VLOOKUP(Regular_Season_Table[[#This Row],[Home]],'Special Teams'!$A$1:$B$33,2,FALSE)</f>
        <v>23.53</v>
      </c>
      <c r="M899">
        <f>VLOOKUP(Regular_Season_Table[[#This Row],[Visitor]],'Special Teams'!$A$1:$B$33,2,FALSE)</f>
        <v>19.329999999999998</v>
      </c>
    </row>
    <row r="900" spans="1:13" x14ac:dyDescent="0.3">
      <c r="A900" s="8">
        <v>44977</v>
      </c>
      <c r="B900" s="6" t="s">
        <v>32</v>
      </c>
      <c r="C900" s="6">
        <v>1</v>
      </c>
      <c r="D900" s="6" t="s">
        <v>14</v>
      </c>
      <c r="E900" s="6">
        <v>3</v>
      </c>
      <c r="F900" s="6"/>
      <c r="G900" s="6">
        <f t="shared" si="14"/>
        <v>2</v>
      </c>
      <c r="H900">
        <f>VLOOKUP(Regular_Season_Table[[#This Row],[Home]],Table_0__2[[#All],[Team]:[xGF%]],10,)</f>
        <v>51.19</v>
      </c>
      <c r="I900">
        <f>VLOOKUP(Regular_Season_Table[[#This Row],[Visitor]],Table_0__2[[Team]:[CF%]],10,FALSE)</f>
        <v>51.53</v>
      </c>
      <c r="J900">
        <f>VLOOKUP(Regular_Season_Table[[#This Row],[Home]],Table_0__2[[#All],[Team]:[HDCF%]],36,FALSE)</f>
        <v>54.03</v>
      </c>
      <c r="K900">
        <f>VLOOKUP(Regular_Season_Table[[#This Row],[Visitor]],Table_0__2[[#All],[Team]:[HDCF%]],36,FALSE)</f>
        <v>51.95</v>
      </c>
      <c r="L900">
        <f>VLOOKUP(Regular_Season_Table[[#This Row],[Home]],'Special Teams'!$A$1:$B$33,2,FALSE)</f>
        <v>22.22</v>
      </c>
      <c r="M900">
        <f>VLOOKUP(Regular_Season_Table[[#This Row],[Visitor]],'Special Teams'!$A$1:$B$33,2,FALSE)</f>
        <v>23.53</v>
      </c>
    </row>
    <row r="901" spans="1:13" x14ac:dyDescent="0.3">
      <c r="A901" s="9">
        <v>44977</v>
      </c>
      <c r="B901" s="7" t="s">
        <v>4</v>
      </c>
      <c r="C901" s="7">
        <v>4</v>
      </c>
      <c r="D901" s="7" t="s">
        <v>22</v>
      </c>
      <c r="E901" s="7">
        <v>3</v>
      </c>
      <c r="F901" s="7"/>
      <c r="G901" s="6">
        <f t="shared" si="14"/>
        <v>-1</v>
      </c>
      <c r="H901">
        <f>VLOOKUP(Regular_Season_Table[[#This Row],[Home]],Table_0__2[[#All],[Team]:[xGF%]],10,)</f>
        <v>57.39</v>
      </c>
      <c r="I901">
        <f>VLOOKUP(Regular_Season_Table[[#This Row],[Visitor]],Table_0__2[[Team]:[CF%]],10,FALSE)</f>
        <v>47.4</v>
      </c>
      <c r="J901">
        <f>VLOOKUP(Regular_Season_Table[[#This Row],[Home]],Table_0__2[[#All],[Team]:[HDCF%]],36,FALSE)</f>
        <v>53.64</v>
      </c>
      <c r="K901">
        <f>VLOOKUP(Regular_Season_Table[[#This Row],[Visitor]],Table_0__2[[#All],[Team]:[HDCF%]],36,FALSE)</f>
        <v>47.69</v>
      </c>
      <c r="L901">
        <f>VLOOKUP(Regular_Season_Table[[#This Row],[Home]],'Special Teams'!$A$1:$B$33,2,FALSE)</f>
        <v>19.84</v>
      </c>
      <c r="M901">
        <f>VLOOKUP(Regular_Season_Table[[#This Row],[Visitor]],'Special Teams'!$A$1:$B$33,2,FALSE)</f>
        <v>15.56</v>
      </c>
    </row>
    <row r="902" spans="1:13" x14ac:dyDescent="0.3">
      <c r="A902" s="8">
        <v>44977</v>
      </c>
      <c r="B902" s="6" t="s">
        <v>26</v>
      </c>
      <c r="C902" s="6">
        <v>3</v>
      </c>
      <c r="D902" s="6" t="s">
        <v>31</v>
      </c>
      <c r="E902" s="6">
        <v>4</v>
      </c>
      <c r="F902" s="6" t="s">
        <v>36</v>
      </c>
      <c r="G902" s="6">
        <f t="shared" si="14"/>
        <v>1</v>
      </c>
      <c r="H902">
        <f>VLOOKUP(Regular_Season_Table[[#This Row],[Home]],Table_0__2[[#All],[Team]:[xGF%]],10,)</f>
        <v>54.33</v>
      </c>
      <c r="I902">
        <f>VLOOKUP(Regular_Season_Table[[#This Row],[Visitor]],Table_0__2[[Team]:[CF%]],10,FALSE)</f>
        <v>42.67</v>
      </c>
      <c r="J902">
        <f>VLOOKUP(Regular_Season_Table[[#This Row],[Home]],Table_0__2[[#All],[Team]:[HDCF%]],36,FALSE)</f>
        <v>53.72</v>
      </c>
      <c r="K902">
        <f>VLOOKUP(Regular_Season_Table[[#This Row],[Visitor]],Table_0__2[[#All],[Team]:[HDCF%]],36,FALSE)</f>
        <v>38.950000000000003</v>
      </c>
      <c r="L902">
        <f>VLOOKUP(Regular_Season_Table[[#This Row],[Home]],'Special Teams'!$A$1:$B$33,2,FALSE)</f>
        <v>22.83</v>
      </c>
      <c r="M902">
        <f>VLOOKUP(Regular_Season_Table[[#This Row],[Visitor]],'Special Teams'!$A$1:$B$33,2,FALSE)</f>
        <v>15.72</v>
      </c>
    </row>
    <row r="903" spans="1:13" x14ac:dyDescent="0.3">
      <c r="A903" s="9">
        <v>44977</v>
      </c>
      <c r="B903" s="7" t="s">
        <v>23</v>
      </c>
      <c r="C903" s="7">
        <v>4</v>
      </c>
      <c r="D903" s="7" t="s">
        <v>17</v>
      </c>
      <c r="E903" s="7">
        <v>1</v>
      </c>
      <c r="F903" s="7"/>
      <c r="G903" s="6">
        <f t="shared" si="14"/>
        <v>-3</v>
      </c>
      <c r="H903">
        <f>VLOOKUP(Regular_Season_Table[[#This Row],[Home]],Table_0__2[[#All],[Team]:[xGF%]],10,)</f>
        <v>49.8</v>
      </c>
      <c r="I903">
        <f>VLOOKUP(Regular_Season_Table[[#This Row],[Visitor]],Table_0__2[[Team]:[CF%]],10,FALSE)</f>
        <v>51.57</v>
      </c>
      <c r="J903">
        <f>VLOOKUP(Regular_Season_Table[[#This Row],[Home]],Table_0__2[[#All],[Team]:[HDCF%]],36,FALSE)</f>
        <v>48.95</v>
      </c>
      <c r="K903">
        <f>VLOOKUP(Regular_Season_Table[[#This Row],[Visitor]],Table_0__2[[#All],[Team]:[HDCF%]],36,FALSE)</f>
        <v>52.55</v>
      </c>
      <c r="L903">
        <f>VLOOKUP(Regular_Season_Table[[#This Row],[Home]],'Special Teams'!$A$1:$B$33,2,FALSE)</f>
        <v>24.08</v>
      </c>
      <c r="M903">
        <f>VLOOKUP(Regular_Season_Table[[#This Row],[Visitor]],'Special Teams'!$A$1:$B$33,2,FALSE)</f>
        <v>19.260000000000002</v>
      </c>
    </row>
    <row r="904" spans="1:13" x14ac:dyDescent="0.3">
      <c r="A904" s="8">
        <v>44977</v>
      </c>
      <c r="B904" s="6" t="s">
        <v>16</v>
      </c>
      <c r="C904" s="6">
        <v>4</v>
      </c>
      <c r="D904" s="6" t="s">
        <v>3</v>
      </c>
      <c r="E904" s="6">
        <v>2</v>
      </c>
      <c r="F904" s="6"/>
      <c r="G904" s="6">
        <f t="shared" si="14"/>
        <v>-2</v>
      </c>
      <c r="H904">
        <f>VLOOKUP(Regular_Season_Table[[#This Row],[Home]],Table_0__2[[#All],[Team]:[xGF%]],10,)</f>
        <v>52.14</v>
      </c>
      <c r="I904">
        <f>VLOOKUP(Regular_Season_Table[[#This Row],[Visitor]],Table_0__2[[Team]:[CF%]],10,FALSE)</f>
        <v>49.75</v>
      </c>
      <c r="J904">
        <f>VLOOKUP(Regular_Season_Table[[#This Row],[Home]],Table_0__2[[#All],[Team]:[HDCF%]],36,FALSE)</f>
        <v>53.78</v>
      </c>
      <c r="K904">
        <f>VLOOKUP(Regular_Season_Table[[#This Row],[Visitor]],Table_0__2[[#All],[Team]:[HDCF%]],36,FALSE)</f>
        <v>50.12</v>
      </c>
      <c r="L904">
        <f>VLOOKUP(Regular_Season_Table[[#This Row],[Home]],'Special Teams'!$A$1:$B$33,2,FALSE)</f>
        <v>21.72</v>
      </c>
      <c r="M904">
        <f>VLOOKUP(Regular_Season_Table[[#This Row],[Visitor]],'Special Teams'!$A$1:$B$33,2,FALSE)</f>
        <v>15.77</v>
      </c>
    </row>
    <row r="905" spans="1:13" x14ac:dyDescent="0.3">
      <c r="A905" s="9">
        <v>44977</v>
      </c>
      <c r="B905" s="7" t="s">
        <v>34</v>
      </c>
      <c r="C905" s="7">
        <v>0</v>
      </c>
      <c r="D905" s="7" t="s">
        <v>24</v>
      </c>
      <c r="E905" s="7">
        <v>4</v>
      </c>
      <c r="F905" s="7"/>
      <c r="G905" s="6">
        <f t="shared" si="14"/>
        <v>4</v>
      </c>
      <c r="H905">
        <f>VLOOKUP(Regular_Season_Table[[#This Row],[Home]],Table_0__2[[#All],[Team]:[xGF%]],10,)</f>
        <v>48.6</v>
      </c>
      <c r="I905">
        <f>VLOOKUP(Regular_Season_Table[[#This Row],[Visitor]],Table_0__2[[Team]:[CF%]],10,FALSE)</f>
        <v>52.75</v>
      </c>
      <c r="J905">
        <f>VLOOKUP(Regular_Season_Table[[#This Row],[Home]],Table_0__2[[#All],[Team]:[HDCF%]],36,FALSE)</f>
        <v>51.47</v>
      </c>
      <c r="K905">
        <f>VLOOKUP(Regular_Season_Table[[#This Row],[Visitor]],Table_0__2[[#All],[Team]:[HDCF%]],36,FALSE)</f>
        <v>49.47</v>
      </c>
      <c r="L905">
        <f>VLOOKUP(Regular_Season_Table[[#This Row],[Home]],'Special Teams'!$A$1:$B$33,2,FALSE)</f>
        <v>18.39</v>
      </c>
      <c r="M905">
        <f>VLOOKUP(Regular_Season_Table[[#This Row],[Visitor]],'Special Teams'!$A$1:$B$33,2,FALSE)</f>
        <v>19.75</v>
      </c>
    </row>
    <row r="906" spans="1:13" x14ac:dyDescent="0.3">
      <c r="A906" s="8">
        <v>44978</v>
      </c>
      <c r="B906" s="6" t="s">
        <v>5</v>
      </c>
      <c r="C906" s="6">
        <v>6</v>
      </c>
      <c r="D906" s="6" t="s">
        <v>13</v>
      </c>
      <c r="E906" s="6">
        <v>3</v>
      </c>
      <c r="F906" s="6"/>
      <c r="G906" s="6">
        <f t="shared" si="14"/>
        <v>-3</v>
      </c>
      <c r="H906">
        <f>VLOOKUP(Regular_Season_Table[[#This Row],[Home]],Table_0__2[[#All],[Team]:[xGF%]],10,)</f>
        <v>51.36</v>
      </c>
      <c r="I906">
        <f>VLOOKUP(Regular_Season_Table[[#This Row],[Visitor]],Table_0__2[[Team]:[CF%]],10,FALSE)</f>
        <v>51.07</v>
      </c>
      <c r="J906">
        <f>VLOOKUP(Regular_Season_Table[[#This Row],[Home]],Table_0__2[[#All],[Team]:[HDCF%]],36,FALSE)</f>
        <v>47.31</v>
      </c>
      <c r="K906">
        <f>VLOOKUP(Regular_Season_Table[[#This Row],[Visitor]],Table_0__2[[#All],[Team]:[HDCF%]],36,FALSE)</f>
        <v>54.37</v>
      </c>
      <c r="L906">
        <f>VLOOKUP(Regular_Season_Table[[#This Row],[Home]],'Special Teams'!$A$1:$B$33,2,FALSE)</f>
        <v>23.42</v>
      </c>
      <c r="M906">
        <f>VLOOKUP(Regular_Season_Table[[#This Row],[Visitor]],'Special Teams'!$A$1:$B$33,2,FALSE)</f>
        <v>26.02</v>
      </c>
    </row>
    <row r="907" spans="1:13" x14ac:dyDescent="0.3">
      <c r="A907" s="9">
        <v>44978</v>
      </c>
      <c r="B907" s="7" t="s">
        <v>10</v>
      </c>
      <c r="C907" s="7">
        <v>1</v>
      </c>
      <c r="D907" s="7" t="s">
        <v>18</v>
      </c>
      <c r="E907" s="7">
        <v>4</v>
      </c>
      <c r="F907" s="7"/>
      <c r="G907" s="6">
        <f t="shared" si="14"/>
        <v>3</v>
      </c>
      <c r="H907">
        <f>VLOOKUP(Regular_Season_Table[[#This Row],[Home]],Table_0__2[[#All],[Team]:[xGF%]],10,)</f>
        <v>60.38</v>
      </c>
      <c r="I907">
        <f>VLOOKUP(Regular_Season_Table[[#This Row],[Visitor]],Table_0__2[[Team]:[CF%]],10,FALSE)</f>
        <v>45.87</v>
      </c>
      <c r="J907">
        <f>VLOOKUP(Regular_Season_Table[[#This Row],[Home]],Table_0__2[[#All],[Team]:[HDCF%]],36,FALSE)</f>
        <v>59.07</v>
      </c>
      <c r="K907">
        <f>VLOOKUP(Regular_Season_Table[[#This Row],[Visitor]],Table_0__2[[#All],[Team]:[HDCF%]],36,FALSE)</f>
        <v>44.51</v>
      </c>
      <c r="L907">
        <f>VLOOKUP(Regular_Season_Table[[#This Row],[Home]],'Special Teams'!$A$1:$B$33,2,FALSE)</f>
        <v>19.760000000000002</v>
      </c>
      <c r="M907">
        <f>VLOOKUP(Regular_Season_Table[[#This Row],[Visitor]],'Special Teams'!$A$1:$B$33,2,FALSE)</f>
        <v>19.329999999999998</v>
      </c>
    </row>
    <row r="908" spans="1:13" x14ac:dyDescent="0.3">
      <c r="A908" s="8">
        <v>44978</v>
      </c>
      <c r="B908" s="6" t="s">
        <v>27</v>
      </c>
      <c r="C908" s="6">
        <v>2</v>
      </c>
      <c r="D908" s="6" t="s">
        <v>6</v>
      </c>
      <c r="E908" s="6">
        <v>3</v>
      </c>
      <c r="F908" s="6" t="s">
        <v>35</v>
      </c>
      <c r="G908" s="6">
        <f t="shared" si="14"/>
        <v>1</v>
      </c>
      <c r="H908">
        <f>VLOOKUP(Regular_Season_Table[[#This Row],[Home]],Table_0__2[[#All],[Team]:[xGF%]],10,)</f>
        <v>43.9</v>
      </c>
      <c r="I908">
        <f>VLOOKUP(Regular_Season_Table[[#This Row],[Visitor]],Table_0__2[[Team]:[CF%]],10,FALSE)</f>
        <v>48.15</v>
      </c>
      <c r="J908">
        <f>VLOOKUP(Regular_Season_Table[[#This Row],[Home]],Table_0__2[[#All],[Team]:[HDCF%]],36,FALSE)</f>
        <v>41.35</v>
      </c>
      <c r="K908">
        <f>VLOOKUP(Regular_Season_Table[[#This Row],[Visitor]],Table_0__2[[#All],[Team]:[HDCF%]],36,FALSE)</f>
        <v>53.11</v>
      </c>
      <c r="L908">
        <f>VLOOKUP(Regular_Season_Table[[#This Row],[Home]],'Special Teams'!$A$1:$B$33,2,FALSE)</f>
        <v>16.38</v>
      </c>
      <c r="M908">
        <f>VLOOKUP(Regular_Season_Table[[#This Row],[Visitor]],'Special Teams'!$A$1:$B$33,2,FALSE)</f>
        <v>20.29</v>
      </c>
    </row>
    <row r="909" spans="1:13" x14ac:dyDescent="0.3">
      <c r="A909" s="9">
        <v>44978</v>
      </c>
      <c r="B909" s="7" t="s">
        <v>4</v>
      </c>
      <c r="C909" s="7">
        <v>2</v>
      </c>
      <c r="D909" s="7" t="s">
        <v>9</v>
      </c>
      <c r="E909" s="7">
        <v>4</v>
      </c>
      <c r="F909" s="7"/>
      <c r="G909" s="6">
        <f t="shared" si="14"/>
        <v>2</v>
      </c>
      <c r="H909">
        <f>VLOOKUP(Regular_Season_Table[[#This Row],[Home]],Table_0__2[[#All],[Team]:[xGF%]],10,)</f>
        <v>52.27</v>
      </c>
      <c r="I909">
        <f>VLOOKUP(Regular_Season_Table[[#This Row],[Visitor]],Table_0__2[[Team]:[CF%]],10,FALSE)</f>
        <v>47.4</v>
      </c>
      <c r="J909">
        <f>VLOOKUP(Regular_Season_Table[[#This Row],[Home]],Table_0__2[[#All],[Team]:[HDCF%]],36,FALSE)</f>
        <v>56.4</v>
      </c>
      <c r="K909">
        <f>VLOOKUP(Regular_Season_Table[[#This Row],[Visitor]],Table_0__2[[#All],[Team]:[HDCF%]],36,FALSE)</f>
        <v>47.69</v>
      </c>
      <c r="L909">
        <f>VLOOKUP(Regular_Season_Table[[#This Row],[Home]],'Special Teams'!$A$1:$B$33,2,FALSE)</f>
        <v>32.36</v>
      </c>
      <c r="M909">
        <f>VLOOKUP(Regular_Season_Table[[#This Row],[Visitor]],'Special Teams'!$A$1:$B$33,2,FALSE)</f>
        <v>15.56</v>
      </c>
    </row>
    <row r="910" spans="1:13" x14ac:dyDescent="0.3">
      <c r="A910" s="8">
        <v>44978</v>
      </c>
      <c r="B910" s="6" t="s">
        <v>29</v>
      </c>
      <c r="C910" s="6">
        <v>1</v>
      </c>
      <c r="D910" s="6" t="s">
        <v>28</v>
      </c>
      <c r="E910" s="6">
        <v>2</v>
      </c>
      <c r="F910" s="6"/>
      <c r="G910" s="6">
        <f t="shared" si="14"/>
        <v>1</v>
      </c>
      <c r="H910">
        <f>VLOOKUP(Regular_Season_Table[[#This Row],[Home]],Table_0__2[[#All],[Team]:[xGF%]],10,)</f>
        <v>49.47</v>
      </c>
      <c r="I910">
        <f>VLOOKUP(Regular_Season_Table[[#This Row],[Visitor]],Table_0__2[[Team]:[CF%]],10,FALSE)</f>
        <v>52.33</v>
      </c>
      <c r="J910">
        <f>VLOOKUP(Regular_Season_Table[[#This Row],[Home]],Table_0__2[[#All],[Team]:[HDCF%]],36,FALSE)</f>
        <v>51.15</v>
      </c>
      <c r="K910">
        <f>VLOOKUP(Regular_Season_Table[[#This Row],[Visitor]],Table_0__2[[#All],[Team]:[HDCF%]],36,FALSE)</f>
        <v>52.36</v>
      </c>
      <c r="L910">
        <f>VLOOKUP(Regular_Season_Table[[#This Row],[Home]],'Special Teams'!$A$1:$B$33,2,FALSE)</f>
        <v>21.43</v>
      </c>
      <c r="M910">
        <f>VLOOKUP(Regular_Season_Table[[#This Row],[Visitor]],'Special Teams'!$A$1:$B$33,2,FALSE)</f>
        <v>25.28</v>
      </c>
    </row>
    <row r="911" spans="1:13" x14ac:dyDescent="0.3">
      <c r="A911" s="9">
        <v>44978</v>
      </c>
      <c r="B911" s="7" t="s">
        <v>33</v>
      </c>
      <c r="C911" s="7">
        <v>5</v>
      </c>
      <c r="D911" s="7" t="s">
        <v>15</v>
      </c>
      <c r="E911" s="7">
        <v>2</v>
      </c>
      <c r="F911" s="7"/>
      <c r="G911" s="6">
        <f t="shared" si="14"/>
        <v>-3</v>
      </c>
      <c r="H911">
        <f>VLOOKUP(Regular_Season_Table[[#This Row],[Home]],Table_0__2[[#All],[Team]:[xGF%]],10,)</f>
        <v>54.12</v>
      </c>
      <c r="I911">
        <f>VLOOKUP(Regular_Season_Table[[#This Row],[Visitor]],Table_0__2[[Team]:[CF%]],10,FALSE)</f>
        <v>45.51</v>
      </c>
      <c r="J911">
        <f>VLOOKUP(Regular_Season_Table[[#This Row],[Home]],Table_0__2[[#All],[Team]:[HDCF%]],36,FALSE)</f>
        <v>56.84</v>
      </c>
      <c r="K911">
        <f>VLOOKUP(Regular_Season_Table[[#This Row],[Visitor]],Table_0__2[[#All],[Team]:[HDCF%]],36,FALSE)</f>
        <v>42.22</v>
      </c>
      <c r="L911">
        <f>VLOOKUP(Regular_Season_Table[[#This Row],[Home]],'Special Teams'!$A$1:$B$33,2,FALSE)</f>
        <v>21.88</v>
      </c>
      <c r="M911">
        <f>VLOOKUP(Regular_Season_Table[[#This Row],[Visitor]],'Special Teams'!$A$1:$B$33,2,FALSE)</f>
        <v>16.03</v>
      </c>
    </row>
    <row r="912" spans="1:13" x14ac:dyDescent="0.3">
      <c r="A912" s="8">
        <v>44978</v>
      </c>
      <c r="B912" s="6" t="s">
        <v>8</v>
      </c>
      <c r="C912" s="6">
        <v>4</v>
      </c>
      <c r="D912" s="6" t="s">
        <v>21</v>
      </c>
      <c r="E912" s="6">
        <v>5</v>
      </c>
      <c r="F912" s="6" t="s">
        <v>35</v>
      </c>
      <c r="G912" s="6">
        <f t="shared" si="14"/>
        <v>1</v>
      </c>
      <c r="H912">
        <f>VLOOKUP(Regular_Season_Table[[#This Row],[Home]],Table_0__2[[#All],[Team]:[xGF%]],10,)</f>
        <v>47.41</v>
      </c>
      <c r="I912">
        <f>VLOOKUP(Regular_Season_Table[[#This Row],[Visitor]],Table_0__2[[Team]:[CF%]],10,FALSE)</f>
        <v>47.62</v>
      </c>
      <c r="J912">
        <f>VLOOKUP(Regular_Season_Table[[#This Row],[Home]],Table_0__2[[#All],[Team]:[HDCF%]],36,FALSE)</f>
        <v>48</v>
      </c>
      <c r="K912">
        <f>VLOOKUP(Regular_Season_Table[[#This Row],[Visitor]],Table_0__2[[#All],[Team]:[HDCF%]],36,FALSE)</f>
        <v>47.61</v>
      </c>
      <c r="L912">
        <f>VLOOKUP(Regular_Season_Table[[#This Row],[Home]],'Special Teams'!$A$1:$B$33,2,FALSE)</f>
        <v>17.600000000000001</v>
      </c>
      <c r="M912">
        <f>VLOOKUP(Regular_Season_Table[[#This Row],[Visitor]],'Special Teams'!$A$1:$B$33,2,FALSE)</f>
        <v>22.71</v>
      </c>
    </row>
    <row r="913" spans="1:13" x14ac:dyDescent="0.3">
      <c r="A913" s="9">
        <v>44978</v>
      </c>
      <c r="B913" s="7" t="s">
        <v>26</v>
      </c>
      <c r="C913" s="7">
        <v>1</v>
      </c>
      <c r="D913" s="7" t="s">
        <v>7</v>
      </c>
      <c r="E913" s="7">
        <v>6</v>
      </c>
      <c r="F913" s="7"/>
      <c r="G913" s="6">
        <f t="shared" si="14"/>
        <v>5</v>
      </c>
      <c r="H913">
        <f>VLOOKUP(Regular_Season_Table[[#This Row],[Home]],Table_0__2[[#All],[Team]:[xGF%]],10,)</f>
        <v>51.45</v>
      </c>
      <c r="I913">
        <f>VLOOKUP(Regular_Season_Table[[#This Row],[Visitor]],Table_0__2[[Team]:[CF%]],10,FALSE)</f>
        <v>42.67</v>
      </c>
      <c r="J913">
        <f>VLOOKUP(Regular_Season_Table[[#This Row],[Home]],Table_0__2[[#All],[Team]:[HDCF%]],36,FALSE)</f>
        <v>53.01</v>
      </c>
      <c r="K913">
        <f>VLOOKUP(Regular_Season_Table[[#This Row],[Visitor]],Table_0__2[[#All],[Team]:[HDCF%]],36,FALSE)</f>
        <v>38.950000000000003</v>
      </c>
      <c r="L913">
        <f>VLOOKUP(Regular_Season_Table[[#This Row],[Home]],'Special Teams'!$A$1:$B$33,2,FALSE)</f>
        <v>25.36</v>
      </c>
      <c r="M913">
        <f>VLOOKUP(Regular_Season_Table[[#This Row],[Visitor]],'Special Teams'!$A$1:$B$33,2,FALSE)</f>
        <v>15.72</v>
      </c>
    </row>
    <row r="914" spans="1:13" x14ac:dyDescent="0.3">
      <c r="A914" s="8">
        <v>44978</v>
      </c>
      <c r="B914" s="6" t="s">
        <v>19</v>
      </c>
      <c r="C914" s="6">
        <v>3</v>
      </c>
      <c r="D914" s="6" t="s">
        <v>12</v>
      </c>
      <c r="E914" s="6">
        <v>1</v>
      </c>
      <c r="F914" s="6"/>
      <c r="G914" s="6">
        <f t="shared" si="14"/>
        <v>-2</v>
      </c>
      <c r="H914">
        <f>VLOOKUP(Regular_Season_Table[[#This Row],[Home]],Table_0__2[[#All],[Team]:[xGF%]],10,)</f>
        <v>49.78</v>
      </c>
      <c r="I914">
        <f>VLOOKUP(Regular_Season_Table[[#This Row],[Visitor]],Table_0__2[[Team]:[CF%]],10,FALSE)</f>
        <v>46.03</v>
      </c>
      <c r="J914">
        <f>VLOOKUP(Regular_Season_Table[[#This Row],[Home]],Table_0__2[[#All],[Team]:[HDCF%]],36,FALSE)</f>
        <v>49.68</v>
      </c>
      <c r="K914">
        <f>VLOOKUP(Regular_Season_Table[[#This Row],[Visitor]],Table_0__2[[#All],[Team]:[HDCF%]],36,FALSE)</f>
        <v>44.13</v>
      </c>
      <c r="L914">
        <f>VLOOKUP(Regular_Season_Table[[#This Row],[Home]],'Special Teams'!$A$1:$B$33,2,FALSE)</f>
        <v>21.22</v>
      </c>
      <c r="M914">
        <f>VLOOKUP(Regular_Season_Table[[#This Row],[Visitor]],'Special Teams'!$A$1:$B$33,2,FALSE)</f>
        <v>21.11</v>
      </c>
    </row>
    <row r="915" spans="1:13" x14ac:dyDescent="0.3">
      <c r="A915" s="9">
        <v>44979</v>
      </c>
      <c r="B915" s="7" t="s">
        <v>22</v>
      </c>
      <c r="C915" s="7">
        <v>6</v>
      </c>
      <c r="D915" s="7" t="s">
        <v>25</v>
      </c>
      <c r="E915" s="7">
        <v>3</v>
      </c>
      <c r="F915" s="7"/>
      <c r="G915" s="6">
        <f t="shared" si="14"/>
        <v>-3</v>
      </c>
      <c r="H915">
        <f>VLOOKUP(Regular_Season_Table[[#This Row],[Home]],Table_0__2[[#All],[Team]:[xGF%]],10,)</f>
        <v>45.13</v>
      </c>
      <c r="I915">
        <f>VLOOKUP(Regular_Season_Table[[#This Row],[Visitor]],Table_0__2[[Team]:[CF%]],10,FALSE)</f>
        <v>57.39</v>
      </c>
      <c r="J915">
        <f>VLOOKUP(Regular_Season_Table[[#This Row],[Home]],Table_0__2[[#All],[Team]:[HDCF%]],36,FALSE)</f>
        <v>43.9</v>
      </c>
      <c r="K915">
        <f>VLOOKUP(Regular_Season_Table[[#This Row],[Visitor]],Table_0__2[[#All],[Team]:[HDCF%]],36,FALSE)</f>
        <v>53.64</v>
      </c>
      <c r="L915">
        <f>VLOOKUP(Regular_Season_Table[[#This Row],[Home]],'Special Teams'!$A$1:$B$33,2,FALSE)</f>
        <v>18.91</v>
      </c>
      <c r="M915">
        <f>VLOOKUP(Regular_Season_Table[[#This Row],[Visitor]],'Special Teams'!$A$1:$B$33,2,FALSE)</f>
        <v>19.84</v>
      </c>
    </row>
    <row r="916" spans="1:13" x14ac:dyDescent="0.3">
      <c r="A916" s="8">
        <v>44979</v>
      </c>
      <c r="B916" s="6" t="s">
        <v>6</v>
      </c>
      <c r="C916" s="6">
        <v>4</v>
      </c>
      <c r="D916" s="6" t="s">
        <v>30</v>
      </c>
      <c r="E916" s="6">
        <v>3</v>
      </c>
      <c r="F916" s="6"/>
      <c r="G916" s="6">
        <f t="shared" si="14"/>
        <v>-1</v>
      </c>
      <c r="H916">
        <f>VLOOKUP(Regular_Season_Table[[#This Row],[Home]],Table_0__2[[#All],[Team]:[xGF%]],10,)</f>
        <v>51.67</v>
      </c>
      <c r="I916">
        <f>VLOOKUP(Regular_Season_Table[[#This Row],[Visitor]],Table_0__2[[Team]:[CF%]],10,FALSE)</f>
        <v>43.9</v>
      </c>
      <c r="J916">
        <f>VLOOKUP(Regular_Season_Table[[#This Row],[Home]],Table_0__2[[#All],[Team]:[HDCF%]],36,FALSE)</f>
        <v>53.75</v>
      </c>
      <c r="K916">
        <f>VLOOKUP(Regular_Season_Table[[#This Row],[Visitor]],Table_0__2[[#All],[Team]:[HDCF%]],36,FALSE)</f>
        <v>41.35</v>
      </c>
      <c r="L916">
        <f>VLOOKUP(Regular_Season_Table[[#This Row],[Home]],'Special Teams'!$A$1:$B$33,2,FALSE)</f>
        <v>25</v>
      </c>
      <c r="M916">
        <f>VLOOKUP(Regular_Season_Table[[#This Row],[Visitor]],'Special Teams'!$A$1:$B$33,2,FALSE)</f>
        <v>16.38</v>
      </c>
    </row>
    <row r="917" spans="1:13" x14ac:dyDescent="0.3">
      <c r="A917" s="9">
        <v>44979</v>
      </c>
      <c r="B917" s="7" t="s">
        <v>23</v>
      </c>
      <c r="C917" s="7">
        <v>1</v>
      </c>
      <c r="D917" s="7" t="s">
        <v>16</v>
      </c>
      <c r="E917" s="7">
        <v>2</v>
      </c>
      <c r="F917" s="7"/>
      <c r="G917" s="6">
        <f t="shared" si="14"/>
        <v>1</v>
      </c>
      <c r="H917">
        <f>VLOOKUP(Regular_Season_Table[[#This Row],[Home]],Table_0__2[[#All],[Team]:[xGF%]],10,)</f>
        <v>49.75</v>
      </c>
      <c r="I917">
        <f>VLOOKUP(Regular_Season_Table[[#This Row],[Visitor]],Table_0__2[[Team]:[CF%]],10,FALSE)</f>
        <v>51.57</v>
      </c>
      <c r="J917">
        <f>VLOOKUP(Regular_Season_Table[[#This Row],[Home]],Table_0__2[[#All],[Team]:[HDCF%]],36,FALSE)</f>
        <v>50.12</v>
      </c>
      <c r="K917">
        <f>VLOOKUP(Regular_Season_Table[[#This Row],[Visitor]],Table_0__2[[#All],[Team]:[HDCF%]],36,FALSE)</f>
        <v>52.55</v>
      </c>
      <c r="L917">
        <f>VLOOKUP(Regular_Season_Table[[#This Row],[Home]],'Special Teams'!$A$1:$B$33,2,FALSE)</f>
        <v>15.77</v>
      </c>
      <c r="M917">
        <f>VLOOKUP(Regular_Season_Table[[#This Row],[Visitor]],'Special Teams'!$A$1:$B$33,2,FALSE)</f>
        <v>19.260000000000002</v>
      </c>
    </row>
    <row r="918" spans="1:13" x14ac:dyDescent="0.3">
      <c r="A918" s="8">
        <v>44980</v>
      </c>
      <c r="B918" s="6" t="s">
        <v>28</v>
      </c>
      <c r="C918" s="6">
        <v>2</v>
      </c>
      <c r="D918" s="6" t="s">
        <v>20</v>
      </c>
      <c r="E918" s="6">
        <v>0</v>
      </c>
      <c r="F918" s="6"/>
      <c r="G918" s="6">
        <f t="shared" si="14"/>
        <v>-2</v>
      </c>
      <c r="H918">
        <f>VLOOKUP(Regular_Season_Table[[#This Row],[Home]],Table_0__2[[#All],[Team]:[xGF%]],10,)</f>
        <v>44.92</v>
      </c>
      <c r="I918">
        <f>VLOOKUP(Regular_Season_Table[[#This Row],[Visitor]],Table_0__2[[Team]:[CF%]],10,FALSE)</f>
        <v>49.47</v>
      </c>
      <c r="J918">
        <f>VLOOKUP(Regular_Season_Table[[#This Row],[Home]],Table_0__2[[#All],[Team]:[HDCF%]],36,FALSE)</f>
        <v>43.43</v>
      </c>
      <c r="K918">
        <f>VLOOKUP(Regular_Season_Table[[#This Row],[Visitor]],Table_0__2[[#All],[Team]:[HDCF%]],36,FALSE)</f>
        <v>51.15</v>
      </c>
      <c r="L918">
        <f>VLOOKUP(Regular_Season_Table[[#This Row],[Home]],'Special Teams'!$A$1:$B$33,2,FALSE)</f>
        <v>18.3</v>
      </c>
      <c r="M918">
        <f>VLOOKUP(Regular_Season_Table[[#This Row],[Visitor]],'Special Teams'!$A$1:$B$33,2,FALSE)</f>
        <v>21.43</v>
      </c>
    </row>
    <row r="919" spans="1:13" x14ac:dyDescent="0.3">
      <c r="A919" s="9">
        <v>44980</v>
      </c>
      <c r="B919" s="7" t="s">
        <v>17</v>
      </c>
      <c r="C919" s="7">
        <v>1</v>
      </c>
      <c r="D919" s="7" t="s">
        <v>19</v>
      </c>
      <c r="E919" s="7">
        <v>4</v>
      </c>
      <c r="F919" s="7"/>
      <c r="G919" s="6">
        <f t="shared" si="14"/>
        <v>3</v>
      </c>
      <c r="H919">
        <f>VLOOKUP(Regular_Season_Table[[#This Row],[Home]],Table_0__2[[#All],[Team]:[xGF%]],10,)</f>
        <v>46.03</v>
      </c>
      <c r="I919">
        <f>VLOOKUP(Regular_Season_Table[[#This Row],[Visitor]],Table_0__2[[Team]:[CF%]],10,FALSE)</f>
        <v>49.8</v>
      </c>
      <c r="J919">
        <f>VLOOKUP(Regular_Season_Table[[#This Row],[Home]],Table_0__2[[#All],[Team]:[HDCF%]],36,FALSE)</f>
        <v>44.13</v>
      </c>
      <c r="K919">
        <f>VLOOKUP(Regular_Season_Table[[#This Row],[Visitor]],Table_0__2[[#All],[Team]:[HDCF%]],36,FALSE)</f>
        <v>48.95</v>
      </c>
      <c r="L919">
        <f>VLOOKUP(Regular_Season_Table[[#This Row],[Home]],'Special Teams'!$A$1:$B$33,2,FALSE)</f>
        <v>21.11</v>
      </c>
      <c r="M919">
        <f>VLOOKUP(Regular_Season_Table[[#This Row],[Visitor]],'Special Teams'!$A$1:$B$33,2,FALSE)</f>
        <v>24.08</v>
      </c>
    </row>
    <row r="920" spans="1:13" x14ac:dyDescent="0.3">
      <c r="A920" s="8">
        <v>44980</v>
      </c>
      <c r="B920" s="6" t="s">
        <v>29</v>
      </c>
      <c r="C920" s="6">
        <v>3</v>
      </c>
      <c r="D920" s="6" t="s">
        <v>15</v>
      </c>
      <c r="E920" s="6">
        <v>4</v>
      </c>
      <c r="F920" s="6" t="s">
        <v>36</v>
      </c>
      <c r="G920" s="6">
        <f t="shared" si="14"/>
        <v>1</v>
      </c>
      <c r="H920">
        <f>VLOOKUP(Regular_Season_Table[[#This Row],[Home]],Table_0__2[[#All],[Team]:[xGF%]],10,)</f>
        <v>54.12</v>
      </c>
      <c r="I920">
        <f>VLOOKUP(Regular_Season_Table[[#This Row],[Visitor]],Table_0__2[[Team]:[CF%]],10,FALSE)</f>
        <v>52.33</v>
      </c>
      <c r="J920">
        <f>VLOOKUP(Regular_Season_Table[[#This Row],[Home]],Table_0__2[[#All],[Team]:[HDCF%]],36,FALSE)</f>
        <v>56.84</v>
      </c>
      <c r="K920">
        <f>VLOOKUP(Regular_Season_Table[[#This Row],[Visitor]],Table_0__2[[#All],[Team]:[HDCF%]],36,FALSE)</f>
        <v>52.36</v>
      </c>
      <c r="L920">
        <f>VLOOKUP(Regular_Season_Table[[#This Row],[Home]],'Special Teams'!$A$1:$B$33,2,FALSE)</f>
        <v>21.88</v>
      </c>
      <c r="M920">
        <f>VLOOKUP(Regular_Season_Table[[#This Row],[Visitor]],'Special Teams'!$A$1:$B$33,2,FALSE)</f>
        <v>25.28</v>
      </c>
    </row>
    <row r="921" spans="1:13" x14ac:dyDescent="0.3">
      <c r="A921" s="9">
        <v>44980</v>
      </c>
      <c r="B921" s="7" t="s">
        <v>9</v>
      </c>
      <c r="C921" s="7">
        <v>7</v>
      </c>
      <c r="D921" s="7" t="s">
        <v>3</v>
      </c>
      <c r="E921" s="7">
        <v>2</v>
      </c>
      <c r="F921" s="7"/>
      <c r="G921" s="6">
        <f t="shared" si="14"/>
        <v>-5</v>
      </c>
      <c r="H921">
        <f>VLOOKUP(Regular_Season_Table[[#This Row],[Home]],Table_0__2[[#All],[Team]:[xGF%]],10,)</f>
        <v>52.14</v>
      </c>
      <c r="I921">
        <f>VLOOKUP(Regular_Season_Table[[#This Row],[Visitor]],Table_0__2[[Team]:[CF%]],10,FALSE)</f>
        <v>52.27</v>
      </c>
      <c r="J921">
        <f>VLOOKUP(Regular_Season_Table[[#This Row],[Home]],Table_0__2[[#All],[Team]:[HDCF%]],36,FALSE)</f>
        <v>53.78</v>
      </c>
      <c r="K921">
        <f>VLOOKUP(Regular_Season_Table[[#This Row],[Visitor]],Table_0__2[[#All],[Team]:[HDCF%]],36,FALSE)</f>
        <v>56.4</v>
      </c>
      <c r="L921">
        <f>VLOOKUP(Regular_Season_Table[[#This Row],[Home]],'Special Teams'!$A$1:$B$33,2,FALSE)</f>
        <v>21.72</v>
      </c>
      <c r="M921">
        <f>VLOOKUP(Regular_Season_Table[[#This Row],[Visitor]],'Special Teams'!$A$1:$B$33,2,FALSE)</f>
        <v>32.36</v>
      </c>
    </row>
    <row r="922" spans="1:13" x14ac:dyDescent="0.3">
      <c r="A922" s="8">
        <v>44980</v>
      </c>
      <c r="B922" s="6" t="s">
        <v>14</v>
      </c>
      <c r="C922" s="6">
        <v>6</v>
      </c>
      <c r="D922" s="6" t="s">
        <v>34</v>
      </c>
      <c r="E922" s="6">
        <v>5</v>
      </c>
      <c r="F922" s="6"/>
      <c r="G922" s="6">
        <f t="shared" si="14"/>
        <v>-1</v>
      </c>
      <c r="H922">
        <f>VLOOKUP(Regular_Season_Table[[#This Row],[Home]],Table_0__2[[#All],[Team]:[xGF%]],10,)</f>
        <v>52.75</v>
      </c>
      <c r="I922">
        <f>VLOOKUP(Regular_Season_Table[[#This Row],[Visitor]],Table_0__2[[Team]:[CF%]],10,FALSE)</f>
        <v>51.19</v>
      </c>
      <c r="J922">
        <f>VLOOKUP(Regular_Season_Table[[#This Row],[Home]],Table_0__2[[#All],[Team]:[HDCF%]],36,FALSE)</f>
        <v>49.47</v>
      </c>
      <c r="K922">
        <f>VLOOKUP(Regular_Season_Table[[#This Row],[Visitor]],Table_0__2[[#All],[Team]:[HDCF%]],36,FALSE)</f>
        <v>54.03</v>
      </c>
      <c r="L922">
        <f>VLOOKUP(Regular_Season_Table[[#This Row],[Home]],'Special Teams'!$A$1:$B$33,2,FALSE)</f>
        <v>19.75</v>
      </c>
      <c r="M922">
        <f>VLOOKUP(Regular_Season_Table[[#This Row],[Visitor]],'Special Teams'!$A$1:$B$33,2,FALSE)</f>
        <v>22.22</v>
      </c>
    </row>
    <row r="923" spans="1:13" x14ac:dyDescent="0.3">
      <c r="A923" s="9">
        <v>44980</v>
      </c>
      <c r="B923" s="7" t="s">
        <v>21</v>
      </c>
      <c r="C923" s="7">
        <v>6</v>
      </c>
      <c r="D923" s="7" t="s">
        <v>24</v>
      </c>
      <c r="E923" s="7">
        <v>2</v>
      </c>
      <c r="F923" s="7"/>
      <c r="G923" s="6">
        <f t="shared" si="14"/>
        <v>-4</v>
      </c>
      <c r="H923">
        <f>VLOOKUP(Regular_Season_Table[[#This Row],[Home]],Table_0__2[[#All],[Team]:[xGF%]],10,)</f>
        <v>48.6</v>
      </c>
      <c r="I923">
        <f>VLOOKUP(Regular_Season_Table[[#This Row],[Visitor]],Table_0__2[[Team]:[CF%]],10,FALSE)</f>
        <v>47.41</v>
      </c>
      <c r="J923">
        <f>VLOOKUP(Regular_Season_Table[[#This Row],[Home]],Table_0__2[[#All],[Team]:[HDCF%]],36,FALSE)</f>
        <v>51.47</v>
      </c>
      <c r="K923">
        <f>VLOOKUP(Regular_Season_Table[[#This Row],[Visitor]],Table_0__2[[#All],[Team]:[HDCF%]],36,FALSE)</f>
        <v>48</v>
      </c>
      <c r="L923">
        <f>VLOOKUP(Regular_Season_Table[[#This Row],[Home]],'Special Teams'!$A$1:$B$33,2,FALSE)</f>
        <v>18.39</v>
      </c>
      <c r="M923">
        <f>VLOOKUP(Regular_Season_Table[[#This Row],[Visitor]],'Special Teams'!$A$1:$B$33,2,FALSE)</f>
        <v>17.600000000000001</v>
      </c>
    </row>
    <row r="924" spans="1:13" x14ac:dyDescent="0.3">
      <c r="A924" s="8">
        <v>44980</v>
      </c>
      <c r="B924" s="6" t="s">
        <v>8</v>
      </c>
      <c r="C924" s="6">
        <v>3</v>
      </c>
      <c r="D924" s="6" t="s">
        <v>10</v>
      </c>
      <c r="E924" s="6">
        <v>2</v>
      </c>
      <c r="F924" s="6" t="s">
        <v>36</v>
      </c>
      <c r="G924" s="6">
        <f t="shared" si="14"/>
        <v>-1</v>
      </c>
      <c r="H924">
        <f>VLOOKUP(Regular_Season_Table[[#This Row],[Home]],Table_0__2[[#All],[Team]:[xGF%]],10,)</f>
        <v>45.87</v>
      </c>
      <c r="I924">
        <f>VLOOKUP(Regular_Season_Table[[#This Row],[Visitor]],Table_0__2[[Team]:[CF%]],10,FALSE)</f>
        <v>47.62</v>
      </c>
      <c r="J924">
        <f>VLOOKUP(Regular_Season_Table[[#This Row],[Home]],Table_0__2[[#All],[Team]:[HDCF%]],36,FALSE)</f>
        <v>44.51</v>
      </c>
      <c r="K924">
        <f>VLOOKUP(Regular_Season_Table[[#This Row],[Visitor]],Table_0__2[[#All],[Team]:[HDCF%]],36,FALSE)</f>
        <v>47.61</v>
      </c>
      <c r="L924">
        <f>VLOOKUP(Regular_Season_Table[[#This Row],[Home]],'Special Teams'!$A$1:$B$33,2,FALSE)</f>
        <v>19.329999999999998</v>
      </c>
      <c r="M924">
        <f>VLOOKUP(Regular_Season_Table[[#This Row],[Visitor]],'Special Teams'!$A$1:$B$33,2,FALSE)</f>
        <v>22.71</v>
      </c>
    </row>
    <row r="925" spans="1:13" x14ac:dyDescent="0.3">
      <c r="A925" s="9">
        <v>44980</v>
      </c>
      <c r="B925" s="7" t="s">
        <v>13</v>
      </c>
      <c r="C925" s="7">
        <v>6</v>
      </c>
      <c r="D925" s="7" t="s">
        <v>7</v>
      </c>
      <c r="E925" s="7">
        <v>5</v>
      </c>
      <c r="F925" s="7" t="s">
        <v>36</v>
      </c>
      <c r="G925" s="6">
        <f t="shared" si="14"/>
        <v>-1</v>
      </c>
      <c r="H925">
        <f>VLOOKUP(Regular_Season_Table[[#This Row],[Home]],Table_0__2[[#All],[Team]:[xGF%]],10,)</f>
        <v>51.45</v>
      </c>
      <c r="I925">
        <f>VLOOKUP(Regular_Season_Table[[#This Row],[Visitor]],Table_0__2[[Team]:[CF%]],10,FALSE)</f>
        <v>51.36</v>
      </c>
      <c r="J925">
        <f>VLOOKUP(Regular_Season_Table[[#This Row],[Home]],Table_0__2[[#All],[Team]:[HDCF%]],36,FALSE)</f>
        <v>53.01</v>
      </c>
      <c r="K925">
        <f>VLOOKUP(Regular_Season_Table[[#This Row],[Visitor]],Table_0__2[[#All],[Team]:[HDCF%]],36,FALSE)</f>
        <v>47.31</v>
      </c>
      <c r="L925">
        <f>VLOOKUP(Regular_Season_Table[[#This Row],[Home]],'Special Teams'!$A$1:$B$33,2,FALSE)</f>
        <v>25.36</v>
      </c>
      <c r="M925">
        <f>VLOOKUP(Regular_Season_Table[[#This Row],[Visitor]],'Special Teams'!$A$1:$B$33,2,FALSE)</f>
        <v>23.42</v>
      </c>
    </row>
    <row r="926" spans="1:13" x14ac:dyDescent="0.3">
      <c r="A926" s="8">
        <v>44980</v>
      </c>
      <c r="B926" s="6" t="s">
        <v>22</v>
      </c>
      <c r="C926" s="6">
        <v>3</v>
      </c>
      <c r="D926" s="6" t="s">
        <v>27</v>
      </c>
      <c r="E926" s="6">
        <v>4</v>
      </c>
      <c r="F926" s="6" t="s">
        <v>36</v>
      </c>
      <c r="G926" s="6">
        <f t="shared" si="14"/>
        <v>1</v>
      </c>
      <c r="H926">
        <f>VLOOKUP(Regular_Season_Table[[#This Row],[Home]],Table_0__2[[#All],[Team]:[xGF%]],10,)</f>
        <v>48.15</v>
      </c>
      <c r="I926">
        <f>VLOOKUP(Regular_Season_Table[[#This Row],[Visitor]],Table_0__2[[Team]:[CF%]],10,FALSE)</f>
        <v>57.39</v>
      </c>
      <c r="J926">
        <f>VLOOKUP(Regular_Season_Table[[#This Row],[Home]],Table_0__2[[#All],[Team]:[HDCF%]],36,FALSE)</f>
        <v>53.11</v>
      </c>
      <c r="K926">
        <f>VLOOKUP(Regular_Season_Table[[#This Row],[Visitor]],Table_0__2[[#All],[Team]:[HDCF%]],36,FALSE)</f>
        <v>53.64</v>
      </c>
      <c r="L926">
        <f>VLOOKUP(Regular_Season_Table[[#This Row],[Home]],'Special Teams'!$A$1:$B$33,2,FALSE)</f>
        <v>20.29</v>
      </c>
      <c r="M926">
        <f>VLOOKUP(Regular_Season_Table[[#This Row],[Visitor]],'Special Teams'!$A$1:$B$33,2,FALSE)</f>
        <v>19.84</v>
      </c>
    </row>
    <row r="927" spans="1:13" x14ac:dyDescent="0.3">
      <c r="A927" s="9">
        <v>44980</v>
      </c>
      <c r="B927" s="7" t="s">
        <v>26</v>
      </c>
      <c r="C927" s="7">
        <v>4</v>
      </c>
      <c r="D927" s="7" t="s">
        <v>12</v>
      </c>
      <c r="E927" s="7">
        <v>2</v>
      </c>
      <c r="F927" s="7"/>
      <c r="G927" s="6">
        <f t="shared" si="14"/>
        <v>-2</v>
      </c>
      <c r="H927">
        <f>VLOOKUP(Regular_Season_Table[[#This Row],[Home]],Table_0__2[[#All],[Team]:[xGF%]],10,)</f>
        <v>49.78</v>
      </c>
      <c r="I927">
        <f>VLOOKUP(Regular_Season_Table[[#This Row],[Visitor]],Table_0__2[[Team]:[CF%]],10,FALSE)</f>
        <v>42.67</v>
      </c>
      <c r="J927">
        <f>VLOOKUP(Regular_Season_Table[[#This Row],[Home]],Table_0__2[[#All],[Team]:[HDCF%]],36,FALSE)</f>
        <v>49.68</v>
      </c>
      <c r="K927">
        <f>VLOOKUP(Regular_Season_Table[[#This Row],[Visitor]],Table_0__2[[#All],[Team]:[HDCF%]],36,FALSE)</f>
        <v>38.950000000000003</v>
      </c>
      <c r="L927">
        <f>VLOOKUP(Regular_Season_Table[[#This Row],[Home]],'Special Teams'!$A$1:$B$33,2,FALSE)</f>
        <v>21.22</v>
      </c>
      <c r="M927">
        <f>VLOOKUP(Regular_Season_Table[[#This Row],[Visitor]],'Special Teams'!$A$1:$B$33,2,FALSE)</f>
        <v>15.72</v>
      </c>
    </row>
    <row r="928" spans="1:13" x14ac:dyDescent="0.3">
      <c r="A928" s="8">
        <v>44981</v>
      </c>
      <c r="B928" s="6" t="s">
        <v>32</v>
      </c>
      <c r="C928" s="6">
        <v>0</v>
      </c>
      <c r="D928" s="6" t="s">
        <v>18</v>
      </c>
      <c r="E928" s="6">
        <v>4</v>
      </c>
      <c r="F928" s="6"/>
      <c r="G928" s="6">
        <f t="shared" si="14"/>
        <v>4</v>
      </c>
      <c r="H928">
        <f>VLOOKUP(Regular_Season_Table[[#This Row],[Home]],Table_0__2[[#All],[Team]:[xGF%]],10,)</f>
        <v>60.38</v>
      </c>
      <c r="I928">
        <f>VLOOKUP(Regular_Season_Table[[#This Row],[Visitor]],Table_0__2[[Team]:[CF%]],10,FALSE)</f>
        <v>51.53</v>
      </c>
      <c r="J928">
        <f>VLOOKUP(Regular_Season_Table[[#This Row],[Home]],Table_0__2[[#All],[Team]:[HDCF%]],36,FALSE)</f>
        <v>59.07</v>
      </c>
      <c r="K928">
        <f>VLOOKUP(Regular_Season_Table[[#This Row],[Visitor]],Table_0__2[[#All],[Team]:[HDCF%]],36,FALSE)</f>
        <v>51.95</v>
      </c>
      <c r="L928">
        <f>VLOOKUP(Regular_Season_Table[[#This Row],[Home]],'Special Teams'!$A$1:$B$33,2,FALSE)</f>
        <v>19.760000000000002</v>
      </c>
      <c r="M928">
        <f>VLOOKUP(Regular_Season_Table[[#This Row],[Visitor]],'Special Teams'!$A$1:$B$33,2,FALSE)</f>
        <v>23.53</v>
      </c>
    </row>
    <row r="929" spans="1:13" x14ac:dyDescent="0.3">
      <c r="A929" s="9">
        <v>44981</v>
      </c>
      <c r="B929" s="7" t="s">
        <v>13</v>
      </c>
      <c r="C929" s="7">
        <v>3</v>
      </c>
      <c r="D929" s="7" t="s">
        <v>31</v>
      </c>
      <c r="E929" s="7">
        <v>1</v>
      </c>
      <c r="F929" s="7"/>
      <c r="G929" s="6">
        <f t="shared" si="14"/>
        <v>-2</v>
      </c>
      <c r="H929">
        <f>VLOOKUP(Regular_Season_Table[[#This Row],[Home]],Table_0__2[[#All],[Team]:[xGF%]],10,)</f>
        <v>54.33</v>
      </c>
      <c r="I929">
        <f>VLOOKUP(Regular_Season_Table[[#This Row],[Visitor]],Table_0__2[[Team]:[CF%]],10,FALSE)</f>
        <v>51.36</v>
      </c>
      <c r="J929">
        <f>VLOOKUP(Regular_Season_Table[[#This Row],[Home]],Table_0__2[[#All],[Team]:[HDCF%]],36,FALSE)</f>
        <v>53.72</v>
      </c>
      <c r="K929">
        <f>VLOOKUP(Regular_Season_Table[[#This Row],[Visitor]],Table_0__2[[#All],[Team]:[HDCF%]],36,FALSE)</f>
        <v>47.31</v>
      </c>
      <c r="L929">
        <f>VLOOKUP(Regular_Season_Table[[#This Row],[Home]],'Special Teams'!$A$1:$B$33,2,FALSE)</f>
        <v>22.83</v>
      </c>
      <c r="M929">
        <f>VLOOKUP(Regular_Season_Table[[#This Row],[Visitor]],'Special Teams'!$A$1:$B$33,2,FALSE)</f>
        <v>23.42</v>
      </c>
    </row>
    <row r="930" spans="1:13" x14ac:dyDescent="0.3">
      <c r="A930" s="8">
        <v>44981</v>
      </c>
      <c r="B930" s="6" t="s">
        <v>29</v>
      </c>
      <c r="C930" s="6">
        <v>3</v>
      </c>
      <c r="D930" s="6" t="s">
        <v>16</v>
      </c>
      <c r="E930" s="6">
        <v>2</v>
      </c>
      <c r="F930" s="6"/>
      <c r="G930" s="6">
        <f t="shared" si="14"/>
        <v>-1</v>
      </c>
      <c r="H930">
        <f>VLOOKUP(Regular_Season_Table[[#This Row],[Home]],Table_0__2[[#All],[Team]:[xGF%]],10,)</f>
        <v>49.75</v>
      </c>
      <c r="I930">
        <f>VLOOKUP(Regular_Season_Table[[#This Row],[Visitor]],Table_0__2[[Team]:[CF%]],10,FALSE)</f>
        <v>52.33</v>
      </c>
      <c r="J930">
        <f>VLOOKUP(Regular_Season_Table[[#This Row],[Home]],Table_0__2[[#All],[Team]:[HDCF%]],36,FALSE)</f>
        <v>50.12</v>
      </c>
      <c r="K930">
        <f>VLOOKUP(Regular_Season_Table[[#This Row],[Visitor]],Table_0__2[[#All],[Team]:[HDCF%]],36,FALSE)</f>
        <v>52.36</v>
      </c>
      <c r="L930">
        <f>VLOOKUP(Regular_Season_Table[[#This Row],[Home]],'Special Teams'!$A$1:$B$33,2,FALSE)</f>
        <v>15.77</v>
      </c>
      <c r="M930">
        <f>VLOOKUP(Regular_Season_Table[[#This Row],[Visitor]],'Special Teams'!$A$1:$B$33,2,FALSE)</f>
        <v>25.28</v>
      </c>
    </row>
    <row r="931" spans="1:13" x14ac:dyDescent="0.3">
      <c r="A931" s="9">
        <v>44981</v>
      </c>
      <c r="B931" s="7" t="s">
        <v>33</v>
      </c>
      <c r="C931" s="7">
        <v>5</v>
      </c>
      <c r="D931" s="7" t="s">
        <v>4</v>
      </c>
      <c r="E931" s="7">
        <v>2</v>
      </c>
      <c r="F931" s="7"/>
      <c r="G931" s="6">
        <f t="shared" si="14"/>
        <v>-3</v>
      </c>
      <c r="H931">
        <f>VLOOKUP(Regular_Season_Table[[#This Row],[Home]],Table_0__2[[#All],[Team]:[xGF%]],10,)</f>
        <v>47.4</v>
      </c>
      <c r="I931">
        <f>VLOOKUP(Regular_Season_Table[[#This Row],[Visitor]],Table_0__2[[Team]:[CF%]],10,FALSE)</f>
        <v>45.51</v>
      </c>
      <c r="J931">
        <f>VLOOKUP(Regular_Season_Table[[#This Row],[Home]],Table_0__2[[#All],[Team]:[HDCF%]],36,FALSE)</f>
        <v>47.69</v>
      </c>
      <c r="K931">
        <f>VLOOKUP(Regular_Season_Table[[#This Row],[Visitor]],Table_0__2[[#All],[Team]:[HDCF%]],36,FALSE)</f>
        <v>42.22</v>
      </c>
      <c r="L931">
        <f>VLOOKUP(Regular_Season_Table[[#This Row],[Home]],'Special Teams'!$A$1:$B$33,2,FALSE)</f>
        <v>15.56</v>
      </c>
      <c r="M931">
        <f>VLOOKUP(Regular_Season_Table[[#This Row],[Visitor]],'Special Teams'!$A$1:$B$33,2,FALSE)</f>
        <v>16.03</v>
      </c>
    </row>
    <row r="932" spans="1:13" x14ac:dyDescent="0.3">
      <c r="A932" s="8">
        <v>44981</v>
      </c>
      <c r="B932" s="6" t="s">
        <v>28</v>
      </c>
      <c r="C932" s="6">
        <v>1</v>
      </c>
      <c r="D932" s="6" t="s">
        <v>5</v>
      </c>
      <c r="E932" s="6">
        <v>2</v>
      </c>
      <c r="F932" s="6" t="s">
        <v>36</v>
      </c>
      <c r="G932" s="6">
        <f t="shared" si="14"/>
        <v>1</v>
      </c>
      <c r="H932">
        <f>VLOOKUP(Regular_Season_Table[[#This Row],[Home]],Table_0__2[[#All],[Team]:[xGF%]],10,)</f>
        <v>51.07</v>
      </c>
      <c r="I932">
        <f>VLOOKUP(Regular_Season_Table[[#This Row],[Visitor]],Table_0__2[[Team]:[CF%]],10,FALSE)</f>
        <v>49.47</v>
      </c>
      <c r="J932">
        <f>VLOOKUP(Regular_Season_Table[[#This Row],[Home]],Table_0__2[[#All],[Team]:[HDCF%]],36,FALSE)</f>
        <v>54.37</v>
      </c>
      <c r="K932">
        <f>VLOOKUP(Regular_Season_Table[[#This Row],[Visitor]],Table_0__2[[#All],[Team]:[HDCF%]],36,FALSE)</f>
        <v>51.15</v>
      </c>
      <c r="L932">
        <f>VLOOKUP(Regular_Season_Table[[#This Row],[Home]],'Special Teams'!$A$1:$B$33,2,FALSE)</f>
        <v>26.02</v>
      </c>
      <c r="M932">
        <f>VLOOKUP(Regular_Season_Table[[#This Row],[Visitor]],'Special Teams'!$A$1:$B$33,2,FALSE)</f>
        <v>21.43</v>
      </c>
    </row>
    <row r="933" spans="1:13" x14ac:dyDescent="0.3">
      <c r="A933" s="9">
        <v>44981</v>
      </c>
      <c r="B933" s="7" t="s">
        <v>11</v>
      </c>
      <c r="C933" s="7">
        <v>5</v>
      </c>
      <c r="D933" s="7" t="s">
        <v>23</v>
      </c>
      <c r="E933" s="7">
        <v>1</v>
      </c>
      <c r="F933" s="7"/>
      <c r="G933" s="6">
        <f t="shared" si="14"/>
        <v>-4</v>
      </c>
      <c r="H933">
        <f>VLOOKUP(Regular_Season_Table[[#This Row],[Home]],Table_0__2[[#All],[Team]:[xGF%]],10,)</f>
        <v>51.57</v>
      </c>
      <c r="I933">
        <f>VLOOKUP(Regular_Season_Table[[#This Row],[Visitor]],Table_0__2[[Team]:[CF%]],10,FALSE)</f>
        <v>52.19</v>
      </c>
      <c r="J933">
        <f>VLOOKUP(Regular_Season_Table[[#This Row],[Home]],Table_0__2[[#All],[Team]:[HDCF%]],36,FALSE)</f>
        <v>52.55</v>
      </c>
      <c r="K933">
        <f>VLOOKUP(Regular_Season_Table[[#This Row],[Visitor]],Table_0__2[[#All],[Team]:[HDCF%]],36,FALSE)</f>
        <v>49.77</v>
      </c>
      <c r="L933">
        <f>VLOOKUP(Regular_Season_Table[[#This Row],[Home]],'Special Teams'!$A$1:$B$33,2,FALSE)</f>
        <v>19.260000000000002</v>
      </c>
      <c r="M933">
        <f>VLOOKUP(Regular_Season_Table[[#This Row],[Visitor]],'Special Teams'!$A$1:$B$33,2,FALSE)</f>
        <v>24.52</v>
      </c>
    </row>
    <row r="934" spans="1:13" x14ac:dyDescent="0.3">
      <c r="A934" s="8">
        <v>44982</v>
      </c>
      <c r="B934" s="6" t="s">
        <v>26</v>
      </c>
      <c r="C934" s="6">
        <v>3</v>
      </c>
      <c r="D934" s="6" t="s">
        <v>18</v>
      </c>
      <c r="E934" s="6">
        <v>2</v>
      </c>
      <c r="F934" s="6"/>
      <c r="G934" s="6">
        <f t="shared" si="14"/>
        <v>-1</v>
      </c>
      <c r="H934">
        <f>VLOOKUP(Regular_Season_Table[[#This Row],[Home]],Table_0__2[[#All],[Team]:[xGF%]],10,)</f>
        <v>60.38</v>
      </c>
      <c r="I934">
        <f>VLOOKUP(Regular_Season_Table[[#This Row],[Visitor]],Table_0__2[[Team]:[CF%]],10,FALSE)</f>
        <v>42.67</v>
      </c>
      <c r="J934">
        <f>VLOOKUP(Regular_Season_Table[[#This Row],[Home]],Table_0__2[[#All],[Team]:[HDCF%]],36,FALSE)</f>
        <v>59.07</v>
      </c>
      <c r="K934">
        <f>VLOOKUP(Regular_Season_Table[[#This Row],[Visitor]],Table_0__2[[#All],[Team]:[HDCF%]],36,FALSE)</f>
        <v>38.950000000000003</v>
      </c>
      <c r="L934">
        <f>VLOOKUP(Regular_Season_Table[[#This Row],[Home]],'Special Teams'!$A$1:$B$33,2,FALSE)</f>
        <v>19.760000000000002</v>
      </c>
      <c r="M934">
        <f>VLOOKUP(Regular_Season_Table[[#This Row],[Visitor]],'Special Teams'!$A$1:$B$33,2,FALSE)</f>
        <v>15.72</v>
      </c>
    </row>
    <row r="935" spans="1:13" x14ac:dyDescent="0.3">
      <c r="A935" s="9">
        <v>44982</v>
      </c>
      <c r="B935" s="7" t="s">
        <v>9</v>
      </c>
      <c r="C935" s="7">
        <v>5</v>
      </c>
      <c r="D935" s="7" t="s">
        <v>20</v>
      </c>
      <c r="E935" s="7">
        <v>6</v>
      </c>
      <c r="F935" s="7"/>
      <c r="G935" s="6">
        <f t="shared" si="14"/>
        <v>1</v>
      </c>
      <c r="H935">
        <f>VLOOKUP(Regular_Season_Table[[#This Row],[Home]],Table_0__2[[#All],[Team]:[xGF%]],10,)</f>
        <v>44.92</v>
      </c>
      <c r="I935">
        <f>VLOOKUP(Regular_Season_Table[[#This Row],[Visitor]],Table_0__2[[Team]:[CF%]],10,FALSE)</f>
        <v>52.27</v>
      </c>
      <c r="J935">
        <f>VLOOKUP(Regular_Season_Table[[#This Row],[Home]],Table_0__2[[#All],[Team]:[HDCF%]],36,FALSE)</f>
        <v>43.43</v>
      </c>
      <c r="K935">
        <f>VLOOKUP(Regular_Season_Table[[#This Row],[Visitor]],Table_0__2[[#All],[Team]:[HDCF%]],36,FALSE)</f>
        <v>56.4</v>
      </c>
      <c r="L935">
        <f>VLOOKUP(Regular_Season_Table[[#This Row],[Home]],'Special Teams'!$A$1:$B$33,2,FALSE)</f>
        <v>18.3</v>
      </c>
      <c r="M935">
        <f>VLOOKUP(Regular_Season_Table[[#This Row],[Visitor]],'Special Teams'!$A$1:$B$33,2,FALSE)</f>
        <v>32.36</v>
      </c>
    </row>
    <row r="936" spans="1:13" x14ac:dyDescent="0.3">
      <c r="A936" s="8">
        <v>44982</v>
      </c>
      <c r="B936" s="6" t="s">
        <v>22</v>
      </c>
      <c r="C936" s="6">
        <v>1</v>
      </c>
      <c r="D936" s="6" t="s">
        <v>11</v>
      </c>
      <c r="E936" s="6">
        <v>4</v>
      </c>
      <c r="F936" s="6"/>
      <c r="G936" s="6">
        <f t="shared" si="14"/>
        <v>3</v>
      </c>
      <c r="H936">
        <f>VLOOKUP(Regular_Season_Table[[#This Row],[Home]],Table_0__2[[#All],[Team]:[xGF%]],10,)</f>
        <v>52.19</v>
      </c>
      <c r="I936">
        <f>VLOOKUP(Regular_Season_Table[[#This Row],[Visitor]],Table_0__2[[Team]:[CF%]],10,FALSE)</f>
        <v>57.39</v>
      </c>
      <c r="J936">
        <f>VLOOKUP(Regular_Season_Table[[#This Row],[Home]],Table_0__2[[#All],[Team]:[HDCF%]],36,FALSE)</f>
        <v>49.77</v>
      </c>
      <c r="K936">
        <f>VLOOKUP(Regular_Season_Table[[#This Row],[Visitor]],Table_0__2[[#All],[Team]:[HDCF%]],36,FALSE)</f>
        <v>53.64</v>
      </c>
      <c r="L936">
        <f>VLOOKUP(Regular_Season_Table[[#This Row],[Home]],'Special Teams'!$A$1:$B$33,2,FALSE)</f>
        <v>24.52</v>
      </c>
      <c r="M936">
        <f>VLOOKUP(Regular_Season_Table[[#This Row],[Visitor]],'Special Teams'!$A$1:$B$33,2,FALSE)</f>
        <v>19.84</v>
      </c>
    </row>
    <row r="937" spans="1:13" x14ac:dyDescent="0.3">
      <c r="A937" s="9">
        <v>44982</v>
      </c>
      <c r="B937" s="7" t="s">
        <v>7</v>
      </c>
      <c r="C937" s="7">
        <v>3</v>
      </c>
      <c r="D937" s="7" t="s">
        <v>19</v>
      </c>
      <c r="E937" s="7">
        <v>0</v>
      </c>
      <c r="F937" s="7"/>
      <c r="G937" s="6">
        <f t="shared" si="14"/>
        <v>-3</v>
      </c>
      <c r="H937">
        <f>VLOOKUP(Regular_Season_Table[[#This Row],[Home]],Table_0__2[[#All],[Team]:[xGF%]],10,)</f>
        <v>46.03</v>
      </c>
      <c r="I937">
        <f>VLOOKUP(Regular_Season_Table[[#This Row],[Visitor]],Table_0__2[[Team]:[CF%]],10,FALSE)</f>
        <v>51.45</v>
      </c>
      <c r="J937">
        <f>VLOOKUP(Regular_Season_Table[[#This Row],[Home]],Table_0__2[[#All],[Team]:[HDCF%]],36,FALSE)</f>
        <v>44.13</v>
      </c>
      <c r="K937">
        <f>VLOOKUP(Regular_Season_Table[[#This Row],[Visitor]],Table_0__2[[#All],[Team]:[HDCF%]],36,FALSE)</f>
        <v>53.01</v>
      </c>
      <c r="L937">
        <f>VLOOKUP(Regular_Season_Table[[#This Row],[Home]],'Special Teams'!$A$1:$B$33,2,FALSE)</f>
        <v>21.11</v>
      </c>
      <c r="M937">
        <f>VLOOKUP(Regular_Season_Table[[#This Row],[Visitor]],'Special Teams'!$A$1:$B$33,2,FALSE)</f>
        <v>25.36</v>
      </c>
    </row>
    <row r="938" spans="1:13" x14ac:dyDescent="0.3">
      <c r="A938" s="8">
        <v>44982</v>
      </c>
      <c r="B938" s="6" t="s">
        <v>32</v>
      </c>
      <c r="C938" s="6">
        <v>5</v>
      </c>
      <c r="D938" s="6" t="s">
        <v>33</v>
      </c>
      <c r="E938" s="6">
        <v>2</v>
      </c>
      <c r="F938" s="6"/>
      <c r="G938" s="6">
        <f t="shared" si="14"/>
        <v>-3</v>
      </c>
      <c r="H938">
        <f>VLOOKUP(Regular_Season_Table[[#This Row],[Home]],Table_0__2[[#All],[Team]:[xGF%]],10,)</f>
        <v>45.51</v>
      </c>
      <c r="I938">
        <f>VLOOKUP(Regular_Season_Table[[#This Row],[Visitor]],Table_0__2[[Team]:[CF%]],10,FALSE)</f>
        <v>51.53</v>
      </c>
      <c r="J938">
        <f>VLOOKUP(Regular_Season_Table[[#This Row],[Home]],Table_0__2[[#All],[Team]:[HDCF%]],36,FALSE)</f>
        <v>42.22</v>
      </c>
      <c r="K938">
        <f>VLOOKUP(Regular_Season_Table[[#This Row],[Visitor]],Table_0__2[[#All],[Team]:[HDCF%]],36,FALSE)</f>
        <v>51.95</v>
      </c>
      <c r="L938">
        <f>VLOOKUP(Regular_Season_Table[[#This Row],[Home]],'Special Teams'!$A$1:$B$33,2,FALSE)</f>
        <v>16.03</v>
      </c>
      <c r="M938">
        <f>VLOOKUP(Regular_Season_Table[[#This Row],[Visitor]],'Special Teams'!$A$1:$B$33,2,FALSE)</f>
        <v>23.53</v>
      </c>
    </row>
    <row r="939" spans="1:13" x14ac:dyDescent="0.3">
      <c r="A939" s="9">
        <v>44982</v>
      </c>
      <c r="B939" s="7" t="s">
        <v>4</v>
      </c>
      <c r="C939" s="7">
        <v>0</v>
      </c>
      <c r="D939" s="7" t="s">
        <v>15</v>
      </c>
      <c r="E939" s="7">
        <v>7</v>
      </c>
      <c r="F939" s="7"/>
      <c r="G939" s="6">
        <f t="shared" si="14"/>
        <v>7</v>
      </c>
      <c r="H939">
        <f>VLOOKUP(Regular_Season_Table[[#This Row],[Home]],Table_0__2[[#All],[Team]:[xGF%]],10,)</f>
        <v>54.12</v>
      </c>
      <c r="I939">
        <f>VLOOKUP(Regular_Season_Table[[#This Row],[Visitor]],Table_0__2[[Team]:[CF%]],10,FALSE)</f>
        <v>47.4</v>
      </c>
      <c r="J939">
        <f>VLOOKUP(Regular_Season_Table[[#This Row],[Home]],Table_0__2[[#All],[Team]:[HDCF%]],36,FALSE)</f>
        <v>56.84</v>
      </c>
      <c r="K939">
        <f>VLOOKUP(Regular_Season_Table[[#This Row],[Visitor]],Table_0__2[[#All],[Team]:[HDCF%]],36,FALSE)</f>
        <v>47.69</v>
      </c>
      <c r="L939">
        <f>VLOOKUP(Regular_Season_Table[[#This Row],[Home]],'Special Teams'!$A$1:$B$33,2,FALSE)</f>
        <v>21.88</v>
      </c>
      <c r="M939">
        <f>VLOOKUP(Regular_Season_Table[[#This Row],[Visitor]],'Special Teams'!$A$1:$B$33,2,FALSE)</f>
        <v>15.56</v>
      </c>
    </row>
    <row r="940" spans="1:13" x14ac:dyDescent="0.3">
      <c r="A940" s="8">
        <v>44982</v>
      </c>
      <c r="B940" s="6" t="s">
        <v>6</v>
      </c>
      <c r="C940" s="6">
        <v>4</v>
      </c>
      <c r="D940" s="6" t="s">
        <v>24</v>
      </c>
      <c r="E940" s="6">
        <v>3</v>
      </c>
      <c r="F940" s="6" t="s">
        <v>35</v>
      </c>
      <c r="G940" s="6">
        <f t="shared" si="14"/>
        <v>-1</v>
      </c>
      <c r="H940">
        <f>VLOOKUP(Regular_Season_Table[[#This Row],[Home]],Table_0__2[[#All],[Team]:[xGF%]],10,)</f>
        <v>48.6</v>
      </c>
      <c r="I940">
        <f>VLOOKUP(Regular_Season_Table[[#This Row],[Visitor]],Table_0__2[[Team]:[CF%]],10,FALSE)</f>
        <v>43.9</v>
      </c>
      <c r="J940">
        <f>VLOOKUP(Regular_Season_Table[[#This Row],[Home]],Table_0__2[[#All],[Team]:[HDCF%]],36,FALSE)</f>
        <v>51.47</v>
      </c>
      <c r="K940">
        <f>VLOOKUP(Regular_Season_Table[[#This Row],[Visitor]],Table_0__2[[#All],[Team]:[HDCF%]],36,FALSE)</f>
        <v>41.35</v>
      </c>
      <c r="L940">
        <f>VLOOKUP(Regular_Season_Table[[#This Row],[Home]],'Special Teams'!$A$1:$B$33,2,FALSE)</f>
        <v>18.39</v>
      </c>
      <c r="M940">
        <f>VLOOKUP(Regular_Season_Table[[#This Row],[Visitor]],'Special Teams'!$A$1:$B$33,2,FALSE)</f>
        <v>16.38</v>
      </c>
    </row>
    <row r="941" spans="1:13" x14ac:dyDescent="0.3">
      <c r="A941" s="9">
        <v>44982</v>
      </c>
      <c r="B941" s="7" t="s">
        <v>3</v>
      </c>
      <c r="C941" s="7">
        <v>3</v>
      </c>
      <c r="D941" s="7" t="s">
        <v>10</v>
      </c>
      <c r="E941" s="7">
        <v>2</v>
      </c>
      <c r="F941" s="7" t="s">
        <v>36</v>
      </c>
      <c r="G941" s="6">
        <f t="shared" si="14"/>
        <v>-1</v>
      </c>
      <c r="H941">
        <f>VLOOKUP(Regular_Season_Table[[#This Row],[Home]],Table_0__2[[#All],[Team]:[xGF%]],10,)</f>
        <v>45.87</v>
      </c>
      <c r="I941">
        <f>VLOOKUP(Regular_Season_Table[[#This Row],[Visitor]],Table_0__2[[Team]:[CF%]],10,FALSE)</f>
        <v>52.14</v>
      </c>
      <c r="J941">
        <f>VLOOKUP(Regular_Season_Table[[#This Row],[Home]],Table_0__2[[#All],[Team]:[HDCF%]],36,FALSE)</f>
        <v>44.51</v>
      </c>
      <c r="K941">
        <f>VLOOKUP(Regular_Season_Table[[#This Row],[Visitor]],Table_0__2[[#All],[Team]:[HDCF%]],36,FALSE)</f>
        <v>53.78</v>
      </c>
      <c r="L941">
        <f>VLOOKUP(Regular_Season_Table[[#This Row],[Home]],'Special Teams'!$A$1:$B$33,2,FALSE)</f>
        <v>19.329999999999998</v>
      </c>
      <c r="M941">
        <f>VLOOKUP(Regular_Season_Table[[#This Row],[Visitor]],'Special Teams'!$A$1:$B$33,2,FALSE)</f>
        <v>21.72</v>
      </c>
    </row>
    <row r="942" spans="1:13" x14ac:dyDescent="0.3">
      <c r="A942" s="8">
        <v>44982</v>
      </c>
      <c r="B942" s="6" t="s">
        <v>14</v>
      </c>
      <c r="C942" s="6">
        <v>3</v>
      </c>
      <c r="D942" s="6" t="s">
        <v>8</v>
      </c>
      <c r="E942" s="6">
        <v>1</v>
      </c>
      <c r="F942" s="6"/>
      <c r="G942" s="6">
        <f t="shared" si="14"/>
        <v>-2</v>
      </c>
      <c r="H942">
        <f>VLOOKUP(Regular_Season_Table[[#This Row],[Home]],Table_0__2[[#All],[Team]:[xGF%]],10,)</f>
        <v>47.62</v>
      </c>
      <c r="I942">
        <f>VLOOKUP(Regular_Season_Table[[#This Row],[Visitor]],Table_0__2[[Team]:[CF%]],10,FALSE)</f>
        <v>51.19</v>
      </c>
      <c r="J942">
        <f>VLOOKUP(Regular_Season_Table[[#This Row],[Home]],Table_0__2[[#All],[Team]:[HDCF%]],36,FALSE)</f>
        <v>47.61</v>
      </c>
      <c r="K942">
        <f>VLOOKUP(Regular_Season_Table[[#This Row],[Visitor]],Table_0__2[[#All],[Team]:[HDCF%]],36,FALSE)</f>
        <v>54.03</v>
      </c>
      <c r="L942">
        <f>VLOOKUP(Regular_Season_Table[[#This Row],[Home]],'Special Teams'!$A$1:$B$33,2,FALSE)</f>
        <v>22.71</v>
      </c>
      <c r="M942">
        <f>VLOOKUP(Regular_Season_Table[[#This Row],[Visitor]],'Special Teams'!$A$1:$B$33,2,FALSE)</f>
        <v>22.22</v>
      </c>
    </row>
    <row r="943" spans="1:13" x14ac:dyDescent="0.3">
      <c r="A943" s="9">
        <v>44982</v>
      </c>
      <c r="B943" s="7" t="s">
        <v>30</v>
      </c>
      <c r="C943" s="7">
        <v>3</v>
      </c>
      <c r="D943" s="7" t="s">
        <v>27</v>
      </c>
      <c r="E943" s="7">
        <v>2</v>
      </c>
      <c r="F943" s="7" t="s">
        <v>35</v>
      </c>
      <c r="G943" s="6">
        <f t="shared" si="14"/>
        <v>-1</v>
      </c>
      <c r="H943">
        <f>VLOOKUP(Regular_Season_Table[[#This Row],[Home]],Table_0__2[[#All],[Team]:[xGF%]],10,)</f>
        <v>48.15</v>
      </c>
      <c r="I943">
        <f>VLOOKUP(Regular_Season_Table[[#This Row],[Visitor]],Table_0__2[[Team]:[CF%]],10,FALSE)</f>
        <v>51.67</v>
      </c>
      <c r="J943">
        <f>VLOOKUP(Regular_Season_Table[[#This Row],[Home]],Table_0__2[[#All],[Team]:[HDCF%]],36,FALSE)</f>
        <v>53.11</v>
      </c>
      <c r="K943">
        <f>VLOOKUP(Regular_Season_Table[[#This Row],[Visitor]],Table_0__2[[#All],[Team]:[HDCF%]],36,FALSE)</f>
        <v>53.75</v>
      </c>
      <c r="L943">
        <f>VLOOKUP(Regular_Season_Table[[#This Row],[Home]],'Special Teams'!$A$1:$B$33,2,FALSE)</f>
        <v>20.29</v>
      </c>
      <c r="M943">
        <f>VLOOKUP(Regular_Season_Table[[#This Row],[Visitor]],'Special Teams'!$A$1:$B$33,2,FALSE)</f>
        <v>25</v>
      </c>
    </row>
    <row r="944" spans="1:13" x14ac:dyDescent="0.3">
      <c r="A944" s="8">
        <v>44982</v>
      </c>
      <c r="B944" s="6" t="s">
        <v>17</v>
      </c>
      <c r="C944" s="6">
        <v>3</v>
      </c>
      <c r="D944" s="6" t="s">
        <v>12</v>
      </c>
      <c r="E944" s="6">
        <v>6</v>
      </c>
      <c r="F944" s="6"/>
      <c r="G944" s="6">
        <f t="shared" si="14"/>
        <v>3</v>
      </c>
      <c r="H944">
        <f>VLOOKUP(Regular_Season_Table[[#This Row],[Home]],Table_0__2[[#All],[Team]:[xGF%]],10,)</f>
        <v>49.78</v>
      </c>
      <c r="I944">
        <f>VLOOKUP(Regular_Season_Table[[#This Row],[Visitor]],Table_0__2[[Team]:[CF%]],10,FALSE)</f>
        <v>49.8</v>
      </c>
      <c r="J944">
        <f>VLOOKUP(Regular_Season_Table[[#This Row],[Home]],Table_0__2[[#All],[Team]:[HDCF%]],36,FALSE)</f>
        <v>49.68</v>
      </c>
      <c r="K944">
        <f>VLOOKUP(Regular_Season_Table[[#This Row],[Visitor]],Table_0__2[[#All],[Team]:[HDCF%]],36,FALSE)</f>
        <v>48.95</v>
      </c>
      <c r="L944">
        <f>VLOOKUP(Regular_Season_Table[[#This Row],[Home]],'Special Teams'!$A$1:$B$33,2,FALSE)</f>
        <v>21.22</v>
      </c>
      <c r="M944">
        <f>VLOOKUP(Regular_Season_Table[[#This Row],[Visitor]],'Special Teams'!$A$1:$B$33,2,FALSE)</f>
        <v>24.08</v>
      </c>
    </row>
    <row r="945" spans="1:13" x14ac:dyDescent="0.3">
      <c r="A945" s="9">
        <v>44983</v>
      </c>
      <c r="B945" s="7" t="s">
        <v>21</v>
      </c>
      <c r="C945" s="7">
        <v>6</v>
      </c>
      <c r="D945" s="7" t="s">
        <v>25</v>
      </c>
      <c r="E945" s="7">
        <v>2</v>
      </c>
      <c r="F945" s="7"/>
      <c r="G945" s="6">
        <f t="shared" si="14"/>
        <v>-4</v>
      </c>
      <c r="H945">
        <f>VLOOKUP(Regular_Season_Table[[#This Row],[Home]],Table_0__2[[#All],[Team]:[xGF%]],10,)</f>
        <v>45.13</v>
      </c>
      <c r="I945">
        <f>VLOOKUP(Regular_Season_Table[[#This Row],[Visitor]],Table_0__2[[Team]:[CF%]],10,FALSE)</f>
        <v>47.41</v>
      </c>
      <c r="J945">
        <f>VLOOKUP(Regular_Season_Table[[#This Row],[Home]],Table_0__2[[#All],[Team]:[HDCF%]],36,FALSE)</f>
        <v>43.9</v>
      </c>
      <c r="K945">
        <f>VLOOKUP(Regular_Season_Table[[#This Row],[Visitor]],Table_0__2[[#All],[Team]:[HDCF%]],36,FALSE)</f>
        <v>48</v>
      </c>
      <c r="L945">
        <f>VLOOKUP(Regular_Season_Table[[#This Row],[Home]],'Special Teams'!$A$1:$B$33,2,FALSE)</f>
        <v>18.91</v>
      </c>
      <c r="M945">
        <f>VLOOKUP(Regular_Season_Table[[#This Row],[Visitor]],'Special Teams'!$A$1:$B$33,2,FALSE)</f>
        <v>17.600000000000001</v>
      </c>
    </row>
    <row r="946" spans="1:13" x14ac:dyDescent="0.3">
      <c r="A946" s="8">
        <v>44983</v>
      </c>
      <c r="B946" s="6" t="s">
        <v>12</v>
      </c>
      <c r="C946" s="6">
        <v>4</v>
      </c>
      <c r="D946" s="6" t="s">
        <v>13</v>
      </c>
      <c r="E946" s="6">
        <v>7</v>
      </c>
      <c r="F946" s="6"/>
      <c r="G946" s="6">
        <f t="shared" si="14"/>
        <v>3</v>
      </c>
      <c r="H946">
        <f>VLOOKUP(Regular_Season_Table[[#This Row],[Home]],Table_0__2[[#All],[Team]:[xGF%]],10,)</f>
        <v>51.36</v>
      </c>
      <c r="I946">
        <f>VLOOKUP(Regular_Season_Table[[#This Row],[Visitor]],Table_0__2[[Team]:[CF%]],10,FALSE)</f>
        <v>49.78</v>
      </c>
      <c r="J946">
        <f>VLOOKUP(Regular_Season_Table[[#This Row],[Home]],Table_0__2[[#All],[Team]:[HDCF%]],36,FALSE)</f>
        <v>47.31</v>
      </c>
      <c r="K946">
        <f>VLOOKUP(Regular_Season_Table[[#This Row],[Visitor]],Table_0__2[[#All],[Team]:[HDCF%]],36,FALSE)</f>
        <v>49.68</v>
      </c>
      <c r="L946">
        <f>VLOOKUP(Regular_Season_Table[[#This Row],[Home]],'Special Teams'!$A$1:$B$33,2,FALSE)</f>
        <v>23.42</v>
      </c>
      <c r="M946">
        <f>VLOOKUP(Regular_Season_Table[[#This Row],[Visitor]],'Special Teams'!$A$1:$B$33,2,FALSE)</f>
        <v>21.22</v>
      </c>
    </row>
    <row r="947" spans="1:13" x14ac:dyDescent="0.3">
      <c r="A947" s="9">
        <v>44983</v>
      </c>
      <c r="B947" s="7" t="s">
        <v>20</v>
      </c>
      <c r="C947" s="7">
        <v>2</v>
      </c>
      <c r="D947" s="7" t="s">
        <v>28</v>
      </c>
      <c r="E947" s="7">
        <v>3</v>
      </c>
      <c r="F947" s="7" t="s">
        <v>36</v>
      </c>
      <c r="G947" s="6">
        <f t="shared" si="14"/>
        <v>1</v>
      </c>
      <c r="H947">
        <f>VLOOKUP(Regular_Season_Table[[#This Row],[Home]],Table_0__2[[#All],[Team]:[xGF%]],10,)</f>
        <v>49.47</v>
      </c>
      <c r="I947">
        <f>VLOOKUP(Regular_Season_Table[[#This Row],[Visitor]],Table_0__2[[Team]:[CF%]],10,FALSE)</f>
        <v>44.92</v>
      </c>
      <c r="J947">
        <f>VLOOKUP(Regular_Season_Table[[#This Row],[Home]],Table_0__2[[#All],[Team]:[HDCF%]],36,FALSE)</f>
        <v>51.15</v>
      </c>
      <c r="K947">
        <f>VLOOKUP(Regular_Season_Table[[#This Row],[Visitor]],Table_0__2[[#All],[Team]:[HDCF%]],36,FALSE)</f>
        <v>43.43</v>
      </c>
      <c r="L947">
        <f>VLOOKUP(Regular_Season_Table[[#This Row],[Home]],'Special Teams'!$A$1:$B$33,2,FALSE)</f>
        <v>21.43</v>
      </c>
      <c r="M947">
        <f>VLOOKUP(Regular_Season_Table[[#This Row],[Visitor]],'Special Teams'!$A$1:$B$33,2,FALSE)</f>
        <v>18.3</v>
      </c>
    </row>
    <row r="948" spans="1:13" x14ac:dyDescent="0.3">
      <c r="A948" s="8">
        <v>44983</v>
      </c>
      <c r="B948" s="6" t="s">
        <v>29</v>
      </c>
      <c r="C948" s="6">
        <v>2</v>
      </c>
      <c r="D948" s="6" t="s">
        <v>17</v>
      </c>
      <c r="E948" s="6">
        <v>5</v>
      </c>
      <c r="F948" s="6"/>
      <c r="G948" s="6">
        <f t="shared" si="14"/>
        <v>3</v>
      </c>
      <c r="H948">
        <f>VLOOKUP(Regular_Season_Table[[#This Row],[Home]],Table_0__2[[#All],[Team]:[xGF%]],10,)</f>
        <v>49.8</v>
      </c>
      <c r="I948">
        <f>VLOOKUP(Regular_Season_Table[[#This Row],[Visitor]],Table_0__2[[Team]:[CF%]],10,FALSE)</f>
        <v>52.33</v>
      </c>
      <c r="J948">
        <f>VLOOKUP(Regular_Season_Table[[#This Row],[Home]],Table_0__2[[#All],[Team]:[HDCF%]],36,FALSE)</f>
        <v>48.95</v>
      </c>
      <c r="K948">
        <f>VLOOKUP(Regular_Season_Table[[#This Row],[Visitor]],Table_0__2[[#All],[Team]:[HDCF%]],36,FALSE)</f>
        <v>52.36</v>
      </c>
      <c r="L948">
        <f>VLOOKUP(Regular_Season_Table[[#This Row],[Home]],'Special Teams'!$A$1:$B$33,2,FALSE)</f>
        <v>24.08</v>
      </c>
      <c r="M948">
        <f>VLOOKUP(Regular_Season_Table[[#This Row],[Visitor]],'Special Teams'!$A$1:$B$33,2,FALSE)</f>
        <v>25.28</v>
      </c>
    </row>
    <row r="949" spans="1:13" x14ac:dyDescent="0.3">
      <c r="A949" s="9">
        <v>44983</v>
      </c>
      <c r="B949" s="7" t="s">
        <v>7</v>
      </c>
      <c r="C949" s="7">
        <v>3</v>
      </c>
      <c r="D949" s="7" t="s">
        <v>3</v>
      </c>
      <c r="E949" s="7">
        <v>7</v>
      </c>
      <c r="F949" s="7"/>
      <c r="G949" s="6">
        <f t="shared" si="14"/>
        <v>4</v>
      </c>
      <c r="H949">
        <f>VLOOKUP(Regular_Season_Table[[#This Row],[Home]],Table_0__2[[#All],[Team]:[xGF%]],10,)</f>
        <v>52.14</v>
      </c>
      <c r="I949">
        <f>VLOOKUP(Regular_Season_Table[[#This Row],[Visitor]],Table_0__2[[Team]:[CF%]],10,FALSE)</f>
        <v>51.45</v>
      </c>
      <c r="J949">
        <f>VLOOKUP(Regular_Season_Table[[#This Row],[Home]],Table_0__2[[#All],[Team]:[HDCF%]],36,FALSE)</f>
        <v>53.78</v>
      </c>
      <c r="K949">
        <f>VLOOKUP(Regular_Season_Table[[#This Row],[Visitor]],Table_0__2[[#All],[Team]:[HDCF%]],36,FALSE)</f>
        <v>53.01</v>
      </c>
      <c r="L949">
        <f>VLOOKUP(Regular_Season_Table[[#This Row],[Home]],'Special Teams'!$A$1:$B$33,2,FALSE)</f>
        <v>21.72</v>
      </c>
      <c r="M949">
        <f>VLOOKUP(Regular_Season_Table[[#This Row],[Visitor]],'Special Teams'!$A$1:$B$33,2,FALSE)</f>
        <v>25.36</v>
      </c>
    </row>
    <row r="950" spans="1:13" x14ac:dyDescent="0.3">
      <c r="A950" s="8">
        <v>44983</v>
      </c>
      <c r="B950" s="6" t="s">
        <v>5</v>
      </c>
      <c r="C950" s="6">
        <v>5</v>
      </c>
      <c r="D950" s="6" t="s">
        <v>34</v>
      </c>
      <c r="E950" s="6">
        <v>1</v>
      </c>
      <c r="F950" s="6"/>
      <c r="G950" s="6">
        <f t="shared" si="14"/>
        <v>-4</v>
      </c>
      <c r="H950">
        <f>VLOOKUP(Regular_Season_Table[[#This Row],[Home]],Table_0__2[[#All],[Team]:[xGF%]],10,)</f>
        <v>52.75</v>
      </c>
      <c r="I950">
        <f>VLOOKUP(Regular_Season_Table[[#This Row],[Visitor]],Table_0__2[[Team]:[CF%]],10,FALSE)</f>
        <v>51.07</v>
      </c>
      <c r="J950">
        <f>VLOOKUP(Regular_Season_Table[[#This Row],[Home]],Table_0__2[[#All],[Team]:[HDCF%]],36,FALSE)</f>
        <v>49.47</v>
      </c>
      <c r="K950">
        <f>VLOOKUP(Regular_Season_Table[[#This Row],[Visitor]],Table_0__2[[#All],[Team]:[HDCF%]],36,FALSE)</f>
        <v>54.37</v>
      </c>
      <c r="L950">
        <f>VLOOKUP(Regular_Season_Table[[#This Row],[Home]],'Special Teams'!$A$1:$B$33,2,FALSE)</f>
        <v>19.75</v>
      </c>
      <c r="M950">
        <f>VLOOKUP(Regular_Season_Table[[#This Row],[Visitor]],'Special Teams'!$A$1:$B$33,2,FALSE)</f>
        <v>26.02</v>
      </c>
    </row>
    <row r="951" spans="1:13" x14ac:dyDescent="0.3">
      <c r="A951" s="9">
        <v>44983</v>
      </c>
      <c r="B951" s="7" t="s">
        <v>16</v>
      </c>
      <c r="C951" s="7">
        <v>4</v>
      </c>
      <c r="D951" s="7" t="s">
        <v>23</v>
      </c>
      <c r="E951" s="7">
        <v>0</v>
      </c>
      <c r="F951" s="7"/>
      <c r="G951" s="6">
        <f t="shared" si="14"/>
        <v>-4</v>
      </c>
      <c r="H951">
        <f>VLOOKUP(Regular_Season_Table[[#This Row],[Home]],Table_0__2[[#All],[Team]:[xGF%]],10,)</f>
        <v>51.57</v>
      </c>
      <c r="I951">
        <f>VLOOKUP(Regular_Season_Table[[#This Row],[Visitor]],Table_0__2[[Team]:[CF%]],10,FALSE)</f>
        <v>49.75</v>
      </c>
      <c r="J951">
        <f>VLOOKUP(Regular_Season_Table[[#This Row],[Home]],Table_0__2[[#All],[Team]:[HDCF%]],36,FALSE)</f>
        <v>52.55</v>
      </c>
      <c r="K951">
        <f>VLOOKUP(Regular_Season_Table[[#This Row],[Visitor]],Table_0__2[[#All],[Team]:[HDCF%]],36,FALSE)</f>
        <v>50.12</v>
      </c>
      <c r="L951">
        <f>VLOOKUP(Regular_Season_Table[[#This Row],[Home]],'Special Teams'!$A$1:$B$33,2,FALSE)</f>
        <v>19.260000000000002</v>
      </c>
      <c r="M951">
        <f>VLOOKUP(Regular_Season_Table[[#This Row],[Visitor]],'Special Teams'!$A$1:$B$33,2,FALSE)</f>
        <v>15.77</v>
      </c>
    </row>
    <row r="952" spans="1:13" x14ac:dyDescent="0.3">
      <c r="A952" s="8">
        <v>44984</v>
      </c>
      <c r="B952" s="6" t="s">
        <v>6</v>
      </c>
      <c r="C952" s="6">
        <v>2</v>
      </c>
      <c r="D952" s="6" t="s">
        <v>26</v>
      </c>
      <c r="E952" s="6">
        <v>4</v>
      </c>
      <c r="F952" s="6"/>
      <c r="G952" s="6">
        <f t="shared" si="14"/>
        <v>2</v>
      </c>
      <c r="H952">
        <f>VLOOKUP(Regular_Season_Table[[#This Row],[Home]],Table_0__2[[#All],[Team]:[xGF%]],10,)</f>
        <v>42.67</v>
      </c>
      <c r="I952">
        <f>VLOOKUP(Regular_Season_Table[[#This Row],[Visitor]],Table_0__2[[Team]:[CF%]],10,FALSE)</f>
        <v>43.9</v>
      </c>
      <c r="J952">
        <f>VLOOKUP(Regular_Season_Table[[#This Row],[Home]],Table_0__2[[#All],[Team]:[HDCF%]],36,FALSE)</f>
        <v>38.950000000000003</v>
      </c>
      <c r="K952">
        <f>VLOOKUP(Regular_Season_Table[[#This Row],[Visitor]],Table_0__2[[#All],[Team]:[HDCF%]],36,FALSE)</f>
        <v>41.35</v>
      </c>
      <c r="L952">
        <f>VLOOKUP(Regular_Season_Table[[#This Row],[Home]],'Special Teams'!$A$1:$B$33,2,FALSE)</f>
        <v>15.72</v>
      </c>
      <c r="M952">
        <f>VLOOKUP(Regular_Season_Table[[#This Row],[Visitor]],'Special Teams'!$A$1:$B$33,2,FALSE)</f>
        <v>16.38</v>
      </c>
    </row>
    <row r="953" spans="1:13" x14ac:dyDescent="0.3">
      <c r="A953" s="9">
        <v>44984</v>
      </c>
      <c r="B953" s="7" t="s">
        <v>27</v>
      </c>
      <c r="C953" s="7">
        <v>0</v>
      </c>
      <c r="D953" s="7" t="s">
        <v>11</v>
      </c>
      <c r="E953" s="7">
        <v>3</v>
      </c>
      <c r="F953" s="7"/>
      <c r="G953" s="6">
        <f t="shared" si="14"/>
        <v>3</v>
      </c>
      <c r="H953">
        <f>VLOOKUP(Regular_Season_Table[[#This Row],[Home]],Table_0__2[[#All],[Team]:[xGF%]],10,)</f>
        <v>52.19</v>
      </c>
      <c r="I953">
        <f>VLOOKUP(Regular_Season_Table[[#This Row],[Visitor]],Table_0__2[[Team]:[CF%]],10,FALSE)</f>
        <v>48.15</v>
      </c>
      <c r="J953">
        <f>VLOOKUP(Regular_Season_Table[[#This Row],[Home]],Table_0__2[[#All],[Team]:[HDCF%]],36,FALSE)</f>
        <v>49.77</v>
      </c>
      <c r="K953">
        <f>VLOOKUP(Regular_Season_Table[[#This Row],[Visitor]],Table_0__2[[#All],[Team]:[HDCF%]],36,FALSE)</f>
        <v>53.11</v>
      </c>
      <c r="L953">
        <f>VLOOKUP(Regular_Season_Table[[#This Row],[Home]],'Special Teams'!$A$1:$B$33,2,FALSE)</f>
        <v>24.52</v>
      </c>
      <c r="M953">
        <f>VLOOKUP(Regular_Season_Table[[#This Row],[Visitor]],'Special Teams'!$A$1:$B$33,2,FALSE)</f>
        <v>20.29</v>
      </c>
    </row>
    <row r="954" spans="1:13" x14ac:dyDescent="0.3">
      <c r="A954" s="8">
        <v>44984</v>
      </c>
      <c r="B954" s="6" t="s">
        <v>8</v>
      </c>
      <c r="C954" s="6">
        <v>5</v>
      </c>
      <c r="D954" s="6" t="s">
        <v>30</v>
      </c>
      <c r="E954" s="6">
        <v>4</v>
      </c>
      <c r="F954" s="6" t="s">
        <v>36</v>
      </c>
      <c r="G954" s="6">
        <f t="shared" si="14"/>
        <v>-1</v>
      </c>
      <c r="H954">
        <f>VLOOKUP(Regular_Season_Table[[#This Row],[Home]],Table_0__2[[#All],[Team]:[xGF%]],10,)</f>
        <v>51.67</v>
      </c>
      <c r="I954">
        <f>VLOOKUP(Regular_Season_Table[[#This Row],[Visitor]],Table_0__2[[Team]:[CF%]],10,FALSE)</f>
        <v>47.62</v>
      </c>
      <c r="J954">
        <f>VLOOKUP(Regular_Season_Table[[#This Row],[Home]],Table_0__2[[#All],[Team]:[HDCF%]],36,FALSE)</f>
        <v>53.75</v>
      </c>
      <c r="K954">
        <f>VLOOKUP(Regular_Season_Table[[#This Row],[Visitor]],Table_0__2[[#All],[Team]:[HDCF%]],36,FALSE)</f>
        <v>47.61</v>
      </c>
      <c r="L954">
        <f>VLOOKUP(Regular_Season_Table[[#This Row],[Home]],'Special Teams'!$A$1:$B$33,2,FALSE)</f>
        <v>25</v>
      </c>
      <c r="M954">
        <f>VLOOKUP(Regular_Season_Table[[#This Row],[Visitor]],'Special Teams'!$A$1:$B$33,2,FALSE)</f>
        <v>22.71</v>
      </c>
    </row>
    <row r="955" spans="1:13" x14ac:dyDescent="0.3">
      <c r="A955" s="9">
        <v>44984</v>
      </c>
      <c r="B955" s="7" t="s">
        <v>14</v>
      </c>
      <c r="C955" s="7">
        <v>3</v>
      </c>
      <c r="D955" s="7" t="s">
        <v>9</v>
      </c>
      <c r="E955" s="7">
        <v>2</v>
      </c>
      <c r="F955" s="7"/>
      <c r="G955" s="6">
        <f t="shared" si="14"/>
        <v>-1</v>
      </c>
      <c r="H955">
        <f>VLOOKUP(Regular_Season_Table[[#This Row],[Home]],Table_0__2[[#All],[Team]:[xGF%]],10,)</f>
        <v>52.27</v>
      </c>
      <c r="I955">
        <f>VLOOKUP(Regular_Season_Table[[#This Row],[Visitor]],Table_0__2[[Team]:[CF%]],10,FALSE)</f>
        <v>51.19</v>
      </c>
      <c r="J955">
        <f>VLOOKUP(Regular_Season_Table[[#This Row],[Home]],Table_0__2[[#All],[Team]:[HDCF%]],36,FALSE)</f>
        <v>56.4</v>
      </c>
      <c r="K955">
        <f>VLOOKUP(Regular_Season_Table[[#This Row],[Visitor]],Table_0__2[[#All],[Team]:[HDCF%]],36,FALSE)</f>
        <v>54.03</v>
      </c>
      <c r="L955">
        <f>VLOOKUP(Regular_Season_Table[[#This Row],[Home]],'Special Teams'!$A$1:$B$33,2,FALSE)</f>
        <v>32.36</v>
      </c>
      <c r="M955">
        <f>VLOOKUP(Regular_Season_Table[[#This Row],[Visitor]],'Special Teams'!$A$1:$B$33,2,FALSE)</f>
        <v>22.22</v>
      </c>
    </row>
    <row r="956" spans="1:13" x14ac:dyDescent="0.3">
      <c r="A956" s="8">
        <v>44984</v>
      </c>
      <c r="B956" s="6" t="s">
        <v>19</v>
      </c>
      <c r="C956" s="6">
        <v>2</v>
      </c>
      <c r="D956" s="6" t="s">
        <v>32</v>
      </c>
      <c r="E956" s="6">
        <v>6</v>
      </c>
      <c r="F956" s="6"/>
      <c r="G956" s="6">
        <f t="shared" si="14"/>
        <v>4</v>
      </c>
      <c r="H956">
        <f>VLOOKUP(Regular_Season_Table[[#This Row],[Home]],Table_0__2[[#All],[Team]:[xGF%]],10,)</f>
        <v>51.53</v>
      </c>
      <c r="I956">
        <f>VLOOKUP(Regular_Season_Table[[#This Row],[Visitor]],Table_0__2[[Team]:[CF%]],10,FALSE)</f>
        <v>46.03</v>
      </c>
      <c r="J956">
        <f>VLOOKUP(Regular_Season_Table[[#This Row],[Home]],Table_0__2[[#All],[Team]:[HDCF%]],36,FALSE)</f>
        <v>51.95</v>
      </c>
      <c r="K956">
        <f>VLOOKUP(Regular_Season_Table[[#This Row],[Visitor]],Table_0__2[[#All],[Team]:[HDCF%]],36,FALSE)</f>
        <v>44.13</v>
      </c>
      <c r="L956">
        <f>VLOOKUP(Regular_Season_Table[[#This Row],[Home]],'Special Teams'!$A$1:$B$33,2,FALSE)</f>
        <v>23.53</v>
      </c>
      <c r="M956">
        <f>VLOOKUP(Regular_Season_Table[[#This Row],[Visitor]],'Special Teams'!$A$1:$B$33,2,FALSE)</f>
        <v>21.11</v>
      </c>
    </row>
    <row r="957" spans="1:13" x14ac:dyDescent="0.3">
      <c r="A957" s="9">
        <v>44985</v>
      </c>
      <c r="B957" s="7" t="s">
        <v>6</v>
      </c>
      <c r="C957" s="7">
        <v>1</v>
      </c>
      <c r="D957" s="7" t="s">
        <v>25</v>
      </c>
      <c r="E957" s="7">
        <v>4</v>
      </c>
      <c r="F957" s="7"/>
      <c r="G957" s="6">
        <f t="shared" si="14"/>
        <v>3</v>
      </c>
      <c r="H957">
        <f>VLOOKUP(Regular_Season_Table[[#This Row],[Home]],Table_0__2[[#All],[Team]:[xGF%]],10,)</f>
        <v>45.13</v>
      </c>
      <c r="I957">
        <f>VLOOKUP(Regular_Season_Table[[#This Row],[Visitor]],Table_0__2[[Team]:[CF%]],10,FALSE)</f>
        <v>43.9</v>
      </c>
      <c r="J957">
        <f>VLOOKUP(Regular_Season_Table[[#This Row],[Home]],Table_0__2[[#All],[Team]:[HDCF%]],36,FALSE)</f>
        <v>43.9</v>
      </c>
      <c r="K957">
        <f>VLOOKUP(Regular_Season_Table[[#This Row],[Visitor]],Table_0__2[[#All],[Team]:[HDCF%]],36,FALSE)</f>
        <v>41.35</v>
      </c>
      <c r="L957">
        <f>VLOOKUP(Regular_Season_Table[[#This Row],[Home]],'Special Teams'!$A$1:$B$33,2,FALSE)</f>
        <v>18.91</v>
      </c>
      <c r="M957">
        <f>VLOOKUP(Regular_Season_Table[[#This Row],[Visitor]],'Special Teams'!$A$1:$B$33,2,FALSE)</f>
        <v>16.38</v>
      </c>
    </row>
    <row r="958" spans="1:13" x14ac:dyDescent="0.3">
      <c r="A958" s="8">
        <v>44985</v>
      </c>
      <c r="B958" s="6" t="s">
        <v>20</v>
      </c>
      <c r="C958" s="6">
        <v>5</v>
      </c>
      <c r="D958" s="6" t="s">
        <v>13</v>
      </c>
      <c r="E958" s="6">
        <v>3</v>
      </c>
      <c r="F958" s="6"/>
      <c r="G958" s="6">
        <f t="shared" si="14"/>
        <v>-2</v>
      </c>
      <c r="H958">
        <f>VLOOKUP(Regular_Season_Table[[#This Row],[Home]],Table_0__2[[#All],[Team]:[xGF%]],10,)</f>
        <v>51.36</v>
      </c>
      <c r="I958">
        <f>VLOOKUP(Regular_Season_Table[[#This Row],[Visitor]],Table_0__2[[Team]:[CF%]],10,FALSE)</f>
        <v>44.92</v>
      </c>
      <c r="J958">
        <f>VLOOKUP(Regular_Season_Table[[#This Row],[Home]],Table_0__2[[#All],[Team]:[HDCF%]],36,FALSE)</f>
        <v>47.31</v>
      </c>
      <c r="K958">
        <f>VLOOKUP(Regular_Season_Table[[#This Row],[Visitor]],Table_0__2[[#All],[Team]:[HDCF%]],36,FALSE)</f>
        <v>43.43</v>
      </c>
      <c r="L958">
        <f>VLOOKUP(Regular_Season_Table[[#This Row],[Home]],'Special Teams'!$A$1:$B$33,2,FALSE)</f>
        <v>23.42</v>
      </c>
      <c r="M958">
        <f>VLOOKUP(Regular_Season_Table[[#This Row],[Visitor]],'Special Teams'!$A$1:$B$33,2,FALSE)</f>
        <v>18.3</v>
      </c>
    </row>
    <row r="959" spans="1:13" x14ac:dyDescent="0.3">
      <c r="A959" s="9">
        <v>44985</v>
      </c>
      <c r="B959" s="7" t="s">
        <v>14</v>
      </c>
      <c r="C959" s="7">
        <v>4</v>
      </c>
      <c r="D959" s="7" t="s">
        <v>22</v>
      </c>
      <c r="E959" s="7">
        <v>3</v>
      </c>
      <c r="F959" s="7" t="s">
        <v>36</v>
      </c>
      <c r="G959" s="6">
        <f t="shared" si="14"/>
        <v>-1</v>
      </c>
      <c r="H959">
        <f>VLOOKUP(Regular_Season_Table[[#This Row],[Home]],Table_0__2[[#All],[Team]:[xGF%]],10,)</f>
        <v>57.39</v>
      </c>
      <c r="I959">
        <f>VLOOKUP(Regular_Season_Table[[#This Row],[Visitor]],Table_0__2[[Team]:[CF%]],10,FALSE)</f>
        <v>51.19</v>
      </c>
      <c r="J959">
        <f>VLOOKUP(Regular_Season_Table[[#This Row],[Home]],Table_0__2[[#All],[Team]:[HDCF%]],36,FALSE)</f>
        <v>53.64</v>
      </c>
      <c r="K959">
        <f>VLOOKUP(Regular_Season_Table[[#This Row],[Visitor]],Table_0__2[[#All],[Team]:[HDCF%]],36,FALSE)</f>
        <v>54.03</v>
      </c>
      <c r="L959">
        <f>VLOOKUP(Regular_Season_Table[[#This Row],[Home]],'Special Teams'!$A$1:$B$33,2,FALSE)</f>
        <v>19.84</v>
      </c>
      <c r="M959">
        <f>VLOOKUP(Regular_Season_Table[[#This Row],[Visitor]],'Special Teams'!$A$1:$B$33,2,FALSE)</f>
        <v>22.22</v>
      </c>
    </row>
    <row r="960" spans="1:13" x14ac:dyDescent="0.3">
      <c r="A960" s="8">
        <v>44985</v>
      </c>
      <c r="B960" s="6" t="s">
        <v>16</v>
      </c>
      <c r="C960" s="6">
        <v>1</v>
      </c>
      <c r="D960" s="6" t="s">
        <v>28</v>
      </c>
      <c r="E960" s="6">
        <v>2</v>
      </c>
      <c r="F960" s="6" t="s">
        <v>35</v>
      </c>
      <c r="G960" s="6">
        <f t="shared" si="14"/>
        <v>1</v>
      </c>
      <c r="H960">
        <f>VLOOKUP(Regular_Season_Table[[#This Row],[Home]],Table_0__2[[#All],[Team]:[xGF%]],10,)</f>
        <v>49.47</v>
      </c>
      <c r="I960">
        <f>VLOOKUP(Regular_Season_Table[[#This Row],[Visitor]],Table_0__2[[Team]:[CF%]],10,FALSE)</f>
        <v>49.75</v>
      </c>
      <c r="J960">
        <f>VLOOKUP(Regular_Season_Table[[#This Row],[Home]],Table_0__2[[#All],[Team]:[HDCF%]],36,FALSE)</f>
        <v>51.15</v>
      </c>
      <c r="K960">
        <f>VLOOKUP(Regular_Season_Table[[#This Row],[Visitor]],Table_0__2[[#All],[Team]:[HDCF%]],36,FALSE)</f>
        <v>50.12</v>
      </c>
      <c r="L960">
        <f>VLOOKUP(Regular_Season_Table[[#This Row],[Home]],'Special Teams'!$A$1:$B$33,2,FALSE)</f>
        <v>21.43</v>
      </c>
      <c r="M960">
        <f>VLOOKUP(Regular_Season_Table[[#This Row],[Visitor]],'Special Teams'!$A$1:$B$33,2,FALSE)</f>
        <v>15.77</v>
      </c>
    </row>
    <row r="961" spans="1:13" x14ac:dyDescent="0.3">
      <c r="A961" s="9">
        <v>44985</v>
      </c>
      <c r="B961" s="7" t="s">
        <v>3</v>
      </c>
      <c r="C961" s="7">
        <v>3</v>
      </c>
      <c r="D961" s="7" t="s">
        <v>21</v>
      </c>
      <c r="E961" s="7">
        <v>1</v>
      </c>
      <c r="F961" s="7"/>
      <c r="G961" s="6">
        <f t="shared" si="14"/>
        <v>-2</v>
      </c>
      <c r="H961">
        <f>VLOOKUP(Regular_Season_Table[[#This Row],[Home]],Table_0__2[[#All],[Team]:[xGF%]],10,)</f>
        <v>47.41</v>
      </c>
      <c r="I961">
        <f>VLOOKUP(Regular_Season_Table[[#This Row],[Visitor]],Table_0__2[[Team]:[CF%]],10,FALSE)</f>
        <v>52.14</v>
      </c>
      <c r="J961">
        <f>VLOOKUP(Regular_Season_Table[[#This Row],[Home]],Table_0__2[[#All],[Team]:[HDCF%]],36,FALSE)</f>
        <v>48</v>
      </c>
      <c r="K961">
        <f>VLOOKUP(Regular_Season_Table[[#This Row],[Visitor]],Table_0__2[[#All],[Team]:[HDCF%]],36,FALSE)</f>
        <v>53.78</v>
      </c>
      <c r="L961">
        <f>VLOOKUP(Regular_Season_Table[[#This Row],[Home]],'Special Teams'!$A$1:$B$33,2,FALSE)</f>
        <v>17.600000000000001</v>
      </c>
      <c r="M961">
        <f>VLOOKUP(Regular_Season_Table[[#This Row],[Visitor]],'Special Teams'!$A$1:$B$33,2,FALSE)</f>
        <v>21.72</v>
      </c>
    </row>
    <row r="962" spans="1:13" x14ac:dyDescent="0.3">
      <c r="A962" s="8">
        <v>44985</v>
      </c>
      <c r="B962" s="6" t="s">
        <v>19</v>
      </c>
      <c r="C962" s="6">
        <v>1</v>
      </c>
      <c r="D962" s="6" t="s">
        <v>32</v>
      </c>
      <c r="E962" s="6">
        <v>6</v>
      </c>
      <c r="F962" s="6"/>
      <c r="G962" s="6">
        <f t="shared" ref="G962:G1025" si="15">E962-C962</f>
        <v>5</v>
      </c>
      <c r="H962">
        <f>VLOOKUP(Regular_Season_Table[[#This Row],[Home]],Table_0__2[[#All],[Team]:[xGF%]],10,)</f>
        <v>51.53</v>
      </c>
      <c r="I962">
        <f>VLOOKUP(Regular_Season_Table[[#This Row],[Visitor]],Table_0__2[[Team]:[CF%]],10,FALSE)</f>
        <v>46.03</v>
      </c>
      <c r="J962">
        <f>VLOOKUP(Regular_Season_Table[[#This Row],[Home]],Table_0__2[[#All],[Team]:[HDCF%]],36,FALSE)</f>
        <v>51.95</v>
      </c>
      <c r="K962">
        <f>VLOOKUP(Regular_Season_Table[[#This Row],[Visitor]],Table_0__2[[#All],[Team]:[HDCF%]],36,FALSE)</f>
        <v>44.13</v>
      </c>
      <c r="L962">
        <f>VLOOKUP(Regular_Season_Table[[#This Row],[Home]],'Special Teams'!$A$1:$B$33,2,FALSE)</f>
        <v>23.53</v>
      </c>
      <c r="M962">
        <f>VLOOKUP(Regular_Season_Table[[#This Row],[Visitor]],'Special Teams'!$A$1:$B$33,2,FALSE)</f>
        <v>21.11</v>
      </c>
    </row>
    <row r="963" spans="1:13" x14ac:dyDescent="0.3">
      <c r="A963" s="9">
        <v>44985</v>
      </c>
      <c r="B963" s="7" t="s">
        <v>33</v>
      </c>
      <c r="C963" s="7">
        <v>3</v>
      </c>
      <c r="D963" s="7" t="s">
        <v>24</v>
      </c>
      <c r="E963" s="7">
        <v>1</v>
      </c>
      <c r="F963" s="7"/>
      <c r="G963" s="6">
        <f t="shared" si="15"/>
        <v>-2</v>
      </c>
      <c r="H963">
        <f>VLOOKUP(Regular_Season_Table[[#This Row],[Home]],Table_0__2[[#All],[Team]:[xGF%]],10,)</f>
        <v>48.6</v>
      </c>
      <c r="I963">
        <f>VLOOKUP(Regular_Season_Table[[#This Row],[Visitor]],Table_0__2[[Team]:[CF%]],10,FALSE)</f>
        <v>45.51</v>
      </c>
      <c r="J963">
        <f>VLOOKUP(Regular_Season_Table[[#This Row],[Home]],Table_0__2[[#All],[Team]:[HDCF%]],36,FALSE)</f>
        <v>51.47</v>
      </c>
      <c r="K963">
        <f>VLOOKUP(Regular_Season_Table[[#This Row],[Visitor]],Table_0__2[[#All],[Team]:[HDCF%]],36,FALSE)</f>
        <v>42.22</v>
      </c>
      <c r="L963">
        <f>VLOOKUP(Regular_Season_Table[[#This Row],[Home]],'Special Teams'!$A$1:$B$33,2,FALSE)</f>
        <v>18.39</v>
      </c>
      <c r="M963">
        <f>VLOOKUP(Regular_Season_Table[[#This Row],[Visitor]],'Special Teams'!$A$1:$B$33,2,FALSE)</f>
        <v>16.03</v>
      </c>
    </row>
    <row r="964" spans="1:13" x14ac:dyDescent="0.3">
      <c r="A964" s="8">
        <v>44985</v>
      </c>
      <c r="B964" s="6" t="s">
        <v>34</v>
      </c>
      <c r="C964" s="6">
        <v>5</v>
      </c>
      <c r="D964" s="6" t="s">
        <v>10</v>
      </c>
      <c r="E964" s="6">
        <v>3</v>
      </c>
      <c r="F964" s="6"/>
      <c r="G964" s="6">
        <f t="shared" si="15"/>
        <v>-2</v>
      </c>
      <c r="H964">
        <f>VLOOKUP(Regular_Season_Table[[#This Row],[Home]],Table_0__2[[#All],[Team]:[xGF%]],10,)</f>
        <v>45.87</v>
      </c>
      <c r="I964">
        <f>VLOOKUP(Regular_Season_Table[[#This Row],[Visitor]],Table_0__2[[Team]:[CF%]],10,FALSE)</f>
        <v>52.75</v>
      </c>
      <c r="J964">
        <f>VLOOKUP(Regular_Season_Table[[#This Row],[Home]],Table_0__2[[#All],[Team]:[HDCF%]],36,FALSE)</f>
        <v>44.51</v>
      </c>
      <c r="K964">
        <f>VLOOKUP(Regular_Season_Table[[#This Row],[Visitor]],Table_0__2[[#All],[Team]:[HDCF%]],36,FALSE)</f>
        <v>49.47</v>
      </c>
      <c r="L964">
        <f>VLOOKUP(Regular_Season_Table[[#This Row],[Home]],'Special Teams'!$A$1:$B$33,2,FALSE)</f>
        <v>19.329999999999998</v>
      </c>
      <c r="M964">
        <f>VLOOKUP(Regular_Season_Table[[#This Row],[Visitor]],'Special Teams'!$A$1:$B$33,2,FALSE)</f>
        <v>19.75</v>
      </c>
    </row>
    <row r="965" spans="1:13" x14ac:dyDescent="0.3">
      <c r="A965" s="9">
        <v>44985</v>
      </c>
      <c r="B965" s="7" t="s">
        <v>31</v>
      </c>
      <c r="C965" s="7">
        <v>4</v>
      </c>
      <c r="D965" s="7" t="s">
        <v>7</v>
      </c>
      <c r="E965" s="7">
        <v>1</v>
      </c>
      <c r="F965" s="7"/>
      <c r="G965" s="6">
        <f t="shared" si="15"/>
        <v>-3</v>
      </c>
      <c r="H965">
        <f>VLOOKUP(Regular_Season_Table[[#This Row],[Home]],Table_0__2[[#All],[Team]:[xGF%]],10,)</f>
        <v>51.45</v>
      </c>
      <c r="I965">
        <f>VLOOKUP(Regular_Season_Table[[#This Row],[Visitor]],Table_0__2[[Team]:[CF%]],10,FALSE)</f>
        <v>54.33</v>
      </c>
      <c r="J965">
        <f>VLOOKUP(Regular_Season_Table[[#This Row],[Home]],Table_0__2[[#All],[Team]:[HDCF%]],36,FALSE)</f>
        <v>53.01</v>
      </c>
      <c r="K965">
        <f>VLOOKUP(Regular_Season_Table[[#This Row],[Visitor]],Table_0__2[[#All],[Team]:[HDCF%]],36,FALSE)</f>
        <v>53.72</v>
      </c>
      <c r="L965">
        <f>VLOOKUP(Regular_Season_Table[[#This Row],[Home]],'Special Teams'!$A$1:$B$33,2,FALSE)</f>
        <v>25.36</v>
      </c>
      <c r="M965">
        <f>VLOOKUP(Regular_Season_Table[[#This Row],[Visitor]],'Special Teams'!$A$1:$B$33,2,FALSE)</f>
        <v>22.83</v>
      </c>
    </row>
    <row r="966" spans="1:13" x14ac:dyDescent="0.3">
      <c r="A966" s="8">
        <v>44985</v>
      </c>
      <c r="B966" s="6" t="s">
        <v>29</v>
      </c>
      <c r="C966" s="6">
        <v>6</v>
      </c>
      <c r="D966" s="6" t="s">
        <v>23</v>
      </c>
      <c r="E966" s="6">
        <v>5</v>
      </c>
      <c r="F966" s="6" t="s">
        <v>35</v>
      </c>
      <c r="G966" s="6">
        <f t="shared" si="15"/>
        <v>-1</v>
      </c>
      <c r="H966">
        <f>VLOOKUP(Regular_Season_Table[[#This Row],[Home]],Table_0__2[[#All],[Team]:[xGF%]],10,)</f>
        <v>51.57</v>
      </c>
      <c r="I966">
        <f>VLOOKUP(Regular_Season_Table[[#This Row],[Visitor]],Table_0__2[[Team]:[CF%]],10,FALSE)</f>
        <v>52.33</v>
      </c>
      <c r="J966">
        <f>VLOOKUP(Regular_Season_Table[[#This Row],[Home]],Table_0__2[[#All],[Team]:[HDCF%]],36,FALSE)</f>
        <v>52.55</v>
      </c>
      <c r="K966">
        <f>VLOOKUP(Regular_Season_Table[[#This Row],[Visitor]],Table_0__2[[#All],[Team]:[HDCF%]],36,FALSE)</f>
        <v>52.36</v>
      </c>
      <c r="L966">
        <f>VLOOKUP(Regular_Season_Table[[#This Row],[Home]],'Special Teams'!$A$1:$B$33,2,FALSE)</f>
        <v>19.260000000000002</v>
      </c>
      <c r="M966">
        <f>VLOOKUP(Regular_Season_Table[[#This Row],[Visitor]],'Special Teams'!$A$1:$B$33,2,FALSE)</f>
        <v>25.28</v>
      </c>
    </row>
    <row r="967" spans="1:13" x14ac:dyDescent="0.3">
      <c r="A967" s="9">
        <v>44986</v>
      </c>
      <c r="B967" s="7" t="s">
        <v>12</v>
      </c>
      <c r="C967" s="7">
        <v>3</v>
      </c>
      <c r="D967" s="7" t="s">
        <v>26</v>
      </c>
      <c r="E967" s="7">
        <v>2</v>
      </c>
      <c r="F967" s="7" t="s">
        <v>36</v>
      </c>
      <c r="G967" s="6">
        <f t="shared" si="15"/>
        <v>-1</v>
      </c>
      <c r="H967">
        <f>VLOOKUP(Regular_Season_Table[[#This Row],[Home]],Table_0__2[[#All],[Team]:[xGF%]],10,)</f>
        <v>42.67</v>
      </c>
      <c r="I967">
        <f>VLOOKUP(Regular_Season_Table[[#This Row],[Visitor]],Table_0__2[[Team]:[CF%]],10,FALSE)</f>
        <v>49.78</v>
      </c>
      <c r="J967">
        <f>VLOOKUP(Regular_Season_Table[[#This Row],[Home]],Table_0__2[[#All],[Team]:[HDCF%]],36,FALSE)</f>
        <v>38.950000000000003</v>
      </c>
      <c r="K967">
        <f>VLOOKUP(Regular_Season_Table[[#This Row],[Visitor]],Table_0__2[[#All],[Team]:[HDCF%]],36,FALSE)</f>
        <v>49.68</v>
      </c>
      <c r="L967">
        <f>VLOOKUP(Regular_Season_Table[[#This Row],[Home]],'Special Teams'!$A$1:$B$33,2,FALSE)</f>
        <v>15.72</v>
      </c>
      <c r="M967">
        <f>VLOOKUP(Regular_Season_Table[[#This Row],[Visitor]],'Special Teams'!$A$1:$B$33,2,FALSE)</f>
        <v>21.22</v>
      </c>
    </row>
    <row r="968" spans="1:13" x14ac:dyDescent="0.3">
      <c r="A968" s="8">
        <v>44986</v>
      </c>
      <c r="B968" s="6" t="s">
        <v>15</v>
      </c>
      <c r="C968" s="6">
        <v>7</v>
      </c>
      <c r="D968" s="6" t="s">
        <v>11</v>
      </c>
      <c r="E968" s="6">
        <v>5</v>
      </c>
      <c r="F968" s="6"/>
      <c r="G968" s="6">
        <f t="shared" si="15"/>
        <v>-2</v>
      </c>
      <c r="H968">
        <f>VLOOKUP(Regular_Season_Table[[#This Row],[Home]],Table_0__2[[#All],[Team]:[xGF%]],10,)</f>
        <v>52.19</v>
      </c>
      <c r="I968">
        <f>VLOOKUP(Regular_Season_Table[[#This Row],[Visitor]],Table_0__2[[Team]:[CF%]],10,FALSE)</f>
        <v>54.12</v>
      </c>
      <c r="J968">
        <f>VLOOKUP(Regular_Season_Table[[#This Row],[Home]],Table_0__2[[#All],[Team]:[HDCF%]],36,FALSE)</f>
        <v>49.77</v>
      </c>
      <c r="K968">
        <f>VLOOKUP(Regular_Season_Table[[#This Row],[Visitor]],Table_0__2[[#All],[Team]:[HDCF%]],36,FALSE)</f>
        <v>56.84</v>
      </c>
      <c r="L968">
        <f>VLOOKUP(Regular_Season_Table[[#This Row],[Home]],'Special Teams'!$A$1:$B$33,2,FALSE)</f>
        <v>24.52</v>
      </c>
      <c r="M968">
        <f>VLOOKUP(Regular_Season_Table[[#This Row],[Visitor]],'Special Teams'!$A$1:$B$33,2,FALSE)</f>
        <v>21.88</v>
      </c>
    </row>
    <row r="969" spans="1:13" x14ac:dyDescent="0.3">
      <c r="A969" s="9">
        <v>44986</v>
      </c>
      <c r="B969" s="7" t="s">
        <v>25</v>
      </c>
      <c r="C969" s="7">
        <v>2</v>
      </c>
      <c r="D969" s="7" t="s">
        <v>30</v>
      </c>
      <c r="E969" s="7">
        <v>4</v>
      </c>
      <c r="F969" s="7"/>
      <c r="G969" s="6">
        <f t="shared" si="15"/>
        <v>2</v>
      </c>
      <c r="H969">
        <f>VLOOKUP(Regular_Season_Table[[#This Row],[Home]],Table_0__2[[#All],[Team]:[xGF%]],10,)</f>
        <v>51.67</v>
      </c>
      <c r="I969">
        <f>VLOOKUP(Regular_Season_Table[[#This Row],[Visitor]],Table_0__2[[Team]:[CF%]],10,FALSE)</f>
        <v>45.13</v>
      </c>
      <c r="J969">
        <f>VLOOKUP(Regular_Season_Table[[#This Row],[Home]],Table_0__2[[#All],[Team]:[HDCF%]],36,FALSE)</f>
        <v>53.75</v>
      </c>
      <c r="K969">
        <f>VLOOKUP(Regular_Season_Table[[#This Row],[Visitor]],Table_0__2[[#All],[Team]:[HDCF%]],36,FALSE)</f>
        <v>43.9</v>
      </c>
      <c r="L969">
        <f>VLOOKUP(Regular_Season_Table[[#This Row],[Home]],'Special Teams'!$A$1:$B$33,2,FALSE)</f>
        <v>25</v>
      </c>
      <c r="M969">
        <f>VLOOKUP(Regular_Season_Table[[#This Row],[Visitor]],'Special Teams'!$A$1:$B$33,2,FALSE)</f>
        <v>18.91</v>
      </c>
    </row>
    <row r="970" spans="1:13" x14ac:dyDescent="0.3">
      <c r="A970" s="8">
        <v>44986</v>
      </c>
      <c r="B970" s="6" t="s">
        <v>5</v>
      </c>
      <c r="C970" s="6">
        <v>2</v>
      </c>
      <c r="D970" s="6" t="s">
        <v>9</v>
      </c>
      <c r="E970" s="6">
        <v>5</v>
      </c>
      <c r="F970" s="6"/>
      <c r="G970" s="6">
        <f t="shared" si="15"/>
        <v>3</v>
      </c>
      <c r="H970">
        <f>VLOOKUP(Regular_Season_Table[[#This Row],[Home]],Table_0__2[[#All],[Team]:[xGF%]],10,)</f>
        <v>52.27</v>
      </c>
      <c r="I970">
        <f>VLOOKUP(Regular_Season_Table[[#This Row],[Visitor]],Table_0__2[[Team]:[CF%]],10,FALSE)</f>
        <v>51.07</v>
      </c>
      <c r="J970">
        <f>VLOOKUP(Regular_Season_Table[[#This Row],[Home]],Table_0__2[[#All],[Team]:[HDCF%]],36,FALSE)</f>
        <v>56.4</v>
      </c>
      <c r="K970">
        <f>VLOOKUP(Regular_Season_Table[[#This Row],[Visitor]],Table_0__2[[#All],[Team]:[HDCF%]],36,FALSE)</f>
        <v>54.37</v>
      </c>
      <c r="L970">
        <f>VLOOKUP(Regular_Season_Table[[#This Row],[Home]],'Special Teams'!$A$1:$B$33,2,FALSE)</f>
        <v>32.36</v>
      </c>
      <c r="M970">
        <f>VLOOKUP(Regular_Season_Table[[#This Row],[Visitor]],'Special Teams'!$A$1:$B$33,2,FALSE)</f>
        <v>26.02</v>
      </c>
    </row>
    <row r="971" spans="1:13" x14ac:dyDescent="0.3">
      <c r="A971" s="9">
        <v>44986</v>
      </c>
      <c r="B971" s="7" t="s">
        <v>17</v>
      </c>
      <c r="C971" s="7">
        <v>3</v>
      </c>
      <c r="D971" s="7" t="s">
        <v>4</v>
      </c>
      <c r="E971" s="7">
        <v>2</v>
      </c>
      <c r="F971" s="7" t="s">
        <v>36</v>
      </c>
      <c r="G971" s="6">
        <f t="shared" si="15"/>
        <v>-1</v>
      </c>
      <c r="H971">
        <f>VLOOKUP(Regular_Season_Table[[#This Row],[Home]],Table_0__2[[#All],[Team]:[xGF%]],10,)</f>
        <v>47.4</v>
      </c>
      <c r="I971">
        <f>VLOOKUP(Regular_Season_Table[[#This Row],[Visitor]],Table_0__2[[Team]:[CF%]],10,FALSE)</f>
        <v>49.8</v>
      </c>
      <c r="J971">
        <f>VLOOKUP(Regular_Season_Table[[#This Row],[Home]],Table_0__2[[#All],[Team]:[HDCF%]],36,FALSE)</f>
        <v>47.69</v>
      </c>
      <c r="K971">
        <f>VLOOKUP(Regular_Season_Table[[#This Row],[Visitor]],Table_0__2[[#All],[Team]:[HDCF%]],36,FALSE)</f>
        <v>48.95</v>
      </c>
      <c r="L971">
        <f>VLOOKUP(Regular_Season_Table[[#This Row],[Home]],'Special Teams'!$A$1:$B$33,2,FALSE)</f>
        <v>15.56</v>
      </c>
      <c r="M971">
        <f>VLOOKUP(Regular_Season_Table[[#This Row],[Visitor]],'Special Teams'!$A$1:$B$33,2,FALSE)</f>
        <v>24.08</v>
      </c>
    </row>
    <row r="972" spans="1:13" x14ac:dyDescent="0.3">
      <c r="A972" s="8">
        <v>44986</v>
      </c>
      <c r="B972" s="6" t="s">
        <v>18</v>
      </c>
      <c r="C972" s="6">
        <v>2</v>
      </c>
      <c r="D972" s="6" t="s">
        <v>27</v>
      </c>
      <c r="E972" s="6">
        <v>3</v>
      </c>
      <c r="F972" s="6"/>
      <c r="G972" s="6">
        <f t="shared" si="15"/>
        <v>1</v>
      </c>
      <c r="H972">
        <f>VLOOKUP(Regular_Season_Table[[#This Row],[Home]],Table_0__2[[#All],[Team]:[xGF%]],10,)</f>
        <v>48.15</v>
      </c>
      <c r="I972">
        <f>VLOOKUP(Regular_Season_Table[[#This Row],[Visitor]],Table_0__2[[Team]:[CF%]],10,FALSE)</f>
        <v>60.38</v>
      </c>
      <c r="J972">
        <f>VLOOKUP(Regular_Season_Table[[#This Row],[Home]],Table_0__2[[#All],[Team]:[HDCF%]],36,FALSE)</f>
        <v>53.11</v>
      </c>
      <c r="K972">
        <f>VLOOKUP(Regular_Season_Table[[#This Row],[Visitor]],Table_0__2[[#All],[Team]:[HDCF%]],36,FALSE)</f>
        <v>59.07</v>
      </c>
      <c r="L972">
        <f>VLOOKUP(Regular_Season_Table[[#This Row],[Home]],'Special Teams'!$A$1:$B$33,2,FALSE)</f>
        <v>20.29</v>
      </c>
      <c r="M972">
        <f>VLOOKUP(Regular_Season_Table[[#This Row],[Visitor]],'Special Teams'!$A$1:$B$33,2,FALSE)</f>
        <v>19.760000000000002</v>
      </c>
    </row>
    <row r="973" spans="1:13" x14ac:dyDescent="0.3">
      <c r="A973" s="9">
        <v>44987</v>
      </c>
      <c r="B973" s="7" t="s">
        <v>13</v>
      </c>
      <c r="C973" s="7">
        <v>1</v>
      </c>
      <c r="D973" s="7" t="s">
        <v>14</v>
      </c>
      <c r="E973" s="7">
        <v>7</v>
      </c>
      <c r="F973" s="7"/>
      <c r="G973" s="6">
        <f t="shared" si="15"/>
        <v>6</v>
      </c>
      <c r="H973">
        <f>VLOOKUP(Regular_Season_Table[[#This Row],[Home]],Table_0__2[[#All],[Team]:[xGF%]],10,)</f>
        <v>51.19</v>
      </c>
      <c r="I973">
        <f>VLOOKUP(Regular_Season_Table[[#This Row],[Visitor]],Table_0__2[[Team]:[CF%]],10,FALSE)</f>
        <v>51.36</v>
      </c>
      <c r="J973">
        <f>VLOOKUP(Regular_Season_Table[[#This Row],[Home]],Table_0__2[[#All],[Team]:[HDCF%]],36,FALSE)</f>
        <v>54.03</v>
      </c>
      <c r="K973">
        <f>VLOOKUP(Regular_Season_Table[[#This Row],[Visitor]],Table_0__2[[#All],[Team]:[HDCF%]],36,FALSE)</f>
        <v>47.31</v>
      </c>
      <c r="L973">
        <f>VLOOKUP(Regular_Season_Table[[#This Row],[Home]],'Special Teams'!$A$1:$B$33,2,FALSE)</f>
        <v>22.22</v>
      </c>
      <c r="M973">
        <f>VLOOKUP(Regular_Season_Table[[#This Row],[Visitor]],'Special Teams'!$A$1:$B$33,2,FALSE)</f>
        <v>23.42</v>
      </c>
    </row>
    <row r="974" spans="1:13" x14ac:dyDescent="0.3">
      <c r="A974" s="8">
        <v>44987</v>
      </c>
      <c r="B974" s="6" t="s">
        <v>5</v>
      </c>
      <c r="C974" s="6">
        <v>2</v>
      </c>
      <c r="D974" s="6" t="s">
        <v>22</v>
      </c>
      <c r="E974" s="6">
        <v>1</v>
      </c>
      <c r="F974" s="6"/>
      <c r="G974" s="6">
        <f t="shared" si="15"/>
        <v>-1</v>
      </c>
      <c r="H974">
        <f>VLOOKUP(Regular_Season_Table[[#This Row],[Home]],Table_0__2[[#All],[Team]:[xGF%]],10,)</f>
        <v>57.39</v>
      </c>
      <c r="I974">
        <f>VLOOKUP(Regular_Season_Table[[#This Row],[Visitor]],Table_0__2[[Team]:[CF%]],10,FALSE)</f>
        <v>51.07</v>
      </c>
      <c r="J974">
        <f>VLOOKUP(Regular_Season_Table[[#This Row],[Home]],Table_0__2[[#All],[Team]:[HDCF%]],36,FALSE)</f>
        <v>53.64</v>
      </c>
      <c r="K974">
        <f>VLOOKUP(Regular_Season_Table[[#This Row],[Visitor]],Table_0__2[[#All],[Team]:[HDCF%]],36,FALSE)</f>
        <v>54.37</v>
      </c>
      <c r="L974">
        <f>VLOOKUP(Regular_Season_Table[[#This Row],[Home]],'Special Teams'!$A$1:$B$33,2,FALSE)</f>
        <v>19.84</v>
      </c>
      <c r="M974">
        <f>VLOOKUP(Regular_Season_Table[[#This Row],[Visitor]],'Special Teams'!$A$1:$B$33,2,FALSE)</f>
        <v>26.02</v>
      </c>
    </row>
    <row r="975" spans="1:13" x14ac:dyDescent="0.3">
      <c r="A975" s="9">
        <v>44987</v>
      </c>
      <c r="B975" s="7" t="s">
        <v>30</v>
      </c>
      <c r="C975" s="7">
        <v>5</v>
      </c>
      <c r="D975" s="7" t="s">
        <v>6</v>
      </c>
      <c r="E975" s="7">
        <v>2</v>
      </c>
      <c r="F975" s="7"/>
      <c r="G975" s="6">
        <f t="shared" si="15"/>
        <v>-3</v>
      </c>
      <c r="H975">
        <f>VLOOKUP(Regular_Season_Table[[#This Row],[Home]],Table_0__2[[#All],[Team]:[xGF%]],10,)</f>
        <v>43.9</v>
      </c>
      <c r="I975">
        <f>VLOOKUP(Regular_Season_Table[[#This Row],[Visitor]],Table_0__2[[Team]:[CF%]],10,FALSE)</f>
        <v>51.67</v>
      </c>
      <c r="J975">
        <f>VLOOKUP(Regular_Season_Table[[#This Row],[Home]],Table_0__2[[#All],[Team]:[HDCF%]],36,FALSE)</f>
        <v>41.35</v>
      </c>
      <c r="K975">
        <f>VLOOKUP(Regular_Season_Table[[#This Row],[Visitor]],Table_0__2[[#All],[Team]:[HDCF%]],36,FALSE)</f>
        <v>53.75</v>
      </c>
      <c r="L975">
        <f>VLOOKUP(Regular_Season_Table[[#This Row],[Home]],'Special Teams'!$A$1:$B$33,2,FALSE)</f>
        <v>16.38</v>
      </c>
      <c r="M975">
        <f>VLOOKUP(Regular_Season_Table[[#This Row],[Visitor]],'Special Teams'!$A$1:$B$33,2,FALSE)</f>
        <v>25</v>
      </c>
    </row>
    <row r="976" spans="1:13" x14ac:dyDescent="0.3">
      <c r="A976" s="8">
        <v>44987</v>
      </c>
      <c r="B976" s="6" t="s">
        <v>34</v>
      </c>
      <c r="C976" s="6">
        <v>5</v>
      </c>
      <c r="D976" s="6" t="s">
        <v>19</v>
      </c>
      <c r="E976" s="6">
        <v>4</v>
      </c>
      <c r="F976" s="6" t="s">
        <v>36</v>
      </c>
      <c r="G976" s="6">
        <f t="shared" si="15"/>
        <v>-1</v>
      </c>
      <c r="H976">
        <f>VLOOKUP(Regular_Season_Table[[#This Row],[Home]],Table_0__2[[#All],[Team]:[xGF%]],10,)</f>
        <v>46.03</v>
      </c>
      <c r="I976">
        <f>VLOOKUP(Regular_Season_Table[[#This Row],[Visitor]],Table_0__2[[Team]:[CF%]],10,FALSE)</f>
        <v>52.75</v>
      </c>
      <c r="J976">
        <f>VLOOKUP(Regular_Season_Table[[#This Row],[Home]],Table_0__2[[#All],[Team]:[HDCF%]],36,FALSE)</f>
        <v>44.13</v>
      </c>
      <c r="K976">
        <f>VLOOKUP(Regular_Season_Table[[#This Row],[Visitor]],Table_0__2[[#All],[Team]:[HDCF%]],36,FALSE)</f>
        <v>49.47</v>
      </c>
      <c r="L976">
        <f>VLOOKUP(Regular_Season_Table[[#This Row],[Home]],'Special Teams'!$A$1:$B$33,2,FALSE)</f>
        <v>21.11</v>
      </c>
      <c r="M976">
        <f>VLOOKUP(Regular_Season_Table[[#This Row],[Visitor]],'Special Teams'!$A$1:$B$33,2,FALSE)</f>
        <v>19.75</v>
      </c>
    </row>
    <row r="977" spans="1:13" x14ac:dyDescent="0.3">
      <c r="A977" s="9">
        <v>44987</v>
      </c>
      <c r="B977" s="7" t="s">
        <v>21</v>
      </c>
      <c r="C977" s="7">
        <v>2</v>
      </c>
      <c r="D977" s="7" t="s">
        <v>31</v>
      </c>
      <c r="E977" s="7">
        <v>1</v>
      </c>
      <c r="F977" s="7"/>
      <c r="G977" s="6">
        <f t="shared" si="15"/>
        <v>-1</v>
      </c>
      <c r="H977">
        <f>VLOOKUP(Regular_Season_Table[[#This Row],[Home]],Table_0__2[[#All],[Team]:[xGF%]],10,)</f>
        <v>54.33</v>
      </c>
      <c r="I977">
        <f>VLOOKUP(Regular_Season_Table[[#This Row],[Visitor]],Table_0__2[[Team]:[CF%]],10,FALSE)</f>
        <v>47.41</v>
      </c>
      <c r="J977">
        <f>VLOOKUP(Regular_Season_Table[[#This Row],[Home]],Table_0__2[[#All],[Team]:[HDCF%]],36,FALSE)</f>
        <v>53.72</v>
      </c>
      <c r="K977">
        <f>VLOOKUP(Regular_Season_Table[[#This Row],[Visitor]],Table_0__2[[#All],[Team]:[HDCF%]],36,FALSE)</f>
        <v>48</v>
      </c>
      <c r="L977">
        <f>VLOOKUP(Regular_Season_Table[[#This Row],[Home]],'Special Teams'!$A$1:$B$33,2,FALSE)</f>
        <v>22.83</v>
      </c>
      <c r="M977">
        <f>VLOOKUP(Regular_Season_Table[[#This Row],[Visitor]],'Special Teams'!$A$1:$B$33,2,FALSE)</f>
        <v>17.600000000000001</v>
      </c>
    </row>
    <row r="978" spans="1:13" x14ac:dyDescent="0.3">
      <c r="A978" s="8">
        <v>44987</v>
      </c>
      <c r="B978" s="6" t="s">
        <v>33</v>
      </c>
      <c r="C978" s="6">
        <v>2</v>
      </c>
      <c r="D978" s="6" t="s">
        <v>29</v>
      </c>
      <c r="E978" s="6">
        <v>3</v>
      </c>
      <c r="F978" s="6"/>
      <c r="G978" s="6">
        <f t="shared" si="15"/>
        <v>1</v>
      </c>
      <c r="H978">
        <f>VLOOKUP(Regular_Season_Table[[#This Row],[Home]],Table_0__2[[#All],[Team]:[xGF%]],10,)</f>
        <v>52.33</v>
      </c>
      <c r="I978">
        <f>VLOOKUP(Regular_Season_Table[[#This Row],[Visitor]],Table_0__2[[Team]:[CF%]],10,FALSE)</f>
        <v>45.51</v>
      </c>
      <c r="J978">
        <f>VLOOKUP(Regular_Season_Table[[#This Row],[Home]],Table_0__2[[#All],[Team]:[HDCF%]],36,FALSE)</f>
        <v>52.36</v>
      </c>
      <c r="K978">
        <f>VLOOKUP(Regular_Season_Table[[#This Row],[Visitor]],Table_0__2[[#All],[Team]:[HDCF%]],36,FALSE)</f>
        <v>42.22</v>
      </c>
      <c r="L978">
        <f>VLOOKUP(Regular_Season_Table[[#This Row],[Home]],'Special Teams'!$A$1:$B$33,2,FALSE)</f>
        <v>25.28</v>
      </c>
      <c r="M978">
        <f>VLOOKUP(Regular_Season_Table[[#This Row],[Visitor]],'Special Teams'!$A$1:$B$33,2,FALSE)</f>
        <v>16.03</v>
      </c>
    </row>
    <row r="979" spans="1:13" x14ac:dyDescent="0.3">
      <c r="A979" s="9">
        <v>44987</v>
      </c>
      <c r="B979" s="7" t="s">
        <v>32</v>
      </c>
      <c r="C979" s="7">
        <v>5</v>
      </c>
      <c r="D979" s="7" t="s">
        <v>17</v>
      </c>
      <c r="E979" s="7">
        <v>3</v>
      </c>
      <c r="F979" s="7"/>
      <c r="G979" s="6">
        <f t="shared" si="15"/>
        <v>-2</v>
      </c>
      <c r="H979">
        <f>VLOOKUP(Regular_Season_Table[[#This Row],[Home]],Table_0__2[[#All],[Team]:[xGF%]],10,)</f>
        <v>49.8</v>
      </c>
      <c r="I979">
        <f>VLOOKUP(Regular_Season_Table[[#This Row],[Visitor]],Table_0__2[[Team]:[CF%]],10,FALSE)</f>
        <v>51.53</v>
      </c>
      <c r="J979">
        <f>VLOOKUP(Regular_Season_Table[[#This Row],[Home]],Table_0__2[[#All],[Team]:[HDCF%]],36,FALSE)</f>
        <v>48.95</v>
      </c>
      <c r="K979">
        <f>VLOOKUP(Regular_Season_Table[[#This Row],[Visitor]],Table_0__2[[#All],[Team]:[HDCF%]],36,FALSE)</f>
        <v>51.95</v>
      </c>
      <c r="L979">
        <f>VLOOKUP(Regular_Season_Table[[#This Row],[Home]],'Special Teams'!$A$1:$B$33,2,FALSE)</f>
        <v>24.08</v>
      </c>
      <c r="M979">
        <f>VLOOKUP(Regular_Season_Table[[#This Row],[Visitor]],'Special Teams'!$A$1:$B$33,2,FALSE)</f>
        <v>23.53</v>
      </c>
    </row>
    <row r="980" spans="1:13" x14ac:dyDescent="0.3">
      <c r="A980" s="8">
        <v>44987</v>
      </c>
      <c r="B980" s="6" t="s">
        <v>10</v>
      </c>
      <c r="C980" s="6">
        <v>6</v>
      </c>
      <c r="D980" s="6" t="s">
        <v>24</v>
      </c>
      <c r="E980" s="6">
        <v>3</v>
      </c>
      <c r="F980" s="6"/>
      <c r="G980" s="6">
        <f t="shared" si="15"/>
        <v>-3</v>
      </c>
      <c r="H980">
        <f>VLOOKUP(Regular_Season_Table[[#This Row],[Home]],Table_0__2[[#All],[Team]:[xGF%]],10,)</f>
        <v>48.6</v>
      </c>
      <c r="I980">
        <f>VLOOKUP(Regular_Season_Table[[#This Row],[Visitor]],Table_0__2[[Team]:[CF%]],10,FALSE)</f>
        <v>45.87</v>
      </c>
      <c r="J980">
        <f>VLOOKUP(Regular_Season_Table[[#This Row],[Home]],Table_0__2[[#All],[Team]:[HDCF%]],36,FALSE)</f>
        <v>51.47</v>
      </c>
      <c r="K980">
        <f>VLOOKUP(Regular_Season_Table[[#This Row],[Visitor]],Table_0__2[[#All],[Team]:[HDCF%]],36,FALSE)</f>
        <v>44.51</v>
      </c>
      <c r="L980">
        <f>VLOOKUP(Regular_Season_Table[[#This Row],[Home]],'Special Teams'!$A$1:$B$33,2,FALSE)</f>
        <v>18.39</v>
      </c>
      <c r="M980">
        <f>VLOOKUP(Regular_Season_Table[[#This Row],[Visitor]],'Special Teams'!$A$1:$B$33,2,FALSE)</f>
        <v>19.329999999999998</v>
      </c>
    </row>
    <row r="981" spans="1:13" x14ac:dyDescent="0.3">
      <c r="A981" s="9">
        <v>44987</v>
      </c>
      <c r="B981" s="7" t="s">
        <v>3</v>
      </c>
      <c r="C981" s="7">
        <v>5</v>
      </c>
      <c r="D981" s="7" t="s">
        <v>7</v>
      </c>
      <c r="E981" s="7">
        <v>4</v>
      </c>
      <c r="F981" s="7" t="s">
        <v>36</v>
      </c>
      <c r="G981" s="6">
        <f t="shared" si="15"/>
        <v>-1</v>
      </c>
      <c r="H981">
        <f>VLOOKUP(Regular_Season_Table[[#This Row],[Home]],Table_0__2[[#All],[Team]:[xGF%]],10,)</f>
        <v>51.45</v>
      </c>
      <c r="I981">
        <f>VLOOKUP(Regular_Season_Table[[#This Row],[Visitor]],Table_0__2[[Team]:[CF%]],10,FALSE)</f>
        <v>52.14</v>
      </c>
      <c r="J981">
        <f>VLOOKUP(Regular_Season_Table[[#This Row],[Home]],Table_0__2[[#All],[Team]:[HDCF%]],36,FALSE)</f>
        <v>53.01</v>
      </c>
      <c r="K981">
        <f>VLOOKUP(Regular_Season_Table[[#This Row],[Visitor]],Table_0__2[[#All],[Team]:[HDCF%]],36,FALSE)</f>
        <v>53.78</v>
      </c>
      <c r="L981">
        <f>VLOOKUP(Regular_Season_Table[[#This Row],[Home]],'Special Teams'!$A$1:$B$33,2,FALSE)</f>
        <v>25.36</v>
      </c>
      <c r="M981">
        <f>VLOOKUP(Regular_Season_Table[[#This Row],[Visitor]],'Special Teams'!$A$1:$B$33,2,FALSE)</f>
        <v>21.72</v>
      </c>
    </row>
    <row r="982" spans="1:13" x14ac:dyDescent="0.3">
      <c r="A982" s="8">
        <v>44987</v>
      </c>
      <c r="B982" s="6" t="s">
        <v>28</v>
      </c>
      <c r="C982" s="6">
        <v>2</v>
      </c>
      <c r="D982" s="6" t="s">
        <v>8</v>
      </c>
      <c r="E982" s="6">
        <v>1</v>
      </c>
      <c r="F982" s="6"/>
      <c r="G982" s="6">
        <f t="shared" si="15"/>
        <v>-1</v>
      </c>
      <c r="H982">
        <f>VLOOKUP(Regular_Season_Table[[#This Row],[Home]],Table_0__2[[#All],[Team]:[xGF%]],10,)</f>
        <v>47.62</v>
      </c>
      <c r="I982">
        <f>VLOOKUP(Regular_Season_Table[[#This Row],[Visitor]],Table_0__2[[Team]:[CF%]],10,FALSE)</f>
        <v>49.47</v>
      </c>
      <c r="J982">
        <f>VLOOKUP(Regular_Season_Table[[#This Row],[Home]],Table_0__2[[#All],[Team]:[HDCF%]],36,FALSE)</f>
        <v>47.61</v>
      </c>
      <c r="K982">
        <f>VLOOKUP(Regular_Season_Table[[#This Row],[Visitor]],Table_0__2[[#All],[Team]:[HDCF%]],36,FALSE)</f>
        <v>51.15</v>
      </c>
      <c r="L982">
        <f>VLOOKUP(Regular_Season_Table[[#This Row],[Home]],'Special Teams'!$A$1:$B$33,2,FALSE)</f>
        <v>22.71</v>
      </c>
      <c r="M982">
        <f>VLOOKUP(Regular_Season_Table[[#This Row],[Visitor]],'Special Teams'!$A$1:$B$33,2,FALSE)</f>
        <v>21.43</v>
      </c>
    </row>
    <row r="983" spans="1:13" x14ac:dyDescent="0.3">
      <c r="A983" s="9">
        <v>44988</v>
      </c>
      <c r="B983" s="7" t="s">
        <v>33</v>
      </c>
      <c r="C983" s="7">
        <v>2</v>
      </c>
      <c r="D983" s="7" t="s">
        <v>26</v>
      </c>
      <c r="E983" s="7">
        <v>3</v>
      </c>
      <c r="F983" s="7"/>
      <c r="G983" s="6">
        <f t="shared" si="15"/>
        <v>1</v>
      </c>
      <c r="H983">
        <f>VLOOKUP(Regular_Season_Table[[#This Row],[Home]],Table_0__2[[#All],[Team]:[xGF%]],10,)</f>
        <v>42.67</v>
      </c>
      <c r="I983">
        <f>VLOOKUP(Regular_Season_Table[[#This Row],[Visitor]],Table_0__2[[Team]:[CF%]],10,FALSE)</f>
        <v>45.51</v>
      </c>
      <c r="J983">
        <f>VLOOKUP(Regular_Season_Table[[#This Row],[Home]],Table_0__2[[#All],[Team]:[HDCF%]],36,FALSE)</f>
        <v>38.950000000000003</v>
      </c>
      <c r="K983">
        <f>VLOOKUP(Regular_Season_Table[[#This Row],[Visitor]],Table_0__2[[#All],[Team]:[HDCF%]],36,FALSE)</f>
        <v>42.22</v>
      </c>
      <c r="L983">
        <f>VLOOKUP(Regular_Season_Table[[#This Row],[Home]],'Special Teams'!$A$1:$B$33,2,FALSE)</f>
        <v>15.72</v>
      </c>
      <c r="M983">
        <f>VLOOKUP(Regular_Season_Table[[#This Row],[Visitor]],'Special Teams'!$A$1:$B$33,2,FALSE)</f>
        <v>16.03</v>
      </c>
    </row>
    <row r="984" spans="1:13" x14ac:dyDescent="0.3">
      <c r="A984" s="8">
        <v>44988</v>
      </c>
      <c r="B984" s="6" t="s">
        <v>18</v>
      </c>
      <c r="C984" s="6">
        <v>6</v>
      </c>
      <c r="D984" s="6" t="s">
        <v>25</v>
      </c>
      <c r="E984" s="6">
        <v>1</v>
      </c>
      <c r="F984" s="6"/>
      <c r="G984" s="6">
        <f t="shared" si="15"/>
        <v>-5</v>
      </c>
      <c r="H984">
        <f>VLOOKUP(Regular_Season_Table[[#This Row],[Home]],Table_0__2[[#All],[Team]:[xGF%]],10,)</f>
        <v>45.13</v>
      </c>
      <c r="I984">
        <f>VLOOKUP(Regular_Season_Table[[#This Row],[Visitor]],Table_0__2[[Team]:[CF%]],10,FALSE)</f>
        <v>60.38</v>
      </c>
      <c r="J984">
        <f>VLOOKUP(Regular_Season_Table[[#This Row],[Home]],Table_0__2[[#All],[Team]:[HDCF%]],36,FALSE)</f>
        <v>43.9</v>
      </c>
      <c r="K984">
        <f>VLOOKUP(Regular_Season_Table[[#This Row],[Visitor]],Table_0__2[[#All],[Team]:[HDCF%]],36,FALSE)</f>
        <v>59.07</v>
      </c>
      <c r="L984">
        <f>VLOOKUP(Regular_Season_Table[[#This Row],[Home]],'Special Teams'!$A$1:$B$33,2,FALSE)</f>
        <v>18.91</v>
      </c>
      <c r="M984">
        <f>VLOOKUP(Regular_Season_Table[[#This Row],[Visitor]],'Special Teams'!$A$1:$B$33,2,FALSE)</f>
        <v>19.760000000000002</v>
      </c>
    </row>
    <row r="985" spans="1:13" x14ac:dyDescent="0.3">
      <c r="A985" s="9">
        <v>44988</v>
      </c>
      <c r="B985" s="7" t="s">
        <v>34</v>
      </c>
      <c r="C985" s="7">
        <v>4</v>
      </c>
      <c r="D985" s="7" t="s">
        <v>20</v>
      </c>
      <c r="E985" s="7">
        <v>2</v>
      </c>
      <c r="F985" s="7"/>
      <c r="G985" s="6">
        <f t="shared" si="15"/>
        <v>-2</v>
      </c>
      <c r="H985">
        <f>VLOOKUP(Regular_Season_Table[[#This Row],[Home]],Table_0__2[[#All],[Team]:[xGF%]],10,)</f>
        <v>44.92</v>
      </c>
      <c r="I985">
        <f>VLOOKUP(Regular_Season_Table[[#This Row],[Visitor]],Table_0__2[[Team]:[CF%]],10,FALSE)</f>
        <v>52.75</v>
      </c>
      <c r="J985">
        <f>VLOOKUP(Regular_Season_Table[[#This Row],[Home]],Table_0__2[[#All],[Team]:[HDCF%]],36,FALSE)</f>
        <v>43.43</v>
      </c>
      <c r="K985">
        <f>VLOOKUP(Regular_Season_Table[[#This Row],[Visitor]],Table_0__2[[#All],[Team]:[HDCF%]],36,FALSE)</f>
        <v>49.47</v>
      </c>
      <c r="L985">
        <f>VLOOKUP(Regular_Season_Table[[#This Row],[Home]],'Special Teams'!$A$1:$B$33,2,FALSE)</f>
        <v>18.3</v>
      </c>
      <c r="M985">
        <f>VLOOKUP(Regular_Season_Table[[#This Row],[Visitor]],'Special Teams'!$A$1:$B$33,2,FALSE)</f>
        <v>19.75</v>
      </c>
    </row>
    <row r="986" spans="1:13" x14ac:dyDescent="0.3">
      <c r="A986" s="8">
        <v>44988</v>
      </c>
      <c r="B986" s="6" t="s">
        <v>23</v>
      </c>
      <c r="C986" s="6">
        <v>3</v>
      </c>
      <c r="D986" s="6" t="s">
        <v>9</v>
      </c>
      <c r="E986" s="6">
        <v>6</v>
      </c>
      <c r="F986" s="6"/>
      <c r="G986" s="6">
        <f t="shared" si="15"/>
        <v>3</v>
      </c>
      <c r="H986">
        <f>VLOOKUP(Regular_Season_Table[[#This Row],[Home]],Table_0__2[[#All],[Team]:[xGF%]],10,)</f>
        <v>52.27</v>
      </c>
      <c r="I986">
        <f>VLOOKUP(Regular_Season_Table[[#This Row],[Visitor]],Table_0__2[[Team]:[CF%]],10,FALSE)</f>
        <v>51.57</v>
      </c>
      <c r="J986">
        <f>VLOOKUP(Regular_Season_Table[[#This Row],[Home]],Table_0__2[[#All],[Team]:[HDCF%]],36,FALSE)</f>
        <v>56.4</v>
      </c>
      <c r="K986">
        <f>VLOOKUP(Regular_Season_Table[[#This Row],[Visitor]],Table_0__2[[#All],[Team]:[HDCF%]],36,FALSE)</f>
        <v>52.55</v>
      </c>
      <c r="L986">
        <f>VLOOKUP(Regular_Season_Table[[#This Row],[Home]],'Special Teams'!$A$1:$B$33,2,FALSE)</f>
        <v>32.36</v>
      </c>
      <c r="M986">
        <f>VLOOKUP(Regular_Season_Table[[#This Row],[Visitor]],'Special Teams'!$A$1:$B$33,2,FALSE)</f>
        <v>19.260000000000002</v>
      </c>
    </row>
    <row r="987" spans="1:13" x14ac:dyDescent="0.3">
      <c r="A987" s="9">
        <v>44988</v>
      </c>
      <c r="B987" s="7" t="s">
        <v>15</v>
      </c>
      <c r="C987" s="7">
        <v>3</v>
      </c>
      <c r="D987" s="7" t="s">
        <v>27</v>
      </c>
      <c r="E987" s="7">
        <v>4</v>
      </c>
      <c r="F987" s="7" t="s">
        <v>35</v>
      </c>
      <c r="G987" s="6">
        <f t="shared" si="15"/>
        <v>1</v>
      </c>
      <c r="H987">
        <f>VLOOKUP(Regular_Season_Table[[#This Row],[Home]],Table_0__2[[#All],[Team]:[xGF%]],10,)</f>
        <v>48.15</v>
      </c>
      <c r="I987">
        <f>VLOOKUP(Regular_Season_Table[[#This Row],[Visitor]],Table_0__2[[Team]:[CF%]],10,FALSE)</f>
        <v>54.12</v>
      </c>
      <c r="J987">
        <f>VLOOKUP(Regular_Season_Table[[#This Row],[Home]],Table_0__2[[#All],[Team]:[HDCF%]],36,FALSE)</f>
        <v>53.11</v>
      </c>
      <c r="K987">
        <f>VLOOKUP(Regular_Season_Table[[#This Row],[Visitor]],Table_0__2[[#All],[Team]:[HDCF%]],36,FALSE)</f>
        <v>56.84</v>
      </c>
      <c r="L987">
        <f>VLOOKUP(Regular_Season_Table[[#This Row],[Home]],'Special Teams'!$A$1:$B$33,2,FALSE)</f>
        <v>20.29</v>
      </c>
      <c r="M987">
        <f>VLOOKUP(Regular_Season_Table[[#This Row],[Visitor]],'Special Teams'!$A$1:$B$33,2,FALSE)</f>
        <v>21.88</v>
      </c>
    </row>
    <row r="988" spans="1:13" x14ac:dyDescent="0.3">
      <c r="A988" s="8">
        <v>44989</v>
      </c>
      <c r="B988" s="6" t="s">
        <v>17</v>
      </c>
      <c r="C988" s="6">
        <v>2</v>
      </c>
      <c r="D988" s="6" t="s">
        <v>14</v>
      </c>
      <c r="E988" s="6">
        <v>4</v>
      </c>
      <c r="F988" s="6"/>
      <c r="G988" s="6">
        <f t="shared" si="15"/>
        <v>2</v>
      </c>
      <c r="H988">
        <f>VLOOKUP(Regular_Season_Table[[#This Row],[Home]],Table_0__2[[#All],[Team]:[xGF%]],10,)</f>
        <v>51.19</v>
      </c>
      <c r="I988">
        <f>VLOOKUP(Regular_Season_Table[[#This Row],[Visitor]],Table_0__2[[Team]:[CF%]],10,FALSE)</f>
        <v>49.8</v>
      </c>
      <c r="J988">
        <f>VLOOKUP(Regular_Season_Table[[#This Row],[Home]],Table_0__2[[#All],[Team]:[HDCF%]],36,FALSE)</f>
        <v>54.03</v>
      </c>
      <c r="K988">
        <f>VLOOKUP(Regular_Season_Table[[#This Row],[Visitor]],Table_0__2[[#All],[Team]:[HDCF%]],36,FALSE)</f>
        <v>48.95</v>
      </c>
      <c r="L988">
        <f>VLOOKUP(Regular_Season_Table[[#This Row],[Home]],'Special Teams'!$A$1:$B$33,2,FALSE)</f>
        <v>22.22</v>
      </c>
      <c r="M988">
        <f>VLOOKUP(Regular_Season_Table[[#This Row],[Visitor]],'Special Teams'!$A$1:$B$33,2,FALSE)</f>
        <v>24.08</v>
      </c>
    </row>
    <row r="989" spans="1:13" x14ac:dyDescent="0.3">
      <c r="A989" s="9">
        <v>44989</v>
      </c>
      <c r="B989" s="7" t="s">
        <v>7</v>
      </c>
      <c r="C989" s="7">
        <v>3</v>
      </c>
      <c r="D989" s="7" t="s">
        <v>13</v>
      </c>
      <c r="E989" s="7">
        <v>5</v>
      </c>
      <c r="F989" s="7"/>
      <c r="G989" s="6">
        <f t="shared" si="15"/>
        <v>2</v>
      </c>
      <c r="H989">
        <f>VLOOKUP(Regular_Season_Table[[#This Row],[Home]],Table_0__2[[#All],[Team]:[xGF%]],10,)</f>
        <v>51.36</v>
      </c>
      <c r="I989">
        <f>VLOOKUP(Regular_Season_Table[[#This Row],[Visitor]],Table_0__2[[Team]:[CF%]],10,FALSE)</f>
        <v>51.45</v>
      </c>
      <c r="J989">
        <f>VLOOKUP(Regular_Season_Table[[#This Row],[Home]],Table_0__2[[#All],[Team]:[HDCF%]],36,FALSE)</f>
        <v>47.31</v>
      </c>
      <c r="K989">
        <f>VLOOKUP(Regular_Season_Table[[#This Row],[Visitor]],Table_0__2[[#All],[Team]:[HDCF%]],36,FALSE)</f>
        <v>53.01</v>
      </c>
      <c r="L989">
        <f>VLOOKUP(Regular_Season_Table[[#This Row],[Home]],'Special Teams'!$A$1:$B$33,2,FALSE)</f>
        <v>23.42</v>
      </c>
      <c r="M989">
        <f>VLOOKUP(Regular_Season_Table[[#This Row],[Visitor]],'Special Teams'!$A$1:$B$33,2,FALSE)</f>
        <v>25.36</v>
      </c>
    </row>
    <row r="990" spans="1:13" x14ac:dyDescent="0.3">
      <c r="A990" s="8">
        <v>44989</v>
      </c>
      <c r="B990" s="6" t="s">
        <v>28</v>
      </c>
      <c r="C990" s="6">
        <v>3</v>
      </c>
      <c r="D990" s="6" t="s">
        <v>22</v>
      </c>
      <c r="E990" s="6">
        <v>0</v>
      </c>
      <c r="F990" s="6"/>
      <c r="G990" s="6">
        <f t="shared" si="15"/>
        <v>-3</v>
      </c>
      <c r="H990">
        <f>VLOOKUP(Regular_Season_Table[[#This Row],[Home]],Table_0__2[[#All],[Team]:[xGF%]],10,)</f>
        <v>57.39</v>
      </c>
      <c r="I990">
        <f>VLOOKUP(Regular_Season_Table[[#This Row],[Visitor]],Table_0__2[[Team]:[CF%]],10,FALSE)</f>
        <v>49.47</v>
      </c>
      <c r="J990">
        <f>VLOOKUP(Regular_Season_Table[[#This Row],[Home]],Table_0__2[[#All],[Team]:[HDCF%]],36,FALSE)</f>
        <v>53.64</v>
      </c>
      <c r="K990">
        <f>VLOOKUP(Regular_Season_Table[[#This Row],[Visitor]],Table_0__2[[#All],[Team]:[HDCF%]],36,FALSE)</f>
        <v>51.15</v>
      </c>
      <c r="L990">
        <f>VLOOKUP(Regular_Season_Table[[#This Row],[Home]],'Special Teams'!$A$1:$B$33,2,FALSE)</f>
        <v>19.84</v>
      </c>
      <c r="M990">
        <f>VLOOKUP(Regular_Season_Table[[#This Row],[Visitor]],'Special Teams'!$A$1:$B$33,2,FALSE)</f>
        <v>21.43</v>
      </c>
    </row>
    <row r="991" spans="1:13" x14ac:dyDescent="0.3">
      <c r="A991" s="9">
        <v>44989</v>
      </c>
      <c r="B991" s="7" t="s">
        <v>21</v>
      </c>
      <c r="C991" s="7">
        <v>3</v>
      </c>
      <c r="D991" s="7" t="s">
        <v>6</v>
      </c>
      <c r="E991" s="7">
        <v>1</v>
      </c>
      <c r="F991" s="7"/>
      <c r="G991" s="6">
        <f t="shared" si="15"/>
        <v>-2</v>
      </c>
      <c r="H991">
        <f>VLOOKUP(Regular_Season_Table[[#This Row],[Home]],Table_0__2[[#All],[Team]:[xGF%]],10,)</f>
        <v>43.9</v>
      </c>
      <c r="I991">
        <f>VLOOKUP(Regular_Season_Table[[#This Row],[Visitor]],Table_0__2[[Team]:[CF%]],10,FALSE)</f>
        <v>47.41</v>
      </c>
      <c r="J991">
        <f>VLOOKUP(Regular_Season_Table[[#This Row],[Home]],Table_0__2[[#All],[Team]:[HDCF%]],36,FALSE)</f>
        <v>41.35</v>
      </c>
      <c r="K991">
        <f>VLOOKUP(Regular_Season_Table[[#This Row],[Visitor]],Table_0__2[[#All],[Team]:[HDCF%]],36,FALSE)</f>
        <v>48</v>
      </c>
      <c r="L991">
        <f>VLOOKUP(Regular_Season_Table[[#This Row],[Home]],'Special Teams'!$A$1:$B$33,2,FALSE)</f>
        <v>16.38</v>
      </c>
      <c r="M991">
        <f>VLOOKUP(Regular_Season_Table[[#This Row],[Visitor]],'Special Teams'!$A$1:$B$33,2,FALSE)</f>
        <v>17.600000000000001</v>
      </c>
    </row>
    <row r="992" spans="1:13" x14ac:dyDescent="0.3">
      <c r="A992" s="8">
        <v>44989</v>
      </c>
      <c r="B992" s="6" t="s">
        <v>11</v>
      </c>
      <c r="C992" s="6">
        <v>3</v>
      </c>
      <c r="D992" s="6" t="s">
        <v>30</v>
      </c>
      <c r="E992" s="6">
        <v>7</v>
      </c>
      <c r="F992" s="6"/>
      <c r="G992" s="6">
        <f t="shared" si="15"/>
        <v>4</v>
      </c>
      <c r="H992">
        <f>VLOOKUP(Regular_Season_Table[[#This Row],[Home]],Table_0__2[[#All],[Team]:[xGF%]],10,)</f>
        <v>51.67</v>
      </c>
      <c r="I992">
        <f>VLOOKUP(Regular_Season_Table[[#This Row],[Visitor]],Table_0__2[[Team]:[CF%]],10,FALSE)</f>
        <v>52.19</v>
      </c>
      <c r="J992">
        <f>VLOOKUP(Regular_Season_Table[[#This Row],[Home]],Table_0__2[[#All],[Team]:[HDCF%]],36,FALSE)</f>
        <v>53.75</v>
      </c>
      <c r="K992">
        <f>VLOOKUP(Regular_Season_Table[[#This Row],[Visitor]],Table_0__2[[#All],[Team]:[HDCF%]],36,FALSE)</f>
        <v>49.77</v>
      </c>
      <c r="L992">
        <f>VLOOKUP(Regular_Season_Table[[#This Row],[Home]],'Special Teams'!$A$1:$B$33,2,FALSE)</f>
        <v>25</v>
      </c>
      <c r="M992">
        <f>VLOOKUP(Regular_Season_Table[[#This Row],[Visitor]],'Special Teams'!$A$1:$B$33,2,FALSE)</f>
        <v>24.52</v>
      </c>
    </row>
    <row r="993" spans="1:13" x14ac:dyDescent="0.3">
      <c r="A993" s="9">
        <v>44989</v>
      </c>
      <c r="B993" s="7" t="s">
        <v>3</v>
      </c>
      <c r="C993" s="7">
        <v>1</v>
      </c>
      <c r="D993" s="7" t="s">
        <v>31</v>
      </c>
      <c r="E993" s="7">
        <v>4</v>
      </c>
      <c r="F993" s="7"/>
      <c r="G993" s="6">
        <f t="shared" si="15"/>
        <v>3</v>
      </c>
      <c r="H993">
        <f>VLOOKUP(Regular_Season_Table[[#This Row],[Home]],Table_0__2[[#All],[Team]:[xGF%]],10,)</f>
        <v>54.33</v>
      </c>
      <c r="I993">
        <f>VLOOKUP(Regular_Season_Table[[#This Row],[Visitor]],Table_0__2[[Team]:[CF%]],10,FALSE)</f>
        <v>52.14</v>
      </c>
      <c r="J993">
        <f>VLOOKUP(Regular_Season_Table[[#This Row],[Home]],Table_0__2[[#All],[Team]:[HDCF%]],36,FALSE)</f>
        <v>53.72</v>
      </c>
      <c r="K993">
        <f>VLOOKUP(Regular_Season_Table[[#This Row],[Visitor]],Table_0__2[[#All],[Team]:[HDCF%]],36,FALSE)</f>
        <v>53.78</v>
      </c>
      <c r="L993">
        <f>VLOOKUP(Regular_Season_Table[[#This Row],[Home]],'Special Teams'!$A$1:$B$33,2,FALSE)</f>
        <v>22.83</v>
      </c>
      <c r="M993">
        <f>VLOOKUP(Regular_Season_Table[[#This Row],[Visitor]],'Special Teams'!$A$1:$B$33,2,FALSE)</f>
        <v>21.72</v>
      </c>
    </row>
    <row r="994" spans="1:13" x14ac:dyDescent="0.3">
      <c r="A994" s="8">
        <v>44989</v>
      </c>
      <c r="B994" s="6" t="s">
        <v>10</v>
      </c>
      <c r="C994" s="6">
        <v>2</v>
      </c>
      <c r="D994" s="6" t="s">
        <v>29</v>
      </c>
      <c r="E994" s="6">
        <v>4</v>
      </c>
      <c r="F994" s="6"/>
      <c r="G994" s="6">
        <f t="shared" si="15"/>
        <v>2</v>
      </c>
      <c r="H994">
        <f>VLOOKUP(Regular_Season_Table[[#This Row],[Home]],Table_0__2[[#All],[Team]:[xGF%]],10,)</f>
        <v>52.33</v>
      </c>
      <c r="I994">
        <f>VLOOKUP(Regular_Season_Table[[#This Row],[Visitor]],Table_0__2[[Team]:[CF%]],10,FALSE)</f>
        <v>45.87</v>
      </c>
      <c r="J994">
        <f>VLOOKUP(Regular_Season_Table[[#This Row],[Home]],Table_0__2[[#All],[Team]:[HDCF%]],36,FALSE)</f>
        <v>52.36</v>
      </c>
      <c r="K994">
        <f>VLOOKUP(Regular_Season_Table[[#This Row],[Visitor]],Table_0__2[[#All],[Team]:[HDCF%]],36,FALSE)</f>
        <v>44.51</v>
      </c>
      <c r="L994">
        <f>VLOOKUP(Regular_Season_Table[[#This Row],[Home]],'Special Teams'!$A$1:$B$33,2,FALSE)</f>
        <v>25.28</v>
      </c>
      <c r="M994">
        <f>VLOOKUP(Regular_Season_Table[[#This Row],[Visitor]],'Special Teams'!$A$1:$B$33,2,FALSE)</f>
        <v>19.329999999999998</v>
      </c>
    </row>
    <row r="995" spans="1:13" x14ac:dyDescent="0.3">
      <c r="A995" s="9">
        <v>44989</v>
      </c>
      <c r="B995" s="7" t="s">
        <v>19</v>
      </c>
      <c r="C995" s="7">
        <v>1</v>
      </c>
      <c r="D995" s="7" t="s">
        <v>16</v>
      </c>
      <c r="E995" s="7">
        <v>4</v>
      </c>
      <c r="F995" s="7"/>
      <c r="G995" s="6">
        <f t="shared" si="15"/>
        <v>3</v>
      </c>
      <c r="H995">
        <f>VLOOKUP(Regular_Season_Table[[#This Row],[Home]],Table_0__2[[#All],[Team]:[xGF%]],10,)</f>
        <v>49.75</v>
      </c>
      <c r="I995">
        <f>VLOOKUP(Regular_Season_Table[[#This Row],[Visitor]],Table_0__2[[Team]:[CF%]],10,FALSE)</f>
        <v>46.03</v>
      </c>
      <c r="J995">
        <f>VLOOKUP(Regular_Season_Table[[#This Row],[Home]],Table_0__2[[#All],[Team]:[HDCF%]],36,FALSE)</f>
        <v>50.12</v>
      </c>
      <c r="K995">
        <f>VLOOKUP(Regular_Season_Table[[#This Row],[Visitor]],Table_0__2[[#All],[Team]:[HDCF%]],36,FALSE)</f>
        <v>44.13</v>
      </c>
      <c r="L995">
        <f>VLOOKUP(Regular_Season_Table[[#This Row],[Home]],'Special Teams'!$A$1:$B$33,2,FALSE)</f>
        <v>15.77</v>
      </c>
      <c r="M995">
        <f>VLOOKUP(Regular_Season_Table[[#This Row],[Visitor]],'Special Teams'!$A$1:$B$33,2,FALSE)</f>
        <v>21.11</v>
      </c>
    </row>
    <row r="996" spans="1:13" x14ac:dyDescent="0.3">
      <c r="A996" s="8">
        <v>44989</v>
      </c>
      <c r="B996" s="6" t="s">
        <v>20</v>
      </c>
      <c r="C996" s="6">
        <v>2</v>
      </c>
      <c r="D996" s="6" t="s">
        <v>32</v>
      </c>
      <c r="E996" s="6">
        <v>5</v>
      </c>
      <c r="F996" s="6"/>
      <c r="G996" s="6">
        <f t="shared" si="15"/>
        <v>3</v>
      </c>
      <c r="H996">
        <f>VLOOKUP(Regular_Season_Table[[#This Row],[Home]],Table_0__2[[#All],[Team]:[xGF%]],10,)</f>
        <v>51.53</v>
      </c>
      <c r="I996">
        <f>VLOOKUP(Regular_Season_Table[[#This Row],[Visitor]],Table_0__2[[Team]:[CF%]],10,FALSE)</f>
        <v>44.92</v>
      </c>
      <c r="J996">
        <f>VLOOKUP(Regular_Season_Table[[#This Row],[Home]],Table_0__2[[#All],[Team]:[HDCF%]],36,FALSE)</f>
        <v>51.95</v>
      </c>
      <c r="K996">
        <f>VLOOKUP(Regular_Season_Table[[#This Row],[Visitor]],Table_0__2[[#All],[Team]:[HDCF%]],36,FALSE)</f>
        <v>43.43</v>
      </c>
      <c r="L996">
        <f>VLOOKUP(Regular_Season_Table[[#This Row],[Home]],'Special Teams'!$A$1:$B$33,2,FALSE)</f>
        <v>23.53</v>
      </c>
      <c r="M996">
        <f>VLOOKUP(Regular_Season_Table[[#This Row],[Visitor]],'Special Teams'!$A$1:$B$33,2,FALSE)</f>
        <v>18.3</v>
      </c>
    </row>
    <row r="997" spans="1:13" x14ac:dyDescent="0.3">
      <c r="A997" s="9">
        <v>44989</v>
      </c>
      <c r="B997" s="7" t="s">
        <v>12</v>
      </c>
      <c r="C997" s="7">
        <v>8</v>
      </c>
      <c r="D997" s="7" t="s">
        <v>24</v>
      </c>
      <c r="E997" s="7">
        <v>3</v>
      </c>
      <c r="F997" s="7"/>
      <c r="G997" s="6">
        <f t="shared" si="15"/>
        <v>-5</v>
      </c>
      <c r="H997">
        <f>VLOOKUP(Regular_Season_Table[[#This Row],[Home]],Table_0__2[[#All],[Team]:[xGF%]],10,)</f>
        <v>48.6</v>
      </c>
      <c r="I997">
        <f>VLOOKUP(Regular_Season_Table[[#This Row],[Visitor]],Table_0__2[[Team]:[CF%]],10,FALSE)</f>
        <v>49.78</v>
      </c>
      <c r="J997">
        <f>VLOOKUP(Regular_Season_Table[[#This Row],[Home]],Table_0__2[[#All],[Team]:[HDCF%]],36,FALSE)</f>
        <v>51.47</v>
      </c>
      <c r="K997">
        <f>VLOOKUP(Regular_Season_Table[[#This Row],[Visitor]],Table_0__2[[#All],[Team]:[HDCF%]],36,FALSE)</f>
        <v>49.68</v>
      </c>
      <c r="L997">
        <f>VLOOKUP(Regular_Season_Table[[#This Row],[Home]],'Special Teams'!$A$1:$B$33,2,FALSE)</f>
        <v>18.39</v>
      </c>
      <c r="M997">
        <f>VLOOKUP(Regular_Season_Table[[#This Row],[Visitor]],'Special Teams'!$A$1:$B$33,2,FALSE)</f>
        <v>21.22</v>
      </c>
    </row>
    <row r="998" spans="1:13" x14ac:dyDescent="0.3">
      <c r="A998" s="8">
        <v>44989</v>
      </c>
      <c r="B998" s="6" t="s">
        <v>5</v>
      </c>
      <c r="C998" s="6">
        <v>1</v>
      </c>
      <c r="D998" s="6" t="s">
        <v>8</v>
      </c>
      <c r="E998" s="6">
        <v>4</v>
      </c>
      <c r="F998" s="6"/>
      <c r="G998" s="6">
        <f t="shared" si="15"/>
        <v>3</v>
      </c>
      <c r="H998">
        <f>VLOOKUP(Regular_Season_Table[[#This Row],[Home]],Table_0__2[[#All],[Team]:[xGF%]],10,)</f>
        <v>47.62</v>
      </c>
      <c r="I998">
        <f>VLOOKUP(Regular_Season_Table[[#This Row],[Visitor]],Table_0__2[[Team]:[CF%]],10,FALSE)</f>
        <v>51.07</v>
      </c>
      <c r="J998">
        <f>VLOOKUP(Regular_Season_Table[[#This Row],[Home]],Table_0__2[[#All],[Team]:[HDCF%]],36,FALSE)</f>
        <v>47.61</v>
      </c>
      <c r="K998">
        <f>VLOOKUP(Regular_Season_Table[[#This Row],[Visitor]],Table_0__2[[#All],[Team]:[HDCF%]],36,FALSE)</f>
        <v>54.37</v>
      </c>
      <c r="L998">
        <f>VLOOKUP(Regular_Season_Table[[#This Row],[Home]],'Special Teams'!$A$1:$B$33,2,FALSE)</f>
        <v>22.71</v>
      </c>
      <c r="M998">
        <f>VLOOKUP(Regular_Season_Table[[#This Row],[Visitor]],'Special Teams'!$A$1:$B$33,2,FALSE)</f>
        <v>26.02</v>
      </c>
    </row>
    <row r="999" spans="1:13" x14ac:dyDescent="0.3">
      <c r="A999" s="9">
        <v>44989</v>
      </c>
      <c r="B999" s="7" t="s">
        <v>9</v>
      </c>
      <c r="C999" s="7">
        <v>5</v>
      </c>
      <c r="D999" s="7" t="s">
        <v>23</v>
      </c>
      <c r="E999" s="7">
        <v>7</v>
      </c>
      <c r="F999" s="7"/>
      <c r="G999" s="6">
        <f t="shared" si="15"/>
        <v>2</v>
      </c>
      <c r="H999">
        <f>VLOOKUP(Regular_Season_Table[[#This Row],[Home]],Table_0__2[[#All],[Team]:[xGF%]],10,)</f>
        <v>51.57</v>
      </c>
      <c r="I999">
        <f>VLOOKUP(Regular_Season_Table[[#This Row],[Visitor]],Table_0__2[[Team]:[CF%]],10,FALSE)</f>
        <v>52.27</v>
      </c>
      <c r="J999">
        <f>VLOOKUP(Regular_Season_Table[[#This Row],[Home]],Table_0__2[[#All],[Team]:[HDCF%]],36,FALSE)</f>
        <v>52.55</v>
      </c>
      <c r="K999">
        <f>VLOOKUP(Regular_Season_Table[[#This Row],[Visitor]],Table_0__2[[#All],[Team]:[HDCF%]],36,FALSE)</f>
        <v>56.4</v>
      </c>
      <c r="L999">
        <f>VLOOKUP(Regular_Season_Table[[#This Row],[Home]],'Special Teams'!$A$1:$B$33,2,FALSE)</f>
        <v>19.260000000000002</v>
      </c>
      <c r="M999">
        <f>VLOOKUP(Regular_Season_Table[[#This Row],[Visitor]],'Special Teams'!$A$1:$B$33,2,FALSE)</f>
        <v>32.36</v>
      </c>
    </row>
    <row r="1000" spans="1:13" x14ac:dyDescent="0.3">
      <c r="A1000" s="8">
        <v>44990</v>
      </c>
      <c r="B1000" s="6" t="s">
        <v>15</v>
      </c>
      <c r="C1000" s="6">
        <v>5</v>
      </c>
      <c r="D1000" s="6" t="s">
        <v>25</v>
      </c>
      <c r="E1000" s="6">
        <v>4</v>
      </c>
      <c r="F1000" s="6" t="s">
        <v>36</v>
      </c>
      <c r="G1000" s="6">
        <f t="shared" si="15"/>
        <v>-1</v>
      </c>
      <c r="H1000">
        <f>VLOOKUP(Regular_Season_Table[[#This Row],[Home]],Table_0__2[[#All],[Team]:[xGF%]],10,)</f>
        <v>45.13</v>
      </c>
      <c r="I1000">
        <f>VLOOKUP(Regular_Season_Table[[#This Row],[Visitor]],Table_0__2[[Team]:[CF%]],10,FALSE)</f>
        <v>54.12</v>
      </c>
      <c r="J1000">
        <f>VLOOKUP(Regular_Season_Table[[#This Row],[Home]],Table_0__2[[#All],[Team]:[HDCF%]],36,FALSE)</f>
        <v>43.9</v>
      </c>
      <c r="K1000">
        <f>VLOOKUP(Regular_Season_Table[[#This Row],[Visitor]],Table_0__2[[#All],[Team]:[HDCF%]],36,FALSE)</f>
        <v>56.84</v>
      </c>
      <c r="L1000">
        <f>VLOOKUP(Regular_Season_Table[[#This Row],[Home]],'Special Teams'!$A$1:$B$33,2,FALSE)</f>
        <v>18.91</v>
      </c>
      <c r="M1000">
        <f>VLOOKUP(Regular_Season_Table[[#This Row],[Visitor]],'Special Teams'!$A$1:$B$33,2,FALSE)</f>
        <v>21.88</v>
      </c>
    </row>
    <row r="1001" spans="1:13" x14ac:dyDescent="0.3">
      <c r="A1001" s="9">
        <v>44990</v>
      </c>
      <c r="B1001" s="7" t="s">
        <v>7</v>
      </c>
      <c r="C1001" s="7">
        <v>0</v>
      </c>
      <c r="D1001" s="7" t="s">
        <v>18</v>
      </c>
      <c r="E1001" s="7">
        <v>6</v>
      </c>
      <c r="F1001" s="7"/>
      <c r="G1001" s="6">
        <f t="shared" si="15"/>
        <v>6</v>
      </c>
      <c r="H1001">
        <f>VLOOKUP(Regular_Season_Table[[#This Row],[Home]],Table_0__2[[#All],[Team]:[xGF%]],10,)</f>
        <v>60.38</v>
      </c>
      <c r="I1001">
        <f>VLOOKUP(Regular_Season_Table[[#This Row],[Visitor]],Table_0__2[[Team]:[CF%]],10,FALSE)</f>
        <v>51.45</v>
      </c>
      <c r="J1001">
        <f>VLOOKUP(Regular_Season_Table[[#This Row],[Home]],Table_0__2[[#All],[Team]:[HDCF%]],36,FALSE)</f>
        <v>59.07</v>
      </c>
      <c r="K1001">
        <f>VLOOKUP(Regular_Season_Table[[#This Row],[Visitor]],Table_0__2[[#All],[Team]:[HDCF%]],36,FALSE)</f>
        <v>53.01</v>
      </c>
      <c r="L1001">
        <f>VLOOKUP(Regular_Season_Table[[#This Row],[Home]],'Special Teams'!$A$1:$B$33,2,FALSE)</f>
        <v>19.760000000000002</v>
      </c>
      <c r="M1001">
        <f>VLOOKUP(Regular_Season_Table[[#This Row],[Visitor]],'Special Teams'!$A$1:$B$33,2,FALSE)</f>
        <v>25.36</v>
      </c>
    </row>
    <row r="1002" spans="1:13" x14ac:dyDescent="0.3">
      <c r="A1002" s="8">
        <v>44990</v>
      </c>
      <c r="B1002" s="6" t="s">
        <v>34</v>
      </c>
      <c r="C1002" s="6">
        <v>3</v>
      </c>
      <c r="D1002" s="6" t="s">
        <v>11</v>
      </c>
      <c r="E1002" s="6">
        <v>2</v>
      </c>
      <c r="F1002" s="6" t="s">
        <v>36</v>
      </c>
      <c r="G1002" s="6">
        <f t="shared" si="15"/>
        <v>-1</v>
      </c>
      <c r="H1002">
        <f>VLOOKUP(Regular_Season_Table[[#This Row],[Home]],Table_0__2[[#All],[Team]:[xGF%]],10,)</f>
        <v>52.19</v>
      </c>
      <c r="I1002">
        <f>VLOOKUP(Regular_Season_Table[[#This Row],[Visitor]],Table_0__2[[Team]:[CF%]],10,FALSE)</f>
        <v>52.75</v>
      </c>
      <c r="J1002">
        <f>VLOOKUP(Regular_Season_Table[[#This Row],[Home]],Table_0__2[[#All],[Team]:[HDCF%]],36,FALSE)</f>
        <v>49.77</v>
      </c>
      <c r="K1002">
        <f>VLOOKUP(Regular_Season_Table[[#This Row],[Visitor]],Table_0__2[[#All],[Team]:[HDCF%]],36,FALSE)</f>
        <v>49.47</v>
      </c>
      <c r="L1002">
        <f>VLOOKUP(Regular_Season_Table[[#This Row],[Home]],'Special Teams'!$A$1:$B$33,2,FALSE)</f>
        <v>24.52</v>
      </c>
      <c r="M1002">
        <f>VLOOKUP(Regular_Season_Table[[#This Row],[Visitor]],'Special Teams'!$A$1:$B$33,2,FALSE)</f>
        <v>19.75</v>
      </c>
    </row>
    <row r="1003" spans="1:13" x14ac:dyDescent="0.3">
      <c r="A1003" s="9">
        <v>44990</v>
      </c>
      <c r="B1003" s="7" t="s">
        <v>19</v>
      </c>
      <c r="C1003" s="7">
        <v>1</v>
      </c>
      <c r="D1003" s="7" t="s">
        <v>4</v>
      </c>
      <c r="E1003" s="7">
        <v>3</v>
      </c>
      <c r="F1003" s="7"/>
      <c r="G1003" s="6">
        <f t="shared" si="15"/>
        <v>2</v>
      </c>
      <c r="H1003">
        <f>VLOOKUP(Regular_Season_Table[[#This Row],[Home]],Table_0__2[[#All],[Team]:[xGF%]],10,)</f>
        <v>47.4</v>
      </c>
      <c r="I1003">
        <f>VLOOKUP(Regular_Season_Table[[#This Row],[Visitor]],Table_0__2[[Team]:[CF%]],10,FALSE)</f>
        <v>46.03</v>
      </c>
      <c r="J1003">
        <f>VLOOKUP(Regular_Season_Table[[#This Row],[Home]],Table_0__2[[#All],[Team]:[HDCF%]],36,FALSE)</f>
        <v>47.69</v>
      </c>
      <c r="K1003">
        <f>VLOOKUP(Regular_Season_Table[[#This Row],[Visitor]],Table_0__2[[#All],[Team]:[HDCF%]],36,FALSE)</f>
        <v>44.13</v>
      </c>
      <c r="L1003">
        <f>VLOOKUP(Regular_Season_Table[[#This Row],[Home]],'Special Teams'!$A$1:$B$33,2,FALSE)</f>
        <v>15.56</v>
      </c>
      <c r="M1003">
        <f>VLOOKUP(Regular_Season_Table[[#This Row],[Visitor]],'Special Teams'!$A$1:$B$33,2,FALSE)</f>
        <v>21.11</v>
      </c>
    </row>
    <row r="1004" spans="1:13" x14ac:dyDescent="0.3">
      <c r="A1004" s="8">
        <v>44990</v>
      </c>
      <c r="B1004" s="6" t="s">
        <v>33</v>
      </c>
      <c r="C1004" s="6">
        <v>3</v>
      </c>
      <c r="D1004" s="6" t="s">
        <v>27</v>
      </c>
      <c r="E1004" s="6">
        <v>4</v>
      </c>
      <c r="F1004" s="6"/>
      <c r="G1004" s="6">
        <f t="shared" si="15"/>
        <v>1</v>
      </c>
      <c r="H1004">
        <f>VLOOKUP(Regular_Season_Table[[#This Row],[Home]],Table_0__2[[#All],[Team]:[xGF%]],10,)</f>
        <v>48.15</v>
      </c>
      <c r="I1004">
        <f>VLOOKUP(Regular_Season_Table[[#This Row],[Visitor]],Table_0__2[[Team]:[CF%]],10,FALSE)</f>
        <v>45.51</v>
      </c>
      <c r="J1004">
        <f>VLOOKUP(Regular_Season_Table[[#This Row],[Home]],Table_0__2[[#All],[Team]:[HDCF%]],36,FALSE)</f>
        <v>53.11</v>
      </c>
      <c r="K1004">
        <f>VLOOKUP(Regular_Season_Table[[#This Row],[Visitor]],Table_0__2[[#All],[Team]:[HDCF%]],36,FALSE)</f>
        <v>42.22</v>
      </c>
      <c r="L1004">
        <f>VLOOKUP(Regular_Season_Table[[#This Row],[Home]],'Special Teams'!$A$1:$B$33,2,FALSE)</f>
        <v>20.29</v>
      </c>
      <c r="M1004">
        <f>VLOOKUP(Regular_Season_Table[[#This Row],[Visitor]],'Special Teams'!$A$1:$B$33,2,FALSE)</f>
        <v>16.03</v>
      </c>
    </row>
    <row r="1005" spans="1:13" x14ac:dyDescent="0.3">
      <c r="A1005" s="9">
        <v>44991</v>
      </c>
      <c r="B1005" s="7" t="s">
        <v>9</v>
      </c>
      <c r="C1005" s="7">
        <v>3</v>
      </c>
      <c r="D1005" s="7" t="s">
        <v>13</v>
      </c>
      <c r="E1005" s="7">
        <v>2</v>
      </c>
      <c r="F1005" s="7"/>
      <c r="G1005" s="6">
        <f t="shared" si="15"/>
        <v>-1</v>
      </c>
      <c r="H1005">
        <f>VLOOKUP(Regular_Season_Table[[#This Row],[Home]],Table_0__2[[#All],[Team]:[xGF%]],10,)</f>
        <v>51.36</v>
      </c>
      <c r="I1005">
        <f>VLOOKUP(Regular_Season_Table[[#This Row],[Visitor]],Table_0__2[[Team]:[CF%]],10,FALSE)</f>
        <v>52.27</v>
      </c>
      <c r="J1005">
        <f>VLOOKUP(Regular_Season_Table[[#This Row],[Home]],Table_0__2[[#All],[Team]:[HDCF%]],36,FALSE)</f>
        <v>47.31</v>
      </c>
      <c r="K1005">
        <f>VLOOKUP(Regular_Season_Table[[#This Row],[Visitor]],Table_0__2[[#All],[Team]:[HDCF%]],36,FALSE)</f>
        <v>56.4</v>
      </c>
      <c r="L1005">
        <f>VLOOKUP(Regular_Season_Table[[#This Row],[Home]],'Special Teams'!$A$1:$B$33,2,FALSE)</f>
        <v>23.42</v>
      </c>
      <c r="M1005">
        <f>VLOOKUP(Regular_Season_Table[[#This Row],[Visitor]],'Special Teams'!$A$1:$B$33,2,FALSE)</f>
        <v>32.36</v>
      </c>
    </row>
    <row r="1006" spans="1:13" x14ac:dyDescent="0.3">
      <c r="A1006" s="8">
        <v>44991</v>
      </c>
      <c r="B1006" s="6" t="s">
        <v>32</v>
      </c>
      <c r="C1006" s="6">
        <v>0</v>
      </c>
      <c r="D1006" s="6" t="s">
        <v>6</v>
      </c>
      <c r="E1006" s="6">
        <v>5</v>
      </c>
      <c r="F1006" s="6"/>
      <c r="G1006" s="6">
        <f t="shared" si="15"/>
        <v>5</v>
      </c>
      <c r="H1006">
        <f>VLOOKUP(Regular_Season_Table[[#This Row],[Home]],Table_0__2[[#All],[Team]:[xGF%]],10,)</f>
        <v>43.9</v>
      </c>
      <c r="I1006">
        <f>VLOOKUP(Regular_Season_Table[[#This Row],[Visitor]],Table_0__2[[Team]:[CF%]],10,FALSE)</f>
        <v>51.53</v>
      </c>
      <c r="J1006">
        <f>VLOOKUP(Regular_Season_Table[[#This Row],[Home]],Table_0__2[[#All],[Team]:[HDCF%]],36,FALSE)</f>
        <v>41.35</v>
      </c>
      <c r="K1006">
        <f>VLOOKUP(Regular_Season_Table[[#This Row],[Visitor]],Table_0__2[[#All],[Team]:[HDCF%]],36,FALSE)</f>
        <v>51.95</v>
      </c>
      <c r="L1006">
        <f>VLOOKUP(Regular_Season_Table[[#This Row],[Home]],'Special Teams'!$A$1:$B$33,2,FALSE)</f>
        <v>16.38</v>
      </c>
      <c r="M1006">
        <f>VLOOKUP(Regular_Season_Table[[#This Row],[Visitor]],'Special Teams'!$A$1:$B$33,2,FALSE)</f>
        <v>23.53</v>
      </c>
    </row>
    <row r="1007" spans="1:13" x14ac:dyDescent="0.3">
      <c r="A1007" s="9">
        <v>44991</v>
      </c>
      <c r="B1007" s="7" t="s">
        <v>22</v>
      </c>
      <c r="C1007" s="7">
        <v>5</v>
      </c>
      <c r="D1007" s="7" t="s">
        <v>30</v>
      </c>
      <c r="E1007" s="7">
        <v>4</v>
      </c>
      <c r="F1007" s="7"/>
      <c r="G1007" s="6">
        <f t="shared" si="15"/>
        <v>-1</v>
      </c>
      <c r="H1007">
        <f>VLOOKUP(Regular_Season_Table[[#This Row],[Home]],Table_0__2[[#All],[Team]:[xGF%]],10,)</f>
        <v>51.67</v>
      </c>
      <c r="I1007">
        <f>VLOOKUP(Regular_Season_Table[[#This Row],[Visitor]],Table_0__2[[Team]:[CF%]],10,FALSE)</f>
        <v>57.39</v>
      </c>
      <c r="J1007">
        <f>VLOOKUP(Regular_Season_Table[[#This Row],[Home]],Table_0__2[[#All],[Team]:[HDCF%]],36,FALSE)</f>
        <v>53.75</v>
      </c>
      <c r="K1007">
        <f>VLOOKUP(Regular_Season_Table[[#This Row],[Visitor]],Table_0__2[[#All],[Team]:[HDCF%]],36,FALSE)</f>
        <v>53.64</v>
      </c>
      <c r="L1007">
        <f>VLOOKUP(Regular_Season_Table[[#This Row],[Home]],'Special Teams'!$A$1:$B$33,2,FALSE)</f>
        <v>25</v>
      </c>
      <c r="M1007">
        <f>VLOOKUP(Regular_Season_Table[[#This Row],[Visitor]],'Special Teams'!$A$1:$B$33,2,FALSE)</f>
        <v>19.84</v>
      </c>
    </row>
    <row r="1008" spans="1:13" x14ac:dyDescent="0.3">
      <c r="A1008" s="8">
        <v>44991</v>
      </c>
      <c r="B1008" s="6" t="s">
        <v>12</v>
      </c>
      <c r="C1008" s="6">
        <v>2</v>
      </c>
      <c r="D1008" s="6" t="s">
        <v>29</v>
      </c>
      <c r="E1008" s="6">
        <v>4</v>
      </c>
      <c r="F1008" s="6"/>
      <c r="G1008" s="6">
        <f t="shared" si="15"/>
        <v>2</v>
      </c>
      <c r="H1008">
        <f>VLOOKUP(Regular_Season_Table[[#This Row],[Home]],Table_0__2[[#All],[Team]:[xGF%]],10,)</f>
        <v>52.33</v>
      </c>
      <c r="I1008">
        <f>VLOOKUP(Regular_Season_Table[[#This Row],[Visitor]],Table_0__2[[Team]:[CF%]],10,FALSE)</f>
        <v>49.78</v>
      </c>
      <c r="J1008">
        <f>VLOOKUP(Regular_Season_Table[[#This Row],[Home]],Table_0__2[[#All],[Team]:[HDCF%]],36,FALSE)</f>
        <v>52.36</v>
      </c>
      <c r="K1008">
        <f>VLOOKUP(Regular_Season_Table[[#This Row],[Visitor]],Table_0__2[[#All],[Team]:[HDCF%]],36,FALSE)</f>
        <v>49.68</v>
      </c>
      <c r="L1008">
        <f>VLOOKUP(Regular_Season_Table[[#This Row],[Home]],'Special Teams'!$A$1:$B$33,2,FALSE)</f>
        <v>25.28</v>
      </c>
      <c r="M1008">
        <f>VLOOKUP(Regular_Season_Table[[#This Row],[Visitor]],'Special Teams'!$A$1:$B$33,2,FALSE)</f>
        <v>21.22</v>
      </c>
    </row>
    <row r="1009" spans="1:13" x14ac:dyDescent="0.3">
      <c r="A1009" s="9">
        <v>44991</v>
      </c>
      <c r="B1009" s="7" t="s">
        <v>21</v>
      </c>
      <c r="C1009" s="7">
        <v>3</v>
      </c>
      <c r="D1009" s="7" t="s">
        <v>8</v>
      </c>
      <c r="E1009" s="7">
        <v>4</v>
      </c>
      <c r="F1009" s="7" t="s">
        <v>35</v>
      </c>
      <c r="G1009" s="6">
        <f t="shared" si="15"/>
        <v>1</v>
      </c>
      <c r="H1009">
        <f>VLOOKUP(Regular_Season_Table[[#This Row],[Home]],Table_0__2[[#All],[Team]:[xGF%]],10,)</f>
        <v>47.62</v>
      </c>
      <c r="I1009">
        <f>VLOOKUP(Regular_Season_Table[[#This Row],[Visitor]],Table_0__2[[Team]:[CF%]],10,FALSE)</f>
        <v>47.41</v>
      </c>
      <c r="J1009">
        <f>VLOOKUP(Regular_Season_Table[[#This Row],[Home]],Table_0__2[[#All],[Team]:[HDCF%]],36,FALSE)</f>
        <v>47.61</v>
      </c>
      <c r="K1009">
        <f>VLOOKUP(Regular_Season_Table[[#This Row],[Visitor]],Table_0__2[[#All],[Team]:[HDCF%]],36,FALSE)</f>
        <v>48</v>
      </c>
      <c r="L1009">
        <f>VLOOKUP(Regular_Season_Table[[#This Row],[Home]],'Special Teams'!$A$1:$B$33,2,FALSE)</f>
        <v>22.71</v>
      </c>
      <c r="M1009">
        <f>VLOOKUP(Regular_Season_Table[[#This Row],[Visitor]],'Special Teams'!$A$1:$B$33,2,FALSE)</f>
        <v>17.600000000000001</v>
      </c>
    </row>
    <row r="1010" spans="1:13" x14ac:dyDescent="0.3">
      <c r="A1010" s="8">
        <v>44991</v>
      </c>
      <c r="B1010" s="6" t="s">
        <v>24</v>
      </c>
      <c r="C1010" s="6">
        <v>3</v>
      </c>
      <c r="D1010" s="6" t="s">
        <v>23</v>
      </c>
      <c r="E1010" s="6">
        <v>2</v>
      </c>
      <c r="F1010" s="6" t="s">
        <v>36</v>
      </c>
      <c r="G1010" s="6">
        <f t="shared" si="15"/>
        <v>-1</v>
      </c>
      <c r="H1010">
        <f>VLOOKUP(Regular_Season_Table[[#This Row],[Home]],Table_0__2[[#All],[Team]:[xGF%]],10,)</f>
        <v>51.57</v>
      </c>
      <c r="I1010">
        <f>VLOOKUP(Regular_Season_Table[[#This Row],[Visitor]],Table_0__2[[Team]:[CF%]],10,FALSE)</f>
        <v>48.6</v>
      </c>
      <c r="J1010">
        <f>VLOOKUP(Regular_Season_Table[[#This Row],[Home]],Table_0__2[[#All],[Team]:[HDCF%]],36,FALSE)</f>
        <v>52.55</v>
      </c>
      <c r="K1010">
        <f>VLOOKUP(Regular_Season_Table[[#This Row],[Visitor]],Table_0__2[[#All],[Team]:[HDCF%]],36,FALSE)</f>
        <v>51.47</v>
      </c>
      <c r="L1010">
        <f>VLOOKUP(Regular_Season_Table[[#This Row],[Home]],'Special Teams'!$A$1:$B$33,2,FALSE)</f>
        <v>19.260000000000002</v>
      </c>
      <c r="M1010">
        <f>VLOOKUP(Regular_Season_Table[[#This Row],[Visitor]],'Special Teams'!$A$1:$B$33,2,FALSE)</f>
        <v>18.39</v>
      </c>
    </row>
    <row r="1011" spans="1:13" x14ac:dyDescent="0.3">
      <c r="A1011" s="9">
        <v>44992</v>
      </c>
      <c r="B1011" s="7" t="s">
        <v>10</v>
      </c>
      <c r="C1011" s="7">
        <v>2</v>
      </c>
      <c r="D1011" s="7" t="s">
        <v>25</v>
      </c>
      <c r="E1011" s="7">
        <v>6</v>
      </c>
      <c r="F1011" s="7"/>
      <c r="G1011" s="6">
        <f t="shared" si="15"/>
        <v>4</v>
      </c>
      <c r="H1011">
        <f>VLOOKUP(Regular_Season_Table[[#This Row],[Home]],Table_0__2[[#All],[Team]:[xGF%]],10,)</f>
        <v>45.13</v>
      </c>
      <c r="I1011">
        <f>VLOOKUP(Regular_Season_Table[[#This Row],[Visitor]],Table_0__2[[Team]:[CF%]],10,FALSE)</f>
        <v>45.87</v>
      </c>
      <c r="J1011">
        <f>VLOOKUP(Regular_Season_Table[[#This Row],[Home]],Table_0__2[[#All],[Team]:[HDCF%]],36,FALSE)</f>
        <v>43.9</v>
      </c>
      <c r="K1011">
        <f>VLOOKUP(Regular_Season_Table[[#This Row],[Visitor]],Table_0__2[[#All],[Team]:[HDCF%]],36,FALSE)</f>
        <v>44.51</v>
      </c>
      <c r="L1011">
        <f>VLOOKUP(Regular_Season_Table[[#This Row],[Home]],'Special Teams'!$A$1:$B$33,2,FALSE)</f>
        <v>18.91</v>
      </c>
      <c r="M1011">
        <f>VLOOKUP(Regular_Season_Table[[#This Row],[Visitor]],'Special Teams'!$A$1:$B$33,2,FALSE)</f>
        <v>19.329999999999998</v>
      </c>
    </row>
    <row r="1012" spans="1:13" x14ac:dyDescent="0.3">
      <c r="A1012" s="8">
        <v>44992</v>
      </c>
      <c r="B1012" s="6" t="s">
        <v>24</v>
      </c>
      <c r="C1012" s="6">
        <v>0</v>
      </c>
      <c r="D1012" s="6" t="s">
        <v>11</v>
      </c>
      <c r="E1012" s="6">
        <v>6</v>
      </c>
      <c r="F1012" s="6"/>
      <c r="G1012" s="6">
        <f t="shared" si="15"/>
        <v>6</v>
      </c>
      <c r="H1012">
        <f>VLOOKUP(Regular_Season_Table[[#This Row],[Home]],Table_0__2[[#All],[Team]:[xGF%]],10,)</f>
        <v>52.19</v>
      </c>
      <c r="I1012">
        <f>VLOOKUP(Regular_Season_Table[[#This Row],[Visitor]],Table_0__2[[Team]:[CF%]],10,FALSE)</f>
        <v>48.6</v>
      </c>
      <c r="J1012">
        <f>VLOOKUP(Regular_Season_Table[[#This Row],[Home]],Table_0__2[[#All],[Team]:[HDCF%]],36,FALSE)</f>
        <v>49.77</v>
      </c>
      <c r="K1012">
        <f>VLOOKUP(Regular_Season_Table[[#This Row],[Visitor]],Table_0__2[[#All],[Team]:[HDCF%]],36,FALSE)</f>
        <v>51.47</v>
      </c>
      <c r="L1012">
        <f>VLOOKUP(Regular_Season_Table[[#This Row],[Home]],'Special Teams'!$A$1:$B$33,2,FALSE)</f>
        <v>24.52</v>
      </c>
      <c r="M1012">
        <f>VLOOKUP(Regular_Season_Table[[#This Row],[Visitor]],'Special Teams'!$A$1:$B$33,2,FALSE)</f>
        <v>18.39</v>
      </c>
    </row>
    <row r="1013" spans="1:13" x14ac:dyDescent="0.3">
      <c r="A1013" s="9">
        <v>44992</v>
      </c>
      <c r="B1013" s="7" t="s">
        <v>27</v>
      </c>
      <c r="C1013" s="7">
        <v>1</v>
      </c>
      <c r="D1013" s="7" t="s">
        <v>31</v>
      </c>
      <c r="E1013" s="7">
        <v>2</v>
      </c>
      <c r="F1013" s="7"/>
      <c r="G1013" s="6">
        <f t="shared" si="15"/>
        <v>1</v>
      </c>
      <c r="H1013">
        <f>VLOOKUP(Regular_Season_Table[[#This Row],[Home]],Table_0__2[[#All],[Team]:[xGF%]],10,)</f>
        <v>54.33</v>
      </c>
      <c r="I1013">
        <f>VLOOKUP(Regular_Season_Table[[#This Row],[Visitor]],Table_0__2[[Team]:[CF%]],10,FALSE)</f>
        <v>48.15</v>
      </c>
      <c r="J1013">
        <f>VLOOKUP(Regular_Season_Table[[#This Row],[Home]],Table_0__2[[#All],[Team]:[HDCF%]],36,FALSE)</f>
        <v>53.72</v>
      </c>
      <c r="K1013">
        <f>VLOOKUP(Regular_Season_Table[[#This Row],[Visitor]],Table_0__2[[#All],[Team]:[HDCF%]],36,FALSE)</f>
        <v>53.11</v>
      </c>
      <c r="L1013">
        <f>VLOOKUP(Regular_Season_Table[[#This Row],[Home]],'Special Teams'!$A$1:$B$33,2,FALSE)</f>
        <v>22.83</v>
      </c>
      <c r="M1013">
        <f>VLOOKUP(Regular_Season_Table[[#This Row],[Visitor]],'Special Teams'!$A$1:$B$33,2,FALSE)</f>
        <v>20.29</v>
      </c>
    </row>
    <row r="1014" spans="1:13" x14ac:dyDescent="0.3">
      <c r="A1014" s="8">
        <v>44992</v>
      </c>
      <c r="B1014" s="6" t="s">
        <v>22</v>
      </c>
      <c r="C1014" s="6">
        <v>1</v>
      </c>
      <c r="D1014" s="6" t="s">
        <v>28</v>
      </c>
      <c r="E1014" s="6">
        <v>0</v>
      </c>
      <c r="F1014" s="6" t="s">
        <v>35</v>
      </c>
      <c r="G1014" s="6">
        <f t="shared" si="15"/>
        <v>-1</v>
      </c>
      <c r="H1014">
        <f>VLOOKUP(Regular_Season_Table[[#This Row],[Home]],Table_0__2[[#All],[Team]:[xGF%]],10,)</f>
        <v>49.47</v>
      </c>
      <c r="I1014">
        <f>VLOOKUP(Regular_Season_Table[[#This Row],[Visitor]],Table_0__2[[Team]:[CF%]],10,FALSE)</f>
        <v>57.39</v>
      </c>
      <c r="J1014">
        <f>VLOOKUP(Regular_Season_Table[[#This Row],[Home]],Table_0__2[[#All],[Team]:[HDCF%]],36,FALSE)</f>
        <v>51.15</v>
      </c>
      <c r="K1014">
        <f>VLOOKUP(Regular_Season_Table[[#This Row],[Visitor]],Table_0__2[[#All],[Team]:[HDCF%]],36,FALSE)</f>
        <v>53.64</v>
      </c>
      <c r="L1014">
        <f>VLOOKUP(Regular_Season_Table[[#This Row],[Home]],'Special Teams'!$A$1:$B$33,2,FALSE)</f>
        <v>21.43</v>
      </c>
      <c r="M1014">
        <f>VLOOKUP(Regular_Season_Table[[#This Row],[Visitor]],'Special Teams'!$A$1:$B$33,2,FALSE)</f>
        <v>19.84</v>
      </c>
    </row>
    <row r="1015" spans="1:13" x14ac:dyDescent="0.3">
      <c r="A1015" s="9">
        <v>44992</v>
      </c>
      <c r="B1015" s="7" t="s">
        <v>18</v>
      </c>
      <c r="C1015" s="7">
        <v>4</v>
      </c>
      <c r="D1015" s="7" t="s">
        <v>33</v>
      </c>
      <c r="E1015" s="7">
        <v>3</v>
      </c>
      <c r="F1015" s="7" t="s">
        <v>35</v>
      </c>
      <c r="G1015" s="6">
        <f t="shared" si="15"/>
        <v>-1</v>
      </c>
      <c r="H1015">
        <f>VLOOKUP(Regular_Season_Table[[#This Row],[Home]],Table_0__2[[#All],[Team]:[xGF%]],10,)</f>
        <v>45.51</v>
      </c>
      <c r="I1015">
        <f>VLOOKUP(Regular_Season_Table[[#This Row],[Visitor]],Table_0__2[[Team]:[CF%]],10,FALSE)</f>
        <v>60.38</v>
      </c>
      <c r="J1015">
        <f>VLOOKUP(Regular_Season_Table[[#This Row],[Home]],Table_0__2[[#All],[Team]:[HDCF%]],36,FALSE)</f>
        <v>42.22</v>
      </c>
      <c r="K1015">
        <f>VLOOKUP(Regular_Season_Table[[#This Row],[Visitor]],Table_0__2[[#All],[Team]:[HDCF%]],36,FALSE)</f>
        <v>59.07</v>
      </c>
      <c r="L1015">
        <f>VLOOKUP(Regular_Season_Table[[#This Row],[Home]],'Special Teams'!$A$1:$B$33,2,FALSE)</f>
        <v>16.03</v>
      </c>
      <c r="M1015">
        <f>VLOOKUP(Regular_Season_Table[[#This Row],[Visitor]],'Special Teams'!$A$1:$B$33,2,FALSE)</f>
        <v>19.760000000000002</v>
      </c>
    </row>
    <row r="1016" spans="1:13" x14ac:dyDescent="0.3">
      <c r="A1016" s="8">
        <v>44992</v>
      </c>
      <c r="B1016" s="6" t="s">
        <v>5</v>
      </c>
      <c r="C1016" s="6">
        <v>4</v>
      </c>
      <c r="D1016" s="6" t="s">
        <v>15</v>
      </c>
      <c r="E1016" s="6">
        <v>3</v>
      </c>
      <c r="F1016" s="6"/>
      <c r="G1016" s="6">
        <f t="shared" si="15"/>
        <v>-1</v>
      </c>
      <c r="H1016">
        <f>VLOOKUP(Regular_Season_Table[[#This Row],[Home]],Table_0__2[[#All],[Team]:[xGF%]],10,)</f>
        <v>54.12</v>
      </c>
      <c r="I1016">
        <f>VLOOKUP(Regular_Season_Table[[#This Row],[Visitor]],Table_0__2[[Team]:[CF%]],10,FALSE)</f>
        <v>51.07</v>
      </c>
      <c r="J1016">
        <f>VLOOKUP(Regular_Season_Table[[#This Row],[Home]],Table_0__2[[#All],[Team]:[HDCF%]],36,FALSE)</f>
        <v>56.84</v>
      </c>
      <c r="K1016">
        <f>VLOOKUP(Regular_Season_Table[[#This Row],[Visitor]],Table_0__2[[#All],[Team]:[HDCF%]],36,FALSE)</f>
        <v>54.37</v>
      </c>
      <c r="L1016">
        <f>VLOOKUP(Regular_Season_Table[[#This Row],[Home]],'Special Teams'!$A$1:$B$33,2,FALSE)</f>
        <v>21.88</v>
      </c>
      <c r="M1016">
        <f>VLOOKUP(Regular_Season_Table[[#This Row],[Visitor]],'Special Teams'!$A$1:$B$33,2,FALSE)</f>
        <v>26.02</v>
      </c>
    </row>
    <row r="1017" spans="1:13" x14ac:dyDescent="0.3">
      <c r="A1017" s="9">
        <v>44992</v>
      </c>
      <c r="B1017" s="7" t="s">
        <v>13</v>
      </c>
      <c r="C1017" s="7">
        <v>2</v>
      </c>
      <c r="D1017" s="7" t="s">
        <v>16</v>
      </c>
      <c r="E1017" s="7">
        <v>3</v>
      </c>
      <c r="F1017" s="7"/>
      <c r="G1017" s="6">
        <f t="shared" si="15"/>
        <v>1</v>
      </c>
      <c r="H1017">
        <f>VLOOKUP(Regular_Season_Table[[#This Row],[Home]],Table_0__2[[#All],[Team]:[xGF%]],10,)</f>
        <v>49.75</v>
      </c>
      <c r="I1017">
        <f>VLOOKUP(Regular_Season_Table[[#This Row],[Visitor]],Table_0__2[[Team]:[CF%]],10,FALSE)</f>
        <v>51.36</v>
      </c>
      <c r="J1017">
        <f>VLOOKUP(Regular_Season_Table[[#This Row],[Home]],Table_0__2[[#All],[Team]:[HDCF%]],36,FALSE)</f>
        <v>50.12</v>
      </c>
      <c r="K1017">
        <f>VLOOKUP(Regular_Season_Table[[#This Row],[Visitor]],Table_0__2[[#All],[Team]:[HDCF%]],36,FALSE)</f>
        <v>47.31</v>
      </c>
      <c r="L1017">
        <f>VLOOKUP(Regular_Season_Table[[#This Row],[Home]],'Special Teams'!$A$1:$B$33,2,FALSE)</f>
        <v>15.77</v>
      </c>
      <c r="M1017">
        <f>VLOOKUP(Regular_Season_Table[[#This Row],[Visitor]],'Special Teams'!$A$1:$B$33,2,FALSE)</f>
        <v>23.42</v>
      </c>
    </row>
    <row r="1018" spans="1:13" x14ac:dyDescent="0.3">
      <c r="A1018" s="8">
        <v>44992</v>
      </c>
      <c r="B1018" s="6" t="s">
        <v>20</v>
      </c>
      <c r="C1018" s="6">
        <v>4</v>
      </c>
      <c r="D1018" s="6" t="s">
        <v>3</v>
      </c>
      <c r="E1018" s="6">
        <v>5</v>
      </c>
      <c r="F1018" s="6" t="s">
        <v>36</v>
      </c>
      <c r="G1018" s="6">
        <f t="shared" si="15"/>
        <v>1</v>
      </c>
      <c r="H1018">
        <f>VLOOKUP(Regular_Season_Table[[#This Row],[Home]],Table_0__2[[#All],[Team]:[xGF%]],10,)</f>
        <v>52.14</v>
      </c>
      <c r="I1018">
        <f>VLOOKUP(Regular_Season_Table[[#This Row],[Visitor]],Table_0__2[[Team]:[CF%]],10,FALSE)</f>
        <v>44.92</v>
      </c>
      <c r="J1018">
        <f>VLOOKUP(Regular_Season_Table[[#This Row],[Home]],Table_0__2[[#All],[Team]:[HDCF%]],36,FALSE)</f>
        <v>53.78</v>
      </c>
      <c r="K1018">
        <f>VLOOKUP(Regular_Season_Table[[#This Row],[Visitor]],Table_0__2[[#All],[Team]:[HDCF%]],36,FALSE)</f>
        <v>43.43</v>
      </c>
      <c r="L1018">
        <f>VLOOKUP(Regular_Season_Table[[#This Row],[Home]],'Special Teams'!$A$1:$B$33,2,FALSE)</f>
        <v>21.72</v>
      </c>
      <c r="M1018">
        <f>VLOOKUP(Regular_Season_Table[[#This Row],[Visitor]],'Special Teams'!$A$1:$B$33,2,FALSE)</f>
        <v>18.3</v>
      </c>
    </row>
    <row r="1019" spans="1:13" x14ac:dyDescent="0.3">
      <c r="A1019" s="9">
        <v>44992</v>
      </c>
      <c r="B1019" s="7" t="s">
        <v>26</v>
      </c>
      <c r="C1019" s="7">
        <v>2</v>
      </c>
      <c r="D1019" s="7" t="s">
        <v>34</v>
      </c>
      <c r="E1019" s="7">
        <v>5</v>
      </c>
      <c r="F1019" s="7"/>
      <c r="G1019" s="6">
        <f t="shared" si="15"/>
        <v>3</v>
      </c>
      <c r="H1019">
        <f>VLOOKUP(Regular_Season_Table[[#This Row],[Home]],Table_0__2[[#All],[Team]:[xGF%]],10,)</f>
        <v>52.75</v>
      </c>
      <c r="I1019">
        <f>VLOOKUP(Regular_Season_Table[[#This Row],[Visitor]],Table_0__2[[Team]:[CF%]],10,FALSE)</f>
        <v>42.67</v>
      </c>
      <c r="J1019">
        <f>VLOOKUP(Regular_Season_Table[[#This Row],[Home]],Table_0__2[[#All],[Team]:[HDCF%]],36,FALSE)</f>
        <v>49.47</v>
      </c>
      <c r="K1019">
        <f>VLOOKUP(Regular_Season_Table[[#This Row],[Visitor]],Table_0__2[[#All],[Team]:[HDCF%]],36,FALSE)</f>
        <v>38.950000000000003</v>
      </c>
      <c r="L1019">
        <f>VLOOKUP(Regular_Season_Table[[#This Row],[Home]],'Special Teams'!$A$1:$B$33,2,FALSE)</f>
        <v>19.75</v>
      </c>
      <c r="M1019">
        <f>VLOOKUP(Regular_Season_Table[[#This Row],[Visitor]],'Special Teams'!$A$1:$B$33,2,FALSE)</f>
        <v>15.72</v>
      </c>
    </row>
    <row r="1020" spans="1:13" x14ac:dyDescent="0.3">
      <c r="A1020" s="8">
        <v>44992</v>
      </c>
      <c r="B1020" s="6" t="s">
        <v>4</v>
      </c>
      <c r="C1020" s="6">
        <v>2</v>
      </c>
      <c r="D1020" s="6" t="s">
        <v>7</v>
      </c>
      <c r="E1020" s="6">
        <v>5</v>
      </c>
      <c r="F1020" s="6"/>
      <c r="G1020" s="6">
        <f t="shared" si="15"/>
        <v>3</v>
      </c>
      <c r="H1020">
        <f>VLOOKUP(Regular_Season_Table[[#This Row],[Home]],Table_0__2[[#All],[Team]:[xGF%]],10,)</f>
        <v>51.45</v>
      </c>
      <c r="I1020">
        <f>VLOOKUP(Regular_Season_Table[[#This Row],[Visitor]],Table_0__2[[Team]:[CF%]],10,FALSE)</f>
        <v>47.4</v>
      </c>
      <c r="J1020">
        <f>VLOOKUP(Regular_Season_Table[[#This Row],[Home]],Table_0__2[[#All],[Team]:[HDCF%]],36,FALSE)</f>
        <v>53.01</v>
      </c>
      <c r="K1020">
        <f>VLOOKUP(Regular_Season_Table[[#This Row],[Visitor]],Table_0__2[[#All],[Team]:[HDCF%]],36,FALSE)</f>
        <v>47.69</v>
      </c>
      <c r="L1020">
        <f>VLOOKUP(Regular_Season_Table[[#This Row],[Home]],'Special Teams'!$A$1:$B$33,2,FALSE)</f>
        <v>25.36</v>
      </c>
      <c r="M1020">
        <f>VLOOKUP(Regular_Season_Table[[#This Row],[Visitor]],'Special Teams'!$A$1:$B$33,2,FALSE)</f>
        <v>15.56</v>
      </c>
    </row>
    <row r="1021" spans="1:13" x14ac:dyDescent="0.3">
      <c r="A1021" s="9">
        <v>44993</v>
      </c>
      <c r="B1021" s="7" t="s">
        <v>6</v>
      </c>
      <c r="C1021" s="7">
        <v>3</v>
      </c>
      <c r="D1021" s="7" t="s">
        <v>19</v>
      </c>
      <c r="E1021" s="7">
        <v>4</v>
      </c>
      <c r="F1021" s="7"/>
      <c r="G1021" s="6">
        <f t="shared" si="15"/>
        <v>1</v>
      </c>
      <c r="H1021">
        <f>VLOOKUP(Regular_Season_Table[[#This Row],[Home]],Table_0__2[[#All],[Team]:[xGF%]],10,)</f>
        <v>46.03</v>
      </c>
      <c r="I1021">
        <f>VLOOKUP(Regular_Season_Table[[#This Row],[Visitor]],Table_0__2[[Team]:[CF%]],10,FALSE)</f>
        <v>43.9</v>
      </c>
      <c r="J1021">
        <f>VLOOKUP(Regular_Season_Table[[#This Row],[Home]],Table_0__2[[#All],[Team]:[HDCF%]],36,FALSE)</f>
        <v>44.13</v>
      </c>
      <c r="K1021">
        <f>VLOOKUP(Regular_Season_Table[[#This Row],[Visitor]],Table_0__2[[#All],[Team]:[HDCF%]],36,FALSE)</f>
        <v>41.35</v>
      </c>
      <c r="L1021">
        <f>VLOOKUP(Regular_Season_Table[[#This Row],[Home]],'Special Teams'!$A$1:$B$33,2,FALSE)</f>
        <v>21.11</v>
      </c>
      <c r="M1021">
        <f>VLOOKUP(Regular_Season_Table[[#This Row],[Visitor]],'Special Teams'!$A$1:$B$33,2,FALSE)</f>
        <v>16.38</v>
      </c>
    </row>
    <row r="1022" spans="1:13" x14ac:dyDescent="0.3">
      <c r="A1022" s="8">
        <v>44993</v>
      </c>
      <c r="B1022" s="6" t="s">
        <v>26</v>
      </c>
      <c r="C1022" s="6">
        <v>2</v>
      </c>
      <c r="D1022" s="6" t="s">
        <v>8</v>
      </c>
      <c r="E1022" s="6">
        <v>3</v>
      </c>
      <c r="F1022" s="6" t="s">
        <v>36</v>
      </c>
      <c r="G1022" s="6">
        <f t="shared" si="15"/>
        <v>1</v>
      </c>
      <c r="H1022">
        <f>VLOOKUP(Regular_Season_Table[[#This Row],[Home]],Table_0__2[[#All],[Team]:[xGF%]],10,)</f>
        <v>47.62</v>
      </c>
      <c r="I1022">
        <f>VLOOKUP(Regular_Season_Table[[#This Row],[Visitor]],Table_0__2[[Team]:[CF%]],10,FALSE)</f>
        <v>42.67</v>
      </c>
      <c r="J1022">
        <f>VLOOKUP(Regular_Season_Table[[#This Row],[Home]],Table_0__2[[#All],[Team]:[HDCF%]],36,FALSE)</f>
        <v>47.61</v>
      </c>
      <c r="K1022">
        <f>VLOOKUP(Regular_Season_Table[[#This Row],[Visitor]],Table_0__2[[#All],[Team]:[HDCF%]],36,FALSE)</f>
        <v>38.950000000000003</v>
      </c>
      <c r="L1022">
        <f>VLOOKUP(Regular_Season_Table[[#This Row],[Home]],'Special Teams'!$A$1:$B$33,2,FALSE)</f>
        <v>22.71</v>
      </c>
      <c r="M1022">
        <f>VLOOKUP(Regular_Season_Table[[#This Row],[Visitor]],'Special Teams'!$A$1:$B$33,2,FALSE)</f>
        <v>15.72</v>
      </c>
    </row>
    <row r="1023" spans="1:13" x14ac:dyDescent="0.3">
      <c r="A1023" s="9">
        <v>44993</v>
      </c>
      <c r="B1023" s="7" t="s">
        <v>28</v>
      </c>
      <c r="C1023" s="7">
        <v>4</v>
      </c>
      <c r="D1023" s="7" t="s">
        <v>23</v>
      </c>
      <c r="E1023" s="7">
        <v>2</v>
      </c>
      <c r="F1023" s="7"/>
      <c r="G1023" s="6">
        <f t="shared" si="15"/>
        <v>-2</v>
      </c>
      <c r="H1023">
        <f>VLOOKUP(Regular_Season_Table[[#This Row],[Home]],Table_0__2[[#All],[Team]:[xGF%]],10,)</f>
        <v>51.57</v>
      </c>
      <c r="I1023">
        <f>VLOOKUP(Regular_Season_Table[[#This Row],[Visitor]],Table_0__2[[Team]:[CF%]],10,FALSE)</f>
        <v>49.47</v>
      </c>
      <c r="J1023">
        <f>VLOOKUP(Regular_Season_Table[[#This Row],[Home]],Table_0__2[[#All],[Team]:[HDCF%]],36,FALSE)</f>
        <v>52.55</v>
      </c>
      <c r="K1023">
        <f>VLOOKUP(Regular_Season_Table[[#This Row],[Visitor]],Table_0__2[[#All],[Team]:[HDCF%]],36,FALSE)</f>
        <v>51.15</v>
      </c>
      <c r="L1023">
        <f>VLOOKUP(Regular_Season_Table[[#This Row],[Home]],'Special Teams'!$A$1:$B$33,2,FALSE)</f>
        <v>19.260000000000002</v>
      </c>
      <c r="M1023">
        <f>VLOOKUP(Regular_Season_Table[[#This Row],[Visitor]],'Special Teams'!$A$1:$B$33,2,FALSE)</f>
        <v>21.43</v>
      </c>
    </row>
    <row r="1024" spans="1:13" x14ac:dyDescent="0.3">
      <c r="A1024" s="8">
        <v>44994</v>
      </c>
      <c r="B1024" s="6" t="s">
        <v>21</v>
      </c>
      <c r="C1024" s="6">
        <v>1</v>
      </c>
      <c r="D1024" s="6" t="s">
        <v>25</v>
      </c>
      <c r="E1024" s="6">
        <v>4</v>
      </c>
      <c r="F1024" s="6"/>
      <c r="G1024" s="6">
        <f t="shared" si="15"/>
        <v>3</v>
      </c>
      <c r="H1024">
        <f>VLOOKUP(Regular_Season_Table[[#This Row],[Home]],Table_0__2[[#All],[Team]:[xGF%]],10,)</f>
        <v>45.13</v>
      </c>
      <c r="I1024">
        <f>VLOOKUP(Regular_Season_Table[[#This Row],[Visitor]],Table_0__2[[Team]:[CF%]],10,FALSE)</f>
        <v>47.41</v>
      </c>
      <c r="J1024">
        <f>VLOOKUP(Regular_Season_Table[[#This Row],[Home]],Table_0__2[[#All],[Team]:[HDCF%]],36,FALSE)</f>
        <v>43.9</v>
      </c>
      <c r="K1024">
        <f>VLOOKUP(Regular_Season_Table[[#This Row],[Visitor]],Table_0__2[[#All],[Team]:[HDCF%]],36,FALSE)</f>
        <v>48</v>
      </c>
      <c r="L1024">
        <f>VLOOKUP(Regular_Season_Table[[#This Row],[Home]],'Special Teams'!$A$1:$B$33,2,FALSE)</f>
        <v>18.91</v>
      </c>
      <c r="M1024">
        <f>VLOOKUP(Regular_Season_Table[[#This Row],[Visitor]],'Special Teams'!$A$1:$B$33,2,FALSE)</f>
        <v>17.600000000000001</v>
      </c>
    </row>
    <row r="1025" spans="1:13" x14ac:dyDescent="0.3">
      <c r="A1025" s="9">
        <v>44994</v>
      </c>
      <c r="B1025" s="7" t="s">
        <v>9</v>
      </c>
      <c r="C1025" s="7">
        <v>3</v>
      </c>
      <c r="D1025" s="7" t="s">
        <v>14</v>
      </c>
      <c r="E1025" s="7">
        <v>2</v>
      </c>
      <c r="F1025" s="7"/>
      <c r="G1025" s="6">
        <f t="shared" si="15"/>
        <v>-1</v>
      </c>
      <c r="H1025">
        <f>VLOOKUP(Regular_Season_Table[[#This Row],[Home]],Table_0__2[[#All],[Team]:[xGF%]],10,)</f>
        <v>51.19</v>
      </c>
      <c r="I1025">
        <f>VLOOKUP(Regular_Season_Table[[#This Row],[Visitor]],Table_0__2[[Team]:[CF%]],10,FALSE)</f>
        <v>52.27</v>
      </c>
      <c r="J1025">
        <f>VLOOKUP(Regular_Season_Table[[#This Row],[Home]],Table_0__2[[#All],[Team]:[HDCF%]],36,FALSE)</f>
        <v>54.03</v>
      </c>
      <c r="K1025">
        <f>VLOOKUP(Regular_Season_Table[[#This Row],[Visitor]],Table_0__2[[#All],[Team]:[HDCF%]],36,FALSE)</f>
        <v>56.4</v>
      </c>
      <c r="L1025">
        <f>VLOOKUP(Regular_Season_Table[[#This Row],[Home]],'Special Teams'!$A$1:$B$33,2,FALSE)</f>
        <v>22.22</v>
      </c>
      <c r="M1025">
        <f>VLOOKUP(Regular_Season_Table[[#This Row],[Visitor]],'Special Teams'!$A$1:$B$33,2,FALSE)</f>
        <v>32.36</v>
      </c>
    </row>
    <row r="1026" spans="1:13" x14ac:dyDescent="0.3">
      <c r="A1026" s="8">
        <v>44994</v>
      </c>
      <c r="B1026" s="6" t="s">
        <v>30</v>
      </c>
      <c r="C1026" s="6">
        <v>10</v>
      </c>
      <c r="D1026" s="6" t="s">
        <v>13</v>
      </c>
      <c r="E1026" s="6">
        <v>4</v>
      </c>
      <c r="F1026" s="6"/>
      <c r="G1026" s="6">
        <f t="shared" ref="G1026:G1089" si="16">E1026-C1026</f>
        <v>-6</v>
      </c>
      <c r="H1026">
        <f>VLOOKUP(Regular_Season_Table[[#This Row],[Home]],Table_0__2[[#All],[Team]:[xGF%]],10,)</f>
        <v>51.36</v>
      </c>
      <c r="I1026">
        <f>VLOOKUP(Regular_Season_Table[[#This Row],[Visitor]],Table_0__2[[Team]:[CF%]],10,FALSE)</f>
        <v>51.67</v>
      </c>
      <c r="J1026">
        <f>VLOOKUP(Regular_Season_Table[[#This Row],[Home]],Table_0__2[[#All],[Team]:[HDCF%]],36,FALSE)</f>
        <v>47.31</v>
      </c>
      <c r="K1026">
        <f>VLOOKUP(Regular_Season_Table[[#This Row],[Visitor]],Table_0__2[[#All],[Team]:[HDCF%]],36,FALSE)</f>
        <v>53.75</v>
      </c>
      <c r="L1026">
        <f>VLOOKUP(Regular_Season_Table[[#This Row],[Home]],'Special Teams'!$A$1:$B$33,2,FALSE)</f>
        <v>23.42</v>
      </c>
      <c r="M1026">
        <f>VLOOKUP(Regular_Season_Table[[#This Row],[Visitor]],'Special Teams'!$A$1:$B$33,2,FALSE)</f>
        <v>25</v>
      </c>
    </row>
    <row r="1027" spans="1:13" x14ac:dyDescent="0.3">
      <c r="A1027" s="9">
        <v>44994</v>
      </c>
      <c r="B1027" s="7" t="s">
        <v>4</v>
      </c>
      <c r="C1027" s="7">
        <v>0</v>
      </c>
      <c r="D1027" s="7" t="s">
        <v>18</v>
      </c>
      <c r="E1027" s="7">
        <v>1</v>
      </c>
      <c r="F1027" s="7"/>
      <c r="G1027" s="6">
        <f t="shared" si="16"/>
        <v>1</v>
      </c>
      <c r="H1027">
        <f>VLOOKUP(Regular_Season_Table[[#This Row],[Home]],Table_0__2[[#All],[Team]:[xGF%]],10,)</f>
        <v>60.38</v>
      </c>
      <c r="I1027">
        <f>VLOOKUP(Regular_Season_Table[[#This Row],[Visitor]],Table_0__2[[Team]:[CF%]],10,FALSE)</f>
        <v>47.4</v>
      </c>
      <c r="J1027">
        <f>VLOOKUP(Regular_Season_Table[[#This Row],[Home]],Table_0__2[[#All],[Team]:[HDCF%]],36,FALSE)</f>
        <v>59.07</v>
      </c>
      <c r="K1027">
        <f>VLOOKUP(Regular_Season_Table[[#This Row],[Visitor]],Table_0__2[[#All],[Team]:[HDCF%]],36,FALSE)</f>
        <v>47.69</v>
      </c>
      <c r="L1027">
        <f>VLOOKUP(Regular_Season_Table[[#This Row],[Home]],'Special Teams'!$A$1:$B$33,2,FALSE)</f>
        <v>19.760000000000002</v>
      </c>
      <c r="M1027">
        <f>VLOOKUP(Regular_Season_Table[[#This Row],[Visitor]],'Special Teams'!$A$1:$B$33,2,FALSE)</f>
        <v>15.56</v>
      </c>
    </row>
    <row r="1028" spans="1:13" x14ac:dyDescent="0.3">
      <c r="A1028" s="8">
        <v>44994</v>
      </c>
      <c r="B1028" s="6" t="s">
        <v>29</v>
      </c>
      <c r="C1028" s="6">
        <v>5</v>
      </c>
      <c r="D1028" s="6" t="s">
        <v>11</v>
      </c>
      <c r="E1028" s="6">
        <v>2</v>
      </c>
      <c r="F1028" s="6"/>
      <c r="G1028" s="6">
        <f t="shared" si="16"/>
        <v>-3</v>
      </c>
      <c r="H1028">
        <f>VLOOKUP(Regular_Season_Table[[#This Row],[Home]],Table_0__2[[#All],[Team]:[xGF%]],10,)</f>
        <v>52.19</v>
      </c>
      <c r="I1028">
        <f>VLOOKUP(Regular_Season_Table[[#This Row],[Visitor]],Table_0__2[[Team]:[CF%]],10,FALSE)</f>
        <v>52.33</v>
      </c>
      <c r="J1028">
        <f>VLOOKUP(Regular_Season_Table[[#This Row],[Home]],Table_0__2[[#All],[Team]:[HDCF%]],36,FALSE)</f>
        <v>49.77</v>
      </c>
      <c r="K1028">
        <f>VLOOKUP(Regular_Season_Table[[#This Row],[Visitor]],Table_0__2[[#All],[Team]:[HDCF%]],36,FALSE)</f>
        <v>52.36</v>
      </c>
      <c r="L1028">
        <f>VLOOKUP(Regular_Season_Table[[#This Row],[Home]],'Special Teams'!$A$1:$B$33,2,FALSE)</f>
        <v>24.52</v>
      </c>
      <c r="M1028">
        <f>VLOOKUP(Regular_Season_Table[[#This Row],[Visitor]],'Special Teams'!$A$1:$B$33,2,FALSE)</f>
        <v>25.28</v>
      </c>
    </row>
    <row r="1029" spans="1:13" x14ac:dyDescent="0.3">
      <c r="A1029" s="9">
        <v>44994</v>
      </c>
      <c r="B1029" s="7" t="s">
        <v>17</v>
      </c>
      <c r="C1029" s="7">
        <v>4</v>
      </c>
      <c r="D1029" s="7" t="s">
        <v>33</v>
      </c>
      <c r="E1029" s="7">
        <v>3</v>
      </c>
      <c r="F1029" s="7" t="s">
        <v>35</v>
      </c>
      <c r="G1029" s="6">
        <f t="shared" si="16"/>
        <v>-1</v>
      </c>
      <c r="H1029">
        <f>VLOOKUP(Regular_Season_Table[[#This Row],[Home]],Table_0__2[[#All],[Team]:[xGF%]],10,)</f>
        <v>45.51</v>
      </c>
      <c r="I1029">
        <f>VLOOKUP(Regular_Season_Table[[#This Row],[Visitor]],Table_0__2[[Team]:[CF%]],10,FALSE)</f>
        <v>49.8</v>
      </c>
      <c r="J1029">
        <f>VLOOKUP(Regular_Season_Table[[#This Row],[Home]],Table_0__2[[#All],[Team]:[HDCF%]],36,FALSE)</f>
        <v>42.22</v>
      </c>
      <c r="K1029">
        <f>VLOOKUP(Regular_Season_Table[[#This Row],[Visitor]],Table_0__2[[#All],[Team]:[HDCF%]],36,FALSE)</f>
        <v>48.95</v>
      </c>
      <c r="L1029">
        <f>VLOOKUP(Regular_Season_Table[[#This Row],[Home]],'Special Teams'!$A$1:$B$33,2,FALSE)</f>
        <v>16.03</v>
      </c>
      <c r="M1029">
        <f>VLOOKUP(Regular_Season_Table[[#This Row],[Visitor]],'Special Teams'!$A$1:$B$33,2,FALSE)</f>
        <v>24.08</v>
      </c>
    </row>
    <row r="1030" spans="1:13" x14ac:dyDescent="0.3">
      <c r="A1030" s="8">
        <v>44994</v>
      </c>
      <c r="B1030" s="6" t="s">
        <v>16</v>
      </c>
      <c r="C1030" s="6">
        <v>4</v>
      </c>
      <c r="D1030" s="6" t="s">
        <v>3</v>
      </c>
      <c r="E1030" s="6">
        <v>3</v>
      </c>
      <c r="F1030" s="6" t="s">
        <v>36</v>
      </c>
      <c r="G1030" s="6">
        <f t="shared" si="16"/>
        <v>-1</v>
      </c>
      <c r="H1030">
        <f>VLOOKUP(Regular_Season_Table[[#This Row],[Home]],Table_0__2[[#All],[Team]:[xGF%]],10,)</f>
        <v>52.14</v>
      </c>
      <c r="I1030">
        <f>VLOOKUP(Regular_Season_Table[[#This Row],[Visitor]],Table_0__2[[Team]:[CF%]],10,FALSE)</f>
        <v>49.75</v>
      </c>
      <c r="J1030">
        <f>VLOOKUP(Regular_Season_Table[[#This Row],[Home]],Table_0__2[[#All],[Team]:[HDCF%]],36,FALSE)</f>
        <v>53.78</v>
      </c>
      <c r="K1030">
        <f>VLOOKUP(Regular_Season_Table[[#This Row],[Visitor]],Table_0__2[[#All],[Team]:[HDCF%]],36,FALSE)</f>
        <v>50.12</v>
      </c>
      <c r="L1030">
        <f>VLOOKUP(Regular_Season_Table[[#This Row],[Home]],'Special Teams'!$A$1:$B$33,2,FALSE)</f>
        <v>21.72</v>
      </c>
      <c r="M1030">
        <f>VLOOKUP(Regular_Season_Table[[#This Row],[Visitor]],'Special Teams'!$A$1:$B$33,2,FALSE)</f>
        <v>15.77</v>
      </c>
    </row>
    <row r="1031" spans="1:13" x14ac:dyDescent="0.3">
      <c r="A1031" s="9">
        <v>44994</v>
      </c>
      <c r="B1031" s="7" t="s">
        <v>32</v>
      </c>
      <c r="C1031" s="7">
        <v>5</v>
      </c>
      <c r="D1031" s="7" t="s">
        <v>34</v>
      </c>
      <c r="E1031" s="7">
        <v>4</v>
      </c>
      <c r="F1031" s="7"/>
      <c r="G1031" s="6">
        <f t="shared" si="16"/>
        <v>-1</v>
      </c>
      <c r="H1031">
        <f>VLOOKUP(Regular_Season_Table[[#This Row],[Home]],Table_0__2[[#All],[Team]:[xGF%]],10,)</f>
        <v>52.75</v>
      </c>
      <c r="I1031">
        <f>VLOOKUP(Regular_Season_Table[[#This Row],[Visitor]],Table_0__2[[Team]:[CF%]],10,FALSE)</f>
        <v>51.53</v>
      </c>
      <c r="J1031">
        <f>VLOOKUP(Regular_Season_Table[[#This Row],[Home]],Table_0__2[[#All],[Team]:[HDCF%]],36,FALSE)</f>
        <v>49.47</v>
      </c>
      <c r="K1031">
        <f>VLOOKUP(Regular_Season_Table[[#This Row],[Visitor]],Table_0__2[[#All],[Team]:[HDCF%]],36,FALSE)</f>
        <v>51.95</v>
      </c>
      <c r="L1031">
        <f>VLOOKUP(Regular_Season_Table[[#This Row],[Home]],'Special Teams'!$A$1:$B$33,2,FALSE)</f>
        <v>19.75</v>
      </c>
      <c r="M1031">
        <f>VLOOKUP(Regular_Season_Table[[#This Row],[Visitor]],'Special Teams'!$A$1:$B$33,2,FALSE)</f>
        <v>23.53</v>
      </c>
    </row>
    <row r="1032" spans="1:13" x14ac:dyDescent="0.3">
      <c r="A1032" s="8">
        <v>44994</v>
      </c>
      <c r="B1032" s="6" t="s">
        <v>24</v>
      </c>
      <c r="C1032" s="6">
        <v>2</v>
      </c>
      <c r="D1032" s="6" t="s">
        <v>10</v>
      </c>
      <c r="E1032" s="6">
        <v>4</v>
      </c>
      <c r="F1032" s="6"/>
      <c r="G1032" s="6">
        <f t="shared" si="16"/>
        <v>2</v>
      </c>
      <c r="H1032">
        <f>VLOOKUP(Regular_Season_Table[[#This Row],[Home]],Table_0__2[[#All],[Team]:[xGF%]],10,)</f>
        <v>45.87</v>
      </c>
      <c r="I1032">
        <f>VLOOKUP(Regular_Season_Table[[#This Row],[Visitor]],Table_0__2[[Team]:[CF%]],10,FALSE)</f>
        <v>48.6</v>
      </c>
      <c r="J1032">
        <f>VLOOKUP(Regular_Season_Table[[#This Row],[Home]],Table_0__2[[#All],[Team]:[HDCF%]],36,FALSE)</f>
        <v>44.51</v>
      </c>
      <c r="K1032">
        <f>VLOOKUP(Regular_Season_Table[[#This Row],[Visitor]],Table_0__2[[#All],[Team]:[HDCF%]],36,FALSE)</f>
        <v>51.47</v>
      </c>
      <c r="L1032">
        <f>VLOOKUP(Regular_Season_Table[[#This Row],[Home]],'Special Teams'!$A$1:$B$33,2,FALSE)</f>
        <v>19.329999999999998</v>
      </c>
      <c r="M1032">
        <f>VLOOKUP(Regular_Season_Table[[#This Row],[Visitor]],'Special Teams'!$A$1:$B$33,2,FALSE)</f>
        <v>18.39</v>
      </c>
    </row>
    <row r="1033" spans="1:13" x14ac:dyDescent="0.3">
      <c r="A1033" s="9">
        <v>44994</v>
      </c>
      <c r="B1033" s="7" t="s">
        <v>27</v>
      </c>
      <c r="C1033" s="7">
        <v>4</v>
      </c>
      <c r="D1033" s="7" t="s">
        <v>7</v>
      </c>
      <c r="E1033" s="7">
        <v>3</v>
      </c>
      <c r="F1033" s="7" t="s">
        <v>36</v>
      </c>
      <c r="G1033" s="6">
        <f t="shared" si="16"/>
        <v>-1</v>
      </c>
      <c r="H1033">
        <f>VLOOKUP(Regular_Season_Table[[#This Row],[Home]],Table_0__2[[#All],[Team]:[xGF%]],10,)</f>
        <v>51.45</v>
      </c>
      <c r="I1033">
        <f>VLOOKUP(Regular_Season_Table[[#This Row],[Visitor]],Table_0__2[[Team]:[CF%]],10,FALSE)</f>
        <v>48.15</v>
      </c>
      <c r="J1033">
        <f>VLOOKUP(Regular_Season_Table[[#This Row],[Home]],Table_0__2[[#All],[Team]:[HDCF%]],36,FALSE)</f>
        <v>53.01</v>
      </c>
      <c r="K1033">
        <f>VLOOKUP(Regular_Season_Table[[#This Row],[Visitor]],Table_0__2[[#All],[Team]:[HDCF%]],36,FALSE)</f>
        <v>53.11</v>
      </c>
      <c r="L1033">
        <f>VLOOKUP(Regular_Season_Table[[#This Row],[Home]],'Special Teams'!$A$1:$B$33,2,FALSE)</f>
        <v>25.36</v>
      </c>
      <c r="M1033">
        <f>VLOOKUP(Regular_Season_Table[[#This Row],[Visitor]],'Special Teams'!$A$1:$B$33,2,FALSE)</f>
        <v>20.29</v>
      </c>
    </row>
    <row r="1034" spans="1:13" x14ac:dyDescent="0.3">
      <c r="A1034" s="8">
        <v>44994</v>
      </c>
      <c r="B1034" s="6" t="s">
        <v>15</v>
      </c>
      <c r="C1034" s="6">
        <v>3</v>
      </c>
      <c r="D1034" s="6" t="s">
        <v>12</v>
      </c>
      <c r="E1034" s="6">
        <v>2</v>
      </c>
      <c r="F1034" s="6" t="s">
        <v>35</v>
      </c>
      <c r="G1034" s="6">
        <f t="shared" si="16"/>
        <v>-1</v>
      </c>
      <c r="H1034">
        <f>VLOOKUP(Regular_Season_Table[[#This Row],[Home]],Table_0__2[[#All],[Team]:[xGF%]],10,)</f>
        <v>49.78</v>
      </c>
      <c r="I1034">
        <f>VLOOKUP(Regular_Season_Table[[#This Row],[Visitor]],Table_0__2[[Team]:[CF%]],10,FALSE)</f>
        <v>54.12</v>
      </c>
      <c r="J1034">
        <f>VLOOKUP(Regular_Season_Table[[#This Row],[Home]],Table_0__2[[#All],[Team]:[HDCF%]],36,FALSE)</f>
        <v>49.68</v>
      </c>
      <c r="K1034">
        <f>VLOOKUP(Regular_Season_Table[[#This Row],[Visitor]],Table_0__2[[#All],[Team]:[HDCF%]],36,FALSE)</f>
        <v>56.84</v>
      </c>
      <c r="L1034">
        <f>VLOOKUP(Regular_Season_Table[[#This Row],[Home]],'Special Teams'!$A$1:$B$33,2,FALSE)</f>
        <v>21.22</v>
      </c>
      <c r="M1034">
        <f>VLOOKUP(Regular_Season_Table[[#This Row],[Visitor]],'Special Teams'!$A$1:$B$33,2,FALSE)</f>
        <v>21.88</v>
      </c>
    </row>
    <row r="1035" spans="1:13" x14ac:dyDescent="0.3">
      <c r="A1035" s="9">
        <v>44995</v>
      </c>
      <c r="B1035" s="7" t="s">
        <v>26</v>
      </c>
      <c r="C1035" s="7">
        <v>3</v>
      </c>
      <c r="D1035" s="7" t="s">
        <v>22</v>
      </c>
      <c r="E1035" s="7">
        <v>1</v>
      </c>
      <c r="F1035" s="7"/>
      <c r="G1035" s="6">
        <f t="shared" si="16"/>
        <v>-2</v>
      </c>
      <c r="H1035">
        <f>VLOOKUP(Regular_Season_Table[[#This Row],[Home]],Table_0__2[[#All],[Team]:[xGF%]],10,)</f>
        <v>57.39</v>
      </c>
      <c r="I1035">
        <f>VLOOKUP(Regular_Season_Table[[#This Row],[Visitor]],Table_0__2[[Team]:[CF%]],10,FALSE)</f>
        <v>42.67</v>
      </c>
      <c r="J1035">
        <f>VLOOKUP(Regular_Season_Table[[#This Row],[Home]],Table_0__2[[#All],[Team]:[HDCF%]],36,FALSE)</f>
        <v>53.64</v>
      </c>
      <c r="K1035">
        <f>VLOOKUP(Regular_Season_Table[[#This Row],[Visitor]],Table_0__2[[#All],[Team]:[HDCF%]],36,FALSE)</f>
        <v>38.950000000000003</v>
      </c>
      <c r="L1035">
        <f>VLOOKUP(Regular_Season_Table[[#This Row],[Home]],'Special Teams'!$A$1:$B$33,2,FALSE)</f>
        <v>19.84</v>
      </c>
      <c r="M1035">
        <f>VLOOKUP(Regular_Season_Table[[#This Row],[Visitor]],'Special Teams'!$A$1:$B$33,2,FALSE)</f>
        <v>15.72</v>
      </c>
    </row>
    <row r="1036" spans="1:13" x14ac:dyDescent="0.3">
      <c r="A1036" s="8">
        <v>44995</v>
      </c>
      <c r="B1036" s="6" t="s">
        <v>6</v>
      </c>
      <c r="C1036" s="6">
        <v>3</v>
      </c>
      <c r="D1036" s="6" t="s">
        <v>31</v>
      </c>
      <c r="E1036" s="6">
        <v>4</v>
      </c>
      <c r="F1036" s="6" t="s">
        <v>36</v>
      </c>
      <c r="G1036" s="6">
        <f t="shared" si="16"/>
        <v>1</v>
      </c>
      <c r="H1036">
        <f>VLOOKUP(Regular_Season_Table[[#This Row],[Home]],Table_0__2[[#All],[Team]:[xGF%]],10,)</f>
        <v>54.33</v>
      </c>
      <c r="I1036">
        <f>VLOOKUP(Regular_Season_Table[[#This Row],[Visitor]],Table_0__2[[Team]:[CF%]],10,FALSE)</f>
        <v>43.9</v>
      </c>
      <c r="J1036">
        <f>VLOOKUP(Regular_Season_Table[[#This Row],[Home]],Table_0__2[[#All],[Team]:[HDCF%]],36,FALSE)</f>
        <v>53.72</v>
      </c>
      <c r="K1036">
        <f>VLOOKUP(Regular_Season_Table[[#This Row],[Visitor]],Table_0__2[[#All],[Team]:[HDCF%]],36,FALSE)</f>
        <v>41.35</v>
      </c>
      <c r="L1036">
        <f>VLOOKUP(Regular_Season_Table[[#This Row],[Home]],'Special Teams'!$A$1:$B$33,2,FALSE)</f>
        <v>22.83</v>
      </c>
      <c r="M1036">
        <f>VLOOKUP(Regular_Season_Table[[#This Row],[Visitor]],'Special Teams'!$A$1:$B$33,2,FALSE)</f>
        <v>16.38</v>
      </c>
    </row>
    <row r="1037" spans="1:13" x14ac:dyDescent="0.3">
      <c r="A1037" s="9">
        <v>44996</v>
      </c>
      <c r="B1037" s="7" t="s">
        <v>19</v>
      </c>
      <c r="C1037" s="7">
        <v>2</v>
      </c>
      <c r="D1037" s="7" t="s">
        <v>14</v>
      </c>
      <c r="E1037" s="7">
        <v>3</v>
      </c>
      <c r="F1037" s="7"/>
      <c r="G1037" s="6">
        <f t="shared" si="16"/>
        <v>1</v>
      </c>
      <c r="H1037">
        <f>VLOOKUP(Regular_Season_Table[[#This Row],[Home]],Table_0__2[[#All],[Team]:[xGF%]],10,)</f>
        <v>51.19</v>
      </c>
      <c r="I1037">
        <f>VLOOKUP(Regular_Season_Table[[#This Row],[Visitor]],Table_0__2[[Team]:[CF%]],10,FALSE)</f>
        <v>46.03</v>
      </c>
      <c r="J1037">
        <f>VLOOKUP(Regular_Season_Table[[#This Row],[Home]],Table_0__2[[#All],[Team]:[HDCF%]],36,FALSE)</f>
        <v>54.03</v>
      </c>
      <c r="K1037">
        <f>VLOOKUP(Regular_Season_Table[[#This Row],[Visitor]],Table_0__2[[#All],[Team]:[HDCF%]],36,FALSE)</f>
        <v>44.13</v>
      </c>
      <c r="L1037">
        <f>VLOOKUP(Regular_Season_Table[[#This Row],[Home]],'Special Teams'!$A$1:$B$33,2,FALSE)</f>
        <v>22.22</v>
      </c>
      <c r="M1037">
        <f>VLOOKUP(Regular_Season_Table[[#This Row],[Visitor]],'Special Teams'!$A$1:$B$33,2,FALSE)</f>
        <v>21.11</v>
      </c>
    </row>
    <row r="1038" spans="1:13" x14ac:dyDescent="0.3">
      <c r="A1038" s="8">
        <v>44996</v>
      </c>
      <c r="B1038" s="6" t="s">
        <v>17</v>
      </c>
      <c r="C1038" s="6">
        <v>2</v>
      </c>
      <c r="D1038" s="6" t="s">
        <v>13</v>
      </c>
      <c r="E1038" s="6">
        <v>1</v>
      </c>
      <c r="F1038" s="6" t="s">
        <v>36</v>
      </c>
      <c r="G1038" s="6">
        <f t="shared" si="16"/>
        <v>-1</v>
      </c>
      <c r="H1038">
        <f>VLOOKUP(Regular_Season_Table[[#This Row],[Home]],Table_0__2[[#All],[Team]:[xGF%]],10,)</f>
        <v>51.36</v>
      </c>
      <c r="I1038">
        <f>VLOOKUP(Regular_Season_Table[[#This Row],[Visitor]],Table_0__2[[Team]:[CF%]],10,FALSE)</f>
        <v>49.8</v>
      </c>
      <c r="J1038">
        <f>VLOOKUP(Regular_Season_Table[[#This Row],[Home]],Table_0__2[[#All],[Team]:[HDCF%]],36,FALSE)</f>
        <v>47.31</v>
      </c>
      <c r="K1038">
        <f>VLOOKUP(Regular_Season_Table[[#This Row],[Visitor]],Table_0__2[[#All],[Team]:[HDCF%]],36,FALSE)</f>
        <v>48.95</v>
      </c>
      <c r="L1038">
        <f>VLOOKUP(Regular_Season_Table[[#This Row],[Home]],'Special Teams'!$A$1:$B$33,2,FALSE)</f>
        <v>23.42</v>
      </c>
      <c r="M1038">
        <f>VLOOKUP(Regular_Season_Table[[#This Row],[Visitor]],'Special Teams'!$A$1:$B$33,2,FALSE)</f>
        <v>24.08</v>
      </c>
    </row>
    <row r="1039" spans="1:13" x14ac:dyDescent="0.3">
      <c r="A1039" s="9">
        <v>44996</v>
      </c>
      <c r="B1039" s="7" t="s">
        <v>27</v>
      </c>
      <c r="C1039" s="7">
        <v>4</v>
      </c>
      <c r="D1039" s="7" t="s">
        <v>18</v>
      </c>
      <c r="E1039" s="7">
        <v>0</v>
      </c>
      <c r="F1039" s="7"/>
      <c r="G1039" s="6">
        <f t="shared" si="16"/>
        <v>-4</v>
      </c>
      <c r="H1039">
        <f>VLOOKUP(Regular_Season_Table[[#This Row],[Home]],Table_0__2[[#All],[Team]:[xGF%]],10,)</f>
        <v>60.38</v>
      </c>
      <c r="I1039">
        <f>VLOOKUP(Regular_Season_Table[[#This Row],[Visitor]],Table_0__2[[Team]:[CF%]],10,FALSE)</f>
        <v>48.15</v>
      </c>
      <c r="J1039">
        <f>VLOOKUP(Regular_Season_Table[[#This Row],[Home]],Table_0__2[[#All],[Team]:[HDCF%]],36,FALSE)</f>
        <v>59.07</v>
      </c>
      <c r="K1039">
        <f>VLOOKUP(Regular_Season_Table[[#This Row],[Visitor]],Table_0__2[[#All],[Team]:[HDCF%]],36,FALSE)</f>
        <v>53.11</v>
      </c>
      <c r="L1039">
        <f>VLOOKUP(Regular_Season_Table[[#This Row],[Home]],'Special Teams'!$A$1:$B$33,2,FALSE)</f>
        <v>19.760000000000002</v>
      </c>
      <c r="M1039">
        <f>VLOOKUP(Regular_Season_Table[[#This Row],[Visitor]],'Special Teams'!$A$1:$B$33,2,FALSE)</f>
        <v>20.29</v>
      </c>
    </row>
    <row r="1040" spans="1:13" x14ac:dyDescent="0.3">
      <c r="A1040" s="8">
        <v>44996</v>
      </c>
      <c r="B1040" s="6" t="s">
        <v>10</v>
      </c>
      <c r="C1040" s="6">
        <v>5</v>
      </c>
      <c r="D1040" s="6" t="s">
        <v>20</v>
      </c>
      <c r="E1040" s="6">
        <v>2</v>
      </c>
      <c r="F1040" s="6"/>
      <c r="G1040" s="6">
        <f t="shared" si="16"/>
        <v>-3</v>
      </c>
      <c r="H1040">
        <f>VLOOKUP(Regular_Season_Table[[#This Row],[Home]],Table_0__2[[#All],[Team]:[xGF%]],10,)</f>
        <v>44.92</v>
      </c>
      <c r="I1040">
        <f>VLOOKUP(Regular_Season_Table[[#This Row],[Visitor]],Table_0__2[[Team]:[CF%]],10,FALSE)</f>
        <v>45.87</v>
      </c>
      <c r="J1040">
        <f>VLOOKUP(Regular_Season_Table[[#This Row],[Home]],Table_0__2[[#All],[Team]:[HDCF%]],36,FALSE)</f>
        <v>43.43</v>
      </c>
      <c r="K1040">
        <f>VLOOKUP(Regular_Season_Table[[#This Row],[Visitor]],Table_0__2[[#All],[Team]:[HDCF%]],36,FALSE)</f>
        <v>44.51</v>
      </c>
      <c r="L1040">
        <f>VLOOKUP(Regular_Season_Table[[#This Row],[Home]],'Special Teams'!$A$1:$B$33,2,FALSE)</f>
        <v>18.3</v>
      </c>
      <c r="M1040">
        <f>VLOOKUP(Regular_Season_Table[[#This Row],[Visitor]],'Special Teams'!$A$1:$B$33,2,FALSE)</f>
        <v>19.329999999999998</v>
      </c>
    </row>
    <row r="1041" spans="1:13" x14ac:dyDescent="0.3">
      <c r="A1041" s="9">
        <v>44996</v>
      </c>
      <c r="B1041" s="7" t="s">
        <v>25</v>
      </c>
      <c r="C1041" s="7">
        <v>2</v>
      </c>
      <c r="D1041" s="7" t="s">
        <v>11</v>
      </c>
      <c r="E1041" s="7">
        <v>3</v>
      </c>
      <c r="F1041" s="7" t="s">
        <v>36</v>
      </c>
      <c r="G1041" s="6">
        <f t="shared" si="16"/>
        <v>1</v>
      </c>
      <c r="H1041">
        <f>VLOOKUP(Regular_Season_Table[[#This Row],[Home]],Table_0__2[[#All],[Team]:[xGF%]],10,)</f>
        <v>52.19</v>
      </c>
      <c r="I1041">
        <f>VLOOKUP(Regular_Season_Table[[#This Row],[Visitor]],Table_0__2[[Team]:[CF%]],10,FALSE)</f>
        <v>45.13</v>
      </c>
      <c r="J1041">
        <f>VLOOKUP(Regular_Season_Table[[#This Row],[Home]],Table_0__2[[#All],[Team]:[HDCF%]],36,FALSE)</f>
        <v>49.77</v>
      </c>
      <c r="K1041">
        <f>VLOOKUP(Regular_Season_Table[[#This Row],[Visitor]],Table_0__2[[#All],[Team]:[HDCF%]],36,FALSE)</f>
        <v>43.9</v>
      </c>
      <c r="L1041">
        <f>VLOOKUP(Regular_Season_Table[[#This Row],[Home]],'Special Teams'!$A$1:$B$33,2,FALSE)</f>
        <v>24.52</v>
      </c>
      <c r="M1041">
        <f>VLOOKUP(Regular_Season_Table[[#This Row],[Visitor]],'Special Teams'!$A$1:$B$33,2,FALSE)</f>
        <v>18.91</v>
      </c>
    </row>
    <row r="1042" spans="1:13" x14ac:dyDescent="0.3">
      <c r="A1042" s="8">
        <v>44996</v>
      </c>
      <c r="B1042" s="6" t="s">
        <v>23</v>
      </c>
      <c r="C1042" s="6">
        <v>5</v>
      </c>
      <c r="D1042" s="6" t="s">
        <v>31</v>
      </c>
      <c r="E1042" s="6">
        <v>4</v>
      </c>
      <c r="F1042" s="6" t="s">
        <v>36</v>
      </c>
      <c r="G1042" s="6">
        <f t="shared" si="16"/>
        <v>-1</v>
      </c>
      <c r="H1042">
        <f>VLOOKUP(Regular_Season_Table[[#This Row],[Home]],Table_0__2[[#All],[Team]:[xGF%]],10,)</f>
        <v>54.33</v>
      </c>
      <c r="I1042">
        <f>VLOOKUP(Regular_Season_Table[[#This Row],[Visitor]],Table_0__2[[Team]:[CF%]],10,FALSE)</f>
        <v>51.57</v>
      </c>
      <c r="J1042">
        <f>VLOOKUP(Regular_Season_Table[[#This Row],[Home]],Table_0__2[[#All],[Team]:[HDCF%]],36,FALSE)</f>
        <v>53.72</v>
      </c>
      <c r="K1042">
        <f>VLOOKUP(Regular_Season_Table[[#This Row],[Visitor]],Table_0__2[[#All],[Team]:[HDCF%]],36,FALSE)</f>
        <v>52.55</v>
      </c>
      <c r="L1042">
        <f>VLOOKUP(Regular_Season_Table[[#This Row],[Home]],'Special Teams'!$A$1:$B$33,2,FALSE)</f>
        <v>22.83</v>
      </c>
      <c r="M1042">
        <f>VLOOKUP(Regular_Season_Table[[#This Row],[Visitor]],'Special Teams'!$A$1:$B$33,2,FALSE)</f>
        <v>19.260000000000002</v>
      </c>
    </row>
    <row r="1043" spans="1:13" x14ac:dyDescent="0.3">
      <c r="A1043" s="9">
        <v>44996</v>
      </c>
      <c r="B1043" s="7" t="s">
        <v>21</v>
      </c>
      <c r="C1043" s="7">
        <v>2</v>
      </c>
      <c r="D1043" s="7" t="s">
        <v>29</v>
      </c>
      <c r="E1043" s="7">
        <v>1</v>
      </c>
      <c r="F1043" s="7" t="s">
        <v>35</v>
      </c>
      <c r="G1043" s="6">
        <f t="shared" si="16"/>
        <v>-1</v>
      </c>
      <c r="H1043">
        <f>VLOOKUP(Regular_Season_Table[[#This Row],[Home]],Table_0__2[[#All],[Team]:[xGF%]],10,)</f>
        <v>52.33</v>
      </c>
      <c r="I1043">
        <f>VLOOKUP(Regular_Season_Table[[#This Row],[Visitor]],Table_0__2[[Team]:[CF%]],10,FALSE)</f>
        <v>47.41</v>
      </c>
      <c r="J1043">
        <f>VLOOKUP(Regular_Season_Table[[#This Row],[Home]],Table_0__2[[#All],[Team]:[HDCF%]],36,FALSE)</f>
        <v>52.36</v>
      </c>
      <c r="K1043">
        <f>VLOOKUP(Regular_Season_Table[[#This Row],[Visitor]],Table_0__2[[#All],[Team]:[HDCF%]],36,FALSE)</f>
        <v>48</v>
      </c>
      <c r="L1043">
        <f>VLOOKUP(Regular_Season_Table[[#This Row],[Home]],'Special Teams'!$A$1:$B$33,2,FALSE)</f>
        <v>25.28</v>
      </c>
      <c r="M1043">
        <f>VLOOKUP(Regular_Season_Table[[#This Row],[Visitor]],'Special Teams'!$A$1:$B$33,2,FALSE)</f>
        <v>17.600000000000001</v>
      </c>
    </row>
    <row r="1044" spans="1:13" x14ac:dyDescent="0.3">
      <c r="A1044" s="8">
        <v>44996</v>
      </c>
      <c r="B1044" s="6" t="s">
        <v>15</v>
      </c>
      <c r="C1044" s="6">
        <v>3</v>
      </c>
      <c r="D1044" s="6" t="s">
        <v>33</v>
      </c>
      <c r="E1044" s="6">
        <v>1</v>
      </c>
      <c r="F1044" s="6"/>
      <c r="G1044" s="6">
        <f t="shared" si="16"/>
        <v>-2</v>
      </c>
      <c r="H1044">
        <f>VLOOKUP(Regular_Season_Table[[#This Row],[Home]],Table_0__2[[#All],[Team]:[xGF%]],10,)</f>
        <v>45.51</v>
      </c>
      <c r="I1044">
        <f>VLOOKUP(Regular_Season_Table[[#This Row],[Visitor]],Table_0__2[[Team]:[CF%]],10,FALSE)</f>
        <v>54.12</v>
      </c>
      <c r="J1044">
        <f>VLOOKUP(Regular_Season_Table[[#This Row],[Home]],Table_0__2[[#All],[Team]:[HDCF%]],36,FALSE)</f>
        <v>42.22</v>
      </c>
      <c r="K1044">
        <f>VLOOKUP(Regular_Season_Table[[#This Row],[Visitor]],Table_0__2[[#All],[Team]:[HDCF%]],36,FALSE)</f>
        <v>56.84</v>
      </c>
      <c r="L1044">
        <f>VLOOKUP(Regular_Season_Table[[#This Row],[Home]],'Special Teams'!$A$1:$B$33,2,FALSE)</f>
        <v>16.03</v>
      </c>
      <c r="M1044">
        <f>VLOOKUP(Regular_Season_Table[[#This Row],[Visitor]],'Special Teams'!$A$1:$B$33,2,FALSE)</f>
        <v>21.88</v>
      </c>
    </row>
    <row r="1045" spans="1:13" x14ac:dyDescent="0.3">
      <c r="A1045" s="9">
        <v>44996</v>
      </c>
      <c r="B1045" s="7" t="s">
        <v>12</v>
      </c>
      <c r="C1045" s="7">
        <v>5</v>
      </c>
      <c r="D1045" s="7" t="s">
        <v>16</v>
      </c>
      <c r="E1045" s="7">
        <v>1</v>
      </c>
      <c r="F1045" s="7"/>
      <c r="G1045" s="6">
        <f t="shared" si="16"/>
        <v>-4</v>
      </c>
      <c r="H1045">
        <f>VLOOKUP(Regular_Season_Table[[#This Row],[Home]],Table_0__2[[#All],[Team]:[xGF%]],10,)</f>
        <v>49.75</v>
      </c>
      <c r="I1045">
        <f>VLOOKUP(Regular_Season_Table[[#This Row],[Visitor]],Table_0__2[[Team]:[CF%]],10,FALSE)</f>
        <v>49.78</v>
      </c>
      <c r="J1045">
        <f>VLOOKUP(Regular_Season_Table[[#This Row],[Home]],Table_0__2[[#All],[Team]:[HDCF%]],36,FALSE)</f>
        <v>50.12</v>
      </c>
      <c r="K1045">
        <f>VLOOKUP(Regular_Season_Table[[#This Row],[Visitor]],Table_0__2[[#All],[Team]:[HDCF%]],36,FALSE)</f>
        <v>49.68</v>
      </c>
      <c r="L1045">
        <f>VLOOKUP(Regular_Season_Table[[#This Row],[Home]],'Special Teams'!$A$1:$B$33,2,FALSE)</f>
        <v>15.77</v>
      </c>
      <c r="M1045">
        <f>VLOOKUP(Regular_Season_Table[[#This Row],[Visitor]],'Special Teams'!$A$1:$B$33,2,FALSE)</f>
        <v>21.22</v>
      </c>
    </row>
    <row r="1046" spans="1:13" x14ac:dyDescent="0.3">
      <c r="A1046" s="8">
        <v>44996</v>
      </c>
      <c r="B1046" s="6" t="s">
        <v>4</v>
      </c>
      <c r="C1046" s="6">
        <v>1</v>
      </c>
      <c r="D1046" s="6" t="s">
        <v>3</v>
      </c>
      <c r="E1046" s="6">
        <v>5</v>
      </c>
      <c r="F1046" s="6"/>
      <c r="G1046" s="6">
        <f t="shared" si="16"/>
        <v>4</v>
      </c>
      <c r="H1046">
        <f>VLOOKUP(Regular_Season_Table[[#This Row],[Home]],Table_0__2[[#All],[Team]:[xGF%]],10,)</f>
        <v>52.14</v>
      </c>
      <c r="I1046">
        <f>VLOOKUP(Regular_Season_Table[[#This Row],[Visitor]],Table_0__2[[Team]:[CF%]],10,FALSE)</f>
        <v>47.4</v>
      </c>
      <c r="J1046">
        <f>VLOOKUP(Regular_Season_Table[[#This Row],[Home]],Table_0__2[[#All],[Team]:[HDCF%]],36,FALSE)</f>
        <v>53.78</v>
      </c>
      <c r="K1046">
        <f>VLOOKUP(Regular_Season_Table[[#This Row],[Visitor]],Table_0__2[[#All],[Team]:[HDCF%]],36,FALSE)</f>
        <v>47.69</v>
      </c>
      <c r="L1046">
        <f>VLOOKUP(Regular_Season_Table[[#This Row],[Home]],'Special Teams'!$A$1:$B$33,2,FALSE)</f>
        <v>21.72</v>
      </c>
      <c r="M1046">
        <f>VLOOKUP(Regular_Season_Table[[#This Row],[Visitor]],'Special Teams'!$A$1:$B$33,2,FALSE)</f>
        <v>15.56</v>
      </c>
    </row>
    <row r="1047" spans="1:13" x14ac:dyDescent="0.3">
      <c r="A1047" s="9">
        <v>44996</v>
      </c>
      <c r="B1047" s="7" t="s">
        <v>30</v>
      </c>
      <c r="C1047" s="7">
        <v>4</v>
      </c>
      <c r="D1047" s="7" t="s">
        <v>34</v>
      </c>
      <c r="E1047" s="7">
        <v>3</v>
      </c>
      <c r="F1047" s="7" t="s">
        <v>36</v>
      </c>
      <c r="G1047" s="6">
        <f t="shared" si="16"/>
        <v>-1</v>
      </c>
      <c r="H1047">
        <f>VLOOKUP(Regular_Season_Table[[#This Row],[Home]],Table_0__2[[#All],[Team]:[xGF%]],10,)</f>
        <v>52.75</v>
      </c>
      <c r="I1047">
        <f>VLOOKUP(Regular_Season_Table[[#This Row],[Visitor]],Table_0__2[[Team]:[CF%]],10,FALSE)</f>
        <v>51.67</v>
      </c>
      <c r="J1047">
        <f>VLOOKUP(Regular_Season_Table[[#This Row],[Home]],Table_0__2[[#All],[Team]:[HDCF%]],36,FALSE)</f>
        <v>49.47</v>
      </c>
      <c r="K1047">
        <f>VLOOKUP(Regular_Season_Table[[#This Row],[Visitor]],Table_0__2[[#All],[Team]:[HDCF%]],36,FALSE)</f>
        <v>53.75</v>
      </c>
      <c r="L1047">
        <f>VLOOKUP(Regular_Season_Table[[#This Row],[Home]],'Special Teams'!$A$1:$B$33,2,FALSE)</f>
        <v>19.75</v>
      </c>
      <c r="M1047">
        <f>VLOOKUP(Regular_Season_Table[[#This Row],[Visitor]],'Special Teams'!$A$1:$B$33,2,FALSE)</f>
        <v>25</v>
      </c>
    </row>
    <row r="1048" spans="1:13" x14ac:dyDescent="0.3">
      <c r="A1048" s="8">
        <v>44996</v>
      </c>
      <c r="B1048" s="6" t="s">
        <v>28</v>
      </c>
      <c r="C1048" s="6">
        <v>5</v>
      </c>
      <c r="D1048" s="6" t="s">
        <v>24</v>
      </c>
      <c r="E1048" s="6">
        <v>2</v>
      </c>
      <c r="F1048" s="6"/>
      <c r="G1048" s="6">
        <f t="shared" si="16"/>
        <v>-3</v>
      </c>
      <c r="H1048">
        <f>VLOOKUP(Regular_Season_Table[[#This Row],[Home]],Table_0__2[[#All],[Team]:[xGF%]],10,)</f>
        <v>48.6</v>
      </c>
      <c r="I1048">
        <f>VLOOKUP(Regular_Season_Table[[#This Row],[Visitor]],Table_0__2[[Team]:[CF%]],10,FALSE)</f>
        <v>49.47</v>
      </c>
      <c r="J1048">
        <f>VLOOKUP(Regular_Season_Table[[#This Row],[Home]],Table_0__2[[#All],[Team]:[HDCF%]],36,FALSE)</f>
        <v>51.47</v>
      </c>
      <c r="K1048">
        <f>VLOOKUP(Regular_Season_Table[[#This Row],[Visitor]],Table_0__2[[#All],[Team]:[HDCF%]],36,FALSE)</f>
        <v>51.15</v>
      </c>
      <c r="L1048">
        <f>VLOOKUP(Regular_Season_Table[[#This Row],[Home]],'Special Teams'!$A$1:$B$33,2,FALSE)</f>
        <v>18.39</v>
      </c>
      <c r="M1048">
        <f>VLOOKUP(Regular_Season_Table[[#This Row],[Visitor]],'Special Teams'!$A$1:$B$33,2,FALSE)</f>
        <v>21.43</v>
      </c>
    </row>
    <row r="1049" spans="1:13" x14ac:dyDescent="0.3">
      <c r="A1049" s="9">
        <v>44996</v>
      </c>
      <c r="B1049" s="7" t="s">
        <v>6</v>
      </c>
      <c r="C1049" s="7">
        <v>1</v>
      </c>
      <c r="D1049" s="7" t="s">
        <v>7</v>
      </c>
      <c r="E1049" s="7">
        <v>3</v>
      </c>
      <c r="F1049" s="7"/>
      <c r="G1049" s="6">
        <f t="shared" si="16"/>
        <v>2</v>
      </c>
      <c r="H1049">
        <f>VLOOKUP(Regular_Season_Table[[#This Row],[Home]],Table_0__2[[#All],[Team]:[xGF%]],10,)</f>
        <v>51.45</v>
      </c>
      <c r="I1049">
        <f>VLOOKUP(Regular_Season_Table[[#This Row],[Visitor]],Table_0__2[[Team]:[CF%]],10,FALSE)</f>
        <v>43.9</v>
      </c>
      <c r="J1049">
        <f>VLOOKUP(Regular_Season_Table[[#This Row],[Home]],Table_0__2[[#All],[Team]:[HDCF%]],36,FALSE)</f>
        <v>53.01</v>
      </c>
      <c r="K1049">
        <f>VLOOKUP(Regular_Season_Table[[#This Row],[Visitor]],Table_0__2[[#All],[Team]:[HDCF%]],36,FALSE)</f>
        <v>41.35</v>
      </c>
      <c r="L1049">
        <f>VLOOKUP(Regular_Season_Table[[#This Row],[Home]],'Special Teams'!$A$1:$B$33,2,FALSE)</f>
        <v>25.36</v>
      </c>
      <c r="M1049">
        <f>VLOOKUP(Regular_Season_Table[[#This Row],[Visitor]],'Special Teams'!$A$1:$B$33,2,FALSE)</f>
        <v>16.38</v>
      </c>
    </row>
    <row r="1050" spans="1:13" x14ac:dyDescent="0.3">
      <c r="A1050" s="8">
        <v>44996</v>
      </c>
      <c r="B1050" s="6" t="s">
        <v>9</v>
      </c>
      <c r="C1050" s="6">
        <v>4</v>
      </c>
      <c r="D1050" s="6" t="s">
        <v>5</v>
      </c>
      <c r="E1050" s="6">
        <v>7</v>
      </c>
      <c r="F1050" s="6"/>
      <c r="G1050" s="6">
        <f t="shared" si="16"/>
        <v>3</v>
      </c>
      <c r="H1050">
        <f>VLOOKUP(Regular_Season_Table[[#This Row],[Home]],Table_0__2[[#All],[Team]:[xGF%]],10,)</f>
        <v>51.07</v>
      </c>
      <c r="I1050">
        <f>VLOOKUP(Regular_Season_Table[[#This Row],[Visitor]],Table_0__2[[Team]:[CF%]],10,FALSE)</f>
        <v>52.27</v>
      </c>
      <c r="J1050">
        <f>VLOOKUP(Regular_Season_Table[[#This Row],[Home]],Table_0__2[[#All],[Team]:[HDCF%]],36,FALSE)</f>
        <v>54.37</v>
      </c>
      <c r="K1050">
        <f>VLOOKUP(Regular_Season_Table[[#This Row],[Visitor]],Table_0__2[[#All],[Team]:[HDCF%]],36,FALSE)</f>
        <v>56.4</v>
      </c>
      <c r="L1050">
        <f>VLOOKUP(Regular_Season_Table[[#This Row],[Home]],'Special Teams'!$A$1:$B$33,2,FALSE)</f>
        <v>26.02</v>
      </c>
      <c r="M1050">
        <f>VLOOKUP(Regular_Season_Table[[#This Row],[Visitor]],'Special Teams'!$A$1:$B$33,2,FALSE)</f>
        <v>32.36</v>
      </c>
    </row>
    <row r="1051" spans="1:13" x14ac:dyDescent="0.3">
      <c r="A1051" s="9">
        <v>44996</v>
      </c>
      <c r="B1051" s="7" t="s">
        <v>32</v>
      </c>
      <c r="C1051" s="7">
        <v>2</v>
      </c>
      <c r="D1051" s="7" t="s">
        <v>8</v>
      </c>
      <c r="E1051" s="7">
        <v>5</v>
      </c>
      <c r="F1051" s="7"/>
      <c r="G1051" s="6">
        <f t="shared" si="16"/>
        <v>3</v>
      </c>
      <c r="H1051">
        <f>VLOOKUP(Regular_Season_Table[[#This Row],[Home]],Table_0__2[[#All],[Team]:[xGF%]],10,)</f>
        <v>47.62</v>
      </c>
      <c r="I1051">
        <f>VLOOKUP(Regular_Season_Table[[#This Row],[Visitor]],Table_0__2[[Team]:[CF%]],10,FALSE)</f>
        <v>51.53</v>
      </c>
      <c r="J1051">
        <f>VLOOKUP(Regular_Season_Table[[#This Row],[Home]],Table_0__2[[#All],[Team]:[HDCF%]],36,FALSE)</f>
        <v>47.61</v>
      </c>
      <c r="K1051">
        <f>VLOOKUP(Regular_Season_Table[[#This Row],[Visitor]],Table_0__2[[#All],[Team]:[HDCF%]],36,FALSE)</f>
        <v>51.95</v>
      </c>
      <c r="L1051">
        <f>VLOOKUP(Regular_Season_Table[[#This Row],[Home]],'Special Teams'!$A$1:$B$33,2,FALSE)</f>
        <v>22.71</v>
      </c>
      <c r="M1051">
        <f>VLOOKUP(Regular_Season_Table[[#This Row],[Visitor]],'Special Teams'!$A$1:$B$33,2,FALSE)</f>
        <v>23.53</v>
      </c>
    </row>
    <row r="1052" spans="1:13" x14ac:dyDescent="0.3">
      <c r="A1052" s="8">
        <v>44997</v>
      </c>
      <c r="B1052" s="6" t="s">
        <v>21</v>
      </c>
      <c r="C1052" s="6">
        <v>5</v>
      </c>
      <c r="D1052" s="6" t="s">
        <v>26</v>
      </c>
      <c r="E1052" s="6">
        <v>4</v>
      </c>
      <c r="F1052" s="6" t="s">
        <v>36</v>
      </c>
      <c r="G1052" s="6">
        <f t="shared" si="16"/>
        <v>-1</v>
      </c>
      <c r="H1052">
        <f>VLOOKUP(Regular_Season_Table[[#This Row],[Home]],Table_0__2[[#All],[Team]:[xGF%]],10,)</f>
        <v>42.67</v>
      </c>
      <c r="I1052">
        <f>VLOOKUP(Regular_Season_Table[[#This Row],[Visitor]],Table_0__2[[Team]:[CF%]],10,FALSE)</f>
        <v>47.41</v>
      </c>
      <c r="J1052">
        <f>VLOOKUP(Regular_Season_Table[[#This Row],[Home]],Table_0__2[[#All],[Team]:[HDCF%]],36,FALSE)</f>
        <v>38.950000000000003</v>
      </c>
      <c r="K1052">
        <f>VLOOKUP(Regular_Season_Table[[#This Row],[Visitor]],Table_0__2[[#All],[Team]:[HDCF%]],36,FALSE)</f>
        <v>48</v>
      </c>
      <c r="L1052">
        <f>VLOOKUP(Regular_Season_Table[[#This Row],[Home]],'Special Teams'!$A$1:$B$33,2,FALSE)</f>
        <v>15.72</v>
      </c>
      <c r="M1052">
        <f>VLOOKUP(Regular_Season_Table[[#This Row],[Visitor]],'Special Teams'!$A$1:$B$33,2,FALSE)</f>
        <v>17.600000000000001</v>
      </c>
    </row>
    <row r="1053" spans="1:13" x14ac:dyDescent="0.3">
      <c r="A1053" s="9">
        <v>44997</v>
      </c>
      <c r="B1053" s="7" t="s">
        <v>28</v>
      </c>
      <c r="C1053" s="7">
        <v>4</v>
      </c>
      <c r="D1053" s="7" t="s">
        <v>25</v>
      </c>
      <c r="E1053" s="7">
        <v>5</v>
      </c>
      <c r="F1053" s="7" t="s">
        <v>36</v>
      </c>
      <c r="G1053" s="6">
        <f t="shared" si="16"/>
        <v>1</v>
      </c>
      <c r="H1053">
        <f>VLOOKUP(Regular_Season_Table[[#This Row],[Home]],Table_0__2[[#All],[Team]:[xGF%]],10,)</f>
        <v>45.13</v>
      </c>
      <c r="I1053">
        <f>VLOOKUP(Regular_Season_Table[[#This Row],[Visitor]],Table_0__2[[Team]:[CF%]],10,FALSE)</f>
        <v>49.47</v>
      </c>
      <c r="J1053">
        <f>VLOOKUP(Regular_Season_Table[[#This Row],[Home]],Table_0__2[[#All],[Team]:[HDCF%]],36,FALSE)</f>
        <v>43.9</v>
      </c>
      <c r="K1053">
        <f>VLOOKUP(Regular_Season_Table[[#This Row],[Visitor]],Table_0__2[[#All],[Team]:[HDCF%]],36,FALSE)</f>
        <v>51.15</v>
      </c>
      <c r="L1053">
        <f>VLOOKUP(Regular_Season_Table[[#This Row],[Home]],'Special Teams'!$A$1:$B$33,2,FALSE)</f>
        <v>18.91</v>
      </c>
      <c r="M1053">
        <f>VLOOKUP(Regular_Season_Table[[#This Row],[Visitor]],'Special Teams'!$A$1:$B$33,2,FALSE)</f>
        <v>21.43</v>
      </c>
    </row>
    <row r="1054" spans="1:13" x14ac:dyDescent="0.3">
      <c r="A1054" s="8">
        <v>44997</v>
      </c>
      <c r="B1054" s="6" t="s">
        <v>32</v>
      </c>
      <c r="C1054" s="6">
        <v>1</v>
      </c>
      <c r="D1054" s="6" t="s">
        <v>22</v>
      </c>
      <c r="E1054" s="6">
        <v>5</v>
      </c>
      <c r="F1054" s="6"/>
      <c r="G1054" s="6">
        <f t="shared" si="16"/>
        <v>4</v>
      </c>
      <c r="H1054">
        <f>VLOOKUP(Regular_Season_Table[[#This Row],[Home]],Table_0__2[[#All],[Team]:[xGF%]],10,)</f>
        <v>57.39</v>
      </c>
      <c r="I1054">
        <f>VLOOKUP(Regular_Season_Table[[#This Row],[Visitor]],Table_0__2[[Team]:[CF%]],10,FALSE)</f>
        <v>51.53</v>
      </c>
      <c r="J1054">
        <f>VLOOKUP(Regular_Season_Table[[#This Row],[Home]],Table_0__2[[#All],[Team]:[HDCF%]],36,FALSE)</f>
        <v>53.64</v>
      </c>
      <c r="K1054">
        <f>VLOOKUP(Regular_Season_Table[[#This Row],[Visitor]],Table_0__2[[#All],[Team]:[HDCF%]],36,FALSE)</f>
        <v>51.95</v>
      </c>
      <c r="L1054">
        <f>VLOOKUP(Regular_Season_Table[[#This Row],[Home]],'Special Teams'!$A$1:$B$33,2,FALSE)</f>
        <v>19.84</v>
      </c>
      <c r="M1054">
        <f>VLOOKUP(Regular_Season_Table[[#This Row],[Visitor]],'Special Teams'!$A$1:$B$33,2,FALSE)</f>
        <v>23.53</v>
      </c>
    </row>
    <row r="1055" spans="1:13" x14ac:dyDescent="0.3">
      <c r="A1055" s="9">
        <v>44997</v>
      </c>
      <c r="B1055" s="7" t="s">
        <v>14</v>
      </c>
      <c r="C1055" s="7">
        <v>3</v>
      </c>
      <c r="D1055" s="7" t="s">
        <v>19</v>
      </c>
      <c r="E1055" s="7">
        <v>5</v>
      </c>
      <c r="F1055" s="7"/>
      <c r="G1055" s="6">
        <f t="shared" si="16"/>
        <v>2</v>
      </c>
      <c r="H1055">
        <f>VLOOKUP(Regular_Season_Table[[#This Row],[Home]],Table_0__2[[#All],[Team]:[xGF%]],10,)</f>
        <v>46.03</v>
      </c>
      <c r="I1055">
        <f>VLOOKUP(Regular_Season_Table[[#This Row],[Visitor]],Table_0__2[[Team]:[CF%]],10,FALSE)</f>
        <v>51.19</v>
      </c>
      <c r="J1055">
        <f>VLOOKUP(Regular_Season_Table[[#This Row],[Home]],Table_0__2[[#All],[Team]:[HDCF%]],36,FALSE)</f>
        <v>44.13</v>
      </c>
      <c r="K1055">
        <f>VLOOKUP(Regular_Season_Table[[#This Row],[Visitor]],Table_0__2[[#All],[Team]:[HDCF%]],36,FALSE)</f>
        <v>54.03</v>
      </c>
      <c r="L1055">
        <f>VLOOKUP(Regular_Season_Table[[#This Row],[Home]],'Special Teams'!$A$1:$B$33,2,FALSE)</f>
        <v>21.11</v>
      </c>
      <c r="M1055">
        <f>VLOOKUP(Regular_Season_Table[[#This Row],[Visitor]],'Special Teams'!$A$1:$B$33,2,FALSE)</f>
        <v>22.22</v>
      </c>
    </row>
    <row r="1056" spans="1:13" x14ac:dyDescent="0.3">
      <c r="A1056" s="8">
        <v>44997</v>
      </c>
      <c r="B1056" s="6" t="s">
        <v>18</v>
      </c>
      <c r="C1056" s="6">
        <v>0</v>
      </c>
      <c r="D1056" s="6" t="s">
        <v>15</v>
      </c>
      <c r="E1056" s="6">
        <v>3</v>
      </c>
      <c r="F1056" s="6"/>
      <c r="G1056" s="6">
        <f t="shared" si="16"/>
        <v>3</v>
      </c>
      <c r="H1056">
        <f>VLOOKUP(Regular_Season_Table[[#This Row],[Home]],Table_0__2[[#All],[Team]:[xGF%]],10,)</f>
        <v>54.12</v>
      </c>
      <c r="I1056">
        <f>VLOOKUP(Regular_Season_Table[[#This Row],[Visitor]],Table_0__2[[Team]:[CF%]],10,FALSE)</f>
        <v>60.38</v>
      </c>
      <c r="J1056">
        <f>VLOOKUP(Regular_Season_Table[[#This Row],[Home]],Table_0__2[[#All],[Team]:[HDCF%]],36,FALSE)</f>
        <v>56.84</v>
      </c>
      <c r="K1056">
        <f>VLOOKUP(Regular_Season_Table[[#This Row],[Visitor]],Table_0__2[[#All],[Team]:[HDCF%]],36,FALSE)</f>
        <v>59.07</v>
      </c>
      <c r="L1056">
        <f>VLOOKUP(Regular_Season_Table[[#This Row],[Home]],'Special Teams'!$A$1:$B$33,2,FALSE)</f>
        <v>21.88</v>
      </c>
      <c r="M1056">
        <f>VLOOKUP(Regular_Season_Table[[#This Row],[Visitor]],'Special Teams'!$A$1:$B$33,2,FALSE)</f>
        <v>19.760000000000002</v>
      </c>
    </row>
    <row r="1057" spans="1:13" x14ac:dyDescent="0.3">
      <c r="A1057" s="9">
        <v>44997</v>
      </c>
      <c r="B1057" s="7" t="s">
        <v>17</v>
      </c>
      <c r="C1057" s="7">
        <v>2</v>
      </c>
      <c r="D1057" s="7" t="s">
        <v>3</v>
      </c>
      <c r="E1057" s="7">
        <v>3</v>
      </c>
      <c r="F1057" s="7" t="s">
        <v>36</v>
      </c>
      <c r="G1057" s="6">
        <f t="shared" si="16"/>
        <v>1</v>
      </c>
      <c r="H1057">
        <f>VLOOKUP(Regular_Season_Table[[#This Row],[Home]],Table_0__2[[#All],[Team]:[xGF%]],10,)</f>
        <v>52.14</v>
      </c>
      <c r="I1057">
        <f>VLOOKUP(Regular_Season_Table[[#This Row],[Visitor]],Table_0__2[[Team]:[CF%]],10,FALSE)</f>
        <v>49.8</v>
      </c>
      <c r="J1057">
        <f>VLOOKUP(Regular_Season_Table[[#This Row],[Home]],Table_0__2[[#All],[Team]:[HDCF%]],36,FALSE)</f>
        <v>53.78</v>
      </c>
      <c r="K1057">
        <f>VLOOKUP(Regular_Season_Table[[#This Row],[Visitor]],Table_0__2[[#All],[Team]:[HDCF%]],36,FALSE)</f>
        <v>48.95</v>
      </c>
      <c r="L1057">
        <f>VLOOKUP(Regular_Season_Table[[#This Row],[Home]],'Special Teams'!$A$1:$B$33,2,FALSE)</f>
        <v>21.72</v>
      </c>
      <c r="M1057">
        <f>VLOOKUP(Regular_Season_Table[[#This Row],[Visitor]],'Special Teams'!$A$1:$B$33,2,FALSE)</f>
        <v>24.08</v>
      </c>
    </row>
    <row r="1058" spans="1:13" x14ac:dyDescent="0.3">
      <c r="A1058" s="8">
        <v>44997</v>
      </c>
      <c r="B1058" s="6" t="s">
        <v>27</v>
      </c>
      <c r="C1058" s="6">
        <v>5</v>
      </c>
      <c r="D1058" s="6" t="s">
        <v>10</v>
      </c>
      <c r="E1058" s="6">
        <v>3</v>
      </c>
      <c r="F1058" s="6"/>
      <c r="G1058" s="6">
        <f t="shared" si="16"/>
        <v>-2</v>
      </c>
      <c r="H1058">
        <f>VLOOKUP(Regular_Season_Table[[#This Row],[Home]],Table_0__2[[#All],[Team]:[xGF%]],10,)</f>
        <v>45.87</v>
      </c>
      <c r="I1058">
        <f>VLOOKUP(Regular_Season_Table[[#This Row],[Visitor]],Table_0__2[[Team]:[CF%]],10,FALSE)</f>
        <v>48.15</v>
      </c>
      <c r="J1058">
        <f>VLOOKUP(Regular_Season_Table[[#This Row],[Home]],Table_0__2[[#All],[Team]:[HDCF%]],36,FALSE)</f>
        <v>44.51</v>
      </c>
      <c r="K1058">
        <f>VLOOKUP(Regular_Season_Table[[#This Row],[Visitor]],Table_0__2[[#All],[Team]:[HDCF%]],36,FALSE)</f>
        <v>53.11</v>
      </c>
      <c r="L1058">
        <f>VLOOKUP(Regular_Season_Table[[#This Row],[Home]],'Special Teams'!$A$1:$B$33,2,FALSE)</f>
        <v>19.329999999999998</v>
      </c>
      <c r="M1058">
        <f>VLOOKUP(Regular_Season_Table[[#This Row],[Visitor]],'Special Teams'!$A$1:$B$33,2,FALSE)</f>
        <v>20.29</v>
      </c>
    </row>
    <row r="1059" spans="1:13" x14ac:dyDescent="0.3">
      <c r="A1059" s="9">
        <v>44997</v>
      </c>
      <c r="B1059" s="7" t="s">
        <v>23</v>
      </c>
      <c r="C1059" s="7">
        <v>3</v>
      </c>
      <c r="D1059" s="7" t="s">
        <v>7</v>
      </c>
      <c r="E1059" s="7">
        <v>2</v>
      </c>
      <c r="F1059" s="7"/>
      <c r="G1059" s="6">
        <f t="shared" si="16"/>
        <v>-1</v>
      </c>
      <c r="H1059">
        <f>VLOOKUP(Regular_Season_Table[[#This Row],[Home]],Table_0__2[[#All],[Team]:[xGF%]],10,)</f>
        <v>51.45</v>
      </c>
      <c r="I1059">
        <f>VLOOKUP(Regular_Season_Table[[#This Row],[Visitor]],Table_0__2[[Team]:[CF%]],10,FALSE)</f>
        <v>51.57</v>
      </c>
      <c r="J1059">
        <f>VLOOKUP(Regular_Season_Table[[#This Row],[Home]],Table_0__2[[#All],[Team]:[HDCF%]],36,FALSE)</f>
        <v>53.01</v>
      </c>
      <c r="K1059">
        <f>VLOOKUP(Regular_Season_Table[[#This Row],[Visitor]],Table_0__2[[#All],[Team]:[HDCF%]],36,FALSE)</f>
        <v>52.55</v>
      </c>
      <c r="L1059">
        <f>VLOOKUP(Regular_Season_Table[[#This Row],[Home]],'Special Teams'!$A$1:$B$33,2,FALSE)</f>
        <v>25.36</v>
      </c>
      <c r="M1059">
        <f>VLOOKUP(Regular_Season_Table[[#This Row],[Visitor]],'Special Teams'!$A$1:$B$33,2,FALSE)</f>
        <v>19.260000000000002</v>
      </c>
    </row>
    <row r="1060" spans="1:13" x14ac:dyDescent="0.3">
      <c r="A1060" s="8">
        <v>44998</v>
      </c>
      <c r="B1060" s="6" t="s">
        <v>11</v>
      </c>
      <c r="C1060" s="6">
        <v>8</v>
      </c>
      <c r="D1060" s="6" t="s">
        <v>33</v>
      </c>
      <c r="E1060" s="6">
        <v>4</v>
      </c>
      <c r="F1060" s="6"/>
      <c r="G1060" s="6">
        <f t="shared" si="16"/>
        <v>-4</v>
      </c>
      <c r="H1060">
        <f>VLOOKUP(Regular_Season_Table[[#This Row],[Home]],Table_0__2[[#All],[Team]:[xGF%]],10,)</f>
        <v>45.51</v>
      </c>
      <c r="I1060">
        <f>VLOOKUP(Regular_Season_Table[[#This Row],[Visitor]],Table_0__2[[Team]:[CF%]],10,FALSE)</f>
        <v>52.19</v>
      </c>
      <c r="J1060">
        <f>VLOOKUP(Regular_Season_Table[[#This Row],[Home]],Table_0__2[[#All],[Team]:[HDCF%]],36,FALSE)</f>
        <v>42.22</v>
      </c>
      <c r="K1060">
        <f>VLOOKUP(Regular_Season_Table[[#This Row],[Visitor]],Table_0__2[[#All],[Team]:[HDCF%]],36,FALSE)</f>
        <v>49.77</v>
      </c>
      <c r="L1060">
        <f>VLOOKUP(Regular_Season_Table[[#This Row],[Home]],'Special Teams'!$A$1:$B$33,2,FALSE)</f>
        <v>16.03</v>
      </c>
      <c r="M1060">
        <f>VLOOKUP(Regular_Season_Table[[#This Row],[Visitor]],'Special Teams'!$A$1:$B$33,2,FALSE)</f>
        <v>24.52</v>
      </c>
    </row>
    <row r="1061" spans="1:13" x14ac:dyDescent="0.3">
      <c r="A1061" s="9">
        <v>44998</v>
      </c>
      <c r="B1061" s="7" t="s">
        <v>30</v>
      </c>
      <c r="C1061" s="7">
        <v>5</v>
      </c>
      <c r="D1061" s="7" t="s">
        <v>34</v>
      </c>
      <c r="E1061" s="7">
        <v>2</v>
      </c>
      <c r="F1061" s="7"/>
      <c r="G1061" s="6">
        <f t="shared" si="16"/>
        <v>-3</v>
      </c>
      <c r="H1061">
        <f>VLOOKUP(Regular_Season_Table[[#This Row],[Home]],Table_0__2[[#All],[Team]:[xGF%]],10,)</f>
        <v>52.75</v>
      </c>
      <c r="I1061">
        <f>VLOOKUP(Regular_Season_Table[[#This Row],[Visitor]],Table_0__2[[Team]:[CF%]],10,FALSE)</f>
        <v>51.67</v>
      </c>
      <c r="J1061">
        <f>VLOOKUP(Regular_Season_Table[[#This Row],[Home]],Table_0__2[[#All],[Team]:[HDCF%]],36,FALSE)</f>
        <v>49.47</v>
      </c>
      <c r="K1061">
        <f>VLOOKUP(Regular_Season_Table[[#This Row],[Visitor]],Table_0__2[[#All],[Team]:[HDCF%]],36,FALSE)</f>
        <v>53.75</v>
      </c>
      <c r="L1061">
        <f>VLOOKUP(Regular_Season_Table[[#This Row],[Home]],'Special Teams'!$A$1:$B$33,2,FALSE)</f>
        <v>19.75</v>
      </c>
      <c r="M1061">
        <f>VLOOKUP(Regular_Season_Table[[#This Row],[Visitor]],'Special Teams'!$A$1:$B$33,2,FALSE)</f>
        <v>25</v>
      </c>
    </row>
    <row r="1062" spans="1:13" x14ac:dyDescent="0.3">
      <c r="A1062" s="8">
        <v>44998</v>
      </c>
      <c r="B1062" s="6" t="s">
        <v>13</v>
      </c>
      <c r="C1062" s="6">
        <v>4</v>
      </c>
      <c r="D1062" s="6" t="s">
        <v>5</v>
      </c>
      <c r="E1062" s="6">
        <v>3</v>
      </c>
      <c r="F1062" s="6"/>
      <c r="G1062" s="6">
        <f t="shared" si="16"/>
        <v>-1</v>
      </c>
      <c r="H1062">
        <f>VLOOKUP(Regular_Season_Table[[#This Row],[Home]],Table_0__2[[#All],[Team]:[xGF%]],10,)</f>
        <v>51.07</v>
      </c>
      <c r="I1062">
        <f>VLOOKUP(Regular_Season_Table[[#This Row],[Visitor]],Table_0__2[[Team]:[CF%]],10,FALSE)</f>
        <v>51.36</v>
      </c>
      <c r="J1062">
        <f>VLOOKUP(Regular_Season_Table[[#This Row],[Home]],Table_0__2[[#All],[Team]:[HDCF%]],36,FALSE)</f>
        <v>54.37</v>
      </c>
      <c r="K1062">
        <f>VLOOKUP(Regular_Season_Table[[#This Row],[Visitor]],Table_0__2[[#All],[Team]:[HDCF%]],36,FALSE)</f>
        <v>47.31</v>
      </c>
      <c r="L1062">
        <f>VLOOKUP(Regular_Season_Table[[#This Row],[Home]],'Special Teams'!$A$1:$B$33,2,FALSE)</f>
        <v>26.02</v>
      </c>
      <c r="M1062">
        <f>VLOOKUP(Regular_Season_Table[[#This Row],[Visitor]],'Special Teams'!$A$1:$B$33,2,FALSE)</f>
        <v>23.42</v>
      </c>
    </row>
    <row r="1063" spans="1:13" x14ac:dyDescent="0.3">
      <c r="A1063" s="9">
        <v>44999</v>
      </c>
      <c r="B1063" s="7" t="s">
        <v>22</v>
      </c>
      <c r="C1063" s="7">
        <v>3</v>
      </c>
      <c r="D1063" s="7" t="s">
        <v>25</v>
      </c>
      <c r="E1063" s="7">
        <v>4</v>
      </c>
      <c r="F1063" s="7" t="s">
        <v>36</v>
      </c>
      <c r="G1063" s="6">
        <f t="shared" si="16"/>
        <v>1</v>
      </c>
      <c r="H1063">
        <f>VLOOKUP(Regular_Season_Table[[#This Row],[Home]],Table_0__2[[#All],[Team]:[xGF%]],10,)</f>
        <v>45.13</v>
      </c>
      <c r="I1063">
        <f>VLOOKUP(Regular_Season_Table[[#This Row],[Visitor]],Table_0__2[[Team]:[CF%]],10,FALSE)</f>
        <v>57.39</v>
      </c>
      <c r="J1063">
        <f>VLOOKUP(Regular_Season_Table[[#This Row],[Home]],Table_0__2[[#All],[Team]:[HDCF%]],36,FALSE)</f>
        <v>43.9</v>
      </c>
      <c r="K1063">
        <f>VLOOKUP(Regular_Season_Table[[#This Row],[Visitor]],Table_0__2[[#All],[Team]:[HDCF%]],36,FALSE)</f>
        <v>53.64</v>
      </c>
      <c r="L1063">
        <f>VLOOKUP(Regular_Season_Table[[#This Row],[Home]],'Special Teams'!$A$1:$B$33,2,FALSE)</f>
        <v>18.91</v>
      </c>
      <c r="M1063">
        <f>VLOOKUP(Regular_Season_Table[[#This Row],[Visitor]],'Special Teams'!$A$1:$B$33,2,FALSE)</f>
        <v>19.84</v>
      </c>
    </row>
    <row r="1064" spans="1:13" x14ac:dyDescent="0.3">
      <c r="A1064" s="8">
        <v>44999</v>
      </c>
      <c r="B1064" s="6" t="s">
        <v>23</v>
      </c>
      <c r="C1064" s="6">
        <v>3</v>
      </c>
      <c r="D1064" s="6" t="s">
        <v>18</v>
      </c>
      <c r="E1064" s="6">
        <v>5</v>
      </c>
      <c r="F1064" s="6"/>
      <c r="G1064" s="6">
        <f t="shared" si="16"/>
        <v>2</v>
      </c>
      <c r="H1064">
        <f>VLOOKUP(Regular_Season_Table[[#This Row],[Home]],Table_0__2[[#All],[Team]:[xGF%]],10,)</f>
        <v>60.38</v>
      </c>
      <c r="I1064">
        <f>VLOOKUP(Regular_Season_Table[[#This Row],[Visitor]],Table_0__2[[Team]:[CF%]],10,FALSE)</f>
        <v>51.57</v>
      </c>
      <c r="J1064">
        <f>VLOOKUP(Regular_Season_Table[[#This Row],[Home]],Table_0__2[[#All],[Team]:[HDCF%]],36,FALSE)</f>
        <v>59.07</v>
      </c>
      <c r="K1064">
        <f>VLOOKUP(Regular_Season_Table[[#This Row],[Visitor]],Table_0__2[[#All],[Team]:[HDCF%]],36,FALSE)</f>
        <v>52.55</v>
      </c>
      <c r="L1064">
        <f>VLOOKUP(Regular_Season_Table[[#This Row],[Home]],'Special Teams'!$A$1:$B$33,2,FALSE)</f>
        <v>19.760000000000002</v>
      </c>
      <c r="M1064">
        <f>VLOOKUP(Regular_Season_Table[[#This Row],[Visitor]],'Special Teams'!$A$1:$B$33,2,FALSE)</f>
        <v>19.260000000000002</v>
      </c>
    </row>
    <row r="1065" spans="1:13" x14ac:dyDescent="0.3">
      <c r="A1065" s="9">
        <v>44999</v>
      </c>
      <c r="B1065" s="7" t="s">
        <v>14</v>
      </c>
      <c r="C1065" s="7">
        <v>3</v>
      </c>
      <c r="D1065" s="7" t="s">
        <v>6</v>
      </c>
      <c r="E1065" s="7">
        <v>6</v>
      </c>
      <c r="F1065" s="7"/>
      <c r="G1065" s="6">
        <f t="shared" si="16"/>
        <v>3</v>
      </c>
      <c r="H1065">
        <f>VLOOKUP(Regular_Season_Table[[#This Row],[Home]],Table_0__2[[#All],[Team]:[xGF%]],10,)</f>
        <v>43.9</v>
      </c>
      <c r="I1065">
        <f>VLOOKUP(Regular_Season_Table[[#This Row],[Visitor]],Table_0__2[[Team]:[CF%]],10,FALSE)</f>
        <v>51.19</v>
      </c>
      <c r="J1065">
        <f>VLOOKUP(Regular_Season_Table[[#This Row],[Home]],Table_0__2[[#All],[Team]:[HDCF%]],36,FALSE)</f>
        <v>41.35</v>
      </c>
      <c r="K1065">
        <f>VLOOKUP(Regular_Season_Table[[#This Row],[Visitor]],Table_0__2[[#All],[Team]:[HDCF%]],36,FALSE)</f>
        <v>54.03</v>
      </c>
      <c r="L1065">
        <f>VLOOKUP(Regular_Season_Table[[#This Row],[Home]],'Special Teams'!$A$1:$B$33,2,FALSE)</f>
        <v>16.38</v>
      </c>
      <c r="M1065">
        <f>VLOOKUP(Regular_Season_Table[[#This Row],[Visitor]],'Special Teams'!$A$1:$B$33,2,FALSE)</f>
        <v>22.22</v>
      </c>
    </row>
    <row r="1066" spans="1:13" x14ac:dyDescent="0.3">
      <c r="A1066" s="8">
        <v>44999</v>
      </c>
      <c r="B1066" s="6" t="s">
        <v>32</v>
      </c>
      <c r="C1066" s="6">
        <v>3</v>
      </c>
      <c r="D1066" s="6" t="s">
        <v>9</v>
      </c>
      <c r="E1066" s="6">
        <v>6</v>
      </c>
      <c r="F1066" s="6"/>
      <c r="G1066" s="6">
        <f t="shared" si="16"/>
        <v>3</v>
      </c>
      <c r="H1066">
        <f>VLOOKUP(Regular_Season_Table[[#This Row],[Home]],Table_0__2[[#All],[Team]:[xGF%]],10,)</f>
        <v>52.27</v>
      </c>
      <c r="I1066">
        <f>VLOOKUP(Regular_Season_Table[[#This Row],[Visitor]],Table_0__2[[Team]:[CF%]],10,FALSE)</f>
        <v>51.53</v>
      </c>
      <c r="J1066">
        <f>VLOOKUP(Regular_Season_Table[[#This Row],[Home]],Table_0__2[[#All],[Team]:[HDCF%]],36,FALSE)</f>
        <v>56.4</v>
      </c>
      <c r="K1066">
        <f>VLOOKUP(Regular_Season_Table[[#This Row],[Visitor]],Table_0__2[[#All],[Team]:[HDCF%]],36,FALSE)</f>
        <v>51.95</v>
      </c>
      <c r="L1066">
        <f>VLOOKUP(Regular_Season_Table[[#This Row],[Home]],'Special Teams'!$A$1:$B$33,2,FALSE)</f>
        <v>32.36</v>
      </c>
      <c r="M1066">
        <f>VLOOKUP(Regular_Season_Table[[#This Row],[Visitor]],'Special Teams'!$A$1:$B$33,2,FALSE)</f>
        <v>23.53</v>
      </c>
    </row>
    <row r="1067" spans="1:13" x14ac:dyDescent="0.3">
      <c r="A1067" s="9">
        <v>44999</v>
      </c>
      <c r="B1067" s="7" t="s">
        <v>16</v>
      </c>
      <c r="C1067" s="7">
        <v>2</v>
      </c>
      <c r="D1067" s="7" t="s">
        <v>29</v>
      </c>
      <c r="E1067" s="7">
        <v>5</v>
      </c>
      <c r="F1067" s="7"/>
      <c r="G1067" s="6">
        <f t="shared" si="16"/>
        <v>3</v>
      </c>
      <c r="H1067">
        <f>VLOOKUP(Regular_Season_Table[[#This Row],[Home]],Table_0__2[[#All],[Team]:[xGF%]],10,)</f>
        <v>52.33</v>
      </c>
      <c r="I1067">
        <f>VLOOKUP(Regular_Season_Table[[#This Row],[Visitor]],Table_0__2[[Team]:[CF%]],10,FALSE)</f>
        <v>49.75</v>
      </c>
      <c r="J1067">
        <f>VLOOKUP(Regular_Season_Table[[#This Row],[Home]],Table_0__2[[#All],[Team]:[HDCF%]],36,FALSE)</f>
        <v>52.36</v>
      </c>
      <c r="K1067">
        <f>VLOOKUP(Regular_Season_Table[[#This Row],[Visitor]],Table_0__2[[#All],[Team]:[HDCF%]],36,FALSE)</f>
        <v>50.12</v>
      </c>
      <c r="L1067">
        <f>VLOOKUP(Regular_Season_Table[[#This Row],[Home]],'Special Teams'!$A$1:$B$33,2,FALSE)</f>
        <v>25.28</v>
      </c>
      <c r="M1067">
        <f>VLOOKUP(Regular_Season_Table[[#This Row],[Visitor]],'Special Teams'!$A$1:$B$33,2,FALSE)</f>
        <v>15.77</v>
      </c>
    </row>
    <row r="1068" spans="1:13" x14ac:dyDescent="0.3">
      <c r="A1068" s="8">
        <v>44999</v>
      </c>
      <c r="B1068" s="6" t="s">
        <v>7</v>
      </c>
      <c r="C1068" s="6">
        <v>4</v>
      </c>
      <c r="D1068" s="6" t="s">
        <v>15</v>
      </c>
      <c r="E1068" s="6">
        <v>1</v>
      </c>
      <c r="F1068" s="6"/>
      <c r="G1068" s="6">
        <f t="shared" si="16"/>
        <v>-3</v>
      </c>
      <c r="H1068">
        <f>VLOOKUP(Regular_Season_Table[[#This Row],[Home]],Table_0__2[[#All],[Team]:[xGF%]],10,)</f>
        <v>54.12</v>
      </c>
      <c r="I1068">
        <f>VLOOKUP(Regular_Season_Table[[#This Row],[Visitor]],Table_0__2[[Team]:[CF%]],10,FALSE)</f>
        <v>51.45</v>
      </c>
      <c r="J1068">
        <f>VLOOKUP(Regular_Season_Table[[#This Row],[Home]],Table_0__2[[#All],[Team]:[HDCF%]],36,FALSE)</f>
        <v>56.84</v>
      </c>
      <c r="K1068">
        <f>VLOOKUP(Regular_Season_Table[[#This Row],[Visitor]],Table_0__2[[#All],[Team]:[HDCF%]],36,FALSE)</f>
        <v>53.01</v>
      </c>
      <c r="L1068">
        <f>VLOOKUP(Regular_Season_Table[[#This Row],[Home]],'Special Teams'!$A$1:$B$33,2,FALSE)</f>
        <v>21.88</v>
      </c>
      <c r="M1068">
        <f>VLOOKUP(Regular_Season_Table[[#This Row],[Visitor]],'Special Teams'!$A$1:$B$33,2,FALSE)</f>
        <v>25.36</v>
      </c>
    </row>
    <row r="1069" spans="1:13" x14ac:dyDescent="0.3">
      <c r="A1069" s="9">
        <v>44999</v>
      </c>
      <c r="B1069" s="7" t="s">
        <v>19</v>
      </c>
      <c r="C1069" s="7">
        <v>1</v>
      </c>
      <c r="D1069" s="7" t="s">
        <v>21</v>
      </c>
      <c r="E1069" s="7">
        <v>2</v>
      </c>
      <c r="F1069" s="7"/>
      <c r="G1069" s="6">
        <f t="shared" si="16"/>
        <v>1</v>
      </c>
      <c r="H1069">
        <f>VLOOKUP(Regular_Season_Table[[#This Row],[Home]],Table_0__2[[#All],[Team]:[xGF%]],10,)</f>
        <v>47.41</v>
      </c>
      <c r="I1069">
        <f>VLOOKUP(Regular_Season_Table[[#This Row],[Visitor]],Table_0__2[[Team]:[CF%]],10,FALSE)</f>
        <v>46.03</v>
      </c>
      <c r="J1069">
        <f>VLOOKUP(Regular_Season_Table[[#This Row],[Home]],Table_0__2[[#All],[Team]:[HDCF%]],36,FALSE)</f>
        <v>48</v>
      </c>
      <c r="K1069">
        <f>VLOOKUP(Regular_Season_Table[[#This Row],[Visitor]],Table_0__2[[#All],[Team]:[HDCF%]],36,FALSE)</f>
        <v>44.13</v>
      </c>
      <c r="L1069">
        <f>VLOOKUP(Regular_Season_Table[[#This Row],[Home]],'Special Teams'!$A$1:$B$33,2,FALSE)</f>
        <v>17.600000000000001</v>
      </c>
      <c r="M1069">
        <f>VLOOKUP(Regular_Season_Table[[#This Row],[Visitor]],'Special Teams'!$A$1:$B$33,2,FALSE)</f>
        <v>21.11</v>
      </c>
    </row>
    <row r="1070" spans="1:13" x14ac:dyDescent="0.3">
      <c r="A1070" s="8">
        <v>44999</v>
      </c>
      <c r="B1070" s="6" t="s">
        <v>12</v>
      </c>
      <c r="C1070" s="6">
        <v>3</v>
      </c>
      <c r="D1070" s="6" t="s">
        <v>17</v>
      </c>
      <c r="E1070" s="6">
        <v>5</v>
      </c>
      <c r="F1070" s="6"/>
      <c r="G1070" s="6">
        <f t="shared" si="16"/>
        <v>2</v>
      </c>
      <c r="H1070">
        <f>VLOOKUP(Regular_Season_Table[[#This Row],[Home]],Table_0__2[[#All],[Team]:[xGF%]],10,)</f>
        <v>49.8</v>
      </c>
      <c r="I1070">
        <f>VLOOKUP(Regular_Season_Table[[#This Row],[Visitor]],Table_0__2[[Team]:[CF%]],10,FALSE)</f>
        <v>49.78</v>
      </c>
      <c r="J1070">
        <f>VLOOKUP(Regular_Season_Table[[#This Row],[Home]],Table_0__2[[#All],[Team]:[HDCF%]],36,FALSE)</f>
        <v>48.95</v>
      </c>
      <c r="K1070">
        <f>VLOOKUP(Regular_Season_Table[[#This Row],[Visitor]],Table_0__2[[#All],[Team]:[HDCF%]],36,FALSE)</f>
        <v>49.68</v>
      </c>
      <c r="L1070">
        <f>VLOOKUP(Regular_Season_Table[[#This Row],[Home]],'Special Teams'!$A$1:$B$33,2,FALSE)</f>
        <v>24.08</v>
      </c>
      <c r="M1070">
        <f>VLOOKUP(Regular_Season_Table[[#This Row],[Visitor]],'Special Teams'!$A$1:$B$33,2,FALSE)</f>
        <v>21.22</v>
      </c>
    </row>
    <row r="1071" spans="1:13" x14ac:dyDescent="0.3">
      <c r="A1071" s="9">
        <v>44999</v>
      </c>
      <c r="B1071" s="7" t="s">
        <v>27</v>
      </c>
      <c r="C1071" s="7">
        <v>5</v>
      </c>
      <c r="D1071" s="7" t="s">
        <v>4</v>
      </c>
      <c r="E1071" s="7">
        <v>3</v>
      </c>
      <c r="F1071" s="7"/>
      <c r="G1071" s="6">
        <f t="shared" si="16"/>
        <v>-2</v>
      </c>
      <c r="H1071">
        <f>VLOOKUP(Regular_Season_Table[[#This Row],[Home]],Table_0__2[[#All],[Team]:[xGF%]],10,)</f>
        <v>47.4</v>
      </c>
      <c r="I1071">
        <f>VLOOKUP(Regular_Season_Table[[#This Row],[Visitor]],Table_0__2[[Team]:[CF%]],10,FALSE)</f>
        <v>48.15</v>
      </c>
      <c r="J1071">
        <f>VLOOKUP(Regular_Season_Table[[#This Row],[Home]],Table_0__2[[#All],[Team]:[HDCF%]],36,FALSE)</f>
        <v>47.69</v>
      </c>
      <c r="K1071">
        <f>VLOOKUP(Regular_Season_Table[[#This Row],[Visitor]],Table_0__2[[#All],[Team]:[HDCF%]],36,FALSE)</f>
        <v>53.11</v>
      </c>
      <c r="L1071">
        <f>VLOOKUP(Regular_Season_Table[[#This Row],[Home]],'Special Teams'!$A$1:$B$33,2,FALSE)</f>
        <v>15.56</v>
      </c>
      <c r="M1071">
        <f>VLOOKUP(Regular_Season_Table[[#This Row],[Visitor]],'Special Teams'!$A$1:$B$33,2,FALSE)</f>
        <v>20.29</v>
      </c>
    </row>
    <row r="1072" spans="1:13" x14ac:dyDescent="0.3">
      <c r="A1072" s="8">
        <v>44999</v>
      </c>
      <c r="B1072" s="6" t="s">
        <v>33</v>
      </c>
      <c r="C1072" s="6">
        <v>6</v>
      </c>
      <c r="D1072" s="6" t="s">
        <v>3</v>
      </c>
      <c r="E1072" s="6">
        <v>4</v>
      </c>
      <c r="F1072" s="6"/>
      <c r="G1072" s="6">
        <f t="shared" si="16"/>
        <v>-2</v>
      </c>
      <c r="H1072">
        <f>VLOOKUP(Regular_Season_Table[[#This Row],[Home]],Table_0__2[[#All],[Team]:[xGF%]],10,)</f>
        <v>52.14</v>
      </c>
      <c r="I1072">
        <f>VLOOKUP(Regular_Season_Table[[#This Row],[Visitor]],Table_0__2[[Team]:[CF%]],10,FALSE)</f>
        <v>45.51</v>
      </c>
      <c r="J1072">
        <f>VLOOKUP(Regular_Season_Table[[#This Row],[Home]],Table_0__2[[#All],[Team]:[HDCF%]],36,FALSE)</f>
        <v>53.78</v>
      </c>
      <c r="K1072">
        <f>VLOOKUP(Regular_Season_Table[[#This Row],[Visitor]],Table_0__2[[#All],[Team]:[HDCF%]],36,FALSE)</f>
        <v>42.22</v>
      </c>
      <c r="L1072">
        <f>VLOOKUP(Regular_Season_Table[[#This Row],[Home]],'Special Teams'!$A$1:$B$33,2,FALSE)</f>
        <v>21.72</v>
      </c>
      <c r="M1072">
        <f>VLOOKUP(Regular_Season_Table[[#This Row],[Visitor]],'Special Teams'!$A$1:$B$33,2,FALSE)</f>
        <v>16.03</v>
      </c>
    </row>
    <row r="1073" spans="1:13" x14ac:dyDescent="0.3">
      <c r="A1073" s="9">
        <v>44999</v>
      </c>
      <c r="B1073" s="7" t="s">
        <v>20</v>
      </c>
      <c r="C1073" s="7">
        <v>6</v>
      </c>
      <c r="D1073" s="7" t="s">
        <v>24</v>
      </c>
      <c r="E1073" s="7">
        <v>5</v>
      </c>
      <c r="F1073" s="7" t="s">
        <v>36</v>
      </c>
      <c r="G1073" s="6">
        <f t="shared" si="16"/>
        <v>-1</v>
      </c>
      <c r="H1073">
        <f>VLOOKUP(Regular_Season_Table[[#This Row],[Home]],Table_0__2[[#All],[Team]:[xGF%]],10,)</f>
        <v>48.6</v>
      </c>
      <c r="I1073">
        <f>VLOOKUP(Regular_Season_Table[[#This Row],[Visitor]],Table_0__2[[Team]:[CF%]],10,FALSE)</f>
        <v>44.92</v>
      </c>
      <c r="J1073">
        <f>VLOOKUP(Regular_Season_Table[[#This Row],[Home]],Table_0__2[[#All],[Team]:[HDCF%]],36,FALSE)</f>
        <v>51.47</v>
      </c>
      <c r="K1073">
        <f>VLOOKUP(Regular_Season_Table[[#This Row],[Visitor]],Table_0__2[[#All],[Team]:[HDCF%]],36,FALSE)</f>
        <v>43.43</v>
      </c>
      <c r="L1073">
        <f>VLOOKUP(Regular_Season_Table[[#This Row],[Home]],'Special Teams'!$A$1:$B$33,2,FALSE)</f>
        <v>18.39</v>
      </c>
      <c r="M1073">
        <f>VLOOKUP(Regular_Season_Table[[#This Row],[Visitor]],'Special Teams'!$A$1:$B$33,2,FALSE)</f>
        <v>18.3</v>
      </c>
    </row>
    <row r="1074" spans="1:13" x14ac:dyDescent="0.3">
      <c r="A1074" s="8">
        <v>44999</v>
      </c>
      <c r="B1074" s="6" t="s">
        <v>30</v>
      </c>
      <c r="C1074" s="6">
        <v>2</v>
      </c>
      <c r="D1074" s="6" t="s">
        <v>8</v>
      </c>
      <c r="E1074" s="6">
        <v>5</v>
      </c>
      <c r="F1074" s="6"/>
      <c r="G1074" s="6">
        <f t="shared" si="16"/>
        <v>3</v>
      </c>
      <c r="H1074">
        <f>VLOOKUP(Regular_Season_Table[[#This Row],[Home]],Table_0__2[[#All],[Team]:[xGF%]],10,)</f>
        <v>47.62</v>
      </c>
      <c r="I1074">
        <f>VLOOKUP(Regular_Season_Table[[#This Row],[Visitor]],Table_0__2[[Team]:[CF%]],10,FALSE)</f>
        <v>51.67</v>
      </c>
      <c r="J1074">
        <f>VLOOKUP(Regular_Season_Table[[#This Row],[Home]],Table_0__2[[#All],[Team]:[HDCF%]],36,FALSE)</f>
        <v>47.61</v>
      </c>
      <c r="K1074">
        <f>VLOOKUP(Regular_Season_Table[[#This Row],[Visitor]],Table_0__2[[#All],[Team]:[HDCF%]],36,FALSE)</f>
        <v>53.75</v>
      </c>
      <c r="L1074">
        <f>VLOOKUP(Regular_Season_Table[[#This Row],[Home]],'Special Teams'!$A$1:$B$33,2,FALSE)</f>
        <v>22.71</v>
      </c>
      <c r="M1074">
        <f>VLOOKUP(Regular_Season_Table[[#This Row],[Visitor]],'Special Teams'!$A$1:$B$33,2,FALSE)</f>
        <v>25</v>
      </c>
    </row>
    <row r="1075" spans="1:13" x14ac:dyDescent="0.3">
      <c r="A1075" s="9">
        <v>45000</v>
      </c>
      <c r="B1075" s="7" t="s">
        <v>16</v>
      </c>
      <c r="C1075" s="7">
        <v>6</v>
      </c>
      <c r="D1075" s="7" t="s">
        <v>26</v>
      </c>
      <c r="E1075" s="7">
        <v>3</v>
      </c>
      <c r="F1075" s="7"/>
      <c r="G1075" s="6">
        <f t="shared" si="16"/>
        <v>-3</v>
      </c>
      <c r="H1075">
        <f>VLOOKUP(Regular_Season_Table[[#This Row],[Home]],Table_0__2[[#All],[Team]:[xGF%]],10,)</f>
        <v>42.67</v>
      </c>
      <c r="I1075">
        <f>VLOOKUP(Regular_Season_Table[[#This Row],[Visitor]],Table_0__2[[Team]:[CF%]],10,FALSE)</f>
        <v>49.75</v>
      </c>
      <c r="J1075">
        <f>VLOOKUP(Regular_Season_Table[[#This Row],[Home]],Table_0__2[[#All],[Team]:[HDCF%]],36,FALSE)</f>
        <v>38.950000000000003</v>
      </c>
      <c r="K1075">
        <f>VLOOKUP(Regular_Season_Table[[#This Row],[Visitor]],Table_0__2[[#All],[Team]:[HDCF%]],36,FALSE)</f>
        <v>50.12</v>
      </c>
      <c r="L1075">
        <f>VLOOKUP(Regular_Season_Table[[#This Row],[Home]],'Special Teams'!$A$1:$B$33,2,FALSE)</f>
        <v>15.72</v>
      </c>
      <c r="M1075">
        <f>VLOOKUP(Regular_Season_Table[[#This Row],[Visitor]],'Special Teams'!$A$1:$B$33,2,FALSE)</f>
        <v>15.77</v>
      </c>
    </row>
    <row r="1076" spans="1:13" x14ac:dyDescent="0.3">
      <c r="A1076" s="8">
        <v>45000</v>
      </c>
      <c r="B1076" s="6" t="s">
        <v>28</v>
      </c>
      <c r="C1076" s="6">
        <v>8</v>
      </c>
      <c r="D1076" s="6" t="s">
        <v>10</v>
      </c>
      <c r="E1076" s="6">
        <v>5</v>
      </c>
      <c r="F1076" s="6"/>
      <c r="G1076" s="6">
        <f t="shared" si="16"/>
        <v>-3</v>
      </c>
      <c r="H1076">
        <f>VLOOKUP(Regular_Season_Table[[#This Row],[Home]],Table_0__2[[#All],[Team]:[xGF%]],10,)</f>
        <v>45.87</v>
      </c>
      <c r="I1076">
        <f>VLOOKUP(Regular_Season_Table[[#This Row],[Visitor]],Table_0__2[[Team]:[CF%]],10,FALSE)</f>
        <v>49.47</v>
      </c>
      <c r="J1076">
        <f>VLOOKUP(Regular_Season_Table[[#This Row],[Home]],Table_0__2[[#All],[Team]:[HDCF%]],36,FALSE)</f>
        <v>44.51</v>
      </c>
      <c r="K1076">
        <f>VLOOKUP(Regular_Season_Table[[#This Row],[Visitor]],Table_0__2[[#All],[Team]:[HDCF%]],36,FALSE)</f>
        <v>51.15</v>
      </c>
      <c r="L1076">
        <f>VLOOKUP(Regular_Season_Table[[#This Row],[Home]],'Special Teams'!$A$1:$B$33,2,FALSE)</f>
        <v>19.329999999999998</v>
      </c>
      <c r="M1076">
        <f>VLOOKUP(Regular_Season_Table[[#This Row],[Visitor]],'Special Teams'!$A$1:$B$33,2,FALSE)</f>
        <v>21.43</v>
      </c>
    </row>
    <row r="1077" spans="1:13" x14ac:dyDescent="0.3">
      <c r="A1077" s="9">
        <v>45000</v>
      </c>
      <c r="B1077" s="7" t="s">
        <v>11</v>
      </c>
      <c r="C1077" s="7">
        <v>2</v>
      </c>
      <c r="D1077" s="7" t="s">
        <v>5</v>
      </c>
      <c r="E1077" s="7">
        <v>1</v>
      </c>
      <c r="F1077" s="7" t="s">
        <v>35</v>
      </c>
      <c r="G1077" s="6">
        <f t="shared" si="16"/>
        <v>-1</v>
      </c>
      <c r="H1077">
        <f>VLOOKUP(Regular_Season_Table[[#This Row],[Home]],Table_0__2[[#All],[Team]:[xGF%]],10,)</f>
        <v>51.07</v>
      </c>
      <c r="I1077">
        <f>VLOOKUP(Regular_Season_Table[[#This Row],[Visitor]],Table_0__2[[Team]:[CF%]],10,FALSE)</f>
        <v>52.19</v>
      </c>
      <c r="J1077">
        <f>VLOOKUP(Regular_Season_Table[[#This Row],[Home]],Table_0__2[[#All],[Team]:[HDCF%]],36,FALSE)</f>
        <v>54.37</v>
      </c>
      <c r="K1077">
        <f>VLOOKUP(Regular_Season_Table[[#This Row],[Visitor]],Table_0__2[[#All],[Team]:[HDCF%]],36,FALSE)</f>
        <v>49.77</v>
      </c>
      <c r="L1077">
        <f>VLOOKUP(Regular_Season_Table[[#This Row],[Home]],'Special Teams'!$A$1:$B$33,2,FALSE)</f>
        <v>26.02</v>
      </c>
      <c r="M1077">
        <f>VLOOKUP(Regular_Season_Table[[#This Row],[Visitor]],'Special Teams'!$A$1:$B$33,2,FALSE)</f>
        <v>24.52</v>
      </c>
    </row>
    <row r="1078" spans="1:13" x14ac:dyDescent="0.3">
      <c r="A1078" s="8">
        <v>45000</v>
      </c>
      <c r="B1078" s="6" t="s">
        <v>13</v>
      </c>
      <c r="C1078" s="6">
        <v>4</v>
      </c>
      <c r="D1078" s="6" t="s">
        <v>12</v>
      </c>
      <c r="E1078" s="6">
        <v>5</v>
      </c>
      <c r="F1078" s="6" t="s">
        <v>35</v>
      </c>
      <c r="G1078" s="6">
        <f t="shared" si="16"/>
        <v>1</v>
      </c>
      <c r="H1078">
        <f>VLOOKUP(Regular_Season_Table[[#This Row],[Home]],Table_0__2[[#All],[Team]:[xGF%]],10,)</f>
        <v>49.78</v>
      </c>
      <c r="I1078">
        <f>VLOOKUP(Regular_Season_Table[[#This Row],[Visitor]],Table_0__2[[Team]:[CF%]],10,FALSE)</f>
        <v>51.36</v>
      </c>
      <c r="J1078">
        <f>VLOOKUP(Regular_Season_Table[[#This Row],[Home]],Table_0__2[[#All],[Team]:[HDCF%]],36,FALSE)</f>
        <v>49.68</v>
      </c>
      <c r="K1078">
        <f>VLOOKUP(Regular_Season_Table[[#This Row],[Visitor]],Table_0__2[[#All],[Team]:[HDCF%]],36,FALSE)</f>
        <v>47.31</v>
      </c>
      <c r="L1078">
        <f>VLOOKUP(Regular_Season_Table[[#This Row],[Home]],'Special Teams'!$A$1:$B$33,2,FALSE)</f>
        <v>21.22</v>
      </c>
      <c r="M1078">
        <f>VLOOKUP(Regular_Season_Table[[#This Row],[Visitor]],'Special Teams'!$A$1:$B$33,2,FALSE)</f>
        <v>23.42</v>
      </c>
    </row>
    <row r="1079" spans="1:13" x14ac:dyDescent="0.3">
      <c r="A1079" s="9">
        <v>45001</v>
      </c>
      <c r="B1079" s="7" t="s">
        <v>8</v>
      </c>
      <c r="C1079" s="7">
        <v>2</v>
      </c>
      <c r="D1079" s="7" t="s">
        <v>25</v>
      </c>
      <c r="E1079" s="7">
        <v>3</v>
      </c>
      <c r="F1079" s="7"/>
      <c r="G1079" s="6">
        <f t="shared" si="16"/>
        <v>1</v>
      </c>
      <c r="H1079">
        <f>VLOOKUP(Regular_Season_Table[[#This Row],[Home]],Table_0__2[[#All],[Team]:[xGF%]],10,)</f>
        <v>45.13</v>
      </c>
      <c r="I1079">
        <f>VLOOKUP(Regular_Season_Table[[#This Row],[Visitor]],Table_0__2[[Team]:[CF%]],10,FALSE)</f>
        <v>47.62</v>
      </c>
      <c r="J1079">
        <f>VLOOKUP(Regular_Season_Table[[#This Row],[Home]],Table_0__2[[#All],[Team]:[HDCF%]],36,FALSE)</f>
        <v>43.9</v>
      </c>
      <c r="K1079">
        <f>VLOOKUP(Regular_Season_Table[[#This Row],[Visitor]],Table_0__2[[#All],[Team]:[HDCF%]],36,FALSE)</f>
        <v>47.61</v>
      </c>
      <c r="L1079">
        <f>VLOOKUP(Regular_Season_Table[[#This Row],[Home]],'Special Teams'!$A$1:$B$33,2,FALSE)</f>
        <v>18.91</v>
      </c>
      <c r="M1079">
        <f>VLOOKUP(Regular_Season_Table[[#This Row],[Visitor]],'Special Teams'!$A$1:$B$33,2,FALSE)</f>
        <v>22.71</v>
      </c>
    </row>
    <row r="1080" spans="1:13" x14ac:dyDescent="0.3">
      <c r="A1080" s="8">
        <v>45001</v>
      </c>
      <c r="B1080" s="6" t="s">
        <v>30</v>
      </c>
      <c r="C1080" s="6">
        <v>1</v>
      </c>
      <c r="D1080" s="6" t="s">
        <v>9</v>
      </c>
      <c r="E1080" s="6">
        <v>4</v>
      </c>
      <c r="F1080" s="6"/>
      <c r="G1080" s="6">
        <f t="shared" si="16"/>
        <v>3</v>
      </c>
      <c r="H1080">
        <f>VLOOKUP(Regular_Season_Table[[#This Row],[Home]],Table_0__2[[#All],[Team]:[xGF%]],10,)</f>
        <v>52.27</v>
      </c>
      <c r="I1080">
        <f>VLOOKUP(Regular_Season_Table[[#This Row],[Visitor]],Table_0__2[[Team]:[CF%]],10,FALSE)</f>
        <v>51.67</v>
      </c>
      <c r="J1080">
        <f>VLOOKUP(Regular_Season_Table[[#This Row],[Home]],Table_0__2[[#All],[Team]:[HDCF%]],36,FALSE)</f>
        <v>56.4</v>
      </c>
      <c r="K1080">
        <f>VLOOKUP(Regular_Season_Table[[#This Row],[Visitor]],Table_0__2[[#All],[Team]:[HDCF%]],36,FALSE)</f>
        <v>53.75</v>
      </c>
      <c r="L1080">
        <f>VLOOKUP(Regular_Season_Table[[#This Row],[Home]],'Special Teams'!$A$1:$B$33,2,FALSE)</f>
        <v>32.36</v>
      </c>
      <c r="M1080">
        <f>VLOOKUP(Regular_Season_Table[[#This Row],[Visitor]],'Special Teams'!$A$1:$B$33,2,FALSE)</f>
        <v>25</v>
      </c>
    </row>
    <row r="1081" spans="1:13" x14ac:dyDescent="0.3">
      <c r="A1081" s="9">
        <v>45001</v>
      </c>
      <c r="B1081" s="7" t="s">
        <v>33</v>
      </c>
      <c r="C1081" s="7">
        <v>5</v>
      </c>
      <c r="D1081" s="7" t="s">
        <v>31</v>
      </c>
      <c r="E1081" s="7">
        <v>9</v>
      </c>
      <c r="F1081" s="7"/>
      <c r="G1081" s="6">
        <f t="shared" si="16"/>
        <v>4</v>
      </c>
      <c r="H1081">
        <f>VLOOKUP(Regular_Season_Table[[#This Row],[Home]],Table_0__2[[#All],[Team]:[xGF%]],10,)</f>
        <v>54.33</v>
      </c>
      <c r="I1081">
        <f>VLOOKUP(Regular_Season_Table[[#This Row],[Visitor]],Table_0__2[[Team]:[CF%]],10,FALSE)</f>
        <v>45.51</v>
      </c>
      <c r="J1081">
        <f>VLOOKUP(Regular_Season_Table[[#This Row],[Home]],Table_0__2[[#All],[Team]:[HDCF%]],36,FALSE)</f>
        <v>53.72</v>
      </c>
      <c r="K1081">
        <f>VLOOKUP(Regular_Season_Table[[#This Row],[Visitor]],Table_0__2[[#All],[Team]:[HDCF%]],36,FALSE)</f>
        <v>42.22</v>
      </c>
      <c r="L1081">
        <f>VLOOKUP(Regular_Season_Table[[#This Row],[Home]],'Special Teams'!$A$1:$B$33,2,FALSE)</f>
        <v>22.83</v>
      </c>
      <c r="M1081">
        <f>VLOOKUP(Regular_Season_Table[[#This Row],[Visitor]],'Special Teams'!$A$1:$B$33,2,FALSE)</f>
        <v>16.03</v>
      </c>
    </row>
    <row r="1082" spans="1:13" x14ac:dyDescent="0.3">
      <c r="A1082" s="8">
        <v>45001</v>
      </c>
      <c r="B1082" s="6" t="s">
        <v>20</v>
      </c>
      <c r="C1082" s="6">
        <v>1</v>
      </c>
      <c r="D1082" s="6" t="s">
        <v>29</v>
      </c>
      <c r="E1082" s="6">
        <v>4</v>
      </c>
      <c r="F1082" s="6"/>
      <c r="G1082" s="6">
        <f t="shared" si="16"/>
        <v>3</v>
      </c>
      <c r="H1082">
        <f>VLOOKUP(Regular_Season_Table[[#This Row],[Home]],Table_0__2[[#All],[Team]:[xGF%]],10,)</f>
        <v>52.33</v>
      </c>
      <c r="I1082">
        <f>VLOOKUP(Regular_Season_Table[[#This Row],[Visitor]],Table_0__2[[Team]:[CF%]],10,FALSE)</f>
        <v>44.92</v>
      </c>
      <c r="J1082">
        <f>VLOOKUP(Regular_Season_Table[[#This Row],[Home]],Table_0__2[[#All],[Team]:[HDCF%]],36,FALSE)</f>
        <v>52.36</v>
      </c>
      <c r="K1082">
        <f>VLOOKUP(Regular_Season_Table[[#This Row],[Visitor]],Table_0__2[[#All],[Team]:[HDCF%]],36,FALSE)</f>
        <v>43.43</v>
      </c>
      <c r="L1082">
        <f>VLOOKUP(Regular_Season_Table[[#This Row],[Home]],'Special Teams'!$A$1:$B$33,2,FALSE)</f>
        <v>25.28</v>
      </c>
      <c r="M1082">
        <f>VLOOKUP(Regular_Season_Table[[#This Row],[Visitor]],'Special Teams'!$A$1:$B$33,2,FALSE)</f>
        <v>18.3</v>
      </c>
    </row>
    <row r="1083" spans="1:13" x14ac:dyDescent="0.3">
      <c r="A1083" s="9">
        <v>45001</v>
      </c>
      <c r="B1083" s="7" t="s">
        <v>7</v>
      </c>
      <c r="C1083" s="7">
        <v>4</v>
      </c>
      <c r="D1083" s="7" t="s">
        <v>15</v>
      </c>
      <c r="E1083" s="7">
        <v>3</v>
      </c>
      <c r="F1083" s="7" t="s">
        <v>35</v>
      </c>
      <c r="G1083" s="6">
        <f t="shared" si="16"/>
        <v>-1</v>
      </c>
      <c r="H1083">
        <f>VLOOKUP(Regular_Season_Table[[#This Row],[Home]],Table_0__2[[#All],[Team]:[xGF%]],10,)</f>
        <v>54.12</v>
      </c>
      <c r="I1083">
        <f>VLOOKUP(Regular_Season_Table[[#This Row],[Visitor]],Table_0__2[[Team]:[CF%]],10,FALSE)</f>
        <v>51.45</v>
      </c>
      <c r="J1083">
        <f>VLOOKUP(Regular_Season_Table[[#This Row],[Home]],Table_0__2[[#All],[Team]:[HDCF%]],36,FALSE)</f>
        <v>56.84</v>
      </c>
      <c r="K1083">
        <f>VLOOKUP(Regular_Season_Table[[#This Row],[Visitor]],Table_0__2[[#All],[Team]:[HDCF%]],36,FALSE)</f>
        <v>53.01</v>
      </c>
      <c r="L1083">
        <f>VLOOKUP(Regular_Season_Table[[#This Row],[Home]],'Special Teams'!$A$1:$B$33,2,FALSE)</f>
        <v>21.88</v>
      </c>
      <c r="M1083">
        <f>VLOOKUP(Regular_Season_Table[[#This Row],[Visitor]],'Special Teams'!$A$1:$B$33,2,FALSE)</f>
        <v>25.36</v>
      </c>
    </row>
    <row r="1084" spans="1:13" x14ac:dyDescent="0.3">
      <c r="A1084" s="8">
        <v>45001</v>
      </c>
      <c r="B1084" s="6" t="s">
        <v>6</v>
      </c>
      <c r="C1084" s="6">
        <v>2</v>
      </c>
      <c r="D1084" s="6" t="s">
        <v>21</v>
      </c>
      <c r="E1084" s="6">
        <v>1</v>
      </c>
      <c r="F1084" s="6"/>
      <c r="G1084" s="6">
        <f t="shared" si="16"/>
        <v>-1</v>
      </c>
      <c r="H1084">
        <f>VLOOKUP(Regular_Season_Table[[#This Row],[Home]],Table_0__2[[#All],[Team]:[xGF%]],10,)</f>
        <v>47.41</v>
      </c>
      <c r="I1084">
        <f>VLOOKUP(Regular_Season_Table[[#This Row],[Visitor]],Table_0__2[[Team]:[CF%]],10,FALSE)</f>
        <v>43.9</v>
      </c>
      <c r="J1084">
        <f>VLOOKUP(Regular_Season_Table[[#This Row],[Home]],Table_0__2[[#All],[Team]:[HDCF%]],36,FALSE)</f>
        <v>48</v>
      </c>
      <c r="K1084">
        <f>VLOOKUP(Regular_Season_Table[[#This Row],[Visitor]],Table_0__2[[#All],[Team]:[HDCF%]],36,FALSE)</f>
        <v>41.35</v>
      </c>
      <c r="L1084">
        <f>VLOOKUP(Regular_Season_Table[[#This Row],[Home]],'Special Teams'!$A$1:$B$33,2,FALSE)</f>
        <v>17.600000000000001</v>
      </c>
      <c r="M1084">
        <f>VLOOKUP(Regular_Season_Table[[#This Row],[Visitor]],'Special Teams'!$A$1:$B$33,2,FALSE)</f>
        <v>16.38</v>
      </c>
    </row>
    <row r="1085" spans="1:13" x14ac:dyDescent="0.3">
      <c r="A1085" s="9">
        <v>45001</v>
      </c>
      <c r="B1085" s="7" t="s">
        <v>3</v>
      </c>
      <c r="C1085" s="7">
        <v>2</v>
      </c>
      <c r="D1085" s="7" t="s">
        <v>17</v>
      </c>
      <c r="E1085" s="7">
        <v>4</v>
      </c>
      <c r="F1085" s="7"/>
      <c r="G1085" s="6">
        <f t="shared" si="16"/>
        <v>2</v>
      </c>
      <c r="H1085">
        <f>VLOOKUP(Regular_Season_Table[[#This Row],[Home]],Table_0__2[[#All],[Team]:[xGF%]],10,)</f>
        <v>49.8</v>
      </c>
      <c r="I1085">
        <f>VLOOKUP(Regular_Season_Table[[#This Row],[Visitor]],Table_0__2[[Team]:[CF%]],10,FALSE)</f>
        <v>52.14</v>
      </c>
      <c r="J1085">
        <f>VLOOKUP(Regular_Season_Table[[#This Row],[Home]],Table_0__2[[#All],[Team]:[HDCF%]],36,FALSE)</f>
        <v>48.95</v>
      </c>
      <c r="K1085">
        <f>VLOOKUP(Regular_Season_Table[[#This Row],[Visitor]],Table_0__2[[#All],[Team]:[HDCF%]],36,FALSE)</f>
        <v>53.78</v>
      </c>
      <c r="L1085">
        <f>VLOOKUP(Regular_Season_Table[[#This Row],[Home]],'Special Teams'!$A$1:$B$33,2,FALSE)</f>
        <v>24.08</v>
      </c>
      <c r="M1085">
        <f>VLOOKUP(Regular_Season_Table[[#This Row],[Visitor]],'Special Teams'!$A$1:$B$33,2,FALSE)</f>
        <v>21.72</v>
      </c>
    </row>
    <row r="1086" spans="1:13" x14ac:dyDescent="0.3">
      <c r="A1086" s="8">
        <v>45001</v>
      </c>
      <c r="B1086" s="6" t="s">
        <v>11</v>
      </c>
      <c r="C1086" s="6">
        <v>5</v>
      </c>
      <c r="D1086" s="6" t="s">
        <v>32</v>
      </c>
      <c r="E1086" s="6">
        <v>4</v>
      </c>
      <c r="F1086" s="6"/>
      <c r="G1086" s="6">
        <f t="shared" si="16"/>
        <v>-1</v>
      </c>
      <c r="H1086">
        <f>VLOOKUP(Regular_Season_Table[[#This Row],[Home]],Table_0__2[[#All],[Team]:[xGF%]],10,)</f>
        <v>51.53</v>
      </c>
      <c r="I1086">
        <f>VLOOKUP(Regular_Season_Table[[#This Row],[Visitor]],Table_0__2[[Team]:[CF%]],10,FALSE)</f>
        <v>52.19</v>
      </c>
      <c r="J1086">
        <f>VLOOKUP(Regular_Season_Table[[#This Row],[Home]],Table_0__2[[#All],[Team]:[HDCF%]],36,FALSE)</f>
        <v>51.95</v>
      </c>
      <c r="K1086">
        <f>VLOOKUP(Regular_Season_Table[[#This Row],[Visitor]],Table_0__2[[#All],[Team]:[HDCF%]],36,FALSE)</f>
        <v>49.77</v>
      </c>
      <c r="L1086">
        <f>VLOOKUP(Regular_Season_Table[[#This Row],[Home]],'Special Teams'!$A$1:$B$33,2,FALSE)</f>
        <v>23.53</v>
      </c>
      <c r="M1086">
        <f>VLOOKUP(Regular_Season_Table[[#This Row],[Visitor]],'Special Teams'!$A$1:$B$33,2,FALSE)</f>
        <v>24.52</v>
      </c>
    </row>
    <row r="1087" spans="1:13" x14ac:dyDescent="0.3">
      <c r="A1087" s="9">
        <v>45001</v>
      </c>
      <c r="B1087" s="7" t="s">
        <v>34</v>
      </c>
      <c r="C1087" s="7">
        <v>2</v>
      </c>
      <c r="D1087" s="7" t="s">
        <v>24</v>
      </c>
      <c r="E1087" s="7">
        <v>1</v>
      </c>
      <c r="F1087" s="7" t="s">
        <v>36</v>
      </c>
      <c r="G1087" s="6">
        <f t="shared" si="16"/>
        <v>-1</v>
      </c>
      <c r="H1087">
        <f>VLOOKUP(Regular_Season_Table[[#This Row],[Home]],Table_0__2[[#All],[Team]:[xGF%]],10,)</f>
        <v>48.6</v>
      </c>
      <c r="I1087">
        <f>VLOOKUP(Regular_Season_Table[[#This Row],[Visitor]],Table_0__2[[Team]:[CF%]],10,FALSE)</f>
        <v>52.75</v>
      </c>
      <c r="J1087">
        <f>VLOOKUP(Regular_Season_Table[[#This Row],[Home]],Table_0__2[[#All],[Team]:[HDCF%]],36,FALSE)</f>
        <v>51.47</v>
      </c>
      <c r="K1087">
        <f>VLOOKUP(Regular_Season_Table[[#This Row],[Visitor]],Table_0__2[[#All],[Team]:[HDCF%]],36,FALSE)</f>
        <v>49.47</v>
      </c>
      <c r="L1087">
        <f>VLOOKUP(Regular_Season_Table[[#This Row],[Home]],'Special Teams'!$A$1:$B$33,2,FALSE)</f>
        <v>18.39</v>
      </c>
      <c r="M1087">
        <f>VLOOKUP(Regular_Season_Table[[#This Row],[Visitor]],'Special Teams'!$A$1:$B$33,2,FALSE)</f>
        <v>19.75</v>
      </c>
    </row>
    <row r="1088" spans="1:13" x14ac:dyDescent="0.3">
      <c r="A1088" s="8">
        <v>45001</v>
      </c>
      <c r="B1088" s="6" t="s">
        <v>22</v>
      </c>
      <c r="C1088" s="6">
        <v>7</v>
      </c>
      <c r="D1088" s="6" t="s">
        <v>27</v>
      </c>
      <c r="E1088" s="6">
        <v>2</v>
      </c>
      <c r="F1088" s="6"/>
      <c r="G1088" s="6">
        <f t="shared" si="16"/>
        <v>-5</v>
      </c>
      <c r="H1088">
        <f>VLOOKUP(Regular_Season_Table[[#This Row],[Home]],Table_0__2[[#All],[Team]:[xGF%]],10,)</f>
        <v>48.15</v>
      </c>
      <c r="I1088">
        <f>VLOOKUP(Regular_Season_Table[[#This Row],[Visitor]],Table_0__2[[Team]:[CF%]],10,FALSE)</f>
        <v>57.39</v>
      </c>
      <c r="J1088">
        <f>VLOOKUP(Regular_Season_Table[[#This Row],[Home]],Table_0__2[[#All],[Team]:[HDCF%]],36,FALSE)</f>
        <v>53.11</v>
      </c>
      <c r="K1088">
        <f>VLOOKUP(Regular_Season_Table[[#This Row],[Visitor]],Table_0__2[[#All],[Team]:[HDCF%]],36,FALSE)</f>
        <v>53.64</v>
      </c>
      <c r="L1088">
        <f>VLOOKUP(Regular_Season_Table[[#This Row],[Home]],'Special Teams'!$A$1:$B$33,2,FALSE)</f>
        <v>20.29</v>
      </c>
      <c r="M1088">
        <f>VLOOKUP(Regular_Season_Table[[#This Row],[Visitor]],'Special Teams'!$A$1:$B$33,2,FALSE)</f>
        <v>19.84</v>
      </c>
    </row>
    <row r="1089" spans="1:13" x14ac:dyDescent="0.3">
      <c r="A1089" s="9">
        <v>45001</v>
      </c>
      <c r="B1089" s="7" t="s">
        <v>14</v>
      </c>
      <c r="C1089" s="7">
        <v>3</v>
      </c>
      <c r="D1089" s="7" t="s">
        <v>23</v>
      </c>
      <c r="E1089" s="7">
        <v>0</v>
      </c>
      <c r="F1089" s="7"/>
      <c r="G1089" s="6">
        <f t="shared" si="16"/>
        <v>-3</v>
      </c>
      <c r="H1089">
        <f>VLOOKUP(Regular_Season_Table[[#This Row],[Home]],Table_0__2[[#All],[Team]:[xGF%]],10,)</f>
        <v>51.57</v>
      </c>
      <c r="I1089">
        <f>VLOOKUP(Regular_Season_Table[[#This Row],[Visitor]],Table_0__2[[Team]:[CF%]],10,FALSE)</f>
        <v>51.19</v>
      </c>
      <c r="J1089">
        <f>VLOOKUP(Regular_Season_Table[[#This Row],[Home]],Table_0__2[[#All],[Team]:[HDCF%]],36,FALSE)</f>
        <v>52.55</v>
      </c>
      <c r="K1089">
        <f>VLOOKUP(Regular_Season_Table[[#This Row],[Visitor]],Table_0__2[[#All],[Team]:[HDCF%]],36,FALSE)</f>
        <v>54.03</v>
      </c>
      <c r="L1089">
        <f>VLOOKUP(Regular_Season_Table[[#This Row],[Home]],'Special Teams'!$A$1:$B$33,2,FALSE)</f>
        <v>19.260000000000002</v>
      </c>
      <c r="M1089">
        <f>VLOOKUP(Regular_Season_Table[[#This Row],[Visitor]],'Special Teams'!$A$1:$B$33,2,FALSE)</f>
        <v>22.22</v>
      </c>
    </row>
    <row r="1090" spans="1:13" x14ac:dyDescent="0.3">
      <c r="A1090" s="8">
        <v>45002</v>
      </c>
      <c r="B1090" s="6" t="s">
        <v>20</v>
      </c>
      <c r="C1090" s="6">
        <v>4</v>
      </c>
      <c r="D1090" s="6" t="s">
        <v>26</v>
      </c>
      <c r="E1090" s="6">
        <v>7</v>
      </c>
      <c r="F1090" s="6"/>
      <c r="G1090" s="6">
        <f t="shared" ref="G1090:G1153" si="17">E1090-C1090</f>
        <v>3</v>
      </c>
      <c r="H1090">
        <f>VLOOKUP(Regular_Season_Table[[#This Row],[Home]],Table_0__2[[#All],[Team]:[xGF%]],10,)</f>
        <v>42.67</v>
      </c>
      <c r="I1090">
        <f>VLOOKUP(Regular_Season_Table[[#This Row],[Visitor]],Table_0__2[[Team]:[CF%]],10,FALSE)</f>
        <v>44.92</v>
      </c>
      <c r="J1090">
        <f>VLOOKUP(Regular_Season_Table[[#This Row],[Home]],Table_0__2[[#All],[Team]:[HDCF%]],36,FALSE)</f>
        <v>38.950000000000003</v>
      </c>
      <c r="K1090">
        <f>VLOOKUP(Regular_Season_Table[[#This Row],[Visitor]],Table_0__2[[#All],[Team]:[HDCF%]],36,FALSE)</f>
        <v>43.43</v>
      </c>
      <c r="L1090">
        <f>VLOOKUP(Regular_Season_Table[[#This Row],[Home]],'Special Teams'!$A$1:$B$33,2,FALSE)</f>
        <v>15.72</v>
      </c>
      <c r="M1090">
        <f>VLOOKUP(Regular_Season_Table[[#This Row],[Visitor]],'Special Teams'!$A$1:$B$33,2,FALSE)</f>
        <v>18.3</v>
      </c>
    </row>
    <row r="1091" spans="1:13" x14ac:dyDescent="0.3">
      <c r="A1091" s="9">
        <v>45002</v>
      </c>
      <c r="B1091" s="7" t="s">
        <v>13</v>
      </c>
      <c r="C1091" s="7">
        <v>2</v>
      </c>
      <c r="D1091" s="7" t="s">
        <v>4</v>
      </c>
      <c r="E1091" s="7">
        <v>5</v>
      </c>
      <c r="F1091" s="7"/>
      <c r="G1091" s="6">
        <f t="shared" si="17"/>
        <v>3</v>
      </c>
      <c r="H1091">
        <f>VLOOKUP(Regular_Season_Table[[#This Row],[Home]],Table_0__2[[#All],[Team]:[xGF%]],10,)</f>
        <v>47.4</v>
      </c>
      <c r="I1091">
        <f>VLOOKUP(Regular_Season_Table[[#This Row],[Visitor]],Table_0__2[[Team]:[CF%]],10,FALSE)</f>
        <v>51.36</v>
      </c>
      <c r="J1091">
        <f>VLOOKUP(Regular_Season_Table[[#This Row],[Home]],Table_0__2[[#All],[Team]:[HDCF%]],36,FALSE)</f>
        <v>47.69</v>
      </c>
      <c r="K1091">
        <f>VLOOKUP(Regular_Season_Table[[#This Row],[Visitor]],Table_0__2[[#All],[Team]:[HDCF%]],36,FALSE)</f>
        <v>47.31</v>
      </c>
      <c r="L1091">
        <f>VLOOKUP(Regular_Season_Table[[#This Row],[Home]],'Special Teams'!$A$1:$B$33,2,FALSE)</f>
        <v>15.56</v>
      </c>
      <c r="M1091">
        <f>VLOOKUP(Regular_Season_Table[[#This Row],[Visitor]],'Special Teams'!$A$1:$B$33,2,FALSE)</f>
        <v>23.42</v>
      </c>
    </row>
    <row r="1092" spans="1:13" x14ac:dyDescent="0.3">
      <c r="A1092" s="8">
        <v>45002</v>
      </c>
      <c r="B1092" s="6" t="s">
        <v>18</v>
      </c>
      <c r="C1092" s="6">
        <v>2</v>
      </c>
      <c r="D1092" s="6" t="s">
        <v>5</v>
      </c>
      <c r="E1092" s="6">
        <v>5</v>
      </c>
      <c r="F1092" s="6"/>
      <c r="G1092" s="6">
        <f t="shared" si="17"/>
        <v>3</v>
      </c>
      <c r="H1092">
        <f>VLOOKUP(Regular_Season_Table[[#This Row],[Home]],Table_0__2[[#All],[Team]:[xGF%]],10,)</f>
        <v>51.07</v>
      </c>
      <c r="I1092">
        <f>VLOOKUP(Regular_Season_Table[[#This Row],[Visitor]],Table_0__2[[Team]:[CF%]],10,FALSE)</f>
        <v>60.38</v>
      </c>
      <c r="J1092">
        <f>VLOOKUP(Regular_Season_Table[[#This Row],[Home]],Table_0__2[[#All],[Team]:[HDCF%]],36,FALSE)</f>
        <v>54.37</v>
      </c>
      <c r="K1092">
        <f>VLOOKUP(Regular_Season_Table[[#This Row],[Visitor]],Table_0__2[[#All],[Team]:[HDCF%]],36,FALSE)</f>
        <v>59.07</v>
      </c>
      <c r="L1092">
        <f>VLOOKUP(Regular_Season_Table[[#This Row],[Home]],'Special Teams'!$A$1:$B$33,2,FALSE)</f>
        <v>26.02</v>
      </c>
      <c r="M1092">
        <f>VLOOKUP(Regular_Season_Table[[#This Row],[Visitor]],'Special Teams'!$A$1:$B$33,2,FALSE)</f>
        <v>19.760000000000002</v>
      </c>
    </row>
    <row r="1093" spans="1:13" x14ac:dyDescent="0.3">
      <c r="A1093" s="9">
        <v>45002</v>
      </c>
      <c r="B1093" s="7" t="s">
        <v>10</v>
      </c>
      <c r="C1093" s="7">
        <v>5</v>
      </c>
      <c r="D1093" s="7" t="s">
        <v>12</v>
      </c>
      <c r="E1093" s="7">
        <v>2</v>
      </c>
      <c r="F1093" s="7"/>
      <c r="G1093" s="6">
        <f t="shared" si="17"/>
        <v>-3</v>
      </c>
      <c r="H1093">
        <f>VLOOKUP(Regular_Season_Table[[#This Row],[Home]],Table_0__2[[#All],[Team]:[xGF%]],10,)</f>
        <v>49.78</v>
      </c>
      <c r="I1093">
        <f>VLOOKUP(Regular_Season_Table[[#This Row],[Visitor]],Table_0__2[[Team]:[CF%]],10,FALSE)</f>
        <v>45.87</v>
      </c>
      <c r="J1093">
        <f>VLOOKUP(Regular_Season_Table[[#This Row],[Home]],Table_0__2[[#All],[Team]:[HDCF%]],36,FALSE)</f>
        <v>49.68</v>
      </c>
      <c r="K1093">
        <f>VLOOKUP(Regular_Season_Table[[#This Row],[Visitor]],Table_0__2[[#All],[Team]:[HDCF%]],36,FALSE)</f>
        <v>44.51</v>
      </c>
      <c r="L1093">
        <f>VLOOKUP(Regular_Season_Table[[#This Row],[Home]],'Special Teams'!$A$1:$B$33,2,FALSE)</f>
        <v>21.22</v>
      </c>
      <c r="M1093">
        <f>VLOOKUP(Regular_Season_Table[[#This Row],[Visitor]],'Special Teams'!$A$1:$B$33,2,FALSE)</f>
        <v>19.329999999999998</v>
      </c>
    </row>
    <row r="1094" spans="1:13" x14ac:dyDescent="0.3">
      <c r="A1094" s="8">
        <v>45003</v>
      </c>
      <c r="B1094" s="6" t="s">
        <v>6</v>
      </c>
      <c r="C1094" s="6">
        <v>2</v>
      </c>
      <c r="D1094" s="6" t="s">
        <v>25</v>
      </c>
      <c r="E1094" s="6">
        <v>4</v>
      </c>
      <c r="F1094" s="6"/>
      <c r="G1094" s="6">
        <f t="shared" si="17"/>
        <v>2</v>
      </c>
      <c r="H1094">
        <f>VLOOKUP(Regular_Season_Table[[#This Row],[Home]],Table_0__2[[#All],[Team]:[xGF%]],10,)</f>
        <v>45.13</v>
      </c>
      <c r="I1094">
        <f>VLOOKUP(Regular_Season_Table[[#This Row],[Visitor]],Table_0__2[[Team]:[CF%]],10,FALSE)</f>
        <v>43.9</v>
      </c>
      <c r="J1094">
        <f>VLOOKUP(Regular_Season_Table[[#This Row],[Home]],Table_0__2[[#All],[Team]:[HDCF%]],36,FALSE)</f>
        <v>43.9</v>
      </c>
      <c r="K1094">
        <f>VLOOKUP(Regular_Season_Table[[#This Row],[Visitor]],Table_0__2[[#All],[Team]:[HDCF%]],36,FALSE)</f>
        <v>41.35</v>
      </c>
      <c r="L1094">
        <f>VLOOKUP(Regular_Season_Table[[#This Row],[Home]],'Special Teams'!$A$1:$B$33,2,FALSE)</f>
        <v>18.91</v>
      </c>
      <c r="M1094">
        <f>VLOOKUP(Regular_Season_Table[[#This Row],[Visitor]],'Special Teams'!$A$1:$B$33,2,FALSE)</f>
        <v>16.38</v>
      </c>
    </row>
    <row r="1095" spans="1:13" x14ac:dyDescent="0.3">
      <c r="A1095" s="9">
        <v>45003</v>
      </c>
      <c r="B1095" s="7" t="s">
        <v>30</v>
      </c>
      <c r="C1095" s="7">
        <v>6</v>
      </c>
      <c r="D1095" s="7" t="s">
        <v>22</v>
      </c>
      <c r="E1095" s="7">
        <v>5</v>
      </c>
      <c r="F1095" s="7" t="s">
        <v>36</v>
      </c>
      <c r="G1095" s="6">
        <f t="shared" si="17"/>
        <v>-1</v>
      </c>
      <c r="H1095">
        <f>VLOOKUP(Regular_Season_Table[[#This Row],[Home]],Table_0__2[[#All],[Team]:[xGF%]],10,)</f>
        <v>57.39</v>
      </c>
      <c r="I1095">
        <f>VLOOKUP(Regular_Season_Table[[#This Row],[Visitor]],Table_0__2[[Team]:[CF%]],10,FALSE)</f>
        <v>51.67</v>
      </c>
      <c r="J1095">
        <f>VLOOKUP(Regular_Season_Table[[#This Row],[Home]],Table_0__2[[#All],[Team]:[HDCF%]],36,FALSE)</f>
        <v>53.64</v>
      </c>
      <c r="K1095">
        <f>VLOOKUP(Regular_Season_Table[[#This Row],[Visitor]],Table_0__2[[#All],[Team]:[HDCF%]],36,FALSE)</f>
        <v>53.75</v>
      </c>
      <c r="L1095">
        <f>VLOOKUP(Regular_Season_Table[[#This Row],[Home]],'Special Teams'!$A$1:$B$33,2,FALSE)</f>
        <v>19.84</v>
      </c>
      <c r="M1095">
        <f>VLOOKUP(Regular_Season_Table[[#This Row],[Visitor]],'Special Teams'!$A$1:$B$33,2,FALSE)</f>
        <v>25</v>
      </c>
    </row>
    <row r="1096" spans="1:13" x14ac:dyDescent="0.3">
      <c r="A1096" s="8">
        <v>45003</v>
      </c>
      <c r="B1096" s="6" t="s">
        <v>11</v>
      </c>
      <c r="C1096" s="6">
        <v>5</v>
      </c>
      <c r="D1096" s="6" t="s">
        <v>19</v>
      </c>
      <c r="E1096" s="6">
        <v>1</v>
      </c>
      <c r="F1096" s="6"/>
      <c r="G1096" s="6">
        <f t="shared" si="17"/>
        <v>-4</v>
      </c>
      <c r="H1096">
        <f>VLOOKUP(Regular_Season_Table[[#This Row],[Home]],Table_0__2[[#All],[Team]:[xGF%]],10,)</f>
        <v>46.03</v>
      </c>
      <c r="I1096">
        <f>VLOOKUP(Regular_Season_Table[[#This Row],[Visitor]],Table_0__2[[Team]:[CF%]],10,FALSE)</f>
        <v>52.19</v>
      </c>
      <c r="J1096">
        <f>VLOOKUP(Regular_Season_Table[[#This Row],[Home]],Table_0__2[[#All],[Team]:[HDCF%]],36,FALSE)</f>
        <v>44.13</v>
      </c>
      <c r="K1096">
        <f>VLOOKUP(Regular_Season_Table[[#This Row],[Visitor]],Table_0__2[[#All],[Team]:[HDCF%]],36,FALSE)</f>
        <v>49.77</v>
      </c>
      <c r="L1096">
        <f>VLOOKUP(Regular_Season_Table[[#This Row],[Home]],'Special Teams'!$A$1:$B$33,2,FALSE)</f>
        <v>21.11</v>
      </c>
      <c r="M1096">
        <f>VLOOKUP(Regular_Season_Table[[#This Row],[Visitor]],'Special Teams'!$A$1:$B$33,2,FALSE)</f>
        <v>24.52</v>
      </c>
    </row>
    <row r="1097" spans="1:13" x14ac:dyDescent="0.3">
      <c r="A1097" s="9">
        <v>45003</v>
      </c>
      <c r="B1097" s="7" t="s">
        <v>15</v>
      </c>
      <c r="C1097" s="7">
        <v>2</v>
      </c>
      <c r="D1097" s="7" t="s">
        <v>31</v>
      </c>
      <c r="E1097" s="7">
        <v>4</v>
      </c>
      <c r="F1097" s="7"/>
      <c r="G1097" s="6">
        <f t="shared" si="17"/>
        <v>2</v>
      </c>
      <c r="H1097">
        <f>VLOOKUP(Regular_Season_Table[[#This Row],[Home]],Table_0__2[[#All],[Team]:[xGF%]],10,)</f>
        <v>54.33</v>
      </c>
      <c r="I1097">
        <f>VLOOKUP(Regular_Season_Table[[#This Row],[Visitor]],Table_0__2[[Team]:[CF%]],10,FALSE)</f>
        <v>54.12</v>
      </c>
      <c r="J1097">
        <f>VLOOKUP(Regular_Season_Table[[#This Row],[Home]],Table_0__2[[#All],[Team]:[HDCF%]],36,FALSE)</f>
        <v>53.72</v>
      </c>
      <c r="K1097">
        <f>VLOOKUP(Regular_Season_Table[[#This Row],[Visitor]],Table_0__2[[#All],[Team]:[HDCF%]],36,FALSE)</f>
        <v>56.84</v>
      </c>
      <c r="L1097">
        <f>VLOOKUP(Regular_Season_Table[[#This Row],[Home]],'Special Teams'!$A$1:$B$33,2,FALSE)</f>
        <v>22.83</v>
      </c>
      <c r="M1097">
        <f>VLOOKUP(Regular_Season_Table[[#This Row],[Visitor]],'Special Teams'!$A$1:$B$33,2,FALSE)</f>
        <v>21.88</v>
      </c>
    </row>
    <row r="1098" spans="1:13" x14ac:dyDescent="0.3">
      <c r="A1098" s="8">
        <v>45003</v>
      </c>
      <c r="B1098" s="6" t="s">
        <v>8</v>
      </c>
      <c r="C1098" s="6">
        <v>3</v>
      </c>
      <c r="D1098" s="6" t="s">
        <v>29</v>
      </c>
      <c r="E1098" s="6">
        <v>2</v>
      </c>
      <c r="F1098" s="6" t="s">
        <v>35</v>
      </c>
      <c r="G1098" s="6">
        <f t="shared" si="17"/>
        <v>-1</v>
      </c>
      <c r="H1098">
        <f>VLOOKUP(Regular_Season_Table[[#This Row],[Home]],Table_0__2[[#All],[Team]:[xGF%]],10,)</f>
        <v>52.33</v>
      </c>
      <c r="I1098">
        <f>VLOOKUP(Regular_Season_Table[[#This Row],[Visitor]],Table_0__2[[Team]:[CF%]],10,FALSE)</f>
        <v>47.62</v>
      </c>
      <c r="J1098">
        <f>VLOOKUP(Regular_Season_Table[[#This Row],[Home]],Table_0__2[[#All],[Team]:[HDCF%]],36,FALSE)</f>
        <v>52.36</v>
      </c>
      <c r="K1098">
        <f>VLOOKUP(Regular_Season_Table[[#This Row],[Visitor]],Table_0__2[[#All],[Team]:[HDCF%]],36,FALSE)</f>
        <v>47.61</v>
      </c>
      <c r="L1098">
        <f>VLOOKUP(Regular_Season_Table[[#This Row],[Home]],'Special Teams'!$A$1:$B$33,2,FALSE)</f>
        <v>25.28</v>
      </c>
      <c r="M1098">
        <f>VLOOKUP(Regular_Season_Table[[#This Row],[Visitor]],'Special Teams'!$A$1:$B$33,2,FALSE)</f>
        <v>22.71</v>
      </c>
    </row>
    <row r="1099" spans="1:13" x14ac:dyDescent="0.3">
      <c r="A1099" s="9">
        <v>45003</v>
      </c>
      <c r="B1099" s="7" t="s">
        <v>14</v>
      </c>
      <c r="C1099" s="7">
        <v>5</v>
      </c>
      <c r="D1099" s="7" t="s">
        <v>28</v>
      </c>
      <c r="E1099" s="7">
        <v>2</v>
      </c>
      <c r="F1099" s="7"/>
      <c r="G1099" s="6">
        <f t="shared" si="17"/>
        <v>-3</v>
      </c>
      <c r="H1099">
        <f>VLOOKUP(Regular_Season_Table[[#This Row],[Home]],Table_0__2[[#All],[Team]:[xGF%]],10,)</f>
        <v>49.47</v>
      </c>
      <c r="I1099">
        <f>VLOOKUP(Regular_Season_Table[[#This Row],[Visitor]],Table_0__2[[Team]:[CF%]],10,FALSE)</f>
        <v>51.19</v>
      </c>
      <c r="J1099">
        <f>VLOOKUP(Regular_Season_Table[[#This Row],[Home]],Table_0__2[[#All],[Team]:[HDCF%]],36,FALSE)</f>
        <v>51.15</v>
      </c>
      <c r="K1099">
        <f>VLOOKUP(Regular_Season_Table[[#This Row],[Visitor]],Table_0__2[[#All],[Team]:[HDCF%]],36,FALSE)</f>
        <v>54.03</v>
      </c>
      <c r="L1099">
        <f>VLOOKUP(Regular_Season_Table[[#This Row],[Home]],'Special Teams'!$A$1:$B$33,2,FALSE)</f>
        <v>21.43</v>
      </c>
      <c r="M1099">
        <f>VLOOKUP(Regular_Season_Table[[#This Row],[Visitor]],'Special Teams'!$A$1:$B$33,2,FALSE)</f>
        <v>22.22</v>
      </c>
    </row>
    <row r="1100" spans="1:13" x14ac:dyDescent="0.3">
      <c r="A1100" s="8">
        <v>45003</v>
      </c>
      <c r="B1100" s="6" t="s">
        <v>23</v>
      </c>
      <c r="C1100" s="6">
        <v>3</v>
      </c>
      <c r="D1100" s="6" t="s">
        <v>21</v>
      </c>
      <c r="E1100" s="6">
        <v>2</v>
      </c>
      <c r="F1100" s="6" t="s">
        <v>36</v>
      </c>
      <c r="G1100" s="6">
        <f t="shared" si="17"/>
        <v>-1</v>
      </c>
      <c r="H1100">
        <f>VLOOKUP(Regular_Season_Table[[#This Row],[Home]],Table_0__2[[#All],[Team]:[xGF%]],10,)</f>
        <v>47.41</v>
      </c>
      <c r="I1100">
        <f>VLOOKUP(Regular_Season_Table[[#This Row],[Visitor]],Table_0__2[[Team]:[CF%]],10,FALSE)</f>
        <v>51.57</v>
      </c>
      <c r="J1100">
        <f>VLOOKUP(Regular_Season_Table[[#This Row],[Home]],Table_0__2[[#All],[Team]:[HDCF%]],36,FALSE)</f>
        <v>48</v>
      </c>
      <c r="K1100">
        <f>VLOOKUP(Regular_Season_Table[[#This Row],[Visitor]],Table_0__2[[#All],[Team]:[HDCF%]],36,FALSE)</f>
        <v>52.55</v>
      </c>
      <c r="L1100">
        <f>VLOOKUP(Regular_Season_Table[[#This Row],[Home]],'Special Teams'!$A$1:$B$33,2,FALSE)</f>
        <v>17.600000000000001</v>
      </c>
      <c r="M1100">
        <f>VLOOKUP(Regular_Season_Table[[#This Row],[Visitor]],'Special Teams'!$A$1:$B$33,2,FALSE)</f>
        <v>19.260000000000002</v>
      </c>
    </row>
    <row r="1101" spans="1:13" x14ac:dyDescent="0.3">
      <c r="A1101" s="9">
        <v>45003</v>
      </c>
      <c r="B1101" s="7" t="s">
        <v>3</v>
      </c>
      <c r="C1101" s="7">
        <v>0</v>
      </c>
      <c r="D1101" s="7" t="s">
        <v>17</v>
      </c>
      <c r="E1101" s="7">
        <v>6</v>
      </c>
      <c r="F1101" s="7"/>
      <c r="G1101" s="6">
        <f t="shared" si="17"/>
        <v>6</v>
      </c>
      <c r="H1101">
        <f>VLOOKUP(Regular_Season_Table[[#This Row],[Home]],Table_0__2[[#All],[Team]:[xGF%]],10,)</f>
        <v>49.8</v>
      </c>
      <c r="I1101">
        <f>VLOOKUP(Regular_Season_Table[[#This Row],[Visitor]],Table_0__2[[Team]:[CF%]],10,FALSE)</f>
        <v>52.14</v>
      </c>
      <c r="J1101">
        <f>VLOOKUP(Regular_Season_Table[[#This Row],[Home]],Table_0__2[[#All],[Team]:[HDCF%]],36,FALSE)</f>
        <v>48.95</v>
      </c>
      <c r="K1101">
        <f>VLOOKUP(Regular_Season_Table[[#This Row],[Visitor]],Table_0__2[[#All],[Team]:[HDCF%]],36,FALSE)</f>
        <v>53.78</v>
      </c>
      <c r="L1101">
        <f>VLOOKUP(Regular_Season_Table[[#This Row],[Home]],'Special Teams'!$A$1:$B$33,2,FALSE)</f>
        <v>24.08</v>
      </c>
      <c r="M1101">
        <f>VLOOKUP(Regular_Season_Table[[#This Row],[Visitor]],'Special Teams'!$A$1:$B$33,2,FALSE)</f>
        <v>21.72</v>
      </c>
    </row>
    <row r="1102" spans="1:13" x14ac:dyDescent="0.3">
      <c r="A1102" s="8">
        <v>45003</v>
      </c>
      <c r="B1102" s="6" t="s">
        <v>5</v>
      </c>
      <c r="C1102" s="6">
        <v>5</v>
      </c>
      <c r="D1102" s="6" t="s">
        <v>32</v>
      </c>
      <c r="E1102" s="6">
        <v>4</v>
      </c>
      <c r="F1102" s="6" t="s">
        <v>35</v>
      </c>
      <c r="G1102" s="6">
        <f t="shared" si="17"/>
        <v>-1</v>
      </c>
      <c r="H1102">
        <f>VLOOKUP(Regular_Season_Table[[#This Row],[Home]],Table_0__2[[#All],[Team]:[xGF%]],10,)</f>
        <v>51.53</v>
      </c>
      <c r="I1102">
        <f>VLOOKUP(Regular_Season_Table[[#This Row],[Visitor]],Table_0__2[[Team]:[CF%]],10,FALSE)</f>
        <v>51.07</v>
      </c>
      <c r="J1102">
        <f>VLOOKUP(Regular_Season_Table[[#This Row],[Home]],Table_0__2[[#All],[Team]:[HDCF%]],36,FALSE)</f>
        <v>51.95</v>
      </c>
      <c r="K1102">
        <f>VLOOKUP(Regular_Season_Table[[#This Row],[Visitor]],Table_0__2[[#All],[Team]:[HDCF%]],36,FALSE)</f>
        <v>54.37</v>
      </c>
      <c r="L1102">
        <f>VLOOKUP(Regular_Season_Table[[#This Row],[Home]],'Special Teams'!$A$1:$B$33,2,FALSE)</f>
        <v>23.53</v>
      </c>
      <c r="M1102">
        <f>VLOOKUP(Regular_Season_Table[[#This Row],[Visitor]],'Special Teams'!$A$1:$B$33,2,FALSE)</f>
        <v>26.02</v>
      </c>
    </row>
    <row r="1103" spans="1:13" x14ac:dyDescent="0.3">
      <c r="A1103" s="9">
        <v>45003</v>
      </c>
      <c r="B1103" s="7" t="s">
        <v>18</v>
      </c>
      <c r="C1103" s="7">
        <v>5</v>
      </c>
      <c r="D1103" s="7" t="s">
        <v>4</v>
      </c>
      <c r="E1103" s="7">
        <v>4</v>
      </c>
      <c r="F1103" s="7" t="s">
        <v>36</v>
      </c>
      <c r="G1103" s="6">
        <f t="shared" si="17"/>
        <v>-1</v>
      </c>
      <c r="H1103">
        <f>VLOOKUP(Regular_Season_Table[[#This Row],[Home]],Table_0__2[[#All],[Team]:[xGF%]],10,)</f>
        <v>47.4</v>
      </c>
      <c r="I1103">
        <f>VLOOKUP(Regular_Season_Table[[#This Row],[Visitor]],Table_0__2[[Team]:[CF%]],10,FALSE)</f>
        <v>60.38</v>
      </c>
      <c r="J1103">
        <f>VLOOKUP(Regular_Season_Table[[#This Row],[Home]],Table_0__2[[#All],[Team]:[HDCF%]],36,FALSE)</f>
        <v>47.69</v>
      </c>
      <c r="K1103">
        <f>VLOOKUP(Regular_Season_Table[[#This Row],[Visitor]],Table_0__2[[#All],[Team]:[HDCF%]],36,FALSE)</f>
        <v>59.07</v>
      </c>
      <c r="L1103">
        <f>VLOOKUP(Regular_Season_Table[[#This Row],[Home]],'Special Teams'!$A$1:$B$33,2,FALSE)</f>
        <v>15.56</v>
      </c>
      <c r="M1103">
        <f>VLOOKUP(Regular_Season_Table[[#This Row],[Visitor]],'Special Teams'!$A$1:$B$33,2,FALSE)</f>
        <v>19.760000000000002</v>
      </c>
    </row>
    <row r="1104" spans="1:13" x14ac:dyDescent="0.3">
      <c r="A1104" s="8">
        <v>45003</v>
      </c>
      <c r="B1104" s="6" t="s">
        <v>9</v>
      </c>
      <c r="C1104" s="6">
        <v>6</v>
      </c>
      <c r="D1104" s="6" t="s">
        <v>34</v>
      </c>
      <c r="E1104" s="6">
        <v>4</v>
      </c>
      <c r="F1104" s="6"/>
      <c r="G1104" s="6">
        <f t="shared" si="17"/>
        <v>-2</v>
      </c>
      <c r="H1104">
        <f>VLOOKUP(Regular_Season_Table[[#This Row],[Home]],Table_0__2[[#All],[Team]:[xGF%]],10,)</f>
        <v>52.75</v>
      </c>
      <c r="I1104">
        <f>VLOOKUP(Regular_Season_Table[[#This Row],[Visitor]],Table_0__2[[Team]:[CF%]],10,FALSE)</f>
        <v>52.27</v>
      </c>
      <c r="J1104">
        <f>VLOOKUP(Regular_Season_Table[[#This Row],[Home]],Table_0__2[[#All],[Team]:[HDCF%]],36,FALSE)</f>
        <v>49.47</v>
      </c>
      <c r="K1104">
        <f>VLOOKUP(Regular_Season_Table[[#This Row],[Visitor]],Table_0__2[[#All],[Team]:[HDCF%]],36,FALSE)</f>
        <v>56.4</v>
      </c>
      <c r="L1104">
        <f>VLOOKUP(Regular_Season_Table[[#This Row],[Home]],'Special Teams'!$A$1:$B$33,2,FALSE)</f>
        <v>19.75</v>
      </c>
      <c r="M1104">
        <f>VLOOKUP(Regular_Season_Table[[#This Row],[Visitor]],'Special Teams'!$A$1:$B$33,2,FALSE)</f>
        <v>32.36</v>
      </c>
    </row>
    <row r="1105" spans="1:13" x14ac:dyDescent="0.3">
      <c r="A1105" s="9">
        <v>45003</v>
      </c>
      <c r="B1105" s="7" t="s">
        <v>16</v>
      </c>
      <c r="C1105" s="7">
        <v>4</v>
      </c>
      <c r="D1105" s="7" t="s">
        <v>24</v>
      </c>
      <c r="E1105" s="7">
        <v>1</v>
      </c>
      <c r="F1105" s="7"/>
      <c r="G1105" s="6">
        <f t="shared" si="17"/>
        <v>-3</v>
      </c>
      <c r="H1105">
        <f>VLOOKUP(Regular_Season_Table[[#This Row],[Home]],Table_0__2[[#All],[Team]:[xGF%]],10,)</f>
        <v>48.6</v>
      </c>
      <c r="I1105">
        <f>VLOOKUP(Regular_Season_Table[[#This Row],[Visitor]],Table_0__2[[Team]:[CF%]],10,FALSE)</f>
        <v>49.75</v>
      </c>
      <c r="J1105">
        <f>VLOOKUP(Regular_Season_Table[[#This Row],[Home]],Table_0__2[[#All],[Team]:[HDCF%]],36,FALSE)</f>
        <v>51.47</v>
      </c>
      <c r="K1105">
        <f>VLOOKUP(Regular_Season_Table[[#This Row],[Visitor]],Table_0__2[[#All],[Team]:[HDCF%]],36,FALSE)</f>
        <v>50.12</v>
      </c>
      <c r="L1105">
        <f>VLOOKUP(Regular_Season_Table[[#This Row],[Home]],'Special Teams'!$A$1:$B$33,2,FALSE)</f>
        <v>18.39</v>
      </c>
      <c r="M1105">
        <f>VLOOKUP(Regular_Season_Table[[#This Row],[Visitor]],'Special Teams'!$A$1:$B$33,2,FALSE)</f>
        <v>15.77</v>
      </c>
    </row>
    <row r="1106" spans="1:13" x14ac:dyDescent="0.3">
      <c r="A1106" s="8">
        <v>45003</v>
      </c>
      <c r="B1106" s="6" t="s">
        <v>33</v>
      </c>
      <c r="C1106" s="6">
        <v>3</v>
      </c>
      <c r="D1106" s="6" t="s">
        <v>7</v>
      </c>
      <c r="E1106" s="6">
        <v>5</v>
      </c>
      <c r="F1106" s="6"/>
      <c r="G1106" s="6">
        <f t="shared" si="17"/>
        <v>2</v>
      </c>
      <c r="H1106">
        <f>VLOOKUP(Regular_Season_Table[[#This Row],[Home]],Table_0__2[[#All],[Team]:[xGF%]],10,)</f>
        <v>51.45</v>
      </c>
      <c r="I1106">
        <f>VLOOKUP(Regular_Season_Table[[#This Row],[Visitor]],Table_0__2[[Team]:[CF%]],10,FALSE)</f>
        <v>45.51</v>
      </c>
      <c r="J1106">
        <f>VLOOKUP(Regular_Season_Table[[#This Row],[Home]],Table_0__2[[#All],[Team]:[HDCF%]],36,FALSE)</f>
        <v>53.01</v>
      </c>
      <c r="K1106">
        <f>VLOOKUP(Regular_Season_Table[[#This Row],[Visitor]],Table_0__2[[#All],[Team]:[HDCF%]],36,FALSE)</f>
        <v>42.22</v>
      </c>
      <c r="L1106">
        <f>VLOOKUP(Regular_Season_Table[[#This Row],[Home]],'Special Teams'!$A$1:$B$33,2,FALSE)</f>
        <v>25.36</v>
      </c>
      <c r="M1106">
        <f>VLOOKUP(Regular_Season_Table[[#This Row],[Visitor]],'Special Teams'!$A$1:$B$33,2,FALSE)</f>
        <v>16.03</v>
      </c>
    </row>
    <row r="1107" spans="1:13" x14ac:dyDescent="0.3">
      <c r="A1107" s="9">
        <v>45004</v>
      </c>
      <c r="B1107" s="7" t="s">
        <v>8</v>
      </c>
      <c r="C1107" s="7">
        <v>2</v>
      </c>
      <c r="D1107" s="7" t="s">
        <v>26</v>
      </c>
      <c r="E1107" s="7">
        <v>1</v>
      </c>
      <c r="F1107" s="7"/>
      <c r="G1107" s="6">
        <f t="shared" si="17"/>
        <v>-1</v>
      </c>
      <c r="H1107">
        <f>VLOOKUP(Regular_Season_Table[[#This Row],[Home]],Table_0__2[[#All],[Team]:[xGF%]],10,)</f>
        <v>42.67</v>
      </c>
      <c r="I1107">
        <f>VLOOKUP(Regular_Season_Table[[#This Row],[Visitor]],Table_0__2[[Team]:[CF%]],10,FALSE)</f>
        <v>47.62</v>
      </c>
      <c r="J1107">
        <f>VLOOKUP(Regular_Season_Table[[#This Row],[Home]],Table_0__2[[#All],[Team]:[HDCF%]],36,FALSE)</f>
        <v>38.950000000000003</v>
      </c>
      <c r="K1107">
        <f>VLOOKUP(Regular_Season_Table[[#This Row],[Visitor]],Table_0__2[[#All],[Team]:[HDCF%]],36,FALSE)</f>
        <v>47.61</v>
      </c>
      <c r="L1107">
        <f>VLOOKUP(Regular_Season_Table[[#This Row],[Home]],'Special Teams'!$A$1:$B$33,2,FALSE)</f>
        <v>15.72</v>
      </c>
      <c r="M1107">
        <f>VLOOKUP(Regular_Season_Table[[#This Row],[Visitor]],'Special Teams'!$A$1:$B$33,2,FALSE)</f>
        <v>22.71</v>
      </c>
    </row>
    <row r="1108" spans="1:13" x14ac:dyDescent="0.3">
      <c r="A1108" s="8">
        <v>45004</v>
      </c>
      <c r="B1108" s="6" t="s">
        <v>14</v>
      </c>
      <c r="C1108" s="6">
        <v>7</v>
      </c>
      <c r="D1108" s="6" t="s">
        <v>13</v>
      </c>
      <c r="E1108" s="6">
        <v>0</v>
      </c>
      <c r="F1108" s="6"/>
      <c r="G1108" s="6">
        <f t="shared" si="17"/>
        <v>-7</v>
      </c>
      <c r="H1108">
        <f>VLOOKUP(Regular_Season_Table[[#This Row],[Home]],Table_0__2[[#All],[Team]:[xGF%]],10,)</f>
        <v>51.36</v>
      </c>
      <c r="I1108">
        <f>VLOOKUP(Regular_Season_Table[[#This Row],[Visitor]],Table_0__2[[Team]:[CF%]],10,FALSE)</f>
        <v>51.19</v>
      </c>
      <c r="J1108">
        <f>VLOOKUP(Regular_Season_Table[[#This Row],[Home]],Table_0__2[[#All],[Team]:[HDCF%]],36,FALSE)</f>
        <v>47.31</v>
      </c>
      <c r="K1108">
        <f>VLOOKUP(Regular_Season_Table[[#This Row],[Visitor]],Table_0__2[[#All],[Team]:[HDCF%]],36,FALSE)</f>
        <v>54.03</v>
      </c>
      <c r="L1108">
        <f>VLOOKUP(Regular_Season_Table[[#This Row],[Home]],'Special Teams'!$A$1:$B$33,2,FALSE)</f>
        <v>23.42</v>
      </c>
      <c r="M1108">
        <f>VLOOKUP(Regular_Season_Table[[#This Row],[Visitor]],'Special Teams'!$A$1:$B$33,2,FALSE)</f>
        <v>22.22</v>
      </c>
    </row>
    <row r="1109" spans="1:13" x14ac:dyDescent="0.3">
      <c r="A1109" s="9">
        <v>45004</v>
      </c>
      <c r="B1109" s="7" t="s">
        <v>12</v>
      </c>
      <c r="C1109" s="7">
        <v>3</v>
      </c>
      <c r="D1109" s="7" t="s">
        <v>28</v>
      </c>
      <c r="E1109" s="7">
        <v>5</v>
      </c>
      <c r="F1109" s="7"/>
      <c r="G1109" s="6">
        <f t="shared" si="17"/>
        <v>2</v>
      </c>
      <c r="H1109">
        <f>VLOOKUP(Regular_Season_Table[[#This Row],[Home]],Table_0__2[[#All],[Team]:[xGF%]],10,)</f>
        <v>49.47</v>
      </c>
      <c r="I1109">
        <f>VLOOKUP(Regular_Season_Table[[#This Row],[Visitor]],Table_0__2[[Team]:[CF%]],10,FALSE)</f>
        <v>49.78</v>
      </c>
      <c r="J1109">
        <f>VLOOKUP(Regular_Season_Table[[#This Row],[Home]],Table_0__2[[#All],[Team]:[HDCF%]],36,FALSE)</f>
        <v>51.15</v>
      </c>
      <c r="K1109">
        <f>VLOOKUP(Regular_Season_Table[[#This Row],[Visitor]],Table_0__2[[#All],[Team]:[HDCF%]],36,FALSE)</f>
        <v>49.68</v>
      </c>
      <c r="L1109">
        <f>VLOOKUP(Regular_Season_Table[[#This Row],[Home]],'Special Teams'!$A$1:$B$33,2,FALSE)</f>
        <v>21.43</v>
      </c>
      <c r="M1109">
        <f>VLOOKUP(Regular_Season_Table[[#This Row],[Visitor]],'Special Teams'!$A$1:$B$33,2,FALSE)</f>
        <v>21.22</v>
      </c>
    </row>
    <row r="1110" spans="1:13" x14ac:dyDescent="0.3">
      <c r="A1110" s="8">
        <v>45004</v>
      </c>
      <c r="B1110" s="6" t="s">
        <v>21</v>
      </c>
      <c r="C1110" s="6">
        <v>0</v>
      </c>
      <c r="D1110" s="6" t="s">
        <v>17</v>
      </c>
      <c r="E1110" s="6">
        <v>7</v>
      </c>
      <c r="F1110" s="6"/>
      <c r="G1110" s="6">
        <f t="shared" si="17"/>
        <v>7</v>
      </c>
      <c r="H1110">
        <f>VLOOKUP(Regular_Season_Table[[#This Row],[Home]],Table_0__2[[#All],[Team]:[xGF%]],10,)</f>
        <v>49.8</v>
      </c>
      <c r="I1110">
        <f>VLOOKUP(Regular_Season_Table[[#This Row],[Visitor]],Table_0__2[[Team]:[CF%]],10,FALSE)</f>
        <v>47.41</v>
      </c>
      <c r="J1110">
        <f>VLOOKUP(Regular_Season_Table[[#This Row],[Home]],Table_0__2[[#All],[Team]:[HDCF%]],36,FALSE)</f>
        <v>48.95</v>
      </c>
      <c r="K1110">
        <f>VLOOKUP(Regular_Season_Table[[#This Row],[Visitor]],Table_0__2[[#All],[Team]:[HDCF%]],36,FALSE)</f>
        <v>48</v>
      </c>
      <c r="L1110">
        <f>VLOOKUP(Regular_Season_Table[[#This Row],[Home]],'Special Teams'!$A$1:$B$33,2,FALSE)</f>
        <v>24.08</v>
      </c>
      <c r="M1110">
        <f>VLOOKUP(Regular_Season_Table[[#This Row],[Visitor]],'Special Teams'!$A$1:$B$33,2,FALSE)</f>
        <v>17.600000000000001</v>
      </c>
    </row>
    <row r="1111" spans="1:13" x14ac:dyDescent="0.3">
      <c r="A1111" s="9">
        <v>45004</v>
      </c>
      <c r="B1111" s="7" t="s">
        <v>23</v>
      </c>
      <c r="C1111" s="7">
        <v>0</v>
      </c>
      <c r="D1111" s="7" t="s">
        <v>10</v>
      </c>
      <c r="E1111" s="7">
        <v>3</v>
      </c>
      <c r="F1111" s="7"/>
      <c r="G1111" s="6">
        <f t="shared" si="17"/>
        <v>3</v>
      </c>
      <c r="H1111">
        <f>VLOOKUP(Regular_Season_Table[[#This Row],[Home]],Table_0__2[[#All],[Team]:[xGF%]],10,)</f>
        <v>45.87</v>
      </c>
      <c r="I1111">
        <f>VLOOKUP(Regular_Season_Table[[#This Row],[Visitor]],Table_0__2[[Team]:[CF%]],10,FALSE)</f>
        <v>51.57</v>
      </c>
      <c r="J1111">
        <f>VLOOKUP(Regular_Season_Table[[#This Row],[Home]],Table_0__2[[#All],[Team]:[HDCF%]],36,FALSE)</f>
        <v>44.51</v>
      </c>
      <c r="K1111">
        <f>VLOOKUP(Regular_Season_Table[[#This Row],[Visitor]],Table_0__2[[#All],[Team]:[HDCF%]],36,FALSE)</f>
        <v>52.55</v>
      </c>
      <c r="L1111">
        <f>VLOOKUP(Regular_Season_Table[[#This Row],[Home]],'Special Teams'!$A$1:$B$33,2,FALSE)</f>
        <v>19.329999999999998</v>
      </c>
      <c r="M1111">
        <f>VLOOKUP(Regular_Season_Table[[#This Row],[Visitor]],'Special Teams'!$A$1:$B$33,2,FALSE)</f>
        <v>19.260000000000002</v>
      </c>
    </row>
    <row r="1112" spans="1:13" x14ac:dyDescent="0.3">
      <c r="A1112" s="8">
        <v>45004</v>
      </c>
      <c r="B1112" s="6" t="s">
        <v>15</v>
      </c>
      <c r="C1112" s="6">
        <v>5</v>
      </c>
      <c r="D1112" s="6" t="s">
        <v>7</v>
      </c>
      <c r="E1112" s="6">
        <v>2</v>
      </c>
      <c r="F1112" s="6"/>
      <c r="G1112" s="6">
        <f t="shared" si="17"/>
        <v>-3</v>
      </c>
      <c r="H1112">
        <f>VLOOKUP(Regular_Season_Table[[#This Row],[Home]],Table_0__2[[#All],[Team]:[xGF%]],10,)</f>
        <v>51.45</v>
      </c>
      <c r="I1112">
        <f>VLOOKUP(Regular_Season_Table[[#This Row],[Visitor]],Table_0__2[[Team]:[CF%]],10,FALSE)</f>
        <v>54.12</v>
      </c>
      <c r="J1112">
        <f>VLOOKUP(Regular_Season_Table[[#This Row],[Home]],Table_0__2[[#All],[Team]:[HDCF%]],36,FALSE)</f>
        <v>53.01</v>
      </c>
      <c r="K1112">
        <f>VLOOKUP(Regular_Season_Table[[#This Row],[Visitor]],Table_0__2[[#All],[Team]:[HDCF%]],36,FALSE)</f>
        <v>56.84</v>
      </c>
      <c r="L1112">
        <f>VLOOKUP(Regular_Season_Table[[#This Row],[Home]],'Special Teams'!$A$1:$B$33,2,FALSE)</f>
        <v>25.36</v>
      </c>
      <c r="M1112">
        <f>VLOOKUP(Regular_Season_Table[[#This Row],[Visitor]],'Special Teams'!$A$1:$B$33,2,FALSE)</f>
        <v>21.88</v>
      </c>
    </row>
    <row r="1113" spans="1:13" x14ac:dyDescent="0.3">
      <c r="A1113" s="9">
        <v>45004</v>
      </c>
      <c r="B1113" s="7" t="s">
        <v>20</v>
      </c>
      <c r="C1113" s="7">
        <v>2</v>
      </c>
      <c r="D1113" s="7" t="s">
        <v>27</v>
      </c>
      <c r="E1113" s="7">
        <v>7</v>
      </c>
      <c r="F1113" s="7"/>
      <c r="G1113" s="6">
        <f t="shared" si="17"/>
        <v>5</v>
      </c>
      <c r="H1113">
        <f>VLOOKUP(Regular_Season_Table[[#This Row],[Home]],Table_0__2[[#All],[Team]:[xGF%]],10,)</f>
        <v>48.15</v>
      </c>
      <c r="I1113">
        <f>VLOOKUP(Regular_Season_Table[[#This Row],[Visitor]],Table_0__2[[Team]:[CF%]],10,FALSE)</f>
        <v>44.92</v>
      </c>
      <c r="J1113">
        <f>VLOOKUP(Regular_Season_Table[[#This Row],[Home]],Table_0__2[[#All],[Team]:[HDCF%]],36,FALSE)</f>
        <v>53.11</v>
      </c>
      <c r="K1113">
        <f>VLOOKUP(Regular_Season_Table[[#This Row],[Visitor]],Table_0__2[[#All],[Team]:[HDCF%]],36,FALSE)</f>
        <v>43.43</v>
      </c>
      <c r="L1113">
        <f>VLOOKUP(Regular_Season_Table[[#This Row],[Home]],'Special Teams'!$A$1:$B$33,2,FALSE)</f>
        <v>20.29</v>
      </c>
      <c r="M1113">
        <f>VLOOKUP(Regular_Season_Table[[#This Row],[Visitor]],'Special Teams'!$A$1:$B$33,2,FALSE)</f>
        <v>18.3</v>
      </c>
    </row>
    <row r="1114" spans="1:13" x14ac:dyDescent="0.3">
      <c r="A1114" s="8">
        <v>45005</v>
      </c>
      <c r="B1114" s="6" t="s">
        <v>6</v>
      </c>
      <c r="C1114" s="6">
        <v>0</v>
      </c>
      <c r="D1114" s="6" t="s">
        <v>11</v>
      </c>
      <c r="E1114" s="6">
        <v>5</v>
      </c>
      <c r="F1114" s="6"/>
      <c r="G1114" s="6">
        <f t="shared" si="17"/>
        <v>5</v>
      </c>
      <c r="H1114">
        <f>VLOOKUP(Regular_Season_Table[[#This Row],[Home]],Table_0__2[[#All],[Team]:[xGF%]],10,)</f>
        <v>52.19</v>
      </c>
      <c r="I1114">
        <f>VLOOKUP(Regular_Season_Table[[#This Row],[Visitor]],Table_0__2[[Team]:[CF%]],10,FALSE)</f>
        <v>43.9</v>
      </c>
      <c r="J1114">
        <f>VLOOKUP(Regular_Season_Table[[#This Row],[Home]],Table_0__2[[#All],[Team]:[HDCF%]],36,FALSE)</f>
        <v>49.77</v>
      </c>
      <c r="K1114">
        <f>VLOOKUP(Regular_Season_Table[[#This Row],[Visitor]],Table_0__2[[#All],[Team]:[HDCF%]],36,FALSE)</f>
        <v>41.35</v>
      </c>
      <c r="L1114">
        <f>VLOOKUP(Regular_Season_Table[[#This Row],[Home]],'Special Teams'!$A$1:$B$33,2,FALSE)</f>
        <v>24.52</v>
      </c>
      <c r="M1114">
        <f>VLOOKUP(Regular_Season_Table[[#This Row],[Visitor]],'Special Teams'!$A$1:$B$33,2,FALSE)</f>
        <v>16.38</v>
      </c>
    </row>
    <row r="1115" spans="1:13" x14ac:dyDescent="0.3">
      <c r="A1115" s="9">
        <v>45005</v>
      </c>
      <c r="B1115" s="7" t="s">
        <v>31</v>
      </c>
      <c r="C1115" s="7">
        <v>5</v>
      </c>
      <c r="D1115" s="7" t="s">
        <v>19</v>
      </c>
      <c r="E1115" s="7">
        <v>2</v>
      </c>
      <c r="F1115" s="7"/>
      <c r="G1115" s="6">
        <f t="shared" si="17"/>
        <v>-3</v>
      </c>
      <c r="H1115">
        <f>VLOOKUP(Regular_Season_Table[[#This Row],[Home]],Table_0__2[[#All],[Team]:[xGF%]],10,)</f>
        <v>46.03</v>
      </c>
      <c r="I1115">
        <f>VLOOKUP(Regular_Season_Table[[#This Row],[Visitor]],Table_0__2[[Team]:[CF%]],10,FALSE)</f>
        <v>54.33</v>
      </c>
      <c r="J1115">
        <f>VLOOKUP(Regular_Season_Table[[#This Row],[Home]],Table_0__2[[#All],[Team]:[HDCF%]],36,FALSE)</f>
        <v>44.13</v>
      </c>
      <c r="K1115">
        <f>VLOOKUP(Regular_Season_Table[[#This Row],[Visitor]],Table_0__2[[#All],[Team]:[HDCF%]],36,FALSE)</f>
        <v>53.72</v>
      </c>
      <c r="L1115">
        <f>VLOOKUP(Regular_Season_Table[[#This Row],[Home]],'Special Teams'!$A$1:$B$33,2,FALSE)</f>
        <v>21.11</v>
      </c>
      <c r="M1115">
        <f>VLOOKUP(Regular_Season_Table[[#This Row],[Visitor]],'Special Teams'!$A$1:$B$33,2,FALSE)</f>
        <v>22.83</v>
      </c>
    </row>
    <row r="1116" spans="1:13" x14ac:dyDescent="0.3">
      <c r="A1116" s="8">
        <v>45005</v>
      </c>
      <c r="B1116" s="6" t="s">
        <v>24</v>
      </c>
      <c r="C1116" s="6">
        <v>4</v>
      </c>
      <c r="D1116" s="6" t="s">
        <v>9</v>
      </c>
      <c r="E1116" s="6">
        <v>5</v>
      </c>
      <c r="F1116" s="6" t="s">
        <v>36</v>
      </c>
      <c r="G1116" s="6">
        <f t="shared" si="17"/>
        <v>1</v>
      </c>
      <c r="H1116">
        <f>VLOOKUP(Regular_Season_Table[[#This Row],[Home]],Table_0__2[[#All],[Team]:[xGF%]],10,)</f>
        <v>52.27</v>
      </c>
      <c r="I1116">
        <f>VLOOKUP(Regular_Season_Table[[#This Row],[Visitor]],Table_0__2[[Team]:[CF%]],10,FALSE)</f>
        <v>48.6</v>
      </c>
      <c r="J1116">
        <f>VLOOKUP(Regular_Season_Table[[#This Row],[Home]],Table_0__2[[#All],[Team]:[HDCF%]],36,FALSE)</f>
        <v>56.4</v>
      </c>
      <c r="K1116">
        <f>VLOOKUP(Regular_Season_Table[[#This Row],[Visitor]],Table_0__2[[#All],[Team]:[HDCF%]],36,FALSE)</f>
        <v>51.47</v>
      </c>
      <c r="L1116">
        <f>VLOOKUP(Regular_Season_Table[[#This Row],[Home]],'Special Teams'!$A$1:$B$33,2,FALSE)</f>
        <v>32.36</v>
      </c>
      <c r="M1116">
        <f>VLOOKUP(Regular_Season_Table[[#This Row],[Visitor]],'Special Teams'!$A$1:$B$33,2,FALSE)</f>
        <v>18.39</v>
      </c>
    </row>
    <row r="1117" spans="1:13" x14ac:dyDescent="0.3">
      <c r="A1117" s="9">
        <v>45005</v>
      </c>
      <c r="B1117" s="7" t="s">
        <v>22</v>
      </c>
      <c r="C1117" s="7">
        <v>2</v>
      </c>
      <c r="D1117" s="7" t="s">
        <v>29</v>
      </c>
      <c r="E1117" s="7">
        <v>8</v>
      </c>
      <c r="F1117" s="7"/>
      <c r="G1117" s="6">
        <f t="shared" si="17"/>
        <v>6</v>
      </c>
      <c r="H1117">
        <f>VLOOKUP(Regular_Season_Table[[#This Row],[Home]],Table_0__2[[#All],[Team]:[xGF%]],10,)</f>
        <v>52.33</v>
      </c>
      <c r="I1117">
        <f>VLOOKUP(Regular_Season_Table[[#This Row],[Visitor]],Table_0__2[[Team]:[CF%]],10,FALSE)</f>
        <v>57.39</v>
      </c>
      <c r="J1117">
        <f>VLOOKUP(Regular_Season_Table[[#This Row],[Home]],Table_0__2[[#All],[Team]:[HDCF%]],36,FALSE)</f>
        <v>52.36</v>
      </c>
      <c r="K1117">
        <f>VLOOKUP(Regular_Season_Table[[#This Row],[Visitor]],Table_0__2[[#All],[Team]:[HDCF%]],36,FALSE)</f>
        <v>53.64</v>
      </c>
      <c r="L1117">
        <f>VLOOKUP(Regular_Season_Table[[#This Row],[Home]],'Special Teams'!$A$1:$B$33,2,FALSE)</f>
        <v>25.28</v>
      </c>
      <c r="M1117">
        <f>VLOOKUP(Regular_Season_Table[[#This Row],[Visitor]],'Special Teams'!$A$1:$B$33,2,FALSE)</f>
        <v>19.84</v>
      </c>
    </row>
    <row r="1118" spans="1:13" x14ac:dyDescent="0.3">
      <c r="A1118" s="8">
        <v>45005</v>
      </c>
      <c r="B1118" s="6" t="s">
        <v>32</v>
      </c>
      <c r="C1118" s="6">
        <v>2</v>
      </c>
      <c r="D1118" s="6" t="s">
        <v>3</v>
      </c>
      <c r="E1118" s="6">
        <v>1</v>
      </c>
      <c r="F1118" s="6"/>
      <c r="G1118" s="6">
        <f t="shared" si="17"/>
        <v>-1</v>
      </c>
      <c r="H1118">
        <f>VLOOKUP(Regular_Season_Table[[#This Row],[Home]],Table_0__2[[#All],[Team]:[xGF%]],10,)</f>
        <v>52.14</v>
      </c>
      <c r="I1118">
        <f>VLOOKUP(Regular_Season_Table[[#This Row],[Visitor]],Table_0__2[[Team]:[CF%]],10,FALSE)</f>
        <v>51.53</v>
      </c>
      <c r="J1118">
        <f>VLOOKUP(Regular_Season_Table[[#This Row],[Home]],Table_0__2[[#All],[Team]:[HDCF%]],36,FALSE)</f>
        <v>53.78</v>
      </c>
      <c r="K1118">
        <f>VLOOKUP(Regular_Season_Table[[#This Row],[Visitor]],Table_0__2[[#All],[Team]:[HDCF%]],36,FALSE)</f>
        <v>51.95</v>
      </c>
      <c r="L1118">
        <f>VLOOKUP(Regular_Season_Table[[#This Row],[Home]],'Special Teams'!$A$1:$B$33,2,FALSE)</f>
        <v>21.72</v>
      </c>
      <c r="M1118">
        <f>VLOOKUP(Regular_Season_Table[[#This Row],[Visitor]],'Special Teams'!$A$1:$B$33,2,FALSE)</f>
        <v>23.53</v>
      </c>
    </row>
    <row r="1119" spans="1:13" x14ac:dyDescent="0.3">
      <c r="A1119" s="9">
        <v>45006</v>
      </c>
      <c r="B1119" s="7" t="s">
        <v>22</v>
      </c>
      <c r="C1119" s="7">
        <v>5</v>
      </c>
      <c r="D1119" s="7" t="s">
        <v>26</v>
      </c>
      <c r="E1119" s="7">
        <v>1</v>
      </c>
      <c r="F1119" s="7"/>
      <c r="G1119" s="6">
        <f t="shared" si="17"/>
        <v>-4</v>
      </c>
      <c r="H1119">
        <f>VLOOKUP(Regular_Season_Table[[#This Row],[Home]],Table_0__2[[#All],[Team]:[xGF%]],10,)</f>
        <v>42.67</v>
      </c>
      <c r="I1119">
        <f>VLOOKUP(Regular_Season_Table[[#This Row],[Visitor]],Table_0__2[[Team]:[CF%]],10,FALSE)</f>
        <v>57.39</v>
      </c>
      <c r="J1119">
        <f>VLOOKUP(Regular_Season_Table[[#This Row],[Home]],Table_0__2[[#All],[Team]:[HDCF%]],36,FALSE)</f>
        <v>38.950000000000003</v>
      </c>
      <c r="K1119">
        <f>VLOOKUP(Regular_Season_Table[[#This Row],[Visitor]],Table_0__2[[#All],[Team]:[HDCF%]],36,FALSE)</f>
        <v>53.64</v>
      </c>
      <c r="L1119">
        <f>VLOOKUP(Regular_Season_Table[[#This Row],[Home]],'Special Teams'!$A$1:$B$33,2,FALSE)</f>
        <v>15.72</v>
      </c>
      <c r="M1119">
        <f>VLOOKUP(Regular_Season_Table[[#This Row],[Visitor]],'Special Teams'!$A$1:$B$33,2,FALSE)</f>
        <v>19.84</v>
      </c>
    </row>
    <row r="1120" spans="1:13" x14ac:dyDescent="0.3">
      <c r="A1120" s="8">
        <v>45006</v>
      </c>
      <c r="B1120" s="6" t="s">
        <v>32</v>
      </c>
      <c r="C1120" s="6">
        <v>1</v>
      </c>
      <c r="D1120" s="6" t="s">
        <v>14</v>
      </c>
      <c r="E1120" s="6">
        <v>2</v>
      </c>
      <c r="F1120" s="6"/>
      <c r="G1120" s="6">
        <f t="shared" si="17"/>
        <v>1</v>
      </c>
      <c r="H1120">
        <f>VLOOKUP(Regular_Season_Table[[#This Row],[Home]],Table_0__2[[#All],[Team]:[xGF%]],10,)</f>
        <v>51.19</v>
      </c>
      <c r="I1120">
        <f>VLOOKUP(Regular_Season_Table[[#This Row],[Visitor]],Table_0__2[[Team]:[CF%]],10,FALSE)</f>
        <v>51.53</v>
      </c>
      <c r="J1120">
        <f>VLOOKUP(Regular_Season_Table[[#This Row],[Home]],Table_0__2[[#All],[Team]:[HDCF%]],36,FALSE)</f>
        <v>54.03</v>
      </c>
      <c r="K1120">
        <f>VLOOKUP(Regular_Season_Table[[#This Row],[Visitor]],Table_0__2[[#All],[Team]:[HDCF%]],36,FALSE)</f>
        <v>51.95</v>
      </c>
      <c r="L1120">
        <f>VLOOKUP(Regular_Season_Table[[#This Row],[Home]],'Special Teams'!$A$1:$B$33,2,FALSE)</f>
        <v>22.22</v>
      </c>
      <c r="M1120">
        <f>VLOOKUP(Regular_Season_Table[[#This Row],[Visitor]],'Special Teams'!$A$1:$B$33,2,FALSE)</f>
        <v>23.53</v>
      </c>
    </row>
    <row r="1121" spans="1:13" x14ac:dyDescent="0.3">
      <c r="A1121" s="9">
        <v>45006</v>
      </c>
      <c r="B1121" s="7" t="s">
        <v>21</v>
      </c>
      <c r="C1121" s="7">
        <v>7</v>
      </c>
      <c r="D1121" s="7" t="s">
        <v>13</v>
      </c>
      <c r="E1121" s="7">
        <v>3</v>
      </c>
      <c r="F1121" s="7"/>
      <c r="G1121" s="6">
        <f t="shared" si="17"/>
        <v>-4</v>
      </c>
      <c r="H1121">
        <f>VLOOKUP(Regular_Season_Table[[#This Row],[Home]],Table_0__2[[#All],[Team]:[xGF%]],10,)</f>
        <v>51.36</v>
      </c>
      <c r="I1121">
        <f>VLOOKUP(Regular_Season_Table[[#This Row],[Visitor]],Table_0__2[[Team]:[CF%]],10,FALSE)</f>
        <v>47.41</v>
      </c>
      <c r="J1121">
        <f>VLOOKUP(Regular_Season_Table[[#This Row],[Home]],Table_0__2[[#All],[Team]:[HDCF%]],36,FALSE)</f>
        <v>47.31</v>
      </c>
      <c r="K1121">
        <f>VLOOKUP(Regular_Season_Table[[#This Row],[Visitor]],Table_0__2[[#All],[Team]:[HDCF%]],36,FALSE)</f>
        <v>48</v>
      </c>
      <c r="L1121">
        <f>VLOOKUP(Regular_Season_Table[[#This Row],[Home]],'Special Teams'!$A$1:$B$33,2,FALSE)</f>
        <v>23.42</v>
      </c>
      <c r="M1121">
        <f>VLOOKUP(Regular_Season_Table[[#This Row],[Visitor]],'Special Teams'!$A$1:$B$33,2,FALSE)</f>
        <v>17.600000000000001</v>
      </c>
    </row>
    <row r="1122" spans="1:13" x14ac:dyDescent="0.3">
      <c r="A1122" s="8">
        <v>45006</v>
      </c>
      <c r="B1122" s="6" t="s">
        <v>34</v>
      </c>
      <c r="C1122" s="6">
        <v>5</v>
      </c>
      <c r="D1122" s="6" t="s">
        <v>30</v>
      </c>
      <c r="E1122" s="6">
        <v>4</v>
      </c>
      <c r="F1122" s="6" t="s">
        <v>36</v>
      </c>
      <c r="G1122" s="6">
        <f t="shared" si="17"/>
        <v>-1</v>
      </c>
      <c r="H1122">
        <f>VLOOKUP(Regular_Season_Table[[#This Row],[Home]],Table_0__2[[#All],[Team]:[xGF%]],10,)</f>
        <v>51.67</v>
      </c>
      <c r="I1122">
        <f>VLOOKUP(Regular_Season_Table[[#This Row],[Visitor]],Table_0__2[[Team]:[CF%]],10,FALSE)</f>
        <v>52.75</v>
      </c>
      <c r="J1122">
        <f>VLOOKUP(Regular_Season_Table[[#This Row],[Home]],Table_0__2[[#All],[Team]:[HDCF%]],36,FALSE)</f>
        <v>53.75</v>
      </c>
      <c r="K1122">
        <f>VLOOKUP(Regular_Season_Table[[#This Row],[Visitor]],Table_0__2[[#All],[Team]:[HDCF%]],36,FALSE)</f>
        <v>49.47</v>
      </c>
      <c r="L1122">
        <f>VLOOKUP(Regular_Season_Table[[#This Row],[Home]],'Special Teams'!$A$1:$B$33,2,FALSE)</f>
        <v>25</v>
      </c>
      <c r="M1122">
        <f>VLOOKUP(Regular_Season_Table[[#This Row],[Visitor]],'Special Teams'!$A$1:$B$33,2,FALSE)</f>
        <v>19.75</v>
      </c>
    </row>
    <row r="1123" spans="1:13" x14ac:dyDescent="0.3">
      <c r="A1123" s="9">
        <v>45006</v>
      </c>
      <c r="B1123" s="7" t="s">
        <v>7</v>
      </c>
      <c r="C1123" s="7">
        <v>2</v>
      </c>
      <c r="D1123" s="7" t="s">
        <v>33</v>
      </c>
      <c r="E1123" s="7">
        <v>3</v>
      </c>
      <c r="F1123" s="7"/>
      <c r="G1123" s="6">
        <f t="shared" si="17"/>
        <v>1</v>
      </c>
      <c r="H1123">
        <f>VLOOKUP(Regular_Season_Table[[#This Row],[Home]],Table_0__2[[#All],[Team]:[xGF%]],10,)</f>
        <v>45.51</v>
      </c>
      <c r="I1123">
        <f>VLOOKUP(Regular_Season_Table[[#This Row],[Visitor]],Table_0__2[[Team]:[CF%]],10,FALSE)</f>
        <v>51.45</v>
      </c>
      <c r="J1123">
        <f>VLOOKUP(Regular_Season_Table[[#This Row],[Home]],Table_0__2[[#All],[Team]:[HDCF%]],36,FALSE)</f>
        <v>42.22</v>
      </c>
      <c r="K1123">
        <f>VLOOKUP(Regular_Season_Table[[#This Row],[Visitor]],Table_0__2[[#All],[Team]:[HDCF%]],36,FALSE)</f>
        <v>53.01</v>
      </c>
      <c r="L1123">
        <f>VLOOKUP(Regular_Season_Table[[#This Row],[Home]],'Special Teams'!$A$1:$B$33,2,FALSE)</f>
        <v>16.03</v>
      </c>
      <c r="M1123">
        <f>VLOOKUP(Regular_Season_Table[[#This Row],[Visitor]],'Special Teams'!$A$1:$B$33,2,FALSE)</f>
        <v>25.36</v>
      </c>
    </row>
    <row r="1124" spans="1:13" x14ac:dyDescent="0.3">
      <c r="A1124" s="8">
        <v>45006</v>
      </c>
      <c r="B1124" s="6" t="s">
        <v>28</v>
      </c>
      <c r="C1124" s="6">
        <v>2</v>
      </c>
      <c r="D1124" s="6" t="s">
        <v>15</v>
      </c>
      <c r="E1124" s="6">
        <v>1</v>
      </c>
      <c r="F1124" s="6" t="s">
        <v>36</v>
      </c>
      <c r="G1124" s="6">
        <f t="shared" si="17"/>
        <v>-1</v>
      </c>
      <c r="H1124">
        <f>VLOOKUP(Regular_Season_Table[[#This Row],[Home]],Table_0__2[[#All],[Team]:[xGF%]],10,)</f>
        <v>54.12</v>
      </c>
      <c r="I1124">
        <f>VLOOKUP(Regular_Season_Table[[#This Row],[Visitor]],Table_0__2[[Team]:[CF%]],10,FALSE)</f>
        <v>49.47</v>
      </c>
      <c r="J1124">
        <f>VLOOKUP(Regular_Season_Table[[#This Row],[Home]],Table_0__2[[#All],[Team]:[HDCF%]],36,FALSE)</f>
        <v>56.84</v>
      </c>
      <c r="K1124">
        <f>VLOOKUP(Regular_Season_Table[[#This Row],[Visitor]],Table_0__2[[#All],[Team]:[HDCF%]],36,FALSE)</f>
        <v>51.15</v>
      </c>
      <c r="L1124">
        <f>VLOOKUP(Regular_Season_Table[[#This Row],[Home]],'Special Teams'!$A$1:$B$33,2,FALSE)</f>
        <v>21.88</v>
      </c>
      <c r="M1124">
        <f>VLOOKUP(Regular_Season_Table[[#This Row],[Visitor]],'Special Teams'!$A$1:$B$33,2,FALSE)</f>
        <v>21.43</v>
      </c>
    </row>
    <row r="1125" spans="1:13" x14ac:dyDescent="0.3">
      <c r="A1125" s="9">
        <v>45006</v>
      </c>
      <c r="B1125" s="7" t="s">
        <v>5</v>
      </c>
      <c r="C1125" s="7">
        <v>2</v>
      </c>
      <c r="D1125" s="7" t="s">
        <v>16</v>
      </c>
      <c r="E1125" s="7">
        <v>7</v>
      </c>
      <c r="F1125" s="7"/>
      <c r="G1125" s="6">
        <f t="shared" si="17"/>
        <v>5</v>
      </c>
      <c r="H1125">
        <f>VLOOKUP(Regular_Season_Table[[#This Row],[Home]],Table_0__2[[#All],[Team]:[xGF%]],10,)</f>
        <v>49.75</v>
      </c>
      <c r="I1125">
        <f>VLOOKUP(Regular_Season_Table[[#This Row],[Visitor]],Table_0__2[[Team]:[CF%]],10,FALSE)</f>
        <v>51.07</v>
      </c>
      <c r="J1125">
        <f>VLOOKUP(Regular_Season_Table[[#This Row],[Home]],Table_0__2[[#All],[Team]:[HDCF%]],36,FALSE)</f>
        <v>50.12</v>
      </c>
      <c r="K1125">
        <f>VLOOKUP(Regular_Season_Table[[#This Row],[Visitor]],Table_0__2[[#All],[Team]:[HDCF%]],36,FALSE)</f>
        <v>54.37</v>
      </c>
      <c r="L1125">
        <f>VLOOKUP(Regular_Season_Table[[#This Row],[Home]],'Special Teams'!$A$1:$B$33,2,FALSE)</f>
        <v>15.77</v>
      </c>
      <c r="M1125">
        <f>VLOOKUP(Regular_Season_Table[[#This Row],[Visitor]],'Special Teams'!$A$1:$B$33,2,FALSE)</f>
        <v>26.02</v>
      </c>
    </row>
    <row r="1126" spans="1:13" x14ac:dyDescent="0.3">
      <c r="A1126" s="8">
        <v>45006</v>
      </c>
      <c r="B1126" s="6" t="s">
        <v>18</v>
      </c>
      <c r="C1126" s="6">
        <v>3</v>
      </c>
      <c r="D1126" s="6" t="s">
        <v>17</v>
      </c>
      <c r="E1126" s="6">
        <v>2</v>
      </c>
      <c r="F1126" s="6"/>
      <c r="G1126" s="6">
        <f t="shared" si="17"/>
        <v>-1</v>
      </c>
      <c r="H1126">
        <f>VLOOKUP(Regular_Season_Table[[#This Row],[Home]],Table_0__2[[#All],[Team]:[xGF%]],10,)</f>
        <v>49.8</v>
      </c>
      <c r="I1126">
        <f>VLOOKUP(Regular_Season_Table[[#This Row],[Visitor]],Table_0__2[[Team]:[CF%]],10,FALSE)</f>
        <v>60.38</v>
      </c>
      <c r="J1126">
        <f>VLOOKUP(Regular_Season_Table[[#This Row],[Home]],Table_0__2[[#All],[Team]:[HDCF%]],36,FALSE)</f>
        <v>48.95</v>
      </c>
      <c r="K1126">
        <f>VLOOKUP(Regular_Season_Table[[#This Row],[Visitor]],Table_0__2[[#All],[Team]:[HDCF%]],36,FALSE)</f>
        <v>59.07</v>
      </c>
      <c r="L1126">
        <f>VLOOKUP(Regular_Season_Table[[#This Row],[Home]],'Special Teams'!$A$1:$B$33,2,FALSE)</f>
        <v>24.08</v>
      </c>
      <c r="M1126">
        <f>VLOOKUP(Regular_Season_Table[[#This Row],[Visitor]],'Special Teams'!$A$1:$B$33,2,FALSE)</f>
        <v>19.760000000000002</v>
      </c>
    </row>
    <row r="1127" spans="1:13" x14ac:dyDescent="0.3">
      <c r="A1127" s="9">
        <v>45006</v>
      </c>
      <c r="B1127" s="7" t="s">
        <v>31</v>
      </c>
      <c r="C1127" s="7">
        <v>3</v>
      </c>
      <c r="D1127" s="7" t="s">
        <v>4</v>
      </c>
      <c r="E1127" s="7">
        <v>6</v>
      </c>
      <c r="F1127" s="7"/>
      <c r="G1127" s="6">
        <f t="shared" si="17"/>
        <v>3</v>
      </c>
      <c r="H1127">
        <f>VLOOKUP(Regular_Season_Table[[#This Row],[Home]],Table_0__2[[#All],[Team]:[xGF%]],10,)</f>
        <v>47.4</v>
      </c>
      <c r="I1127">
        <f>VLOOKUP(Regular_Season_Table[[#This Row],[Visitor]],Table_0__2[[Team]:[CF%]],10,FALSE)</f>
        <v>54.33</v>
      </c>
      <c r="J1127">
        <f>VLOOKUP(Regular_Season_Table[[#This Row],[Home]],Table_0__2[[#All],[Team]:[HDCF%]],36,FALSE)</f>
        <v>47.69</v>
      </c>
      <c r="K1127">
        <f>VLOOKUP(Regular_Season_Table[[#This Row],[Visitor]],Table_0__2[[#All],[Team]:[HDCF%]],36,FALSE)</f>
        <v>53.72</v>
      </c>
      <c r="L1127">
        <f>VLOOKUP(Regular_Season_Table[[#This Row],[Home]],'Special Teams'!$A$1:$B$33,2,FALSE)</f>
        <v>15.56</v>
      </c>
      <c r="M1127">
        <f>VLOOKUP(Regular_Season_Table[[#This Row],[Visitor]],'Special Teams'!$A$1:$B$33,2,FALSE)</f>
        <v>22.83</v>
      </c>
    </row>
    <row r="1128" spans="1:13" x14ac:dyDescent="0.3">
      <c r="A1128" s="8">
        <v>45006</v>
      </c>
      <c r="B1128" s="6" t="s">
        <v>19</v>
      </c>
      <c r="C1128" s="6">
        <v>3</v>
      </c>
      <c r="D1128" s="6" t="s">
        <v>10</v>
      </c>
      <c r="E1128" s="6">
        <v>2</v>
      </c>
      <c r="F1128" s="6" t="s">
        <v>35</v>
      </c>
      <c r="G1128" s="6">
        <f t="shared" si="17"/>
        <v>-1</v>
      </c>
      <c r="H1128">
        <f>VLOOKUP(Regular_Season_Table[[#This Row],[Home]],Table_0__2[[#All],[Team]:[xGF%]],10,)</f>
        <v>45.87</v>
      </c>
      <c r="I1128">
        <f>VLOOKUP(Regular_Season_Table[[#This Row],[Visitor]],Table_0__2[[Team]:[CF%]],10,FALSE)</f>
        <v>46.03</v>
      </c>
      <c r="J1128">
        <f>VLOOKUP(Regular_Season_Table[[#This Row],[Home]],Table_0__2[[#All],[Team]:[HDCF%]],36,FALSE)</f>
        <v>44.51</v>
      </c>
      <c r="K1128">
        <f>VLOOKUP(Regular_Season_Table[[#This Row],[Visitor]],Table_0__2[[#All],[Team]:[HDCF%]],36,FALSE)</f>
        <v>44.13</v>
      </c>
      <c r="L1128">
        <f>VLOOKUP(Regular_Season_Table[[#This Row],[Home]],'Special Teams'!$A$1:$B$33,2,FALSE)</f>
        <v>19.329999999999998</v>
      </c>
      <c r="M1128">
        <f>VLOOKUP(Regular_Season_Table[[#This Row],[Visitor]],'Special Teams'!$A$1:$B$33,2,FALSE)</f>
        <v>21.11</v>
      </c>
    </row>
    <row r="1129" spans="1:13" x14ac:dyDescent="0.3">
      <c r="A1129" s="9">
        <v>45006</v>
      </c>
      <c r="B1129" s="7" t="s">
        <v>27</v>
      </c>
      <c r="C1129" s="7">
        <v>4</v>
      </c>
      <c r="D1129" s="7" t="s">
        <v>8</v>
      </c>
      <c r="E1129" s="7">
        <v>3</v>
      </c>
      <c r="F1129" s="7"/>
      <c r="G1129" s="6">
        <f t="shared" si="17"/>
        <v>-1</v>
      </c>
      <c r="H1129">
        <f>VLOOKUP(Regular_Season_Table[[#This Row],[Home]],Table_0__2[[#All],[Team]:[xGF%]],10,)</f>
        <v>47.62</v>
      </c>
      <c r="I1129">
        <f>VLOOKUP(Regular_Season_Table[[#This Row],[Visitor]],Table_0__2[[Team]:[CF%]],10,FALSE)</f>
        <v>48.15</v>
      </c>
      <c r="J1129">
        <f>VLOOKUP(Regular_Season_Table[[#This Row],[Home]],Table_0__2[[#All],[Team]:[HDCF%]],36,FALSE)</f>
        <v>47.61</v>
      </c>
      <c r="K1129">
        <f>VLOOKUP(Regular_Season_Table[[#This Row],[Visitor]],Table_0__2[[#All],[Team]:[HDCF%]],36,FALSE)</f>
        <v>53.11</v>
      </c>
      <c r="L1129">
        <f>VLOOKUP(Regular_Season_Table[[#This Row],[Home]],'Special Teams'!$A$1:$B$33,2,FALSE)</f>
        <v>22.71</v>
      </c>
      <c r="M1129">
        <f>VLOOKUP(Regular_Season_Table[[#This Row],[Visitor]],'Special Teams'!$A$1:$B$33,2,FALSE)</f>
        <v>20.29</v>
      </c>
    </row>
    <row r="1130" spans="1:13" x14ac:dyDescent="0.3">
      <c r="A1130" s="8">
        <v>45006</v>
      </c>
      <c r="B1130" s="6" t="s">
        <v>25</v>
      </c>
      <c r="C1130" s="6">
        <v>1</v>
      </c>
      <c r="D1130" s="6" t="s">
        <v>23</v>
      </c>
      <c r="E1130" s="6">
        <v>2</v>
      </c>
      <c r="F1130" s="6"/>
      <c r="G1130" s="6">
        <f t="shared" si="17"/>
        <v>1</v>
      </c>
      <c r="H1130">
        <f>VLOOKUP(Regular_Season_Table[[#This Row],[Home]],Table_0__2[[#All],[Team]:[xGF%]],10,)</f>
        <v>51.57</v>
      </c>
      <c r="I1130">
        <f>VLOOKUP(Regular_Season_Table[[#This Row],[Visitor]],Table_0__2[[Team]:[CF%]],10,FALSE)</f>
        <v>45.13</v>
      </c>
      <c r="J1130">
        <f>VLOOKUP(Regular_Season_Table[[#This Row],[Home]],Table_0__2[[#All],[Team]:[HDCF%]],36,FALSE)</f>
        <v>52.55</v>
      </c>
      <c r="K1130">
        <f>VLOOKUP(Regular_Season_Table[[#This Row],[Visitor]],Table_0__2[[#All],[Team]:[HDCF%]],36,FALSE)</f>
        <v>43.9</v>
      </c>
      <c r="L1130">
        <f>VLOOKUP(Regular_Season_Table[[#This Row],[Home]],'Special Teams'!$A$1:$B$33,2,FALSE)</f>
        <v>19.260000000000002</v>
      </c>
      <c r="M1130">
        <f>VLOOKUP(Regular_Season_Table[[#This Row],[Visitor]],'Special Teams'!$A$1:$B$33,2,FALSE)</f>
        <v>18.91</v>
      </c>
    </row>
    <row r="1131" spans="1:13" x14ac:dyDescent="0.3">
      <c r="A1131" s="9">
        <v>45006</v>
      </c>
      <c r="B1131" s="7" t="s">
        <v>20</v>
      </c>
      <c r="C1131" s="7">
        <v>7</v>
      </c>
      <c r="D1131" s="7" t="s">
        <v>12</v>
      </c>
      <c r="E1131" s="7">
        <v>6</v>
      </c>
      <c r="F1131" s="7" t="s">
        <v>36</v>
      </c>
      <c r="G1131" s="6">
        <f t="shared" si="17"/>
        <v>-1</v>
      </c>
      <c r="H1131">
        <f>VLOOKUP(Regular_Season_Table[[#This Row],[Home]],Table_0__2[[#All],[Team]:[xGF%]],10,)</f>
        <v>49.78</v>
      </c>
      <c r="I1131">
        <f>VLOOKUP(Regular_Season_Table[[#This Row],[Visitor]],Table_0__2[[Team]:[CF%]],10,FALSE)</f>
        <v>44.92</v>
      </c>
      <c r="J1131">
        <f>VLOOKUP(Regular_Season_Table[[#This Row],[Home]],Table_0__2[[#All],[Team]:[HDCF%]],36,FALSE)</f>
        <v>49.68</v>
      </c>
      <c r="K1131">
        <f>VLOOKUP(Regular_Season_Table[[#This Row],[Visitor]],Table_0__2[[#All],[Team]:[HDCF%]],36,FALSE)</f>
        <v>43.43</v>
      </c>
      <c r="L1131">
        <f>VLOOKUP(Regular_Season_Table[[#This Row],[Home]],'Special Teams'!$A$1:$B$33,2,FALSE)</f>
        <v>21.22</v>
      </c>
      <c r="M1131">
        <f>VLOOKUP(Regular_Season_Table[[#This Row],[Visitor]],'Special Teams'!$A$1:$B$33,2,FALSE)</f>
        <v>18.3</v>
      </c>
    </row>
    <row r="1132" spans="1:13" x14ac:dyDescent="0.3">
      <c r="A1132" s="8">
        <v>45007</v>
      </c>
      <c r="B1132" s="6" t="s">
        <v>3</v>
      </c>
      <c r="C1132" s="6">
        <v>5</v>
      </c>
      <c r="D1132" s="6" t="s">
        <v>11</v>
      </c>
      <c r="E1132" s="6">
        <v>2</v>
      </c>
      <c r="F1132" s="6"/>
      <c r="G1132" s="6">
        <f t="shared" si="17"/>
        <v>-3</v>
      </c>
      <c r="H1132">
        <f>VLOOKUP(Regular_Season_Table[[#This Row],[Home]],Table_0__2[[#All],[Team]:[xGF%]],10,)</f>
        <v>52.19</v>
      </c>
      <c r="I1132">
        <f>VLOOKUP(Regular_Season_Table[[#This Row],[Visitor]],Table_0__2[[Team]:[CF%]],10,FALSE)</f>
        <v>52.14</v>
      </c>
      <c r="J1132">
        <f>VLOOKUP(Regular_Season_Table[[#This Row],[Home]],Table_0__2[[#All],[Team]:[HDCF%]],36,FALSE)</f>
        <v>49.77</v>
      </c>
      <c r="K1132">
        <f>VLOOKUP(Regular_Season_Table[[#This Row],[Visitor]],Table_0__2[[#All],[Team]:[HDCF%]],36,FALSE)</f>
        <v>53.78</v>
      </c>
      <c r="L1132">
        <f>VLOOKUP(Regular_Season_Table[[#This Row],[Home]],'Special Teams'!$A$1:$B$33,2,FALSE)</f>
        <v>24.52</v>
      </c>
      <c r="M1132">
        <f>VLOOKUP(Regular_Season_Table[[#This Row],[Visitor]],'Special Teams'!$A$1:$B$33,2,FALSE)</f>
        <v>21.72</v>
      </c>
    </row>
    <row r="1133" spans="1:13" x14ac:dyDescent="0.3">
      <c r="A1133" s="9">
        <v>45007</v>
      </c>
      <c r="B1133" s="7" t="s">
        <v>25</v>
      </c>
      <c r="C1133" s="7">
        <v>3</v>
      </c>
      <c r="D1133" s="7" t="s">
        <v>9</v>
      </c>
      <c r="E1133" s="7">
        <v>4</v>
      </c>
      <c r="F1133" s="7" t="s">
        <v>36</v>
      </c>
      <c r="G1133" s="6">
        <f t="shared" si="17"/>
        <v>1</v>
      </c>
      <c r="H1133">
        <f>VLOOKUP(Regular_Season_Table[[#This Row],[Home]],Table_0__2[[#All],[Team]:[xGF%]],10,)</f>
        <v>52.27</v>
      </c>
      <c r="I1133">
        <f>VLOOKUP(Regular_Season_Table[[#This Row],[Visitor]],Table_0__2[[Team]:[CF%]],10,FALSE)</f>
        <v>45.13</v>
      </c>
      <c r="J1133">
        <f>VLOOKUP(Regular_Season_Table[[#This Row],[Home]],Table_0__2[[#All],[Team]:[HDCF%]],36,FALSE)</f>
        <v>56.4</v>
      </c>
      <c r="K1133">
        <f>VLOOKUP(Regular_Season_Table[[#This Row],[Visitor]],Table_0__2[[#All],[Team]:[HDCF%]],36,FALSE)</f>
        <v>43.9</v>
      </c>
      <c r="L1133">
        <f>VLOOKUP(Regular_Season_Table[[#This Row],[Home]],'Special Teams'!$A$1:$B$33,2,FALSE)</f>
        <v>32.36</v>
      </c>
      <c r="M1133">
        <f>VLOOKUP(Regular_Season_Table[[#This Row],[Visitor]],'Special Teams'!$A$1:$B$33,2,FALSE)</f>
        <v>18.91</v>
      </c>
    </row>
    <row r="1134" spans="1:13" x14ac:dyDescent="0.3">
      <c r="A1134" s="8">
        <v>45008</v>
      </c>
      <c r="B1134" s="6" t="s">
        <v>23</v>
      </c>
      <c r="C1134" s="6">
        <v>3</v>
      </c>
      <c r="D1134" s="6" t="s">
        <v>26</v>
      </c>
      <c r="E1134" s="6">
        <v>2</v>
      </c>
      <c r="F1134" s="6"/>
      <c r="G1134" s="6">
        <f t="shared" si="17"/>
        <v>-1</v>
      </c>
      <c r="H1134">
        <f>VLOOKUP(Regular_Season_Table[[#This Row],[Home]],Table_0__2[[#All],[Team]:[xGF%]],10,)</f>
        <v>42.67</v>
      </c>
      <c r="I1134">
        <f>VLOOKUP(Regular_Season_Table[[#This Row],[Visitor]],Table_0__2[[Team]:[CF%]],10,FALSE)</f>
        <v>51.57</v>
      </c>
      <c r="J1134">
        <f>VLOOKUP(Regular_Season_Table[[#This Row],[Home]],Table_0__2[[#All],[Team]:[HDCF%]],36,FALSE)</f>
        <v>38.950000000000003</v>
      </c>
      <c r="K1134">
        <f>VLOOKUP(Regular_Season_Table[[#This Row],[Visitor]],Table_0__2[[#All],[Team]:[HDCF%]],36,FALSE)</f>
        <v>52.55</v>
      </c>
      <c r="L1134">
        <f>VLOOKUP(Regular_Season_Table[[#This Row],[Home]],'Special Teams'!$A$1:$B$33,2,FALSE)</f>
        <v>15.72</v>
      </c>
      <c r="M1134">
        <f>VLOOKUP(Regular_Season_Table[[#This Row],[Visitor]],'Special Teams'!$A$1:$B$33,2,FALSE)</f>
        <v>19.260000000000002</v>
      </c>
    </row>
    <row r="1135" spans="1:13" x14ac:dyDescent="0.3">
      <c r="A1135" s="9">
        <v>45008</v>
      </c>
      <c r="B1135" s="7" t="s">
        <v>33</v>
      </c>
      <c r="C1135" s="7">
        <v>2</v>
      </c>
      <c r="D1135" s="7" t="s">
        <v>14</v>
      </c>
      <c r="E1135" s="7">
        <v>4</v>
      </c>
      <c r="F1135" s="7"/>
      <c r="G1135" s="6">
        <f t="shared" si="17"/>
        <v>2</v>
      </c>
      <c r="H1135">
        <f>VLOOKUP(Regular_Season_Table[[#This Row],[Home]],Table_0__2[[#All],[Team]:[xGF%]],10,)</f>
        <v>51.19</v>
      </c>
      <c r="I1135">
        <f>VLOOKUP(Regular_Season_Table[[#This Row],[Visitor]],Table_0__2[[Team]:[CF%]],10,FALSE)</f>
        <v>45.51</v>
      </c>
      <c r="J1135">
        <f>VLOOKUP(Regular_Season_Table[[#This Row],[Home]],Table_0__2[[#All],[Team]:[HDCF%]],36,FALSE)</f>
        <v>54.03</v>
      </c>
      <c r="K1135">
        <f>VLOOKUP(Regular_Season_Table[[#This Row],[Visitor]],Table_0__2[[#All],[Team]:[HDCF%]],36,FALSE)</f>
        <v>42.22</v>
      </c>
      <c r="L1135">
        <f>VLOOKUP(Regular_Season_Table[[#This Row],[Home]],'Special Teams'!$A$1:$B$33,2,FALSE)</f>
        <v>22.22</v>
      </c>
      <c r="M1135">
        <f>VLOOKUP(Regular_Season_Table[[#This Row],[Visitor]],'Special Teams'!$A$1:$B$33,2,FALSE)</f>
        <v>16.03</v>
      </c>
    </row>
    <row r="1136" spans="1:13" x14ac:dyDescent="0.3">
      <c r="A1136" s="8">
        <v>45008</v>
      </c>
      <c r="B1136" s="6" t="s">
        <v>17</v>
      </c>
      <c r="C1136" s="6">
        <v>2</v>
      </c>
      <c r="D1136" s="6" t="s">
        <v>18</v>
      </c>
      <c r="E1136" s="6">
        <v>1</v>
      </c>
      <c r="F1136" s="6"/>
      <c r="G1136" s="6">
        <f t="shared" si="17"/>
        <v>-1</v>
      </c>
      <c r="H1136">
        <f>VLOOKUP(Regular_Season_Table[[#This Row],[Home]],Table_0__2[[#All],[Team]:[xGF%]],10,)</f>
        <v>60.38</v>
      </c>
      <c r="I1136">
        <f>VLOOKUP(Regular_Season_Table[[#This Row],[Visitor]],Table_0__2[[Team]:[CF%]],10,FALSE)</f>
        <v>49.8</v>
      </c>
      <c r="J1136">
        <f>VLOOKUP(Regular_Season_Table[[#This Row],[Home]],Table_0__2[[#All],[Team]:[HDCF%]],36,FALSE)</f>
        <v>59.07</v>
      </c>
      <c r="K1136">
        <f>VLOOKUP(Regular_Season_Table[[#This Row],[Visitor]],Table_0__2[[#All],[Team]:[HDCF%]],36,FALSE)</f>
        <v>48.95</v>
      </c>
      <c r="L1136">
        <f>VLOOKUP(Regular_Season_Table[[#This Row],[Home]],'Special Teams'!$A$1:$B$33,2,FALSE)</f>
        <v>19.760000000000002</v>
      </c>
      <c r="M1136">
        <f>VLOOKUP(Regular_Season_Table[[#This Row],[Visitor]],'Special Teams'!$A$1:$B$33,2,FALSE)</f>
        <v>24.08</v>
      </c>
    </row>
    <row r="1137" spans="1:13" x14ac:dyDescent="0.3">
      <c r="A1137" s="9">
        <v>45008</v>
      </c>
      <c r="B1137" s="7" t="s">
        <v>27</v>
      </c>
      <c r="C1137" s="7">
        <v>3</v>
      </c>
      <c r="D1137" s="7" t="s">
        <v>22</v>
      </c>
      <c r="E1137" s="7">
        <v>2</v>
      </c>
      <c r="F1137" s="7"/>
      <c r="G1137" s="6">
        <f t="shared" si="17"/>
        <v>-1</v>
      </c>
      <c r="H1137">
        <f>VLOOKUP(Regular_Season_Table[[#This Row],[Home]],Table_0__2[[#All],[Team]:[xGF%]],10,)</f>
        <v>57.39</v>
      </c>
      <c r="I1137">
        <f>VLOOKUP(Regular_Season_Table[[#This Row],[Visitor]],Table_0__2[[Team]:[CF%]],10,FALSE)</f>
        <v>48.15</v>
      </c>
      <c r="J1137">
        <f>VLOOKUP(Regular_Season_Table[[#This Row],[Home]],Table_0__2[[#All],[Team]:[HDCF%]],36,FALSE)</f>
        <v>53.64</v>
      </c>
      <c r="K1137">
        <f>VLOOKUP(Regular_Season_Table[[#This Row],[Visitor]],Table_0__2[[#All],[Team]:[HDCF%]],36,FALSE)</f>
        <v>53.11</v>
      </c>
      <c r="L1137">
        <f>VLOOKUP(Regular_Season_Table[[#This Row],[Home]],'Special Teams'!$A$1:$B$33,2,FALSE)</f>
        <v>19.84</v>
      </c>
      <c r="M1137">
        <f>VLOOKUP(Regular_Season_Table[[#This Row],[Visitor]],'Special Teams'!$A$1:$B$33,2,FALSE)</f>
        <v>20.29</v>
      </c>
    </row>
    <row r="1138" spans="1:13" x14ac:dyDescent="0.3">
      <c r="A1138" s="8">
        <v>45008</v>
      </c>
      <c r="B1138" s="6" t="s">
        <v>3</v>
      </c>
      <c r="C1138" s="6">
        <v>2</v>
      </c>
      <c r="D1138" s="6" t="s">
        <v>30</v>
      </c>
      <c r="E1138" s="6">
        <v>3</v>
      </c>
      <c r="F1138" s="6"/>
      <c r="G1138" s="6">
        <f t="shared" si="17"/>
        <v>1</v>
      </c>
      <c r="H1138">
        <f>VLOOKUP(Regular_Season_Table[[#This Row],[Home]],Table_0__2[[#All],[Team]:[xGF%]],10,)</f>
        <v>51.67</v>
      </c>
      <c r="I1138">
        <f>VLOOKUP(Regular_Season_Table[[#This Row],[Visitor]],Table_0__2[[Team]:[CF%]],10,FALSE)</f>
        <v>52.14</v>
      </c>
      <c r="J1138">
        <f>VLOOKUP(Regular_Season_Table[[#This Row],[Home]],Table_0__2[[#All],[Team]:[HDCF%]],36,FALSE)</f>
        <v>53.75</v>
      </c>
      <c r="K1138">
        <f>VLOOKUP(Regular_Season_Table[[#This Row],[Visitor]],Table_0__2[[#All],[Team]:[HDCF%]],36,FALSE)</f>
        <v>53.78</v>
      </c>
      <c r="L1138">
        <f>VLOOKUP(Regular_Season_Table[[#This Row],[Home]],'Special Teams'!$A$1:$B$33,2,FALSE)</f>
        <v>25</v>
      </c>
      <c r="M1138">
        <f>VLOOKUP(Regular_Season_Table[[#This Row],[Visitor]],'Special Teams'!$A$1:$B$33,2,FALSE)</f>
        <v>21.72</v>
      </c>
    </row>
    <row r="1139" spans="1:13" x14ac:dyDescent="0.3">
      <c r="A1139" s="9">
        <v>45008</v>
      </c>
      <c r="B1139" s="7" t="s">
        <v>10</v>
      </c>
      <c r="C1139" s="7">
        <v>4</v>
      </c>
      <c r="D1139" s="7" t="s">
        <v>19</v>
      </c>
      <c r="E1139" s="7">
        <v>3</v>
      </c>
      <c r="F1139" s="7"/>
      <c r="G1139" s="6">
        <f t="shared" si="17"/>
        <v>-1</v>
      </c>
      <c r="H1139">
        <f>VLOOKUP(Regular_Season_Table[[#This Row],[Home]],Table_0__2[[#All],[Team]:[xGF%]],10,)</f>
        <v>46.03</v>
      </c>
      <c r="I1139">
        <f>VLOOKUP(Regular_Season_Table[[#This Row],[Visitor]],Table_0__2[[Team]:[CF%]],10,FALSE)</f>
        <v>45.87</v>
      </c>
      <c r="J1139">
        <f>VLOOKUP(Regular_Season_Table[[#This Row],[Home]],Table_0__2[[#All],[Team]:[HDCF%]],36,FALSE)</f>
        <v>44.13</v>
      </c>
      <c r="K1139">
        <f>VLOOKUP(Regular_Season_Table[[#This Row],[Visitor]],Table_0__2[[#All],[Team]:[HDCF%]],36,FALSE)</f>
        <v>44.51</v>
      </c>
      <c r="L1139">
        <f>VLOOKUP(Regular_Season_Table[[#This Row],[Home]],'Special Teams'!$A$1:$B$33,2,FALSE)</f>
        <v>21.11</v>
      </c>
      <c r="M1139">
        <f>VLOOKUP(Regular_Season_Table[[#This Row],[Visitor]],'Special Teams'!$A$1:$B$33,2,FALSE)</f>
        <v>19.329999999999998</v>
      </c>
    </row>
    <row r="1140" spans="1:13" x14ac:dyDescent="0.3">
      <c r="A1140" s="8">
        <v>45008</v>
      </c>
      <c r="B1140" s="6" t="s">
        <v>5</v>
      </c>
      <c r="C1140" s="6">
        <v>6</v>
      </c>
      <c r="D1140" s="6" t="s">
        <v>31</v>
      </c>
      <c r="E1140" s="6">
        <v>2</v>
      </c>
      <c r="F1140" s="6"/>
      <c r="G1140" s="6">
        <f t="shared" si="17"/>
        <v>-4</v>
      </c>
      <c r="H1140">
        <f>VLOOKUP(Regular_Season_Table[[#This Row],[Home]],Table_0__2[[#All],[Team]:[xGF%]],10,)</f>
        <v>54.33</v>
      </c>
      <c r="I1140">
        <f>VLOOKUP(Regular_Season_Table[[#This Row],[Visitor]],Table_0__2[[Team]:[CF%]],10,FALSE)</f>
        <v>51.07</v>
      </c>
      <c r="J1140">
        <f>VLOOKUP(Regular_Season_Table[[#This Row],[Home]],Table_0__2[[#All],[Team]:[HDCF%]],36,FALSE)</f>
        <v>53.72</v>
      </c>
      <c r="K1140">
        <f>VLOOKUP(Regular_Season_Table[[#This Row],[Visitor]],Table_0__2[[#All],[Team]:[HDCF%]],36,FALSE)</f>
        <v>54.37</v>
      </c>
      <c r="L1140">
        <f>VLOOKUP(Regular_Season_Table[[#This Row],[Home]],'Special Teams'!$A$1:$B$33,2,FALSE)</f>
        <v>22.83</v>
      </c>
      <c r="M1140">
        <f>VLOOKUP(Regular_Season_Table[[#This Row],[Visitor]],'Special Teams'!$A$1:$B$33,2,FALSE)</f>
        <v>26.02</v>
      </c>
    </row>
    <row r="1141" spans="1:13" x14ac:dyDescent="0.3">
      <c r="A1141" s="9">
        <v>45008</v>
      </c>
      <c r="B1141" s="7" t="s">
        <v>34</v>
      </c>
      <c r="C1141" s="7">
        <v>1</v>
      </c>
      <c r="D1141" s="7" t="s">
        <v>21</v>
      </c>
      <c r="E1141" s="7">
        <v>2</v>
      </c>
      <c r="F1141" s="7" t="s">
        <v>35</v>
      </c>
      <c r="G1141" s="6">
        <f t="shared" si="17"/>
        <v>1</v>
      </c>
      <c r="H1141">
        <f>VLOOKUP(Regular_Season_Table[[#This Row],[Home]],Table_0__2[[#All],[Team]:[xGF%]],10,)</f>
        <v>47.41</v>
      </c>
      <c r="I1141">
        <f>VLOOKUP(Regular_Season_Table[[#This Row],[Visitor]],Table_0__2[[Team]:[CF%]],10,FALSE)</f>
        <v>52.75</v>
      </c>
      <c r="J1141">
        <f>VLOOKUP(Regular_Season_Table[[#This Row],[Home]],Table_0__2[[#All],[Team]:[HDCF%]],36,FALSE)</f>
        <v>48</v>
      </c>
      <c r="K1141">
        <f>VLOOKUP(Regular_Season_Table[[#This Row],[Visitor]],Table_0__2[[#All],[Team]:[HDCF%]],36,FALSE)</f>
        <v>49.47</v>
      </c>
      <c r="L1141">
        <f>VLOOKUP(Regular_Season_Table[[#This Row],[Home]],'Special Teams'!$A$1:$B$33,2,FALSE)</f>
        <v>17.600000000000001</v>
      </c>
      <c r="M1141">
        <f>VLOOKUP(Regular_Season_Table[[#This Row],[Visitor]],'Special Teams'!$A$1:$B$33,2,FALSE)</f>
        <v>19.75</v>
      </c>
    </row>
    <row r="1142" spans="1:13" x14ac:dyDescent="0.3">
      <c r="A1142" s="8">
        <v>45008</v>
      </c>
      <c r="B1142" s="6" t="s">
        <v>7</v>
      </c>
      <c r="C1142" s="6">
        <v>2</v>
      </c>
      <c r="D1142" s="6" t="s">
        <v>32</v>
      </c>
      <c r="E1142" s="6">
        <v>7</v>
      </c>
      <c r="F1142" s="6"/>
      <c r="G1142" s="6">
        <f t="shared" si="17"/>
        <v>5</v>
      </c>
      <c r="H1142">
        <f>VLOOKUP(Regular_Season_Table[[#This Row],[Home]],Table_0__2[[#All],[Team]:[xGF%]],10,)</f>
        <v>51.53</v>
      </c>
      <c r="I1142">
        <f>VLOOKUP(Regular_Season_Table[[#This Row],[Visitor]],Table_0__2[[Team]:[CF%]],10,FALSE)</f>
        <v>51.45</v>
      </c>
      <c r="J1142">
        <f>VLOOKUP(Regular_Season_Table[[#This Row],[Home]],Table_0__2[[#All],[Team]:[HDCF%]],36,FALSE)</f>
        <v>51.95</v>
      </c>
      <c r="K1142">
        <f>VLOOKUP(Regular_Season_Table[[#This Row],[Visitor]],Table_0__2[[#All],[Team]:[HDCF%]],36,FALSE)</f>
        <v>53.01</v>
      </c>
      <c r="L1142">
        <f>VLOOKUP(Regular_Season_Table[[#This Row],[Home]],'Special Teams'!$A$1:$B$33,2,FALSE)</f>
        <v>23.53</v>
      </c>
      <c r="M1142">
        <f>VLOOKUP(Regular_Season_Table[[#This Row],[Visitor]],'Special Teams'!$A$1:$B$33,2,FALSE)</f>
        <v>25.36</v>
      </c>
    </row>
    <row r="1143" spans="1:13" x14ac:dyDescent="0.3">
      <c r="A1143" s="9">
        <v>45008</v>
      </c>
      <c r="B1143" s="7" t="s">
        <v>28</v>
      </c>
      <c r="C1143" s="7">
        <v>4</v>
      </c>
      <c r="D1143" s="7" t="s">
        <v>4</v>
      </c>
      <c r="E1143" s="7">
        <v>5</v>
      </c>
      <c r="F1143" s="7" t="s">
        <v>35</v>
      </c>
      <c r="G1143" s="6">
        <f t="shared" si="17"/>
        <v>1</v>
      </c>
      <c r="H1143">
        <f>VLOOKUP(Regular_Season_Table[[#This Row],[Home]],Table_0__2[[#All],[Team]:[xGF%]],10,)</f>
        <v>47.4</v>
      </c>
      <c r="I1143">
        <f>VLOOKUP(Regular_Season_Table[[#This Row],[Visitor]],Table_0__2[[Team]:[CF%]],10,FALSE)</f>
        <v>49.47</v>
      </c>
      <c r="J1143">
        <f>VLOOKUP(Regular_Season_Table[[#This Row],[Home]],Table_0__2[[#All],[Team]:[HDCF%]],36,FALSE)</f>
        <v>47.69</v>
      </c>
      <c r="K1143">
        <f>VLOOKUP(Regular_Season_Table[[#This Row],[Visitor]],Table_0__2[[#All],[Team]:[HDCF%]],36,FALSE)</f>
        <v>51.15</v>
      </c>
      <c r="L1143">
        <f>VLOOKUP(Regular_Season_Table[[#This Row],[Home]],'Special Teams'!$A$1:$B$33,2,FALSE)</f>
        <v>15.56</v>
      </c>
      <c r="M1143">
        <f>VLOOKUP(Regular_Season_Table[[#This Row],[Visitor]],'Special Teams'!$A$1:$B$33,2,FALSE)</f>
        <v>21.43</v>
      </c>
    </row>
    <row r="1144" spans="1:13" x14ac:dyDescent="0.3">
      <c r="A1144" s="8">
        <v>45008</v>
      </c>
      <c r="B1144" s="6" t="s">
        <v>24</v>
      </c>
      <c r="C1144" s="6">
        <v>2</v>
      </c>
      <c r="D1144" s="6" t="s">
        <v>8</v>
      </c>
      <c r="E1144" s="6">
        <v>7</v>
      </c>
      <c r="F1144" s="6"/>
      <c r="G1144" s="6">
        <f t="shared" si="17"/>
        <v>5</v>
      </c>
      <c r="H1144">
        <f>VLOOKUP(Regular_Season_Table[[#This Row],[Home]],Table_0__2[[#All],[Team]:[xGF%]],10,)</f>
        <v>47.62</v>
      </c>
      <c r="I1144">
        <f>VLOOKUP(Regular_Season_Table[[#This Row],[Visitor]],Table_0__2[[Team]:[CF%]],10,FALSE)</f>
        <v>48.6</v>
      </c>
      <c r="J1144">
        <f>VLOOKUP(Regular_Season_Table[[#This Row],[Home]],Table_0__2[[#All],[Team]:[HDCF%]],36,FALSE)</f>
        <v>47.61</v>
      </c>
      <c r="K1144">
        <f>VLOOKUP(Regular_Season_Table[[#This Row],[Visitor]],Table_0__2[[#All],[Team]:[HDCF%]],36,FALSE)</f>
        <v>51.47</v>
      </c>
      <c r="L1144">
        <f>VLOOKUP(Regular_Season_Table[[#This Row],[Home]],'Special Teams'!$A$1:$B$33,2,FALSE)</f>
        <v>22.71</v>
      </c>
      <c r="M1144">
        <f>VLOOKUP(Regular_Season_Table[[#This Row],[Visitor]],'Special Teams'!$A$1:$B$33,2,FALSE)</f>
        <v>18.39</v>
      </c>
    </row>
    <row r="1145" spans="1:13" x14ac:dyDescent="0.3">
      <c r="A1145" s="9">
        <v>45008</v>
      </c>
      <c r="B1145" s="7" t="s">
        <v>6</v>
      </c>
      <c r="C1145" s="7">
        <v>1</v>
      </c>
      <c r="D1145" s="7" t="s">
        <v>12</v>
      </c>
      <c r="E1145" s="7">
        <v>6</v>
      </c>
      <c r="F1145" s="7"/>
      <c r="G1145" s="6">
        <f t="shared" si="17"/>
        <v>5</v>
      </c>
      <c r="H1145">
        <f>VLOOKUP(Regular_Season_Table[[#This Row],[Home]],Table_0__2[[#All],[Team]:[xGF%]],10,)</f>
        <v>49.78</v>
      </c>
      <c r="I1145">
        <f>VLOOKUP(Regular_Season_Table[[#This Row],[Visitor]],Table_0__2[[Team]:[CF%]],10,FALSE)</f>
        <v>43.9</v>
      </c>
      <c r="J1145">
        <f>VLOOKUP(Regular_Season_Table[[#This Row],[Home]],Table_0__2[[#All],[Team]:[HDCF%]],36,FALSE)</f>
        <v>49.68</v>
      </c>
      <c r="K1145">
        <f>VLOOKUP(Regular_Season_Table[[#This Row],[Visitor]],Table_0__2[[#All],[Team]:[HDCF%]],36,FALSE)</f>
        <v>41.35</v>
      </c>
      <c r="L1145">
        <f>VLOOKUP(Regular_Season_Table[[#This Row],[Home]],'Special Teams'!$A$1:$B$33,2,FALSE)</f>
        <v>21.22</v>
      </c>
      <c r="M1145">
        <f>VLOOKUP(Regular_Season_Table[[#This Row],[Visitor]],'Special Teams'!$A$1:$B$33,2,FALSE)</f>
        <v>16.38</v>
      </c>
    </row>
    <row r="1146" spans="1:13" x14ac:dyDescent="0.3">
      <c r="A1146" s="8">
        <v>45009</v>
      </c>
      <c r="B1146" s="6" t="s">
        <v>15</v>
      </c>
      <c r="C1146" s="6">
        <v>4</v>
      </c>
      <c r="D1146" s="6" t="s">
        <v>13</v>
      </c>
      <c r="E1146" s="6">
        <v>5</v>
      </c>
      <c r="F1146" s="6"/>
      <c r="G1146" s="6">
        <f t="shared" si="17"/>
        <v>1</v>
      </c>
      <c r="H1146">
        <f>VLOOKUP(Regular_Season_Table[[#This Row],[Home]],Table_0__2[[#All],[Team]:[xGF%]],10,)</f>
        <v>51.36</v>
      </c>
      <c r="I1146">
        <f>VLOOKUP(Regular_Season_Table[[#This Row],[Visitor]],Table_0__2[[Team]:[CF%]],10,FALSE)</f>
        <v>54.12</v>
      </c>
      <c r="J1146">
        <f>VLOOKUP(Regular_Season_Table[[#This Row],[Home]],Table_0__2[[#All],[Team]:[HDCF%]],36,FALSE)</f>
        <v>47.31</v>
      </c>
      <c r="K1146">
        <f>VLOOKUP(Regular_Season_Table[[#This Row],[Visitor]],Table_0__2[[#All],[Team]:[HDCF%]],36,FALSE)</f>
        <v>56.84</v>
      </c>
      <c r="L1146">
        <f>VLOOKUP(Regular_Season_Table[[#This Row],[Home]],'Special Teams'!$A$1:$B$33,2,FALSE)</f>
        <v>23.42</v>
      </c>
      <c r="M1146">
        <f>VLOOKUP(Regular_Season_Table[[#This Row],[Visitor]],'Special Teams'!$A$1:$B$33,2,FALSE)</f>
        <v>21.88</v>
      </c>
    </row>
    <row r="1147" spans="1:13" x14ac:dyDescent="0.3">
      <c r="A1147" s="9">
        <v>45009</v>
      </c>
      <c r="B1147" s="7" t="s">
        <v>16</v>
      </c>
      <c r="C1147" s="7">
        <v>4</v>
      </c>
      <c r="D1147" s="7" t="s">
        <v>20</v>
      </c>
      <c r="E1147" s="7">
        <v>5</v>
      </c>
      <c r="F1147" s="7" t="s">
        <v>36</v>
      </c>
      <c r="G1147" s="6">
        <f t="shared" si="17"/>
        <v>1</v>
      </c>
      <c r="H1147">
        <f>VLOOKUP(Regular_Season_Table[[#This Row],[Home]],Table_0__2[[#All],[Team]:[xGF%]],10,)</f>
        <v>44.92</v>
      </c>
      <c r="I1147">
        <f>VLOOKUP(Regular_Season_Table[[#This Row],[Visitor]],Table_0__2[[Team]:[CF%]],10,FALSE)</f>
        <v>49.75</v>
      </c>
      <c r="J1147">
        <f>VLOOKUP(Regular_Season_Table[[#This Row],[Home]],Table_0__2[[#All],[Team]:[HDCF%]],36,FALSE)</f>
        <v>43.43</v>
      </c>
      <c r="K1147">
        <f>VLOOKUP(Regular_Season_Table[[#This Row],[Visitor]],Table_0__2[[#All],[Team]:[HDCF%]],36,FALSE)</f>
        <v>50.12</v>
      </c>
      <c r="L1147">
        <f>VLOOKUP(Regular_Season_Table[[#This Row],[Home]],'Special Teams'!$A$1:$B$33,2,FALSE)</f>
        <v>18.3</v>
      </c>
      <c r="M1147">
        <f>VLOOKUP(Regular_Season_Table[[#This Row],[Visitor]],'Special Teams'!$A$1:$B$33,2,FALSE)</f>
        <v>15.77</v>
      </c>
    </row>
    <row r="1148" spans="1:13" x14ac:dyDescent="0.3">
      <c r="A1148" s="8">
        <v>45009</v>
      </c>
      <c r="B1148" s="6" t="s">
        <v>25</v>
      </c>
      <c r="C1148" s="6">
        <v>1</v>
      </c>
      <c r="D1148" s="6" t="s">
        <v>11</v>
      </c>
      <c r="E1148" s="6">
        <v>3</v>
      </c>
      <c r="F1148" s="6"/>
      <c r="G1148" s="6">
        <f t="shared" si="17"/>
        <v>2</v>
      </c>
      <c r="H1148">
        <f>VLOOKUP(Regular_Season_Table[[#This Row],[Home]],Table_0__2[[#All],[Team]:[xGF%]],10,)</f>
        <v>52.19</v>
      </c>
      <c r="I1148">
        <f>VLOOKUP(Regular_Season_Table[[#This Row],[Visitor]],Table_0__2[[Team]:[CF%]],10,FALSE)</f>
        <v>45.13</v>
      </c>
      <c r="J1148">
        <f>VLOOKUP(Regular_Season_Table[[#This Row],[Home]],Table_0__2[[#All],[Team]:[HDCF%]],36,FALSE)</f>
        <v>49.77</v>
      </c>
      <c r="K1148">
        <f>VLOOKUP(Regular_Season_Table[[#This Row],[Visitor]],Table_0__2[[#All],[Team]:[HDCF%]],36,FALSE)</f>
        <v>43.9</v>
      </c>
      <c r="L1148">
        <f>VLOOKUP(Regular_Season_Table[[#This Row],[Home]],'Special Teams'!$A$1:$B$33,2,FALSE)</f>
        <v>24.52</v>
      </c>
      <c r="M1148">
        <f>VLOOKUP(Regular_Season_Table[[#This Row],[Visitor]],'Special Teams'!$A$1:$B$33,2,FALSE)</f>
        <v>18.91</v>
      </c>
    </row>
    <row r="1149" spans="1:13" x14ac:dyDescent="0.3">
      <c r="A1149" s="9">
        <v>45010</v>
      </c>
      <c r="B1149" s="7" t="s">
        <v>10</v>
      </c>
      <c r="C1149" s="7">
        <v>6</v>
      </c>
      <c r="D1149" s="7" t="s">
        <v>26</v>
      </c>
      <c r="E1149" s="7">
        <v>3</v>
      </c>
      <c r="F1149" s="7"/>
      <c r="G1149" s="6">
        <f t="shared" si="17"/>
        <v>-3</v>
      </c>
      <c r="H1149">
        <f>VLOOKUP(Regular_Season_Table[[#This Row],[Home]],Table_0__2[[#All],[Team]:[xGF%]],10,)</f>
        <v>42.67</v>
      </c>
      <c r="I1149">
        <f>VLOOKUP(Regular_Season_Table[[#This Row],[Visitor]],Table_0__2[[Team]:[CF%]],10,FALSE)</f>
        <v>45.87</v>
      </c>
      <c r="J1149">
        <f>VLOOKUP(Regular_Season_Table[[#This Row],[Home]],Table_0__2[[#All],[Team]:[HDCF%]],36,FALSE)</f>
        <v>38.950000000000003</v>
      </c>
      <c r="K1149">
        <f>VLOOKUP(Regular_Season_Table[[#This Row],[Visitor]],Table_0__2[[#All],[Team]:[HDCF%]],36,FALSE)</f>
        <v>44.51</v>
      </c>
      <c r="L1149">
        <f>VLOOKUP(Regular_Season_Table[[#This Row],[Home]],'Special Teams'!$A$1:$B$33,2,FALSE)</f>
        <v>15.72</v>
      </c>
      <c r="M1149">
        <f>VLOOKUP(Regular_Season_Table[[#This Row],[Visitor]],'Special Teams'!$A$1:$B$33,2,FALSE)</f>
        <v>19.329999999999998</v>
      </c>
    </row>
    <row r="1150" spans="1:13" x14ac:dyDescent="0.3">
      <c r="A1150" s="8">
        <v>45010</v>
      </c>
      <c r="B1150" s="6" t="s">
        <v>7</v>
      </c>
      <c r="C1150" s="6">
        <v>1</v>
      </c>
      <c r="D1150" s="6" t="s">
        <v>14</v>
      </c>
      <c r="E1150" s="6">
        <v>2</v>
      </c>
      <c r="F1150" s="6"/>
      <c r="G1150" s="6">
        <f t="shared" si="17"/>
        <v>1</v>
      </c>
      <c r="H1150">
        <f>VLOOKUP(Regular_Season_Table[[#This Row],[Home]],Table_0__2[[#All],[Team]:[xGF%]],10,)</f>
        <v>51.19</v>
      </c>
      <c r="I1150">
        <f>VLOOKUP(Regular_Season_Table[[#This Row],[Visitor]],Table_0__2[[Team]:[CF%]],10,FALSE)</f>
        <v>51.45</v>
      </c>
      <c r="J1150">
        <f>VLOOKUP(Regular_Season_Table[[#This Row],[Home]],Table_0__2[[#All],[Team]:[HDCF%]],36,FALSE)</f>
        <v>54.03</v>
      </c>
      <c r="K1150">
        <f>VLOOKUP(Regular_Season_Table[[#This Row],[Visitor]],Table_0__2[[#All],[Team]:[HDCF%]],36,FALSE)</f>
        <v>53.01</v>
      </c>
      <c r="L1150">
        <f>VLOOKUP(Regular_Season_Table[[#This Row],[Home]],'Special Teams'!$A$1:$B$33,2,FALSE)</f>
        <v>22.22</v>
      </c>
      <c r="M1150">
        <f>VLOOKUP(Regular_Season_Table[[#This Row],[Visitor]],'Special Teams'!$A$1:$B$33,2,FALSE)</f>
        <v>25.36</v>
      </c>
    </row>
    <row r="1151" spans="1:13" x14ac:dyDescent="0.3">
      <c r="A1151" s="9">
        <v>45010</v>
      </c>
      <c r="B1151" s="7" t="s">
        <v>5</v>
      </c>
      <c r="C1151" s="7">
        <v>3</v>
      </c>
      <c r="D1151" s="7" t="s">
        <v>18</v>
      </c>
      <c r="E1151" s="7">
        <v>5</v>
      </c>
      <c r="F1151" s="7"/>
      <c r="G1151" s="6">
        <f t="shared" si="17"/>
        <v>2</v>
      </c>
      <c r="H1151">
        <f>VLOOKUP(Regular_Season_Table[[#This Row],[Home]],Table_0__2[[#All],[Team]:[xGF%]],10,)</f>
        <v>60.38</v>
      </c>
      <c r="I1151">
        <f>VLOOKUP(Regular_Season_Table[[#This Row],[Visitor]],Table_0__2[[Team]:[CF%]],10,FALSE)</f>
        <v>51.07</v>
      </c>
      <c r="J1151">
        <f>VLOOKUP(Regular_Season_Table[[#This Row],[Home]],Table_0__2[[#All],[Team]:[HDCF%]],36,FALSE)</f>
        <v>59.07</v>
      </c>
      <c r="K1151">
        <f>VLOOKUP(Regular_Season_Table[[#This Row],[Visitor]],Table_0__2[[#All],[Team]:[HDCF%]],36,FALSE)</f>
        <v>54.37</v>
      </c>
      <c r="L1151">
        <f>VLOOKUP(Regular_Season_Table[[#This Row],[Home]],'Special Teams'!$A$1:$B$33,2,FALSE)</f>
        <v>19.760000000000002</v>
      </c>
      <c r="M1151">
        <f>VLOOKUP(Regular_Season_Table[[#This Row],[Visitor]],'Special Teams'!$A$1:$B$33,2,FALSE)</f>
        <v>26.02</v>
      </c>
    </row>
    <row r="1152" spans="1:13" x14ac:dyDescent="0.3">
      <c r="A1152" s="8">
        <v>45010</v>
      </c>
      <c r="B1152" s="6" t="s">
        <v>24</v>
      </c>
      <c r="C1152" s="6">
        <v>3</v>
      </c>
      <c r="D1152" s="6" t="s">
        <v>22</v>
      </c>
      <c r="E1152" s="6">
        <v>5</v>
      </c>
      <c r="F1152" s="6"/>
      <c r="G1152" s="6">
        <f t="shared" si="17"/>
        <v>2</v>
      </c>
      <c r="H1152">
        <f>VLOOKUP(Regular_Season_Table[[#This Row],[Home]],Table_0__2[[#All],[Team]:[xGF%]],10,)</f>
        <v>57.39</v>
      </c>
      <c r="I1152">
        <f>VLOOKUP(Regular_Season_Table[[#This Row],[Visitor]],Table_0__2[[Team]:[CF%]],10,FALSE)</f>
        <v>48.6</v>
      </c>
      <c r="J1152">
        <f>VLOOKUP(Regular_Season_Table[[#This Row],[Home]],Table_0__2[[#All],[Team]:[HDCF%]],36,FALSE)</f>
        <v>53.64</v>
      </c>
      <c r="K1152">
        <f>VLOOKUP(Regular_Season_Table[[#This Row],[Visitor]],Table_0__2[[#All],[Team]:[HDCF%]],36,FALSE)</f>
        <v>51.47</v>
      </c>
      <c r="L1152">
        <f>VLOOKUP(Regular_Season_Table[[#This Row],[Home]],'Special Teams'!$A$1:$B$33,2,FALSE)</f>
        <v>19.84</v>
      </c>
      <c r="M1152">
        <f>VLOOKUP(Regular_Season_Table[[#This Row],[Visitor]],'Special Teams'!$A$1:$B$33,2,FALSE)</f>
        <v>18.39</v>
      </c>
    </row>
    <row r="1153" spans="1:13" x14ac:dyDescent="0.3">
      <c r="A1153" s="9">
        <v>45010</v>
      </c>
      <c r="B1153" s="7" t="s">
        <v>8</v>
      </c>
      <c r="C1153" s="7">
        <v>3</v>
      </c>
      <c r="D1153" s="7" t="s">
        <v>30</v>
      </c>
      <c r="E1153" s="7">
        <v>1</v>
      </c>
      <c r="F1153" s="7"/>
      <c r="G1153" s="6">
        <f t="shared" si="17"/>
        <v>-2</v>
      </c>
      <c r="H1153">
        <f>VLOOKUP(Regular_Season_Table[[#This Row],[Home]],Table_0__2[[#All],[Team]:[xGF%]],10,)</f>
        <v>51.67</v>
      </c>
      <c r="I1153">
        <f>VLOOKUP(Regular_Season_Table[[#This Row],[Visitor]],Table_0__2[[Team]:[CF%]],10,FALSE)</f>
        <v>47.62</v>
      </c>
      <c r="J1153">
        <f>VLOOKUP(Regular_Season_Table[[#This Row],[Home]],Table_0__2[[#All],[Team]:[HDCF%]],36,FALSE)</f>
        <v>53.75</v>
      </c>
      <c r="K1153">
        <f>VLOOKUP(Regular_Season_Table[[#This Row],[Visitor]],Table_0__2[[#All],[Team]:[HDCF%]],36,FALSE)</f>
        <v>47.61</v>
      </c>
      <c r="L1153">
        <f>VLOOKUP(Regular_Season_Table[[#This Row],[Home]],'Special Teams'!$A$1:$B$33,2,FALSE)</f>
        <v>25</v>
      </c>
      <c r="M1153">
        <f>VLOOKUP(Regular_Season_Table[[#This Row],[Visitor]],'Special Teams'!$A$1:$B$33,2,FALSE)</f>
        <v>22.71</v>
      </c>
    </row>
    <row r="1154" spans="1:13" x14ac:dyDescent="0.3">
      <c r="A1154" s="8">
        <v>45010</v>
      </c>
      <c r="B1154" s="6" t="s">
        <v>27</v>
      </c>
      <c r="C1154" s="6">
        <v>4</v>
      </c>
      <c r="D1154" s="6" t="s">
        <v>9</v>
      </c>
      <c r="E1154" s="6">
        <v>3</v>
      </c>
      <c r="F1154" s="6" t="s">
        <v>36</v>
      </c>
      <c r="G1154" s="6">
        <f t="shared" ref="G1154:G1217" si="18">E1154-C1154</f>
        <v>-1</v>
      </c>
      <c r="H1154">
        <f>VLOOKUP(Regular_Season_Table[[#This Row],[Home]],Table_0__2[[#All],[Team]:[xGF%]],10,)</f>
        <v>52.27</v>
      </c>
      <c r="I1154">
        <f>VLOOKUP(Regular_Season_Table[[#This Row],[Visitor]],Table_0__2[[Team]:[CF%]],10,FALSE)</f>
        <v>48.15</v>
      </c>
      <c r="J1154">
        <f>VLOOKUP(Regular_Season_Table[[#This Row],[Home]],Table_0__2[[#All],[Team]:[HDCF%]],36,FALSE)</f>
        <v>56.4</v>
      </c>
      <c r="K1154">
        <f>VLOOKUP(Regular_Season_Table[[#This Row],[Visitor]],Table_0__2[[#All],[Team]:[HDCF%]],36,FALSE)</f>
        <v>53.11</v>
      </c>
      <c r="L1154">
        <f>VLOOKUP(Regular_Season_Table[[#This Row],[Home]],'Special Teams'!$A$1:$B$33,2,FALSE)</f>
        <v>32.36</v>
      </c>
      <c r="M1154">
        <f>VLOOKUP(Regular_Season_Table[[#This Row],[Visitor]],'Special Teams'!$A$1:$B$33,2,FALSE)</f>
        <v>20.29</v>
      </c>
    </row>
    <row r="1155" spans="1:13" x14ac:dyDescent="0.3">
      <c r="A1155" s="9">
        <v>45010</v>
      </c>
      <c r="B1155" s="7" t="s">
        <v>17</v>
      </c>
      <c r="C1155" s="7">
        <v>4</v>
      </c>
      <c r="D1155" s="7" t="s">
        <v>31</v>
      </c>
      <c r="E1155" s="7">
        <v>3</v>
      </c>
      <c r="F1155" s="7"/>
      <c r="G1155" s="6">
        <f t="shared" si="18"/>
        <v>-1</v>
      </c>
      <c r="H1155">
        <f>VLOOKUP(Regular_Season_Table[[#This Row],[Home]],Table_0__2[[#All],[Team]:[xGF%]],10,)</f>
        <v>54.33</v>
      </c>
      <c r="I1155">
        <f>VLOOKUP(Regular_Season_Table[[#This Row],[Visitor]],Table_0__2[[Team]:[CF%]],10,FALSE)</f>
        <v>49.8</v>
      </c>
      <c r="J1155">
        <f>VLOOKUP(Regular_Season_Table[[#This Row],[Home]],Table_0__2[[#All],[Team]:[HDCF%]],36,FALSE)</f>
        <v>53.72</v>
      </c>
      <c r="K1155">
        <f>VLOOKUP(Regular_Season_Table[[#This Row],[Visitor]],Table_0__2[[#All],[Team]:[HDCF%]],36,FALSE)</f>
        <v>48.95</v>
      </c>
      <c r="L1155">
        <f>VLOOKUP(Regular_Season_Table[[#This Row],[Home]],'Special Teams'!$A$1:$B$33,2,FALSE)</f>
        <v>22.83</v>
      </c>
      <c r="M1155">
        <f>VLOOKUP(Regular_Season_Table[[#This Row],[Visitor]],'Special Teams'!$A$1:$B$33,2,FALSE)</f>
        <v>24.08</v>
      </c>
    </row>
    <row r="1156" spans="1:13" x14ac:dyDescent="0.3">
      <c r="A1156" s="8">
        <v>45010</v>
      </c>
      <c r="B1156" s="6" t="s">
        <v>23</v>
      </c>
      <c r="C1156" s="6">
        <v>1</v>
      </c>
      <c r="D1156" s="6" t="s">
        <v>29</v>
      </c>
      <c r="E1156" s="6">
        <v>4</v>
      </c>
      <c r="F1156" s="6"/>
      <c r="G1156" s="6">
        <f t="shared" si="18"/>
        <v>3</v>
      </c>
      <c r="H1156">
        <f>VLOOKUP(Regular_Season_Table[[#This Row],[Home]],Table_0__2[[#All],[Team]:[xGF%]],10,)</f>
        <v>52.33</v>
      </c>
      <c r="I1156">
        <f>VLOOKUP(Regular_Season_Table[[#This Row],[Visitor]],Table_0__2[[Team]:[CF%]],10,FALSE)</f>
        <v>51.57</v>
      </c>
      <c r="J1156">
        <f>VLOOKUP(Regular_Season_Table[[#This Row],[Home]],Table_0__2[[#All],[Team]:[HDCF%]],36,FALSE)</f>
        <v>52.36</v>
      </c>
      <c r="K1156">
        <f>VLOOKUP(Regular_Season_Table[[#This Row],[Visitor]],Table_0__2[[#All],[Team]:[HDCF%]],36,FALSE)</f>
        <v>52.55</v>
      </c>
      <c r="L1156">
        <f>VLOOKUP(Regular_Season_Table[[#This Row],[Home]],'Special Teams'!$A$1:$B$33,2,FALSE)</f>
        <v>25.28</v>
      </c>
      <c r="M1156">
        <f>VLOOKUP(Regular_Season_Table[[#This Row],[Visitor]],'Special Teams'!$A$1:$B$33,2,FALSE)</f>
        <v>19.260000000000002</v>
      </c>
    </row>
    <row r="1157" spans="1:13" x14ac:dyDescent="0.3">
      <c r="A1157" s="9">
        <v>45010</v>
      </c>
      <c r="B1157" s="7" t="s">
        <v>6</v>
      </c>
      <c r="C1157" s="7">
        <v>1</v>
      </c>
      <c r="D1157" s="7" t="s">
        <v>28</v>
      </c>
      <c r="E1157" s="7">
        <v>3</v>
      </c>
      <c r="F1157" s="7"/>
      <c r="G1157" s="6">
        <f t="shared" si="18"/>
        <v>2</v>
      </c>
      <c r="H1157">
        <f>VLOOKUP(Regular_Season_Table[[#This Row],[Home]],Table_0__2[[#All],[Team]:[xGF%]],10,)</f>
        <v>49.47</v>
      </c>
      <c r="I1157">
        <f>VLOOKUP(Regular_Season_Table[[#This Row],[Visitor]],Table_0__2[[Team]:[CF%]],10,FALSE)</f>
        <v>43.9</v>
      </c>
      <c r="J1157">
        <f>VLOOKUP(Regular_Season_Table[[#This Row],[Home]],Table_0__2[[#All],[Team]:[HDCF%]],36,FALSE)</f>
        <v>51.15</v>
      </c>
      <c r="K1157">
        <f>VLOOKUP(Regular_Season_Table[[#This Row],[Visitor]],Table_0__2[[#All],[Team]:[HDCF%]],36,FALSE)</f>
        <v>41.35</v>
      </c>
      <c r="L1157">
        <f>VLOOKUP(Regular_Season_Table[[#This Row],[Home]],'Special Teams'!$A$1:$B$33,2,FALSE)</f>
        <v>21.43</v>
      </c>
      <c r="M1157">
        <f>VLOOKUP(Regular_Season_Table[[#This Row],[Visitor]],'Special Teams'!$A$1:$B$33,2,FALSE)</f>
        <v>16.38</v>
      </c>
    </row>
    <row r="1158" spans="1:13" x14ac:dyDescent="0.3">
      <c r="A1158" s="8">
        <v>45010</v>
      </c>
      <c r="B1158" s="6" t="s">
        <v>20</v>
      </c>
      <c r="C1158" s="6">
        <v>2</v>
      </c>
      <c r="D1158" s="6" t="s">
        <v>33</v>
      </c>
      <c r="E1158" s="6">
        <v>8</v>
      </c>
      <c r="F1158" s="6"/>
      <c r="G1158" s="6">
        <f t="shared" si="18"/>
        <v>6</v>
      </c>
      <c r="H1158">
        <f>VLOOKUP(Regular_Season_Table[[#This Row],[Home]],Table_0__2[[#All],[Team]:[xGF%]],10,)</f>
        <v>45.51</v>
      </c>
      <c r="I1158">
        <f>VLOOKUP(Regular_Season_Table[[#This Row],[Visitor]],Table_0__2[[Team]:[CF%]],10,FALSE)</f>
        <v>44.92</v>
      </c>
      <c r="J1158">
        <f>VLOOKUP(Regular_Season_Table[[#This Row],[Home]],Table_0__2[[#All],[Team]:[HDCF%]],36,FALSE)</f>
        <v>42.22</v>
      </c>
      <c r="K1158">
        <f>VLOOKUP(Regular_Season_Table[[#This Row],[Visitor]],Table_0__2[[#All],[Team]:[HDCF%]],36,FALSE)</f>
        <v>43.43</v>
      </c>
      <c r="L1158">
        <f>VLOOKUP(Regular_Season_Table[[#This Row],[Home]],'Special Teams'!$A$1:$B$33,2,FALSE)</f>
        <v>16.03</v>
      </c>
      <c r="M1158">
        <f>VLOOKUP(Regular_Season_Table[[#This Row],[Visitor]],'Special Teams'!$A$1:$B$33,2,FALSE)</f>
        <v>18.3</v>
      </c>
    </row>
    <row r="1159" spans="1:13" x14ac:dyDescent="0.3">
      <c r="A1159" s="9">
        <v>45010</v>
      </c>
      <c r="B1159" s="7" t="s">
        <v>32</v>
      </c>
      <c r="C1159" s="7">
        <v>3</v>
      </c>
      <c r="D1159" s="7" t="s">
        <v>15</v>
      </c>
      <c r="E1159" s="7">
        <v>5</v>
      </c>
      <c r="F1159" s="7"/>
      <c r="G1159" s="6">
        <f t="shared" si="18"/>
        <v>2</v>
      </c>
      <c r="H1159">
        <f>VLOOKUP(Regular_Season_Table[[#This Row],[Home]],Table_0__2[[#All],[Team]:[xGF%]],10,)</f>
        <v>54.12</v>
      </c>
      <c r="I1159">
        <f>VLOOKUP(Regular_Season_Table[[#This Row],[Visitor]],Table_0__2[[Team]:[CF%]],10,FALSE)</f>
        <v>51.53</v>
      </c>
      <c r="J1159">
        <f>VLOOKUP(Regular_Season_Table[[#This Row],[Home]],Table_0__2[[#All],[Team]:[HDCF%]],36,FALSE)</f>
        <v>56.84</v>
      </c>
      <c r="K1159">
        <f>VLOOKUP(Regular_Season_Table[[#This Row],[Visitor]],Table_0__2[[#All],[Team]:[HDCF%]],36,FALSE)</f>
        <v>51.95</v>
      </c>
      <c r="L1159">
        <f>VLOOKUP(Regular_Season_Table[[#This Row],[Home]],'Special Teams'!$A$1:$B$33,2,FALSE)</f>
        <v>21.88</v>
      </c>
      <c r="M1159">
        <f>VLOOKUP(Regular_Season_Table[[#This Row],[Visitor]],'Special Teams'!$A$1:$B$33,2,FALSE)</f>
        <v>23.53</v>
      </c>
    </row>
    <row r="1160" spans="1:13" x14ac:dyDescent="0.3">
      <c r="A1160" s="8">
        <v>45010</v>
      </c>
      <c r="B1160" s="6" t="s">
        <v>34</v>
      </c>
      <c r="C1160" s="6">
        <v>7</v>
      </c>
      <c r="D1160" s="6" t="s">
        <v>21</v>
      </c>
      <c r="E1160" s="6">
        <v>2</v>
      </c>
      <c r="F1160" s="6"/>
      <c r="G1160" s="6">
        <f t="shared" si="18"/>
        <v>-5</v>
      </c>
      <c r="H1160">
        <f>VLOOKUP(Regular_Season_Table[[#This Row],[Home]],Table_0__2[[#All],[Team]:[xGF%]],10,)</f>
        <v>47.41</v>
      </c>
      <c r="I1160">
        <f>VLOOKUP(Regular_Season_Table[[#This Row],[Visitor]],Table_0__2[[Team]:[CF%]],10,FALSE)</f>
        <v>52.75</v>
      </c>
      <c r="J1160">
        <f>VLOOKUP(Regular_Season_Table[[#This Row],[Home]],Table_0__2[[#All],[Team]:[HDCF%]],36,FALSE)</f>
        <v>48</v>
      </c>
      <c r="K1160">
        <f>VLOOKUP(Regular_Season_Table[[#This Row],[Visitor]],Table_0__2[[#All],[Team]:[HDCF%]],36,FALSE)</f>
        <v>49.47</v>
      </c>
      <c r="L1160">
        <f>VLOOKUP(Regular_Season_Table[[#This Row],[Home]],'Special Teams'!$A$1:$B$33,2,FALSE)</f>
        <v>17.600000000000001</v>
      </c>
      <c r="M1160">
        <f>VLOOKUP(Regular_Season_Table[[#This Row],[Visitor]],'Special Teams'!$A$1:$B$33,2,FALSE)</f>
        <v>19.75</v>
      </c>
    </row>
    <row r="1161" spans="1:13" x14ac:dyDescent="0.3">
      <c r="A1161" s="9">
        <v>45010</v>
      </c>
      <c r="B1161" s="7" t="s">
        <v>13</v>
      </c>
      <c r="C1161" s="7">
        <v>2</v>
      </c>
      <c r="D1161" s="7" t="s">
        <v>16</v>
      </c>
      <c r="E1161" s="7">
        <v>0</v>
      </c>
      <c r="F1161" s="7"/>
      <c r="G1161" s="6">
        <f t="shared" si="18"/>
        <v>-2</v>
      </c>
      <c r="H1161">
        <f>VLOOKUP(Regular_Season_Table[[#This Row],[Home]],Table_0__2[[#All],[Team]:[xGF%]],10,)</f>
        <v>49.75</v>
      </c>
      <c r="I1161">
        <f>VLOOKUP(Regular_Season_Table[[#This Row],[Visitor]],Table_0__2[[Team]:[CF%]],10,FALSE)</f>
        <v>51.36</v>
      </c>
      <c r="J1161">
        <f>VLOOKUP(Regular_Season_Table[[#This Row],[Home]],Table_0__2[[#All],[Team]:[HDCF%]],36,FALSE)</f>
        <v>50.12</v>
      </c>
      <c r="K1161">
        <f>VLOOKUP(Regular_Season_Table[[#This Row],[Visitor]],Table_0__2[[#All],[Team]:[HDCF%]],36,FALSE)</f>
        <v>47.31</v>
      </c>
      <c r="L1161">
        <f>VLOOKUP(Regular_Season_Table[[#This Row],[Home]],'Special Teams'!$A$1:$B$33,2,FALSE)</f>
        <v>15.77</v>
      </c>
      <c r="M1161">
        <f>VLOOKUP(Regular_Season_Table[[#This Row],[Visitor]],'Special Teams'!$A$1:$B$33,2,FALSE)</f>
        <v>23.42</v>
      </c>
    </row>
    <row r="1162" spans="1:13" x14ac:dyDescent="0.3">
      <c r="A1162" s="8">
        <v>45010</v>
      </c>
      <c r="B1162" s="6" t="s">
        <v>19</v>
      </c>
      <c r="C1162" s="6">
        <v>0</v>
      </c>
      <c r="D1162" s="6" t="s">
        <v>4</v>
      </c>
      <c r="E1162" s="6">
        <v>3</v>
      </c>
      <c r="F1162" s="6"/>
      <c r="G1162" s="6">
        <f t="shared" si="18"/>
        <v>3</v>
      </c>
      <c r="H1162">
        <f>VLOOKUP(Regular_Season_Table[[#This Row],[Home]],Table_0__2[[#All],[Team]:[xGF%]],10,)</f>
        <v>47.4</v>
      </c>
      <c r="I1162">
        <f>VLOOKUP(Regular_Season_Table[[#This Row],[Visitor]],Table_0__2[[Team]:[CF%]],10,FALSE)</f>
        <v>46.03</v>
      </c>
      <c r="J1162">
        <f>VLOOKUP(Regular_Season_Table[[#This Row],[Home]],Table_0__2[[#All],[Team]:[HDCF%]],36,FALSE)</f>
        <v>47.69</v>
      </c>
      <c r="K1162">
        <f>VLOOKUP(Regular_Season_Table[[#This Row],[Visitor]],Table_0__2[[#All],[Team]:[HDCF%]],36,FALSE)</f>
        <v>44.13</v>
      </c>
      <c r="L1162">
        <f>VLOOKUP(Regular_Season_Table[[#This Row],[Home]],'Special Teams'!$A$1:$B$33,2,FALSE)</f>
        <v>15.56</v>
      </c>
      <c r="M1162">
        <f>VLOOKUP(Regular_Season_Table[[#This Row],[Visitor]],'Special Teams'!$A$1:$B$33,2,FALSE)</f>
        <v>21.11</v>
      </c>
    </row>
    <row r="1163" spans="1:13" x14ac:dyDescent="0.3">
      <c r="A1163" s="9">
        <v>45010</v>
      </c>
      <c r="B1163" s="7" t="s">
        <v>12</v>
      </c>
      <c r="C1163" s="7">
        <v>3</v>
      </c>
      <c r="D1163" s="7" t="s">
        <v>3</v>
      </c>
      <c r="E1163" s="7">
        <v>4</v>
      </c>
      <c r="F1163" s="7"/>
      <c r="G1163" s="6">
        <f t="shared" si="18"/>
        <v>1</v>
      </c>
      <c r="H1163">
        <f>VLOOKUP(Regular_Season_Table[[#This Row],[Home]],Table_0__2[[#All],[Team]:[xGF%]],10,)</f>
        <v>52.14</v>
      </c>
      <c r="I1163">
        <f>VLOOKUP(Regular_Season_Table[[#This Row],[Visitor]],Table_0__2[[Team]:[CF%]],10,FALSE)</f>
        <v>49.78</v>
      </c>
      <c r="J1163">
        <f>VLOOKUP(Regular_Season_Table[[#This Row],[Home]],Table_0__2[[#All],[Team]:[HDCF%]],36,FALSE)</f>
        <v>53.78</v>
      </c>
      <c r="K1163">
        <f>VLOOKUP(Regular_Season_Table[[#This Row],[Visitor]],Table_0__2[[#All],[Team]:[HDCF%]],36,FALSE)</f>
        <v>49.68</v>
      </c>
      <c r="L1163">
        <f>VLOOKUP(Regular_Season_Table[[#This Row],[Home]],'Special Teams'!$A$1:$B$33,2,FALSE)</f>
        <v>21.72</v>
      </c>
      <c r="M1163">
        <f>VLOOKUP(Regular_Season_Table[[#This Row],[Visitor]],'Special Teams'!$A$1:$B$33,2,FALSE)</f>
        <v>21.22</v>
      </c>
    </row>
    <row r="1164" spans="1:13" x14ac:dyDescent="0.3">
      <c r="A1164" s="8">
        <v>45011</v>
      </c>
      <c r="B1164" s="6" t="s">
        <v>11</v>
      </c>
      <c r="C1164" s="6">
        <v>4</v>
      </c>
      <c r="D1164" s="6" t="s">
        <v>25</v>
      </c>
      <c r="E1164" s="6">
        <v>3</v>
      </c>
      <c r="F1164" s="6" t="s">
        <v>35</v>
      </c>
      <c r="G1164" s="6">
        <f t="shared" si="18"/>
        <v>-1</v>
      </c>
      <c r="H1164">
        <f>VLOOKUP(Regular_Season_Table[[#This Row],[Home]],Table_0__2[[#All],[Team]:[xGF%]],10,)</f>
        <v>45.13</v>
      </c>
      <c r="I1164">
        <f>VLOOKUP(Regular_Season_Table[[#This Row],[Visitor]],Table_0__2[[Team]:[CF%]],10,FALSE)</f>
        <v>52.19</v>
      </c>
      <c r="J1164">
        <f>VLOOKUP(Regular_Season_Table[[#This Row],[Home]],Table_0__2[[#All],[Team]:[HDCF%]],36,FALSE)</f>
        <v>43.9</v>
      </c>
      <c r="K1164">
        <f>VLOOKUP(Regular_Season_Table[[#This Row],[Visitor]],Table_0__2[[#All],[Team]:[HDCF%]],36,FALSE)</f>
        <v>49.77</v>
      </c>
      <c r="L1164">
        <f>VLOOKUP(Regular_Season_Table[[#This Row],[Home]],'Special Teams'!$A$1:$B$33,2,FALSE)</f>
        <v>18.91</v>
      </c>
      <c r="M1164">
        <f>VLOOKUP(Regular_Season_Table[[#This Row],[Visitor]],'Special Teams'!$A$1:$B$33,2,FALSE)</f>
        <v>24.52</v>
      </c>
    </row>
    <row r="1165" spans="1:13" x14ac:dyDescent="0.3">
      <c r="A1165" s="9">
        <v>45011</v>
      </c>
      <c r="B1165" s="7" t="s">
        <v>14</v>
      </c>
      <c r="C1165" s="7">
        <v>4</v>
      </c>
      <c r="D1165" s="7" t="s">
        <v>18</v>
      </c>
      <c r="E1165" s="7">
        <v>3</v>
      </c>
      <c r="F1165" s="7" t="s">
        <v>35</v>
      </c>
      <c r="G1165" s="6">
        <f t="shared" si="18"/>
        <v>-1</v>
      </c>
      <c r="H1165">
        <f>VLOOKUP(Regular_Season_Table[[#This Row],[Home]],Table_0__2[[#All],[Team]:[xGF%]],10,)</f>
        <v>60.38</v>
      </c>
      <c r="I1165">
        <f>VLOOKUP(Regular_Season_Table[[#This Row],[Visitor]],Table_0__2[[Team]:[CF%]],10,FALSE)</f>
        <v>51.19</v>
      </c>
      <c r="J1165">
        <f>VLOOKUP(Regular_Season_Table[[#This Row],[Home]],Table_0__2[[#All],[Team]:[HDCF%]],36,FALSE)</f>
        <v>59.07</v>
      </c>
      <c r="K1165">
        <f>VLOOKUP(Regular_Season_Table[[#This Row],[Visitor]],Table_0__2[[#All],[Team]:[HDCF%]],36,FALSE)</f>
        <v>54.03</v>
      </c>
      <c r="L1165">
        <f>VLOOKUP(Regular_Season_Table[[#This Row],[Home]],'Special Teams'!$A$1:$B$33,2,FALSE)</f>
        <v>19.760000000000002</v>
      </c>
      <c r="M1165">
        <f>VLOOKUP(Regular_Season_Table[[#This Row],[Visitor]],'Special Teams'!$A$1:$B$33,2,FALSE)</f>
        <v>22.22</v>
      </c>
    </row>
    <row r="1166" spans="1:13" x14ac:dyDescent="0.3">
      <c r="A1166" s="8">
        <v>45011</v>
      </c>
      <c r="B1166" s="6" t="s">
        <v>8</v>
      </c>
      <c r="C1166" s="6">
        <v>4</v>
      </c>
      <c r="D1166" s="6" t="s">
        <v>6</v>
      </c>
      <c r="E1166" s="6">
        <v>2</v>
      </c>
      <c r="F1166" s="6"/>
      <c r="G1166" s="6">
        <f t="shared" si="18"/>
        <v>-2</v>
      </c>
      <c r="H1166">
        <f>VLOOKUP(Regular_Season_Table[[#This Row],[Home]],Table_0__2[[#All],[Team]:[xGF%]],10,)</f>
        <v>43.9</v>
      </c>
      <c r="I1166">
        <f>VLOOKUP(Regular_Season_Table[[#This Row],[Visitor]],Table_0__2[[Team]:[CF%]],10,FALSE)</f>
        <v>47.62</v>
      </c>
      <c r="J1166">
        <f>VLOOKUP(Regular_Season_Table[[#This Row],[Home]],Table_0__2[[#All],[Team]:[HDCF%]],36,FALSE)</f>
        <v>41.35</v>
      </c>
      <c r="K1166">
        <f>VLOOKUP(Regular_Season_Table[[#This Row],[Visitor]],Table_0__2[[#All],[Team]:[HDCF%]],36,FALSE)</f>
        <v>47.61</v>
      </c>
      <c r="L1166">
        <f>VLOOKUP(Regular_Season_Table[[#This Row],[Home]],'Special Teams'!$A$1:$B$33,2,FALSE)</f>
        <v>16.38</v>
      </c>
      <c r="M1166">
        <f>VLOOKUP(Regular_Season_Table[[#This Row],[Visitor]],'Special Teams'!$A$1:$B$33,2,FALSE)</f>
        <v>22.71</v>
      </c>
    </row>
    <row r="1167" spans="1:13" x14ac:dyDescent="0.3">
      <c r="A1167" s="9">
        <v>45011</v>
      </c>
      <c r="B1167" s="7" t="s">
        <v>10</v>
      </c>
      <c r="C1167" s="7">
        <v>6</v>
      </c>
      <c r="D1167" s="7" t="s">
        <v>29</v>
      </c>
      <c r="E1167" s="7">
        <v>7</v>
      </c>
      <c r="F1167" s="7"/>
      <c r="G1167" s="6">
        <f t="shared" si="18"/>
        <v>1</v>
      </c>
      <c r="H1167">
        <f>VLOOKUP(Regular_Season_Table[[#This Row],[Home]],Table_0__2[[#All],[Team]:[xGF%]],10,)</f>
        <v>52.33</v>
      </c>
      <c r="I1167">
        <f>VLOOKUP(Regular_Season_Table[[#This Row],[Visitor]],Table_0__2[[Team]:[CF%]],10,FALSE)</f>
        <v>45.87</v>
      </c>
      <c r="J1167">
        <f>VLOOKUP(Regular_Season_Table[[#This Row],[Home]],Table_0__2[[#All],[Team]:[HDCF%]],36,FALSE)</f>
        <v>52.36</v>
      </c>
      <c r="K1167">
        <f>VLOOKUP(Regular_Season_Table[[#This Row],[Visitor]],Table_0__2[[#All],[Team]:[HDCF%]],36,FALSE)</f>
        <v>44.51</v>
      </c>
      <c r="L1167">
        <f>VLOOKUP(Regular_Season_Table[[#This Row],[Home]],'Special Teams'!$A$1:$B$33,2,FALSE)</f>
        <v>25.28</v>
      </c>
      <c r="M1167">
        <f>VLOOKUP(Regular_Season_Table[[#This Row],[Visitor]],'Special Teams'!$A$1:$B$33,2,FALSE)</f>
        <v>19.329999999999998</v>
      </c>
    </row>
    <row r="1168" spans="1:13" x14ac:dyDescent="0.3">
      <c r="A1168" s="8">
        <v>45011</v>
      </c>
      <c r="B1168" s="6" t="s">
        <v>5</v>
      </c>
      <c r="C1168" s="6">
        <v>3</v>
      </c>
      <c r="D1168" s="6" t="s">
        <v>21</v>
      </c>
      <c r="E1168" s="6">
        <v>2</v>
      </c>
      <c r="F1168" s="6"/>
      <c r="G1168" s="6">
        <f t="shared" si="18"/>
        <v>-1</v>
      </c>
      <c r="H1168">
        <f>VLOOKUP(Regular_Season_Table[[#This Row],[Home]],Table_0__2[[#All],[Team]:[xGF%]],10,)</f>
        <v>47.41</v>
      </c>
      <c r="I1168">
        <f>VLOOKUP(Regular_Season_Table[[#This Row],[Visitor]],Table_0__2[[Team]:[CF%]],10,FALSE)</f>
        <v>51.07</v>
      </c>
      <c r="J1168">
        <f>VLOOKUP(Regular_Season_Table[[#This Row],[Home]],Table_0__2[[#All],[Team]:[HDCF%]],36,FALSE)</f>
        <v>48</v>
      </c>
      <c r="K1168">
        <f>VLOOKUP(Regular_Season_Table[[#This Row],[Visitor]],Table_0__2[[#All],[Team]:[HDCF%]],36,FALSE)</f>
        <v>54.37</v>
      </c>
      <c r="L1168">
        <f>VLOOKUP(Regular_Season_Table[[#This Row],[Home]],'Special Teams'!$A$1:$B$33,2,FALSE)</f>
        <v>17.600000000000001</v>
      </c>
      <c r="M1168">
        <f>VLOOKUP(Regular_Season_Table[[#This Row],[Visitor]],'Special Teams'!$A$1:$B$33,2,FALSE)</f>
        <v>26.02</v>
      </c>
    </row>
    <row r="1169" spans="1:13" x14ac:dyDescent="0.3">
      <c r="A1169" s="9">
        <v>45012</v>
      </c>
      <c r="B1169" s="7" t="s">
        <v>11</v>
      </c>
      <c r="C1169" s="7">
        <v>5</v>
      </c>
      <c r="D1169" s="7" t="s">
        <v>26</v>
      </c>
      <c r="E1169" s="7">
        <v>1</v>
      </c>
      <c r="F1169" s="7"/>
      <c r="G1169" s="6">
        <f t="shared" si="18"/>
        <v>-4</v>
      </c>
      <c r="H1169">
        <f>VLOOKUP(Regular_Season_Table[[#This Row],[Home]],Table_0__2[[#All],[Team]:[xGF%]],10,)</f>
        <v>42.67</v>
      </c>
      <c r="I1169">
        <f>VLOOKUP(Regular_Season_Table[[#This Row],[Visitor]],Table_0__2[[Team]:[CF%]],10,FALSE)</f>
        <v>52.19</v>
      </c>
      <c r="J1169">
        <f>VLOOKUP(Regular_Season_Table[[#This Row],[Home]],Table_0__2[[#All],[Team]:[HDCF%]],36,FALSE)</f>
        <v>38.950000000000003</v>
      </c>
      <c r="K1169">
        <f>VLOOKUP(Regular_Season_Table[[#This Row],[Visitor]],Table_0__2[[#All],[Team]:[HDCF%]],36,FALSE)</f>
        <v>49.77</v>
      </c>
      <c r="L1169">
        <f>VLOOKUP(Regular_Season_Table[[#This Row],[Home]],'Special Teams'!$A$1:$B$33,2,FALSE)</f>
        <v>15.72</v>
      </c>
      <c r="M1169">
        <f>VLOOKUP(Regular_Season_Table[[#This Row],[Visitor]],'Special Teams'!$A$1:$B$33,2,FALSE)</f>
        <v>24.52</v>
      </c>
    </row>
    <row r="1170" spans="1:13" x14ac:dyDescent="0.3">
      <c r="A1170" s="8">
        <v>45012</v>
      </c>
      <c r="B1170" s="6" t="s">
        <v>9</v>
      </c>
      <c r="C1170" s="6">
        <v>5</v>
      </c>
      <c r="D1170" s="6" t="s">
        <v>25</v>
      </c>
      <c r="E1170" s="6">
        <v>4</v>
      </c>
      <c r="F1170" s="6"/>
      <c r="G1170" s="6">
        <f t="shared" si="18"/>
        <v>-1</v>
      </c>
      <c r="H1170">
        <f>VLOOKUP(Regular_Season_Table[[#This Row],[Home]],Table_0__2[[#All],[Team]:[xGF%]],10,)</f>
        <v>45.13</v>
      </c>
      <c r="I1170">
        <f>VLOOKUP(Regular_Season_Table[[#This Row],[Visitor]],Table_0__2[[Team]:[CF%]],10,FALSE)</f>
        <v>52.27</v>
      </c>
      <c r="J1170">
        <f>VLOOKUP(Regular_Season_Table[[#This Row],[Home]],Table_0__2[[#All],[Team]:[HDCF%]],36,FALSE)</f>
        <v>43.9</v>
      </c>
      <c r="K1170">
        <f>VLOOKUP(Regular_Season_Table[[#This Row],[Visitor]],Table_0__2[[#All],[Team]:[HDCF%]],36,FALSE)</f>
        <v>56.4</v>
      </c>
      <c r="L1170">
        <f>VLOOKUP(Regular_Season_Table[[#This Row],[Home]],'Special Teams'!$A$1:$B$33,2,FALSE)</f>
        <v>18.91</v>
      </c>
      <c r="M1170">
        <f>VLOOKUP(Regular_Season_Table[[#This Row],[Visitor]],'Special Teams'!$A$1:$B$33,2,FALSE)</f>
        <v>32.36</v>
      </c>
    </row>
    <row r="1171" spans="1:13" x14ac:dyDescent="0.3">
      <c r="A1171" s="9">
        <v>45012</v>
      </c>
      <c r="B1171" s="7" t="s">
        <v>33</v>
      </c>
      <c r="C1171" s="7">
        <v>4</v>
      </c>
      <c r="D1171" s="7" t="s">
        <v>13</v>
      </c>
      <c r="E1171" s="7">
        <v>3</v>
      </c>
      <c r="F1171" s="7" t="s">
        <v>35</v>
      </c>
      <c r="G1171" s="6">
        <f t="shared" si="18"/>
        <v>-1</v>
      </c>
      <c r="H1171">
        <f>VLOOKUP(Regular_Season_Table[[#This Row],[Home]],Table_0__2[[#All],[Team]:[xGF%]],10,)</f>
        <v>51.36</v>
      </c>
      <c r="I1171">
        <f>VLOOKUP(Regular_Season_Table[[#This Row],[Visitor]],Table_0__2[[Team]:[CF%]],10,FALSE)</f>
        <v>45.51</v>
      </c>
      <c r="J1171">
        <f>VLOOKUP(Regular_Season_Table[[#This Row],[Home]],Table_0__2[[#All],[Team]:[HDCF%]],36,FALSE)</f>
        <v>47.31</v>
      </c>
      <c r="K1171">
        <f>VLOOKUP(Regular_Season_Table[[#This Row],[Visitor]],Table_0__2[[#All],[Team]:[HDCF%]],36,FALSE)</f>
        <v>42.22</v>
      </c>
      <c r="L1171">
        <f>VLOOKUP(Regular_Season_Table[[#This Row],[Home]],'Special Teams'!$A$1:$B$33,2,FALSE)</f>
        <v>23.42</v>
      </c>
      <c r="M1171">
        <f>VLOOKUP(Regular_Season_Table[[#This Row],[Visitor]],'Special Teams'!$A$1:$B$33,2,FALSE)</f>
        <v>16.03</v>
      </c>
    </row>
    <row r="1172" spans="1:13" x14ac:dyDescent="0.3">
      <c r="A1172" s="8">
        <v>45012</v>
      </c>
      <c r="B1172" s="6" t="s">
        <v>34</v>
      </c>
      <c r="C1172" s="6">
        <v>1</v>
      </c>
      <c r="D1172" s="6" t="s">
        <v>28</v>
      </c>
      <c r="E1172" s="6">
        <v>5</v>
      </c>
      <c r="F1172" s="6"/>
      <c r="G1172" s="6">
        <f t="shared" si="18"/>
        <v>4</v>
      </c>
      <c r="H1172">
        <f>VLOOKUP(Regular_Season_Table[[#This Row],[Home]],Table_0__2[[#All],[Team]:[xGF%]],10,)</f>
        <v>49.47</v>
      </c>
      <c r="I1172">
        <f>VLOOKUP(Regular_Season_Table[[#This Row],[Visitor]],Table_0__2[[Team]:[CF%]],10,FALSE)</f>
        <v>52.75</v>
      </c>
      <c r="J1172">
        <f>VLOOKUP(Regular_Season_Table[[#This Row],[Home]],Table_0__2[[#All],[Team]:[HDCF%]],36,FALSE)</f>
        <v>51.15</v>
      </c>
      <c r="K1172">
        <f>VLOOKUP(Regular_Season_Table[[#This Row],[Visitor]],Table_0__2[[#All],[Team]:[HDCF%]],36,FALSE)</f>
        <v>49.47</v>
      </c>
      <c r="L1172">
        <f>VLOOKUP(Regular_Season_Table[[#This Row],[Home]],'Special Teams'!$A$1:$B$33,2,FALSE)</f>
        <v>21.43</v>
      </c>
      <c r="M1172">
        <f>VLOOKUP(Regular_Season_Table[[#This Row],[Visitor]],'Special Teams'!$A$1:$B$33,2,FALSE)</f>
        <v>19.75</v>
      </c>
    </row>
    <row r="1173" spans="1:13" x14ac:dyDescent="0.3">
      <c r="A1173" s="9">
        <v>45012</v>
      </c>
      <c r="B1173" s="7" t="s">
        <v>15</v>
      </c>
      <c r="C1173" s="7">
        <v>1</v>
      </c>
      <c r="D1173" s="7" t="s">
        <v>16</v>
      </c>
      <c r="E1173" s="7">
        <v>5</v>
      </c>
      <c r="F1173" s="7"/>
      <c r="G1173" s="6">
        <f t="shared" si="18"/>
        <v>4</v>
      </c>
      <c r="H1173">
        <f>VLOOKUP(Regular_Season_Table[[#This Row],[Home]],Table_0__2[[#All],[Team]:[xGF%]],10,)</f>
        <v>49.75</v>
      </c>
      <c r="I1173">
        <f>VLOOKUP(Regular_Season_Table[[#This Row],[Visitor]],Table_0__2[[Team]:[CF%]],10,FALSE)</f>
        <v>54.12</v>
      </c>
      <c r="J1173">
        <f>VLOOKUP(Regular_Season_Table[[#This Row],[Home]],Table_0__2[[#All],[Team]:[HDCF%]],36,FALSE)</f>
        <v>50.12</v>
      </c>
      <c r="K1173">
        <f>VLOOKUP(Regular_Season_Table[[#This Row],[Visitor]],Table_0__2[[#All],[Team]:[HDCF%]],36,FALSE)</f>
        <v>56.84</v>
      </c>
      <c r="L1173">
        <f>VLOOKUP(Regular_Season_Table[[#This Row],[Home]],'Special Teams'!$A$1:$B$33,2,FALSE)</f>
        <v>15.77</v>
      </c>
      <c r="M1173">
        <f>VLOOKUP(Regular_Season_Table[[#This Row],[Visitor]],'Special Teams'!$A$1:$B$33,2,FALSE)</f>
        <v>21.88</v>
      </c>
    </row>
    <row r="1174" spans="1:13" x14ac:dyDescent="0.3">
      <c r="A1174" s="8">
        <v>45012</v>
      </c>
      <c r="B1174" s="6" t="s">
        <v>31</v>
      </c>
      <c r="C1174" s="6">
        <v>2</v>
      </c>
      <c r="D1174" s="6" t="s">
        <v>32</v>
      </c>
      <c r="E1174" s="6">
        <v>5</v>
      </c>
      <c r="F1174" s="6"/>
      <c r="G1174" s="6">
        <f t="shared" si="18"/>
        <v>3</v>
      </c>
      <c r="H1174">
        <f>VLOOKUP(Regular_Season_Table[[#This Row],[Home]],Table_0__2[[#All],[Team]:[xGF%]],10,)</f>
        <v>51.53</v>
      </c>
      <c r="I1174">
        <f>VLOOKUP(Regular_Season_Table[[#This Row],[Visitor]],Table_0__2[[Team]:[CF%]],10,FALSE)</f>
        <v>54.33</v>
      </c>
      <c r="J1174">
        <f>VLOOKUP(Regular_Season_Table[[#This Row],[Home]],Table_0__2[[#All],[Team]:[HDCF%]],36,FALSE)</f>
        <v>51.95</v>
      </c>
      <c r="K1174">
        <f>VLOOKUP(Regular_Season_Table[[#This Row],[Visitor]],Table_0__2[[#All],[Team]:[HDCF%]],36,FALSE)</f>
        <v>53.72</v>
      </c>
      <c r="L1174">
        <f>VLOOKUP(Regular_Season_Table[[#This Row],[Home]],'Special Teams'!$A$1:$B$33,2,FALSE)</f>
        <v>23.53</v>
      </c>
      <c r="M1174">
        <f>VLOOKUP(Regular_Season_Table[[#This Row],[Visitor]],'Special Teams'!$A$1:$B$33,2,FALSE)</f>
        <v>22.83</v>
      </c>
    </row>
    <row r="1175" spans="1:13" x14ac:dyDescent="0.3">
      <c r="A1175" s="9">
        <v>45013</v>
      </c>
      <c r="B1175" s="7" t="s">
        <v>21</v>
      </c>
      <c r="C1175" s="7">
        <v>2</v>
      </c>
      <c r="D1175" s="7" t="s">
        <v>14</v>
      </c>
      <c r="E1175" s="7">
        <v>1</v>
      </c>
      <c r="F1175" s="7"/>
      <c r="G1175" s="6">
        <f t="shared" si="18"/>
        <v>-1</v>
      </c>
      <c r="H1175">
        <f>VLOOKUP(Regular_Season_Table[[#This Row],[Home]],Table_0__2[[#All],[Team]:[xGF%]],10,)</f>
        <v>51.19</v>
      </c>
      <c r="I1175">
        <f>VLOOKUP(Regular_Season_Table[[#This Row],[Visitor]],Table_0__2[[Team]:[CF%]],10,FALSE)</f>
        <v>47.41</v>
      </c>
      <c r="J1175">
        <f>VLOOKUP(Regular_Season_Table[[#This Row],[Home]],Table_0__2[[#All],[Team]:[HDCF%]],36,FALSE)</f>
        <v>54.03</v>
      </c>
      <c r="K1175">
        <f>VLOOKUP(Regular_Season_Table[[#This Row],[Visitor]],Table_0__2[[#All],[Team]:[HDCF%]],36,FALSE)</f>
        <v>48</v>
      </c>
      <c r="L1175">
        <f>VLOOKUP(Regular_Season_Table[[#This Row],[Home]],'Special Teams'!$A$1:$B$33,2,FALSE)</f>
        <v>22.22</v>
      </c>
      <c r="M1175">
        <f>VLOOKUP(Regular_Season_Table[[#This Row],[Visitor]],'Special Teams'!$A$1:$B$33,2,FALSE)</f>
        <v>17.600000000000001</v>
      </c>
    </row>
    <row r="1176" spans="1:13" x14ac:dyDescent="0.3">
      <c r="A1176" s="8">
        <v>45013</v>
      </c>
      <c r="B1176" s="6" t="s">
        <v>7</v>
      </c>
      <c r="C1176" s="6">
        <v>4</v>
      </c>
      <c r="D1176" s="6" t="s">
        <v>18</v>
      </c>
      <c r="E1176" s="6">
        <v>0</v>
      </c>
      <c r="F1176" s="6"/>
      <c r="G1176" s="6">
        <f t="shared" si="18"/>
        <v>-4</v>
      </c>
      <c r="H1176">
        <f>VLOOKUP(Regular_Season_Table[[#This Row],[Home]],Table_0__2[[#All],[Team]:[xGF%]],10,)</f>
        <v>60.38</v>
      </c>
      <c r="I1176">
        <f>VLOOKUP(Regular_Season_Table[[#This Row],[Visitor]],Table_0__2[[Team]:[CF%]],10,FALSE)</f>
        <v>51.45</v>
      </c>
      <c r="J1176">
        <f>VLOOKUP(Regular_Season_Table[[#This Row],[Home]],Table_0__2[[#All],[Team]:[HDCF%]],36,FALSE)</f>
        <v>59.07</v>
      </c>
      <c r="K1176">
        <f>VLOOKUP(Regular_Season_Table[[#This Row],[Visitor]],Table_0__2[[#All],[Team]:[HDCF%]],36,FALSE)</f>
        <v>53.01</v>
      </c>
      <c r="L1176">
        <f>VLOOKUP(Regular_Season_Table[[#This Row],[Home]],'Special Teams'!$A$1:$B$33,2,FALSE)</f>
        <v>19.760000000000002</v>
      </c>
      <c r="M1176">
        <f>VLOOKUP(Regular_Season_Table[[#This Row],[Visitor]],'Special Teams'!$A$1:$B$33,2,FALSE)</f>
        <v>25.36</v>
      </c>
    </row>
    <row r="1177" spans="1:13" x14ac:dyDescent="0.3">
      <c r="A1177" s="9">
        <v>45013</v>
      </c>
      <c r="B1177" s="7" t="s">
        <v>29</v>
      </c>
      <c r="C1177" s="7">
        <v>1</v>
      </c>
      <c r="D1177" s="7" t="s">
        <v>22</v>
      </c>
      <c r="E1177" s="7">
        <v>2</v>
      </c>
      <c r="F1177" s="7"/>
      <c r="G1177" s="6">
        <f t="shared" si="18"/>
        <v>1</v>
      </c>
      <c r="H1177">
        <f>VLOOKUP(Regular_Season_Table[[#This Row],[Home]],Table_0__2[[#All],[Team]:[xGF%]],10,)</f>
        <v>57.39</v>
      </c>
      <c r="I1177">
        <f>VLOOKUP(Regular_Season_Table[[#This Row],[Visitor]],Table_0__2[[Team]:[CF%]],10,FALSE)</f>
        <v>52.33</v>
      </c>
      <c r="J1177">
        <f>VLOOKUP(Regular_Season_Table[[#This Row],[Home]],Table_0__2[[#All],[Team]:[HDCF%]],36,FALSE)</f>
        <v>53.64</v>
      </c>
      <c r="K1177">
        <f>VLOOKUP(Regular_Season_Table[[#This Row],[Visitor]],Table_0__2[[#All],[Team]:[HDCF%]],36,FALSE)</f>
        <v>52.36</v>
      </c>
      <c r="L1177">
        <f>VLOOKUP(Regular_Season_Table[[#This Row],[Home]],'Special Teams'!$A$1:$B$33,2,FALSE)</f>
        <v>19.84</v>
      </c>
      <c r="M1177">
        <f>VLOOKUP(Regular_Season_Table[[#This Row],[Visitor]],'Special Teams'!$A$1:$B$33,2,FALSE)</f>
        <v>25.28</v>
      </c>
    </row>
    <row r="1178" spans="1:13" x14ac:dyDescent="0.3">
      <c r="A1178" s="8">
        <v>45013</v>
      </c>
      <c r="B1178" s="6" t="s">
        <v>30</v>
      </c>
      <c r="C1178" s="6">
        <v>4</v>
      </c>
      <c r="D1178" s="6" t="s">
        <v>6</v>
      </c>
      <c r="E1178" s="6">
        <v>1</v>
      </c>
      <c r="F1178" s="6"/>
      <c r="G1178" s="6">
        <f t="shared" si="18"/>
        <v>-3</v>
      </c>
      <c r="H1178">
        <f>VLOOKUP(Regular_Season_Table[[#This Row],[Home]],Table_0__2[[#All],[Team]:[xGF%]],10,)</f>
        <v>43.9</v>
      </c>
      <c r="I1178">
        <f>VLOOKUP(Regular_Season_Table[[#This Row],[Visitor]],Table_0__2[[Team]:[CF%]],10,FALSE)</f>
        <v>51.67</v>
      </c>
      <c r="J1178">
        <f>VLOOKUP(Regular_Season_Table[[#This Row],[Home]],Table_0__2[[#All],[Team]:[HDCF%]],36,FALSE)</f>
        <v>41.35</v>
      </c>
      <c r="K1178">
        <f>VLOOKUP(Regular_Season_Table[[#This Row],[Visitor]],Table_0__2[[#All],[Team]:[HDCF%]],36,FALSE)</f>
        <v>53.75</v>
      </c>
      <c r="L1178">
        <f>VLOOKUP(Regular_Season_Table[[#This Row],[Home]],'Special Teams'!$A$1:$B$33,2,FALSE)</f>
        <v>16.38</v>
      </c>
      <c r="M1178">
        <f>VLOOKUP(Regular_Season_Table[[#This Row],[Visitor]],'Special Teams'!$A$1:$B$33,2,FALSE)</f>
        <v>25</v>
      </c>
    </row>
    <row r="1179" spans="1:13" x14ac:dyDescent="0.3">
      <c r="A1179" s="9">
        <v>45013</v>
      </c>
      <c r="B1179" s="7" t="s">
        <v>3</v>
      </c>
      <c r="C1179" s="7">
        <v>4</v>
      </c>
      <c r="D1179" s="7" t="s">
        <v>19</v>
      </c>
      <c r="E1179" s="7">
        <v>7</v>
      </c>
      <c r="F1179" s="7"/>
      <c r="G1179" s="6">
        <f t="shared" si="18"/>
        <v>3</v>
      </c>
      <c r="H1179">
        <f>VLOOKUP(Regular_Season_Table[[#This Row],[Home]],Table_0__2[[#All],[Team]:[xGF%]],10,)</f>
        <v>46.03</v>
      </c>
      <c r="I1179">
        <f>VLOOKUP(Regular_Season_Table[[#This Row],[Visitor]],Table_0__2[[Team]:[CF%]],10,FALSE)</f>
        <v>52.14</v>
      </c>
      <c r="J1179">
        <f>VLOOKUP(Regular_Season_Table[[#This Row],[Home]],Table_0__2[[#All],[Team]:[HDCF%]],36,FALSE)</f>
        <v>44.13</v>
      </c>
      <c r="K1179">
        <f>VLOOKUP(Regular_Season_Table[[#This Row],[Visitor]],Table_0__2[[#All],[Team]:[HDCF%]],36,FALSE)</f>
        <v>53.78</v>
      </c>
      <c r="L1179">
        <f>VLOOKUP(Regular_Season_Table[[#This Row],[Home]],'Special Teams'!$A$1:$B$33,2,FALSE)</f>
        <v>21.11</v>
      </c>
      <c r="M1179">
        <f>VLOOKUP(Regular_Season_Table[[#This Row],[Visitor]],'Special Teams'!$A$1:$B$33,2,FALSE)</f>
        <v>21.72</v>
      </c>
    </row>
    <row r="1180" spans="1:13" x14ac:dyDescent="0.3">
      <c r="A1180" s="8">
        <v>45013</v>
      </c>
      <c r="B1180" s="6" t="s">
        <v>20</v>
      </c>
      <c r="C1180" s="6">
        <v>2</v>
      </c>
      <c r="D1180" s="6" t="s">
        <v>17</v>
      </c>
      <c r="E1180" s="6">
        <v>6</v>
      </c>
      <c r="F1180" s="6"/>
      <c r="G1180" s="6">
        <f t="shared" si="18"/>
        <v>4</v>
      </c>
      <c r="H1180">
        <f>VLOOKUP(Regular_Season_Table[[#This Row],[Home]],Table_0__2[[#All],[Team]:[xGF%]],10,)</f>
        <v>49.8</v>
      </c>
      <c r="I1180">
        <f>VLOOKUP(Regular_Season_Table[[#This Row],[Visitor]],Table_0__2[[Team]:[CF%]],10,FALSE)</f>
        <v>44.92</v>
      </c>
      <c r="J1180">
        <f>VLOOKUP(Regular_Season_Table[[#This Row],[Home]],Table_0__2[[#All],[Team]:[HDCF%]],36,FALSE)</f>
        <v>48.95</v>
      </c>
      <c r="K1180">
        <f>VLOOKUP(Regular_Season_Table[[#This Row],[Visitor]],Table_0__2[[#All],[Team]:[HDCF%]],36,FALSE)</f>
        <v>43.43</v>
      </c>
      <c r="L1180">
        <f>VLOOKUP(Regular_Season_Table[[#This Row],[Home]],'Special Teams'!$A$1:$B$33,2,FALSE)</f>
        <v>24.08</v>
      </c>
      <c r="M1180">
        <f>VLOOKUP(Regular_Season_Table[[#This Row],[Visitor]],'Special Teams'!$A$1:$B$33,2,FALSE)</f>
        <v>18.3</v>
      </c>
    </row>
    <row r="1181" spans="1:13" x14ac:dyDescent="0.3">
      <c r="A1181" s="9">
        <v>45013</v>
      </c>
      <c r="B1181" s="7" t="s">
        <v>33</v>
      </c>
      <c r="C1181" s="7">
        <v>2</v>
      </c>
      <c r="D1181" s="7" t="s">
        <v>4</v>
      </c>
      <c r="E1181" s="7">
        <v>3</v>
      </c>
      <c r="F1181" s="7"/>
      <c r="G1181" s="6">
        <f t="shared" si="18"/>
        <v>1</v>
      </c>
      <c r="H1181">
        <f>VLOOKUP(Regular_Season_Table[[#This Row],[Home]],Table_0__2[[#All],[Team]:[xGF%]],10,)</f>
        <v>47.4</v>
      </c>
      <c r="I1181">
        <f>VLOOKUP(Regular_Season_Table[[#This Row],[Visitor]],Table_0__2[[Team]:[CF%]],10,FALSE)</f>
        <v>45.51</v>
      </c>
      <c r="J1181">
        <f>VLOOKUP(Regular_Season_Table[[#This Row],[Home]],Table_0__2[[#All],[Team]:[HDCF%]],36,FALSE)</f>
        <v>47.69</v>
      </c>
      <c r="K1181">
        <f>VLOOKUP(Regular_Season_Table[[#This Row],[Visitor]],Table_0__2[[#All],[Team]:[HDCF%]],36,FALSE)</f>
        <v>42.22</v>
      </c>
      <c r="L1181">
        <f>VLOOKUP(Regular_Season_Table[[#This Row],[Home]],'Special Teams'!$A$1:$B$33,2,FALSE)</f>
        <v>15.56</v>
      </c>
      <c r="M1181">
        <f>VLOOKUP(Regular_Season_Table[[#This Row],[Visitor]],'Special Teams'!$A$1:$B$33,2,FALSE)</f>
        <v>16.03</v>
      </c>
    </row>
    <row r="1182" spans="1:13" x14ac:dyDescent="0.3">
      <c r="A1182" s="8">
        <v>45013</v>
      </c>
      <c r="B1182" s="6" t="s">
        <v>23</v>
      </c>
      <c r="C1182" s="6">
        <v>0</v>
      </c>
      <c r="D1182" s="6" t="s">
        <v>24</v>
      </c>
      <c r="E1182" s="6">
        <v>3</v>
      </c>
      <c r="F1182" s="6"/>
      <c r="G1182" s="6">
        <f t="shared" si="18"/>
        <v>3</v>
      </c>
      <c r="H1182">
        <f>VLOOKUP(Regular_Season_Table[[#This Row],[Home]],Table_0__2[[#All],[Team]:[xGF%]],10,)</f>
        <v>48.6</v>
      </c>
      <c r="I1182">
        <f>VLOOKUP(Regular_Season_Table[[#This Row],[Visitor]],Table_0__2[[Team]:[CF%]],10,FALSE)</f>
        <v>51.57</v>
      </c>
      <c r="J1182">
        <f>VLOOKUP(Regular_Season_Table[[#This Row],[Home]],Table_0__2[[#All],[Team]:[HDCF%]],36,FALSE)</f>
        <v>51.47</v>
      </c>
      <c r="K1182">
        <f>VLOOKUP(Regular_Season_Table[[#This Row],[Visitor]],Table_0__2[[#All],[Team]:[HDCF%]],36,FALSE)</f>
        <v>52.55</v>
      </c>
      <c r="L1182">
        <f>VLOOKUP(Regular_Season_Table[[#This Row],[Home]],'Special Teams'!$A$1:$B$33,2,FALSE)</f>
        <v>18.39</v>
      </c>
      <c r="M1182">
        <f>VLOOKUP(Regular_Season_Table[[#This Row],[Visitor]],'Special Teams'!$A$1:$B$33,2,FALSE)</f>
        <v>19.260000000000002</v>
      </c>
    </row>
    <row r="1183" spans="1:13" x14ac:dyDescent="0.3">
      <c r="A1183" s="9">
        <v>45013</v>
      </c>
      <c r="B1183" s="7" t="s">
        <v>8</v>
      </c>
      <c r="C1183" s="7">
        <v>5</v>
      </c>
      <c r="D1183" s="7" t="s">
        <v>10</v>
      </c>
      <c r="E1183" s="7">
        <v>6</v>
      </c>
      <c r="F1183" s="7" t="s">
        <v>36</v>
      </c>
      <c r="G1183" s="6">
        <f t="shared" si="18"/>
        <v>1</v>
      </c>
      <c r="H1183">
        <f>VLOOKUP(Regular_Season_Table[[#This Row],[Home]],Table_0__2[[#All],[Team]:[xGF%]],10,)</f>
        <v>45.87</v>
      </c>
      <c r="I1183">
        <f>VLOOKUP(Regular_Season_Table[[#This Row],[Visitor]],Table_0__2[[Team]:[CF%]],10,FALSE)</f>
        <v>47.62</v>
      </c>
      <c r="J1183">
        <f>VLOOKUP(Regular_Season_Table[[#This Row],[Home]],Table_0__2[[#All],[Team]:[HDCF%]],36,FALSE)</f>
        <v>44.51</v>
      </c>
      <c r="K1183">
        <f>VLOOKUP(Regular_Season_Table[[#This Row],[Visitor]],Table_0__2[[#All],[Team]:[HDCF%]],36,FALSE)</f>
        <v>47.61</v>
      </c>
      <c r="L1183">
        <f>VLOOKUP(Regular_Season_Table[[#This Row],[Home]],'Special Teams'!$A$1:$B$33,2,FALSE)</f>
        <v>19.329999999999998</v>
      </c>
      <c r="M1183">
        <f>VLOOKUP(Regular_Season_Table[[#This Row],[Visitor]],'Special Teams'!$A$1:$B$33,2,FALSE)</f>
        <v>22.71</v>
      </c>
    </row>
    <row r="1184" spans="1:13" x14ac:dyDescent="0.3">
      <c r="A1184" s="8">
        <v>45013</v>
      </c>
      <c r="B1184" s="6" t="s">
        <v>9</v>
      </c>
      <c r="C1184" s="6">
        <v>7</v>
      </c>
      <c r="D1184" s="6" t="s">
        <v>27</v>
      </c>
      <c r="E1184" s="6">
        <v>4</v>
      </c>
      <c r="F1184" s="6"/>
      <c r="G1184" s="6">
        <f t="shared" si="18"/>
        <v>-3</v>
      </c>
      <c r="H1184">
        <f>VLOOKUP(Regular_Season_Table[[#This Row],[Home]],Table_0__2[[#All],[Team]:[xGF%]],10,)</f>
        <v>48.15</v>
      </c>
      <c r="I1184">
        <f>VLOOKUP(Regular_Season_Table[[#This Row],[Visitor]],Table_0__2[[Team]:[CF%]],10,FALSE)</f>
        <v>52.27</v>
      </c>
      <c r="J1184">
        <f>VLOOKUP(Regular_Season_Table[[#This Row],[Home]],Table_0__2[[#All],[Team]:[HDCF%]],36,FALSE)</f>
        <v>53.11</v>
      </c>
      <c r="K1184">
        <f>VLOOKUP(Regular_Season_Table[[#This Row],[Visitor]],Table_0__2[[#All],[Team]:[HDCF%]],36,FALSE)</f>
        <v>56.4</v>
      </c>
      <c r="L1184">
        <f>VLOOKUP(Regular_Season_Table[[#This Row],[Home]],'Special Teams'!$A$1:$B$33,2,FALSE)</f>
        <v>20.29</v>
      </c>
      <c r="M1184">
        <f>VLOOKUP(Regular_Season_Table[[#This Row],[Visitor]],'Special Teams'!$A$1:$B$33,2,FALSE)</f>
        <v>32.36</v>
      </c>
    </row>
    <row r="1185" spans="1:13" x14ac:dyDescent="0.3">
      <c r="A1185" s="9">
        <v>45014</v>
      </c>
      <c r="B1185" s="7" t="s">
        <v>28</v>
      </c>
      <c r="C1185" s="7">
        <v>4</v>
      </c>
      <c r="D1185" s="7" t="s">
        <v>11</v>
      </c>
      <c r="E1185" s="7">
        <v>2</v>
      </c>
      <c r="F1185" s="7"/>
      <c r="G1185" s="6">
        <f t="shared" si="18"/>
        <v>-2</v>
      </c>
      <c r="H1185">
        <f>VLOOKUP(Regular_Season_Table[[#This Row],[Home]],Table_0__2[[#All],[Team]:[xGF%]],10,)</f>
        <v>52.19</v>
      </c>
      <c r="I1185">
        <f>VLOOKUP(Regular_Season_Table[[#This Row],[Visitor]],Table_0__2[[Team]:[CF%]],10,FALSE)</f>
        <v>49.47</v>
      </c>
      <c r="J1185">
        <f>VLOOKUP(Regular_Season_Table[[#This Row],[Home]],Table_0__2[[#All],[Team]:[HDCF%]],36,FALSE)</f>
        <v>49.77</v>
      </c>
      <c r="K1185">
        <f>VLOOKUP(Regular_Season_Table[[#This Row],[Visitor]],Table_0__2[[#All],[Team]:[HDCF%]],36,FALSE)</f>
        <v>51.15</v>
      </c>
      <c r="L1185">
        <f>VLOOKUP(Regular_Season_Table[[#This Row],[Home]],'Special Teams'!$A$1:$B$33,2,FALSE)</f>
        <v>24.52</v>
      </c>
      <c r="M1185">
        <f>VLOOKUP(Regular_Season_Table[[#This Row],[Visitor]],'Special Teams'!$A$1:$B$33,2,FALSE)</f>
        <v>21.43</v>
      </c>
    </row>
    <row r="1186" spans="1:13" x14ac:dyDescent="0.3">
      <c r="A1186" s="8">
        <v>45014</v>
      </c>
      <c r="B1186" s="6" t="s">
        <v>31</v>
      </c>
      <c r="C1186" s="6">
        <v>3</v>
      </c>
      <c r="D1186" s="6" t="s">
        <v>5</v>
      </c>
      <c r="E1186" s="6">
        <v>2</v>
      </c>
      <c r="F1186" s="6" t="s">
        <v>36</v>
      </c>
      <c r="G1186" s="6">
        <f t="shared" si="18"/>
        <v>-1</v>
      </c>
      <c r="H1186">
        <f>VLOOKUP(Regular_Season_Table[[#This Row],[Home]],Table_0__2[[#All],[Team]:[xGF%]],10,)</f>
        <v>51.07</v>
      </c>
      <c r="I1186">
        <f>VLOOKUP(Regular_Season_Table[[#This Row],[Visitor]],Table_0__2[[Team]:[CF%]],10,FALSE)</f>
        <v>54.33</v>
      </c>
      <c r="J1186">
        <f>VLOOKUP(Regular_Season_Table[[#This Row],[Home]],Table_0__2[[#All],[Team]:[HDCF%]],36,FALSE)</f>
        <v>54.37</v>
      </c>
      <c r="K1186">
        <f>VLOOKUP(Regular_Season_Table[[#This Row],[Visitor]],Table_0__2[[#All],[Team]:[HDCF%]],36,FALSE)</f>
        <v>53.72</v>
      </c>
      <c r="L1186">
        <f>VLOOKUP(Regular_Season_Table[[#This Row],[Home]],'Special Teams'!$A$1:$B$33,2,FALSE)</f>
        <v>26.02</v>
      </c>
      <c r="M1186">
        <f>VLOOKUP(Regular_Season_Table[[#This Row],[Visitor]],'Special Teams'!$A$1:$B$33,2,FALSE)</f>
        <v>22.83</v>
      </c>
    </row>
    <row r="1187" spans="1:13" x14ac:dyDescent="0.3">
      <c r="A1187" s="9">
        <v>45014</v>
      </c>
      <c r="B1187" s="7" t="s">
        <v>16</v>
      </c>
      <c r="C1187" s="7">
        <v>2</v>
      </c>
      <c r="D1187" s="7" t="s">
        <v>12</v>
      </c>
      <c r="E1187" s="7">
        <v>1</v>
      </c>
      <c r="F1187" s="7" t="s">
        <v>35</v>
      </c>
      <c r="G1187" s="6">
        <f t="shared" si="18"/>
        <v>-1</v>
      </c>
      <c r="H1187">
        <f>VLOOKUP(Regular_Season_Table[[#This Row],[Home]],Table_0__2[[#All],[Team]:[xGF%]],10,)</f>
        <v>49.78</v>
      </c>
      <c r="I1187">
        <f>VLOOKUP(Regular_Season_Table[[#This Row],[Visitor]],Table_0__2[[Team]:[CF%]],10,FALSE)</f>
        <v>49.75</v>
      </c>
      <c r="J1187">
        <f>VLOOKUP(Regular_Season_Table[[#This Row],[Home]],Table_0__2[[#All],[Team]:[HDCF%]],36,FALSE)</f>
        <v>49.68</v>
      </c>
      <c r="K1187">
        <f>VLOOKUP(Regular_Season_Table[[#This Row],[Visitor]],Table_0__2[[#All],[Team]:[HDCF%]],36,FALSE)</f>
        <v>50.12</v>
      </c>
      <c r="L1187">
        <f>VLOOKUP(Regular_Season_Table[[#This Row],[Home]],'Special Teams'!$A$1:$B$33,2,FALSE)</f>
        <v>21.22</v>
      </c>
      <c r="M1187">
        <f>VLOOKUP(Regular_Season_Table[[#This Row],[Visitor]],'Special Teams'!$A$1:$B$33,2,FALSE)</f>
        <v>15.77</v>
      </c>
    </row>
    <row r="1188" spans="1:13" x14ac:dyDescent="0.3">
      <c r="A1188" s="8">
        <v>45015</v>
      </c>
      <c r="B1188" s="6" t="s">
        <v>20</v>
      </c>
      <c r="C1188" s="6">
        <v>1</v>
      </c>
      <c r="D1188" s="6" t="s">
        <v>14</v>
      </c>
      <c r="E1188" s="6">
        <v>2</v>
      </c>
      <c r="F1188" s="6" t="s">
        <v>36</v>
      </c>
      <c r="G1188" s="6">
        <f t="shared" si="18"/>
        <v>1</v>
      </c>
      <c r="H1188">
        <f>VLOOKUP(Regular_Season_Table[[#This Row],[Home]],Table_0__2[[#All],[Team]:[xGF%]],10,)</f>
        <v>51.19</v>
      </c>
      <c r="I1188">
        <f>VLOOKUP(Regular_Season_Table[[#This Row],[Visitor]],Table_0__2[[Team]:[CF%]],10,FALSE)</f>
        <v>44.92</v>
      </c>
      <c r="J1188">
        <f>VLOOKUP(Regular_Season_Table[[#This Row],[Home]],Table_0__2[[#All],[Team]:[HDCF%]],36,FALSE)</f>
        <v>54.03</v>
      </c>
      <c r="K1188">
        <f>VLOOKUP(Regular_Season_Table[[#This Row],[Visitor]],Table_0__2[[#All],[Team]:[HDCF%]],36,FALSE)</f>
        <v>43.43</v>
      </c>
      <c r="L1188">
        <f>VLOOKUP(Regular_Season_Table[[#This Row],[Home]],'Special Teams'!$A$1:$B$33,2,FALSE)</f>
        <v>22.22</v>
      </c>
      <c r="M1188">
        <f>VLOOKUP(Regular_Season_Table[[#This Row],[Visitor]],'Special Teams'!$A$1:$B$33,2,FALSE)</f>
        <v>18.3</v>
      </c>
    </row>
    <row r="1189" spans="1:13" x14ac:dyDescent="0.3">
      <c r="A1189" s="9">
        <v>45015</v>
      </c>
      <c r="B1189" s="7" t="s">
        <v>10</v>
      </c>
      <c r="C1189" s="7">
        <v>5</v>
      </c>
      <c r="D1189" s="7" t="s">
        <v>6</v>
      </c>
      <c r="E1189" s="7">
        <v>3</v>
      </c>
      <c r="F1189" s="7"/>
      <c r="G1189" s="6">
        <f t="shared" si="18"/>
        <v>-2</v>
      </c>
      <c r="H1189">
        <f>VLOOKUP(Regular_Season_Table[[#This Row],[Home]],Table_0__2[[#All],[Team]:[xGF%]],10,)</f>
        <v>43.9</v>
      </c>
      <c r="I1189">
        <f>VLOOKUP(Regular_Season_Table[[#This Row],[Visitor]],Table_0__2[[Team]:[CF%]],10,FALSE)</f>
        <v>45.87</v>
      </c>
      <c r="J1189">
        <f>VLOOKUP(Regular_Season_Table[[#This Row],[Home]],Table_0__2[[#All],[Team]:[HDCF%]],36,FALSE)</f>
        <v>41.35</v>
      </c>
      <c r="K1189">
        <f>VLOOKUP(Regular_Season_Table[[#This Row],[Visitor]],Table_0__2[[#All],[Team]:[HDCF%]],36,FALSE)</f>
        <v>44.51</v>
      </c>
      <c r="L1189">
        <f>VLOOKUP(Regular_Season_Table[[#This Row],[Home]],'Special Teams'!$A$1:$B$33,2,FALSE)</f>
        <v>16.38</v>
      </c>
      <c r="M1189">
        <f>VLOOKUP(Regular_Season_Table[[#This Row],[Visitor]],'Special Teams'!$A$1:$B$33,2,FALSE)</f>
        <v>19.329999999999998</v>
      </c>
    </row>
    <row r="1190" spans="1:13" x14ac:dyDescent="0.3">
      <c r="A1190" s="8">
        <v>45015</v>
      </c>
      <c r="B1190" s="6" t="s">
        <v>18</v>
      </c>
      <c r="C1190" s="6">
        <v>2</v>
      </c>
      <c r="D1190" s="6" t="s">
        <v>19</v>
      </c>
      <c r="E1190" s="6">
        <v>3</v>
      </c>
      <c r="F1190" s="6"/>
      <c r="G1190" s="6">
        <f t="shared" si="18"/>
        <v>1</v>
      </c>
      <c r="H1190">
        <f>VLOOKUP(Regular_Season_Table[[#This Row],[Home]],Table_0__2[[#All],[Team]:[xGF%]],10,)</f>
        <v>46.03</v>
      </c>
      <c r="I1190">
        <f>VLOOKUP(Regular_Season_Table[[#This Row],[Visitor]],Table_0__2[[Team]:[CF%]],10,FALSE)</f>
        <v>60.38</v>
      </c>
      <c r="J1190">
        <f>VLOOKUP(Regular_Season_Table[[#This Row],[Home]],Table_0__2[[#All],[Team]:[HDCF%]],36,FALSE)</f>
        <v>44.13</v>
      </c>
      <c r="K1190">
        <f>VLOOKUP(Regular_Season_Table[[#This Row],[Visitor]],Table_0__2[[#All],[Team]:[HDCF%]],36,FALSE)</f>
        <v>59.07</v>
      </c>
      <c r="L1190">
        <f>VLOOKUP(Regular_Season_Table[[#This Row],[Home]],'Special Teams'!$A$1:$B$33,2,FALSE)</f>
        <v>21.11</v>
      </c>
      <c r="M1190">
        <f>VLOOKUP(Regular_Season_Table[[#This Row],[Visitor]],'Special Teams'!$A$1:$B$33,2,FALSE)</f>
        <v>19.760000000000002</v>
      </c>
    </row>
    <row r="1191" spans="1:13" x14ac:dyDescent="0.3">
      <c r="A1191" s="9">
        <v>45015</v>
      </c>
      <c r="B1191" s="7" t="s">
        <v>29</v>
      </c>
      <c r="C1191" s="7">
        <v>0</v>
      </c>
      <c r="D1191" s="7" t="s">
        <v>9</v>
      </c>
      <c r="E1191" s="7">
        <v>2</v>
      </c>
      <c r="F1191" s="7"/>
      <c r="G1191" s="6">
        <f t="shared" si="18"/>
        <v>2</v>
      </c>
      <c r="H1191">
        <f>VLOOKUP(Regular_Season_Table[[#This Row],[Home]],Table_0__2[[#All],[Team]:[xGF%]],10,)</f>
        <v>52.27</v>
      </c>
      <c r="I1191">
        <f>VLOOKUP(Regular_Season_Table[[#This Row],[Visitor]],Table_0__2[[Team]:[CF%]],10,FALSE)</f>
        <v>52.33</v>
      </c>
      <c r="J1191">
        <f>VLOOKUP(Regular_Season_Table[[#This Row],[Home]],Table_0__2[[#All],[Team]:[HDCF%]],36,FALSE)</f>
        <v>56.4</v>
      </c>
      <c r="K1191">
        <f>VLOOKUP(Regular_Season_Table[[#This Row],[Visitor]],Table_0__2[[#All],[Team]:[HDCF%]],36,FALSE)</f>
        <v>52.36</v>
      </c>
      <c r="L1191">
        <f>VLOOKUP(Regular_Season_Table[[#This Row],[Home]],'Special Teams'!$A$1:$B$33,2,FALSE)</f>
        <v>32.36</v>
      </c>
      <c r="M1191">
        <f>VLOOKUP(Regular_Season_Table[[#This Row],[Visitor]],'Special Teams'!$A$1:$B$33,2,FALSE)</f>
        <v>25.28</v>
      </c>
    </row>
    <row r="1192" spans="1:13" x14ac:dyDescent="0.3">
      <c r="A1192" s="8">
        <v>45015</v>
      </c>
      <c r="B1192" s="6" t="s">
        <v>31</v>
      </c>
      <c r="C1192" s="6">
        <v>5</v>
      </c>
      <c r="D1192" s="6" t="s">
        <v>33</v>
      </c>
      <c r="E1192" s="6">
        <v>2</v>
      </c>
      <c r="F1192" s="6"/>
      <c r="G1192" s="6">
        <f t="shared" si="18"/>
        <v>-3</v>
      </c>
      <c r="H1192">
        <f>VLOOKUP(Regular_Season_Table[[#This Row],[Home]],Table_0__2[[#All],[Team]:[xGF%]],10,)</f>
        <v>45.51</v>
      </c>
      <c r="I1192">
        <f>VLOOKUP(Regular_Season_Table[[#This Row],[Visitor]],Table_0__2[[Team]:[CF%]],10,FALSE)</f>
        <v>54.33</v>
      </c>
      <c r="J1192">
        <f>VLOOKUP(Regular_Season_Table[[#This Row],[Home]],Table_0__2[[#All],[Team]:[HDCF%]],36,FALSE)</f>
        <v>42.22</v>
      </c>
      <c r="K1192">
        <f>VLOOKUP(Regular_Season_Table[[#This Row],[Visitor]],Table_0__2[[#All],[Team]:[HDCF%]],36,FALSE)</f>
        <v>53.72</v>
      </c>
      <c r="L1192">
        <f>VLOOKUP(Regular_Season_Table[[#This Row],[Home]],'Special Teams'!$A$1:$B$33,2,FALSE)</f>
        <v>16.03</v>
      </c>
      <c r="M1192">
        <f>VLOOKUP(Regular_Season_Table[[#This Row],[Visitor]],'Special Teams'!$A$1:$B$33,2,FALSE)</f>
        <v>22.83</v>
      </c>
    </row>
    <row r="1193" spans="1:13" x14ac:dyDescent="0.3">
      <c r="A1193" s="9">
        <v>45015</v>
      </c>
      <c r="B1193" s="7" t="s">
        <v>17</v>
      </c>
      <c r="C1193" s="7">
        <v>1</v>
      </c>
      <c r="D1193" s="7" t="s">
        <v>15</v>
      </c>
      <c r="E1193" s="7">
        <v>2</v>
      </c>
      <c r="F1193" s="7"/>
      <c r="G1193" s="6">
        <f t="shared" si="18"/>
        <v>1</v>
      </c>
      <c r="H1193">
        <f>VLOOKUP(Regular_Season_Table[[#This Row],[Home]],Table_0__2[[#All],[Team]:[xGF%]],10,)</f>
        <v>54.12</v>
      </c>
      <c r="I1193">
        <f>VLOOKUP(Regular_Season_Table[[#This Row],[Visitor]],Table_0__2[[Team]:[CF%]],10,FALSE)</f>
        <v>49.8</v>
      </c>
      <c r="J1193">
        <f>VLOOKUP(Regular_Season_Table[[#This Row],[Home]],Table_0__2[[#All],[Team]:[HDCF%]],36,FALSE)</f>
        <v>56.84</v>
      </c>
      <c r="K1193">
        <f>VLOOKUP(Regular_Season_Table[[#This Row],[Visitor]],Table_0__2[[#All],[Team]:[HDCF%]],36,FALSE)</f>
        <v>48.95</v>
      </c>
      <c r="L1193">
        <f>VLOOKUP(Regular_Season_Table[[#This Row],[Home]],'Special Teams'!$A$1:$B$33,2,FALSE)</f>
        <v>21.88</v>
      </c>
      <c r="M1193">
        <f>VLOOKUP(Regular_Season_Table[[#This Row],[Visitor]],'Special Teams'!$A$1:$B$33,2,FALSE)</f>
        <v>24.08</v>
      </c>
    </row>
    <row r="1194" spans="1:13" x14ac:dyDescent="0.3">
      <c r="A1194" s="8">
        <v>45015</v>
      </c>
      <c r="B1194" s="6" t="s">
        <v>4</v>
      </c>
      <c r="C1194" s="6">
        <v>4</v>
      </c>
      <c r="D1194" s="6" t="s">
        <v>32</v>
      </c>
      <c r="E1194" s="6">
        <v>5</v>
      </c>
      <c r="F1194" s="6" t="s">
        <v>36</v>
      </c>
      <c r="G1194" s="6">
        <f t="shared" si="18"/>
        <v>1</v>
      </c>
      <c r="H1194">
        <f>VLOOKUP(Regular_Season_Table[[#This Row],[Home]],Table_0__2[[#All],[Team]:[xGF%]],10,)</f>
        <v>51.53</v>
      </c>
      <c r="I1194">
        <f>VLOOKUP(Regular_Season_Table[[#This Row],[Visitor]],Table_0__2[[Team]:[CF%]],10,FALSE)</f>
        <v>47.4</v>
      </c>
      <c r="J1194">
        <f>VLOOKUP(Regular_Season_Table[[#This Row],[Home]],Table_0__2[[#All],[Team]:[HDCF%]],36,FALSE)</f>
        <v>51.95</v>
      </c>
      <c r="K1194">
        <f>VLOOKUP(Regular_Season_Table[[#This Row],[Visitor]],Table_0__2[[#All],[Team]:[HDCF%]],36,FALSE)</f>
        <v>47.69</v>
      </c>
      <c r="L1194">
        <f>VLOOKUP(Regular_Season_Table[[#This Row],[Home]],'Special Teams'!$A$1:$B$33,2,FALSE)</f>
        <v>23.53</v>
      </c>
      <c r="M1194">
        <f>VLOOKUP(Regular_Season_Table[[#This Row],[Visitor]],'Special Teams'!$A$1:$B$33,2,FALSE)</f>
        <v>15.56</v>
      </c>
    </row>
    <row r="1195" spans="1:13" x14ac:dyDescent="0.3">
      <c r="A1195" s="9">
        <v>45015</v>
      </c>
      <c r="B1195" s="7" t="s">
        <v>21</v>
      </c>
      <c r="C1195" s="7">
        <v>0</v>
      </c>
      <c r="D1195" s="7" t="s">
        <v>3</v>
      </c>
      <c r="E1195" s="7">
        <v>2</v>
      </c>
      <c r="F1195" s="7"/>
      <c r="G1195" s="6">
        <f t="shared" si="18"/>
        <v>2</v>
      </c>
      <c r="H1195">
        <f>VLOOKUP(Regular_Season_Table[[#This Row],[Home]],Table_0__2[[#All],[Team]:[xGF%]],10,)</f>
        <v>52.14</v>
      </c>
      <c r="I1195">
        <f>VLOOKUP(Regular_Season_Table[[#This Row],[Visitor]],Table_0__2[[Team]:[CF%]],10,FALSE)</f>
        <v>47.41</v>
      </c>
      <c r="J1195">
        <f>VLOOKUP(Regular_Season_Table[[#This Row],[Home]],Table_0__2[[#All],[Team]:[HDCF%]],36,FALSE)</f>
        <v>53.78</v>
      </c>
      <c r="K1195">
        <f>VLOOKUP(Regular_Season_Table[[#This Row],[Visitor]],Table_0__2[[#All],[Team]:[HDCF%]],36,FALSE)</f>
        <v>48</v>
      </c>
      <c r="L1195">
        <f>VLOOKUP(Regular_Season_Table[[#This Row],[Home]],'Special Teams'!$A$1:$B$33,2,FALSE)</f>
        <v>21.72</v>
      </c>
      <c r="M1195">
        <f>VLOOKUP(Regular_Season_Table[[#This Row],[Visitor]],'Special Teams'!$A$1:$B$33,2,FALSE)</f>
        <v>17.600000000000001</v>
      </c>
    </row>
    <row r="1196" spans="1:13" x14ac:dyDescent="0.3">
      <c r="A1196" s="8">
        <v>45015</v>
      </c>
      <c r="B1196" s="6" t="s">
        <v>26</v>
      </c>
      <c r="C1196" s="6">
        <v>1</v>
      </c>
      <c r="D1196" s="6" t="s">
        <v>34</v>
      </c>
      <c r="E1196" s="6">
        <v>4</v>
      </c>
      <c r="F1196" s="6"/>
      <c r="G1196" s="6">
        <f t="shared" si="18"/>
        <v>3</v>
      </c>
      <c r="H1196">
        <f>VLOOKUP(Regular_Season_Table[[#This Row],[Home]],Table_0__2[[#All],[Team]:[xGF%]],10,)</f>
        <v>52.75</v>
      </c>
      <c r="I1196">
        <f>VLOOKUP(Regular_Season_Table[[#This Row],[Visitor]],Table_0__2[[Team]:[CF%]],10,FALSE)</f>
        <v>42.67</v>
      </c>
      <c r="J1196">
        <f>VLOOKUP(Regular_Season_Table[[#This Row],[Home]],Table_0__2[[#All],[Team]:[HDCF%]],36,FALSE)</f>
        <v>49.47</v>
      </c>
      <c r="K1196">
        <f>VLOOKUP(Regular_Season_Table[[#This Row],[Visitor]],Table_0__2[[#All],[Team]:[HDCF%]],36,FALSE)</f>
        <v>38.950000000000003</v>
      </c>
      <c r="L1196">
        <f>VLOOKUP(Regular_Season_Table[[#This Row],[Home]],'Special Teams'!$A$1:$B$33,2,FALSE)</f>
        <v>19.75</v>
      </c>
      <c r="M1196">
        <f>VLOOKUP(Regular_Season_Table[[#This Row],[Visitor]],'Special Teams'!$A$1:$B$33,2,FALSE)</f>
        <v>15.72</v>
      </c>
    </row>
    <row r="1197" spans="1:13" x14ac:dyDescent="0.3">
      <c r="A1197" s="9">
        <v>45015</v>
      </c>
      <c r="B1197" s="7" t="s">
        <v>27</v>
      </c>
      <c r="C1197" s="7">
        <v>3</v>
      </c>
      <c r="D1197" s="7" t="s">
        <v>24</v>
      </c>
      <c r="E1197" s="7">
        <v>4</v>
      </c>
      <c r="F1197" s="7" t="s">
        <v>36</v>
      </c>
      <c r="G1197" s="6">
        <f t="shared" si="18"/>
        <v>1</v>
      </c>
      <c r="H1197">
        <f>VLOOKUP(Regular_Season_Table[[#This Row],[Home]],Table_0__2[[#All],[Team]:[xGF%]],10,)</f>
        <v>48.6</v>
      </c>
      <c r="I1197">
        <f>VLOOKUP(Regular_Season_Table[[#This Row],[Visitor]],Table_0__2[[Team]:[CF%]],10,FALSE)</f>
        <v>48.15</v>
      </c>
      <c r="J1197">
        <f>VLOOKUP(Regular_Season_Table[[#This Row],[Home]],Table_0__2[[#All],[Team]:[HDCF%]],36,FALSE)</f>
        <v>51.47</v>
      </c>
      <c r="K1197">
        <f>VLOOKUP(Regular_Season_Table[[#This Row],[Visitor]],Table_0__2[[#All],[Team]:[HDCF%]],36,FALSE)</f>
        <v>53.11</v>
      </c>
      <c r="L1197">
        <f>VLOOKUP(Regular_Season_Table[[#This Row],[Home]],'Special Teams'!$A$1:$B$33,2,FALSE)</f>
        <v>18.39</v>
      </c>
      <c r="M1197">
        <f>VLOOKUP(Regular_Season_Table[[#This Row],[Visitor]],'Special Teams'!$A$1:$B$33,2,FALSE)</f>
        <v>20.29</v>
      </c>
    </row>
    <row r="1198" spans="1:13" x14ac:dyDescent="0.3">
      <c r="A1198" s="8">
        <v>45015</v>
      </c>
      <c r="B1198" s="6" t="s">
        <v>12</v>
      </c>
      <c r="C1198" s="6">
        <v>1</v>
      </c>
      <c r="D1198" s="6" t="s">
        <v>7</v>
      </c>
      <c r="E1198" s="6">
        <v>5</v>
      </c>
      <c r="F1198" s="6"/>
      <c r="G1198" s="6">
        <f t="shared" si="18"/>
        <v>4</v>
      </c>
      <c r="H1198">
        <f>VLOOKUP(Regular_Season_Table[[#This Row],[Home]],Table_0__2[[#All],[Team]:[xGF%]],10,)</f>
        <v>51.45</v>
      </c>
      <c r="I1198">
        <f>VLOOKUP(Regular_Season_Table[[#This Row],[Visitor]],Table_0__2[[Team]:[CF%]],10,FALSE)</f>
        <v>49.78</v>
      </c>
      <c r="J1198">
        <f>VLOOKUP(Regular_Season_Table[[#This Row],[Home]],Table_0__2[[#All],[Team]:[HDCF%]],36,FALSE)</f>
        <v>53.01</v>
      </c>
      <c r="K1198">
        <f>VLOOKUP(Regular_Season_Table[[#This Row],[Visitor]],Table_0__2[[#All],[Team]:[HDCF%]],36,FALSE)</f>
        <v>49.68</v>
      </c>
      <c r="L1198">
        <f>VLOOKUP(Regular_Season_Table[[#This Row],[Home]],'Special Teams'!$A$1:$B$33,2,FALSE)</f>
        <v>25.36</v>
      </c>
      <c r="M1198">
        <f>VLOOKUP(Regular_Season_Table[[#This Row],[Visitor]],'Special Teams'!$A$1:$B$33,2,FALSE)</f>
        <v>21.22</v>
      </c>
    </row>
    <row r="1199" spans="1:13" x14ac:dyDescent="0.3">
      <c r="A1199" s="9">
        <v>45016</v>
      </c>
      <c r="B1199" s="7" t="s">
        <v>30</v>
      </c>
      <c r="C1199" s="7">
        <v>5</v>
      </c>
      <c r="D1199" s="7" t="s">
        <v>25</v>
      </c>
      <c r="E1199" s="7">
        <v>2</v>
      </c>
      <c r="F1199" s="7"/>
      <c r="G1199" s="6">
        <f t="shared" si="18"/>
        <v>-3</v>
      </c>
      <c r="H1199">
        <f>VLOOKUP(Regular_Season_Table[[#This Row],[Home]],Table_0__2[[#All],[Team]:[xGF%]],10,)</f>
        <v>45.13</v>
      </c>
      <c r="I1199">
        <f>VLOOKUP(Regular_Season_Table[[#This Row],[Visitor]],Table_0__2[[Team]:[CF%]],10,FALSE)</f>
        <v>51.67</v>
      </c>
      <c r="J1199">
        <f>VLOOKUP(Regular_Season_Table[[#This Row],[Home]],Table_0__2[[#All],[Team]:[HDCF%]],36,FALSE)</f>
        <v>43.9</v>
      </c>
      <c r="K1199">
        <f>VLOOKUP(Regular_Season_Table[[#This Row],[Visitor]],Table_0__2[[#All],[Team]:[HDCF%]],36,FALSE)</f>
        <v>53.75</v>
      </c>
      <c r="L1199">
        <f>VLOOKUP(Regular_Season_Table[[#This Row],[Home]],'Special Teams'!$A$1:$B$33,2,FALSE)</f>
        <v>18.91</v>
      </c>
      <c r="M1199">
        <f>VLOOKUP(Regular_Season_Table[[#This Row],[Visitor]],'Special Teams'!$A$1:$B$33,2,FALSE)</f>
        <v>25</v>
      </c>
    </row>
    <row r="1200" spans="1:13" x14ac:dyDescent="0.3">
      <c r="A1200" s="8">
        <v>45016</v>
      </c>
      <c r="B1200" s="6" t="s">
        <v>17</v>
      </c>
      <c r="C1200" s="6">
        <v>2</v>
      </c>
      <c r="D1200" s="6" t="s">
        <v>13</v>
      </c>
      <c r="E1200" s="6">
        <v>3</v>
      </c>
      <c r="F1200" s="6" t="s">
        <v>36</v>
      </c>
      <c r="G1200" s="6">
        <f t="shared" si="18"/>
        <v>1</v>
      </c>
      <c r="H1200">
        <f>VLOOKUP(Regular_Season_Table[[#This Row],[Home]],Table_0__2[[#All],[Team]:[xGF%]],10,)</f>
        <v>51.36</v>
      </c>
      <c r="I1200">
        <f>VLOOKUP(Regular_Season_Table[[#This Row],[Visitor]],Table_0__2[[Team]:[CF%]],10,FALSE)</f>
        <v>49.8</v>
      </c>
      <c r="J1200">
        <f>VLOOKUP(Regular_Season_Table[[#This Row],[Home]],Table_0__2[[#All],[Team]:[HDCF%]],36,FALSE)</f>
        <v>47.31</v>
      </c>
      <c r="K1200">
        <f>VLOOKUP(Regular_Season_Table[[#This Row],[Visitor]],Table_0__2[[#All],[Team]:[HDCF%]],36,FALSE)</f>
        <v>48.95</v>
      </c>
      <c r="L1200">
        <f>VLOOKUP(Regular_Season_Table[[#This Row],[Home]],'Special Teams'!$A$1:$B$33,2,FALSE)</f>
        <v>23.42</v>
      </c>
      <c r="M1200">
        <f>VLOOKUP(Regular_Season_Table[[#This Row],[Visitor]],'Special Teams'!$A$1:$B$33,2,FALSE)</f>
        <v>24.08</v>
      </c>
    </row>
    <row r="1201" spans="1:13" x14ac:dyDescent="0.3">
      <c r="A1201" s="9">
        <v>45016</v>
      </c>
      <c r="B1201" s="7" t="s">
        <v>22</v>
      </c>
      <c r="C1201" s="7">
        <v>5</v>
      </c>
      <c r="D1201" s="7" t="s">
        <v>8</v>
      </c>
      <c r="E1201" s="7">
        <v>4</v>
      </c>
      <c r="F1201" s="7" t="s">
        <v>36</v>
      </c>
      <c r="G1201" s="6">
        <f t="shared" si="18"/>
        <v>-1</v>
      </c>
      <c r="H1201">
        <f>VLOOKUP(Regular_Season_Table[[#This Row],[Home]],Table_0__2[[#All],[Team]:[xGF%]],10,)</f>
        <v>47.62</v>
      </c>
      <c r="I1201">
        <f>VLOOKUP(Regular_Season_Table[[#This Row],[Visitor]],Table_0__2[[Team]:[CF%]],10,FALSE)</f>
        <v>57.39</v>
      </c>
      <c r="J1201">
        <f>VLOOKUP(Regular_Season_Table[[#This Row],[Home]],Table_0__2[[#All],[Team]:[HDCF%]],36,FALSE)</f>
        <v>47.61</v>
      </c>
      <c r="K1201">
        <f>VLOOKUP(Regular_Season_Table[[#This Row],[Visitor]],Table_0__2[[#All],[Team]:[HDCF%]],36,FALSE)</f>
        <v>53.64</v>
      </c>
      <c r="L1201">
        <f>VLOOKUP(Regular_Season_Table[[#This Row],[Home]],'Special Teams'!$A$1:$B$33,2,FALSE)</f>
        <v>22.71</v>
      </c>
      <c r="M1201">
        <f>VLOOKUP(Regular_Season_Table[[#This Row],[Visitor]],'Special Teams'!$A$1:$B$33,2,FALSE)</f>
        <v>19.84</v>
      </c>
    </row>
    <row r="1202" spans="1:13" x14ac:dyDescent="0.3">
      <c r="A1202" s="8">
        <v>45016</v>
      </c>
      <c r="B1202" s="6" t="s">
        <v>19</v>
      </c>
      <c r="C1202" s="6">
        <v>2</v>
      </c>
      <c r="D1202" s="6" t="s">
        <v>23</v>
      </c>
      <c r="E1202" s="6">
        <v>6</v>
      </c>
      <c r="F1202" s="6"/>
      <c r="G1202" s="6">
        <f t="shared" si="18"/>
        <v>4</v>
      </c>
      <c r="H1202">
        <f>VLOOKUP(Regular_Season_Table[[#This Row],[Home]],Table_0__2[[#All],[Team]:[xGF%]],10,)</f>
        <v>51.57</v>
      </c>
      <c r="I1202">
        <f>VLOOKUP(Regular_Season_Table[[#This Row],[Visitor]],Table_0__2[[Team]:[CF%]],10,FALSE)</f>
        <v>46.03</v>
      </c>
      <c r="J1202">
        <f>VLOOKUP(Regular_Season_Table[[#This Row],[Home]],Table_0__2[[#All],[Team]:[HDCF%]],36,FALSE)</f>
        <v>52.55</v>
      </c>
      <c r="K1202">
        <f>VLOOKUP(Regular_Season_Table[[#This Row],[Visitor]],Table_0__2[[#All],[Team]:[HDCF%]],36,FALSE)</f>
        <v>44.13</v>
      </c>
      <c r="L1202">
        <f>VLOOKUP(Regular_Season_Table[[#This Row],[Home]],'Special Teams'!$A$1:$B$33,2,FALSE)</f>
        <v>19.260000000000002</v>
      </c>
      <c r="M1202">
        <f>VLOOKUP(Regular_Season_Table[[#This Row],[Visitor]],'Special Teams'!$A$1:$B$33,2,FALSE)</f>
        <v>21.11</v>
      </c>
    </row>
    <row r="1203" spans="1:13" x14ac:dyDescent="0.3">
      <c r="A1203" s="9">
        <v>45017</v>
      </c>
      <c r="B1203" s="7" t="s">
        <v>24</v>
      </c>
      <c r="C1203" s="7">
        <v>7</v>
      </c>
      <c r="D1203" s="7" t="s">
        <v>25</v>
      </c>
      <c r="E1203" s="7">
        <v>2</v>
      </c>
      <c r="F1203" s="7"/>
      <c r="G1203" s="6">
        <f t="shared" si="18"/>
        <v>-5</v>
      </c>
      <c r="H1203">
        <f>VLOOKUP(Regular_Season_Table[[#This Row],[Home]],Table_0__2[[#All],[Team]:[xGF%]],10,)</f>
        <v>45.13</v>
      </c>
      <c r="I1203">
        <f>VLOOKUP(Regular_Season_Table[[#This Row],[Visitor]],Table_0__2[[Team]:[CF%]],10,FALSE)</f>
        <v>48.6</v>
      </c>
      <c r="J1203">
        <f>VLOOKUP(Regular_Season_Table[[#This Row],[Home]],Table_0__2[[#All],[Team]:[HDCF%]],36,FALSE)</f>
        <v>43.9</v>
      </c>
      <c r="K1203">
        <f>VLOOKUP(Regular_Season_Table[[#This Row],[Visitor]],Table_0__2[[#All],[Team]:[HDCF%]],36,FALSE)</f>
        <v>51.47</v>
      </c>
      <c r="L1203">
        <f>VLOOKUP(Regular_Season_Table[[#This Row],[Home]],'Special Teams'!$A$1:$B$33,2,FALSE)</f>
        <v>18.91</v>
      </c>
      <c r="M1203">
        <f>VLOOKUP(Regular_Season_Table[[#This Row],[Visitor]],'Special Teams'!$A$1:$B$33,2,FALSE)</f>
        <v>18.39</v>
      </c>
    </row>
    <row r="1204" spans="1:13" x14ac:dyDescent="0.3">
      <c r="A1204" s="8">
        <v>45017</v>
      </c>
      <c r="B1204" s="6" t="s">
        <v>31</v>
      </c>
      <c r="C1204" s="6">
        <v>7</v>
      </c>
      <c r="D1204" s="6" t="s">
        <v>20</v>
      </c>
      <c r="E1204" s="6">
        <v>0</v>
      </c>
      <c r="F1204" s="6"/>
      <c r="G1204" s="6">
        <f t="shared" si="18"/>
        <v>-7</v>
      </c>
      <c r="H1204">
        <f>VLOOKUP(Regular_Season_Table[[#This Row],[Home]],Table_0__2[[#All],[Team]:[xGF%]],10,)</f>
        <v>44.92</v>
      </c>
      <c r="I1204">
        <f>VLOOKUP(Regular_Season_Table[[#This Row],[Visitor]],Table_0__2[[Team]:[CF%]],10,FALSE)</f>
        <v>54.33</v>
      </c>
      <c r="J1204">
        <f>VLOOKUP(Regular_Season_Table[[#This Row],[Home]],Table_0__2[[#All],[Team]:[HDCF%]],36,FALSE)</f>
        <v>43.43</v>
      </c>
      <c r="K1204">
        <f>VLOOKUP(Regular_Season_Table[[#This Row],[Visitor]],Table_0__2[[#All],[Team]:[HDCF%]],36,FALSE)</f>
        <v>53.72</v>
      </c>
      <c r="L1204">
        <f>VLOOKUP(Regular_Season_Table[[#This Row],[Home]],'Special Teams'!$A$1:$B$33,2,FALSE)</f>
        <v>18.3</v>
      </c>
      <c r="M1204">
        <f>VLOOKUP(Regular_Season_Table[[#This Row],[Visitor]],'Special Teams'!$A$1:$B$33,2,FALSE)</f>
        <v>22.83</v>
      </c>
    </row>
    <row r="1205" spans="1:13" x14ac:dyDescent="0.3">
      <c r="A1205" s="9">
        <v>45017</v>
      </c>
      <c r="B1205" s="7" t="s">
        <v>15</v>
      </c>
      <c r="C1205" s="7">
        <v>6</v>
      </c>
      <c r="D1205" s="7" t="s">
        <v>6</v>
      </c>
      <c r="E1205" s="7">
        <v>3</v>
      </c>
      <c r="F1205" s="7"/>
      <c r="G1205" s="6">
        <f t="shared" si="18"/>
        <v>-3</v>
      </c>
      <c r="H1205">
        <f>VLOOKUP(Regular_Season_Table[[#This Row],[Home]],Table_0__2[[#All],[Team]:[xGF%]],10,)</f>
        <v>43.9</v>
      </c>
      <c r="I1205">
        <f>VLOOKUP(Regular_Season_Table[[#This Row],[Visitor]],Table_0__2[[Team]:[CF%]],10,FALSE)</f>
        <v>54.12</v>
      </c>
      <c r="J1205">
        <f>VLOOKUP(Regular_Season_Table[[#This Row],[Home]],Table_0__2[[#All],[Team]:[HDCF%]],36,FALSE)</f>
        <v>41.35</v>
      </c>
      <c r="K1205">
        <f>VLOOKUP(Regular_Season_Table[[#This Row],[Visitor]],Table_0__2[[#All],[Team]:[HDCF%]],36,FALSE)</f>
        <v>56.84</v>
      </c>
      <c r="L1205">
        <f>VLOOKUP(Regular_Season_Table[[#This Row],[Home]],'Special Teams'!$A$1:$B$33,2,FALSE)</f>
        <v>16.38</v>
      </c>
      <c r="M1205">
        <f>VLOOKUP(Regular_Season_Table[[#This Row],[Visitor]],'Special Teams'!$A$1:$B$33,2,FALSE)</f>
        <v>21.88</v>
      </c>
    </row>
    <row r="1206" spans="1:13" x14ac:dyDescent="0.3">
      <c r="A1206" s="8">
        <v>45017</v>
      </c>
      <c r="B1206" s="6" t="s">
        <v>30</v>
      </c>
      <c r="C1206" s="6">
        <v>2</v>
      </c>
      <c r="D1206" s="6" t="s">
        <v>11</v>
      </c>
      <c r="E1206" s="6">
        <v>5</v>
      </c>
      <c r="F1206" s="6"/>
      <c r="G1206" s="6">
        <f t="shared" si="18"/>
        <v>3</v>
      </c>
      <c r="H1206">
        <f>VLOOKUP(Regular_Season_Table[[#This Row],[Home]],Table_0__2[[#All],[Team]:[xGF%]],10,)</f>
        <v>52.19</v>
      </c>
      <c r="I1206">
        <f>VLOOKUP(Regular_Season_Table[[#This Row],[Visitor]],Table_0__2[[Team]:[CF%]],10,FALSE)</f>
        <v>51.67</v>
      </c>
      <c r="J1206">
        <f>VLOOKUP(Regular_Season_Table[[#This Row],[Home]],Table_0__2[[#All],[Team]:[HDCF%]],36,FALSE)</f>
        <v>49.77</v>
      </c>
      <c r="K1206">
        <f>VLOOKUP(Regular_Season_Table[[#This Row],[Visitor]],Table_0__2[[#All],[Team]:[HDCF%]],36,FALSE)</f>
        <v>53.75</v>
      </c>
      <c r="L1206">
        <f>VLOOKUP(Regular_Season_Table[[#This Row],[Home]],'Special Teams'!$A$1:$B$33,2,FALSE)</f>
        <v>24.52</v>
      </c>
      <c r="M1206">
        <f>VLOOKUP(Regular_Season_Table[[#This Row],[Visitor]],'Special Teams'!$A$1:$B$33,2,FALSE)</f>
        <v>25</v>
      </c>
    </row>
    <row r="1207" spans="1:13" x14ac:dyDescent="0.3">
      <c r="A1207" s="9">
        <v>45017</v>
      </c>
      <c r="B1207" s="7" t="s">
        <v>26</v>
      </c>
      <c r="C1207" s="7">
        <v>0</v>
      </c>
      <c r="D1207" s="7" t="s">
        <v>9</v>
      </c>
      <c r="E1207" s="7">
        <v>6</v>
      </c>
      <c r="F1207" s="7"/>
      <c r="G1207" s="6">
        <f t="shared" si="18"/>
        <v>6</v>
      </c>
      <c r="H1207">
        <f>VLOOKUP(Regular_Season_Table[[#This Row],[Home]],Table_0__2[[#All],[Team]:[xGF%]],10,)</f>
        <v>52.27</v>
      </c>
      <c r="I1207">
        <f>VLOOKUP(Regular_Season_Table[[#This Row],[Visitor]],Table_0__2[[Team]:[CF%]],10,FALSE)</f>
        <v>42.67</v>
      </c>
      <c r="J1207">
        <f>VLOOKUP(Regular_Season_Table[[#This Row],[Home]],Table_0__2[[#All],[Team]:[HDCF%]],36,FALSE)</f>
        <v>56.4</v>
      </c>
      <c r="K1207">
        <f>VLOOKUP(Regular_Season_Table[[#This Row],[Visitor]],Table_0__2[[#All],[Team]:[HDCF%]],36,FALSE)</f>
        <v>38.950000000000003</v>
      </c>
      <c r="L1207">
        <f>VLOOKUP(Regular_Season_Table[[#This Row],[Home]],'Special Teams'!$A$1:$B$33,2,FALSE)</f>
        <v>32.36</v>
      </c>
      <c r="M1207">
        <f>VLOOKUP(Regular_Season_Table[[#This Row],[Visitor]],'Special Teams'!$A$1:$B$33,2,FALSE)</f>
        <v>15.72</v>
      </c>
    </row>
    <row r="1208" spans="1:13" x14ac:dyDescent="0.3">
      <c r="A1208" s="8">
        <v>45017</v>
      </c>
      <c r="B1208" s="6" t="s">
        <v>18</v>
      </c>
      <c r="C1208" s="6">
        <v>3</v>
      </c>
      <c r="D1208" s="6" t="s">
        <v>33</v>
      </c>
      <c r="E1208" s="6">
        <v>0</v>
      </c>
      <c r="F1208" s="6"/>
      <c r="G1208" s="6">
        <f t="shared" si="18"/>
        <v>-3</v>
      </c>
      <c r="H1208">
        <f>VLOOKUP(Regular_Season_Table[[#This Row],[Home]],Table_0__2[[#All],[Team]:[xGF%]],10,)</f>
        <v>45.51</v>
      </c>
      <c r="I1208">
        <f>VLOOKUP(Regular_Season_Table[[#This Row],[Visitor]],Table_0__2[[Team]:[CF%]],10,FALSE)</f>
        <v>60.38</v>
      </c>
      <c r="J1208">
        <f>VLOOKUP(Regular_Season_Table[[#This Row],[Home]],Table_0__2[[#All],[Team]:[HDCF%]],36,FALSE)</f>
        <v>42.22</v>
      </c>
      <c r="K1208">
        <f>VLOOKUP(Regular_Season_Table[[#This Row],[Visitor]],Table_0__2[[#All],[Team]:[HDCF%]],36,FALSE)</f>
        <v>59.07</v>
      </c>
      <c r="L1208">
        <f>VLOOKUP(Regular_Season_Table[[#This Row],[Home]],'Special Teams'!$A$1:$B$33,2,FALSE)</f>
        <v>16.03</v>
      </c>
      <c r="M1208">
        <f>VLOOKUP(Regular_Season_Table[[#This Row],[Visitor]],'Special Teams'!$A$1:$B$33,2,FALSE)</f>
        <v>19.760000000000002</v>
      </c>
    </row>
    <row r="1209" spans="1:13" x14ac:dyDescent="0.3">
      <c r="A1209" s="9">
        <v>45017</v>
      </c>
      <c r="B1209" s="7" t="s">
        <v>10</v>
      </c>
      <c r="C1209" s="7">
        <v>1</v>
      </c>
      <c r="D1209" s="7" t="s">
        <v>21</v>
      </c>
      <c r="E1209" s="7">
        <v>6</v>
      </c>
      <c r="F1209" s="7"/>
      <c r="G1209" s="6">
        <f t="shared" si="18"/>
        <v>5</v>
      </c>
      <c r="H1209">
        <f>VLOOKUP(Regular_Season_Table[[#This Row],[Home]],Table_0__2[[#All],[Team]:[xGF%]],10,)</f>
        <v>47.41</v>
      </c>
      <c r="I1209">
        <f>VLOOKUP(Regular_Season_Table[[#This Row],[Visitor]],Table_0__2[[Team]:[CF%]],10,FALSE)</f>
        <v>45.87</v>
      </c>
      <c r="J1209">
        <f>VLOOKUP(Regular_Season_Table[[#This Row],[Home]],Table_0__2[[#All],[Team]:[HDCF%]],36,FALSE)</f>
        <v>48</v>
      </c>
      <c r="K1209">
        <f>VLOOKUP(Regular_Season_Table[[#This Row],[Visitor]],Table_0__2[[#All],[Team]:[HDCF%]],36,FALSE)</f>
        <v>44.51</v>
      </c>
      <c r="L1209">
        <f>VLOOKUP(Regular_Season_Table[[#This Row],[Home]],'Special Teams'!$A$1:$B$33,2,FALSE)</f>
        <v>17.600000000000001</v>
      </c>
      <c r="M1209">
        <f>VLOOKUP(Regular_Season_Table[[#This Row],[Visitor]],'Special Teams'!$A$1:$B$33,2,FALSE)</f>
        <v>19.329999999999998</v>
      </c>
    </row>
    <row r="1210" spans="1:13" x14ac:dyDescent="0.3">
      <c r="A1210" s="8">
        <v>45017</v>
      </c>
      <c r="B1210" s="6" t="s">
        <v>5</v>
      </c>
      <c r="C1210" s="6">
        <v>3</v>
      </c>
      <c r="D1210" s="6" t="s">
        <v>32</v>
      </c>
      <c r="E1210" s="6">
        <v>0</v>
      </c>
      <c r="F1210" s="6"/>
      <c r="G1210" s="6">
        <f t="shared" si="18"/>
        <v>-3</v>
      </c>
      <c r="H1210">
        <f>VLOOKUP(Regular_Season_Table[[#This Row],[Home]],Table_0__2[[#All],[Team]:[xGF%]],10,)</f>
        <v>51.53</v>
      </c>
      <c r="I1210">
        <f>VLOOKUP(Regular_Season_Table[[#This Row],[Visitor]],Table_0__2[[Team]:[CF%]],10,FALSE)</f>
        <v>51.07</v>
      </c>
      <c r="J1210">
        <f>VLOOKUP(Regular_Season_Table[[#This Row],[Home]],Table_0__2[[#All],[Team]:[HDCF%]],36,FALSE)</f>
        <v>51.95</v>
      </c>
      <c r="K1210">
        <f>VLOOKUP(Regular_Season_Table[[#This Row],[Visitor]],Table_0__2[[#All],[Team]:[HDCF%]],36,FALSE)</f>
        <v>54.37</v>
      </c>
      <c r="L1210">
        <f>VLOOKUP(Regular_Season_Table[[#This Row],[Home]],'Special Teams'!$A$1:$B$33,2,FALSE)</f>
        <v>23.53</v>
      </c>
      <c r="M1210">
        <f>VLOOKUP(Regular_Season_Table[[#This Row],[Visitor]],'Special Teams'!$A$1:$B$33,2,FALSE)</f>
        <v>26.02</v>
      </c>
    </row>
    <row r="1211" spans="1:13" x14ac:dyDescent="0.3">
      <c r="A1211" s="9">
        <v>45017</v>
      </c>
      <c r="B1211" s="7" t="s">
        <v>13</v>
      </c>
      <c r="C1211" s="7">
        <v>6</v>
      </c>
      <c r="D1211" s="7" t="s">
        <v>4</v>
      </c>
      <c r="E1211" s="7">
        <v>3</v>
      </c>
      <c r="F1211" s="7"/>
      <c r="G1211" s="6">
        <f t="shared" si="18"/>
        <v>-3</v>
      </c>
      <c r="H1211">
        <f>VLOOKUP(Regular_Season_Table[[#This Row],[Home]],Table_0__2[[#All],[Team]:[xGF%]],10,)</f>
        <v>47.4</v>
      </c>
      <c r="I1211">
        <f>VLOOKUP(Regular_Season_Table[[#This Row],[Visitor]],Table_0__2[[Team]:[CF%]],10,FALSE)</f>
        <v>51.36</v>
      </c>
      <c r="J1211">
        <f>VLOOKUP(Regular_Season_Table[[#This Row],[Home]],Table_0__2[[#All],[Team]:[HDCF%]],36,FALSE)</f>
        <v>47.69</v>
      </c>
      <c r="K1211">
        <f>VLOOKUP(Regular_Season_Table[[#This Row],[Visitor]],Table_0__2[[#All],[Team]:[HDCF%]],36,FALSE)</f>
        <v>47.31</v>
      </c>
      <c r="L1211">
        <f>VLOOKUP(Regular_Season_Table[[#This Row],[Home]],'Special Teams'!$A$1:$B$33,2,FALSE)</f>
        <v>15.56</v>
      </c>
      <c r="M1211">
        <f>VLOOKUP(Regular_Season_Table[[#This Row],[Visitor]],'Special Teams'!$A$1:$B$33,2,FALSE)</f>
        <v>23.42</v>
      </c>
    </row>
    <row r="1212" spans="1:13" x14ac:dyDescent="0.3">
      <c r="A1212" s="8">
        <v>45017</v>
      </c>
      <c r="B1212" s="6" t="s">
        <v>14</v>
      </c>
      <c r="C1212" s="6">
        <v>4</v>
      </c>
      <c r="D1212" s="6" t="s">
        <v>3</v>
      </c>
      <c r="E1212" s="6">
        <v>3</v>
      </c>
      <c r="F1212" s="6"/>
      <c r="G1212" s="6">
        <f t="shared" si="18"/>
        <v>-1</v>
      </c>
      <c r="H1212">
        <f>VLOOKUP(Regular_Season_Table[[#This Row],[Home]],Table_0__2[[#All],[Team]:[xGF%]],10,)</f>
        <v>52.14</v>
      </c>
      <c r="I1212">
        <f>VLOOKUP(Regular_Season_Table[[#This Row],[Visitor]],Table_0__2[[Team]:[CF%]],10,FALSE)</f>
        <v>51.19</v>
      </c>
      <c r="J1212">
        <f>VLOOKUP(Regular_Season_Table[[#This Row],[Home]],Table_0__2[[#All],[Team]:[HDCF%]],36,FALSE)</f>
        <v>53.78</v>
      </c>
      <c r="K1212">
        <f>VLOOKUP(Regular_Season_Table[[#This Row],[Visitor]],Table_0__2[[#All],[Team]:[HDCF%]],36,FALSE)</f>
        <v>54.03</v>
      </c>
      <c r="L1212">
        <f>VLOOKUP(Regular_Season_Table[[#This Row],[Home]],'Special Teams'!$A$1:$B$33,2,FALSE)</f>
        <v>21.72</v>
      </c>
      <c r="M1212">
        <f>VLOOKUP(Regular_Season_Table[[#This Row],[Visitor]],'Special Teams'!$A$1:$B$33,2,FALSE)</f>
        <v>22.22</v>
      </c>
    </row>
    <row r="1213" spans="1:13" x14ac:dyDescent="0.3">
      <c r="A1213" s="9">
        <v>45017</v>
      </c>
      <c r="B1213" s="7" t="s">
        <v>29</v>
      </c>
      <c r="C1213" s="7">
        <v>3</v>
      </c>
      <c r="D1213" s="7" t="s">
        <v>34</v>
      </c>
      <c r="E1213" s="7">
        <v>1</v>
      </c>
      <c r="F1213" s="7"/>
      <c r="G1213" s="6">
        <f t="shared" si="18"/>
        <v>-2</v>
      </c>
      <c r="H1213">
        <f>VLOOKUP(Regular_Season_Table[[#This Row],[Home]],Table_0__2[[#All],[Team]:[xGF%]],10,)</f>
        <v>52.75</v>
      </c>
      <c r="I1213">
        <f>VLOOKUP(Regular_Season_Table[[#This Row],[Visitor]],Table_0__2[[Team]:[CF%]],10,FALSE)</f>
        <v>52.33</v>
      </c>
      <c r="J1213">
        <f>VLOOKUP(Regular_Season_Table[[#This Row],[Home]],Table_0__2[[#All],[Team]:[HDCF%]],36,FALSE)</f>
        <v>49.47</v>
      </c>
      <c r="K1213">
        <f>VLOOKUP(Regular_Season_Table[[#This Row],[Visitor]],Table_0__2[[#All],[Team]:[HDCF%]],36,FALSE)</f>
        <v>52.36</v>
      </c>
      <c r="L1213">
        <f>VLOOKUP(Regular_Season_Table[[#This Row],[Home]],'Special Teams'!$A$1:$B$33,2,FALSE)</f>
        <v>19.75</v>
      </c>
      <c r="M1213">
        <f>VLOOKUP(Regular_Season_Table[[#This Row],[Visitor]],'Special Teams'!$A$1:$B$33,2,FALSE)</f>
        <v>25.28</v>
      </c>
    </row>
    <row r="1214" spans="1:13" x14ac:dyDescent="0.3">
      <c r="A1214" s="8">
        <v>45017</v>
      </c>
      <c r="B1214" s="6" t="s">
        <v>16</v>
      </c>
      <c r="C1214" s="6">
        <v>0</v>
      </c>
      <c r="D1214" s="6" t="s">
        <v>7</v>
      </c>
      <c r="E1214" s="6">
        <v>5</v>
      </c>
      <c r="F1214" s="6"/>
      <c r="G1214" s="6">
        <f t="shared" si="18"/>
        <v>5</v>
      </c>
      <c r="H1214">
        <f>VLOOKUP(Regular_Season_Table[[#This Row],[Home]],Table_0__2[[#All],[Team]:[xGF%]],10,)</f>
        <v>51.45</v>
      </c>
      <c r="I1214">
        <f>VLOOKUP(Regular_Season_Table[[#This Row],[Visitor]],Table_0__2[[Team]:[CF%]],10,FALSE)</f>
        <v>49.75</v>
      </c>
      <c r="J1214">
        <f>VLOOKUP(Regular_Season_Table[[#This Row],[Home]],Table_0__2[[#All],[Team]:[HDCF%]],36,FALSE)</f>
        <v>53.01</v>
      </c>
      <c r="K1214">
        <f>VLOOKUP(Regular_Season_Table[[#This Row],[Visitor]],Table_0__2[[#All],[Team]:[HDCF%]],36,FALSE)</f>
        <v>50.12</v>
      </c>
      <c r="L1214">
        <f>VLOOKUP(Regular_Season_Table[[#This Row],[Home]],'Special Teams'!$A$1:$B$33,2,FALSE)</f>
        <v>25.36</v>
      </c>
      <c r="M1214">
        <f>VLOOKUP(Regular_Season_Table[[#This Row],[Visitor]],'Special Teams'!$A$1:$B$33,2,FALSE)</f>
        <v>15.77</v>
      </c>
    </row>
    <row r="1215" spans="1:13" x14ac:dyDescent="0.3">
      <c r="A1215" s="9">
        <v>45017</v>
      </c>
      <c r="B1215" s="7" t="s">
        <v>28</v>
      </c>
      <c r="C1215" s="7">
        <v>1</v>
      </c>
      <c r="D1215" s="7" t="s">
        <v>27</v>
      </c>
      <c r="E1215" s="7">
        <v>4</v>
      </c>
      <c r="F1215" s="7"/>
      <c r="G1215" s="6">
        <f t="shared" si="18"/>
        <v>3</v>
      </c>
      <c r="H1215">
        <f>VLOOKUP(Regular_Season_Table[[#This Row],[Home]],Table_0__2[[#All],[Team]:[xGF%]],10,)</f>
        <v>48.15</v>
      </c>
      <c r="I1215">
        <f>VLOOKUP(Regular_Season_Table[[#This Row],[Visitor]],Table_0__2[[Team]:[CF%]],10,FALSE)</f>
        <v>49.47</v>
      </c>
      <c r="J1215">
        <f>VLOOKUP(Regular_Season_Table[[#This Row],[Home]],Table_0__2[[#All],[Team]:[HDCF%]],36,FALSE)</f>
        <v>53.11</v>
      </c>
      <c r="K1215">
        <f>VLOOKUP(Regular_Season_Table[[#This Row],[Visitor]],Table_0__2[[#All],[Team]:[HDCF%]],36,FALSE)</f>
        <v>51.15</v>
      </c>
      <c r="L1215">
        <f>VLOOKUP(Regular_Season_Table[[#This Row],[Home]],'Special Teams'!$A$1:$B$33,2,FALSE)</f>
        <v>20.29</v>
      </c>
      <c r="M1215">
        <f>VLOOKUP(Regular_Season_Table[[#This Row],[Visitor]],'Special Teams'!$A$1:$B$33,2,FALSE)</f>
        <v>21.43</v>
      </c>
    </row>
    <row r="1216" spans="1:13" x14ac:dyDescent="0.3">
      <c r="A1216" s="8">
        <v>45018</v>
      </c>
      <c r="B1216" s="6" t="s">
        <v>16</v>
      </c>
      <c r="C1216" s="6">
        <v>1</v>
      </c>
      <c r="D1216" s="6" t="s">
        <v>18</v>
      </c>
      <c r="E1216" s="6">
        <v>2</v>
      </c>
      <c r="F1216" s="6"/>
      <c r="G1216" s="6">
        <f t="shared" si="18"/>
        <v>1</v>
      </c>
      <c r="H1216">
        <f>VLOOKUP(Regular_Season_Table[[#This Row],[Home]],Table_0__2[[#All],[Team]:[xGF%]],10,)</f>
        <v>60.38</v>
      </c>
      <c r="I1216">
        <f>VLOOKUP(Regular_Season_Table[[#This Row],[Visitor]],Table_0__2[[Team]:[CF%]],10,FALSE)</f>
        <v>49.75</v>
      </c>
      <c r="J1216">
        <f>VLOOKUP(Regular_Season_Table[[#This Row],[Home]],Table_0__2[[#All],[Team]:[HDCF%]],36,FALSE)</f>
        <v>59.07</v>
      </c>
      <c r="K1216">
        <f>VLOOKUP(Regular_Season_Table[[#This Row],[Visitor]],Table_0__2[[#All],[Team]:[HDCF%]],36,FALSE)</f>
        <v>50.12</v>
      </c>
      <c r="L1216">
        <f>VLOOKUP(Regular_Season_Table[[#This Row],[Home]],'Special Teams'!$A$1:$B$33,2,FALSE)</f>
        <v>19.760000000000002</v>
      </c>
      <c r="M1216">
        <f>VLOOKUP(Regular_Season_Table[[#This Row],[Visitor]],'Special Teams'!$A$1:$B$33,2,FALSE)</f>
        <v>15.77</v>
      </c>
    </row>
    <row r="1217" spans="1:13" x14ac:dyDescent="0.3">
      <c r="A1217" s="9">
        <v>45018</v>
      </c>
      <c r="B1217" s="7" t="s">
        <v>32</v>
      </c>
      <c r="C1217" s="7">
        <v>3</v>
      </c>
      <c r="D1217" s="7" t="s">
        <v>20</v>
      </c>
      <c r="E1217" s="7">
        <v>4</v>
      </c>
      <c r="F1217" s="7" t="s">
        <v>36</v>
      </c>
      <c r="G1217" s="6">
        <f t="shared" si="18"/>
        <v>1</v>
      </c>
      <c r="H1217">
        <f>VLOOKUP(Regular_Season_Table[[#This Row],[Home]],Table_0__2[[#All],[Team]:[xGF%]],10,)</f>
        <v>44.92</v>
      </c>
      <c r="I1217">
        <f>VLOOKUP(Regular_Season_Table[[#This Row],[Visitor]],Table_0__2[[Team]:[CF%]],10,FALSE)</f>
        <v>51.53</v>
      </c>
      <c r="J1217">
        <f>VLOOKUP(Regular_Season_Table[[#This Row],[Home]],Table_0__2[[#All],[Team]:[HDCF%]],36,FALSE)</f>
        <v>43.43</v>
      </c>
      <c r="K1217">
        <f>VLOOKUP(Regular_Season_Table[[#This Row],[Visitor]],Table_0__2[[#All],[Team]:[HDCF%]],36,FALSE)</f>
        <v>51.95</v>
      </c>
      <c r="L1217">
        <f>VLOOKUP(Regular_Season_Table[[#This Row],[Home]],'Special Teams'!$A$1:$B$33,2,FALSE)</f>
        <v>18.3</v>
      </c>
      <c r="M1217">
        <f>VLOOKUP(Regular_Season_Table[[#This Row],[Visitor]],'Special Teams'!$A$1:$B$33,2,FALSE)</f>
        <v>23.53</v>
      </c>
    </row>
    <row r="1218" spans="1:13" x14ac:dyDescent="0.3">
      <c r="A1218" s="8">
        <v>45018</v>
      </c>
      <c r="B1218" s="6" t="s">
        <v>26</v>
      </c>
      <c r="C1218" s="6">
        <v>4</v>
      </c>
      <c r="D1218" s="6" t="s">
        <v>22</v>
      </c>
      <c r="E1218" s="6">
        <v>5</v>
      </c>
      <c r="F1218" s="6"/>
      <c r="G1218" s="6">
        <f t="shared" ref="G1218:G1281" si="19">E1218-C1218</f>
        <v>1</v>
      </c>
      <c r="H1218">
        <f>VLOOKUP(Regular_Season_Table[[#This Row],[Home]],Table_0__2[[#All],[Team]:[xGF%]],10,)</f>
        <v>57.39</v>
      </c>
      <c r="I1218">
        <f>VLOOKUP(Regular_Season_Table[[#This Row],[Visitor]],Table_0__2[[Team]:[CF%]],10,FALSE)</f>
        <v>42.67</v>
      </c>
      <c r="J1218">
        <f>VLOOKUP(Regular_Season_Table[[#This Row],[Home]],Table_0__2[[#All],[Team]:[HDCF%]],36,FALSE)</f>
        <v>53.64</v>
      </c>
      <c r="K1218">
        <f>VLOOKUP(Regular_Season_Table[[#This Row],[Visitor]],Table_0__2[[#All],[Team]:[HDCF%]],36,FALSE)</f>
        <v>38.950000000000003</v>
      </c>
      <c r="L1218">
        <f>VLOOKUP(Regular_Season_Table[[#This Row],[Home]],'Special Teams'!$A$1:$B$33,2,FALSE)</f>
        <v>19.84</v>
      </c>
      <c r="M1218">
        <f>VLOOKUP(Regular_Season_Table[[#This Row],[Visitor]],'Special Teams'!$A$1:$B$33,2,FALSE)</f>
        <v>15.72</v>
      </c>
    </row>
    <row r="1219" spans="1:13" x14ac:dyDescent="0.3">
      <c r="A1219" s="9">
        <v>45018</v>
      </c>
      <c r="B1219" s="7" t="s">
        <v>4</v>
      </c>
      <c r="C1219" s="7">
        <v>2</v>
      </c>
      <c r="D1219" s="7" t="s">
        <v>3</v>
      </c>
      <c r="E1219" s="7">
        <v>4</v>
      </c>
      <c r="F1219" s="7"/>
      <c r="G1219" s="6">
        <f t="shared" si="19"/>
        <v>2</v>
      </c>
      <c r="H1219">
        <f>VLOOKUP(Regular_Season_Table[[#This Row],[Home]],Table_0__2[[#All],[Team]:[xGF%]],10,)</f>
        <v>52.14</v>
      </c>
      <c r="I1219">
        <f>VLOOKUP(Regular_Season_Table[[#This Row],[Visitor]],Table_0__2[[Team]:[CF%]],10,FALSE)</f>
        <v>47.4</v>
      </c>
      <c r="J1219">
        <f>VLOOKUP(Regular_Season_Table[[#This Row],[Home]],Table_0__2[[#All],[Team]:[HDCF%]],36,FALSE)</f>
        <v>53.78</v>
      </c>
      <c r="K1219">
        <f>VLOOKUP(Regular_Season_Table[[#This Row],[Visitor]],Table_0__2[[#All],[Team]:[HDCF%]],36,FALSE)</f>
        <v>47.69</v>
      </c>
      <c r="L1219">
        <f>VLOOKUP(Regular_Season_Table[[#This Row],[Home]],'Special Teams'!$A$1:$B$33,2,FALSE)</f>
        <v>21.72</v>
      </c>
      <c r="M1219">
        <f>VLOOKUP(Regular_Season_Table[[#This Row],[Visitor]],'Special Teams'!$A$1:$B$33,2,FALSE)</f>
        <v>15.56</v>
      </c>
    </row>
    <row r="1220" spans="1:13" x14ac:dyDescent="0.3">
      <c r="A1220" s="8">
        <v>45018</v>
      </c>
      <c r="B1220" s="6" t="s">
        <v>14</v>
      </c>
      <c r="C1220" s="6">
        <v>4</v>
      </c>
      <c r="D1220" s="6" t="s">
        <v>10</v>
      </c>
      <c r="E1220" s="6">
        <v>3</v>
      </c>
      <c r="F1220" s="6" t="s">
        <v>35</v>
      </c>
      <c r="G1220" s="6">
        <f t="shared" si="19"/>
        <v>-1</v>
      </c>
      <c r="H1220">
        <f>VLOOKUP(Regular_Season_Table[[#This Row],[Home]],Table_0__2[[#All],[Team]:[xGF%]],10,)</f>
        <v>45.87</v>
      </c>
      <c r="I1220">
        <f>VLOOKUP(Regular_Season_Table[[#This Row],[Visitor]],Table_0__2[[Team]:[CF%]],10,FALSE)</f>
        <v>51.19</v>
      </c>
      <c r="J1220">
        <f>VLOOKUP(Regular_Season_Table[[#This Row],[Home]],Table_0__2[[#All],[Team]:[HDCF%]],36,FALSE)</f>
        <v>44.51</v>
      </c>
      <c r="K1220">
        <f>VLOOKUP(Regular_Season_Table[[#This Row],[Visitor]],Table_0__2[[#All],[Team]:[HDCF%]],36,FALSE)</f>
        <v>54.03</v>
      </c>
      <c r="L1220">
        <f>VLOOKUP(Regular_Season_Table[[#This Row],[Home]],'Special Teams'!$A$1:$B$33,2,FALSE)</f>
        <v>19.329999999999998</v>
      </c>
      <c r="M1220">
        <f>VLOOKUP(Regular_Season_Table[[#This Row],[Visitor]],'Special Teams'!$A$1:$B$33,2,FALSE)</f>
        <v>22.22</v>
      </c>
    </row>
    <row r="1221" spans="1:13" x14ac:dyDescent="0.3">
      <c r="A1221" s="9">
        <v>45018</v>
      </c>
      <c r="B1221" s="7" t="s">
        <v>19</v>
      </c>
      <c r="C1221" s="7">
        <v>5</v>
      </c>
      <c r="D1221" s="7" t="s">
        <v>5</v>
      </c>
      <c r="E1221" s="7">
        <v>2</v>
      </c>
      <c r="F1221" s="7"/>
      <c r="G1221" s="6">
        <f t="shared" si="19"/>
        <v>-3</v>
      </c>
      <c r="H1221">
        <f>VLOOKUP(Regular_Season_Table[[#This Row],[Home]],Table_0__2[[#All],[Team]:[xGF%]],10,)</f>
        <v>51.07</v>
      </c>
      <c r="I1221">
        <f>VLOOKUP(Regular_Season_Table[[#This Row],[Visitor]],Table_0__2[[Team]:[CF%]],10,FALSE)</f>
        <v>46.03</v>
      </c>
      <c r="J1221">
        <f>VLOOKUP(Regular_Season_Table[[#This Row],[Home]],Table_0__2[[#All],[Team]:[HDCF%]],36,FALSE)</f>
        <v>54.37</v>
      </c>
      <c r="K1221">
        <f>VLOOKUP(Regular_Season_Table[[#This Row],[Visitor]],Table_0__2[[#All],[Team]:[HDCF%]],36,FALSE)</f>
        <v>44.13</v>
      </c>
      <c r="L1221">
        <f>VLOOKUP(Regular_Season_Table[[#This Row],[Home]],'Special Teams'!$A$1:$B$33,2,FALSE)</f>
        <v>26.02</v>
      </c>
      <c r="M1221">
        <f>VLOOKUP(Regular_Season_Table[[#This Row],[Visitor]],'Special Teams'!$A$1:$B$33,2,FALSE)</f>
        <v>21.11</v>
      </c>
    </row>
    <row r="1222" spans="1:13" x14ac:dyDescent="0.3">
      <c r="A1222" s="8">
        <v>45018</v>
      </c>
      <c r="B1222" s="6" t="s">
        <v>29</v>
      </c>
      <c r="C1222" s="6">
        <v>4</v>
      </c>
      <c r="D1222" s="6" t="s">
        <v>8</v>
      </c>
      <c r="E1222" s="6">
        <v>1</v>
      </c>
      <c r="F1222" s="6"/>
      <c r="G1222" s="6">
        <f t="shared" si="19"/>
        <v>-3</v>
      </c>
      <c r="H1222">
        <f>VLOOKUP(Regular_Season_Table[[#This Row],[Home]],Table_0__2[[#All],[Team]:[xGF%]],10,)</f>
        <v>47.62</v>
      </c>
      <c r="I1222">
        <f>VLOOKUP(Regular_Season_Table[[#This Row],[Visitor]],Table_0__2[[Team]:[CF%]],10,FALSE)</f>
        <v>52.33</v>
      </c>
      <c r="J1222">
        <f>VLOOKUP(Regular_Season_Table[[#This Row],[Home]],Table_0__2[[#All],[Team]:[HDCF%]],36,FALSE)</f>
        <v>47.61</v>
      </c>
      <c r="K1222">
        <f>VLOOKUP(Regular_Season_Table[[#This Row],[Visitor]],Table_0__2[[#All],[Team]:[HDCF%]],36,FALSE)</f>
        <v>52.36</v>
      </c>
      <c r="L1222">
        <f>VLOOKUP(Regular_Season_Table[[#This Row],[Home]],'Special Teams'!$A$1:$B$33,2,FALSE)</f>
        <v>22.71</v>
      </c>
      <c r="M1222">
        <f>VLOOKUP(Regular_Season_Table[[#This Row],[Visitor]],'Special Teams'!$A$1:$B$33,2,FALSE)</f>
        <v>25.28</v>
      </c>
    </row>
    <row r="1223" spans="1:13" x14ac:dyDescent="0.3">
      <c r="A1223" s="9">
        <v>45018</v>
      </c>
      <c r="B1223" s="7" t="s">
        <v>15</v>
      </c>
      <c r="C1223" s="7">
        <v>1</v>
      </c>
      <c r="D1223" s="7" t="s">
        <v>23</v>
      </c>
      <c r="E1223" s="7">
        <v>6</v>
      </c>
      <c r="F1223" s="7"/>
      <c r="G1223" s="6">
        <f t="shared" si="19"/>
        <v>5</v>
      </c>
      <c r="H1223">
        <f>VLOOKUP(Regular_Season_Table[[#This Row],[Home]],Table_0__2[[#All],[Team]:[xGF%]],10,)</f>
        <v>51.57</v>
      </c>
      <c r="I1223">
        <f>VLOOKUP(Regular_Season_Table[[#This Row],[Visitor]],Table_0__2[[Team]:[CF%]],10,FALSE)</f>
        <v>54.12</v>
      </c>
      <c r="J1223">
        <f>VLOOKUP(Regular_Season_Table[[#This Row],[Home]],Table_0__2[[#All],[Team]:[HDCF%]],36,FALSE)</f>
        <v>52.55</v>
      </c>
      <c r="K1223">
        <f>VLOOKUP(Regular_Season_Table[[#This Row],[Visitor]],Table_0__2[[#All],[Team]:[HDCF%]],36,FALSE)</f>
        <v>56.84</v>
      </c>
      <c r="L1223">
        <f>VLOOKUP(Regular_Season_Table[[#This Row],[Home]],'Special Teams'!$A$1:$B$33,2,FALSE)</f>
        <v>19.260000000000002</v>
      </c>
      <c r="M1223">
        <f>VLOOKUP(Regular_Season_Table[[#This Row],[Visitor]],'Special Teams'!$A$1:$B$33,2,FALSE)</f>
        <v>21.88</v>
      </c>
    </row>
    <row r="1224" spans="1:13" x14ac:dyDescent="0.3">
      <c r="A1224" s="8">
        <v>45018</v>
      </c>
      <c r="B1224" s="6" t="s">
        <v>17</v>
      </c>
      <c r="C1224" s="6">
        <v>5</v>
      </c>
      <c r="D1224" s="6" t="s">
        <v>12</v>
      </c>
      <c r="E1224" s="6">
        <v>2</v>
      </c>
      <c r="F1224" s="6"/>
      <c r="G1224" s="6">
        <f t="shared" si="19"/>
        <v>-3</v>
      </c>
      <c r="H1224">
        <f>VLOOKUP(Regular_Season_Table[[#This Row],[Home]],Table_0__2[[#All],[Team]:[xGF%]],10,)</f>
        <v>49.78</v>
      </c>
      <c r="I1224">
        <f>VLOOKUP(Regular_Season_Table[[#This Row],[Visitor]],Table_0__2[[Team]:[CF%]],10,FALSE)</f>
        <v>49.8</v>
      </c>
      <c r="J1224">
        <f>VLOOKUP(Regular_Season_Table[[#This Row],[Home]],Table_0__2[[#All],[Team]:[HDCF%]],36,FALSE)</f>
        <v>49.68</v>
      </c>
      <c r="K1224">
        <f>VLOOKUP(Regular_Season_Table[[#This Row],[Visitor]],Table_0__2[[#All],[Team]:[HDCF%]],36,FALSE)</f>
        <v>48.95</v>
      </c>
      <c r="L1224">
        <f>VLOOKUP(Regular_Season_Table[[#This Row],[Home]],'Special Teams'!$A$1:$B$33,2,FALSE)</f>
        <v>21.22</v>
      </c>
      <c r="M1224">
        <f>VLOOKUP(Regular_Season_Table[[#This Row],[Visitor]],'Special Teams'!$A$1:$B$33,2,FALSE)</f>
        <v>24.08</v>
      </c>
    </row>
    <row r="1225" spans="1:13" x14ac:dyDescent="0.3">
      <c r="A1225" s="9">
        <v>45019</v>
      </c>
      <c r="B1225" s="7" t="s">
        <v>21</v>
      </c>
      <c r="C1225" s="7">
        <v>1</v>
      </c>
      <c r="D1225" s="7" t="s">
        <v>30</v>
      </c>
      <c r="E1225" s="7">
        <v>5</v>
      </c>
      <c r="F1225" s="7"/>
      <c r="G1225" s="6">
        <f t="shared" si="19"/>
        <v>4</v>
      </c>
      <c r="H1225">
        <f>VLOOKUP(Regular_Season_Table[[#This Row],[Home]],Table_0__2[[#All],[Team]:[xGF%]],10,)</f>
        <v>51.67</v>
      </c>
      <c r="I1225">
        <f>VLOOKUP(Regular_Season_Table[[#This Row],[Visitor]],Table_0__2[[Team]:[CF%]],10,FALSE)</f>
        <v>47.41</v>
      </c>
      <c r="J1225">
        <f>VLOOKUP(Regular_Season_Table[[#This Row],[Home]],Table_0__2[[#All],[Team]:[HDCF%]],36,FALSE)</f>
        <v>53.75</v>
      </c>
      <c r="K1225">
        <f>VLOOKUP(Regular_Season_Table[[#This Row],[Visitor]],Table_0__2[[#All],[Team]:[HDCF%]],36,FALSE)</f>
        <v>48</v>
      </c>
      <c r="L1225">
        <f>VLOOKUP(Regular_Season_Table[[#This Row],[Home]],'Special Teams'!$A$1:$B$33,2,FALSE)</f>
        <v>25</v>
      </c>
      <c r="M1225">
        <f>VLOOKUP(Regular_Season_Table[[#This Row],[Visitor]],'Special Teams'!$A$1:$B$33,2,FALSE)</f>
        <v>17.600000000000001</v>
      </c>
    </row>
    <row r="1226" spans="1:13" x14ac:dyDescent="0.3">
      <c r="A1226" s="8">
        <v>45019</v>
      </c>
      <c r="B1226" s="6" t="s">
        <v>27</v>
      </c>
      <c r="C1226" s="6">
        <v>4</v>
      </c>
      <c r="D1226" s="6" t="s">
        <v>28</v>
      </c>
      <c r="E1226" s="6">
        <v>3</v>
      </c>
      <c r="F1226" s="6" t="s">
        <v>35</v>
      </c>
      <c r="G1226" s="6">
        <f t="shared" si="19"/>
        <v>-1</v>
      </c>
      <c r="H1226">
        <f>VLOOKUP(Regular_Season_Table[[#This Row],[Home]],Table_0__2[[#All],[Team]:[xGF%]],10,)</f>
        <v>49.47</v>
      </c>
      <c r="I1226">
        <f>VLOOKUP(Regular_Season_Table[[#This Row],[Visitor]],Table_0__2[[Team]:[CF%]],10,FALSE)</f>
        <v>48.15</v>
      </c>
      <c r="J1226">
        <f>VLOOKUP(Regular_Season_Table[[#This Row],[Home]],Table_0__2[[#All],[Team]:[HDCF%]],36,FALSE)</f>
        <v>51.15</v>
      </c>
      <c r="K1226">
        <f>VLOOKUP(Regular_Season_Table[[#This Row],[Visitor]],Table_0__2[[#All],[Team]:[HDCF%]],36,FALSE)</f>
        <v>53.11</v>
      </c>
      <c r="L1226">
        <f>VLOOKUP(Regular_Season_Table[[#This Row],[Home]],'Special Teams'!$A$1:$B$33,2,FALSE)</f>
        <v>21.43</v>
      </c>
      <c r="M1226">
        <f>VLOOKUP(Regular_Season_Table[[#This Row],[Visitor]],'Special Teams'!$A$1:$B$33,2,FALSE)</f>
        <v>20.29</v>
      </c>
    </row>
    <row r="1227" spans="1:13" x14ac:dyDescent="0.3">
      <c r="A1227" s="9">
        <v>45019</v>
      </c>
      <c r="B1227" s="7" t="s">
        <v>25</v>
      </c>
      <c r="C1227" s="7">
        <v>1</v>
      </c>
      <c r="D1227" s="7" t="s">
        <v>34</v>
      </c>
      <c r="E1227" s="7">
        <v>8</v>
      </c>
      <c r="F1227" s="7"/>
      <c r="G1227" s="6">
        <f t="shared" si="19"/>
        <v>7</v>
      </c>
      <c r="H1227">
        <f>VLOOKUP(Regular_Season_Table[[#This Row],[Home]],Table_0__2[[#All],[Team]:[xGF%]],10,)</f>
        <v>52.75</v>
      </c>
      <c r="I1227">
        <f>VLOOKUP(Regular_Season_Table[[#This Row],[Visitor]],Table_0__2[[Team]:[CF%]],10,FALSE)</f>
        <v>45.13</v>
      </c>
      <c r="J1227">
        <f>VLOOKUP(Regular_Season_Table[[#This Row],[Home]],Table_0__2[[#All],[Team]:[HDCF%]],36,FALSE)</f>
        <v>49.47</v>
      </c>
      <c r="K1227">
        <f>VLOOKUP(Regular_Season_Table[[#This Row],[Visitor]],Table_0__2[[#All],[Team]:[HDCF%]],36,FALSE)</f>
        <v>43.9</v>
      </c>
      <c r="L1227">
        <f>VLOOKUP(Regular_Season_Table[[#This Row],[Home]],'Special Teams'!$A$1:$B$33,2,FALSE)</f>
        <v>19.75</v>
      </c>
      <c r="M1227">
        <f>VLOOKUP(Regular_Season_Table[[#This Row],[Visitor]],'Special Teams'!$A$1:$B$33,2,FALSE)</f>
        <v>18.91</v>
      </c>
    </row>
    <row r="1228" spans="1:13" x14ac:dyDescent="0.3">
      <c r="A1228" s="8">
        <v>45020</v>
      </c>
      <c r="B1228" s="6" t="s">
        <v>32</v>
      </c>
      <c r="C1228" s="6">
        <v>2</v>
      </c>
      <c r="D1228" s="6" t="s">
        <v>18</v>
      </c>
      <c r="E1228" s="6">
        <v>3</v>
      </c>
      <c r="F1228" s="6" t="s">
        <v>36</v>
      </c>
      <c r="G1228" s="6">
        <f t="shared" si="19"/>
        <v>1</v>
      </c>
      <c r="H1228">
        <f>VLOOKUP(Regular_Season_Table[[#This Row],[Home]],Table_0__2[[#All],[Team]:[xGF%]],10,)</f>
        <v>60.38</v>
      </c>
      <c r="I1228">
        <f>VLOOKUP(Regular_Season_Table[[#This Row],[Visitor]],Table_0__2[[Team]:[CF%]],10,FALSE)</f>
        <v>51.53</v>
      </c>
      <c r="J1228">
        <f>VLOOKUP(Regular_Season_Table[[#This Row],[Home]],Table_0__2[[#All],[Team]:[HDCF%]],36,FALSE)</f>
        <v>59.07</v>
      </c>
      <c r="K1228">
        <f>VLOOKUP(Regular_Season_Table[[#This Row],[Visitor]],Table_0__2[[#All],[Team]:[HDCF%]],36,FALSE)</f>
        <v>51.95</v>
      </c>
      <c r="L1228">
        <f>VLOOKUP(Regular_Season_Table[[#This Row],[Home]],'Special Teams'!$A$1:$B$33,2,FALSE)</f>
        <v>19.760000000000002</v>
      </c>
      <c r="M1228">
        <f>VLOOKUP(Regular_Season_Table[[#This Row],[Visitor]],'Special Teams'!$A$1:$B$33,2,FALSE)</f>
        <v>23.53</v>
      </c>
    </row>
    <row r="1229" spans="1:13" x14ac:dyDescent="0.3">
      <c r="A1229" s="9">
        <v>45020</v>
      </c>
      <c r="B1229" s="7" t="s">
        <v>6</v>
      </c>
      <c r="C1229" s="7">
        <v>4</v>
      </c>
      <c r="D1229" s="7" t="s">
        <v>22</v>
      </c>
      <c r="E1229" s="7">
        <v>3</v>
      </c>
      <c r="F1229" s="7"/>
      <c r="G1229" s="6">
        <f t="shared" si="19"/>
        <v>-1</v>
      </c>
      <c r="H1229">
        <f>VLOOKUP(Regular_Season_Table[[#This Row],[Home]],Table_0__2[[#All],[Team]:[xGF%]],10,)</f>
        <v>57.39</v>
      </c>
      <c r="I1229">
        <f>VLOOKUP(Regular_Season_Table[[#This Row],[Visitor]],Table_0__2[[Team]:[CF%]],10,FALSE)</f>
        <v>43.9</v>
      </c>
      <c r="J1229">
        <f>VLOOKUP(Regular_Season_Table[[#This Row],[Home]],Table_0__2[[#All],[Team]:[HDCF%]],36,FALSE)</f>
        <v>53.64</v>
      </c>
      <c r="K1229">
        <f>VLOOKUP(Regular_Season_Table[[#This Row],[Visitor]],Table_0__2[[#All],[Team]:[HDCF%]],36,FALSE)</f>
        <v>41.35</v>
      </c>
      <c r="L1229">
        <f>VLOOKUP(Regular_Season_Table[[#This Row],[Home]],'Special Teams'!$A$1:$B$33,2,FALSE)</f>
        <v>19.84</v>
      </c>
      <c r="M1229">
        <f>VLOOKUP(Regular_Season_Table[[#This Row],[Visitor]],'Special Teams'!$A$1:$B$33,2,FALSE)</f>
        <v>16.38</v>
      </c>
    </row>
    <row r="1230" spans="1:13" x14ac:dyDescent="0.3">
      <c r="A1230" s="8">
        <v>45020</v>
      </c>
      <c r="B1230" s="6" t="s">
        <v>13</v>
      </c>
      <c r="C1230" s="6">
        <v>1</v>
      </c>
      <c r="D1230" s="6" t="s">
        <v>31</v>
      </c>
      <c r="E1230" s="6">
        <v>2</v>
      </c>
      <c r="F1230" s="6"/>
      <c r="G1230" s="6">
        <f t="shared" si="19"/>
        <v>1</v>
      </c>
      <c r="H1230">
        <f>VLOOKUP(Regular_Season_Table[[#This Row],[Home]],Table_0__2[[#All],[Team]:[xGF%]],10,)</f>
        <v>54.33</v>
      </c>
      <c r="I1230">
        <f>VLOOKUP(Regular_Season_Table[[#This Row],[Visitor]],Table_0__2[[Team]:[CF%]],10,FALSE)</f>
        <v>51.36</v>
      </c>
      <c r="J1230">
        <f>VLOOKUP(Regular_Season_Table[[#This Row],[Home]],Table_0__2[[#All],[Team]:[HDCF%]],36,FALSE)</f>
        <v>53.72</v>
      </c>
      <c r="K1230">
        <f>VLOOKUP(Regular_Season_Table[[#This Row],[Visitor]],Table_0__2[[#All],[Team]:[HDCF%]],36,FALSE)</f>
        <v>47.31</v>
      </c>
      <c r="L1230">
        <f>VLOOKUP(Regular_Season_Table[[#This Row],[Home]],'Special Teams'!$A$1:$B$33,2,FALSE)</f>
        <v>22.83</v>
      </c>
      <c r="M1230">
        <f>VLOOKUP(Regular_Season_Table[[#This Row],[Visitor]],'Special Teams'!$A$1:$B$33,2,FALSE)</f>
        <v>23.42</v>
      </c>
    </row>
    <row r="1231" spans="1:13" x14ac:dyDescent="0.3">
      <c r="A1231" s="9">
        <v>45020</v>
      </c>
      <c r="B1231" s="7" t="s">
        <v>9</v>
      </c>
      <c r="C1231" s="7">
        <v>3</v>
      </c>
      <c r="D1231" s="7" t="s">
        <v>29</v>
      </c>
      <c r="E1231" s="7">
        <v>1</v>
      </c>
      <c r="F1231" s="7"/>
      <c r="G1231" s="6">
        <f t="shared" si="19"/>
        <v>-2</v>
      </c>
      <c r="H1231">
        <f>VLOOKUP(Regular_Season_Table[[#This Row],[Home]],Table_0__2[[#All],[Team]:[xGF%]],10,)</f>
        <v>52.33</v>
      </c>
      <c r="I1231">
        <f>VLOOKUP(Regular_Season_Table[[#This Row],[Visitor]],Table_0__2[[Team]:[CF%]],10,FALSE)</f>
        <v>52.27</v>
      </c>
      <c r="J1231">
        <f>VLOOKUP(Regular_Season_Table[[#This Row],[Home]],Table_0__2[[#All],[Team]:[HDCF%]],36,FALSE)</f>
        <v>52.36</v>
      </c>
      <c r="K1231">
        <f>VLOOKUP(Regular_Season_Table[[#This Row],[Visitor]],Table_0__2[[#All],[Team]:[HDCF%]],36,FALSE)</f>
        <v>56.4</v>
      </c>
      <c r="L1231">
        <f>VLOOKUP(Regular_Season_Table[[#This Row],[Home]],'Special Teams'!$A$1:$B$33,2,FALSE)</f>
        <v>25.28</v>
      </c>
      <c r="M1231">
        <f>VLOOKUP(Regular_Season_Table[[#This Row],[Visitor]],'Special Teams'!$A$1:$B$33,2,FALSE)</f>
        <v>32.36</v>
      </c>
    </row>
    <row r="1232" spans="1:13" x14ac:dyDescent="0.3">
      <c r="A1232" s="8">
        <v>45020</v>
      </c>
      <c r="B1232" s="6" t="s">
        <v>19</v>
      </c>
      <c r="C1232" s="6">
        <v>5</v>
      </c>
      <c r="D1232" s="6" t="s">
        <v>33</v>
      </c>
      <c r="E1232" s="6">
        <v>0</v>
      </c>
      <c r="F1232" s="6"/>
      <c r="G1232" s="6">
        <f t="shared" si="19"/>
        <v>-5</v>
      </c>
      <c r="H1232">
        <f>VLOOKUP(Regular_Season_Table[[#This Row],[Home]],Table_0__2[[#All],[Team]:[xGF%]],10,)</f>
        <v>45.51</v>
      </c>
      <c r="I1232">
        <f>VLOOKUP(Regular_Season_Table[[#This Row],[Visitor]],Table_0__2[[Team]:[CF%]],10,FALSE)</f>
        <v>46.03</v>
      </c>
      <c r="J1232">
        <f>VLOOKUP(Regular_Season_Table[[#This Row],[Home]],Table_0__2[[#All],[Team]:[HDCF%]],36,FALSE)</f>
        <v>42.22</v>
      </c>
      <c r="K1232">
        <f>VLOOKUP(Regular_Season_Table[[#This Row],[Visitor]],Table_0__2[[#All],[Team]:[HDCF%]],36,FALSE)</f>
        <v>44.13</v>
      </c>
      <c r="L1232">
        <f>VLOOKUP(Regular_Season_Table[[#This Row],[Home]],'Special Teams'!$A$1:$B$33,2,FALSE)</f>
        <v>16.03</v>
      </c>
      <c r="M1232">
        <f>VLOOKUP(Regular_Season_Table[[#This Row],[Visitor]],'Special Teams'!$A$1:$B$33,2,FALSE)</f>
        <v>21.11</v>
      </c>
    </row>
    <row r="1233" spans="1:13" x14ac:dyDescent="0.3">
      <c r="A1233" s="9">
        <v>45020</v>
      </c>
      <c r="B1233" s="7" t="s">
        <v>3</v>
      </c>
      <c r="C1233" s="7">
        <v>1</v>
      </c>
      <c r="D1233" s="7" t="s">
        <v>15</v>
      </c>
      <c r="E1233" s="7">
        <v>5</v>
      </c>
      <c r="F1233" s="7"/>
      <c r="G1233" s="6">
        <f t="shared" si="19"/>
        <v>4</v>
      </c>
      <c r="H1233">
        <f>VLOOKUP(Regular_Season_Table[[#This Row],[Home]],Table_0__2[[#All],[Team]:[xGF%]],10,)</f>
        <v>54.12</v>
      </c>
      <c r="I1233">
        <f>VLOOKUP(Regular_Season_Table[[#This Row],[Visitor]],Table_0__2[[Team]:[CF%]],10,FALSE)</f>
        <v>52.14</v>
      </c>
      <c r="J1233">
        <f>VLOOKUP(Regular_Season_Table[[#This Row],[Home]],Table_0__2[[#All],[Team]:[HDCF%]],36,FALSE)</f>
        <v>56.84</v>
      </c>
      <c r="K1233">
        <f>VLOOKUP(Regular_Season_Table[[#This Row],[Visitor]],Table_0__2[[#All],[Team]:[HDCF%]],36,FALSE)</f>
        <v>53.78</v>
      </c>
      <c r="L1233">
        <f>VLOOKUP(Regular_Season_Table[[#This Row],[Home]],'Special Teams'!$A$1:$B$33,2,FALSE)</f>
        <v>21.88</v>
      </c>
      <c r="M1233">
        <f>VLOOKUP(Regular_Season_Table[[#This Row],[Visitor]],'Special Teams'!$A$1:$B$33,2,FALSE)</f>
        <v>21.72</v>
      </c>
    </row>
    <row r="1234" spans="1:13" x14ac:dyDescent="0.3">
      <c r="A1234" s="8">
        <v>45020</v>
      </c>
      <c r="B1234" s="6" t="s">
        <v>27</v>
      </c>
      <c r="C1234" s="6">
        <v>2</v>
      </c>
      <c r="D1234" s="6" t="s">
        <v>21</v>
      </c>
      <c r="E1234" s="6">
        <v>3</v>
      </c>
      <c r="F1234" s="6" t="s">
        <v>36</v>
      </c>
      <c r="G1234" s="6">
        <f t="shared" si="19"/>
        <v>1</v>
      </c>
      <c r="H1234">
        <f>VLOOKUP(Regular_Season_Table[[#This Row],[Home]],Table_0__2[[#All],[Team]:[xGF%]],10,)</f>
        <v>47.41</v>
      </c>
      <c r="I1234">
        <f>VLOOKUP(Regular_Season_Table[[#This Row],[Visitor]],Table_0__2[[Team]:[CF%]],10,FALSE)</f>
        <v>48.15</v>
      </c>
      <c r="J1234">
        <f>VLOOKUP(Regular_Season_Table[[#This Row],[Home]],Table_0__2[[#All],[Team]:[HDCF%]],36,FALSE)</f>
        <v>48</v>
      </c>
      <c r="K1234">
        <f>VLOOKUP(Regular_Season_Table[[#This Row],[Visitor]],Table_0__2[[#All],[Team]:[HDCF%]],36,FALSE)</f>
        <v>53.11</v>
      </c>
      <c r="L1234">
        <f>VLOOKUP(Regular_Season_Table[[#This Row],[Home]],'Special Teams'!$A$1:$B$33,2,FALSE)</f>
        <v>17.600000000000001</v>
      </c>
      <c r="M1234">
        <f>VLOOKUP(Regular_Season_Table[[#This Row],[Visitor]],'Special Teams'!$A$1:$B$33,2,FALSE)</f>
        <v>20.29</v>
      </c>
    </row>
    <row r="1235" spans="1:13" x14ac:dyDescent="0.3">
      <c r="A1235" s="9">
        <v>45020</v>
      </c>
      <c r="B1235" s="7" t="s">
        <v>11</v>
      </c>
      <c r="C1235" s="7">
        <v>4</v>
      </c>
      <c r="D1235" s="7" t="s">
        <v>24</v>
      </c>
      <c r="E1235" s="7">
        <v>3</v>
      </c>
      <c r="F1235" s="7" t="s">
        <v>36</v>
      </c>
      <c r="G1235" s="6">
        <f t="shared" si="19"/>
        <v>-1</v>
      </c>
      <c r="H1235">
        <f>VLOOKUP(Regular_Season_Table[[#This Row],[Home]],Table_0__2[[#All],[Team]:[xGF%]],10,)</f>
        <v>48.6</v>
      </c>
      <c r="I1235">
        <f>VLOOKUP(Regular_Season_Table[[#This Row],[Visitor]],Table_0__2[[Team]:[CF%]],10,FALSE)</f>
        <v>52.19</v>
      </c>
      <c r="J1235">
        <f>VLOOKUP(Regular_Season_Table[[#This Row],[Home]],Table_0__2[[#All],[Team]:[HDCF%]],36,FALSE)</f>
        <v>51.47</v>
      </c>
      <c r="K1235">
        <f>VLOOKUP(Regular_Season_Table[[#This Row],[Visitor]],Table_0__2[[#All],[Team]:[HDCF%]],36,FALSE)</f>
        <v>49.77</v>
      </c>
      <c r="L1235">
        <f>VLOOKUP(Regular_Season_Table[[#This Row],[Home]],'Special Teams'!$A$1:$B$33,2,FALSE)</f>
        <v>18.39</v>
      </c>
      <c r="M1235">
        <f>VLOOKUP(Regular_Season_Table[[#This Row],[Visitor]],'Special Teams'!$A$1:$B$33,2,FALSE)</f>
        <v>24.52</v>
      </c>
    </row>
    <row r="1236" spans="1:13" x14ac:dyDescent="0.3">
      <c r="A1236" s="8">
        <v>45020</v>
      </c>
      <c r="B1236" s="6" t="s">
        <v>4</v>
      </c>
      <c r="C1236" s="6">
        <v>2</v>
      </c>
      <c r="D1236" s="6" t="s">
        <v>10</v>
      </c>
      <c r="E1236" s="6">
        <v>4</v>
      </c>
      <c r="F1236" s="6"/>
      <c r="G1236" s="6">
        <f t="shared" si="19"/>
        <v>2</v>
      </c>
      <c r="H1236">
        <f>VLOOKUP(Regular_Season_Table[[#This Row],[Home]],Table_0__2[[#All],[Team]:[xGF%]],10,)</f>
        <v>45.87</v>
      </c>
      <c r="I1236">
        <f>VLOOKUP(Regular_Season_Table[[#This Row],[Visitor]],Table_0__2[[Team]:[CF%]],10,FALSE)</f>
        <v>47.4</v>
      </c>
      <c r="J1236">
        <f>VLOOKUP(Regular_Season_Table[[#This Row],[Home]],Table_0__2[[#All],[Team]:[HDCF%]],36,FALSE)</f>
        <v>44.51</v>
      </c>
      <c r="K1236">
        <f>VLOOKUP(Regular_Season_Table[[#This Row],[Visitor]],Table_0__2[[#All],[Team]:[HDCF%]],36,FALSE)</f>
        <v>47.69</v>
      </c>
      <c r="L1236">
        <f>VLOOKUP(Regular_Season_Table[[#This Row],[Home]],'Special Teams'!$A$1:$B$33,2,FALSE)</f>
        <v>19.329999999999998</v>
      </c>
      <c r="M1236">
        <f>VLOOKUP(Regular_Season_Table[[#This Row],[Visitor]],'Special Teams'!$A$1:$B$33,2,FALSE)</f>
        <v>15.56</v>
      </c>
    </row>
    <row r="1237" spans="1:13" x14ac:dyDescent="0.3">
      <c r="A1237" s="9">
        <v>45020</v>
      </c>
      <c r="B1237" s="7" t="s">
        <v>20</v>
      </c>
      <c r="C1237" s="7">
        <v>2</v>
      </c>
      <c r="D1237" s="7" t="s">
        <v>5</v>
      </c>
      <c r="E1237" s="7">
        <v>4</v>
      </c>
      <c r="F1237" s="7"/>
      <c r="G1237" s="6">
        <f t="shared" si="19"/>
        <v>2</v>
      </c>
      <c r="H1237">
        <f>VLOOKUP(Regular_Season_Table[[#This Row],[Home]],Table_0__2[[#All],[Team]:[xGF%]],10,)</f>
        <v>51.07</v>
      </c>
      <c r="I1237">
        <f>VLOOKUP(Regular_Season_Table[[#This Row],[Visitor]],Table_0__2[[Team]:[CF%]],10,FALSE)</f>
        <v>44.92</v>
      </c>
      <c r="J1237">
        <f>VLOOKUP(Regular_Season_Table[[#This Row],[Home]],Table_0__2[[#All],[Team]:[HDCF%]],36,FALSE)</f>
        <v>54.37</v>
      </c>
      <c r="K1237">
        <f>VLOOKUP(Regular_Season_Table[[#This Row],[Visitor]],Table_0__2[[#All],[Team]:[HDCF%]],36,FALSE)</f>
        <v>43.43</v>
      </c>
      <c r="L1237">
        <f>VLOOKUP(Regular_Season_Table[[#This Row],[Home]],'Special Teams'!$A$1:$B$33,2,FALSE)</f>
        <v>26.02</v>
      </c>
      <c r="M1237">
        <f>VLOOKUP(Regular_Season_Table[[#This Row],[Visitor]],'Special Teams'!$A$1:$B$33,2,FALSE)</f>
        <v>18.3</v>
      </c>
    </row>
    <row r="1238" spans="1:13" x14ac:dyDescent="0.3">
      <c r="A1238" s="8">
        <v>45020</v>
      </c>
      <c r="B1238" s="6" t="s">
        <v>34</v>
      </c>
      <c r="C1238" s="6">
        <v>5</v>
      </c>
      <c r="D1238" s="6" t="s">
        <v>8</v>
      </c>
      <c r="E1238" s="6">
        <v>2</v>
      </c>
      <c r="F1238" s="6"/>
      <c r="G1238" s="6">
        <f t="shared" si="19"/>
        <v>-3</v>
      </c>
      <c r="H1238">
        <f>VLOOKUP(Regular_Season_Table[[#This Row],[Home]],Table_0__2[[#All],[Team]:[xGF%]],10,)</f>
        <v>47.62</v>
      </c>
      <c r="I1238">
        <f>VLOOKUP(Regular_Season_Table[[#This Row],[Visitor]],Table_0__2[[Team]:[CF%]],10,FALSE)</f>
        <v>52.75</v>
      </c>
      <c r="J1238">
        <f>VLOOKUP(Regular_Season_Table[[#This Row],[Home]],Table_0__2[[#All],[Team]:[HDCF%]],36,FALSE)</f>
        <v>47.61</v>
      </c>
      <c r="K1238">
        <f>VLOOKUP(Regular_Season_Table[[#This Row],[Visitor]],Table_0__2[[#All],[Team]:[HDCF%]],36,FALSE)</f>
        <v>49.47</v>
      </c>
      <c r="L1238">
        <f>VLOOKUP(Regular_Season_Table[[#This Row],[Home]],'Special Teams'!$A$1:$B$33,2,FALSE)</f>
        <v>22.71</v>
      </c>
      <c r="M1238">
        <f>VLOOKUP(Regular_Season_Table[[#This Row],[Visitor]],'Special Teams'!$A$1:$B$33,2,FALSE)</f>
        <v>19.75</v>
      </c>
    </row>
    <row r="1239" spans="1:13" x14ac:dyDescent="0.3">
      <c r="A1239" s="9">
        <v>45021</v>
      </c>
      <c r="B1239" s="7" t="s">
        <v>9</v>
      </c>
      <c r="C1239" s="7">
        <v>3</v>
      </c>
      <c r="D1239" s="7" t="s">
        <v>26</v>
      </c>
      <c r="E1239" s="7">
        <v>1</v>
      </c>
      <c r="F1239" s="7"/>
      <c r="G1239" s="6">
        <f t="shared" si="19"/>
        <v>-2</v>
      </c>
      <c r="H1239">
        <f>VLOOKUP(Regular_Season_Table[[#This Row],[Home]],Table_0__2[[#All],[Team]:[xGF%]],10,)</f>
        <v>42.67</v>
      </c>
      <c r="I1239">
        <f>VLOOKUP(Regular_Season_Table[[#This Row],[Visitor]],Table_0__2[[Team]:[CF%]],10,FALSE)</f>
        <v>52.27</v>
      </c>
      <c r="J1239">
        <f>VLOOKUP(Regular_Season_Table[[#This Row],[Home]],Table_0__2[[#All],[Team]:[HDCF%]],36,FALSE)</f>
        <v>38.950000000000003</v>
      </c>
      <c r="K1239">
        <f>VLOOKUP(Regular_Season_Table[[#This Row],[Visitor]],Table_0__2[[#All],[Team]:[HDCF%]],36,FALSE)</f>
        <v>56.4</v>
      </c>
      <c r="L1239">
        <f>VLOOKUP(Regular_Season_Table[[#This Row],[Home]],'Special Teams'!$A$1:$B$33,2,FALSE)</f>
        <v>15.72</v>
      </c>
      <c r="M1239">
        <f>VLOOKUP(Regular_Season_Table[[#This Row],[Visitor]],'Special Teams'!$A$1:$B$33,2,FALSE)</f>
        <v>32.36</v>
      </c>
    </row>
    <row r="1240" spans="1:13" x14ac:dyDescent="0.3">
      <c r="A1240" s="8">
        <v>45021</v>
      </c>
      <c r="B1240" s="6" t="s">
        <v>7</v>
      </c>
      <c r="C1240" s="6">
        <v>3</v>
      </c>
      <c r="D1240" s="6" t="s">
        <v>17</v>
      </c>
      <c r="E1240" s="6">
        <v>6</v>
      </c>
      <c r="F1240" s="6"/>
      <c r="G1240" s="6">
        <f t="shared" si="19"/>
        <v>3</v>
      </c>
      <c r="H1240">
        <f>VLOOKUP(Regular_Season_Table[[#This Row],[Home]],Table_0__2[[#All],[Team]:[xGF%]],10,)</f>
        <v>49.8</v>
      </c>
      <c r="I1240">
        <f>VLOOKUP(Regular_Season_Table[[#This Row],[Visitor]],Table_0__2[[Team]:[CF%]],10,FALSE)</f>
        <v>51.45</v>
      </c>
      <c r="J1240">
        <f>VLOOKUP(Regular_Season_Table[[#This Row],[Home]],Table_0__2[[#All],[Team]:[HDCF%]],36,FALSE)</f>
        <v>48.95</v>
      </c>
      <c r="K1240">
        <f>VLOOKUP(Regular_Season_Table[[#This Row],[Visitor]],Table_0__2[[#All],[Team]:[HDCF%]],36,FALSE)</f>
        <v>53.01</v>
      </c>
      <c r="L1240">
        <f>VLOOKUP(Regular_Season_Table[[#This Row],[Home]],'Special Teams'!$A$1:$B$33,2,FALSE)</f>
        <v>24.08</v>
      </c>
      <c r="M1240">
        <f>VLOOKUP(Regular_Season_Table[[#This Row],[Visitor]],'Special Teams'!$A$1:$B$33,2,FALSE)</f>
        <v>25.36</v>
      </c>
    </row>
    <row r="1241" spans="1:13" x14ac:dyDescent="0.3">
      <c r="A1241" s="9">
        <v>45021</v>
      </c>
      <c r="B1241" s="7" t="s">
        <v>22</v>
      </c>
      <c r="C1241" s="7">
        <v>3</v>
      </c>
      <c r="D1241" s="7" t="s">
        <v>23</v>
      </c>
      <c r="E1241" s="7">
        <v>1</v>
      </c>
      <c r="F1241" s="7"/>
      <c r="G1241" s="6">
        <f t="shared" si="19"/>
        <v>-2</v>
      </c>
      <c r="H1241">
        <f>VLOOKUP(Regular_Season_Table[[#This Row],[Home]],Table_0__2[[#All],[Team]:[xGF%]],10,)</f>
        <v>51.57</v>
      </c>
      <c r="I1241">
        <f>VLOOKUP(Regular_Season_Table[[#This Row],[Visitor]],Table_0__2[[Team]:[CF%]],10,FALSE)</f>
        <v>57.39</v>
      </c>
      <c r="J1241">
        <f>VLOOKUP(Regular_Season_Table[[#This Row],[Home]],Table_0__2[[#All],[Team]:[HDCF%]],36,FALSE)</f>
        <v>52.55</v>
      </c>
      <c r="K1241">
        <f>VLOOKUP(Regular_Season_Table[[#This Row],[Visitor]],Table_0__2[[#All],[Team]:[HDCF%]],36,FALSE)</f>
        <v>53.64</v>
      </c>
      <c r="L1241">
        <f>VLOOKUP(Regular_Season_Table[[#This Row],[Home]],'Special Teams'!$A$1:$B$33,2,FALSE)</f>
        <v>19.260000000000002</v>
      </c>
      <c r="M1241">
        <f>VLOOKUP(Regular_Season_Table[[#This Row],[Visitor]],'Special Teams'!$A$1:$B$33,2,FALSE)</f>
        <v>19.84</v>
      </c>
    </row>
    <row r="1242" spans="1:13" x14ac:dyDescent="0.3">
      <c r="A1242" s="8">
        <v>45022</v>
      </c>
      <c r="B1242" s="6" t="s">
        <v>5</v>
      </c>
      <c r="C1242" s="6">
        <v>1</v>
      </c>
      <c r="D1242" s="6" t="s">
        <v>14</v>
      </c>
      <c r="E1242" s="6">
        <v>2</v>
      </c>
      <c r="F1242" s="6" t="s">
        <v>36</v>
      </c>
      <c r="G1242" s="6">
        <f t="shared" si="19"/>
        <v>1</v>
      </c>
      <c r="H1242">
        <f>VLOOKUP(Regular_Season_Table[[#This Row],[Home]],Table_0__2[[#All],[Team]:[xGF%]],10,)</f>
        <v>51.19</v>
      </c>
      <c r="I1242">
        <f>VLOOKUP(Regular_Season_Table[[#This Row],[Visitor]],Table_0__2[[Team]:[CF%]],10,FALSE)</f>
        <v>51.07</v>
      </c>
      <c r="J1242">
        <f>VLOOKUP(Regular_Season_Table[[#This Row],[Home]],Table_0__2[[#All],[Team]:[HDCF%]],36,FALSE)</f>
        <v>54.03</v>
      </c>
      <c r="K1242">
        <f>VLOOKUP(Regular_Season_Table[[#This Row],[Visitor]],Table_0__2[[#All],[Team]:[HDCF%]],36,FALSE)</f>
        <v>54.37</v>
      </c>
      <c r="L1242">
        <f>VLOOKUP(Regular_Season_Table[[#This Row],[Home]],'Special Teams'!$A$1:$B$33,2,FALSE)</f>
        <v>22.22</v>
      </c>
      <c r="M1242">
        <f>VLOOKUP(Regular_Season_Table[[#This Row],[Visitor]],'Special Teams'!$A$1:$B$33,2,FALSE)</f>
        <v>26.02</v>
      </c>
    </row>
    <row r="1243" spans="1:13" x14ac:dyDescent="0.3">
      <c r="A1243" s="9">
        <v>45022</v>
      </c>
      <c r="B1243" s="7" t="s">
        <v>4</v>
      </c>
      <c r="C1243" s="7">
        <v>1</v>
      </c>
      <c r="D1243" s="7" t="s">
        <v>30</v>
      </c>
      <c r="E1243" s="7">
        <v>4</v>
      </c>
      <c r="F1243" s="7"/>
      <c r="G1243" s="6">
        <f t="shared" si="19"/>
        <v>3</v>
      </c>
      <c r="H1243">
        <f>VLOOKUP(Regular_Season_Table[[#This Row],[Home]],Table_0__2[[#All],[Team]:[xGF%]],10,)</f>
        <v>51.67</v>
      </c>
      <c r="I1243">
        <f>VLOOKUP(Regular_Season_Table[[#This Row],[Visitor]],Table_0__2[[Team]:[CF%]],10,FALSE)</f>
        <v>47.4</v>
      </c>
      <c r="J1243">
        <f>VLOOKUP(Regular_Season_Table[[#This Row],[Home]],Table_0__2[[#All],[Team]:[HDCF%]],36,FALSE)</f>
        <v>53.75</v>
      </c>
      <c r="K1243">
        <f>VLOOKUP(Regular_Season_Table[[#This Row],[Visitor]],Table_0__2[[#All],[Team]:[HDCF%]],36,FALSE)</f>
        <v>47.69</v>
      </c>
      <c r="L1243">
        <f>VLOOKUP(Regular_Season_Table[[#This Row],[Home]],'Special Teams'!$A$1:$B$33,2,FALSE)</f>
        <v>25</v>
      </c>
      <c r="M1243">
        <f>VLOOKUP(Regular_Season_Table[[#This Row],[Visitor]],'Special Teams'!$A$1:$B$33,2,FALSE)</f>
        <v>15.56</v>
      </c>
    </row>
    <row r="1244" spans="1:13" x14ac:dyDescent="0.3">
      <c r="A1244" s="8">
        <v>45022</v>
      </c>
      <c r="B1244" s="6" t="s">
        <v>13</v>
      </c>
      <c r="C1244" s="6">
        <v>7</v>
      </c>
      <c r="D1244" s="6" t="s">
        <v>19</v>
      </c>
      <c r="E1244" s="6">
        <v>6</v>
      </c>
      <c r="F1244" s="6" t="s">
        <v>35</v>
      </c>
      <c r="G1244" s="6">
        <f t="shared" si="19"/>
        <v>-1</v>
      </c>
      <c r="H1244">
        <f>VLOOKUP(Regular_Season_Table[[#This Row],[Home]],Table_0__2[[#All],[Team]:[xGF%]],10,)</f>
        <v>46.03</v>
      </c>
      <c r="I1244">
        <f>VLOOKUP(Regular_Season_Table[[#This Row],[Visitor]],Table_0__2[[Team]:[CF%]],10,FALSE)</f>
        <v>51.36</v>
      </c>
      <c r="J1244">
        <f>VLOOKUP(Regular_Season_Table[[#This Row],[Home]],Table_0__2[[#All],[Team]:[HDCF%]],36,FALSE)</f>
        <v>44.13</v>
      </c>
      <c r="K1244">
        <f>VLOOKUP(Regular_Season_Table[[#This Row],[Visitor]],Table_0__2[[#All],[Team]:[HDCF%]],36,FALSE)</f>
        <v>47.31</v>
      </c>
      <c r="L1244">
        <f>VLOOKUP(Regular_Season_Table[[#This Row],[Home]],'Special Teams'!$A$1:$B$33,2,FALSE)</f>
        <v>21.11</v>
      </c>
      <c r="M1244">
        <f>VLOOKUP(Regular_Season_Table[[#This Row],[Visitor]],'Special Teams'!$A$1:$B$33,2,FALSE)</f>
        <v>23.42</v>
      </c>
    </row>
    <row r="1245" spans="1:13" x14ac:dyDescent="0.3">
      <c r="A1245" s="9">
        <v>45022</v>
      </c>
      <c r="B1245" s="7" t="s">
        <v>32</v>
      </c>
      <c r="C1245" s="7">
        <v>2</v>
      </c>
      <c r="D1245" s="7" t="s">
        <v>31</v>
      </c>
      <c r="E1245" s="7">
        <v>7</v>
      </c>
      <c r="F1245" s="7"/>
      <c r="G1245" s="6">
        <f t="shared" si="19"/>
        <v>5</v>
      </c>
      <c r="H1245">
        <f>VLOOKUP(Regular_Season_Table[[#This Row],[Home]],Table_0__2[[#All],[Team]:[xGF%]],10,)</f>
        <v>54.33</v>
      </c>
      <c r="I1245">
        <f>VLOOKUP(Regular_Season_Table[[#This Row],[Visitor]],Table_0__2[[Team]:[CF%]],10,FALSE)</f>
        <v>51.53</v>
      </c>
      <c r="J1245">
        <f>VLOOKUP(Regular_Season_Table[[#This Row],[Home]],Table_0__2[[#All],[Team]:[HDCF%]],36,FALSE)</f>
        <v>53.72</v>
      </c>
      <c r="K1245">
        <f>VLOOKUP(Regular_Season_Table[[#This Row],[Visitor]],Table_0__2[[#All],[Team]:[HDCF%]],36,FALSE)</f>
        <v>51.95</v>
      </c>
      <c r="L1245">
        <f>VLOOKUP(Regular_Season_Table[[#This Row],[Home]],'Special Teams'!$A$1:$B$33,2,FALSE)</f>
        <v>22.83</v>
      </c>
      <c r="M1245">
        <f>VLOOKUP(Regular_Season_Table[[#This Row],[Visitor]],'Special Teams'!$A$1:$B$33,2,FALSE)</f>
        <v>23.53</v>
      </c>
    </row>
    <row r="1246" spans="1:13" x14ac:dyDescent="0.3">
      <c r="A1246" s="8">
        <v>45022</v>
      </c>
      <c r="B1246" s="6" t="s">
        <v>12</v>
      </c>
      <c r="C1246" s="6">
        <v>2</v>
      </c>
      <c r="D1246" s="6" t="s">
        <v>33</v>
      </c>
      <c r="E1246" s="6">
        <v>6</v>
      </c>
      <c r="F1246" s="6"/>
      <c r="G1246" s="6">
        <f t="shared" si="19"/>
        <v>4</v>
      </c>
      <c r="H1246">
        <f>VLOOKUP(Regular_Season_Table[[#This Row],[Home]],Table_0__2[[#All],[Team]:[xGF%]],10,)</f>
        <v>45.51</v>
      </c>
      <c r="I1246">
        <f>VLOOKUP(Regular_Season_Table[[#This Row],[Visitor]],Table_0__2[[Team]:[CF%]],10,FALSE)</f>
        <v>49.78</v>
      </c>
      <c r="J1246">
        <f>VLOOKUP(Regular_Season_Table[[#This Row],[Home]],Table_0__2[[#All],[Team]:[HDCF%]],36,FALSE)</f>
        <v>42.22</v>
      </c>
      <c r="K1246">
        <f>VLOOKUP(Regular_Season_Table[[#This Row],[Visitor]],Table_0__2[[#All],[Team]:[HDCF%]],36,FALSE)</f>
        <v>49.68</v>
      </c>
      <c r="L1246">
        <f>VLOOKUP(Regular_Season_Table[[#This Row],[Home]],'Special Teams'!$A$1:$B$33,2,FALSE)</f>
        <v>16.03</v>
      </c>
      <c r="M1246">
        <f>VLOOKUP(Regular_Season_Table[[#This Row],[Visitor]],'Special Teams'!$A$1:$B$33,2,FALSE)</f>
        <v>21.22</v>
      </c>
    </row>
    <row r="1247" spans="1:13" x14ac:dyDescent="0.3">
      <c r="A1247" s="9">
        <v>45022</v>
      </c>
      <c r="B1247" s="7" t="s">
        <v>20</v>
      </c>
      <c r="C1247" s="7">
        <v>1</v>
      </c>
      <c r="D1247" s="7" t="s">
        <v>15</v>
      </c>
      <c r="E1247" s="7">
        <v>8</v>
      </c>
      <c r="F1247" s="7"/>
      <c r="G1247" s="6">
        <f t="shared" si="19"/>
        <v>7</v>
      </c>
      <c r="H1247">
        <f>VLOOKUP(Regular_Season_Table[[#This Row],[Home]],Table_0__2[[#All],[Team]:[xGF%]],10,)</f>
        <v>54.12</v>
      </c>
      <c r="I1247">
        <f>VLOOKUP(Regular_Season_Table[[#This Row],[Visitor]],Table_0__2[[Team]:[CF%]],10,FALSE)</f>
        <v>44.92</v>
      </c>
      <c r="J1247">
        <f>VLOOKUP(Regular_Season_Table[[#This Row],[Home]],Table_0__2[[#All],[Team]:[HDCF%]],36,FALSE)</f>
        <v>56.84</v>
      </c>
      <c r="K1247">
        <f>VLOOKUP(Regular_Season_Table[[#This Row],[Visitor]],Table_0__2[[#All],[Team]:[HDCF%]],36,FALSE)</f>
        <v>43.43</v>
      </c>
      <c r="L1247">
        <f>VLOOKUP(Regular_Season_Table[[#This Row],[Home]],'Special Teams'!$A$1:$B$33,2,FALSE)</f>
        <v>21.88</v>
      </c>
      <c r="M1247">
        <f>VLOOKUP(Regular_Season_Table[[#This Row],[Visitor]],'Special Teams'!$A$1:$B$33,2,FALSE)</f>
        <v>18.3</v>
      </c>
    </row>
    <row r="1248" spans="1:13" x14ac:dyDescent="0.3">
      <c r="A1248" s="8">
        <v>45022</v>
      </c>
      <c r="B1248" s="6" t="s">
        <v>18</v>
      </c>
      <c r="C1248" s="6">
        <v>0</v>
      </c>
      <c r="D1248" s="6" t="s">
        <v>21</v>
      </c>
      <c r="E1248" s="6">
        <v>3</v>
      </c>
      <c r="F1248" s="6"/>
      <c r="G1248" s="6">
        <f t="shared" si="19"/>
        <v>3</v>
      </c>
      <c r="H1248">
        <f>VLOOKUP(Regular_Season_Table[[#This Row],[Home]],Table_0__2[[#All],[Team]:[xGF%]],10,)</f>
        <v>47.41</v>
      </c>
      <c r="I1248">
        <f>VLOOKUP(Regular_Season_Table[[#This Row],[Visitor]],Table_0__2[[Team]:[CF%]],10,FALSE)</f>
        <v>60.38</v>
      </c>
      <c r="J1248">
        <f>VLOOKUP(Regular_Season_Table[[#This Row],[Home]],Table_0__2[[#All],[Team]:[HDCF%]],36,FALSE)</f>
        <v>48</v>
      </c>
      <c r="K1248">
        <f>VLOOKUP(Regular_Season_Table[[#This Row],[Visitor]],Table_0__2[[#All],[Team]:[HDCF%]],36,FALSE)</f>
        <v>59.07</v>
      </c>
      <c r="L1248">
        <f>VLOOKUP(Regular_Season_Table[[#This Row],[Home]],'Special Teams'!$A$1:$B$33,2,FALSE)</f>
        <v>17.600000000000001</v>
      </c>
      <c r="M1248">
        <f>VLOOKUP(Regular_Season_Table[[#This Row],[Visitor]],'Special Teams'!$A$1:$B$33,2,FALSE)</f>
        <v>19.760000000000002</v>
      </c>
    </row>
    <row r="1249" spans="1:13" x14ac:dyDescent="0.3">
      <c r="A1249" s="9">
        <v>45022</v>
      </c>
      <c r="B1249" s="7" t="s">
        <v>7</v>
      </c>
      <c r="C1249" s="7">
        <v>1</v>
      </c>
      <c r="D1249" s="7" t="s">
        <v>16</v>
      </c>
      <c r="E1249" s="7">
        <v>6</v>
      </c>
      <c r="F1249" s="7"/>
      <c r="G1249" s="6">
        <f t="shared" si="19"/>
        <v>5</v>
      </c>
      <c r="H1249">
        <f>VLOOKUP(Regular_Season_Table[[#This Row],[Home]],Table_0__2[[#All],[Team]:[xGF%]],10,)</f>
        <v>49.75</v>
      </c>
      <c r="I1249">
        <f>VLOOKUP(Regular_Season_Table[[#This Row],[Visitor]],Table_0__2[[Team]:[CF%]],10,FALSE)</f>
        <v>51.45</v>
      </c>
      <c r="J1249">
        <f>VLOOKUP(Regular_Season_Table[[#This Row],[Home]],Table_0__2[[#All],[Team]:[HDCF%]],36,FALSE)</f>
        <v>50.12</v>
      </c>
      <c r="K1249">
        <f>VLOOKUP(Regular_Season_Table[[#This Row],[Visitor]],Table_0__2[[#All],[Team]:[HDCF%]],36,FALSE)</f>
        <v>53.01</v>
      </c>
      <c r="L1249">
        <f>VLOOKUP(Regular_Season_Table[[#This Row],[Home]],'Special Teams'!$A$1:$B$33,2,FALSE)</f>
        <v>15.77</v>
      </c>
      <c r="M1249">
        <f>VLOOKUP(Regular_Season_Table[[#This Row],[Visitor]],'Special Teams'!$A$1:$B$33,2,FALSE)</f>
        <v>25.36</v>
      </c>
    </row>
    <row r="1250" spans="1:13" x14ac:dyDescent="0.3">
      <c r="A1250" s="8">
        <v>45022</v>
      </c>
      <c r="B1250" s="6" t="s">
        <v>28</v>
      </c>
      <c r="C1250" s="6">
        <v>1</v>
      </c>
      <c r="D1250" s="6" t="s">
        <v>3</v>
      </c>
      <c r="E1250" s="6">
        <v>4</v>
      </c>
      <c r="F1250" s="6"/>
      <c r="G1250" s="6">
        <f t="shared" si="19"/>
        <v>3</v>
      </c>
      <c r="H1250">
        <f>VLOOKUP(Regular_Season_Table[[#This Row],[Home]],Table_0__2[[#All],[Team]:[xGF%]],10,)</f>
        <v>52.14</v>
      </c>
      <c r="I1250">
        <f>VLOOKUP(Regular_Season_Table[[#This Row],[Visitor]],Table_0__2[[Team]:[CF%]],10,FALSE)</f>
        <v>49.47</v>
      </c>
      <c r="J1250">
        <f>VLOOKUP(Regular_Season_Table[[#This Row],[Home]],Table_0__2[[#All],[Team]:[HDCF%]],36,FALSE)</f>
        <v>53.78</v>
      </c>
      <c r="K1250">
        <f>VLOOKUP(Regular_Season_Table[[#This Row],[Visitor]],Table_0__2[[#All],[Team]:[HDCF%]],36,FALSE)</f>
        <v>51.15</v>
      </c>
      <c r="L1250">
        <f>VLOOKUP(Regular_Season_Table[[#This Row],[Home]],'Special Teams'!$A$1:$B$33,2,FALSE)</f>
        <v>21.72</v>
      </c>
      <c r="M1250">
        <f>VLOOKUP(Regular_Season_Table[[#This Row],[Visitor]],'Special Teams'!$A$1:$B$33,2,FALSE)</f>
        <v>21.43</v>
      </c>
    </row>
    <row r="1251" spans="1:13" x14ac:dyDescent="0.3">
      <c r="A1251" s="9">
        <v>45022</v>
      </c>
      <c r="B1251" s="7" t="s">
        <v>25</v>
      </c>
      <c r="C1251" s="7">
        <v>2</v>
      </c>
      <c r="D1251" s="7" t="s">
        <v>34</v>
      </c>
      <c r="E1251" s="7">
        <v>4</v>
      </c>
      <c r="F1251" s="7"/>
      <c r="G1251" s="6">
        <f t="shared" si="19"/>
        <v>2</v>
      </c>
      <c r="H1251">
        <f>VLOOKUP(Regular_Season_Table[[#This Row],[Home]],Table_0__2[[#All],[Team]:[xGF%]],10,)</f>
        <v>52.75</v>
      </c>
      <c r="I1251">
        <f>VLOOKUP(Regular_Season_Table[[#This Row],[Visitor]],Table_0__2[[Team]:[CF%]],10,FALSE)</f>
        <v>45.13</v>
      </c>
      <c r="J1251">
        <f>VLOOKUP(Regular_Season_Table[[#This Row],[Home]],Table_0__2[[#All],[Team]:[HDCF%]],36,FALSE)</f>
        <v>49.47</v>
      </c>
      <c r="K1251">
        <f>VLOOKUP(Regular_Season_Table[[#This Row],[Visitor]],Table_0__2[[#All],[Team]:[HDCF%]],36,FALSE)</f>
        <v>43.9</v>
      </c>
      <c r="L1251">
        <f>VLOOKUP(Regular_Season_Table[[#This Row],[Home]],'Special Teams'!$A$1:$B$33,2,FALSE)</f>
        <v>19.75</v>
      </c>
      <c r="M1251">
        <f>VLOOKUP(Regular_Season_Table[[#This Row],[Visitor]],'Special Teams'!$A$1:$B$33,2,FALSE)</f>
        <v>18.91</v>
      </c>
    </row>
    <row r="1252" spans="1:13" x14ac:dyDescent="0.3">
      <c r="A1252" s="8">
        <v>45022</v>
      </c>
      <c r="B1252" s="6" t="s">
        <v>11</v>
      </c>
      <c r="C1252" s="6">
        <v>6</v>
      </c>
      <c r="D1252" s="6" t="s">
        <v>24</v>
      </c>
      <c r="E1252" s="6">
        <v>2</v>
      </c>
      <c r="F1252" s="6"/>
      <c r="G1252" s="6">
        <f t="shared" si="19"/>
        <v>-4</v>
      </c>
      <c r="H1252">
        <f>VLOOKUP(Regular_Season_Table[[#This Row],[Home]],Table_0__2[[#All],[Team]:[xGF%]],10,)</f>
        <v>48.6</v>
      </c>
      <c r="I1252">
        <f>VLOOKUP(Regular_Season_Table[[#This Row],[Visitor]],Table_0__2[[Team]:[CF%]],10,FALSE)</f>
        <v>52.19</v>
      </c>
      <c r="J1252">
        <f>VLOOKUP(Regular_Season_Table[[#This Row],[Home]],Table_0__2[[#All],[Team]:[HDCF%]],36,FALSE)</f>
        <v>51.47</v>
      </c>
      <c r="K1252">
        <f>VLOOKUP(Regular_Season_Table[[#This Row],[Visitor]],Table_0__2[[#All],[Team]:[HDCF%]],36,FALSE)</f>
        <v>49.77</v>
      </c>
      <c r="L1252">
        <f>VLOOKUP(Regular_Season_Table[[#This Row],[Home]],'Special Teams'!$A$1:$B$33,2,FALSE)</f>
        <v>18.39</v>
      </c>
      <c r="M1252">
        <f>VLOOKUP(Regular_Season_Table[[#This Row],[Visitor]],'Special Teams'!$A$1:$B$33,2,FALSE)</f>
        <v>24.52</v>
      </c>
    </row>
    <row r="1253" spans="1:13" x14ac:dyDescent="0.3">
      <c r="A1253" s="9">
        <v>45022</v>
      </c>
      <c r="B1253" s="7" t="s">
        <v>17</v>
      </c>
      <c r="C1253" s="7">
        <v>2</v>
      </c>
      <c r="D1253" s="7" t="s">
        <v>10</v>
      </c>
      <c r="E1253" s="7">
        <v>3</v>
      </c>
      <c r="F1253" s="7" t="s">
        <v>36</v>
      </c>
      <c r="G1253" s="6">
        <f t="shared" si="19"/>
        <v>1</v>
      </c>
      <c r="H1253">
        <f>VLOOKUP(Regular_Season_Table[[#This Row],[Home]],Table_0__2[[#All],[Team]:[xGF%]],10,)</f>
        <v>45.87</v>
      </c>
      <c r="I1253">
        <f>VLOOKUP(Regular_Season_Table[[#This Row],[Visitor]],Table_0__2[[Team]:[CF%]],10,FALSE)</f>
        <v>49.8</v>
      </c>
      <c r="J1253">
        <f>VLOOKUP(Regular_Season_Table[[#This Row],[Home]],Table_0__2[[#All],[Team]:[HDCF%]],36,FALSE)</f>
        <v>44.51</v>
      </c>
      <c r="K1253">
        <f>VLOOKUP(Regular_Season_Table[[#This Row],[Visitor]],Table_0__2[[#All],[Team]:[HDCF%]],36,FALSE)</f>
        <v>48.95</v>
      </c>
      <c r="L1253">
        <f>VLOOKUP(Regular_Season_Table[[#This Row],[Home]],'Special Teams'!$A$1:$B$33,2,FALSE)</f>
        <v>19.329999999999998</v>
      </c>
      <c r="M1253">
        <f>VLOOKUP(Regular_Season_Table[[#This Row],[Visitor]],'Special Teams'!$A$1:$B$33,2,FALSE)</f>
        <v>24.08</v>
      </c>
    </row>
    <row r="1254" spans="1:13" x14ac:dyDescent="0.3">
      <c r="A1254" s="8">
        <v>45022</v>
      </c>
      <c r="B1254" s="6" t="s">
        <v>6</v>
      </c>
      <c r="C1254" s="6">
        <v>0</v>
      </c>
      <c r="D1254" s="6" t="s">
        <v>8</v>
      </c>
      <c r="E1254" s="6">
        <v>3</v>
      </c>
      <c r="F1254" s="6"/>
      <c r="G1254" s="6">
        <f t="shared" si="19"/>
        <v>3</v>
      </c>
      <c r="H1254">
        <f>VLOOKUP(Regular_Season_Table[[#This Row],[Home]],Table_0__2[[#All],[Team]:[xGF%]],10,)</f>
        <v>47.62</v>
      </c>
      <c r="I1254">
        <f>VLOOKUP(Regular_Season_Table[[#This Row],[Visitor]],Table_0__2[[Team]:[CF%]],10,FALSE)</f>
        <v>43.9</v>
      </c>
      <c r="J1254">
        <f>VLOOKUP(Regular_Season_Table[[#This Row],[Home]],Table_0__2[[#All],[Team]:[HDCF%]],36,FALSE)</f>
        <v>47.61</v>
      </c>
      <c r="K1254">
        <f>VLOOKUP(Regular_Season_Table[[#This Row],[Visitor]],Table_0__2[[#All],[Team]:[HDCF%]],36,FALSE)</f>
        <v>41.35</v>
      </c>
      <c r="L1254">
        <f>VLOOKUP(Regular_Season_Table[[#This Row],[Home]],'Special Teams'!$A$1:$B$33,2,FALSE)</f>
        <v>22.71</v>
      </c>
      <c r="M1254">
        <f>VLOOKUP(Regular_Season_Table[[#This Row],[Visitor]],'Special Teams'!$A$1:$B$33,2,FALSE)</f>
        <v>16.38</v>
      </c>
    </row>
    <row r="1255" spans="1:13" x14ac:dyDescent="0.3">
      <c r="A1255" s="9">
        <v>45022</v>
      </c>
      <c r="B1255" s="7" t="s">
        <v>29</v>
      </c>
      <c r="C1255" s="7">
        <v>2</v>
      </c>
      <c r="D1255" s="7" t="s">
        <v>27</v>
      </c>
      <c r="E1255" s="7">
        <v>5</v>
      </c>
      <c r="F1255" s="7"/>
      <c r="G1255" s="6">
        <f t="shared" si="19"/>
        <v>3</v>
      </c>
      <c r="H1255">
        <f>VLOOKUP(Regular_Season_Table[[#This Row],[Home]],Table_0__2[[#All],[Team]:[xGF%]],10,)</f>
        <v>48.15</v>
      </c>
      <c r="I1255">
        <f>VLOOKUP(Regular_Season_Table[[#This Row],[Visitor]],Table_0__2[[Team]:[CF%]],10,FALSE)</f>
        <v>52.33</v>
      </c>
      <c r="J1255">
        <f>VLOOKUP(Regular_Season_Table[[#This Row],[Home]],Table_0__2[[#All],[Team]:[HDCF%]],36,FALSE)</f>
        <v>53.11</v>
      </c>
      <c r="K1255">
        <f>VLOOKUP(Regular_Season_Table[[#This Row],[Visitor]],Table_0__2[[#All],[Team]:[HDCF%]],36,FALSE)</f>
        <v>52.36</v>
      </c>
      <c r="L1255">
        <f>VLOOKUP(Regular_Season_Table[[#This Row],[Home]],'Special Teams'!$A$1:$B$33,2,FALSE)</f>
        <v>20.29</v>
      </c>
      <c r="M1255">
        <f>VLOOKUP(Regular_Season_Table[[#This Row],[Visitor]],'Special Teams'!$A$1:$B$33,2,FALSE)</f>
        <v>25.28</v>
      </c>
    </row>
    <row r="1256" spans="1:13" x14ac:dyDescent="0.3">
      <c r="A1256" s="8">
        <v>45024</v>
      </c>
      <c r="B1256" s="6" t="s">
        <v>26</v>
      </c>
      <c r="C1256" s="6">
        <v>4</v>
      </c>
      <c r="D1256" s="6" t="s">
        <v>25</v>
      </c>
      <c r="E1256" s="6">
        <v>5</v>
      </c>
      <c r="F1256" s="6" t="s">
        <v>36</v>
      </c>
      <c r="G1256" s="6">
        <f t="shared" si="19"/>
        <v>1</v>
      </c>
      <c r="H1256">
        <f>VLOOKUP(Regular_Season_Table[[#This Row],[Home]],Table_0__2[[#All],[Team]:[xGF%]],10,)</f>
        <v>45.13</v>
      </c>
      <c r="I1256">
        <f>VLOOKUP(Regular_Season_Table[[#This Row],[Visitor]],Table_0__2[[Team]:[CF%]],10,FALSE)</f>
        <v>42.67</v>
      </c>
      <c r="J1256">
        <f>VLOOKUP(Regular_Season_Table[[#This Row],[Home]],Table_0__2[[#All],[Team]:[HDCF%]],36,FALSE)</f>
        <v>43.9</v>
      </c>
      <c r="K1256">
        <f>VLOOKUP(Regular_Season_Table[[#This Row],[Visitor]],Table_0__2[[#All],[Team]:[HDCF%]],36,FALSE)</f>
        <v>38.950000000000003</v>
      </c>
      <c r="L1256">
        <f>VLOOKUP(Regular_Season_Table[[#This Row],[Home]],'Special Teams'!$A$1:$B$33,2,FALSE)</f>
        <v>18.91</v>
      </c>
      <c r="M1256">
        <f>VLOOKUP(Regular_Season_Table[[#This Row],[Visitor]],'Special Teams'!$A$1:$B$33,2,FALSE)</f>
        <v>15.72</v>
      </c>
    </row>
    <row r="1257" spans="1:13" x14ac:dyDescent="0.3">
      <c r="A1257" s="9">
        <v>45024</v>
      </c>
      <c r="B1257" s="7" t="s">
        <v>15</v>
      </c>
      <c r="C1257" s="7">
        <v>1</v>
      </c>
      <c r="D1257" s="7" t="s">
        <v>14</v>
      </c>
      <c r="E1257" s="7">
        <v>2</v>
      </c>
      <c r="F1257" s="7"/>
      <c r="G1257" s="6">
        <f t="shared" si="19"/>
        <v>1</v>
      </c>
      <c r="H1257">
        <f>VLOOKUP(Regular_Season_Table[[#This Row],[Home]],Table_0__2[[#All],[Team]:[xGF%]],10,)</f>
        <v>51.19</v>
      </c>
      <c r="I1257">
        <f>VLOOKUP(Regular_Season_Table[[#This Row],[Visitor]],Table_0__2[[Team]:[CF%]],10,FALSE)</f>
        <v>54.12</v>
      </c>
      <c r="J1257">
        <f>VLOOKUP(Regular_Season_Table[[#This Row],[Home]],Table_0__2[[#All],[Team]:[HDCF%]],36,FALSE)</f>
        <v>54.03</v>
      </c>
      <c r="K1257">
        <f>VLOOKUP(Regular_Season_Table[[#This Row],[Visitor]],Table_0__2[[#All],[Team]:[HDCF%]],36,FALSE)</f>
        <v>56.84</v>
      </c>
      <c r="L1257">
        <f>VLOOKUP(Regular_Season_Table[[#This Row],[Home]],'Special Teams'!$A$1:$B$33,2,FALSE)</f>
        <v>22.22</v>
      </c>
      <c r="M1257">
        <f>VLOOKUP(Regular_Season_Table[[#This Row],[Visitor]],'Special Teams'!$A$1:$B$33,2,FALSE)</f>
        <v>21.88</v>
      </c>
    </row>
    <row r="1258" spans="1:13" x14ac:dyDescent="0.3">
      <c r="A1258" s="8">
        <v>45024</v>
      </c>
      <c r="B1258" s="6" t="s">
        <v>18</v>
      </c>
      <c r="C1258" s="6">
        <v>3</v>
      </c>
      <c r="D1258" s="6" t="s">
        <v>13</v>
      </c>
      <c r="E1258" s="6">
        <v>4</v>
      </c>
      <c r="F1258" s="6"/>
      <c r="G1258" s="6">
        <f t="shared" si="19"/>
        <v>1</v>
      </c>
      <c r="H1258">
        <f>VLOOKUP(Regular_Season_Table[[#This Row],[Home]],Table_0__2[[#All],[Team]:[xGF%]],10,)</f>
        <v>51.36</v>
      </c>
      <c r="I1258">
        <f>VLOOKUP(Regular_Season_Table[[#This Row],[Visitor]],Table_0__2[[Team]:[CF%]],10,FALSE)</f>
        <v>60.38</v>
      </c>
      <c r="J1258">
        <f>VLOOKUP(Regular_Season_Table[[#This Row],[Home]],Table_0__2[[#All],[Team]:[HDCF%]],36,FALSE)</f>
        <v>47.31</v>
      </c>
      <c r="K1258">
        <f>VLOOKUP(Regular_Season_Table[[#This Row],[Visitor]],Table_0__2[[#All],[Team]:[HDCF%]],36,FALSE)</f>
        <v>59.07</v>
      </c>
      <c r="L1258">
        <f>VLOOKUP(Regular_Season_Table[[#This Row],[Home]],'Special Teams'!$A$1:$B$33,2,FALSE)</f>
        <v>23.42</v>
      </c>
      <c r="M1258">
        <f>VLOOKUP(Regular_Season_Table[[#This Row],[Visitor]],'Special Teams'!$A$1:$B$33,2,FALSE)</f>
        <v>19.760000000000002</v>
      </c>
    </row>
    <row r="1259" spans="1:13" x14ac:dyDescent="0.3">
      <c r="A1259" s="9">
        <v>45024</v>
      </c>
      <c r="B1259" s="7" t="s">
        <v>17</v>
      </c>
      <c r="C1259" s="7">
        <v>4</v>
      </c>
      <c r="D1259" s="7" t="s">
        <v>20</v>
      </c>
      <c r="E1259" s="7">
        <v>0</v>
      </c>
      <c r="F1259" s="7"/>
      <c r="G1259" s="6">
        <f t="shared" si="19"/>
        <v>-4</v>
      </c>
      <c r="H1259">
        <f>VLOOKUP(Regular_Season_Table[[#This Row],[Home]],Table_0__2[[#All],[Team]:[xGF%]],10,)</f>
        <v>44.92</v>
      </c>
      <c r="I1259">
        <f>VLOOKUP(Regular_Season_Table[[#This Row],[Visitor]],Table_0__2[[Team]:[CF%]],10,FALSE)</f>
        <v>49.8</v>
      </c>
      <c r="J1259">
        <f>VLOOKUP(Regular_Season_Table[[#This Row],[Home]],Table_0__2[[#All],[Team]:[HDCF%]],36,FALSE)</f>
        <v>43.43</v>
      </c>
      <c r="K1259">
        <f>VLOOKUP(Regular_Season_Table[[#This Row],[Visitor]],Table_0__2[[#All],[Team]:[HDCF%]],36,FALSE)</f>
        <v>48.95</v>
      </c>
      <c r="L1259">
        <f>VLOOKUP(Regular_Season_Table[[#This Row],[Home]],'Special Teams'!$A$1:$B$33,2,FALSE)</f>
        <v>18.3</v>
      </c>
      <c r="M1259">
        <f>VLOOKUP(Regular_Season_Table[[#This Row],[Visitor]],'Special Teams'!$A$1:$B$33,2,FALSE)</f>
        <v>24.08</v>
      </c>
    </row>
    <row r="1260" spans="1:13" x14ac:dyDescent="0.3">
      <c r="A1260" s="8">
        <v>45024</v>
      </c>
      <c r="B1260" s="6" t="s">
        <v>27</v>
      </c>
      <c r="C1260" s="6">
        <v>1</v>
      </c>
      <c r="D1260" s="6" t="s">
        <v>30</v>
      </c>
      <c r="E1260" s="6">
        <v>2</v>
      </c>
      <c r="F1260" s="6" t="s">
        <v>35</v>
      </c>
      <c r="G1260" s="6">
        <f t="shared" si="19"/>
        <v>1</v>
      </c>
      <c r="H1260">
        <f>VLOOKUP(Regular_Season_Table[[#This Row],[Home]],Table_0__2[[#All],[Team]:[xGF%]],10,)</f>
        <v>51.67</v>
      </c>
      <c r="I1260">
        <f>VLOOKUP(Regular_Season_Table[[#This Row],[Visitor]],Table_0__2[[Team]:[CF%]],10,FALSE)</f>
        <v>48.15</v>
      </c>
      <c r="J1260">
        <f>VLOOKUP(Regular_Season_Table[[#This Row],[Home]],Table_0__2[[#All],[Team]:[HDCF%]],36,FALSE)</f>
        <v>53.75</v>
      </c>
      <c r="K1260">
        <f>VLOOKUP(Regular_Season_Table[[#This Row],[Visitor]],Table_0__2[[#All],[Team]:[HDCF%]],36,FALSE)</f>
        <v>53.11</v>
      </c>
      <c r="L1260">
        <f>VLOOKUP(Regular_Season_Table[[#This Row],[Home]],'Special Teams'!$A$1:$B$33,2,FALSE)</f>
        <v>25</v>
      </c>
      <c r="M1260">
        <f>VLOOKUP(Regular_Season_Table[[#This Row],[Visitor]],'Special Teams'!$A$1:$B$33,2,FALSE)</f>
        <v>20.29</v>
      </c>
    </row>
    <row r="1261" spans="1:13" x14ac:dyDescent="0.3">
      <c r="A1261" s="9">
        <v>45024</v>
      </c>
      <c r="B1261" s="7" t="s">
        <v>3</v>
      </c>
      <c r="C1261" s="7">
        <v>5</v>
      </c>
      <c r="D1261" s="7" t="s">
        <v>19</v>
      </c>
      <c r="E1261" s="7">
        <v>1</v>
      </c>
      <c r="F1261" s="7"/>
      <c r="G1261" s="6">
        <f t="shared" si="19"/>
        <v>-4</v>
      </c>
      <c r="H1261">
        <f>VLOOKUP(Regular_Season_Table[[#This Row],[Home]],Table_0__2[[#All],[Team]:[xGF%]],10,)</f>
        <v>46.03</v>
      </c>
      <c r="I1261">
        <f>VLOOKUP(Regular_Season_Table[[#This Row],[Visitor]],Table_0__2[[Team]:[CF%]],10,FALSE)</f>
        <v>52.14</v>
      </c>
      <c r="J1261">
        <f>VLOOKUP(Regular_Season_Table[[#This Row],[Home]],Table_0__2[[#All],[Team]:[HDCF%]],36,FALSE)</f>
        <v>44.13</v>
      </c>
      <c r="K1261">
        <f>VLOOKUP(Regular_Season_Table[[#This Row],[Visitor]],Table_0__2[[#All],[Team]:[HDCF%]],36,FALSE)</f>
        <v>53.78</v>
      </c>
      <c r="L1261">
        <f>VLOOKUP(Regular_Season_Table[[#This Row],[Home]],'Special Teams'!$A$1:$B$33,2,FALSE)</f>
        <v>21.11</v>
      </c>
      <c r="M1261">
        <f>VLOOKUP(Regular_Season_Table[[#This Row],[Visitor]],'Special Teams'!$A$1:$B$33,2,FALSE)</f>
        <v>21.72</v>
      </c>
    </row>
    <row r="1262" spans="1:13" x14ac:dyDescent="0.3">
      <c r="A1262" s="8">
        <v>45024</v>
      </c>
      <c r="B1262" s="6" t="s">
        <v>11</v>
      </c>
      <c r="C1262" s="6">
        <v>4</v>
      </c>
      <c r="D1262" s="6" t="s">
        <v>29</v>
      </c>
      <c r="E1262" s="6">
        <v>3</v>
      </c>
      <c r="F1262" s="6"/>
      <c r="G1262" s="6">
        <f t="shared" si="19"/>
        <v>-1</v>
      </c>
      <c r="H1262">
        <f>VLOOKUP(Regular_Season_Table[[#This Row],[Home]],Table_0__2[[#All],[Team]:[xGF%]],10,)</f>
        <v>52.33</v>
      </c>
      <c r="I1262">
        <f>VLOOKUP(Regular_Season_Table[[#This Row],[Visitor]],Table_0__2[[Team]:[CF%]],10,FALSE)</f>
        <v>52.19</v>
      </c>
      <c r="J1262">
        <f>VLOOKUP(Regular_Season_Table[[#This Row],[Home]],Table_0__2[[#All],[Team]:[HDCF%]],36,FALSE)</f>
        <v>52.36</v>
      </c>
      <c r="K1262">
        <f>VLOOKUP(Regular_Season_Table[[#This Row],[Visitor]],Table_0__2[[#All],[Team]:[HDCF%]],36,FALSE)</f>
        <v>49.77</v>
      </c>
      <c r="L1262">
        <f>VLOOKUP(Regular_Season_Table[[#This Row],[Home]],'Special Teams'!$A$1:$B$33,2,FALSE)</f>
        <v>25.28</v>
      </c>
      <c r="M1262">
        <f>VLOOKUP(Regular_Season_Table[[#This Row],[Visitor]],'Special Teams'!$A$1:$B$33,2,FALSE)</f>
        <v>24.52</v>
      </c>
    </row>
    <row r="1263" spans="1:13" x14ac:dyDescent="0.3">
      <c r="A1263" s="9">
        <v>45024</v>
      </c>
      <c r="B1263" s="7" t="s">
        <v>10</v>
      </c>
      <c r="C1263" s="7">
        <v>3</v>
      </c>
      <c r="D1263" s="7" t="s">
        <v>28</v>
      </c>
      <c r="E1263" s="7">
        <v>5</v>
      </c>
      <c r="F1263" s="7"/>
      <c r="G1263" s="6">
        <f t="shared" si="19"/>
        <v>2</v>
      </c>
      <c r="H1263">
        <f>VLOOKUP(Regular_Season_Table[[#This Row],[Home]],Table_0__2[[#All],[Team]:[xGF%]],10,)</f>
        <v>49.47</v>
      </c>
      <c r="I1263">
        <f>VLOOKUP(Regular_Season_Table[[#This Row],[Visitor]],Table_0__2[[Team]:[CF%]],10,FALSE)</f>
        <v>45.87</v>
      </c>
      <c r="J1263">
        <f>VLOOKUP(Regular_Season_Table[[#This Row],[Home]],Table_0__2[[#All],[Team]:[HDCF%]],36,FALSE)</f>
        <v>51.15</v>
      </c>
      <c r="K1263">
        <f>VLOOKUP(Regular_Season_Table[[#This Row],[Visitor]],Table_0__2[[#All],[Team]:[HDCF%]],36,FALSE)</f>
        <v>44.51</v>
      </c>
      <c r="L1263">
        <f>VLOOKUP(Regular_Season_Table[[#This Row],[Home]],'Special Teams'!$A$1:$B$33,2,FALSE)</f>
        <v>21.43</v>
      </c>
      <c r="M1263">
        <f>VLOOKUP(Regular_Season_Table[[#This Row],[Visitor]],'Special Teams'!$A$1:$B$33,2,FALSE)</f>
        <v>19.329999999999998</v>
      </c>
    </row>
    <row r="1264" spans="1:13" x14ac:dyDescent="0.3">
      <c r="A1264" s="8">
        <v>45024</v>
      </c>
      <c r="B1264" s="6" t="s">
        <v>4</v>
      </c>
      <c r="C1264" s="6">
        <v>0</v>
      </c>
      <c r="D1264" s="6" t="s">
        <v>16</v>
      </c>
      <c r="E1264" s="6">
        <v>4</v>
      </c>
      <c r="F1264" s="6"/>
      <c r="G1264" s="6">
        <f t="shared" si="19"/>
        <v>4</v>
      </c>
      <c r="H1264">
        <f>VLOOKUP(Regular_Season_Table[[#This Row],[Home]],Table_0__2[[#All],[Team]:[xGF%]],10,)</f>
        <v>49.75</v>
      </c>
      <c r="I1264">
        <f>VLOOKUP(Regular_Season_Table[[#This Row],[Visitor]],Table_0__2[[Team]:[CF%]],10,FALSE)</f>
        <v>47.4</v>
      </c>
      <c r="J1264">
        <f>VLOOKUP(Regular_Season_Table[[#This Row],[Home]],Table_0__2[[#All],[Team]:[HDCF%]],36,FALSE)</f>
        <v>50.12</v>
      </c>
      <c r="K1264">
        <f>VLOOKUP(Regular_Season_Table[[#This Row],[Visitor]],Table_0__2[[#All],[Team]:[HDCF%]],36,FALSE)</f>
        <v>47.69</v>
      </c>
      <c r="L1264">
        <f>VLOOKUP(Regular_Season_Table[[#This Row],[Home]],'Special Teams'!$A$1:$B$33,2,FALSE)</f>
        <v>15.77</v>
      </c>
      <c r="M1264">
        <f>VLOOKUP(Regular_Season_Table[[#This Row],[Visitor]],'Special Teams'!$A$1:$B$33,2,FALSE)</f>
        <v>15.56</v>
      </c>
    </row>
    <row r="1265" spans="1:13" x14ac:dyDescent="0.3">
      <c r="A1265" s="9">
        <v>45024</v>
      </c>
      <c r="B1265" s="7" t="s">
        <v>7</v>
      </c>
      <c r="C1265" s="7">
        <v>4</v>
      </c>
      <c r="D1265" s="7" t="s">
        <v>32</v>
      </c>
      <c r="E1265" s="7">
        <v>7</v>
      </c>
      <c r="F1265" s="7"/>
      <c r="G1265" s="6">
        <f t="shared" si="19"/>
        <v>3</v>
      </c>
      <c r="H1265">
        <f>VLOOKUP(Regular_Season_Table[[#This Row],[Home]],Table_0__2[[#All],[Team]:[xGF%]],10,)</f>
        <v>51.53</v>
      </c>
      <c r="I1265">
        <f>VLOOKUP(Regular_Season_Table[[#This Row],[Visitor]],Table_0__2[[Team]:[CF%]],10,FALSE)</f>
        <v>51.45</v>
      </c>
      <c r="J1265">
        <f>VLOOKUP(Regular_Season_Table[[#This Row],[Home]],Table_0__2[[#All],[Team]:[HDCF%]],36,FALSE)</f>
        <v>51.95</v>
      </c>
      <c r="K1265">
        <f>VLOOKUP(Regular_Season_Table[[#This Row],[Visitor]],Table_0__2[[#All],[Team]:[HDCF%]],36,FALSE)</f>
        <v>53.01</v>
      </c>
      <c r="L1265">
        <f>VLOOKUP(Regular_Season_Table[[#This Row],[Home]],'Special Teams'!$A$1:$B$33,2,FALSE)</f>
        <v>23.53</v>
      </c>
      <c r="M1265">
        <f>VLOOKUP(Regular_Season_Table[[#This Row],[Visitor]],'Special Teams'!$A$1:$B$33,2,FALSE)</f>
        <v>25.36</v>
      </c>
    </row>
    <row r="1266" spans="1:13" x14ac:dyDescent="0.3">
      <c r="A1266" s="8">
        <v>45024</v>
      </c>
      <c r="B1266" s="6" t="s">
        <v>6</v>
      </c>
      <c r="C1266" s="6">
        <v>3</v>
      </c>
      <c r="D1266" s="6" t="s">
        <v>34</v>
      </c>
      <c r="E1266" s="6">
        <v>7</v>
      </c>
      <c r="F1266" s="6"/>
      <c r="G1266" s="6">
        <f t="shared" si="19"/>
        <v>4</v>
      </c>
      <c r="H1266">
        <f>VLOOKUP(Regular_Season_Table[[#This Row],[Home]],Table_0__2[[#All],[Team]:[xGF%]],10,)</f>
        <v>52.75</v>
      </c>
      <c r="I1266">
        <f>VLOOKUP(Regular_Season_Table[[#This Row],[Visitor]],Table_0__2[[Team]:[CF%]],10,FALSE)</f>
        <v>43.9</v>
      </c>
      <c r="J1266">
        <f>VLOOKUP(Regular_Season_Table[[#This Row],[Home]],Table_0__2[[#All],[Team]:[HDCF%]],36,FALSE)</f>
        <v>49.47</v>
      </c>
      <c r="K1266">
        <f>VLOOKUP(Regular_Season_Table[[#This Row],[Visitor]],Table_0__2[[#All],[Team]:[HDCF%]],36,FALSE)</f>
        <v>41.35</v>
      </c>
      <c r="L1266">
        <f>VLOOKUP(Regular_Season_Table[[#This Row],[Home]],'Special Teams'!$A$1:$B$33,2,FALSE)</f>
        <v>19.75</v>
      </c>
      <c r="M1266">
        <f>VLOOKUP(Regular_Season_Table[[#This Row],[Visitor]],'Special Teams'!$A$1:$B$33,2,FALSE)</f>
        <v>16.38</v>
      </c>
    </row>
    <row r="1267" spans="1:13" x14ac:dyDescent="0.3">
      <c r="A1267" s="9">
        <v>45024</v>
      </c>
      <c r="B1267" s="7" t="s">
        <v>9</v>
      </c>
      <c r="C1267" s="7">
        <v>6</v>
      </c>
      <c r="D1267" s="7" t="s">
        <v>24</v>
      </c>
      <c r="E1267" s="7">
        <v>1</v>
      </c>
      <c r="F1267" s="7"/>
      <c r="G1267" s="6">
        <f t="shared" si="19"/>
        <v>-5</v>
      </c>
      <c r="H1267">
        <f>VLOOKUP(Regular_Season_Table[[#This Row],[Home]],Table_0__2[[#All],[Team]:[xGF%]],10,)</f>
        <v>48.6</v>
      </c>
      <c r="I1267">
        <f>VLOOKUP(Regular_Season_Table[[#This Row],[Visitor]],Table_0__2[[Team]:[CF%]],10,FALSE)</f>
        <v>52.27</v>
      </c>
      <c r="J1267">
        <f>VLOOKUP(Regular_Season_Table[[#This Row],[Home]],Table_0__2[[#All],[Team]:[HDCF%]],36,FALSE)</f>
        <v>51.47</v>
      </c>
      <c r="K1267">
        <f>VLOOKUP(Regular_Season_Table[[#This Row],[Visitor]],Table_0__2[[#All],[Team]:[HDCF%]],36,FALSE)</f>
        <v>56.4</v>
      </c>
      <c r="L1267">
        <f>VLOOKUP(Regular_Season_Table[[#This Row],[Home]],'Special Teams'!$A$1:$B$33,2,FALSE)</f>
        <v>18.39</v>
      </c>
      <c r="M1267">
        <f>VLOOKUP(Regular_Season_Table[[#This Row],[Visitor]],'Special Teams'!$A$1:$B$33,2,FALSE)</f>
        <v>32.36</v>
      </c>
    </row>
    <row r="1268" spans="1:13" x14ac:dyDescent="0.3">
      <c r="A1268" s="8">
        <v>45024</v>
      </c>
      <c r="B1268" s="6" t="s">
        <v>33</v>
      </c>
      <c r="C1268" s="6">
        <v>1</v>
      </c>
      <c r="D1268" s="6" t="s">
        <v>5</v>
      </c>
      <c r="E1268" s="6">
        <v>7</v>
      </c>
      <c r="F1268" s="6"/>
      <c r="G1268" s="6">
        <f t="shared" si="19"/>
        <v>6</v>
      </c>
      <c r="H1268">
        <f>VLOOKUP(Regular_Season_Table[[#This Row],[Home]],Table_0__2[[#All],[Team]:[xGF%]],10,)</f>
        <v>51.07</v>
      </c>
      <c r="I1268">
        <f>VLOOKUP(Regular_Season_Table[[#This Row],[Visitor]],Table_0__2[[Team]:[CF%]],10,FALSE)</f>
        <v>45.51</v>
      </c>
      <c r="J1268">
        <f>VLOOKUP(Regular_Season_Table[[#This Row],[Home]],Table_0__2[[#All],[Team]:[HDCF%]],36,FALSE)</f>
        <v>54.37</v>
      </c>
      <c r="K1268">
        <f>VLOOKUP(Regular_Season_Table[[#This Row],[Visitor]],Table_0__2[[#All],[Team]:[HDCF%]],36,FALSE)</f>
        <v>42.22</v>
      </c>
      <c r="L1268">
        <f>VLOOKUP(Regular_Season_Table[[#This Row],[Home]],'Special Teams'!$A$1:$B$33,2,FALSE)</f>
        <v>26.02</v>
      </c>
      <c r="M1268">
        <f>VLOOKUP(Regular_Season_Table[[#This Row],[Visitor]],'Special Teams'!$A$1:$B$33,2,FALSE)</f>
        <v>16.03</v>
      </c>
    </row>
    <row r="1269" spans="1:13" x14ac:dyDescent="0.3">
      <c r="A1269" s="9">
        <v>45024</v>
      </c>
      <c r="B1269" s="7" t="s">
        <v>22</v>
      </c>
      <c r="C1269" s="7">
        <v>2</v>
      </c>
      <c r="D1269" s="7" t="s">
        <v>8</v>
      </c>
      <c r="E1269" s="7">
        <v>3</v>
      </c>
      <c r="F1269" s="7" t="s">
        <v>35</v>
      </c>
      <c r="G1269" s="6">
        <f t="shared" si="19"/>
        <v>1</v>
      </c>
      <c r="H1269">
        <f>VLOOKUP(Regular_Season_Table[[#This Row],[Home]],Table_0__2[[#All],[Team]:[xGF%]],10,)</f>
        <v>47.62</v>
      </c>
      <c r="I1269">
        <f>VLOOKUP(Regular_Season_Table[[#This Row],[Visitor]],Table_0__2[[Team]:[CF%]],10,FALSE)</f>
        <v>57.39</v>
      </c>
      <c r="J1269">
        <f>VLOOKUP(Regular_Season_Table[[#This Row],[Home]],Table_0__2[[#All],[Team]:[HDCF%]],36,FALSE)</f>
        <v>47.61</v>
      </c>
      <c r="K1269">
        <f>VLOOKUP(Regular_Season_Table[[#This Row],[Visitor]],Table_0__2[[#All],[Team]:[HDCF%]],36,FALSE)</f>
        <v>53.64</v>
      </c>
      <c r="L1269">
        <f>VLOOKUP(Regular_Season_Table[[#This Row],[Home]],'Special Teams'!$A$1:$B$33,2,FALSE)</f>
        <v>22.71</v>
      </c>
      <c r="M1269">
        <f>VLOOKUP(Regular_Season_Table[[#This Row],[Visitor]],'Special Teams'!$A$1:$B$33,2,FALSE)</f>
        <v>19.84</v>
      </c>
    </row>
    <row r="1270" spans="1:13" x14ac:dyDescent="0.3">
      <c r="A1270" s="8">
        <v>45024</v>
      </c>
      <c r="B1270" s="6" t="s">
        <v>21</v>
      </c>
      <c r="C1270" s="6">
        <v>0</v>
      </c>
      <c r="D1270" s="6" t="s">
        <v>23</v>
      </c>
      <c r="E1270" s="6">
        <v>2</v>
      </c>
      <c r="F1270" s="6"/>
      <c r="G1270" s="6">
        <f t="shared" si="19"/>
        <v>2</v>
      </c>
      <c r="H1270">
        <f>VLOOKUP(Regular_Season_Table[[#This Row],[Home]],Table_0__2[[#All],[Team]:[xGF%]],10,)</f>
        <v>51.57</v>
      </c>
      <c r="I1270">
        <f>VLOOKUP(Regular_Season_Table[[#This Row],[Visitor]],Table_0__2[[Team]:[CF%]],10,FALSE)</f>
        <v>47.41</v>
      </c>
      <c r="J1270">
        <f>VLOOKUP(Regular_Season_Table[[#This Row],[Home]],Table_0__2[[#All],[Team]:[HDCF%]],36,FALSE)</f>
        <v>52.55</v>
      </c>
      <c r="K1270">
        <f>VLOOKUP(Regular_Season_Table[[#This Row],[Visitor]],Table_0__2[[#All],[Team]:[HDCF%]],36,FALSE)</f>
        <v>48</v>
      </c>
      <c r="L1270">
        <f>VLOOKUP(Regular_Season_Table[[#This Row],[Home]],'Special Teams'!$A$1:$B$33,2,FALSE)</f>
        <v>19.260000000000002</v>
      </c>
      <c r="M1270">
        <f>VLOOKUP(Regular_Season_Table[[#This Row],[Visitor]],'Special Teams'!$A$1:$B$33,2,FALSE)</f>
        <v>17.600000000000001</v>
      </c>
    </row>
    <row r="1271" spans="1:13" x14ac:dyDescent="0.3">
      <c r="A1271" s="9">
        <v>45024</v>
      </c>
      <c r="B1271" s="7" t="s">
        <v>31</v>
      </c>
      <c r="C1271" s="7">
        <v>4</v>
      </c>
      <c r="D1271" s="7" t="s">
        <v>12</v>
      </c>
      <c r="E1271" s="7">
        <v>2</v>
      </c>
      <c r="F1271" s="7"/>
      <c r="G1271" s="6">
        <f t="shared" si="19"/>
        <v>-2</v>
      </c>
      <c r="H1271">
        <f>VLOOKUP(Regular_Season_Table[[#This Row],[Home]],Table_0__2[[#All],[Team]:[xGF%]],10,)</f>
        <v>49.78</v>
      </c>
      <c r="I1271">
        <f>VLOOKUP(Regular_Season_Table[[#This Row],[Visitor]],Table_0__2[[Team]:[CF%]],10,FALSE)</f>
        <v>54.33</v>
      </c>
      <c r="J1271">
        <f>VLOOKUP(Regular_Season_Table[[#This Row],[Home]],Table_0__2[[#All],[Team]:[HDCF%]],36,FALSE)</f>
        <v>49.68</v>
      </c>
      <c r="K1271">
        <f>VLOOKUP(Regular_Season_Table[[#This Row],[Visitor]],Table_0__2[[#All],[Team]:[HDCF%]],36,FALSE)</f>
        <v>53.72</v>
      </c>
      <c r="L1271">
        <f>VLOOKUP(Regular_Season_Table[[#This Row],[Home]],'Special Teams'!$A$1:$B$33,2,FALSE)</f>
        <v>21.22</v>
      </c>
      <c r="M1271">
        <f>VLOOKUP(Regular_Season_Table[[#This Row],[Visitor]],'Special Teams'!$A$1:$B$33,2,FALSE)</f>
        <v>22.83</v>
      </c>
    </row>
    <row r="1272" spans="1:13" x14ac:dyDescent="0.3">
      <c r="A1272" s="8">
        <v>45025</v>
      </c>
      <c r="B1272" s="6" t="s">
        <v>11</v>
      </c>
      <c r="C1272" s="6">
        <v>5</v>
      </c>
      <c r="D1272" s="6" t="s">
        <v>26</v>
      </c>
      <c r="E1272" s="6">
        <v>4</v>
      </c>
      <c r="F1272" s="6" t="s">
        <v>36</v>
      </c>
      <c r="G1272" s="6">
        <f t="shared" si="19"/>
        <v>-1</v>
      </c>
      <c r="H1272">
        <f>VLOOKUP(Regular_Season_Table[[#This Row],[Home]],Table_0__2[[#All],[Team]:[xGF%]],10,)</f>
        <v>42.67</v>
      </c>
      <c r="I1272">
        <f>VLOOKUP(Regular_Season_Table[[#This Row],[Visitor]],Table_0__2[[Team]:[CF%]],10,FALSE)</f>
        <v>52.19</v>
      </c>
      <c r="J1272">
        <f>VLOOKUP(Regular_Season_Table[[#This Row],[Home]],Table_0__2[[#All],[Team]:[HDCF%]],36,FALSE)</f>
        <v>38.950000000000003</v>
      </c>
      <c r="K1272">
        <f>VLOOKUP(Regular_Season_Table[[#This Row],[Visitor]],Table_0__2[[#All],[Team]:[HDCF%]],36,FALSE)</f>
        <v>49.77</v>
      </c>
      <c r="L1272">
        <f>VLOOKUP(Regular_Season_Table[[#This Row],[Home]],'Special Teams'!$A$1:$B$33,2,FALSE)</f>
        <v>15.72</v>
      </c>
      <c r="M1272">
        <f>VLOOKUP(Regular_Season_Table[[#This Row],[Visitor]],'Special Teams'!$A$1:$B$33,2,FALSE)</f>
        <v>24.52</v>
      </c>
    </row>
    <row r="1273" spans="1:13" x14ac:dyDescent="0.3">
      <c r="A1273" s="9">
        <v>45025</v>
      </c>
      <c r="B1273" s="7" t="s">
        <v>14</v>
      </c>
      <c r="C1273" s="7">
        <v>5</v>
      </c>
      <c r="D1273" s="7" t="s">
        <v>4</v>
      </c>
      <c r="E1273" s="7">
        <v>3</v>
      </c>
      <c r="F1273" s="7"/>
      <c r="G1273" s="6">
        <f t="shared" si="19"/>
        <v>-2</v>
      </c>
      <c r="H1273">
        <f>VLOOKUP(Regular_Season_Table[[#This Row],[Home]],Table_0__2[[#All],[Team]:[xGF%]],10,)</f>
        <v>47.4</v>
      </c>
      <c r="I1273">
        <f>VLOOKUP(Regular_Season_Table[[#This Row],[Visitor]],Table_0__2[[Team]:[CF%]],10,FALSE)</f>
        <v>51.19</v>
      </c>
      <c r="J1273">
        <f>VLOOKUP(Regular_Season_Table[[#This Row],[Home]],Table_0__2[[#All],[Team]:[HDCF%]],36,FALSE)</f>
        <v>47.69</v>
      </c>
      <c r="K1273">
        <f>VLOOKUP(Regular_Season_Table[[#This Row],[Visitor]],Table_0__2[[#All],[Team]:[HDCF%]],36,FALSE)</f>
        <v>54.03</v>
      </c>
      <c r="L1273">
        <f>VLOOKUP(Regular_Season_Table[[#This Row],[Home]],'Special Teams'!$A$1:$B$33,2,FALSE)</f>
        <v>15.56</v>
      </c>
      <c r="M1273">
        <f>VLOOKUP(Regular_Season_Table[[#This Row],[Visitor]],'Special Teams'!$A$1:$B$33,2,FALSE)</f>
        <v>22.22</v>
      </c>
    </row>
    <row r="1274" spans="1:13" x14ac:dyDescent="0.3">
      <c r="A1274" s="8">
        <v>45026</v>
      </c>
      <c r="B1274" s="6" t="s">
        <v>34</v>
      </c>
      <c r="C1274" s="6">
        <v>4</v>
      </c>
      <c r="D1274" s="6" t="s">
        <v>25</v>
      </c>
      <c r="E1274" s="6">
        <v>1</v>
      </c>
      <c r="F1274" s="6"/>
      <c r="G1274" s="6">
        <f t="shared" si="19"/>
        <v>-3</v>
      </c>
      <c r="H1274">
        <f>VLOOKUP(Regular_Season_Table[[#This Row],[Home]],Table_0__2[[#All],[Team]:[xGF%]],10,)</f>
        <v>45.13</v>
      </c>
      <c r="I1274">
        <f>VLOOKUP(Regular_Season_Table[[#This Row],[Visitor]],Table_0__2[[Team]:[CF%]],10,FALSE)</f>
        <v>52.75</v>
      </c>
      <c r="J1274">
        <f>VLOOKUP(Regular_Season_Table[[#This Row],[Home]],Table_0__2[[#All],[Team]:[HDCF%]],36,FALSE)</f>
        <v>43.9</v>
      </c>
      <c r="K1274">
        <f>VLOOKUP(Regular_Season_Table[[#This Row],[Visitor]],Table_0__2[[#All],[Team]:[HDCF%]],36,FALSE)</f>
        <v>49.47</v>
      </c>
      <c r="L1274">
        <f>VLOOKUP(Regular_Season_Table[[#This Row],[Home]],'Special Teams'!$A$1:$B$33,2,FALSE)</f>
        <v>18.91</v>
      </c>
      <c r="M1274">
        <f>VLOOKUP(Regular_Season_Table[[#This Row],[Visitor]],'Special Teams'!$A$1:$B$33,2,FALSE)</f>
        <v>19.75</v>
      </c>
    </row>
    <row r="1275" spans="1:13" x14ac:dyDescent="0.3">
      <c r="A1275" s="9">
        <v>45026</v>
      </c>
      <c r="B1275" s="7" t="s">
        <v>21</v>
      </c>
      <c r="C1275" s="7">
        <v>3</v>
      </c>
      <c r="D1275" s="7" t="s">
        <v>22</v>
      </c>
      <c r="E1275" s="7">
        <v>2</v>
      </c>
      <c r="F1275" s="7" t="s">
        <v>35</v>
      </c>
      <c r="G1275" s="6">
        <f t="shared" si="19"/>
        <v>-1</v>
      </c>
      <c r="H1275">
        <f>VLOOKUP(Regular_Season_Table[[#This Row],[Home]],Table_0__2[[#All],[Team]:[xGF%]],10,)</f>
        <v>57.39</v>
      </c>
      <c r="I1275">
        <f>VLOOKUP(Regular_Season_Table[[#This Row],[Visitor]],Table_0__2[[Team]:[CF%]],10,FALSE)</f>
        <v>47.41</v>
      </c>
      <c r="J1275">
        <f>VLOOKUP(Regular_Season_Table[[#This Row],[Home]],Table_0__2[[#All],[Team]:[HDCF%]],36,FALSE)</f>
        <v>53.64</v>
      </c>
      <c r="K1275">
        <f>VLOOKUP(Regular_Season_Table[[#This Row],[Visitor]],Table_0__2[[#All],[Team]:[HDCF%]],36,FALSE)</f>
        <v>48</v>
      </c>
      <c r="L1275">
        <f>VLOOKUP(Regular_Season_Table[[#This Row],[Home]],'Special Teams'!$A$1:$B$33,2,FALSE)</f>
        <v>19.84</v>
      </c>
      <c r="M1275">
        <f>VLOOKUP(Regular_Season_Table[[#This Row],[Visitor]],'Special Teams'!$A$1:$B$33,2,FALSE)</f>
        <v>17.600000000000001</v>
      </c>
    </row>
    <row r="1276" spans="1:13" x14ac:dyDescent="0.3">
      <c r="A1276" s="8">
        <v>45026</v>
      </c>
      <c r="B1276" s="6" t="s">
        <v>28</v>
      </c>
      <c r="C1276" s="6">
        <v>4</v>
      </c>
      <c r="D1276" s="6" t="s">
        <v>6</v>
      </c>
      <c r="E1276" s="6">
        <v>2</v>
      </c>
      <c r="F1276" s="6"/>
      <c r="G1276" s="6">
        <f t="shared" si="19"/>
        <v>-2</v>
      </c>
      <c r="H1276">
        <f>VLOOKUP(Regular_Season_Table[[#This Row],[Home]],Table_0__2[[#All],[Team]:[xGF%]],10,)</f>
        <v>43.9</v>
      </c>
      <c r="I1276">
        <f>VLOOKUP(Regular_Season_Table[[#This Row],[Visitor]],Table_0__2[[Team]:[CF%]],10,FALSE)</f>
        <v>49.47</v>
      </c>
      <c r="J1276">
        <f>VLOOKUP(Regular_Season_Table[[#This Row],[Home]],Table_0__2[[#All],[Team]:[HDCF%]],36,FALSE)</f>
        <v>41.35</v>
      </c>
      <c r="K1276">
        <f>VLOOKUP(Regular_Season_Table[[#This Row],[Visitor]],Table_0__2[[#All],[Team]:[HDCF%]],36,FALSE)</f>
        <v>51.15</v>
      </c>
      <c r="L1276">
        <f>VLOOKUP(Regular_Season_Table[[#This Row],[Home]],'Special Teams'!$A$1:$B$33,2,FALSE)</f>
        <v>16.38</v>
      </c>
      <c r="M1276">
        <f>VLOOKUP(Regular_Season_Table[[#This Row],[Visitor]],'Special Teams'!$A$1:$B$33,2,FALSE)</f>
        <v>21.43</v>
      </c>
    </row>
    <row r="1277" spans="1:13" x14ac:dyDescent="0.3">
      <c r="A1277" s="9">
        <v>45026</v>
      </c>
      <c r="B1277" s="7" t="s">
        <v>30</v>
      </c>
      <c r="C1277" s="7">
        <v>6</v>
      </c>
      <c r="D1277" s="7" t="s">
        <v>19</v>
      </c>
      <c r="E1277" s="7">
        <v>1</v>
      </c>
      <c r="F1277" s="7"/>
      <c r="G1277" s="6">
        <f t="shared" si="19"/>
        <v>-5</v>
      </c>
      <c r="H1277">
        <f>VLOOKUP(Regular_Season_Table[[#This Row],[Home]],Table_0__2[[#All],[Team]:[xGF%]],10,)</f>
        <v>46.03</v>
      </c>
      <c r="I1277">
        <f>VLOOKUP(Regular_Season_Table[[#This Row],[Visitor]],Table_0__2[[Team]:[CF%]],10,FALSE)</f>
        <v>51.67</v>
      </c>
      <c r="J1277">
        <f>VLOOKUP(Regular_Season_Table[[#This Row],[Home]],Table_0__2[[#All],[Team]:[HDCF%]],36,FALSE)</f>
        <v>44.13</v>
      </c>
      <c r="K1277">
        <f>VLOOKUP(Regular_Season_Table[[#This Row],[Visitor]],Table_0__2[[#All],[Team]:[HDCF%]],36,FALSE)</f>
        <v>53.75</v>
      </c>
      <c r="L1277">
        <f>VLOOKUP(Regular_Season_Table[[#This Row],[Home]],'Special Teams'!$A$1:$B$33,2,FALSE)</f>
        <v>21.11</v>
      </c>
      <c r="M1277">
        <f>VLOOKUP(Regular_Season_Table[[#This Row],[Visitor]],'Special Teams'!$A$1:$B$33,2,FALSE)</f>
        <v>25</v>
      </c>
    </row>
    <row r="1278" spans="1:13" x14ac:dyDescent="0.3">
      <c r="A1278" s="8">
        <v>45026</v>
      </c>
      <c r="B1278" s="6" t="s">
        <v>5</v>
      </c>
      <c r="C1278" s="6">
        <v>2</v>
      </c>
      <c r="D1278" s="6" t="s">
        <v>31</v>
      </c>
      <c r="E1278" s="6">
        <v>1</v>
      </c>
      <c r="F1278" s="6" t="s">
        <v>36</v>
      </c>
      <c r="G1278" s="6">
        <f t="shared" si="19"/>
        <v>-1</v>
      </c>
      <c r="H1278">
        <f>VLOOKUP(Regular_Season_Table[[#This Row],[Home]],Table_0__2[[#All],[Team]:[xGF%]],10,)</f>
        <v>54.33</v>
      </c>
      <c r="I1278">
        <f>VLOOKUP(Regular_Season_Table[[#This Row],[Visitor]],Table_0__2[[Team]:[CF%]],10,FALSE)</f>
        <v>51.07</v>
      </c>
      <c r="J1278">
        <f>VLOOKUP(Regular_Season_Table[[#This Row],[Home]],Table_0__2[[#All],[Team]:[HDCF%]],36,FALSE)</f>
        <v>53.72</v>
      </c>
      <c r="K1278">
        <f>VLOOKUP(Regular_Season_Table[[#This Row],[Visitor]],Table_0__2[[#All],[Team]:[HDCF%]],36,FALSE)</f>
        <v>54.37</v>
      </c>
      <c r="L1278">
        <f>VLOOKUP(Regular_Season_Table[[#This Row],[Home]],'Special Teams'!$A$1:$B$33,2,FALSE)</f>
        <v>22.83</v>
      </c>
      <c r="M1278">
        <f>VLOOKUP(Regular_Season_Table[[#This Row],[Visitor]],'Special Teams'!$A$1:$B$33,2,FALSE)</f>
        <v>26.02</v>
      </c>
    </row>
    <row r="1279" spans="1:13" x14ac:dyDescent="0.3">
      <c r="A1279" s="9">
        <v>45026</v>
      </c>
      <c r="B1279" s="7" t="s">
        <v>8</v>
      </c>
      <c r="C1279" s="7">
        <v>0</v>
      </c>
      <c r="D1279" s="7" t="s">
        <v>29</v>
      </c>
      <c r="E1279" s="7">
        <v>3</v>
      </c>
      <c r="F1279" s="7"/>
      <c r="G1279" s="6">
        <f t="shared" si="19"/>
        <v>3</v>
      </c>
      <c r="H1279">
        <f>VLOOKUP(Regular_Season_Table[[#This Row],[Home]],Table_0__2[[#All],[Team]:[xGF%]],10,)</f>
        <v>52.33</v>
      </c>
      <c r="I1279">
        <f>VLOOKUP(Regular_Season_Table[[#This Row],[Visitor]],Table_0__2[[Team]:[CF%]],10,FALSE)</f>
        <v>47.62</v>
      </c>
      <c r="J1279">
        <f>VLOOKUP(Regular_Season_Table[[#This Row],[Home]],Table_0__2[[#All],[Team]:[HDCF%]],36,FALSE)</f>
        <v>52.36</v>
      </c>
      <c r="K1279">
        <f>VLOOKUP(Regular_Season_Table[[#This Row],[Visitor]],Table_0__2[[#All],[Team]:[HDCF%]],36,FALSE)</f>
        <v>47.61</v>
      </c>
      <c r="L1279">
        <f>VLOOKUP(Regular_Season_Table[[#This Row],[Home]],'Special Teams'!$A$1:$B$33,2,FALSE)</f>
        <v>25.28</v>
      </c>
      <c r="M1279">
        <f>VLOOKUP(Regular_Season_Table[[#This Row],[Visitor]],'Special Teams'!$A$1:$B$33,2,FALSE)</f>
        <v>22.71</v>
      </c>
    </row>
    <row r="1280" spans="1:13" x14ac:dyDescent="0.3">
      <c r="A1280" s="8">
        <v>45026</v>
      </c>
      <c r="B1280" s="6" t="s">
        <v>13</v>
      </c>
      <c r="C1280" s="6">
        <v>3</v>
      </c>
      <c r="D1280" s="6" t="s">
        <v>17</v>
      </c>
      <c r="E1280" s="6">
        <v>2</v>
      </c>
      <c r="F1280" s="6" t="s">
        <v>35</v>
      </c>
      <c r="G1280" s="6">
        <f t="shared" si="19"/>
        <v>-1</v>
      </c>
      <c r="H1280">
        <f>VLOOKUP(Regular_Season_Table[[#This Row],[Home]],Table_0__2[[#All],[Team]:[xGF%]],10,)</f>
        <v>49.8</v>
      </c>
      <c r="I1280">
        <f>VLOOKUP(Regular_Season_Table[[#This Row],[Visitor]],Table_0__2[[Team]:[CF%]],10,FALSE)</f>
        <v>51.36</v>
      </c>
      <c r="J1280">
        <f>VLOOKUP(Regular_Season_Table[[#This Row],[Home]],Table_0__2[[#All],[Team]:[HDCF%]],36,FALSE)</f>
        <v>48.95</v>
      </c>
      <c r="K1280">
        <f>VLOOKUP(Regular_Season_Table[[#This Row],[Visitor]],Table_0__2[[#All],[Team]:[HDCF%]],36,FALSE)</f>
        <v>47.31</v>
      </c>
      <c r="L1280">
        <f>VLOOKUP(Regular_Season_Table[[#This Row],[Home]],'Special Teams'!$A$1:$B$33,2,FALSE)</f>
        <v>24.08</v>
      </c>
      <c r="M1280">
        <f>VLOOKUP(Regular_Season_Table[[#This Row],[Visitor]],'Special Teams'!$A$1:$B$33,2,FALSE)</f>
        <v>23.42</v>
      </c>
    </row>
    <row r="1281" spans="1:13" x14ac:dyDescent="0.3">
      <c r="A1281" s="9">
        <v>45026</v>
      </c>
      <c r="B1281" s="7" t="s">
        <v>18</v>
      </c>
      <c r="C1281" s="7">
        <v>2</v>
      </c>
      <c r="D1281" s="7" t="s">
        <v>32</v>
      </c>
      <c r="E1281" s="7">
        <v>3</v>
      </c>
      <c r="F1281" s="7"/>
      <c r="G1281" s="6">
        <f t="shared" si="19"/>
        <v>1</v>
      </c>
      <c r="H1281">
        <f>VLOOKUP(Regular_Season_Table[[#This Row],[Home]],Table_0__2[[#All],[Team]:[xGF%]],10,)</f>
        <v>51.53</v>
      </c>
      <c r="I1281">
        <f>VLOOKUP(Regular_Season_Table[[#This Row],[Visitor]],Table_0__2[[Team]:[CF%]],10,FALSE)</f>
        <v>60.38</v>
      </c>
      <c r="J1281">
        <f>VLOOKUP(Regular_Season_Table[[#This Row],[Home]],Table_0__2[[#All],[Team]:[HDCF%]],36,FALSE)</f>
        <v>51.95</v>
      </c>
      <c r="K1281">
        <f>VLOOKUP(Regular_Season_Table[[#This Row],[Visitor]],Table_0__2[[#All],[Team]:[HDCF%]],36,FALSE)</f>
        <v>59.07</v>
      </c>
      <c r="L1281">
        <f>VLOOKUP(Regular_Season_Table[[#This Row],[Home]],'Special Teams'!$A$1:$B$33,2,FALSE)</f>
        <v>23.53</v>
      </c>
      <c r="M1281">
        <f>VLOOKUP(Regular_Season_Table[[#This Row],[Visitor]],'Special Teams'!$A$1:$B$33,2,FALSE)</f>
        <v>19.760000000000002</v>
      </c>
    </row>
    <row r="1282" spans="1:13" x14ac:dyDescent="0.3">
      <c r="A1282" s="8">
        <v>45026</v>
      </c>
      <c r="B1282" s="6" t="s">
        <v>24</v>
      </c>
      <c r="C1282" s="6">
        <v>2</v>
      </c>
      <c r="D1282" s="6" t="s">
        <v>23</v>
      </c>
      <c r="E1282" s="6">
        <v>6</v>
      </c>
      <c r="F1282" s="6"/>
      <c r="G1282" s="6">
        <f t="shared" ref="G1282:G1313" si="20">E1282-C1282</f>
        <v>4</v>
      </c>
      <c r="H1282">
        <f>VLOOKUP(Regular_Season_Table[[#This Row],[Home]],Table_0__2[[#All],[Team]:[xGF%]],10,)</f>
        <v>51.57</v>
      </c>
      <c r="I1282">
        <f>VLOOKUP(Regular_Season_Table[[#This Row],[Visitor]],Table_0__2[[Team]:[CF%]],10,FALSE)</f>
        <v>48.6</v>
      </c>
      <c r="J1282">
        <f>VLOOKUP(Regular_Season_Table[[#This Row],[Home]],Table_0__2[[#All],[Team]:[HDCF%]],36,FALSE)</f>
        <v>52.55</v>
      </c>
      <c r="K1282">
        <f>VLOOKUP(Regular_Season_Table[[#This Row],[Visitor]],Table_0__2[[#All],[Team]:[HDCF%]],36,FALSE)</f>
        <v>51.47</v>
      </c>
      <c r="L1282">
        <f>VLOOKUP(Regular_Season_Table[[#This Row],[Home]],'Special Teams'!$A$1:$B$33,2,FALSE)</f>
        <v>19.260000000000002</v>
      </c>
      <c r="M1282">
        <f>VLOOKUP(Regular_Season_Table[[#This Row],[Visitor]],'Special Teams'!$A$1:$B$33,2,FALSE)</f>
        <v>18.39</v>
      </c>
    </row>
    <row r="1283" spans="1:13" x14ac:dyDescent="0.3">
      <c r="A1283" s="9">
        <v>45026</v>
      </c>
      <c r="B1283" s="7" t="s">
        <v>16</v>
      </c>
      <c r="C1283" s="7">
        <v>2</v>
      </c>
      <c r="D1283" s="7" t="s">
        <v>12</v>
      </c>
      <c r="E1283" s="7">
        <v>5</v>
      </c>
      <c r="F1283" s="7"/>
      <c r="G1283" s="6">
        <f t="shared" si="20"/>
        <v>3</v>
      </c>
      <c r="H1283">
        <f>VLOOKUP(Regular_Season_Table[[#This Row],[Home]],Table_0__2[[#All],[Team]:[xGF%]],10,)</f>
        <v>49.78</v>
      </c>
      <c r="I1283">
        <f>VLOOKUP(Regular_Season_Table[[#This Row],[Visitor]],Table_0__2[[Team]:[CF%]],10,FALSE)</f>
        <v>49.75</v>
      </c>
      <c r="J1283">
        <f>VLOOKUP(Regular_Season_Table[[#This Row],[Home]],Table_0__2[[#All],[Team]:[HDCF%]],36,FALSE)</f>
        <v>49.68</v>
      </c>
      <c r="K1283">
        <f>VLOOKUP(Regular_Season_Table[[#This Row],[Visitor]],Table_0__2[[#All],[Team]:[HDCF%]],36,FALSE)</f>
        <v>50.12</v>
      </c>
      <c r="L1283">
        <f>VLOOKUP(Regular_Season_Table[[#This Row],[Home]],'Special Teams'!$A$1:$B$33,2,FALSE)</f>
        <v>21.22</v>
      </c>
      <c r="M1283">
        <f>VLOOKUP(Regular_Season_Table[[#This Row],[Visitor]],'Special Teams'!$A$1:$B$33,2,FALSE)</f>
        <v>15.77</v>
      </c>
    </row>
    <row r="1284" spans="1:13" x14ac:dyDescent="0.3">
      <c r="A1284" s="8">
        <v>45027</v>
      </c>
      <c r="B1284" s="6" t="s">
        <v>8</v>
      </c>
      <c r="C1284" s="6">
        <v>3</v>
      </c>
      <c r="D1284" s="6" t="s">
        <v>26</v>
      </c>
      <c r="E1284" s="6">
        <v>2</v>
      </c>
      <c r="F1284" s="6"/>
      <c r="G1284" s="6">
        <f t="shared" si="20"/>
        <v>-1</v>
      </c>
      <c r="H1284">
        <f>VLOOKUP(Regular_Season_Table[[#This Row],[Home]],Table_0__2[[#All],[Team]:[xGF%]],10,)</f>
        <v>42.67</v>
      </c>
      <c r="I1284">
        <f>VLOOKUP(Regular_Season_Table[[#This Row],[Visitor]],Table_0__2[[Team]:[CF%]],10,FALSE)</f>
        <v>47.62</v>
      </c>
      <c r="J1284">
        <f>VLOOKUP(Regular_Season_Table[[#This Row],[Home]],Table_0__2[[#All],[Team]:[HDCF%]],36,FALSE)</f>
        <v>38.950000000000003</v>
      </c>
      <c r="K1284">
        <f>VLOOKUP(Regular_Season_Table[[#This Row],[Visitor]],Table_0__2[[#All],[Team]:[HDCF%]],36,FALSE)</f>
        <v>47.61</v>
      </c>
      <c r="L1284">
        <f>VLOOKUP(Regular_Season_Table[[#This Row],[Home]],'Special Teams'!$A$1:$B$33,2,FALSE)</f>
        <v>15.72</v>
      </c>
      <c r="M1284">
        <f>VLOOKUP(Regular_Season_Table[[#This Row],[Visitor]],'Special Teams'!$A$1:$B$33,2,FALSE)</f>
        <v>22.71</v>
      </c>
    </row>
    <row r="1285" spans="1:13" x14ac:dyDescent="0.3">
      <c r="A1285" s="9">
        <v>45027</v>
      </c>
      <c r="B1285" s="7" t="s">
        <v>12</v>
      </c>
      <c r="C1285" s="7">
        <v>2</v>
      </c>
      <c r="D1285" s="7" t="s">
        <v>14</v>
      </c>
      <c r="E1285" s="7">
        <v>5</v>
      </c>
      <c r="F1285" s="7"/>
      <c r="G1285" s="6">
        <f t="shared" si="20"/>
        <v>3</v>
      </c>
      <c r="H1285">
        <f>VLOOKUP(Regular_Season_Table[[#This Row],[Home]],Table_0__2[[#All],[Team]:[xGF%]],10,)</f>
        <v>51.19</v>
      </c>
      <c r="I1285">
        <f>VLOOKUP(Regular_Season_Table[[#This Row],[Visitor]],Table_0__2[[Team]:[CF%]],10,FALSE)</f>
        <v>49.78</v>
      </c>
      <c r="J1285">
        <f>VLOOKUP(Regular_Season_Table[[#This Row],[Home]],Table_0__2[[#All],[Team]:[HDCF%]],36,FALSE)</f>
        <v>54.03</v>
      </c>
      <c r="K1285">
        <f>VLOOKUP(Regular_Season_Table[[#This Row],[Visitor]],Table_0__2[[#All],[Team]:[HDCF%]],36,FALSE)</f>
        <v>49.68</v>
      </c>
      <c r="L1285">
        <f>VLOOKUP(Regular_Season_Table[[#This Row],[Home]],'Special Teams'!$A$1:$B$33,2,FALSE)</f>
        <v>22.22</v>
      </c>
      <c r="M1285">
        <f>VLOOKUP(Regular_Season_Table[[#This Row],[Visitor]],'Special Teams'!$A$1:$B$33,2,FALSE)</f>
        <v>21.22</v>
      </c>
    </row>
    <row r="1286" spans="1:13" x14ac:dyDescent="0.3">
      <c r="A1286" s="8">
        <v>45027</v>
      </c>
      <c r="B1286" s="6" t="s">
        <v>19</v>
      </c>
      <c r="C1286" s="6">
        <v>1</v>
      </c>
      <c r="D1286" s="6" t="s">
        <v>18</v>
      </c>
      <c r="E1286" s="6">
        <v>4</v>
      </c>
      <c r="F1286" s="6"/>
      <c r="G1286" s="6">
        <f t="shared" si="20"/>
        <v>3</v>
      </c>
      <c r="H1286">
        <f>VLOOKUP(Regular_Season_Table[[#This Row],[Home]],Table_0__2[[#All],[Team]:[xGF%]],10,)</f>
        <v>60.38</v>
      </c>
      <c r="I1286">
        <f>VLOOKUP(Regular_Season_Table[[#This Row],[Visitor]],Table_0__2[[Team]:[CF%]],10,FALSE)</f>
        <v>46.03</v>
      </c>
      <c r="J1286">
        <f>VLOOKUP(Regular_Season_Table[[#This Row],[Home]],Table_0__2[[#All],[Team]:[HDCF%]],36,FALSE)</f>
        <v>59.07</v>
      </c>
      <c r="K1286">
        <f>VLOOKUP(Regular_Season_Table[[#This Row],[Visitor]],Table_0__2[[#All],[Team]:[HDCF%]],36,FALSE)</f>
        <v>44.13</v>
      </c>
      <c r="L1286">
        <f>VLOOKUP(Regular_Season_Table[[#This Row],[Home]],'Special Teams'!$A$1:$B$33,2,FALSE)</f>
        <v>19.760000000000002</v>
      </c>
      <c r="M1286">
        <f>VLOOKUP(Regular_Season_Table[[#This Row],[Visitor]],'Special Teams'!$A$1:$B$33,2,FALSE)</f>
        <v>21.11</v>
      </c>
    </row>
    <row r="1287" spans="1:13" x14ac:dyDescent="0.3">
      <c r="A1287" s="9">
        <v>45027</v>
      </c>
      <c r="B1287" s="7" t="s">
        <v>9</v>
      </c>
      <c r="C1287" s="7">
        <v>2</v>
      </c>
      <c r="D1287" s="7" t="s">
        <v>11</v>
      </c>
      <c r="E1287" s="7">
        <v>1</v>
      </c>
      <c r="F1287" s="7" t="s">
        <v>36</v>
      </c>
      <c r="G1287" s="6">
        <f t="shared" si="20"/>
        <v>-1</v>
      </c>
      <c r="H1287">
        <f>VLOOKUP(Regular_Season_Table[[#This Row],[Home]],Table_0__2[[#All],[Team]:[xGF%]],10,)</f>
        <v>52.19</v>
      </c>
      <c r="I1287">
        <f>VLOOKUP(Regular_Season_Table[[#This Row],[Visitor]],Table_0__2[[Team]:[CF%]],10,FALSE)</f>
        <v>52.27</v>
      </c>
      <c r="J1287">
        <f>VLOOKUP(Regular_Season_Table[[#This Row],[Home]],Table_0__2[[#All],[Team]:[HDCF%]],36,FALSE)</f>
        <v>49.77</v>
      </c>
      <c r="K1287">
        <f>VLOOKUP(Regular_Season_Table[[#This Row],[Visitor]],Table_0__2[[#All],[Team]:[HDCF%]],36,FALSE)</f>
        <v>56.4</v>
      </c>
      <c r="L1287">
        <f>VLOOKUP(Regular_Season_Table[[#This Row],[Home]],'Special Teams'!$A$1:$B$33,2,FALSE)</f>
        <v>24.52</v>
      </c>
      <c r="M1287">
        <f>VLOOKUP(Regular_Season_Table[[#This Row],[Visitor]],'Special Teams'!$A$1:$B$33,2,FALSE)</f>
        <v>32.36</v>
      </c>
    </row>
    <row r="1288" spans="1:13" x14ac:dyDescent="0.3">
      <c r="A1288" s="8">
        <v>45027</v>
      </c>
      <c r="B1288" s="6" t="s">
        <v>23</v>
      </c>
      <c r="C1288" s="6">
        <v>3</v>
      </c>
      <c r="D1288" s="6" t="s">
        <v>28</v>
      </c>
      <c r="E1288" s="6">
        <v>1</v>
      </c>
      <c r="F1288" s="6"/>
      <c r="G1288" s="6">
        <f t="shared" si="20"/>
        <v>-2</v>
      </c>
      <c r="H1288">
        <f>VLOOKUP(Regular_Season_Table[[#This Row],[Home]],Table_0__2[[#All],[Team]:[xGF%]],10,)</f>
        <v>49.47</v>
      </c>
      <c r="I1288">
        <f>VLOOKUP(Regular_Season_Table[[#This Row],[Visitor]],Table_0__2[[Team]:[CF%]],10,FALSE)</f>
        <v>51.57</v>
      </c>
      <c r="J1288">
        <f>VLOOKUP(Regular_Season_Table[[#This Row],[Home]],Table_0__2[[#All],[Team]:[HDCF%]],36,FALSE)</f>
        <v>51.15</v>
      </c>
      <c r="K1288">
        <f>VLOOKUP(Regular_Season_Table[[#This Row],[Visitor]],Table_0__2[[#All],[Team]:[HDCF%]],36,FALSE)</f>
        <v>52.55</v>
      </c>
      <c r="L1288">
        <f>VLOOKUP(Regular_Season_Table[[#This Row],[Home]],'Special Teams'!$A$1:$B$33,2,FALSE)</f>
        <v>21.43</v>
      </c>
      <c r="M1288">
        <f>VLOOKUP(Regular_Season_Table[[#This Row],[Visitor]],'Special Teams'!$A$1:$B$33,2,FALSE)</f>
        <v>19.260000000000002</v>
      </c>
    </row>
    <row r="1289" spans="1:13" x14ac:dyDescent="0.3">
      <c r="A1289" s="9">
        <v>45027</v>
      </c>
      <c r="B1289" s="7" t="s">
        <v>13</v>
      </c>
      <c r="C1289" s="7">
        <v>2</v>
      </c>
      <c r="D1289" s="7" t="s">
        <v>15</v>
      </c>
      <c r="E1289" s="7">
        <v>6</v>
      </c>
      <c r="F1289" s="7"/>
      <c r="G1289" s="6">
        <f t="shared" si="20"/>
        <v>4</v>
      </c>
      <c r="H1289">
        <f>VLOOKUP(Regular_Season_Table[[#This Row],[Home]],Table_0__2[[#All],[Team]:[xGF%]],10,)</f>
        <v>54.12</v>
      </c>
      <c r="I1289">
        <f>VLOOKUP(Regular_Season_Table[[#This Row],[Visitor]],Table_0__2[[Team]:[CF%]],10,FALSE)</f>
        <v>51.36</v>
      </c>
      <c r="J1289">
        <f>VLOOKUP(Regular_Season_Table[[#This Row],[Home]],Table_0__2[[#All],[Team]:[HDCF%]],36,FALSE)</f>
        <v>56.84</v>
      </c>
      <c r="K1289">
        <f>VLOOKUP(Regular_Season_Table[[#This Row],[Visitor]],Table_0__2[[#All],[Team]:[HDCF%]],36,FALSE)</f>
        <v>47.31</v>
      </c>
      <c r="L1289">
        <f>VLOOKUP(Regular_Season_Table[[#This Row],[Home]],'Special Teams'!$A$1:$B$33,2,FALSE)</f>
        <v>21.88</v>
      </c>
      <c r="M1289">
        <f>VLOOKUP(Regular_Season_Table[[#This Row],[Visitor]],'Special Teams'!$A$1:$B$33,2,FALSE)</f>
        <v>23.42</v>
      </c>
    </row>
    <row r="1290" spans="1:13" x14ac:dyDescent="0.3">
      <c r="A1290" s="8">
        <v>45027</v>
      </c>
      <c r="B1290" s="6" t="s">
        <v>20</v>
      </c>
      <c r="C1290" s="6">
        <v>3</v>
      </c>
      <c r="D1290" s="6" t="s">
        <v>4</v>
      </c>
      <c r="E1290" s="6">
        <v>4</v>
      </c>
      <c r="F1290" s="6" t="s">
        <v>36</v>
      </c>
      <c r="G1290" s="6">
        <f t="shared" si="20"/>
        <v>1</v>
      </c>
      <c r="H1290">
        <f>VLOOKUP(Regular_Season_Table[[#This Row],[Home]],Table_0__2[[#All],[Team]:[xGF%]],10,)</f>
        <v>47.4</v>
      </c>
      <c r="I1290">
        <f>VLOOKUP(Regular_Season_Table[[#This Row],[Visitor]],Table_0__2[[Team]:[CF%]],10,FALSE)</f>
        <v>44.92</v>
      </c>
      <c r="J1290">
        <f>VLOOKUP(Regular_Season_Table[[#This Row],[Home]],Table_0__2[[#All],[Team]:[HDCF%]],36,FALSE)</f>
        <v>47.69</v>
      </c>
      <c r="K1290">
        <f>VLOOKUP(Regular_Season_Table[[#This Row],[Visitor]],Table_0__2[[#All],[Team]:[HDCF%]],36,FALSE)</f>
        <v>43.43</v>
      </c>
      <c r="L1290">
        <f>VLOOKUP(Regular_Season_Table[[#This Row],[Home]],'Special Teams'!$A$1:$B$33,2,FALSE)</f>
        <v>15.56</v>
      </c>
      <c r="M1290">
        <f>VLOOKUP(Regular_Season_Table[[#This Row],[Visitor]],'Special Teams'!$A$1:$B$33,2,FALSE)</f>
        <v>18.3</v>
      </c>
    </row>
    <row r="1291" spans="1:13" x14ac:dyDescent="0.3">
      <c r="A1291" s="9">
        <v>45027</v>
      </c>
      <c r="B1291" s="7" t="s">
        <v>6</v>
      </c>
      <c r="C1291" s="7">
        <v>5</v>
      </c>
      <c r="D1291" s="7" t="s">
        <v>3</v>
      </c>
      <c r="E1291" s="7">
        <v>2</v>
      </c>
      <c r="F1291" s="7"/>
      <c r="G1291" s="6">
        <f t="shared" si="20"/>
        <v>-3</v>
      </c>
      <c r="H1291">
        <f>VLOOKUP(Regular_Season_Table[[#This Row],[Home]],Table_0__2[[#All],[Team]:[xGF%]],10,)</f>
        <v>52.14</v>
      </c>
      <c r="I1291">
        <f>VLOOKUP(Regular_Season_Table[[#This Row],[Visitor]],Table_0__2[[Team]:[CF%]],10,FALSE)</f>
        <v>43.9</v>
      </c>
      <c r="J1291">
        <f>VLOOKUP(Regular_Season_Table[[#This Row],[Home]],Table_0__2[[#All],[Team]:[HDCF%]],36,FALSE)</f>
        <v>53.78</v>
      </c>
      <c r="K1291">
        <f>VLOOKUP(Regular_Season_Table[[#This Row],[Visitor]],Table_0__2[[#All],[Team]:[HDCF%]],36,FALSE)</f>
        <v>41.35</v>
      </c>
      <c r="L1291">
        <f>VLOOKUP(Regular_Season_Table[[#This Row],[Home]],'Special Teams'!$A$1:$B$33,2,FALSE)</f>
        <v>21.72</v>
      </c>
      <c r="M1291">
        <f>VLOOKUP(Regular_Season_Table[[#This Row],[Visitor]],'Special Teams'!$A$1:$B$33,2,FALSE)</f>
        <v>16.38</v>
      </c>
    </row>
    <row r="1292" spans="1:13" x14ac:dyDescent="0.3">
      <c r="A1292" s="8">
        <v>45027</v>
      </c>
      <c r="B1292" s="6" t="s">
        <v>5</v>
      </c>
      <c r="C1292" s="6">
        <v>4</v>
      </c>
      <c r="D1292" s="6" t="s">
        <v>7</v>
      </c>
      <c r="E1292" s="6">
        <v>3</v>
      </c>
      <c r="F1292" s="6"/>
      <c r="G1292" s="6">
        <f t="shared" si="20"/>
        <v>-1</v>
      </c>
      <c r="H1292">
        <f>VLOOKUP(Regular_Season_Table[[#This Row],[Home]],Table_0__2[[#All],[Team]:[xGF%]],10,)</f>
        <v>51.45</v>
      </c>
      <c r="I1292">
        <f>VLOOKUP(Regular_Season_Table[[#This Row],[Visitor]],Table_0__2[[Team]:[CF%]],10,FALSE)</f>
        <v>51.07</v>
      </c>
      <c r="J1292">
        <f>VLOOKUP(Regular_Season_Table[[#This Row],[Home]],Table_0__2[[#All],[Team]:[HDCF%]],36,FALSE)</f>
        <v>53.01</v>
      </c>
      <c r="K1292">
        <f>VLOOKUP(Regular_Season_Table[[#This Row],[Visitor]],Table_0__2[[#All],[Team]:[HDCF%]],36,FALSE)</f>
        <v>54.37</v>
      </c>
      <c r="L1292">
        <f>VLOOKUP(Regular_Season_Table[[#This Row],[Home]],'Special Teams'!$A$1:$B$33,2,FALSE)</f>
        <v>25.36</v>
      </c>
      <c r="M1292">
        <f>VLOOKUP(Regular_Season_Table[[#This Row],[Visitor]],'Special Teams'!$A$1:$B$33,2,FALSE)</f>
        <v>26.02</v>
      </c>
    </row>
    <row r="1293" spans="1:13" x14ac:dyDescent="0.3">
      <c r="A1293" s="9">
        <v>45027</v>
      </c>
      <c r="B1293" s="7" t="s">
        <v>34</v>
      </c>
      <c r="C1293" s="7">
        <v>1</v>
      </c>
      <c r="D1293" s="7" t="s">
        <v>27</v>
      </c>
      <c r="E1293" s="7">
        <v>4</v>
      </c>
      <c r="F1293" s="7"/>
      <c r="G1293" s="6">
        <f t="shared" si="20"/>
        <v>3</v>
      </c>
      <c r="H1293">
        <f>VLOOKUP(Regular_Season_Table[[#This Row],[Home]],Table_0__2[[#All],[Team]:[xGF%]],10,)</f>
        <v>48.15</v>
      </c>
      <c r="I1293">
        <f>VLOOKUP(Regular_Season_Table[[#This Row],[Visitor]],Table_0__2[[Team]:[CF%]],10,FALSE)</f>
        <v>52.75</v>
      </c>
      <c r="J1293">
        <f>VLOOKUP(Regular_Season_Table[[#This Row],[Home]],Table_0__2[[#All],[Team]:[HDCF%]],36,FALSE)</f>
        <v>53.11</v>
      </c>
      <c r="K1293">
        <f>VLOOKUP(Regular_Season_Table[[#This Row],[Visitor]],Table_0__2[[#All],[Team]:[HDCF%]],36,FALSE)</f>
        <v>49.47</v>
      </c>
      <c r="L1293">
        <f>VLOOKUP(Regular_Season_Table[[#This Row],[Home]],'Special Teams'!$A$1:$B$33,2,FALSE)</f>
        <v>20.29</v>
      </c>
      <c r="M1293">
        <f>VLOOKUP(Regular_Season_Table[[#This Row],[Visitor]],'Special Teams'!$A$1:$B$33,2,FALSE)</f>
        <v>19.75</v>
      </c>
    </row>
    <row r="1294" spans="1:13" x14ac:dyDescent="0.3">
      <c r="A1294" s="8">
        <v>45028</v>
      </c>
      <c r="B1294" s="6" t="s">
        <v>24</v>
      </c>
      <c r="C1294" s="6">
        <v>1</v>
      </c>
      <c r="D1294" s="6" t="s">
        <v>22</v>
      </c>
      <c r="E1294" s="6">
        <v>3</v>
      </c>
      <c r="F1294" s="6"/>
      <c r="G1294" s="6">
        <f t="shared" si="20"/>
        <v>2</v>
      </c>
      <c r="H1294">
        <f>VLOOKUP(Regular_Season_Table[[#This Row],[Home]],Table_0__2[[#All],[Team]:[xGF%]],10,)</f>
        <v>57.39</v>
      </c>
      <c r="I1294">
        <f>VLOOKUP(Regular_Season_Table[[#This Row],[Visitor]],Table_0__2[[Team]:[CF%]],10,FALSE)</f>
        <v>48.6</v>
      </c>
      <c r="J1294">
        <f>VLOOKUP(Regular_Season_Table[[#This Row],[Home]],Table_0__2[[#All],[Team]:[HDCF%]],36,FALSE)</f>
        <v>53.64</v>
      </c>
      <c r="K1294">
        <f>VLOOKUP(Regular_Season_Table[[#This Row],[Visitor]],Table_0__2[[#All],[Team]:[HDCF%]],36,FALSE)</f>
        <v>51.47</v>
      </c>
      <c r="L1294">
        <f>VLOOKUP(Regular_Season_Table[[#This Row],[Home]],'Special Teams'!$A$1:$B$33,2,FALSE)</f>
        <v>19.84</v>
      </c>
      <c r="M1294">
        <f>VLOOKUP(Regular_Season_Table[[#This Row],[Visitor]],'Special Teams'!$A$1:$B$33,2,FALSE)</f>
        <v>18.39</v>
      </c>
    </row>
    <row r="1295" spans="1:13" x14ac:dyDescent="0.3">
      <c r="A1295" s="9">
        <v>45028</v>
      </c>
      <c r="B1295" s="7" t="s">
        <v>33</v>
      </c>
      <c r="C1295" s="7">
        <v>2</v>
      </c>
      <c r="D1295" s="7" t="s">
        <v>16</v>
      </c>
      <c r="E1295" s="7">
        <v>4</v>
      </c>
      <c r="F1295" s="7"/>
      <c r="G1295" s="6">
        <f t="shared" si="20"/>
        <v>2</v>
      </c>
      <c r="H1295">
        <f>VLOOKUP(Regular_Season_Table[[#This Row],[Home]],Table_0__2[[#All],[Team]:[xGF%]],10,)</f>
        <v>49.75</v>
      </c>
      <c r="I1295">
        <f>VLOOKUP(Regular_Season_Table[[#This Row],[Visitor]],Table_0__2[[Team]:[CF%]],10,FALSE)</f>
        <v>45.51</v>
      </c>
      <c r="J1295">
        <f>VLOOKUP(Regular_Season_Table[[#This Row],[Home]],Table_0__2[[#All],[Team]:[HDCF%]],36,FALSE)</f>
        <v>50.12</v>
      </c>
      <c r="K1295">
        <f>VLOOKUP(Regular_Season_Table[[#This Row],[Visitor]],Table_0__2[[#All],[Team]:[HDCF%]],36,FALSE)</f>
        <v>42.22</v>
      </c>
      <c r="L1295">
        <f>VLOOKUP(Regular_Season_Table[[#This Row],[Home]],'Special Teams'!$A$1:$B$33,2,FALSE)</f>
        <v>15.77</v>
      </c>
      <c r="M1295">
        <f>VLOOKUP(Regular_Season_Table[[#This Row],[Visitor]],'Special Teams'!$A$1:$B$33,2,FALSE)</f>
        <v>16.03</v>
      </c>
    </row>
    <row r="1296" spans="1:13" x14ac:dyDescent="0.3">
      <c r="A1296" s="8">
        <v>45028</v>
      </c>
      <c r="B1296" s="6" t="s">
        <v>30</v>
      </c>
      <c r="C1296" s="6">
        <v>5</v>
      </c>
      <c r="D1296" s="6" t="s">
        <v>10</v>
      </c>
      <c r="E1296" s="6">
        <v>2</v>
      </c>
      <c r="F1296" s="6"/>
      <c r="G1296" s="6">
        <f t="shared" si="20"/>
        <v>-3</v>
      </c>
      <c r="H1296">
        <f>VLOOKUP(Regular_Season_Table[[#This Row],[Home]],Table_0__2[[#All],[Team]:[xGF%]],10,)</f>
        <v>45.87</v>
      </c>
      <c r="I1296">
        <f>VLOOKUP(Regular_Season_Table[[#This Row],[Visitor]],Table_0__2[[Team]:[CF%]],10,FALSE)</f>
        <v>51.67</v>
      </c>
      <c r="J1296">
        <f>VLOOKUP(Regular_Season_Table[[#This Row],[Home]],Table_0__2[[#All],[Team]:[HDCF%]],36,FALSE)</f>
        <v>44.51</v>
      </c>
      <c r="K1296">
        <f>VLOOKUP(Regular_Season_Table[[#This Row],[Visitor]],Table_0__2[[#All],[Team]:[HDCF%]],36,FALSE)</f>
        <v>53.75</v>
      </c>
      <c r="L1296">
        <f>VLOOKUP(Regular_Season_Table[[#This Row],[Home]],'Special Teams'!$A$1:$B$33,2,FALSE)</f>
        <v>19.329999999999998</v>
      </c>
      <c r="M1296">
        <f>VLOOKUP(Regular_Season_Table[[#This Row],[Visitor]],'Special Teams'!$A$1:$B$33,2,FALSE)</f>
        <v>25</v>
      </c>
    </row>
    <row r="1297" spans="1:13" x14ac:dyDescent="0.3">
      <c r="A1297" s="9">
        <v>45029</v>
      </c>
      <c r="B1297" s="7" t="s">
        <v>29</v>
      </c>
      <c r="C1297" s="7">
        <v>5</v>
      </c>
      <c r="D1297" s="7" t="s">
        <v>26</v>
      </c>
      <c r="E1297" s="7">
        <v>3</v>
      </c>
      <c r="F1297" s="7"/>
      <c r="G1297" s="6">
        <f t="shared" si="20"/>
        <v>-2</v>
      </c>
      <c r="H1297">
        <f>VLOOKUP(Regular_Season_Table[[#This Row],[Home]],Table_0__2[[#All],[Team]:[xGF%]],10,)</f>
        <v>42.67</v>
      </c>
      <c r="I1297">
        <f>VLOOKUP(Regular_Season_Table[[#This Row],[Visitor]],Table_0__2[[Team]:[CF%]],10,FALSE)</f>
        <v>52.33</v>
      </c>
      <c r="J1297">
        <f>VLOOKUP(Regular_Season_Table[[#This Row],[Home]],Table_0__2[[#All],[Team]:[HDCF%]],36,FALSE)</f>
        <v>38.950000000000003</v>
      </c>
      <c r="K1297">
        <f>VLOOKUP(Regular_Season_Table[[#This Row],[Visitor]],Table_0__2[[#All],[Team]:[HDCF%]],36,FALSE)</f>
        <v>52.36</v>
      </c>
      <c r="L1297">
        <f>VLOOKUP(Regular_Season_Table[[#This Row],[Home]],'Special Teams'!$A$1:$B$33,2,FALSE)</f>
        <v>15.72</v>
      </c>
      <c r="M1297">
        <f>VLOOKUP(Regular_Season_Table[[#This Row],[Visitor]],'Special Teams'!$A$1:$B$33,2,FALSE)</f>
        <v>25.28</v>
      </c>
    </row>
    <row r="1298" spans="1:13" x14ac:dyDescent="0.3">
      <c r="A1298" s="8">
        <v>45029</v>
      </c>
      <c r="B1298" s="6" t="s">
        <v>8</v>
      </c>
      <c r="C1298" s="6">
        <v>5</v>
      </c>
      <c r="D1298" s="6" t="s">
        <v>25</v>
      </c>
      <c r="E1298" s="6">
        <v>4</v>
      </c>
      <c r="F1298" s="6" t="s">
        <v>36</v>
      </c>
      <c r="G1298" s="6">
        <f t="shared" si="20"/>
        <v>-1</v>
      </c>
      <c r="H1298">
        <f>VLOOKUP(Regular_Season_Table[[#This Row],[Home]],Table_0__2[[#All],[Team]:[xGF%]],10,)</f>
        <v>45.13</v>
      </c>
      <c r="I1298">
        <f>VLOOKUP(Regular_Season_Table[[#This Row],[Visitor]],Table_0__2[[Team]:[CF%]],10,FALSE)</f>
        <v>47.62</v>
      </c>
      <c r="J1298">
        <f>VLOOKUP(Regular_Season_Table[[#This Row],[Home]],Table_0__2[[#All],[Team]:[HDCF%]],36,FALSE)</f>
        <v>43.9</v>
      </c>
      <c r="K1298">
        <f>VLOOKUP(Regular_Season_Table[[#This Row],[Visitor]],Table_0__2[[#All],[Team]:[HDCF%]],36,FALSE)</f>
        <v>47.61</v>
      </c>
      <c r="L1298">
        <f>VLOOKUP(Regular_Season_Table[[#This Row],[Home]],'Special Teams'!$A$1:$B$33,2,FALSE)</f>
        <v>18.91</v>
      </c>
      <c r="M1298">
        <f>VLOOKUP(Regular_Season_Table[[#This Row],[Visitor]],'Special Teams'!$A$1:$B$33,2,FALSE)</f>
        <v>22.71</v>
      </c>
    </row>
    <row r="1299" spans="1:13" x14ac:dyDescent="0.3">
      <c r="A1299" s="9">
        <v>45029</v>
      </c>
      <c r="B1299" s="7" t="s">
        <v>32</v>
      </c>
      <c r="C1299" s="7">
        <v>3</v>
      </c>
      <c r="D1299" s="7" t="s">
        <v>13</v>
      </c>
      <c r="E1299" s="7">
        <v>4</v>
      </c>
      <c r="F1299" s="7" t="s">
        <v>36</v>
      </c>
      <c r="G1299" s="6">
        <f t="shared" si="20"/>
        <v>1</v>
      </c>
      <c r="H1299">
        <f>VLOOKUP(Regular_Season_Table[[#This Row],[Home]],Table_0__2[[#All],[Team]:[xGF%]],10,)</f>
        <v>51.36</v>
      </c>
      <c r="I1299">
        <f>VLOOKUP(Regular_Season_Table[[#This Row],[Visitor]],Table_0__2[[Team]:[CF%]],10,FALSE)</f>
        <v>51.53</v>
      </c>
      <c r="J1299">
        <f>VLOOKUP(Regular_Season_Table[[#This Row],[Home]],Table_0__2[[#All],[Team]:[HDCF%]],36,FALSE)</f>
        <v>47.31</v>
      </c>
      <c r="K1299">
        <f>VLOOKUP(Regular_Season_Table[[#This Row],[Visitor]],Table_0__2[[#All],[Team]:[HDCF%]],36,FALSE)</f>
        <v>51.95</v>
      </c>
      <c r="L1299">
        <f>VLOOKUP(Regular_Season_Table[[#This Row],[Home]],'Special Teams'!$A$1:$B$33,2,FALSE)</f>
        <v>23.42</v>
      </c>
      <c r="M1299">
        <f>VLOOKUP(Regular_Season_Table[[#This Row],[Visitor]],'Special Teams'!$A$1:$B$33,2,FALSE)</f>
        <v>23.53</v>
      </c>
    </row>
    <row r="1300" spans="1:13" x14ac:dyDescent="0.3">
      <c r="A1300" s="8">
        <v>45029</v>
      </c>
      <c r="B1300" s="6" t="s">
        <v>3</v>
      </c>
      <c r="C1300" s="6">
        <v>2</v>
      </c>
      <c r="D1300" s="6" t="s">
        <v>20</v>
      </c>
      <c r="E1300" s="6">
        <v>3</v>
      </c>
      <c r="F1300" s="6" t="s">
        <v>36</v>
      </c>
      <c r="G1300" s="6">
        <f t="shared" si="20"/>
        <v>1</v>
      </c>
      <c r="H1300">
        <f>VLOOKUP(Regular_Season_Table[[#This Row],[Home]],Table_0__2[[#All],[Team]:[xGF%]],10,)</f>
        <v>44.92</v>
      </c>
      <c r="I1300">
        <f>VLOOKUP(Regular_Season_Table[[#This Row],[Visitor]],Table_0__2[[Team]:[CF%]],10,FALSE)</f>
        <v>52.14</v>
      </c>
      <c r="J1300">
        <f>VLOOKUP(Regular_Season_Table[[#This Row],[Home]],Table_0__2[[#All],[Team]:[HDCF%]],36,FALSE)</f>
        <v>43.43</v>
      </c>
      <c r="K1300">
        <f>VLOOKUP(Regular_Season_Table[[#This Row],[Visitor]],Table_0__2[[#All],[Team]:[HDCF%]],36,FALSE)</f>
        <v>53.78</v>
      </c>
      <c r="L1300">
        <f>VLOOKUP(Regular_Season_Table[[#This Row],[Home]],'Special Teams'!$A$1:$B$33,2,FALSE)</f>
        <v>18.3</v>
      </c>
      <c r="M1300">
        <f>VLOOKUP(Regular_Season_Table[[#This Row],[Visitor]],'Special Teams'!$A$1:$B$33,2,FALSE)</f>
        <v>21.72</v>
      </c>
    </row>
    <row r="1301" spans="1:13" x14ac:dyDescent="0.3">
      <c r="A1301" s="9">
        <v>45029</v>
      </c>
      <c r="B1301" s="7" t="s">
        <v>4</v>
      </c>
      <c r="C1301" s="7">
        <v>5</v>
      </c>
      <c r="D1301" s="7" t="s">
        <v>6</v>
      </c>
      <c r="E1301" s="7">
        <v>4</v>
      </c>
      <c r="F1301" s="7" t="s">
        <v>36</v>
      </c>
      <c r="G1301" s="6">
        <f t="shared" si="20"/>
        <v>-1</v>
      </c>
      <c r="H1301">
        <f>VLOOKUP(Regular_Season_Table[[#This Row],[Home]],Table_0__2[[#All],[Team]:[xGF%]],10,)</f>
        <v>43.9</v>
      </c>
      <c r="I1301">
        <f>VLOOKUP(Regular_Season_Table[[#This Row],[Visitor]],Table_0__2[[Team]:[CF%]],10,FALSE)</f>
        <v>47.4</v>
      </c>
      <c r="J1301">
        <f>VLOOKUP(Regular_Season_Table[[#This Row],[Home]],Table_0__2[[#All],[Team]:[HDCF%]],36,FALSE)</f>
        <v>41.35</v>
      </c>
      <c r="K1301">
        <f>VLOOKUP(Regular_Season_Table[[#This Row],[Visitor]],Table_0__2[[#All],[Team]:[HDCF%]],36,FALSE)</f>
        <v>47.69</v>
      </c>
      <c r="L1301">
        <f>VLOOKUP(Regular_Season_Table[[#This Row],[Home]],'Special Teams'!$A$1:$B$33,2,FALSE)</f>
        <v>16.38</v>
      </c>
      <c r="M1301">
        <f>VLOOKUP(Regular_Season_Table[[#This Row],[Visitor]],'Special Teams'!$A$1:$B$33,2,FALSE)</f>
        <v>15.56</v>
      </c>
    </row>
    <row r="1302" spans="1:13" x14ac:dyDescent="0.3">
      <c r="A1302" s="8">
        <v>45029</v>
      </c>
      <c r="B1302" s="6" t="s">
        <v>23</v>
      </c>
      <c r="C1302" s="6">
        <v>2</v>
      </c>
      <c r="D1302" s="6" t="s">
        <v>11</v>
      </c>
      <c r="E1302" s="6">
        <v>4</v>
      </c>
      <c r="F1302" s="6"/>
      <c r="G1302" s="6">
        <f t="shared" si="20"/>
        <v>2</v>
      </c>
      <c r="H1302">
        <f>VLOOKUP(Regular_Season_Table[[#This Row],[Home]],Table_0__2[[#All],[Team]:[xGF%]],10,)</f>
        <v>52.19</v>
      </c>
      <c r="I1302">
        <f>VLOOKUP(Regular_Season_Table[[#This Row],[Visitor]],Table_0__2[[Team]:[CF%]],10,FALSE)</f>
        <v>51.57</v>
      </c>
      <c r="J1302">
        <f>VLOOKUP(Regular_Season_Table[[#This Row],[Home]],Table_0__2[[#All],[Team]:[HDCF%]],36,FALSE)</f>
        <v>49.77</v>
      </c>
      <c r="K1302">
        <f>VLOOKUP(Regular_Season_Table[[#This Row],[Visitor]],Table_0__2[[#All],[Team]:[HDCF%]],36,FALSE)</f>
        <v>52.55</v>
      </c>
      <c r="L1302">
        <f>VLOOKUP(Regular_Season_Table[[#This Row],[Home]],'Special Teams'!$A$1:$B$33,2,FALSE)</f>
        <v>24.52</v>
      </c>
      <c r="M1302">
        <f>VLOOKUP(Regular_Season_Table[[#This Row],[Visitor]],'Special Teams'!$A$1:$B$33,2,FALSE)</f>
        <v>19.260000000000002</v>
      </c>
    </row>
    <row r="1303" spans="1:13" x14ac:dyDescent="0.3">
      <c r="A1303" s="9">
        <v>45029</v>
      </c>
      <c r="B1303" s="7" t="s">
        <v>10</v>
      </c>
      <c r="C1303" s="7">
        <v>0</v>
      </c>
      <c r="D1303" s="7" t="s">
        <v>30</v>
      </c>
      <c r="E1303" s="7">
        <v>1</v>
      </c>
      <c r="F1303" s="7"/>
      <c r="G1303" s="6">
        <f t="shared" si="20"/>
        <v>1</v>
      </c>
      <c r="H1303">
        <f>VLOOKUP(Regular_Season_Table[[#This Row],[Home]],Table_0__2[[#All],[Team]:[xGF%]],10,)</f>
        <v>51.67</v>
      </c>
      <c r="I1303">
        <f>VLOOKUP(Regular_Season_Table[[#This Row],[Visitor]],Table_0__2[[Team]:[CF%]],10,FALSE)</f>
        <v>45.87</v>
      </c>
      <c r="J1303">
        <f>VLOOKUP(Regular_Season_Table[[#This Row],[Home]],Table_0__2[[#All],[Team]:[HDCF%]],36,FALSE)</f>
        <v>53.75</v>
      </c>
      <c r="K1303">
        <f>VLOOKUP(Regular_Season_Table[[#This Row],[Visitor]],Table_0__2[[#All],[Team]:[HDCF%]],36,FALSE)</f>
        <v>44.51</v>
      </c>
      <c r="L1303">
        <f>VLOOKUP(Regular_Season_Table[[#This Row],[Home]],'Special Teams'!$A$1:$B$33,2,FALSE)</f>
        <v>25</v>
      </c>
      <c r="M1303">
        <f>VLOOKUP(Regular_Season_Table[[#This Row],[Visitor]],'Special Teams'!$A$1:$B$33,2,FALSE)</f>
        <v>19.329999999999998</v>
      </c>
    </row>
    <row r="1304" spans="1:13" x14ac:dyDescent="0.3">
      <c r="A1304" s="8">
        <v>45029</v>
      </c>
      <c r="B1304" s="6" t="s">
        <v>24</v>
      </c>
      <c r="C1304" s="6">
        <v>2</v>
      </c>
      <c r="D1304" s="6" t="s">
        <v>9</v>
      </c>
      <c r="E1304" s="6">
        <v>5</v>
      </c>
      <c r="F1304" s="6"/>
      <c r="G1304" s="6">
        <f t="shared" si="20"/>
        <v>3</v>
      </c>
      <c r="H1304">
        <f>VLOOKUP(Regular_Season_Table[[#This Row],[Home]],Table_0__2[[#All],[Team]:[xGF%]],10,)</f>
        <v>52.27</v>
      </c>
      <c r="I1304">
        <f>VLOOKUP(Regular_Season_Table[[#This Row],[Visitor]],Table_0__2[[Team]:[CF%]],10,FALSE)</f>
        <v>48.6</v>
      </c>
      <c r="J1304">
        <f>VLOOKUP(Regular_Season_Table[[#This Row],[Home]],Table_0__2[[#All],[Team]:[HDCF%]],36,FALSE)</f>
        <v>56.4</v>
      </c>
      <c r="K1304">
        <f>VLOOKUP(Regular_Season_Table[[#This Row],[Visitor]],Table_0__2[[#All],[Team]:[HDCF%]],36,FALSE)</f>
        <v>51.47</v>
      </c>
      <c r="L1304">
        <f>VLOOKUP(Regular_Season_Table[[#This Row],[Home]],'Special Teams'!$A$1:$B$33,2,FALSE)</f>
        <v>32.36</v>
      </c>
      <c r="M1304">
        <f>VLOOKUP(Regular_Season_Table[[#This Row],[Visitor]],'Special Teams'!$A$1:$B$33,2,FALSE)</f>
        <v>18.39</v>
      </c>
    </row>
    <row r="1305" spans="1:13" x14ac:dyDescent="0.3">
      <c r="A1305" s="9">
        <v>45029</v>
      </c>
      <c r="B1305" s="7" t="s">
        <v>18</v>
      </c>
      <c r="C1305" s="7">
        <v>6</v>
      </c>
      <c r="D1305" s="7" t="s">
        <v>31</v>
      </c>
      <c r="E1305" s="7">
        <v>4</v>
      </c>
      <c r="F1305" s="7"/>
      <c r="G1305" s="6">
        <f t="shared" si="20"/>
        <v>-2</v>
      </c>
      <c r="H1305">
        <f>VLOOKUP(Regular_Season_Table[[#This Row],[Home]],Table_0__2[[#All],[Team]:[xGF%]],10,)</f>
        <v>54.33</v>
      </c>
      <c r="I1305">
        <f>VLOOKUP(Regular_Season_Table[[#This Row],[Visitor]],Table_0__2[[Team]:[CF%]],10,FALSE)</f>
        <v>60.38</v>
      </c>
      <c r="J1305">
        <f>VLOOKUP(Regular_Season_Table[[#This Row],[Home]],Table_0__2[[#All],[Team]:[HDCF%]],36,FALSE)</f>
        <v>53.72</v>
      </c>
      <c r="K1305">
        <f>VLOOKUP(Regular_Season_Table[[#This Row],[Visitor]],Table_0__2[[#All],[Team]:[HDCF%]],36,FALSE)</f>
        <v>59.07</v>
      </c>
      <c r="L1305">
        <f>VLOOKUP(Regular_Season_Table[[#This Row],[Home]],'Special Teams'!$A$1:$B$33,2,FALSE)</f>
        <v>22.83</v>
      </c>
      <c r="M1305">
        <f>VLOOKUP(Regular_Season_Table[[#This Row],[Visitor]],'Special Teams'!$A$1:$B$33,2,FALSE)</f>
        <v>19.760000000000002</v>
      </c>
    </row>
    <row r="1306" spans="1:13" x14ac:dyDescent="0.3">
      <c r="A1306" s="8">
        <v>45029</v>
      </c>
      <c r="B1306" s="6" t="s">
        <v>14</v>
      </c>
      <c r="C1306" s="6">
        <v>5</v>
      </c>
      <c r="D1306" s="6" t="s">
        <v>33</v>
      </c>
      <c r="E1306" s="6">
        <v>4</v>
      </c>
      <c r="F1306" s="6"/>
      <c r="G1306" s="6">
        <f t="shared" si="20"/>
        <v>-1</v>
      </c>
      <c r="H1306">
        <f>VLOOKUP(Regular_Season_Table[[#This Row],[Home]],Table_0__2[[#All],[Team]:[xGF%]],10,)</f>
        <v>45.51</v>
      </c>
      <c r="I1306">
        <f>VLOOKUP(Regular_Season_Table[[#This Row],[Visitor]],Table_0__2[[Team]:[CF%]],10,FALSE)</f>
        <v>51.19</v>
      </c>
      <c r="J1306">
        <f>VLOOKUP(Regular_Season_Table[[#This Row],[Home]],Table_0__2[[#All],[Team]:[HDCF%]],36,FALSE)</f>
        <v>42.22</v>
      </c>
      <c r="K1306">
        <f>VLOOKUP(Regular_Season_Table[[#This Row],[Visitor]],Table_0__2[[#All],[Team]:[HDCF%]],36,FALSE)</f>
        <v>54.03</v>
      </c>
      <c r="L1306">
        <f>VLOOKUP(Regular_Season_Table[[#This Row],[Home]],'Special Teams'!$A$1:$B$33,2,FALSE)</f>
        <v>16.03</v>
      </c>
      <c r="M1306">
        <f>VLOOKUP(Regular_Season_Table[[#This Row],[Visitor]],'Special Teams'!$A$1:$B$33,2,FALSE)</f>
        <v>22.22</v>
      </c>
    </row>
    <row r="1307" spans="1:13" x14ac:dyDescent="0.3">
      <c r="A1307" s="9">
        <v>45029</v>
      </c>
      <c r="B1307" s="7" t="s">
        <v>28</v>
      </c>
      <c r="C1307" s="7">
        <v>3</v>
      </c>
      <c r="D1307" s="7" t="s">
        <v>21</v>
      </c>
      <c r="E1307" s="7">
        <v>4</v>
      </c>
      <c r="F1307" s="7" t="s">
        <v>36</v>
      </c>
      <c r="G1307" s="6">
        <f t="shared" si="20"/>
        <v>1</v>
      </c>
      <c r="H1307">
        <f>VLOOKUP(Regular_Season_Table[[#This Row],[Home]],Table_0__2[[#All],[Team]:[xGF%]],10,)</f>
        <v>47.41</v>
      </c>
      <c r="I1307">
        <f>VLOOKUP(Regular_Season_Table[[#This Row],[Visitor]],Table_0__2[[Team]:[CF%]],10,FALSE)</f>
        <v>49.47</v>
      </c>
      <c r="J1307">
        <f>VLOOKUP(Regular_Season_Table[[#This Row],[Home]],Table_0__2[[#All],[Team]:[HDCF%]],36,FALSE)</f>
        <v>48</v>
      </c>
      <c r="K1307">
        <f>VLOOKUP(Regular_Season_Table[[#This Row],[Visitor]],Table_0__2[[#All],[Team]:[HDCF%]],36,FALSE)</f>
        <v>51.15</v>
      </c>
      <c r="L1307">
        <f>VLOOKUP(Regular_Season_Table[[#This Row],[Home]],'Special Teams'!$A$1:$B$33,2,FALSE)</f>
        <v>17.600000000000001</v>
      </c>
      <c r="M1307">
        <f>VLOOKUP(Regular_Season_Table[[#This Row],[Visitor]],'Special Teams'!$A$1:$B$33,2,FALSE)</f>
        <v>21.43</v>
      </c>
    </row>
    <row r="1308" spans="1:13" x14ac:dyDescent="0.3">
      <c r="A1308" s="8">
        <v>45029</v>
      </c>
      <c r="B1308" s="6" t="s">
        <v>5</v>
      </c>
      <c r="C1308" s="6">
        <v>3</v>
      </c>
      <c r="D1308" s="6" t="s">
        <v>17</v>
      </c>
      <c r="E1308" s="6">
        <v>2</v>
      </c>
      <c r="F1308" s="6"/>
      <c r="G1308" s="6">
        <f t="shared" si="20"/>
        <v>-1</v>
      </c>
      <c r="H1308">
        <f>VLOOKUP(Regular_Season_Table[[#This Row],[Home]],Table_0__2[[#All],[Team]:[xGF%]],10,)</f>
        <v>49.8</v>
      </c>
      <c r="I1308">
        <f>VLOOKUP(Regular_Season_Table[[#This Row],[Visitor]],Table_0__2[[Team]:[CF%]],10,FALSE)</f>
        <v>51.07</v>
      </c>
      <c r="J1308">
        <f>VLOOKUP(Regular_Season_Table[[#This Row],[Home]],Table_0__2[[#All],[Team]:[HDCF%]],36,FALSE)</f>
        <v>48.95</v>
      </c>
      <c r="K1308">
        <f>VLOOKUP(Regular_Season_Table[[#This Row],[Visitor]],Table_0__2[[#All],[Team]:[HDCF%]],36,FALSE)</f>
        <v>54.37</v>
      </c>
      <c r="L1308">
        <f>VLOOKUP(Regular_Season_Table[[#This Row],[Home]],'Special Teams'!$A$1:$B$33,2,FALSE)</f>
        <v>24.08</v>
      </c>
      <c r="M1308">
        <f>VLOOKUP(Regular_Season_Table[[#This Row],[Visitor]],'Special Teams'!$A$1:$B$33,2,FALSE)</f>
        <v>26.02</v>
      </c>
    </row>
    <row r="1309" spans="1:13" x14ac:dyDescent="0.3">
      <c r="A1309" s="9">
        <v>45029</v>
      </c>
      <c r="B1309" s="7" t="s">
        <v>27</v>
      </c>
      <c r="C1309" s="7">
        <v>3</v>
      </c>
      <c r="D1309" s="7" t="s">
        <v>34</v>
      </c>
      <c r="E1309" s="7">
        <v>1</v>
      </c>
      <c r="F1309" s="7"/>
      <c r="G1309" s="6">
        <f t="shared" si="20"/>
        <v>-2</v>
      </c>
      <c r="H1309">
        <f>VLOOKUP(Regular_Season_Table[[#This Row],[Home]],Table_0__2[[#All],[Team]:[xGF%]],10,)</f>
        <v>52.75</v>
      </c>
      <c r="I1309">
        <f>VLOOKUP(Regular_Season_Table[[#This Row],[Visitor]],Table_0__2[[Team]:[CF%]],10,FALSE)</f>
        <v>48.15</v>
      </c>
      <c r="J1309">
        <f>VLOOKUP(Regular_Season_Table[[#This Row],[Home]],Table_0__2[[#All],[Team]:[HDCF%]],36,FALSE)</f>
        <v>49.47</v>
      </c>
      <c r="K1309">
        <f>VLOOKUP(Regular_Season_Table[[#This Row],[Visitor]],Table_0__2[[#All],[Team]:[HDCF%]],36,FALSE)</f>
        <v>53.11</v>
      </c>
      <c r="L1309">
        <f>VLOOKUP(Regular_Season_Table[[#This Row],[Home]],'Special Teams'!$A$1:$B$33,2,FALSE)</f>
        <v>19.75</v>
      </c>
      <c r="M1309">
        <f>VLOOKUP(Regular_Season_Table[[#This Row],[Visitor]],'Special Teams'!$A$1:$B$33,2,FALSE)</f>
        <v>20.29</v>
      </c>
    </row>
    <row r="1310" spans="1:13" x14ac:dyDescent="0.3">
      <c r="A1310" s="8">
        <v>45029</v>
      </c>
      <c r="B1310" s="6" t="s">
        <v>19</v>
      </c>
      <c r="C1310" s="6">
        <v>0</v>
      </c>
      <c r="D1310" s="6" t="s">
        <v>7</v>
      </c>
      <c r="E1310" s="6">
        <v>5</v>
      </c>
      <c r="F1310" s="6"/>
      <c r="G1310" s="6">
        <f t="shared" si="20"/>
        <v>5</v>
      </c>
      <c r="H1310">
        <f>VLOOKUP(Regular_Season_Table[[#This Row],[Home]],Table_0__2[[#All],[Team]:[xGF%]],10,)</f>
        <v>51.45</v>
      </c>
      <c r="I1310">
        <f>VLOOKUP(Regular_Season_Table[[#This Row],[Visitor]],Table_0__2[[Team]:[CF%]],10,FALSE)</f>
        <v>46.03</v>
      </c>
      <c r="J1310">
        <f>VLOOKUP(Regular_Season_Table[[#This Row],[Home]],Table_0__2[[#All],[Team]:[HDCF%]],36,FALSE)</f>
        <v>53.01</v>
      </c>
      <c r="K1310">
        <f>VLOOKUP(Regular_Season_Table[[#This Row],[Visitor]],Table_0__2[[#All],[Team]:[HDCF%]],36,FALSE)</f>
        <v>44.13</v>
      </c>
      <c r="L1310">
        <f>VLOOKUP(Regular_Season_Table[[#This Row],[Home]],'Special Teams'!$A$1:$B$33,2,FALSE)</f>
        <v>25.36</v>
      </c>
      <c r="M1310">
        <f>VLOOKUP(Regular_Season_Table[[#This Row],[Visitor]],'Special Teams'!$A$1:$B$33,2,FALSE)</f>
        <v>21.11</v>
      </c>
    </row>
    <row r="1311" spans="1:13" x14ac:dyDescent="0.3">
      <c r="A1311" s="9">
        <v>45029</v>
      </c>
      <c r="B1311" s="7" t="s">
        <v>15</v>
      </c>
      <c r="C1311" s="7">
        <v>5</v>
      </c>
      <c r="D1311" s="7" t="s">
        <v>12</v>
      </c>
      <c r="E1311" s="7">
        <v>4</v>
      </c>
      <c r="F1311" s="7" t="s">
        <v>36</v>
      </c>
      <c r="G1311" s="6">
        <f t="shared" si="20"/>
        <v>-1</v>
      </c>
      <c r="H1311">
        <f>VLOOKUP(Regular_Season_Table[[#This Row],[Home]],Table_0__2[[#All],[Team]:[xGF%]],10,)</f>
        <v>49.78</v>
      </c>
      <c r="I1311">
        <f>VLOOKUP(Regular_Season_Table[[#This Row],[Visitor]],Table_0__2[[Team]:[CF%]],10,FALSE)</f>
        <v>54.12</v>
      </c>
      <c r="J1311">
        <f>VLOOKUP(Regular_Season_Table[[#This Row],[Home]],Table_0__2[[#All],[Team]:[HDCF%]],36,FALSE)</f>
        <v>49.68</v>
      </c>
      <c r="K1311">
        <f>VLOOKUP(Regular_Season_Table[[#This Row],[Visitor]],Table_0__2[[#All],[Team]:[HDCF%]],36,FALSE)</f>
        <v>56.84</v>
      </c>
      <c r="L1311">
        <f>VLOOKUP(Regular_Season_Table[[#This Row],[Home]],'Special Teams'!$A$1:$B$33,2,FALSE)</f>
        <v>21.22</v>
      </c>
      <c r="M1311">
        <f>VLOOKUP(Regular_Season_Table[[#This Row],[Visitor]],'Special Teams'!$A$1:$B$33,2,FALSE)</f>
        <v>21.88</v>
      </c>
    </row>
    <row r="1312" spans="1:13" x14ac:dyDescent="0.3">
      <c r="A1312" s="8">
        <v>45030</v>
      </c>
      <c r="B1312" s="6" t="s">
        <v>13</v>
      </c>
      <c r="C1312" s="6">
        <v>5</v>
      </c>
      <c r="D1312" s="6" t="s">
        <v>20</v>
      </c>
      <c r="E1312" s="6">
        <v>2</v>
      </c>
      <c r="F1312" s="6"/>
      <c r="G1312" s="6">
        <f t="shared" si="20"/>
        <v>-3</v>
      </c>
      <c r="H1312">
        <f>VLOOKUP(Regular_Season_Table[[#This Row],[Home]],Table_0__2[[#All],[Team]:[xGF%]],10,)</f>
        <v>44.92</v>
      </c>
      <c r="I1312">
        <f>VLOOKUP(Regular_Season_Table[[#This Row],[Visitor]],Table_0__2[[Team]:[CF%]],10,FALSE)</f>
        <v>51.36</v>
      </c>
      <c r="J1312">
        <f>VLOOKUP(Regular_Season_Table[[#This Row],[Home]],Table_0__2[[#All],[Team]:[HDCF%]],36,FALSE)</f>
        <v>43.43</v>
      </c>
      <c r="K1312">
        <f>VLOOKUP(Regular_Season_Table[[#This Row],[Visitor]],Table_0__2[[#All],[Team]:[HDCF%]],36,FALSE)</f>
        <v>47.31</v>
      </c>
      <c r="L1312">
        <f>VLOOKUP(Regular_Season_Table[[#This Row],[Home]],'Special Teams'!$A$1:$B$33,2,FALSE)</f>
        <v>18.3</v>
      </c>
      <c r="M1312">
        <f>VLOOKUP(Regular_Season_Table[[#This Row],[Visitor]],'Special Teams'!$A$1:$B$33,2,FALSE)</f>
        <v>23.42</v>
      </c>
    </row>
    <row r="1313" spans="1:13" x14ac:dyDescent="0.3">
      <c r="A1313" s="9">
        <v>45030</v>
      </c>
      <c r="B1313" s="7" t="s">
        <v>11</v>
      </c>
      <c r="C1313" s="7">
        <v>4</v>
      </c>
      <c r="D1313" s="7" t="s">
        <v>21</v>
      </c>
      <c r="E1313" s="7">
        <v>3</v>
      </c>
      <c r="F1313" s="7"/>
      <c r="G1313" s="6">
        <f t="shared" si="20"/>
        <v>-1</v>
      </c>
      <c r="H1313">
        <f>VLOOKUP(Regular_Season_Table[[#This Row],[Home]],Table_0__2[[#All],[Team]:[xGF%]],10,)</f>
        <v>47.41</v>
      </c>
      <c r="I1313">
        <f>VLOOKUP(Regular_Season_Table[[#This Row],[Visitor]],Table_0__2[[Team]:[CF%]],10,FALSE)</f>
        <v>52.19</v>
      </c>
      <c r="J1313">
        <f>VLOOKUP(Regular_Season_Table[[#This Row],[Home]],Table_0__2[[#All],[Team]:[HDCF%]],36,FALSE)</f>
        <v>48</v>
      </c>
      <c r="K1313">
        <f>VLOOKUP(Regular_Season_Table[[#This Row],[Visitor]],Table_0__2[[#All],[Team]:[HDCF%]],36,FALSE)</f>
        <v>49.77</v>
      </c>
      <c r="L1313">
        <f>VLOOKUP(Regular_Season_Table[[#This Row],[Home]],'Special Teams'!$A$1:$B$33,2,FALSE)</f>
        <v>17.600000000000001</v>
      </c>
      <c r="M1313">
        <f>VLOOKUP(Regular_Season_Table[[#This Row],[Visitor]],'Special Teams'!$A$1:$B$33,2,FALSE)</f>
        <v>24.52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3ADA3-9C7F-4197-B9FC-3436F0D6F9FB}">
  <dimension ref="A1:BR33"/>
  <sheetViews>
    <sheetView topLeftCell="A7" workbookViewId="0">
      <selection activeCell="B18" sqref="B18"/>
    </sheetView>
  </sheetViews>
  <sheetFormatPr defaultRowHeight="14.4" x14ac:dyDescent="0.3"/>
  <cols>
    <col min="1" max="1" width="10.77734375" bestFit="1" customWidth="1"/>
    <col min="2" max="2" width="19.5546875" bestFit="1" customWidth="1"/>
    <col min="3" max="3" width="5.5546875" bestFit="1" customWidth="1"/>
    <col min="4" max="4" width="5" bestFit="1" customWidth="1"/>
    <col min="5" max="5" width="4.109375" bestFit="1" customWidth="1"/>
    <col min="6" max="6" width="6.44140625" bestFit="1" customWidth="1"/>
    <col min="7" max="7" width="8.44140625" bestFit="1" customWidth="1"/>
    <col min="8" max="8" width="9.5546875" bestFit="1" customWidth="1"/>
    <col min="9" max="9" width="5.21875" bestFit="1" customWidth="1"/>
    <col min="10" max="10" width="5.5546875" bestFit="1" customWidth="1"/>
    <col min="11" max="11" width="6.6640625" bestFit="1" customWidth="1"/>
    <col min="12" max="12" width="5" bestFit="1" customWidth="1"/>
    <col min="13" max="13" width="5.33203125" bestFit="1" customWidth="1"/>
    <col min="14" max="14" width="6.44140625" bestFit="1" customWidth="1"/>
    <col min="15" max="15" width="5.109375" bestFit="1" customWidth="1"/>
    <col min="16" max="16" width="5.44140625" bestFit="1" customWidth="1"/>
    <col min="17" max="17" width="6.5546875" bestFit="1" customWidth="1"/>
    <col min="18" max="18" width="5.33203125" bestFit="1" customWidth="1"/>
    <col min="19" max="19" width="5.6640625" bestFit="1" customWidth="1"/>
    <col min="20" max="20" width="6.77734375" bestFit="1" customWidth="1"/>
    <col min="21" max="22" width="7" bestFit="1" customWidth="1"/>
    <col min="23" max="23" width="7.6640625" bestFit="1" customWidth="1"/>
    <col min="24" max="24" width="6.21875" bestFit="1" customWidth="1"/>
    <col min="25" max="25" width="6.5546875" bestFit="1" customWidth="1"/>
    <col min="26" max="26" width="7.6640625" bestFit="1" customWidth="1"/>
    <col min="27" max="27" width="7.21875" bestFit="1" customWidth="1"/>
    <col min="28" max="28" width="7.5546875" bestFit="1" customWidth="1"/>
    <col min="29" max="29" width="8.6640625" bestFit="1" customWidth="1"/>
    <col min="30" max="30" width="7.44140625" bestFit="1" customWidth="1"/>
    <col min="31" max="31" width="7.77734375" bestFit="1" customWidth="1"/>
    <col min="32" max="32" width="8.88671875" bestFit="1" customWidth="1"/>
    <col min="33" max="34" width="9" bestFit="1" customWidth="1"/>
    <col min="35" max="35" width="7.6640625" bestFit="1" customWidth="1"/>
    <col min="36" max="36" width="8" bestFit="1" customWidth="1"/>
    <col min="37" max="37" width="9.109375" bestFit="1" customWidth="1"/>
    <col min="38" max="38" width="7.5546875" bestFit="1" customWidth="1"/>
    <col min="39" max="39" width="7.88671875" bestFit="1" customWidth="1"/>
    <col min="40" max="40" width="9" bestFit="1" customWidth="1"/>
    <col min="41" max="41" width="7.77734375" bestFit="1" customWidth="1"/>
    <col min="42" max="42" width="8.109375" bestFit="1" customWidth="1"/>
    <col min="43" max="43" width="9.21875" bestFit="1" customWidth="1"/>
    <col min="44" max="45" width="9.33203125" bestFit="1" customWidth="1"/>
    <col min="46" max="46" width="8.21875" bestFit="1" customWidth="1"/>
    <col min="47" max="47" width="8.5546875" bestFit="1" customWidth="1"/>
    <col min="48" max="48" width="9.6640625" bestFit="1" customWidth="1"/>
    <col min="49" max="49" width="8.109375" bestFit="1" customWidth="1"/>
    <col min="50" max="50" width="8.44140625" bestFit="1" customWidth="1"/>
    <col min="51" max="51" width="9.5546875" bestFit="1" customWidth="1"/>
    <col min="52" max="52" width="8.33203125" bestFit="1" customWidth="1"/>
    <col min="53" max="53" width="8.6640625" bestFit="1" customWidth="1"/>
    <col min="54" max="54" width="9.77734375" bestFit="1" customWidth="1"/>
    <col min="55" max="56" width="9.88671875" bestFit="1" customWidth="1"/>
    <col min="57" max="57" width="7.33203125" bestFit="1" customWidth="1"/>
    <col min="58" max="58" width="7.6640625" bestFit="1" customWidth="1"/>
    <col min="59" max="59" width="8.77734375" bestFit="1" customWidth="1"/>
    <col min="60" max="60" width="7.21875" bestFit="1" customWidth="1"/>
    <col min="61" max="61" width="7.5546875" bestFit="1" customWidth="1"/>
    <col min="62" max="62" width="8.6640625" bestFit="1" customWidth="1"/>
    <col min="63" max="63" width="7.44140625" bestFit="1" customWidth="1"/>
    <col min="64" max="64" width="7.77734375" bestFit="1" customWidth="1"/>
    <col min="65" max="65" width="8.88671875" bestFit="1" customWidth="1"/>
    <col min="66" max="67" width="9" bestFit="1" customWidth="1"/>
    <col min="68" max="70" width="6.88671875" bestFit="1" customWidth="1"/>
    <col min="71" max="71" width="6.88671875" customWidth="1"/>
  </cols>
  <sheetData>
    <row r="1" spans="1:70" x14ac:dyDescent="0.3">
      <c r="A1" t="s">
        <v>37</v>
      </c>
      <c r="B1" t="s">
        <v>43</v>
      </c>
      <c r="C1" t="s">
        <v>38</v>
      </c>
      <c r="D1" t="s">
        <v>39</v>
      </c>
      <c r="E1" t="s">
        <v>40</v>
      </c>
      <c r="F1" t="s">
        <v>45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54</v>
      </c>
      <c r="O1" t="s">
        <v>55</v>
      </c>
      <c r="P1" t="s">
        <v>56</v>
      </c>
      <c r="Q1" t="s">
        <v>57</v>
      </c>
      <c r="R1" t="s">
        <v>41</v>
      </c>
      <c r="S1" t="s">
        <v>42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75</v>
      </c>
      <c r="AL1" t="s">
        <v>76</v>
      </c>
      <c r="AM1" t="s">
        <v>77</v>
      </c>
      <c r="AN1" t="s">
        <v>78</v>
      </c>
      <c r="AO1" t="s">
        <v>79</v>
      </c>
      <c r="AP1" t="s">
        <v>80</v>
      </c>
      <c r="AQ1" t="s">
        <v>81</v>
      </c>
      <c r="AR1" t="s">
        <v>82</v>
      </c>
      <c r="AS1" t="s">
        <v>83</v>
      </c>
      <c r="AT1" t="s">
        <v>84</v>
      </c>
      <c r="AU1" t="s">
        <v>85</v>
      </c>
      <c r="AV1" t="s">
        <v>86</v>
      </c>
      <c r="AW1" t="s">
        <v>87</v>
      </c>
      <c r="AX1" t="s">
        <v>88</v>
      </c>
      <c r="AY1" t="s">
        <v>89</v>
      </c>
      <c r="AZ1" t="s">
        <v>90</v>
      </c>
      <c r="BA1" t="s">
        <v>91</v>
      </c>
      <c r="BB1" t="s">
        <v>92</v>
      </c>
      <c r="BC1" t="s">
        <v>93</v>
      </c>
      <c r="BD1" t="s">
        <v>94</v>
      </c>
      <c r="BE1" t="s">
        <v>95</v>
      </c>
      <c r="BF1" t="s">
        <v>96</v>
      </c>
      <c r="BG1" t="s">
        <v>97</v>
      </c>
      <c r="BH1" t="s">
        <v>98</v>
      </c>
      <c r="BI1" t="s">
        <v>99</v>
      </c>
      <c r="BJ1" t="s">
        <v>100</v>
      </c>
      <c r="BK1" t="s">
        <v>101</v>
      </c>
      <c r="BL1" t="s">
        <v>102</v>
      </c>
      <c r="BM1" t="s">
        <v>103</v>
      </c>
      <c r="BN1" t="s">
        <v>104</v>
      </c>
      <c r="BO1" t="s">
        <v>105</v>
      </c>
      <c r="BP1" t="s">
        <v>106</v>
      </c>
      <c r="BQ1" t="s">
        <v>107</v>
      </c>
      <c r="BR1" t="s">
        <v>108</v>
      </c>
    </row>
    <row r="2" spans="1:70" x14ac:dyDescent="0.3">
      <c r="A2">
        <v>16</v>
      </c>
      <c r="B2" t="s">
        <v>26</v>
      </c>
      <c r="C2">
        <v>82</v>
      </c>
      <c r="D2">
        <v>23</v>
      </c>
      <c r="E2">
        <v>47</v>
      </c>
      <c r="F2">
        <v>12</v>
      </c>
      <c r="G2">
        <v>58</v>
      </c>
      <c r="H2">
        <v>0.35399999999999998</v>
      </c>
      <c r="I2">
        <v>3300</v>
      </c>
      <c r="J2">
        <v>4433</v>
      </c>
      <c r="K2">
        <v>42.67</v>
      </c>
      <c r="L2">
        <v>2464</v>
      </c>
      <c r="M2">
        <v>3444</v>
      </c>
      <c r="N2">
        <v>41.71</v>
      </c>
      <c r="O2">
        <v>1801</v>
      </c>
      <c r="P2">
        <v>2537</v>
      </c>
      <c r="Q2">
        <v>41.52</v>
      </c>
      <c r="R2">
        <v>143</v>
      </c>
      <c r="S2">
        <v>224</v>
      </c>
      <c r="T2">
        <v>38.96</v>
      </c>
      <c r="U2">
        <v>150.63999999999999</v>
      </c>
      <c r="V2">
        <v>226.64</v>
      </c>
      <c r="W2">
        <v>39.93</v>
      </c>
      <c r="X2">
        <v>1613</v>
      </c>
      <c r="Y2">
        <v>2305</v>
      </c>
      <c r="Z2">
        <v>41.17</v>
      </c>
      <c r="AA2">
        <v>938</v>
      </c>
      <c r="AB2">
        <v>1428</v>
      </c>
      <c r="AC2">
        <v>39.64</v>
      </c>
      <c r="AD2">
        <v>120</v>
      </c>
      <c r="AE2">
        <v>185</v>
      </c>
      <c r="AF2">
        <v>39.340000000000003</v>
      </c>
      <c r="AG2">
        <v>12.79</v>
      </c>
      <c r="AH2">
        <v>87.04</v>
      </c>
      <c r="AI2">
        <v>673</v>
      </c>
      <c r="AJ2">
        <v>1055</v>
      </c>
      <c r="AK2">
        <v>38.950000000000003</v>
      </c>
      <c r="AL2">
        <v>484</v>
      </c>
      <c r="AM2">
        <v>786</v>
      </c>
      <c r="AN2">
        <v>38.11</v>
      </c>
      <c r="AO2">
        <v>73</v>
      </c>
      <c r="AP2">
        <v>129</v>
      </c>
      <c r="AQ2">
        <v>36.14</v>
      </c>
      <c r="AR2">
        <v>15.08</v>
      </c>
      <c r="AS2">
        <v>83.59</v>
      </c>
      <c r="AT2">
        <v>940</v>
      </c>
      <c r="AU2">
        <v>1250</v>
      </c>
      <c r="AV2">
        <v>42.92</v>
      </c>
      <c r="AW2">
        <v>454</v>
      </c>
      <c r="AX2">
        <v>642</v>
      </c>
      <c r="AY2">
        <v>41.42</v>
      </c>
      <c r="AZ2">
        <v>47</v>
      </c>
      <c r="BA2">
        <v>56</v>
      </c>
      <c r="BB2">
        <v>45.63</v>
      </c>
      <c r="BC2">
        <v>10.35</v>
      </c>
      <c r="BD2">
        <v>91.28</v>
      </c>
      <c r="BE2">
        <v>1388</v>
      </c>
      <c r="BF2">
        <v>1907</v>
      </c>
      <c r="BG2">
        <v>42.12</v>
      </c>
      <c r="BH2">
        <v>694</v>
      </c>
      <c r="BI2">
        <v>1013</v>
      </c>
      <c r="BJ2">
        <v>40.659999999999997</v>
      </c>
      <c r="BK2">
        <v>23</v>
      </c>
      <c r="BL2">
        <v>39</v>
      </c>
      <c r="BM2">
        <v>37.1</v>
      </c>
      <c r="BN2">
        <v>3.31</v>
      </c>
      <c r="BO2">
        <v>96.15</v>
      </c>
      <c r="BP2">
        <v>7.94</v>
      </c>
      <c r="BQ2">
        <v>91.17</v>
      </c>
      <c r="BR2">
        <v>0.99099999999999999</v>
      </c>
    </row>
    <row r="3" spans="1:70" x14ac:dyDescent="0.3">
      <c r="A3">
        <v>19</v>
      </c>
      <c r="B3" t="s">
        <v>25</v>
      </c>
      <c r="C3">
        <v>82</v>
      </c>
      <c r="D3">
        <v>28</v>
      </c>
      <c r="E3">
        <v>40</v>
      </c>
      <c r="F3">
        <v>14</v>
      </c>
      <c r="G3">
        <v>70</v>
      </c>
      <c r="H3">
        <v>0.42699999999999999</v>
      </c>
      <c r="I3">
        <v>3150</v>
      </c>
      <c r="J3">
        <v>3830</v>
      </c>
      <c r="K3">
        <v>45.13</v>
      </c>
      <c r="L3">
        <v>2348</v>
      </c>
      <c r="M3">
        <v>2898</v>
      </c>
      <c r="N3">
        <v>44.76</v>
      </c>
      <c r="O3">
        <v>1661</v>
      </c>
      <c r="P3">
        <v>2089</v>
      </c>
      <c r="Q3">
        <v>44.29</v>
      </c>
      <c r="R3">
        <v>151</v>
      </c>
      <c r="S3">
        <v>180</v>
      </c>
      <c r="T3">
        <v>45.62</v>
      </c>
      <c r="U3">
        <v>144.06</v>
      </c>
      <c r="V3">
        <v>179.33</v>
      </c>
      <c r="W3">
        <v>44.55</v>
      </c>
      <c r="X3">
        <v>1603</v>
      </c>
      <c r="Y3">
        <v>1985</v>
      </c>
      <c r="Z3">
        <v>44.68</v>
      </c>
      <c r="AA3">
        <v>917</v>
      </c>
      <c r="AB3">
        <v>1160</v>
      </c>
      <c r="AC3">
        <v>44.15</v>
      </c>
      <c r="AD3">
        <v>133</v>
      </c>
      <c r="AE3">
        <v>157</v>
      </c>
      <c r="AF3">
        <v>45.86</v>
      </c>
      <c r="AG3">
        <v>14.5</v>
      </c>
      <c r="AH3">
        <v>86.47</v>
      </c>
      <c r="AI3">
        <v>641</v>
      </c>
      <c r="AJ3">
        <v>819</v>
      </c>
      <c r="AK3">
        <v>43.9</v>
      </c>
      <c r="AL3">
        <v>441</v>
      </c>
      <c r="AM3">
        <v>575</v>
      </c>
      <c r="AN3">
        <v>43.41</v>
      </c>
      <c r="AO3">
        <v>83</v>
      </c>
      <c r="AP3">
        <v>99</v>
      </c>
      <c r="AQ3">
        <v>45.6</v>
      </c>
      <c r="AR3">
        <v>18.82</v>
      </c>
      <c r="AS3">
        <v>82.78</v>
      </c>
      <c r="AT3">
        <v>962</v>
      </c>
      <c r="AU3">
        <v>1166</v>
      </c>
      <c r="AV3">
        <v>45.21</v>
      </c>
      <c r="AW3">
        <v>476</v>
      </c>
      <c r="AX3">
        <v>585</v>
      </c>
      <c r="AY3">
        <v>44.86</v>
      </c>
      <c r="AZ3">
        <v>50</v>
      </c>
      <c r="BA3">
        <v>58</v>
      </c>
      <c r="BB3">
        <v>46.3</v>
      </c>
      <c r="BC3">
        <v>10.5</v>
      </c>
      <c r="BD3">
        <v>90.09</v>
      </c>
      <c r="BE3">
        <v>1357</v>
      </c>
      <c r="BF3">
        <v>1648</v>
      </c>
      <c r="BG3">
        <v>45.16</v>
      </c>
      <c r="BH3">
        <v>667</v>
      </c>
      <c r="BI3">
        <v>838</v>
      </c>
      <c r="BJ3">
        <v>44.32</v>
      </c>
      <c r="BK3">
        <v>18</v>
      </c>
      <c r="BL3">
        <v>23</v>
      </c>
      <c r="BM3">
        <v>43.9</v>
      </c>
      <c r="BN3">
        <v>2.7</v>
      </c>
      <c r="BO3">
        <v>97.26</v>
      </c>
      <c r="BP3">
        <v>9.09</v>
      </c>
      <c r="BQ3">
        <v>91.38</v>
      </c>
      <c r="BR3">
        <v>1.0049999999999999</v>
      </c>
    </row>
    <row r="4" spans="1:70" x14ac:dyDescent="0.3">
      <c r="A4">
        <v>7</v>
      </c>
      <c r="B4" t="s">
        <v>14</v>
      </c>
      <c r="C4">
        <v>82</v>
      </c>
      <c r="D4">
        <v>65</v>
      </c>
      <c r="E4">
        <v>12</v>
      </c>
      <c r="F4">
        <v>5</v>
      </c>
      <c r="G4">
        <v>135</v>
      </c>
      <c r="H4">
        <v>0.82299999999999995</v>
      </c>
      <c r="I4">
        <v>3690</v>
      </c>
      <c r="J4">
        <v>3519</v>
      </c>
      <c r="K4">
        <v>51.19</v>
      </c>
      <c r="L4">
        <v>2789</v>
      </c>
      <c r="M4">
        <v>2598</v>
      </c>
      <c r="N4">
        <v>51.77</v>
      </c>
      <c r="O4">
        <v>2056</v>
      </c>
      <c r="P4">
        <v>1861</v>
      </c>
      <c r="Q4">
        <v>52.49</v>
      </c>
      <c r="R4">
        <v>199</v>
      </c>
      <c r="S4">
        <v>114</v>
      </c>
      <c r="T4">
        <v>63.58</v>
      </c>
      <c r="U4">
        <v>178.14</v>
      </c>
      <c r="V4">
        <v>156.34</v>
      </c>
      <c r="W4">
        <v>53.26</v>
      </c>
      <c r="X4">
        <v>2018</v>
      </c>
      <c r="Y4">
        <v>1756</v>
      </c>
      <c r="Z4">
        <v>53.47</v>
      </c>
      <c r="AA4">
        <v>1198</v>
      </c>
      <c r="AB4">
        <v>975</v>
      </c>
      <c r="AC4">
        <v>55.13</v>
      </c>
      <c r="AD4">
        <v>170</v>
      </c>
      <c r="AE4">
        <v>99</v>
      </c>
      <c r="AF4">
        <v>63.2</v>
      </c>
      <c r="AG4">
        <v>14.19</v>
      </c>
      <c r="AH4">
        <v>89.85</v>
      </c>
      <c r="AI4">
        <v>825</v>
      </c>
      <c r="AJ4">
        <v>702</v>
      </c>
      <c r="AK4">
        <v>54.03</v>
      </c>
      <c r="AL4">
        <v>600</v>
      </c>
      <c r="AM4">
        <v>499</v>
      </c>
      <c r="AN4">
        <v>54.6</v>
      </c>
      <c r="AO4">
        <v>104</v>
      </c>
      <c r="AP4">
        <v>63</v>
      </c>
      <c r="AQ4">
        <v>62.28</v>
      </c>
      <c r="AR4">
        <v>17.329999999999998</v>
      </c>
      <c r="AS4">
        <v>87.37</v>
      </c>
      <c r="AT4">
        <v>1193</v>
      </c>
      <c r="AU4">
        <v>1054</v>
      </c>
      <c r="AV4">
        <v>53.09</v>
      </c>
      <c r="AW4">
        <v>598</v>
      </c>
      <c r="AX4">
        <v>476</v>
      </c>
      <c r="AY4">
        <v>55.68</v>
      </c>
      <c r="AZ4">
        <v>66</v>
      </c>
      <c r="BA4">
        <v>36</v>
      </c>
      <c r="BB4">
        <v>64.709999999999994</v>
      </c>
      <c r="BC4">
        <v>11.04</v>
      </c>
      <c r="BD4">
        <v>92.44</v>
      </c>
      <c r="BE4">
        <v>1528</v>
      </c>
      <c r="BF4">
        <v>1558</v>
      </c>
      <c r="BG4">
        <v>49.51</v>
      </c>
      <c r="BH4">
        <v>770</v>
      </c>
      <c r="BI4">
        <v>766</v>
      </c>
      <c r="BJ4">
        <v>50.13</v>
      </c>
      <c r="BK4">
        <v>29</v>
      </c>
      <c r="BL4">
        <v>15</v>
      </c>
      <c r="BM4">
        <v>65.91</v>
      </c>
      <c r="BN4">
        <v>3.77</v>
      </c>
      <c r="BO4">
        <v>98.04</v>
      </c>
      <c r="BP4">
        <v>9.68</v>
      </c>
      <c r="BQ4">
        <v>93.87</v>
      </c>
      <c r="BR4">
        <v>1.036</v>
      </c>
    </row>
    <row r="5" spans="1:70" x14ac:dyDescent="0.3">
      <c r="A5">
        <v>24</v>
      </c>
      <c r="B5" t="s">
        <v>13</v>
      </c>
      <c r="C5">
        <v>82</v>
      </c>
      <c r="D5">
        <v>42</v>
      </c>
      <c r="E5">
        <v>33</v>
      </c>
      <c r="F5">
        <v>7</v>
      </c>
      <c r="G5">
        <v>91</v>
      </c>
      <c r="H5">
        <v>0.55500000000000005</v>
      </c>
      <c r="I5">
        <v>3801</v>
      </c>
      <c r="J5">
        <v>3600</v>
      </c>
      <c r="K5">
        <v>51.36</v>
      </c>
      <c r="L5">
        <v>2874</v>
      </c>
      <c r="M5">
        <v>2834</v>
      </c>
      <c r="N5">
        <v>50.35</v>
      </c>
      <c r="O5">
        <v>2091</v>
      </c>
      <c r="P5">
        <v>2109</v>
      </c>
      <c r="Q5">
        <v>49.79</v>
      </c>
      <c r="R5">
        <v>197</v>
      </c>
      <c r="S5">
        <v>204</v>
      </c>
      <c r="T5">
        <v>49.13</v>
      </c>
      <c r="U5">
        <v>182.99</v>
      </c>
      <c r="V5">
        <v>187.83</v>
      </c>
      <c r="W5">
        <v>49.35</v>
      </c>
      <c r="X5">
        <v>2022</v>
      </c>
      <c r="Y5">
        <v>1957</v>
      </c>
      <c r="Z5">
        <v>50.82</v>
      </c>
      <c r="AA5">
        <v>1172</v>
      </c>
      <c r="AB5">
        <v>1215</v>
      </c>
      <c r="AC5">
        <v>49.1</v>
      </c>
      <c r="AD5">
        <v>168</v>
      </c>
      <c r="AE5">
        <v>175</v>
      </c>
      <c r="AF5">
        <v>48.98</v>
      </c>
      <c r="AG5">
        <v>14.33</v>
      </c>
      <c r="AH5">
        <v>85.6</v>
      </c>
      <c r="AI5">
        <v>791</v>
      </c>
      <c r="AJ5">
        <v>881</v>
      </c>
      <c r="AK5">
        <v>47.31</v>
      </c>
      <c r="AL5">
        <v>554</v>
      </c>
      <c r="AM5">
        <v>640</v>
      </c>
      <c r="AN5">
        <v>46.4</v>
      </c>
      <c r="AO5">
        <v>104</v>
      </c>
      <c r="AP5">
        <v>111</v>
      </c>
      <c r="AQ5">
        <v>48.37</v>
      </c>
      <c r="AR5">
        <v>18.77</v>
      </c>
      <c r="AS5">
        <v>82.66</v>
      </c>
      <c r="AT5">
        <v>1231</v>
      </c>
      <c r="AU5">
        <v>1076</v>
      </c>
      <c r="AV5">
        <v>53.36</v>
      </c>
      <c r="AW5">
        <v>618</v>
      </c>
      <c r="AX5">
        <v>575</v>
      </c>
      <c r="AY5">
        <v>51.8</v>
      </c>
      <c r="AZ5">
        <v>64</v>
      </c>
      <c r="BA5">
        <v>64</v>
      </c>
      <c r="BB5">
        <v>50</v>
      </c>
      <c r="BC5">
        <v>10.36</v>
      </c>
      <c r="BD5">
        <v>88.87</v>
      </c>
      <c r="BE5">
        <v>1584</v>
      </c>
      <c r="BF5">
        <v>1483</v>
      </c>
      <c r="BG5">
        <v>51.65</v>
      </c>
      <c r="BH5">
        <v>805</v>
      </c>
      <c r="BI5">
        <v>803</v>
      </c>
      <c r="BJ5">
        <v>50.06</v>
      </c>
      <c r="BK5">
        <v>29</v>
      </c>
      <c r="BL5">
        <v>29</v>
      </c>
      <c r="BM5">
        <v>50</v>
      </c>
      <c r="BN5">
        <v>3.6</v>
      </c>
      <c r="BO5">
        <v>96.39</v>
      </c>
      <c r="BP5">
        <v>9.42</v>
      </c>
      <c r="BQ5">
        <v>90.33</v>
      </c>
      <c r="BR5">
        <v>0.997</v>
      </c>
    </row>
    <row r="6" spans="1:70" x14ac:dyDescent="0.3">
      <c r="A6">
        <v>29</v>
      </c>
      <c r="B6" t="s">
        <v>22</v>
      </c>
      <c r="C6">
        <v>82</v>
      </c>
      <c r="D6">
        <v>38</v>
      </c>
      <c r="E6">
        <v>27</v>
      </c>
      <c r="F6">
        <v>17</v>
      </c>
      <c r="G6">
        <v>93</v>
      </c>
      <c r="H6">
        <v>0.56699999999999995</v>
      </c>
      <c r="I6">
        <v>4348</v>
      </c>
      <c r="J6">
        <v>3228</v>
      </c>
      <c r="K6">
        <v>57.39</v>
      </c>
      <c r="L6">
        <v>3213</v>
      </c>
      <c r="M6">
        <v>2421</v>
      </c>
      <c r="N6">
        <v>57.03</v>
      </c>
      <c r="O6">
        <v>2290</v>
      </c>
      <c r="P6">
        <v>1702</v>
      </c>
      <c r="Q6">
        <v>57.36</v>
      </c>
      <c r="R6">
        <v>182</v>
      </c>
      <c r="S6">
        <v>169</v>
      </c>
      <c r="T6">
        <v>51.85</v>
      </c>
      <c r="U6">
        <v>195.91</v>
      </c>
      <c r="V6">
        <v>157.24</v>
      </c>
      <c r="W6">
        <v>55.48</v>
      </c>
      <c r="X6">
        <v>2081</v>
      </c>
      <c r="Y6">
        <v>1706</v>
      </c>
      <c r="Z6">
        <v>54.95</v>
      </c>
      <c r="AA6">
        <v>1219</v>
      </c>
      <c r="AB6">
        <v>1014</v>
      </c>
      <c r="AC6">
        <v>54.59</v>
      </c>
      <c r="AD6">
        <v>153</v>
      </c>
      <c r="AE6">
        <v>153</v>
      </c>
      <c r="AF6">
        <v>50</v>
      </c>
      <c r="AG6">
        <v>12.55</v>
      </c>
      <c r="AH6">
        <v>84.91</v>
      </c>
      <c r="AI6">
        <v>810</v>
      </c>
      <c r="AJ6">
        <v>700</v>
      </c>
      <c r="AK6">
        <v>53.64</v>
      </c>
      <c r="AL6">
        <v>579</v>
      </c>
      <c r="AM6">
        <v>489</v>
      </c>
      <c r="AN6">
        <v>54.21</v>
      </c>
      <c r="AO6">
        <v>97</v>
      </c>
      <c r="AP6">
        <v>93</v>
      </c>
      <c r="AQ6">
        <v>51.05</v>
      </c>
      <c r="AR6">
        <v>16.75</v>
      </c>
      <c r="AS6">
        <v>80.98</v>
      </c>
      <c r="AT6">
        <v>1271</v>
      </c>
      <c r="AU6">
        <v>1006</v>
      </c>
      <c r="AV6">
        <v>55.82</v>
      </c>
      <c r="AW6">
        <v>640</v>
      </c>
      <c r="AX6">
        <v>525</v>
      </c>
      <c r="AY6">
        <v>54.94</v>
      </c>
      <c r="AZ6">
        <v>56</v>
      </c>
      <c r="BA6">
        <v>60</v>
      </c>
      <c r="BB6">
        <v>48.28</v>
      </c>
      <c r="BC6">
        <v>8.75</v>
      </c>
      <c r="BD6">
        <v>88.57</v>
      </c>
      <c r="BE6">
        <v>1932</v>
      </c>
      <c r="BF6">
        <v>1272</v>
      </c>
      <c r="BG6">
        <v>60.3</v>
      </c>
      <c r="BH6">
        <v>917</v>
      </c>
      <c r="BI6">
        <v>583</v>
      </c>
      <c r="BJ6">
        <v>61.13</v>
      </c>
      <c r="BK6">
        <v>29</v>
      </c>
      <c r="BL6">
        <v>16</v>
      </c>
      <c r="BM6">
        <v>64.44</v>
      </c>
      <c r="BN6">
        <v>3.16</v>
      </c>
      <c r="BO6">
        <v>97.26</v>
      </c>
      <c r="BP6">
        <v>7.95</v>
      </c>
      <c r="BQ6">
        <v>90.07</v>
      </c>
      <c r="BR6">
        <v>0.98</v>
      </c>
    </row>
    <row r="7" spans="1:70" x14ac:dyDescent="0.3">
      <c r="A7">
        <v>10</v>
      </c>
      <c r="B7" t="s">
        <v>18</v>
      </c>
      <c r="C7">
        <v>82</v>
      </c>
      <c r="D7">
        <v>52</v>
      </c>
      <c r="E7">
        <v>21</v>
      </c>
      <c r="F7">
        <v>9</v>
      </c>
      <c r="G7">
        <v>113</v>
      </c>
      <c r="H7">
        <v>0.68899999999999995</v>
      </c>
      <c r="I7">
        <v>4450</v>
      </c>
      <c r="J7">
        <v>2920</v>
      </c>
      <c r="K7">
        <v>60.38</v>
      </c>
      <c r="L7">
        <v>3333</v>
      </c>
      <c r="M7">
        <v>2242</v>
      </c>
      <c r="N7">
        <v>59.78</v>
      </c>
      <c r="O7">
        <v>2243</v>
      </c>
      <c r="P7">
        <v>1621</v>
      </c>
      <c r="Q7">
        <v>58.05</v>
      </c>
      <c r="R7">
        <v>174</v>
      </c>
      <c r="S7">
        <v>139</v>
      </c>
      <c r="T7">
        <v>55.59</v>
      </c>
      <c r="U7">
        <v>207.72</v>
      </c>
      <c r="V7">
        <v>138.61000000000001</v>
      </c>
      <c r="W7">
        <v>59.98</v>
      </c>
      <c r="X7">
        <v>2155</v>
      </c>
      <c r="Y7">
        <v>1410</v>
      </c>
      <c r="Z7">
        <v>60.45</v>
      </c>
      <c r="AA7">
        <v>1191</v>
      </c>
      <c r="AB7">
        <v>866</v>
      </c>
      <c r="AC7">
        <v>57.9</v>
      </c>
      <c r="AD7">
        <v>148</v>
      </c>
      <c r="AE7">
        <v>120</v>
      </c>
      <c r="AF7">
        <v>55.22</v>
      </c>
      <c r="AG7">
        <v>12.43</v>
      </c>
      <c r="AH7">
        <v>86.14</v>
      </c>
      <c r="AI7">
        <v>967</v>
      </c>
      <c r="AJ7">
        <v>670</v>
      </c>
      <c r="AK7">
        <v>59.07</v>
      </c>
      <c r="AL7">
        <v>653</v>
      </c>
      <c r="AM7">
        <v>475</v>
      </c>
      <c r="AN7">
        <v>57.89</v>
      </c>
      <c r="AO7">
        <v>102</v>
      </c>
      <c r="AP7">
        <v>72</v>
      </c>
      <c r="AQ7">
        <v>58.62</v>
      </c>
      <c r="AR7">
        <v>15.62</v>
      </c>
      <c r="AS7">
        <v>84.84</v>
      </c>
      <c r="AT7">
        <v>1188</v>
      </c>
      <c r="AU7">
        <v>740</v>
      </c>
      <c r="AV7">
        <v>61.62</v>
      </c>
      <c r="AW7">
        <v>538</v>
      </c>
      <c r="AX7">
        <v>391</v>
      </c>
      <c r="AY7">
        <v>57.91</v>
      </c>
      <c r="AZ7">
        <v>46</v>
      </c>
      <c r="BA7">
        <v>48</v>
      </c>
      <c r="BB7">
        <v>48.94</v>
      </c>
      <c r="BC7">
        <v>8.5500000000000007</v>
      </c>
      <c r="BD7">
        <v>87.72</v>
      </c>
      <c r="BE7">
        <v>2036</v>
      </c>
      <c r="BF7">
        <v>1249</v>
      </c>
      <c r="BG7">
        <v>61.98</v>
      </c>
      <c r="BH7">
        <v>978</v>
      </c>
      <c r="BI7">
        <v>623</v>
      </c>
      <c r="BJ7">
        <v>61.09</v>
      </c>
      <c r="BK7">
        <v>26</v>
      </c>
      <c r="BL7">
        <v>19</v>
      </c>
      <c r="BM7">
        <v>57.78</v>
      </c>
      <c r="BN7">
        <v>2.66</v>
      </c>
      <c r="BO7">
        <v>96.95</v>
      </c>
      <c r="BP7">
        <v>7.76</v>
      </c>
      <c r="BQ7">
        <v>91.43</v>
      </c>
      <c r="BR7">
        <v>0.99199999999999999</v>
      </c>
    </row>
    <row r="8" spans="1:70" x14ac:dyDescent="0.3">
      <c r="A8">
        <v>13</v>
      </c>
      <c r="B8" t="s">
        <v>6</v>
      </c>
      <c r="C8">
        <v>82</v>
      </c>
      <c r="D8">
        <v>26</v>
      </c>
      <c r="E8">
        <v>49</v>
      </c>
      <c r="F8">
        <v>7</v>
      </c>
      <c r="G8">
        <v>59</v>
      </c>
      <c r="H8">
        <v>0.36</v>
      </c>
      <c r="I8">
        <v>3223</v>
      </c>
      <c r="J8">
        <v>4119</v>
      </c>
      <c r="K8">
        <v>43.9</v>
      </c>
      <c r="L8">
        <v>2411</v>
      </c>
      <c r="M8">
        <v>3062</v>
      </c>
      <c r="N8">
        <v>44.05</v>
      </c>
      <c r="O8">
        <v>1717</v>
      </c>
      <c r="P8">
        <v>2225</v>
      </c>
      <c r="Q8">
        <v>43.56</v>
      </c>
      <c r="R8">
        <v>135</v>
      </c>
      <c r="S8">
        <v>208</v>
      </c>
      <c r="T8">
        <v>39.36</v>
      </c>
      <c r="U8">
        <v>143</v>
      </c>
      <c r="V8">
        <v>193.15</v>
      </c>
      <c r="W8">
        <v>42.54</v>
      </c>
      <c r="X8">
        <v>1525</v>
      </c>
      <c r="Y8">
        <v>2129</v>
      </c>
      <c r="Z8">
        <v>41.74</v>
      </c>
      <c r="AA8">
        <v>892</v>
      </c>
      <c r="AB8">
        <v>1231</v>
      </c>
      <c r="AC8">
        <v>42.02</v>
      </c>
      <c r="AD8">
        <v>121</v>
      </c>
      <c r="AE8">
        <v>172</v>
      </c>
      <c r="AF8">
        <v>41.3</v>
      </c>
      <c r="AG8">
        <v>13.57</v>
      </c>
      <c r="AH8">
        <v>86.03</v>
      </c>
      <c r="AI8">
        <v>612</v>
      </c>
      <c r="AJ8">
        <v>868</v>
      </c>
      <c r="AK8">
        <v>41.35</v>
      </c>
      <c r="AL8">
        <v>421</v>
      </c>
      <c r="AM8">
        <v>625</v>
      </c>
      <c r="AN8">
        <v>40.25</v>
      </c>
      <c r="AO8">
        <v>74</v>
      </c>
      <c r="AP8">
        <v>109</v>
      </c>
      <c r="AQ8">
        <v>40.44</v>
      </c>
      <c r="AR8">
        <v>17.579999999999998</v>
      </c>
      <c r="AS8">
        <v>82.56</v>
      </c>
      <c r="AT8">
        <v>913</v>
      </c>
      <c r="AU8">
        <v>1261</v>
      </c>
      <c r="AV8">
        <v>42</v>
      </c>
      <c r="AW8">
        <v>471</v>
      </c>
      <c r="AX8">
        <v>606</v>
      </c>
      <c r="AY8">
        <v>43.73</v>
      </c>
      <c r="AZ8">
        <v>47</v>
      </c>
      <c r="BA8">
        <v>63</v>
      </c>
      <c r="BB8">
        <v>42.73</v>
      </c>
      <c r="BC8">
        <v>9.98</v>
      </c>
      <c r="BD8">
        <v>89.6</v>
      </c>
      <c r="BE8">
        <v>1456</v>
      </c>
      <c r="BF8">
        <v>1736</v>
      </c>
      <c r="BG8">
        <v>45.61</v>
      </c>
      <c r="BH8">
        <v>732</v>
      </c>
      <c r="BI8">
        <v>900</v>
      </c>
      <c r="BJ8">
        <v>44.85</v>
      </c>
      <c r="BK8">
        <v>14</v>
      </c>
      <c r="BL8">
        <v>36</v>
      </c>
      <c r="BM8">
        <v>28</v>
      </c>
      <c r="BN8">
        <v>1.91</v>
      </c>
      <c r="BO8">
        <v>96</v>
      </c>
      <c r="BP8">
        <v>7.86</v>
      </c>
      <c r="BQ8">
        <v>90.65</v>
      </c>
      <c r="BR8">
        <v>0.98499999999999999</v>
      </c>
    </row>
    <row r="9" spans="1:70" x14ac:dyDescent="0.3">
      <c r="A9">
        <v>14</v>
      </c>
      <c r="B9" t="s">
        <v>11</v>
      </c>
      <c r="C9">
        <v>82</v>
      </c>
      <c r="D9">
        <v>51</v>
      </c>
      <c r="E9">
        <v>24</v>
      </c>
      <c r="F9">
        <v>7</v>
      </c>
      <c r="G9">
        <v>109</v>
      </c>
      <c r="H9">
        <v>0.66500000000000004</v>
      </c>
      <c r="I9">
        <v>3941</v>
      </c>
      <c r="J9">
        <v>3610</v>
      </c>
      <c r="K9">
        <v>52.19</v>
      </c>
      <c r="L9">
        <v>2837</v>
      </c>
      <c r="M9">
        <v>2685</v>
      </c>
      <c r="N9">
        <v>51.38</v>
      </c>
      <c r="O9">
        <v>2119</v>
      </c>
      <c r="P9">
        <v>1997</v>
      </c>
      <c r="Q9">
        <v>51.48</v>
      </c>
      <c r="R9">
        <v>174</v>
      </c>
      <c r="S9">
        <v>145</v>
      </c>
      <c r="T9">
        <v>54.55</v>
      </c>
      <c r="U9">
        <v>172.49</v>
      </c>
      <c r="V9">
        <v>161.56</v>
      </c>
      <c r="W9">
        <v>51.64</v>
      </c>
      <c r="X9">
        <v>1907</v>
      </c>
      <c r="Y9">
        <v>1694</v>
      </c>
      <c r="Z9">
        <v>52.96</v>
      </c>
      <c r="AA9">
        <v>1122</v>
      </c>
      <c r="AB9">
        <v>1015</v>
      </c>
      <c r="AC9">
        <v>52.5</v>
      </c>
      <c r="AD9">
        <v>142</v>
      </c>
      <c r="AE9">
        <v>121</v>
      </c>
      <c r="AF9">
        <v>53.99</v>
      </c>
      <c r="AG9">
        <v>12.66</v>
      </c>
      <c r="AH9">
        <v>88.08</v>
      </c>
      <c r="AI9">
        <v>749</v>
      </c>
      <c r="AJ9">
        <v>756</v>
      </c>
      <c r="AK9">
        <v>49.77</v>
      </c>
      <c r="AL9">
        <v>547</v>
      </c>
      <c r="AM9">
        <v>540</v>
      </c>
      <c r="AN9">
        <v>50.32</v>
      </c>
      <c r="AO9">
        <v>94</v>
      </c>
      <c r="AP9">
        <v>80</v>
      </c>
      <c r="AQ9">
        <v>54.02</v>
      </c>
      <c r="AR9">
        <v>17.18</v>
      </c>
      <c r="AS9">
        <v>85.19</v>
      </c>
      <c r="AT9">
        <v>1158</v>
      </c>
      <c r="AU9">
        <v>938</v>
      </c>
      <c r="AV9">
        <v>55.25</v>
      </c>
      <c r="AW9">
        <v>575</v>
      </c>
      <c r="AX9">
        <v>475</v>
      </c>
      <c r="AY9">
        <v>54.76</v>
      </c>
      <c r="AZ9">
        <v>48</v>
      </c>
      <c r="BA9">
        <v>41</v>
      </c>
      <c r="BB9">
        <v>53.93</v>
      </c>
      <c r="BC9">
        <v>8.35</v>
      </c>
      <c r="BD9">
        <v>91.37</v>
      </c>
      <c r="BE9">
        <v>1801</v>
      </c>
      <c r="BF9">
        <v>1647</v>
      </c>
      <c r="BG9">
        <v>52.23</v>
      </c>
      <c r="BH9">
        <v>923</v>
      </c>
      <c r="BI9">
        <v>883</v>
      </c>
      <c r="BJ9">
        <v>51.11</v>
      </c>
      <c r="BK9">
        <v>32</v>
      </c>
      <c r="BL9">
        <v>24</v>
      </c>
      <c r="BM9">
        <v>57.14</v>
      </c>
      <c r="BN9">
        <v>3.47</v>
      </c>
      <c r="BO9">
        <v>97.28</v>
      </c>
      <c r="BP9">
        <v>8.2100000000000009</v>
      </c>
      <c r="BQ9">
        <v>92.74</v>
      </c>
      <c r="BR9">
        <v>1.01</v>
      </c>
    </row>
    <row r="10" spans="1:70" x14ac:dyDescent="0.3">
      <c r="A10">
        <v>9</v>
      </c>
      <c r="B10" t="s">
        <v>20</v>
      </c>
      <c r="C10">
        <v>82</v>
      </c>
      <c r="D10">
        <v>25</v>
      </c>
      <c r="E10">
        <v>48</v>
      </c>
      <c r="F10">
        <v>9</v>
      </c>
      <c r="G10">
        <v>59</v>
      </c>
      <c r="H10">
        <v>0.36</v>
      </c>
      <c r="I10">
        <v>3589</v>
      </c>
      <c r="J10">
        <v>4401</v>
      </c>
      <c r="K10">
        <v>44.92</v>
      </c>
      <c r="L10">
        <v>2620</v>
      </c>
      <c r="M10">
        <v>3264</v>
      </c>
      <c r="N10">
        <v>44.53</v>
      </c>
      <c r="O10">
        <v>1864</v>
      </c>
      <c r="P10">
        <v>2333</v>
      </c>
      <c r="Q10">
        <v>44.41</v>
      </c>
      <c r="R10">
        <v>143</v>
      </c>
      <c r="S10">
        <v>231</v>
      </c>
      <c r="T10">
        <v>38.24</v>
      </c>
      <c r="U10">
        <v>160.28</v>
      </c>
      <c r="V10">
        <v>202.48</v>
      </c>
      <c r="W10">
        <v>44.18</v>
      </c>
      <c r="X10">
        <v>1750</v>
      </c>
      <c r="Y10">
        <v>2181</v>
      </c>
      <c r="Z10">
        <v>44.52</v>
      </c>
      <c r="AA10">
        <v>1004</v>
      </c>
      <c r="AB10">
        <v>1236</v>
      </c>
      <c r="AC10">
        <v>44.82</v>
      </c>
      <c r="AD10">
        <v>116</v>
      </c>
      <c r="AE10">
        <v>196</v>
      </c>
      <c r="AF10">
        <v>37.18</v>
      </c>
      <c r="AG10">
        <v>11.55</v>
      </c>
      <c r="AH10">
        <v>84.14</v>
      </c>
      <c r="AI10">
        <v>681</v>
      </c>
      <c r="AJ10">
        <v>887</v>
      </c>
      <c r="AK10">
        <v>43.43</v>
      </c>
      <c r="AL10">
        <v>473</v>
      </c>
      <c r="AM10">
        <v>623</v>
      </c>
      <c r="AN10">
        <v>43.16</v>
      </c>
      <c r="AO10">
        <v>68</v>
      </c>
      <c r="AP10">
        <v>124</v>
      </c>
      <c r="AQ10">
        <v>35.42</v>
      </c>
      <c r="AR10">
        <v>14.38</v>
      </c>
      <c r="AS10">
        <v>80.099999999999994</v>
      </c>
      <c r="AT10">
        <v>1069</v>
      </c>
      <c r="AU10">
        <v>1294</v>
      </c>
      <c r="AV10">
        <v>45.24</v>
      </c>
      <c r="AW10">
        <v>531</v>
      </c>
      <c r="AX10">
        <v>613</v>
      </c>
      <c r="AY10">
        <v>46.42</v>
      </c>
      <c r="AZ10">
        <v>48</v>
      </c>
      <c r="BA10">
        <v>72</v>
      </c>
      <c r="BB10">
        <v>40</v>
      </c>
      <c r="BC10">
        <v>9.0399999999999991</v>
      </c>
      <c r="BD10">
        <v>88.25</v>
      </c>
      <c r="BE10">
        <v>1562</v>
      </c>
      <c r="BF10">
        <v>1969</v>
      </c>
      <c r="BG10">
        <v>44.24</v>
      </c>
      <c r="BH10">
        <v>758</v>
      </c>
      <c r="BI10">
        <v>1002</v>
      </c>
      <c r="BJ10">
        <v>43.07</v>
      </c>
      <c r="BK10">
        <v>27</v>
      </c>
      <c r="BL10">
        <v>35</v>
      </c>
      <c r="BM10">
        <v>43.55</v>
      </c>
      <c r="BN10">
        <v>3.56</v>
      </c>
      <c r="BO10">
        <v>96.51</v>
      </c>
      <c r="BP10">
        <v>7.67</v>
      </c>
      <c r="BQ10">
        <v>90.1</v>
      </c>
      <c r="BR10">
        <v>0.97799999999999998</v>
      </c>
    </row>
    <row r="11" spans="1:70" x14ac:dyDescent="0.3">
      <c r="A11">
        <v>27</v>
      </c>
      <c r="B11" t="s">
        <v>30</v>
      </c>
      <c r="C11">
        <v>82</v>
      </c>
      <c r="D11">
        <v>47</v>
      </c>
      <c r="E11">
        <v>21</v>
      </c>
      <c r="F11">
        <v>14</v>
      </c>
      <c r="G11">
        <v>108</v>
      </c>
      <c r="H11">
        <v>0.65900000000000003</v>
      </c>
      <c r="I11">
        <v>3884</v>
      </c>
      <c r="J11">
        <v>3633</v>
      </c>
      <c r="K11">
        <v>51.67</v>
      </c>
      <c r="L11">
        <v>2789</v>
      </c>
      <c r="M11">
        <v>2704</v>
      </c>
      <c r="N11">
        <v>50.77</v>
      </c>
      <c r="O11">
        <v>1983</v>
      </c>
      <c r="P11">
        <v>1910</v>
      </c>
      <c r="Q11">
        <v>50.94</v>
      </c>
      <c r="R11">
        <v>175</v>
      </c>
      <c r="S11">
        <v>145</v>
      </c>
      <c r="T11">
        <v>54.69</v>
      </c>
      <c r="U11">
        <v>175.84</v>
      </c>
      <c r="V11">
        <v>160.80000000000001</v>
      </c>
      <c r="W11">
        <v>52.23</v>
      </c>
      <c r="X11">
        <v>1970</v>
      </c>
      <c r="Y11">
        <v>1696</v>
      </c>
      <c r="Z11">
        <v>53.74</v>
      </c>
      <c r="AA11">
        <v>1128</v>
      </c>
      <c r="AB11">
        <v>978</v>
      </c>
      <c r="AC11">
        <v>53.56</v>
      </c>
      <c r="AD11">
        <v>148</v>
      </c>
      <c r="AE11">
        <v>124</v>
      </c>
      <c r="AF11">
        <v>54.41</v>
      </c>
      <c r="AG11">
        <v>13.12</v>
      </c>
      <c r="AH11">
        <v>87.32</v>
      </c>
      <c r="AI11">
        <v>824</v>
      </c>
      <c r="AJ11">
        <v>709</v>
      </c>
      <c r="AK11">
        <v>53.75</v>
      </c>
      <c r="AL11">
        <v>572</v>
      </c>
      <c r="AM11">
        <v>498</v>
      </c>
      <c r="AN11">
        <v>53.46</v>
      </c>
      <c r="AO11">
        <v>100</v>
      </c>
      <c r="AP11">
        <v>81</v>
      </c>
      <c r="AQ11">
        <v>55.25</v>
      </c>
      <c r="AR11">
        <v>17.48</v>
      </c>
      <c r="AS11">
        <v>83.73</v>
      </c>
      <c r="AT11">
        <v>1146</v>
      </c>
      <c r="AU11">
        <v>987</v>
      </c>
      <c r="AV11">
        <v>53.73</v>
      </c>
      <c r="AW11">
        <v>556</v>
      </c>
      <c r="AX11">
        <v>480</v>
      </c>
      <c r="AY11">
        <v>53.67</v>
      </c>
      <c r="AZ11">
        <v>48</v>
      </c>
      <c r="BA11">
        <v>43</v>
      </c>
      <c r="BB11">
        <v>52.75</v>
      </c>
      <c r="BC11">
        <v>8.6300000000000008</v>
      </c>
      <c r="BD11">
        <v>91.04</v>
      </c>
      <c r="BE11">
        <v>1621</v>
      </c>
      <c r="BF11">
        <v>1614</v>
      </c>
      <c r="BG11">
        <v>50.11</v>
      </c>
      <c r="BH11">
        <v>761</v>
      </c>
      <c r="BI11">
        <v>823</v>
      </c>
      <c r="BJ11">
        <v>48.04</v>
      </c>
      <c r="BK11">
        <v>27</v>
      </c>
      <c r="BL11">
        <v>21</v>
      </c>
      <c r="BM11">
        <v>56.25</v>
      </c>
      <c r="BN11">
        <v>3.55</v>
      </c>
      <c r="BO11">
        <v>97.45</v>
      </c>
      <c r="BP11">
        <v>8.83</v>
      </c>
      <c r="BQ11">
        <v>92.41</v>
      </c>
      <c r="BR11">
        <v>1.012</v>
      </c>
    </row>
    <row r="12" spans="1:70" x14ac:dyDescent="0.3">
      <c r="A12">
        <v>30</v>
      </c>
      <c r="B12" t="s">
        <v>19</v>
      </c>
      <c r="C12">
        <v>82</v>
      </c>
      <c r="D12">
        <v>35</v>
      </c>
      <c r="E12">
        <v>37</v>
      </c>
      <c r="F12">
        <v>10</v>
      </c>
      <c r="G12">
        <v>80</v>
      </c>
      <c r="H12">
        <v>0.48799999999999999</v>
      </c>
      <c r="I12">
        <v>3236</v>
      </c>
      <c r="J12">
        <v>3794</v>
      </c>
      <c r="K12">
        <v>46.03</v>
      </c>
      <c r="L12">
        <v>2400</v>
      </c>
      <c r="M12">
        <v>2750</v>
      </c>
      <c r="N12">
        <v>46.6</v>
      </c>
      <c r="O12">
        <v>1725</v>
      </c>
      <c r="P12">
        <v>1930</v>
      </c>
      <c r="Q12">
        <v>47.2</v>
      </c>
      <c r="R12">
        <v>146</v>
      </c>
      <c r="S12">
        <v>183</v>
      </c>
      <c r="T12">
        <v>44.38</v>
      </c>
      <c r="U12">
        <v>145.09</v>
      </c>
      <c r="V12">
        <v>169.16</v>
      </c>
      <c r="W12">
        <v>46.17</v>
      </c>
      <c r="X12">
        <v>1539</v>
      </c>
      <c r="Y12">
        <v>1909</v>
      </c>
      <c r="Z12">
        <v>44.63</v>
      </c>
      <c r="AA12">
        <v>877</v>
      </c>
      <c r="AB12">
        <v>1046</v>
      </c>
      <c r="AC12">
        <v>45.61</v>
      </c>
      <c r="AD12">
        <v>122</v>
      </c>
      <c r="AE12">
        <v>152</v>
      </c>
      <c r="AF12">
        <v>44.53</v>
      </c>
      <c r="AG12">
        <v>13.91</v>
      </c>
      <c r="AH12">
        <v>85.47</v>
      </c>
      <c r="AI12">
        <v>631</v>
      </c>
      <c r="AJ12">
        <v>799</v>
      </c>
      <c r="AK12">
        <v>44.13</v>
      </c>
      <c r="AL12">
        <v>465</v>
      </c>
      <c r="AM12">
        <v>538</v>
      </c>
      <c r="AN12">
        <v>46.36</v>
      </c>
      <c r="AO12">
        <v>69</v>
      </c>
      <c r="AP12">
        <v>92</v>
      </c>
      <c r="AQ12">
        <v>42.86</v>
      </c>
      <c r="AR12">
        <v>14.84</v>
      </c>
      <c r="AS12">
        <v>82.9</v>
      </c>
      <c r="AT12">
        <v>908</v>
      </c>
      <c r="AU12">
        <v>1110</v>
      </c>
      <c r="AV12">
        <v>45</v>
      </c>
      <c r="AW12">
        <v>412</v>
      </c>
      <c r="AX12">
        <v>508</v>
      </c>
      <c r="AY12">
        <v>44.78</v>
      </c>
      <c r="AZ12">
        <v>53</v>
      </c>
      <c r="BA12">
        <v>60</v>
      </c>
      <c r="BB12">
        <v>46.9</v>
      </c>
      <c r="BC12">
        <v>12.86</v>
      </c>
      <c r="BD12">
        <v>88.19</v>
      </c>
      <c r="BE12">
        <v>1495</v>
      </c>
      <c r="BF12">
        <v>1633</v>
      </c>
      <c r="BG12">
        <v>47.79</v>
      </c>
      <c r="BH12">
        <v>746</v>
      </c>
      <c r="BI12">
        <v>770</v>
      </c>
      <c r="BJ12">
        <v>49.21</v>
      </c>
      <c r="BK12">
        <v>24</v>
      </c>
      <c r="BL12">
        <v>31</v>
      </c>
      <c r="BM12">
        <v>43.64</v>
      </c>
      <c r="BN12">
        <v>3.22</v>
      </c>
      <c r="BO12">
        <v>95.97</v>
      </c>
      <c r="BP12">
        <v>8.4600000000000009</v>
      </c>
      <c r="BQ12">
        <v>90.52</v>
      </c>
      <c r="BR12">
        <v>0.99</v>
      </c>
    </row>
    <row r="13" spans="1:70" x14ac:dyDescent="0.3">
      <c r="A13">
        <v>18</v>
      </c>
      <c r="B13" t="s">
        <v>9</v>
      </c>
      <c r="C13">
        <v>82</v>
      </c>
      <c r="D13">
        <v>50</v>
      </c>
      <c r="E13">
        <v>23</v>
      </c>
      <c r="F13">
        <v>9</v>
      </c>
      <c r="G13">
        <v>109</v>
      </c>
      <c r="H13">
        <v>0.66500000000000004</v>
      </c>
      <c r="I13">
        <v>3803</v>
      </c>
      <c r="J13">
        <v>3472</v>
      </c>
      <c r="K13">
        <v>52.27</v>
      </c>
      <c r="L13">
        <v>2842</v>
      </c>
      <c r="M13">
        <v>2660</v>
      </c>
      <c r="N13">
        <v>51.65</v>
      </c>
      <c r="O13">
        <v>2090</v>
      </c>
      <c r="P13">
        <v>1961</v>
      </c>
      <c r="Q13">
        <v>51.59</v>
      </c>
      <c r="R13">
        <v>191</v>
      </c>
      <c r="S13">
        <v>168</v>
      </c>
      <c r="T13">
        <v>53.2</v>
      </c>
      <c r="U13">
        <v>193.5</v>
      </c>
      <c r="V13">
        <v>167.06</v>
      </c>
      <c r="W13">
        <v>53.67</v>
      </c>
      <c r="X13">
        <v>2041</v>
      </c>
      <c r="Y13">
        <v>1750</v>
      </c>
      <c r="Z13">
        <v>53.84</v>
      </c>
      <c r="AA13">
        <v>1210</v>
      </c>
      <c r="AB13">
        <v>1037</v>
      </c>
      <c r="AC13">
        <v>53.85</v>
      </c>
      <c r="AD13">
        <v>167</v>
      </c>
      <c r="AE13">
        <v>143</v>
      </c>
      <c r="AF13">
        <v>53.87</v>
      </c>
      <c r="AG13">
        <v>13.8</v>
      </c>
      <c r="AH13">
        <v>86.21</v>
      </c>
      <c r="AI13">
        <v>903</v>
      </c>
      <c r="AJ13">
        <v>698</v>
      </c>
      <c r="AK13">
        <v>56.4</v>
      </c>
      <c r="AL13">
        <v>646</v>
      </c>
      <c r="AM13">
        <v>501</v>
      </c>
      <c r="AN13">
        <v>56.32</v>
      </c>
      <c r="AO13">
        <v>101</v>
      </c>
      <c r="AP13">
        <v>89</v>
      </c>
      <c r="AQ13">
        <v>53.16</v>
      </c>
      <c r="AR13">
        <v>15.63</v>
      </c>
      <c r="AS13">
        <v>82.24</v>
      </c>
      <c r="AT13">
        <v>1138</v>
      </c>
      <c r="AU13">
        <v>1052</v>
      </c>
      <c r="AV13">
        <v>51.96</v>
      </c>
      <c r="AW13">
        <v>564</v>
      </c>
      <c r="AX13">
        <v>536</v>
      </c>
      <c r="AY13">
        <v>51.27</v>
      </c>
      <c r="AZ13">
        <v>66</v>
      </c>
      <c r="BA13">
        <v>54</v>
      </c>
      <c r="BB13">
        <v>55</v>
      </c>
      <c r="BC13">
        <v>11.7</v>
      </c>
      <c r="BD13">
        <v>89.93</v>
      </c>
      <c r="BE13">
        <v>1545</v>
      </c>
      <c r="BF13">
        <v>1505</v>
      </c>
      <c r="BG13">
        <v>50.66</v>
      </c>
      <c r="BH13">
        <v>772</v>
      </c>
      <c r="BI13">
        <v>799</v>
      </c>
      <c r="BJ13">
        <v>49.14</v>
      </c>
      <c r="BK13">
        <v>24</v>
      </c>
      <c r="BL13">
        <v>25</v>
      </c>
      <c r="BM13">
        <v>48.98</v>
      </c>
      <c r="BN13">
        <v>3.11</v>
      </c>
      <c r="BO13">
        <v>96.87</v>
      </c>
      <c r="BP13">
        <v>9.14</v>
      </c>
      <c r="BQ13">
        <v>91.43</v>
      </c>
      <c r="BR13">
        <v>1.006</v>
      </c>
    </row>
    <row r="14" spans="1:70" x14ac:dyDescent="0.3">
      <c r="A14">
        <v>25</v>
      </c>
      <c r="B14" t="s">
        <v>31</v>
      </c>
      <c r="C14">
        <v>82</v>
      </c>
      <c r="D14">
        <v>42</v>
      </c>
      <c r="E14">
        <v>32</v>
      </c>
      <c r="F14">
        <v>8</v>
      </c>
      <c r="G14">
        <v>92</v>
      </c>
      <c r="H14">
        <v>0.56100000000000005</v>
      </c>
      <c r="I14">
        <v>4149</v>
      </c>
      <c r="J14">
        <v>3487</v>
      </c>
      <c r="K14">
        <v>54.33</v>
      </c>
      <c r="L14">
        <v>3094</v>
      </c>
      <c r="M14">
        <v>2695</v>
      </c>
      <c r="N14">
        <v>53.45</v>
      </c>
      <c r="O14">
        <v>2258</v>
      </c>
      <c r="P14">
        <v>1938</v>
      </c>
      <c r="Q14">
        <v>53.81</v>
      </c>
      <c r="R14">
        <v>191</v>
      </c>
      <c r="S14">
        <v>159</v>
      </c>
      <c r="T14">
        <v>54.57</v>
      </c>
      <c r="U14">
        <v>198.97</v>
      </c>
      <c r="V14">
        <v>170.97</v>
      </c>
      <c r="W14">
        <v>53.78</v>
      </c>
      <c r="X14">
        <v>2121</v>
      </c>
      <c r="Y14">
        <v>1755</v>
      </c>
      <c r="Z14">
        <v>54.72</v>
      </c>
      <c r="AA14">
        <v>1242</v>
      </c>
      <c r="AB14">
        <v>1061</v>
      </c>
      <c r="AC14">
        <v>53.93</v>
      </c>
      <c r="AD14">
        <v>157</v>
      </c>
      <c r="AE14">
        <v>127</v>
      </c>
      <c r="AF14">
        <v>55.28</v>
      </c>
      <c r="AG14">
        <v>12.64</v>
      </c>
      <c r="AH14">
        <v>88.03</v>
      </c>
      <c r="AI14">
        <v>939</v>
      </c>
      <c r="AJ14">
        <v>809</v>
      </c>
      <c r="AK14">
        <v>53.72</v>
      </c>
      <c r="AL14">
        <v>661</v>
      </c>
      <c r="AM14">
        <v>569</v>
      </c>
      <c r="AN14">
        <v>53.74</v>
      </c>
      <c r="AO14">
        <v>109</v>
      </c>
      <c r="AP14">
        <v>78</v>
      </c>
      <c r="AQ14">
        <v>58.29</v>
      </c>
      <c r="AR14">
        <v>16.489999999999998</v>
      </c>
      <c r="AS14">
        <v>86.29</v>
      </c>
      <c r="AT14">
        <v>1182</v>
      </c>
      <c r="AU14">
        <v>946</v>
      </c>
      <c r="AV14">
        <v>55.55</v>
      </c>
      <c r="AW14">
        <v>581</v>
      </c>
      <c r="AX14">
        <v>492</v>
      </c>
      <c r="AY14">
        <v>54.15</v>
      </c>
      <c r="AZ14">
        <v>48</v>
      </c>
      <c r="BA14">
        <v>49</v>
      </c>
      <c r="BB14">
        <v>49.48</v>
      </c>
      <c r="BC14">
        <v>8.26</v>
      </c>
      <c r="BD14">
        <v>90.04</v>
      </c>
      <c r="BE14">
        <v>1787</v>
      </c>
      <c r="BF14">
        <v>1522</v>
      </c>
      <c r="BG14">
        <v>54</v>
      </c>
      <c r="BH14">
        <v>910</v>
      </c>
      <c r="BI14">
        <v>777</v>
      </c>
      <c r="BJ14">
        <v>53.94</v>
      </c>
      <c r="BK14">
        <v>34</v>
      </c>
      <c r="BL14">
        <v>32</v>
      </c>
      <c r="BM14">
        <v>51.52</v>
      </c>
      <c r="BN14">
        <v>3.74</v>
      </c>
      <c r="BO14">
        <v>95.88</v>
      </c>
      <c r="BP14">
        <v>8.4600000000000009</v>
      </c>
      <c r="BQ14">
        <v>91.8</v>
      </c>
      <c r="BR14">
        <v>1.0029999999999999</v>
      </c>
    </row>
    <row r="15" spans="1:70" x14ac:dyDescent="0.3">
      <c r="A15">
        <v>6</v>
      </c>
      <c r="B15" t="s">
        <v>29</v>
      </c>
      <c r="C15">
        <v>82</v>
      </c>
      <c r="D15">
        <v>47</v>
      </c>
      <c r="E15">
        <v>25</v>
      </c>
      <c r="F15">
        <v>10</v>
      </c>
      <c r="G15">
        <v>104</v>
      </c>
      <c r="H15">
        <v>0.63400000000000001</v>
      </c>
      <c r="I15">
        <v>3845</v>
      </c>
      <c r="J15">
        <v>3502</v>
      </c>
      <c r="K15">
        <v>52.33</v>
      </c>
      <c r="L15">
        <v>2880</v>
      </c>
      <c r="M15">
        <v>2479</v>
      </c>
      <c r="N15">
        <v>53.74</v>
      </c>
      <c r="O15">
        <v>2075</v>
      </c>
      <c r="P15">
        <v>1717</v>
      </c>
      <c r="Q15">
        <v>54.72</v>
      </c>
      <c r="R15">
        <v>169</v>
      </c>
      <c r="S15">
        <v>159</v>
      </c>
      <c r="T15">
        <v>51.52</v>
      </c>
      <c r="U15">
        <v>170.4</v>
      </c>
      <c r="V15">
        <v>154.66999999999999</v>
      </c>
      <c r="W15">
        <v>52.42</v>
      </c>
      <c r="X15">
        <v>1886</v>
      </c>
      <c r="Y15">
        <v>1754</v>
      </c>
      <c r="Z15">
        <v>51.81</v>
      </c>
      <c r="AA15">
        <v>1093</v>
      </c>
      <c r="AB15">
        <v>938</v>
      </c>
      <c r="AC15">
        <v>53.82</v>
      </c>
      <c r="AD15">
        <v>147</v>
      </c>
      <c r="AE15">
        <v>132</v>
      </c>
      <c r="AF15">
        <v>52.69</v>
      </c>
      <c r="AG15">
        <v>13.45</v>
      </c>
      <c r="AH15">
        <v>85.93</v>
      </c>
      <c r="AI15">
        <v>764</v>
      </c>
      <c r="AJ15">
        <v>695</v>
      </c>
      <c r="AK15">
        <v>52.36</v>
      </c>
      <c r="AL15">
        <v>556</v>
      </c>
      <c r="AM15">
        <v>470</v>
      </c>
      <c r="AN15">
        <v>54.19</v>
      </c>
      <c r="AO15">
        <v>87</v>
      </c>
      <c r="AP15">
        <v>86</v>
      </c>
      <c r="AQ15">
        <v>50.29</v>
      </c>
      <c r="AR15">
        <v>15.65</v>
      </c>
      <c r="AS15">
        <v>81.7</v>
      </c>
      <c r="AT15">
        <v>1122</v>
      </c>
      <c r="AU15">
        <v>1059</v>
      </c>
      <c r="AV15">
        <v>51.44</v>
      </c>
      <c r="AW15">
        <v>537</v>
      </c>
      <c r="AX15">
        <v>468</v>
      </c>
      <c r="AY15">
        <v>53.43</v>
      </c>
      <c r="AZ15">
        <v>60</v>
      </c>
      <c r="BA15">
        <v>46</v>
      </c>
      <c r="BB15">
        <v>56.6</v>
      </c>
      <c r="BC15">
        <v>11.17</v>
      </c>
      <c r="BD15">
        <v>90.17</v>
      </c>
      <c r="BE15">
        <v>2204</v>
      </c>
      <c r="BF15">
        <v>1846</v>
      </c>
      <c r="BG15">
        <v>54.42</v>
      </c>
      <c r="BH15">
        <v>905</v>
      </c>
      <c r="BI15">
        <v>676</v>
      </c>
      <c r="BJ15">
        <v>57.24</v>
      </c>
      <c r="BK15">
        <v>22</v>
      </c>
      <c r="BL15">
        <v>27</v>
      </c>
      <c r="BM15">
        <v>44.9</v>
      </c>
      <c r="BN15">
        <v>2.4300000000000002</v>
      </c>
      <c r="BO15">
        <v>96.01</v>
      </c>
      <c r="BP15">
        <v>8.14</v>
      </c>
      <c r="BQ15">
        <v>90.74</v>
      </c>
      <c r="BR15">
        <v>0.98899999999999999</v>
      </c>
    </row>
    <row r="16" spans="1:70" x14ac:dyDescent="0.3">
      <c r="A16">
        <v>28</v>
      </c>
      <c r="B16" t="s">
        <v>28</v>
      </c>
      <c r="C16">
        <v>82</v>
      </c>
      <c r="D16">
        <v>46</v>
      </c>
      <c r="E16">
        <v>25</v>
      </c>
      <c r="F16">
        <v>11</v>
      </c>
      <c r="G16">
        <v>103</v>
      </c>
      <c r="H16">
        <v>0.628</v>
      </c>
      <c r="I16">
        <v>3678</v>
      </c>
      <c r="J16">
        <v>3757</v>
      </c>
      <c r="K16">
        <v>49.47</v>
      </c>
      <c r="L16">
        <v>2721</v>
      </c>
      <c r="M16">
        <v>2720</v>
      </c>
      <c r="N16">
        <v>50.01</v>
      </c>
      <c r="O16">
        <v>1872</v>
      </c>
      <c r="P16">
        <v>1971</v>
      </c>
      <c r="Q16">
        <v>48.71</v>
      </c>
      <c r="R16">
        <v>144</v>
      </c>
      <c r="S16">
        <v>139</v>
      </c>
      <c r="T16">
        <v>50.88</v>
      </c>
      <c r="U16">
        <v>158.93</v>
      </c>
      <c r="V16">
        <v>158.6</v>
      </c>
      <c r="W16">
        <v>50.05</v>
      </c>
      <c r="X16">
        <v>1714</v>
      </c>
      <c r="Y16">
        <v>1744</v>
      </c>
      <c r="Z16">
        <v>49.57</v>
      </c>
      <c r="AA16">
        <v>948</v>
      </c>
      <c r="AB16">
        <v>1031</v>
      </c>
      <c r="AC16">
        <v>47.9</v>
      </c>
      <c r="AD16">
        <v>118</v>
      </c>
      <c r="AE16">
        <v>113</v>
      </c>
      <c r="AF16">
        <v>51.08</v>
      </c>
      <c r="AG16">
        <v>12.45</v>
      </c>
      <c r="AH16">
        <v>89.04</v>
      </c>
      <c r="AI16">
        <v>709</v>
      </c>
      <c r="AJ16">
        <v>677</v>
      </c>
      <c r="AK16">
        <v>51.15</v>
      </c>
      <c r="AL16">
        <v>491</v>
      </c>
      <c r="AM16">
        <v>495</v>
      </c>
      <c r="AN16">
        <v>49.8</v>
      </c>
      <c r="AO16">
        <v>82</v>
      </c>
      <c r="AP16">
        <v>75</v>
      </c>
      <c r="AQ16">
        <v>52.23</v>
      </c>
      <c r="AR16">
        <v>16.7</v>
      </c>
      <c r="AS16">
        <v>84.85</v>
      </c>
      <c r="AT16">
        <v>1005</v>
      </c>
      <c r="AU16">
        <v>1067</v>
      </c>
      <c r="AV16">
        <v>48.5</v>
      </c>
      <c r="AW16">
        <v>457</v>
      </c>
      <c r="AX16">
        <v>536</v>
      </c>
      <c r="AY16">
        <v>46.02</v>
      </c>
      <c r="AZ16">
        <v>36</v>
      </c>
      <c r="BA16">
        <v>38</v>
      </c>
      <c r="BB16">
        <v>48.65</v>
      </c>
      <c r="BC16">
        <v>7.88</v>
      </c>
      <c r="BD16">
        <v>92.91</v>
      </c>
      <c r="BE16">
        <v>1676</v>
      </c>
      <c r="BF16">
        <v>1757</v>
      </c>
      <c r="BG16">
        <v>48.82</v>
      </c>
      <c r="BH16">
        <v>803</v>
      </c>
      <c r="BI16">
        <v>846</v>
      </c>
      <c r="BJ16">
        <v>48.7</v>
      </c>
      <c r="BK16">
        <v>26</v>
      </c>
      <c r="BL16">
        <v>26</v>
      </c>
      <c r="BM16">
        <v>50</v>
      </c>
      <c r="BN16">
        <v>3.24</v>
      </c>
      <c r="BO16">
        <v>96.93</v>
      </c>
      <c r="BP16">
        <v>7.69</v>
      </c>
      <c r="BQ16">
        <v>92.95</v>
      </c>
      <c r="BR16">
        <v>1.006</v>
      </c>
    </row>
    <row r="17" spans="1:70" x14ac:dyDescent="0.3">
      <c r="A17">
        <v>12</v>
      </c>
      <c r="B17" t="s">
        <v>33</v>
      </c>
      <c r="C17">
        <v>82</v>
      </c>
      <c r="D17">
        <v>31</v>
      </c>
      <c r="E17">
        <v>45</v>
      </c>
      <c r="F17">
        <v>6</v>
      </c>
      <c r="G17">
        <v>68</v>
      </c>
      <c r="H17">
        <v>0.41499999999999998</v>
      </c>
      <c r="I17">
        <v>3359</v>
      </c>
      <c r="J17">
        <v>4022</v>
      </c>
      <c r="K17">
        <v>45.51</v>
      </c>
      <c r="L17">
        <v>2432</v>
      </c>
      <c r="M17">
        <v>2903</v>
      </c>
      <c r="N17">
        <v>45.59</v>
      </c>
      <c r="O17">
        <v>1769</v>
      </c>
      <c r="P17">
        <v>2095</v>
      </c>
      <c r="Q17">
        <v>45.78</v>
      </c>
      <c r="R17">
        <v>162</v>
      </c>
      <c r="S17">
        <v>200</v>
      </c>
      <c r="T17">
        <v>44.75</v>
      </c>
      <c r="U17">
        <v>152.52000000000001</v>
      </c>
      <c r="V17">
        <v>196.28</v>
      </c>
      <c r="W17">
        <v>43.73</v>
      </c>
      <c r="X17">
        <v>1606</v>
      </c>
      <c r="Y17">
        <v>2092</v>
      </c>
      <c r="Z17">
        <v>43.43</v>
      </c>
      <c r="AA17">
        <v>899</v>
      </c>
      <c r="AB17">
        <v>1187</v>
      </c>
      <c r="AC17">
        <v>43.1</v>
      </c>
      <c r="AD17">
        <v>133</v>
      </c>
      <c r="AE17">
        <v>181</v>
      </c>
      <c r="AF17">
        <v>42.36</v>
      </c>
      <c r="AG17">
        <v>14.79</v>
      </c>
      <c r="AH17">
        <v>84.75</v>
      </c>
      <c r="AI17">
        <v>657</v>
      </c>
      <c r="AJ17">
        <v>899</v>
      </c>
      <c r="AK17">
        <v>42.22</v>
      </c>
      <c r="AL17">
        <v>454</v>
      </c>
      <c r="AM17">
        <v>625</v>
      </c>
      <c r="AN17">
        <v>42.08</v>
      </c>
      <c r="AO17">
        <v>80</v>
      </c>
      <c r="AP17">
        <v>126</v>
      </c>
      <c r="AQ17">
        <v>38.83</v>
      </c>
      <c r="AR17">
        <v>17.62</v>
      </c>
      <c r="AS17">
        <v>79.84</v>
      </c>
      <c r="AT17">
        <v>949</v>
      </c>
      <c r="AU17">
        <v>1193</v>
      </c>
      <c r="AV17">
        <v>44.3</v>
      </c>
      <c r="AW17">
        <v>445</v>
      </c>
      <c r="AX17">
        <v>562</v>
      </c>
      <c r="AY17">
        <v>44.19</v>
      </c>
      <c r="AZ17">
        <v>53</v>
      </c>
      <c r="BA17">
        <v>55</v>
      </c>
      <c r="BB17">
        <v>49.07</v>
      </c>
      <c r="BC17">
        <v>11.91</v>
      </c>
      <c r="BD17">
        <v>90.21</v>
      </c>
      <c r="BE17">
        <v>1490</v>
      </c>
      <c r="BF17">
        <v>1696</v>
      </c>
      <c r="BG17">
        <v>46.77</v>
      </c>
      <c r="BH17">
        <v>773</v>
      </c>
      <c r="BI17">
        <v>821</v>
      </c>
      <c r="BJ17">
        <v>48.49</v>
      </c>
      <c r="BK17">
        <v>29</v>
      </c>
      <c r="BL17">
        <v>19</v>
      </c>
      <c r="BM17">
        <v>60.42</v>
      </c>
      <c r="BN17">
        <v>3.75</v>
      </c>
      <c r="BO17">
        <v>97.69</v>
      </c>
      <c r="BP17">
        <v>9.16</v>
      </c>
      <c r="BQ17">
        <v>90.45</v>
      </c>
      <c r="BR17">
        <v>0.996</v>
      </c>
    </row>
    <row r="18" spans="1:70" x14ac:dyDescent="0.3">
      <c r="A18">
        <v>2</v>
      </c>
      <c r="B18" t="s">
        <v>21</v>
      </c>
      <c r="C18">
        <v>82</v>
      </c>
      <c r="D18">
        <v>42</v>
      </c>
      <c r="E18">
        <v>32</v>
      </c>
      <c r="F18">
        <v>8</v>
      </c>
      <c r="G18">
        <v>92</v>
      </c>
      <c r="H18">
        <v>0.56100000000000005</v>
      </c>
      <c r="I18">
        <v>3593</v>
      </c>
      <c r="J18">
        <v>3985</v>
      </c>
      <c r="K18">
        <v>47.41</v>
      </c>
      <c r="L18">
        <v>2613</v>
      </c>
      <c r="M18">
        <v>2952</v>
      </c>
      <c r="N18">
        <v>46.95</v>
      </c>
      <c r="O18">
        <v>1839</v>
      </c>
      <c r="P18">
        <v>2086</v>
      </c>
      <c r="Q18">
        <v>46.85</v>
      </c>
      <c r="R18">
        <v>146</v>
      </c>
      <c r="S18">
        <v>153</v>
      </c>
      <c r="T18">
        <v>48.83</v>
      </c>
      <c r="U18">
        <v>168</v>
      </c>
      <c r="V18">
        <v>186.61</v>
      </c>
      <c r="W18">
        <v>47.38</v>
      </c>
      <c r="X18">
        <v>1838</v>
      </c>
      <c r="Y18">
        <v>2037</v>
      </c>
      <c r="Z18">
        <v>47.43</v>
      </c>
      <c r="AA18">
        <v>1012</v>
      </c>
      <c r="AB18">
        <v>1166</v>
      </c>
      <c r="AC18">
        <v>46.46</v>
      </c>
      <c r="AD18">
        <v>122</v>
      </c>
      <c r="AE18">
        <v>131</v>
      </c>
      <c r="AF18">
        <v>48.22</v>
      </c>
      <c r="AG18">
        <v>12.06</v>
      </c>
      <c r="AH18">
        <v>88.77</v>
      </c>
      <c r="AI18">
        <v>756</v>
      </c>
      <c r="AJ18">
        <v>819</v>
      </c>
      <c r="AK18">
        <v>48</v>
      </c>
      <c r="AL18">
        <v>513</v>
      </c>
      <c r="AM18">
        <v>570</v>
      </c>
      <c r="AN18">
        <v>47.37</v>
      </c>
      <c r="AO18">
        <v>83</v>
      </c>
      <c r="AP18">
        <v>80</v>
      </c>
      <c r="AQ18">
        <v>50.92</v>
      </c>
      <c r="AR18">
        <v>16.18</v>
      </c>
      <c r="AS18">
        <v>85.96</v>
      </c>
      <c r="AT18">
        <v>1082</v>
      </c>
      <c r="AU18">
        <v>1218</v>
      </c>
      <c r="AV18">
        <v>47.04</v>
      </c>
      <c r="AW18">
        <v>499</v>
      </c>
      <c r="AX18">
        <v>596</v>
      </c>
      <c r="AY18">
        <v>45.57</v>
      </c>
      <c r="AZ18">
        <v>39</v>
      </c>
      <c r="BA18">
        <v>51</v>
      </c>
      <c r="BB18">
        <v>43.33</v>
      </c>
      <c r="BC18">
        <v>7.82</v>
      </c>
      <c r="BD18">
        <v>91.44</v>
      </c>
      <c r="BE18">
        <v>1565</v>
      </c>
      <c r="BF18">
        <v>1715</v>
      </c>
      <c r="BG18">
        <v>47.71</v>
      </c>
      <c r="BH18">
        <v>746</v>
      </c>
      <c r="BI18">
        <v>812</v>
      </c>
      <c r="BJ18">
        <v>47.88</v>
      </c>
      <c r="BK18">
        <v>24</v>
      </c>
      <c r="BL18">
        <v>22</v>
      </c>
      <c r="BM18">
        <v>52.17</v>
      </c>
      <c r="BN18">
        <v>3.22</v>
      </c>
      <c r="BO18">
        <v>97.29</v>
      </c>
      <c r="BP18">
        <v>7.94</v>
      </c>
      <c r="BQ18">
        <v>92.67</v>
      </c>
      <c r="BR18">
        <v>1.006</v>
      </c>
    </row>
    <row r="19" spans="1:70" x14ac:dyDescent="0.3">
      <c r="A19">
        <v>21</v>
      </c>
      <c r="B19" t="s">
        <v>15</v>
      </c>
      <c r="C19">
        <v>82</v>
      </c>
      <c r="D19">
        <v>52</v>
      </c>
      <c r="E19">
        <v>22</v>
      </c>
      <c r="F19">
        <v>8</v>
      </c>
      <c r="G19">
        <v>112</v>
      </c>
      <c r="H19">
        <v>0.68300000000000005</v>
      </c>
      <c r="I19">
        <v>4298</v>
      </c>
      <c r="J19">
        <v>3643</v>
      </c>
      <c r="K19">
        <v>54.12</v>
      </c>
      <c r="L19">
        <v>3153</v>
      </c>
      <c r="M19">
        <v>2653</v>
      </c>
      <c r="N19">
        <v>54.31</v>
      </c>
      <c r="O19">
        <v>2270</v>
      </c>
      <c r="P19">
        <v>1839</v>
      </c>
      <c r="Q19">
        <v>55.24</v>
      </c>
      <c r="R19">
        <v>197</v>
      </c>
      <c r="S19">
        <v>154</v>
      </c>
      <c r="T19">
        <v>56.13</v>
      </c>
      <c r="U19">
        <v>206.52</v>
      </c>
      <c r="V19">
        <v>162.32</v>
      </c>
      <c r="W19">
        <v>55.99</v>
      </c>
      <c r="X19">
        <v>2153</v>
      </c>
      <c r="Y19">
        <v>1743</v>
      </c>
      <c r="Z19">
        <v>55.26</v>
      </c>
      <c r="AA19">
        <v>1255</v>
      </c>
      <c r="AB19">
        <v>946</v>
      </c>
      <c r="AC19">
        <v>57.02</v>
      </c>
      <c r="AD19">
        <v>164</v>
      </c>
      <c r="AE19">
        <v>132</v>
      </c>
      <c r="AF19">
        <v>55.41</v>
      </c>
      <c r="AG19">
        <v>13.07</v>
      </c>
      <c r="AH19">
        <v>86.05</v>
      </c>
      <c r="AI19">
        <v>893</v>
      </c>
      <c r="AJ19">
        <v>678</v>
      </c>
      <c r="AK19">
        <v>56.84</v>
      </c>
      <c r="AL19">
        <v>647</v>
      </c>
      <c r="AM19">
        <v>450</v>
      </c>
      <c r="AN19">
        <v>58.98</v>
      </c>
      <c r="AO19">
        <v>109</v>
      </c>
      <c r="AP19">
        <v>87</v>
      </c>
      <c r="AQ19">
        <v>55.61</v>
      </c>
      <c r="AR19">
        <v>16.850000000000001</v>
      </c>
      <c r="AS19">
        <v>80.67</v>
      </c>
      <c r="AT19">
        <v>1260</v>
      </c>
      <c r="AU19">
        <v>1065</v>
      </c>
      <c r="AV19">
        <v>54.19</v>
      </c>
      <c r="AW19">
        <v>608</v>
      </c>
      <c r="AX19">
        <v>496</v>
      </c>
      <c r="AY19">
        <v>55.07</v>
      </c>
      <c r="AZ19">
        <v>55</v>
      </c>
      <c r="BA19">
        <v>45</v>
      </c>
      <c r="BB19">
        <v>55</v>
      </c>
      <c r="BC19">
        <v>9.0500000000000007</v>
      </c>
      <c r="BD19">
        <v>90.93</v>
      </c>
      <c r="BE19">
        <v>2326</v>
      </c>
      <c r="BF19">
        <v>2039</v>
      </c>
      <c r="BG19">
        <v>53.29</v>
      </c>
      <c r="BH19">
        <v>905</v>
      </c>
      <c r="BI19">
        <v>788</v>
      </c>
      <c r="BJ19">
        <v>53.46</v>
      </c>
      <c r="BK19">
        <v>33</v>
      </c>
      <c r="BL19">
        <v>22</v>
      </c>
      <c r="BM19">
        <v>60</v>
      </c>
      <c r="BN19">
        <v>3.65</v>
      </c>
      <c r="BO19">
        <v>97.21</v>
      </c>
      <c r="BP19">
        <v>8.68</v>
      </c>
      <c r="BQ19">
        <v>91.63</v>
      </c>
      <c r="BR19">
        <v>1.0029999999999999</v>
      </c>
    </row>
    <row r="20" spans="1:70" x14ac:dyDescent="0.3">
      <c r="A20">
        <v>26</v>
      </c>
      <c r="B20" t="s">
        <v>16</v>
      </c>
      <c r="C20">
        <v>82</v>
      </c>
      <c r="D20">
        <v>42</v>
      </c>
      <c r="E20">
        <v>31</v>
      </c>
      <c r="F20">
        <v>9</v>
      </c>
      <c r="G20">
        <v>93</v>
      </c>
      <c r="H20">
        <v>0.56699999999999995</v>
      </c>
      <c r="I20">
        <v>3912</v>
      </c>
      <c r="J20">
        <v>3952</v>
      </c>
      <c r="K20">
        <v>49.75</v>
      </c>
      <c r="L20">
        <v>2836</v>
      </c>
      <c r="M20">
        <v>2895</v>
      </c>
      <c r="N20">
        <v>49.49</v>
      </c>
      <c r="O20">
        <v>2016</v>
      </c>
      <c r="P20">
        <v>2011</v>
      </c>
      <c r="Q20">
        <v>50.06</v>
      </c>
      <c r="R20">
        <v>176</v>
      </c>
      <c r="S20">
        <v>145</v>
      </c>
      <c r="T20">
        <v>54.83</v>
      </c>
      <c r="U20">
        <v>180.41</v>
      </c>
      <c r="V20">
        <v>183.39</v>
      </c>
      <c r="W20">
        <v>49.59</v>
      </c>
      <c r="X20">
        <v>1987</v>
      </c>
      <c r="Y20">
        <v>1956</v>
      </c>
      <c r="Z20">
        <v>50.39</v>
      </c>
      <c r="AA20">
        <v>1127</v>
      </c>
      <c r="AB20">
        <v>1085</v>
      </c>
      <c r="AC20">
        <v>50.95</v>
      </c>
      <c r="AD20">
        <v>149</v>
      </c>
      <c r="AE20">
        <v>126</v>
      </c>
      <c r="AF20">
        <v>54.18</v>
      </c>
      <c r="AG20">
        <v>13.22</v>
      </c>
      <c r="AH20">
        <v>88.39</v>
      </c>
      <c r="AI20">
        <v>852</v>
      </c>
      <c r="AJ20">
        <v>848</v>
      </c>
      <c r="AK20">
        <v>50.12</v>
      </c>
      <c r="AL20">
        <v>586</v>
      </c>
      <c r="AM20">
        <v>585</v>
      </c>
      <c r="AN20">
        <v>50.04</v>
      </c>
      <c r="AO20">
        <v>90</v>
      </c>
      <c r="AP20">
        <v>83</v>
      </c>
      <c r="AQ20">
        <v>52.02</v>
      </c>
      <c r="AR20">
        <v>15.36</v>
      </c>
      <c r="AS20">
        <v>85.81</v>
      </c>
      <c r="AT20">
        <v>1135</v>
      </c>
      <c r="AU20">
        <v>1108</v>
      </c>
      <c r="AV20">
        <v>50.6</v>
      </c>
      <c r="AW20">
        <v>541</v>
      </c>
      <c r="AX20">
        <v>500</v>
      </c>
      <c r="AY20">
        <v>51.97</v>
      </c>
      <c r="AZ20">
        <v>59</v>
      </c>
      <c r="BA20">
        <v>43</v>
      </c>
      <c r="BB20">
        <v>57.84</v>
      </c>
      <c r="BC20">
        <v>10.91</v>
      </c>
      <c r="BD20">
        <v>91.4</v>
      </c>
      <c r="BE20">
        <v>1633</v>
      </c>
      <c r="BF20">
        <v>1716</v>
      </c>
      <c r="BG20">
        <v>48.76</v>
      </c>
      <c r="BH20">
        <v>779</v>
      </c>
      <c r="BI20">
        <v>817</v>
      </c>
      <c r="BJ20">
        <v>48.81</v>
      </c>
      <c r="BK20">
        <v>27</v>
      </c>
      <c r="BL20">
        <v>19</v>
      </c>
      <c r="BM20">
        <v>58.7</v>
      </c>
      <c r="BN20">
        <v>3.47</v>
      </c>
      <c r="BO20">
        <v>97.67</v>
      </c>
      <c r="BP20">
        <v>8.73</v>
      </c>
      <c r="BQ20">
        <v>92.79</v>
      </c>
      <c r="BR20">
        <v>1.0149999999999999</v>
      </c>
    </row>
    <row r="21" spans="1:70" x14ac:dyDescent="0.3">
      <c r="A21">
        <v>4</v>
      </c>
      <c r="B21" t="s">
        <v>17</v>
      </c>
      <c r="C21">
        <v>82</v>
      </c>
      <c r="D21">
        <v>47</v>
      </c>
      <c r="E21">
        <v>22</v>
      </c>
      <c r="F21">
        <v>13</v>
      </c>
      <c r="G21">
        <v>107</v>
      </c>
      <c r="H21">
        <v>0.65200000000000002</v>
      </c>
      <c r="I21">
        <v>3669</v>
      </c>
      <c r="J21">
        <v>3698</v>
      </c>
      <c r="K21">
        <v>49.8</v>
      </c>
      <c r="L21">
        <v>2726</v>
      </c>
      <c r="M21">
        <v>2701</v>
      </c>
      <c r="N21">
        <v>50.23</v>
      </c>
      <c r="O21">
        <v>1967</v>
      </c>
      <c r="P21">
        <v>1940</v>
      </c>
      <c r="Q21">
        <v>50.35</v>
      </c>
      <c r="R21">
        <v>180</v>
      </c>
      <c r="S21">
        <v>153</v>
      </c>
      <c r="T21">
        <v>54.05</v>
      </c>
      <c r="U21">
        <v>171.13</v>
      </c>
      <c r="V21">
        <v>176.48</v>
      </c>
      <c r="W21">
        <v>49.23</v>
      </c>
      <c r="X21">
        <v>1883</v>
      </c>
      <c r="Y21">
        <v>1919</v>
      </c>
      <c r="Z21">
        <v>49.53</v>
      </c>
      <c r="AA21">
        <v>1046</v>
      </c>
      <c r="AB21">
        <v>1084</v>
      </c>
      <c r="AC21">
        <v>49.11</v>
      </c>
      <c r="AD21">
        <v>148</v>
      </c>
      <c r="AE21">
        <v>120</v>
      </c>
      <c r="AF21">
        <v>55.22</v>
      </c>
      <c r="AG21">
        <v>14.15</v>
      </c>
      <c r="AH21">
        <v>88.93</v>
      </c>
      <c r="AI21">
        <v>789</v>
      </c>
      <c r="AJ21">
        <v>823</v>
      </c>
      <c r="AK21">
        <v>48.95</v>
      </c>
      <c r="AL21">
        <v>539</v>
      </c>
      <c r="AM21">
        <v>577</v>
      </c>
      <c r="AN21">
        <v>48.3</v>
      </c>
      <c r="AO21">
        <v>100</v>
      </c>
      <c r="AP21">
        <v>83</v>
      </c>
      <c r="AQ21">
        <v>54.64</v>
      </c>
      <c r="AR21">
        <v>18.55</v>
      </c>
      <c r="AS21">
        <v>85.62</v>
      </c>
      <c r="AT21">
        <v>1094</v>
      </c>
      <c r="AU21">
        <v>1096</v>
      </c>
      <c r="AV21">
        <v>49.95</v>
      </c>
      <c r="AW21">
        <v>507</v>
      </c>
      <c r="AX21">
        <v>507</v>
      </c>
      <c r="AY21">
        <v>50</v>
      </c>
      <c r="AZ21">
        <v>48</v>
      </c>
      <c r="BA21">
        <v>37</v>
      </c>
      <c r="BB21">
        <v>56.47</v>
      </c>
      <c r="BC21">
        <v>9.4700000000000006</v>
      </c>
      <c r="BD21">
        <v>92.7</v>
      </c>
      <c r="BE21">
        <v>1588</v>
      </c>
      <c r="BF21">
        <v>1539</v>
      </c>
      <c r="BG21">
        <v>50.78</v>
      </c>
      <c r="BH21">
        <v>839</v>
      </c>
      <c r="BI21">
        <v>762</v>
      </c>
      <c r="BJ21">
        <v>52.4</v>
      </c>
      <c r="BK21">
        <v>32</v>
      </c>
      <c r="BL21">
        <v>33</v>
      </c>
      <c r="BM21">
        <v>49.23</v>
      </c>
      <c r="BN21">
        <v>3.81</v>
      </c>
      <c r="BO21">
        <v>95.67</v>
      </c>
      <c r="BP21">
        <v>9.15</v>
      </c>
      <c r="BQ21">
        <v>92.11</v>
      </c>
      <c r="BR21">
        <v>1.0129999999999999</v>
      </c>
    </row>
    <row r="22" spans="1:70" x14ac:dyDescent="0.3">
      <c r="A22">
        <v>23</v>
      </c>
      <c r="B22" t="s">
        <v>32</v>
      </c>
      <c r="C22">
        <v>82</v>
      </c>
      <c r="D22">
        <v>39</v>
      </c>
      <c r="E22">
        <v>35</v>
      </c>
      <c r="F22">
        <v>8</v>
      </c>
      <c r="G22">
        <v>86</v>
      </c>
      <c r="H22">
        <v>0.52400000000000002</v>
      </c>
      <c r="I22">
        <v>3815</v>
      </c>
      <c r="J22">
        <v>3588</v>
      </c>
      <c r="K22">
        <v>51.53</v>
      </c>
      <c r="L22">
        <v>2842</v>
      </c>
      <c r="M22">
        <v>2619</v>
      </c>
      <c r="N22">
        <v>52.04</v>
      </c>
      <c r="O22">
        <v>2016</v>
      </c>
      <c r="P22">
        <v>1899</v>
      </c>
      <c r="Q22">
        <v>51.49</v>
      </c>
      <c r="R22">
        <v>151</v>
      </c>
      <c r="S22">
        <v>177</v>
      </c>
      <c r="T22">
        <v>46.04</v>
      </c>
      <c r="U22">
        <v>176.39</v>
      </c>
      <c r="V22">
        <v>165.37</v>
      </c>
      <c r="W22">
        <v>51.61</v>
      </c>
      <c r="X22">
        <v>1896</v>
      </c>
      <c r="Y22">
        <v>1830</v>
      </c>
      <c r="Z22">
        <v>50.89</v>
      </c>
      <c r="AA22">
        <v>1052</v>
      </c>
      <c r="AB22">
        <v>1027</v>
      </c>
      <c r="AC22">
        <v>50.6</v>
      </c>
      <c r="AD22">
        <v>134</v>
      </c>
      <c r="AE22">
        <v>152</v>
      </c>
      <c r="AF22">
        <v>46.85</v>
      </c>
      <c r="AG22">
        <v>12.74</v>
      </c>
      <c r="AH22">
        <v>85.2</v>
      </c>
      <c r="AI22">
        <v>799</v>
      </c>
      <c r="AJ22">
        <v>739</v>
      </c>
      <c r="AK22">
        <v>51.95</v>
      </c>
      <c r="AL22">
        <v>545</v>
      </c>
      <c r="AM22">
        <v>499</v>
      </c>
      <c r="AN22">
        <v>52.2</v>
      </c>
      <c r="AO22">
        <v>86</v>
      </c>
      <c r="AP22">
        <v>96</v>
      </c>
      <c r="AQ22">
        <v>47.25</v>
      </c>
      <c r="AR22">
        <v>15.78</v>
      </c>
      <c r="AS22">
        <v>80.760000000000005</v>
      </c>
      <c r="AT22">
        <v>1097</v>
      </c>
      <c r="AU22">
        <v>1091</v>
      </c>
      <c r="AV22">
        <v>50.14</v>
      </c>
      <c r="AW22">
        <v>507</v>
      </c>
      <c r="AX22">
        <v>528</v>
      </c>
      <c r="AY22">
        <v>48.99</v>
      </c>
      <c r="AZ22">
        <v>48</v>
      </c>
      <c r="BA22">
        <v>56</v>
      </c>
      <c r="BB22">
        <v>46.15</v>
      </c>
      <c r="BC22">
        <v>9.4700000000000006</v>
      </c>
      <c r="BD22">
        <v>89.39</v>
      </c>
      <c r="BE22">
        <v>1588</v>
      </c>
      <c r="BF22">
        <v>1489</v>
      </c>
      <c r="BG22">
        <v>51.61</v>
      </c>
      <c r="BH22">
        <v>822</v>
      </c>
      <c r="BI22">
        <v>753</v>
      </c>
      <c r="BJ22">
        <v>52.19</v>
      </c>
      <c r="BK22">
        <v>16</v>
      </c>
      <c r="BL22">
        <v>25</v>
      </c>
      <c r="BM22">
        <v>39.020000000000003</v>
      </c>
      <c r="BN22">
        <v>1.95</v>
      </c>
      <c r="BO22">
        <v>96.68</v>
      </c>
      <c r="BP22">
        <v>7.49</v>
      </c>
      <c r="BQ22">
        <v>90.68</v>
      </c>
      <c r="BR22">
        <v>0.98199999999999998</v>
      </c>
    </row>
    <row r="23" spans="1:70" x14ac:dyDescent="0.3">
      <c r="A23">
        <v>22</v>
      </c>
      <c r="B23" t="s">
        <v>4</v>
      </c>
      <c r="C23">
        <v>82</v>
      </c>
      <c r="D23">
        <v>31</v>
      </c>
      <c r="E23">
        <v>38</v>
      </c>
      <c r="F23">
        <v>13</v>
      </c>
      <c r="G23">
        <v>75</v>
      </c>
      <c r="H23">
        <v>0.45700000000000002</v>
      </c>
      <c r="I23">
        <v>3602</v>
      </c>
      <c r="J23">
        <v>3997</v>
      </c>
      <c r="K23">
        <v>47.4</v>
      </c>
      <c r="L23">
        <v>2707</v>
      </c>
      <c r="M23">
        <v>2851</v>
      </c>
      <c r="N23">
        <v>48.7</v>
      </c>
      <c r="O23">
        <v>1945</v>
      </c>
      <c r="P23">
        <v>2012</v>
      </c>
      <c r="Q23">
        <v>49.15</v>
      </c>
      <c r="R23">
        <v>152</v>
      </c>
      <c r="S23">
        <v>174</v>
      </c>
      <c r="T23">
        <v>46.63</v>
      </c>
      <c r="U23">
        <v>162.13</v>
      </c>
      <c r="V23">
        <v>176.73</v>
      </c>
      <c r="W23">
        <v>47.84</v>
      </c>
      <c r="X23">
        <v>1692</v>
      </c>
      <c r="Y23">
        <v>1981</v>
      </c>
      <c r="Z23">
        <v>46.07</v>
      </c>
      <c r="AA23">
        <v>980</v>
      </c>
      <c r="AB23">
        <v>1078</v>
      </c>
      <c r="AC23">
        <v>47.62</v>
      </c>
      <c r="AD23">
        <v>130</v>
      </c>
      <c r="AE23">
        <v>154</v>
      </c>
      <c r="AF23">
        <v>45.77</v>
      </c>
      <c r="AG23">
        <v>13.27</v>
      </c>
      <c r="AH23">
        <v>85.71</v>
      </c>
      <c r="AI23">
        <v>733</v>
      </c>
      <c r="AJ23">
        <v>804</v>
      </c>
      <c r="AK23">
        <v>47.69</v>
      </c>
      <c r="AL23">
        <v>498</v>
      </c>
      <c r="AM23">
        <v>536</v>
      </c>
      <c r="AN23">
        <v>48.16</v>
      </c>
      <c r="AO23">
        <v>88</v>
      </c>
      <c r="AP23">
        <v>87</v>
      </c>
      <c r="AQ23">
        <v>50.29</v>
      </c>
      <c r="AR23">
        <v>17.670000000000002</v>
      </c>
      <c r="AS23">
        <v>83.77</v>
      </c>
      <c r="AT23">
        <v>959</v>
      </c>
      <c r="AU23">
        <v>1177</v>
      </c>
      <c r="AV23">
        <v>44.9</v>
      </c>
      <c r="AW23">
        <v>482</v>
      </c>
      <c r="AX23">
        <v>542</v>
      </c>
      <c r="AY23">
        <v>47.07</v>
      </c>
      <c r="AZ23">
        <v>42</v>
      </c>
      <c r="BA23">
        <v>67</v>
      </c>
      <c r="BB23">
        <v>38.53</v>
      </c>
      <c r="BC23">
        <v>8.7100000000000009</v>
      </c>
      <c r="BD23">
        <v>87.64</v>
      </c>
      <c r="BE23">
        <v>1639</v>
      </c>
      <c r="BF23">
        <v>1782</v>
      </c>
      <c r="BG23">
        <v>47.91</v>
      </c>
      <c r="BH23">
        <v>849</v>
      </c>
      <c r="BI23">
        <v>826</v>
      </c>
      <c r="BJ23">
        <v>50.69</v>
      </c>
      <c r="BK23">
        <v>22</v>
      </c>
      <c r="BL23">
        <v>19</v>
      </c>
      <c r="BM23">
        <v>53.66</v>
      </c>
      <c r="BN23">
        <v>2.59</v>
      </c>
      <c r="BO23">
        <v>97.7</v>
      </c>
      <c r="BP23">
        <v>7.81</v>
      </c>
      <c r="BQ23">
        <v>91.35</v>
      </c>
      <c r="BR23">
        <v>0.99199999999999999</v>
      </c>
    </row>
    <row r="24" spans="1:70" x14ac:dyDescent="0.3">
      <c r="A24">
        <v>20</v>
      </c>
      <c r="B24" t="s">
        <v>3</v>
      </c>
      <c r="C24">
        <v>82</v>
      </c>
      <c r="D24">
        <v>40</v>
      </c>
      <c r="E24">
        <v>31</v>
      </c>
      <c r="F24">
        <v>11</v>
      </c>
      <c r="G24">
        <v>91</v>
      </c>
      <c r="H24">
        <v>0.55500000000000005</v>
      </c>
      <c r="I24">
        <v>4115</v>
      </c>
      <c r="J24">
        <v>3777</v>
      </c>
      <c r="K24">
        <v>52.14</v>
      </c>
      <c r="L24">
        <v>3062</v>
      </c>
      <c r="M24">
        <v>2802</v>
      </c>
      <c r="N24">
        <v>52.22</v>
      </c>
      <c r="O24">
        <v>2207</v>
      </c>
      <c r="P24">
        <v>2055</v>
      </c>
      <c r="Q24">
        <v>51.78</v>
      </c>
      <c r="R24">
        <v>168</v>
      </c>
      <c r="S24">
        <v>172</v>
      </c>
      <c r="T24">
        <v>49.41</v>
      </c>
      <c r="U24">
        <v>202.72</v>
      </c>
      <c r="V24">
        <v>173.26</v>
      </c>
      <c r="W24">
        <v>53.92</v>
      </c>
      <c r="X24">
        <v>2061</v>
      </c>
      <c r="Y24">
        <v>1849</v>
      </c>
      <c r="Z24">
        <v>52.71</v>
      </c>
      <c r="AA24">
        <v>1193</v>
      </c>
      <c r="AB24">
        <v>1100</v>
      </c>
      <c r="AC24">
        <v>52.03</v>
      </c>
      <c r="AD24">
        <v>144</v>
      </c>
      <c r="AE24">
        <v>145</v>
      </c>
      <c r="AF24">
        <v>49.83</v>
      </c>
      <c r="AG24">
        <v>12.07</v>
      </c>
      <c r="AH24">
        <v>86.82</v>
      </c>
      <c r="AI24">
        <v>931</v>
      </c>
      <c r="AJ24">
        <v>800</v>
      </c>
      <c r="AK24">
        <v>53.78</v>
      </c>
      <c r="AL24">
        <v>647</v>
      </c>
      <c r="AM24">
        <v>580</v>
      </c>
      <c r="AN24">
        <v>52.73</v>
      </c>
      <c r="AO24">
        <v>102</v>
      </c>
      <c r="AP24">
        <v>100</v>
      </c>
      <c r="AQ24">
        <v>50.5</v>
      </c>
      <c r="AR24">
        <v>15.77</v>
      </c>
      <c r="AS24">
        <v>82.76</v>
      </c>
      <c r="AT24">
        <v>1130</v>
      </c>
      <c r="AU24">
        <v>1049</v>
      </c>
      <c r="AV24">
        <v>51.86</v>
      </c>
      <c r="AW24">
        <v>546</v>
      </c>
      <c r="AX24">
        <v>520</v>
      </c>
      <c r="AY24">
        <v>51.22</v>
      </c>
      <c r="AZ24">
        <v>42</v>
      </c>
      <c r="BA24">
        <v>45</v>
      </c>
      <c r="BB24">
        <v>48.28</v>
      </c>
      <c r="BC24">
        <v>7.69</v>
      </c>
      <c r="BD24">
        <v>91.35</v>
      </c>
      <c r="BE24">
        <v>1761</v>
      </c>
      <c r="BF24">
        <v>1666</v>
      </c>
      <c r="BG24">
        <v>51.39</v>
      </c>
      <c r="BH24">
        <v>871</v>
      </c>
      <c r="BI24">
        <v>836</v>
      </c>
      <c r="BJ24">
        <v>51.03</v>
      </c>
      <c r="BK24">
        <v>24</v>
      </c>
      <c r="BL24">
        <v>27</v>
      </c>
      <c r="BM24">
        <v>47.06</v>
      </c>
      <c r="BN24">
        <v>2.76</v>
      </c>
      <c r="BO24">
        <v>96.77</v>
      </c>
      <c r="BP24">
        <v>7.61</v>
      </c>
      <c r="BQ24">
        <v>91.63</v>
      </c>
      <c r="BR24">
        <v>0.99199999999999999</v>
      </c>
    </row>
    <row r="25" spans="1:70" x14ac:dyDescent="0.3">
      <c r="A25">
        <v>1</v>
      </c>
      <c r="B25" t="s">
        <v>24</v>
      </c>
      <c r="C25">
        <v>82</v>
      </c>
      <c r="D25">
        <v>22</v>
      </c>
      <c r="E25">
        <v>44</v>
      </c>
      <c r="F25">
        <v>16</v>
      </c>
      <c r="G25">
        <v>60</v>
      </c>
      <c r="H25">
        <v>0.36599999999999999</v>
      </c>
      <c r="I25">
        <v>3710</v>
      </c>
      <c r="J25">
        <v>3923</v>
      </c>
      <c r="K25">
        <v>48.6</v>
      </c>
      <c r="L25">
        <v>2706</v>
      </c>
      <c r="M25">
        <v>2890</v>
      </c>
      <c r="N25">
        <v>48.36</v>
      </c>
      <c r="O25">
        <v>1914</v>
      </c>
      <c r="P25">
        <v>2059</v>
      </c>
      <c r="Q25">
        <v>48.18</v>
      </c>
      <c r="R25">
        <v>168</v>
      </c>
      <c r="S25">
        <v>220</v>
      </c>
      <c r="T25">
        <v>43.3</v>
      </c>
      <c r="U25">
        <v>184.11</v>
      </c>
      <c r="V25">
        <v>184.26</v>
      </c>
      <c r="W25">
        <v>49.98</v>
      </c>
      <c r="X25">
        <v>1988</v>
      </c>
      <c r="Y25">
        <v>2031</v>
      </c>
      <c r="Z25">
        <v>49.47</v>
      </c>
      <c r="AA25">
        <v>1126</v>
      </c>
      <c r="AB25">
        <v>1159</v>
      </c>
      <c r="AC25">
        <v>49.28</v>
      </c>
      <c r="AD25">
        <v>143</v>
      </c>
      <c r="AE25">
        <v>199</v>
      </c>
      <c r="AF25">
        <v>41.81</v>
      </c>
      <c r="AG25">
        <v>12.7</v>
      </c>
      <c r="AH25">
        <v>82.83</v>
      </c>
      <c r="AI25">
        <v>858</v>
      </c>
      <c r="AJ25">
        <v>809</v>
      </c>
      <c r="AK25">
        <v>51.47</v>
      </c>
      <c r="AL25">
        <v>580</v>
      </c>
      <c r="AM25">
        <v>559</v>
      </c>
      <c r="AN25">
        <v>50.92</v>
      </c>
      <c r="AO25">
        <v>91</v>
      </c>
      <c r="AP25">
        <v>113</v>
      </c>
      <c r="AQ25">
        <v>44.61</v>
      </c>
      <c r="AR25">
        <v>15.69</v>
      </c>
      <c r="AS25">
        <v>79.790000000000006</v>
      </c>
      <c r="AT25">
        <v>1130</v>
      </c>
      <c r="AU25">
        <v>1222</v>
      </c>
      <c r="AV25">
        <v>48.04</v>
      </c>
      <c r="AW25">
        <v>546</v>
      </c>
      <c r="AX25">
        <v>600</v>
      </c>
      <c r="AY25">
        <v>47.64</v>
      </c>
      <c r="AZ25">
        <v>52</v>
      </c>
      <c r="BA25">
        <v>86</v>
      </c>
      <c r="BB25">
        <v>37.68</v>
      </c>
      <c r="BC25">
        <v>9.52</v>
      </c>
      <c r="BD25">
        <v>85.67</v>
      </c>
      <c r="BE25">
        <v>1954</v>
      </c>
      <c r="BF25">
        <v>2126</v>
      </c>
      <c r="BG25">
        <v>47.89</v>
      </c>
      <c r="BH25">
        <v>704</v>
      </c>
      <c r="BI25">
        <v>803</v>
      </c>
      <c r="BJ25">
        <v>46.72</v>
      </c>
      <c r="BK25">
        <v>25</v>
      </c>
      <c r="BL25">
        <v>21</v>
      </c>
      <c r="BM25">
        <v>54.35</v>
      </c>
      <c r="BN25">
        <v>3.55</v>
      </c>
      <c r="BO25">
        <v>97.38</v>
      </c>
      <c r="BP25">
        <v>8.7799999999999994</v>
      </c>
      <c r="BQ25">
        <v>89.32</v>
      </c>
      <c r="BR25">
        <v>0.98099999999999998</v>
      </c>
    </row>
    <row r="26" spans="1:70" x14ac:dyDescent="0.3">
      <c r="A26">
        <v>15</v>
      </c>
      <c r="B26" t="s">
        <v>34</v>
      </c>
      <c r="C26">
        <v>82</v>
      </c>
      <c r="D26">
        <v>46</v>
      </c>
      <c r="E26">
        <v>28</v>
      </c>
      <c r="F26">
        <v>8</v>
      </c>
      <c r="G26">
        <v>100</v>
      </c>
      <c r="H26">
        <v>0.61</v>
      </c>
      <c r="I26">
        <v>3846</v>
      </c>
      <c r="J26">
        <v>3445</v>
      </c>
      <c r="K26">
        <v>52.75</v>
      </c>
      <c r="L26">
        <v>2891</v>
      </c>
      <c r="M26">
        <v>2518</v>
      </c>
      <c r="N26">
        <v>53.45</v>
      </c>
      <c r="O26">
        <v>2021</v>
      </c>
      <c r="P26">
        <v>1724</v>
      </c>
      <c r="Q26">
        <v>53.97</v>
      </c>
      <c r="R26">
        <v>209</v>
      </c>
      <c r="S26">
        <v>160</v>
      </c>
      <c r="T26">
        <v>56.64</v>
      </c>
      <c r="U26">
        <v>172.14</v>
      </c>
      <c r="V26">
        <v>160.55000000000001</v>
      </c>
      <c r="W26">
        <v>51.74</v>
      </c>
      <c r="X26">
        <v>1831</v>
      </c>
      <c r="Y26">
        <v>1717</v>
      </c>
      <c r="Z26">
        <v>51.61</v>
      </c>
      <c r="AA26">
        <v>1065</v>
      </c>
      <c r="AB26">
        <v>921</v>
      </c>
      <c r="AC26">
        <v>53.63</v>
      </c>
      <c r="AD26">
        <v>176</v>
      </c>
      <c r="AE26">
        <v>145</v>
      </c>
      <c r="AF26">
        <v>54.83</v>
      </c>
      <c r="AG26">
        <v>16.53</v>
      </c>
      <c r="AH26">
        <v>84.26</v>
      </c>
      <c r="AI26">
        <v>704</v>
      </c>
      <c r="AJ26">
        <v>719</v>
      </c>
      <c r="AK26">
        <v>49.47</v>
      </c>
      <c r="AL26">
        <v>491</v>
      </c>
      <c r="AM26">
        <v>474</v>
      </c>
      <c r="AN26">
        <v>50.88</v>
      </c>
      <c r="AO26">
        <v>98</v>
      </c>
      <c r="AP26">
        <v>95</v>
      </c>
      <c r="AQ26">
        <v>50.78</v>
      </c>
      <c r="AR26">
        <v>19.96</v>
      </c>
      <c r="AS26">
        <v>79.959999999999994</v>
      </c>
      <c r="AT26">
        <v>1127</v>
      </c>
      <c r="AU26">
        <v>998</v>
      </c>
      <c r="AV26">
        <v>53.04</v>
      </c>
      <c r="AW26">
        <v>574</v>
      </c>
      <c r="AX26">
        <v>447</v>
      </c>
      <c r="AY26">
        <v>56.22</v>
      </c>
      <c r="AZ26">
        <v>78</v>
      </c>
      <c r="BA26">
        <v>50</v>
      </c>
      <c r="BB26">
        <v>60.94</v>
      </c>
      <c r="BC26">
        <v>13.59</v>
      </c>
      <c r="BD26">
        <v>88.81</v>
      </c>
      <c r="BE26">
        <v>1710</v>
      </c>
      <c r="BF26">
        <v>1507</v>
      </c>
      <c r="BG26">
        <v>53.16</v>
      </c>
      <c r="BH26">
        <v>849</v>
      </c>
      <c r="BI26">
        <v>701</v>
      </c>
      <c r="BJ26">
        <v>54.77</v>
      </c>
      <c r="BK26">
        <v>32</v>
      </c>
      <c r="BL26">
        <v>15</v>
      </c>
      <c r="BM26">
        <v>68.09</v>
      </c>
      <c r="BN26">
        <v>3.77</v>
      </c>
      <c r="BO26">
        <v>97.86</v>
      </c>
      <c r="BP26">
        <v>10.34</v>
      </c>
      <c r="BQ26">
        <v>90.72</v>
      </c>
      <c r="BR26">
        <v>1.0109999999999999</v>
      </c>
    </row>
    <row r="27" spans="1:70" x14ac:dyDescent="0.3">
      <c r="A27">
        <v>32</v>
      </c>
      <c r="B27" t="s">
        <v>10</v>
      </c>
      <c r="C27">
        <v>82</v>
      </c>
      <c r="D27">
        <v>37</v>
      </c>
      <c r="E27">
        <v>38</v>
      </c>
      <c r="F27">
        <v>7</v>
      </c>
      <c r="G27">
        <v>81</v>
      </c>
      <c r="H27">
        <v>0.49399999999999999</v>
      </c>
      <c r="I27">
        <v>3357</v>
      </c>
      <c r="J27">
        <v>3962</v>
      </c>
      <c r="K27">
        <v>45.87</v>
      </c>
      <c r="L27">
        <v>2549</v>
      </c>
      <c r="M27">
        <v>2962</v>
      </c>
      <c r="N27">
        <v>46.25</v>
      </c>
      <c r="O27">
        <v>1875</v>
      </c>
      <c r="P27">
        <v>2101</v>
      </c>
      <c r="Q27">
        <v>47.16</v>
      </c>
      <c r="R27">
        <v>180</v>
      </c>
      <c r="S27">
        <v>188</v>
      </c>
      <c r="T27">
        <v>48.91</v>
      </c>
      <c r="U27">
        <v>157.16999999999999</v>
      </c>
      <c r="V27">
        <v>193.88</v>
      </c>
      <c r="W27">
        <v>44.77</v>
      </c>
      <c r="X27">
        <v>1767</v>
      </c>
      <c r="Y27">
        <v>2093</v>
      </c>
      <c r="Z27">
        <v>45.78</v>
      </c>
      <c r="AA27">
        <v>1059</v>
      </c>
      <c r="AB27">
        <v>1221</v>
      </c>
      <c r="AC27">
        <v>46.45</v>
      </c>
      <c r="AD27">
        <v>162</v>
      </c>
      <c r="AE27">
        <v>163</v>
      </c>
      <c r="AF27">
        <v>49.85</v>
      </c>
      <c r="AG27">
        <v>15.3</v>
      </c>
      <c r="AH27">
        <v>86.65</v>
      </c>
      <c r="AI27">
        <v>673</v>
      </c>
      <c r="AJ27">
        <v>839</v>
      </c>
      <c r="AK27">
        <v>44.51</v>
      </c>
      <c r="AL27">
        <v>503</v>
      </c>
      <c r="AM27">
        <v>591</v>
      </c>
      <c r="AN27">
        <v>45.98</v>
      </c>
      <c r="AO27">
        <v>89</v>
      </c>
      <c r="AP27">
        <v>112</v>
      </c>
      <c r="AQ27">
        <v>44.28</v>
      </c>
      <c r="AR27">
        <v>17.690000000000001</v>
      </c>
      <c r="AS27">
        <v>81.05</v>
      </c>
      <c r="AT27">
        <v>1094</v>
      </c>
      <c r="AU27">
        <v>1254</v>
      </c>
      <c r="AV27">
        <v>46.59</v>
      </c>
      <c r="AW27">
        <v>556</v>
      </c>
      <c r="AX27">
        <v>630</v>
      </c>
      <c r="AY27">
        <v>46.88</v>
      </c>
      <c r="AZ27">
        <v>73</v>
      </c>
      <c r="BA27">
        <v>51</v>
      </c>
      <c r="BB27">
        <v>58.87</v>
      </c>
      <c r="BC27">
        <v>13.13</v>
      </c>
      <c r="BD27">
        <v>91.9</v>
      </c>
      <c r="BE27">
        <v>1394</v>
      </c>
      <c r="BF27">
        <v>1648</v>
      </c>
      <c r="BG27">
        <v>45.83</v>
      </c>
      <c r="BH27">
        <v>712</v>
      </c>
      <c r="BI27">
        <v>794</v>
      </c>
      <c r="BJ27">
        <v>47.28</v>
      </c>
      <c r="BK27">
        <v>18</v>
      </c>
      <c r="BL27">
        <v>25</v>
      </c>
      <c r="BM27">
        <v>41.86</v>
      </c>
      <c r="BN27">
        <v>2.5299999999999998</v>
      </c>
      <c r="BO27">
        <v>96.85</v>
      </c>
      <c r="BP27">
        <v>9.6</v>
      </c>
      <c r="BQ27">
        <v>91.05</v>
      </c>
      <c r="BR27">
        <v>1.0069999999999999</v>
      </c>
    </row>
    <row r="28" spans="1:70" x14ac:dyDescent="0.3">
      <c r="A28">
        <v>3</v>
      </c>
      <c r="B28" t="s">
        <v>7</v>
      </c>
      <c r="C28">
        <v>82</v>
      </c>
      <c r="D28">
        <v>46</v>
      </c>
      <c r="E28">
        <v>30</v>
      </c>
      <c r="F28">
        <v>6</v>
      </c>
      <c r="G28">
        <v>98</v>
      </c>
      <c r="H28">
        <v>0.59799999999999998</v>
      </c>
      <c r="I28">
        <v>3804</v>
      </c>
      <c r="J28">
        <v>3590</v>
      </c>
      <c r="K28">
        <v>51.45</v>
      </c>
      <c r="L28">
        <v>2834</v>
      </c>
      <c r="M28">
        <v>2700</v>
      </c>
      <c r="N28">
        <v>51.21</v>
      </c>
      <c r="O28">
        <v>1991</v>
      </c>
      <c r="P28">
        <v>1992</v>
      </c>
      <c r="Q28">
        <v>49.99</v>
      </c>
      <c r="R28">
        <v>175</v>
      </c>
      <c r="S28">
        <v>162</v>
      </c>
      <c r="T28">
        <v>51.93</v>
      </c>
      <c r="U28">
        <v>180.07</v>
      </c>
      <c r="V28">
        <v>170.06</v>
      </c>
      <c r="W28">
        <v>51.43</v>
      </c>
      <c r="X28">
        <v>1998</v>
      </c>
      <c r="Y28">
        <v>1847</v>
      </c>
      <c r="Z28">
        <v>51.96</v>
      </c>
      <c r="AA28">
        <v>1134</v>
      </c>
      <c r="AB28">
        <v>1086</v>
      </c>
      <c r="AC28">
        <v>51.08</v>
      </c>
      <c r="AD28">
        <v>148</v>
      </c>
      <c r="AE28">
        <v>134</v>
      </c>
      <c r="AF28">
        <v>52.48</v>
      </c>
      <c r="AG28">
        <v>13.05</v>
      </c>
      <c r="AH28">
        <v>87.66</v>
      </c>
      <c r="AI28">
        <v>853</v>
      </c>
      <c r="AJ28">
        <v>756</v>
      </c>
      <c r="AK28">
        <v>53.01</v>
      </c>
      <c r="AL28">
        <v>590</v>
      </c>
      <c r="AM28">
        <v>557</v>
      </c>
      <c r="AN28">
        <v>51.44</v>
      </c>
      <c r="AO28">
        <v>104</v>
      </c>
      <c r="AP28">
        <v>77</v>
      </c>
      <c r="AQ28">
        <v>57.46</v>
      </c>
      <c r="AR28">
        <v>17.63</v>
      </c>
      <c r="AS28">
        <v>86.18</v>
      </c>
      <c r="AT28">
        <v>1145</v>
      </c>
      <c r="AU28">
        <v>1091</v>
      </c>
      <c r="AV28">
        <v>51.21</v>
      </c>
      <c r="AW28">
        <v>544</v>
      </c>
      <c r="AX28">
        <v>529</v>
      </c>
      <c r="AY28">
        <v>50.7</v>
      </c>
      <c r="AZ28">
        <v>44</v>
      </c>
      <c r="BA28">
        <v>57</v>
      </c>
      <c r="BB28">
        <v>43.56</v>
      </c>
      <c r="BC28">
        <v>8.09</v>
      </c>
      <c r="BD28">
        <v>89.22</v>
      </c>
      <c r="BE28">
        <v>2078</v>
      </c>
      <c r="BF28">
        <v>1914</v>
      </c>
      <c r="BG28">
        <v>52.05</v>
      </c>
      <c r="BH28">
        <v>788</v>
      </c>
      <c r="BI28">
        <v>822</v>
      </c>
      <c r="BJ28">
        <v>48.94</v>
      </c>
      <c r="BK28">
        <v>26</v>
      </c>
      <c r="BL28">
        <v>28</v>
      </c>
      <c r="BM28">
        <v>48.15</v>
      </c>
      <c r="BN28">
        <v>3.3</v>
      </c>
      <c r="BO28">
        <v>96.59</v>
      </c>
      <c r="BP28">
        <v>8.7899999999999991</v>
      </c>
      <c r="BQ28">
        <v>91.87</v>
      </c>
      <c r="BR28">
        <v>1.0069999999999999</v>
      </c>
    </row>
    <row r="29" spans="1:70" x14ac:dyDescent="0.3">
      <c r="A29">
        <v>11</v>
      </c>
      <c r="B29" t="s">
        <v>5</v>
      </c>
      <c r="C29">
        <v>82</v>
      </c>
      <c r="D29">
        <v>50</v>
      </c>
      <c r="E29">
        <v>21</v>
      </c>
      <c r="F29">
        <v>11</v>
      </c>
      <c r="G29">
        <v>111</v>
      </c>
      <c r="H29">
        <v>0.67700000000000005</v>
      </c>
      <c r="I29">
        <v>3764</v>
      </c>
      <c r="J29">
        <v>3606</v>
      </c>
      <c r="K29">
        <v>51.07</v>
      </c>
      <c r="L29">
        <v>2849</v>
      </c>
      <c r="M29">
        <v>2637</v>
      </c>
      <c r="N29">
        <v>51.93</v>
      </c>
      <c r="O29">
        <v>2047</v>
      </c>
      <c r="P29">
        <v>1858</v>
      </c>
      <c r="Q29">
        <v>52.42</v>
      </c>
      <c r="R29">
        <v>184</v>
      </c>
      <c r="S29">
        <v>142</v>
      </c>
      <c r="T29">
        <v>56.44</v>
      </c>
      <c r="U29">
        <v>190.8</v>
      </c>
      <c r="V29">
        <v>165.58</v>
      </c>
      <c r="W29">
        <v>53.54</v>
      </c>
      <c r="X29">
        <v>2126</v>
      </c>
      <c r="Y29">
        <v>1808</v>
      </c>
      <c r="Z29">
        <v>54.04</v>
      </c>
      <c r="AA29">
        <v>1199</v>
      </c>
      <c r="AB29">
        <v>987</v>
      </c>
      <c r="AC29">
        <v>54.85</v>
      </c>
      <c r="AD29">
        <v>162</v>
      </c>
      <c r="AE29">
        <v>125</v>
      </c>
      <c r="AF29">
        <v>56.45</v>
      </c>
      <c r="AG29">
        <v>13.51</v>
      </c>
      <c r="AH29">
        <v>87.34</v>
      </c>
      <c r="AI29">
        <v>914</v>
      </c>
      <c r="AJ29">
        <v>767</v>
      </c>
      <c r="AK29">
        <v>54.37</v>
      </c>
      <c r="AL29">
        <v>640</v>
      </c>
      <c r="AM29">
        <v>523</v>
      </c>
      <c r="AN29">
        <v>55.03</v>
      </c>
      <c r="AO29">
        <v>103</v>
      </c>
      <c r="AP29">
        <v>69</v>
      </c>
      <c r="AQ29">
        <v>59.88</v>
      </c>
      <c r="AR29">
        <v>16.09</v>
      </c>
      <c r="AS29">
        <v>86.81</v>
      </c>
      <c r="AT29">
        <v>1212</v>
      </c>
      <c r="AU29">
        <v>1041</v>
      </c>
      <c r="AV29">
        <v>53.79</v>
      </c>
      <c r="AW29">
        <v>559</v>
      </c>
      <c r="AX29">
        <v>464</v>
      </c>
      <c r="AY29">
        <v>54.64</v>
      </c>
      <c r="AZ29">
        <v>59</v>
      </c>
      <c r="BA29">
        <v>56</v>
      </c>
      <c r="BB29">
        <v>51.3</v>
      </c>
      <c r="BC29">
        <v>10.55</v>
      </c>
      <c r="BD29">
        <v>87.93</v>
      </c>
      <c r="BE29">
        <v>1472</v>
      </c>
      <c r="BF29">
        <v>1574</v>
      </c>
      <c r="BG29">
        <v>48.33</v>
      </c>
      <c r="BH29">
        <v>777</v>
      </c>
      <c r="BI29">
        <v>773</v>
      </c>
      <c r="BJ29">
        <v>50.13</v>
      </c>
      <c r="BK29">
        <v>22</v>
      </c>
      <c r="BL29">
        <v>17</v>
      </c>
      <c r="BM29">
        <v>56.41</v>
      </c>
      <c r="BN29">
        <v>2.83</v>
      </c>
      <c r="BO29">
        <v>97.8</v>
      </c>
      <c r="BP29">
        <v>8.99</v>
      </c>
      <c r="BQ29">
        <v>92.36</v>
      </c>
      <c r="BR29">
        <v>1.0129999999999999</v>
      </c>
    </row>
    <row r="30" spans="1:70" x14ac:dyDescent="0.3">
      <c r="A30">
        <v>17</v>
      </c>
      <c r="B30" t="s">
        <v>8</v>
      </c>
      <c r="C30">
        <v>82</v>
      </c>
      <c r="D30">
        <v>38</v>
      </c>
      <c r="E30">
        <v>37</v>
      </c>
      <c r="F30">
        <v>7</v>
      </c>
      <c r="G30">
        <v>83</v>
      </c>
      <c r="H30">
        <v>0.50600000000000001</v>
      </c>
      <c r="I30">
        <v>3378</v>
      </c>
      <c r="J30">
        <v>3715</v>
      </c>
      <c r="K30">
        <v>47.62</v>
      </c>
      <c r="L30">
        <v>2516</v>
      </c>
      <c r="M30">
        <v>2774</v>
      </c>
      <c r="N30">
        <v>47.56</v>
      </c>
      <c r="O30">
        <v>1846</v>
      </c>
      <c r="P30">
        <v>1987</v>
      </c>
      <c r="Q30">
        <v>48.16</v>
      </c>
      <c r="R30">
        <v>169</v>
      </c>
      <c r="S30">
        <v>192</v>
      </c>
      <c r="T30">
        <v>46.81</v>
      </c>
      <c r="U30">
        <v>159.04</v>
      </c>
      <c r="V30">
        <v>178.66</v>
      </c>
      <c r="W30">
        <v>47.1</v>
      </c>
      <c r="X30">
        <v>1727</v>
      </c>
      <c r="Y30">
        <v>1916</v>
      </c>
      <c r="Z30">
        <v>47.41</v>
      </c>
      <c r="AA30">
        <v>1024</v>
      </c>
      <c r="AB30">
        <v>1107</v>
      </c>
      <c r="AC30">
        <v>48.05</v>
      </c>
      <c r="AD30">
        <v>146</v>
      </c>
      <c r="AE30">
        <v>163</v>
      </c>
      <c r="AF30">
        <v>47.25</v>
      </c>
      <c r="AG30">
        <v>14.26</v>
      </c>
      <c r="AH30">
        <v>85.28</v>
      </c>
      <c r="AI30">
        <v>737</v>
      </c>
      <c r="AJ30">
        <v>811</v>
      </c>
      <c r="AK30">
        <v>47.61</v>
      </c>
      <c r="AL30">
        <v>539</v>
      </c>
      <c r="AM30">
        <v>577</v>
      </c>
      <c r="AN30">
        <v>48.3</v>
      </c>
      <c r="AO30">
        <v>100</v>
      </c>
      <c r="AP30">
        <v>109</v>
      </c>
      <c r="AQ30">
        <v>47.85</v>
      </c>
      <c r="AR30">
        <v>18.55</v>
      </c>
      <c r="AS30">
        <v>81.11</v>
      </c>
      <c r="AT30">
        <v>990</v>
      </c>
      <c r="AU30">
        <v>1105</v>
      </c>
      <c r="AV30">
        <v>47.26</v>
      </c>
      <c r="AW30">
        <v>485</v>
      </c>
      <c r="AX30">
        <v>530</v>
      </c>
      <c r="AY30">
        <v>47.78</v>
      </c>
      <c r="AZ30">
        <v>46</v>
      </c>
      <c r="BA30">
        <v>54</v>
      </c>
      <c r="BB30">
        <v>46</v>
      </c>
      <c r="BC30">
        <v>9.48</v>
      </c>
      <c r="BD30">
        <v>89.81</v>
      </c>
      <c r="BE30">
        <v>1442</v>
      </c>
      <c r="BF30">
        <v>1578</v>
      </c>
      <c r="BG30">
        <v>47.75</v>
      </c>
      <c r="BH30">
        <v>736</v>
      </c>
      <c r="BI30">
        <v>773</v>
      </c>
      <c r="BJ30">
        <v>48.77</v>
      </c>
      <c r="BK30">
        <v>23</v>
      </c>
      <c r="BL30">
        <v>28</v>
      </c>
      <c r="BM30">
        <v>45.1</v>
      </c>
      <c r="BN30">
        <v>3.13</v>
      </c>
      <c r="BO30">
        <v>96.38</v>
      </c>
      <c r="BP30">
        <v>9.15</v>
      </c>
      <c r="BQ30">
        <v>90.34</v>
      </c>
      <c r="BR30">
        <v>0.995</v>
      </c>
    </row>
    <row r="31" spans="1:70" x14ac:dyDescent="0.3">
      <c r="A31">
        <v>5</v>
      </c>
      <c r="B31" t="s">
        <v>27</v>
      </c>
      <c r="C31">
        <v>82</v>
      </c>
      <c r="D31">
        <v>51</v>
      </c>
      <c r="E31">
        <v>22</v>
      </c>
      <c r="F31">
        <v>9</v>
      </c>
      <c r="G31">
        <v>111</v>
      </c>
      <c r="H31">
        <v>0.67700000000000005</v>
      </c>
      <c r="I31">
        <v>3858</v>
      </c>
      <c r="J31">
        <v>4155</v>
      </c>
      <c r="K31">
        <v>48.15</v>
      </c>
      <c r="L31">
        <v>2811</v>
      </c>
      <c r="M31">
        <v>2922</v>
      </c>
      <c r="N31">
        <v>49.03</v>
      </c>
      <c r="O31">
        <v>2053</v>
      </c>
      <c r="P31">
        <v>2053</v>
      </c>
      <c r="Q31">
        <v>50</v>
      </c>
      <c r="R31">
        <v>185</v>
      </c>
      <c r="S31">
        <v>159</v>
      </c>
      <c r="T31">
        <v>53.78</v>
      </c>
      <c r="U31">
        <v>181.01</v>
      </c>
      <c r="V31">
        <v>174.16</v>
      </c>
      <c r="W31">
        <v>50.96</v>
      </c>
      <c r="X31">
        <v>1905</v>
      </c>
      <c r="Y31">
        <v>1995</v>
      </c>
      <c r="Z31">
        <v>48.85</v>
      </c>
      <c r="AA31">
        <v>1118</v>
      </c>
      <c r="AB31">
        <v>1056</v>
      </c>
      <c r="AC31">
        <v>51.43</v>
      </c>
      <c r="AD31">
        <v>164</v>
      </c>
      <c r="AE31">
        <v>135</v>
      </c>
      <c r="AF31">
        <v>54.85</v>
      </c>
      <c r="AG31">
        <v>14.67</v>
      </c>
      <c r="AH31">
        <v>87.22</v>
      </c>
      <c r="AI31">
        <v>836</v>
      </c>
      <c r="AJ31">
        <v>738</v>
      </c>
      <c r="AK31">
        <v>53.11</v>
      </c>
      <c r="AL31">
        <v>594</v>
      </c>
      <c r="AM31">
        <v>518</v>
      </c>
      <c r="AN31">
        <v>53.42</v>
      </c>
      <c r="AO31">
        <v>105</v>
      </c>
      <c r="AP31">
        <v>81</v>
      </c>
      <c r="AQ31">
        <v>56.45</v>
      </c>
      <c r="AR31">
        <v>17.68</v>
      </c>
      <c r="AS31">
        <v>84.36</v>
      </c>
      <c r="AT31">
        <v>1069</v>
      </c>
      <c r="AU31">
        <v>1257</v>
      </c>
      <c r="AV31">
        <v>45.96</v>
      </c>
      <c r="AW31">
        <v>524</v>
      </c>
      <c r="AX31">
        <v>538</v>
      </c>
      <c r="AY31">
        <v>49.34</v>
      </c>
      <c r="AZ31">
        <v>59</v>
      </c>
      <c r="BA31">
        <v>54</v>
      </c>
      <c r="BB31">
        <v>52.21</v>
      </c>
      <c r="BC31">
        <v>11.26</v>
      </c>
      <c r="BD31">
        <v>89.96</v>
      </c>
      <c r="BE31">
        <v>1641</v>
      </c>
      <c r="BF31">
        <v>1914</v>
      </c>
      <c r="BG31">
        <v>46.16</v>
      </c>
      <c r="BH31">
        <v>809</v>
      </c>
      <c r="BI31">
        <v>886</v>
      </c>
      <c r="BJ31">
        <v>47.73</v>
      </c>
      <c r="BK31">
        <v>21</v>
      </c>
      <c r="BL31">
        <v>23</v>
      </c>
      <c r="BM31">
        <v>47.73</v>
      </c>
      <c r="BN31">
        <v>2.6</v>
      </c>
      <c r="BO31">
        <v>97.4</v>
      </c>
      <c r="BP31">
        <v>9.01</v>
      </c>
      <c r="BQ31">
        <v>92.26</v>
      </c>
      <c r="BR31">
        <v>1.0129999999999999</v>
      </c>
    </row>
    <row r="32" spans="1:70" x14ac:dyDescent="0.3">
      <c r="A32">
        <v>8</v>
      </c>
      <c r="B32" t="s">
        <v>12</v>
      </c>
      <c r="C32">
        <v>82</v>
      </c>
      <c r="D32">
        <v>35</v>
      </c>
      <c r="E32">
        <v>37</v>
      </c>
      <c r="F32">
        <v>10</v>
      </c>
      <c r="G32">
        <v>80</v>
      </c>
      <c r="H32">
        <v>0.48799999999999999</v>
      </c>
      <c r="I32">
        <v>3839</v>
      </c>
      <c r="J32">
        <v>3873</v>
      </c>
      <c r="K32">
        <v>49.78</v>
      </c>
      <c r="L32">
        <v>2808</v>
      </c>
      <c r="M32">
        <v>2861</v>
      </c>
      <c r="N32">
        <v>49.53</v>
      </c>
      <c r="O32">
        <v>2008</v>
      </c>
      <c r="P32">
        <v>2004</v>
      </c>
      <c r="Q32">
        <v>50.05</v>
      </c>
      <c r="R32">
        <v>173</v>
      </c>
      <c r="S32">
        <v>182</v>
      </c>
      <c r="T32">
        <v>48.73</v>
      </c>
      <c r="U32">
        <v>177.72</v>
      </c>
      <c r="V32">
        <v>179.38</v>
      </c>
      <c r="W32">
        <v>49.77</v>
      </c>
      <c r="X32">
        <v>1892</v>
      </c>
      <c r="Y32">
        <v>1915</v>
      </c>
      <c r="Z32">
        <v>49.7</v>
      </c>
      <c r="AA32">
        <v>1092</v>
      </c>
      <c r="AB32">
        <v>1089</v>
      </c>
      <c r="AC32">
        <v>50.07</v>
      </c>
      <c r="AD32">
        <v>157</v>
      </c>
      <c r="AE32">
        <v>144</v>
      </c>
      <c r="AF32">
        <v>52.16</v>
      </c>
      <c r="AG32">
        <v>14.38</v>
      </c>
      <c r="AH32">
        <v>86.78</v>
      </c>
      <c r="AI32">
        <v>788</v>
      </c>
      <c r="AJ32">
        <v>798</v>
      </c>
      <c r="AK32">
        <v>49.68</v>
      </c>
      <c r="AL32">
        <v>554</v>
      </c>
      <c r="AM32">
        <v>548</v>
      </c>
      <c r="AN32">
        <v>50.27</v>
      </c>
      <c r="AO32">
        <v>99</v>
      </c>
      <c r="AP32">
        <v>97</v>
      </c>
      <c r="AQ32">
        <v>50.51</v>
      </c>
      <c r="AR32">
        <v>17.87</v>
      </c>
      <c r="AS32">
        <v>82.3</v>
      </c>
      <c r="AT32">
        <v>1104</v>
      </c>
      <c r="AU32">
        <v>1117</v>
      </c>
      <c r="AV32">
        <v>49.71</v>
      </c>
      <c r="AW32">
        <v>538</v>
      </c>
      <c r="AX32">
        <v>541</v>
      </c>
      <c r="AY32">
        <v>49.86</v>
      </c>
      <c r="AZ32">
        <v>58</v>
      </c>
      <c r="BA32">
        <v>47</v>
      </c>
      <c r="BB32">
        <v>55.24</v>
      </c>
      <c r="BC32">
        <v>10.78</v>
      </c>
      <c r="BD32">
        <v>91.31</v>
      </c>
      <c r="BE32">
        <v>1656</v>
      </c>
      <c r="BF32">
        <v>1717</v>
      </c>
      <c r="BG32">
        <v>49.1</v>
      </c>
      <c r="BH32">
        <v>790</v>
      </c>
      <c r="BI32">
        <v>815</v>
      </c>
      <c r="BJ32">
        <v>49.22</v>
      </c>
      <c r="BK32">
        <v>16</v>
      </c>
      <c r="BL32">
        <v>38</v>
      </c>
      <c r="BM32">
        <v>29.63</v>
      </c>
      <c r="BN32">
        <v>2.0299999999999998</v>
      </c>
      <c r="BO32">
        <v>95.34</v>
      </c>
      <c r="BP32">
        <v>8.6199999999999992</v>
      </c>
      <c r="BQ32">
        <v>90.92</v>
      </c>
      <c r="BR32">
        <v>0.995</v>
      </c>
    </row>
    <row r="33" spans="1:70" x14ac:dyDescent="0.3">
      <c r="A33">
        <v>31</v>
      </c>
      <c r="B33" t="s">
        <v>23</v>
      </c>
      <c r="C33">
        <v>82</v>
      </c>
      <c r="D33">
        <v>46</v>
      </c>
      <c r="E33">
        <v>33</v>
      </c>
      <c r="F33">
        <v>3</v>
      </c>
      <c r="G33">
        <v>95</v>
      </c>
      <c r="H33">
        <v>0.57899999999999996</v>
      </c>
      <c r="I33">
        <v>3780</v>
      </c>
      <c r="J33">
        <v>3550</v>
      </c>
      <c r="K33">
        <v>51.57</v>
      </c>
      <c r="L33">
        <v>2814</v>
      </c>
      <c r="M33">
        <v>2668</v>
      </c>
      <c r="N33">
        <v>51.33</v>
      </c>
      <c r="O33">
        <v>1922</v>
      </c>
      <c r="P33">
        <v>1935</v>
      </c>
      <c r="Q33">
        <v>49.83</v>
      </c>
      <c r="R33">
        <v>158</v>
      </c>
      <c r="S33">
        <v>147</v>
      </c>
      <c r="T33">
        <v>51.8</v>
      </c>
      <c r="U33">
        <v>180.92</v>
      </c>
      <c r="V33">
        <v>169.37</v>
      </c>
      <c r="W33">
        <v>51.65</v>
      </c>
      <c r="X33">
        <v>1907</v>
      </c>
      <c r="Y33">
        <v>1742</v>
      </c>
      <c r="Z33">
        <v>52.26</v>
      </c>
      <c r="AA33">
        <v>1043</v>
      </c>
      <c r="AB33">
        <v>1045</v>
      </c>
      <c r="AC33">
        <v>49.95</v>
      </c>
      <c r="AD33">
        <v>131</v>
      </c>
      <c r="AE33">
        <v>125</v>
      </c>
      <c r="AF33">
        <v>51.17</v>
      </c>
      <c r="AG33">
        <v>12.56</v>
      </c>
      <c r="AH33">
        <v>88.04</v>
      </c>
      <c r="AI33">
        <v>825</v>
      </c>
      <c r="AJ33">
        <v>745</v>
      </c>
      <c r="AK33">
        <v>52.55</v>
      </c>
      <c r="AL33">
        <v>535</v>
      </c>
      <c r="AM33">
        <v>506</v>
      </c>
      <c r="AN33">
        <v>51.39</v>
      </c>
      <c r="AO33">
        <v>86</v>
      </c>
      <c r="AP33">
        <v>84</v>
      </c>
      <c r="AQ33">
        <v>50.59</v>
      </c>
      <c r="AR33">
        <v>16.07</v>
      </c>
      <c r="AS33">
        <v>83.4</v>
      </c>
      <c r="AT33">
        <v>1082</v>
      </c>
      <c r="AU33">
        <v>997</v>
      </c>
      <c r="AV33">
        <v>52.04</v>
      </c>
      <c r="AW33">
        <v>508</v>
      </c>
      <c r="AX33">
        <v>539</v>
      </c>
      <c r="AY33">
        <v>48.52</v>
      </c>
      <c r="AZ33">
        <v>45</v>
      </c>
      <c r="BA33">
        <v>41</v>
      </c>
      <c r="BB33">
        <v>52.33</v>
      </c>
      <c r="BC33">
        <v>8.86</v>
      </c>
      <c r="BD33">
        <v>92.39</v>
      </c>
      <c r="BE33">
        <v>1601</v>
      </c>
      <c r="BF33">
        <v>1544</v>
      </c>
      <c r="BG33">
        <v>50.91</v>
      </c>
      <c r="BH33">
        <v>786</v>
      </c>
      <c r="BI33">
        <v>792</v>
      </c>
      <c r="BJ33">
        <v>49.81</v>
      </c>
      <c r="BK33">
        <v>27</v>
      </c>
      <c r="BL33">
        <v>22</v>
      </c>
      <c r="BM33">
        <v>55.1</v>
      </c>
      <c r="BN33">
        <v>3.44</v>
      </c>
      <c r="BO33">
        <v>97.22</v>
      </c>
      <c r="BP33">
        <v>8.2200000000000006</v>
      </c>
      <c r="BQ33">
        <v>92.4</v>
      </c>
      <c r="BR33">
        <v>1.006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E5B69-50B9-4F81-AB75-4324EDE33DDC}">
  <dimension ref="A1:BT33"/>
  <sheetViews>
    <sheetView topLeftCell="A9" workbookViewId="0">
      <selection activeCell="B34" sqref="B34"/>
    </sheetView>
  </sheetViews>
  <sheetFormatPr defaultRowHeight="14.4" x14ac:dyDescent="0.3"/>
  <cols>
    <col min="1" max="1" width="10.77734375" bestFit="1" customWidth="1"/>
    <col min="2" max="2" width="19.5546875" bestFit="1" customWidth="1"/>
    <col min="3" max="3" width="5.5546875" bestFit="1" customWidth="1"/>
    <col min="4" max="4" width="7.5546875" bestFit="1" customWidth="1"/>
    <col min="5" max="5" width="5" bestFit="1" customWidth="1"/>
    <col min="6" max="6" width="4.109375" bestFit="1" customWidth="1"/>
    <col min="7" max="7" width="6.44140625" bestFit="1" customWidth="1"/>
    <col min="8" max="8" width="7.44140625" bestFit="1" customWidth="1"/>
    <col min="9" max="9" width="8.44140625" bestFit="1" customWidth="1"/>
    <col min="10" max="10" width="9.5546875" bestFit="1" customWidth="1"/>
    <col min="11" max="11" width="5.21875" bestFit="1" customWidth="1"/>
    <col min="12" max="12" width="5.5546875" bestFit="1" customWidth="1"/>
    <col min="13" max="13" width="6.6640625" bestFit="1" customWidth="1"/>
    <col min="14" max="14" width="5" bestFit="1" customWidth="1"/>
    <col min="15" max="15" width="5.33203125" bestFit="1" customWidth="1"/>
    <col min="16" max="16" width="6.44140625" bestFit="1" customWidth="1"/>
    <col min="17" max="17" width="5.109375" bestFit="1" customWidth="1"/>
    <col min="18" max="18" width="5.44140625" bestFit="1" customWidth="1"/>
    <col min="19" max="19" width="6.5546875" bestFit="1" customWidth="1"/>
    <col min="20" max="20" width="5.33203125" bestFit="1" customWidth="1"/>
    <col min="21" max="21" width="5.6640625" bestFit="1" customWidth="1"/>
    <col min="22" max="22" width="6.77734375" bestFit="1" customWidth="1"/>
    <col min="23" max="23" width="6.21875" bestFit="1" customWidth="1"/>
    <col min="24" max="24" width="7" bestFit="1" customWidth="1"/>
    <col min="25" max="25" width="7.6640625" bestFit="1" customWidth="1"/>
    <col min="26" max="26" width="6.21875" bestFit="1" customWidth="1"/>
    <col min="27" max="27" width="6.5546875" bestFit="1" customWidth="1"/>
    <col min="28" max="28" width="7.6640625" bestFit="1" customWidth="1"/>
    <col min="29" max="29" width="7.21875" bestFit="1" customWidth="1"/>
    <col min="30" max="30" width="7.5546875" bestFit="1" customWidth="1"/>
    <col min="31" max="31" width="8.6640625" bestFit="1" customWidth="1"/>
    <col min="32" max="32" width="7.44140625" bestFit="1" customWidth="1"/>
    <col min="33" max="33" width="7.77734375" bestFit="1" customWidth="1"/>
    <col min="34" max="34" width="8.88671875" bestFit="1" customWidth="1"/>
    <col min="35" max="36" width="9" bestFit="1" customWidth="1"/>
    <col min="37" max="37" width="7.6640625" bestFit="1" customWidth="1"/>
    <col min="38" max="38" width="8" bestFit="1" customWidth="1"/>
    <col min="39" max="39" width="9.109375" bestFit="1" customWidth="1"/>
    <col min="40" max="40" width="7.5546875" bestFit="1" customWidth="1"/>
    <col min="41" max="41" width="7.88671875" bestFit="1" customWidth="1"/>
    <col min="42" max="42" width="9" bestFit="1" customWidth="1"/>
    <col min="43" max="43" width="7.77734375" bestFit="1" customWidth="1"/>
    <col min="44" max="44" width="8.109375" bestFit="1" customWidth="1"/>
    <col min="45" max="45" width="9.21875" bestFit="1" customWidth="1"/>
    <col min="46" max="47" width="9.33203125" bestFit="1" customWidth="1"/>
    <col min="48" max="48" width="8.21875" bestFit="1" customWidth="1"/>
    <col min="49" max="49" width="8.5546875" bestFit="1" customWidth="1"/>
    <col min="50" max="50" width="9.6640625" bestFit="1" customWidth="1"/>
    <col min="51" max="51" width="8.109375" bestFit="1" customWidth="1"/>
    <col min="52" max="52" width="8.44140625" bestFit="1" customWidth="1"/>
    <col min="53" max="53" width="9.5546875" bestFit="1" customWidth="1"/>
    <col min="54" max="54" width="8.33203125" bestFit="1" customWidth="1"/>
    <col min="55" max="55" width="8.6640625" bestFit="1" customWidth="1"/>
    <col min="56" max="56" width="9.77734375" bestFit="1" customWidth="1"/>
    <col min="57" max="58" width="9.88671875" bestFit="1" customWidth="1"/>
    <col min="59" max="59" width="7.33203125" bestFit="1" customWidth="1"/>
    <col min="60" max="60" width="7.6640625" bestFit="1" customWidth="1"/>
    <col min="61" max="61" width="8.77734375" bestFit="1" customWidth="1"/>
    <col min="62" max="62" width="7.21875" bestFit="1" customWidth="1"/>
    <col min="63" max="63" width="7.5546875" bestFit="1" customWidth="1"/>
    <col min="64" max="64" width="8.6640625" bestFit="1" customWidth="1"/>
    <col min="65" max="65" width="7.44140625" bestFit="1" customWidth="1"/>
    <col min="66" max="66" width="7.77734375" bestFit="1" customWidth="1"/>
    <col min="67" max="67" width="8.88671875" bestFit="1" customWidth="1"/>
    <col min="68" max="69" width="9" bestFit="1" customWidth="1"/>
    <col min="70" max="72" width="6.88671875" bestFit="1" customWidth="1"/>
  </cols>
  <sheetData>
    <row r="1" spans="1:72" x14ac:dyDescent="0.3">
      <c r="A1" t="s">
        <v>37</v>
      </c>
      <c r="B1" t="s">
        <v>43</v>
      </c>
      <c r="C1" t="s">
        <v>38</v>
      </c>
      <c r="D1" t="s">
        <v>44</v>
      </c>
      <c r="E1" t="s">
        <v>39</v>
      </c>
      <c r="F1" t="s">
        <v>40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41</v>
      </c>
      <c r="U1" t="s">
        <v>42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M1" t="s">
        <v>75</v>
      </c>
      <c r="AN1" t="s">
        <v>76</v>
      </c>
      <c r="AO1" t="s">
        <v>77</v>
      </c>
      <c r="AP1" t="s">
        <v>78</v>
      </c>
      <c r="AQ1" t="s">
        <v>79</v>
      </c>
      <c r="AR1" t="s">
        <v>80</v>
      </c>
      <c r="AS1" t="s">
        <v>81</v>
      </c>
      <c r="AT1" t="s">
        <v>82</v>
      </c>
      <c r="AU1" t="s">
        <v>83</v>
      </c>
      <c r="AV1" t="s">
        <v>84</v>
      </c>
      <c r="AW1" t="s">
        <v>85</v>
      </c>
      <c r="AX1" t="s">
        <v>86</v>
      </c>
      <c r="AY1" t="s">
        <v>87</v>
      </c>
      <c r="AZ1" t="s">
        <v>88</v>
      </c>
      <c r="BA1" t="s">
        <v>89</v>
      </c>
      <c r="BB1" t="s">
        <v>90</v>
      </c>
      <c r="BC1" t="s">
        <v>91</v>
      </c>
      <c r="BD1" t="s">
        <v>92</v>
      </c>
      <c r="BE1" t="s">
        <v>93</v>
      </c>
      <c r="BF1" t="s">
        <v>94</v>
      </c>
      <c r="BG1" t="s">
        <v>95</v>
      </c>
      <c r="BH1" t="s">
        <v>96</v>
      </c>
      <c r="BI1" t="s">
        <v>97</v>
      </c>
      <c r="BJ1" t="s">
        <v>98</v>
      </c>
      <c r="BK1" t="s">
        <v>99</v>
      </c>
      <c r="BL1" t="s">
        <v>100</v>
      </c>
      <c r="BM1" t="s">
        <v>101</v>
      </c>
      <c r="BN1" t="s">
        <v>102</v>
      </c>
      <c r="BO1" t="s">
        <v>103</v>
      </c>
      <c r="BP1" t="s">
        <v>104</v>
      </c>
      <c r="BQ1" t="s">
        <v>105</v>
      </c>
      <c r="BR1" t="s">
        <v>106</v>
      </c>
      <c r="BS1" t="s">
        <v>107</v>
      </c>
      <c r="BT1" t="s">
        <v>108</v>
      </c>
    </row>
    <row r="2" spans="1:72" x14ac:dyDescent="0.3">
      <c r="A2">
        <v>25</v>
      </c>
      <c r="B2" t="s">
        <v>26</v>
      </c>
      <c r="C2">
        <v>41</v>
      </c>
      <c r="D2" t="s">
        <v>293</v>
      </c>
      <c r="E2">
        <v>14</v>
      </c>
      <c r="F2">
        <v>26</v>
      </c>
      <c r="G2">
        <v>1</v>
      </c>
      <c r="H2">
        <v>13</v>
      </c>
      <c r="I2">
        <v>29</v>
      </c>
      <c r="J2">
        <v>0.35399999999999998</v>
      </c>
      <c r="K2">
        <v>1685</v>
      </c>
      <c r="L2">
        <v>1850</v>
      </c>
      <c r="M2">
        <v>47.67</v>
      </c>
      <c r="N2">
        <v>1246</v>
      </c>
      <c r="O2">
        <v>1331</v>
      </c>
      <c r="P2">
        <v>48.35</v>
      </c>
      <c r="Q2">
        <v>885</v>
      </c>
      <c r="R2">
        <v>928</v>
      </c>
      <c r="S2">
        <v>48.81</v>
      </c>
      <c r="T2">
        <v>62</v>
      </c>
      <c r="U2">
        <v>86</v>
      </c>
      <c r="V2">
        <v>41.89</v>
      </c>
      <c r="W2">
        <v>75.069999999999993</v>
      </c>
      <c r="X2">
        <v>82.9</v>
      </c>
      <c r="Y2">
        <v>47.52</v>
      </c>
      <c r="Z2">
        <v>752</v>
      </c>
      <c r="AA2">
        <v>880</v>
      </c>
      <c r="AB2">
        <v>46.08</v>
      </c>
      <c r="AC2">
        <v>431</v>
      </c>
      <c r="AD2">
        <v>489</v>
      </c>
      <c r="AE2">
        <v>46.85</v>
      </c>
      <c r="AF2">
        <v>56</v>
      </c>
      <c r="AG2">
        <v>78</v>
      </c>
      <c r="AH2">
        <v>41.79</v>
      </c>
      <c r="AI2">
        <v>12.99</v>
      </c>
      <c r="AJ2">
        <v>84.05</v>
      </c>
      <c r="AK2">
        <v>327</v>
      </c>
      <c r="AL2">
        <v>387</v>
      </c>
      <c r="AM2">
        <v>45.8</v>
      </c>
      <c r="AN2">
        <v>217</v>
      </c>
      <c r="AO2">
        <v>270</v>
      </c>
      <c r="AP2">
        <v>44.56</v>
      </c>
      <c r="AQ2">
        <v>35</v>
      </c>
      <c r="AR2">
        <v>47</v>
      </c>
      <c r="AS2">
        <v>42.68</v>
      </c>
      <c r="AT2">
        <v>16.13</v>
      </c>
      <c r="AU2">
        <v>82.59</v>
      </c>
      <c r="AV2">
        <v>425</v>
      </c>
      <c r="AW2">
        <v>493</v>
      </c>
      <c r="AX2">
        <v>46.3</v>
      </c>
      <c r="AY2">
        <v>214</v>
      </c>
      <c r="AZ2">
        <v>219</v>
      </c>
      <c r="BA2">
        <v>49.42</v>
      </c>
      <c r="BB2">
        <v>21</v>
      </c>
      <c r="BC2">
        <v>31</v>
      </c>
      <c r="BD2">
        <v>40.380000000000003</v>
      </c>
      <c r="BE2">
        <v>9.81</v>
      </c>
      <c r="BF2">
        <v>85.84</v>
      </c>
      <c r="BG2">
        <v>1011</v>
      </c>
      <c r="BH2">
        <v>1053</v>
      </c>
      <c r="BI2">
        <v>48.98</v>
      </c>
      <c r="BJ2">
        <v>395</v>
      </c>
      <c r="BK2">
        <v>400</v>
      </c>
      <c r="BL2">
        <v>49.69</v>
      </c>
      <c r="BM2">
        <v>6</v>
      </c>
      <c r="BN2">
        <v>8</v>
      </c>
      <c r="BO2">
        <v>42.86</v>
      </c>
      <c r="BP2">
        <v>1.52</v>
      </c>
      <c r="BQ2">
        <v>98</v>
      </c>
      <c r="BR2">
        <v>7.01</v>
      </c>
      <c r="BS2">
        <v>90.73</v>
      </c>
      <c r="BT2">
        <v>0.97699999999999998</v>
      </c>
    </row>
    <row r="3" spans="1:72" x14ac:dyDescent="0.3">
      <c r="A3">
        <v>27</v>
      </c>
      <c r="B3" t="s">
        <v>25</v>
      </c>
      <c r="C3">
        <v>40</v>
      </c>
      <c r="D3" t="s">
        <v>295</v>
      </c>
      <c r="E3">
        <v>20</v>
      </c>
      <c r="F3">
        <v>18</v>
      </c>
      <c r="G3">
        <v>2</v>
      </c>
      <c r="H3">
        <v>18</v>
      </c>
      <c r="I3">
        <v>42</v>
      </c>
      <c r="J3">
        <v>0.52500000000000002</v>
      </c>
      <c r="K3">
        <v>1743</v>
      </c>
      <c r="L3">
        <v>1894</v>
      </c>
      <c r="M3">
        <v>47.92</v>
      </c>
      <c r="N3">
        <v>1253</v>
      </c>
      <c r="O3">
        <v>1381</v>
      </c>
      <c r="P3">
        <v>47.57</v>
      </c>
      <c r="Q3">
        <v>838</v>
      </c>
      <c r="R3">
        <v>939</v>
      </c>
      <c r="S3">
        <v>47.16</v>
      </c>
      <c r="T3">
        <v>77</v>
      </c>
      <c r="U3">
        <v>78</v>
      </c>
      <c r="V3">
        <v>49.68</v>
      </c>
      <c r="W3">
        <v>80.510000000000005</v>
      </c>
      <c r="X3">
        <v>85.35</v>
      </c>
      <c r="Y3">
        <v>48.54</v>
      </c>
      <c r="Z3">
        <v>869</v>
      </c>
      <c r="AA3">
        <v>927</v>
      </c>
      <c r="AB3">
        <v>48.39</v>
      </c>
      <c r="AC3">
        <v>439</v>
      </c>
      <c r="AD3">
        <v>479</v>
      </c>
      <c r="AE3">
        <v>47.82</v>
      </c>
      <c r="AF3">
        <v>68</v>
      </c>
      <c r="AG3">
        <v>70</v>
      </c>
      <c r="AH3">
        <v>49.28</v>
      </c>
      <c r="AI3">
        <v>15.49</v>
      </c>
      <c r="AJ3">
        <v>85.39</v>
      </c>
      <c r="AK3">
        <v>366</v>
      </c>
      <c r="AL3">
        <v>386</v>
      </c>
      <c r="AM3">
        <v>48.67</v>
      </c>
      <c r="AN3">
        <v>242</v>
      </c>
      <c r="AO3">
        <v>248</v>
      </c>
      <c r="AP3">
        <v>49.39</v>
      </c>
      <c r="AQ3">
        <v>46</v>
      </c>
      <c r="AR3">
        <v>41</v>
      </c>
      <c r="AS3">
        <v>52.87</v>
      </c>
      <c r="AT3">
        <v>19.010000000000002</v>
      </c>
      <c r="AU3">
        <v>83.47</v>
      </c>
      <c r="AV3">
        <v>503</v>
      </c>
      <c r="AW3">
        <v>541</v>
      </c>
      <c r="AX3">
        <v>48.18</v>
      </c>
      <c r="AY3">
        <v>197</v>
      </c>
      <c r="AZ3">
        <v>231</v>
      </c>
      <c r="BA3">
        <v>46.03</v>
      </c>
      <c r="BB3">
        <v>22</v>
      </c>
      <c r="BC3">
        <v>29</v>
      </c>
      <c r="BD3">
        <v>43.14</v>
      </c>
      <c r="BE3">
        <v>11.17</v>
      </c>
      <c r="BF3">
        <v>87.45</v>
      </c>
      <c r="BG3">
        <v>956</v>
      </c>
      <c r="BH3">
        <v>1098</v>
      </c>
      <c r="BI3">
        <v>46.54</v>
      </c>
      <c r="BJ3">
        <v>366</v>
      </c>
      <c r="BK3">
        <v>404</v>
      </c>
      <c r="BL3">
        <v>47.53</v>
      </c>
      <c r="BM3">
        <v>9</v>
      </c>
      <c r="BN3">
        <v>8</v>
      </c>
      <c r="BO3">
        <v>52.94</v>
      </c>
      <c r="BP3">
        <v>2.46</v>
      </c>
      <c r="BQ3">
        <v>98.02</v>
      </c>
      <c r="BR3">
        <v>9.19</v>
      </c>
      <c r="BS3">
        <v>91.69</v>
      </c>
      <c r="BT3">
        <v>1.0089999999999999</v>
      </c>
    </row>
    <row r="4" spans="1:72" x14ac:dyDescent="0.3">
      <c r="A4">
        <v>9</v>
      </c>
      <c r="B4" t="s">
        <v>14</v>
      </c>
      <c r="C4">
        <v>41</v>
      </c>
      <c r="D4" t="s">
        <v>277</v>
      </c>
      <c r="E4">
        <v>24</v>
      </c>
      <c r="F4">
        <v>8</v>
      </c>
      <c r="G4">
        <v>9</v>
      </c>
      <c r="H4">
        <v>22</v>
      </c>
      <c r="I4">
        <v>57</v>
      </c>
      <c r="J4">
        <v>0.69499999999999995</v>
      </c>
      <c r="K4">
        <v>1824</v>
      </c>
      <c r="L4">
        <v>1967</v>
      </c>
      <c r="M4">
        <v>48.11</v>
      </c>
      <c r="N4">
        <v>1310</v>
      </c>
      <c r="O4">
        <v>1416</v>
      </c>
      <c r="P4">
        <v>48.06</v>
      </c>
      <c r="Q4">
        <v>914</v>
      </c>
      <c r="R4">
        <v>968</v>
      </c>
      <c r="S4">
        <v>48.57</v>
      </c>
      <c r="T4">
        <v>85</v>
      </c>
      <c r="U4">
        <v>67</v>
      </c>
      <c r="V4">
        <v>55.92</v>
      </c>
      <c r="W4">
        <v>81.72</v>
      </c>
      <c r="X4">
        <v>84.68</v>
      </c>
      <c r="Y4">
        <v>49.11</v>
      </c>
      <c r="Z4">
        <v>873</v>
      </c>
      <c r="AA4">
        <v>877</v>
      </c>
      <c r="AB4">
        <v>49.89</v>
      </c>
      <c r="AC4">
        <v>466</v>
      </c>
      <c r="AD4">
        <v>478</v>
      </c>
      <c r="AE4">
        <v>49.36</v>
      </c>
      <c r="AF4">
        <v>71</v>
      </c>
      <c r="AG4">
        <v>58</v>
      </c>
      <c r="AH4">
        <v>55.04</v>
      </c>
      <c r="AI4">
        <v>15.24</v>
      </c>
      <c r="AJ4">
        <v>87.87</v>
      </c>
      <c r="AK4">
        <v>356</v>
      </c>
      <c r="AL4">
        <v>370</v>
      </c>
      <c r="AM4">
        <v>49.04</v>
      </c>
      <c r="AN4">
        <v>240</v>
      </c>
      <c r="AO4">
        <v>244</v>
      </c>
      <c r="AP4">
        <v>49.59</v>
      </c>
      <c r="AQ4">
        <v>47</v>
      </c>
      <c r="AR4">
        <v>34</v>
      </c>
      <c r="AS4">
        <v>58.02</v>
      </c>
      <c r="AT4">
        <v>19.579999999999998</v>
      </c>
      <c r="AU4">
        <v>86.07</v>
      </c>
      <c r="AV4">
        <v>517</v>
      </c>
      <c r="AW4">
        <v>507</v>
      </c>
      <c r="AX4">
        <v>50.49</v>
      </c>
      <c r="AY4">
        <v>226</v>
      </c>
      <c r="AZ4">
        <v>234</v>
      </c>
      <c r="BA4">
        <v>49.13</v>
      </c>
      <c r="BB4">
        <v>24</v>
      </c>
      <c r="BC4">
        <v>24</v>
      </c>
      <c r="BD4">
        <v>50</v>
      </c>
      <c r="BE4">
        <v>10.62</v>
      </c>
      <c r="BF4">
        <v>89.74</v>
      </c>
      <c r="BG4">
        <v>1017</v>
      </c>
      <c r="BH4">
        <v>1166</v>
      </c>
      <c r="BI4">
        <v>46.59</v>
      </c>
      <c r="BJ4">
        <v>405</v>
      </c>
      <c r="BK4">
        <v>449</v>
      </c>
      <c r="BL4">
        <v>47.42</v>
      </c>
      <c r="BM4">
        <v>14</v>
      </c>
      <c r="BN4">
        <v>9</v>
      </c>
      <c r="BO4">
        <v>60.87</v>
      </c>
      <c r="BP4">
        <v>3.46</v>
      </c>
      <c r="BQ4">
        <v>98</v>
      </c>
      <c r="BR4">
        <v>9.3000000000000007</v>
      </c>
      <c r="BS4">
        <v>93.08</v>
      </c>
      <c r="BT4">
        <v>1.024</v>
      </c>
    </row>
    <row r="5" spans="1:72" x14ac:dyDescent="0.3">
      <c r="A5">
        <v>15</v>
      </c>
      <c r="B5" t="s">
        <v>13</v>
      </c>
      <c r="C5">
        <v>42</v>
      </c>
      <c r="D5" t="s">
        <v>283</v>
      </c>
      <c r="E5">
        <v>18</v>
      </c>
      <c r="F5">
        <v>20</v>
      </c>
      <c r="G5">
        <v>4</v>
      </c>
      <c r="H5">
        <v>18</v>
      </c>
      <c r="I5">
        <v>40</v>
      </c>
      <c r="J5">
        <v>0.47599999999999998</v>
      </c>
      <c r="K5">
        <v>2000</v>
      </c>
      <c r="L5">
        <v>1933</v>
      </c>
      <c r="M5">
        <v>50.85</v>
      </c>
      <c r="N5">
        <v>1479</v>
      </c>
      <c r="O5">
        <v>1380</v>
      </c>
      <c r="P5">
        <v>51.73</v>
      </c>
      <c r="Q5">
        <v>1038</v>
      </c>
      <c r="R5">
        <v>938</v>
      </c>
      <c r="S5">
        <v>52.53</v>
      </c>
      <c r="T5">
        <v>95</v>
      </c>
      <c r="U5">
        <v>94</v>
      </c>
      <c r="V5">
        <v>50.26</v>
      </c>
      <c r="W5">
        <v>90.03</v>
      </c>
      <c r="X5">
        <v>89.88</v>
      </c>
      <c r="Y5">
        <v>50.04</v>
      </c>
      <c r="Z5">
        <v>931</v>
      </c>
      <c r="AA5">
        <v>937</v>
      </c>
      <c r="AB5">
        <v>49.84</v>
      </c>
      <c r="AC5">
        <v>527</v>
      </c>
      <c r="AD5">
        <v>507</v>
      </c>
      <c r="AE5">
        <v>50.97</v>
      </c>
      <c r="AF5">
        <v>79</v>
      </c>
      <c r="AG5">
        <v>76</v>
      </c>
      <c r="AH5">
        <v>50.97</v>
      </c>
      <c r="AI5">
        <v>14.99</v>
      </c>
      <c r="AJ5">
        <v>85.01</v>
      </c>
      <c r="AK5">
        <v>376</v>
      </c>
      <c r="AL5">
        <v>406</v>
      </c>
      <c r="AM5">
        <v>48.08</v>
      </c>
      <c r="AN5">
        <v>240</v>
      </c>
      <c r="AO5">
        <v>268</v>
      </c>
      <c r="AP5">
        <v>47.24</v>
      </c>
      <c r="AQ5">
        <v>35</v>
      </c>
      <c r="AR5">
        <v>50</v>
      </c>
      <c r="AS5">
        <v>41.18</v>
      </c>
      <c r="AT5">
        <v>14.58</v>
      </c>
      <c r="AU5">
        <v>81.34</v>
      </c>
      <c r="AV5">
        <v>555</v>
      </c>
      <c r="AW5">
        <v>531</v>
      </c>
      <c r="AX5">
        <v>51.1</v>
      </c>
      <c r="AY5">
        <v>287</v>
      </c>
      <c r="AZ5">
        <v>239</v>
      </c>
      <c r="BA5">
        <v>54.56</v>
      </c>
      <c r="BB5">
        <v>44</v>
      </c>
      <c r="BC5">
        <v>26</v>
      </c>
      <c r="BD5">
        <v>62.86</v>
      </c>
      <c r="BE5">
        <v>15.33</v>
      </c>
      <c r="BF5">
        <v>89.12</v>
      </c>
      <c r="BG5">
        <v>1175</v>
      </c>
      <c r="BH5">
        <v>1103</v>
      </c>
      <c r="BI5">
        <v>51.58</v>
      </c>
      <c r="BJ5">
        <v>468</v>
      </c>
      <c r="BK5">
        <v>394</v>
      </c>
      <c r="BL5">
        <v>54.29</v>
      </c>
      <c r="BM5">
        <v>15</v>
      </c>
      <c r="BN5">
        <v>18</v>
      </c>
      <c r="BO5">
        <v>45.45</v>
      </c>
      <c r="BP5">
        <v>3.21</v>
      </c>
      <c r="BQ5">
        <v>95.43</v>
      </c>
      <c r="BR5">
        <v>9.15</v>
      </c>
      <c r="BS5">
        <v>89.98</v>
      </c>
      <c r="BT5">
        <v>0.99099999999999999</v>
      </c>
    </row>
    <row r="6" spans="1:72" x14ac:dyDescent="0.3">
      <c r="A6">
        <v>11</v>
      </c>
      <c r="B6" t="s">
        <v>22</v>
      </c>
      <c r="C6">
        <v>42</v>
      </c>
      <c r="D6" t="s">
        <v>279</v>
      </c>
      <c r="E6">
        <v>19</v>
      </c>
      <c r="F6">
        <v>18</v>
      </c>
      <c r="G6">
        <v>5</v>
      </c>
      <c r="H6">
        <v>19</v>
      </c>
      <c r="I6">
        <v>43</v>
      </c>
      <c r="J6">
        <v>0.51200000000000001</v>
      </c>
      <c r="K6">
        <v>2055</v>
      </c>
      <c r="L6">
        <v>1997</v>
      </c>
      <c r="M6">
        <v>50.72</v>
      </c>
      <c r="N6">
        <v>1469</v>
      </c>
      <c r="O6">
        <v>1375</v>
      </c>
      <c r="P6">
        <v>51.65</v>
      </c>
      <c r="Q6">
        <v>1017</v>
      </c>
      <c r="R6">
        <v>963</v>
      </c>
      <c r="S6">
        <v>51.36</v>
      </c>
      <c r="T6">
        <v>87</v>
      </c>
      <c r="U6">
        <v>92</v>
      </c>
      <c r="V6">
        <v>48.6</v>
      </c>
      <c r="W6">
        <v>85.76</v>
      </c>
      <c r="X6">
        <v>85.51</v>
      </c>
      <c r="Y6">
        <v>50.07</v>
      </c>
      <c r="Z6">
        <v>904</v>
      </c>
      <c r="AA6">
        <v>937</v>
      </c>
      <c r="AB6">
        <v>49.1</v>
      </c>
      <c r="AC6">
        <v>477</v>
      </c>
      <c r="AD6">
        <v>501</v>
      </c>
      <c r="AE6">
        <v>48.77</v>
      </c>
      <c r="AF6">
        <v>71</v>
      </c>
      <c r="AG6">
        <v>76</v>
      </c>
      <c r="AH6">
        <v>48.3</v>
      </c>
      <c r="AI6">
        <v>14.88</v>
      </c>
      <c r="AJ6">
        <v>84.83</v>
      </c>
      <c r="AK6">
        <v>379</v>
      </c>
      <c r="AL6">
        <v>373</v>
      </c>
      <c r="AM6">
        <v>50.4</v>
      </c>
      <c r="AN6">
        <v>245</v>
      </c>
      <c r="AO6">
        <v>255</v>
      </c>
      <c r="AP6">
        <v>49</v>
      </c>
      <c r="AQ6">
        <v>42</v>
      </c>
      <c r="AR6">
        <v>44</v>
      </c>
      <c r="AS6">
        <v>48.84</v>
      </c>
      <c r="AT6">
        <v>17.14</v>
      </c>
      <c r="AU6">
        <v>82.75</v>
      </c>
      <c r="AV6">
        <v>525</v>
      </c>
      <c r="AW6">
        <v>564</v>
      </c>
      <c r="AX6">
        <v>48.21</v>
      </c>
      <c r="AY6">
        <v>232</v>
      </c>
      <c r="AZ6">
        <v>246</v>
      </c>
      <c r="BA6">
        <v>48.54</v>
      </c>
      <c r="BB6">
        <v>29</v>
      </c>
      <c r="BC6">
        <v>32</v>
      </c>
      <c r="BD6">
        <v>47.54</v>
      </c>
      <c r="BE6">
        <v>12.5</v>
      </c>
      <c r="BF6">
        <v>86.99</v>
      </c>
      <c r="BG6">
        <v>1273</v>
      </c>
      <c r="BH6">
        <v>1115</v>
      </c>
      <c r="BI6">
        <v>53.31</v>
      </c>
      <c r="BJ6">
        <v>481</v>
      </c>
      <c r="BK6">
        <v>405</v>
      </c>
      <c r="BL6">
        <v>54.29</v>
      </c>
      <c r="BM6">
        <v>16</v>
      </c>
      <c r="BN6">
        <v>15</v>
      </c>
      <c r="BO6">
        <v>51.61</v>
      </c>
      <c r="BP6">
        <v>3.33</v>
      </c>
      <c r="BQ6">
        <v>96.3</v>
      </c>
      <c r="BR6">
        <v>8.5500000000000007</v>
      </c>
      <c r="BS6">
        <v>90.45</v>
      </c>
      <c r="BT6">
        <v>0.99</v>
      </c>
    </row>
    <row r="7" spans="1:72" x14ac:dyDescent="0.3">
      <c r="A7">
        <v>6</v>
      </c>
      <c r="B7" t="s">
        <v>18</v>
      </c>
      <c r="C7">
        <v>41</v>
      </c>
      <c r="D7" t="s">
        <v>274</v>
      </c>
      <c r="E7">
        <v>23</v>
      </c>
      <c r="F7">
        <v>13</v>
      </c>
      <c r="G7">
        <v>5</v>
      </c>
      <c r="H7">
        <v>22</v>
      </c>
      <c r="I7">
        <v>51</v>
      </c>
      <c r="J7">
        <v>0.622</v>
      </c>
      <c r="K7">
        <v>2333</v>
      </c>
      <c r="L7">
        <v>1561</v>
      </c>
      <c r="M7">
        <v>59.91</v>
      </c>
      <c r="N7">
        <v>1637</v>
      </c>
      <c r="O7">
        <v>1164</v>
      </c>
      <c r="P7">
        <v>58.44</v>
      </c>
      <c r="Q7">
        <v>1069</v>
      </c>
      <c r="R7">
        <v>827</v>
      </c>
      <c r="S7">
        <v>56.38</v>
      </c>
      <c r="T7">
        <v>87</v>
      </c>
      <c r="U7">
        <v>82</v>
      </c>
      <c r="V7">
        <v>51.48</v>
      </c>
      <c r="W7">
        <v>94.27</v>
      </c>
      <c r="X7">
        <v>74.790000000000006</v>
      </c>
      <c r="Y7">
        <v>55.76</v>
      </c>
      <c r="Z7">
        <v>991</v>
      </c>
      <c r="AA7">
        <v>735</v>
      </c>
      <c r="AB7">
        <v>57.42</v>
      </c>
      <c r="AC7">
        <v>496</v>
      </c>
      <c r="AD7">
        <v>439</v>
      </c>
      <c r="AE7">
        <v>53.05</v>
      </c>
      <c r="AF7">
        <v>74</v>
      </c>
      <c r="AG7">
        <v>75</v>
      </c>
      <c r="AH7">
        <v>49.66</v>
      </c>
      <c r="AI7">
        <v>14.92</v>
      </c>
      <c r="AJ7">
        <v>82.92</v>
      </c>
      <c r="AK7">
        <v>388</v>
      </c>
      <c r="AL7">
        <v>317</v>
      </c>
      <c r="AM7">
        <v>55.04</v>
      </c>
      <c r="AN7">
        <v>246</v>
      </c>
      <c r="AO7">
        <v>225</v>
      </c>
      <c r="AP7">
        <v>52.23</v>
      </c>
      <c r="AQ7">
        <v>53</v>
      </c>
      <c r="AR7">
        <v>45</v>
      </c>
      <c r="AS7">
        <v>54.08</v>
      </c>
      <c r="AT7">
        <v>21.54</v>
      </c>
      <c r="AU7">
        <v>80</v>
      </c>
      <c r="AV7">
        <v>603</v>
      </c>
      <c r="AW7">
        <v>418</v>
      </c>
      <c r="AX7">
        <v>59.06</v>
      </c>
      <c r="AY7">
        <v>250</v>
      </c>
      <c r="AZ7">
        <v>214</v>
      </c>
      <c r="BA7">
        <v>53.88</v>
      </c>
      <c r="BB7">
        <v>21</v>
      </c>
      <c r="BC7">
        <v>30</v>
      </c>
      <c r="BD7">
        <v>41.18</v>
      </c>
      <c r="BE7">
        <v>8.4</v>
      </c>
      <c r="BF7">
        <v>85.98</v>
      </c>
      <c r="BG7">
        <v>1453</v>
      </c>
      <c r="BH7">
        <v>908</v>
      </c>
      <c r="BI7">
        <v>61.54</v>
      </c>
      <c r="BJ7">
        <v>533</v>
      </c>
      <c r="BK7">
        <v>332</v>
      </c>
      <c r="BL7">
        <v>61.62</v>
      </c>
      <c r="BM7">
        <v>13</v>
      </c>
      <c r="BN7">
        <v>7</v>
      </c>
      <c r="BO7">
        <v>65</v>
      </c>
      <c r="BP7">
        <v>2.44</v>
      </c>
      <c r="BQ7">
        <v>97.89</v>
      </c>
      <c r="BR7">
        <v>8.14</v>
      </c>
      <c r="BS7">
        <v>90.08</v>
      </c>
      <c r="BT7">
        <v>0.98199999999999998</v>
      </c>
    </row>
    <row r="8" spans="1:72" x14ac:dyDescent="0.3">
      <c r="A8">
        <v>1</v>
      </c>
      <c r="B8" t="s">
        <v>6</v>
      </c>
      <c r="C8">
        <v>42</v>
      </c>
      <c r="D8" t="s">
        <v>269</v>
      </c>
      <c r="E8">
        <v>12</v>
      </c>
      <c r="F8">
        <v>28</v>
      </c>
      <c r="G8">
        <v>2</v>
      </c>
      <c r="H8">
        <v>12</v>
      </c>
      <c r="I8">
        <v>26</v>
      </c>
      <c r="J8">
        <v>0.31</v>
      </c>
      <c r="K8">
        <v>1733</v>
      </c>
      <c r="L8">
        <v>2205</v>
      </c>
      <c r="M8">
        <v>44.01</v>
      </c>
      <c r="N8">
        <v>1223</v>
      </c>
      <c r="O8">
        <v>1562</v>
      </c>
      <c r="P8">
        <v>43.91</v>
      </c>
      <c r="Q8">
        <v>862</v>
      </c>
      <c r="R8">
        <v>1089</v>
      </c>
      <c r="S8">
        <v>44.18</v>
      </c>
      <c r="T8">
        <v>68</v>
      </c>
      <c r="U8">
        <v>105</v>
      </c>
      <c r="V8">
        <v>39.31</v>
      </c>
      <c r="W8">
        <v>70.91</v>
      </c>
      <c r="X8">
        <v>98.12</v>
      </c>
      <c r="Y8">
        <v>41.95</v>
      </c>
      <c r="Z8">
        <v>783</v>
      </c>
      <c r="AA8">
        <v>1083</v>
      </c>
      <c r="AB8">
        <v>41.96</v>
      </c>
      <c r="AC8">
        <v>446</v>
      </c>
      <c r="AD8">
        <v>589</v>
      </c>
      <c r="AE8">
        <v>43.09</v>
      </c>
      <c r="AF8">
        <v>58</v>
      </c>
      <c r="AG8">
        <v>85</v>
      </c>
      <c r="AH8">
        <v>40.56</v>
      </c>
      <c r="AI8">
        <v>13</v>
      </c>
      <c r="AJ8">
        <v>85.57</v>
      </c>
      <c r="AK8">
        <v>285</v>
      </c>
      <c r="AL8">
        <v>471</v>
      </c>
      <c r="AM8">
        <v>37.700000000000003</v>
      </c>
      <c r="AN8">
        <v>203</v>
      </c>
      <c r="AO8">
        <v>312</v>
      </c>
      <c r="AP8">
        <v>39.42</v>
      </c>
      <c r="AQ8">
        <v>36</v>
      </c>
      <c r="AR8">
        <v>60</v>
      </c>
      <c r="AS8">
        <v>37.5</v>
      </c>
      <c r="AT8">
        <v>17.73</v>
      </c>
      <c r="AU8">
        <v>80.77</v>
      </c>
      <c r="AV8">
        <v>498</v>
      </c>
      <c r="AW8">
        <v>612</v>
      </c>
      <c r="AX8">
        <v>44.86</v>
      </c>
      <c r="AY8">
        <v>243</v>
      </c>
      <c r="AZ8">
        <v>277</v>
      </c>
      <c r="BA8">
        <v>46.73</v>
      </c>
      <c r="BB8">
        <v>22</v>
      </c>
      <c r="BC8">
        <v>25</v>
      </c>
      <c r="BD8">
        <v>46.81</v>
      </c>
      <c r="BE8">
        <v>9.0500000000000007</v>
      </c>
      <c r="BF8">
        <v>90.97</v>
      </c>
      <c r="BG8">
        <v>1029</v>
      </c>
      <c r="BH8">
        <v>1258</v>
      </c>
      <c r="BI8">
        <v>44.99</v>
      </c>
      <c r="BJ8">
        <v>379</v>
      </c>
      <c r="BK8">
        <v>456</v>
      </c>
      <c r="BL8">
        <v>45.39</v>
      </c>
      <c r="BM8">
        <v>10</v>
      </c>
      <c r="BN8">
        <v>20</v>
      </c>
      <c r="BO8">
        <v>33.33</v>
      </c>
      <c r="BP8">
        <v>2.64</v>
      </c>
      <c r="BQ8">
        <v>95.61</v>
      </c>
      <c r="BR8">
        <v>7.89</v>
      </c>
      <c r="BS8">
        <v>90.36</v>
      </c>
      <c r="BT8">
        <v>0.98199999999999998</v>
      </c>
    </row>
    <row r="9" spans="1:72" x14ac:dyDescent="0.3">
      <c r="A9">
        <v>29</v>
      </c>
      <c r="B9" t="s">
        <v>11</v>
      </c>
      <c r="C9">
        <v>42</v>
      </c>
      <c r="D9" t="s">
        <v>297</v>
      </c>
      <c r="E9">
        <v>27</v>
      </c>
      <c r="F9">
        <v>12</v>
      </c>
      <c r="G9">
        <v>3</v>
      </c>
      <c r="H9">
        <v>25</v>
      </c>
      <c r="I9">
        <v>57</v>
      </c>
      <c r="J9">
        <v>0.67900000000000005</v>
      </c>
      <c r="K9">
        <v>2051</v>
      </c>
      <c r="L9">
        <v>1805</v>
      </c>
      <c r="M9">
        <v>53.19</v>
      </c>
      <c r="N9">
        <v>1430</v>
      </c>
      <c r="O9">
        <v>1293</v>
      </c>
      <c r="P9">
        <v>52.52</v>
      </c>
      <c r="Q9">
        <v>999</v>
      </c>
      <c r="R9">
        <v>891</v>
      </c>
      <c r="S9">
        <v>52.86</v>
      </c>
      <c r="T9">
        <v>92</v>
      </c>
      <c r="U9">
        <v>84</v>
      </c>
      <c r="V9">
        <v>52.27</v>
      </c>
      <c r="W9">
        <v>84.1</v>
      </c>
      <c r="X9">
        <v>77.680000000000007</v>
      </c>
      <c r="Y9">
        <v>51.98</v>
      </c>
      <c r="Z9">
        <v>958</v>
      </c>
      <c r="AA9">
        <v>811</v>
      </c>
      <c r="AB9">
        <v>54.15</v>
      </c>
      <c r="AC9">
        <v>519</v>
      </c>
      <c r="AD9">
        <v>443</v>
      </c>
      <c r="AE9">
        <v>53.95</v>
      </c>
      <c r="AF9">
        <v>80</v>
      </c>
      <c r="AG9">
        <v>70</v>
      </c>
      <c r="AH9">
        <v>53.33</v>
      </c>
      <c r="AI9">
        <v>15.41</v>
      </c>
      <c r="AJ9">
        <v>84.2</v>
      </c>
      <c r="AK9">
        <v>391</v>
      </c>
      <c r="AL9">
        <v>344</v>
      </c>
      <c r="AM9">
        <v>53.2</v>
      </c>
      <c r="AN9">
        <v>246</v>
      </c>
      <c r="AO9">
        <v>239</v>
      </c>
      <c r="AP9">
        <v>50.72</v>
      </c>
      <c r="AQ9">
        <v>48</v>
      </c>
      <c r="AR9">
        <v>47</v>
      </c>
      <c r="AS9">
        <v>50.53</v>
      </c>
      <c r="AT9">
        <v>19.510000000000002</v>
      </c>
      <c r="AU9">
        <v>80.33</v>
      </c>
      <c r="AV9">
        <v>567</v>
      </c>
      <c r="AW9">
        <v>467</v>
      </c>
      <c r="AX9">
        <v>54.84</v>
      </c>
      <c r="AY9">
        <v>273</v>
      </c>
      <c r="AZ9">
        <v>204</v>
      </c>
      <c r="BA9">
        <v>57.23</v>
      </c>
      <c r="BB9">
        <v>32</v>
      </c>
      <c r="BC9">
        <v>23</v>
      </c>
      <c r="BD9">
        <v>58.18</v>
      </c>
      <c r="BE9">
        <v>11.72</v>
      </c>
      <c r="BF9">
        <v>88.73</v>
      </c>
      <c r="BG9">
        <v>1229</v>
      </c>
      <c r="BH9">
        <v>1064</v>
      </c>
      <c r="BI9">
        <v>53.6</v>
      </c>
      <c r="BJ9">
        <v>446</v>
      </c>
      <c r="BK9">
        <v>393</v>
      </c>
      <c r="BL9">
        <v>53.16</v>
      </c>
      <c r="BM9">
        <v>12</v>
      </c>
      <c r="BN9">
        <v>14</v>
      </c>
      <c r="BO9">
        <v>46.15</v>
      </c>
      <c r="BP9">
        <v>2.69</v>
      </c>
      <c r="BQ9">
        <v>96.44</v>
      </c>
      <c r="BR9">
        <v>9.2100000000000009</v>
      </c>
      <c r="BS9">
        <v>90.57</v>
      </c>
      <c r="BT9">
        <v>0.998</v>
      </c>
    </row>
    <row r="10" spans="1:72" x14ac:dyDescent="0.3">
      <c r="A10">
        <v>17</v>
      </c>
      <c r="B10" t="s">
        <v>20</v>
      </c>
      <c r="C10">
        <v>42</v>
      </c>
      <c r="D10" t="s">
        <v>285</v>
      </c>
      <c r="E10">
        <v>13</v>
      </c>
      <c r="F10">
        <v>20</v>
      </c>
      <c r="G10">
        <v>9</v>
      </c>
      <c r="H10">
        <v>12</v>
      </c>
      <c r="I10">
        <v>35</v>
      </c>
      <c r="J10">
        <v>0.41699999999999998</v>
      </c>
      <c r="K10">
        <v>1981</v>
      </c>
      <c r="L10">
        <v>2249</v>
      </c>
      <c r="M10">
        <v>46.83</v>
      </c>
      <c r="N10">
        <v>1388</v>
      </c>
      <c r="O10">
        <v>1563</v>
      </c>
      <c r="P10">
        <v>47.03</v>
      </c>
      <c r="Q10">
        <v>945</v>
      </c>
      <c r="R10">
        <v>1095</v>
      </c>
      <c r="S10">
        <v>46.32</v>
      </c>
      <c r="T10">
        <v>93</v>
      </c>
      <c r="U10">
        <v>101</v>
      </c>
      <c r="V10">
        <v>47.94</v>
      </c>
      <c r="W10">
        <v>83.03</v>
      </c>
      <c r="X10">
        <v>98.2</v>
      </c>
      <c r="Y10">
        <v>45.81</v>
      </c>
      <c r="Z10">
        <v>899</v>
      </c>
      <c r="AA10">
        <v>1028</v>
      </c>
      <c r="AB10">
        <v>46.65</v>
      </c>
      <c r="AC10">
        <v>465</v>
      </c>
      <c r="AD10">
        <v>538</v>
      </c>
      <c r="AE10">
        <v>46.36</v>
      </c>
      <c r="AF10">
        <v>81</v>
      </c>
      <c r="AG10">
        <v>87</v>
      </c>
      <c r="AH10">
        <v>48.21</v>
      </c>
      <c r="AI10">
        <v>17.420000000000002</v>
      </c>
      <c r="AJ10">
        <v>83.83</v>
      </c>
      <c r="AK10">
        <v>348</v>
      </c>
      <c r="AL10">
        <v>400</v>
      </c>
      <c r="AM10">
        <v>46.52</v>
      </c>
      <c r="AN10">
        <v>227</v>
      </c>
      <c r="AO10">
        <v>262</v>
      </c>
      <c r="AP10">
        <v>46.42</v>
      </c>
      <c r="AQ10">
        <v>50</v>
      </c>
      <c r="AR10">
        <v>46</v>
      </c>
      <c r="AS10">
        <v>52.08</v>
      </c>
      <c r="AT10">
        <v>22.03</v>
      </c>
      <c r="AU10">
        <v>82.44</v>
      </c>
      <c r="AV10">
        <v>551</v>
      </c>
      <c r="AW10">
        <v>628</v>
      </c>
      <c r="AX10">
        <v>46.73</v>
      </c>
      <c r="AY10">
        <v>238</v>
      </c>
      <c r="AZ10">
        <v>276</v>
      </c>
      <c r="BA10">
        <v>46.3</v>
      </c>
      <c r="BB10">
        <v>31</v>
      </c>
      <c r="BC10">
        <v>41</v>
      </c>
      <c r="BD10">
        <v>43.06</v>
      </c>
      <c r="BE10">
        <v>13.03</v>
      </c>
      <c r="BF10">
        <v>85.14</v>
      </c>
      <c r="BG10">
        <v>1128</v>
      </c>
      <c r="BH10">
        <v>1304</v>
      </c>
      <c r="BI10">
        <v>46.38</v>
      </c>
      <c r="BJ10">
        <v>425</v>
      </c>
      <c r="BK10">
        <v>512</v>
      </c>
      <c r="BL10">
        <v>45.36</v>
      </c>
      <c r="BM10">
        <v>12</v>
      </c>
      <c r="BN10">
        <v>14</v>
      </c>
      <c r="BO10">
        <v>46.15</v>
      </c>
      <c r="BP10">
        <v>2.82</v>
      </c>
      <c r="BQ10">
        <v>97.27</v>
      </c>
      <c r="BR10">
        <v>9.84</v>
      </c>
      <c r="BS10">
        <v>90.78</v>
      </c>
      <c r="BT10">
        <v>1.006</v>
      </c>
    </row>
    <row r="11" spans="1:72" x14ac:dyDescent="0.3">
      <c r="A11">
        <v>19</v>
      </c>
      <c r="B11" t="s">
        <v>30</v>
      </c>
      <c r="C11">
        <v>40</v>
      </c>
      <c r="D11" t="s">
        <v>287</v>
      </c>
      <c r="E11">
        <v>24</v>
      </c>
      <c r="F11">
        <v>11</v>
      </c>
      <c r="G11">
        <v>5</v>
      </c>
      <c r="H11">
        <v>22</v>
      </c>
      <c r="I11">
        <v>53</v>
      </c>
      <c r="J11">
        <v>0.66300000000000003</v>
      </c>
      <c r="K11">
        <v>2017</v>
      </c>
      <c r="L11">
        <v>1784</v>
      </c>
      <c r="M11">
        <v>53.06</v>
      </c>
      <c r="N11">
        <v>1424</v>
      </c>
      <c r="O11">
        <v>1266</v>
      </c>
      <c r="P11">
        <v>52.94</v>
      </c>
      <c r="Q11">
        <v>955</v>
      </c>
      <c r="R11">
        <v>874</v>
      </c>
      <c r="S11">
        <v>52.21</v>
      </c>
      <c r="T11">
        <v>95</v>
      </c>
      <c r="U11">
        <v>86</v>
      </c>
      <c r="V11">
        <v>52.49</v>
      </c>
      <c r="W11">
        <v>86.98</v>
      </c>
      <c r="X11">
        <v>69.22</v>
      </c>
      <c r="Y11">
        <v>55.68</v>
      </c>
      <c r="Z11">
        <v>952</v>
      </c>
      <c r="AA11">
        <v>774</v>
      </c>
      <c r="AB11">
        <v>55.16</v>
      </c>
      <c r="AC11">
        <v>494</v>
      </c>
      <c r="AD11">
        <v>416</v>
      </c>
      <c r="AE11">
        <v>54.29</v>
      </c>
      <c r="AF11">
        <v>84</v>
      </c>
      <c r="AG11">
        <v>77</v>
      </c>
      <c r="AH11">
        <v>52.17</v>
      </c>
      <c r="AI11">
        <v>17</v>
      </c>
      <c r="AJ11">
        <v>81.489999999999995</v>
      </c>
      <c r="AK11">
        <v>391</v>
      </c>
      <c r="AL11">
        <v>300</v>
      </c>
      <c r="AM11">
        <v>56.58</v>
      </c>
      <c r="AN11">
        <v>249</v>
      </c>
      <c r="AO11">
        <v>203</v>
      </c>
      <c r="AP11">
        <v>55.09</v>
      </c>
      <c r="AQ11">
        <v>49</v>
      </c>
      <c r="AR11">
        <v>48</v>
      </c>
      <c r="AS11">
        <v>50.52</v>
      </c>
      <c r="AT11">
        <v>19.68</v>
      </c>
      <c r="AU11">
        <v>76.349999999999994</v>
      </c>
      <c r="AV11">
        <v>561</v>
      </c>
      <c r="AW11">
        <v>474</v>
      </c>
      <c r="AX11">
        <v>54.2</v>
      </c>
      <c r="AY11">
        <v>245</v>
      </c>
      <c r="AZ11">
        <v>213</v>
      </c>
      <c r="BA11">
        <v>53.49</v>
      </c>
      <c r="BB11">
        <v>35</v>
      </c>
      <c r="BC11">
        <v>29</v>
      </c>
      <c r="BD11">
        <v>54.69</v>
      </c>
      <c r="BE11">
        <v>14.29</v>
      </c>
      <c r="BF11">
        <v>86.38</v>
      </c>
      <c r="BG11">
        <v>1185</v>
      </c>
      <c r="BH11">
        <v>1090</v>
      </c>
      <c r="BI11">
        <v>52.09</v>
      </c>
      <c r="BJ11">
        <v>420</v>
      </c>
      <c r="BK11">
        <v>407</v>
      </c>
      <c r="BL11">
        <v>50.79</v>
      </c>
      <c r="BM11">
        <v>11</v>
      </c>
      <c r="BN11">
        <v>9</v>
      </c>
      <c r="BO11">
        <v>55</v>
      </c>
      <c r="BP11">
        <v>2.62</v>
      </c>
      <c r="BQ11">
        <v>97.79</v>
      </c>
      <c r="BR11">
        <v>9.9499999999999993</v>
      </c>
      <c r="BS11">
        <v>90.16</v>
      </c>
      <c r="BT11">
        <v>1.0009999999999999</v>
      </c>
    </row>
    <row r="12" spans="1:72" x14ac:dyDescent="0.3">
      <c r="A12">
        <v>26</v>
      </c>
      <c r="B12" t="s">
        <v>19</v>
      </c>
      <c r="C12">
        <v>41</v>
      </c>
      <c r="D12" t="s">
        <v>294</v>
      </c>
      <c r="E12">
        <v>20</v>
      </c>
      <c r="F12">
        <v>16</v>
      </c>
      <c r="G12">
        <v>5</v>
      </c>
      <c r="H12">
        <v>18</v>
      </c>
      <c r="I12">
        <v>45</v>
      </c>
      <c r="J12">
        <v>0.54900000000000004</v>
      </c>
      <c r="K12">
        <v>1705</v>
      </c>
      <c r="L12">
        <v>2036</v>
      </c>
      <c r="M12">
        <v>45.58</v>
      </c>
      <c r="N12">
        <v>1224</v>
      </c>
      <c r="O12">
        <v>1472</v>
      </c>
      <c r="P12">
        <v>45.4</v>
      </c>
      <c r="Q12">
        <v>850</v>
      </c>
      <c r="R12">
        <v>1003</v>
      </c>
      <c r="S12">
        <v>45.87</v>
      </c>
      <c r="T12">
        <v>92</v>
      </c>
      <c r="U12">
        <v>93</v>
      </c>
      <c r="V12">
        <v>49.73</v>
      </c>
      <c r="W12">
        <v>73.900000000000006</v>
      </c>
      <c r="X12">
        <v>85.65</v>
      </c>
      <c r="Y12">
        <v>46.32</v>
      </c>
      <c r="Z12">
        <v>775</v>
      </c>
      <c r="AA12">
        <v>960</v>
      </c>
      <c r="AB12">
        <v>44.67</v>
      </c>
      <c r="AC12">
        <v>415</v>
      </c>
      <c r="AD12">
        <v>501</v>
      </c>
      <c r="AE12">
        <v>45.31</v>
      </c>
      <c r="AF12">
        <v>72</v>
      </c>
      <c r="AG12">
        <v>77</v>
      </c>
      <c r="AH12">
        <v>48.32</v>
      </c>
      <c r="AI12">
        <v>17.350000000000001</v>
      </c>
      <c r="AJ12">
        <v>84.63</v>
      </c>
      <c r="AK12">
        <v>293</v>
      </c>
      <c r="AL12">
        <v>363</v>
      </c>
      <c r="AM12">
        <v>44.66</v>
      </c>
      <c r="AN12">
        <v>201</v>
      </c>
      <c r="AO12">
        <v>241</v>
      </c>
      <c r="AP12">
        <v>45.48</v>
      </c>
      <c r="AQ12">
        <v>44</v>
      </c>
      <c r="AR12">
        <v>48</v>
      </c>
      <c r="AS12">
        <v>47.83</v>
      </c>
      <c r="AT12">
        <v>21.89</v>
      </c>
      <c r="AU12">
        <v>80.08</v>
      </c>
      <c r="AV12">
        <v>482</v>
      </c>
      <c r="AW12">
        <v>597</v>
      </c>
      <c r="AX12">
        <v>44.67</v>
      </c>
      <c r="AY12">
        <v>214</v>
      </c>
      <c r="AZ12">
        <v>260</v>
      </c>
      <c r="BA12">
        <v>45.15</v>
      </c>
      <c r="BB12">
        <v>28</v>
      </c>
      <c r="BC12">
        <v>29</v>
      </c>
      <c r="BD12">
        <v>49.12</v>
      </c>
      <c r="BE12">
        <v>13.08</v>
      </c>
      <c r="BF12">
        <v>88.85</v>
      </c>
      <c r="BG12">
        <v>1009</v>
      </c>
      <c r="BH12">
        <v>1212</v>
      </c>
      <c r="BI12">
        <v>45.43</v>
      </c>
      <c r="BJ12">
        <v>390</v>
      </c>
      <c r="BK12">
        <v>461</v>
      </c>
      <c r="BL12">
        <v>45.83</v>
      </c>
      <c r="BM12">
        <v>20</v>
      </c>
      <c r="BN12">
        <v>16</v>
      </c>
      <c r="BO12">
        <v>55.56</v>
      </c>
      <c r="BP12">
        <v>5.13</v>
      </c>
      <c r="BQ12">
        <v>96.53</v>
      </c>
      <c r="BR12">
        <v>10.82</v>
      </c>
      <c r="BS12">
        <v>90.73</v>
      </c>
      <c r="BT12">
        <v>1.016</v>
      </c>
    </row>
    <row r="13" spans="1:72" x14ac:dyDescent="0.3">
      <c r="A13">
        <v>12</v>
      </c>
      <c r="B13" t="s">
        <v>9</v>
      </c>
      <c r="C13">
        <v>38</v>
      </c>
      <c r="D13" t="s">
        <v>280</v>
      </c>
      <c r="E13">
        <v>22</v>
      </c>
      <c r="F13">
        <v>15</v>
      </c>
      <c r="G13">
        <v>1</v>
      </c>
      <c r="H13">
        <v>20</v>
      </c>
      <c r="I13">
        <v>45</v>
      </c>
      <c r="J13">
        <v>0.59199999999999997</v>
      </c>
      <c r="K13">
        <v>1961</v>
      </c>
      <c r="L13">
        <v>1575</v>
      </c>
      <c r="M13">
        <v>55.46</v>
      </c>
      <c r="N13">
        <v>1423</v>
      </c>
      <c r="O13">
        <v>1144</v>
      </c>
      <c r="P13">
        <v>55.43</v>
      </c>
      <c r="Q13">
        <v>1001</v>
      </c>
      <c r="R13">
        <v>812</v>
      </c>
      <c r="S13">
        <v>55.21</v>
      </c>
      <c r="T13">
        <v>86</v>
      </c>
      <c r="U13">
        <v>77</v>
      </c>
      <c r="V13">
        <v>52.76</v>
      </c>
      <c r="W13">
        <v>99.33</v>
      </c>
      <c r="X13">
        <v>72.319999999999993</v>
      </c>
      <c r="Y13">
        <v>57.87</v>
      </c>
      <c r="Z13">
        <v>995</v>
      </c>
      <c r="AA13">
        <v>746</v>
      </c>
      <c r="AB13">
        <v>57.15</v>
      </c>
      <c r="AC13">
        <v>529</v>
      </c>
      <c r="AD13">
        <v>432</v>
      </c>
      <c r="AE13">
        <v>55.05</v>
      </c>
      <c r="AF13">
        <v>77</v>
      </c>
      <c r="AG13">
        <v>73</v>
      </c>
      <c r="AH13">
        <v>51.33</v>
      </c>
      <c r="AI13">
        <v>14.56</v>
      </c>
      <c r="AJ13">
        <v>83.1</v>
      </c>
      <c r="AK13">
        <v>440</v>
      </c>
      <c r="AL13">
        <v>301</v>
      </c>
      <c r="AM13">
        <v>59.38</v>
      </c>
      <c r="AN13">
        <v>290</v>
      </c>
      <c r="AO13">
        <v>221</v>
      </c>
      <c r="AP13">
        <v>56.75</v>
      </c>
      <c r="AQ13">
        <v>51</v>
      </c>
      <c r="AR13">
        <v>49</v>
      </c>
      <c r="AS13">
        <v>51</v>
      </c>
      <c r="AT13">
        <v>17.59</v>
      </c>
      <c r="AU13">
        <v>77.83</v>
      </c>
      <c r="AV13">
        <v>555</v>
      </c>
      <c r="AW13">
        <v>445</v>
      </c>
      <c r="AX13">
        <v>55.5</v>
      </c>
      <c r="AY13">
        <v>239</v>
      </c>
      <c r="AZ13">
        <v>211</v>
      </c>
      <c r="BA13">
        <v>53.11</v>
      </c>
      <c r="BB13">
        <v>26</v>
      </c>
      <c r="BC13">
        <v>24</v>
      </c>
      <c r="BD13">
        <v>52</v>
      </c>
      <c r="BE13">
        <v>10.88</v>
      </c>
      <c r="BF13">
        <v>88.63</v>
      </c>
      <c r="BG13">
        <v>1129</v>
      </c>
      <c r="BH13">
        <v>930</v>
      </c>
      <c r="BI13">
        <v>54.83</v>
      </c>
      <c r="BJ13">
        <v>428</v>
      </c>
      <c r="BK13">
        <v>343</v>
      </c>
      <c r="BL13">
        <v>55.51</v>
      </c>
      <c r="BM13">
        <v>9</v>
      </c>
      <c r="BN13">
        <v>4</v>
      </c>
      <c r="BO13">
        <v>69.23</v>
      </c>
      <c r="BP13">
        <v>2.1</v>
      </c>
      <c r="BQ13">
        <v>98.83</v>
      </c>
      <c r="BR13">
        <v>8.59</v>
      </c>
      <c r="BS13">
        <v>90.52</v>
      </c>
      <c r="BT13">
        <v>0.99099999999999999</v>
      </c>
    </row>
    <row r="14" spans="1:72" x14ac:dyDescent="0.3">
      <c r="A14">
        <v>20</v>
      </c>
      <c r="B14" t="s">
        <v>31</v>
      </c>
      <c r="C14">
        <v>41</v>
      </c>
      <c r="D14" t="s">
        <v>288</v>
      </c>
      <c r="E14">
        <v>27</v>
      </c>
      <c r="F14">
        <v>12</v>
      </c>
      <c r="G14">
        <v>2</v>
      </c>
      <c r="H14">
        <v>27</v>
      </c>
      <c r="I14">
        <v>56</v>
      </c>
      <c r="J14">
        <v>0.68300000000000005</v>
      </c>
      <c r="K14">
        <v>2157</v>
      </c>
      <c r="L14">
        <v>1668</v>
      </c>
      <c r="M14">
        <v>56.39</v>
      </c>
      <c r="N14">
        <v>1482</v>
      </c>
      <c r="O14">
        <v>1232</v>
      </c>
      <c r="P14">
        <v>54.61</v>
      </c>
      <c r="Q14">
        <v>1027</v>
      </c>
      <c r="R14">
        <v>848</v>
      </c>
      <c r="S14">
        <v>54.77</v>
      </c>
      <c r="T14">
        <v>77</v>
      </c>
      <c r="U14">
        <v>63</v>
      </c>
      <c r="V14">
        <v>55</v>
      </c>
      <c r="W14">
        <v>89.89</v>
      </c>
      <c r="X14">
        <v>74.13</v>
      </c>
      <c r="Y14">
        <v>54.81</v>
      </c>
      <c r="Z14">
        <v>961</v>
      </c>
      <c r="AA14">
        <v>746</v>
      </c>
      <c r="AB14">
        <v>56.3</v>
      </c>
      <c r="AC14">
        <v>491</v>
      </c>
      <c r="AD14">
        <v>418</v>
      </c>
      <c r="AE14">
        <v>54.02</v>
      </c>
      <c r="AF14">
        <v>60</v>
      </c>
      <c r="AG14">
        <v>56</v>
      </c>
      <c r="AH14">
        <v>51.72</v>
      </c>
      <c r="AI14">
        <v>12.22</v>
      </c>
      <c r="AJ14">
        <v>86.6</v>
      </c>
      <c r="AK14">
        <v>406</v>
      </c>
      <c r="AL14">
        <v>318</v>
      </c>
      <c r="AM14">
        <v>56.08</v>
      </c>
      <c r="AN14">
        <v>265</v>
      </c>
      <c r="AO14">
        <v>223</v>
      </c>
      <c r="AP14">
        <v>54.3</v>
      </c>
      <c r="AQ14">
        <v>39</v>
      </c>
      <c r="AR14">
        <v>38</v>
      </c>
      <c r="AS14">
        <v>50.65</v>
      </c>
      <c r="AT14">
        <v>14.72</v>
      </c>
      <c r="AU14">
        <v>82.96</v>
      </c>
      <c r="AV14">
        <v>555</v>
      </c>
      <c r="AW14">
        <v>428</v>
      </c>
      <c r="AX14">
        <v>56.46</v>
      </c>
      <c r="AY14">
        <v>226</v>
      </c>
      <c r="AZ14">
        <v>195</v>
      </c>
      <c r="BA14">
        <v>53.68</v>
      </c>
      <c r="BB14">
        <v>21</v>
      </c>
      <c r="BC14">
        <v>18</v>
      </c>
      <c r="BD14">
        <v>53.85</v>
      </c>
      <c r="BE14">
        <v>9.2899999999999991</v>
      </c>
      <c r="BF14">
        <v>90.77</v>
      </c>
      <c r="BG14">
        <v>1295</v>
      </c>
      <c r="BH14">
        <v>982</v>
      </c>
      <c r="BI14">
        <v>56.87</v>
      </c>
      <c r="BJ14">
        <v>490</v>
      </c>
      <c r="BK14">
        <v>382</v>
      </c>
      <c r="BL14">
        <v>56.19</v>
      </c>
      <c r="BM14">
        <v>16</v>
      </c>
      <c r="BN14">
        <v>7</v>
      </c>
      <c r="BO14">
        <v>69.569999999999993</v>
      </c>
      <c r="BP14">
        <v>3.27</v>
      </c>
      <c r="BQ14">
        <v>98.17</v>
      </c>
      <c r="BR14">
        <v>7.5</v>
      </c>
      <c r="BS14">
        <v>92.57</v>
      </c>
      <c r="BT14">
        <v>1.0009999999999999</v>
      </c>
    </row>
    <row r="15" spans="1:72" x14ac:dyDescent="0.3">
      <c r="A15">
        <v>28</v>
      </c>
      <c r="B15" t="s">
        <v>29</v>
      </c>
      <c r="C15">
        <v>38</v>
      </c>
      <c r="D15" t="s">
        <v>296</v>
      </c>
      <c r="E15">
        <v>20</v>
      </c>
      <c r="F15">
        <v>10</v>
      </c>
      <c r="G15">
        <v>8</v>
      </c>
      <c r="H15">
        <v>19</v>
      </c>
      <c r="I15">
        <v>48</v>
      </c>
      <c r="J15">
        <v>0.63200000000000001</v>
      </c>
      <c r="K15">
        <v>2054</v>
      </c>
      <c r="L15">
        <v>1607</v>
      </c>
      <c r="M15">
        <v>56.1</v>
      </c>
      <c r="N15">
        <v>1490</v>
      </c>
      <c r="O15">
        <v>1138</v>
      </c>
      <c r="P15">
        <v>56.7</v>
      </c>
      <c r="Q15">
        <v>1038</v>
      </c>
      <c r="R15">
        <v>784</v>
      </c>
      <c r="S15">
        <v>56.97</v>
      </c>
      <c r="T15">
        <v>84</v>
      </c>
      <c r="U15">
        <v>66</v>
      </c>
      <c r="V15">
        <v>56</v>
      </c>
      <c r="W15">
        <v>91.01</v>
      </c>
      <c r="X15">
        <v>71</v>
      </c>
      <c r="Y15">
        <v>56.18</v>
      </c>
      <c r="Z15">
        <v>919</v>
      </c>
      <c r="AA15">
        <v>754</v>
      </c>
      <c r="AB15">
        <v>54.93</v>
      </c>
      <c r="AC15">
        <v>483</v>
      </c>
      <c r="AD15">
        <v>395</v>
      </c>
      <c r="AE15">
        <v>55.01</v>
      </c>
      <c r="AF15">
        <v>71</v>
      </c>
      <c r="AG15">
        <v>58</v>
      </c>
      <c r="AH15">
        <v>55.04</v>
      </c>
      <c r="AI15">
        <v>14.7</v>
      </c>
      <c r="AJ15">
        <v>85.32</v>
      </c>
      <c r="AK15">
        <v>364</v>
      </c>
      <c r="AL15">
        <v>288</v>
      </c>
      <c r="AM15">
        <v>55.83</v>
      </c>
      <c r="AN15">
        <v>242</v>
      </c>
      <c r="AO15">
        <v>190</v>
      </c>
      <c r="AP15">
        <v>56.02</v>
      </c>
      <c r="AQ15">
        <v>49</v>
      </c>
      <c r="AR15">
        <v>37</v>
      </c>
      <c r="AS15">
        <v>56.98</v>
      </c>
      <c r="AT15">
        <v>20.25</v>
      </c>
      <c r="AU15">
        <v>80.53</v>
      </c>
      <c r="AV15">
        <v>555</v>
      </c>
      <c r="AW15">
        <v>466</v>
      </c>
      <c r="AX15">
        <v>54.36</v>
      </c>
      <c r="AY15">
        <v>241</v>
      </c>
      <c r="AZ15">
        <v>205</v>
      </c>
      <c r="BA15">
        <v>54.04</v>
      </c>
      <c r="BB15">
        <v>22</v>
      </c>
      <c r="BC15">
        <v>21</v>
      </c>
      <c r="BD15">
        <v>51.16</v>
      </c>
      <c r="BE15">
        <v>9.1300000000000008</v>
      </c>
      <c r="BF15">
        <v>89.76</v>
      </c>
      <c r="BG15">
        <v>1221</v>
      </c>
      <c r="BH15">
        <v>935</v>
      </c>
      <c r="BI15">
        <v>56.63</v>
      </c>
      <c r="BJ15">
        <v>493</v>
      </c>
      <c r="BK15">
        <v>352</v>
      </c>
      <c r="BL15">
        <v>58.34</v>
      </c>
      <c r="BM15">
        <v>13</v>
      </c>
      <c r="BN15">
        <v>8</v>
      </c>
      <c r="BO15">
        <v>61.9</v>
      </c>
      <c r="BP15">
        <v>2.64</v>
      </c>
      <c r="BQ15">
        <v>97.73</v>
      </c>
      <c r="BR15">
        <v>8.09</v>
      </c>
      <c r="BS15">
        <v>91.58</v>
      </c>
      <c r="BT15">
        <v>0.997</v>
      </c>
    </row>
    <row r="16" spans="1:72" x14ac:dyDescent="0.3">
      <c r="A16">
        <v>21</v>
      </c>
      <c r="B16" t="s">
        <v>28</v>
      </c>
      <c r="C16">
        <v>40</v>
      </c>
      <c r="D16" t="s">
        <v>289</v>
      </c>
      <c r="E16">
        <v>17</v>
      </c>
      <c r="F16">
        <v>19</v>
      </c>
      <c r="G16">
        <v>4</v>
      </c>
      <c r="H16">
        <v>14</v>
      </c>
      <c r="I16">
        <v>38</v>
      </c>
      <c r="J16">
        <v>0.47499999999999998</v>
      </c>
      <c r="K16">
        <v>1820</v>
      </c>
      <c r="L16">
        <v>1794</v>
      </c>
      <c r="M16">
        <v>50.36</v>
      </c>
      <c r="N16">
        <v>1251</v>
      </c>
      <c r="O16">
        <v>1263</v>
      </c>
      <c r="P16">
        <v>49.76</v>
      </c>
      <c r="Q16">
        <v>851</v>
      </c>
      <c r="R16">
        <v>879</v>
      </c>
      <c r="S16">
        <v>49.19</v>
      </c>
      <c r="T16">
        <v>79</v>
      </c>
      <c r="U16">
        <v>77</v>
      </c>
      <c r="V16">
        <v>50.64</v>
      </c>
      <c r="W16">
        <v>72.150000000000006</v>
      </c>
      <c r="X16">
        <v>71.25</v>
      </c>
      <c r="Y16">
        <v>50.31</v>
      </c>
      <c r="Z16">
        <v>829</v>
      </c>
      <c r="AA16">
        <v>809</v>
      </c>
      <c r="AB16">
        <v>50.61</v>
      </c>
      <c r="AC16">
        <v>412</v>
      </c>
      <c r="AD16">
        <v>424</v>
      </c>
      <c r="AE16">
        <v>49.28</v>
      </c>
      <c r="AF16">
        <v>70</v>
      </c>
      <c r="AG16">
        <v>60</v>
      </c>
      <c r="AH16">
        <v>53.85</v>
      </c>
      <c r="AI16">
        <v>16.989999999999998</v>
      </c>
      <c r="AJ16">
        <v>85.85</v>
      </c>
      <c r="AK16">
        <v>317</v>
      </c>
      <c r="AL16">
        <v>312</v>
      </c>
      <c r="AM16">
        <v>50.4</v>
      </c>
      <c r="AN16">
        <v>210</v>
      </c>
      <c r="AO16">
        <v>205</v>
      </c>
      <c r="AP16">
        <v>50.6</v>
      </c>
      <c r="AQ16">
        <v>49</v>
      </c>
      <c r="AR16">
        <v>35</v>
      </c>
      <c r="AS16">
        <v>58.33</v>
      </c>
      <c r="AT16">
        <v>23.33</v>
      </c>
      <c r="AU16">
        <v>82.93</v>
      </c>
      <c r="AV16">
        <v>512</v>
      </c>
      <c r="AW16">
        <v>497</v>
      </c>
      <c r="AX16">
        <v>50.74</v>
      </c>
      <c r="AY16">
        <v>202</v>
      </c>
      <c r="AZ16">
        <v>219</v>
      </c>
      <c r="BA16">
        <v>47.98</v>
      </c>
      <c r="BB16">
        <v>21</v>
      </c>
      <c r="BC16">
        <v>25</v>
      </c>
      <c r="BD16">
        <v>45.65</v>
      </c>
      <c r="BE16">
        <v>10.4</v>
      </c>
      <c r="BF16">
        <v>88.58</v>
      </c>
      <c r="BG16">
        <v>1041</v>
      </c>
      <c r="BH16">
        <v>1134</v>
      </c>
      <c r="BI16">
        <v>47.86</v>
      </c>
      <c r="BJ16">
        <v>393</v>
      </c>
      <c r="BK16">
        <v>417</v>
      </c>
      <c r="BL16">
        <v>48.52</v>
      </c>
      <c r="BM16">
        <v>9</v>
      </c>
      <c r="BN16">
        <v>17</v>
      </c>
      <c r="BO16">
        <v>34.619999999999997</v>
      </c>
      <c r="BP16">
        <v>2.29</v>
      </c>
      <c r="BQ16">
        <v>95.92</v>
      </c>
      <c r="BR16">
        <v>9.2799999999999994</v>
      </c>
      <c r="BS16">
        <v>91.24</v>
      </c>
      <c r="BT16">
        <v>1.0049999999999999</v>
      </c>
    </row>
    <row r="17" spans="1:72" x14ac:dyDescent="0.3">
      <c r="A17">
        <v>7</v>
      </c>
      <c r="B17" t="s">
        <v>33</v>
      </c>
      <c r="C17">
        <v>41</v>
      </c>
      <c r="D17" t="s">
        <v>275</v>
      </c>
      <c r="E17">
        <v>17</v>
      </c>
      <c r="F17">
        <v>18</v>
      </c>
      <c r="G17">
        <v>6</v>
      </c>
      <c r="H17">
        <v>13</v>
      </c>
      <c r="I17">
        <v>40</v>
      </c>
      <c r="J17">
        <v>0.48799999999999999</v>
      </c>
      <c r="K17">
        <v>1809</v>
      </c>
      <c r="L17">
        <v>2088</v>
      </c>
      <c r="M17">
        <v>46.42</v>
      </c>
      <c r="N17">
        <v>1279</v>
      </c>
      <c r="O17">
        <v>1455</v>
      </c>
      <c r="P17">
        <v>46.78</v>
      </c>
      <c r="Q17">
        <v>868</v>
      </c>
      <c r="R17">
        <v>1012</v>
      </c>
      <c r="S17">
        <v>46.17</v>
      </c>
      <c r="T17">
        <v>71</v>
      </c>
      <c r="U17">
        <v>75</v>
      </c>
      <c r="V17">
        <v>48.63</v>
      </c>
      <c r="W17">
        <v>80.56</v>
      </c>
      <c r="X17">
        <v>92.86</v>
      </c>
      <c r="Y17">
        <v>46.45</v>
      </c>
      <c r="Z17">
        <v>828</v>
      </c>
      <c r="AA17">
        <v>995</v>
      </c>
      <c r="AB17">
        <v>45.42</v>
      </c>
      <c r="AC17">
        <v>441</v>
      </c>
      <c r="AD17">
        <v>504</v>
      </c>
      <c r="AE17">
        <v>46.67</v>
      </c>
      <c r="AF17">
        <v>64</v>
      </c>
      <c r="AG17">
        <v>65</v>
      </c>
      <c r="AH17">
        <v>49.61</v>
      </c>
      <c r="AI17">
        <v>14.51</v>
      </c>
      <c r="AJ17">
        <v>87.1</v>
      </c>
      <c r="AK17">
        <v>362</v>
      </c>
      <c r="AL17">
        <v>390</v>
      </c>
      <c r="AM17">
        <v>48.14</v>
      </c>
      <c r="AN17">
        <v>236</v>
      </c>
      <c r="AO17">
        <v>236</v>
      </c>
      <c r="AP17">
        <v>50</v>
      </c>
      <c r="AQ17">
        <v>39</v>
      </c>
      <c r="AR17">
        <v>37</v>
      </c>
      <c r="AS17">
        <v>51.32</v>
      </c>
      <c r="AT17">
        <v>16.53</v>
      </c>
      <c r="AU17">
        <v>84.32</v>
      </c>
      <c r="AV17">
        <v>466</v>
      </c>
      <c r="AW17">
        <v>605</v>
      </c>
      <c r="AX17">
        <v>43.51</v>
      </c>
      <c r="AY17">
        <v>205</v>
      </c>
      <c r="AZ17">
        <v>268</v>
      </c>
      <c r="BA17">
        <v>43.34</v>
      </c>
      <c r="BB17">
        <v>25</v>
      </c>
      <c r="BC17">
        <v>28</v>
      </c>
      <c r="BD17">
        <v>47.17</v>
      </c>
      <c r="BE17">
        <v>12.2</v>
      </c>
      <c r="BF17">
        <v>89.55</v>
      </c>
      <c r="BG17">
        <v>1015</v>
      </c>
      <c r="BH17">
        <v>1139</v>
      </c>
      <c r="BI17">
        <v>47.12</v>
      </c>
      <c r="BJ17">
        <v>385</v>
      </c>
      <c r="BK17">
        <v>461</v>
      </c>
      <c r="BL17">
        <v>45.51</v>
      </c>
      <c r="BM17">
        <v>6</v>
      </c>
      <c r="BN17">
        <v>10</v>
      </c>
      <c r="BO17">
        <v>37.5</v>
      </c>
      <c r="BP17">
        <v>1.56</v>
      </c>
      <c r="BQ17">
        <v>97.83</v>
      </c>
      <c r="BR17">
        <v>8.18</v>
      </c>
      <c r="BS17">
        <v>92.59</v>
      </c>
      <c r="BT17">
        <v>1.008</v>
      </c>
    </row>
    <row r="18" spans="1:72" x14ac:dyDescent="0.3">
      <c r="A18">
        <v>22</v>
      </c>
      <c r="B18" t="s">
        <v>21</v>
      </c>
      <c r="C18">
        <v>41</v>
      </c>
      <c r="D18" t="s">
        <v>290</v>
      </c>
      <c r="E18">
        <v>22</v>
      </c>
      <c r="F18">
        <v>18</v>
      </c>
      <c r="G18">
        <v>1</v>
      </c>
      <c r="H18">
        <v>20</v>
      </c>
      <c r="I18">
        <v>45</v>
      </c>
      <c r="J18">
        <v>0.54900000000000004</v>
      </c>
      <c r="K18">
        <v>1872</v>
      </c>
      <c r="L18">
        <v>1882</v>
      </c>
      <c r="M18">
        <v>49.87</v>
      </c>
      <c r="N18">
        <v>1343</v>
      </c>
      <c r="O18">
        <v>1349</v>
      </c>
      <c r="P18">
        <v>49.89</v>
      </c>
      <c r="Q18">
        <v>926</v>
      </c>
      <c r="R18">
        <v>971</v>
      </c>
      <c r="S18">
        <v>48.81</v>
      </c>
      <c r="T18">
        <v>75</v>
      </c>
      <c r="U18">
        <v>81</v>
      </c>
      <c r="V18">
        <v>48.08</v>
      </c>
      <c r="W18">
        <v>86.86</v>
      </c>
      <c r="X18">
        <v>81.22</v>
      </c>
      <c r="Y18">
        <v>51.68</v>
      </c>
      <c r="Z18">
        <v>915</v>
      </c>
      <c r="AA18">
        <v>878</v>
      </c>
      <c r="AB18">
        <v>51.03</v>
      </c>
      <c r="AC18">
        <v>501</v>
      </c>
      <c r="AD18">
        <v>479</v>
      </c>
      <c r="AE18">
        <v>51.12</v>
      </c>
      <c r="AF18">
        <v>68</v>
      </c>
      <c r="AG18">
        <v>67</v>
      </c>
      <c r="AH18">
        <v>50.37</v>
      </c>
      <c r="AI18">
        <v>13.57</v>
      </c>
      <c r="AJ18">
        <v>86.01</v>
      </c>
      <c r="AK18">
        <v>392</v>
      </c>
      <c r="AL18">
        <v>355</v>
      </c>
      <c r="AM18">
        <v>52.48</v>
      </c>
      <c r="AN18">
        <v>265</v>
      </c>
      <c r="AO18">
        <v>242</v>
      </c>
      <c r="AP18">
        <v>52.27</v>
      </c>
      <c r="AQ18">
        <v>49</v>
      </c>
      <c r="AR18">
        <v>44</v>
      </c>
      <c r="AS18">
        <v>52.69</v>
      </c>
      <c r="AT18">
        <v>18.489999999999998</v>
      </c>
      <c r="AU18">
        <v>81.819999999999993</v>
      </c>
      <c r="AV18">
        <v>523</v>
      </c>
      <c r="AW18">
        <v>523</v>
      </c>
      <c r="AX18">
        <v>50</v>
      </c>
      <c r="AY18">
        <v>236</v>
      </c>
      <c r="AZ18">
        <v>237</v>
      </c>
      <c r="BA18">
        <v>49.89</v>
      </c>
      <c r="BB18">
        <v>19</v>
      </c>
      <c r="BC18">
        <v>23</v>
      </c>
      <c r="BD18">
        <v>45.24</v>
      </c>
      <c r="BE18">
        <v>8.0500000000000007</v>
      </c>
      <c r="BF18">
        <v>90.3</v>
      </c>
      <c r="BG18">
        <v>1065</v>
      </c>
      <c r="BH18">
        <v>1096</v>
      </c>
      <c r="BI18">
        <v>49.28</v>
      </c>
      <c r="BJ18">
        <v>382</v>
      </c>
      <c r="BK18">
        <v>436</v>
      </c>
      <c r="BL18">
        <v>46.7</v>
      </c>
      <c r="BM18">
        <v>6</v>
      </c>
      <c r="BN18">
        <v>14</v>
      </c>
      <c r="BO18">
        <v>30</v>
      </c>
      <c r="BP18">
        <v>1.57</v>
      </c>
      <c r="BQ18">
        <v>96.79</v>
      </c>
      <c r="BR18">
        <v>8.1</v>
      </c>
      <c r="BS18">
        <v>91.66</v>
      </c>
      <c r="BT18">
        <v>0.998</v>
      </c>
    </row>
    <row r="19" spans="1:72" x14ac:dyDescent="0.3">
      <c r="A19">
        <v>31</v>
      </c>
      <c r="B19" t="s">
        <v>15</v>
      </c>
      <c r="C19">
        <v>39</v>
      </c>
      <c r="D19" t="s">
        <v>299</v>
      </c>
      <c r="E19">
        <v>21</v>
      </c>
      <c r="F19">
        <v>15</v>
      </c>
      <c r="G19">
        <v>3</v>
      </c>
      <c r="H19">
        <v>21</v>
      </c>
      <c r="I19">
        <v>45</v>
      </c>
      <c r="J19">
        <v>0.57699999999999996</v>
      </c>
      <c r="K19">
        <v>1971</v>
      </c>
      <c r="L19">
        <v>1634</v>
      </c>
      <c r="M19">
        <v>54.67</v>
      </c>
      <c r="N19">
        <v>1368</v>
      </c>
      <c r="O19">
        <v>1212</v>
      </c>
      <c r="P19">
        <v>53.02</v>
      </c>
      <c r="Q19">
        <v>943</v>
      </c>
      <c r="R19">
        <v>865</v>
      </c>
      <c r="S19">
        <v>52.16</v>
      </c>
      <c r="T19">
        <v>87</v>
      </c>
      <c r="U19">
        <v>89</v>
      </c>
      <c r="V19">
        <v>49.43</v>
      </c>
      <c r="W19">
        <v>87.31</v>
      </c>
      <c r="X19">
        <v>74.89</v>
      </c>
      <c r="Y19">
        <v>53.83</v>
      </c>
      <c r="Z19">
        <v>910</v>
      </c>
      <c r="AA19">
        <v>753</v>
      </c>
      <c r="AB19">
        <v>54.72</v>
      </c>
      <c r="AC19">
        <v>462</v>
      </c>
      <c r="AD19">
        <v>427</v>
      </c>
      <c r="AE19">
        <v>51.97</v>
      </c>
      <c r="AF19">
        <v>77</v>
      </c>
      <c r="AG19">
        <v>78</v>
      </c>
      <c r="AH19">
        <v>49.68</v>
      </c>
      <c r="AI19">
        <v>16.670000000000002</v>
      </c>
      <c r="AJ19">
        <v>81.73</v>
      </c>
      <c r="AK19">
        <v>363</v>
      </c>
      <c r="AL19">
        <v>338</v>
      </c>
      <c r="AM19">
        <v>51.78</v>
      </c>
      <c r="AN19">
        <v>240</v>
      </c>
      <c r="AO19">
        <v>241</v>
      </c>
      <c r="AP19">
        <v>49.9</v>
      </c>
      <c r="AQ19">
        <v>52</v>
      </c>
      <c r="AR19">
        <v>60</v>
      </c>
      <c r="AS19">
        <v>46.43</v>
      </c>
      <c r="AT19">
        <v>21.67</v>
      </c>
      <c r="AU19">
        <v>75.099999999999994</v>
      </c>
      <c r="AV19">
        <v>547</v>
      </c>
      <c r="AW19">
        <v>415</v>
      </c>
      <c r="AX19">
        <v>56.86</v>
      </c>
      <c r="AY19">
        <v>222</v>
      </c>
      <c r="AZ19">
        <v>186</v>
      </c>
      <c r="BA19">
        <v>54.41</v>
      </c>
      <c r="BB19">
        <v>25</v>
      </c>
      <c r="BC19">
        <v>18</v>
      </c>
      <c r="BD19">
        <v>58.14</v>
      </c>
      <c r="BE19">
        <v>11.26</v>
      </c>
      <c r="BF19">
        <v>90.32</v>
      </c>
      <c r="BG19">
        <v>1176</v>
      </c>
      <c r="BH19">
        <v>892</v>
      </c>
      <c r="BI19">
        <v>56.87</v>
      </c>
      <c r="BJ19">
        <v>445</v>
      </c>
      <c r="BK19">
        <v>379</v>
      </c>
      <c r="BL19">
        <v>54</v>
      </c>
      <c r="BM19">
        <v>10</v>
      </c>
      <c r="BN19">
        <v>11</v>
      </c>
      <c r="BO19">
        <v>47.62</v>
      </c>
      <c r="BP19">
        <v>2.25</v>
      </c>
      <c r="BQ19">
        <v>97.1</v>
      </c>
      <c r="BR19">
        <v>9.23</v>
      </c>
      <c r="BS19">
        <v>89.71</v>
      </c>
      <c r="BT19">
        <v>0.98899999999999999</v>
      </c>
    </row>
    <row r="20" spans="1:72" x14ac:dyDescent="0.3">
      <c r="A20">
        <v>24</v>
      </c>
      <c r="B20" t="s">
        <v>16</v>
      </c>
      <c r="C20">
        <v>41</v>
      </c>
      <c r="D20" t="s">
        <v>292</v>
      </c>
      <c r="E20">
        <v>19</v>
      </c>
      <c r="F20">
        <v>12</v>
      </c>
      <c r="G20">
        <v>10</v>
      </c>
      <c r="H20">
        <v>18</v>
      </c>
      <c r="I20">
        <v>48</v>
      </c>
      <c r="J20">
        <v>0.58499999999999996</v>
      </c>
      <c r="K20">
        <v>1953</v>
      </c>
      <c r="L20">
        <v>2354</v>
      </c>
      <c r="M20">
        <v>45.34</v>
      </c>
      <c r="N20">
        <v>1419</v>
      </c>
      <c r="O20">
        <v>1629</v>
      </c>
      <c r="P20">
        <v>46.56</v>
      </c>
      <c r="Q20">
        <v>995</v>
      </c>
      <c r="R20">
        <v>1124</v>
      </c>
      <c r="S20">
        <v>46.96</v>
      </c>
      <c r="T20">
        <v>83</v>
      </c>
      <c r="U20">
        <v>85</v>
      </c>
      <c r="V20">
        <v>49.4</v>
      </c>
      <c r="W20">
        <v>90.12</v>
      </c>
      <c r="X20">
        <v>95.33</v>
      </c>
      <c r="Y20">
        <v>48.6</v>
      </c>
      <c r="Z20">
        <v>935</v>
      </c>
      <c r="AA20">
        <v>1094</v>
      </c>
      <c r="AB20">
        <v>46.08</v>
      </c>
      <c r="AC20">
        <v>512</v>
      </c>
      <c r="AD20">
        <v>560</v>
      </c>
      <c r="AE20">
        <v>47.76</v>
      </c>
      <c r="AF20">
        <v>70</v>
      </c>
      <c r="AG20">
        <v>69</v>
      </c>
      <c r="AH20">
        <v>50.36</v>
      </c>
      <c r="AI20">
        <v>13.67</v>
      </c>
      <c r="AJ20">
        <v>87.68</v>
      </c>
      <c r="AK20">
        <v>415</v>
      </c>
      <c r="AL20">
        <v>445</v>
      </c>
      <c r="AM20">
        <v>48.26</v>
      </c>
      <c r="AN20">
        <v>297</v>
      </c>
      <c r="AO20">
        <v>289</v>
      </c>
      <c r="AP20">
        <v>50.68</v>
      </c>
      <c r="AQ20">
        <v>38</v>
      </c>
      <c r="AR20">
        <v>43</v>
      </c>
      <c r="AS20">
        <v>46.91</v>
      </c>
      <c r="AT20">
        <v>12.79</v>
      </c>
      <c r="AU20">
        <v>85.12</v>
      </c>
      <c r="AV20">
        <v>520</v>
      </c>
      <c r="AW20">
        <v>649</v>
      </c>
      <c r="AX20">
        <v>44.48</v>
      </c>
      <c r="AY20">
        <v>215</v>
      </c>
      <c r="AZ20">
        <v>271</v>
      </c>
      <c r="BA20">
        <v>44.24</v>
      </c>
      <c r="BB20">
        <v>32</v>
      </c>
      <c r="BC20">
        <v>26</v>
      </c>
      <c r="BD20">
        <v>55.17</v>
      </c>
      <c r="BE20">
        <v>14.88</v>
      </c>
      <c r="BF20">
        <v>90.41</v>
      </c>
      <c r="BG20">
        <v>1096</v>
      </c>
      <c r="BH20">
        <v>1360</v>
      </c>
      <c r="BI20">
        <v>44.63</v>
      </c>
      <c r="BJ20">
        <v>438</v>
      </c>
      <c r="BK20">
        <v>520</v>
      </c>
      <c r="BL20">
        <v>45.72</v>
      </c>
      <c r="BM20">
        <v>13</v>
      </c>
      <c r="BN20">
        <v>16</v>
      </c>
      <c r="BO20">
        <v>44.83</v>
      </c>
      <c r="BP20">
        <v>2.97</v>
      </c>
      <c r="BQ20">
        <v>96.92</v>
      </c>
      <c r="BR20">
        <v>8.34</v>
      </c>
      <c r="BS20">
        <v>92.44</v>
      </c>
      <c r="BT20">
        <v>1.008</v>
      </c>
    </row>
    <row r="21" spans="1:72" x14ac:dyDescent="0.3">
      <c r="A21">
        <v>14</v>
      </c>
      <c r="B21" t="s">
        <v>17</v>
      </c>
      <c r="C21">
        <v>40</v>
      </c>
      <c r="D21" t="s">
        <v>282</v>
      </c>
      <c r="E21">
        <v>26</v>
      </c>
      <c r="F21">
        <v>12</v>
      </c>
      <c r="G21">
        <v>2</v>
      </c>
      <c r="H21">
        <v>25</v>
      </c>
      <c r="I21">
        <v>54</v>
      </c>
      <c r="J21">
        <v>0.67500000000000004</v>
      </c>
      <c r="K21">
        <v>1894</v>
      </c>
      <c r="L21">
        <v>1896</v>
      </c>
      <c r="M21">
        <v>49.97</v>
      </c>
      <c r="N21">
        <v>1391</v>
      </c>
      <c r="O21">
        <v>1348</v>
      </c>
      <c r="P21">
        <v>50.78</v>
      </c>
      <c r="Q21">
        <v>984</v>
      </c>
      <c r="R21">
        <v>915</v>
      </c>
      <c r="S21">
        <v>51.82</v>
      </c>
      <c r="T21">
        <v>81</v>
      </c>
      <c r="U21">
        <v>85</v>
      </c>
      <c r="V21">
        <v>48.8</v>
      </c>
      <c r="W21">
        <v>85.01</v>
      </c>
      <c r="X21">
        <v>84.26</v>
      </c>
      <c r="Y21">
        <v>50.22</v>
      </c>
      <c r="Z21">
        <v>916</v>
      </c>
      <c r="AA21">
        <v>881</v>
      </c>
      <c r="AB21">
        <v>50.97</v>
      </c>
      <c r="AC21">
        <v>508</v>
      </c>
      <c r="AD21">
        <v>478</v>
      </c>
      <c r="AE21">
        <v>51.52</v>
      </c>
      <c r="AF21">
        <v>68</v>
      </c>
      <c r="AG21">
        <v>75</v>
      </c>
      <c r="AH21">
        <v>47.55</v>
      </c>
      <c r="AI21">
        <v>13.39</v>
      </c>
      <c r="AJ21">
        <v>84.31</v>
      </c>
      <c r="AK21">
        <v>368</v>
      </c>
      <c r="AL21">
        <v>367</v>
      </c>
      <c r="AM21">
        <v>50.07</v>
      </c>
      <c r="AN21">
        <v>240</v>
      </c>
      <c r="AO21">
        <v>247</v>
      </c>
      <c r="AP21">
        <v>49.28</v>
      </c>
      <c r="AQ21">
        <v>38</v>
      </c>
      <c r="AR21">
        <v>46</v>
      </c>
      <c r="AS21">
        <v>45.24</v>
      </c>
      <c r="AT21">
        <v>15.83</v>
      </c>
      <c r="AU21">
        <v>81.38</v>
      </c>
      <c r="AV21">
        <v>548</v>
      </c>
      <c r="AW21">
        <v>514</v>
      </c>
      <c r="AX21">
        <v>51.6</v>
      </c>
      <c r="AY21">
        <v>268</v>
      </c>
      <c r="AZ21">
        <v>231</v>
      </c>
      <c r="BA21">
        <v>53.71</v>
      </c>
      <c r="BB21">
        <v>30</v>
      </c>
      <c r="BC21">
        <v>29</v>
      </c>
      <c r="BD21">
        <v>50.85</v>
      </c>
      <c r="BE21">
        <v>11.19</v>
      </c>
      <c r="BF21">
        <v>87.45</v>
      </c>
      <c r="BG21">
        <v>1071</v>
      </c>
      <c r="BH21">
        <v>1076</v>
      </c>
      <c r="BI21">
        <v>49.88</v>
      </c>
      <c r="BJ21">
        <v>425</v>
      </c>
      <c r="BK21">
        <v>394</v>
      </c>
      <c r="BL21">
        <v>51.89</v>
      </c>
      <c r="BM21">
        <v>13</v>
      </c>
      <c r="BN21">
        <v>10</v>
      </c>
      <c r="BO21">
        <v>56.52</v>
      </c>
      <c r="BP21">
        <v>3.06</v>
      </c>
      <c r="BQ21">
        <v>97.46</v>
      </c>
      <c r="BR21">
        <v>8.23</v>
      </c>
      <c r="BS21">
        <v>90.71</v>
      </c>
      <c r="BT21">
        <v>0.98899999999999999</v>
      </c>
    </row>
    <row r="22" spans="1:72" x14ac:dyDescent="0.3">
      <c r="A22">
        <v>5</v>
      </c>
      <c r="B22" t="s">
        <v>32</v>
      </c>
      <c r="C22">
        <v>37</v>
      </c>
      <c r="D22" t="s">
        <v>273</v>
      </c>
      <c r="E22">
        <v>14</v>
      </c>
      <c r="F22">
        <v>23</v>
      </c>
      <c r="G22">
        <v>0</v>
      </c>
      <c r="H22">
        <v>13</v>
      </c>
      <c r="I22">
        <v>28</v>
      </c>
      <c r="J22">
        <v>0.378</v>
      </c>
      <c r="K22">
        <v>1712</v>
      </c>
      <c r="L22">
        <v>1805</v>
      </c>
      <c r="M22">
        <v>48.68</v>
      </c>
      <c r="N22">
        <v>1222</v>
      </c>
      <c r="O22">
        <v>1264</v>
      </c>
      <c r="P22">
        <v>49.16</v>
      </c>
      <c r="Q22">
        <v>869</v>
      </c>
      <c r="R22">
        <v>918</v>
      </c>
      <c r="S22">
        <v>48.63</v>
      </c>
      <c r="T22">
        <v>85</v>
      </c>
      <c r="U22">
        <v>90</v>
      </c>
      <c r="V22">
        <v>48.57</v>
      </c>
      <c r="W22">
        <v>71.63</v>
      </c>
      <c r="X22">
        <v>80.81</v>
      </c>
      <c r="Y22">
        <v>46.99</v>
      </c>
      <c r="Z22">
        <v>735</v>
      </c>
      <c r="AA22">
        <v>887</v>
      </c>
      <c r="AB22">
        <v>45.31</v>
      </c>
      <c r="AC22">
        <v>426</v>
      </c>
      <c r="AD22">
        <v>479</v>
      </c>
      <c r="AE22">
        <v>47.07</v>
      </c>
      <c r="AF22">
        <v>69</v>
      </c>
      <c r="AG22">
        <v>77</v>
      </c>
      <c r="AH22">
        <v>47.26</v>
      </c>
      <c r="AI22">
        <v>16.2</v>
      </c>
      <c r="AJ22">
        <v>83.92</v>
      </c>
      <c r="AK22">
        <v>310</v>
      </c>
      <c r="AL22">
        <v>358</v>
      </c>
      <c r="AM22">
        <v>46.41</v>
      </c>
      <c r="AN22">
        <v>222</v>
      </c>
      <c r="AO22">
        <v>244</v>
      </c>
      <c r="AP22">
        <v>47.64</v>
      </c>
      <c r="AQ22">
        <v>51</v>
      </c>
      <c r="AR22">
        <v>47</v>
      </c>
      <c r="AS22">
        <v>52.04</v>
      </c>
      <c r="AT22">
        <v>22.97</v>
      </c>
      <c r="AU22">
        <v>80.739999999999995</v>
      </c>
      <c r="AV22">
        <v>425</v>
      </c>
      <c r="AW22">
        <v>529</v>
      </c>
      <c r="AX22">
        <v>44.55</v>
      </c>
      <c r="AY22">
        <v>204</v>
      </c>
      <c r="AZ22">
        <v>235</v>
      </c>
      <c r="BA22">
        <v>46.47</v>
      </c>
      <c r="BB22">
        <v>18</v>
      </c>
      <c r="BC22">
        <v>30</v>
      </c>
      <c r="BD22">
        <v>37.5</v>
      </c>
      <c r="BE22">
        <v>8.82</v>
      </c>
      <c r="BF22">
        <v>87.23</v>
      </c>
      <c r="BG22">
        <v>1000</v>
      </c>
      <c r="BH22">
        <v>1005</v>
      </c>
      <c r="BI22">
        <v>49.88</v>
      </c>
      <c r="BJ22">
        <v>385</v>
      </c>
      <c r="BK22">
        <v>392</v>
      </c>
      <c r="BL22">
        <v>49.55</v>
      </c>
      <c r="BM22">
        <v>16</v>
      </c>
      <c r="BN22">
        <v>13</v>
      </c>
      <c r="BO22">
        <v>55.17</v>
      </c>
      <c r="BP22">
        <v>4.16</v>
      </c>
      <c r="BQ22">
        <v>96.68</v>
      </c>
      <c r="BR22">
        <v>9.7799999999999994</v>
      </c>
      <c r="BS22">
        <v>90.2</v>
      </c>
      <c r="BT22">
        <v>1</v>
      </c>
    </row>
    <row r="23" spans="1:72" x14ac:dyDescent="0.3">
      <c r="A23">
        <v>16</v>
      </c>
      <c r="B23" t="s">
        <v>4</v>
      </c>
      <c r="C23">
        <v>41</v>
      </c>
      <c r="D23" t="s">
        <v>284</v>
      </c>
      <c r="E23">
        <v>21</v>
      </c>
      <c r="F23">
        <v>14</v>
      </c>
      <c r="G23">
        <v>6</v>
      </c>
      <c r="H23">
        <v>17</v>
      </c>
      <c r="I23">
        <v>48</v>
      </c>
      <c r="J23">
        <v>0.58499999999999996</v>
      </c>
      <c r="K23">
        <v>1947</v>
      </c>
      <c r="L23">
        <v>1948</v>
      </c>
      <c r="M23">
        <v>49.99</v>
      </c>
      <c r="N23">
        <v>1427</v>
      </c>
      <c r="O23">
        <v>1315</v>
      </c>
      <c r="P23">
        <v>52.04</v>
      </c>
      <c r="Q23">
        <v>1022</v>
      </c>
      <c r="R23">
        <v>903</v>
      </c>
      <c r="S23">
        <v>53.09</v>
      </c>
      <c r="T23">
        <v>80</v>
      </c>
      <c r="U23">
        <v>80</v>
      </c>
      <c r="V23">
        <v>50</v>
      </c>
      <c r="W23">
        <v>83.89</v>
      </c>
      <c r="X23">
        <v>78.81</v>
      </c>
      <c r="Y23">
        <v>51.56</v>
      </c>
      <c r="Z23">
        <v>863</v>
      </c>
      <c r="AA23">
        <v>886</v>
      </c>
      <c r="AB23">
        <v>49.34</v>
      </c>
      <c r="AC23">
        <v>482</v>
      </c>
      <c r="AD23">
        <v>440</v>
      </c>
      <c r="AE23">
        <v>52.28</v>
      </c>
      <c r="AF23">
        <v>68</v>
      </c>
      <c r="AG23">
        <v>69</v>
      </c>
      <c r="AH23">
        <v>49.64</v>
      </c>
      <c r="AI23">
        <v>14.11</v>
      </c>
      <c r="AJ23">
        <v>84.32</v>
      </c>
      <c r="AK23">
        <v>368</v>
      </c>
      <c r="AL23">
        <v>346</v>
      </c>
      <c r="AM23">
        <v>51.54</v>
      </c>
      <c r="AN23">
        <v>255</v>
      </c>
      <c r="AO23">
        <v>212</v>
      </c>
      <c r="AP23">
        <v>54.6</v>
      </c>
      <c r="AQ23">
        <v>45</v>
      </c>
      <c r="AR23">
        <v>42</v>
      </c>
      <c r="AS23">
        <v>51.72</v>
      </c>
      <c r="AT23">
        <v>17.649999999999999</v>
      </c>
      <c r="AU23">
        <v>80.19</v>
      </c>
      <c r="AV23">
        <v>495</v>
      </c>
      <c r="AW23">
        <v>540</v>
      </c>
      <c r="AX23">
        <v>47.83</v>
      </c>
      <c r="AY23">
        <v>227</v>
      </c>
      <c r="AZ23">
        <v>228</v>
      </c>
      <c r="BA23">
        <v>49.89</v>
      </c>
      <c r="BB23">
        <v>23</v>
      </c>
      <c r="BC23">
        <v>27</v>
      </c>
      <c r="BD23">
        <v>46</v>
      </c>
      <c r="BE23">
        <v>10.130000000000001</v>
      </c>
      <c r="BF23">
        <v>88.16</v>
      </c>
      <c r="BG23">
        <v>1144</v>
      </c>
      <c r="BH23">
        <v>1149</v>
      </c>
      <c r="BI23">
        <v>49.89</v>
      </c>
      <c r="BJ23">
        <v>483</v>
      </c>
      <c r="BK23">
        <v>404</v>
      </c>
      <c r="BL23">
        <v>54.45</v>
      </c>
      <c r="BM23">
        <v>12</v>
      </c>
      <c r="BN23">
        <v>11</v>
      </c>
      <c r="BO23">
        <v>52.17</v>
      </c>
      <c r="BP23">
        <v>2.48</v>
      </c>
      <c r="BQ23">
        <v>97.28</v>
      </c>
      <c r="BR23">
        <v>7.83</v>
      </c>
      <c r="BS23">
        <v>91.14</v>
      </c>
      <c r="BT23">
        <v>0.99</v>
      </c>
    </row>
    <row r="24" spans="1:72" x14ac:dyDescent="0.3">
      <c r="A24">
        <v>2</v>
      </c>
      <c r="B24" t="s">
        <v>3</v>
      </c>
      <c r="C24">
        <v>40</v>
      </c>
      <c r="D24" t="s">
        <v>270</v>
      </c>
      <c r="E24">
        <v>20</v>
      </c>
      <c r="F24">
        <v>15</v>
      </c>
      <c r="G24">
        <v>5</v>
      </c>
      <c r="H24">
        <v>18</v>
      </c>
      <c r="I24">
        <v>45</v>
      </c>
      <c r="J24">
        <v>0.56299999999999994</v>
      </c>
      <c r="K24">
        <v>2086</v>
      </c>
      <c r="L24">
        <v>1886</v>
      </c>
      <c r="M24">
        <v>52.52</v>
      </c>
      <c r="N24">
        <v>1496</v>
      </c>
      <c r="O24">
        <v>1397</v>
      </c>
      <c r="P24">
        <v>51.71</v>
      </c>
      <c r="Q24">
        <v>1044</v>
      </c>
      <c r="R24">
        <v>945</v>
      </c>
      <c r="S24">
        <v>52.49</v>
      </c>
      <c r="T24">
        <v>88</v>
      </c>
      <c r="U24">
        <v>73</v>
      </c>
      <c r="V24">
        <v>54.66</v>
      </c>
      <c r="W24">
        <v>94.52</v>
      </c>
      <c r="X24">
        <v>83.57</v>
      </c>
      <c r="Y24">
        <v>53.07</v>
      </c>
      <c r="Z24">
        <v>1000</v>
      </c>
      <c r="AA24">
        <v>886</v>
      </c>
      <c r="AB24">
        <v>53.02</v>
      </c>
      <c r="AC24">
        <v>551</v>
      </c>
      <c r="AD24">
        <v>481</v>
      </c>
      <c r="AE24">
        <v>53.39</v>
      </c>
      <c r="AF24">
        <v>68</v>
      </c>
      <c r="AG24">
        <v>64</v>
      </c>
      <c r="AH24">
        <v>51.52</v>
      </c>
      <c r="AI24">
        <v>12.34</v>
      </c>
      <c r="AJ24">
        <v>86.69</v>
      </c>
      <c r="AK24">
        <v>418</v>
      </c>
      <c r="AL24">
        <v>362</v>
      </c>
      <c r="AM24">
        <v>53.59</v>
      </c>
      <c r="AN24">
        <v>297</v>
      </c>
      <c r="AO24">
        <v>244</v>
      </c>
      <c r="AP24">
        <v>54.9</v>
      </c>
      <c r="AQ24">
        <v>45</v>
      </c>
      <c r="AR24">
        <v>51</v>
      </c>
      <c r="AS24">
        <v>46.88</v>
      </c>
      <c r="AT24">
        <v>15.15</v>
      </c>
      <c r="AU24">
        <v>79.099999999999994</v>
      </c>
      <c r="AV24">
        <v>582</v>
      </c>
      <c r="AW24">
        <v>524</v>
      </c>
      <c r="AX24">
        <v>52.62</v>
      </c>
      <c r="AY24">
        <v>254</v>
      </c>
      <c r="AZ24">
        <v>237</v>
      </c>
      <c r="BA24">
        <v>51.73</v>
      </c>
      <c r="BB24">
        <v>23</v>
      </c>
      <c r="BC24">
        <v>13</v>
      </c>
      <c r="BD24">
        <v>63.89</v>
      </c>
      <c r="BE24">
        <v>9.06</v>
      </c>
      <c r="BF24">
        <v>94.51</v>
      </c>
      <c r="BG24">
        <v>1174</v>
      </c>
      <c r="BH24">
        <v>1092</v>
      </c>
      <c r="BI24">
        <v>51.81</v>
      </c>
      <c r="BJ24">
        <v>436</v>
      </c>
      <c r="BK24">
        <v>418</v>
      </c>
      <c r="BL24">
        <v>51.05</v>
      </c>
      <c r="BM24">
        <v>20</v>
      </c>
      <c r="BN24">
        <v>8</v>
      </c>
      <c r="BO24">
        <v>71.430000000000007</v>
      </c>
      <c r="BP24">
        <v>4.59</v>
      </c>
      <c r="BQ24">
        <v>98.09</v>
      </c>
      <c r="BR24">
        <v>8.43</v>
      </c>
      <c r="BS24">
        <v>92.28</v>
      </c>
      <c r="BT24">
        <v>1.0069999999999999</v>
      </c>
    </row>
    <row r="25" spans="1:72" x14ac:dyDescent="0.3">
      <c r="A25">
        <v>32</v>
      </c>
      <c r="B25" t="s">
        <v>24</v>
      </c>
      <c r="C25">
        <v>42</v>
      </c>
      <c r="D25" t="s">
        <v>300</v>
      </c>
      <c r="E25">
        <v>10</v>
      </c>
      <c r="F25">
        <v>29</v>
      </c>
      <c r="G25">
        <v>3</v>
      </c>
      <c r="H25">
        <v>10</v>
      </c>
      <c r="I25">
        <v>23</v>
      </c>
      <c r="J25">
        <v>0.27400000000000002</v>
      </c>
      <c r="K25">
        <v>1768</v>
      </c>
      <c r="L25">
        <v>2339</v>
      </c>
      <c r="M25">
        <v>43.05</v>
      </c>
      <c r="N25">
        <v>1241</v>
      </c>
      <c r="O25">
        <v>1642</v>
      </c>
      <c r="P25">
        <v>43.05</v>
      </c>
      <c r="Q25">
        <v>862</v>
      </c>
      <c r="R25">
        <v>1152</v>
      </c>
      <c r="S25">
        <v>42.8</v>
      </c>
      <c r="T25">
        <v>53</v>
      </c>
      <c r="U25">
        <v>112</v>
      </c>
      <c r="V25">
        <v>32.119999999999997</v>
      </c>
      <c r="W25">
        <v>74.709999999999994</v>
      </c>
      <c r="X25">
        <v>103.22</v>
      </c>
      <c r="Y25">
        <v>41.99</v>
      </c>
      <c r="Z25">
        <v>768</v>
      </c>
      <c r="AA25">
        <v>1166</v>
      </c>
      <c r="AB25">
        <v>39.71</v>
      </c>
      <c r="AC25">
        <v>407</v>
      </c>
      <c r="AD25">
        <v>619</v>
      </c>
      <c r="AE25">
        <v>39.67</v>
      </c>
      <c r="AF25">
        <v>48</v>
      </c>
      <c r="AG25">
        <v>96</v>
      </c>
      <c r="AH25">
        <v>33.33</v>
      </c>
      <c r="AI25">
        <v>11.79</v>
      </c>
      <c r="AJ25">
        <v>84.49</v>
      </c>
      <c r="AK25">
        <v>316</v>
      </c>
      <c r="AL25">
        <v>464</v>
      </c>
      <c r="AM25">
        <v>40.51</v>
      </c>
      <c r="AN25">
        <v>211</v>
      </c>
      <c r="AO25">
        <v>315</v>
      </c>
      <c r="AP25">
        <v>40.11</v>
      </c>
      <c r="AQ25">
        <v>29</v>
      </c>
      <c r="AR25">
        <v>55</v>
      </c>
      <c r="AS25">
        <v>34.520000000000003</v>
      </c>
      <c r="AT25">
        <v>13.74</v>
      </c>
      <c r="AU25">
        <v>82.54</v>
      </c>
      <c r="AV25">
        <v>452</v>
      </c>
      <c r="AW25">
        <v>702</v>
      </c>
      <c r="AX25">
        <v>39.17</v>
      </c>
      <c r="AY25">
        <v>196</v>
      </c>
      <c r="AZ25">
        <v>304</v>
      </c>
      <c r="BA25">
        <v>39.200000000000003</v>
      </c>
      <c r="BB25">
        <v>19</v>
      </c>
      <c r="BC25">
        <v>41</v>
      </c>
      <c r="BD25">
        <v>31.67</v>
      </c>
      <c r="BE25">
        <v>9.69</v>
      </c>
      <c r="BF25">
        <v>86.51</v>
      </c>
      <c r="BG25">
        <v>1067</v>
      </c>
      <c r="BH25">
        <v>1330</v>
      </c>
      <c r="BI25">
        <v>44.51</v>
      </c>
      <c r="BJ25">
        <v>410</v>
      </c>
      <c r="BK25">
        <v>489</v>
      </c>
      <c r="BL25">
        <v>45.61</v>
      </c>
      <c r="BM25">
        <v>5</v>
      </c>
      <c r="BN25">
        <v>16</v>
      </c>
      <c r="BO25">
        <v>23.81</v>
      </c>
      <c r="BP25">
        <v>1.22</v>
      </c>
      <c r="BQ25">
        <v>96.73</v>
      </c>
      <c r="BR25">
        <v>6.15</v>
      </c>
      <c r="BS25">
        <v>90.28</v>
      </c>
      <c r="BT25">
        <v>0.96399999999999997</v>
      </c>
    </row>
    <row r="26" spans="1:72" x14ac:dyDescent="0.3">
      <c r="A26">
        <v>3</v>
      </c>
      <c r="B26" t="s">
        <v>34</v>
      </c>
      <c r="C26">
        <v>41</v>
      </c>
      <c r="D26" t="s">
        <v>271</v>
      </c>
      <c r="E26">
        <v>18</v>
      </c>
      <c r="F26">
        <v>14</v>
      </c>
      <c r="G26">
        <v>9</v>
      </c>
      <c r="H26">
        <v>17</v>
      </c>
      <c r="I26">
        <v>45</v>
      </c>
      <c r="J26">
        <v>0.54900000000000004</v>
      </c>
      <c r="K26">
        <v>2028</v>
      </c>
      <c r="L26">
        <v>1930</v>
      </c>
      <c r="M26">
        <v>51.24</v>
      </c>
      <c r="N26">
        <v>1414</v>
      </c>
      <c r="O26">
        <v>1397</v>
      </c>
      <c r="P26">
        <v>50.3</v>
      </c>
      <c r="Q26">
        <v>959</v>
      </c>
      <c r="R26">
        <v>952</v>
      </c>
      <c r="S26">
        <v>50.18</v>
      </c>
      <c r="T26">
        <v>80</v>
      </c>
      <c r="U26">
        <v>72</v>
      </c>
      <c r="V26">
        <v>52.63</v>
      </c>
      <c r="W26">
        <v>83.53</v>
      </c>
      <c r="X26">
        <v>79.239999999999995</v>
      </c>
      <c r="Y26">
        <v>51.32</v>
      </c>
      <c r="Z26">
        <v>919</v>
      </c>
      <c r="AA26">
        <v>825</v>
      </c>
      <c r="AB26">
        <v>52.69</v>
      </c>
      <c r="AC26">
        <v>474</v>
      </c>
      <c r="AD26">
        <v>434</v>
      </c>
      <c r="AE26">
        <v>52.2</v>
      </c>
      <c r="AF26">
        <v>65</v>
      </c>
      <c r="AG26">
        <v>66</v>
      </c>
      <c r="AH26">
        <v>49.62</v>
      </c>
      <c r="AI26">
        <v>13.71</v>
      </c>
      <c r="AJ26">
        <v>84.79</v>
      </c>
      <c r="AK26">
        <v>373</v>
      </c>
      <c r="AL26">
        <v>333</v>
      </c>
      <c r="AM26">
        <v>52.83</v>
      </c>
      <c r="AN26">
        <v>233</v>
      </c>
      <c r="AO26">
        <v>207</v>
      </c>
      <c r="AP26">
        <v>52.95</v>
      </c>
      <c r="AQ26">
        <v>48</v>
      </c>
      <c r="AR26">
        <v>49</v>
      </c>
      <c r="AS26">
        <v>49.48</v>
      </c>
      <c r="AT26">
        <v>20.6</v>
      </c>
      <c r="AU26">
        <v>76.33</v>
      </c>
      <c r="AV26">
        <v>546</v>
      </c>
      <c r="AW26">
        <v>492</v>
      </c>
      <c r="AX26">
        <v>52.6</v>
      </c>
      <c r="AY26">
        <v>241</v>
      </c>
      <c r="AZ26">
        <v>227</v>
      </c>
      <c r="BA26">
        <v>51.5</v>
      </c>
      <c r="BB26">
        <v>17</v>
      </c>
      <c r="BC26">
        <v>17</v>
      </c>
      <c r="BD26">
        <v>50</v>
      </c>
      <c r="BE26">
        <v>7.05</v>
      </c>
      <c r="BF26">
        <v>92.51</v>
      </c>
      <c r="BG26">
        <v>1202</v>
      </c>
      <c r="BH26">
        <v>1235</v>
      </c>
      <c r="BI26">
        <v>49.32</v>
      </c>
      <c r="BJ26">
        <v>433</v>
      </c>
      <c r="BK26">
        <v>467</v>
      </c>
      <c r="BL26">
        <v>48.11</v>
      </c>
      <c r="BM26">
        <v>15</v>
      </c>
      <c r="BN26">
        <v>6</v>
      </c>
      <c r="BO26">
        <v>71.430000000000007</v>
      </c>
      <c r="BP26">
        <v>3.46</v>
      </c>
      <c r="BQ26">
        <v>98.72</v>
      </c>
      <c r="BR26">
        <v>8.34</v>
      </c>
      <c r="BS26">
        <v>92.44</v>
      </c>
      <c r="BT26">
        <v>1.008</v>
      </c>
    </row>
    <row r="27" spans="1:72" x14ac:dyDescent="0.3">
      <c r="A27">
        <v>18</v>
      </c>
      <c r="B27" t="s">
        <v>10</v>
      </c>
      <c r="C27">
        <v>40</v>
      </c>
      <c r="D27" t="s">
        <v>286</v>
      </c>
      <c r="E27">
        <v>21</v>
      </c>
      <c r="F27">
        <v>18</v>
      </c>
      <c r="G27">
        <v>1</v>
      </c>
      <c r="H27">
        <v>19</v>
      </c>
      <c r="I27">
        <v>43</v>
      </c>
      <c r="J27">
        <v>0.53800000000000003</v>
      </c>
      <c r="K27">
        <v>1747</v>
      </c>
      <c r="L27">
        <v>2033</v>
      </c>
      <c r="M27">
        <v>46.22</v>
      </c>
      <c r="N27">
        <v>1297</v>
      </c>
      <c r="O27">
        <v>1494</v>
      </c>
      <c r="P27">
        <v>46.47</v>
      </c>
      <c r="Q27">
        <v>939</v>
      </c>
      <c r="R27">
        <v>1032</v>
      </c>
      <c r="S27">
        <v>47.64</v>
      </c>
      <c r="T27">
        <v>78</v>
      </c>
      <c r="U27">
        <v>90</v>
      </c>
      <c r="V27">
        <v>46.43</v>
      </c>
      <c r="W27">
        <v>77.53</v>
      </c>
      <c r="X27">
        <v>93.3</v>
      </c>
      <c r="Y27">
        <v>45.38</v>
      </c>
      <c r="Z27">
        <v>840</v>
      </c>
      <c r="AA27">
        <v>949</v>
      </c>
      <c r="AB27">
        <v>46.95</v>
      </c>
      <c r="AC27">
        <v>489</v>
      </c>
      <c r="AD27">
        <v>502</v>
      </c>
      <c r="AE27">
        <v>49.34</v>
      </c>
      <c r="AF27">
        <v>68</v>
      </c>
      <c r="AG27">
        <v>75</v>
      </c>
      <c r="AH27">
        <v>47.55</v>
      </c>
      <c r="AI27">
        <v>13.91</v>
      </c>
      <c r="AJ27">
        <v>85.06</v>
      </c>
      <c r="AK27">
        <v>339</v>
      </c>
      <c r="AL27">
        <v>406</v>
      </c>
      <c r="AM27">
        <v>45.5</v>
      </c>
      <c r="AN27">
        <v>240</v>
      </c>
      <c r="AO27">
        <v>253</v>
      </c>
      <c r="AP27">
        <v>48.68</v>
      </c>
      <c r="AQ27">
        <v>40</v>
      </c>
      <c r="AR27">
        <v>51</v>
      </c>
      <c r="AS27">
        <v>43.96</v>
      </c>
      <c r="AT27">
        <v>16.670000000000002</v>
      </c>
      <c r="AU27">
        <v>79.84</v>
      </c>
      <c r="AV27">
        <v>501</v>
      </c>
      <c r="AW27">
        <v>543</v>
      </c>
      <c r="AX27">
        <v>47.99</v>
      </c>
      <c r="AY27">
        <v>249</v>
      </c>
      <c r="AZ27">
        <v>249</v>
      </c>
      <c r="BA27">
        <v>50</v>
      </c>
      <c r="BB27">
        <v>28</v>
      </c>
      <c r="BC27">
        <v>24</v>
      </c>
      <c r="BD27">
        <v>53.85</v>
      </c>
      <c r="BE27">
        <v>11.24</v>
      </c>
      <c r="BF27">
        <v>90.36</v>
      </c>
      <c r="BG27">
        <v>1008</v>
      </c>
      <c r="BH27">
        <v>1231</v>
      </c>
      <c r="BI27">
        <v>45.02</v>
      </c>
      <c r="BJ27">
        <v>398</v>
      </c>
      <c r="BK27">
        <v>482</v>
      </c>
      <c r="BL27">
        <v>45.23</v>
      </c>
      <c r="BM27">
        <v>10</v>
      </c>
      <c r="BN27">
        <v>14</v>
      </c>
      <c r="BO27">
        <v>41.67</v>
      </c>
      <c r="BP27">
        <v>2.5099999999999998</v>
      </c>
      <c r="BQ27">
        <v>97.1</v>
      </c>
      <c r="BR27">
        <v>8.31</v>
      </c>
      <c r="BS27">
        <v>91.28</v>
      </c>
      <c r="BT27">
        <v>0.996</v>
      </c>
    </row>
    <row r="28" spans="1:72" x14ac:dyDescent="0.3">
      <c r="A28">
        <v>30</v>
      </c>
      <c r="B28" t="s">
        <v>7</v>
      </c>
      <c r="C28">
        <v>43</v>
      </c>
      <c r="D28" t="s">
        <v>298</v>
      </c>
      <c r="E28">
        <v>21</v>
      </c>
      <c r="F28">
        <v>17</v>
      </c>
      <c r="G28">
        <v>5</v>
      </c>
      <c r="H28">
        <v>20</v>
      </c>
      <c r="I28">
        <v>47</v>
      </c>
      <c r="J28">
        <v>0.54700000000000004</v>
      </c>
      <c r="K28">
        <v>2071</v>
      </c>
      <c r="L28">
        <v>1999</v>
      </c>
      <c r="M28">
        <v>50.88</v>
      </c>
      <c r="N28">
        <v>1437</v>
      </c>
      <c r="O28">
        <v>1428</v>
      </c>
      <c r="P28">
        <v>50.16</v>
      </c>
      <c r="Q28">
        <v>970</v>
      </c>
      <c r="R28">
        <v>1029</v>
      </c>
      <c r="S28">
        <v>48.52</v>
      </c>
      <c r="T28">
        <v>83</v>
      </c>
      <c r="U28">
        <v>103</v>
      </c>
      <c r="V28">
        <v>44.62</v>
      </c>
      <c r="W28">
        <v>88.69</v>
      </c>
      <c r="X28">
        <v>92.35</v>
      </c>
      <c r="Y28">
        <v>48.99</v>
      </c>
      <c r="Z28">
        <v>997</v>
      </c>
      <c r="AA28">
        <v>914</v>
      </c>
      <c r="AB28">
        <v>52.17</v>
      </c>
      <c r="AC28">
        <v>520</v>
      </c>
      <c r="AD28">
        <v>519</v>
      </c>
      <c r="AE28">
        <v>50.05</v>
      </c>
      <c r="AF28">
        <v>72</v>
      </c>
      <c r="AG28">
        <v>83</v>
      </c>
      <c r="AH28">
        <v>46.45</v>
      </c>
      <c r="AI28">
        <v>13.85</v>
      </c>
      <c r="AJ28">
        <v>84.01</v>
      </c>
      <c r="AK28">
        <v>394</v>
      </c>
      <c r="AL28">
        <v>380</v>
      </c>
      <c r="AM28">
        <v>50.9</v>
      </c>
      <c r="AN28">
        <v>261</v>
      </c>
      <c r="AO28">
        <v>265</v>
      </c>
      <c r="AP28">
        <v>49.62</v>
      </c>
      <c r="AQ28">
        <v>48</v>
      </c>
      <c r="AR28">
        <v>49</v>
      </c>
      <c r="AS28">
        <v>49.48</v>
      </c>
      <c r="AT28">
        <v>18.39</v>
      </c>
      <c r="AU28">
        <v>81.510000000000005</v>
      </c>
      <c r="AV28">
        <v>603</v>
      </c>
      <c r="AW28">
        <v>534</v>
      </c>
      <c r="AX28">
        <v>53.03</v>
      </c>
      <c r="AY28">
        <v>259</v>
      </c>
      <c r="AZ28">
        <v>254</v>
      </c>
      <c r="BA28">
        <v>50.49</v>
      </c>
      <c r="BB28">
        <v>24</v>
      </c>
      <c r="BC28">
        <v>34</v>
      </c>
      <c r="BD28">
        <v>41.38</v>
      </c>
      <c r="BE28">
        <v>9.27</v>
      </c>
      <c r="BF28">
        <v>86.61</v>
      </c>
      <c r="BG28">
        <v>1153</v>
      </c>
      <c r="BH28">
        <v>1152</v>
      </c>
      <c r="BI28">
        <v>50.02</v>
      </c>
      <c r="BJ28">
        <v>410</v>
      </c>
      <c r="BK28">
        <v>462</v>
      </c>
      <c r="BL28">
        <v>47.02</v>
      </c>
      <c r="BM28">
        <v>11</v>
      </c>
      <c r="BN28">
        <v>19</v>
      </c>
      <c r="BO28">
        <v>36.67</v>
      </c>
      <c r="BP28">
        <v>2.68</v>
      </c>
      <c r="BQ28">
        <v>95.89</v>
      </c>
      <c r="BR28">
        <v>8.56</v>
      </c>
      <c r="BS28">
        <v>89.99</v>
      </c>
      <c r="BT28">
        <v>0.98499999999999999</v>
      </c>
    </row>
    <row r="29" spans="1:72" x14ac:dyDescent="0.3">
      <c r="A29">
        <v>8</v>
      </c>
      <c r="B29" t="s">
        <v>5</v>
      </c>
      <c r="C29">
        <v>39</v>
      </c>
      <c r="D29" t="s">
        <v>276</v>
      </c>
      <c r="E29">
        <v>21</v>
      </c>
      <c r="F29">
        <v>10</v>
      </c>
      <c r="G29">
        <v>8</v>
      </c>
      <c r="H29">
        <v>17</v>
      </c>
      <c r="I29">
        <v>50</v>
      </c>
      <c r="J29">
        <v>0.64100000000000001</v>
      </c>
      <c r="K29">
        <v>1988</v>
      </c>
      <c r="L29">
        <v>1913</v>
      </c>
      <c r="M29">
        <v>50.96</v>
      </c>
      <c r="N29">
        <v>1392</v>
      </c>
      <c r="O29">
        <v>1355</v>
      </c>
      <c r="P29">
        <v>50.67</v>
      </c>
      <c r="Q29">
        <v>986</v>
      </c>
      <c r="R29">
        <v>933</v>
      </c>
      <c r="S29">
        <v>51.38</v>
      </c>
      <c r="T29">
        <v>87</v>
      </c>
      <c r="U29">
        <v>78</v>
      </c>
      <c r="V29">
        <v>52.73</v>
      </c>
      <c r="W29">
        <v>84.62</v>
      </c>
      <c r="X29">
        <v>83.97</v>
      </c>
      <c r="Y29">
        <v>50.19</v>
      </c>
      <c r="Z29">
        <v>968</v>
      </c>
      <c r="AA29">
        <v>886</v>
      </c>
      <c r="AB29">
        <v>52.21</v>
      </c>
      <c r="AC29">
        <v>524</v>
      </c>
      <c r="AD29">
        <v>495</v>
      </c>
      <c r="AE29">
        <v>51.42</v>
      </c>
      <c r="AF29">
        <v>76</v>
      </c>
      <c r="AG29">
        <v>61</v>
      </c>
      <c r="AH29">
        <v>55.47</v>
      </c>
      <c r="AI29">
        <v>14.5</v>
      </c>
      <c r="AJ29">
        <v>87.68</v>
      </c>
      <c r="AK29">
        <v>408</v>
      </c>
      <c r="AL29">
        <v>375</v>
      </c>
      <c r="AM29">
        <v>52.11</v>
      </c>
      <c r="AN29">
        <v>277</v>
      </c>
      <c r="AO29">
        <v>262</v>
      </c>
      <c r="AP29">
        <v>51.39</v>
      </c>
      <c r="AQ29">
        <v>50</v>
      </c>
      <c r="AR29">
        <v>42</v>
      </c>
      <c r="AS29">
        <v>54.35</v>
      </c>
      <c r="AT29">
        <v>18.05</v>
      </c>
      <c r="AU29">
        <v>83.97</v>
      </c>
      <c r="AV29">
        <v>560</v>
      </c>
      <c r="AW29">
        <v>511</v>
      </c>
      <c r="AX29">
        <v>52.29</v>
      </c>
      <c r="AY29">
        <v>247</v>
      </c>
      <c r="AZ29">
        <v>233</v>
      </c>
      <c r="BA29">
        <v>51.46</v>
      </c>
      <c r="BB29">
        <v>26</v>
      </c>
      <c r="BC29">
        <v>19</v>
      </c>
      <c r="BD29">
        <v>57.78</v>
      </c>
      <c r="BE29">
        <v>10.53</v>
      </c>
      <c r="BF29">
        <v>91.85</v>
      </c>
      <c r="BG29">
        <v>1154</v>
      </c>
      <c r="BH29">
        <v>1051</v>
      </c>
      <c r="BI29">
        <v>52.34</v>
      </c>
      <c r="BJ29">
        <v>417</v>
      </c>
      <c r="BK29">
        <v>393</v>
      </c>
      <c r="BL29">
        <v>51.48</v>
      </c>
      <c r="BM29">
        <v>11</v>
      </c>
      <c r="BN29">
        <v>17</v>
      </c>
      <c r="BO29">
        <v>39.29</v>
      </c>
      <c r="BP29">
        <v>2.64</v>
      </c>
      <c r="BQ29">
        <v>95.67</v>
      </c>
      <c r="BR29">
        <v>8.82</v>
      </c>
      <c r="BS29">
        <v>91.64</v>
      </c>
      <c r="BT29">
        <v>1.0049999999999999</v>
      </c>
    </row>
    <row r="30" spans="1:72" x14ac:dyDescent="0.3">
      <c r="A30">
        <v>13</v>
      </c>
      <c r="B30" t="s">
        <v>8</v>
      </c>
      <c r="C30">
        <v>42</v>
      </c>
      <c r="D30" t="s">
        <v>281</v>
      </c>
      <c r="E30">
        <v>28</v>
      </c>
      <c r="F30">
        <v>11</v>
      </c>
      <c r="G30">
        <v>3</v>
      </c>
      <c r="H30">
        <v>28</v>
      </c>
      <c r="I30">
        <v>59</v>
      </c>
      <c r="J30">
        <v>0.70199999999999996</v>
      </c>
      <c r="K30">
        <v>1863</v>
      </c>
      <c r="L30">
        <v>1892</v>
      </c>
      <c r="M30">
        <v>49.61</v>
      </c>
      <c r="N30">
        <v>1333</v>
      </c>
      <c r="O30">
        <v>1361</v>
      </c>
      <c r="P30">
        <v>49.48</v>
      </c>
      <c r="Q30">
        <v>897</v>
      </c>
      <c r="R30">
        <v>956</v>
      </c>
      <c r="S30">
        <v>48.41</v>
      </c>
      <c r="T30">
        <v>111</v>
      </c>
      <c r="U30">
        <v>70</v>
      </c>
      <c r="V30">
        <v>61.33</v>
      </c>
      <c r="W30">
        <v>85.09</v>
      </c>
      <c r="X30">
        <v>84.76</v>
      </c>
      <c r="Y30">
        <v>50.1</v>
      </c>
      <c r="Z30">
        <v>911</v>
      </c>
      <c r="AA30">
        <v>880</v>
      </c>
      <c r="AB30">
        <v>50.87</v>
      </c>
      <c r="AC30">
        <v>486</v>
      </c>
      <c r="AD30">
        <v>485</v>
      </c>
      <c r="AE30">
        <v>50.05</v>
      </c>
      <c r="AF30">
        <v>98</v>
      </c>
      <c r="AG30">
        <v>60</v>
      </c>
      <c r="AH30">
        <v>62.03</v>
      </c>
      <c r="AI30">
        <v>20.16</v>
      </c>
      <c r="AJ30">
        <v>87.63</v>
      </c>
      <c r="AK30">
        <v>384</v>
      </c>
      <c r="AL30">
        <v>380</v>
      </c>
      <c r="AM30">
        <v>50.26</v>
      </c>
      <c r="AN30">
        <v>250</v>
      </c>
      <c r="AO30">
        <v>261</v>
      </c>
      <c r="AP30">
        <v>48.92</v>
      </c>
      <c r="AQ30">
        <v>67</v>
      </c>
      <c r="AR30">
        <v>35</v>
      </c>
      <c r="AS30">
        <v>65.69</v>
      </c>
      <c r="AT30">
        <v>26.8</v>
      </c>
      <c r="AU30">
        <v>86.59</v>
      </c>
      <c r="AV30">
        <v>527</v>
      </c>
      <c r="AW30">
        <v>500</v>
      </c>
      <c r="AX30">
        <v>51.31</v>
      </c>
      <c r="AY30">
        <v>236</v>
      </c>
      <c r="AZ30">
        <v>224</v>
      </c>
      <c r="BA30">
        <v>51.3</v>
      </c>
      <c r="BB30">
        <v>31</v>
      </c>
      <c r="BC30">
        <v>25</v>
      </c>
      <c r="BD30">
        <v>55.36</v>
      </c>
      <c r="BE30">
        <v>13.14</v>
      </c>
      <c r="BF30">
        <v>88.84</v>
      </c>
      <c r="BG30">
        <v>1062</v>
      </c>
      <c r="BH30">
        <v>1132</v>
      </c>
      <c r="BI30">
        <v>48.4</v>
      </c>
      <c r="BJ30">
        <v>365</v>
      </c>
      <c r="BK30">
        <v>430</v>
      </c>
      <c r="BL30">
        <v>45.91</v>
      </c>
      <c r="BM30">
        <v>13</v>
      </c>
      <c r="BN30">
        <v>10</v>
      </c>
      <c r="BO30">
        <v>56.52</v>
      </c>
      <c r="BP30">
        <v>3.56</v>
      </c>
      <c r="BQ30">
        <v>97.67</v>
      </c>
      <c r="BR30">
        <v>12.37</v>
      </c>
      <c r="BS30">
        <v>92.68</v>
      </c>
      <c r="BT30">
        <v>1.0509999999999999</v>
      </c>
    </row>
    <row r="31" spans="1:72" x14ac:dyDescent="0.3">
      <c r="A31">
        <v>4</v>
      </c>
      <c r="B31" t="s">
        <v>27</v>
      </c>
      <c r="C31">
        <v>42</v>
      </c>
      <c r="D31" t="s">
        <v>272</v>
      </c>
      <c r="E31">
        <v>24</v>
      </c>
      <c r="F31">
        <v>13</v>
      </c>
      <c r="G31">
        <v>5</v>
      </c>
      <c r="H31">
        <v>20</v>
      </c>
      <c r="I31">
        <v>53</v>
      </c>
      <c r="J31">
        <v>0.63100000000000001</v>
      </c>
      <c r="K31">
        <v>1988</v>
      </c>
      <c r="L31">
        <v>2130</v>
      </c>
      <c r="M31">
        <v>48.28</v>
      </c>
      <c r="N31">
        <v>1410</v>
      </c>
      <c r="O31">
        <v>1448</v>
      </c>
      <c r="P31">
        <v>49.34</v>
      </c>
      <c r="Q31">
        <v>1018</v>
      </c>
      <c r="R31">
        <v>996</v>
      </c>
      <c r="S31">
        <v>50.55</v>
      </c>
      <c r="T31">
        <v>83</v>
      </c>
      <c r="U31">
        <v>73</v>
      </c>
      <c r="V31">
        <v>53.21</v>
      </c>
      <c r="W31">
        <v>88.39</v>
      </c>
      <c r="X31">
        <v>83.43</v>
      </c>
      <c r="Y31">
        <v>51.44</v>
      </c>
      <c r="Z31">
        <v>951</v>
      </c>
      <c r="AA31">
        <v>935</v>
      </c>
      <c r="AB31">
        <v>50.42</v>
      </c>
      <c r="AC31">
        <v>533</v>
      </c>
      <c r="AD31">
        <v>468</v>
      </c>
      <c r="AE31">
        <v>53.25</v>
      </c>
      <c r="AF31">
        <v>73</v>
      </c>
      <c r="AG31">
        <v>59</v>
      </c>
      <c r="AH31">
        <v>55.3</v>
      </c>
      <c r="AI31">
        <v>13.7</v>
      </c>
      <c r="AJ31">
        <v>87.39</v>
      </c>
      <c r="AK31">
        <v>400</v>
      </c>
      <c r="AL31">
        <v>371</v>
      </c>
      <c r="AM31">
        <v>51.88</v>
      </c>
      <c r="AN31">
        <v>275</v>
      </c>
      <c r="AO31">
        <v>234</v>
      </c>
      <c r="AP31">
        <v>54.03</v>
      </c>
      <c r="AQ31">
        <v>45</v>
      </c>
      <c r="AR31">
        <v>39</v>
      </c>
      <c r="AS31">
        <v>53.57</v>
      </c>
      <c r="AT31">
        <v>16.36</v>
      </c>
      <c r="AU31">
        <v>83.33</v>
      </c>
      <c r="AV31">
        <v>551</v>
      </c>
      <c r="AW31">
        <v>564</v>
      </c>
      <c r="AX31">
        <v>49.42</v>
      </c>
      <c r="AY31">
        <v>258</v>
      </c>
      <c r="AZ31">
        <v>234</v>
      </c>
      <c r="BA31">
        <v>52.44</v>
      </c>
      <c r="BB31">
        <v>28</v>
      </c>
      <c r="BC31">
        <v>20</v>
      </c>
      <c r="BD31">
        <v>58.33</v>
      </c>
      <c r="BE31">
        <v>10.85</v>
      </c>
      <c r="BF31">
        <v>91.45</v>
      </c>
      <c r="BG31">
        <v>1144</v>
      </c>
      <c r="BH31">
        <v>1246</v>
      </c>
      <c r="BI31">
        <v>47.87</v>
      </c>
      <c r="BJ31">
        <v>430</v>
      </c>
      <c r="BK31">
        <v>482</v>
      </c>
      <c r="BL31">
        <v>47.15</v>
      </c>
      <c r="BM31">
        <v>10</v>
      </c>
      <c r="BN31">
        <v>14</v>
      </c>
      <c r="BO31">
        <v>41.67</v>
      </c>
      <c r="BP31">
        <v>2.33</v>
      </c>
      <c r="BQ31">
        <v>97.1</v>
      </c>
      <c r="BR31">
        <v>8.15</v>
      </c>
      <c r="BS31">
        <v>92.67</v>
      </c>
      <c r="BT31">
        <v>1.008</v>
      </c>
    </row>
    <row r="32" spans="1:72" x14ac:dyDescent="0.3">
      <c r="A32">
        <v>23</v>
      </c>
      <c r="B32" t="s">
        <v>12</v>
      </c>
      <c r="C32">
        <v>39</v>
      </c>
      <c r="D32" t="s">
        <v>291</v>
      </c>
      <c r="E32">
        <v>19</v>
      </c>
      <c r="F32">
        <v>14</v>
      </c>
      <c r="G32">
        <v>6</v>
      </c>
      <c r="H32">
        <v>16</v>
      </c>
      <c r="I32">
        <v>44</v>
      </c>
      <c r="J32">
        <v>0.56399999999999995</v>
      </c>
      <c r="K32">
        <v>1690</v>
      </c>
      <c r="L32">
        <v>2016</v>
      </c>
      <c r="M32">
        <v>45.6</v>
      </c>
      <c r="N32">
        <v>1201</v>
      </c>
      <c r="O32">
        <v>1446</v>
      </c>
      <c r="P32">
        <v>45.37</v>
      </c>
      <c r="Q32">
        <v>836</v>
      </c>
      <c r="R32">
        <v>965</v>
      </c>
      <c r="S32">
        <v>46.42</v>
      </c>
      <c r="T32">
        <v>65</v>
      </c>
      <c r="U32">
        <v>84</v>
      </c>
      <c r="V32">
        <v>43.62</v>
      </c>
      <c r="W32">
        <v>75.59</v>
      </c>
      <c r="X32">
        <v>90.72</v>
      </c>
      <c r="Y32">
        <v>45.45</v>
      </c>
      <c r="Z32">
        <v>800</v>
      </c>
      <c r="AA32">
        <v>930</v>
      </c>
      <c r="AB32">
        <v>46.24</v>
      </c>
      <c r="AC32">
        <v>430</v>
      </c>
      <c r="AD32">
        <v>495</v>
      </c>
      <c r="AE32">
        <v>46.49</v>
      </c>
      <c r="AF32">
        <v>50</v>
      </c>
      <c r="AG32">
        <v>73</v>
      </c>
      <c r="AH32">
        <v>40.65</v>
      </c>
      <c r="AI32">
        <v>11.63</v>
      </c>
      <c r="AJ32">
        <v>85.25</v>
      </c>
      <c r="AK32">
        <v>328</v>
      </c>
      <c r="AL32">
        <v>384</v>
      </c>
      <c r="AM32">
        <v>46.07</v>
      </c>
      <c r="AN32">
        <v>208</v>
      </c>
      <c r="AO32">
        <v>251</v>
      </c>
      <c r="AP32">
        <v>45.32</v>
      </c>
      <c r="AQ32">
        <v>32</v>
      </c>
      <c r="AR32">
        <v>52</v>
      </c>
      <c r="AS32">
        <v>38.1</v>
      </c>
      <c r="AT32">
        <v>15.38</v>
      </c>
      <c r="AU32">
        <v>79.28</v>
      </c>
      <c r="AV32">
        <v>472</v>
      </c>
      <c r="AW32">
        <v>546</v>
      </c>
      <c r="AX32">
        <v>46.37</v>
      </c>
      <c r="AY32">
        <v>222</v>
      </c>
      <c r="AZ32">
        <v>244</v>
      </c>
      <c r="BA32">
        <v>47.64</v>
      </c>
      <c r="BB32">
        <v>18</v>
      </c>
      <c r="BC32">
        <v>21</v>
      </c>
      <c r="BD32">
        <v>46.15</v>
      </c>
      <c r="BE32">
        <v>8.11</v>
      </c>
      <c r="BF32">
        <v>91.39</v>
      </c>
      <c r="BG32">
        <v>952</v>
      </c>
      <c r="BH32">
        <v>1183</v>
      </c>
      <c r="BI32">
        <v>44.59</v>
      </c>
      <c r="BJ32">
        <v>365</v>
      </c>
      <c r="BK32">
        <v>435</v>
      </c>
      <c r="BL32">
        <v>45.63</v>
      </c>
      <c r="BM32">
        <v>15</v>
      </c>
      <c r="BN32">
        <v>11</v>
      </c>
      <c r="BO32">
        <v>57.69</v>
      </c>
      <c r="BP32">
        <v>4.1100000000000003</v>
      </c>
      <c r="BQ32">
        <v>97.47</v>
      </c>
      <c r="BR32">
        <v>7.78</v>
      </c>
      <c r="BS32">
        <v>91.3</v>
      </c>
      <c r="BT32">
        <v>0.99099999999999999</v>
      </c>
    </row>
    <row r="33" spans="1:72" x14ac:dyDescent="0.3">
      <c r="A33">
        <v>10</v>
      </c>
      <c r="B33" t="s">
        <v>23</v>
      </c>
      <c r="C33">
        <v>41</v>
      </c>
      <c r="D33" t="s">
        <v>278</v>
      </c>
      <c r="E33">
        <v>28</v>
      </c>
      <c r="F33">
        <v>9</v>
      </c>
      <c r="G33">
        <v>4</v>
      </c>
      <c r="H33">
        <v>28</v>
      </c>
      <c r="I33">
        <v>60</v>
      </c>
      <c r="J33">
        <v>0.73199999999999998</v>
      </c>
      <c r="K33">
        <v>2014</v>
      </c>
      <c r="L33">
        <v>1844</v>
      </c>
      <c r="M33">
        <v>52.2</v>
      </c>
      <c r="N33">
        <v>1443</v>
      </c>
      <c r="O33">
        <v>1311</v>
      </c>
      <c r="P33">
        <v>52.4</v>
      </c>
      <c r="Q33">
        <v>1009</v>
      </c>
      <c r="R33">
        <v>904</v>
      </c>
      <c r="S33">
        <v>52.74</v>
      </c>
      <c r="T33">
        <v>96</v>
      </c>
      <c r="U33">
        <v>54</v>
      </c>
      <c r="V33">
        <v>64</v>
      </c>
      <c r="W33">
        <v>86.23</v>
      </c>
      <c r="X33">
        <v>78.72</v>
      </c>
      <c r="Y33">
        <v>52.28</v>
      </c>
      <c r="Z33">
        <v>916</v>
      </c>
      <c r="AA33">
        <v>808</v>
      </c>
      <c r="AB33">
        <v>53.13</v>
      </c>
      <c r="AC33">
        <v>504</v>
      </c>
      <c r="AD33">
        <v>422</v>
      </c>
      <c r="AE33">
        <v>54.43</v>
      </c>
      <c r="AF33">
        <v>84</v>
      </c>
      <c r="AG33">
        <v>45</v>
      </c>
      <c r="AH33">
        <v>65.12</v>
      </c>
      <c r="AI33">
        <v>16.670000000000002</v>
      </c>
      <c r="AJ33">
        <v>89.34</v>
      </c>
      <c r="AK33">
        <v>375</v>
      </c>
      <c r="AL33">
        <v>343</v>
      </c>
      <c r="AM33">
        <v>52.23</v>
      </c>
      <c r="AN33">
        <v>261</v>
      </c>
      <c r="AO33">
        <v>220</v>
      </c>
      <c r="AP33">
        <v>54.26</v>
      </c>
      <c r="AQ33">
        <v>53</v>
      </c>
      <c r="AR33">
        <v>31</v>
      </c>
      <c r="AS33">
        <v>63.1</v>
      </c>
      <c r="AT33">
        <v>20.309999999999999</v>
      </c>
      <c r="AU33">
        <v>85.91</v>
      </c>
      <c r="AV33">
        <v>541</v>
      </c>
      <c r="AW33">
        <v>465</v>
      </c>
      <c r="AX33">
        <v>53.78</v>
      </c>
      <c r="AY33">
        <v>243</v>
      </c>
      <c r="AZ33">
        <v>202</v>
      </c>
      <c r="BA33">
        <v>54.61</v>
      </c>
      <c r="BB33">
        <v>31</v>
      </c>
      <c r="BC33">
        <v>14</v>
      </c>
      <c r="BD33">
        <v>68.89</v>
      </c>
      <c r="BE33">
        <v>12.76</v>
      </c>
      <c r="BF33">
        <v>93.07</v>
      </c>
      <c r="BG33">
        <v>1172</v>
      </c>
      <c r="BH33">
        <v>1084</v>
      </c>
      <c r="BI33">
        <v>51.95</v>
      </c>
      <c r="BJ33">
        <v>464</v>
      </c>
      <c r="BK33">
        <v>428</v>
      </c>
      <c r="BL33">
        <v>52.02</v>
      </c>
      <c r="BM33">
        <v>12</v>
      </c>
      <c r="BN33">
        <v>9</v>
      </c>
      <c r="BO33">
        <v>57.14</v>
      </c>
      <c r="BP33">
        <v>2.59</v>
      </c>
      <c r="BQ33">
        <v>97.9</v>
      </c>
      <c r="BR33">
        <v>9.51</v>
      </c>
      <c r="BS33">
        <v>94.03</v>
      </c>
      <c r="BT33">
        <v>1.0349999999999999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1B20-3751-42E7-86B4-02329BA40E0D}">
  <dimension ref="A1:J1313"/>
  <sheetViews>
    <sheetView topLeftCell="A1278" workbookViewId="0">
      <selection activeCell="A543" sqref="A543:D1313"/>
    </sheetView>
  </sheetViews>
  <sheetFormatPr defaultRowHeight="14.4" x14ac:dyDescent="0.3"/>
  <cols>
    <col min="1" max="1" width="10.33203125" bestFit="1" customWidth="1"/>
    <col min="2" max="2" width="19.5546875" bestFit="1" customWidth="1"/>
    <col min="3" max="3" width="4.44140625" bestFit="1" customWidth="1"/>
    <col min="4" max="4" width="19.5546875" bestFit="1" customWidth="1"/>
    <col min="5" max="5" width="5.44140625" bestFit="1" customWidth="1"/>
    <col min="6" max="6" width="10.77734375" bestFit="1" customWidth="1"/>
    <col min="7" max="7" width="6.33203125" bestFit="1" customWidth="1"/>
    <col min="8" max="8" width="10.33203125" bestFit="1" customWidth="1"/>
    <col min="9" max="9" width="36.88671875" bestFit="1" customWidth="1"/>
    <col min="10" max="10" width="10.77734375" bestFit="1" customWidth="1"/>
  </cols>
  <sheetData>
    <row r="1" spans="1:10" x14ac:dyDescent="0.3">
      <c r="A1" t="s">
        <v>0</v>
      </c>
      <c r="B1" t="s">
        <v>1</v>
      </c>
      <c r="C1" t="s">
        <v>109</v>
      </c>
      <c r="D1" t="s">
        <v>2</v>
      </c>
      <c r="E1" t="s">
        <v>110</v>
      </c>
      <c r="F1" t="s">
        <v>37</v>
      </c>
      <c r="G1" t="s">
        <v>121</v>
      </c>
      <c r="H1" t="s">
        <v>122</v>
      </c>
      <c r="I1" t="s">
        <v>123</v>
      </c>
      <c r="J1" t="s">
        <v>252</v>
      </c>
    </row>
    <row r="2" spans="1:10" x14ac:dyDescent="0.3">
      <c r="A2" s="2">
        <v>45209</v>
      </c>
      <c r="B2" t="s">
        <v>6</v>
      </c>
      <c r="C2">
        <v>4</v>
      </c>
      <c r="D2" t="s">
        <v>3</v>
      </c>
      <c r="E2">
        <v>2</v>
      </c>
      <c r="G2">
        <v>18411</v>
      </c>
      <c r="H2" s="11">
        <v>0.10694444444444444</v>
      </c>
    </row>
    <row r="3" spans="1:10" x14ac:dyDescent="0.3">
      <c r="A3" s="2">
        <v>45209</v>
      </c>
      <c r="B3" t="s">
        <v>21</v>
      </c>
      <c r="C3">
        <v>3</v>
      </c>
      <c r="D3" t="s">
        <v>7</v>
      </c>
      <c r="E3">
        <v>5</v>
      </c>
      <c r="G3">
        <v>19092</v>
      </c>
      <c r="H3" s="11">
        <v>0.10625</v>
      </c>
    </row>
    <row r="4" spans="1:10" x14ac:dyDescent="0.3">
      <c r="A4" s="2">
        <v>45209</v>
      </c>
      <c r="B4" t="s">
        <v>34</v>
      </c>
      <c r="C4">
        <v>1</v>
      </c>
      <c r="D4" t="s">
        <v>27</v>
      </c>
      <c r="E4">
        <v>4</v>
      </c>
      <c r="G4">
        <v>18724</v>
      </c>
      <c r="H4" s="11">
        <v>9.8611111111111108E-2</v>
      </c>
    </row>
    <row r="5" spans="1:10" x14ac:dyDescent="0.3">
      <c r="A5" s="2">
        <v>45210</v>
      </c>
      <c r="B5" t="s">
        <v>6</v>
      </c>
      <c r="C5">
        <v>1</v>
      </c>
      <c r="D5" t="s">
        <v>14</v>
      </c>
      <c r="E5">
        <v>3</v>
      </c>
      <c r="G5">
        <v>17850</v>
      </c>
      <c r="H5" s="11">
        <v>0.10347222222222222</v>
      </c>
    </row>
    <row r="6" spans="1:10" x14ac:dyDescent="0.3">
      <c r="A6" s="2">
        <v>45210</v>
      </c>
      <c r="B6" t="s">
        <v>32</v>
      </c>
      <c r="C6">
        <v>3</v>
      </c>
      <c r="D6" t="s">
        <v>18</v>
      </c>
      <c r="E6">
        <v>5</v>
      </c>
      <c r="G6">
        <v>18893</v>
      </c>
      <c r="H6" s="11">
        <v>0.10625</v>
      </c>
    </row>
    <row r="7" spans="1:10" x14ac:dyDescent="0.3">
      <c r="A7" s="2">
        <v>45210</v>
      </c>
      <c r="B7" t="s">
        <v>23</v>
      </c>
      <c r="C7">
        <v>3</v>
      </c>
      <c r="D7" t="s">
        <v>22</v>
      </c>
      <c r="E7">
        <v>5</v>
      </c>
      <c r="G7">
        <v>17414</v>
      </c>
      <c r="H7" s="11">
        <v>0.10555555555555556</v>
      </c>
    </row>
    <row r="8" spans="1:10" x14ac:dyDescent="0.3">
      <c r="A8" s="2">
        <v>45210</v>
      </c>
      <c r="B8" t="s">
        <v>11</v>
      </c>
      <c r="C8">
        <v>5</v>
      </c>
      <c r="D8" t="s">
        <v>29</v>
      </c>
      <c r="E8">
        <v>2</v>
      </c>
      <c r="G8">
        <v>18145</v>
      </c>
      <c r="H8" s="11">
        <v>0.10902777777777778</v>
      </c>
    </row>
    <row r="9" spans="1:10" x14ac:dyDescent="0.3">
      <c r="A9" s="2">
        <v>45210</v>
      </c>
      <c r="B9" t="s">
        <v>33</v>
      </c>
      <c r="C9">
        <v>5</v>
      </c>
      <c r="D9" t="s">
        <v>5</v>
      </c>
      <c r="E9">
        <v>6</v>
      </c>
      <c r="F9" t="s">
        <v>35</v>
      </c>
      <c r="G9">
        <v>18948</v>
      </c>
      <c r="H9" s="11">
        <v>0.11527777777777778</v>
      </c>
    </row>
    <row r="10" spans="1:10" x14ac:dyDescent="0.3">
      <c r="A10" s="2">
        <v>45210</v>
      </c>
      <c r="B10" t="s">
        <v>9</v>
      </c>
      <c r="C10">
        <v>1</v>
      </c>
      <c r="D10" t="s">
        <v>8</v>
      </c>
      <c r="E10">
        <v>8</v>
      </c>
      <c r="G10">
        <v>18706</v>
      </c>
      <c r="H10" s="11">
        <v>0.10625</v>
      </c>
    </row>
    <row r="11" spans="1:10" x14ac:dyDescent="0.3">
      <c r="A11" s="2">
        <v>45211</v>
      </c>
      <c r="B11" t="s">
        <v>17</v>
      </c>
      <c r="C11">
        <v>5</v>
      </c>
      <c r="D11" t="s">
        <v>13</v>
      </c>
      <c r="E11">
        <v>1</v>
      </c>
      <c r="G11">
        <v>19070</v>
      </c>
      <c r="H11" s="11">
        <v>0.10138888888888889</v>
      </c>
    </row>
    <row r="12" spans="1:10" x14ac:dyDescent="0.3">
      <c r="A12" s="2">
        <v>45211</v>
      </c>
      <c r="B12" t="s">
        <v>4</v>
      </c>
      <c r="C12">
        <v>4</v>
      </c>
      <c r="D12" t="s">
        <v>20</v>
      </c>
      <c r="E12">
        <v>2</v>
      </c>
      <c r="G12">
        <v>18614</v>
      </c>
      <c r="H12" s="11">
        <v>0.10138888888888889</v>
      </c>
    </row>
    <row r="13" spans="1:10" x14ac:dyDescent="0.3">
      <c r="A13" s="2">
        <v>45211</v>
      </c>
      <c r="B13" t="s">
        <v>10</v>
      </c>
      <c r="C13">
        <v>1</v>
      </c>
      <c r="D13" t="s">
        <v>30</v>
      </c>
      <c r="E13">
        <v>2</v>
      </c>
      <c r="F13" t="s">
        <v>35</v>
      </c>
      <c r="G13">
        <v>18532</v>
      </c>
      <c r="H13" s="11">
        <v>0.1111111111111111</v>
      </c>
    </row>
    <row r="14" spans="1:10" x14ac:dyDescent="0.3">
      <c r="A14" s="2">
        <v>45211</v>
      </c>
      <c r="B14" t="s">
        <v>31</v>
      </c>
      <c r="C14">
        <v>0</v>
      </c>
      <c r="D14" t="s">
        <v>28</v>
      </c>
      <c r="E14">
        <v>2</v>
      </c>
      <c r="G14">
        <v>18976</v>
      </c>
      <c r="H14" s="11">
        <v>0.10902777777777778</v>
      </c>
    </row>
    <row r="15" spans="1:10" x14ac:dyDescent="0.3">
      <c r="A15" s="2">
        <v>45211</v>
      </c>
      <c r="B15" t="s">
        <v>19</v>
      </c>
      <c r="C15">
        <v>3</v>
      </c>
      <c r="D15" t="s">
        <v>15</v>
      </c>
      <c r="E15">
        <v>4</v>
      </c>
      <c r="G15">
        <v>16514</v>
      </c>
      <c r="H15" s="11">
        <v>0.10347222222222222</v>
      </c>
    </row>
    <row r="16" spans="1:10" x14ac:dyDescent="0.3">
      <c r="A16" s="2">
        <v>45211</v>
      </c>
      <c r="B16" t="s">
        <v>34</v>
      </c>
      <c r="C16">
        <v>0</v>
      </c>
      <c r="D16" t="s">
        <v>21</v>
      </c>
      <c r="E16">
        <v>3</v>
      </c>
      <c r="G16">
        <v>17629</v>
      </c>
      <c r="H16" s="11">
        <v>9.7916666666666666E-2</v>
      </c>
    </row>
    <row r="17" spans="1:8" x14ac:dyDescent="0.3">
      <c r="A17" s="2">
        <v>45211</v>
      </c>
      <c r="B17" t="s">
        <v>27</v>
      </c>
      <c r="C17">
        <v>4</v>
      </c>
      <c r="D17" t="s">
        <v>24</v>
      </c>
      <c r="E17">
        <v>1</v>
      </c>
      <c r="G17">
        <v>17435</v>
      </c>
      <c r="H17" s="11">
        <v>0.10277777777777777</v>
      </c>
    </row>
    <row r="18" spans="1:8" x14ac:dyDescent="0.3">
      <c r="A18" s="2">
        <v>45212</v>
      </c>
      <c r="B18" t="s">
        <v>25</v>
      </c>
      <c r="C18">
        <v>4</v>
      </c>
      <c r="D18" t="s">
        <v>15</v>
      </c>
      <c r="E18">
        <v>3</v>
      </c>
      <c r="F18" t="s">
        <v>35</v>
      </c>
      <c r="G18">
        <v>16514</v>
      </c>
      <c r="H18" s="11">
        <v>0.11319444444444444</v>
      </c>
    </row>
    <row r="19" spans="1:8" x14ac:dyDescent="0.3">
      <c r="A19" s="2">
        <v>45212</v>
      </c>
      <c r="B19" t="s">
        <v>3</v>
      </c>
      <c r="C19">
        <v>4</v>
      </c>
      <c r="D19" t="s">
        <v>12</v>
      </c>
      <c r="E19">
        <v>0</v>
      </c>
      <c r="G19">
        <v>18573</v>
      </c>
      <c r="H19" s="11">
        <v>0.10694444444444444</v>
      </c>
    </row>
    <row r="20" spans="1:8" x14ac:dyDescent="0.3">
      <c r="A20" s="2">
        <v>45213</v>
      </c>
      <c r="B20" t="s">
        <v>21</v>
      </c>
      <c r="C20">
        <v>2</v>
      </c>
      <c r="D20" t="s">
        <v>14</v>
      </c>
      <c r="E20">
        <v>3</v>
      </c>
      <c r="G20">
        <v>17850</v>
      </c>
      <c r="H20" s="11">
        <v>0.10625</v>
      </c>
    </row>
    <row r="21" spans="1:8" x14ac:dyDescent="0.3">
      <c r="A21" s="2">
        <v>45213</v>
      </c>
      <c r="B21" t="s">
        <v>17</v>
      </c>
      <c r="C21">
        <v>3</v>
      </c>
      <c r="D21" t="s">
        <v>20</v>
      </c>
      <c r="E21">
        <v>5</v>
      </c>
      <c r="G21">
        <v>16520</v>
      </c>
      <c r="H21" s="11">
        <v>0.10694444444444444</v>
      </c>
    </row>
    <row r="22" spans="1:8" x14ac:dyDescent="0.3">
      <c r="A22" s="2">
        <v>45213</v>
      </c>
      <c r="B22" t="s">
        <v>7</v>
      </c>
      <c r="C22">
        <v>4</v>
      </c>
      <c r="D22" t="s">
        <v>19</v>
      </c>
      <c r="E22">
        <v>6</v>
      </c>
      <c r="G22">
        <v>19515</v>
      </c>
      <c r="H22" s="11">
        <v>0.10277777777777777</v>
      </c>
    </row>
    <row r="23" spans="1:8" x14ac:dyDescent="0.3">
      <c r="A23" s="2">
        <v>45213</v>
      </c>
      <c r="B23" t="s">
        <v>8</v>
      </c>
      <c r="C23">
        <v>4</v>
      </c>
      <c r="D23" t="s">
        <v>9</v>
      </c>
      <c r="E23">
        <v>3</v>
      </c>
      <c r="G23">
        <v>18347</v>
      </c>
      <c r="H23" s="11">
        <v>0.10416666666666667</v>
      </c>
    </row>
    <row r="24" spans="1:8" x14ac:dyDescent="0.3">
      <c r="A24" s="2">
        <v>45213</v>
      </c>
      <c r="B24" t="s">
        <v>18</v>
      </c>
      <c r="C24">
        <v>6</v>
      </c>
      <c r="D24" t="s">
        <v>29</v>
      </c>
      <c r="E24">
        <v>5</v>
      </c>
      <c r="F24" t="s">
        <v>35</v>
      </c>
      <c r="G24">
        <v>17517</v>
      </c>
      <c r="H24" s="11">
        <v>0.12291666666666666</v>
      </c>
    </row>
    <row r="25" spans="1:8" x14ac:dyDescent="0.3">
      <c r="A25" s="2">
        <v>45213</v>
      </c>
      <c r="B25" t="s">
        <v>6</v>
      </c>
      <c r="C25">
        <v>2</v>
      </c>
      <c r="D25" t="s">
        <v>33</v>
      </c>
      <c r="E25">
        <v>3</v>
      </c>
      <c r="G25">
        <v>21105</v>
      </c>
      <c r="H25" s="11">
        <v>0.10138888888888889</v>
      </c>
    </row>
    <row r="26" spans="1:8" x14ac:dyDescent="0.3">
      <c r="A26" s="2">
        <v>45213</v>
      </c>
      <c r="B26" t="s">
        <v>13</v>
      </c>
      <c r="C26">
        <v>2</v>
      </c>
      <c r="D26" t="s">
        <v>16</v>
      </c>
      <c r="E26">
        <v>3</v>
      </c>
      <c r="G26">
        <v>17255</v>
      </c>
      <c r="H26" s="11">
        <v>0.10347222222222222</v>
      </c>
    </row>
    <row r="27" spans="1:8" x14ac:dyDescent="0.3">
      <c r="A27" s="2">
        <v>45213</v>
      </c>
      <c r="B27" t="s">
        <v>4</v>
      </c>
      <c r="C27">
        <v>2</v>
      </c>
      <c r="D27" t="s">
        <v>32</v>
      </c>
      <c r="E27">
        <v>5</v>
      </c>
      <c r="G27">
        <v>20011</v>
      </c>
      <c r="H27" s="11">
        <v>0.10416666666666667</v>
      </c>
    </row>
    <row r="28" spans="1:8" x14ac:dyDescent="0.3">
      <c r="A28" s="2">
        <v>45213</v>
      </c>
      <c r="B28" t="s">
        <v>22</v>
      </c>
      <c r="C28">
        <v>2</v>
      </c>
      <c r="D28" t="s">
        <v>3</v>
      </c>
      <c r="E28">
        <v>5</v>
      </c>
      <c r="G28">
        <v>17635</v>
      </c>
      <c r="H28" s="11">
        <v>0.10416666666666667</v>
      </c>
    </row>
    <row r="29" spans="1:8" x14ac:dyDescent="0.3">
      <c r="A29" s="2">
        <v>45213</v>
      </c>
      <c r="B29" t="s">
        <v>11</v>
      </c>
      <c r="C29">
        <v>2</v>
      </c>
      <c r="D29" t="s">
        <v>24</v>
      </c>
      <c r="E29">
        <v>1</v>
      </c>
      <c r="F29" t="s">
        <v>35</v>
      </c>
      <c r="G29">
        <v>17435</v>
      </c>
      <c r="H29" s="11">
        <v>0.11527777777777778</v>
      </c>
    </row>
    <row r="30" spans="1:8" x14ac:dyDescent="0.3">
      <c r="A30" s="2">
        <v>45213</v>
      </c>
      <c r="B30" t="s">
        <v>34</v>
      </c>
      <c r="C30">
        <v>1</v>
      </c>
      <c r="D30" t="s">
        <v>10</v>
      </c>
      <c r="E30">
        <v>2</v>
      </c>
      <c r="F30" t="s">
        <v>35</v>
      </c>
      <c r="G30">
        <v>18096</v>
      </c>
      <c r="H30" s="11">
        <v>0.10625</v>
      </c>
    </row>
    <row r="31" spans="1:8" x14ac:dyDescent="0.3">
      <c r="A31" s="2">
        <v>45213</v>
      </c>
      <c r="B31" t="s">
        <v>28</v>
      </c>
      <c r="C31">
        <v>4</v>
      </c>
      <c r="D31" t="s">
        <v>5</v>
      </c>
      <c r="E31">
        <v>7</v>
      </c>
      <c r="G31">
        <v>18903</v>
      </c>
      <c r="H31" s="11">
        <v>0.10833333333333334</v>
      </c>
    </row>
    <row r="32" spans="1:8" x14ac:dyDescent="0.3">
      <c r="A32" s="2">
        <v>45213</v>
      </c>
      <c r="B32" t="s">
        <v>26</v>
      </c>
      <c r="C32">
        <v>1</v>
      </c>
      <c r="D32" t="s">
        <v>27</v>
      </c>
      <c r="E32">
        <v>4</v>
      </c>
      <c r="G32">
        <v>18033</v>
      </c>
      <c r="H32" s="11">
        <v>0.1076388888888889</v>
      </c>
    </row>
    <row r="33" spans="1:8" x14ac:dyDescent="0.3">
      <c r="A33" s="2">
        <v>45213</v>
      </c>
      <c r="B33" t="s">
        <v>31</v>
      </c>
      <c r="C33">
        <v>4</v>
      </c>
      <c r="D33" t="s">
        <v>23</v>
      </c>
      <c r="E33">
        <v>6</v>
      </c>
      <c r="G33">
        <v>13410</v>
      </c>
      <c r="H33" s="11">
        <v>0.10555555555555556</v>
      </c>
    </row>
    <row r="34" spans="1:8" x14ac:dyDescent="0.3">
      <c r="A34" s="2">
        <v>45214</v>
      </c>
      <c r="B34" t="s">
        <v>18</v>
      </c>
      <c r="C34">
        <v>3</v>
      </c>
      <c r="D34" t="s">
        <v>26</v>
      </c>
      <c r="E34">
        <v>6</v>
      </c>
      <c r="G34">
        <v>17278</v>
      </c>
      <c r="H34" s="11">
        <v>0.10555555555555556</v>
      </c>
    </row>
    <row r="35" spans="1:8" x14ac:dyDescent="0.3">
      <c r="A35" s="2">
        <v>45214</v>
      </c>
      <c r="B35" t="s">
        <v>7</v>
      </c>
      <c r="C35">
        <v>2</v>
      </c>
      <c r="D35" t="s">
        <v>32</v>
      </c>
      <c r="E35">
        <v>5</v>
      </c>
      <c r="G35">
        <v>15584</v>
      </c>
      <c r="H35" s="11">
        <v>0.10208333333333333</v>
      </c>
    </row>
    <row r="36" spans="1:8" x14ac:dyDescent="0.3">
      <c r="A36" s="2">
        <v>45215</v>
      </c>
      <c r="B36" t="s">
        <v>19</v>
      </c>
      <c r="C36">
        <v>4</v>
      </c>
      <c r="D36" t="s">
        <v>20</v>
      </c>
      <c r="E36">
        <v>0</v>
      </c>
      <c r="G36">
        <v>14959</v>
      </c>
      <c r="H36" s="11">
        <v>0.10069444444444445</v>
      </c>
    </row>
    <row r="37" spans="1:8" x14ac:dyDescent="0.3">
      <c r="A37" s="2">
        <v>45215</v>
      </c>
      <c r="B37" t="s">
        <v>31</v>
      </c>
      <c r="C37">
        <v>4</v>
      </c>
      <c r="D37" t="s">
        <v>15</v>
      </c>
      <c r="E37">
        <v>3</v>
      </c>
      <c r="G37">
        <v>15023</v>
      </c>
      <c r="H37" s="11">
        <v>0.10416666666666667</v>
      </c>
    </row>
    <row r="38" spans="1:8" x14ac:dyDescent="0.3">
      <c r="A38" s="2">
        <v>45215</v>
      </c>
      <c r="B38" t="s">
        <v>25</v>
      </c>
      <c r="C38">
        <v>1</v>
      </c>
      <c r="D38" t="s">
        <v>17</v>
      </c>
      <c r="E38">
        <v>2</v>
      </c>
      <c r="G38">
        <v>18006</v>
      </c>
      <c r="H38" s="11">
        <v>0.10347222222222222</v>
      </c>
    </row>
    <row r="39" spans="1:8" x14ac:dyDescent="0.3">
      <c r="A39" s="2">
        <v>45215</v>
      </c>
      <c r="B39" t="s">
        <v>6</v>
      </c>
      <c r="C39">
        <v>4</v>
      </c>
      <c r="D39" t="s">
        <v>5</v>
      </c>
      <c r="E39">
        <v>1</v>
      </c>
      <c r="G39">
        <v>19101</v>
      </c>
      <c r="H39" s="11">
        <v>0.10902777777777778</v>
      </c>
    </row>
    <row r="40" spans="1:8" x14ac:dyDescent="0.3">
      <c r="A40" s="2">
        <v>45215</v>
      </c>
      <c r="B40" t="s">
        <v>22</v>
      </c>
      <c r="C40">
        <v>2</v>
      </c>
      <c r="D40" t="s">
        <v>12</v>
      </c>
      <c r="E40">
        <v>3</v>
      </c>
      <c r="F40" t="s">
        <v>35</v>
      </c>
      <c r="G40">
        <v>16489</v>
      </c>
      <c r="H40" s="11">
        <v>0.11319444444444444</v>
      </c>
    </row>
    <row r="41" spans="1:8" x14ac:dyDescent="0.3">
      <c r="A41" s="2">
        <v>45216</v>
      </c>
      <c r="B41" t="s">
        <v>7</v>
      </c>
      <c r="C41">
        <v>2</v>
      </c>
      <c r="D41" t="s">
        <v>13</v>
      </c>
      <c r="E41">
        <v>3</v>
      </c>
      <c r="F41" t="s">
        <v>36</v>
      </c>
      <c r="G41">
        <v>12598</v>
      </c>
      <c r="H41" s="11">
        <v>0.10208333333333333</v>
      </c>
    </row>
    <row r="42" spans="1:8" x14ac:dyDescent="0.3">
      <c r="A42" s="2">
        <v>45216</v>
      </c>
      <c r="B42" t="s">
        <v>28</v>
      </c>
      <c r="C42">
        <v>5</v>
      </c>
      <c r="D42" t="s">
        <v>33</v>
      </c>
      <c r="E42">
        <v>2</v>
      </c>
      <c r="G42">
        <v>21105</v>
      </c>
      <c r="H42" s="11">
        <v>0.10833333333333334</v>
      </c>
    </row>
    <row r="43" spans="1:8" x14ac:dyDescent="0.3">
      <c r="A43" s="2">
        <v>45216</v>
      </c>
      <c r="B43" t="s">
        <v>9</v>
      </c>
      <c r="C43">
        <v>6</v>
      </c>
      <c r="D43" t="s">
        <v>21</v>
      </c>
      <c r="E43">
        <v>1</v>
      </c>
      <c r="G43">
        <v>17216</v>
      </c>
      <c r="H43" s="11">
        <v>0.10208333333333333</v>
      </c>
    </row>
    <row r="44" spans="1:8" x14ac:dyDescent="0.3">
      <c r="A44" s="2">
        <v>45216</v>
      </c>
      <c r="B44" t="s">
        <v>25</v>
      </c>
      <c r="C44">
        <v>0</v>
      </c>
      <c r="D44" t="s">
        <v>16</v>
      </c>
      <c r="E44">
        <v>1</v>
      </c>
      <c r="G44">
        <v>14456</v>
      </c>
      <c r="H44" s="11">
        <v>9.8611111111111108E-2</v>
      </c>
    </row>
    <row r="45" spans="1:8" x14ac:dyDescent="0.3">
      <c r="A45" s="2">
        <v>45216</v>
      </c>
      <c r="B45" t="s">
        <v>8</v>
      </c>
      <c r="C45">
        <v>0</v>
      </c>
      <c r="D45" t="s">
        <v>4</v>
      </c>
      <c r="E45">
        <v>2</v>
      </c>
      <c r="G45">
        <v>18883</v>
      </c>
      <c r="H45" s="11">
        <v>0.10277777777777777</v>
      </c>
    </row>
    <row r="46" spans="1:8" x14ac:dyDescent="0.3">
      <c r="A46" s="2">
        <v>45216</v>
      </c>
      <c r="B46" t="s">
        <v>11</v>
      </c>
      <c r="C46">
        <v>4</v>
      </c>
      <c r="D46" t="s">
        <v>34</v>
      </c>
      <c r="E46">
        <v>1</v>
      </c>
      <c r="G46">
        <v>17151</v>
      </c>
      <c r="H46" s="11">
        <v>0.1076388888888889</v>
      </c>
    </row>
    <row r="47" spans="1:8" x14ac:dyDescent="0.3">
      <c r="A47" s="2">
        <v>45216</v>
      </c>
      <c r="B47" t="s">
        <v>18</v>
      </c>
      <c r="C47">
        <v>6</v>
      </c>
      <c r="D47" t="s">
        <v>24</v>
      </c>
      <c r="E47">
        <v>3</v>
      </c>
      <c r="G47">
        <v>10378</v>
      </c>
      <c r="H47" s="11">
        <v>0.10625</v>
      </c>
    </row>
    <row r="48" spans="1:8" x14ac:dyDescent="0.3">
      <c r="A48" s="2">
        <v>45216</v>
      </c>
      <c r="B48" t="s">
        <v>30</v>
      </c>
      <c r="C48">
        <v>2</v>
      </c>
      <c r="D48" t="s">
        <v>27</v>
      </c>
      <c r="E48">
        <v>3</v>
      </c>
      <c r="F48" t="s">
        <v>35</v>
      </c>
      <c r="G48">
        <v>17612</v>
      </c>
      <c r="H48" s="11">
        <v>0.11597222222222223</v>
      </c>
    </row>
    <row r="49" spans="1:8" x14ac:dyDescent="0.3">
      <c r="A49" s="2">
        <v>45216</v>
      </c>
      <c r="B49" t="s">
        <v>29</v>
      </c>
      <c r="C49">
        <v>5</v>
      </c>
      <c r="D49" t="s">
        <v>23</v>
      </c>
      <c r="E49">
        <v>1</v>
      </c>
      <c r="G49">
        <v>11226</v>
      </c>
      <c r="H49" s="11">
        <v>0.1</v>
      </c>
    </row>
    <row r="50" spans="1:8" x14ac:dyDescent="0.3">
      <c r="A50" s="2">
        <v>45217</v>
      </c>
      <c r="B50" t="s">
        <v>3</v>
      </c>
      <c r="C50">
        <v>3</v>
      </c>
      <c r="D50" t="s">
        <v>19</v>
      </c>
      <c r="E50">
        <v>6</v>
      </c>
      <c r="G50">
        <v>18895</v>
      </c>
      <c r="H50" s="11">
        <v>0.10486111111111111</v>
      </c>
    </row>
    <row r="51" spans="1:8" x14ac:dyDescent="0.3">
      <c r="A51" s="2">
        <v>45217</v>
      </c>
      <c r="B51" t="s">
        <v>12</v>
      </c>
      <c r="C51">
        <v>1</v>
      </c>
      <c r="D51" t="s">
        <v>32</v>
      </c>
      <c r="E51">
        <v>6</v>
      </c>
      <c r="G51">
        <v>15021</v>
      </c>
      <c r="H51" s="11">
        <v>0.10486111111111111</v>
      </c>
    </row>
    <row r="52" spans="1:8" x14ac:dyDescent="0.3">
      <c r="A52" s="2">
        <v>45218</v>
      </c>
      <c r="B52" t="s">
        <v>30</v>
      </c>
      <c r="C52">
        <v>3</v>
      </c>
      <c r="D52" t="s">
        <v>26</v>
      </c>
      <c r="E52">
        <v>2</v>
      </c>
      <c r="G52">
        <v>14274</v>
      </c>
      <c r="H52" s="11">
        <v>9.930555555555555E-2</v>
      </c>
    </row>
    <row r="53" spans="1:8" x14ac:dyDescent="0.3">
      <c r="A53" s="2">
        <v>45218</v>
      </c>
      <c r="B53" t="s">
        <v>22</v>
      </c>
      <c r="C53">
        <v>4</v>
      </c>
      <c r="D53" t="s">
        <v>13</v>
      </c>
      <c r="E53">
        <v>3</v>
      </c>
      <c r="G53">
        <v>13025</v>
      </c>
      <c r="H53" s="11">
        <v>0.10694444444444444</v>
      </c>
    </row>
    <row r="54" spans="1:8" x14ac:dyDescent="0.3">
      <c r="A54" s="2">
        <v>45218</v>
      </c>
      <c r="B54" t="s">
        <v>6</v>
      </c>
      <c r="C54">
        <v>0</v>
      </c>
      <c r="D54" t="s">
        <v>11</v>
      </c>
      <c r="E54">
        <v>4</v>
      </c>
      <c r="G54">
        <v>18140</v>
      </c>
      <c r="H54" s="11">
        <v>0.1</v>
      </c>
    </row>
    <row r="55" spans="1:8" x14ac:dyDescent="0.3">
      <c r="A55" s="2">
        <v>45218</v>
      </c>
      <c r="B55" t="s">
        <v>5</v>
      </c>
      <c r="C55">
        <v>1</v>
      </c>
      <c r="D55" t="s">
        <v>31</v>
      </c>
      <c r="E55">
        <v>3</v>
      </c>
      <c r="G55">
        <v>19288</v>
      </c>
      <c r="H55" s="11">
        <v>0.10416666666666667</v>
      </c>
    </row>
    <row r="56" spans="1:8" x14ac:dyDescent="0.3">
      <c r="A56" s="2">
        <v>45218</v>
      </c>
      <c r="B56" t="s">
        <v>29</v>
      </c>
      <c r="C56">
        <v>7</v>
      </c>
      <c r="D56" t="s">
        <v>28</v>
      </c>
      <c r="E56">
        <v>3</v>
      </c>
      <c r="G56">
        <v>18689</v>
      </c>
      <c r="H56" s="11">
        <v>0.1076388888888889</v>
      </c>
    </row>
    <row r="57" spans="1:8" x14ac:dyDescent="0.3">
      <c r="A57" s="2">
        <v>45218</v>
      </c>
      <c r="B57" t="s">
        <v>21</v>
      </c>
      <c r="C57">
        <v>4</v>
      </c>
      <c r="D57" t="s">
        <v>17</v>
      </c>
      <c r="E57">
        <v>1</v>
      </c>
      <c r="G57">
        <v>18006</v>
      </c>
      <c r="H57" s="11">
        <v>0.1</v>
      </c>
    </row>
    <row r="58" spans="1:8" x14ac:dyDescent="0.3">
      <c r="A58" s="2">
        <v>45218</v>
      </c>
      <c r="B58" t="s">
        <v>9</v>
      </c>
      <c r="C58">
        <v>1</v>
      </c>
      <c r="D58" t="s">
        <v>4</v>
      </c>
      <c r="E58">
        <v>4</v>
      </c>
      <c r="G58">
        <v>17590</v>
      </c>
      <c r="H58" s="11">
        <v>0.10347222222222222</v>
      </c>
    </row>
    <row r="59" spans="1:8" x14ac:dyDescent="0.3">
      <c r="A59" s="2">
        <v>45218</v>
      </c>
      <c r="B59" t="s">
        <v>18</v>
      </c>
      <c r="C59">
        <v>4</v>
      </c>
      <c r="D59" t="s">
        <v>34</v>
      </c>
      <c r="E59">
        <v>7</v>
      </c>
      <c r="G59">
        <v>17151</v>
      </c>
      <c r="H59" s="11">
        <v>0.10833333333333334</v>
      </c>
    </row>
    <row r="60" spans="1:8" x14ac:dyDescent="0.3">
      <c r="A60" s="2">
        <v>45218</v>
      </c>
      <c r="B60" t="s">
        <v>14</v>
      </c>
      <c r="C60">
        <v>3</v>
      </c>
      <c r="D60" t="s">
        <v>24</v>
      </c>
      <c r="E60">
        <v>1</v>
      </c>
      <c r="G60">
        <v>12501</v>
      </c>
      <c r="H60" s="11">
        <v>0.10416666666666667</v>
      </c>
    </row>
    <row r="61" spans="1:8" x14ac:dyDescent="0.3">
      <c r="A61" s="2">
        <v>45218</v>
      </c>
      <c r="B61" t="s">
        <v>25</v>
      </c>
      <c r="C61">
        <v>6</v>
      </c>
      <c r="D61" t="s">
        <v>10</v>
      </c>
      <c r="E61">
        <v>2</v>
      </c>
      <c r="G61">
        <v>18096</v>
      </c>
      <c r="H61" s="11">
        <v>0.1076388888888889</v>
      </c>
    </row>
    <row r="62" spans="1:8" x14ac:dyDescent="0.3">
      <c r="A62" s="2">
        <v>45218</v>
      </c>
      <c r="B62" t="s">
        <v>8</v>
      </c>
      <c r="C62">
        <v>3</v>
      </c>
      <c r="D62" t="s">
        <v>7</v>
      </c>
      <c r="E62">
        <v>4</v>
      </c>
      <c r="G62">
        <v>19092</v>
      </c>
      <c r="H62" s="11">
        <v>0.10555555555555556</v>
      </c>
    </row>
    <row r="63" spans="1:8" x14ac:dyDescent="0.3">
      <c r="A63" s="2">
        <v>45218</v>
      </c>
      <c r="B63" t="s">
        <v>27</v>
      </c>
      <c r="C63">
        <v>5</v>
      </c>
      <c r="D63" t="s">
        <v>23</v>
      </c>
      <c r="E63">
        <v>3</v>
      </c>
      <c r="G63">
        <v>11521</v>
      </c>
      <c r="H63" s="11">
        <v>9.583333333333334E-2</v>
      </c>
    </row>
    <row r="64" spans="1:8" x14ac:dyDescent="0.3">
      <c r="A64" s="2">
        <v>45219</v>
      </c>
      <c r="B64" t="s">
        <v>22</v>
      </c>
      <c r="C64">
        <v>1</v>
      </c>
      <c r="D64" t="s">
        <v>20</v>
      </c>
      <c r="E64">
        <v>3</v>
      </c>
      <c r="G64">
        <v>16276</v>
      </c>
      <c r="H64" s="11">
        <v>0.10069444444444445</v>
      </c>
    </row>
    <row r="65" spans="1:8" x14ac:dyDescent="0.3">
      <c r="A65" s="2">
        <v>45219</v>
      </c>
      <c r="B65" t="s">
        <v>15</v>
      </c>
      <c r="C65">
        <v>5</v>
      </c>
      <c r="D65" t="s">
        <v>16</v>
      </c>
      <c r="E65">
        <v>4</v>
      </c>
      <c r="F65" t="s">
        <v>36</v>
      </c>
      <c r="G65">
        <v>17255</v>
      </c>
      <c r="H65" s="11">
        <v>0.10625</v>
      </c>
    </row>
    <row r="66" spans="1:8" x14ac:dyDescent="0.3">
      <c r="A66" s="2">
        <v>45220</v>
      </c>
      <c r="B66" t="s">
        <v>26</v>
      </c>
      <c r="C66">
        <v>1</v>
      </c>
      <c r="D66" t="s">
        <v>25</v>
      </c>
      <c r="E66">
        <v>2</v>
      </c>
      <c r="G66">
        <v>4600</v>
      </c>
      <c r="H66" s="11">
        <v>0.10416666666666667</v>
      </c>
    </row>
    <row r="67" spans="1:8" x14ac:dyDescent="0.3">
      <c r="A67" s="2">
        <v>45220</v>
      </c>
      <c r="B67" t="s">
        <v>16</v>
      </c>
      <c r="C67">
        <v>1</v>
      </c>
      <c r="D67" t="s">
        <v>13</v>
      </c>
      <c r="E67">
        <v>3</v>
      </c>
      <c r="G67">
        <v>16179</v>
      </c>
      <c r="H67" s="11">
        <v>0.10208333333333333</v>
      </c>
    </row>
    <row r="68" spans="1:8" x14ac:dyDescent="0.3">
      <c r="A68" s="2">
        <v>45220</v>
      </c>
      <c r="B68" t="s">
        <v>27</v>
      </c>
      <c r="C68">
        <v>5</v>
      </c>
      <c r="D68" t="s">
        <v>6</v>
      </c>
      <c r="E68">
        <v>3</v>
      </c>
      <c r="G68">
        <v>19867</v>
      </c>
      <c r="H68" s="11">
        <v>0.10208333333333333</v>
      </c>
    </row>
    <row r="69" spans="1:8" x14ac:dyDescent="0.3">
      <c r="A69" s="2">
        <v>45220</v>
      </c>
      <c r="B69" t="s">
        <v>18</v>
      </c>
      <c r="C69">
        <v>4</v>
      </c>
      <c r="D69" t="s">
        <v>11</v>
      </c>
      <c r="E69">
        <v>6</v>
      </c>
      <c r="G69">
        <v>18131</v>
      </c>
      <c r="H69" s="11">
        <v>0.10555555555555556</v>
      </c>
    </row>
    <row r="70" spans="1:8" x14ac:dyDescent="0.3">
      <c r="A70" s="2">
        <v>45220</v>
      </c>
      <c r="B70" t="s">
        <v>4</v>
      </c>
      <c r="C70">
        <v>4</v>
      </c>
      <c r="D70" t="s">
        <v>30</v>
      </c>
      <c r="E70">
        <v>5</v>
      </c>
      <c r="F70" t="s">
        <v>36</v>
      </c>
      <c r="G70">
        <v>18532</v>
      </c>
      <c r="H70" s="11">
        <v>0.10694444444444444</v>
      </c>
    </row>
    <row r="71" spans="1:8" x14ac:dyDescent="0.3">
      <c r="A71" s="2">
        <v>45220</v>
      </c>
      <c r="B71" t="s">
        <v>23</v>
      </c>
      <c r="C71">
        <v>3</v>
      </c>
      <c r="D71" t="s">
        <v>9</v>
      </c>
      <c r="E71">
        <v>2</v>
      </c>
      <c r="F71" t="s">
        <v>36</v>
      </c>
      <c r="G71">
        <v>18347</v>
      </c>
      <c r="H71" s="11">
        <v>0.1111111111111111</v>
      </c>
    </row>
    <row r="72" spans="1:8" x14ac:dyDescent="0.3">
      <c r="A72" s="2">
        <v>45220</v>
      </c>
      <c r="B72" t="s">
        <v>8</v>
      </c>
      <c r="C72">
        <v>5</v>
      </c>
      <c r="D72" t="s">
        <v>31</v>
      </c>
      <c r="E72">
        <v>3</v>
      </c>
      <c r="G72">
        <v>16991</v>
      </c>
      <c r="H72" s="11">
        <v>0.1</v>
      </c>
    </row>
    <row r="73" spans="1:8" x14ac:dyDescent="0.3">
      <c r="A73" s="2">
        <v>45220</v>
      </c>
      <c r="B73" t="s">
        <v>14</v>
      </c>
      <c r="C73">
        <v>4</v>
      </c>
      <c r="D73" t="s">
        <v>29</v>
      </c>
      <c r="E73">
        <v>2</v>
      </c>
      <c r="G73">
        <v>18145</v>
      </c>
      <c r="H73" s="11">
        <v>0.11388888888888889</v>
      </c>
    </row>
    <row r="74" spans="1:8" x14ac:dyDescent="0.3">
      <c r="A74" s="2">
        <v>45220</v>
      </c>
      <c r="B74" t="s">
        <v>20</v>
      </c>
      <c r="C74">
        <v>5</v>
      </c>
      <c r="D74" t="s">
        <v>28</v>
      </c>
      <c r="E74">
        <v>4</v>
      </c>
      <c r="F74" t="s">
        <v>36</v>
      </c>
      <c r="G74">
        <v>18479</v>
      </c>
      <c r="H74" s="11">
        <v>0.11041666666666666</v>
      </c>
    </row>
    <row r="75" spans="1:8" x14ac:dyDescent="0.3">
      <c r="A75" s="2">
        <v>45220</v>
      </c>
      <c r="B75" t="s">
        <v>12</v>
      </c>
      <c r="C75">
        <v>2</v>
      </c>
      <c r="D75" t="s">
        <v>33</v>
      </c>
      <c r="E75">
        <v>3</v>
      </c>
      <c r="F75" t="s">
        <v>36</v>
      </c>
      <c r="G75">
        <v>21105</v>
      </c>
      <c r="H75" s="11">
        <v>0.10486111111111111</v>
      </c>
    </row>
    <row r="76" spans="1:8" x14ac:dyDescent="0.3">
      <c r="A76" s="2">
        <v>45220</v>
      </c>
      <c r="B76" t="s">
        <v>24</v>
      </c>
      <c r="C76">
        <v>1</v>
      </c>
      <c r="D76" t="s">
        <v>21</v>
      </c>
      <c r="E76">
        <v>5</v>
      </c>
      <c r="G76">
        <v>17222</v>
      </c>
      <c r="H76" s="11">
        <v>0.10277777777777777</v>
      </c>
    </row>
    <row r="77" spans="1:8" x14ac:dyDescent="0.3">
      <c r="A77" s="2">
        <v>45220</v>
      </c>
      <c r="B77" t="s">
        <v>19</v>
      </c>
      <c r="C77">
        <v>5</v>
      </c>
      <c r="D77" t="s">
        <v>32</v>
      </c>
      <c r="E77">
        <v>2</v>
      </c>
      <c r="G77">
        <v>18834</v>
      </c>
      <c r="H77" s="11">
        <v>0.10486111111111111</v>
      </c>
    </row>
    <row r="78" spans="1:8" x14ac:dyDescent="0.3">
      <c r="A78" s="2">
        <v>45220</v>
      </c>
      <c r="B78" t="s">
        <v>17</v>
      </c>
      <c r="C78">
        <v>4</v>
      </c>
      <c r="D78" t="s">
        <v>34</v>
      </c>
      <c r="E78">
        <v>1</v>
      </c>
      <c r="G78">
        <v>17151</v>
      </c>
      <c r="H78" s="11">
        <v>0.10972222222222222</v>
      </c>
    </row>
    <row r="79" spans="1:8" x14ac:dyDescent="0.3">
      <c r="A79" s="2">
        <v>45220</v>
      </c>
      <c r="B79" t="s">
        <v>3</v>
      </c>
      <c r="C79">
        <v>2</v>
      </c>
      <c r="D79" t="s">
        <v>10</v>
      </c>
      <c r="E79">
        <v>4</v>
      </c>
      <c r="G79">
        <v>18096</v>
      </c>
      <c r="H79" s="11">
        <v>9.7916666666666666E-2</v>
      </c>
    </row>
    <row r="80" spans="1:8" x14ac:dyDescent="0.3">
      <c r="A80" s="2">
        <v>45220</v>
      </c>
      <c r="B80" t="s">
        <v>5</v>
      </c>
      <c r="C80">
        <v>4</v>
      </c>
      <c r="D80" t="s">
        <v>7</v>
      </c>
      <c r="E80">
        <v>3</v>
      </c>
      <c r="F80" t="s">
        <v>36</v>
      </c>
      <c r="G80">
        <v>19092</v>
      </c>
      <c r="H80" s="11">
        <v>0.1076388888888889</v>
      </c>
    </row>
    <row r="81" spans="1:8" x14ac:dyDescent="0.3">
      <c r="A81" s="2">
        <v>45221</v>
      </c>
      <c r="B81" t="s">
        <v>14</v>
      </c>
      <c r="C81">
        <v>3</v>
      </c>
      <c r="D81" t="s">
        <v>26</v>
      </c>
      <c r="E81">
        <v>1</v>
      </c>
      <c r="G81">
        <v>14264</v>
      </c>
      <c r="H81" s="11">
        <v>0.10138888888888889</v>
      </c>
    </row>
    <row r="82" spans="1:8" x14ac:dyDescent="0.3">
      <c r="A82" s="2">
        <v>45221</v>
      </c>
      <c r="B82" t="s">
        <v>22</v>
      </c>
      <c r="C82">
        <v>2</v>
      </c>
      <c r="D82" t="s">
        <v>19</v>
      </c>
      <c r="E82">
        <v>6</v>
      </c>
      <c r="G82">
        <v>17626</v>
      </c>
      <c r="H82" s="11">
        <v>0.10138888888888889</v>
      </c>
    </row>
    <row r="83" spans="1:8" x14ac:dyDescent="0.3">
      <c r="A83" s="2">
        <v>45222</v>
      </c>
      <c r="B83" t="s">
        <v>33</v>
      </c>
      <c r="C83">
        <v>3</v>
      </c>
      <c r="D83" t="s">
        <v>13</v>
      </c>
      <c r="E83">
        <v>1</v>
      </c>
      <c r="G83">
        <v>13507</v>
      </c>
      <c r="H83" s="11">
        <v>9.8611111111111108E-2</v>
      </c>
    </row>
    <row r="84" spans="1:8" x14ac:dyDescent="0.3">
      <c r="A84" s="2">
        <v>45223</v>
      </c>
      <c r="B84" t="s">
        <v>26</v>
      </c>
      <c r="C84">
        <v>3</v>
      </c>
      <c r="D84" t="s">
        <v>20</v>
      </c>
      <c r="E84">
        <v>2</v>
      </c>
      <c r="F84" t="s">
        <v>36</v>
      </c>
      <c r="G84">
        <v>16432</v>
      </c>
      <c r="H84" s="11">
        <v>0.10277777777777777</v>
      </c>
    </row>
    <row r="85" spans="1:8" x14ac:dyDescent="0.3">
      <c r="A85" s="2">
        <v>45223</v>
      </c>
      <c r="B85" t="s">
        <v>17</v>
      </c>
      <c r="C85">
        <v>3</v>
      </c>
      <c r="D85" t="s">
        <v>22</v>
      </c>
      <c r="E85">
        <v>1</v>
      </c>
      <c r="G85">
        <v>16800</v>
      </c>
      <c r="H85" s="11">
        <v>0.10069444444444445</v>
      </c>
    </row>
    <row r="86" spans="1:8" x14ac:dyDescent="0.3">
      <c r="A86" s="2">
        <v>45223</v>
      </c>
      <c r="B86" t="s">
        <v>14</v>
      </c>
      <c r="C86">
        <v>3</v>
      </c>
      <c r="D86" t="s">
        <v>6</v>
      </c>
      <c r="E86">
        <v>0</v>
      </c>
      <c r="G86">
        <v>19370</v>
      </c>
      <c r="H86" s="11">
        <v>0.10833333333333334</v>
      </c>
    </row>
    <row r="87" spans="1:8" x14ac:dyDescent="0.3">
      <c r="A87" s="2">
        <v>45223</v>
      </c>
      <c r="B87" t="s">
        <v>34</v>
      </c>
      <c r="C87">
        <v>5</v>
      </c>
      <c r="D87" t="s">
        <v>19</v>
      </c>
      <c r="E87">
        <v>4</v>
      </c>
      <c r="F87" t="s">
        <v>36</v>
      </c>
      <c r="G87">
        <v>16894</v>
      </c>
      <c r="H87" s="11">
        <v>0.1111111111111111</v>
      </c>
    </row>
    <row r="88" spans="1:8" x14ac:dyDescent="0.3">
      <c r="A88" s="2">
        <v>45223</v>
      </c>
      <c r="B88" t="s">
        <v>24</v>
      </c>
      <c r="C88">
        <v>1</v>
      </c>
      <c r="D88" t="s">
        <v>31</v>
      </c>
      <c r="E88">
        <v>3</v>
      </c>
      <c r="G88">
        <v>16142</v>
      </c>
      <c r="H88" s="11">
        <v>0.1</v>
      </c>
    </row>
    <row r="89" spans="1:8" x14ac:dyDescent="0.3">
      <c r="A89" s="2">
        <v>45223</v>
      </c>
      <c r="B89" t="s">
        <v>25</v>
      </c>
      <c r="C89">
        <v>3</v>
      </c>
      <c r="D89" t="s">
        <v>29</v>
      </c>
      <c r="E89">
        <v>6</v>
      </c>
      <c r="G89">
        <v>17668</v>
      </c>
      <c r="H89" s="11">
        <v>0.1125</v>
      </c>
    </row>
    <row r="90" spans="1:8" x14ac:dyDescent="0.3">
      <c r="A90" s="2">
        <v>45223</v>
      </c>
      <c r="B90" t="s">
        <v>9</v>
      </c>
      <c r="C90">
        <v>4</v>
      </c>
      <c r="D90" t="s">
        <v>28</v>
      </c>
      <c r="E90">
        <v>7</v>
      </c>
      <c r="G90">
        <v>17064</v>
      </c>
      <c r="H90" s="11">
        <v>0.10416666666666667</v>
      </c>
    </row>
    <row r="91" spans="1:8" x14ac:dyDescent="0.3">
      <c r="A91" s="2">
        <v>45223</v>
      </c>
      <c r="B91" t="s">
        <v>15</v>
      </c>
      <c r="C91">
        <v>5</v>
      </c>
      <c r="D91" t="s">
        <v>33</v>
      </c>
      <c r="E91">
        <v>2</v>
      </c>
      <c r="G91">
        <v>21105</v>
      </c>
      <c r="H91" s="11">
        <v>0.10555555555555556</v>
      </c>
    </row>
    <row r="92" spans="1:8" x14ac:dyDescent="0.3">
      <c r="A92" s="2">
        <v>45223</v>
      </c>
      <c r="B92" t="s">
        <v>8</v>
      </c>
      <c r="C92">
        <v>3</v>
      </c>
      <c r="D92" t="s">
        <v>21</v>
      </c>
      <c r="E92">
        <v>2</v>
      </c>
      <c r="G92">
        <v>17159</v>
      </c>
      <c r="H92" s="11">
        <v>9.5138888888888884E-2</v>
      </c>
    </row>
    <row r="93" spans="1:8" x14ac:dyDescent="0.3">
      <c r="A93" s="2">
        <v>45223</v>
      </c>
      <c r="B93" t="s">
        <v>11</v>
      </c>
      <c r="C93">
        <v>7</v>
      </c>
      <c r="D93" t="s">
        <v>16</v>
      </c>
      <c r="E93">
        <v>4</v>
      </c>
      <c r="G93">
        <v>14856</v>
      </c>
      <c r="H93" s="11">
        <v>0.10486111111111111</v>
      </c>
    </row>
    <row r="94" spans="1:8" x14ac:dyDescent="0.3">
      <c r="A94" s="2">
        <v>45223</v>
      </c>
      <c r="B94" t="s">
        <v>13</v>
      </c>
      <c r="C94">
        <v>6</v>
      </c>
      <c r="D94" t="s">
        <v>32</v>
      </c>
      <c r="E94">
        <v>4</v>
      </c>
      <c r="G94">
        <v>14278</v>
      </c>
      <c r="H94" s="11">
        <v>0.10972222222222222</v>
      </c>
    </row>
    <row r="95" spans="1:8" x14ac:dyDescent="0.3">
      <c r="A95" s="2">
        <v>45223</v>
      </c>
      <c r="B95" t="s">
        <v>30</v>
      </c>
      <c r="C95">
        <v>4</v>
      </c>
      <c r="D95" t="s">
        <v>3</v>
      </c>
      <c r="E95">
        <v>1</v>
      </c>
      <c r="G95">
        <v>17209</v>
      </c>
      <c r="H95" s="11">
        <v>0.10347222222222222</v>
      </c>
    </row>
    <row r="96" spans="1:8" x14ac:dyDescent="0.3">
      <c r="A96" s="2">
        <v>45223</v>
      </c>
      <c r="B96" t="s">
        <v>18</v>
      </c>
      <c r="C96">
        <v>0</v>
      </c>
      <c r="D96" t="s">
        <v>7</v>
      </c>
      <c r="E96">
        <v>3</v>
      </c>
      <c r="G96">
        <v>19092</v>
      </c>
      <c r="H96" s="11">
        <v>0.10208333333333333</v>
      </c>
    </row>
    <row r="97" spans="1:8" x14ac:dyDescent="0.3">
      <c r="A97" s="2">
        <v>45223</v>
      </c>
      <c r="B97" t="s">
        <v>4</v>
      </c>
      <c r="C97">
        <v>2</v>
      </c>
      <c r="D97" t="s">
        <v>27</v>
      </c>
      <c r="E97">
        <v>3</v>
      </c>
      <c r="G97">
        <v>17717</v>
      </c>
      <c r="H97" s="11">
        <v>0.10486111111111111</v>
      </c>
    </row>
    <row r="98" spans="1:8" x14ac:dyDescent="0.3">
      <c r="A98" s="2">
        <v>45223</v>
      </c>
      <c r="B98" t="s">
        <v>10</v>
      </c>
      <c r="C98">
        <v>2</v>
      </c>
      <c r="D98" t="s">
        <v>23</v>
      </c>
      <c r="E98">
        <v>4</v>
      </c>
      <c r="G98">
        <v>11136</v>
      </c>
      <c r="H98" s="11">
        <v>9.7916666666666666E-2</v>
      </c>
    </row>
    <row r="99" spans="1:8" x14ac:dyDescent="0.3">
      <c r="A99" s="2">
        <v>45223</v>
      </c>
      <c r="B99" t="s">
        <v>5</v>
      </c>
      <c r="C99">
        <v>4</v>
      </c>
      <c r="D99" t="s">
        <v>12</v>
      </c>
      <c r="E99">
        <v>1</v>
      </c>
      <c r="G99">
        <v>16641</v>
      </c>
      <c r="H99" s="11">
        <v>9.7222222222222224E-2</v>
      </c>
    </row>
    <row r="100" spans="1:8" x14ac:dyDescent="0.3">
      <c r="A100" s="2">
        <v>45224</v>
      </c>
      <c r="B100" t="s">
        <v>12</v>
      </c>
      <c r="C100">
        <v>6</v>
      </c>
      <c r="D100" t="s">
        <v>15</v>
      </c>
      <c r="E100">
        <v>4</v>
      </c>
      <c r="G100">
        <v>16117</v>
      </c>
      <c r="H100" s="11">
        <v>9.930555555555555E-2</v>
      </c>
    </row>
    <row r="101" spans="1:8" x14ac:dyDescent="0.3">
      <c r="A101" s="2">
        <v>45225</v>
      </c>
      <c r="B101" t="s">
        <v>26</v>
      </c>
      <c r="C101">
        <v>4</v>
      </c>
      <c r="D101" t="s">
        <v>14</v>
      </c>
      <c r="E101">
        <v>3</v>
      </c>
      <c r="F101" t="s">
        <v>36</v>
      </c>
      <c r="G101">
        <v>17850</v>
      </c>
      <c r="H101" s="11">
        <v>0.11388888888888889</v>
      </c>
    </row>
    <row r="102" spans="1:8" x14ac:dyDescent="0.3">
      <c r="A102" s="2">
        <v>45225</v>
      </c>
      <c r="B102" t="s">
        <v>34</v>
      </c>
      <c r="C102">
        <v>2</v>
      </c>
      <c r="D102" t="s">
        <v>18</v>
      </c>
      <c r="E102">
        <v>3</v>
      </c>
      <c r="F102" t="s">
        <v>36</v>
      </c>
      <c r="G102">
        <v>18780</v>
      </c>
      <c r="H102" s="11">
        <v>0.10972222222222222</v>
      </c>
    </row>
    <row r="103" spans="1:8" x14ac:dyDescent="0.3">
      <c r="A103" s="2">
        <v>45225</v>
      </c>
      <c r="B103" t="s">
        <v>10</v>
      </c>
      <c r="C103">
        <v>3</v>
      </c>
      <c r="D103" t="s">
        <v>22</v>
      </c>
      <c r="E103">
        <v>0</v>
      </c>
      <c r="G103">
        <v>16897</v>
      </c>
      <c r="H103" s="11">
        <v>0.10138888888888889</v>
      </c>
    </row>
    <row r="104" spans="1:8" x14ac:dyDescent="0.3">
      <c r="A104" s="2">
        <v>45225</v>
      </c>
      <c r="B104" t="s">
        <v>5</v>
      </c>
      <c r="C104">
        <v>4</v>
      </c>
      <c r="D104" t="s">
        <v>30</v>
      </c>
      <c r="E104">
        <v>1</v>
      </c>
      <c r="G104">
        <v>18532</v>
      </c>
      <c r="H104" s="11">
        <v>9.7916666666666666E-2</v>
      </c>
    </row>
    <row r="105" spans="1:8" x14ac:dyDescent="0.3">
      <c r="A105" s="2">
        <v>45225</v>
      </c>
      <c r="B105" t="s">
        <v>23</v>
      </c>
      <c r="C105">
        <v>4</v>
      </c>
      <c r="D105" t="s">
        <v>19</v>
      </c>
      <c r="E105">
        <v>1</v>
      </c>
      <c r="G105">
        <v>17857</v>
      </c>
      <c r="H105" s="11">
        <v>0.10069444444444445</v>
      </c>
    </row>
    <row r="106" spans="1:8" x14ac:dyDescent="0.3">
      <c r="A106" s="2">
        <v>45225</v>
      </c>
      <c r="B106" t="s">
        <v>17</v>
      </c>
      <c r="C106">
        <v>3</v>
      </c>
      <c r="D106" t="s">
        <v>9</v>
      </c>
      <c r="E106">
        <v>0</v>
      </c>
      <c r="G106">
        <v>17939</v>
      </c>
      <c r="H106" s="11">
        <v>0.10138888888888889</v>
      </c>
    </row>
    <row r="107" spans="1:8" x14ac:dyDescent="0.3">
      <c r="A107" s="2">
        <v>45225</v>
      </c>
      <c r="B107" t="s">
        <v>20</v>
      </c>
      <c r="C107">
        <v>3</v>
      </c>
      <c r="D107" t="s">
        <v>33</v>
      </c>
      <c r="E107">
        <v>4</v>
      </c>
      <c r="F107" t="s">
        <v>36</v>
      </c>
      <c r="G107">
        <v>21105</v>
      </c>
      <c r="H107" s="11">
        <v>0.1076388888888889</v>
      </c>
    </row>
    <row r="108" spans="1:8" x14ac:dyDescent="0.3">
      <c r="A108" s="2">
        <v>45225</v>
      </c>
      <c r="B108" t="s">
        <v>32</v>
      </c>
      <c r="C108">
        <v>2</v>
      </c>
      <c r="D108" t="s">
        <v>16</v>
      </c>
      <c r="E108">
        <v>3</v>
      </c>
      <c r="G108">
        <v>14911</v>
      </c>
      <c r="H108" s="11">
        <v>0.10902777777777778</v>
      </c>
    </row>
    <row r="109" spans="1:8" x14ac:dyDescent="0.3">
      <c r="A109" s="2">
        <v>45225</v>
      </c>
      <c r="B109" t="s">
        <v>28</v>
      </c>
      <c r="C109">
        <v>2</v>
      </c>
      <c r="D109" t="s">
        <v>4</v>
      </c>
      <c r="E109">
        <v>6</v>
      </c>
      <c r="G109">
        <v>17144</v>
      </c>
      <c r="H109" s="11">
        <v>0.10416666666666667</v>
      </c>
    </row>
    <row r="110" spans="1:8" x14ac:dyDescent="0.3">
      <c r="A110" s="2">
        <v>45225</v>
      </c>
      <c r="B110" t="s">
        <v>11</v>
      </c>
      <c r="C110">
        <v>0</v>
      </c>
      <c r="D110" t="s">
        <v>3</v>
      </c>
      <c r="E110">
        <v>4</v>
      </c>
      <c r="G110">
        <v>17154</v>
      </c>
      <c r="H110" s="11">
        <v>0.10138888888888889</v>
      </c>
    </row>
    <row r="111" spans="1:8" x14ac:dyDescent="0.3">
      <c r="A111" s="2">
        <v>45225</v>
      </c>
      <c r="B111" t="s">
        <v>24</v>
      </c>
      <c r="C111">
        <v>0</v>
      </c>
      <c r="D111" t="s">
        <v>7</v>
      </c>
      <c r="E111">
        <v>6</v>
      </c>
      <c r="G111">
        <v>19092</v>
      </c>
      <c r="H111" s="11">
        <v>9.930555555555555E-2</v>
      </c>
    </row>
    <row r="112" spans="1:8" x14ac:dyDescent="0.3">
      <c r="A112" s="2">
        <v>45226</v>
      </c>
      <c r="B112" t="s">
        <v>29</v>
      </c>
      <c r="C112">
        <v>5</v>
      </c>
      <c r="D112" t="s">
        <v>25</v>
      </c>
      <c r="E112">
        <v>4</v>
      </c>
      <c r="G112">
        <v>4600</v>
      </c>
      <c r="H112" s="11">
        <v>0.10902777777777778</v>
      </c>
    </row>
    <row r="113" spans="1:9" x14ac:dyDescent="0.3">
      <c r="A113" s="2">
        <v>45226</v>
      </c>
      <c r="B113" t="s">
        <v>24</v>
      </c>
      <c r="C113">
        <v>0</v>
      </c>
      <c r="D113" t="s">
        <v>18</v>
      </c>
      <c r="E113">
        <v>3</v>
      </c>
      <c r="G113">
        <v>18700</v>
      </c>
      <c r="H113" s="11">
        <v>0.10902777777777778</v>
      </c>
    </row>
    <row r="114" spans="1:9" x14ac:dyDescent="0.3">
      <c r="A114" s="2">
        <v>45226</v>
      </c>
      <c r="B114" t="s">
        <v>13</v>
      </c>
      <c r="C114">
        <v>4</v>
      </c>
      <c r="D114" t="s">
        <v>15</v>
      </c>
      <c r="E114">
        <v>5</v>
      </c>
      <c r="G114">
        <v>16514</v>
      </c>
      <c r="H114" s="11">
        <v>0.10416666666666667</v>
      </c>
    </row>
    <row r="115" spans="1:9" x14ac:dyDescent="0.3">
      <c r="A115" s="2">
        <v>45226</v>
      </c>
      <c r="B115" t="s">
        <v>10</v>
      </c>
      <c r="C115">
        <v>0</v>
      </c>
      <c r="D115" t="s">
        <v>8</v>
      </c>
      <c r="E115">
        <v>5</v>
      </c>
      <c r="G115">
        <v>18548</v>
      </c>
      <c r="H115" s="11">
        <v>9.930555555555555E-2</v>
      </c>
    </row>
    <row r="116" spans="1:9" x14ac:dyDescent="0.3">
      <c r="A116" s="2">
        <v>45226</v>
      </c>
      <c r="B116" t="s">
        <v>6</v>
      </c>
      <c r="C116">
        <v>4</v>
      </c>
      <c r="D116" t="s">
        <v>27</v>
      </c>
      <c r="E116">
        <v>3</v>
      </c>
      <c r="F116" t="s">
        <v>36</v>
      </c>
      <c r="G116">
        <v>18338</v>
      </c>
      <c r="H116" s="11">
        <v>0.10208333333333333</v>
      </c>
    </row>
    <row r="117" spans="1:9" x14ac:dyDescent="0.3">
      <c r="A117" s="2">
        <v>45226</v>
      </c>
      <c r="B117" t="s">
        <v>28</v>
      </c>
      <c r="C117">
        <v>2</v>
      </c>
      <c r="D117" t="s">
        <v>12</v>
      </c>
      <c r="E117">
        <v>3</v>
      </c>
      <c r="F117" t="s">
        <v>35</v>
      </c>
      <c r="G117">
        <v>16602</v>
      </c>
      <c r="H117" s="11">
        <v>0.11458333333333333</v>
      </c>
    </row>
    <row r="118" spans="1:9" x14ac:dyDescent="0.3">
      <c r="A118" s="2">
        <v>45227</v>
      </c>
      <c r="B118" t="s">
        <v>19</v>
      </c>
      <c r="C118">
        <v>1</v>
      </c>
      <c r="D118" t="s">
        <v>14</v>
      </c>
      <c r="E118">
        <v>4</v>
      </c>
      <c r="G118">
        <v>17850</v>
      </c>
      <c r="H118" s="11">
        <v>0.10069444444444445</v>
      </c>
    </row>
    <row r="119" spans="1:9" x14ac:dyDescent="0.3">
      <c r="A119" s="2">
        <v>45227</v>
      </c>
      <c r="B119" t="s">
        <v>16</v>
      </c>
      <c r="C119">
        <v>2</v>
      </c>
      <c r="D119" t="s">
        <v>20</v>
      </c>
      <c r="E119">
        <v>0</v>
      </c>
      <c r="G119">
        <v>15424</v>
      </c>
      <c r="H119" s="11">
        <v>9.2361111111111116E-2</v>
      </c>
    </row>
    <row r="120" spans="1:9" x14ac:dyDescent="0.3">
      <c r="A120" s="2">
        <v>45227</v>
      </c>
      <c r="B120" t="s">
        <v>34</v>
      </c>
      <c r="C120">
        <v>2</v>
      </c>
      <c r="D120" t="s">
        <v>31</v>
      </c>
      <c r="E120">
        <v>3</v>
      </c>
      <c r="G120">
        <v>16780</v>
      </c>
      <c r="H120" s="11">
        <v>0.10625</v>
      </c>
    </row>
    <row r="121" spans="1:9" x14ac:dyDescent="0.3">
      <c r="A121" s="2">
        <v>45227</v>
      </c>
      <c r="B121" t="s">
        <v>27</v>
      </c>
      <c r="C121">
        <v>4</v>
      </c>
      <c r="D121" t="s">
        <v>29</v>
      </c>
      <c r="E121">
        <v>3</v>
      </c>
      <c r="F121" t="s">
        <v>35</v>
      </c>
      <c r="G121">
        <v>18145</v>
      </c>
      <c r="H121" s="11">
        <v>0.10972222222222222</v>
      </c>
    </row>
    <row r="122" spans="1:9" x14ac:dyDescent="0.3">
      <c r="A122" s="2">
        <v>45227</v>
      </c>
      <c r="B122" t="s">
        <v>23</v>
      </c>
      <c r="C122">
        <v>3</v>
      </c>
      <c r="D122" t="s">
        <v>33</v>
      </c>
      <c r="E122">
        <v>4</v>
      </c>
      <c r="F122" t="s">
        <v>35</v>
      </c>
      <c r="G122">
        <v>21105</v>
      </c>
      <c r="H122" s="11">
        <v>0.11180555555555556</v>
      </c>
    </row>
    <row r="123" spans="1:9" x14ac:dyDescent="0.3">
      <c r="A123" s="2">
        <v>45227</v>
      </c>
      <c r="B123" t="s">
        <v>5</v>
      </c>
      <c r="C123">
        <v>2</v>
      </c>
      <c r="D123" t="s">
        <v>21</v>
      </c>
      <c r="E123">
        <v>3</v>
      </c>
      <c r="F123" t="s">
        <v>36</v>
      </c>
      <c r="G123">
        <v>17537</v>
      </c>
      <c r="H123" s="11">
        <v>0.10486111111111111</v>
      </c>
    </row>
    <row r="124" spans="1:9" x14ac:dyDescent="0.3">
      <c r="A124" s="2">
        <v>45227</v>
      </c>
      <c r="B124" t="s">
        <v>26</v>
      </c>
      <c r="C124">
        <v>7</v>
      </c>
      <c r="D124" t="s">
        <v>4</v>
      </c>
      <c r="E124">
        <v>4</v>
      </c>
      <c r="G124">
        <v>18275</v>
      </c>
      <c r="H124" s="11">
        <v>0.10625</v>
      </c>
    </row>
    <row r="125" spans="1:9" x14ac:dyDescent="0.3">
      <c r="A125" s="2">
        <v>45227</v>
      </c>
      <c r="B125" t="s">
        <v>32</v>
      </c>
      <c r="C125">
        <v>5</v>
      </c>
      <c r="D125" t="s">
        <v>3</v>
      </c>
      <c r="E125">
        <v>2</v>
      </c>
      <c r="G125">
        <v>17631</v>
      </c>
      <c r="H125" s="11">
        <v>0.10347222222222222</v>
      </c>
    </row>
    <row r="126" spans="1:9" x14ac:dyDescent="0.3">
      <c r="A126" s="2">
        <v>45227</v>
      </c>
      <c r="B126" t="s">
        <v>17</v>
      </c>
      <c r="C126">
        <v>4</v>
      </c>
      <c r="D126" t="s">
        <v>8</v>
      </c>
      <c r="E126">
        <v>3</v>
      </c>
      <c r="F126" t="s">
        <v>36</v>
      </c>
      <c r="G126">
        <v>18483</v>
      </c>
      <c r="H126" s="11">
        <v>0.10486111111111111</v>
      </c>
    </row>
    <row r="127" spans="1:9" x14ac:dyDescent="0.3">
      <c r="A127" s="2">
        <v>45228</v>
      </c>
      <c r="B127" t="s">
        <v>11</v>
      </c>
      <c r="C127">
        <v>0</v>
      </c>
      <c r="D127" t="s">
        <v>13</v>
      </c>
      <c r="E127">
        <v>4</v>
      </c>
      <c r="G127">
        <v>15717</v>
      </c>
      <c r="H127" s="11">
        <v>0.10069444444444445</v>
      </c>
    </row>
    <row r="128" spans="1:9" x14ac:dyDescent="0.3">
      <c r="A128" s="2">
        <v>45228</v>
      </c>
      <c r="B128" t="s">
        <v>22</v>
      </c>
      <c r="C128">
        <v>2</v>
      </c>
      <c r="D128" t="s">
        <v>9</v>
      </c>
      <c r="E128">
        <v>5</v>
      </c>
      <c r="G128">
        <v>55411</v>
      </c>
      <c r="H128" s="11">
        <v>0.10902777777777778</v>
      </c>
      <c r="I128" t="s">
        <v>124</v>
      </c>
    </row>
    <row r="129" spans="1:8" x14ac:dyDescent="0.3">
      <c r="A129" s="2">
        <v>45228</v>
      </c>
      <c r="B129" t="s">
        <v>28</v>
      </c>
      <c r="C129">
        <v>3</v>
      </c>
      <c r="D129" t="s">
        <v>15</v>
      </c>
      <c r="E129">
        <v>4</v>
      </c>
      <c r="G129">
        <v>16514</v>
      </c>
      <c r="H129" s="11">
        <v>0.10069444444444445</v>
      </c>
    </row>
    <row r="130" spans="1:8" x14ac:dyDescent="0.3">
      <c r="A130" s="2">
        <v>45228</v>
      </c>
      <c r="B130" t="s">
        <v>24</v>
      </c>
      <c r="C130">
        <v>1</v>
      </c>
      <c r="D130" t="s">
        <v>12</v>
      </c>
      <c r="E130">
        <v>3</v>
      </c>
      <c r="G130">
        <v>15856</v>
      </c>
      <c r="H130" s="11">
        <v>0.10138888888888889</v>
      </c>
    </row>
    <row r="131" spans="1:8" x14ac:dyDescent="0.3">
      <c r="A131" s="2">
        <v>45229</v>
      </c>
      <c r="B131" t="s">
        <v>6</v>
      </c>
      <c r="C131">
        <v>1</v>
      </c>
      <c r="D131" t="s">
        <v>25</v>
      </c>
      <c r="E131">
        <v>8</v>
      </c>
      <c r="G131">
        <v>4600</v>
      </c>
      <c r="H131" s="11">
        <v>0.10486111111111111</v>
      </c>
    </row>
    <row r="132" spans="1:8" x14ac:dyDescent="0.3">
      <c r="A132" s="2">
        <v>45229</v>
      </c>
      <c r="B132" t="s">
        <v>31</v>
      </c>
      <c r="C132">
        <v>2</v>
      </c>
      <c r="D132" t="s">
        <v>14</v>
      </c>
      <c r="E132">
        <v>3</v>
      </c>
      <c r="F132" t="s">
        <v>36</v>
      </c>
      <c r="G132">
        <v>17850</v>
      </c>
      <c r="H132" s="11">
        <v>0.10833333333333334</v>
      </c>
    </row>
    <row r="133" spans="1:8" x14ac:dyDescent="0.3">
      <c r="A133" s="2">
        <v>45229</v>
      </c>
      <c r="B133" t="s">
        <v>20</v>
      </c>
      <c r="C133">
        <v>3</v>
      </c>
      <c r="D133" t="s">
        <v>30</v>
      </c>
      <c r="E133">
        <v>5</v>
      </c>
      <c r="G133">
        <v>18532</v>
      </c>
      <c r="H133" s="11">
        <v>9.8611111111111108E-2</v>
      </c>
    </row>
    <row r="134" spans="1:8" x14ac:dyDescent="0.3">
      <c r="A134" s="2">
        <v>45229</v>
      </c>
      <c r="B134" t="s">
        <v>19</v>
      </c>
      <c r="C134">
        <v>4</v>
      </c>
      <c r="D134" t="s">
        <v>16</v>
      </c>
      <c r="E134">
        <v>3</v>
      </c>
      <c r="F134" t="s">
        <v>36</v>
      </c>
      <c r="G134">
        <v>15407</v>
      </c>
      <c r="H134" s="11">
        <v>0.1076388888888889</v>
      </c>
    </row>
    <row r="135" spans="1:8" x14ac:dyDescent="0.3">
      <c r="A135" s="2">
        <v>45229</v>
      </c>
      <c r="B135" t="s">
        <v>18</v>
      </c>
      <c r="C135">
        <v>3</v>
      </c>
      <c r="D135" t="s">
        <v>4</v>
      </c>
      <c r="E135">
        <v>2</v>
      </c>
      <c r="G135">
        <v>15569</v>
      </c>
      <c r="H135" s="11">
        <v>0.10208333333333333</v>
      </c>
    </row>
    <row r="136" spans="1:8" x14ac:dyDescent="0.3">
      <c r="A136" s="2">
        <v>45229</v>
      </c>
      <c r="B136" t="s">
        <v>26</v>
      </c>
      <c r="C136">
        <v>4</v>
      </c>
      <c r="D136" t="s">
        <v>3</v>
      </c>
      <c r="E136">
        <v>3</v>
      </c>
      <c r="G136">
        <v>16903</v>
      </c>
      <c r="H136" s="11">
        <v>0.10694444444444444</v>
      </c>
    </row>
    <row r="137" spans="1:8" x14ac:dyDescent="0.3">
      <c r="A137" s="2">
        <v>45229</v>
      </c>
      <c r="B137" t="s">
        <v>34</v>
      </c>
      <c r="C137">
        <v>4</v>
      </c>
      <c r="D137" t="s">
        <v>7</v>
      </c>
      <c r="E137">
        <v>3</v>
      </c>
      <c r="F137" t="s">
        <v>36</v>
      </c>
      <c r="G137">
        <v>19092</v>
      </c>
      <c r="H137" s="11">
        <v>0.10416666666666667</v>
      </c>
    </row>
    <row r="138" spans="1:8" x14ac:dyDescent="0.3">
      <c r="A138" s="2">
        <v>45229</v>
      </c>
      <c r="B138" t="s">
        <v>33</v>
      </c>
      <c r="C138">
        <v>2</v>
      </c>
      <c r="D138" t="s">
        <v>27</v>
      </c>
      <c r="E138">
        <v>3</v>
      </c>
      <c r="F138" t="s">
        <v>35</v>
      </c>
      <c r="G138">
        <v>17791</v>
      </c>
      <c r="H138" s="11">
        <v>0.11319444444444444</v>
      </c>
    </row>
    <row r="139" spans="1:8" x14ac:dyDescent="0.3">
      <c r="A139" s="2">
        <v>45229</v>
      </c>
      <c r="B139" t="s">
        <v>17</v>
      </c>
      <c r="C139">
        <v>3</v>
      </c>
      <c r="D139" t="s">
        <v>23</v>
      </c>
      <c r="E139">
        <v>2</v>
      </c>
      <c r="F139" t="s">
        <v>36</v>
      </c>
      <c r="G139">
        <v>11898</v>
      </c>
      <c r="H139" s="11">
        <v>0.10347222222222222</v>
      </c>
    </row>
    <row r="140" spans="1:8" x14ac:dyDescent="0.3">
      <c r="A140" s="2">
        <v>45230</v>
      </c>
      <c r="B140" t="s">
        <v>29</v>
      </c>
      <c r="C140">
        <v>4</v>
      </c>
      <c r="D140" t="s">
        <v>5</v>
      </c>
      <c r="E140">
        <v>1</v>
      </c>
      <c r="G140">
        <v>18531</v>
      </c>
      <c r="H140" s="11">
        <v>9.7222222222222224E-2</v>
      </c>
    </row>
    <row r="141" spans="1:8" x14ac:dyDescent="0.3">
      <c r="A141" s="2">
        <v>45230</v>
      </c>
      <c r="B141" t="s">
        <v>21</v>
      </c>
      <c r="C141">
        <v>2</v>
      </c>
      <c r="D141" t="s">
        <v>8</v>
      </c>
      <c r="E141">
        <v>5</v>
      </c>
      <c r="G141">
        <v>18413</v>
      </c>
      <c r="H141" s="11">
        <v>9.930555555555555E-2</v>
      </c>
    </row>
    <row r="142" spans="1:8" x14ac:dyDescent="0.3">
      <c r="A142" s="2">
        <v>45231</v>
      </c>
      <c r="B142" t="s">
        <v>25</v>
      </c>
      <c r="C142">
        <v>3</v>
      </c>
      <c r="D142" t="s">
        <v>26</v>
      </c>
      <c r="E142">
        <v>4</v>
      </c>
      <c r="F142" t="s">
        <v>36</v>
      </c>
      <c r="G142">
        <v>14894</v>
      </c>
      <c r="H142" s="11">
        <v>0.10902777777777778</v>
      </c>
    </row>
    <row r="143" spans="1:8" x14ac:dyDescent="0.3">
      <c r="A143" s="2">
        <v>45231</v>
      </c>
      <c r="B143" t="s">
        <v>30</v>
      </c>
      <c r="C143">
        <v>4</v>
      </c>
      <c r="D143" t="s">
        <v>22</v>
      </c>
      <c r="E143">
        <v>3</v>
      </c>
      <c r="G143">
        <v>16786</v>
      </c>
      <c r="H143" s="11">
        <v>0.10555555555555556</v>
      </c>
    </row>
    <row r="144" spans="1:8" x14ac:dyDescent="0.3">
      <c r="A144" s="2">
        <v>45231</v>
      </c>
      <c r="B144" t="s">
        <v>10</v>
      </c>
      <c r="C144">
        <v>1</v>
      </c>
      <c r="D144" t="s">
        <v>11</v>
      </c>
      <c r="E144">
        <v>4</v>
      </c>
      <c r="G144">
        <v>18091</v>
      </c>
      <c r="H144" s="11">
        <v>0.10486111111111111</v>
      </c>
    </row>
    <row r="145" spans="1:8" x14ac:dyDescent="0.3">
      <c r="A145" s="2">
        <v>45231</v>
      </c>
      <c r="B145" t="s">
        <v>13</v>
      </c>
      <c r="C145">
        <v>5</v>
      </c>
      <c r="D145" t="s">
        <v>4</v>
      </c>
      <c r="E145">
        <v>2</v>
      </c>
      <c r="G145">
        <v>17279</v>
      </c>
      <c r="H145" s="11">
        <v>0.10416666666666667</v>
      </c>
    </row>
    <row r="146" spans="1:8" x14ac:dyDescent="0.3">
      <c r="A146" s="2">
        <v>45232</v>
      </c>
      <c r="B146" t="s">
        <v>33</v>
      </c>
      <c r="C146">
        <v>2</v>
      </c>
      <c r="D146" t="s">
        <v>25</v>
      </c>
      <c r="E146">
        <v>3</v>
      </c>
      <c r="G146">
        <v>4600</v>
      </c>
      <c r="H146" s="11">
        <v>0.10625</v>
      </c>
    </row>
    <row r="147" spans="1:8" x14ac:dyDescent="0.3">
      <c r="A147" s="2">
        <v>45232</v>
      </c>
      <c r="B147" t="s">
        <v>5</v>
      </c>
      <c r="C147">
        <v>2</v>
      </c>
      <c r="D147" t="s">
        <v>14</v>
      </c>
      <c r="E147">
        <v>3</v>
      </c>
      <c r="F147" t="s">
        <v>35</v>
      </c>
      <c r="G147">
        <v>17850</v>
      </c>
      <c r="H147" s="11">
        <v>0.10833333333333334</v>
      </c>
    </row>
    <row r="148" spans="1:8" x14ac:dyDescent="0.3">
      <c r="A148" s="2">
        <v>45232</v>
      </c>
      <c r="B148" t="s">
        <v>7</v>
      </c>
      <c r="C148">
        <v>2</v>
      </c>
      <c r="D148" t="s">
        <v>20</v>
      </c>
      <c r="E148">
        <v>4</v>
      </c>
      <c r="G148">
        <v>14276</v>
      </c>
      <c r="H148" s="11">
        <v>0.10555555555555556</v>
      </c>
    </row>
    <row r="149" spans="1:8" x14ac:dyDescent="0.3">
      <c r="A149" s="2">
        <v>45232</v>
      </c>
      <c r="B149" t="s">
        <v>31</v>
      </c>
      <c r="C149">
        <v>2</v>
      </c>
      <c r="D149" t="s">
        <v>19</v>
      </c>
      <c r="E149">
        <v>0</v>
      </c>
      <c r="G149">
        <v>17233</v>
      </c>
      <c r="H149" s="11">
        <v>0.10208333333333333</v>
      </c>
    </row>
    <row r="150" spans="1:8" x14ac:dyDescent="0.3">
      <c r="A150" s="2">
        <v>45232</v>
      </c>
      <c r="B150" t="s">
        <v>30</v>
      </c>
      <c r="C150">
        <v>4</v>
      </c>
      <c r="D150" t="s">
        <v>9</v>
      </c>
      <c r="E150">
        <v>3</v>
      </c>
      <c r="G150">
        <v>17290</v>
      </c>
      <c r="H150" s="11">
        <v>0.10555555555555556</v>
      </c>
    </row>
    <row r="151" spans="1:8" x14ac:dyDescent="0.3">
      <c r="A151" s="2">
        <v>45232</v>
      </c>
      <c r="B151" t="s">
        <v>15</v>
      </c>
      <c r="C151">
        <v>5</v>
      </c>
      <c r="D151" t="s">
        <v>28</v>
      </c>
      <c r="E151">
        <v>3</v>
      </c>
      <c r="G151">
        <v>18399</v>
      </c>
      <c r="H151" s="11">
        <v>0.1</v>
      </c>
    </row>
    <row r="152" spans="1:8" x14ac:dyDescent="0.3">
      <c r="A152" s="2">
        <v>45232</v>
      </c>
      <c r="B152" t="s">
        <v>18</v>
      </c>
      <c r="C152">
        <v>1</v>
      </c>
      <c r="D152" t="s">
        <v>17</v>
      </c>
      <c r="E152">
        <v>2</v>
      </c>
      <c r="G152">
        <v>18006</v>
      </c>
      <c r="H152" s="11">
        <v>0.10486111111111111</v>
      </c>
    </row>
    <row r="153" spans="1:8" x14ac:dyDescent="0.3">
      <c r="A153" s="2">
        <v>45232</v>
      </c>
      <c r="B153" t="s">
        <v>29</v>
      </c>
      <c r="C153">
        <v>3</v>
      </c>
      <c r="D153" t="s">
        <v>32</v>
      </c>
      <c r="E153">
        <v>2</v>
      </c>
      <c r="G153">
        <v>16216</v>
      </c>
      <c r="H153" s="11">
        <v>0.1</v>
      </c>
    </row>
    <row r="154" spans="1:8" x14ac:dyDescent="0.3">
      <c r="A154" s="2">
        <v>45232</v>
      </c>
      <c r="B154" t="s">
        <v>21</v>
      </c>
      <c r="C154">
        <v>2</v>
      </c>
      <c r="D154" t="s">
        <v>34</v>
      </c>
      <c r="E154">
        <v>4</v>
      </c>
      <c r="G154">
        <v>17151</v>
      </c>
      <c r="H154" s="11">
        <v>0.1</v>
      </c>
    </row>
    <row r="155" spans="1:8" x14ac:dyDescent="0.3">
      <c r="A155" s="2">
        <v>45232</v>
      </c>
      <c r="B155" t="s">
        <v>8</v>
      </c>
      <c r="C155">
        <v>10</v>
      </c>
      <c r="D155" t="s">
        <v>24</v>
      </c>
      <c r="E155">
        <v>1</v>
      </c>
      <c r="G155">
        <v>10719</v>
      </c>
      <c r="H155" s="11">
        <v>0.10555555555555556</v>
      </c>
    </row>
    <row r="156" spans="1:8" x14ac:dyDescent="0.3">
      <c r="A156" s="2">
        <v>45232</v>
      </c>
      <c r="B156" t="s">
        <v>23</v>
      </c>
      <c r="C156">
        <v>2</v>
      </c>
      <c r="D156" t="s">
        <v>27</v>
      </c>
      <c r="E156">
        <v>5</v>
      </c>
      <c r="G156">
        <v>17878</v>
      </c>
      <c r="H156" s="11">
        <v>0.10208333333333333</v>
      </c>
    </row>
    <row r="157" spans="1:8" x14ac:dyDescent="0.3">
      <c r="A157" s="2">
        <v>45232</v>
      </c>
      <c r="B157" t="s">
        <v>16</v>
      </c>
      <c r="C157">
        <v>3</v>
      </c>
      <c r="D157" t="s">
        <v>12</v>
      </c>
      <c r="E157">
        <v>0</v>
      </c>
      <c r="G157">
        <v>16209</v>
      </c>
      <c r="H157" s="11">
        <v>9.930555555555555E-2</v>
      </c>
    </row>
    <row r="158" spans="1:8" x14ac:dyDescent="0.3">
      <c r="A158" s="2">
        <v>45233</v>
      </c>
      <c r="B158" t="s">
        <v>4</v>
      </c>
      <c r="C158">
        <v>5</v>
      </c>
      <c r="D158" t="s">
        <v>13</v>
      </c>
      <c r="E158">
        <v>1</v>
      </c>
      <c r="G158">
        <v>16612</v>
      </c>
      <c r="H158" s="11">
        <v>9.166666666666666E-2</v>
      </c>
    </row>
    <row r="159" spans="1:8" x14ac:dyDescent="0.3">
      <c r="A159" s="2">
        <v>45233</v>
      </c>
      <c r="B159" t="s">
        <v>15</v>
      </c>
      <c r="C159">
        <v>1</v>
      </c>
      <c r="D159" t="s">
        <v>10</v>
      </c>
      <c r="E159">
        <v>4</v>
      </c>
      <c r="G159">
        <v>18096</v>
      </c>
      <c r="H159" s="11">
        <v>0.1</v>
      </c>
    </row>
    <row r="160" spans="1:8" x14ac:dyDescent="0.3">
      <c r="A160" s="2">
        <v>45234</v>
      </c>
      <c r="B160" t="s">
        <v>23</v>
      </c>
      <c r="C160">
        <v>5</v>
      </c>
      <c r="D160" t="s">
        <v>25</v>
      </c>
      <c r="E160">
        <v>3</v>
      </c>
      <c r="G160">
        <v>4600</v>
      </c>
      <c r="H160" s="11">
        <v>9.6527777777777782E-2</v>
      </c>
    </row>
    <row r="161" spans="1:8" x14ac:dyDescent="0.3">
      <c r="A161" s="2">
        <v>45234</v>
      </c>
      <c r="B161" t="s">
        <v>31</v>
      </c>
      <c r="C161">
        <v>2</v>
      </c>
      <c r="D161" t="s">
        <v>6</v>
      </c>
      <c r="E161">
        <v>5</v>
      </c>
      <c r="G161">
        <v>18666</v>
      </c>
      <c r="H161" s="11">
        <v>9.8611111111111108E-2</v>
      </c>
    </row>
    <row r="162" spans="1:8" x14ac:dyDescent="0.3">
      <c r="A162" s="2">
        <v>45234</v>
      </c>
      <c r="B162" t="s">
        <v>14</v>
      </c>
      <c r="C162">
        <v>4</v>
      </c>
      <c r="D162" t="s">
        <v>19</v>
      </c>
      <c r="E162">
        <v>5</v>
      </c>
      <c r="G162">
        <v>18676</v>
      </c>
      <c r="H162" s="11">
        <v>0.1111111111111111</v>
      </c>
    </row>
    <row r="163" spans="1:8" x14ac:dyDescent="0.3">
      <c r="A163" s="2">
        <v>45234</v>
      </c>
      <c r="B163" t="s">
        <v>21</v>
      </c>
      <c r="C163">
        <v>5</v>
      </c>
      <c r="D163" t="s">
        <v>9</v>
      </c>
      <c r="E163">
        <v>2</v>
      </c>
      <c r="G163">
        <v>18354</v>
      </c>
      <c r="H163" s="11">
        <v>0.10277777777777777</v>
      </c>
    </row>
    <row r="164" spans="1:8" x14ac:dyDescent="0.3">
      <c r="A164" s="2">
        <v>45234</v>
      </c>
      <c r="B164" t="s">
        <v>17</v>
      </c>
      <c r="C164">
        <v>4</v>
      </c>
      <c r="D164" t="s">
        <v>28</v>
      </c>
      <c r="E164">
        <v>5</v>
      </c>
      <c r="F164" t="s">
        <v>35</v>
      </c>
      <c r="G164">
        <v>18678</v>
      </c>
      <c r="H164" s="11">
        <v>0.10972222222222222</v>
      </c>
    </row>
    <row r="165" spans="1:8" x14ac:dyDescent="0.3">
      <c r="A165" s="2">
        <v>45234</v>
      </c>
      <c r="B165" t="s">
        <v>18</v>
      </c>
      <c r="C165">
        <v>4</v>
      </c>
      <c r="D165" t="s">
        <v>16</v>
      </c>
      <c r="E165">
        <v>3</v>
      </c>
      <c r="F165" t="s">
        <v>36</v>
      </c>
      <c r="G165">
        <v>17255</v>
      </c>
      <c r="H165" s="11">
        <v>0.10486111111111111</v>
      </c>
    </row>
    <row r="166" spans="1:8" x14ac:dyDescent="0.3">
      <c r="A166" s="2">
        <v>45234</v>
      </c>
      <c r="B166" t="s">
        <v>7</v>
      </c>
      <c r="C166">
        <v>6</v>
      </c>
      <c r="D166" t="s">
        <v>32</v>
      </c>
      <c r="E166">
        <v>4</v>
      </c>
      <c r="G166">
        <v>17387</v>
      </c>
      <c r="H166" s="11">
        <v>0.10833333333333334</v>
      </c>
    </row>
    <row r="167" spans="1:8" x14ac:dyDescent="0.3">
      <c r="A167" s="2">
        <v>45234</v>
      </c>
      <c r="B167" t="s">
        <v>29</v>
      </c>
      <c r="C167">
        <v>5</v>
      </c>
      <c r="D167" t="s">
        <v>4</v>
      </c>
      <c r="E167">
        <v>0</v>
      </c>
      <c r="G167">
        <v>18304</v>
      </c>
      <c r="H167" s="11">
        <v>0.1</v>
      </c>
    </row>
    <row r="168" spans="1:8" x14ac:dyDescent="0.3">
      <c r="A168" s="2">
        <v>45234</v>
      </c>
      <c r="B168" t="s">
        <v>22</v>
      </c>
      <c r="C168">
        <v>6</v>
      </c>
      <c r="D168" t="s">
        <v>34</v>
      </c>
      <c r="E168">
        <v>3</v>
      </c>
      <c r="G168">
        <v>17151</v>
      </c>
      <c r="H168" s="11">
        <v>9.6527777777777782E-2</v>
      </c>
    </row>
    <row r="169" spans="1:8" x14ac:dyDescent="0.3">
      <c r="A169" s="2">
        <v>45234</v>
      </c>
      <c r="B169" t="s">
        <v>3</v>
      </c>
      <c r="C169">
        <v>10</v>
      </c>
      <c r="D169" t="s">
        <v>24</v>
      </c>
      <c r="E169">
        <v>2</v>
      </c>
      <c r="G169">
        <v>17435</v>
      </c>
      <c r="H169" s="11">
        <v>0.10277777777777777</v>
      </c>
    </row>
    <row r="170" spans="1:8" x14ac:dyDescent="0.3">
      <c r="A170" s="2">
        <v>45234</v>
      </c>
      <c r="B170" t="s">
        <v>33</v>
      </c>
      <c r="C170">
        <v>3</v>
      </c>
      <c r="D170" t="s">
        <v>10</v>
      </c>
      <c r="E170">
        <v>6</v>
      </c>
      <c r="G170">
        <v>18096</v>
      </c>
      <c r="H170" s="11">
        <v>0.10347222222222222</v>
      </c>
    </row>
    <row r="171" spans="1:8" x14ac:dyDescent="0.3">
      <c r="A171" s="2">
        <v>45234</v>
      </c>
      <c r="B171" t="s">
        <v>13</v>
      </c>
      <c r="C171">
        <v>6</v>
      </c>
      <c r="D171" t="s">
        <v>5</v>
      </c>
      <c r="E171">
        <v>4</v>
      </c>
      <c r="G171">
        <v>18902</v>
      </c>
      <c r="H171" s="11">
        <v>0.10277777777777777</v>
      </c>
    </row>
    <row r="172" spans="1:8" x14ac:dyDescent="0.3">
      <c r="A172" s="2">
        <v>45234</v>
      </c>
      <c r="B172" t="s">
        <v>30</v>
      </c>
      <c r="C172">
        <v>0</v>
      </c>
      <c r="D172" t="s">
        <v>8</v>
      </c>
      <c r="E172">
        <v>2</v>
      </c>
      <c r="G172">
        <v>18895</v>
      </c>
      <c r="H172" s="11">
        <v>0.10069444444444445</v>
      </c>
    </row>
    <row r="173" spans="1:8" x14ac:dyDescent="0.3">
      <c r="A173" s="2">
        <v>45234</v>
      </c>
      <c r="B173" t="s">
        <v>11</v>
      </c>
      <c r="C173">
        <v>0</v>
      </c>
      <c r="D173" t="s">
        <v>27</v>
      </c>
      <c r="E173">
        <v>7</v>
      </c>
      <c r="G173">
        <v>18512</v>
      </c>
      <c r="H173" s="11">
        <v>0.1111111111111111</v>
      </c>
    </row>
    <row r="174" spans="1:8" x14ac:dyDescent="0.3">
      <c r="A174" s="2">
        <v>45234</v>
      </c>
      <c r="B174" t="s">
        <v>20</v>
      </c>
      <c r="C174">
        <v>1</v>
      </c>
      <c r="D174" t="s">
        <v>12</v>
      </c>
      <c r="E174">
        <v>2</v>
      </c>
      <c r="G174">
        <v>18573</v>
      </c>
      <c r="H174" s="11">
        <v>0.10416666666666667</v>
      </c>
    </row>
    <row r="175" spans="1:8" x14ac:dyDescent="0.3">
      <c r="A175" s="2">
        <v>45235</v>
      </c>
      <c r="B175" t="s">
        <v>27</v>
      </c>
      <c r="C175">
        <v>2</v>
      </c>
      <c r="D175" t="s">
        <v>26</v>
      </c>
      <c r="E175">
        <v>4</v>
      </c>
      <c r="G175">
        <v>15720</v>
      </c>
      <c r="H175" s="11">
        <v>9.8611111111111108E-2</v>
      </c>
    </row>
    <row r="176" spans="1:8" x14ac:dyDescent="0.3">
      <c r="A176" s="2">
        <v>45235</v>
      </c>
      <c r="B176" t="s">
        <v>15</v>
      </c>
      <c r="C176">
        <v>4</v>
      </c>
      <c r="D176" t="s">
        <v>6</v>
      </c>
      <c r="E176">
        <v>2</v>
      </c>
      <c r="G176">
        <v>18388</v>
      </c>
      <c r="H176" s="11">
        <v>0.10486111111111111</v>
      </c>
    </row>
    <row r="177" spans="1:8" x14ac:dyDescent="0.3">
      <c r="A177" s="2">
        <v>45236</v>
      </c>
      <c r="B177" t="s">
        <v>14</v>
      </c>
      <c r="C177">
        <v>3</v>
      </c>
      <c r="D177" t="s">
        <v>30</v>
      </c>
      <c r="E177">
        <v>2</v>
      </c>
      <c r="G177">
        <v>18532</v>
      </c>
      <c r="H177" s="11">
        <v>0.10902777777777778</v>
      </c>
    </row>
    <row r="178" spans="1:8" x14ac:dyDescent="0.3">
      <c r="A178" s="2">
        <v>45236</v>
      </c>
      <c r="B178" t="s">
        <v>20</v>
      </c>
      <c r="C178">
        <v>4</v>
      </c>
      <c r="D178" t="s">
        <v>31</v>
      </c>
      <c r="E178">
        <v>5</v>
      </c>
      <c r="F178" t="s">
        <v>36</v>
      </c>
      <c r="G178">
        <v>17103</v>
      </c>
      <c r="H178" s="11">
        <v>0.10208333333333333</v>
      </c>
    </row>
    <row r="179" spans="1:8" x14ac:dyDescent="0.3">
      <c r="A179" s="2">
        <v>45236</v>
      </c>
      <c r="B179" t="s">
        <v>7</v>
      </c>
      <c r="C179">
        <v>5</v>
      </c>
      <c r="D179" t="s">
        <v>5</v>
      </c>
      <c r="E179">
        <v>6</v>
      </c>
      <c r="F179" t="s">
        <v>36</v>
      </c>
      <c r="G179">
        <v>18445</v>
      </c>
      <c r="H179" s="11">
        <v>0.10416666666666667</v>
      </c>
    </row>
    <row r="180" spans="1:8" x14ac:dyDescent="0.3">
      <c r="A180" s="2">
        <v>45236</v>
      </c>
      <c r="B180" t="s">
        <v>9</v>
      </c>
      <c r="C180">
        <v>2</v>
      </c>
      <c r="D180" t="s">
        <v>8</v>
      </c>
      <c r="E180">
        <v>6</v>
      </c>
      <c r="G180">
        <v>18857</v>
      </c>
      <c r="H180" s="11">
        <v>0.11388888888888889</v>
      </c>
    </row>
    <row r="181" spans="1:8" x14ac:dyDescent="0.3">
      <c r="A181" s="2">
        <v>45237</v>
      </c>
      <c r="B181" t="s">
        <v>3</v>
      </c>
      <c r="C181">
        <v>2</v>
      </c>
      <c r="D181" t="s">
        <v>26</v>
      </c>
      <c r="E181">
        <v>0</v>
      </c>
      <c r="G181">
        <v>16043</v>
      </c>
      <c r="H181" s="11">
        <v>0.10555555555555556</v>
      </c>
    </row>
    <row r="182" spans="1:8" x14ac:dyDescent="0.3">
      <c r="A182" s="2">
        <v>45237</v>
      </c>
      <c r="B182" t="s">
        <v>34</v>
      </c>
      <c r="C182">
        <v>3</v>
      </c>
      <c r="D182" t="s">
        <v>25</v>
      </c>
      <c r="E182">
        <v>4</v>
      </c>
      <c r="F182" t="s">
        <v>35</v>
      </c>
      <c r="G182">
        <v>4600</v>
      </c>
      <c r="H182" s="11">
        <v>0.1111111111111111</v>
      </c>
    </row>
    <row r="183" spans="1:8" x14ac:dyDescent="0.3">
      <c r="A183" s="2">
        <v>45237</v>
      </c>
      <c r="B183" t="s">
        <v>13</v>
      </c>
      <c r="C183">
        <v>2</v>
      </c>
      <c r="D183" t="s">
        <v>18</v>
      </c>
      <c r="E183">
        <v>3</v>
      </c>
      <c r="F183" t="s">
        <v>36</v>
      </c>
      <c r="G183">
        <v>18700</v>
      </c>
      <c r="H183" s="11">
        <v>0.10069444444444445</v>
      </c>
    </row>
    <row r="184" spans="1:8" x14ac:dyDescent="0.3">
      <c r="A184" s="2">
        <v>45237</v>
      </c>
      <c r="B184" t="s">
        <v>21</v>
      </c>
      <c r="C184">
        <v>2</v>
      </c>
      <c r="D184" t="s">
        <v>22</v>
      </c>
      <c r="E184">
        <v>4</v>
      </c>
      <c r="G184">
        <v>16975</v>
      </c>
      <c r="H184" s="11">
        <v>0.10347222222222222</v>
      </c>
    </row>
    <row r="185" spans="1:8" x14ac:dyDescent="0.3">
      <c r="A185" s="2">
        <v>45237</v>
      </c>
      <c r="B185" t="s">
        <v>15</v>
      </c>
      <c r="C185">
        <v>3</v>
      </c>
      <c r="D185" t="s">
        <v>11</v>
      </c>
      <c r="E185">
        <v>6</v>
      </c>
      <c r="G185">
        <v>18087</v>
      </c>
      <c r="H185" s="11">
        <v>0.10972222222222222</v>
      </c>
    </row>
    <row r="186" spans="1:8" x14ac:dyDescent="0.3">
      <c r="A186" s="2">
        <v>45237</v>
      </c>
      <c r="B186" t="s">
        <v>7</v>
      </c>
      <c r="C186">
        <v>5</v>
      </c>
      <c r="D186" t="s">
        <v>33</v>
      </c>
      <c r="E186">
        <v>3</v>
      </c>
      <c r="G186">
        <v>21105</v>
      </c>
      <c r="H186" s="11">
        <v>0.10555555555555556</v>
      </c>
    </row>
    <row r="187" spans="1:8" x14ac:dyDescent="0.3">
      <c r="A187" s="2">
        <v>45237</v>
      </c>
      <c r="B187" t="s">
        <v>28</v>
      </c>
      <c r="C187">
        <v>4</v>
      </c>
      <c r="D187" t="s">
        <v>16</v>
      </c>
      <c r="E187">
        <v>2</v>
      </c>
      <c r="G187">
        <v>13527</v>
      </c>
      <c r="H187" s="11">
        <v>0.10416666666666667</v>
      </c>
    </row>
    <row r="188" spans="1:8" x14ac:dyDescent="0.3">
      <c r="A188" s="2">
        <v>45237</v>
      </c>
      <c r="B188" t="s">
        <v>19</v>
      </c>
      <c r="C188">
        <v>3</v>
      </c>
      <c r="D188" t="s">
        <v>17</v>
      </c>
      <c r="E188">
        <v>5</v>
      </c>
      <c r="G188">
        <v>18006</v>
      </c>
      <c r="H188" s="11">
        <v>0.10069444444444445</v>
      </c>
    </row>
    <row r="189" spans="1:8" x14ac:dyDescent="0.3">
      <c r="A189" s="2">
        <v>45237</v>
      </c>
      <c r="B189" t="s">
        <v>4</v>
      </c>
      <c r="C189">
        <v>1</v>
      </c>
      <c r="D189" t="s">
        <v>24</v>
      </c>
      <c r="E189">
        <v>2</v>
      </c>
      <c r="G189">
        <v>10074</v>
      </c>
      <c r="H189" s="11">
        <v>0.10486111111111111</v>
      </c>
    </row>
    <row r="190" spans="1:8" x14ac:dyDescent="0.3">
      <c r="A190" s="2">
        <v>45237</v>
      </c>
      <c r="B190" t="s">
        <v>23</v>
      </c>
      <c r="C190">
        <v>5</v>
      </c>
      <c r="D190" t="s">
        <v>10</v>
      </c>
      <c r="E190">
        <v>2</v>
      </c>
      <c r="G190">
        <v>18096</v>
      </c>
      <c r="H190" s="11">
        <v>0.1</v>
      </c>
    </row>
    <row r="191" spans="1:8" x14ac:dyDescent="0.3">
      <c r="A191" s="2">
        <v>45238</v>
      </c>
      <c r="B191" t="s">
        <v>32</v>
      </c>
      <c r="C191">
        <v>6</v>
      </c>
      <c r="D191" t="s">
        <v>5</v>
      </c>
      <c r="E191">
        <v>3</v>
      </c>
      <c r="G191">
        <v>18372</v>
      </c>
      <c r="H191" s="11">
        <v>9.7222222222222224E-2</v>
      </c>
    </row>
    <row r="192" spans="1:8" x14ac:dyDescent="0.3">
      <c r="A192" s="2">
        <v>45238</v>
      </c>
      <c r="B192" t="s">
        <v>29</v>
      </c>
      <c r="C192">
        <v>4</v>
      </c>
      <c r="D192" t="s">
        <v>27</v>
      </c>
      <c r="E192">
        <v>1</v>
      </c>
      <c r="G192">
        <v>18330</v>
      </c>
      <c r="H192" s="11">
        <v>0.10208333333333333</v>
      </c>
    </row>
    <row r="193" spans="1:8" x14ac:dyDescent="0.3">
      <c r="A193" s="2">
        <v>45238</v>
      </c>
      <c r="B193" t="s">
        <v>31</v>
      </c>
      <c r="C193">
        <v>4</v>
      </c>
      <c r="D193" t="s">
        <v>12</v>
      </c>
      <c r="E193">
        <v>3</v>
      </c>
      <c r="F193" t="s">
        <v>36</v>
      </c>
      <c r="G193">
        <v>16104</v>
      </c>
      <c r="H193" s="11">
        <v>0.10416666666666667</v>
      </c>
    </row>
    <row r="194" spans="1:8" x14ac:dyDescent="0.3">
      <c r="A194" s="2">
        <v>45239</v>
      </c>
      <c r="B194" t="s">
        <v>16</v>
      </c>
      <c r="C194">
        <v>2</v>
      </c>
      <c r="D194" t="s">
        <v>14</v>
      </c>
      <c r="E194">
        <v>5</v>
      </c>
      <c r="G194">
        <v>17850</v>
      </c>
      <c r="H194" s="11">
        <v>0.1</v>
      </c>
    </row>
    <row r="195" spans="1:8" x14ac:dyDescent="0.3">
      <c r="A195" s="2">
        <v>45239</v>
      </c>
      <c r="B195" t="s">
        <v>30</v>
      </c>
      <c r="C195">
        <v>5</v>
      </c>
      <c r="D195" t="s">
        <v>20</v>
      </c>
      <c r="E195">
        <v>2</v>
      </c>
      <c r="G195">
        <v>15253</v>
      </c>
      <c r="H195" s="11">
        <v>0.10069444444444445</v>
      </c>
    </row>
    <row r="196" spans="1:8" x14ac:dyDescent="0.3">
      <c r="A196" s="2">
        <v>45239</v>
      </c>
      <c r="B196" t="s">
        <v>34</v>
      </c>
      <c r="C196">
        <v>4</v>
      </c>
      <c r="D196" t="s">
        <v>11</v>
      </c>
      <c r="E196">
        <v>3</v>
      </c>
      <c r="G196">
        <v>18124</v>
      </c>
      <c r="H196" s="11">
        <v>0.10347222222222222</v>
      </c>
    </row>
    <row r="197" spans="1:8" x14ac:dyDescent="0.3">
      <c r="A197" s="2">
        <v>45239</v>
      </c>
      <c r="B197" t="s">
        <v>33</v>
      </c>
      <c r="C197">
        <v>3</v>
      </c>
      <c r="D197" t="s">
        <v>19</v>
      </c>
      <c r="E197">
        <v>2</v>
      </c>
      <c r="F197" t="s">
        <v>36</v>
      </c>
      <c r="G197">
        <v>18504</v>
      </c>
      <c r="H197" s="11">
        <v>0.1111111111111111</v>
      </c>
    </row>
    <row r="198" spans="1:8" x14ac:dyDescent="0.3">
      <c r="A198" s="2">
        <v>45239</v>
      </c>
      <c r="B198" t="s">
        <v>3</v>
      </c>
      <c r="C198">
        <v>4</v>
      </c>
      <c r="D198" t="s">
        <v>29</v>
      </c>
      <c r="E198">
        <v>3</v>
      </c>
      <c r="F198" t="s">
        <v>36</v>
      </c>
      <c r="G198">
        <v>18145</v>
      </c>
      <c r="H198" s="11">
        <v>0.10486111111111111</v>
      </c>
    </row>
    <row r="199" spans="1:8" x14ac:dyDescent="0.3">
      <c r="A199" s="2">
        <v>45239</v>
      </c>
      <c r="B199" t="s">
        <v>28</v>
      </c>
      <c r="C199">
        <v>1</v>
      </c>
      <c r="D199" t="s">
        <v>17</v>
      </c>
      <c r="E199">
        <v>4</v>
      </c>
      <c r="G199">
        <v>18006</v>
      </c>
      <c r="H199" s="11">
        <v>9.930555555555555E-2</v>
      </c>
    </row>
    <row r="200" spans="1:8" x14ac:dyDescent="0.3">
      <c r="A200" s="2">
        <v>45239</v>
      </c>
      <c r="B200" t="s">
        <v>8</v>
      </c>
      <c r="C200">
        <v>5</v>
      </c>
      <c r="D200" t="s">
        <v>32</v>
      </c>
      <c r="E200">
        <v>2</v>
      </c>
      <c r="G200">
        <v>16653</v>
      </c>
      <c r="H200" s="11">
        <v>9.8611111111111108E-2</v>
      </c>
    </row>
    <row r="201" spans="1:8" x14ac:dyDescent="0.3">
      <c r="A201" s="2">
        <v>45239</v>
      </c>
      <c r="B201" t="s">
        <v>9</v>
      </c>
      <c r="C201">
        <v>2</v>
      </c>
      <c r="D201" t="s">
        <v>24</v>
      </c>
      <c r="E201">
        <v>3</v>
      </c>
      <c r="G201">
        <v>12206</v>
      </c>
      <c r="H201" s="11">
        <v>0.10138888888888889</v>
      </c>
    </row>
    <row r="202" spans="1:8" x14ac:dyDescent="0.3">
      <c r="A202" s="2">
        <v>45239</v>
      </c>
      <c r="B202" t="s">
        <v>25</v>
      </c>
      <c r="C202">
        <v>1</v>
      </c>
      <c r="D202" t="s">
        <v>10</v>
      </c>
      <c r="E202">
        <v>2</v>
      </c>
      <c r="G202">
        <v>18096</v>
      </c>
      <c r="H202" s="11">
        <v>0.10833333333333334</v>
      </c>
    </row>
    <row r="203" spans="1:8" x14ac:dyDescent="0.3">
      <c r="A203" s="2">
        <v>45239</v>
      </c>
      <c r="B203" t="s">
        <v>6</v>
      </c>
      <c r="C203">
        <v>5</v>
      </c>
      <c r="D203" t="s">
        <v>7</v>
      </c>
      <c r="E203">
        <v>3</v>
      </c>
      <c r="G203">
        <v>19092</v>
      </c>
      <c r="H203" s="11">
        <v>0.10555555555555556</v>
      </c>
    </row>
    <row r="204" spans="1:8" x14ac:dyDescent="0.3">
      <c r="A204" s="2">
        <v>45239</v>
      </c>
      <c r="B204" t="s">
        <v>21</v>
      </c>
      <c r="C204">
        <v>3</v>
      </c>
      <c r="D204" t="s">
        <v>23</v>
      </c>
      <c r="E204">
        <v>6</v>
      </c>
      <c r="G204">
        <v>12199</v>
      </c>
      <c r="H204" s="11">
        <v>0.10416666666666667</v>
      </c>
    </row>
    <row r="205" spans="1:8" x14ac:dyDescent="0.3">
      <c r="A205" s="2">
        <v>45240</v>
      </c>
      <c r="B205" t="s">
        <v>4</v>
      </c>
      <c r="C205">
        <v>6</v>
      </c>
      <c r="D205" t="s">
        <v>26</v>
      </c>
      <c r="E205">
        <v>3</v>
      </c>
      <c r="G205">
        <v>15550</v>
      </c>
      <c r="H205" s="11">
        <v>0.10555555555555556</v>
      </c>
    </row>
    <row r="206" spans="1:8" x14ac:dyDescent="0.3">
      <c r="A206" s="2">
        <v>45240</v>
      </c>
      <c r="B206" t="s">
        <v>28</v>
      </c>
      <c r="C206">
        <v>2</v>
      </c>
      <c r="D206" t="s">
        <v>13</v>
      </c>
      <c r="E206">
        <v>3</v>
      </c>
      <c r="G206">
        <v>17031</v>
      </c>
      <c r="H206" s="11">
        <v>0.10138888888888889</v>
      </c>
    </row>
    <row r="207" spans="1:8" x14ac:dyDescent="0.3">
      <c r="A207" s="2">
        <v>45240</v>
      </c>
      <c r="B207" t="s">
        <v>18</v>
      </c>
      <c r="C207">
        <v>2</v>
      </c>
      <c r="D207" t="s">
        <v>31</v>
      </c>
      <c r="E207">
        <v>5</v>
      </c>
      <c r="G207">
        <v>17845</v>
      </c>
      <c r="H207" s="11">
        <v>0.10625</v>
      </c>
    </row>
    <row r="208" spans="1:8" x14ac:dyDescent="0.3">
      <c r="A208" s="2">
        <v>45240</v>
      </c>
      <c r="B208" t="s">
        <v>12</v>
      </c>
      <c r="C208">
        <v>4</v>
      </c>
      <c r="D208" t="s">
        <v>15</v>
      </c>
      <c r="E208">
        <v>2</v>
      </c>
      <c r="G208">
        <v>16514</v>
      </c>
      <c r="H208" s="11">
        <v>0.10138888888888889</v>
      </c>
    </row>
    <row r="209" spans="1:8" x14ac:dyDescent="0.3">
      <c r="A209" s="2">
        <v>45240</v>
      </c>
      <c r="B209" t="s">
        <v>22</v>
      </c>
      <c r="C209">
        <v>4</v>
      </c>
      <c r="D209" t="s">
        <v>5</v>
      </c>
      <c r="E209">
        <v>5</v>
      </c>
      <c r="F209" t="s">
        <v>35</v>
      </c>
      <c r="G209">
        <v>18939</v>
      </c>
      <c r="H209" s="11">
        <v>0.10972222222222222</v>
      </c>
    </row>
    <row r="210" spans="1:8" x14ac:dyDescent="0.3">
      <c r="A210" s="2">
        <v>45240</v>
      </c>
      <c r="B210" t="s">
        <v>24</v>
      </c>
      <c r="C210">
        <v>0</v>
      </c>
      <c r="D210" t="s">
        <v>27</v>
      </c>
      <c r="E210">
        <v>5</v>
      </c>
      <c r="G210">
        <v>18423</v>
      </c>
      <c r="H210" s="11">
        <v>0.10208333333333333</v>
      </c>
    </row>
    <row r="211" spans="1:8" x14ac:dyDescent="0.3">
      <c r="A211" s="2">
        <v>45241</v>
      </c>
      <c r="B211" t="s">
        <v>10</v>
      </c>
      <c r="C211">
        <v>8</v>
      </c>
      <c r="D211" t="s">
        <v>11</v>
      </c>
      <c r="E211">
        <v>2</v>
      </c>
      <c r="G211">
        <v>18132</v>
      </c>
      <c r="H211" s="11">
        <v>0.10694444444444444</v>
      </c>
    </row>
    <row r="212" spans="1:8" x14ac:dyDescent="0.3">
      <c r="A212" s="2">
        <v>45241</v>
      </c>
      <c r="B212" t="s">
        <v>20</v>
      </c>
      <c r="C212">
        <v>4</v>
      </c>
      <c r="D212" t="s">
        <v>19</v>
      </c>
      <c r="E212">
        <v>5</v>
      </c>
      <c r="G212">
        <v>19156</v>
      </c>
      <c r="H212" s="11">
        <v>0.10208333333333333</v>
      </c>
    </row>
    <row r="213" spans="1:8" x14ac:dyDescent="0.3">
      <c r="A213" s="2">
        <v>45241</v>
      </c>
      <c r="B213" t="s">
        <v>4</v>
      </c>
      <c r="C213">
        <v>4</v>
      </c>
      <c r="D213" t="s">
        <v>29</v>
      </c>
      <c r="E213">
        <v>2</v>
      </c>
      <c r="G213">
        <v>18145</v>
      </c>
      <c r="H213" s="11">
        <v>0.10069444444444445</v>
      </c>
    </row>
    <row r="214" spans="1:8" x14ac:dyDescent="0.3">
      <c r="A214" s="2">
        <v>45241</v>
      </c>
      <c r="B214" t="s">
        <v>14</v>
      </c>
      <c r="C214">
        <v>2</v>
      </c>
      <c r="D214" t="s">
        <v>33</v>
      </c>
      <c r="E214">
        <v>3</v>
      </c>
      <c r="F214" t="s">
        <v>36</v>
      </c>
      <c r="G214">
        <v>21105</v>
      </c>
      <c r="H214" s="11">
        <v>0.10277777777777777</v>
      </c>
    </row>
    <row r="215" spans="1:8" x14ac:dyDescent="0.3">
      <c r="A215" s="2">
        <v>45241</v>
      </c>
      <c r="B215" t="s">
        <v>25</v>
      </c>
      <c r="C215">
        <v>7</v>
      </c>
      <c r="D215" t="s">
        <v>21</v>
      </c>
      <c r="E215">
        <v>5</v>
      </c>
      <c r="G215">
        <v>17303</v>
      </c>
      <c r="H215" s="11">
        <v>0.1</v>
      </c>
    </row>
    <row r="216" spans="1:8" x14ac:dyDescent="0.3">
      <c r="A216" s="2">
        <v>45241</v>
      </c>
      <c r="B216" t="s">
        <v>12</v>
      </c>
      <c r="C216">
        <v>4</v>
      </c>
      <c r="D216" t="s">
        <v>16</v>
      </c>
      <c r="E216">
        <v>1</v>
      </c>
      <c r="G216">
        <v>16519</v>
      </c>
      <c r="H216" s="11">
        <v>9.7222222222222224E-2</v>
      </c>
    </row>
    <row r="217" spans="1:8" x14ac:dyDescent="0.3">
      <c r="A217" s="2">
        <v>45241</v>
      </c>
      <c r="B217" t="s">
        <v>22</v>
      </c>
      <c r="C217">
        <v>1</v>
      </c>
      <c r="D217" t="s">
        <v>32</v>
      </c>
      <c r="E217">
        <v>4</v>
      </c>
      <c r="G217">
        <v>18874</v>
      </c>
      <c r="H217" s="11">
        <v>0.10138888888888889</v>
      </c>
    </row>
    <row r="218" spans="1:8" x14ac:dyDescent="0.3">
      <c r="A218" s="2">
        <v>45241</v>
      </c>
      <c r="B218" t="s">
        <v>13</v>
      </c>
      <c r="C218">
        <v>0</v>
      </c>
      <c r="D218" t="s">
        <v>3</v>
      </c>
      <c r="E218">
        <v>4</v>
      </c>
      <c r="G218">
        <v>18429</v>
      </c>
      <c r="H218" s="11">
        <v>9.4444444444444442E-2</v>
      </c>
    </row>
    <row r="219" spans="1:8" x14ac:dyDescent="0.3">
      <c r="A219" s="2">
        <v>45241</v>
      </c>
      <c r="B219" t="s">
        <v>9</v>
      </c>
      <c r="C219">
        <v>4</v>
      </c>
      <c r="D219" t="s">
        <v>34</v>
      </c>
      <c r="E219">
        <v>1</v>
      </c>
      <c r="G219">
        <v>17151</v>
      </c>
      <c r="H219" s="11">
        <v>0.10486111111111111</v>
      </c>
    </row>
    <row r="220" spans="1:8" x14ac:dyDescent="0.3">
      <c r="A220" s="2">
        <v>45241</v>
      </c>
      <c r="B220" t="s">
        <v>18</v>
      </c>
      <c r="C220">
        <v>4</v>
      </c>
      <c r="D220" t="s">
        <v>7</v>
      </c>
      <c r="E220">
        <v>0</v>
      </c>
      <c r="G220">
        <v>19092</v>
      </c>
      <c r="H220" s="11">
        <v>0.10277777777777777</v>
      </c>
    </row>
    <row r="221" spans="1:8" x14ac:dyDescent="0.3">
      <c r="A221" s="2">
        <v>45241</v>
      </c>
      <c r="B221" t="s">
        <v>8</v>
      </c>
      <c r="C221">
        <v>2</v>
      </c>
      <c r="D221" t="s">
        <v>5</v>
      </c>
      <c r="E221">
        <v>5</v>
      </c>
      <c r="G221">
        <v>19107</v>
      </c>
      <c r="H221" s="11">
        <v>0.10138888888888889</v>
      </c>
    </row>
    <row r="222" spans="1:8" x14ac:dyDescent="0.3">
      <c r="A222" s="2">
        <v>45241</v>
      </c>
      <c r="B222" t="s">
        <v>30</v>
      </c>
      <c r="C222">
        <v>3</v>
      </c>
      <c r="D222" t="s">
        <v>23</v>
      </c>
      <c r="E222">
        <v>2</v>
      </c>
      <c r="G222">
        <v>12420</v>
      </c>
      <c r="H222" s="11">
        <v>0.10277777777777777</v>
      </c>
    </row>
    <row r="223" spans="1:8" x14ac:dyDescent="0.3">
      <c r="A223" s="2">
        <v>45242</v>
      </c>
      <c r="B223" t="s">
        <v>24</v>
      </c>
      <c r="C223">
        <v>1</v>
      </c>
      <c r="D223" t="s">
        <v>26</v>
      </c>
      <c r="E223">
        <v>4</v>
      </c>
      <c r="G223">
        <v>16471</v>
      </c>
      <c r="H223" s="11">
        <v>0.10347222222222222</v>
      </c>
    </row>
    <row r="224" spans="1:8" x14ac:dyDescent="0.3">
      <c r="A224" s="2">
        <v>45242</v>
      </c>
      <c r="B224" t="s">
        <v>6</v>
      </c>
      <c r="C224">
        <v>3</v>
      </c>
      <c r="D224" t="s">
        <v>31</v>
      </c>
      <c r="E224">
        <v>4</v>
      </c>
      <c r="G224">
        <v>19359</v>
      </c>
      <c r="H224" s="11">
        <v>0.10138888888888889</v>
      </c>
    </row>
    <row r="225" spans="1:8" x14ac:dyDescent="0.3">
      <c r="A225" s="2">
        <v>45242</v>
      </c>
      <c r="B225" t="s">
        <v>30</v>
      </c>
      <c r="C225">
        <v>8</v>
      </c>
      <c r="D225" t="s">
        <v>28</v>
      </c>
      <c r="E225">
        <v>3</v>
      </c>
      <c r="G225">
        <v>18509</v>
      </c>
      <c r="H225" s="11">
        <v>0.10625</v>
      </c>
    </row>
    <row r="226" spans="1:8" x14ac:dyDescent="0.3">
      <c r="A226" s="2">
        <v>45242</v>
      </c>
      <c r="B226" t="s">
        <v>8</v>
      </c>
      <c r="C226">
        <v>5</v>
      </c>
      <c r="D226" t="s">
        <v>33</v>
      </c>
      <c r="E226">
        <v>2</v>
      </c>
      <c r="G226">
        <v>21105</v>
      </c>
      <c r="H226" s="11">
        <v>9.6527777777777782E-2</v>
      </c>
    </row>
    <row r="227" spans="1:8" x14ac:dyDescent="0.3">
      <c r="A227" s="2">
        <v>45242</v>
      </c>
      <c r="B227" t="s">
        <v>20</v>
      </c>
      <c r="C227">
        <v>3</v>
      </c>
      <c r="D227" t="s">
        <v>17</v>
      </c>
      <c r="E227">
        <v>4</v>
      </c>
      <c r="F227" t="s">
        <v>35</v>
      </c>
      <c r="G227">
        <v>18006</v>
      </c>
      <c r="H227" s="11">
        <v>0.12152777777777778</v>
      </c>
    </row>
    <row r="228" spans="1:8" x14ac:dyDescent="0.3">
      <c r="A228" s="2">
        <v>45243</v>
      </c>
      <c r="B228" t="s">
        <v>16</v>
      </c>
      <c r="C228">
        <v>1</v>
      </c>
      <c r="D228" t="s">
        <v>9</v>
      </c>
      <c r="E228">
        <v>4</v>
      </c>
      <c r="G228">
        <v>17881</v>
      </c>
      <c r="H228" s="11">
        <v>0.1111111111111111</v>
      </c>
    </row>
    <row r="229" spans="1:8" x14ac:dyDescent="0.3">
      <c r="A229" s="2">
        <v>45243</v>
      </c>
      <c r="B229" t="s">
        <v>11</v>
      </c>
      <c r="C229">
        <v>5</v>
      </c>
      <c r="D229" t="s">
        <v>34</v>
      </c>
      <c r="E229">
        <v>1</v>
      </c>
      <c r="G229">
        <v>17151</v>
      </c>
      <c r="H229" s="11">
        <v>0.10902777777777778</v>
      </c>
    </row>
    <row r="230" spans="1:8" x14ac:dyDescent="0.3">
      <c r="A230" s="2">
        <v>45244</v>
      </c>
      <c r="B230" t="s">
        <v>14</v>
      </c>
      <c r="C230">
        <v>5</v>
      </c>
      <c r="D230" t="s">
        <v>13</v>
      </c>
      <c r="E230">
        <v>2</v>
      </c>
      <c r="G230">
        <v>14840</v>
      </c>
      <c r="H230" s="11">
        <v>9.7916666666666666E-2</v>
      </c>
    </row>
    <row r="231" spans="1:8" x14ac:dyDescent="0.3">
      <c r="A231" s="2">
        <v>45244</v>
      </c>
      <c r="B231" t="s">
        <v>3</v>
      </c>
      <c r="C231">
        <v>5</v>
      </c>
      <c r="D231" t="s">
        <v>20</v>
      </c>
      <c r="E231">
        <v>3</v>
      </c>
      <c r="G231">
        <v>16596</v>
      </c>
      <c r="H231" s="11">
        <v>9.930555555555555E-2</v>
      </c>
    </row>
    <row r="232" spans="1:8" x14ac:dyDescent="0.3">
      <c r="A232" s="2">
        <v>45244</v>
      </c>
      <c r="B232" t="s">
        <v>25</v>
      </c>
      <c r="C232">
        <v>3</v>
      </c>
      <c r="D232" t="s">
        <v>30</v>
      </c>
      <c r="E232">
        <v>4</v>
      </c>
      <c r="F232" t="s">
        <v>36</v>
      </c>
      <c r="G232">
        <v>18532</v>
      </c>
      <c r="H232" s="11">
        <v>0.10486111111111111</v>
      </c>
    </row>
    <row r="233" spans="1:8" x14ac:dyDescent="0.3">
      <c r="A233" s="2">
        <v>45244</v>
      </c>
      <c r="B233" t="s">
        <v>22</v>
      </c>
      <c r="C233">
        <v>2</v>
      </c>
      <c r="D233" t="s">
        <v>33</v>
      </c>
      <c r="E233">
        <v>1</v>
      </c>
      <c r="G233">
        <v>21105</v>
      </c>
      <c r="H233" s="11">
        <v>0.10347222222222222</v>
      </c>
    </row>
    <row r="234" spans="1:8" x14ac:dyDescent="0.3">
      <c r="A234" s="2">
        <v>45244</v>
      </c>
      <c r="B234" t="s">
        <v>26</v>
      </c>
      <c r="C234">
        <v>3</v>
      </c>
      <c r="D234" t="s">
        <v>21</v>
      </c>
      <c r="E234">
        <v>2</v>
      </c>
      <c r="G234">
        <v>17159</v>
      </c>
      <c r="H234" s="11">
        <v>0.10416666666666667</v>
      </c>
    </row>
    <row r="235" spans="1:8" x14ac:dyDescent="0.3">
      <c r="A235" s="2">
        <v>45244</v>
      </c>
      <c r="B235" t="s">
        <v>31</v>
      </c>
      <c r="C235">
        <v>5</v>
      </c>
      <c r="D235" t="s">
        <v>24</v>
      </c>
      <c r="E235">
        <v>3</v>
      </c>
      <c r="G235">
        <v>10108</v>
      </c>
      <c r="H235" s="11">
        <v>0.1076388888888889</v>
      </c>
    </row>
    <row r="236" spans="1:8" x14ac:dyDescent="0.3">
      <c r="A236" s="2">
        <v>45244</v>
      </c>
      <c r="B236" t="s">
        <v>7</v>
      </c>
      <c r="C236">
        <v>0</v>
      </c>
      <c r="D236" t="s">
        <v>10</v>
      </c>
      <c r="E236">
        <v>5</v>
      </c>
      <c r="G236">
        <v>17621</v>
      </c>
      <c r="H236" s="11">
        <v>0.10069444444444445</v>
      </c>
    </row>
    <row r="237" spans="1:8" x14ac:dyDescent="0.3">
      <c r="A237" s="2">
        <v>45244</v>
      </c>
      <c r="B237" t="s">
        <v>15</v>
      </c>
      <c r="C237">
        <v>3</v>
      </c>
      <c r="D237" t="s">
        <v>23</v>
      </c>
      <c r="E237">
        <v>6</v>
      </c>
      <c r="G237">
        <v>11717</v>
      </c>
      <c r="H237" s="11">
        <v>0.10347222222222222</v>
      </c>
    </row>
    <row r="238" spans="1:8" x14ac:dyDescent="0.3">
      <c r="A238" s="2">
        <v>45244</v>
      </c>
      <c r="B238" t="s">
        <v>27</v>
      </c>
      <c r="C238">
        <v>0</v>
      </c>
      <c r="D238" t="s">
        <v>12</v>
      </c>
      <c r="E238">
        <v>3</v>
      </c>
      <c r="G238">
        <v>16598</v>
      </c>
      <c r="H238" s="11">
        <v>0.10694444444444444</v>
      </c>
    </row>
    <row r="239" spans="1:8" x14ac:dyDescent="0.3">
      <c r="A239" s="2">
        <v>45245</v>
      </c>
      <c r="B239" t="s">
        <v>4</v>
      </c>
      <c r="C239">
        <v>3</v>
      </c>
      <c r="D239" t="s">
        <v>18</v>
      </c>
      <c r="E239">
        <v>1</v>
      </c>
      <c r="G239">
        <v>18700</v>
      </c>
      <c r="H239" s="11">
        <v>0.10555555555555556</v>
      </c>
    </row>
    <row r="240" spans="1:8" x14ac:dyDescent="0.3">
      <c r="A240" s="2">
        <v>45245</v>
      </c>
      <c r="B240" t="s">
        <v>26</v>
      </c>
      <c r="C240">
        <v>2</v>
      </c>
      <c r="D240" t="s">
        <v>11</v>
      </c>
      <c r="E240">
        <v>8</v>
      </c>
      <c r="G240">
        <v>18029</v>
      </c>
      <c r="H240" s="11">
        <v>0.10555555555555556</v>
      </c>
    </row>
    <row r="241" spans="1:9" x14ac:dyDescent="0.3">
      <c r="A241" s="2">
        <v>45245</v>
      </c>
      <c r="B241" t="s">
        <v>34</v>
      </c>
      <c r="C241">
        <v>3</v>
      </c>
      <c r="D241" t="s">
        <v>9</v>
      </c>
      <c r="E241">
        <v>4</v>
      </c>
      <c r="F241" t="s">
        <v>36</v>
      </c>
      <c r="G241">
        <v>18347</v>
      </c>
      <c r="H241" s="11">
        <v>0.1111111111111111</v>
      </c>
    </row>
    <row r="242" spans="1:9" x14ac:dyDescent="0.3">
      <c r="A242" s="2">
        <v>45245</v>
      </c>
      <c r="B242" t="s">
        <v>16</v>
      </c>
      <c r="C242">
        <v>3</v>
      </c>
      <c r="D242" t="s">
        <v>8</v>
      </c>
      <c r="E242">
        <v>4</v>
      </c>
      <c r="F242" t="s">
        <v>36</v>
      </c>
      <c r="G242">
        <v>18972</v>
      </c>
      <c r="H242" s="11">
        <v>0.1125</v>
      </c>
    </row>
    <row r="243" spans="1:9" x14ac:dyDescent="0.3">
      <c r="A243" s="2">
        <v>45246</v>
      </c>
      <c r="B243" t="s">
        <v>25</v>
      </c>
      <c r="C243">
        <v>3</v>
      </c>
      <c r="D243" t="s">
        <v>20</v>
      </c>
      <c r="E243">
        <v>2</v>
      </c>
      <c r="G243">
        <v>15909</v>
      </c>
      <c r="H243" s="11">
        <v>0.10277777777777777</v>
      </c>
    </row>
    <row r="244" spans="1:9" x14ac:dyDescent="0.3">
      <c r="A244" s="2">
        <v>45246</v>
      </c>
      <c r="B244" t="s">
        <v>8</v>
      </c>
      <c r="C244">
        <v>2</v>
      </c>
      <c r="D244" t="s">
        <v>22</v>
      </c>
      <c r="E244">
        <v>5</v>
      </c>
      <c r="G244">
        <v>17501</v>
      </c>
      <c r="H244" s="11">
        <v>0.10625</v>
      </c>
    </row>
    <row r="245" spans="1:9" x14ac:dyDescent="0.3">
      <c r="A245" s="2">
        <v>45246</v>
      </c>
      <c r="B245" t="s">
        <v>7</v>
      </c>
      <c r="C245">
        <v>4</v>
      </c>
      <c r="D245" t="s">
        <v>6</v>
      </c>
      <c r="E245">
        <v>2</v>
      </c>
      <c r="G245">
        <v>18691</v>
      </c>
      <c r="H245" s="11">
        <v>0.10694444444444444</v>
      </c>
    </row>
    <row r="246" spans="1:9" x14ac:dyDescent="0.3">
      <c r="A246" s="2">
        <v>45246</v>
      </c>
      <c r="B246" t="s">
        <v>31</v>
      </c>
      <c r="C246">
        <v>1</v>
      </c>
      <c r="D246" t="s">
        <v>29</v>
      </c>
      <c r="E246">
        <v>2</v>
      </c>
      <c r="G246">
        <v>17243</v>
      </c>
      <c r="H246" s="11">
        <v>0.10347222222222222</v>
      </c>
    </row>
    <row r="247" spans="1:9" x14ac:dyDescent="0.3">
      <c r="A247" s="2">
        <v>45246</v>
      </c>
      <c r="B247" t="s">
        <v>27</v>
      </c>
      <c r="C247">
        <v>6</v>
      </c>
      <c r="D247" t="s">
        <v>33</v>
      </c>
      <c r="E247">
        <v>5</v>
      </c>
      <c r="G247">
        <v>21105</v>
      </c>
      <c r="H247" s="11">
        <v>0.11041666666666666</v>
      </c>
    </row>
    <row r="248" spans="1:9" x14ac:dyDescent="0.3">
      <c r="A248" s="2">
        <v>45246</v>
      </c>
      <c r="B248" t="s">
        <v>19</v>
      </c>
      <c r="C248">
        <v>4</v>
      </c>
      <c r="D248" t="s">
        <v>32</v>
      </c>
      <c r="E248">
        <v>5</v>
      </c>
      <c r="F248" t="s">
        <v>36</v>
      </c>
      <c r="G248">
        <v>12487</v>
      </c>
      <c r="H248" s="11">
        <v>0.11666666666666667</v>
      </c>
      <c r="I248" t="s">
        <v>125</v>
      </c>
    </row>
    <row r="249" spans="1:9" x14ac:dyDescent="0.3">
      <c r="A249" s="2">
        <v>45246</v>
      </c>
      <c r="B249" t="s">
        <v>15</v>
      </c>
      <c r="C249">
        <v>5</v>
      </c>
      <c r="D249" t="s">
        <v>3</v>
      </c>
      <c r="E249">
        <v>2</v>
      </c>
      <c r="G249">
        <v>18321</v>
      </c>
      <c r="H249" s="11">
        <v>0.1</v>
      </c>
    </row>
    <row r="250" spans="1:9" x14ac:dyDescent="0.3">
      <c r="A250" s="2">
        <v>45246</v>
      </c>
      <c r="B250" t="s">
        <v>16</v>
      </c>
      <c r="C250">
        <v>3</v>
      </c>
      <c r="D250" t="s">
        <v>34</v>
      </c>
      <c r="E250">
        <v>4</v>
      </c>
      <c r="F250" t="s">
        <v>35</v>
      </c>
      <c r="G250">
        <v>17151</v>
      </c>
      <c r="H250" s="11">
        <v>0.11527777777777778</v>
      </c>
    </row>
    <row r="251" spans="1:9" x14ac:dyDescent="0.3">
      <c r="A251" s="2">
        <v>45246</v>
      </c>
      <c r="B251" t="s">
        <v>10</v>
      </c>
      <c r="C251">
        <v>1</v>
      </c>
      <c r="D251" t="s">
        <v>24</v>
      </c>
      <c r="E251">
        <v>5</v>
      </c>
      <c r="G251">
        <v>10452</v>
      </c>
      <c r="H251" s="11">
        <v>0.10486111111111111</v>
      </c>
    </row>
    <row r="252" spans="1:9" x14ac:dyDescent="0.3">
      <c r="A252" s="2">
        <v>45247</v>
      </c>
      <c r="B252" t="s">
        <v>31</v>
      </c>
      <c r="C252">
        <v>2</v>
      </c>
      <c r="D252" t="s">
        <v>26</v>
      </c>
      <c r="E252">
        <v>1</v>
      </c>
      <c r="G252">
        <v>14932</v>
      </c>
      <c r="H252" s="11">
        <v>0.1125</v>
      </c>
    </row>
    <row r="253" spans="1:9" x14ac:dyDescent="0.3">
      <c r="A253" s="2">
        <v>45247</v>
      </c>
      <c r="B253" t="s">
        <v>5</v>
      </c>
      <c r="C253">
        <v>3</v>
      </c>
      <c r="D253" t="s">
        <v>19</v>
      </c>
      <c r="E253">
        <v>2</v>
      </c>
      <c r="G253">
        <v>13510</v>
      </c>
      <c r="H253" s="11">
        <v>0.1111111111111111</v>
      </c>
      <c r="I253" t="s">
        <v>125</v>
      </c>
    </row>
    <row r="254" spans="1:9" x14ac:dyDescent="0.3">
      <c r="A254" s="2">
        <v>45247</v>
      </c>
      <c r="B254" t="s">
        <v>13</v>
      </c>
      <c r="C254">
        <v>2</v>
      </c>
      <c r="D254" t="s">
        <v>23</v>
      </c>
      <c r="E254">
        <v>3</v>
      </c>
      <c r="G254">
        <v>11340</v>
      </c>
      <c r="H254" s="11">
        <v>9.7916666666666666E-2</v>
      </c>
    </row>
    <row r="255" spans="1:9" x14ac:dyDescent="0.3">
      <c r="A255" s="2">
        <v>45248</v>
      </c>
      <c r="B255" t="s">
        <v>33</v>
      </c>
      <c r="C255">
        <v>2</v>
      </c>
      <c r="D255" t="s">
        <v>14</v>
      </c>
      <c r="E255">
        <v>5</v>
      </c>
      <c r="G255">
        <v>17850</v>
      </c>
      <c r="H255" s="11">
        <v>0.10347222222222222</v>
      </c>
    </row>
    <row r="256" spans="1:9" x14ac:dyDescent="0.3">
      <c r="A256" s="2">
        <v>45248</v>
      </c>
      <c r="B256" t="s">
        <v>3</v>
      </c>
      <c r="C256">
        <v>2</v>
      </c>
      <c r="D256" t="s">
        <v>18</v>
      </c>
      <c r="E256">
        <v>4</v>
      </c>
      <c r="G256">
        <v>18700</v>
      </c>
      <c r="H256" s="11">
        <v>0.10555555555555556</v>
      </c>
    </row>
    <row r="257" spans="1:9" x14ac:dyDescent="0.3">
      <c r="A257" s="2">
        <v>45248</v>
      </c>
      <c r="B257" t="s">
        <v>16</v>
      </c>
      <c r="C257">
        <v>5</v>
      </c>
      <c r="D257" t="s">
        <v>22</v>
      </c>
      <c r="E257">
        <v>4</v>
      </c>
      <c r="F257" t="s">
        <v>35</v>
      </c>
      <c r="G257">
        <v>17167</v>
      </c>
      <c r="H257" s="11">
        <v>0.10833333333333334</v>
      </c>
    </row>
    <row r="258" spans="1:9" x14ac:dyDescent="0.3">
      <c r="A258" s="2">
        <v>45248</v>
      </c>
      <c r="B258" t="s">
        <v>11</v>
      </c>
      <c r="C258">
        <v>6</v>
      </c>
      <c r="D258" t="s">
        <v>30</v>
      </c>
      <c r="E258">
        <v>3</v>
      </c>
      <c r="G258">
        <v>18532</v>
      </c>
      <c r="H258" s="11">
        <v>0.10277777777777777</v>
      </c>
    </row>
    <row r="259" spans="1:9" x14ac:dyDescent="0.3">
      <c r="A259" s="2">
        <v>45248</v>
      </c>
      <c r="B259" t="s">
        <v>10</v>
      </c>
      <c r="C259">
        <v>1</v>
      </c>
      <c r="D259" t="s">
        <v>29</v>
      </c>
      <c r="E259">
        <v>5</v>
      </c>
      <c r="G259">
        <v>18145</v>
      </c>
      <c r="H259" s="11">
        <v>9.583333333333334E-2</v>
      </c>
    </row>
    <row r="260" spans="1:9" x14ac:dyDescent="0.3">
      <c r="A260" s="2">
        <v>45248</v>
      </c>
      <c r="B260" t="s">
        <v>17</v>
      </c>
      <c r="C260">
        <v>5</v>
      </c>
      <c r="D260" t="s">
        <v>15</v>
      </c>
      <c r="E260">
        <v>3</v>
      </c>
      <c r="G260">
        <v>17086</v>
      </c>
      <c r="H260" s="11">
        <v>0.10555555555555556</v>
      </c>
    </row>
    <row r="261" spans="1:9" x14ac:dyDescent="0.3">
      <c r="A261" s="2">
        <v>45248</v>
      </c>
      <c r="B261" t="s">
        <v>6</v>
      </c>
      <c r="C261">
        <v>2</v>
      </c>
      <c r="D261" t="s">
        <v>21</v>
      </c>
      <c r="E261">
        <v>4</v>
      </c>
      <c r="G261">
        <v>17397</v>
      </c>
      <c r="H261" s="11">
        <v>0.10208333333333333</v>
      </c>
    </row>
    <row r="262" spans="1:9" x14ac:dyDescent="0.3">
      <c r="A262" s="2">
        <v>45248</v>
      </c>
      <c r="B262" t="s">
        <v>28</v>
      </c>
      <c r="C262">
        <v>1</v>
      </c>
      <c r="D262" t="s">
        <v>32</v>
      </c>
      <c r="E262">
        <v>2</v>
      </c>
      <c r="F262" t="s">
        <v>35</v>
      </c>
      <c r="G262">
        <v>13213</v>
      </c>
      <c r="H262" s="11">
        <v>0.10972222222222222</v>
      </c>
      <c r="I262" t="s">
        <v>125</v>
      </c>
    </row>
    <row r="263" spans="1:9" x14ac:dyDescent="0.3">
      <c r="A263" s="2">
        <v>45248</v>
      </c>
      <c r="B263" t="s">
        <v>27</v>
      </c>
      <c r="C263">
        <v>3</v>
      </c>
      <c r="D263" t="s">
        <v>4</v>
      </c>
      <c r="E263">
        <v>4</v>
      </c>
      <c r="F263" t="s">
        <v>36</v>
      </c>
      <c r="G263">
        <v>18113</v>
      </c>
      <c r="H263" s="11">
        <v>0.1076388888888889</v>
      </c>
    </row>
    <row r="264" spans="1:9" x14ac:dyDescent="0.3">
      <c r="A264" s="2">
        <v>45248</v>
      </c>
      <c r="B264" t="s">
        <v>9</v>
      </c>
      <c r="C264">
        <v>4</v>
      </c>
      <c r="D264" t="s">
        <v>7</v>
      </c>
      <c r="E264">
        <v>6</v>
      </c>
      <c r="G264">
        <v>19092</v>
      </c>
      <c r="H264" s="11">
        <v>0.10625</v>
      </c>
    </row>
    <row r="265" spans="1:9" x14ac:dyDescent="0.3">
      <c r="A265" s="2">
        <v>45248</v>
      </c>
      <c r="B265" t="s">
        <v>34</v>
      </c>
      <c r="C265">
        <v>4</v>
      </c>
      <c r="D265" t="s">
        <v>8</v>
      </c>
      <c r="E265">
        <v>3</v>
      </c>
      <c r="G265">
        <v>18857</v>
      </c>
      <c r="H265" s="11">
        <v>0.10277777777777777</v>
      </c>
    </row>
    <row r="266" spans="1:9" x14ac:dyDescent="0.3">
      <c r="A266" s="2">
        <v>45248</v>
      </c>
      <c r="B266" t="s">
        <v>25</v>
      </c>
      <c r="C266">
        <v>2</v>
      </c>
      <c r="D266" t="s">
        <v>23</v>
      </c>
      <c r="E266">
        <v>5</v>
      </c>
      <c r="G266">
        <v>12103</v>
      </c>
      <c r="H266" s="11">
        <v>0.10347222222222222</v>
      </c>
    </row>
    <row r="267" spans="1:9" x14ac:dyDescent="0.3">
      <c r="A267" s="2">
        <v>45248</v>
      </c>
      <c r="B267" t="s">
        <v>20</v>
      </c>
      <c r="C267">
        <v>3</v>
      </c>
      <c r="D267" t="s">
        <v>12</v>
      </c>
      <c r="E267">
        <v>4</v>
      </c>
      <c r="G267">
        <v>18573</v>
      </c>
      <c r="H267" s="11">
        <v>0.10902777777777778</v>
      </c>
    </row>
    <row r="268" spans="1:9" x14ac:dyDescent="0.3">
      <c r="A268" s="2">
        <v>45249</v>
      </c>
      <c r="B268" t="s">
        <v>10</v>
      </c>
      <c r="C268">
        <v>3</v>
      </c>
      <c r="D268" t="s">
        <v>26</v>
      </c>
      <c r="E268">
        <v>1</v>
      </c>
      <c r="G268">
        <v>15243</v>
      </c>
      <c r="H268" s="11">
        <v>0.1</v>
      </c>
    </row>
    <row r="269" spans="1:9" x14ac:dyDescent="0.3">
      <c r="A269" s="2">
        <v>45249</v>
      </c>
      <c r="B269" t="s">
        <v>13</v>
      </c>
      <c r="C269">
        <v>3</v>
      </c>
      <c r="D269" t="s">
        <v>6</v>
      </c>
      <c r="E269">
        <v>2</v>
      </c>
      <c r="G269">
        <v>19027</v>
      </c>
      <c r="H269" s="11">
        <v>9.7916666666666666E-2</v>
      </c>
    </row>
    <row r="270" spans="1:9" x14ac:dyDescent="0.3">
      <c r="A270" s="2">
        <v>45249</v>
      </c>
      <c r="B270" t="s">
        <v>5</v>
      </c>
      <c r="C270">
        <v>4</v>
      </c>
      <c r="D270" t="s">
        <v>28</v>
      </c>
      <c r="E270">
        <v>3</v>
      </c>
      <c r="F270" t="s">
        <v>36</v>
      </c>
      <c r="G270">
        <v>13356</v>
      </c>
      <c r="H270" s="11">
        <v>0.10972222222222222</v>
      </c>
      <c r="I270" t="s">
        <v>125</v>
      </c>
    </row>
    <row r="271" spans="1:9" x14ac:dyDescent="0.3">
      <c r="A271" s="2">
        <v>45249</v>
      </c>
      <c r="B271" t="s">
        <v>20</v>
      </c>
      <c r="C271">
        <v>2</v>
      </c>
      <c r="D271" t="s">
        <v>4</v>
      </c>
      <c r="E271">
        <v>5</v>
      </c>
      <c r="G271">
        <v>17416</v>
      </c>
      <c r="H271" s="11">
        <v>0.10833333333333334</v>
      </c>
    </row>
    <row r="272" spans="1:9" x14ac:dyDescent="0.3">
      <c r="A272" s="2">
        <v>45249</v>
      </c>
      <c r="B272" t="s">
        <v>27</v>
      </c>
      <c r="C272">
        <v>0</v>
      </c>
      <c r="D272" t="s">
        <v>3</v>
      </c>
      <c r="E272">
        <v>3</v>
      </c>
      <c r="G272">
        <v>18120</v>
      </c>
      <c r="H272" s="11">
        <v>0.10416666666666667</v>
      </c>
    </row>
    <row r="273" spans="1:8" x14ac:dyDescent="0.3">
      <c r="A273" s="2">
        <v>45250</v>
      </c>
      <c r="B273" t="s">
        <v>29</v>
      </c>
      <c r="C273">
        <v>4</v>
      </c>
      <c r="D273" t="s">
        <v>25</v>
      </c>
      <c r="E273">
        <v>1</v>
      </c>
      <c r="G273">
        <v>4600</v>
      </c>
      <c r="H273" s="11">
        <v>0.10208333333333333</v>
      </c>
    </row>
    <row r="274" spans="1:8" x14ac:dyDescent="0.3">
      <c r="A274" s="2">
        <v>45250</v>
      </c>
      <c r="B274" t="s">
        <v>17</v>
      </c>
      <c r="C274">
        <v>3</v>
      </c>
      <c r="D274" t="s">
        <v>30</v>
      </c>
      <c r="E274">
        <v>6</v>
      </c>
      <c r="G274">
        <v>18532</v>
      </c>
      <c r="H274" s="11">
        <v>0.10625</v>
      </c>
    </row>
    <row r="275" spans="1:8" x14ac:dyDescent="0.3">
      <c r="A275" s="2">
        <v>45250</v>
      </c>
      <c r="B275" t="s">
        <v>9</v>
      </c>
      <c r="C275">
        <v>3</v>
      </c>
      <c r="D275" t="s">
        <v>31</v>
      </c>
      <c r="E275">
        <v>5</v>
      </c>
      <c r="G275">
        <v>19628</v>
      </c>
      <c r="H275" s="11">
        <v>0.11319444444444444</v>
      </c>
    </row>
    <row r="276" spans="1:8" x14ac:dyDescent="0.3">
      <c r="A276" s="2">
        <v>45250</v>
      </c>
      <c r="B276" t="s">
        <v>11</v>
      </c>
      <c r="C276">
        <v>3</v>
      </c>
      <c r="D276" t="s">
        <v>21</v>
      </c>
      <c r="E276">
        <v>4</v>
      </c>
      <c r="G276">
        <v>17159</v>
      </c>
      <c r="H276" s="11">
        <v>9.8611111111111108E-2</v>
      </c>
    </row>
    <row r="277" spans="1:8" x14ac:dyDescent="0.3">
      <c r="A277" s="2">
        <v>45250</v>
      </c>
      <c r="B277" t="s">
        <v>22</v>
      </c>
      <c r="C277">
        <v>4</v>
      </c>
      <c r="D277" t="s">
        <v>34</v>
      </c>
      <c r="E277">
        <v>3</v>
      </c>
      <c r="F277" t="s">
        <v>36</v>
      </c>
      <c r="G277">
        <v>17151</v>
      </c>
      <c r="H277" s="11">
        <v>0.10625</v>
      </c>
    </row>
    <row r="278" spans="1:8" x14ac:dyDescent="0.3">
      <c r="A278" s="2">
        <v>45250</v>
      </c>
      <c r="B278" t="s">
        <v>14</v>
      </c>
      <c r="C278">
        <v>4</v>
      </c>
      <c r="D278" t="s">
        <v>7</v>
      </c>
      <c r="E278">
        <v>5</v>
      </c>
      <c r="F278" t="s">
        <v>36</v>
      </c>
      <c r="G278">
        <v>19092</v>
      </c>
      <c r="H278" s="11">
        <v>0.1125</v>
      </c>
    </row>
    <row r="279" spans="1:8" x14ac:dyDescent="0.3">
      <c r="A279" s="2">
        <v>45250</v>
      </c>
      <c r="B279" t="s">
        <v>24</v>
      </c>
      <c r="C279">
        <v>1</v>
      </c>
      <c r="D279" t="s">
        <v>8</v>
      </c>
      <c r="E279">
        <v>3</v>
      </c>
      <c r="G279">
        <v>18718</v>
      </c>
      <c r="H279" s="11">
        <v>0.10138888888888889</v>
      </c>
    </row>
    <row r="280" spans="1:8" x14ac:dyDescent="0.3">
      <c r="A280" s="2">
        <v>45252</v>
      </c>
      <c r="B280" t="s">
        <v>33</v>
      </c>
      <c r="C280">
        <v>4</v>
      </c>
      <c r="D280" t="s">
        <v>26</v>
      </c>
      <c r="E280">
        <v>3</v>
      </c>
      <c r="G280">
        <v>15168</v>
      </c>
      <c r="H280" s="11">
        <v>0.10486111111111111</v>
      </c>
    </row>
    <row r="281" spans="1:8" x14ac:dyDescent="0.3">
      <c r="A281" s="2">
        <v>45252</v>
      </c>
      <c r="B281" t="s">
        <v>10</v>
      </c>
      <c r="C281">
        <v>6</v>
      </c>
      <c r="D281" t="s">
        <v>25</v>
      </c>
      <c r="E281">
        <v>5</v>
      </c>
      <c r="G281">
        <v>4600</v>
      </c>
      <c r="H281" s="11">
        <v>0.10625</v>
      </c>
    </row>
    <row r="282" spans="1:8" x14ac:dyDescent="0.3">
      <c r="A282" s="2">
        <v>45252</v>
      </c>
      <c r="B282" t="s">
        <v>9</v>
      </c>
      <c r="C282">
        <v>3</v>
      </c>
      <c r="D282" t="s">
        <v>18</v>
      </c>
      <c r="E282">
        <v>6</v>
      </c>
      <c r="G282">
        <v>18805</v>
      </c>
      <c r="H282" s="11">
        <v>0.10694444444444444</v>
      </c>
    </row>
    <row r="283" spans="1:8" x14ac:dyDescent="0.3">
      <c r="A283" s="2">
        <v>45252</v>
      </c>
      <c r="B283" t="s">
        <v>6</v>
      </c>
      <c r="C283">
        <v>3</v>
      </c>
      <c r="D283" t="s">
        <v>20</v>
      </c>
      <c r="E283">
        <v>7</v>
      </c>
      <c r="G283">
        <v>18158</v>
      </c>
      <c r="H283" s="11">
        <v>9.7916666666666666E-2</v>
      </c>
    </row>
    <row r="284" spans="1:8" x14ac:dyDescent="0.3">
      <c r="A284" s="2">
        <v>45252</v>
      </c>
      <c r="B284" t="s">
        <v>8</v>
      </c>
      <c r="C284">
        <v>2</v>
      </c>
      <c r="D284" t="s">
        <v>11</v>
      </c>
      <c r="E284">
        <v>5</v>
      </c>
      <c r="G284">
        <v>18133</v>
      </c>
      <c r="H284" s="11">
        <v>0.10555555555555556</v>
      </c>
    </row>
    <row r="285" spans="1:8" x14ac:dyDescent="0.3">
      <c r="A285" s="2">
        <v>45252</v>
      </c>
      <c r="B285" t="s">
        <v>27</v>
      </c>
      <c r="C285">
        <v>2</v>
      </c>
      <c r="D285" t="s">
        <v>30</v>
      </c>
      <c r="E285">
        <v>1</v>
      </c>
      <c r="F285" t="s">
        <v>36</v>
      </c>
      <c r="G285">
        <v>18532</v>
      </c>
      <c r="H285" s="11">
        <v>0.10486111111111111</v>
      </c>
    </row>
    <row r="286" spans="1:8" x14ac:dyDescent="0.3">
      <c r="A286" s="2">
        <v>45252</v>
      </c>
      <c r="B286" t="s">
        <v>15</v>
      </c>
      <c r="C286">
        <v>0</v>
      </c>
      <c r="D286" t="s">
        <v>19</v>
      </c>
      <c r="E286">
        <v>4</v>
      </c>
      <c r="G286">
        <v>19515</v>
      </c>
      <c r="H286" s="11">
        <v>9.5138888888888884E-2</v>
      </c>
    </row>
    <row r="287" spans="1:8" x14ac:dyDescent="0.3">
      <c r="A287" s="2">
        <v>45252</v>
      </c>
      <c r="B287" t="s">
        <v>14</v>
      </c>
      <c r="C287">
        <v>3</v>
      </c>
      <c r="D287" t="s">
        <v>31</v>
      </c>
      <c r="E287">
        <v>1</v>
      </c>
      <c r="G287">
        <v>19327</v>
      </c>
      <c r="H287" s="11">
        <v>0.10277777777777777</v>
      </c>
    </row>
    <row r="288" spans="1:8" x14ac:dyDescent="0.3">
      <c r="A288" s="2">
        <v>45252</v>
      </c>
      <c r="B288" t="s">
        <v>22</v>
      </c>
      <c r="C288">
        <v>2</v>
      </c>
      <c r="D288" t="s">
        <v>21</v>
      </c>
      <c r="E288">
        <v>4</v>
      </c>
      <c r="G288">
        <v>17252</v>
      </c>
      <c r="H288" s="11">
        <v>0.10972222222222222</v>
      </c>
    </row>
    <row r="289" spans="1:8" x14ac:dyDescent="0.3">
      <c r="A289" s="2">
        <v>45252</v>
      </c>
      <c r="B289" t="s">
        <v>4</v>
      </c>
      <c r="C289">
        <v>2</v>
      </c>
      <c r="D289" t="s">
        <v>16</v>
      </c>
      <c r="E289">
        <v>3</v>
      </c>
      <c r="G289">
        <v>17255</v>
      </c>
      <c r="H289" s="11">
        <v>0.10416666666666667</v>
      </c>
    </row>
    <row r="290" spans="1:8" x14ac:dyDescent="0.3">
      <c r="A290" s="2">
        <v>45252</v>
      </c>
      <c r="B290" t="s">
        <v>17</v>
      </c>
      <c r="C290">
        <v>1</v>
      </c>
      <c r="D290" t="s">
        <v>3</v>
      </c>
      <c r="E290">
        <v>0</v>
      </c>
      <c r="G290">
        <v>18250</v>
      </c>
      <c r="H290" s="11">
        <v>0.10486111111111111</v>
      </c>
    </row>
    <row r="291" spans="1:8" x14ac:dyDescent="0.3">
      <c r="A291" s="2">
        <v>45252</v>
      </c>
      <c r="B291" t="s">
        <v>24</v>
      </c>
      <c r="C291">
        <v>1</v>
      </c>
      <c r="D291" t="s">
        <v>34</v>
      </c>
      <c r="E291">
        <v>7</v>
      </c>
      <c r="G291">
        <v>17151</v>
      </c>
      <c r="H291" s="11">
        <v>0.10069444444444445</v>
      </c>
    </row>
    <row r="292" spans="1:8" x14ac:dyDescent="0.3">
      <c r="A292" s="2">
        <v>45252</v>
      </c>
      <c r="B292" t="s">
        <v>23</v>
      </c>
      <c r="C292">
        <v>3</v>
      </c>
      <c r="D292" t="s">
        <v>7</v>
      </c>
      <c r="E292">
        <v>2</v>
      </c>
      <c r="F292" t="s">
        <v>36</v>
      </c>
      <c r="G292">
        <v>19092</v>
      </c>
      <c r="H292" s="11">
        <v>0.1</v>
      </c>
    </row>
    <row r="293" spans="1:8" x14ac:dyDescent="0.3">
      <c r="A293" s="2">
        <v>45252</v>
      </c>
      <c r="B293" t="s">
        <v>13</v>
      </c>
      <c r="C293">
        <v>3</v>
      </c>
      <c r="D293" t="s">
        <v>12</v>
      </c>
      <c r="E293">
        <v>4</v>
      </c>
      <c r="F293" t="s">
        <v>36</v>
      </c>
      <c r="G293">
        <v>18573</v>
      </c>
      <c r="H293" s="11">
        <v>0.10347222222222222</v>
      </c>
    </row>
    <row r="294" spans="1:8" x14ac:dyDescent="0.3">
      <c r="A294" s="2">
        <v>45254</v>
      </c>
      <c r="B294" t="s">
        <v>29</v>
      </c>
      <c r="C294">
        <v>5</v>
      </c>
      <c r="D294" t="s">
        <v>26</v>
      </c>
      <c r="E294">
        <v>2</v>
      </c>
      <c r="G294">
        <v>17205</v>
      </c>
      <c r="H294" s="11">
        <v>0.10625</v>
      </c>
    </row>
    <row r="295" spans="1:8" x14ac:dyDescent="0.3">
      <c r="A295" s="2">
        <v>45254</v>
      </c>
      <c r="B295" t="s">
        <v>19</v>
      </c>
      <c r="C295">
        <v>5</v>
      </c>
      <c r="D295" t="s">
        <v>14</v>
      </c>
      <c r="E295">
        <v>2</v>
      </c>
      <c r="G295">
        <v>17850</v>
      </c>
      <c r="H295" s="11">
        <v>0.1076388888888889</v>
      </c>
    </row>
    <row r="296" spans="1:8" x14ac:dyDescent="0.3">
      <c r="A296" s="2">
        <v>45254</v>
      </c>
      <c r="B296" t="s">
        <v>3</v>
      </c>
      <c r="C296">
        <v>2</v>
      </c>
      <c r="D296" t="s">
        <v>13</v>
      </c>
      <c r="E296">
        <v>3</v>
      </c>
      <c r="G296">
        <v>19070</v>
      </c>
      <c r="H296" s="11">
        <v>0.10347222222222222</v>
      </c>
    </row>
    <row r="297" spans="1:8" x14ac:dyDescent="0.3">
      <c r="A297" s="2">
        <v>45254</v>
      </c>
      <c r="B297" t="s">
        <v>7</v>
      </c>
      <c r="C297">
        <v>8</v>
      </c>
      <c r="D297" t="s">
        <v>18</v>
      </c>
      <c r="E297">
        <v>2</v>
      </c>
      <c r="G297">
        <v>18802</v>
      </c>
      <c r="H297" s="11">
        <v>0.10694444444444444</v>
      </c>
    </row>
    <row r="298" spans="1:8" x14ac:dyDescent="0.3">
      <c r="A298" s="2">
        <v>45254</v>
      </c>
      <c r="B298" t="s">
        <v>5</v>
      </c>
      <c r="C298">
        <v>3</v>
      </c>
      <c r="D298" t="s">
        <v>6</v>
      </c>
      <c r="E298">
        <v>4</v>
      </c>
      <c r="F298" t="s">
        <v>36</v>
      </c>
      <c r="G298">
        <v>20238</v>
      </c>
      <c r="H298" s="11">
        <v>0.10555555555555556</v>
      </c>
    </row>
    <row r="299" spans="1:8" x14ac:dyDescent="0.3">
      <c r="A299" s="2">
        <v>45254</v>
      </c>
      <c r="B299" t="s">
        <v>22</v>
      </c>
      <c r="C299">
        <v>7</v>
      </c>
      <c r="D299" t="s">
        <v>30</v>
      </c>
      <c r="E299">
        <v>4</v>
      </c>
      <c r="G299">
        <v>18532</v>
      </c>
      <c r="H299" s="11">
        <v>9.7222222222222224E-2</v>
      </c>
    </row>
    <row r="300" spans="1:8" x14ac:dyDescent="0.3">
      <c r="A300" s="2">
        <v>45254</v>
      </c>
      <c r="B300" t="s">
        <v>23</v>
      </c>
      <c r="C300">
        <v>3</v>
      </c>
      <c r="D300" t="s">
        <v>31</v>
      </c>
      <c r="E300">
        <v>0</v>
      </c>
      <c r="G300">
        <v>18801</v>
      </c>
      <c r="H300" s="11">
        <v>0.10416666666666667</v>
      </c>
    </row>
    <row r="301" spans="1:8" x14ac:dyDescent="0.3">
      <c r="A301" s="2">
        <v>45254</v>
      </c>
      <c r="B301" t="s">
        <v>11</v>
      </c>
      <c r="C301">
        <v>3</v>
      </c>
      <c r="D301" t="s">
        <v>28</v>
      </c>
      <c r="E301">
        <v>2</v>
      </c>
      <c r="G301">
        <v>19057</v>
      </c>
      <c r="H301" s="11">
        <v>9.930555555555555E-2</v>
      </c>
    </row>
    <row r="302" spans="1:8" x14ac:dyDescent="0.3">
      <c r="A302" s="2">
        <v>45254</v>
      </c>
      <c r="B302" t="s">
        <v>20</v>
      </c>
      <c r="C302">
        <v>2</v>
      </c>
      <c r="D302" t="s">
        <v>15</v>
      </c>
      <c r="E302">
        <v>1</v>
      </c>
      <c r="G302">
        <v>16514</v>
      </c>
      <c r="H302" s="11">
        <v>9.8611111111111108E-2</v>
      </c>
    </row>
    <row r="303" spans="1:8" x14ac:dyDescent="0.3">
      <c r="A303" s="2">
        <v>45254</v>
      </c>
      <c r="B303" t="s">
        <v>16</v>
      </c>
      <c r="C303">
        <v>5</v>
      </c>
      <c r="D303" t="s">
        <v>32</v>
      </c>
      <c r="E303">
        <v>3</v>
      </c>
      <c r="G303">
        <v>17693</v>
      </c>
      <c r="H303" s="11">
        <v>0.10416666666666667</v>
      </c>
    </row>
    <row r="304" spans="1:8" x14ac:dyDescent="0.3">
      <c r="A304" s="2">
        <v>45254</v>
      </c>
      <c r="B304" t="s">
        <v>17</v>
      </c>
      <c r="C304">
        <v>3</v>
      </c>
      <c r="D304" t="s">
        <v>4</v>
      </c>
      <c r="E304">
        <v>1</v>
      </c>
      <c r="G304">
        <v>19032</v>
      </c>
      <c r="H304" s="11">
        <v>0.10486111111111111</v>
      </c>
    </row>
    <row r="305" spans="1:8" x14ac:dyDescent="0.3">
      <c r="A305" s="2">
        <v>45254</v>
      </c>
      <c r="B305" t="s">
        <v>8</v>
      </c>
      <c r="C305">
        <v>5</v>
      </c>
      <c r="D305" t="s">
        <v>34</v>
      </c>
      <c r="E305">
        <v>1</v>
      </c>
      <c r="G305">
        <v>17151</v>
      </c>
      <c r="H305" s="11">
        <v>0.10486111111111111</v>
      </c>
    </row>
    <row r="306" spans="1:8" x14ac:dyDescent="0.3">
      <c r="A306" s="2">
        <v>45254</v>
      </c>
      <c r="B306" t="s">
        <v>33</v>
      </c>
      <c r="C306">
        <v>3</v>
      </c>
      <c r="D306" t="s">
        <v>24</v>
      </c>
      <c r="E306">
        <v>2</v>
      </c>
      <c r="F306" t="s">
        <v>35</v>
      </c>
      <c r="G306">
        <v>16897</v>
      </c>
      <c r="H306" s="11">
        <v>0.1076388888888889</v>
      </c>
    </row>
    <row r="307" spans="1:8" x14ac:dyDescent="0.3">
      <c r="A307" s="2">
        <v>45254</v>
      </c>
      <c r="B307" t="s">
        <v>21</v>
      </c>
      <c r="C307">
        <v>8</v>
      </c>
      <c r="D307" t="s">
        <v>10</v>
      </c>
      <c r="E307">
        <v>3</v>
      </c>
      <c r="G307">
        <v>18096</v>
      </c>
      <c r="H307" s="11">
        <v>0.10138888888888889</v>
      </c>
    </row>
    <row r="308" spans="1:8" x14ac:dyDescent="0.3">
      <c r="A308" s="2">
        <v>45254</v>
      </c>
      <c r="B308" t="s">
        <v>9</v>
      </c>
      <c r="C308">
        <v>5</v>
      </c>
      <c r="D308" t="s">
        <v>12</v>
      </c>
      <c r="E308">
        <v>0</v>
      </c>
      <c r="G308">
        <v>18573</v>
      </c>
      <c r="H308" s="11">
        <v>0.10486111111111111</v>
      </c>
    </row>
    <row r="309" spans="1:8" x14ac:dyDescent="0.3">
      <c r="A309" s="2">
        <v>45255</v>
      </c>
      <c r="B309" t="s">
        <v>22</v>
      </c>
      <c r="C309">
        <v>1</v>
      </c>
      <c r="D309" t="s">
        <v>11</v>
      </c>
      <c r="E309">
        <v>3</v>
      </c>
      <c r="G309">
        <v>18139</v>
      </c>
      <c r="H309" s="11">
        <v>0.10416666666666667</v>
      </c>
    </row>
    <row r="310" spans="1:8" x14ac:dyDescent="0.3">
      <c r="A310" s="2">
        <v>45255</v>
      </c>
      <c r="B310" t="s">
        <v>33</v>
      </c>
      <c r="C310">
        <v>0</v>
      </c>
      <c r="D310" t="s">
        <v>29</v>
      </c>
      <c r="E310">
        <v>4</v>
      </c>
      <c r="G310">
        <v>18145</v>
      </c>
      <c r="H310" s="11">
        <v>0.1</v>
      </c>
    </row>
    <row r="311" spans="1:8" x14ac:dyDescent="0.3">
      <c r="A311" s="2">
        <v>45255</v>
      </c>
      <c r="B311" t="s">
        <v>13</v>
      </c>
      <c r="C311">
        <v>2</v>
      </c>
      <c r="D311" t="s">
        <v>15</v>
      </c>
      <c r="E311">
        <v>7</v>
      </c>
      <c r="G311">
        <v>16514</v>
      </c>
      <c r="H311" s="11">
        <v>0.1</v>
      </c>
    </row>
    <row r="312" spans="1:8" x14ac:dyDescent="0.3">
      <c r="A312" s="2">
        <v>45255</v>
      </c>
      <c r="B312" t="s">
        <v>4</v>
      </c>
      <c r="C312">
        <v>1</v>
      </c>
      <c r="D312" t="s">
        <v>16</v>
      </c>
      <c r="E312">
        <v>0</v>
      </c>
      <c r="F312" t="s">
        <v>35</v>
      </c>
      <c r="G312">
        <v>17255</v>
      </c>
      <c r="H312" s="11">
        <v>0.11180555555555556</v>
      </c>
    </row>
    <row r="313" spans="1:8" x14ac:dyDescent="0.3">
      <c r="A313" s="2">
        <v>45255</v>
      </c>
      <c r="B313" t="s">
        <v>14</v>
      </c>
      <c r="C313">
        <v>4</v>
      </c>
      <c r="D313" t="s">
        <v>17</v>
      </c>
      <c r="E313">
        <v>7</v>
      </c>
      <c r="G313">
        <v>18006</v>
      </c>
      <c r="H313" s="11">
        <v>0.11180555555555556</v>
      </c>
    </row>
    <row r="314" spans="1:8" x14ac:dyDescent="0.3">
      <c r="A314" s="2">
        <v>45255</v>
      </c>
      <c r="B314" t="s">
        <v>5</v>
      </c>
      <c r="C314">
        <v>2</v>
      </c>
      <c r="D314" t="s">
        <v>3</v>
      </c>
      <c r="E314">
        <v>3</v>
      </c>
      <c r="G314">
        <v>18229</v>
      </c>
      <c r="H314" s="11">
        <v>0.10208333333333333</v>
      </c>
    </row>
    <row r="315" spans="1:8" x14ac:dyDescent="0.3">
      <c r="A315" s="2">
        <v>45255</v>
      </c>
      <c r="B315" t="s">
        <v>8</v>
      </c>
      <c r="C315">
        <v>3</v>
      </c>
      <c r="D315" t="s">
        <v>24</v>
      </c>
      <c r="E315">
        <v>4</v>
      </c>
      <c r="G315">
        <v>15538</v>
      </c>
      <c r="H315" s="11">
        <v>0.10833333333333334</v>
      </c>
    </row>
    <row r="316" spans="1:8" x14ac:dyDescent="0.3">
      <c r="A316" s="2">
        <v>45255</v>
      </c>
      <c r="B316" t="s">
        <v>25</v>
      </c>
      <c r="C316">
        <v>2</v>
      </c>
      <c r="D316" t="s">
        <v>27</v>
      </c>
      <c r="E316">
        <v>0</v>
      </c>
      <c r="G316">
        <v>18591</v>
      </c>
      <c r="H316" s="11">
        <v>0.10138888888888889</v>
      </c>
    </row>
    <row r="317" spans="1:8" x14ac:dyDescent="0.3">
      <c r="A317" s="2">
        <v>45256</v>
      </c>
      <c r="B317" t="s">
        <v>20</v>
      </c>
      <c r="C317">
        <v>2</v>
      </c>
      <c r="D317" t="s">
        <v>18</v>
      </c>
      <c r="E317">
        <v>3</v>
      </c>
      <c r="G317">
        <v>18700</v>
      </c>
      <c r="H317" s="11">
        <v>9.8611111111111108E-2</v>
      </c>
    </row>
    <row r="318" spans="1:8" x14ac:dyDescent="0.3">
      <c r="A318" s="2">
        <v>45256</v>
      </c>
      <c r="B318" t="s">
        <v>10</v>
      </c>
      <c r="C318">
        <v>4</v>
      </c>
      <c r="D318" t="s">
        <v>6</v>
      </c>
      <c r="E318">
        <v>2</v>
      </c>
      <c r="G318">
        <v>18223</v>
      </c>
      <c r="H318" s="11">
        <v>9.930555555555555E-2</v>
      </c>
    </row>
    <row r="319" spans="1:8" x14ac:dyDescent="0.3">
      <c r="A319" s="2">
        <v>45256</v>
      </c>
      <c r="B319" t="s">
        <v>28</v>
      </c>
      <c r="C319">
        <v>1</v>
      </c>
      <c r="D319" t="s">
        <v>19</v>
      </c>
      <c r="E319">
        <v>4</v>
      </c>
      <c r="G319">
        <v>18833</v>
      </c>
      <c r="H319" s="11">
        <v>0.10486111111111111</v>
      </c>
    </row>
    <row r="320" spans="1:8" x14ac:dyDescent="0.3">
      <c r="A320" s="2">
        <v>45256</v>
      </c>
      <c r="B320" t="s">
        <v>26</v>
      </c>
      <c r="C320">
        <v>2</v>
      </c>
      <c r="D320" t="s">
        <v>9</v>
      </c>
      <c r="E320">
        <v>8</v>
      </c>
      <c r="G320">
        <v>17781</v>
      </c>
      <c r="H320" s="11">
        <v>0.10277777777777777</v>
      </c>
    </row>
    <row r="321" spans="1:8" x14ac:dyDescent="0.3">
      <c r="A321" s="2">
        <v>45256</v>
      </c>
      <c r="B321" t="s">
        <v>23</v>
      </c>
      <c r="C321">
        <v>2</v>
      </c>
      <c r="D321" t="s">
        <v>21</v>
      </c>
      <c r="E321">
        <v>3</v>
      </c>
      <c r="G321">
        <v>17159</v>
      </c>
      <c r="H321" s="11">
        <v>0.10625</v>
      </c>
    </row>
    <row r="322" spans="1:8" x14ac:dyDescent="0.3">
      <c r="A322" s="2">
        <v>45257</v>
      </c>
      <c r="B322" t="s">
        <v>14</v>
      </c>
      <c r="C322">
        <v>2</v>
      </c>
      <c r="D322" t="s">
        <v>20</v>
      </c>
      <c r="E322">
        <v>5</v>
      </c>
      <c r="G322">
        <v>14357</v>
      </c>
      <c r="H322" s="11">
        <v>0.10416666666666667</v>
      </c>
    </row>
    <row r="323" spans="1:8" x14ac:dyDescent="0.3">
      <c r="A323" s="2">
        <v>45257</v>
      </c>
      <c r="B323" t="s">
        <v>27</v>
      </c>
      <c r="C323">
        <v>1</v>
      </c>
      <c r="D323" t="s">
        <v>22</v>
      </c>
      <c r="E323">
        <v>2</v>
      </c>
      <c r="F323" t="s">
        <v>36</v>
      </c>
      <c r="G323">
        <v>17031</v>
      </c>
      <c r="H323" s="11">
        <v>0.10694444444444444</v>
      </c>
    </row>
    <row r="324" spans="1:8" x14ac:dyDescent="0.3">
      <c r="A324" s="2">
        <v>45257</v>
      </c>
      <c r="B324" t="s">
        <v>7</v>
      </c>
      <c r="C324">
        <v>1</v>
      </c>
      <c r="D324" t="s">
        <v>11</v>
      </c>
      <c r="E324">
        <v>4</v>
      </c>
      <c r="G324">
        <v>18009</v>
      </c>
      <c r="H324" s="11">
        <v>0.10694444444444444</v>
      </c>
    </row>
    <row r="325" spans="1:8" x14ac:dyDescent="0.3">
      <c r="A325" s="2">
        <v>45257</v>
      </c>
      <c r="B325" t="s">
        <v>13</v>
      </c>
      <c r="C325">
        <v>5</v>
      </c>
      <c r="D325" t="s">
        <v>17</v>
      </c>
      <c r="E325">
        <v>1</v>
      </c>
      <c r="G325">
        <v>18006</v>
      </c>
      <c r="H325" s="11">
        <v>9.7916666666666666E-2</v>
      </c>
    </row>
    <row r="326" spans="1:8" x14ac:dyDescent="0.3">
      <c r="A326" s="2">
        <v>45257</v>
      </c>
      <c r="B326" t="s">
        <v>31</v>
      </c>
      <c r="C326">
        <v>5</v>
      </c>
      <c r="D326" t="s">
        <v>32</v>
      </c>
      <c r="E326">
        <v>0</v>
      </c>
      <c r="G326">
        <v>15594</v>
      </c>
      <c r="H326" s="11">
        <v>0.11388888888888889</v>
      </c>
    </row>
    <row r="327" spans="1:8" x14ac:dyDescent="0.3">
      <c r="A327" s="2">
        <v>45257</v>
      </c>
      <c r="B327" t="s">
        <v>12</v>
      </c>
      <c r="C327">
        <v>1</v>
      </c>
      <c r="D327" t="s">
        <v>24</v>
      </c>
      <c r="E327">
        <v>2</v>
      </c>
      <c r="G327">
        <v>10759</v>
      </c>
      <c r="H327" s="11">
        <v>0.10486111111111111</v>
      </c>
    </row>
    <row r="328" spans="1:8" x14ac:dyDescent="0.3">
      <c r="A328" s="2">
        <v>45258</v>
      </c>
      <c r="B328" t="s">
        <v>7</v>
      </c>
      <c r="C328">
        <v>1</v>
      </c>
      <c r="D328" t="s">
        <v>25</v>
      </c>
      <c r="E328">
        <v>3</v>
      </c>
      <c r="G328">
        <v>4600</v>
      </c>
      <c r="H328" s="11">
        <v>9.7222222222222224E-2</v>
      </c>
    </row>
    <row r="329" spans="1:8" x14ac:dyDescent="0.3">
      <c r="A329" s="2">
        <v>45258</v>
      </c>
      <c r="B329" t="s">
        <v>34</v>
      </c>
      <c r="C329">
        <v>3</v>
      </c>
      <c r="D329" t="s">
        <v>6</v>
      </c>
      <c r="E329">
        <v>4</v>
      </c>
      <c r="G329">
        <v>17070</v>
      </c>
      <c r="H329" s="11">
        <v>0.10694444444444444</v>
      </c>
    </row>
    <row r="330" spans="1:8" x14ac:dyDescent="0.3">
      <c r="A330" s="2">
        <v>45258</v>
      </c>
      <c r="B330" t="s">
        <v>27</v>
      </c>
      <c r="C330">
        <v>4</v>
      </c>
      <c r="D330" t="s">
        <v>9</v>
      </c>
      <c r="E330">
        <v>5</v>
      </c>
      <c r="F330" t="s">
        <v>35</v>
      </c>
      <c r="G330">
        <v>18098</v>
      </c>
      <c r="H330" s="11">
        <v>0.10902777777777778</v>
      </c>
    </row>
    <row r="331" spans="1:8" x14ac:dyDescent="0.3">
      <c r="A331" s="2">
        <v>45258</v>
      </c>
      <c r="B331" t="s">
        <v>10</v>
      </c>
      <c r="C331">
        <v>1</v>
      </c>
      <c r="D331" t="s">
        <v>28</v>
      </c>
      <c r="E331">
        <v>3</v>
      </c>
      <c r="G331">
        <v>17563</v>
      </c>
      <c r="H331" s="11">
        <v>9.930555555555555E-2</v>
      </c>
    </row>
    <row r="332" spans="1:8" x14ac:dyDescent="0.3">
      <c r="A332" s="2">
        <v>45258</v>
      </c>
      <c r="B332" t="s">
        <v>16</v>
      </c>
      <c r="C332">
        <v>4</v>
      </c>
      <c r="D332" t="s">
        <v>15</v>
      </c>
      <c r="E332">
        <v>5</v>
      </c>
      <c r="G332">
        <v>16091</v>
      </c>
      <c r="H332" s="11">
        <v>0.10138888888888889</v>
      </c>
    </row>
    <row r="333" spans="1:8" x14ac:dyDescent="0.3">
      <c r="A333" s="2">
        <v>45258</v>
      </c>
      <c r="B333" t="s">
        <v>3</v>
      </c>
      <c r="C333">
        <v>2</v>
      </c>
      <c r="D333" t="s">
        <v>21</v>
      </c>
      <c r="E333">
        <v>3</v>
      </c>
      <c r="F333" t="s">
        <v>36</v>
      </c>
      <c r="G333">
        <v>17159</v>
      </c>
      <c r="H333" s="11">
        <v>0.10208333333333333</v>
      </c>
    </row>
    <row r="334" spans="1:8" x14ac:dyDescent="0.3">
      <c r="A334" s="2">
        <v>45258</v>
      </c>
      <c r="B334" t="s">
        <v>18</v>
      </c>
      <c r="C334">
        <v>4</v>
      </c>
      <c r="D334" t="s">
        <v>4</v>
      </c>
      <c r="E334">
        <v>1</v>
      </c>
      <c r="G334">
        <v>17885</v>
      </c>
      <c r="H334" s="11">
        <v>0.10138888888888889</v>
      </c>
    </row>
    <row r="335" spans="1:8" x14ac:dyDescent="0.3">
      <c r="A335" s="2">
        <v>45258</v>
      </c>
      <c r="B335" t="s">
        <v>31</v>
      </c>
      <c r="C335">
        <v>1</v>
      </c>
      <c r="D335" t="s">
        <v>5</v>
      </c>
      <c r="E335">
        <v>2</v>
      </c>
      <c r="F335" t="s">
        <v>35</v>
      </c>
      <c r="G335">
        <v>18508</v>
      </c>
      <c r="H335" s="11">
        <v>0.11527777777777778</v>
      </c>
    </row>
    <row r="336" spans="1:8" x14ac:dyDescent="0.3">
      <c r="A336" s="2">
        <v>45258</v>
      </c>
      <c r="B336" t="s">
        <v>26</v>
      </c>
      <c r="C336">
        <v>1</v>
      </c>
      <c r="D336" t="s">
        <v>8</v>
      </c>
      <c r="E336">
        <v>3</v>
      </c>
      <c r="G336">
        <v>18639</v>
      </c>
      <c r="H336" s="11">
        <v>9.7916666666666666E-2</v>
      </c>
    </row>
    <row r="337" spans="1:8" x14ac:dyDescent="0.3">
      <c r="A337" s="2">
        <v>45258</v>
      </c>
      <c r="B337" t="s">
        <v>30</v>
      </c>
      <c r="C337">
        <v>2</v>
      </c>
      <c r="D337" t="s">
        <v>23</v>
      </c>
      <c r="E337">
        <v>0</v>
      </c>
      <c r="G337">
        <v>11439</v>
      </c>
      <c r="H337" s="11">
        <v>9.7916666666666666E-2</v>
      </c>
    </row>
    <row r="338" spans="1:8" x14ac:dyDescent="0.3">
      <c r="A338" s="2">
        <v>45259</v>
      </c>
      <c r="B338" t="s">
        <v>33</v>
      </c>
      <c r="C338">
        <v>4</v>
      </c>
      <c r="D338" t="s">
        <v>20</v>
      </c>
      <c r="E338">
        <v>2</v>
      </c>
      <c r="G338">
        <v>14316</v>
      </c>
      <c r="H338" s="11">
        <v>9.166666666666666E-2</v>
      </c>
    </row>
    <row r="339" spans="1:8" x14ac:dyDescent="0.3">
      <c r="A339" s="2">
        <v>45259</v>
      </c>
      <c r="B339" t="s">
        <v>12</v>
      </c>
      <c r="C339">
        <v>2</v>
      </c>
      <c r="D339" t="s">
        <v>29</v>
      </c>
      <c r="E339">
        <v>1</v>
      </c>
      <c r="G339">
        <v>18145</v>
      </c>
      <c r="H339" s="11">
        <v>9.930555555555555E-2</v>
      </c>
    </row>
    <row r="340" spans="1:8" x14ac:dyDescent="0.3">
      <c r="A340" s="2">
        <v>45259</v>
      </c>
      <c r="B340" t="s">
        <v>19</v>
      </c>
      <c r="C340">
        <v>2</v>
      </c>
      <c r="D340" t="s">
        <v>17</v>
      </c>
      <c r="E340">
        <v>3</v>
      </c>
      <c r="G340">
        <v>18006</v>
      </c>
      <c r="H340" s="11">
        <v>0.10694444444444444</v>
      </c>
    </row>
    <row r="341" spans="1:8" x14ac:dyDescent="0.3">
      <c r="A341" s="2">
        <v>45260</v>
      </c>
      <c r="B341" t="s">
        <v>12</v>
      </c>
      <c r="C341">
        <v>5</v>
      </c>
      <c r="D341" t="s">
        <v>26</v>
      </c>
      <c r="E341">
        <v>4</v>
      </c>
      <c r="G341">
        <v>14336</v>
      </c>
      <c r="H341" s="11">
        <v>0.1076388888888889</v>
      </c>
    </row>
    <row r="342" spans="1:8" x14ac:dyDescent="0.3">
      <c r="A342" s="2">
        <v>45260</v>
      </c>
      <c r="B342" t="s">
        <v>11</v>
      </c>
      <c r="C342">
        <v>3</v>
      </c>
      <c r="D342" t="s">
        <v>25</v>
      </c>
      <c r="E342">
        <v>4</v>
      </c>
      <c r="F342" t="s">
        <v>36</v>
      </c>
      <c r="G342">
        <v>4600</v>
      </c>
      <c r="H342" s="11">
        <v>0.10416666666666667</v>
      </c>
    </row>
    <row r="343" spans="1:8" x14ac:dyDescent="0.3">
      <c r="A343" s="2">
        <v>45260</v>
      </c>
      <c r="B343" t="s">
        <v>24</v>
      </c>
      <c r="C343">
        <v>0</v>
      </c>
      <c r="D343" t="s">
        <v>14</v>
      </c>
      <c r="E343">
        <v>3</v>
      </c>
      <c r="G343">
        <v>17850</v>
      </c>
      <c r="H343" s="11">
        <v>0.10555555555555556</v>
      </c>
    </row>
    <row r="344" spans="1:8" x14ac:dyDescent="0.3">
      <c r="A344" s="2">
        <v>45260</v>
      </c>
      <c r="B344" t="s">
        <v>16</v>
      </c>
      <c r="C344">
        <v>5</v>
      </c>
      <c r="D344" t="s">
        <v>18</v>
      </c>
      <c r="E344">
        <v>4</v>
      </c>
      <c r="F344" t="s">
        <v>36</v>
      </c>
      <c r="G344">
        <v>18700</v>
      </c>
      <c r="H344" s="11">
        <v>0.11319444444444444</v>
      </c>
    </row>
    <row r="345" spans="1:8" x14ac:dyDescent="0.3">
      <c r="A345" s="2">
        <v>45260</v>
      </c>
      <c r="B345" t="s">
        <v>30</v>
      </c>
      <c r="C345">
        <v>3</v>
      </c>
      <c r="D345" t="s">
        <v>22</v>
      </c>
      <c r="E345">
        <v>4</v>
      </c>
      <c r="F345" t="s">
        <v>36</v>
      </c>
      <c r="G345">
        <v>16941</v>
      </c>
      <c r="H345" s="11">
        <v>0.10347222222222222</v>
      </c>
    </row>
    <row r="346" spans="1:8" x14ac:dyDescent="0.3">
      <c r="A346" s="2">
        <v>45260</v>
      </c>
      <c r="B346" t="s">
        <v>6</v>
      </c>
      <c r="C346">
        <v>1</v>
      </c>
      <c r="D346" t="s">
        <v>19</v>
      </c>
      <c r="E346">
        <v>5</v>
      </c>
      <c r="G346">
        <v>19515</v>
      </c>
      <c r="H346" s="11">
        <v>9.7916666666666666E-2</v>
      </c>
    </row>
    <row r="347" spans="1:8" x14ac:dyDescent="0.3">
      <c r="A347" s="2">
        <v>45260</v>
      </c>
      <c r="B347" t="s">
        <v>31</v>
      </c>
      <c r="C347">
        <v>5</v>
      </c>
      <c r="D347" t="s">
        <v>33</v>
      </c>
      <c r="E347">
        <v>1</v>
      </c>
      <c r="G347">
        <v>21105</v>
      </c>
      <c r="H347" s="11">
        <v>0.10486111111111111</v>
      </c>
    </row>
    <row r="348" spans="1:8" x14ac:dyDescent="0.3">
      <c r="A348" s="2">
        <v>45260</v>
      </c>
      <c r="B348" t="s">
        <v>28</v>
      </c>
      <c r="C348">
        <v>6</v>
      </c>
      <c r="D348" t="s">
        <v>21</v>
      </c>
      <c r="E348">
        <v>1</v>
      </c>
      <c r="G348">
        <v>17159</v>
      </c>
      <c r="H348" s="11">
        <v>0.10972222222222222</v>
      </c>
    </row>
    <row r="349" spans="1:8" x14ac:dyDescent="0.3">
      <c r="A349" s="2">
        <v>45260</v>
      </c>
      <c r="B349" t="s">
        <v>15</v>
      </c>
      <c r="C349">
        <v>4</v>
      </c>
      <c r="D349" t="s">
        <v>4</v>
      </c>
      <c r="E349">
        <v>3</v>
      </c>
      <c r="F349" t="s">
        <v>36</v>
      </c>
      <c r="G349">
        <v>17748</v>
      </c>
      <c r="H349" s="11">
        <v>0.1111111111111111</v>
      </c>
    </row>
    <row r="350" spans="1:8" x14ac:dyDescent="0.3">
      <c r="A350" s="2">
        <v>45260</v>
      </c>
      <c r="B350" t="s">
        <v>13</v>
      </c>
      <c r="C350">
        <v>4</v>
      </c>
      <c r="D350" t="s">
        <v>10</v>
      </c>
      <c r="E350">
        <v>6</v>
      </c>
      <c r="G350">
        <v>18096</v>
      </c>
      <c r="H350" s="11">
        <v>0.10208333333333333</v>
      </c>
    </row>
    <row r="351" spans="1:8" x14ac:dyDescent="0.3">
      <c r="A351" s="2">
        <v>45260</v>
      </c>
      <c r="B351" t="s">
        <v>3</v>
      </c>
      <c r="C351">
        <v>4</v>
      </c>
      <c r="D351" t="s">
        <v>7</v>
      </c>
      <c r="E351">
        <v>2</v>
      </c>
      <c r="G351">
        <v>19092</v>
      </c>
      <c r="H351" s="11">
        <v>9.6527777777777782E-2</v>
      </c>
    </row>
    <row r="352" spans="1:8" x14ac:dyDescent="0.3">
      <c r="A352" s="2">
        <v>45260</v>
      </c>
      <c r="B352" t="s">
        <v>34</v>
      </c>
      <c r="C352">
        <v>3</v>
      </c>
      <c r="D352" t="s">
        <v>5</v>
      </c>
      <c r="E352">
        <v>4</v>
      </c>
      <c r="F352" t="s">
        <v>35</v>
      </c>
      <c r="G352">
        <v>18366</v>
      </c>
      <c r="H352" s="11">
        <v>0.10972222222222222</v>
      </c>
    </row>
    <row r="353" spans="1:8" x14ac:dyDescent="0.3">
      <c r="A353" s="2">
        <v>45260</v>
      </c>
      <c r="B353" t="s">
        <v>27</v>
      </c>
      <c r="C353">
        <v>4</v>
      </c>
      <c r="D353" t="s">
        <v>8</v>
      </c>
      <c r="E353">
        <v>1</v>
      </c>
      <c r="G353">
        <v>18856</v>
      </c>
      <c r="H353" s="11">
        <v>9.6527777777777782E-2</v>
      </c>
    </row>
    <row r="354" spans="1:8" x14ac:dyDescent="0.3">
      <c r="A354" s="2">
        <v>45260</v>
      </c>
      <c r="B354" t="s">
        <v>9</v>
      </c>
      <c r="C354">
        <v>3</v>
      </c>
      <c r="D354" t="s">
        <v>23</v>
      </c>
      <c r="E354">
        <v>1</v>
      </c>
      <c r="G354">
        <v>13611</v>
      </c>
      <c r="H354" s="11">
        <v>0.10138888888888889</v>
      </c>
    </row>
    <row r="355" spans="1:8" x14ac:dyDescent="0.3">
      <c r="A355" s="2">
        <v>45261</v>
      </c>
      <c r="B355" t="s">
        <v>32</v>
      </c>
      <c r="C355">
        <v>2</v>
      </c>
      <c r="D355" t="s">
        <v>20</v>
      </c>
      <c r="E355">
        <v>4</v>
      </c>
      <c r="G355">
        <v>15552</v>
      </c>
      <c r="H355" s="11">
        <v>0.10208333333333333</v>
      </c>
    </row>
    <row r="356" spans="1:8" x14ac:dyDescent="0.3">
      <c r="A356" s="2">
        <v>45261</v>
      </c>
      <c r="B356" t="s">
        <v>24</v>
      </c>
      <c r="C356">
        <v>6</v>
      </c>
      <c r="D356" t="s">
        <v>15</v>
      </c>
      <c r="E356">
        <v>3</v>
      </c>
      <c r="G356">
        <v>16528</v>
      </c>
      <c r="H356" s="11">
        <v>0.10416666666666667</v>
      </c>
    </row>
    <row r="357" spans="1:8" x14ac:dyDescent="0.3">
      <c r="A357" s="2">
        <v>45262</v>
      </c>
      <c r="B357" t="s">
        <v>11</v>
      </c>
      <c r="C357">
        <v>3</v>
      </c>
      <c r="D357" t="s">
        <v>26</v>
      </c>
      <c r="E357">
        <v>4</v>
      </c>
      <c r="F357" t="s">
        <v>35</v>
      </c>
      <c r="G357">
        <v>14712</v>
      </c>
      <c r="H357" s="11">
        <v>0.11458333333333333</v>
      </c>
    </row>
    <row r="358" spans="1:8" x14ac:dyDescent="0.3">
      <c r="A358" s="2">
        <v>45262</v>
      </c>
      <c r="B358" t="s">
        <v>10</v>
      </c>
      <c r="C358">
        <v>1</v>
      </c>
      <c r="D358" t="s">
        <v>25</v>
      </c>
      <c r="E358">
        <v>4</v>
      </c>
      <c r="G358">
        <v>4600</v>
      </c>
      <c r="H358" s="11">
        <v>0.1076388888888889</v>
      </c>
    </row>
    <row r="359" spans="1:8" x14ac:dyDescent="0.3">
      <c r="A359" s="2">
        <v>45262</v>
      </c>
      <c r="B359" t="s">
        <v>13</v>
      </c>
      <c r="C359">
        <v>2</v>
      </c>
      <c r="D359" t="s">
        <v>18</v>
      </c>
      <c r="E359">
        <v>6</v>
      </c>
      <c r="G359">
        <v>18797</v>
      </c>
      <c r="H359" s="11">
        <v>0.10208333333333333</v>
      </c>
    </row>
    <row r="360" spans="1:8" x14ac:dyDescent="0.3">
      <c r="A360" s="2">
        <v>45262</v>
      </c>
      <c r="B360" t="s">
        <v>8</v>
      </c>
      <c r="C360">
        <v>4</v>
      </c>
      <c r="D360" t="s">
        <v>22</v>
      </c>
      <c r="E360">
        <v>3</v>
      </c>
      <c r="G360">
        <v>19079</v>
      </c>
      <c r="H360" s="11">
        <v>0.10347222222222222</v>
      </c>
    </row>
    <row r="361" spans="1:8" x14ac:dyDescent="0.3">
      <c r="A361" s="2">
        <v>45262</v>
      </c>
      <c r="B361" t="s">
        <v>7</v>
      </c>
      <c r="C361">
        <v>1</v>
      </c>
      <c r="D361" t="s">
        <v>30</v>
      </c>
      <c r="E361">
        <v>8</v>
      </c>
      <c r="G361">
        <v>18532</v>
      </c>
      <c r="H361" s="11">
        <v>0.10416666666666667</v>
      </c>
    </row>
    <row r="362" spans="1:8" x14ac:dyDescent="0.3">
      <c r="A362" s="2">
        <v>45262</v>
      </c>
      <c r="B362" t="s">
        <v>16</v>
      </c>
      <c r="C362">
        <v>4</v>
      </c>
      <c r="D362" t="s">
        <v>31</v>
      </c>
      <c r="E362">
        <v>3</v>
      </c>
      <c r="G362">
        <v>18721</v>
      </c>
      <c r="H362" s="11">
        <v>0.10277777777777777</v>
      </c>
    </row>
    <row r="363" spans="1:8" x14ac:dyDescent="0.3">
      <c r="A363" s="2">
        <v>45262</v>
      </c>
      <c r="B363" t="s">
        <v>19</v>
      </c>
      <c r="C363">
        <v>5</v>
      </c>
      <c r="D363" t="s">
        <v>33</v>
      </c>
      <c r="E363">
        <v>4</v>
      </c>
      <c r="F363" t="s">
        <v>36</v>
      </c>
      <c r="G363">
        <v>21105</v>
      </c>
      <c r="H363" s="11">
        <v>0.10694444444444444</v>
      </c>
    </row>
    <row r="364" spans="1:8" x14ac:dyDescent="0.3">
      <c r="A364" s="2">
        <v>45262</v>
      </c>
      <c r="B364" t="s">
        <v>17</v>
      </c>
      <c r="C364">
        <v>4</v>
      </c>
      <c r="D364" t="s">
        <v>21</v>
      </c>
      <c r="E364">
        <v>3</v>
      </c>
      <c r="G364">
        <v>17341</v>
      </c>
      <c r="H364" s="11">
        <v>0.10694444444444444</v>
      </c>
    </row>
    <row r="365" spans="1:8" x14ac:dyDescent="0.3">
      <c r="A365" s="2">
        <v>45262</v>
      </c>
      <c r="B365" t="s">
        <v>34</v>
      </c>
      <c r="C365">
        <v>0</v>
      </c>
      <c r="D365" t="s">
        <v>32</v>
      </c>
      <c r="E365">
        <v>2</v>
      </c>
      <c r="G365">
        <v>18159</v>
      </c>
      <c r="H365" s="11">
        <v>0.10277777777777777</v>
      </c>
    </row>
    <row r="366" spans="1:8" x14ac:dyDescent="0.3">
      <c r="A366" s="2">
        <v>45262</v>
      </c>
      <c r="B366" t="s">
        <v>4</v>
      </c>
      <c r="C366">
        <v>4</v>
      </c>
      <c r="D366" t="s">
        <v>3</v>
      </c>
      <c r="E366">
        <v>3</v>
      </c>
      <c r="F366" t="s">
        <v>35</v>
      </c>
      <c r="G366">
        <v>18303</v>
      </c>
      <c r="H366" s="11">
        <v>0.11180555555555556</v>
      </c>
    </row>
    <row r="367" spans="1:8" x14ac:dyDescent="0.3">
      <c r="A367" s="2">
        <v>45262</v>
      </c>
      <c r="B367" t="s">
        <v>14</v>
      </c>
      <c r="C367">
        <v>4</v>
      </c>
      <c r="D367" t="s">
        <v>5</v>
      </c>
      <c r="E367">
        <v>3</v>
      </c>
      <c r="F367" t="s">
        <v>36</v>
      </c>
      <c r="G367">
        <v>18959</v>
      </c>
      <c r="H367" s="11">
        <v>0.1111111111111111</v>
      </c>
    </row>
    <row r="368" spans="1:8" x14ac:dyDescent="0.3">
      <c r="A368" s="2">
        <v>45262</v>
      </c>
      <c r="B368" t="s">
        <v>12</v>
      </c>
      <c r="C368">
        <v>1</v>
      </c>
      <c r="D368" t="s">
        <v>27</v>
      </c>
      <c r="E368">
        <v>4</v>
      </c>
      <c r="G368">
        <v>18140</v>
      </c>
      <c r="H368" s="11">
        <v>0.10069444444444445</v>
      </c>
    </row>
    <row r="369" spans="1:8" x14ac:dyDescent="0.3">
      <c r="A369" s="2">
        <v>45262</v>
      </c>
      <c r="B369" t="s">
        <v>6</v>
      </c>
      <c r="C369">
        <v>1</v>
      </c>
      <c r="D369" t="s">
        <v>23</v>
      </c>
      <c r="E369">
        <v>3</v>
      </c>
      <c r="G369">
        <v>14189</v>
      </c>
      <c r="H369" s="11">
        <v>9.6527777777777782E-2</v>
      </c>
    </row>
    <row r="370" spans="1:8" x14ac:dyDescent="0.3">
      <c r="A370" s="2">
        <v>45263</v>
      </c>
      <c r="B370" t="s">
        <v>20</v>
      </c>
      <c r="C370">
        <v>1</v>
      </c>
      <c r="D370" t="s">
        <v>14</v>
      </c>
      <c r="E370">
        <v>3</v>
      </c>
      <c r="G370">
        <v>17850</v>
      </c>
      <c r="H370" s="11">
        <v>9.7222222222222224E-2</v>
      </c>
    </row>
    <row r="371" spans="1:8" x14ac:dyDescent="0.3">
      <c r="A371" s="2">
        <v>45263</v>
      </c>
      <c r="B371" t="s">
        <v>21</v>
      </c>
      <c r="C371">
        <v>2</v>
      </c>
      <c r="D371" t="s">
        <v>13</v>
      </c>
      <c r="E371">
        <v>1</v>
      </c>
      <c r="G371">
        <v>14644</v>
      </c>
      <c r="H371" s="11">
        <v>0.10069444444444445</v>
      </c>
    </row>
    <row r="372" spans="1:8" x14ac:dyDescent="0.3">
      <c r="A372" s="2">
        <v>45263</v>
      </c>
      <c r="B372" t="s">
        <v>11</v>
      </c>
      <c r="C372">
        <v>1</v>
      </c>
      <c r="D372" t="s">
        <v>29</v>
      </c>
      <c r="E372">
        <v>4</v>
      </c>
      <c r="G372">
        <v>18145</v>
      </c>
      <c r="H372" s="11">
        <v>0.1</v>
      </c>
    </row>
    <row r="373" spans="1:8" x14ac:dyDescent="0.3">
      <c r="A373" s="2">
        <v>45263</v>
      </c>
      <c r="B373" t="s">
        <v>6</v>
      </c>
      <c r="C373">
        <v>1</v>
      </c>
      <c r="D373" t="s">
        <v>28</v>
      </c>
      <c r="E373">
        <v>4</v>
      </c>
      <c r="G373">
        <v>19301</v>
      </c>
      <c r="H373" s="11">
        <v>9.7916666666666666E-2</v>
      </c>
    </row>
    <row r="374" spans="1:8" x14ac:dyDescent="0.3">
      <c r="A374" s="2">
        <v>45263</v>
      </c>
      <c r="B374" t="s">
        <v>24</v>
      </c>
      <c r="C374">
        <v>5</v>
      </c>
      <c r="D374" t="s">
        <v>17</v>
      </c>
      <c r="E374">
        <v>6</v>
      </c>
      <c r="G374">
        <v>18006</v>
      </c>
      <c r="H374" s="11">
        <v>0.10486111111111111</v>
      </c>
    </row>
    <row r="375" spans="1:8" x14ac:dyDescent="0.3">
      <c r="A375" s="2">
        <v>45264</v>
      </c>
      <c r="B375" t="s">
        <v>12</v>
      </c>
      <c r="C375">
        <v>0</v>
      </c>
      <c r="D375" t="s">
        <v>25</v>
      </c>
      <c r="E375">
        <v>6</v>
      </c>
      <c r="G375">
        <v>4600</v>
      </c>
      <c r="H375" s="11">
        <v>0.10208333333333333</v>
      </c>
    </row>
    <row r="376" spans="1:8" x14ac:dyDescent="0.3">
      <c r="A376" s="2">
        <v>45264</v>
      </c>
      <c r="B376" t="s">
        <v>34</v>
      </c>
      <c r="C376">
        <v>2</v>
      </c>
      <c r="D376" t="s">
        <v>33</v>
      </c>
      <c r="E376">
        <v>4</v>
      </c>
      <c r="G376">
        <v>20915</v>
      </c>
      <c r="H376" s="11">
        <v>9.8611111111111108E-2</v>
      </c>
    </row>
    <row r="377" spans="1:8" x14ac:dyDescent="0.3">
      <c r="A377" s="2">
        <v>45264</v>
      </c>
      <c r="B377" t="s">
        <v>3</v>
      </c>
      <c r="C377">
        <v>1</v>
      </c>
      <c r="D377" t="s">
        <v>4</v>
      </c>
      <c r="E377">
        <v>2</v>
      </c>
      <c r="F377" t="s">
        <v>36</v>
      </c>
      <c r="G377">
        <v>18084</v>
      </c>
      <c r="H377" s="11">
        <v>0.10138888888888889</v>
      </c>
    </row>
    <row r="378" spans="1:8" x14ac:dyDescent="0.3">
      <c r="A378" s="2">
        <v>45264</v>
      </c>
      <c r="B378" t="s">
        <v>30</v>
      </c>
      <c r="C378">
        <v>0</v>
      </c>
      <c r="D378" t="s">
        <v>7</v>
      </c>
      <c r="E378">
        <v>4</v>
      </c>
      <c r="G378">
        <v>19092</v>
      </c>
      <c r="H378" s="11">
        <v>9.6527777777777782E-2</v>
      </c>
    </row>
    <row r="379" spans="1:8" x14ac:dyDescent="0.3">
      <c r="A379" s="2">
        <v>45264</v>
      </c>
      <c r="B379" t="s">
        <v>10</v>
      </c>
      <c r="C379">
        <v>2</v>
      </c>
      <c r="D379" t="s">
        <v>27</v>
      </c>
      <c r="E379">
        <v>1</v>
      </c>
      <c r="F379" t="s">
        <v>36</v>
      </c>
      <c r="G379">
        <v>17826</v>
      </c>
      <c r="H379" s="11">
        <v>0.10138888888888889</v>
      </c>
    </row>
    <row r="380" spans="1:8" x14ac:dyDescent="0.3">
      <c r="A380" s="2">
        <v>45264</v>
      </c>
      <c r="B380" t="s">
        <v>18</v>
      </c>
      <c r="C380">
        <v>1</v>
      </c>
      <c r="D380" t="s">
        <v>23</v>
      </c>
      <c r="E380">
        <v>2</v>
      </c>
      <c r="G380">
        <v>11468</v>
      </c>
      <c r="H380" s="11">
        <v>9.8611111111111108E-2</v>
      </c>
    </row>
    <row r="381" spans="1:8" x14ac:dyDescent="0.3">
      <c r="A381" s="2">
        <v>45265</v>
      </c>
      <c r="B381" t="s">
        <v>19</v>
      </c>
      <c r="C381">
        <v>5</v>
      </c>
      <c r="D381" t="s">
        <v>13</v>
      </c>
      <c r="E381">
        <v>3</v>
      </c>
      <c r="G381">
        <v>14800</v>
      </c>
      <c r="H381" s="11">
        <v>0.10277777777777777</v>
      </c>
    </row>
    <row r="382" spans="1:8" x14ac:dyDescent="0.3">
      <c r="A382" s="2">
        <v>45265</v>
      </c>
      <c r="B382" t="s">
        <v>29</v>
      </c>
      <c r="C382">
        <v>4</v>
      </c>
      <c r="D382" t="s">
        <v>20</v>
      </c>
      <c r="E382">
        <v>3</v>
      </c>
      <c r="F382" t="s">
        <v>36</v>
      </c>
      <c r="G382">
        <v>15088</v>
      </c>
      <c r="H382" s="11">
        <v>0.10277777777777777</v>
      </c>
    </row>
    <row r="383" spans="1:8" x14ac:dyDescent="0.3">
      <c r="A383" s="2">
        <v>45265</v>
      </c>
      <c r="B383" t="s">
        <v>28</v>
      </c>
      <c r="C383">
        <v>5</v>
      </c>
      <c r="D383" t="s">
        <v>22</v>
      </c>
      <c r="E383">
        <v>2</v>
      </c>
      <c r="G383">
        <v>16661</v>
      </c>
      <c r="H383" s="11">
        <v>0.10625</v>
      </c>
    </row>
    <row r="384" spans="1:8" x14ac:dyDescent="0.3">
      <c r="A384" s="2">
        <v>45265</v>
      </c>
      <c r="B384" t="s">
        <v>21</v>
      </c>
      <c r="C384">
        <v>4</v>
      </c>
      <c r="D384" t="s">
        <v>6</v>
      </c>
      <c r="E384">
        <v>3</v>
      </c>
      <c r="F384" t="s">
        <v>35</v>
      </c>
      <c r="G384">
        <v>16521</v>
      </c>
      <c r="H384" s="11">
        <v>0.10138888888888889</v>
      </c>
    </row>
    <row r="385" spans="1:8" x14ac:dyDescent="0.3">
      <c r="A385" s="2">
        <v>45265</v>
      </c>
      <c r="B385" t="s">
        <v>26</v>
      </c>
      <c r="C385">
        <v>2</v>
      </c>
      <c r="D385" t="s">
        <v>11</v>
      </c>
      <c r="E385">
        <v>3</v>
      </c>
      <c r="G385">
        <v>18021</v>
      </c>
      <c r="H385" s="11">
        <v>0.10277777777777777</v>
      </c>
    </row>
    <row r="386" spans="1:8" x14ac:dyDescent="0.3">
      <c r="A386" s="2">
        <v>45265</v>
      </c>
      <c r="B386" t="s">
        <v>24</v>
      </c>
      <c r="C386">
        <v>5</v>
      </c>
      <c r="D386" t="s">
        <v>16</v>
      </c>
      <c r="E386">
        <v>4</v>
      </c>
      <c r="F386" t="s">
        <v>36</v>
      </c>
      <c r="G386">
        <v>14244</v>
      </c>
      <c r="H386" s="11">
        <v>0.10833333333333334</v>
      </c>
    </row>
    <row r="387" spans="1:8" x14ac:dyDescent="0.3">
      <c r="A387" s="2">
        <v>45265</v>
      </c>
      <c r="B387" t="s">
        <v>17</v>
      </c>
      <c r="C387">
        <v>2</v>
      </c>
      <c r="D387" t="s">
        <v>32</v>
      </c>
      <c r="E387">
        <v>6</v>
      </c>
      <c r="G387">
        <v>17362</v>
      </c>
      <c r="H387" s="11">
        <v>0.10277777777777777</v>
      </c>
    </row>
    <row r="388" spans="1:8" x14ac:dyDescent="0.3">
      <c r="A388" s="2">
        <v>45265</v>
      </c>
      <c r="B388" t="s">
        <v>15</v>
      </c>
      <c r="C388">
        <v>6</v>
      </c>
      <c r="D388" t="s">
        <v>8</v>
      </c>
      <c r="E388">
        <v>5</v>
      </c>
      <c r="G388">
        <v>18983</v>
      </c>
      <c r="H388" s="11">
        <v>0.10416666666666667</v>
      </c>
    </row>
    <row r="389" spans="1:8" x14ac:dyDescent="0.3">
      <c r="A389" s="2">
        <v>45266</v>
      </c>
      <c r="B389" t="s">
        <v>18</v>
      </c>
      <c r="C389">
        <v>1</v>
      </c>
      <c r="D389" t="s">
        <v>9</v>
      </c>
      <c r="E389">
        <v>6</v>
      </c>
      <c r="G389">
        <v>18347</v>
      </c>
      <c r="H389" s="11">
        <v>0.10486111111111111</v>
      </c>
    </row>
    <row r="390" spans="1:8" x14ac:dyDescent="0.3">
      <c r="A390" s="2">
        <v>45266</v>
      </c>
      <c r="B390" t="s">
        <v>30</v>
      </c>
      <c r="C390">
        <v>4</v>
      </c>
      <c r="D390" t="s">
        <v>31</v>
      </c>
      <c r="E390">
        <v>5</v>
      </c>
      <c r="G390">
        <v>18376</v>
      </c>
      <c r="H390" s="11">
        <v>0.10555555555555556</v>
      </c>
    </row>
    <row r="391" spans="1:8" x14ac:dyDescent="0.3">
      <c r="A391" s="2">
        <v>45266</v>
      </c>
      <c r="B391" t="s">
        <v>27</v>
      </c>
      <c r="C391">
        <v>6</v>
      </c>
      <c r="D391" t="s">
        <v>10</v>
      </c>
      <c r="E391">
        <v>3</v>
      </c>
      <c r="G391">
        <v>18096</v>
      </c>
      <c r="H391" s="11">
        <v>0.1076388888888889</v>
      </c>
    </row>
    <row r="392" spans="1:8" x14ac:dyDescent="0.3">
      <c r="A392" s="2">
        <v>45266</v>
      </c>
      <c r="B392" t="s">
        <v>3</v>
      </c>
      <c r="C392">
        <v>1</v>
      </c>
      <c r="D392" t="s">
        <v>7</v>
      </c>
      <c r="E392">
        <v>3</v>
      </c>
      <c r="G392">
        <v>19092</v>
      </c>
      <c r="H392" s="11">
        <v>0.10138888888888889</v>
      </c>
    </row>
    <row r="393" spans="1:8" x14ac:dyDescent="0.3">
      <c r="A393" s="2">
        <v>45267</v>
      </c>
      <c r="B393" t="s">
        <v>4</v>
      </c>
      <c r="C393">
        <v>4</v>
      </c>
      <c r="D393" t="s">
        <v>25</v>
      </c>
      <c r="E393">
        <v>1</v>
      </c>
      <c r="G393">
        <v>4600</v>
      </c>
      <c r="H393" s="11">
        <v>9.6527777777777782E-2</v>
      </c>
    </row>
    <row r="394" spans="1:8" x14ac:dyDescent="0.3">
      <c r="A394" s="2">
        <v>45267</v>
      </c>
      <c r="B394" t="s">
        <v>13</v>
      </c>
      <c r="C394">
        <v>3</v>
      </c>
      <c r="D394" t="s">
        <v>14</v>
      </c>
      <c r="E394">
        <v>1</v>
      </c>
      <c r="G394">
        <v>17850</v>
      </c>
      <c r="H394" s="11">
        <v>0.1</v>
      </c>
    </row>
    <row r="395" spans="1:8" x14ac:dyDescent="0.3">
      <c r="A395" s="2">
        <v>45267</v>
      </c>
      <c r="B395" t="s">
        <v>18</v>
      </c>
      <c r="C395">
        <v>2</v>
      </c>
      <c r="D395" t="s">
        <v>22</v>
      </c>
      <c r="E395">
        <v>3</v>
      </c>
      <c r="G395">
        <v>16983</v>
      </c>
      <c r="H395" s="11">
        <v>0.10694444444444444</v>
      </c>
    </row>
    <row r="396" spans="1:8" x14ac:dyDescent="0.3">
      <c r="A396" s="2">
        <v>45267</v>
      </c>
      <c r="B396" t="s">
        <v>26</v>
      </c>
      <c r="C396">
        <v>0</v>
      </c>
      <c r="D396" t="s">
        <v>6</v>
      </c>
      <c r="E396">
        <v>1</v>
      </c>
      <c r="G396">
        <v>17424</v>
      </c>
      <c r="H396" s="11">
        <v>9.7222222222222224E-2</v>
      </c>
    </row>
    <row r="397" spans="1:8" x14ac:dyDescent="0.3">
      <c r="A397" s="2">
        <v>45267</v>
      </c>
      <c r="B397" t="s">
        <v>23</v>
      </c>
      <c r="C397">
        <v>4</v>
      </c>
      <c r="D397" t="s">
        <v>11</v>
      </c>
      <c r="E397">
        <v>2</v>
      </c>
      <c r="G397">
        <v>18008</v>
      </c>
      <c r="H397" s="11">
        <v>9.7222222222222224E-2</v>
      </c>
    </row>
    <row r="398" spans="1:8" x14ac:dyDescent="0.3">
      <c r="A398" s="2">
        <v>45267</v>
      </c>
      <c r="B398" t="s">
        <v>24</v>
      </c>
      <c r="C398">
        <v>6</v>
      </c>
      <c r="D398" t="s">
        <v>19</v>
      </c>
      <c r="E398">
        <v>5</v>
      </c>
      <c r="F398" t="s">
        <v>36</v>
      </c>
      <c r="G398">
        <v>19515</v>
      </c>
      <c r="H398" s="11">
        <v>0.10347222222222222</v>
      </c>
    </row>
    <row r="399" spans="1:8" x14ac:dyDescent="0.3">
      <c r="A399" s="2">
        <v>45267</v>
      </c>
      <c r="B399" t="s">
        <v>29</v>
      </c>
      <c r="C399">
        <v>4</v>
      </c>
      <c r="D399" t="s">
        <v>33</v>
      </c>
      <c r="E399">
        <v>0</v>
      </c>
      <c r="G399">
        <v>21105</v>
      </c>
      <c r="H399" s="11">
        <v>0.10208333333333333</v>
      </c>
    </row>
    <row r="400" spans="1:8" x14ac:dyDescent="0.3">
      <c r="A400" s="2">
        <v>45267</v>
      </c>
      <c r="B400" t="s">
        <v>7</v>
      </c>
      <c r="C400">
        <v>1</v>
      </c>
      <c r="D400" t="s">
        <v>21</v>
      </c>
      <c r="E400">
        <v>5</v>
      </c>
      <c r="G400">
        <v>17159</v>
      </c>
      <c r="H400" s="11">
        <v>0.10277777777777777</v>
      </c>
    </row>
    <row r="401" spans="1:8" x14ac:dyDescent="0.3">
      <c r="A401" s="2">
        <v>45267</v>
      </c>
      <c r="B401" t="s">
        <v>20</v>
      </c>
      <c r="C401">
        <v>3</v>
      </c>
      <c r="D401" t="s">
        <v>16</v>
      </c>
      <c r="E401">
        <v>7</v>
      </c>
      <c r="G401">
        <v>13510</v>
      </c>
      <c r="H401" s="11">
        <v>0.10347222222222222</v>
      </c>
    </row>
    <row r="402" spans="1:8" x14ac:dyDescent="0.3">
      <c r="A402" s="2">
        <v>45267</v>
      </c>
      <c r="B402" t="s">
        <v>5</v>
      </c>
      <c r="C402">
        <v>4</v>
      </c>
      <c r="D402" t="s">
        <v>32</v>
      </c>
      <c r="E402">
        <v>3</v>
      </c>
      <c r="G402">
        <v>19309</v>
      </c>
      <c r="H402" s="11">
        <v>9.8611111111111108E-2</v>
      </c>
    </row>
    <row r="403" spans="1:8" x14ac:dyDescent="0.3">
      <c r="A403" s="2">
        <v>45267</v>
      </c>
      <c r="B403" t="s">
        <v>15</v>
      </c>
      <c r="C403">
        <v>2</v>
      </c>
      <c r="D403" t="s">
        <v>34</v>
      </c>
      <c r="E403">
        <v>1</v>
      </c>
      <c r="G403">
        <v>17151</v>
      </c>
      <c r="H403" s="11">
        <v>9.930555555555555E-2</v>
      </c>
    </row>
    <row r="404" spans="1:8" x14ac:dyDescent="0.3">
      <c r="A404" s="2">
        <v>45267</v>
      </c>
      <c r="B404" t="s">
        <v>28</v>
      </c>
      <c r="C404">
        <v>0</v>
      </c>
      <c r="D404" t="s">
        <v>8</v>
      </c>
      <c r="E404">
        <v>2</v>
      </c>
      <c r="G404">
        <v>18667</v>
      </c>
      <c r="H404" s="11">
        <v>0.11180555555555556</v>
      </c>
    </row>
    <row r="405" spans="1:8" x14ac:dyDescent="0.3">
      <c r="A405" s="2">
        <v>45267</v>
      </c>
      <c r="B405" t="s">
        <v>30</v>
      </c>
      <c r="C405">
        <v>5</v>
      </c>
      <c r="D405" t="s">
        <v>12</v>
      </c>
      <c r="E405">
        <v>4</v>
      </c>
      <c r="F405" t="s">
        <v>35</v>
      </c>
      <c r="G405">
        <v>15850</v>
      </c>
      <c r="H405" s="11">
        <v>0.10972222222222222</v>
      </c>
    </row>
    <row r="406" spans="1:8" x14ac:dyDescent="0.3">
      <c r="A406" s="2">
        <v>45268</v>
      </c>
      <c r="B406" t="s">
        <v>10</v>
      </c>
      <c r="C406">
        <v>2</v>
      </c>
      <c r="D406" t="s">
        <v>20</v>
      </c>
      <c r="E406">
        <v>5</v>
      </c>
      <c r="G406">
        <v>15713</v>
      </c>
      <c r="H406" s="11">
        <v>0.10486111111111111</v>
      </c>
    </row>
    <row r="407" spans="1:8" x14ac:dyDescent="0.3">
      <c r="A407" s="2">
        <v>45268</v>
      </c>
      <c r="B407" t="s">
        <v>28</v>
      </c>
      <c r="C407">
        <v>3</v>
      </c>
      <c r="D407" t="s">
        <v>9</v>
      </c>
      <c r="E407">
        <v>4</v>
      </c>
      <c r="G407">
        <v>18173</v>
      </c>
      <c r="H407" s="11">
        <v>0.10138888888888889</v>
      </c>
    </row>
    <row r="408" spans="1:8" x14ac:dyDescent="0.3">
      <c r="A408" s="2">
        <v>45268</v>
      </c>
      <c r="B408" t="s">
        <v>3</v>
      </c>
      <c r="C408">
        <v>1</v>
      </c>
      <c r="D408" t="s">
        <v>31</v>
      </c>
      <c r="E408">
        <v>3</v>
      </c>
      <c r="G408">
        <v>18640</v>
      </c>
      <c r="H408" s="11">
        <v>9.583333333333334E-2</v>
      </c>
    </row>
    <row r="409" spans="1:8" x14ac:dyDescent="0.3">
      <c r="A409" s="2">
        <v>45269</v>
      </c>
      <c r="B409" t="s">
        <v>25</v>
      </c>
      <c r="C409">
        <v>3</v>
      </c>
      <c r="D409" t="s">
        <v>14</v>
      </c>
      <c r="E409">
        <v>5</v>
      </c>
      <c r="G409">
        <v>17850</v>
      </c>
      <c r="H409" s="11">
        <v>0.10625</v>
      </c>
    </row>
    <row r="410" spans="1:8" x14ac:dyDescent="0.3">
      <c r="A410" s="2">
        <v>45269</v>
      </c>
      <c r="B410" t="s">
        <v>33</v>
      </c>
      <c r="C410">
        <v>3</v>
      </c>
      <c r="D410" t="s">
        <v>13</v>
      </c>
      <c r="E410">
        <v>2</v>
      </c>
      <c r="F410" t="s">
        <v>35</v>
      </c>
      <c r="G410">
        <v>17123</v>
      </c>
      <c r="H410" s="11">
        <v>0.11319444444444444</v>
      </c>
    </row>
    <row r="411" spans="1:8" x14ac:dyDescent="0.3">
      <c r="A411" s="2">
        <v>45269</v>
      </c>
      <c r="B411" t="s">
        <v>15</v>
      </c>
      <c r="C411">
        <v>4</v>
      </c>
      <c r="D411" t="s">
        <v>22</v>
      </c>
      <c r="E411">
        <v>2</v>
      </c>
      <c r="G411">
        <v>17597</v>
      </c>
      <c r="H411" s="11">
        <v>0.10069444444444445</v>
      </c>
    </row>
    <row r="412" spans="1:8" x14ac:dyDescent="0.3">
      <c r="A412" s="2">
        <v>45269</v>
      </c>
      <c r="B412" t="s">
        <v>10</v>
      </c>
      <c r="C412">
        <v>1</v>
      </c>
      <c r="D412" t="s">
        <v>6</v>
      </c>
      <c r="E412">
        <v>3</v>
      </c>
      <c r="G412">
        <v>18892</v>
      </c>
      <c r="H412" s="11">
        <v>0.1</v>
      </c>
    </row>
    <row r="413" spans="1:8" x14ac:dyDescent="0.3">
      <c r="A413" s="2">
        <v>45269</v>
      </c>
      <c r="B413" t="s">
        <v>4</v>
      </c>
      <c r="C413">
        <v>5</v>
      </c>
      <c r="D413" t="s">
        <v>11</v>
      </c>
      <c r="E413">
        <v>2</v>
      </c>
      <c r="G413">
        <v>18119</v>
      </c>
      <c r="H413" s="11">
        <v>0.10208333333333333</v>
      </c>
    </row>
    <row r="414" spans="1:8" x14ac:dyDescent="0.3">
      <c r="A414" s="2">
        <v>45269</v>
      </c>
      <c r="B414" t="s">
        <v>27</v>
      </c>
      <c r="C414">
        <v>6</v>
      </c>
      <c r="D414" t="s">
        <v>30</v>
      </c>
      <c r="E414">
        <v>1</v>
      </c>
      <c r="G414">
        <v>18532</v>
      </c>
      <c r="H414" s="11">
        <v>9.5138888888888884E-2</v>
      </c>
    </row>
    <row r="415" spans="1:8" x14ac:dyDescent="0.3">
      <c r="A415" s="2">
        <v>45269</v>
      </c>
      <c r="B415" t="s">
        <v>32</v>
      </c>
      <c r="C415">
        <v>5</v>
      </c>
      <c r="D415" t="s">
        <v>19</v>
      </c>
      <c r="E415">
        <v>1</v>
      </c>
      <c r="G415">
        <v>19515</v>
      </c>
      <c r="H415" s="11">
        <v>0.11458333333333333</v>
      </c>
    </row>
    <row r="416" spans="1:8" x14ac:dyDescent="0.3">
      <c r="A416" s="2">
        <v>45269</v>
      </c>
      <c r="B416" t="s">
        <v>29</v>
      </c>
      <c r="C416">
        <v>2</v>
      </c>
      <c r="D416" t="s">
        <v>16</v>
      </c>
      <c r="E416">
        <v>3</v>
      </c>
      <c r="F416" t="s">
        <v>36</v>
      </c>
      <c r="G416">
        <v>17255</v>
      </c>
      <c r="H416" s="11">
        <v>0.10833333333333334</v>
      </c>
    </row>
    <row r="417" spans="1:8" x14ac:dyDescent="0.3">
      <c r="A417" s="2">
        <v>45269</v>
      </c>
      <c r="B417" t="s">
        <v>7</v>
      </c>
      <c r="C417">
        <v>4</v>
      </c>
      <c r="D417" t="s">
        <v>34</v>
      </c>
      <c r="E417">
        <v>3</v>
      </c>
      <c r="F417" t="s">
        <v>36</v>
      </c>
      <c r="G417">
        <v>17151</v>
      </c>
      <c r="H417" s="11">
        <v>0.10555555555555556</v>
      </c>
    </row>
    <row r="418" spans="1:8" x14ac:dyDescent="0.3">
      <c r="A418" s="2">
        <v>45269</v>
      </c>
      <c r="B418" t="s">
        <v>21</v>
      </c>
      <c r="C418">
        <v>0</v>
      </c>
      <c r="D418" t="s">
        <v>5</v>
      </c>
      <c r="E418">
        <v>4</v>
      </c>
      <c r="G418">
        <v>18611</v>
      </c>
      <c r="H418" s="11">
        <v>9.930555555555555E-2</v>
      </c>
    </row>
    <row r="419" spans="1:8" x14ac:dyDescent="0.3">
      <c r="A419" s="2">
        <v>45269</v>
      </c>
      <c r="B419" t="s">
        <v>18</v>
      </c>
      <c r="C419">
        <v>3</v>
      </c>
      <c r="D419" t="s">
        <v>8</v>
      </c>
      <c r="E419">
        <v>4</v>
      </c>
      <c r="G419">
        <v>18586</v>
      </c>
      <c r="H419" s="11">
        <v>0.10486111111111111</v>
      </c>
    </row>
    <row r="420" spans="1:8" x14ac:dyDescent="0.3">
      <c r="A420" s="2">
        <v>45269</v>
      </c>
      <c r="B420" t="s">
        <v>17</v>
      </c>
      <c r="C420">
        <v>0</v>
      </c>
      <c r="D420" t="s">
        <v>12</v>
      </c>
      <c r="E420">
        <v>4</v>
      </c>
      <c r="G420">
        <v>18573</v>
      </c>
      <c r="H420" s="11">
        <v>0.10347222222222222</v>
      </c>
    </row>
    <row r="421" spans="1:8" x14ac:dyDescent="0.3">
      <c r="A421" s="2">
        <v>45270</v>
      </c>
      <c r="B421" t="s">
        <v>23</v>
      </c>
      <c r="C421">
        <v>4</v>
      </c>
      <c r="D421" t="s">
        <v>26</v>
      </c>
      <c r="E421">
        <v>2</v>
      </c>
      <c r="G421">
        <v>13626</v>
      </c>
      <c r="H421" s="11">
        <v>0.10277777777777777</v>
      </c>
    </row>
    <row r="422" spans="1:8" x14ac:dyDescent="0.3">
      <c r="A422" s="2">
        <v>45270</v>
      </c>
      <c r="B422" t="s">
        <v>31</v>
      </c>
      <c r="C422">
        <v>5</v>
      </c>
      <c r="D422" t="s">
        <v>20</v>
      </c>
      <c r="E422">
        <v>2</v>
      </c>
      <c r="G422">
        <v>16269</v>
      </c>
      <c r="H422" s="11">
        <v>0.10347222222222222</v>
      </c>
    </row>
    <row r="423" spans="1:8" x14ac:dyDescent="0.3">
      <c r="A423" s="2">
        <v>45270</v>
      </c>
      <c r="B423" t="s">
        <v>12</v>
      </c>
      <c r="C423">
        <v>4</v>
      </c>
      <c r="D423" t="s">
        <v>6</v>
      </c>
      <c r="E423">
        <v>2</v>
      </c>
      <c r="G423">
        <v>18258</v>
      </c>
      <c r="H423" s="11">
        <v>0.10069444444444445</v>
      </c>
    </row>
    <row r="424" spans="1:8" x14ac:dyDescent="0.3">
      <c r="A424" s="2">
        <v>45270</v>
      </c>
      <c r="B424" t="s">
        <v>15</v>
      </c>
      <c r="C424">
        <v>1</v>
      </c>
      <c r="D424" t="s">
        <v>9</v>
      </c>
      <c r="E424">
        <v>4</v>
      </c>
      <c r="G424">
        <v>18347</v>
      </c>
      <c r="H424" s="11">
        <v>0.10486111111111111</v>
      </c>
    </row>
    <row r="425" spans="1:8" x14ac:dyDescent="0.3">
      <c r="A425" s="2">
        <v>45270</v>
      </c>
      <c r="B425" t="s">
        <v>21</v>
      </c>
      <c r="C425">
        <v>2</v>
      </c>
      <c r="D425" t="s">
        <v>33</v>
      </c>
      <c r="E425">
        <v>1</v>
      </c>
      <c r="G425">
        <v>20864</v>
      </c>
      <c r="H425" s="11">
        <v>0.10555555555555556</v>
      </c>
    </row>
    <row r="426" spans="1:8" x14ac:dyDescent="0.3">
      <c r="A426" s="2">
        <v>45270</v>
      </c>
      <c r="B426" t="s">
        <v>29</v>
      </c>
      <c r="C426">
        <v>1</v>
      </c>
      <c r="D426" t="s">
        <v>17</v>
      </c>
      <c r="E426">
        <v>4</v>
      </c>
      <c r="G426">
        <v>18006</v>
      </c>
      <c r="H426" s="11">
        <v>0.10555555555555556</v>
      </c>
    </row>
    <row r="427" spans="1:8" x14ac:dyDescent="0.3">
      <c r="A427" s="2">
        <v>45270</v>
      </c>
      <c r="B427" t="s">
        <v>28</v>
      </c>
      <c r="C427">
        <v>3</v>
      </c>
      <c r="D427" t="s">
        <v>34</v>
      </c>
      <c r="E427">
        <v>0</v>
      </c>
      <c r="G427">
        <v>17151</v>
      </c>
      <c r="H427" s="11">
        <v>0.10347222222222222</v>
      </c>
    </row>
    <row r="428" spans="1:8" x14ac:dyDescent="0.3">
      <c r="A428" s="2">
        <v>45270</v>
      </c>
      <c r="B428" t="s">
        <v>24</v>
      </c>
      <c r="C428">
        <v>4</v>
      </c>
      <c r="D428" t="s">
        <v>27</v>
      </c>
      <c r="E428">
        <v>5</v>
      </c>
      <c r="F428" t="s">
        <v>35</v>
      </c>
      <c r="G428">
        <v>17849</v>
      </c>
      <c r="H428" s="11">
        <v>0.1111111111111111</v>
      </c>
    </row>
    <row r="429" spans="1:8" x14ac:dyDescent="0.3">
      <c r="A429" s="2">
        <v>45271</v>
      </c>
      <c r="B429" t="s">
        <v>25</v>
      </c>
      <c r="C429">
        <v>2</v>
      </c>
      <c r="D429" t="s">
        <v>13</v>
      </c>
      <c r="E429">
        <v>5</v>
      </c>
      <c r="G429">
        <v>14083</v>
      </c>
      <c r="H429" s="11">
        <v>0.1</v>
      </c>
    </row>
    <row r="430" spans="1:8" x14ac:dyDescent="0.3">
      <c r="A430" s="2">
        <v>45271</v>
      </c>
      <c r="B430" t="s">
        <v>22</v>
      </c>
      <c r="C430">
        <v>5</v>
      </c>
      <c r="D430" t="s">
        <v>11</v>
      </c>
      <c r="E430">
        <v>6</v>
      </c>
      <c r="G430">
        <v>17967</v>
      </c>
      <c r="H430" s="11">
        <v>0.10902777777777778</v>
      </c>
    </row>
    <row r="431" spans="1:8" x14ac:dyDescent="0.3">
      <c r="A431" s="2">
        <v>45271</v>
      </c>
      <c r="B431" t="s">
        <v>19</v>
      </c>
      <c r="C431">
        <v>3</v>
      </c>
      <c r="D431" t="s">
        <v>30</v>
      </c>
      <c r="E431">
        <v>6</v>
      </c>
      <c r="G431">
        <v>18532</v>
      </c>
      <c r="H431" s="11">
        <v>0.10277777777777777</v>
      </c>
    </row>
    <row r="432" spans="1:8" x14ac:dyDescent="0.3">
      <c r="A432" s="2">
        <v>45271</v>
      </c>
      <c r="B432" t="s">
        <v>5</v>
      </c>
      <c r="C432">
        <v>3</v>
      </c>
      <c r="D432" t="s">
        <v>16</v>
      </c>
      <c r="E432">
        <v>4</v>
      </c>
      <c r="F432" t="s">
        <v>36</v>
      </c>
      <c r="G432">
        <v>17255</v>
      </c>
      <c r="H432" s="11">
        <v>0.10277777777777777</v>
      </c>
    </row>
    <row r="433" spans="1:8" x14ac:dyDescent="0.3">
      <c r="A433" s="2">
        <v>45272</v>
      </c>
      <c r="B433" t="s">
        <v>6</v>
      </c>
      <c r="C433">
        <v>1</v>
      </c>
      <c r="D433" t="s">
        <v>9</v>
      </c>
      <c r="E433">
        <v>4</v>
      </c>
      <c r="G433">
        <v>18347</v>
      </c>
      <c r="H433" s="11">
        <v>9.930555555555555E-2</v>
      </c>
    </row>
    <row r="434" spans="1:8" x14ac:dyDescent="0.3">
      <c r="A434" s="2">
        <v>45272</v>
      </c>
      <c r="B434" t="s">
        <v>4</v>
      </c>
      <c r="C434">
        <v>2</v>
      </c>
      <c r="D434" t="s">
        <v>21</v>
      </c>
      <c r="E434">
        <v>3</v>
      </c>
      <c r="F434" t="s">
        <v>36</v>
      </c>
      <c r="G434">
        <v>17159</v>
      </c>
      <c r="H434" s="11">
        <v>0.10208333333333333</v>
      </c>
    </row>
    <row r="435" spans="1:8" x14ac:dyDescent="0.3">
      <c r="A435" s="2">
        <v>45272</v>
      </c>
      <c r="B435" t="s">
        <v>5</v>
      </c>
      <c r="C435">
        <v>7</v>
      </c>
      <c r="D435" t="s">
        <v>17</v>
      </c>
      <c r="E435">
        <v>3</v>
      </c>
      <c r="G435">
        <v>18006</v>
      </c>
      <c r="H435" s="11">
        <v>0.10138888888888889</v>
      </c>
    </row>
    <row r="436" spans="1:8" x14ac:dyDescent="0.3">
      <c r="A436" s="2">
        <v>45272</v>
      </c>
      <c r="B436" t="s">
        <v>18</v>
      </c>
      <c r="C436">
        <v>4</v>
      </c>
      <c r="D436" t="s">
        <v>32</v>
      </c>
      <c r="E436">
        <v>1</v>
      </c>
      <c r="G436">
        <v>16877</v>
      </c>
      <c r="H436" s="11">
        <v>0.10208333333333333</v>
      </c>
    </row>
    <row r="437" spans="1:8" x14ac:dyDescent="0.3">
      <c r="A437" s="2">
        <v>45272</v>
      </c>
      <c r="B437" t="s">
        <v>25</v>
      </c>
      <c r="C437">
        <v>2</v>
      </c>
      <c r="D437" t="s">
        <v>3</v>
      </c>
      <c r="E437">
        <v>4</v>
      </c>
      <c r="G437">
        <v>17068</v>
      </c>
      <c r="H437" s="11">
        <v>0.10347222222222222</v>
      </c>
    </row>
    <row r="438" spans="1:8" x14ac:dyDescent="0.3">
      <c r="A438" s="2">
        <v>45272</v>
      </c>
      <c r="B438" t="s">
        <v>31</v>
      </c>
      <c r="C438">
        <v>0</v>
      </c>
      <c r="D438" t="s">
        <v>34</v>
      </c>
      <c r="E438">
        <v>4</v>
      </c>
      <c r="G438">
        <v>17151</v>
      </c>
      <c r="H438" s="11">
        <v>0.10277777777777777</v>
      </c>
    </row>
    <row r="439" spans="1:8" x14ac:dyDescent="0.3">
      <c r="A439" s="2">
        <v>45272</v>
      </c>
      <c r="B439" t="s">
        <v>23</v>
      </c>
      <c r="C439">
        <v>1</v>
      </c>
      <c r="D439" t="s">
        <v>24</v>
      </c>
      <c r="E439">
        <v>2</v>
      </c>
      <c r="G439">
        <v>13142</v>
      </c>
      <c r="H439" s="11">
        <v>0.10208333333333333</v>
      </c>
    </row>
    <row r="440" spans="1:8" x14ac:dyDescent="0.3">
      <c r="A440" s="2">
        <v>45272</v>
      </c>
      <c r="B440" t="s">
        <v>19</v>
      </c>
      <c r="C440">
        <v>6</v>
      </c>
      <c r="D440" t="s">
        <v>10</v>
      </c>
      <c r="E440">
        <v>4</v>
      </c>
      <c r="G440">
        <v>18096</v>
      </c>
      <c r="H440" s="11">
        <v>0.10833333333333334</v>
      </c>
    </row>
    <row r="441" spans="1:8" x14ac:dyDescent="0.3">
      <c r="A441" s="2">
        <v>45272</v>
      </c>
      <c r="B441" t="s">
        <v>7</v>
      </c>
      <c r="C441">
        <v>1</v>
      </c>
      <c r="D441" t="s">
        <v>8</v>
      </c>
      <c r="E441">
        <v>4</v>
      </c>
      <c r="G441">
        <v>18771</v>
      </c>
      <c r="H441" s="11">
        <v>9.8611111111111108E-2</v>
      </c>
    </row>
    <row r="442" spans="1:8" x14ac:dyDescent="0.3">
      <c r="A442" s="2">
        <v>45272</v>
      </c>
      <c r="B442" t="s">
        <v>22</v>
      </c>
      <c r="C442">
        <v>4</v>
      </c>
      <c r="D442" t="s">
        <v>27</v>
      </c>
      <c r="E442">
        <v>5</v>
      </c>
      <c r="F442" t="s">
        <v>36</v>
      </c>
      <c r="G442">
        <v>17814</v>
      </c>
      <c r="H442" s="11">
        <v>0.10416666666666667</v>
      </c>
    </row>
    <row r="443" spans="1:8" x14ac:dyDescent="0.3">
      <c r="A443" s="2">
        <v>45273</v>
      </c>
      <c r="B443" t="s">
        <v>13</v>
      </c>
      <c r="C443">
        <v>1</v>
      </c>
      <c r="D443" t="s">
        <v>11</v>
      </c>
      <c r="E443">
        <v>5</v>
      </c>
      <c r="G443">
        <v>18034</v>
      </c>
      <c r="H443" s="11">
        <v>0.10555555555555556</v>
      </c>
    </row>
    <row r="444" spans="1:8" x14ac:dyDescent="0.3">
      <c r="A444" s="2">
        <v>45273</v>
      </c>
      <c r="B444" t="s">
        <v>23</v>
      </c>
      <c r="C444">
        <v>5</v>
      </c>
      <c r="D444" t="s">
        <v>29</v>
      </c>
      <c r="E444">
        <v>2</v>
      </c>
      <c r="G444">
        <v>18145</v>
      </c>
      <c r="H444" s="11">
        <v>9.930555555555555E-2</v>
      </c>
    </row>
    <row r="445" spans="1:8" x14ac:dyDescent="0.3">
      <c r="A445" s="2">
        <v>45273</v>
      </c>
      <c r="B445" t="s">
        <v>3</v>
      </c>
      <c r="C445">
        <v>4</v>
      </c>
      <c r="D445" t="s">
        <v>33</v>
      </c>
      <c r="E445">
        <v>3</v>
      </c>
      <c r="F445" t="s">
        <v>35</v>
      </c>
      <c r="G445">
        <v>21105</v>
      </c>
      <c r="H445" s="11">
        <v>0.11805555555555555</v>
      </c>
    </row>
    <row r="446" spans="1:8" x14ac:dyDescent="0.3">
      <c r="A446" s="2">
        <v>45273</v>
      </c>
      <c r="B446" t="s">
        <v>14</v>
      </c>
      <c r="C446">
        <v>1</v>
      </c>
      <c r="D446" t="s">
        <v>15</v>
      </c>
      <c r="E446">
        <v>2</v>
      </c>
      <c r="F446" t="s">
        <v>36</v>
      </c>
      <c r="G446">
        <v>16514</v>
      </c>
      <c r="H446" s="11">
        <v>0.10625</v>
      </c>
    </row>
    <row r="447" spans="1:8" x14ac:dyDescent="0.3">
      <c r="A447" s="2">
        <v>45273</v>
      </c>
      <c r="B447" t="s">
        <v>26</v>
      </c>
      <c r="C447">
        <v>3</v>
      </c>
      <c r="D447" t="s">
        <v>16</v>
      </c>
      <c r="E447">
        <v>4</v>
      </c>
      <c r="G447">
        <v>14207</v>
      </c>
      <c r="H447" s="11">
        <v>0.10694444444444444</v>
      </c>
    </row>
    <row r="448" spans="1:8" x14ac:dyDescent="0.3">
      <c r="A448" s="2">
        <v>45274</v>
      </c>
      <c r="B448" t="s">
        <v>18</v>
      </c>
      <c r="C448">
        <v>2</v>
      </c>
      <c r="D448" t="s">
        <v>19</v>
      </c>
      <c r="E448">
        <v>1</v>
      </c>
      <c r="G448">
        <v>19515</v>
      </c>
      <c r="H448" s="11">
        <v>0.1</v>
      </c>
    </row>
    <row r="449" spans="1:8" x14ac:dyDescent="0.3">
      <c r="A449" s="2">
        <v>45274</v>
      </c>
      <c r="B449" t="s">
        <v>7</v>
      </c>
      <c r="C449">
        <v>7</v>
      </c>
      <c r="D449" t="s">
        <v>9</v>
      </c>
      <c r="E449">
        <v>4</v>
      </c>
      <c r="G449">
        <v>18060</v>
      </c>
      <c r="H449" s="11">
        <v>0.1076388888888889</v>
      </c>
    </row>
    <row r="450" spans="1:8" x14ac:dyDescent="0.3">
      <c r="A450" s="2">
        <v>45274</v>
      </c>
      <c r="B450" t="s">
        <v>22</v>
      </c>
      <c r="C450">
        <v>2</v>
      </c>
      <c r="D450" t="s">
        <v>28</v>
      </c>
      <c r="E450">
        <v>3</v>
      </c>
      <c r="F450" t="s">
        <v>35</v>
      </c>
      <c r="G450">
        <v>18167</v>
      </c>
      <c r="H450" s="11">
        <v>0.11388888888888889</v>
      </c>
    </row>
    <row r="451" spans="1:8" x14ac:dyDescent="0.3">
      <c r="A451" s="2">
        <v>45274</v>
      </c>
      <c r="B451" t="s">
        <v>12</v>
      </c>
      <c r="C451">
        <v>3</v>
      </c>
      <c r="D451" t="s">
        <v>4</v>
      </c>
      <c r="E451">
        <v>4</v>
      </c>
      <c r="F451" t="s">
        <v>35</v>
      </c>
      <c r="G451">
        <v>18557</v>
      </c>
      <c r="H451" s="11">
        <v>0.11319444444444444</v>
      </c>
    </row>
    <row r="452" spans="1:8" x14ac:dyDescent="0.3">
      <c r="A452" s="2">
        <v>45274</v>
      </c>
      <c r="B452" t="s">
        <v>6</v>
      </c>
      <c r="C452">
        <v>1</v>
      </c>
      <c r="D452" t="s">
        <v>34</v>
      </c>
      <c r="E452">
        <v>7</v>
      </c>
      <c r="G452">
        <v>17151</v>
      </c>
      <c r="H452" s="11">
        <v>9.6527777777777782E-2</v>
      </c>
    </row>
    <row r="453" spans="1:8" x14ac:dyDescent="0.3">
      <c r="A453" s="2">
        <v>45274</v>
      </c>
      <c r="B453" t="s">
        <v>32</v>
      </c>
      <c r="C453">
        <v>2</v>
      </c>
      <c r="D453" t="s">
        <v>10</v>
      </c>
      <c r="E453">
        <v>4</v>
      </c>
      <c r="G453">
        <v>18096</v>
      </c>
      <c r="H453" s="11">
        <v>0.1</v>
      </c>
    </row>
    <row r="454" spans="1:8" x14ac:dyDescent="0.3">
      <c r="A454" s="2">
        <v>45274</v>
      </c>
      <c r="B454" t="s">
        <v>20</v>
      </c>
      <c r="C454">
        <v>6</v>
      </c>
      <c r="D454" t="s">
        <v>5</v>
      </c>
      <c r="E454">
        <v>5</v>
      </c>
      <c r="F454" t="s">
        <v>36</v>
      </c>
      <c r="G454">
        <v>18338</v>
      </c>
      <c r="H454" s="11">
        <v>0.11041666666666666</v>
      </c>
    </row>
    <row r="455" spans="1:8" x14ac:dyDescent="0.3">
      <c r="A455" s="2">
        <v>45274</v>
      </c>
      <c r="B455" t="s">
        <v>31</v>
      </c>
      <c r="C455">
        <v>0</v>
      </c>
      <c r="D455" t="s">
        <v>8</v>
      </c>
      <c r="E455">
        <v>4</v>
      </c>
      <c r="G455">
        <v>18873</v>
      </c>
      <c r="H455" s="11">
        <v>9.6527777777777782E-2</v>
      </c>
    </row>
    <row r="456" spans="1:8" x14ac:dyDescent="0.3">
      <c r="A456" s="2">
        <v>45275</v>
      </c>
      <c r="B456" t="s">
        <v>24</v>
      </c>
      <c r="C456">
        <v>0</v>
      </c>
      <c r="D456" t="s">
        <v>25</v>
      </c>
      <c r="E456">
        <v>1</v>
      </c>
      <c r="G456">
        <v>4600</v>
      </c>
      <c r="H456" s="11">
        <v>0.10625</v>
      </c>
    </row>
    <row r="457" spans="1:8" x14ac:dyDescent="0.3">
      <c r="A457" s="2">
        <v>45275</v>
      </c>
      <c r="B457" t="s">
        <v>21</v>
      </c>
      <c r="C457">
        <v>6</v>
      </c>
      <c r="D457" t="s">
        <v>18</v>
      </c>
      <c r="E457">
        <v>5</v>
      </c>
      <c r="F457" t="s">
        <v>36</v>
      </c>
      <c r="G457">
        <v>18770</v>
      </c>
      <c r="H457" s="11">
        <v>0.10555555555555556</v>
      </c>
    </row>
    <row r="458" spans="1:8" x14ac:dyDescent="0.3">
      <c r="A458" s="2">
        <v>45275</v>
      </c>
      <c r="B458" t="s">
        <v>32</v>
      </c>
      <c r="C458">
        <v>4</v>
      </c>
      <c r="D458" t="s">
        <v>30</v>
      </c>
      <c r="E458">
        <v>5</v>
      </c>
      <c r="G458">
        <v>18532</v>
      </c>
      <c r="H458" s="11">
        <v>0.10555555555555556</v>
      </c>
    </row>
    <row r="459" spans="1:8" x14ac:dyDescent="0.3">
      <c r="A459" s="2">
        <v>45275</v>
      </c>
      <c r="B459" t="s">
        <v>14</v>
      </c>
      <c r="C459">
        <v>5</v>
      </c>
      <c r="D459" t="s">
        <v>16</v>
      </c>
      <c r="E459">
        <v>4</v>
      </c>
      <c r="F459" t="s">
        <v>35</v>
      </c>
      <c r="G459">
        <v>17255</v>
      </c>
      <c r="H459" s="11">
        <v>0.12083333333333333</v>
      </c>
    </row>
    <row r="460" spans="1:8" x14ac:dyDescent="0.3">
      <c r="A460" s="2">
        <v>45275</v>
      </c>
      <c r="B460" t="s">
        <v>26</v>
      </c>
      <c r="C460">
        <v>1</v>
      </c>
      <c r="D460" t="s">
        <v>17</v>
      </c>
      <c r="E460">
        <v>5</v>
      </c>
      <c r="G460">
        <v>18006</v>
      </c>
      <c r="H460" s="11">
        <v>0.10694444444444444</v>
      </c>
    </row>
    <row r="461" spans="1:8" x14ac:dyDescent="0.3">
      <c r="A461" s="2">
        <v>45275</v>
      </c>
      <c r="B461" t="s">
        <v>13</v>
      </c>
      <c r="C461">
        <v>5</v>
      </c>
      <c r="D461" t="s">
        <v>27</v>
      </c>
      <c r="E461">
        <v>2</v>
      </c>
      <c r="G461">
        <v>18008</v>
      </c>
      <c r="H461" s="11">
        <v>0.10208333333333333</v>
      </c>
    </row>
    <row r="462" spans="1:8" x14ac:dyDescent="0.3">
      <c r="A462" s="2">
        <v>45276</v>
      </c>
      <c r="B462" t="s">
        <v>13</v>
      </c>
      <c r="C462">
        <v>0</v>
      </c>
      <c r="D462" t="s">
        <v>25</v>
      </c>
      <c r="E462">
        <v>2</v>
      </c>
      <c r="G462">
        <v>4600</v>
      </c>
      <c r="H462" s="11">
        <v>9.0972222222222218E-2</v>
      </c>
    </row>
    <row r="463" spans="1:8" x14ac:dyDescent="0.3">
      <c r="A463" s="2">
        <v>45276</v>
      </c>
      <c r="B463" t="s">
        <v>17</v>
      </c>
      <c r="C463">
        <v>2</v>
      </c>
      <c r="D463" t="s">
        <v>14</v>
      </c>
      <c r="E463">
        <v>1</v>
      </c>
      <c r="F463" t="s">
        <v>36</v>
      </c>
      <c r="G463">
        <v>17850</v>
      </c>
      <c r="H463" s="11">
        <v>0.1076388888888889</v>
      </c>
    </row>
    <row r="464" spans="1:8" x14ac:dyDescent="0.3">
      <c r="A464" s="2">
        <v>45276</v>
      </c>
      <c r="B464" t="s">
        <v>15</v>
      </c>
      <c r="C464">
        <v>6</v>
      </c>
      <c r="D464" t="s">
        <v>20</v>
      </c>
      <c r="E464">
        <v>3</v>
      </c>
      <c r="G464">
        <v>18172</v>
      </c>
      <c r="H464" s="11">
        <v>0.1</v>
      </c>
    </row>
    <row r="465" spans="1:8" x14ac:dyDescent="0.3">
      <c r="A465" s="2">
        <v>45276</v>
      </c>
      <c r="B465" t="s">
        <v>7</v>
      </c>
      <c r="C465">
        <v>2</v>
      </c>
      <c r="D465" t="s">
        <v>22</v>
      </c>
      <c r="E465">
        <v>4</v>
      </c>
      <c r="G465">
        <v>16801</v>
      </c>
      <c r="H465" s="11">
        <v>0.10208333333333333</v>
      </c>
    </row>
    <row r="466" spans="1:8" x14ac:dyDescent="0.3">
      <c r="A466" s="2">
        <v>45276</v>
      </c>
      <c r="B466" t="s">
        <v>31</v>
      </c>
      <c r="C466">
        <v>5</v>
      </c>
      <c r="D466" t="s">
        <v>9</v>
      </c>
      <c r="E466">
        <v>1</v>
      </c>
      <c r="G466">
        <v>18347</v>
      </c>
      <c r="H466" s="11">
        <v>0.10694444444444444</v>
      </c>
    </row>
    <row r="467" spans="1:8" x14ac:dyDescent="0.3">
      <c r="A467" s="2">
        <v>45276</v>
      </c>
      <c r="B467" t="s">
        <v>8</v>
      </c>
      <c r="C467">
        <v>1</v>
      </c>
      <c r="D467" t="s">
        <v>28</v>
      </c>
      <c r="E467">
        <v>2</v>
      </c>
      <c r="F467" t="s">
        <v>35</v>
      </c>
      <c r="G467">
        <v>18519</v>
      </c>
      <c r="H467" s="11">
        <v>0.11041666666666666</v>
      </c>
    </row>
    <row r="468" spans="1:8" x14ac:dyDescent="0.3">
      <c r="A468" s="2">
        <v>45276</v>
      </c>
      <c r="B468" t="s">
        <v>16</v>
      </c>
      <c r="C468">
        <v>3</v>
      </c>
      <c r="D468" t="s">
        <v>33</v>
      </c>
      <c r="E468">
        <v>5</v>
      </c>
      <c r="G468">
        <v>21105</v>
      </c>
      <c r="H468" s="11">
        <v>9.930555555555555E-2</v>
      </c>
    </row>
    <row r="469" spans="1:8" x14ac:dyDescent="0.3">
      <c r="A469" s="2">
        <v>45276</v>
      </c>
      <c r="B469" t="s">
        <v>12</v>
      </c>
      <c r="C469">
        <v>1</v>
      </c>
      <c r="D469" t="s">
        <v>21</v>
      </c>
      <c r="E469">
        <v>3</v>
      </c>
      <c r="G469">
        <v>17267</v>
      </c>
      <c r="H469" s="11">
        <v>9.7222222222222224E-2</v>
      </c>
    </row>
    <row r="470" spans="1:8" x14ac:dyDescent="0.3">
      <c r="A470" s="2">
        <v>45276</v>
      </c>
      <c r="B470" t="s">
        <v>19</v>
      </c>
      <c r="C470">
        <v>0</v>
      </c>
      <c r="D470" t="s">
        <v>4</v>
      </c>
      <c r="E470">
        <v>1</v>
      </c>
      <c r="G470">
        <v>18341</v>
      </c>
      <c r="H470" s="11">
        <v>0.10486111111111111</v>
      </c>
    </row>
    <row r="471" spans="1:8" x14ac:dyDescent="0.3">
      <c r="A471" s="2">
        <v>45276</v>
      </c>
      <c r="B471" t="s">
        <v>29</v>
      </c>
      <c r="C471">
        <v>3</v>
      </c>
      <c r="D471" t="s">
        <v>34</v>
      </c>
      <c r="E471">
        <v>2</v>
      </c>
      <c r="F471" t="s">
        <v>35</v>
      </c>
      <c r="G471">
        <v>17151</v>
      </c>
      <c r="H471" s="11">
        <v>0.1125</v>
      </c>
    </row>
    <row r="472" spans="1:8" x14ac:dyDescent="0.3">
      <c r="A472" s="2">
        <v>45276</v>
      </c>
      <c r="B472" t="s">
        <v>30</v>
      </c>
      <c r="C472">
        <v>3</v>
      </c>
      <c r="D472" t="s">
        <v>10</v>
      </c>
      <c r="E472">
        <v>4</v>
      </c>
      <c r="F472" t="s">
        <v>36</v>
      </c>
      <c r="G472">
        <v>18096</v>
      </c>
      <c r="H472" s="11">
        <v>0.10555555555555556</v>
      </c>
    </row>
    <row r="473" spans="1:8" x14ac:dyDescent="0.3">
      <c r="A473" s="2">
        <v>45276</v>
      </c>
      <c r="B473" t="s">
        <v>3</v>
      </c>
      <c r="C473">
        <v>0</v>
      </c>
      <c r="D473" t="s">
        <v>5</v>
      </c>
      <c r="E473">
        <v>7</v>
      </c>
      <c r="G473">
        <v>18921</v>
      </c>
      <c r="H473" s="11">
        <v>0.10416666666666667</v>
      </c>
    </row>
    <row r="474" spans="1:8" x14ac:dyDescent="0.3">
      <c r="A474" s="2">
        <v>45276</v>
      </c>
      <c r="B474" t="s">
        <v>11</v>
      </c>
      <c r="C474">
        <v>2</v>
      </c>
      <c r="D474" t="s">
        <v>23</v>
      </c>
      <c r="E474">
        <v>6</v>
      </c>
      <c r="G474">
        <v>13515</v>
      </c>
      <c r="H474" s="11">
        <v>9.7222222222222224E-2</v>
      </c>
    </row>
    <row r="475" spans="1:8" x14ac:dyDescent="0.3">
      <c r="A475" s="2">
        <v>45277</v>
      </c>
      <c r="B475" t="s">
        <v>12</v>
      </c>
      <c r="C475">
        <v>2</v>
      </c>
      <c r="D475" t="s">
        <v>18</v>
      </c>
      <c r="E475">
        <v>1</v>
      </c>
      <c r="F475" t="s">
        <v>35</v>
      </c>
      <c r="G475">
        <v>18700</v>
      </c>
      <c r="H475" s="11">
        <v>0.11388888888888889</v>
      </c>
    </row>
    <row r="476" spans="1:8" x14ac:dyDescent="0.3">
      <c r="A476" s="2">
        <v>45277</v>
      </c>
      <c r="B476" t="s">
        <v>8</v>
      </c>
      <c r="C476">
        <v>4</v>
      </c>
      <c r="D476" t="s">
        <v>6</v>
      </c>
      <c r="E476">
        <v>3</v>
      </c>
      <c r="G476">
        <v>19302</v>
      </c>
      <c r="H476" s="11">
        <v>9.6527777777777782E-2</v>
      </c>
    </row>
    <row r="477" spans="1:8" x14ac:dyDescent="0.3">
      <c r="A477" s="2">
        <v>45277</v>
      </c>
      <c r="B477" t="s">
        <v>24</v>
      </c>
      <c r="C477">
        <v>2</v>
      </c>
      <c r="D477" t="s">
        <v>11</v>
      </c>
      <c r="E477">
        <v>6</v>
      </c>
      <c r="G477">
        <v>18093</v>
      </c>
      <c r="H477" s="11">
        <v>0.10347222222222222</v>
      </c>
    </row>
    <row r="478" spans="1:8" x14ac:dyDescent="0.3">
      <c r="A478" s="2">
        <v>45277</v>
      </c>
      <c r="B478" t="s">
        <v>26</v>
      </c>
      <c r="C478">
        <v>5</v>
      </c>
      <c r="D478" t="s">
        <v>15</v>
      </c>
      <c r="E478">
        <v>1</v>
      </c>
      <c r="G478">
        <v>16514</v>
      </c>
      <c r="H478" s="11">
        <v>0.10069444444444445</v>
      </c>
    </row>
    <row r="479" spans="1:8" x14ac:dyDescent="0.3">
      <c r="A479" s="2">
        <v>45277</v>
      </c>
      <c r="B479" t="s">
        <v>32</v>
      </c>
      <c r="C479">
        <v>3</v>
      </c>
      <c r="D479" t="s">
        <v>27</v>
      </c>
      <c r="E479">
        <v>6</v>
      </c>
      <c r="G479">
        <v>17892</v>
      </c>
      <c r="H479" s="11">
        <v>0.10416666666666667</v>
      </c>
    </row>
    <row r="480" spans="1:8" x14ac:dyDescent="0.3">
      <c r="A480" s="2">
        <v>45278</v>
      </c>
      <c r="B480" t="s">
        <v>31</v>
      </c>
      <c r="C480">
        <v>1</v>
      </c>
      <c r="D480" t="s">
        <v>22</v>
      </c>
      <c r="E480">
        <v>3</v>
      </c>
      <c r="G480">
        <v>16813</v>
      </c>
      <c r="H480" s="11">
        <v>0.10208333333333333</v>
      </c>
    </row>
    <row r="481" spans="1:8" x14ac:dyDescent="0.3">
      <c r="A481" s="2">
        <v>45278</v>
      </c>
      <c r="B481" t="s">
        <v>34</v>
      </c>
      <c r="C481">
        <v>3</v>
      </c>
      <c r="D481" t="s">
        <v>30</v>
      </c>
      <c r="E481">
        <v>4</v>
      </c>
      <c r="F481" t="s">
        <v>36</v>
      </c>
      <c r="G481">
        <v>18532</v>
      </c>
      <c r="H481" s="11">
        <v>0.10555555555555556</v>
      </c>
    </row>
    <row r="482" spans="1:8" x14ac:dyDescent="0.3">
      <c r="A482" s="2">
        <v>45278</v>
      </c>
      <c r="B482" t="s">
        <v>26</v>
      </c>
      <c r="C482">
        <v>4</v>
      </c>
      <c r="D482" t="s">
        <v>19</v>
      </c>
      <c r="E482">
        <v>3</v>
      </c>
      <c r="G482">
        <v>19515</v>
      </c>
      <c r="H482" s="11">
        <v>0.10625</v>
      </c>
    </row>
    <row r="483" spans="1:8" x14ac:dyDescent="0.3">
      <c r="A483" s="2">
        <v>45278</v>
      </c>
      <c r="B483" t="s">
        <v>28</v>
      </c>
      <c r="C483">
        <v>3</v>
      </c>
      <c r="D483" t="s">
        <v>3</v>
      </c>
      <c r="E483">
        <v>4</v>
      </c>
      <c r="G483">
        <v>18200</v>
      </c>
      <c r="H483" s="11">
        <v>0.10555555555555556</v>
      </c>
    </row>
    <row r="484" spans="1:8" x14ac:dyDescent="0.3">
      <c r="A484" s="2">
        <v>45278</v>
      </c>
      <c r="B484" t="s">
        <v>33</v>
      </c>
      <c r="C484">
        <v>3</v>
      </c>
      <c r="D484" t="s">
        <v>23</v>
      </c>
      <c r="E484">
        <v>2</v>
      </c>
      <c r="F484" t="s">
        <v>36</v>
      </c>
      <c r="G484">
        <v>13363</v>
      </c>
      <c r="H484" s="11">
        <v>0.10347222222222222</v>
      </c>
    </row>
    <row r="485" spans="1:8" x14ac:dyDescent="0.3">
      <c r="A485" s="2">
        <v>45279</v>
      </c>
      <c r="B485" t="s">
        <v>32</v>
      </c>
      <c r="C485">
        <v>3</v>
      </c>
      <c r="D485" t="s">
        <v>25</v>
      </c>
      <c r="E485">
        <v>4</v>
      </c>
      <c r="G485">
        <v>4600</v>
      </c>
      <c r="H485" s="11">
        <v>0.10416666666666667</v>
      </c>
    </row>
    <row r="486" spans="1:8" x14ac:dyDescent="0.3">
      <c r="A486" s="2">
        <v>45279</v>
      </c>
      <c r="B486" t="s">
        <v>28</v>
      </c>
      <c r="C486">
        <v>4</v>
      </c>
      <c r="D486" t="s">
        <v>14</v>
      </c>
      <c r="E486">
        <v>3</v>
      </c>
      <c r="F486" t="s">
        <v>36</v>
      </c>
      <c r="G486">
        <v>17850</v>
      </c>
      <c r="H486" s="11">
        <v>0.10833333333333334</v>
      </c>
    </row>
    <row r="487" spans="1:8" x14ac:dyDescent="0.3">
      <c r="A487" s="2">
        <v>45279</v>
      </c>
      <c r="B487" t="s">
        <v>20</v>
      </c>
      <c r="C487">
        <v>9</v>
      </c>
      <c r="D487" t="s">
        <v>13</v>
      </c>
      <c r="E487">
        <v>4</v>
      </c>
      <c r="G487">
        <v>14888</v>
      </c>
      <c r="H487" s="11">
        <v>0.10069444444444445</v>
      </c>
    </row>
    <row r="488" spans="1:8" x14ac:dyDescent="0.3">
      <c r="A488" s="2">
        <v>45279</v>
      </c>
      <c r="B488" t="s">
        <v>27</v>
      </c>
      <c r="C488">
        <v>3</v>
      </c>
      <c r="D488" t="s">
        <v>18</v>
      </c>
      <c r="E488">
        <v>6</v>
      </c>
      <c r="G488">
        <v>18848</v>
      </c>
      <c r="H488" s="11">
        <v>0.10555555555555556</v>
      </c>
    </row>
    <row r="489" spans="1:8" x14ac:dyDescent="0.3">
      <c r="A489" s="2">
        <v>45279</v>
      </c>
      <c r="B489" t="s">
        <v>11</v>
      </c>
      <c r="C489">
        <v>2</v>
      </c>
      <c r="D489" t="s">
        <v>6</v>
      </c>
      <c r="E489">
        <v>3</v>
      </c>
      <c r="G489">
        <v>19719</v>
      </c>
      <c r="H489" s="11">
        <v>0.1</v>
      </c>
    </row>
    <row r="490" spans="1:8" x14ac:dyDescent="0.3">
      <c r="A490" s="2">
        <v>45279</v>
      </c>
      <c r="B490" t="s">
        <v>4</v>
      </c>
      <c r="C490">
        <v>3</v>
      </c>
      <c r="D490" t="s">
        <v>15</v>
      </c>
      <c r="E490">
        <v>2</v>
      </c>
      <c r="F490" t="s">
        <v>36</v>
      </c>
      <c r="G490">
        <v>16514</v>
      </c>
      <c r="H490" s="11">
        <v>0.10138888888888889</v>
      </c>
    </row>
    <row r="491" spans="1:8" x14ac:dyDescent="0.3">
      <c r="A491" s="2">
        <v>45279</v>
      </c>
      <c r="B491" t="s">
        <v>8</v>
      </c>
      <c r="C491">
        <v>5</v>
      </c>
      <c r="D491" t="s">
        <v>21</v>
      </c>
      <c r="E491">
        <v>2</v>
      </c>
      <c r="G491">
        <v>17159</v>
      </c>
      <c r="H491" s="11">
        <v>9.8611111111111108E-2</v>
      </c>
    </row>
    <row r="492" spans="1:8" x14ac:dyDescent="0.3">
      <c r="A492" s="2">
        <v>45279</v>
      </c>
      <c r="B492" t="s">
        <v>9</v>
      </c>
      <c r="C492">
        <v>1</v>
      </c>
      <c r="D492" t="s">
        <v>16</v>
      </c>
      <c r="E492">
        <v>3</v>
      </c>
      <c r="G492">
        <v>16523</v>
      </c>
      <c r="H492" s="11">
        <v>9.5138888888888884E-2</v>
      </c>
    </row>
    <row r="493" spans="1:8" x14ac:dyDescent="0.3">
      <c r="A493" s="2">
        <v>45279</v>
      </c>
      <c r="B493" t="s">
        <v>29</v>
      </c>
      <c r="C493">
        <v>4</v>
      </c>
      <c r="D493" t="s">
        <v>24</v>
      </c>
      <c r="E493">
        <v>1</v>
      </c>
      <c r="G493">
        <v>11593</v>
      </c>
      <c r="H493" s="11">
        <v>9.930555555555555E-2</v>
      </c>
    </row>
    <row r="494" spans="1:8" x14ac:dyDescent="0.3">
      <c r="A494" s="2">
        <v>45279</v>
      </c>
      <c r="B494" t="s">
        <v>10</v>
      </c>
      <c r="C494">
        <v>1</v>
      </c>
      <c r="D494" t="s">
        <v>7</v>
      </c>
      <c r="E494">
        <v>6</v>
      </c>
      <c r="G494">
        <v>19092</v>
      </c>
      <c r="H494" s="11">
        <v>9.8611111111111108E-2</v>
      </c>
    </row>
    <row r="495" spans="1:8" x14ac:dyDescent="0.3">
      <c r="A495" s="2">
        <v>45279</v>
      </c>
      <c r="B495" t="s">
        <v>17</v>
      </c>
      <c r="C495">
        <v>5</v>
      </c>
      <c r="D495" t="s">
        <v>5</v>
      </c>
      <c r="E495">
        <v>2</v>
      </c>
      <c r="G495">
        <v>19264</v>
      </c>
      <c r="H495" s="11">
        <v>9.8611111111111108E-2</v>
      </c>
    </row>
    <row r="496" spans="1:8" x14ac:dyDescent="0.3">
      <c r="A496" s="2">
        <v>45280</v>
      </c>
      <c r="B496" t="s">
        <v>34</v>
      </c>
      <c r="C496">
        <v>2</v>
      </c>
      <c r="D496" t="s">
        <v>29</v>
      </c>
      <c r="E496">
        <v>1</v>
      </c>
      <c r="G496">
        <v>18145</v>
      </c>
      <c r="H496" s="11">
        <v>0.10277777777777777</v>
      </c>
    </row>
    <row r="497" spans="1:8" x14ac:dyDescent="0.3">
      <c r="A497" s="2">
        <v>45280</v>
      </c>
      <c r="B497" t="s">
        <v>19</v>
      </c>
      <c r="C497">
        <v>2</v>
      </c>
      <c r="D497" t="s">
        <v>23</v>
      </c>
      <c r="E497">
        <v>5</v>
      </c>
      <c r="G497">
        <v>12571</v>
      </c>
      <c r="H497" s="11">
        <v>0.10138888888888889</v>
      </c>
    </row>
    <row r="498" spans="1:8" x14ac:dyDescent="0.3">
      <c r="A498" s="2">
        <v>45280</v>
      </c>
      <c r="B498" t="s">
        <v>16</v>
      </c>
      <c r="C498">
        <v>2</v>
      </c>
      <c r="D498" t="s">
        <v>12</v>
      </c>
      <c r="E498">
        <v>3</v>
      </c>
      <c r="F498" t="s">
        <v>36</v>
      </c>
      <c r="G498">
        <v>18573</v>
      </c>
      <c r="H498" s="11">
        <v>0.1</v>
      </c>
    </row>
    <row r="499" spans="1:8" x14ac:dyDescent="0.3">
      <c r="A499" s="2">
        <v>45281</v>
      </c>
      <c r="B499" t="s">
        <v>22</v>
      </c>
      <c r="C499">
        <v>3</v>
      </c>
      <c r="D499" t="s">
        <v>26</v>
      </c>
      <c r="E499">
        <v>0</v>
      </c>
      <c r="G499">
        <v>16102</v>
      </c>
      <c r="H499" s="11">
        <v>0.10069444444444445</v>
      </c>
    </row>
    <row r="500" spans="1:8" x14ac:dyDescent="0.3">
      <c r="A500" s="2">
        <v>45281</v>
      </c>
      <c r="B500" t="s">
        <v>5</v>
      </c>
      <c r="C500">
        <v>3</v>
      </c>
      <c r="D500" t="s">
        <v>13</v>
      </c>
      <c r="E500">
        <v>9</v>
      </c>
      <c r="G500">
        <v>19070</v>
      </c>
      <c r="H500" s="11">
        <v>9.8611111111111108E-2</v>
      </c>
    </row>
    <row r="501" spans="1:8" x14ac:dyDescent="0.3">
      <c r="A501" s="2">
        <v>45281</v>
      </c>
      <c r="B501" t="s">
        <v>12</v>
      </c>
      <c r="C501">
        <v>3</v>
      </c>
      <c r="D501" t="s">
        <v>20</v>
      </c>
      <c r="E501">
        <v>2</v>
      </c>
      <c r="F501" t="s">
        <v>36</v>
      </c>
      <c r="G501">
        <v>18172</v>
      </c>
      <c r="H501" s="11">
        <v>0.10555555555555556</v>
      </c>
    </row>
    <row r="502" spans="1:8" x14ac:dyDescent="0.3">
      <c r="A502" s="2">
        <v>45281</v>
      </c>
      <c r="B502" t="s">
        <v>32</v>
      </c>
      <c r="C502">
        <v>4</v>
      </c>
      <c r="D502" t="s">
        <v>11</v>
      </c>
      <c r="E502">
        <v>6</v>
      </c>
      <c r="G502">
        <v>18107</v>
      </c>
      <c r="H502" s="11">
        <v>0.11041666666666666</v>
      </c>
    </row>
    <row r="503" spans="1:8" x14ac:dyDescent="0.3">
      <c r="A503" s="2">
        <v>45281</v>
      </c>
      <c r="B503" t="s">
        <v>8</v>
      </c>
      <c r="C503">
        <v>3</v>
      </c>
      <c r="D503" t="s">
        <v>30</v>
      </c>
      <c r="E503">
        <v>4</v>
      </c>
      <c r="F503" t="s">
        <v>36</v>
      </c>
      <c r="G503">
        <v>18532</v>
      </c>
      <c r="H503" s="11">
        <v>0.10555555555555556</v>
      </c>
    </row>
    <row r="504" spans="1:8" x14ac:dyDescent="0.3">
      <c r="A504" s="2">
        <v>45281</v>
      </c>
      <c r="B504" t="s">
        <v>10</v>
      </c>
      <c r="C504">
        <v>4</v>
      </c>
      <c r="D504" t="s">
        <v>31</v>
      </c>
      <c r="E504">
        <v>1</v>
      </c>
      <c r="G504">
        <v>18753</v>
      </c>
      <c r="H504" s="11">
        <v>0.10347222222222222</v>
      </c>
    </row>
    <row r="505" spans="1:8" x14ac:dyDescent="0.3">
      <c r="A505" s="2">
        <v>45281</v>
      </c>
      <c r="B505" t="s">
        <v>33</v>
      </c>
      <c r="C505">
        <v>3</v>
      </c>
      <c r="D505" t="s">
        <v>28</v>
      </c>
      <c r="E505">
        <v>4</v>
      </c>
      <c r="F505" t="s">
        <v>36</v>
      </c>
      <c r="G505">
        <v>18387</v>
      </c>
      <c r="H505" s="11">
        <v>0.10972222222222222</v>
      </c>
    </row>
    <row r="506" spans="1:8" x14ac:dyDescent="0.3">
      <c r="A506" s="2">
        <v>45281</v>
      </c>
      <c r="B506" t="s">
        <v>9</v>
      </c>
      <c r="C506">
        <v>6</v>
      </c>
      <c r="D506" t="s">
        <v>15</v>
      </c>
      <c r="E506">
        <v>3</v>
      </c>
      <c r="G506">
        <v>16514</v>
      </c>
      <c r="H506" s="11">
        <v>0.10138888888888889</v>
      </c>
    </row>
    <row r="507" spans="1:8" x14ac:dyDescent="0.3">
      <c r="A507" s="2">
        <v>45281</v>
      </c>
      <c r="B507" t="s">
        <v>21</v>
      </c>
      <c r="C507">
        <v>4</v>
      </c>
      <c r="D507" t="s">
        <v>4</v>
      </c>
      <c r="E507">
        <v>2</v>
      </c>
      <c r="G507">
        <v>19313</v>
      </c>
      <c r="H507" s="11">
        <v>0.10625</v>
      </c>
    </row>
    <row r="508" spans="1:8" x14ac:dyDescent="0.3">
      <c r="A508" s="2">
        <v>45281</v>
      </c>
      <c r="B508" t="s">
        <v>18</v>
      </c>
      <c r="C508">
        <v>1</v>
      </c>
      <c r="D508" t="s">
        <v>3</v>
      </c>
      <c r="E508">
        <v>2</v>
      </c>
      <c r="F508" t="s">
        <v>35</v>
      </c>
      <c r="G508">
        <v>18267</v>
      </c>
      <c r="H508" s="11">
        <v>0.10902777777777778</v>
      </c>
    </row>
    <row r="509" spans="1:8" x14ac:dyDescent="0.3">
      <c r="A509" s="2">
        <v>45281</v>
      </c>
      <c r="B509" t="s">
        <v>25</v>
      </c>
      <c r="C509">
        <v>5</v>
      </c>
      <c r="D509" t="s">
        <v>24</v>
      </c>
      <c r="E509">
        <v>2</v>
      </c>
      <c r="G509">
        <v>17435</v>
      </c>
      <c r="H509" s="11">
        <v>0.10138888888888889</v>
      </c>
    </row>
    <row r="510" spans="1:8" x14ac:dyDescent="0.3">
      <c r="A510" s="2">
        <v>45281</v>
      </c>
      <c r="B510" t="s">
        <v>27</v>
      </c>
      <c r="C510">
        <v>4</v>
      </c>
      <c r="D510" t="s">
        <v>7</v>
      </c>
      <c r="E510">
        <v>5</v>
      </c>
      <c r="G510">
        <v>19092</v>
      </c>
      <c r="H510" s="11">
        <v>0.1076388888888889</v>
      </c>
    </row>
    <row r="511" spans="1:8" x14ac:dyDescent="0.3">
      <c r="A511" s="2">
        <v>45282</v>
      </c>
      <c r="B511" t="s">
        <v>33</v>
      </c>
      <c r="C511">
        <v>5</v>
      </c>
      <c r="D511" t="s">
        <v>6</v>
      </c>
      <c r="E511">
        <v>2</v>
      </c>
      <c r="G511">
        <v>20340</v>
      </c>
      <c r="H511" s="11">
        <v>0.10069444444444445</v>
      </c>
    </row>
    <row r="512" spans="1:8" x14ac:dyDescent="0.3">
      <c r="A512" s="2">
        <v>45282</v>
      </c>
      <c r="B512" t="s">
        <v>4</v>
      </c>
      <c r="C512">
        <v>6</v>
      </c>
      <c r="D512" t="s">
        <v>19</v>
      </c>
      <c r="E512">
        <v>7</v>
      </c>
      <c r="F512" t="s">
        <v>35</v>
      </c>
      <c r="G512">
        <v>19515</v>
      </c>
      <c r="H512" s="11">
        <v>0.11805555555555555</v>
      </c>
    </row>
    <row r="513" spans="1:8" x14ac:dyDescent="0.3">
      <c r="A513" s="2">
        <v>45282</v>
      </c>
      <c r="B513" t="s">
        <v>9</v>
      </c>
      <c r="C513">
        <v>4</v>
      </c>
      <c r="D513" t="s">
        <v>17</v>
      </c>
      <c r="E513">
        <v>3</v>
      </c>
      <c r="G513">
        <v>18006</v>
      </c>
      <c r="H513" s="11">
        <v>0.10347222222222222</v>
      </c>
    </row>
    <row r="514" spans="1:8" x14ac:dyDescent="0.3">
      <c r="A514" s="2">
        <v>45282</v>
      </c>
      <c r="B514" t="s">
        <v>14</v>
      </c>
      <c r="C514">
        <v>1</v>
      </c>
      <c r="D514" t="s">
        <v>23</v>
      </c>
      <c r="E514">
        <v>5</v>
      </c>
      <c r="G514">
        <v>14405</v>
      </c>
      <c r="H514" s="11">
        <v>0.10694444444444444</v>
      </c>
    </row>
    <row r="515" spans="1:8" x14ac:dyDescent="0.3">
      <c r="A515" s="2">
        <v>45283</v>
      </c>
      <c r="B515" t="s">
        <v>34</v>
      </c>
      <c r="C515">
        <v>3</v>
      </c>
      <c r="D515" t="s">
        <v>26</v>
      </c>
      <c r="E515">
        <v>2</v>
      </c>
      <c r="G515">
        <v>14608</v>
      </c>
      <c r="H515" s="11">
        <v>0.10277777777777777</v>
      </c>
    </row>
    <row r="516" spans="1:8" x14ac:dyDescent="0.3">
      <c r="A516" s="2">
        <v>45283</v>
      </c>
      <c r="B516" t="s">
        <v>16</v>
      </c>
      <c r="C516">
        <v>5</v>
      </c>
      <c r="D516" t="s">
        <v>18</v>
      </c>
      <c r="E516">
        <v>4</v>
      </c>
      <c r="G516">
        <v>18921</v>
      </c>
      <c r="H516" s="11">
        <v>0.10486111111111111</v>
      </c>
    </row>
    <row r="517" spans="1:8" x14ac:dyDescent="0.3">
      <c r="A517" s="2">
        <v>45283</v>
      </c>
      <c r="B517" t="s">
        <v>5</v>
      </c>
      <c r="C517">
        <v>4</v>
      </c>
      <c r="D517" t="s">
        <v>20</v>
      </c>
      <c r="E517">
        <v>1</v>
      </c>
      <c r="G517">
        <v>17806</v>
      </c>
      <c r="H517" s="11">
        <v>0.1</v>
      </c>
    </row>
    <row r="518" spans="1:8" x14ac:dyDescent="0.3">
      <c r="A518" s="2">
        <v>45283</v>
      </c>
      <c r="B518" t="s">
        <v>25</v>
      </c>
      <c r="C518">
        <v>1</v>
      </c>
      <c r="D518" t="s">
        <v>11</v>
      </c>
      <c r="E518">
        <v>4</v>
      </c>
      <c r="G518">
        <v>18117</v>
      </c>
      <c r="H518" s="11">
        <v>9.7916666666666666E-2</v>
      </c>
    </row>
    <row r="519" spans="1:8" x14ac:dyDescent="0.3">
      <c r="A519" s="2">
        <v>45283</v>
      </c>
      <c r="B519" t="s">
        <v>27</v>
      </c>
      <c r="C519">
        <v>2</v>
      </c>
      <c r="D519" t="s">
        <v>31</v>
      </c>
      <c r="E519">
        <v>4</v>
      </c>
      <c r="G519">
        <v>19364</v>
      </c>
      <c r="H519" s="11">
        <v>0.10902777777777778</v>
      </c>
    </row>
    <row r="520" spans="1:8" x14ac:dyDescent="0.3">
      <c r="A520" s="2">
        <v>45283</v>
      </c>
      <c r="B520" t="s">
        <v>22</v>
      </c>
      <c r="C520">
        <v>3</v>
      </c>
      <c r="D520" t="s">
        <v>29</v>
      </c>
      <c r="E520">
        <v>5</v>
      </c>
      <c r="G520">
        <v>18145</v>
      </c>
      <c r="H520" s="11">
        <v>0.1076388888888889</v>
      </c>
    </row>
    <row r="521" spans="1:8" x14ac:dyDescent="0.3">
      <c r="A521" s="2">
        <v>45283</v>
      </c>
      <c r="B521" t="s">
        <v>14</v>
      </c>
      <c r="C521">
        <v>2</v>
      </c>
      <c r="D521" t="s">
        <v>28</v>
      </c>
      <c r="E521">
        <v>3</v>
      </c>
      <c r="G521">
        <v>19183</v>
      </c>
      <c r="H521" s="11">
        <v>0.10625</v>
      </c>
    </row>
    <row r="522" spans="1:8" x14ac:dyDescent="0.3">
      <c r="A522" s="2">
        <v>45283</v>
      </c>
      <c r="B522" t="s">
        <v>19</v>
      </c>
      <c r="C522">
        <v>2</v>
      </c>
      <c r="D522" t="s">
        <v>15</v>
      </c>
      <c r="E522">
        <v>3</v>
      </c>
      <c r="G522">
        <v>16514</v>
      </c>
      <c r="H522" s="11">
        <v>0.10486111111111111</v>
      </c>
    </row>
    <row r="523" spans="1:8" x14ac:dyDescent="0.3">
      <c r="A523" s="2">
        <v>45283</v>
      </c>
      <c r="B523" t="s">
        <v>30</v>
      </c>
      <c r="C523">
        <v>3</v>
      </c>
      <c r="D523" t="s">
        <v>21</v>
      </c>
      <c r="E523">
        <v>2</v>
      </c>
      <c r="G523">
        <v>17159</v>
      </c>
      <c r="H523" s="11">
        <v>0.10277777777777777</v>
      </c>
    </row>
    <row r="524" spans="1:8" x14ac:dyDescent="0.3">
      <c r="A524" s="2">
        <v>45283</v>
      </c>
      <c r="B524" t="s">
        <v>13</v>
      </c>
      <c r="C524">
        <v>3</v>
      </c>
      <c r="D524" t="s">
        <v>17</v>
      </c>
      <c r="E524">
        <v>4</v>
      </c>
      <c r="F524" t="s">
        <v>36</v>
      </c>
      <c r="G524">
        <v>18006</v>
      </c>
      <c r="H524" s="11">
        <v>0.10833333333333334</v>
      </c>
    </row>
    <row r="525" spans="1:8" x14ac:dyDescent="0.3">
      <c r="A525" s="2">
        <v>45283</v>
      </c>
      <c r="B525" t="s">
        <v>3</v>
      </c>
      <c r="C525">
        <v>4</v>
      </c>
      <c r="D525" t="s">
        <v>32</v>
      </c>
      <c r="E525">
        <v>5</v>
      </c>
      <c r="F525" t="s">
        <v>36</v>
      </c>
      <c r="G525">
        <v>19286</v>
      </c>
      <c r="H525" s="11">
        <v>0.10694444444444444</v>
      </c>
    </row>
    <row r="526" spans="1:8" x14ac:dyDescent="0.3">
      <c r="A526" s="2">
        <v>45283</v>
      </c>
      <c r="B526" t="s">
        <v>6</v>
      </c>
      <c r="C526">
        <v>5</v>
      </c>
      <c r="D526" t="s">
        <v>10</v>
      </c>
      <c r="E526">
        <v>7</v>
      </c>
      <c r="G526">
        <v>18096</v>
      </c>
      <c r="H526" s="11">
        <v>0.10208333333333333</v>
      </c>
    </row>
    <row r="527" spans="1:8" x14ac:dyDescent="0.3">
      <c r="A527" s="2">
        <v>45283</v>
      </c>
      <c r="B527" t="s">
        <v>24</v>
      </c>
      <c r="C527">
        <v>4</v>
      </c>
      <c r="D527" t="s">
        <v>8</v>
      </c>
      <c r="E527">
        <v>7</v>
      </c>
      <c r="G527">
        <v>18875</v>
      </c>
      <c r="H527" s="11">
        <v>0.10555555555555556</v>
      </c>
    </row>
    <row r="528" spans="1:8" x14ac:dyDescent="0.3">
      <c r="A528" s="2">
        <v>45283</v>
      </c>
      <c r="B528" t="s">
        <v>7</v>
      </c>
      <c r="C528">
        <v>2</v>
      </c>
      <c r="D528" t="s">
        <v>12</v>
      </c>
      <c r="E528">
        <v>1</v>
      </c>
      <c r="F528" t="s">
        <v>35</v>
      </c>
      <c r="G528">
        <v>18573</v>
      </c>
      <c r="H528" s="11">
        <v>0.10902777777777778</v>
      </c>
    </row>
    <row r="529" spans="1:8" x14ac:dyDescent="0.3">
      <c r="A529" s="2">
        <v>45287</v>
      </c>
      <c r="B529" t="s">
        <v>27</v>
      </c>
      <c r="C529">
        <v>2</v>
      </c>
      <c r="D529" t="s">
        <v>26</v>
      </c>
      <c r="E529">
        <v>5</v>
      </c>
      <c r="G529">
        <v>15109</v>
      </c>
      <c r="H529" s="11">
        <v>9.6527777777777782E-2</v>
      </c>
    </row>
    <row r="530" spans="1:8" x14ac:dyDescent="0.3">
      <c r="A530" s="2">
        <v>45287</v>
      </c>
      <c r="B530" t="s">
        <v>11</v>
      </c>
      <c r="C530">
        <v>4</v>
      </c>
      <c r="D530" t="s">
        <v>25</v>
      </c>
      <c r="E530">
        <v>5</v>
      </c>
      <c r="F530" t="s">
        <v>36</v>
      </c>
      <c r="G530">
        <v>4600</v>
      </c>
      <c r="H530" s="11">
        <v>0.10416666666666667</v>
      </c>
    </row>
    <row r="531" spans="1:8" x14ac:dyDescent="0.3">
      <c r="A531" s="2">
        <v>45287</v>
      </c>
      <c r="B531" t="s">
        <v>14</v>
      </c>
      <c r="C531">
        <v>4</v>
      </c>
      <c r="D531" t="s">
        <v>13</v>
      </c>
      <c r="E531">
        <v>1</v>
      </c>
      <c r="G531">
        <v>19070</v>
      </c>
      <c r="H531" s="11">
        <v>0.10486111111111111</v>
      </c>
    </row>
    <row r="532" spans="1:8" x14ac:dyDescent="0.3">
      <c r="A532" s="2">
        <v>45287</v>
      </c>
      <c r="B532" t="s">
        <v>34</v>
      </c>
      <c r="C532">
        <v>2</v>
      </c>
      <c r="D532" t="s">
        <v>22</v>
      </c>
      <c r="E532">
        <v>1</v>
      </c>
      <c r="G532">
        <v>18881</v>
      </c>
      <c r="H532" s="11">
        <v>9.930555555555555E-2</v>
      </c>
    </row>
    <row r="533" spans="1:8" x14ac:dyDescent="0.3">
      <c r="A533" s="2">
        <v>45287</v>
      </c>
      <c r="B533" t="s">
        <v>23</v>
      </c>
      <c r="C533">
        <v>1</v>
      </c>
      <c r="D533" t="s">
        <v>6</v>
      </c>
      <c r="E533">
        <v>2</v>
      </c>
      <c r="F533" t="s">
        <v>36</v>
      </c>
      <c r="G533">
        <v>20540</v>
      </c>
      <c r="H533" s="11">
        <v>0.10208333333333333</v>
      </c>
    </row>
    <row r="534" spans="1:8" x14ac:dyDescent="0.3">
      <c r="A534" s="2">
        <v>45287</v>
      </c>
      <c r="B534" t="s">
        <v>24</v>
      </c>
      <c r="C534">
        <v>1</v>
      </c>
      <c r="D534" t="s">
        <v>29</v>
      </c>
      <c r="E534">
        <v>5</v>
      </c>
      <c r="G534">
        <v>18145</v>
      </c>
      <c r="H534" s="11">
        <v>0.10069444444444445</v>
      </c>
    </row>
    <row r="535" spans="1:8" x14ac:dyDescent="0.3">
      <c r="A535" s="2">
        <v>45287</v>
      </c>
      <c r="B535" t="s">
        <v>19</v>
      </c>
      <c r="C535">
        <v>3</v>
      </c>
      <c r="D535" t="s">
        <v>28</v>
      </c>
      <c r="E535">
        <v>6</v>
      </c>
      <c r="G535">
        <v>19105</v>
      </c>
      <c r="H535" s="11">
        <v>9.930555555555555E-2</v>
      </c>
    </row>
    <row r="536" spans="1:8" x14ac:dyDescent="0.3">
      <c r="A536" s="2">
        <v>45287</v>
      </c>
      <c r="B536" t="s">
        <v>20</v>
      </c>
      <c r="C536">
        <v>3</v>
      </c>
      <c r="D536" t="s">
        <v>15</v>
      </c>
      <c r="E536">
        <v>4</v>
      </c>
      <c r="F536" t="s">
        <v>36</v>
      </c>
      <c r="G536">
        <v>16514</v>
      </c>
      <c r="H536" s="11">
        <v>0.10416666666666667</v>
      </c>
    </row>
    <row r="537" spans="1:8" x14ac:dyDescent="0.3">
      <c r="A537" s="2">
        <v>45287</v>
      </c>
      <c r="B537" t="s">
        <v>18</v>
      </c>
      <c r="C537">
        <v>5</v>
      </c>
      <c r="D537" t="s">
        <v>21</v>
      </c>
      <c r="E537">
        <v>2</v>
      </c>
      <c r="G537">
        <v>17846</v>
      </c>
      <c r="H537" s="11">
        <v>0.10555555555555556</v>
      </c>
    </row>
    <row r="538" spans="1:8" x14ac:dyDescent="0.3">
      <c r="A538" s="2">
        <v>45287</v>
      </c>
      <c r="B538" t="s">
        <v>3</v>
      </c>
      <c r="C538">
        <v>7</v>
      </c>
      <c r="D538" t="s">
        <v>16</v>
      </c>
      <c r="E538">
        <v>0</v>
      </c>
      <c r="G538">
        <v>17255</v>
      </c>
      <c r="H538" s="11">
        <v>0.10416666666666667</v>
      </c>
    </row>
    <row r="539" spans="1:8" x14ac:dyDescent="0.3">
      <c r="A539" s="2">
        <v>45287</v>
      </c>
      <c r="B539" t="s">
        <v>12</v>
      </c>
      <c r="C539">
        <v>1</v>
      </c>
      <c r="D539" t="s">
        <v>17</v>
      </c>
      <c r="E539">
        <v>5</v>
      </c>
      <c r="G539">
        <v>18006</v>
      </c>
      <c r="H539" s="11">
        <v>9.6527777777777782E-2</v>
      </c>
    </row>
    <row r="540" spans="1:8" x14ac:dyDescent="0.3">
      <c r="A540" s="2">
        <v>45287</v>
      </c>
      <c r="B540" t="s">
        <v>30</v>
      </c>
      <c r="C540">
        <v>1</v>
      </c>
      <c r="D540" t="s">
        <v>10</v>
      </c>
      <c r="E540">
        <v>2</v>
      </c>
      <c r="G540">
        <v>18096</v>
      </c>
      <c r="H540" s="11">
        <v>0.1</v>
      </c>
    </row>
    <row r="541" spans="1:8" x14ac:dyDescent="0.3">
      <c r="A541" s="2">
        <v>45287</v>
      </c>
      <c r="B541" t="s">
        <v>31</v>
      </c>
      <c r="C541">
        <v>3</v>
      </c>
      <c r="D541" t="s">
        <v>7</v>
      </c>
      <c r="E541">
        <v>2</v>
      </c>
      <c r="G541">
        <v>19092</v>
      </c>
      <c r="H541" s="11">
        <v>0.10277777777777777</v>
      </c>
    </row>
    <row r="542" spans="1:8" x14ac:dyDescent="0.3">
      <c r="A542" s="2">
        <v>45287</v>
      </c>
      <c r="B542" t="s">
        <v>32</v>
      </c>
      <c r="C542">
        <v>4</v>
      </c>
      <c r="D542" t="s">
        <v>5</v>
      </c>
      <c r="E542">
        <v>2</v>
      </c>
      <c r="G542">
        <v>19261</v>
      </c>
      <c r="H542" s="11">
        <v>0.10416666666666667</v>
      </c>
    </row>
    <row r="543" spans="1:8" x14ac:dyDescent="0.3">
      <c r="A543" s="2">
        <v>45288</v>
      </c>
      <c r="B543" t="s">
        <v>33</v>
      </c>
      <c r="C543">
        <v>3</v>
      </c>
      <c r="D543" t="s">
        <v>18</v>
      </c>
      <c r="E543">
        <v>5</v>
      </c>
      <c r="G543">
        <v>18969</v>
      </c>
      <c r="H543" s="11">
        <v>0.10972222222222222</v>
      </c>
    </row>
    <row r="544" spans="1:8" x14ac:dyDescent="0.3">
      <c r="A544" s="2">
        <v>45288</v>
      </c>
      <c r="B544" t="s">
        <v>9</v>
      </c>
      <c r="C544">
        <v>5</v>
      </c>
      <c r="D544" t="s">
        <v>24</v>
      </c>
      <c r="E544">
        <v>0</v>
      </c>
      <c r="G544">
        <v>17435</v>
      </c>
      <c r="H544" s="11">
        <v>9.7222222222222224E-2</v>
      </c>
    </row>
    <row r="545" spans="1:8" x14ac:dyDescent="0.3">
      <c r="A545" s="2">
        <v>45288</v>
      </c>
      <c r="B545" t="s">
        <v>4</v>
      </c>
      <c r="C545">
        <v>4</v>
      </c>
      <c r="D545" t="s">
        <v>8</v>
      </c>
      <c r="E545">
        <v>1</v>
      </c>
      <c r="G545">
        <v>18986</v>
      </c>
      <c r="H545" s="11">
        <v>0.10208333333333333</v>
      </c>
    </row>
    <row r="546" spans="1:8" x14ac:dyDescent="0.3">
      <c r="A546" s="2">
        <v>45288</v>
      </c>
      <c r="B546" t="s">
        <v>29</v>
      </c>
      <c r="C546">
        <v>2</v>
      </c>
      <c r="D546" t="s">
        <v>27</v>
      </c>
      <c r="E546">
        <v>3</v>
      </c>
      <c r="G546">
        <v>18595</v>
      </c>
      <c r="H546" s="11">
        <v>0.10277777777777777</v>
      </c>
    </row>
    <row r="547" spans="1:8" x14ac:dyDescent="0.3">
      <c r="A547" s="2">
        <v>45289</v>
      </c>
      <c r="B547" t="s">
        <v>25</v>
      </c>
      <c r="C547">
        <v>2</v>
      </c>
      <c r="D547" t="s">
        <v>26</v>
      </c>
      <c r="E547">
        <v>0</v>
      </c>
      <c r="G547">
        <v>16052</v>
      </c>
      <c r="H547" s="11">
        <v>0.1076388888888889</v>
      </c>
    </row>
    <row r="548" spans="1:8" x14ac:dyDescent="0.3">
      <c r="A548" s="2">
        <v>45289</v>
      </c>
      <c r="B548" t="s">
        <v>5</v>
      </c>
      <c r="C548">
        <v>5</v>
      </c>
      <c r="D548" t="s">
        <v>20</v>
      </c>
      <c r="E548">
        <v>6</v>
      </c>
      <c r="F548" t="s">
        <v>36</v>
      </c>
      <c r="G548">
        <v>18516</v>
      </c>
      <c r="H548" s="11">
        <v>0.10902777777777778</v>
      </c>
    </row>
    <row r="549" spans="1:8" x14ac:dyDescent="0.3">
      <c r="A549" s="2">
        <v>45289</v>
      </c>
      <c r="B549" t="s">
        <v>6</v>
      </c>
      <c r="C549">
        <v>4</v>
      </c>
      <c r="D549" t="s">
        <v>30</v>
      </c>
      <c r="E549">
        <v>5</v>
      </c>
      <c r="F549" t="s">
        <v>36</v>
      </c>
      <c r="G549">
        <v>18532</v>
      </c>
      <c r="H549" s="11">
        <v>0.10625</v>
      </c>
    </row>
    <row r="550" spans="1:8" x14ac:dyDescent="0.3">
      <c r="A550" s="2">
        <v>45289</v>
      </c>
      <c r="B550" t="s">
        <v>21</v>
      </c>
      <c r="C550">
        <v>4</v>
      </c>
      <c r="D550" t="s">
        <v>19</v>
      </c>
      <c r="E550">
        <v>5</v>
      </c>
      <c r="F550" t="s">
        <v>36</v>
      </c>
      <c r="G550">
        <v>19515</v>
      </c>
      <c r="H550" s="11">
        <v>0.10833333333333334</v>
      </c>
    </row>
    <row r="551" spans="1:8" x14ac:dyDescent="0.3">
      <c r="A551" s="2">
        <v>45289</v>
      </c>
      <c r="B551" t="s">
        <v>17</v>
      </c>
      <c r="C551">
        <v>3</v>
      </c>
      <c r="D551" t="s">
        <v>31</v>
      </c>
      <c r="E551">
        <v>4</v>
      </c>
      <c r="G551">
        <v>19723</v>
      </c>
      <c r="H551" s="11">
        <v>0.10694444444444444</v>
      </c>
    </row>
    <row r="552" spans="1:8" x14ac:dyDescent="0.3">
      <c r="A552" s="2">
        <v>45289</v>
      </c>
      <c r="B552" t="s">
        <v>12</v>
      </c>
      <c r="C552">
        <v>1</v>
      </c>
      <c r="D552" t="s">
        <v>16</v>
      </c>
      <c r="E552">
        <v>5</v>
      </c>
      <c r="G552">
        <v>17255</v>
      </c>
      <c r="H552" s="11">
        <v>9.930555555555555E-2</v>
      </c>
    </row>
    <row r="553" spans="1:8" x14ac:dyDescent="0.3">
      <c r="A553" s="2">
        <v>45289</v>
      </c>
      <c r="B553" t="s">
        <v>15</v>
      </c>
      <c r="C553">
        <v>6</v>
      </c>
      <c r="D553" t="s">
        <v>32</v>
      </c>
      <c r="E553">
        <v>2</v>
      </c>
      <c r="G553">
        <v>20022</v>
      </c>
      <c r="H553" s="11">
        <v>9.8611111111111108E-2</v>
      </c>
    </row>
    <row r="554" spans="1:8" x14ac:dyDescent="0.3">
      <c r="A554" s="2">
        <v>45289</v>
      </c>
      <c r="B554" t="s">
        <v>4</v>
      </c>
      <c r="C554">
        <v>1</v>
      </c>
      <c r="D554" t="s">
        <v>34</v>
      </c>
      <c r="E554">
        <v>2</v>
      </c>
      <c r="F554" t="s">
        <v>36</v>
      </c>
      <c r="G554">
        <v>17151</v>
      </c>
      <c r="H554" s="11">
        <v>0.10138888888888889</v>
      </c>
    </row>
    <row r="555" spans="1:8" x14ac:dyDescent="0.3">
      <c r="A555" s="2">
        <v>45289</v>
      </c>
      <c r="B555" t="s">
        <v>11</v>
      </c>
      <c r="C555">
        <v>2</v>
      </c>
      <c r="D555" t="s">
        <v>10</v>
      </c>
      <c r="E555">
        <v>1</v>
      </c>
      <c r="G555">
        <v>18096</v>
      </c>
      <c r="H555" s="11">
        <v>9.930555555555555E-2</v>
      </c>
    </row>
    <row r="556" spans="1:8" x14ac:dyDescent="0.3">
      <c r="A556" s="2">
        <v>45290</v>
      </c>
      <c r="B556" t="s">
        <v>15</v>
      </c>
      <c r="C556">
        <v>2</v>
      </c>
      <c r="D556" t="s">
        <v>14</v>
      </c>
      <c r="E556">
        <v>5</v>
      </c>
      <c r="G556">
        <v>17850</v>
      </c>
      <c r="H556" s="11">
        <v>0.10208333333333333</v>
      </c>
    </row>
    <row r="557" spans="1:8" x14ac:dyDescent="0.3">
      <c r="A557" s="2">
        <v>45290</v>
      </c>
      <c r="B557" t="s">
        <v>20</v>
      </c>
      <c r="C557">
        <v>2</v>
      </c>
      <c r="D557" t="s">
        <v>13</v>
      </c>
      <c r="E557">
        <v>3</v>
      </c>
      <c r="F557" t="s">
        <v>36</v>
      </c>
      <c r="G557">
        <v>19070</v>
      </c>
      <c r="H557" s="11">
        <v>9.7916666666666666E-2</v>
      </c>
    </row>
    <row r="558" spans="1:8" x14ac:dyDescent="0.3">
      <c r="A558" s="2">
        <v>45290</v>
      </c>
      <c r="B558" t="s">
        <v>33</v>
      </c>
      <c r="C558">
        <v>1</v>
      </c>
      <c r="D558" t="s">
        <v>31</v>
      </c>
      <c r="E558">
        <v>4</v>
      </c>
      <c r="G558">
        <v>19663</v>
      </c>
      <c r="H558" s="11">
        <v>0.1</v>
      </c>
    </row>
    <row r="559" spans="1:8" x14ac:dyDescent="0.3">
      <c r="A559" s="2">
        <v>45290</v>
      </c>
      <c r="B559" t="s">
        <v>9</v>
      </c>
      <c r="C559">
        <v>3</v>
      </c>
      <c r="D559" t="s">
        <v>29</v>
      </c>
      <c r="E559">
        <v>2</v>
      </c>
      <c r="F559" t="s">
        <v>35</v>
      </c>
      <c r="G559">
        <v>18145</v>
      </c>
      <c r="H559" s="11">
        <v>0.11041666666666666</v>
      </c>
    </row>
    <row r="560" spans="1:8" x14ac:dyDescent="0.3">
      <c r="A560" s="2">
        <v>45290</v>
      </c>
      <c r="B560" t="s">
        <v>10</v>
      </c>
      <c r="C560">
        <v>2</v>
      </c>
      <c r="D560" t="s">
        <v>3</v>
      </c>
      <c r="E560">
        <v>4</v>
      </c>
      <c r="G560">
        <v>18321</v>
      </c>
      <c r="H560" s="11">
        <v>0.10208333333333333</v>
      </c>
    </row>
    <row r="561" spans="1:9" x14ac:dyDescent="0.3">
      <c r="A561" s="2">
        <v>45290</v>
      </c>
      <c r="B561" t="s">
        <v>17</v>
      </c>
      <c r="C561">
        <v>5</v>
      </c>
      <c r="D561" t="s">
        <v>7</v>
      </c>
      <c r="E561">
        <v>1</v>
      </c>
      <c r="G561">
        <v>19092</v>
      </c>
      <c r="H561" s="11">
        <v>0.1076388888888889</v>
      </c>
    </row>
    <row r="562" spans="1:9" x14ac:dyDescent="0.3">
      <c r="A562" s="2">
        <v>45290</v>
      </c>
      <c r="B562" t="s">
        <v>18</v>
      </c>
      <c r="C562">
        <v>3</v>
      </c>
      <c r="D562" t="s">
        <v>5</v>
      </c>
      <c r="E562">
        <v>2</v>
      </c>
      <c r="G562">
        <v>18974</v>
      </c>
      <c r="H562" s="11">
        <v>0.10486111111111111</v>
      </c>
    </row>
    <row r="563" spans="1:9" x14ac:dyDescent="0.3">
      <c r="A563" s="2">
        <v>45290</v>
      </c>
      <c r="B563" t="s">
        <v>28</v>
      </c>
      <c r="C563">
        <v>2</v>
      </c>
      <c r="D563" t="s">
        <v>23</v>
      </c>
      <c r="E563">
        <v>4</v>
      </c>
      <c r="G563">
        <v>15225</v>
      </c>
      <c r="H563" s="11">
        <v>0.10069444444444445</v>
      </c>
    </row>
    <row r="564" spans="1:9" x14ac:dyDescent="0.3">
      <c r="A564" s="2">
        <v>45290</v>
      </c>
      <c r="B564" t="s">
        <v>21</v>
      </c>
      <c r="C564">
        <v>3</v>
      </c>
      <c r="D564" t="s">
        <v>12</v>
      </c>
      <c r="E564">
        <v>2</v>
      </c>
      <c r="F564" t="s">
        <v>35</v>
      </c>
      <c r="G564">
        <v>18573</v>
      </c>
      <c r="H564" s="11">
        <v>0.11458333333333333</v>
      </c>
    </row>
    <row r="565" spans="1:9" x14ac:dyDescent="0.3">
      <c r="A565" s="2">
        <v>45291</v>
      </c>
      <c r="B565" t="s">
        <v>9</v>
      </c>
      <c r="C565">
        <v>7</v>
      </c>
      <c r="D565" t="s">
        <v>26</v>
      </c>
      <c r="E565">
        <v>2</v>
      </c>
      <c r="G565">
        <v>16041</v>
      </c>
      <c r="H565" s="11">
        <v>0.10069444444444445</v>
      </c>
    </row>
    <row r="566" spans="1:9" x14ac:dyDescent="0.3">
      <c r="A566" s="2">
        <v>45291</v>
      </c>
      <c r="B566" t="s">
        <v>4</v>
      </c>
      <c r="C566">
        <v>3</v>
      </c>
      <c r="D566" t="s">
        <v>22</v>
      </c>
      <c r="E566">
        <v>4</v>
      </c>
      <c r="G566">
        <v>18723</v>
      </c>
      <c r="H566" s="11">
        <v>0.10277777777777777</v>
      </c>
    </row>
    <row r="567" spans="1:9" x14ac:dyDescent="0.3">
      <c r="A567" s="2">
        <v>45291</v>
      </c>
      <c r="B567" t="s">
        <v>24</v>
      </c>
      <c r="C567">
        <v>1</v>
      </c>
      <c r="D567" t="s">
        <v>11</v>
      </c>
      <c r="E567">
        <v>3</v>
      </c>
      <c r="G567">
        <v>18140</v>
      </c>
      <c r="H567" s="11">
        <v>0.10972222222222222</v>
      </c>
    </row>
    <row r="568" spans="1:9" x14ac:dyDescent="0.3">
      <c r="A568" s="2">
        <v>45291</v>
      </c>
      <c r="B568" t="s">
        <v>6</v>
      </c>
      <c r="C568">
        <v>1</v>
      </c>
      <c r="D568" t="s">
        <v>30</v>
      </c>
      <c r="E568">
        <v>8</v>
      </c>
      <c r="G568">
        <v>18532</v>
      </c>
      <c r="H568" s="11">
        <v>0.10069444444444445</v>
      </c>
    </row>
    <row r="569" spans="1:9" x14ac:dyDescent="0.3">
      <c r="A569" s="2">
        <v>45291</v>
      </c>
      <c r="B569" t="s">
        <v>14</v>
      </c>
      <c r="C569">
        <v>5</v>
      </c>
      <c r="D569" t="s">
        <v>19</v>
      </c>
      <c r="E569">
        <v>3</v>
      </c>
      <c r="G569">
        <v>19515</v>
      </c>
      <c r="H569" s="11">
        <v>0.10902777777777778</v>
      </c>
    </row>
    <row r="570" spans="1:9" x14ac:dyDescent="0.3">
      <c r="A570" s="2">
        <v>45291</v>
      </c>
      <c r="B570" t="s">
        <v>23</v>
      </c>
      <c r="C570">
        <v>3</v>
      </c>
      <c r="D570" t="s">
        <v>28</v>
      </c>
      <c r="E570">
        <v>2</v>
      </c>
      <c r="G570">
        <v>19129</v>
      </c>
      <c r="H570" s="11">
        <v>0.10277777777777777</v>
      </c>
    </row>
    <row r="571" spans="1:9" x14ac:dyDescent="0.3">
      <c r="A571" s="2">
        <v>45291</v>
      </c>
      <c r="B571" t="s">
        <v>13</v>
      </c>
      <c r="C571">
        <v>1</v>
      </c>
      <c r="D571" t="s">
        <v>32</v>
      </c>
      <c r="E571">
        <v>5</v>
      </c>
      <c r="G571">
        <v>19421</v>
      </c>
      <c r="H571" s="11">
        <v>0.10486111111111111</v>
      </c>
    </row>
    <row r="572" spans="1:9" x14ac:dyDescent="0.3">
      <c r="A572" s="2">
        <v>45291</v>
      </c>
      <c r="B572" t="s">
        <v>16</v>
      </c>
      <c r="C572">
        <v>1</v>
      </c>
      <c r="D572" t="s">
        <v>3</v>
      </c>
      <c r="E572">
        <v>3</v>
      </c>
      <c r="G572">
        <v>18216</v>
      </c>
      <c r="H572" s="11">
        <v>0.10902777777777778</v>
      </c>
    </row>
    <row r="573" spans="1:9" x14ac:dyDescent="0.3">
      <c r="A573" s="2">
        <v>45291</v>
      </c>
      <c r="B573" t="s">
        <v>33</v>
      </c>
      <c r="C573">
        <v>3</v>
      </c>
      <c r="D573" t="s">
        <v>7</v>
      </c>
      <c r="E573">
        <v>4</v>
      </c>
      <c r="G573">
        <v>19092</v>
      </c>
      <c r="H573" s="11">
        <v>0.10625</v>
      </c>
    </row>
    <row r="574" spans="1:9" x14ac:dyDescent="0.3">
      <c r="A574" s="2">
        <v>45292</v>
      </c>
      <c r="B574" t="s">
        <v>27</v>
      </c>
      <c r="C574">
        <v>0</v>
      </c>
      <c r="D574" t="s">
        <v>34</v>
      </c>
      <c r="E574">
        <v>3</v>
      </c>
      <c r="G574">
        <v>47313</v>
      </c>
      <c r="H574" s="11">
        <v>0.1076388888888889</v>
      </c>
      <c r="I574" t="s">
        <v>126</v>
      </c>
    </row>
    <row r="575" spans="1:9" x14ac:dyDescent="0.3">
      <c r="A575" s="2">
        <v>45293</v>
      </c>
      <c r="B575" t="s">
        <v>31</v>
      </c>
      <c r="C575">
        <v>4</v>
      </c>
      <c r="D575" t="s">
        <v>25</v>
      </c>
      <c r="E575">
        <v>1</v>
      </c>
      <c r="G575">
        <v>4600</v>
      </c>
      <c r="H575" s="11">
        <v>0.1076388888888889</v>
      </c>
    </row>
    <row r="576" spans="1:9" x14ac:dyDescent="0.3">
      <c r="A576" s="2">
        <v>45293</v>
      </c>
      <c r="B576" t="s">
        <v>14</v>
      </c>
      <c r="C576">
        <v>4</v>
      </c>
      <c r="D576" t="s">
        <v>20</v>
      </c>
      <c r="E576">
        <v>1</v>
      </c>
      <c r="G576">
        <v>18262</v>
      </c>
      <c r="H576" s="11">
        <v>0.10208333333333333</v>
      </c>
    </row>
    <row r="577" spans="1:8" x14ac:dyDescent="0.3">
      <c r="A577" s="2">
        <v>45293</v>
      </c>
      <c r="B577" t="s">
        <v>16</v>
      </c>
      <c r="C577">
        <v>4</v>
      </c>
      <c r="D577" t="s">
        <v>11</v>
      </c>
      <c r="E577">
        <v>5</v>
      </c>
      <c r="F577" t="s">
        <v>36</v>
      </c>
      <c r="G577">
        <v>18121</v>
      </c>
      <c r="H577" s="11">
        <v>0.10486111111111111</v>
      </c>
    </row>
    <row r="578" spans="1:8" x14ac:dyDescent="0.3">
      <c r="A578" s="2">
        <v>45293</v>
      </c>
      <c r="B578" t="s">
        <v>33</v>
      </c>
      <c r="C578">
        <v>4</v>
      </c>
      <c r="D578" t="s">
        <v>30</v>
      </c>
      <c r="E578">
        <v>3</v>
      </c>
      <c r="G578">
        <v>18532</v>
      </c>
      <c r="H578" s="11">
        <v>0.1</v>
      </c>
    </row>
    <row r="579" spans="1:8" x14ac:dyDescent="0.3">
      <c r="A579" s="2">
        <v>45293</v>
      </c>
      <c r="B579" t="s">
        <v>4</v>
      </c>
      <c r="C579">
        <v>2</v>
      </c>
      <c r="D579" t="s">
        <v>9</v>
      </c>
      <c r="E579">
        <v>5</v>
      </c>
      <c r="G579">
        <v>18347</v>
      </c>
      <c r="H579" s="11">
        <v>9.6527777777777782E-2</v>
      </c>
    </row>
    <row r="580" spans="1:8" x14ac:dyDescent="0.3">
      <c r="A580" s="2">
        <v>45293</v>
      </c>
      <c r="B580" t="s">
        <v>5</v>
      </c>
      <c r="C580">
        <v>3</v>
      </c>
      <c r="D580" t="s">
        <v>29</v>
      </c>
      <c r="E580">
        <v>0</v>
      </c>
      <c r="G580">
        <v>18145</v>
      </c>
      <c r="H580" s="11">
        <v>0.10625</v>
      </c>
    </row>
    <row r="581" spans="1:8" x14ac:dyDescent="0.3">
      <c r="A581" s="2">
        <v>45293</v>
      </c>
      <c r="B581" t="s">
        <v>22</v>
      </c>
      <c r="C581">
        <v>3</v>
      </c>
      <c r="D581" t="s">
        <v>28</v>
      </c>
      <c r="E581">
        <v>1</v>
      </c>
      <c r="G581">
        <v>18456</v>
      </c>
      <c r="H581" s="11">
        <v>9.7916666666666666E-2</v>
      </c>
    </row>
    <row r="582" spans="1:8" x14ac:dyDescent="0.3">
      <c r="A582" s="2">
        <v>45293</v>
      </c>
      <c r="B582" t="s">
        <v>6</v>
      </c>
      <c r="C582">
        <v>0</v>
      </c>
      <c r="D582" t="s">
        <v>21</v>
      </c>
      <c r="E582">
        <v>3</v>
      </c>
      <c r="G582">
        <v>17363</v>
      </c>
      <c r="H582" s="11">
        <v>9.930555555555555E-2</v>
      </c>
    </row>
    <row r="583" spans="1:8" x14ac:dyDescent="0.3">
      <c r="A583" s="2">
        <v>45293</v>
      </c>
      <c r="B583" t="s">
        <v>18</v>
      </c>
      <c r="C583">
        <v>6</v>
      </c>
      <c r="D583" t="s">
        <v>17</v>
      </c>
      <c r="E583">
        <v>1</v>
      </c>
      <c r="G583">
        <v>18006</v>
      </c>
      <c r="H583" s="11">
        <v>0.10277777777777777</v>
      </c>
    </row>
    <row r="584" spans="1:8" x14ac:dyDescent="0.3">
      <c r="A584" s="2">
        <v>45293</v>
      </c>
      <c r="B584" t="s">
        <v>12</v>
      </c>
      <c r="C584">
        <v>4</v>
      </c>
      <c r="D584" t="s">
        <v>3</v>
      </c>
      <c r="E584">
        <v>3</v>
      </c>
      <c r="G584">
        <v>18190</v>
      </c>
      <c r="H584" s="11">
        <v>0.10625</v>
      </c>
    </row>
    <row r="585" spans="1:8" x14ac:dyDescent="0.3">
      <c r="A585" s="2">
        <v>45293</v>
      </c>
      <c r="B585" t="s">
        <v>19</v>
      </c>
      <c r="C585">
        <v>5</v>
      </c>
      <c r="D585" t="s">
        <v>24</v>
      </c>
      <c r="E585">
        <v>3</v>
      </c>
      <c r="G585">
        <v>12195</v>
      </c>
      <c r="H585" s="11">
        <v>0.10694444444444444</v>
      </c>
    </row>
    <row r="586" spans="1:8" x14ac:dyDescent="0.3">
      <c r="A586" s="2">
        <v>45293</v>
      </c>
      <c r="B586" t="s">
        <v>32</v>
      </c>
      <c r="C586">
        <v>3</v>
      </c>
      <c r="D586" t="s">
        <v>8</v>
      </c>
      <c r="E586">
        <v>6</v>
      </c>
      <c r="G586">
        <v>18810</v>
      </c>
      <c r="H586" s="11">
        <v>9.8611111111111108E-2</v>
      </c>
    </row>
    <row r="587" spans="1:8" x14ac:dyDescent="0.3">
      <c r="A587" s="2">
        <v>45293</v>
      </c>
      <c r="B587" t="s">
        <v>7</v>
      </c>
      <c r="C587">
        <v>2</v>
      </c>
      <c r="D587" t="s">
        <v>23</v>
      </c>
      <c r="E587">
        <v>4</v>
      </c>
      <c r="G587">
        <v>14157</v>
      </c>
      <c r="H587" s="11">
        <v>9.7222222222222224E-2</v>
      </c>
    </row>
    <row r="588" spans="1:8" x14ac:dyDescent="0.3">
      <c r="A588" s="2">
        <v>45294</v>
      </c>
      <c r="B588" t="s">
        <v>5</v>
      </c>
      <c r="C588">
        <v>2</v>
      </c>
      <c r="D588" t="s">
        <v>26</v>
      </c>
      <c r="E588">
        <v>1</v>
      </c>
      <c r="F588" t="s">
        <v>36</v>
      </c>
      <c r="G588">
        <v>16135</v>
      </c>
      <c r="H588" s="11">
        <v>0.1125</v>
      </c>
    </row>
    <row r="589" spans="1:8" x14ac:dyDescent="0.3">
      <c r="A589" s="2">
        <v>45294</v>
      </c>
      <c r="B589" t="s">
        <v>15</v>
      </c>
      <c r="C589">
        <v>6</v>
      </c>
      <c r="D589" t="s">
        <v>12</v>
      </c>
      <c r="E589">
        <v>3</v>
      </c>
      <c r="G589">
        <v>17156</v>
      </c>
      <c r="H589" s="11">
        <v>0.10694444444444444</v>
      </c>
    </row>
    <row r="590" spans="1:8" x14ac:dyDescent="0.3">
      <c r="A590" s="2">
        <v>45295</v>
      </c>
      <c r="B590" t="s">
        <v>16</v>
      </c>
      <c r="C590">
        <v>5</v>
      </c>
      <c r="D590" t="s">
        <v>25</v>
      </c>
      <c r="E590">
        <v>1</v>
      </c>
      <c r="G590">
        <v>4600</v>
      </c>
      <c r="H590" s="11">
        <v>9.7916666666666666E-2</v>
      </c>
    </row>
    <row r="591" spans="1:8" x14ac:dyDescent="0.3">
      <c r="A591" s="2">
        <v>45295</v>
      </c>
      <c r="B591" t="s">
        <v>3</v>
      </c>
      <c r="C591">
        <v>6</v>
      </c>
      <c r="D591" t="s">
        <v>14</v>
      </c>
      <c r="E591">
        <v>5</v>
      </c>
      <c r="G591">
        <v>17850</v>
      </c>
      <c r="H591" s="11">
        <v>0.1076388888888889</v>
      </c>
    </row>
    <row r="592" spans="1:8" x14ac:dyDescent="0.3">
      <c r="A592" s="2">
        <v>45295</v>
      </c>
      <c r="B592" t="s">
        <v>11</v>
      </c>
      <c r="C592">
        <v>5</v>
      </c>
      <c r="D592" t="s">
        <v>30</v>
      </c>
      <c r="E592">
        <v>4</v>
      </c>
      <c r="F592" t="s">
        <v>36</v>
      </c>
      <c r="G592">
        <v>18532</v>
      </c>
      <c r="H592" s="11">
        <v>0.10972222222222222</v>
      </c>
    </row>
    <row r="593" spans="1:8" x14ac:dyDescent="0.3">
      <c r="A593" s="2">
        <v>45295</v>
      </c>
      <c r="B593" t="s">
        <v>19</v>
      </c>
      <c r="C593">
        <v>4</v>
      </c>
      <c r="D593" t="s">
        <v>29</v>
      </c>
      <c r="E593">
        <v>3</v>
      </c>
      <c r="F593" t="s">
        <v>35</v>
      </c>
      <c r="G593">
        <v>18145</v>
      </c>
      <c r="H593" s="11">
        <v>0.10694444444444444</v>
      </c>
    </row>
    <row r="594" spans="1:8" x14ac:dyDescent="0.3">
      <c r="A594" s="2">
        <v>45295</v>
      </c>
      <c r="B594" t="s">
        <v>7</v>
      </c>
      <c r="C594">
        <v>4</v>
      </c>
      <c r="D594" t="s">
        <v>28</v>
      </c>
      <c r="E594">
        <v>1</v>
      </c>
      <c r="G594">
        <v>18689</v>
      </c>
      <c r="H594" s="11">
        <v>0.10069444444444445</v>
      </c>
    </row>
    <row r="595" spans="1:8" x14ac:dyDescent="0.3">
      <c r="A595" s="2">
        <v>45295</v>
      </c>
      <c r="B595" t="s">
        <v>13</v>
      </c>
      <c r="C595">
        <v>6</v>
      </c>
      <c r="D595" t="s">
        <v>33</v>
      </c>
      <c r="E595">
        <v>1</v>
      </c>
      <c r="G595">
        <v>21105</v>
      </c>
      <c r="H595" s="11">
        <v>0.1076388888888889</v>
      </c>
    </row>
    <row r="596" spans="1:8" x14ac:dyDescent="0.3">
      <c r="A596" s="2">
        <v>45295</v>
      </c>
      <c r="B596" t="s">
        <v>22</v>
      </c>
      <c r="C596">
        <v>6</v>
      </c>
      <c r="D596" t="s">
        <v>21</v>
      </c>
      <c r="E596">
        <v>3</v>
      </c>
      <c r="G596">
        <v>17203</v>
      </c>
      <c r="H596" s="11">
        <v>0.10902777777777778</v>
      </c>
    </row>
    <row r="597" spans="1:8" x14ac:dyDescent="0.3">
      <c r="A597" s="2">
        <v>45295</v>
      </c>
      <c r="B597" t="s">
        <v>6</v>
      </c>
      <c r="C597">
        <v>1</v>
      </c>
      <c r="D597" t="s">
        <v>17</v>
      </c>
      <c r="E597">
        <v>4</v>
      </c>
      <c r="G597">
        <v>18006</v>
      </c>
      <c r="H597" s="11">
        <v>9.8611111111111108E-2</v>
      </c>
    </row>
    <row r="598" spans="1:8" x14ac:dyDescent="0.3">
      <c r="A598" s="2">
        <v>45295</v>
      </c>
      <c r="B598" t="s">
        <v>20</v>
      </c>
      <c r="C598">
        <v>3</v>
      </c>
      <c r="D598" t="s">
        <v>4</v>
      </c>
      <c r="E598">
        <v>2</v>
      </c>
      <c r="F598" t="s">
        <v>35</v>
      </c>
      <c r="G598">
        <v>17510</v>
      </c>
      <c r="H598" s="11">
        <v>0.11041666666666666</v>
      </c>
    </row>
    <row r="599" spans="1:8" x14ac:dyDescent="0.3">
      <c r="A599" s="2">
        <v>45295</v>
      </c>
      <c r="B599" t="s">
        <v>32</v>
      </c>
      <c r="C599">
        <v>1</v>
      </c>
      <c r="D599" t="s">
        <v>34</v>
      </c>
      <c r="E599">
        <v>4</v>
      </c>
      <c r="G599">
        <v>17151</v>
      </c>
      <c r="H599" s="11">
        <v>9.7222222222222224E-2</v>
      </c>
    </row>
    <row r="600" spans="1:8" x14ac:dyDescent="0.3">
      <c r="A600" s="2">
        <v>45295</v>
      </c>
      <c r="B600" t="s">
        <v>23</v>
      </c>
      <c r="C600">
        <v>2</v>
      </c>
      <c r="D600" t="s">
        <v>24</v>
      </c>
      <c r="E600">
        <v>1</v>
      </c>
      <c r="G600">
        <v>10521</v>
      </c>
      <c r="H600" s="11">
        <v>9.4444444444444442E-2</v>
      </c>
    </row>
    <row r="601" spans="1:8" x14ac:dyDescent="0.3">
      <c r="A601" s="2">
        <v>45295</v>
      </c>
      <c r="B601" t="s">
        <v>8</v>
      </c>
      <c r="C601">
        <v>1</v>
      </c>
      <c r="D601" t="s">
        <v>10</v>
      </c>
      <c r="E601">
        <v>2</v>
      </c>
      <c r="G601">
        <v>18096</v>
      </c>
      <c r="H601" s="11">
        <v>9.930555555555555E-2</v>
      </c>
    </row>
    <row r="602" spans="1:8" x14ac:dyDescent="0.3">
      <c r="A602" s="2">
        <v>45295</v>
      </c>
      <c r="B602" t="s">
        <v>31</v>
      </c>
      <c r="C602">
        <v>4</v>
      </c>
      <c r="D602" t="s">
        <v>27</v>
      </c>
      <c r="E602">
        <v>1</v>
      </c>
      <c r="G602">
        <v>18044</v>
      </c>
      <c r="H602" s="11">
        <v>0.10972222222222222</v>
      </c>
    </row>
    <row r="603" spans="1:8" x14ac:dyDescent="0.3">
      <c r="A603" s="2">
        <v>45296</v>
      </c>
      <c r="B603" t="s">
        <v>23</v>
      </c>
      <c r="C603">
        <v>3</v>
      </c>
      <c r="D603" t="s">
        <v>26</v>
      </c>
      <c r="E603">
        <v>1</v>
      </c>
      <c r="G603">
        <v>13883</v>
      </c>
      <c r="H603" s="11">
        <v>0.1</v>
      </c>
    </row>
    <row r="604" spans="1:8" x14ac:dyDescent="0.3">
      <c r="A604" s="2">
        <v>45296</v>
      </c>
      <c r="B604" t="s">
        <v>6</v>
      </c>
      <c r="C604">
        <v>2</v>
      </c>
      <c r="D604" t="s">
        <v>15</v>
      </c>
      <c r="E604">
        <v>4</v>
      </c>
      <c r="G604">
        <v>16514</v>
      </c>
      <c r="H604" s="11">
        <v>0.10555555555555556</v>
      </c>
    </row>
    <row r="605" spans="1:8" x14ac:dyDescent="0.3">
      <c r="A605" s="2">
        <v>45296</v>
      </c>
      <c r="B605" t="s">
        <v>18</v>
      </c>
      <c r="C605">
        <v>6</v>
      </c>
      <c r="D605" t="s">
        <v>12</v>
      </c>
      <c r="E605">
        <v>2</v>
      </c>
      <c r="G605">
        <v>18573</v>
      </c>
      <c r="H605" s="11">
        <v>0.10555555555555556</v>
      </c>
    </row>
    <row r="606" spans="1:8" x14ac:dyDescent="0.3">
      <c r="A606" s="2">
        <v>45297</v>
      </c>
      <c r="B606" t="s">
        <v>7</v>
      </c>
      <c r="C606">
        <v>3</v>
      </c>
      <c r="D606" t="s">
        <v>14</v>
      </c>
      <c r="E606">
        <v>7</v>
      </c>
      <c r="G606">
        <v>17850</v>
      </c>
      <c r="H606" s="11">
        <v>0.10277777777777777</v>
      </c>
    </row>
    <row r="607" spans="1:8" x14ac:dyDescent="0.3">
      <c r="A607" s="2">
        <v>45297</v>
      </c>
      <c r="B607" t="s">
        <v>10</v>
      </c>
      <c r="C607">
        <v>2</v>
      </c>
      <c r="D607" t="s">
        <v>18</v>
      </c>
      <c r="E607">
        <v>1</v>
      </c>
      <c r="F607" t="s">
        <v>35</v>
      </c>
      <c r="G607">
        <v>18903</v>
      </c>
      <c r="H607" s="11">
        <v>0.10833333333333334</v>
      </c>
    </row>
    <row r="608" spans="1:8" x14ac:dyDescent="0.3">
      <c r="A608" s="2">
        <v>45297</v>
      </c>
      <c r="B608" t="s">
        <v>28</v>
      </c>
      <c r="C608">
        <v>4</v>
      </c>
      <c r="D608" t="s">
        <v>20</v>
      </c>
      <c r="E608">
        <v>3</v>
      </c>
      <c r="F608" t="s">
        <v>36</v>
      </c>
      <c r="G608">
        <v>18771</v>
      </c>
      <c r="H608" s="11">
        <v>0.11180555555555556</v>
      </c>
    </row>
    <row r="609" spans="1:8" x14ac:dyDescent="0.3">
      <c r="A609" s="2">
        <v>45297</v>
      </c>
      <c r="B609" t="s">
        <v>31</v>
      </c>
      <c r="C609">
        <v>8</v>
      </c>
      <c r="D609" t="s">
        <v>11</v>
      </c>
      <c r="E609">
        <v>4</v>
      </c>
      <c r="G609">
        <v>18132</v>
      </c>
      <c r="H609" s="11">
        <v>0.10555555555555556</v>
      </c>
    </row>
    <row r="610" spans="1:8" x14ac:dyDescent="0.3">
      <c r="A610" s="2">
        <v>45297</v>
      </c>
      <c r="B610" t="s">
        <v>21</v>
      </c>
      <c r="C610">
        <v>4</v>
      </c>
      <c r="D610" t="s">
        <v>30</v>
      </c>
      <c r="E610">
        <v>3</v>
      </c>
      <c r="G610">
        <v>18532</v>
      </c>
      <c r="H610" s="11">
        <v>0.10416666666666667</v>
      </c>
    </row>
    <row r="611" spans="1:8" x14ac:dyDescent="0.3">
      <c r="A611" s="2">
        <v>45297</v>
      </c>
      <c r="B611" t="s">
        <v>32</v>
      </c>
      <c r="C611">
        <v>1</v>
      </c>
      <c r="D611" t="s">
        <v>9</v>
      </c>
      <c r="E611">
        <v>3</v>
      </c>
      <c r="G611">
        <v>18347</v>
      </c>
      <c r="H611" s="11">
        <v>0.10208333333333333</v>
      </c>
    </row>
    <row r="612" spans="1:8" x14ac:dyDescent="0.3">
      <c r="A612" s="2">
        <v>45297</v>
      </c>
      <c r="B612" t="s">
        <v>17</v>
      </c>
      <c r="C612">
        <v>3</v>
      </c>
      <c r="D612" t="s">
        <v>33</v>
      </c>
      <c r="E612">
        <v>4</v>
      </c>
      <c r="F612" t="s">
        <v>35</v>
      </c>
      <c r="G612">
        <v>21105</v>
      </c>
      <c r="H612" s="11">
        <v>0.10694444444444444</v>
      </c>
    </row>
    <row r="613" spans="1:8" x14ac:dyDescent="0.3">
      <c r="A613" s="2">
        <v>45297</v>
      </c>
      <c r="B613" t="s">
        <v>8</v>
      </c>
      <c r="C613">
        <v>6</v>
      </c>
      <c r="D613" t="s">
        <v>15</v>
      </c>
      <c r="E613">
        <v>4</v>
      </c>
      <c r="G613">
        <v>16157</v>
      </c>
      <c r="H613" s="11">
        <v>0.10833333333333334</v>
      </c>
    </row>
    <row r="614" spans="1:8" x14ac:dyDescent="0.3">
      <c r="A614" s="2">
        <v>45297</v>
      </c>
      <c r="B614" t="s">
        <v>22</v>
      </c>
      <c r="C614">
        <v>2</v>
      </c>
      <c r="D614" t="s">
        <v>4</v>
      </c>
      <c r="E614">
        <v>3</v>
      </c>
      <c r="G614">
        <v>19715</v>
      </c>
      <c r="H614" s="11">
        <v>0.10902777777777778</v>
      </c>
    </row>
    <row r="615" spans="1:8" x14ac:dyDescent="0.3">
      <c r="A615" s="2">
        <v>45297</v>
      </c>
      <c r="B615" t="s">
        <v>13</v>
      </c>
      <c r="C615">
        <v>3</v>
      </c>
      <c r="D615" t="s">
        <v>3</v>
      </c>
      <c r="E615">
        <v>1</v>
      </c>
      <c r="G615">
        <v>18256</v>
      </c>
      <c r="H615" s="11">
        <v>0.10416666666666667</v>
      </c>
    </row>
    <row r="616" spans="1:8" x14ac:dyDescent="0.3">
      <c r="A616" s="2">
        <v>45297</v>
      </c>
      <c r="B616" t="s">
        <v>5</v>
      </c>
      <c r="C616">
        <v>4</v>
      </c>
      <c r="D616" t="s">
        <v>24</v>
      </c>
      <c r="E616">
        <v>1</v>
      </c>
      <c r="G616">
        <v>17435</v>
      </c>
      <c r="H616" s="11">
        <v>0.1</v>
      </c>
    </row>
    <row r="617" spans="1:8" x14ac:dyDescent="0.3">
      <c r="A617" s="2">
        <v>45297</v>
      </c>
      <c r="B617" t="s">
        <v>16</v>
      </c>
      <c r="C617">
        <v>2</v>
      </c>
      <c r="D617" t="s">
        <v>27</v>
      </c>
      <c r="E617">
        <v>5</v>
      </c>
      <c r="G617">
        <v>18312</v>
      </c>
      <c r="H617" s="11">
        <v>0.10625</v>
      </c>
    </row>
    <row r="618" spans="1:8" x14ac:dyDescent="0.3">
      <c r="A618" s="2">
        <v>45298</v>
      </c>
      <c r="B618" t="s">
        <v>19</v>
      </c>
      <c r="C618">
        <v>3</v>
      </c>
      <c r="D618" t="s">
        <v>26</v>
      </c>
      <c r="E618">
        <v>2</v>
      </c>
      <c r="G618">
        <v>17174</v>
      </c>
      <c r="H618" s="11">
        <v>0.10347222222222222</v>
      </c>
    </row>
    <row r="619" spans="1:8" x14ac:dyDescent="0.3">
      <c r="A619" s="2">
        <v>45298</v>
      </c>
      <c r="B619" t="s">
        <v>23</v>
      </c>
      <c r="C619">
        <v>6</v>
      </c>
      <c r="D619" t="s">
        <v>25</v>
      </c>
      <c r="E619">
        <v>2</v>
      </c>
      <c r="G619">
        <v>4600</v>
      </c>
      <c r="H619" s="11">
        <v>0.10347222222222222</v>
      </c>
    </row>
    <row r="620" spans="1:8" x14ac:dyDescent="0.3">
      <c r="A620" s="2">
        <v>45298</v>
      </c>
      <c r="B620" t="s">
        <v>22</v>
      </c>
      <c r="C620">
        <v>3</v>
      </c>
      <c r="D620" t="s">
        <v>6</v>
      </c>
      <c r="E620">
        <v>4</v>
      </c>
      <c r="G620">
        <v>19907</v>
      </c>
      <c r="H620" s="11">
        <v>0.10625</v>
      </c>
    </row>
    <row r="621" spans="1:8" x14ac:dyDescent="0.3">
      <c r="A621" s="2">
        <v>45298</v>
      </c>
      <c r="B621" t="s">
        <v>29</v>
      </c>
      <c r="C621">
        <v>3</v>
      </c>
      <c r="D621" t="s">
        <v>12</v>
      </c>
      <c r="E621">
        <v>4</v>
      </c>
      <c r="G621">
        <v>18573</v>
      </c>
      <c r="H621" s="11">
        <v>0.10138888888888889</v>
      </c>
    </row>
    <row r="622" spans="1:8" x14ac:dyDescent="0.3">
      <c r="A622" s="2">
        <v>45299</v>
      </c>
      <c r="B622" t="s">
        <v>14</v>
      </c>
      <c r="C622">
        <v>3</v>
      </c>
      <c r="D622" t="s">
        <v>11</v>
      </c>
      <c r="E622">
        <v>4</v>
      </c>
      <c r="F622" t="s">
        <v>35</v>
      </c>
      <c r="G622">
        <v>18050</v>
      </c>
      <c r="H622" s="11">
        <v>0.12222222222222222</v>
      </c>
    </row>
    <row r="623" spans="1:8" x14ac:dyDescent="0.3">
      <c r="A623" s="2">
        <v>45299</v>
      </c>
      <c r="B623" t="s">
        <v>30</v>
      </c>
      <c r="C623">
        <v>4</v>
      </c>
      <c r="D623" t="s">
        <v>28</v>
      </c>
      <c r="E623">
        <v>0</v>
      </c>
      <c r="G623">
        <v>18087</v>
      </c>
      <c r="H623" s="11">
        <v>0.10625</v>
      </c>
    </row>
    <row r="624" spans="1:8" x14ac:dyDescent="0.3">
      <c r="A624" s="2">
        <v>45299</v>
      </c>
      <c r="B624" t="s">
        <v>8</v>
      </c>
      <c r="C624">
        <v>6</v>
      </c>
      <c r="D624" t="s">
        <v>17</v>
      </c>
      <c r="E624">
        <v>3</v>
      </c>
      <c r="G624">
        <v>18006</v>
      </c>
      <c r="H624" s="11">
        <v>0.10277777777777777</v>
      </c>
    </row>
    <row r="625" spans="1:8" x14ac:dyDescent="0.3">
      <c r="A625" s="2">
        <v>45299</v>
      </c>
      <c r="B625" t="s">
        <v>3</v>
      </c>
      <c r="C625">
        <v>4</v>
      </c>
      <c r="D625" t="s">
        <v>4</v>
      </c>
      <c r="E625">
        <v>1</v>
      </c>
      <c r="G625">
        <v>18279</v>
      </c>
      <c r="H625" s="11">
        <v>0.10833333333333334</v>
      </c>
    </row>
    <row r="626" spans="1:8" x14ac:dyDescent="0.3">
      <c r="A626" s="2">
        <v>45300</v>
      </c>
      <c r="B626" t="s">
        <v>14</v>
      </c>
      <c r="C626">
        <v>3</v>
      </c>
      <c r="D626" t="s">
        <v>25</v>
      </c>
      <c r="E626">
        <v>4</v>
      </c>
      <c r="F626" t="s">
        <v>36</v>
      </c>
      <c r="G626">
        <v>4600</v>
      </c>
      <c r="H626" s="11">
        <v>0.11666666666666667</v>
      </c>
    </row>
    <row r="627" spans="1:8" x14ac:dyDescent="0.3">
      <c r="A627" s="2">
        <v>45300</v>
      </c>
      <c r="B627" t="s">
        <v>34</v>
      </c>
      <c r="C627">
        <v>5</v>
      </c>
      <c r="D627" t="s">
        <v>13</v>
      </c>
      <c r="E627">
        <v>2</v>
      </c>
      <c r="G627">
        <v>14628</v>
      </c>
      <c r="H627" s="11">
        <v>9.6527777777777782E-2</v>
      </c>
    </row>
    <row r="628" spans="1:8" x14ac:dyDescent="0.3">
      <c r="A628" s="2">
        <v>45300</v>
      </c>
      <c r="B628" t="s">
        <v>32</v>
      </c>
      <c r="C628">
        <v>3</v>
      </c>
      <c r="D628" t="s">
        <v>22</v>
      </c>
      <c r="E628">
        <v>6</v>
      </c>
      <c r="G628">
        <v>17219</v>
      </c>
      <c r="H628" s="11">
        <v>0.10416666666666667</v>
      </c>
    </row>
    <row r="629" spans="1:8" x14ac:dyDescent="0.3">
      <c r="A629" s="2">
        <v>45300</v>
      </c>
      <c r="B629" t="s">
        <v>9</v>
      </c>
      <c r="C629">
        <v>2</v>
      </c>
      <c r="D629" t="s">
        <v>6</v>
      </c>
      <c r="E629">
        <v>1</v>
      </c>
      <c r="G629">
        <v>19756</v>
      </c>
      <c r="H629" s="11">
        <v>0.10416666666666667</v>
      </c>
    </row>
    <row r="630" spans="1:8" x14ac:dyDescent="0.3">
      <c r="A630" s="2">
        <v>45300</v>
      </c>
      <c r="B630" t="s">
        <v>26</v>
      </c>
      <c r="C630">
        <v>5</v>
      </c>
      <c r="D630" t="s">
        <v>21</v>
      </c>
      <c r="E630">
        <v>3</v>
      </c>
      <c r="G630">
        <v>17159</v>
      </c>
      <c r="H630" s="11">
        <v>0.10625</v>
      </c>
    </row>
    <row r="631" spans="1:8" x14ac:dyDescent="0.3">
      <c r="A631" s="2">
        <v>45300</v>
      </c>
      <c r="B631" t="s">
        <v>8</v>
      </c>
      <c r="C631">
        <v>5</v>
      </c>
      <c r="D631" t="s">
        <v>16</v>
      </c>
      <c r="E631">
        <v>2</v>
      </c>
      <c r="G631">
        <v>15690</v>
      </c>
      <c r="H631" s="11">
        <v>9.7222222222222224E-2</v>
      </c>
    </row>
    <row r="632" spans="1:8" x14ac:dyDescent="0.3">
      <c r="A632" s="2">
        <v>45300</v>
      </c>
      <c r="B632" t="s">
        <v>31</v>
      </c>
      <c r="C632">
        <v>5</v>
      </c>
      <c r="D632" t="s">
        <v>10</v>
      </c>
      <c r="E632">
        <v>1</v>
      </c>
      <c r="G632">
        <v>18096</v>
      </c>
      <c r="H632" s="11">
        <v>0.10069444444444445</v>
      </c>
    </row>
    <row r="633" spans="1:8" x14ac:dyDescent="0.3">
      <c r="A633" s="2">
        <v>45300</v>
      </c>
      <c r="B633" t="s">
        <v>29</v>
      </c>
      <c r="C633">
        <v>2</v>
      </c>
      <c r="D633" t="s">
        <v>7</v>
      </c>
      <c r="E633">
        <v>3</v>
      </c>
      <c r="F633" t="s">
        <v>36</v>
      </c>
      <c r="G633">
        <v>19092</v>
      </c>
      <c r="H633" s="11">
        <v>0.10416666666666667</v>
      </c>
    </row>
    <row r="634" spans="1:8" x14ac:dyDescent="0.3">
      <c r="A634" s="2">
        <v>45300</v>
      </c>
      <c r="B634" t="s">
        <v>24</v>
      </c>
      <c r="C634">
        <v>1</v>
      </c>
      <c r="D634" t="s">
        <v>5</v>
      </c>
      <c r="E634">
        <v>7</v>
      </c>
      <c r="G634">
        <v>18364</v>
      </c>
      <c r="H634" s="11">
        <v>0.10277777777777777</v>
      </c>
    </row>
    <row r="635" spans="1:8" x14ac:dyDescent="0.3">
      <c r="A635" s="2">
        <v>45300</v>
      </c>
      <c r="B635" t="s">
        <v>20</v>
      </c>
      <c r="C635">
        <v>0</v>
      </c>
      <c r="D635" t="s">
        <v>23</v>
      </c>
      <c r="E635">
        <v>5</v>
      </c>
      <c r="G635">
        <v>12512</v>
      </c>
      <c r="H635" s="11">
        <v>9.930555555555555E-2</v>
      </c>
    </row>
    <row r="636" spans="1:8" x14ac:dyDescent="0.3">
      <c r="A636" s="2">
        <v>45301</v>
      </c>
      <c r="B636" t="s">
        <v>27</v>
      </c>
      <c r="C636">
        <v>0</v>
      </c>
      <c r="D636" t="s">
        <v>11</v>
      </c>
      <c r="E636">
        <v>3</v>
      </c>
      <c r="G636">
        <v>18039</v>
      </c>
      <c r="H636" s="11">
        <v>0.1</v>
      </c>
    </row>
    <row r="637" spans="1:8" x14ac:dyDescent="0.3">
      <c r="A637" s="2">
        <v>45301</v>
      </c>
      <c r="B637" t="s">
        <v>28</v>
      </c>
      <c r="C637">
        <v>2</v>
      </c>
      <c r="D637" t="s">
        <v>30</v>
      </c>
      <c r="E637">
        <v>7</v>
      </c>
      <c r="G637">
        <v>18532</v>
      </c>
      <c r="H637" s="11">
        <v>0.10486111111111111</v>
      </c>
    </row>
    <row r="638" spans="1:8" x14ac:dyDescent="0.3">
      <c r="A638" s="2">
        <v>45301</v>
      </c>
      <c r="B638" t="s">
        <v>33</v>
      </c>
      <c r="C638">
        <v>2</v>
      </c>
      <c r="D638" t="s">
        <v>4</v>
      </c>
      <c r="E638">
        <v>3</v>
      </c>
      <c r="F638" t="s">
        <v>35</v>
      </c>
      <c r="G638">
        <v>18238</v>
      </c>
      <c r="H638" s="11">
        <v>0.10972222222222222</v>
      </c>
    </row>
    <row r="639" spans="1:8" x14ac:dyDescent="0.3">
      <c r="A639" s="2">
        <v>45302</v>
      </c>
      <c r="B639" t="s">
        <v>22</v>
      </c>
      <c r="D639" t="s">
        <v>25</v>
      </c>
      <c r="H639" s="11"/>
    </row>
    <row r="640" spans="1:8" x14ac:dyDescent="0.3">
      <c r="A640" s="2">
        <v>45302</v>
      </c>
      <c r="B640" t="s">
        <v>32</v>
      </c>
      <c r="D640" t="s">
        <v>13</v>
      </c>
      <c r="H640" s="11"/>
    </row>
    <row r="641" spans="1:8" x14ac:dyDescent="0.3">
      <c r="A641" s="2">
        <v>45302</v>
      </c>
      <c r="B641" t="s">
        <v>26</v>
      </c>
      <c r="D641" t="s">
        <v>18</v>
      </c>
      <c r="H641" s="11"/>
    </row>
    <row r="642" spans="1:8" x14ac:dyDescent="0.3">
      <c r="A642" s="2">
        <v>45302</v>
      </c>
      <c r="B642" t="s">
        <v>9</v>
      </c>
      <c r="D642" t="s">
        <v>19</v>
      </c>
      <c r="H642" s="11"/>
    </row>
    <row r="643" spans="1:8" x14ac:dyDescent="0.3">
      <c r="A643" s="2">
        <v>45302</v>
      </c>
      <c r="B643" t="s">
        <v>29</v>
      </c>
      <c r="D643" t="s">
        <v>31</v>
      </c>
      <c r="H643" s="11"/>
    </row>
    <row r="644" spans="1:8" x14ac:dyDescent="0.3">
      <c r="A644" s="2">
        <v>45302</v>
      </c>
      <c r="B644" t="s">
        <v>24</v>
      </c>
      <c r="D644" t="s">
        <v>33</v>
      </c>
      <c r="H644" s="11"/>
    </row>
    <row r="645" spans="1:8" x14ac:dyDescent="0.3">
      <c r="A645" s="2">
        <v>45302</v>
      </c>
      <c r="B645" t="s">
        <v>5</v>
      </c>
      <c r="D645" t="s">
        <v>16</v>
      </c>
      <c r="H645" s="11"/>
    </row>
    <row r="646" spans="1:8" x14ac:dyDescent="0.3">
      <c r="A646" s="2">
        <v>45302</v>
      </c>
      <c r="B646" t="s">
        <v>8</v>
      </c>
      <c r="D646" t="s">
        <v>3</v>
      </c>
      <c r="H646" s="11"/>
    </row>
    <row r="647" spans="1:8" x14ac:dyDescent="0.3">
      <c r="A647" s="2">
        <v>45302</v>
      </c>
      <c r="B647" t="s">
        <v>17</v>
      </c>
      <c r="D647" t="s">
        <v>10</v>
      </c>
      <c r="H647" s="11"/>
    </row>
    <row r="648" spans="1:8" x14ac:dyDescent="0.3">
      <c r="A648" s="2">
        <v>45302</v>
      </c>
      <c r="B648" t="s">
        <v>15</v>
      </c>
      <c r="D648" t="s">
        <v>7</v>
      </c>
      <c r="H648" s="11"/>
    </row>
    <row r="649" spans="1:8" x14ac:dyDescent="0.3">
      <c r="A649" s="2">
        <v>45302</v>
      </c>
      <c r="B649" t="s">
        <v>14</v>
      </c>
      <c r="D649" t="s">
        <v>27</v>
      </c>
      <c r="H649" s="11"/>
    </row>
    <row r="650" spans="1:8" x14ac:dyDescent="0.3">
      <c r="A650" s="2">
        <v>45302</v>
      </c>
      <c r="B650" t="s">
        <v>6</v>
      </c>
      <c r="D650" t="s">
        <v>23</v>
      </c>
      <c r="H650" s="11"/>
    </row>
    <row r="651" spans="1:8" x14ac:dyDescent="0.3">
      <c r="A651" s="2">
        <v>45302</v>
      </c>
      <c r="B651" t="s">
        <v>34</v>
      </c>
      <c r="D651" t="s">
        <v>12</v>
      </c>
      <c r="H651" s="11"/>
    </row>
    <row r="652" spans="1:8" x14ac:dyDescent="0.3">
      <c r="A652" s="2">
        <v>45303</v>
      </c>
      <c r="B652" t="s">
        <v>21</v>
      </c>
      <c r="D652" t="s">
        <v>30</v>
      </c>
      <c r="H652" s="11"/>
    </row>
    <row r="653" spans="1:8" x14ac:dyDescent="0.3">
      <c r="A653" s="2">
        <v>45303</v>
      </c>
      <c r="B653" t="s">
        <v>4</v>
      </c>
      <c r="D653" t="s">
        <v>28</v>
      </c>
      <c r="H653" s="11"/>
    </row>
    <row r="654" spans="1:8" x14ac:dyDescent="0.3">
      <c r="A654" s="2">
        <v>45304</v>
      </c>
      <c r="B654" t="s">
        <v>8</v>
      </c>
      <c r="D654" t="s">
        <v>13</v>
      </c>
      <c r="H654" s="11"/>
    </row>
    <row r="655" spans="1:8" x14ac:dyDescent="0.3">
      <c r="A655" s="2">
        <v>45304</v>
      </c>
      <c r="B655" t="s">
        <v>3</v>
      </c>
      <c r="D655" t="s">
        <v>18</v>
      </c>
      <c r="H655" s="11"/>
    </row>
    <row r="656" spans="1:8" x14ac:dyDescent="0.3">
      <c r="A656" s="2">
        <v>45304</v>
      </c>
      <c r="B656" t="s">
        <v>34</v>
      </c>
      <c r="D656" t="s">
        <v>20</v>
      </c>
      <c r="H656" s="11"/>
    </row>
    <row r="657" spans="1:8" x14ac:dyDescent="0.3">
      <c r="A657" s="2">
        <v>45304</v>
      </c>
      <c r="B657" t="s">
        <v>30</v>
      </c>
      <c r="D657" t="s">
        <v>6</v>
      </c>
      <c r="H657" s="11"/>
    </row>
    <row r="658" spans="1:8" x14ac:dyDescent="0.3">
      <c r="A658" s="2">
        <v>45304</v>
      </c>
      <c r="B658" t="s">
        <v>29</v>
      </c>
      <c r="D658" t="s">
        <v>19</v>
      </c>
      <c r="H658" s="11"/>
    </row>
    <row r="659" spans="1:8" x14ac:dyDescent="0.3">
      <c r="A659" s="2">
        <v>45304</v>
      </c>
      <c r="B659" t="s">
        <v>15</v>
      </c>
      <c r="D659" t="s">
        <v>31</v>
      </c>
      <c r="H659" s="11"/>
    </row>
    <row r="660" spans="1:8" x14ac:dyDescent="0.3">
      <c r="A660" s="2">
        <v>45304</v>
      </c>
      <c r="B660" t="s">
        <v>25</v>
      </c>
      <c r="D660" t="s">
        <v>28</v>
      </c>
      <c r="H660" s="11"/>
    </row>
    <row r="661" spans="1:8" x14ac:dyDescent="0.3">
      <c r="A661" s="2">
        <v>45304</v>
      </c>
      <c r="B661" t="s">
        <v>9</v>
      </c>
      <c r="D661" t="s">
        <v>33</v>
      </c>
      <c r="H661" s="11"/>
    </row>
    <row r="662" spans="1:8" x14ac:dyDescent="0.3">
      <c r="A662" s="2">
        <v>45304</v>
      </c>
      <c r="B662" t="s">
        <v>16</v>
      </c>
      <c r="D662" t="s">
        <v>21</v>
      </c>
      <c r="H662" s="11"/>
    </row>
    <row r="663" spans="1:8" x14ac:dyDescent="0.3">
      <c r="A663" s="2">
        <v>45304</v>
      </c>
      <c r="B663" t="s">
        <v>24</v>
      </c>
      <c r="D663" t="s">
        <v>32</v>
      </c>
      <c r="H663" s="11"/>
    </row>
    <row r="664" spans="1:8" x14ac:dyDescent="0.3">
      <c r="A664" s="2">
        <v>45304</v>
      </c>
      <c r="B664" t="s">
        <v>14</v>
      </c>
      <c r="D664" t="s">
        <v>10</v>
      </c>
      <c r="H664" s="11"/>
    </row>
    <row r="665" spans="1:8" x14ac:dyDescent="0.3">
      <c r="A665" s="2">
        <v>45304</v>
      </c>
      <c r="B665" t="s">
        <v>26</v>
      </c>
      <c r="D665" t="s">
        <v>7</v>
      </c>
      <c r="H665" s="11"/>
    </row>
    <row r="666" spans="1:8" x14ac:dyDescent="0.3">
      <c r="A666" s="2">
        <v>45304</v>
      </c>
      <c r="B666" t="s">
        <v>11</v>
      </c>
      <c r="D666" t="s">
        <v>5</v>
      </c>
      <c r="H666" s="11"/>
    </row>
    <row r="667" spans="1:8" x14ac:dyDescent="0.3">
      <c r="A667" s="2">
        <v>45304</v>
      </c>
      <c r="B667" t="s">
        <v>22</v>
      </c>
      <c r="D667" t="s">
        <v>27</v>
      </c>
      <c r="H667" s="11"/>
    </row>
    <row r="668" spans="1:8" x14ac:dyDescent="0.3">
      <c r="A668" s="2">
        <v>45304</v>
      </c>
      <c r="B668" t="s">
        <v>4</v>
      </c>
      <c r="D668" t="s">
        <v>23</v>
      </c>
      <c r="H668" s="11"/>
    </row>
    <row r="669" spans="1:8" x14ac:dyDescent="0.3">
      <c r="A669" s="2">
        <v>45304</v>
      </c>
      <c r="B669" t="s">
        <v>17</v>
      </c>
      <c r="D669" t="s">
        <v>12</v>
      </c>
      <c r="H669" s="11"/>
    </row>
    <row r="670" spans="1:8" x14ac:dyDescent="0.3">
      <c r="A670" s="2">
        <v>45305</v>
      </c>
      <c r="B670" t="s">
        <v>12</v>
      </c>
      <c r="D670" t="s">
        <v>17</v>
      </c>
      <c r="H670" s="11"/>
    </row>
    <row r="671" spans="1:8" x14ac:dyDescent="0.3">
      <c r="A671" s="2">
        <v>45305</v>
      </c>
      <c r="B671" t="s">
        <v>19</v>
      </c>
      <c r="D671" t="s">
        <v>5</v>
      </c>
      <c r="H671" s="11"/>
    </row>
    <row r="672" spans="1:8" x14ac:dyDescent="0.3">
      <c r="A672" s="2">
        <v>45306</v>
      </c>
      <c r="B672" t="s">
        <v>15</v>
      </c>
      <c r="D672" t="s">
        <v>14</v>
      </c>
      <c r="H672" s="11"/>
    </row>
    <row r="673" spans="1:8" x14ac:dyDescent="0.3">
      <c r="A673" s="2">
        <v>45306</v>
      </c>
      <c r="B673" t="s">
        <v>24</v>
      </c>
      <c r="D673" t="s">
        <v>13</v>
      </c>
      <c r="H673" s="11"/>
    </row>
    <row r="674" spans="1:8" x14ac:dyDescent="0.3">
      <c r="A674" s="2">
        <v>45306</v>
      </c>
      <c r="B674" t="s">
        <v>29</v>
      </c>
      <c r="D674" t="s">
        <v>18</v>
      </c>
      <c r="H674" s="11"/>
    </row>
    <row r="675" spans="1:8" x14ac:dyDescent="0.3">
      <c r="A675" s="2">
        <v>45306</v>
      </c>
      <c r="B675" t="s">
        <v>8</v>
      </c>
      <c r="D675" t="s">
        <v>20</v>
      </c>
      <c r="H675" s="11"/>
    </row>
    <row r="676" spans="1:8" x14ac:dyDescent="0.3">
      <c r="A676" s="2">
        <v>45306</v>
      </c>
      <c r="B676" t="s">
        <v>26</v>
      </c>
      <c r="D676" t="s">
        <v>31</v>
      </c>
      <c r="H676" s="11"/>
    </row>
    <row r="677" spans="1:8" x14ac:dyDescent="0.3">
      <c r="A677" s="2">
        <v>45306</v>
      </c>
      <c r="B677" t="s">
        <v>16</v>
      </c>
      <c r="D677" t="s">
        <v>28</v>
      </c>
      <c r="H677" s="11"/>
    </row>
    <row r="678" spans="1:8" x14ac:dyDescent="0.3">
      <c r="A678" s="2">
        <v>45306</v>
      </c>
      <c r="B678" t="s">
        <v>11</v>
      </c>
      <c r="D678" t="s">
        <v>33</v>
      </c>
      <c r="H678" s="11"/>
    </row>
    <row r="679" spans="1:8" x14ac:dyDescent="0.3">
      <c r="A679" s="2">
        <v>45306</v>
      </c>
      <c r="B679" t="s">
        <v>34</v>
      </c>
      <c r="D679" t="s">
        <v>3</v>
      </c>
      <c r="H679" s="11"/>
    </row>
    <row r="680" spans="1:8" x14ac:dyDescent="0.3">
      <c r="A680" s="2">
        <v>45306</v>
      </c>
      <c r="B680" t="s">
        <v>4</v>
      </c>
      <c r="D680" t="s">
        <v>10</v>
      </c>
      <c r="H680" s="11"/>
    </row>
    <row r="681" spans="1:8" x14ac:dyDescent="0.3">
      <c r="A681" s="2">
        <v>45306</v>
      </c>
      <c r="B681" t="s">
        <v>21</v>
      </c>
      <c r="D681" t="s">
        <v>27</v>
      </c>
      <c r="H681" s="11"/>
    </row>
    <row r="682" spans="1:8" x14ac:dyDescent="0.3">
      <c r="A682" s="2">
        <v>45307</v>
      </c>
      <c r="B682" t="s">
        <v>25</v>
      </c>
      <c r="D682" t="s">
        <v>22</v>
      </c>
      <c r="H682" s="11"/>
    </row>
    <row r="683" spans="1:8" x14ac:dyDescent="0.3">
      <c r="A683" s="2">
        <v>45307</v>
      </c>
      <c r="B683" t="s">
        <v>24</v>
      </c>
      <c r="D683" t="s">
        <v>6</v>
      </c>
      <c r="H683" s="11"/>
    </row>
    <row r="684" spans="1:8" x14ac:dyDescent="0.3">
      <c r="A684" s="2">
        <v>45307</v>
      </c>
      <c r="B684" t="s">
        <v>29</v>
      </c>
      <c r="D684" t="s">
        <v>30</v>
      </c>
      <c r="H684" s="11"/>
    </row>
    <row r="685" spans="1:8" x14ac:dyDescent="0.3">
      <c r="A685" s="2">
        <v>45307</v>
      </c>
      <c r="B685" t="s">
        <v>5</v>
      </c>
      <c r="D685" t="s">
        <v>9</v>
      </c>
      <c r="H685" s="11"/>
    </row>
    <row r="686" spans="1:8" x14ac:dyDescent="0.3">
      <c r="A686" s="2">
        <v>45307</v>
      </c>
      <c r="B686" t="s">
        <v>34</v>
      </c>
      <c r="D686" t="s">
        <v>17</v>
      </c>
      <c r="H686" s="11"/>
    </row>
    <row r="687" spans="1:8" x14ac:dyDescent="0.3">
      <c r="A687" s="2">
        <v>45307</v>
      </c>
      <c r="B687" t="s">
        <v>11</v>
      </c>
      <c r="D687" t="s">
        <v>32</v>
      </c>
      <c r="H687" s="11"/>
    </row>
    <row r="688" spans="1:8" x14ac:dyDescent="0.3">
      <c r="A688" s="2">
        <v>45307</v>
      </c>
      <c r="B688" t="s">
        <v>16</v>
      </c>
      <c r="D688" t="s">
        <v>23</v>
      </c>
      <c r="H688" s="11"/>
    </row>
    <row r="689" spans="1:8" x14ac:dyDescent="0.3">
      <c r="A689" s="2">
        <v>45307</v>
      </c>
      <c r="B689" t="s">
        <v>26</v>
      </c>
      <c r="D689" t="s">
        <v>12</v>
      </c>
      <c r="H689" s="11"/>
    </row>
    <row r="690" spans="1:8" x14ac:dyDescent="0.3">
      <c r="A690" s="2">
        <v>45308</v>
      </c>
      <c r="B690" t="s">
        <v>6</v>
      </c>
      <c r="D690" t="s">
        <v>13</v>
      </c>
      <c r="H690" s="11"/>
    </row>
    <row r="691" spans="1:8" x14ac:dyDescent="0.3">
      <c r="A691" s="2">
        <v>45308</v>
      </c>
      <c r="B691" t="s">
        <v>19</v>
      </c>
      <c r="D691" t="s">
        <v>31</v>
      </c>
      <c r="H691" s="11"/>
    </row>
    <row r="692" spans="1:8" x14ac:dyDescent="0.3">
      <c r="A692" s="2">
        <v>45308</v>
      </c>
      <c r="B692" t="s">
        <v>33</v>
      </c>
      <c r="D692" t="s">
        <v>15</v>
      </c>
      <c r="H692" s="11"/>
    </row>
    <row r="693" spans="1:8" x14ac:dyDescent="0.3">
      <c r="A693" s="2">
        <v>45309</v>
      </c>
      <c r="B693" t="s">
        <v>11</v>
      </c>
      <c r="D693" t="s">
        <v>14</v>
      </c>
      <c r="H693" s="11"/>
    </row>
    <row r="694" spans="1:8" x14ac:dyDescent="0.3">
      <c r="A694" s="2">
        <v>45309</v>
      </c>
      <c r="B694" t="s">
        <v>5</v>
      </c>
      <c r="D694" t="s">
        <v>22</v>
      </c>
      <c r="H694" s="11"/>
    </row>
    <row r="695" spans="1:8" x14ac:dyDescent="0.3">
      <c r="A695" s="2">
        <v>45309</v>
      </c>
      <c r="B695" t="s">
        <v>34</v>
      </c>
      <c r="D695" t="s">
        <v>9</v>
      </c>
      <c r="H695" s="11"/>
    </row>
    <row r="696" spans="1:8" x14ac:dyDescent="0.3">
      <c r="A696" s="2">
        <v>45309</v>
      </c>
      <c r="B696" t="s">
        <v>21</v>
      </c>
      <c r="D696" t="s">
        <v>29</v>
      </c>
      <c r="H696" s="11"/>
    </row>
    <row r="697" spans="1:8" x14ac:dyDescent="0.3">
      <c r="A697" s="2">
        <v>45309</v>
      </c>
      <c r="B697" t="s">
        <v>33</v>
      </c>
      <c r="D697" t="s">
        <v>32</v>
      </c>
      <c r="H697" s="11"/>
    </row>
    <row r="698" spans="1:8" x14ac:dyDescent="0.3">
      <c r="A698" s="2">
        <v>45309</v>
      </c>
      <c r="B698" t="s">
        <v>30</v>
      </c>
      <c r="D698" t="s">
        <v>4</v>
      </c>
      <c r="H698" s="11"/>
    </row>
    <row r="699" spans="1:8" x14ac:dyDescent="0.3">
      <c r="A699" s="2">
        <v>45309</v>
      </c>
      <c r="B699" t="s">
        <v>28</v>
      </c>
      <c r="D699" t="s">
        <v>7</v>
      </c>
      <c r="H699" s="11"/>
    </row>
    <row r="700" spans="1:8" x14ac:dyDescent="0.3">
      <c r="A700" s="2">
        <v>45309</v>
      </c>
      <c r="B700" t="s">
        <v>25</v>
      </c>
      <c r="D700" t="s">
        <v>8</v>
      </c>
      <c r="H700" s="11"/>
    </row>
    <row r="701" spans="1:8" x14ac:dyDescent="0.3">
      <c r="A701" s="2">
        <v>45309</v>
      </c>
      <c r="B701" t="s">
        <v>17</v>
      </c>
      <c r="D701" t="s">
        <v>27</v>
      </c>
      <c r="H701" s="11"/>
    </row>
    <row r="702" spans="1:8" x14ac:dyDescent="0.3">
      <c r="A702" s="2">
        <v>45309</v>
      </c>
      <c r="B702" t="s">
        <v>10</v>
      </c>
      <c r="D702" t="s">
        <v>12</v>
      </c>
      <c r="H702" s="11"/>
    </row>
    <row r="703" spans="1:8" x14ac:dyDescent="0.3">
      <c r="A703" s="2">
        <v>45310</v>
      </c>
      <c r="B703" t="s">
        <v>19</v>
      </c>
      <c r="D703" t="s">
        <v>18</v>
      </c>
      <c r="H703" s="11"/>
    </row>
    <row r="704" spans="1:8" x14ac:dyDescent="0.3">
      <c r="A704" s="2">
        <v>45310</v>
      </c>
      <c r="B704" t="s">
        <v>15</v>
      </c>
      <c r="D704" t="s">
        <v>20</v>
      </c>
      <c r="H704" s="11"/>
    </row>
    <row r="705" spans="1:8" x14ac:dyDescent="0.3">
      <c r="A705" s="2">
        <v>45310</v>
      </c>
      <c r="B705" t="s">
        <v>16</v>
      </c>
      <c r="D705" t="s">
        <v>6</v>
      </c>
      <c r="H705" s="11"/>
    </row>
    <row r="706" spans="1:8" x14ac:dyDescent="0.3">
      <c r="A706" s="2">
        <v>45310</v>
      </c>
      <c r="B706" t="s">
        <v>28</v>
      </c>
      <c r="D706" t="s">
        <v>31</v>
      </c>
      <c r="H706" s="11"/>
    </row>
    <row r="707" spans="1:8" x14ac:dyDescent="0.3">
      <c r="A707" s="2">
        <v>45311</v>
      </c>
      <c r="B707" t="s">
        <v>21</v>
      </c>
      <c r="D707" t="s">
        <v>25</v>
      </c>
      <c r="H707" s="11"/>
    </row>
    <row r="708" spans="1:8" x14ac:dyDescent="0.3">
      <c r="A708" s="2">
        <v>45311</v>
      </c>
      <c r="B708" t="s">
        <v>33</v>
      </c>
      <c r="D708" t="s">
        <v>14</v>
      </c>
      <c r="H708" s="11"/>
    </row>
    <row r="709" spans="1:8" x14ac:dyDescent="0.3">
      <c r="A709" s="2">
        <v>45311</v>
      </c>
      <c r="B709" t="s">
        <v>7</v>
      </c>
      <c r="D709" t="s">
        <v>13</v>
      </c>
      <c r="H709" s="11"/>
    </row>
    <row r="710" spans="1:8" x14ac:dyDescent="0.3">
      <c r="A710" s="2">
        <v>45311</v>
      </c>
      <c r="B710" t="s">
        <v>9</v>
      </c>
      <c r="D710" t="s">
        <v>22</v>
      </c>
      <c r="H710" s="11"/>
    </row>
    <row r="711" spans="1:8" x14ac:dyDescent="0.3">
      <c r="A711" s="2">
        <v>45311</v>
      </c>
      <c r="B711" t="s">
        <v>17</v>
      </c>
      <c r="D711" t="s">
        <v>29</v>
      </c>
      <c r="H711" s="11"/>
    </row>
    <row r="712" spans="1:8" x14ac:dyDescent="0.3">
      <c r="A712" s="2">
        <v>45311</v>
      </c>
      <c r="B712" t="s">
        <v>30</v>
      </c>
      <c r="D712" t="s">
        <v>15</v>
      </c>
      <c r="H712" s="11"/>
    </row>
    <row r="713" spans="1:8" x14ac:dyDescent="0.3">
      <c r="A713" s="2">
        <v>45311</v>
      </c>
      <c r="B713" t="s">
        <v>23</v>
      </c>
      <c r="D713" t="s">
        <v>32</v>
      </c>
      <c r="H713" s="11"/>
    </row>
    <row r="714" spans="1:8" x14ac:dyDescent="0.3">
      <c r="A714" s="2">
        <v>45311</v>
      </c>
      <c r="B714" t="s">
        <v>11</v>
      </c>
      <c r="D714" t="s">
        <v>4</v>
      </c>
      <c r="H714" s="11"/>
    </row>
    <row r="715" spans="1:8" x14ac:dyDescent="0.3">
      <c r="A715" s="2">
        <v>45311</v>
      </c>
      <c r="B715" t="s">
        <v>26</v>
      </c>
      <c r="D715" t="s">
        <v>24</v>
      </c>
      <c r="H715" s="11"/>
    </row>
    <row r="716" spans="1:8" x14ac:dyDescent="0.3">
      <c r="A716" s="2">
        <v>45311</v>
      </c>
      <c r="B716" t="s">
        <v>12</v>
      </c>
      <c r="D716" t="s">
        <v>10</v>
      </c>
      <c r="H716" s="11"/>
    </row>
    <row r="717" spans="1:8" x14ac:dyDescent="0.3">
      <c r="A717" s="2">
        <v>45311</v>
      </c>
      <c r="B717" t="s">
        <v>5</v>
      </c>
      <c r="D717" t="s">
        <v>8</v>
      </c>
      <c r="H717" s="11"/>
    </row>
    <row r="718" spans="1:8" x14ac:dyDescent="0.3">
      <c r="A718" s="2">
        <v>45311</v>
      </c>
      <c r="B718" t="s">
        <v>3</v>
      </c>
      <c r="D718" t="s">
        <v>27</v>
      </c>
      <c r="H718" s="11"/>
    </row>
    <row r="719" spans="1:8" x14ac:dyDescent="0.3">
      <c r="A719" s="2">
        <v>45312</v>
      </c>
      <c r="B719" t="s">
        <v>17</v>
      </c>
      <c r="D719" t="s">
        <v>26</v>
      </c>
      <c r="H719" s="11"/>
    </row>
    <row r="720" spans="1:8" x14ac:dyDescent="0.3">
      <c r="A720" s="2">
        <v>45312</v>
      </c>
      <c r="B720" t="s">
        <v>28</v>
      </c>
      <c r="D720" t="s">
        <v>18</v>
      </c>
      <c r="H720" s="11"/>
    </row>
    <row r="721" spans="1:8" x14ac:dyDescent="0.3">
      <c r="A721" s="2">
        <v>45312</v>
      </c>
      <c r="B721" t="s">
        <v>7</v>
      </c>
      <c r="D721" t="s">
        <v>19</v>
      </c>
      <c r="H721" s="11"/>
    </row>
    <row r="722" spans="1:8" x14ac:dyDescent="0.3">
      <c r="A722" s="2">
        <v>45312</v>
      </c>
      <c r="B722" t="s">
        <v>30</v>
      </c>
      <c r="D722" t="s">
        <v>16</v>
      </c>
      <c r="H722" s="11"/>
    </row>
    <row r="723" spans="1:8" x14ac:dyDescent="0.3">
      <c r="A723" s="2">
        <v>45312</v>
      </c>
      <c r="B723" t="s">
        <v>32</v>
      </c>
      <c r="D723" t="s">
        <v>4</v>
      </c>
      <c r="H723" s="11"/>
    </row>
    <row r="724" spans="1:8" x14ac:dyDescent="0.3">
      <c r="A724" s="2">
        <v>45312</v>
      </c>
      <c r="B724" t="s">
        <v>5</v>
      </c>
      <c r="D724" t="s">
        <v>34</v>
      </c>
      <c r="H724" s="11"/>
    </row>
    <row r="725" spans="1:8" x14ac:dyDescent="0.3">
      <c r="A725" s="2">
        <v>45313</v>
      </c>
      <c r="B725" t="s">
        <v>3</v>
      </c>
      <c r="D725" t="s">
        <v>25</v>
      </c>
      <c r="H725" s="11"/>
    </row>
    <row r="726" spans="1:8" x14ac:dyDescent="0.3">
      <c r="A726" s="2">
        <v>45313</v>
      </c>
      <c r="B726" t="s">
        <v>23</v>
      </c>
      <c r="D726" t="s">
        <v>14</v>
      </c>
      <c r="H726" s="11"/>
    </row>
    <row r="727" spans="1:8" x14ac:dyDescent="0.3">
      <c r="A727" s="2">
        <v>45313</v>
      </c>
      <c r="B727" t="s">
        <v>24</v>
      </c>
      <c r="D727" t="s">
        <v>29</v>
      </c>
      <c r="H727" s="11"/>
    </row>
    <row r="728" spans="1:8" x14ac:dyDescent="0.3">
      <c r="A728" s="2">
        <v>45313</v>
      </c>
      <c r="B728" t="s">
        <v>27</v>
      </c>
      <c r="D728" t="s">
        <v>15</v>
      </c>
      <c r="H728" s="11"/>
    </row>
    <row r="729" spans="1:8" x14ac:dyDescent="0.3">
      <c r="A729" s="2">
        <v>45313</v>
      </c>
      <c r="B729" t="s">
        <v>31</v>
      </c>
      <c r="D729" t="s">
        <v>21</v>
      </c>
      <c r="H729" s="11"/>
    </row>
    <row r="730" spans="1:8" x14ac:dyDescent="0.3">
      <c r="A730" s="2">
        <v>45313</v>
      </c>
      <c r="B730" t="s">
        <v>6</v>
      </c>
      <c r="D730" t="s">
        <v>8</v>
      </c>
      <c r="H730" s="11"/>
    </row>
    <row r="731" spans="1:8" x14ac:dyDescent="0.3">
      <c r="A731" s="2">
        <v>45314</v>
      </c>
      <c r="B731" t="s">
        <v>13</v>
      </c>
      <c r="D731" t="s">
        <v>26</v>
      </c>
      <c r="H731" s="11"/>
    </row>
    <row r="732" spans="1:8" x14ac:dyDescent="0.3">
      <c r="A732" s="2">
        <v>45314</v>
      </c>
      <c r="B732" t="s">
        <v>10</v>
      </c>
      <c r="D732" t="s">
        <v>22</v>
      </c>
      <c r="H732" s="11"/>
    </row>
    <row r="733" spans="1:8" x14ac:dyDescent="0.3">
      <c r="A733" s="2">
        <v>45314</v>
      </c>
      <c r="B733" t="s">
        <v>30</v>
      </c>
      <c r="D733" t="s">
        <v>19</v>
      </c>
      <c r="H733" s="11"/>
    </row>
    <row r="734" spans="1:8" x14ac:dyDescent="0.3">
      <c r="A734" s="2">
        <v>45314</v>
      </c>
      <c r="B734" t="s">
        <v>20</v>
      </c>
      <c r="D734" t="s">
        <v>9</v>
      </c>
      <c r="H734" s="11"/>
    </row>
    <row r="735" spans="1:8" x14ac:dyDescent="0.3">
      <c r="A735" s="2">
        <v>45314</v>
      </c>
      <c r="B735" t="s">
        <v>12</v>
      </c>
      <c r="D735" t="s">
        <v>28</v>
      </c>
      <c r="H735" s="11"/>
    </row>
    <row r="736" spans="1:8" x14ac:dyDescent="0.3">
      <c r="A736" s="2">
        <v>45314</v>
      </c>
      <c r="B736" t="s">
        <v>32</v>
      </c>
      <c r="D736" t="s">
        <v>33</v>
      </c>
      <c r="H736" s="11"/>
    </row>
    <row r="737" spans="1:8" x14ac:dyDescent="0.3">
      <c r="A737" s="2">
        <v>45314</v>
      </c>
      <c r="B737" t="s">
        <v>27</v>
      </c>
      <c r="D737" t="s">
        <v>16</v>
      </c>
      <c r="H737" s="11"/>
    </row>
    <row r="738" spans="1:8" x14ac:dyDescent="0.3">
      <c r="A738" s="2">
        <v>45314</v>
      </c>
      <c r="B738" t="s">
        <v>7</v>
      </c>
      <c r="D738" t="s">
        <v>4</v>
      </c>
      <c r="H738" s="11"/>
    </row>
    <row r="739" spans="1:8" x14ac:dyDescent="0.3">
      <c r="A739" s="2">
        <v>45314</v>
      </c>
      <c r="B739" t="s">
        <v>17</v>
      </c>
      <c r="D739" t="s">
        <v>24</v>
      </c>
      <c r="H739" s="11"/>
    </row>
    <row r="740" spans="1:8" x14ac:dyDescent="0.3">
      <c r="A740" s="2">
        <v>45315</v>
      </c>
      <c r="B740" t="s">
        <v>18</v>
      </c>
      <c r="D740" t="s">
        <v>14</v>
      </c>
      <c r="H740" s="11"/>
    </row>
    <row r="741" spans="1:8" x14ac:dyDescent="0.3">
      <c r="A741" s="2">
        <v>45315</v>
      </c>
      <c r="B741" t="s">
        <v>12</v>
      </c>
      <c r="D741" t="s">
        <v>11</v>
      </c>
      <c r="H741" s="11"/>
    </row>
    <row r="742" spans="1:8" x14ac:dyDescent="0.3">
      <c r="A742" s="2">
        <v>45315</v>
      </c>
      <c r="B742" t="s">
        <v>25</v>
      </c>
      <c r="D742" t="s">
        <v>31</v>
      </c>
      <c r="H742" s="11"/>
    </row>
    <row r="743" spans="1:8" x14ac:dyDescent="0.3">
      <c r="A743" s="2">
        <v>45315</v>
      </c>
      <c r="B743" t="s">
        <v>13</v>
      </c>
      <c r="D743" t="s">
        <v>29</v>
      </c>
      <c r="H743" s="11"/>
    </row>
    <row r="744" spans="1:8" x14ac:dyDescent="0.3">
      <c r="A744" s="2">
        <v>45315</v>
      </c>
      <c r="B744" t="s">
        <v>6</v>
      </c>
      <c r="D744" t="s">
        <v>34</v>
      </c>
      <c r="H744" s="11"/>
    </row>
    <row r="745" spans="1:8" x14ac:dyDescent="0.3">
      <c r="A745" s="2">
        <v>45315</v>
      </c>
      <c r="B745" t="s">
        <v>23</v>
      </c>
      <c r="D745" t="s">
        <v>5</v>
      </c>
      <c r="H745" s="11"/>
    </row>
    <row r="746" spans="1:8" x14ac:dyDescent="0.3">
      <c r="A746" s="2">
        <v>45315</v>
      </c>
      <c r="B746" t="s">
        <v>10</v>
      </c>
      <c r="D746" t="s">
        <v>8</v>
      </c>
      <c r="H746" s="11"/>
    </row>
    <row r="747" spans="1:8" x14ac:dyDescent="0.3">
      <c r="A747" s="2">
        <v>45316</v>
      </c>
      <c r="B747" t="s">
        <v>15</v>
      </c>
      <c r="D747" t="s">
        <v>18</v>
      </c>
      <c r="H747" s="11"/>
    </row>
    <row r="748" spans="1:8" x14ac:dyDescent="0.3">
      <c r="A748" s="2">
        <v>45316</v>
      </c>
      <c r="B748" t="s">
        <v>20</v>
      </c>
      <c r="D748" t="s">
        <v>22</v>
      </c>
      <c r="H748" s="11"/>
    </row>
    <row r="749" spans="1:8" x14ac:dyDescent="0.3">
      <c r="A749" s="2">
        <v>45316</v>
      </c>
      <c r="B749" t="s">
        <v>26</v>
      </c>
      <c r="D749" t="s">
        <v>30</v>
      </c>
      <c r="H749" s="11"/>
    </row>
    <row r="750" spans="1:8" x14ac:dyDescent="0.3">
      <c r="A750" s="2">
        <v>45316</v>
      </c>
      <c r="B750" t="s">
        <v>4</v>
      </c>
      <c r="D750" t="s">
        <v>19</v>
      </c>
      <c r="H750" s="11"/>
    </row>
    <row r="751" spans="1:8" x14ac:dyDescent="0.3">
      <c r="A751" s="2">
        <v>45316</v>
      </c>
      <c r="B751" t="s">
        <v>6</v>
      </c>
      <c r="D751" t="s">
        <v>9</v>
      </c>
      <c r="H751" s="11"/>
    </row>
    <row r="752" spans="1:8" x14ac:dyDescent="0.3">
      <c r="A752" s="2">
        <v>45316</v>
      </c>
      <c r="B752" t="s">
        <v>21</v>
      </c>
      <c r="D752" t="s">
        <v>28</v>
      </c>
      <c r="H752" s="11"/>
    </row>
    <row r="753" spans="1:8" x14ac:dyDescent="0.3">
      <c r="A753" s="2">
        <v>45316</v>
      </c>
      <c r="B753" t="s">
        <v>16</v>
      </c>
      <c r="D753" t="s">
        <v>33</v>
      </c>
      <c r="H753" s="11"/>
    </row>
    <row r="754" spans="1:8" x14ac:dyDescent="0.3">
      <c r="A754" s="2">
        <v>45316</v>
      </c>
      <c r="B754" t="s">
        <v>14</v>
      </c>
      <c r="D754" t="s">
        <v>32</v>
      </c>
      <c r="H754" s="11"/>
    </row>
    <row r="755" spans="1:8" x14ac:dyDescent="0.3">
      <c r="A755" s="2">
        <v>45316</v>
      </c>
      <c r="B755" t="s">
        <v>25</v>
      </c>
      <c r="D755" t="s">
        <v>7</v>
      </c>
      <c r="H755" s="11"/>
    </row>
    <row r="756" spans="1:8" x14ac:dyDescent="0.3">
      <c r="A756" s="2">
        <v>45317</v>
      </c>
      <c r="B756" t="s">
        <v>29</v>
      </c>
      <c r="D756" t="s">
        <v>11</v>
      </c>
      <c r="H756" s="11"/>
    </row>
    <row r="757" spans="1:8" x14ac:dyDescent="0.3">
      <c r="A757" s="2">
        <v>45317</v>
      </c>
      <c r="B757" t="s">
        <v>27</v>
      </c>
      <c r="D757" t="s">
        <v>17</v>
      </c>
      <c r="H757" s="11"/>
    </row>
    <row r="758" spans="1:8" x14ac:dyDescent="0.3">
      <c r="A758" s="2">
        <v>45317</v>
      </c>
      <c r="B758" t="s">
        <v>31</v>
      </c>
      <c r="D758" t="s">
        <v>3</v>
      </c>
      <c r="H758" s="11"/>
    </row>
    <row r="759" spans="1:8" x14ac:dyDescent="0.3">
      <c r="A759" s="2">
        <v>45317</v>
      </c>
      <c r="B759" t="s">
        <v>10</v>
      </c>
      <c r="D759" t="s">
        <v>34</v>
      </c>
      <c r="H759" s="11"/>
    </row>
    <row r="760" spans="1:8" x14ac:dyDescent="0.3">
      <c r="A760" s="2">
        <v>45318</v>
      </c>
      <c r="B760" t="s">
        <v>25</v>
      </c>
      <c r="D760" t="s">
        <v>18</v>
      </c>
      <c r="H760" s="11"/>
    </row>
    <row r="761" spans="1:8" x14ac:dyDescent="0.3">
      <c r="A761" s="2">
        <v>45318</v>
      </c>
      <c r="B761" t="s">
        <v>6</v>
      </c>
      <c r="D761" t="s">
        <v>22</v>
      </c>
      <c r="H761" s="11"/>
    </row>
    <row r="762" spans="1:8" x14ac:dyDescent="0.3">
      <c r="A762" s="2">
        <v>45318</v>
      </c>
      <c r="B762" t="s">
        <v>12</v>
      </c>
      <c r="D762" t="s">
        <v>30</v>
      </c>
      <c r="H762" s="11"/>
    </row>
    <row r="763" spans="1:8" x14ac:dyDescent="0.3">
      <c r="A763" s="2">
        <v>45318</v>
      </c>
      <c r="B763" t="s">
        <v>27</v>
      </c>
      <c r="D763" t="s">
        <v>19</v>
      </c>
      <c r="H763" s="11"/>
    </row>
    <row r="764" spans="1:8" x14ac:dyDescent="0.3">
      <c r="A764" s="2">
        <v>45318</v>
      </c>
      <c r="B764" t="s">
        <v>21</v>
      </c>
      <c r="D764" t="s">
        <v>9</v>
      </c>
      <c r="H764" s="11"/>
    </row>
    <row r="765" spans="1:8" x14ac:dyDescent="0.3">
      <c r="A765" s="2">
        <v>45318</v>
      </c>
      <c r="B765" t="s">
        <v>26</v>
      </c>
      <c r="D765" t="s">
        <v>28</v>
      </c>
      <c r="H765" s="11"/>
    </row>
    <row r="766" spans="1:8" x14ac:dyDescent="0.3">
      <c r="A766" s="2">
        <v>45318</v>
      </c>
      <c r="B766" t="s">
        <v>31</v>
      </c>
      <c r="D766" t="s">
        <v>16</v>
      </c>
      <c r="H766" s="11"/>
    </row>
    <row r="767" spans="1:8" x14ac:dyDescent="0.3">
      <c r="A767" s="2">
        <v>45318</v>
      </c>
      <c r="B767" t="s">
        <v>17</v>
      </c>
      <c r="D767" t="s">
        <v>32</v>
      </c>
      <c r="H767" s="11"/>
    </row>
    <row r="768" spans="1:8" x14ac:dyDescent="0.3">
      <c r="A768" s="2">
        <v>45318</v>
      </c>
      <c r="B768" t="s">
        <v>14</v>
      </c>
      <c r="D768" t="s">
        <v>4</v>
      </c>
      <c r="H768" s="11"/>
    </row>
    <row r="769" spans="1:8" x14ac:dyDescent="0.3">
      <c r="A769" s="2">
        <v>45318</v>
      </c>
      <c r="B769" t="s">
        <v>33</v>
      </c>
      <c r="D769" t="s">
        <v>3</v>
      </c>
      <c r="H769" s="11"/>
    </row>
    <row r="770" spans="1:8" x14ac:dyDescent="0.3">
      <c r="A770" s="2">
        <v>45318</v>
      </c>
      <c r="B770" t="s">
        <v>13</v>
      </c>
      <c r="D770" t="s">
        <v>24</v>
      </c>
      <c r="H770" s="11"/>
    </row>
    <row r="771" spans="1:8" x14ac:dyDescent="0.3">
      <c r="A771" s="2">
        <v>45318</v>
      </c>
      <c r="B771" t="s">
        <v>15</v>
      </c>
      <c r="D771" t="s">
        <v>7</v>
      </c>
      <c r="H771" s="11"/>
    </row>
    <row r="772" spans="1:8" x14ac:dyDescent="0.3">
      <c r="A772" s="2">
        <v>45318</v>
      </c>
      <c r="B772" t="s">
        <v>20</v>
      </c>
      <c r="D772" t="s">
        <v>8</v>
      </c>
      <c r="H772" s="11"/>
    </row>
    <row r="773" spans="1:8" x14ac:dyDescent="0.3">
      <c r="A773" s="2">
        <v>45318</v>
      </c>
      <c r="B773" t="s">
        <v>5</v>
      </c>
      <c r="D773" t="s">
        <v>23</v>
      </c>
      <c r="H773" s="11"/>
    </row>
    <row r="774" spans="1:8" x14ac:dyDescent="0.3">
      <c r="A774" s="2">
        <v>45319</v>
      </c>
      <c r="B774" t="s">
        <v>20</v>
      </c>
      <c r="D774" t="s">
        <v>34</v>
      </c>
      <c r="H774" s="11"/>
    </row>
    <row r="775" spans="1:8" x14ac:dyDescent="0.3">
      <c r="A775" s="2">
        <v>45319</v>
      </c>
      <c r="B775" t="s">
        <v>29</v>
      </c>
      <c r="D775" t="s">
        <v>10</v>
      </c>
      <c r="H775" s="11"/>
    </row>
    <row r="776" spans="1:8" x14ac:dyDescent="0.3">
      <c r="A776" s="2">
        <v>45320</v>
      </c>
      <c r="B776" t="s">
        <v>21</v>
      </c>
      <c r="D776" t="s">
        <v>32</v>
      </c>
      <c r="H776" s="11"/>
    </row>
    <row r="777" spans="1:8" x14ac:dyDescent="0.3">
      <c r="A777" s="2">
        <v>45321</v>
      </c>
      <c r="B777" t="s">
        <v>34</v>
      </c>
      <c r="D777" t="s">
        <v>24</v>
      </c>
      <c r="H777" s="11"/>
    </row>
    <row r="778" spans="1:8" x14ac:dyDescent="0.3">
      <c r="A778" s="2">
        <v>45321</v>
      </c>
      <c r="B778" t="s">
        <v>20</v>
      </c>
      <c r="D778" t="s">
        <v>10</v>
      </c>
      <c r="H778" s="11"/>
    </row>
    <row r="779" spans="1:8" x14ac:dyDescent="0.3">
      <c r="A779" s="2">
        <v>45322</v>
      </c>
      <c r="B779" t="s">
        <v>24</v>
      </c>
      <c r="D779" t="s">
        <v>26</v>
      </c>
      <c r="H779" s="11"/>
    </row>
    <row r="780" spans="1:8" x14ac:dyDescent="0.3">
      <c r="A780" s="2">
        <v>45322</v>
      </c>
      <c r="B780" t="s">
        <v>32</v>
      </c>
      <c r="D780" t="s">
        <v>19</v>
      </c>
      <c r="H780" s="11"/>
    </row>
    <row r="781" spans="1:8" x14ac:dyDescent="0.3">
      <c r="A781" s="2">
        <v>45322</v>
      </c>
      <c r="B781" t="s">
        <v>29</v>
      </c>
      <c r="D781" t="s">
        <v>21</v>
      </c>
      <c r="H781" s="11"/>
    </row>
    <row r="782" spans="1:8" x14ac:dyDescent="0.3">
      <c r="A782" s="2">
        <v>45327</v>
      </c>
      <c r="B782" t="s">
        <v>11</v>
      </c>
      <c r="D782" t="s">
        <v>17</v>
      </c>
      <c r="H782" s="11"/>
    </row>
    <row r="783" spans="1:8" x14ac:dyDescent="0.3">
      <c r="A783" s="2">
        <v>45327</v>
      </c>
      <c r="B783" t="s">
        <v>16</v>
      </c>
      <c r="D783" t="s">
        <v>5</v>
      </c>
      <c r="H783" s="11"/>
    </row>
    <row r="784" spans="1:8" x14ac:dyDescent="0.3">
      <c r="A784" s="2">
        <v>45328</v>
      </c>
      <c r="B784" t="s">
        <v>22</v>
      </c>
      <c r="D784" t="s">
        <v>14</v>
      </c>
      <c r="H784" s="11"/>
    </row>
    <row r="785" spans="1:8" x14ac:dyDescent="0.3">
      <c r="A785" s="2">
        <v>45328</v>
      </c>
      <c r="B785" t="s">
        <v>30</v>
      </c>
      <c r="D785" t="s">
        <v>13</v>
      </c>
      <c r="H785" s="11"/>
    </row>
    <row r="786" spans="1:8" x14ac:dyDescent="0.3">
      <c r="A786" s="2">
        <v>45328</v>
      </c>
      <c r="B786" t="s">
        <v>8</v>
      </c>
      <c r="D786" t="s">
        <v>18</v>
      </c>
      <c r="H786" s="11"/>
    </row>
    <row r="787" spans="1:8" x14ac:dyDescent="0.3">
      <c r="A787" s="2">
        <v>45328</v>
      </c>
      <c r="B787" t="s">
        <v>4</v>
      </c>
      <c r="D787" t="s">
        <v>31</v>
      </c>
      <c r="H787" s="11"/>
    </row>
    <row r="788" spans="1:8" x14ac:dyDescent="0.3">
      <c r="A788" s="2">
        <v>45328</v>
      </c>
      <c r="B788" t="s">
        <v>11</v>
      </c>
      <c r="D788" t="s">
        <v>15</v>
      </c>
      <c r="H788" s="11"/>
    </row>
    <row r="789" spans="1:8" x14ac:dyDescent="0.3">
      <c r="A789" s="2">
        <v>45328</v>
      </c>
      <c r="B789" t="s">
        <v>23</v>
      </c>
      <c r="D789" t="s">
        <v>3</v>
      </c>
      <c r="H789" s="11"/>
    </row>
    <row r="790" spans="1:8" x14ac:dyDescent="0.3">
      <c r="A790" s="2">
        <v>45328</v>
      </c>
      <c r="B790" t="s">
        <v>9</v>
      </c>
      <c r="D790" t="s">
        <v>27</v>
      </c>
      <c r="H790" s="11"/>
    </row>
    <row r="791" spans="1:8" x14ac:dyDescent="0.3">
      <c r="A791" s="2">
        <v>45328</v>
      </c>
      <c r="B791" t="s">
        <v>33</v>
      </c>
      <c r="D791" t="s">
        <v>12</v>
      </c>
      <c r="H791" s="11"/>
    </row>
    <row r="792" spans="1:8" x14ac:dyDescent="0.3">
      <c r="A792" s="2">
        <v>45329</v>
      </c>
      <c r="B792" t="s">
        <v>28</v>
      </c>
      <c r="D792" t="s">
        <v>6</v>
      </c>
      <c r="H792" s="11"/>
    </row>
    <row r="793" spans="1:8" x14ac:dyDescent="0.3">
      <c r="A793" s="2">
        <v>45329</v>
      </c>
      <c r="B793" t="s">
        <v>7</v>
      </c>
      <c r="D793" t="s">
        <v>17</v>
      </c>
      <c r="H793" s="11"/>
    </row>
    <row r="794" spans="1:8" x14ac:dyDescent="0.3">
      <c r="A794" s="2">
        <v>45329</v>
      </c>
      <c r="B794" t="s">
        <v>30</v>
      </c>
      <c r="D794" t="s">
        <v>5</v>
      </c>
      <c r="H794" s="11"/>
    </row>
    <row r="795" spans="1:8" x14ac:dyDescent="0.3">
      <c r="A795" s="2">
        <v>45330</v>
      </c>
      <c r="B795" t="s">
        <v>27</v>
      </c>
      <c r="D795" t="s">
        <v>25</v>
      </c>
      <c r="H795" s="11"/>
    </row>
    <row r="796" spans="1:8" x14ac:dyDescent="0.3">
      <c r="A796" s="2">
        <v>45330</v>
      </c>
      <c r="B796" t="s">
        <v>8</v>
      </c>
      <c r="D796" t="s">
        <v>14</v>
      </c>
      <c r="H796" s="11"/>
    </row>
    <row r="797" spans="1:8" x14ac:dyDescent="0.3">
      <c r="A797" s="2">
        <v>45330</v>
      </c>
      <c r="B797" t="s">
        <v>11</v>
      </c>
      <c r="D797" t="s">
        <v>18</v>
      </c>
      <c r="H797" s="11"/>
    </row>
    <row r="798" spans="1:8" x14ac:dyDescent="0.3">
      <c r="A798" s="2">
        <v>45330</v>
      </c>
      <c r="B798" t="s">
        <v>12</v>
      </c>
      <c r="D798" t="s">
        <v>31</v>
      </c>
      <c r="H798" s="11"/>
    </row>
    <row r="799" spans="1:8" x14ac:dyDescent="0.3">
      <c r="A799" s="2">
        <v>45330</v>
      </c>
      <c r="B799" t="s">
        <v>22</v>
      </c>
      <c r="D799" t="s">
        <v>15</v>
      </c>
      <c r="H799" s="11"/>
    </row>
    <row r="800" spans="1:8" x14ac:dyDescent="0.3">
      <c r="A800" s="2">
        <v>45330</v>
      </c>
      <c r="B800" t="s">
        <v>7</v>
      </c>
      <c r="D800" t="s">
        <v>16</v>
      </c>
      <c r="H800" s="11"/>
    </row>
    <row r="801" spans="1:8" x14ac:dyDescent="0.3">
      <c r="A801" s="2">
        <v>45330</v>
      </c>
      <c r="B801" t="s">
        <v>23</v>
      </c>
      <c r="D801" t="s">
        <v>4</v>
      </c>
      <c r="H801" s="11"/>
    </row>
    <row r="802" spans="1:8" x14ac:dyDescent="0.3">
      <c r="A802" s="2">
        <v>45331</v>
      </c>
      <c r="B802" t="s">
        <v>9</v>
      </c>
      <c r="D802" t="s">
        <v>26</v>
      </c>
      <c r="H802" s="11"/>
    </row>
    <row r="803" spans="1:8" x14ac:dyDescent="0.3">
      <c r="A803" s="2">
        <v>45331</v>
      </c>
      <c r="B803" t="s">
        <v>17</v>
      </c>
      <c r="D803" t="s">
        <v>6</v>
      </c>
      <c r="H803" s="11"/>
    </row>
    <row r="804" spans="1:8" x14ac:dyDescent="0.3">
      <c r="A804" s="2">
        <v>45331</v>
      </c>
      <c r="B804" t="s">
        <v>3</v>
      </c>
      <c r="D804" t="s">
        <v>28</v>
      </c>
      <c r="H804" s="11"/>
    </row>
    <row r="805" spans="1:8" x14ac:dyDescent="0.3">
      <c r="A805" s="2">
        <v>45332</v>
      </c>
      <c r="B805" t="s">
        <v>12</v>
      </c>
      <c r="D805" t="s">
        <v>14</v>
      </c>
      <c r="H805" s="11"/>
    </row>
    <row r="806" spans="1:8" x14ac:dyDescent="0.3">
      <c r="A806" s="2">
        <v>45332</v>
      </c>
      <c r="B806" t="s">
        <v>10</v>
      </c>
      <c r="D806" t="s">
        <v>13</v>
      </c>
      <c r="H806" s="11"/>
    </row>
    <row r="807" spans="1:8" x14ac:dyDescent="0.3">
      <c r="A807" s="2">
        <v>45332</v>
      </c>
      <c r="B807" t="s">
        <v>15</v>
      </c>
      <c r="D807" t="s">
        <v>18</v>
      </c>
      <c r="H807" s="11"/>
    </row>
    <row r="808" spans="1:8" x14ac:dyDescent="0.3">
      <c r="A808" s="2">
        <v>45332</v>
      </c>
      <c r="B808" t="s">
        <v>7</v>
      </c>
      <c r="D808" t="s">
        <v>20</v>
      </c>
      <c r="H808" s="11"/>
    </row>
    <row r="809" spans="1:8" x14ac:dyDescent="0.3">
      <c r="A809" s="2">
        <v>45332</v>
      </c>
      <c r="B809" t="s">
        <v>8</v>
      </c>
      <c r="D809" t="s">
        <v>19</v>
      </c>
      <c r="H809" s="11"/>
    </row>
    <row r="810" spans="1:8" x14ac:dyDescent="0.3">
      <c r="A810" s="2">
        <v>45332</v>
      </c>
      <c r="B810" t="s">
        <v>11</v>
      </c>
      <c r="D810" t="s">
        <v>31</v>
      </c>
      <c r="H810" s="11"/>
    </row>
    <row r="811" spans="1:8" x14ac:dyDescent="0.3">
      <c r="A811" s="2">
        <v>45332</v>
      </c>
      <c r="B811" t="s">
        <v>9</v>
      </c>
      <c r="D811" t="s">
        <v>29</v>
      </c>
      <c r="H811" s="11"/>
    </row>
    <row r="812" spans="1:8" x14ac:dyDescent="0.3">
      <c r="A812" s="2">
        <v>45332</v>
      </c>
      <c r="B812" t="s">
        <v>30</v>
      </c>
      <c r="D812" t="s">
        <v>33</v>
      </c>
      <c r="H812" s="11"/>
    </row>
    <row r="813" spans="1:8" x14ac:dyDescent="0.3">
      <c r="A813" s="2">
        <v>45332</v>
      </c>
      <c r="B813" t="s">
        <v>25</v>
      </c>
      <c r="D813" t="s">
        <v>21</v>
      </c>
      <c r="H813" s="11"/>
    </row>
    <row r="814" spans="1:8" x14ac:dyDescent="0.3">
      <c r="A814" s="2">
        <v>45332</v>
      </c>
      <c r="B814" t="s">
        <v>22</v>
      </c>
      <c r="D814" t="s">
        <v>16</v>
      </c>
      <c r="H814" s="11"/>
    </row>
    <row r="815" spans="1:8" x14ac:dyDescent="0.3">
      <c r="A815" s="2">
        <v>45332</v>
      </c>
      <c r="B815" t="s">
        <v>5</v>
      </c>
      <c r="D815" t="s">
        <v>32</v>
      </c>
      <c r="H815" s="11"/>
    </row>
    <row r="816" spans="1:8" x14ac:dyDescent="0.3">
      <c r="A816" s="2">
        <v>45332</v>
      </c>
      <c r="B816" t="s">
        <v>34</v>
      </c>
      <c r="D816" t="s">
        <v>4</v>
      </c>
      <c r="H816" s="11"/>
    </row>
    <row r="817" spans="1:8" x14ac:dyDescent="0.3">
      <c r="A817" s="2">
        <v>45332</v>
      </c>
      <c r="B817" t="s">
        <v>3</v>
      </c>
      <c r="D817" t="s">
        <v>23</v>
      </c>
      <c r="H817" s="11"/>
    </row>
    <row r="818" spans="1:8" x14ac:dyDescent="0.3">
      <c r="A818" s="2">
        <v>45333</v>
      </c>
      <c r="B818" t="s">
        <v>10</v>
      </c>
      <c r="D818" t="s">
        <v>33</v>
      </c>
      <c r="H818" s="11"/>
    </row>
    <row r="819" spans="1:8" x14ac:dyDescent="0.3">
      <c r="A819" s="2">
        <v>45333</v>
      </c>
      <c r="B819" t="s">
        <v>8</v>
      </c>
      <c r="D819" t="s">
        <v>12</v>
      </c>
      <c r="H819" s="11"/>
    </row>
    <row r="820" spans="1:8" x14ac:dyDescent="0.3">
      <c r="A820" s="2">
        <v>45334</v>
      </c>
      <c r="B820" t="s">
        <v>34</v>
      </c>
      <c r="D820" t="s">
        <v>15</v>
      </c>
      <c r="H820" s="11"/>
    </row>
    <row r="821" spans="1:8" x14ac:dyDescent="0.3">
      <c r="A821" s="2">
        <v>45334</v>
      </c>
      <c r="B821" t="s">
        <v>22</v>
      </c>
      <c r="D821" t="s">
        <v>17</v>
      </c>
      <c r="H821" s="11"/>
    </row>
    <row r="822" spans="1:8" x14ac:dyDescent="0.3">
      <c r="A822" s="2">
        <v>45334</v>
      </c>
      <c r="B822" t="s">
        <v>25</v>
      </c>
      <c r="D822" t="s">
        <v>4</v>
      </c>
      <c r="H822" s="11"/>
    </row>
    <row r="823" spans="1:8" x14ac:dyDescent="0.3">
      <c r="A823" s="2">
        <v>45334</v>
      </c>
      <c r="B823" t="s">
        <v>28</v>
      </c>
      <c r="D823" t="s">
        <v>27</v>
      </c>
      <c r="H823" s="11"/>
    </row>
    <row r="824" spans="1:8" x14ac:dyDescent="0.3">
      <c r="A824" s="2">
        <v>45335</v>
      </c>
      <c r="B824" t="s">
        <v>7</v>
      </c>
      <c r="D824" t="s">
        <v>14</v>
      </c>
      <c r="H824" s="11"/>
    </row>
    <row r="825" spans="1:8" x14ac:dyDescent="0.3">
      <c r="A825" s="2">
        <v>45335</v>
      </c>
      <c r="B825" t="s">
        <v>29</v>
      </c>
      <c r="D825" t="s">
        <v>13</v>
      </c>
      <c r="H825" s="11"/>
    </row>
    <row r="826" spans="1:8" x14ac:dyDescent="0.3">
      <c r="A826" s="2">
        <v>45335</v>
      </c>
      <c r="B826" t="s">
        <v>8</v>
      </c>
      <c r="D826" t="s">
        <v>6</v>
      </c>
      <c r="H826" s="11"/>
    </row>
    <row r="827" spans="1:8" x14ac:dyDescent="0.3">
      <c r="A827" s="2">
        <v>45335</v>
      </c>
      <c r="B827" t="s">
        <v>18</v>
      </c>
      <c r="D827" t="s">
        <v>30</v>
      </c>
      <c r="H827" s="11"/>
    </row>
    <row r="828" spans="1:8" x14ac:dyDescent="0.3">
      <c r="A828" s="2">
        <v>45335</v>
      </c>
      <c r="B828" t="s">
        <v>19</v>
      </c>
      <c r="D828" t="s">
        <v>9</v>
      </c>
      <c r="H828" s="11"/>
    </row>
    <row r="829" spans="1:8" x14ac:dyDescent="0.3">
      <c r="A829" s="2">
        <v>45335</v>
      </c>
      <c r="B829" t="s">
        <v>26</v>
      </c>
      <c r="D829" t="s">
        <v>33</v>
      </c>
      <c r="H829" s="11"/>
    </row>
    <row r="830" spans="1:8" x14ac:dyDescent="0.3">
      <c r="A830" s="2">
        <v>45335</v>
      </c>
      <c r="B830" t="s">
        <v>15</v>
      </c>
      <c r="D830" t="s">
        <v>21</v>
      </c>
      <c r="H830" s="11"/>
    </row>
    <row r="831" spans="1:8" x14ac:dyDescent="0.3">
      <c r="A831" s="2">
        <v>45335</v>
      </c>
      <c r="B831" t="s">
        <v>34</v>
      </c>
      <c r="D831" t="s">
        <v>16</v>
      </c>
      <c r="H831" s="11"/>
    </row>
    <row r="832" spans="1:8" x14ac:dyDescent="0.3">
      <c r="A832" s="2">
        <v>45335</v>
      </c>
      <c r="B832" t="s">
        <v>20</v>
      </c>
      <c r="D832" t="s">
        <v>32</v>
      </c>
      <c r="H832" s="11"/>
    </row>
    <row r="833" spans="1:8" x14ac:dyDescent="0.3">
      <c r="A833" s="2">
        <v>45335</v>
      </c>
      <c r="B833" t="s">
        <v>10</v>
      </c>
      <c r="D833" t="s">
        <v>5</v>
      </c>
      <c r="H833" s="11"/>
    </row>
    <row r="834" spans="1:8" x14ac:dyDescent="0.3">
      <c r="A834" s="2">
        <v>45335</v>
      </c>
      <c r="B834" t="s">
        <v>11</v>
      </c>
      <c r="D834" t="s">
        <v>12</v>
      </c>
      <c r="H834" s="11"/>
    </row>
    <row r="835" spans="1:8" x14ac:dyDescent="0.3">
      <c r="A835" s="2">
        <v>45336</v>
      </c>
      <c r="B835" t="s">
        <v>28</v>
      </c>
      <c r="D835" t="s">
        <v>25</v>
      </c>
      <c r="H835" s="11"/>
    </row>
    <row r="836" spans="1:8" x14ac:dyDescent="0.3">
      <c r="A836" s="2">
        <v>45336</v>
      </c>
      <c r="B836" t="s">
        <v>31</v>
      </c>
      <c r="D836" t="s">
        <v>3</v>
      </c>
      <c r="H836" s="11"/>
    </row>
    <row r="837" spans="1:8" x14ac:dyDescent="0.3">
      <c r="A837" s="2">
        <v>45336</v>
      </c>
      <c r="B837" t="s">
        <v>24</v>
      </c>
      <c r="D837" t="s">
        <v>23</v>
      </c>
      <c r="H837" s="11"/>
    </row>
    <row r="838" spans="1:8" x14ac:dyDescent="0.3">
      <c r="A838" s="2">
        <v>45337</v>
      </c>
      <c r="B838" t="s">
        <v>34</v>
      </c>
      <c r="D838" t="s">
        <v>14</v>
      </c>
      <c r="H838" s="11"/>
    </row>
    <row r="839" spans="1:8" x14ac:dyDescent="0.3">
      <c r="A839" s="2">
        <v>45337</v>
      </c>
      <c r="B839" t="s">
        <v>31</v>
      </c>
      <c r="D839" t="s">
        <v>13</v>
      </c>
      <c r="H839" s="11"/>
    </row>
    <row r="840" spans="1:8" x14ac:dyDescent="0.3">
      <c r="A840" s="2">
        <v>45337</v>
      </c>
      <c r="B840" t="s">
        <v>24</v>
      </c>
      <c r="D840" t="s">
        <v>22</v>
      </c>
      <c r="H840" s="11"/>
    </row>
    <row r="841" spans="1:8" x14ac:dyDescent="0.3">
      <c r="A841" s="2">
        <v>45337</v>
      </c>
      <c r="B841" t="s">
        <v>3</v>
      </c>
      <c r="D841" t="s">
        <v>6</v>
      </c>
      <c r="H841" s="11"/>
    </row>
    <row r="842" spans="1:8" x14ac:dyDescent="0.3">
      <c r="A842" s="2">
        <v>45337</v>
      </c>
      <c r="B842" t="s">
        <v>29</v>
      </c>
      <c r="D842" t="s">
        <v>15</v>
      </c>
      <c r="H842" s="11"/>
    </row>
    <row r="843" spans="1:8" x14ac:dyDescent="0.3">
      <c r="A843" s="2">
        <v>45337</v>
      </c>
      <c r="B843" t="s">
        <v>30</v>
      </c>
      <c r="D843" t="s">
        <v>21</v>
      </c>
      <c r="H843" s="11"/>
    </row>
    <row r="844" spans="1:8" x14ac:dyDescent="0.3">
      <c r="A844" s="2">
        <v>45337</v>
      </c>
      <c r="B844" t="s">
        <v>33</v>
      </c>
      <c r="D844" t="s">
        <v>17</v>
      </c>
      <c r="H844" s="11"/>
    </row>
    <row r="845" spans="1:8" x14ac:dyDescent="0.3">
      <c r="A845" s="2">
        <v>45337</v>
      </c>
      <c r="B845" t="s">
        <v>26</v>
      </c>
      <c r="D845" t="s">
        <v>32</v>
      </c>
      <c r="H845" s="11"/>
    </row>
    <row r="846" spans="1:8" x14ac:dyDescent="0.3">
      <c r="A846" s="2">
        <v>45337</v>
      </c>
      <c r="B846" t="s">
        <v>9</v>
      </c>
      <c r="D846" t="s">
        <v>10</v>
      </c>
      <c r="H846" s="11"/>
    </row>
    <row r="847" spans="1:8" x14ac:dyDescent="0.3">
      <c r="A847" s="2">
        <v>45337</v>
      </c>
      <c r="B847" t="s">
        <v>11</v>
      </c>
      <c r="D847" t="s">
        <v>7</v>
      </c>
      <c r="H847" s="11"/>
    </row>
    <row r="848" spans="1:8" x14ac:dyDescent="0.3">
      <c r="A848" s="2">
        <v>45337</v>
      </c>
      <c r="B848" t="s">
        <v>4</v>
      </c>
      <c r="D848" t="s">
        <v>5</v>
      </c>
      <c r="H848" s="11"/>
    </row>
    <row r="849" spans="1:9" x14ac:dyDescent="0.3">
      <c r="A849" s="2">
        <v>45337</v>
      </c>
      <c r="B849" t="s">
        <v>19</v>
      </c>
      <c r="D849" t="s">
        <v>8</v>
      </c>
      <c r="H849" s="11"/>
    </row>
    <row r="850" spans="1:9" x14ac:dyDescent="0.3">
      <c r="A850" s="2">
        <v>45338</v>
      </c>
      <c r="B850" t="s">
        <v>18</v>
      </c>
      <c r="D850" t="s">
        <v>25</v>
      </c>
      <c r="H850" s="11"/>
    </row>
    <row r="851" spans="1:9" x14ac:dyDescent="0.3">
      <c r="A851" s="2">
        <v>45339</v>
      </c>
      <c r="B851" t="s">
        <v>29</v>
      </c>
      <c r="D851" t="s">
        <v>14</v>
      </c>
      <c r="H851" s="11"/>
    </row>
    <row r="852" spans="1:9" x14ac:dyDescent="0.3">
      <c r="A852" s="2">
        <v>45339</v>
      </c>
      <c r="B852" t="s">
        <v>19</v>
      </c>
      <c r="D852" t="s">
        <v>22</v>
      </c>
      <c r="H852" s="11"/>
    </row>
    <row r="853" spans="1:9" x14ac:dyDescent="0.3">
      <c r="A853" s="2">
        <v>45339</v>
      </c>
      <c r="B853" t="s">
        <v>32</v>
      </c>
      <c r="D853" t="s">
        <v>6</v>
      </c>
      <c r="H853" s="11"/>
    </row>
    <row r="854" spans="1:9" x14ac:dyDescent="0.3">
      <c r="A854" s="2">
        <v>45339</v>
      </c>
      <c r="B854" t="s">
        <v>9</v>
      </c>
      <c r="D854" t="s">
        <v>30</v>
      </c>
      <c r="H854" s="11"/>
    </row>
    <row r="855" spans="1:9" x14ac:dyDescent="0.3">
      <c r="A855" s="2">
        <v>45339</v>
      </c>
      <c r="B855" t="s">
        <v>13</v>
      </c>
      <c r="D855" t="s">
        <v>28</v>
      </c>
      <c r="H855" s="11"/>
    </row>
    <row r="856" spans="1:9" x14ac:dyDescent="0.3">
      <c r="A856" s="2">
        <v>45339</v>
      </c>
      <c r="B856" t="s">
        <v>12</v>
      </c>
      <c r="D856" t="s">
        <v>33</v>
      </c>
      <c r="H856" s="11"/>
    </row>
    <row r="857" spans="1:9" x14ac:dyDescent="0.3">
      <c r="A857" s="2">
        <v>45339</v>
      </c>
      <c r="B857" t="s">
        <v>4</v>
      </c>
      <c r="D857" t="s">
        <v>15</v>
      </c>
      <c r="H857" s="11"/>
      <c r="I857" t="s">
        <v>127</v>
      </c>
    </row>
    <row r="858" spans="1:9" x14ac:dyDescent="0.3">
      <c r="A858" s="2">
        <v>45339</v>
      </c>
      <c r="B858" t="s">
        <v>20</v>
      </c>
      <c r="D858" t="s">
        <v>24</v>
      </c>
      <c r="H858" s="11"/>
    </row>
    <row r="859" spans="1:9" x14ac:dyDescent="0.3">
      <c r="A859" s="2">
        <v>45339</v>
      </c>
      <c r="B859" t="s">
        <v>21</v>
      </c>
      <c r="D859" t="s">
        <v>10</v>
      </c>
      <c r="H859" s="11"/>
    </row>
    <row r="860" spans="1:9" x14ac:dyDescent="0.3">
      <c r="A860" s="2">
        <v>45339</v>
      </c>
      <c r="B860" t="s">
        <v>31</v>
      </c>
      <c r="D860" t="s">
        <v>7</v>
      </c>
      <c r="H860" s="11"/>
    </row>
    <row r="861" spans="1:9" x14ac:dyDescent="0.3">
      <c r="A861" s="2">
        <v>45339</v>
      </c>
      <c r="B861" t="s">
        <v>26</v>
      </c>
      <c r="D861" t="s">
        <v>5</v>
      </c>
      <c r="H861" s="11"/>
    </row>
    <row r="862" spans="1:9" x14ac:dyDescent="0.3">
      <c r="A862" s="2">
        <v>45339</v>
      </c>
      <c r="B862" t="s">
        <v>23</v>
      </c>
      <c r="D862" t="s">
        <v>8</v>
      </c>
      <c r="H862" s="11"/>
    </row>
    <row r="863" spans="1:9" x14ac:dyDescent="0.3">
      <c r="A863" s="2">
        <v>45339</v>
      </c>
      <c r="B863" t="s">
        <v>18</v>
      </c>
      <c r="D863" t="s">
        <v>27</v>
      </c>
      <c r="H863" s="11"/>
    </row>
    <row r="864" spans="1:9" x14ac:dyDescent="0.3">
      <c r="A864" s="2">
        <v>45340</v>
      </c>
      <c r="B864" t="s">
        <v>25</v>
      </c>
      <c r="D864" t="s">
        <v>11</v>
      </c>
      <c r="H864" s="11"/>
    </row>
    <row r="865" spans="1:9" x14ac:dyDescent="0.3">
      <c r="A865" s="2">
        <v>45340</v>
      </c>
      <c r="B865" t="s">
        <v>17</v>
      </c>
      <c r="D865" t="s">
        <v>16</v>
      </c>
      <c r="H865" s="11"/>
      <c r="I865" t="s">
        <v>127</v>
      </c>
    </row>
    <row r="866" spans="1:9" x14ac:dyDescent="0.3">
      <c r="A866" s="2">
        <v>45340</v>
      </c>
      <c r="B866" t="s">
        <v>29</v>
      </c>
      <c r="D866" t="s">
        <v>3</v>
      </c>
      <c r="H866" s="11"/>
    </row>
    <row r="867" spans="1:9" x14ac:dyDescent="0.3">
      <c r="A867" s="2">
        <v>45341</v>
      </c>
      <c r="B867" t="s">
        <v>9</v>
      </c>
      <c r="D867" t="s">
        <v>25</v>
      </c>
      <c r="H867" s="11"/>
    </row>
    <row r="868" spans="1:9" x14ac:dyDescent="0.3">
      <c r="A868" s="2">
        <v>45341</v>
      </c>
      <c r="B868" t="s">
        <v>30</v>
      </c>
      <c r="D868" t="s">
        <v>14</v>
      </c>
      <c r="H868" s="11"/>
    </row>
    <row r="869" spans="1:9" x14ac:dyDescent="0.3">
      <c r="A869" s="2">
        <v>45341</v>
      </c>
      <c r="B869" t="s">
        <v>26</v>
      </c>
      <c r="D869" t="s">
        <v>13</v>
      </c>
      <c r="H869" s="11"/>
    </row>
    <row r="870" spans="1:9" x14ac:dyDescent="0.3">
      <c r="A870" s="2">
        <v>45341</v>
      </c>
      <c r="B870" t="s">
        <v>6</v>
      </c>
      <c r="D870" t="s">
        <v>18</v>
      </c>
      <c r="H870" s="11"/>
    </row>
    <row r="871" spans="1:9" x14ac:dyDescent="0.3">
      <c r="A871" s="2">
        <v>45341</v>
      </c>
      <c r="B871" t="s">
        <v>23</v>
      </c>
      <c r="D871" t="s">
        <v>22</v>
      </c>
      <c r="H871" s="11"/>
    </row>
    <row r="872" spans="1:9" x14ac:dyDescent="0.3">
      <c r="A872" s="2">
        <v>45341</v>
      </c>
      <c r="B872" t="s">
        <v>8</v>
      </c>
      <c r="D872" t="s">
        <v>28</v>
      </c>
      <c r="H872" s="11"/>
    </row>
    <row r="873" spans="1:9" x14ac:dyDescent="0.3">
      <c r="A873" s="2">
        <v>45341</v>
      </c>
      <c r="B873" t="s">
        <v>19</v>
      </c>
      <c r="D873" t="s">
        <v>34</v>
      </c>
      <c r="H873" s="11"/>
    </row>
    <row r="874" spans="1:9" x14ac:dyDescent="0.3">
      <c r="A874" s="2">
        <v>45341</v>
      </c>
      <c r="B874" t="s">
        <v>27</v>
      </c>
      <c r="D874" t="s">
        <v>24</v>
      </c>
      <c r="H874" s="11"/>
    </row>
    <row r="875" spans="1:9" x14ac:dyDescent="0.3">
      <c r="A875" s="2">
        <v>45341</v>
      </c>
      <c r="B875" t="s">
        <v>5</v>
      </c>
      <c r="D875" t="s">
        <v>10</v>
      </c>
      <c r="H875" s="11"/>
    </row>
    <row r="876" spans="1:9" x14ac:dyDescent="0.3">
      <c r="A876" s="2">
        <v>45341</v>
      </c>
      <c r="B876" t="s">
        <v>32</v>
      </c>
      <c r="D876" t="s">
        <v>7</v>
      </c>
      <c r="H876" s="11"/>
    </row>
    <row r="877" spans="1:9" x14ac:dyDescent="0.3">
      <c r="A877" s="2">
        <v>45342</v>
      </c>
      <c r="B877" t="s">
        <v>8</v>
      </c>
      <c r="D877" t="s">
        <v>11</v>
      </c>
      <c r="H877" s="11"/>
    </row>
    <row r="878" spans="1:9" x14ac:dyDescent="0.3">
      <c r="A878" s="2">
        <v>45342</v>
      </c>
      <c r="B878" t="s">
        <v>32</v>
      </c>
      <c r="D878" t="s">
        <v>31</v>
      </c>
      <c r="H878" s="11"/>
    </row>
    <row r="879" spans="1:9" x14ac:dyDescent="0.3">
      <c r="A879" s="2">
        <v>45342</v>
      </c>
      <c r="B879" t="s">
        <v>20</v>
      </c>
      <c r="D879" t="s">
        <v>29</v>
      </c>
      <c r="H879" s="11"/>
    </row>
    <row r="880" spans="1:9" x14ac:dyDescent="0.3">
      <c r="A880" s="2">
        <v>45342</v>
      </c>
      <c r="B880" t="s">
        <v>30</v>
      </c>
      <c r="D880" t="s">
        <v>17</v>
      </c>
      <c r="H880" s="11"/>
    </row>
    <row r="881" spans="1:8" x14ac:dyDescent="0.3">
      <c r="A881" s="2">
        <v>45342</v>
      </c>
      <c r="B881" t="s">
        <v>16</v>
      </c>
      <c r="D881" t="s">
        <v>3</v>
      </c>
      <c r="H881" s="11"/>
    </row>
    <row r="882" spans="1:8" x14ac:dyDescent="0.3">
      <c r="A882" s="2">
        <v>45342</v>
      </c>
      <c r="B882" t="s">
        <v>21</v>
      </c>
      <c r="D882" t="s">
        <v>27</v>
      </c>
      <c r="H882" s="11"/>
    </row>
    <row r="883" spans="1:8" x14ac:dyDescent="0.3">
      <c r="A883" s="2">
        <v>45342</v>
      </c>
      <c r="B883" t="s">
        <v>28</v>
      </c>
      <c r="D883" t="s">
        <v>23</v>
      </c>
      <c r="H883" s="11"/>
    </row>
    <row r="884" spans="1:8" x14ac:dyDescent="0.3">
      <c r="A884" s="2">
        <v>45342</v>
      </c>
      <c r="B884" t="s">
        <v>15</v>
      </c>
      <c r="D884" t="s">
        <v>12</v>
      </c>
      <c r="H884" s="11"/>
    </row>
    <row r="885" spans="1:8" x14ac:dyDescent="0.3">
      <c r="A885" s="2">
        <v>45343</v>
      </c>
      <c r="B885" t="s">
        <v>20</v>
      </c>
      <c r="D885" t="s">
        <v>26</v>
      </c>
      <c r="H885" s="11"/>
    </row>
    <row r="886" spans="1:8" x14ac:dyDescent="0.3">
      <c r="A886" s="2">
        <v>45343</v>
      </c>
      <c r="B886" t="s">
        <v>5</v>
      </c>
      <c r="D886" t="s">
        <v>25</v>
      </c>
      <c r="H886" s="11"/>
    </row>
    <row r="887" spans="1:8" x14ac:dyDescent="0.3">
      <c r="A887" s="2">
        <v>45343</v>
      </c>
      <c r="B887" t="s">
        <v>4</v>
      </c>
      <c r="D887" t="s">
        <v>6</v>
      </c>
      <c r="H887" s="11"/>
    </row>
    <row r="888" spans="1:8" x14ac:dyDescent="0.3">
      <c r="A888" s="2">
        <v>45343</v>
      </c>
      <c r="B888" t="s">
        <v>14</v>
      </c>
      <c r="D888" t="s">
        <v>9</v>
      </c>
      <c r="H888" s="11"/>
    </row>
    <row r="889" spans="1:8" x14ac:dyDescent="0.3">
      <c r="A889" s="2">
        <v>45343</v>
      </c>
      <c r="B889" t="s">
        <v>13</v>
      </c>
      <c r="D889" t="s">
        <v>33</v>
      </c>
      <c r="H889" s="11"/>
    </row>
    <row r="890" spans="1:8" x14ac:dyDescent="0.3">
      <c r="A890" s="2">
        <v>45344</v>
      </c>
      <c r="B890" t="s">
        <v>31</v>
      </c>
      <c r="D890" t="s">
        <v>18</v>
      </c>
      <c r="H890" s="11"/>
    </row>
    <row r="891" spans="1:8" x14ac:dyDescent="0.3">
      <c r="A891" s="2">
        <v>45344</v>
      </c>
      <c r="B891" t="s">
        <v>14</v>
      </c>
      <c r="D891" t="s">
        <v>22</v>
      </c>
      <c r="H891" s="11"/>
    </row>
    <row r="892" spans="1:8" x14ac:dyDescent="0.3">
      <c r="A892" s="2">
        <v>45344</v>
      </c>
      <c r="B892" t="s">
        <v>11</v>
      </c>
      <c r="D892" t="s">
        <v>19</v>
      </c>
      <c r="H892" s="11"/>
    </row>
    <row r="893" spans="1:8" x14ac:dyDescent="0.3">
      <c r="A893" s="2">
        <v>45344</v>
      </c>
      <c r="B893" t="s">
        <v>21</v>
      </c>
      <c r="D893" t="s">
        <v>29</v>
      </c>
      <c r="H893" s="11"/>
    </row>
    <row r="894" spans="1:8" x14ac:dyDescent="0.3">
      <c r="A894" s="2">
        <v>45344</v>
      </c>
      <c r="B894" t="s">
        <v>17</v>
      </c>
      <c r="D894" t="s">
        <v>15</v>
      </c>
      <c r="H894" s="11"/>
    </row>
    <row r="895" spans="1:8" x14ac:dyDescent="0.3">
      <c r="A895" s="2">
        <v>45344</v>
      </c>
      <c r="B895" t="s">
        <v>30</v>
      </c>
      <c r="D895" t="s">
        <v>32</v>
      </c>
      <c r="H895" s="11"/>
    </row>
    <row r="896" spans="1:8" x14ac:dyDescent="0.3">
      <c r="A896" s="2">
        <v>45344</v>
      </c>
      <c r="B896" t="s">
        <v>33</v>
      </c>
      <c r="D896" t="s">
        <v>3</v>
      </c>
      <c r="H896" s="11"/>
    </row>
    <row r="897" spans="1:8" x14ac:dyDescent="0.3">
      <c r="A897" s="2">
        <v>45344</v>
      </c>
      <c r="B897" t="s">
        <v>8</v>
      </c>
      <c r="D897" t="s">
        <v>34</v>
      </c>
      <c r="H897" s="11"/>
    </row>
    <row r="898" spans="1:8" x14ac:dyDescent="0.3">
      <c r="A898" s="2">
        <v>45344</v>
      </c>
      <c r="B898" t="s">
        <v>16</v>
      </c>
      <c r="D898" t="s">
        <v>10</v>
      </c>
      <c r="H898" s="11"/>
    </row>
    <row r="899" spans="1:8" x14ac:dyDescent="0.3">
      <c r="A899" s="2">
        <v>45344</v>
      </c>
      <c r="B899" t="s">
        <v>12</v>
      </c>
      <c r="D899" t="s">
        <v>7</v>
      </c>
      <c r="H899" s="11"/>
    </row>
    <row r="900" spans="1:8" x14ac:dyDescent="0.3">
      <c r="A900" s="2">
        <v>45344</v>
      </c>
      <c r="B900" t="s">
        <v>5</v>
      </c>
      <c r="D900" t="s">
        <v>27</v>
      </c>
      <c r="H900" s="11"/>
    </row>
    <row r="901" spans="1:8" x14ac:dyDescent="0.3">
      <c r="A901" s="2">
        <v>45345</v>
      </c>
      <c r="B901" t="s">
        <v>13</v>
      </c>
      <c r="D901" t="s">
        <v>20</v>
      </c>
      <c r="H901" s="11"/>
    </row>
    <row r="902" spans="1:8" x14ac:dyDescent="0.3">
      <c r="A902" s="2">
        <v>45345</v>
      </c>
      <c r="B902" t="s">
        <v>23</v>
      </c>
      <c r="D902" t="s">
        <v>6</v>
      </c>
      <c r="H902" s="11"/>
    </row>
    <row r="903" spans="1:8" x14ac:dyDescent="0.3">
      <c r="A903" s="2">
        <v>45345</v>
      </c>
      <c r="B903" t="s">
        <v>28</v>
      </c>
      <c r="D903" t="s">
        <v>9</v>
      </c>
      <c r="H903" s="11"/>
    </row>
    <row r="904" spans="1:8" x14ac:dyDescent="0.3">
      <c r="A904" s="2">
        <v>45346</v>
      </c>
      <c r="B904" t="s">
        <v>30</v>
      </c>
      <c r="D904" t="s">
        <v>18</v>
      </c>
      <c r="H904" s="11"/>
    </row>
    <row r="905" spans="1:8" x14ac:dyDescent="0.3">
      <c r="A905" s="2">
        <v>45346</v>
      </c>
      <c r="B905" t="s">
        <v>5</v>
      </c>
      <c r="D905" t="s">
        <v>11</v>
      </c>
      <c r="H905" s="11"/>
    </row>
    <row r="906" spans="1:8" x14ac:dyDescent="0.3">
      <c r="A906" s="2">
        <v>45346</v>
      </c>
      <c r="B906" t="s">
        <v>10</v>
      </c>
      <c r="D906" t="s">
        <v>19</v>
      </c>
      <c r="H906" s="11"/>
    </row>
    <row r="907" spans="1:8" x14ac:dyDescent="0.3">
      <c r="A907" s="2">
        <v>45346</v>
      </c>
      <c r="B907" t="s">
        <v>22</v>
      </c>
      <c r="D907" t="s">
        <v>9</v>
      </c>
      <c r="H907" s="11"/>
    </row>
    <row r="908" spans="1:8" x14ac:dyDescent="0.3">
      <c r="A908" s="2">
        <v>45346</v>
      </c>
      <c r="B908" t="s">
        <v>12</v>
      </c>
      <c r="D908" t="s">
        <v>31</v>
      </c>
      <c r="H908" s="11"/>
    </row>
    <row r="909" spans="1:8" x14ac:dyDescent="0.3">
      <c r="A909" s="2">
        <v>45346</v>
      </c>
      <c r="B909" t="s">
        <v>26</v>
      </c>
      <c r="D909" t="s">
        <v>29</v>
      </c>
      <c r="H909" s="11"/>
    </row>
    <row r="910" spans="1:8" x14ac:dyDescent="0.3">
      <c r="A910" s="2">
        <v>45346</v>
      </c>
      <c r="B910" t="s">
        <v>33</v>
      </c>
      <c r="D910" t="s">
        <v>15</v>
      </c>
      <c r="H910" s="11"/>
    </row>
    <row r="911" spans="1:8" x14ac:dyDescent="0.3">
      <c r="A911" s="2">
        <v>45346</v>
      </c>
      <c r="B911" t="s">
        <v>7</v>
      </c>
      <c r="D911" t="s">
        <v>16</v>
      </c>
      <c r="H911" s="11"/>
    </row>
    <row r="912" spans="1:8" x14ac:dyDescent="0.3">
      <c r="A912" s="2">
        <v>45346</v>
      </c>
      <c r="B912" t="s">
        <v>27</v>
      </c>
      <c r="D912" t="s">
        <v>32</v>
      </c>
      <c r="H912" s="11"/>
    </row>
    <row r="913" spans="1:8" x14ac:dyDescent="0.3">
      <c r="A913" s="2">
        <v>45346</v>
      </c>
      <c r="B913" t="s">
        <v>17</v>
      </c>
      <c r="D913" t="s">
        <v>4</v>
      </c>
      <c r="H913" s="11"/>
    </row>
    <row r="914" spans="1:8" x14ac:dyDescent="0.3">
      <c r="A914" s="2">
        <v>45346</v>
      </c>
      <c r="B914" t="s">
        <v>28</v>
      </c>
      <c r="D914" t="s">
        <v>34</v>
      </c>
      <c r="H914" s="11"/>
    </row>
    <row r="915" spans="1:8" x14ac:dyDescent="0.3">
      <c r="A915" s="2">
        <v>45346</v>
      </c>
      <c r="B915" t="s">
        <v>21</v>
      </c>
      <c r="D915" t="s">
        <v>24</v>
      </c>
      <c r="H915" s="11"/>
    </row>
    <row r="916" spans="1:8" x14ac:dyDescent="0.3">
      <c r="A916" s="2">
        <v>45346</v>
      </c>
      <c r="B916" t="s">
        <v>14</v>
      </c>
      <c r="D916" t="s">
        <v>8</v>
      </c>
      <c r="H916" s="11"/>
    </row>
    <row r="917" spans="1:8" x14ac:dyDescent="0.3">
      <c r="A917" s="2">
        <v>45347</v>
      </c>
      <c r="B917" t="s">
        <v>21</v>
      </c>
      <c r="D917" t="s">
        <v>26</v>
      </c>
      <c r="H917" s="11"/>
    </row>
    <row r="918" spans="1:8" x14ac:dyDescent="0.3">
      <c r="A918" s="2">
        <v>45347</v>
      </c>
      <c r="B918" t="s">
        <v>18</v>
      </c>
      <c r="D918" t="s">
        <v>13</v>
      </c>
      <c r="H918" s="11"/>
    </row>
    <row r="919" spans="1:8" x14ac:dyDescent="0.3">
      <c r="A919" s="2">
        <v>45347</v>
      </c>
      <c r="B919" t="s">
        <v>17</v>
      </c>
      <c r="D919" t="s">
        <v>20</v>
      </c>
      <c r="H919" s="11"/>
    </row>
    <row r="920" spans="1:8" x14ac:dyDescent="0.3">
      <c r="A920" s="2">
        <v>45347</v>
      </c>
      <c r="B920" t="s">
        <v>19</v>
      </c>
      <c r="D920" t="s">
        <v>6</v>
      </c>
      <c r="H920" s="11"/>
    </row>
    <row r="921" spans="1:8" x14ac:dyDescent="0.3">
      <c r="A921" s="2">
        <v>45347</v>
      </c>
      <c r="B921" t="s">
        <v>7</v>
      </c>
      <c r="D921" t="s">
        <v>15</v>
      </c>
      <c r="H921" s="11"/>
    </row>
    <row r="922" spans="1:8" x14ac:dyDescent="0.3">
      <c r="A922" s="2">
        <v>45347</v>
      </c>
      <c r="B922" t="s">
        <v>4</v>
      </c>
      <c r="D922" t="s">
        <v>3</v>
      </c>
      <c r="H922" s="11"/>
    </row>
    <row r="923" spans="1:8" x14ac:dyDescent="0.3">
      <c r="A923" s="2">
        <v>45347</v>
      </c>
      <c r="B923" t="s">
        <v>25</v>
      </c>
      <c r="D923" t="s">
        <v>23</v>
      </c>
      <c r="H923" s="11"/>
    </row>
    <row r="924" spans="1:8" x14ac:dyDescent="0.3">
      <c r="A924" s="2">
        <v>45348</v>
      </c>
      <c r="B924" t="s">
        <v>16</v>
      </c>
      <c r="D924" t="s">
        <v>30</v>
      </c>
      <c r="H924" s="11"/>
    </row>
    <row r="925" spans="1:8" x14ac:dyDescent="0.3">
      <c r="A925" s="2">
        <v>45348</v>
      </c>
      <c r="B925" t="s">
        <v>29</v>
      </c>
      <c r="D925" t="s">
        <v>9</v>
      </c>
      <c r="H925" s="11"/>
    </row>
    <row r="926" spans="1:8" x14ac:dyDescent="0.3">
      <c r="A926" s="2">
        <v>45348</v>
      </c>
      <c r="B926" t="s">
        <v>14</v>
      </c>
      <c r="D926" t="s">
        <v>34</v>
      </c>
      <c r="H926" s="11"/>
    </row>
    <row r="927" spans="1:8" x14ac:dyDescent="0.3">
      <c r="A927" s="2">
        <v>45348</v>
      </c>
      <c r="B927" t="s">
        <v>32</v>
      </c>
      <c r="D927" t="s">
        <v>12</v>
      </c>
      <c r="H927" s="11"/>
    </row>
    <row r="928" spans="1:8" x14ac:dyDescent="0.3">
      <c r="A928" s="2">
        <v>45349</v>
      </c>
      <c r="B928" t="s">
        <v>29</v>
      </c>
      <c r="D928" t="s">
        <v>22</v>
      </c>
      <c r="H928" s="11"/>
    </row>
    <row r="929" spans="1:8" x14ac:dyDescent="0.3">
      <c r="A929" s="2">
        <v>45349</v>
      </c>
      <c r="B929" t="s">
        <v>30</v>
      </c>
      <c r="D929" t="s">
        <v>11</v>
      </c>
      <c r="H929" s="11"/>
    </row>
    <row r="930" spans="1:8" x14ac:dyDescent="0.3">
      <c r="A930" s="2">
        <v>45349</v>
      </c>
      <c r="B930" t="s">
        <v>12</v>
      </c>
      <c r="D930" t="s">
        <v>19</v>
      </c>
      <c r="H930" s="11"/>
    </row>
    <row r="931" spans="1:8" x14ac:dyDescent="0.3">
      <c r="A931" s="2">
        <v>45349</v>
      </c>
      <c r="B931" t="s">
        <v>13</v>
      </c>
      <c r="D931" t="s">
        <v>31</v>
      </c>
      <c r="H931" s="11"/>
    </row>
    <row r="932" spans="1:8" x14ac:dyDescent="0.3">
      <c r="A932" s="2">
        <v>45349</v>
      </c>
      <c r="B932" t="s">
        <v>18</v>
      </c>
      <c r="D932" t="s">
        <v>28</v>
      </c>
      <c r="H932" s="11"/>
    </row>
    <row r="933" spans="1:8" x14ac:dyDescent="0.3">
      <c r="A933" s="2">
        <v>45349</v>
      </c>
      <c r="B933" t="s">
        <v>25</v>
      </c>
      <c r="D933" t="s">
        <v>33</v>
      </c>
      <c r="H933" s="11"/>
    </row>
    <row r="934" spans="1:8" x14ac:dyDescent="0.3">
      <c r="A934" s="2">
        <v>45349</v>
      </c>
      <c r="B934" t="s">
        <v>32</v>
      </c>
      <c r="D934" t="s">
        <v>21</v>
      </c>
      <c r="H934" s="11"/>
    </row>
    <row r="935" spans="1:8" x14ac:dyDescent="0.3">
      <c r="A935" s="2">
        <v>45349</v>
      </c>
      <c r="B935" t="s">
        <v>7</v>
      </c>
      <c r="D935" t="s">
        <v>4</v>
      </c>
      <c r="H935" s="11"/>
    </row>
    <row r="936" spans="1:8" x14ac:dyDescent="0.3">
      <c r="A936" s="2">
        <v>45349</v>
      </c>
      <c r="B936" t="s">
        <v>15</v>
      </c>
      <c r="D936" t="s">
        <v>24</v>
      </c>
      <c r="H936" s="11"/>
    </row>
    <row r="937" spans="1:8" x14ac:dyDescent="0.3">
      <c r="A937" s="2">
        <v>45349</v>
      </c>
      <c r="B937" t="s">
        <v>27</v>
      </c>
      <c r="D937" t="s">
        <v>5</v>
      </c>
      <c r="H937" s="11"/>
    </row>
    <row r="938" spans="1:8" x14ac:dyDescent="0.3">
      <c r="A938" s="2">
        <v>45349</v>
      </c>
      <c r="B938" t="s">
        <v>3</v>
      </c>
      <c r="D938" t="s">
        <v>8</v>
      </c>
      <c r="H938" s="11"/>
    </row>
    <row r="939" spans="1:8" x14ac:dyDescent="0.3">
      <c r="A939" s="2">
        <v>45349</v>
      </c>
      <c r="B939" t="s">
        <v>10</v>
      </c>
      <c r="D939" t="s">
        <v>23</v>
      </c>
      <c r="H939" s="11"/>
    </row>
    <row r="940" spans="1:8" x14ac:dyDescent="0.3">
      <c r="A940" s="2">
        <v>45350</v>
      </c>
      <c r="B940" t="s">
        <v>10</v>
      </c>
      <c r="D940" t="s">
        <v>9</v>
      </c>
      <c r="H940" s="11"/>
    </row>
    <row r="941" spans="1:8" x14ac:dyDescent="0.3">
      <c r="A941" s="2">
        <v>45350</v>
      </c>
      <c r="B941" t="s">
        <v>20</v>
      </c>
      <c r="D941" t="s">
        <v>17</v>
      </c>
      <c r="H941" s="11"/>
    </row>
    <row r="942" spans="1:8" x14ac:dyDescent="0.3">
      <c r="A942" s="2">
        <v>45351</v>
      </c>
      <c r="B942" t="s">
        <v>27</v>
      </c>
      <c r="D942" t="s">
        <v>14</v>
      </c>
      <c r="H942" s="11"/>
    </row>
    <row r="943" spans="1:8" x14ac:dyDescent="0.3">
      <c r="A943" s="2">
        <v>45351</v>
      </c>
      <c r="B943" t="s">
        <v>18</v>
      </c>
      <c r="D943" t="s">
        <v>20</v>
      </c>
      <c r="H943" s="11"/>
    </row>
    <row r="944" spans="1:8" x14ac:dyDescent="0.3">
      <c r="A944" s="2">
        <v>45351</v>
      </c>
      <c r="B944" t="s">
        <v>11</v>
      </c>
      <c r="D944" t="s">
        <v>6</v>
      </c>
      <c r="H944" s="11"/>
    </row>
    <row r="945" spans="1:8" x14ac:dyDescent="0.3">
      <c r="A945" s="2">
        <v>45351</v>
      </c>
      <c r="B945" t="s">
        <v>23</v>
      </c>
      <c r="D945" t="s">
        <v>30</v>
      </c>
      <c r="H945" s="11"/>
    </row>
    <row r="946" spans="1:8" x14ac:dyDescent="0.3">
      <c r="A946" s="2">
        <v>45351</v>
      </c>
      <c r="B946" t="s">
        <v>16</v>
      </c>
      <c r="D946" t="s">
        <v>19</v>
      </c>
      <c r="H946" s="11"/>
    </row>
    <row r="947" spans="1:8" x14ac:dyDescent="0.3">
      <c r="A947" s="2">
        <v>45351</v>
      </c>
      <c r="B947" t="s">
        <v>33</v>
      </c>
      <c r="D947" t="s">
        <v>31</v>
      </c>
      <c r="H947" s="11"/>
    </row>
    <row r="948" spans="1:8" x14ac:dyDescent="0.3">
      <c r="A948" s="2">
        <v>45351</v>
      </c>
      <c r="B948" t="s">
        <v>28</v>
      </c>
      <c r="D948" t="s">
        <v>21</v>
      </c>
      <c r="H948" s="11"/>
    </row>
    <row r="949" spans="1:8" x14ac:dyDescent="0.3">
      <c r="A949" s="2">
        <v>45351</v>
      </c>
      <c r="B949" t="s">
        <v>3</v>
      </c>
      <c r="D949" t="s">
        <v>34</v>
      </c>
      <c r="H949" s="11"/>
    </row>
    <row r="950" spans="1:8" x14ac:dyDescent="0.3">
      <c r="A950" s="2">
        <v>45351</v>
      </c>
      <c r="B950" t="s">
        <v>26</v>
      </c>
      <c r="D950" t="s">
        <v>24</v>
      </c>
      <c r="H950" s="11"/>
    </row>
    <row r="951" spans="1:8" x14ac:dyDescent="0.3">
      <c r="A951" s="2">
        <v>45351</v>
      </c>
      <c r="B951" t="s">
        <v>13</v>
      </c>
      <c r="D951" t="s">
        <v>7</v>
      </c>
      <c r="H951" s="11"/>
    </row>
    <row r="952" spans="1:8" x14ac:dyDescent="0.3">
      <c r="A952" s="2">
        <v>45351</v>
      </c>
      <c r="B952" t="s">
        <v>25</v>
      </c>
      <c r="D952" t="s">
        <v>5</v>
      </c>
      <c r="H952" s="11"/>
    </row>
    <row r="953" spans="1:8" x14ac:dyDescent="0.3">
      <c r="A953" s="2">
        <v>45351</v>
      </c>
      <c r="B953" t="s">
        <v>29</v>
      </c>
      <c r="D953" t="s">
        <v>8</v>
      </c>
      <c r="H953" s="11"/>
    </row>
    <row r="954" spans="1:8" x14ac:dyDescent="0.3">
      <c r="A954" s="2">
        <v>45352</v>
      </c>
      <c r="B954" t="s">
        <v>15</v>
      </c>
      <c r="D954" t="s">
        <v>26</v>
      </c>
      <c r="H954" s="11"/>
    </row>
    <row r="955" spans="1:8" x14ac:dyDescent="0.3">
      <c r="A955" s="2">
        <v>45352</v>
      </c>
      <c r="B955" t="s">
        <v>25</v>
      </c>
      <c r="D955" t="s">
        <v>32</v>
      </c>
      <c r="H955" s="11"/>
    </row>
    <row r="956" spans="1:8" x14ac:dyDescent="0.3">
      <c r="A956" s="2">
        <v>45352</v>
      </c>
      <c r="B956" t="s">
        <v>4</v>
      </c>
      <c r="D956" t="s">
        <v>12</v>
      </c>
      <c r="H956" s="11"/>
    </row>
    <row r="957" spans="1:8" x14ac:dyDescent="0.3">
      <c r="A957" s="2">
        <v>45353</v>
      </c>
      <c r="B957" t="s">
        <v>27</v>
      </c>
      <c r="D957" t="s">
        <v>13</v>
      </c>
      <c r="H957" s="11"/>
    </row>
    <row r="958" spans="1:8" x14ac:dyDescent="0.3">
      <c r="A958" s="2">
        <v>45353</v>
      </c>
      <c r="B958" t="s">
        <v>23</v>
      </c>
      <c r="D958" t="s">
        <v>18</v>
      </c>
      <c r="H958" s="11"/>
    </row>
    <row r="959" spans="1:8" x14ac:dyDescent="0.3">
      <c r="A959" s="2">
        <v>45353</v>
      </c>
      <c r="B959" t="s">
        <v>3</v>
      </c>
      <c r="D959" t="s">
        <v>22</v>
      </c>
      <c r="H959" s="11"/>
    </row>
    <row r="960" spans="1:8" x14ac:dyDescent="0.3">
      <c r="A960" s="2">
        <v>45353</v>
      </c>
      <c r="B960" t="s">
        <v>20</v>
      </c>
      <c r="D960" t="s">
        <v>6</v>
      </c>
      <c r="H960" s="11"/>
    </row>
    <row r="961" spans="1:8" x14ac:dyDescent="0.3">
      <c r="A961" s="2">
        <v>45353</v>
      </c>
      <c r="B961" t="s">
        <v>24</v>
      </c>
      <c r="D961" t="s">
        <v>30</v>
      </c>
      <c r="H961" s="11"/>
    </row>
    <row r="962" spans="1:8" x14ac:dyDescent="0.3">
      <c r="A962" s="2">
        <v>45353</v>
      </c>
      <c r="B962" t="s">
        <v>31</v>
      </c>
      <c r="D962" t="s">
        <v>19</v>
      </c>
      <c r="H962" s="11"/>
    </row>
    <row r="963" spans="1:8" x14ac:dyDescent="0.3">
      <c r="A963" s="2">
        <v>45353</v>
      </c>
      <c r="B963" t="s">
        <v>11</v>
      </c>
      <c r="D963" t="s">
        <v>21</v>
      </c>
      <c r="H963" s="11"/>
    </row>
    <row r="964" spans="1:8" x14ac:dyDescent="0.3">
      <c r="A964" s="2">
        <v>45353</v>
      </c>
      <c r="B964" t="s">
        <v>14</v>
      </c>
      <c r="D964" t="s">
        <v>16</v>
      </c>
      <c r="H964" s="11"/>
    </row>
    <row r="965" spans="1:8" x14ac:dyDescent="0.3">
      <c r="A965" s="2">
        <v>45353</v>
      </c>
      <c r="B965" t="s">
        <v>32</v>
      </c>
      <c r="D965" t="s">
        <v>4</v>
      </c>
      <c r="H965" s="11"/>
    </row>
    <row r="966" spans="1:8" x14ac:dyDescent="0.3">
      <c r="A966" s="2">
        <v>45353</v>
      </c>
      <c r="B966" t="s">
        <v>9</v>
      </c>
      <c r="D966" t="s">
        <v>34</v>
      </c>
      <c r="H966" s="11"/>
    </row>
    <row r="967" spans="1:8" x14ac:dyDescent="0.3">
      <c r="A967" s="2">
        <v>45353</v>
      </c>
      <c r="B967" t="s">
        <v>28</v>
      </c>
      <c r="D967" t="s">
        <v>10</v>
      </c>
      <c r="H967" s="11"/>
    </row>
    <row r="968" spans="1:8" x14ac:dyDescent="0.3">
      <c r="A968" s="2">
        <v>45353</v>
      </c>
      <c r="B968" t="s">
        <v>33</v>
      </c>
      <c r="D968" t="s">
        <v>7</v>
      </c>
      <c r="H968" s="11"/>
    </row>
    <row r="969" spans="1:8" x14ac:dyDescent="0.3">
      <c r="A969" s="2">
        <v>45353</v>
      </c>
      <c r="B969" t="s">
        <v>17</v>
      </c>
      <c r="D969" t="s">
        <v>5</v>
      </c>
      <c r="H969" s="11"/>
    </row>
    <row r="970" spans="1:8" x14ac:dyDescent="0.3">
      <c r="A970" s="2">
        <v>45354</v>
      </c>
      <c r="B970" t="s">
        <v>8</v>
      </c>
      <c r="D970" t="s">
        <v>26</v>
      </c>
      <c r="H970" s="11"/>
    </row>
    <row r="971" spans="1:8" x14ac:dyDescent="0.3">
      <c r="A971" s="2">
        <v>45354</v>
      </c>
      <c r="B971" t="s">
        <v>23</v>
      </c>
      <c r="D971" t="s">
        <v>13</v>
      </c>
      <c r="H971" s="11"/>
    </row>
    <row r="972" spans="1:8" x14ac:dyDescent="0.3">
      <c r="A972" s="2">
        <v>45354</v>
      </c>
      <c r="B972" t="s">
        <v>3</v>
      </c>
      <c r="D972" t="s">
        <v>9</v>
      </c>
      <c r="H972" s="11"/>
    </row>
    <row r="973" spans="1:8" x14ac:dyDescent="0.3">
      <c r="A973" s="2">
        <v>45354</v>
      </c>
      <c r="B973" t="s">
        <v>15</v>
      </c>
      <c r="D973" t="s">
        <v>29</v>
      </c>
      <c r="H973" s="11"/>
    </row>
    <row r="974" spans="1:8" x14ac:dyDescent="0.3">
      <c r="A974" s="2">
        <v>45354</v>
      </c>
      <c r="B974" t="s">
        <v>24</v>
      </c>
      <c r="D974" t="s">
        <v>28</v>
      </c>
      <c r="H974" s="11"/>
    </row>
    <row r="975" spans="1:8" x14ac:dyDescent="0.3">
      <c r="A975" s="2">
        <v>45354</v>
      </c>
      <c r="B975" t="s">
        <v>25</v>
      </c>
      <c r="D975" t="s">
        <v>12</v>
      </c>
      <c r="H975" s="11"/>
    </row>
    <row r="976" spans="1:8" x14ac:dyDescent="0.3">
      <c r="A976" s="2">
        <v>45355</v>
      </c>
      <c r="B976" t="s">
        <v>27</v>
      </c>
      <c r="D976" t="s">
        <v>20</v>
      </c>
      <c r="H976" s="11"/>
    </row>
    <row r="977" spans="1:8" x14ac:dyDescent="0.3">
      <c r="A977" s="2">
        <v>45355</v>
      </c>
      <c r="B977" t="s">
        <v>34</v>
      </c>
      <c r="D977" t="s">
        <v>22</v>
      </c>
      <c r="H977" s="11"/>
    </row>
    <row r="978" spans="1:8" x14ac:dyDescent="0.3">
      <c r="A978" s="2">
        <v>45355</v>
      </c>
      <c r="B978" t="s">
        <v>6</v>
      </c>
      <c r="D978" t="s">
        <v>11</v>
      </c>
      <c r="H978" s="11"/>
    </row>
    <row r="979" spans="1:8" x14ac:dyDescent="0.3">
      <c r="A979" s="2">
        <v>45355</v>
      </c>
      <c r="B979" t="s">
        <v>31</v>
      </c>
      <c r="D979" t="s">
        <v>17</v>
      </c>
      <c r="H979" s="11"/>
    </row>
    <row r="980" spans="1:8" x14ac:dyDescent="0.3">
      <c r="A980" s="2">
        <v>45355</v>
      </c>
      <c r="B980" t="s">
        <v>10</v>
      </c>
      <c r="D980" t="s">
        <v>4</v>
      </c>
      <c r="H980" s="11"/>
    </row>
    <row r="981" spans="1:8" x14ac:dyDescent="0.3">
      <c r="A981" s="2">
        <v>45355</v>
      </c>
      <c r="B981" t="s">
        <v>14</v>
      </c>
      <c r="D981" t="s">
        <v>5</v>
      </c>
      <c r="H981" s="11"/>
    </row>
    <row r="982" spans="1:8" x14ac:dyDescent="0.3">
      <c r="A982" s="2">
        <v>45356</v>
      </c>
      <c r="B982" t="s">
        <v>6</v>
      </c>
      <c r="D982" t="s">
        <v>25</v>
      </c>
      <c r="H982" s="11"/>
    </row>
    <row r="983" spans="1:8" x14ac:dyDescent="0.3">
      <c r="A983" s="2">
        <v>45356</v>
      </c>
      <c r="B983" t="s">
        <v>9</v>
      </c>
      <c r="D983" t="s">
        <v>14</v>
      </c>
      <c r="H983" s="11"/>
    </row>
    <row r="984" spans="1:8" x14ac:dyDescent="0.3">
      <c r="A984" s="2">
        <v>45356</v>
      </c>
      <c r="B984" t="s">
        <v>8</v>
      </c>
      <c r="D984" t="s">
        <v>29</v>
      </c>
      <c r="H984" s="11"/>
    </row>
    <row r="985" spans="1:8" x14ac:dyDescent="0.3">
      <c r="A985" s="2">
        <v>45356</v>
      </c>
      <c r="B985" t="s">
        <v>31</v>
      </c>
      <c r="D985" t="s">
        <v>15</v>
      </c>
      <c r="H985" s="11"/>
    </row>
    <row r="986" spans="1:8" x14ac:dyDescent="0.3">
      <c r="A986" s="2">
        <v>45356</v>
      </c>
      <c r="B986" t="s">
        <v>33</v>
      </c>
      <c r="D986" t="s">
        <v>21</v>
      </c>
      <c r="H986" s="11"/>
    </row>
    <row r="987" spans="1:8" x14ac:dyDescent="0.3">
      <c r="A987" s="2">
        <v>45356</v>
      </c>
      <c r="B987" t="s">
        <v>10</v>
      </c>
      <c r="D987" t="s">
        <v>16</v>
      </c>
      <c r="H987" s="11"/>
    </row>
    <row r="988" spans="1:8" x14ac:dyDescent="0.3">
      <c r="A988" s="2">
        <v>45356</v>
      </c>
      <c r="B988" t="s">
        <v>20</v>
      </c>
      <c r="D988" t="s">
        <v>3</v>
      </c>
      <c r="H988" s="11"/>
    </row>
    <row r="989" spans="1:8" x14ac:dyDescent="0.3">
      <c r="A989" s="2">
        <v>45356</v>
      </c>
      <c r="B989" t="s">
        <v>30</v>
      </c>
      <c r="D989" t="s">
        <v>24</v>
      </c>
      <c r="H989" s="11"/>
    </row>
    <row r="990" spans="1:8" x14ac:dyDescent="0.3">
      <c r="A990" s="2">
        <v>45356</v>
      </c>
      <c r="B990" t="s">
        <v>34</v>
      </c>
      <c r="D990" t="s">
        <v>23</v>
      </c>
      <c r="H990" s="11"/>
    </row>
    <row r="991" spans="1:8" x14ac:dyDescent="0.3">
      <c r="A991" s="2">
        <v>45357</v>
      </c>
      <c r="B991" t="s">
        <v>32</v>
      </c>
      <c r="D991" t="s">
        <v>26</v>
      </c>
      <c r="H991" s="11"/>
    </row>
    <row r="992" spans="1:8" x14ac:dyDescent="0.3">
      <c r="A992" s="2">
        <v>45357</v>
      </c>
      <c r="B992" t="s">
        <v>19</v>
      </c>
      <c r="D992" t="s">
        <v>11</v>
      </c>
      <c r="H992" s="11"/>
    </row>
    <row r="993" spans="1:8" x14ac:dyDescent="0.3">
      <c r="A993" s="2">
        <v>45357</v>
      </c>
      <c r="B993" t="s">
        <v>13</v>
      </c>
      <c r="D993" t="s">
        <v>5</v>
      </c>
      <c r="H993" s="11"/>
    </row>
    <row r="994" spans="1:8" x14ac:dyDescent="0.3">
      <c r="A994" s="2">
        <v>45358</v>
      </c>
      <c r="B994" t="s">
        <v>28</v>
      </c>
      <c r="D994" t="s">
        <v>25</v>
      </c>
      <c r="H994" s="11"/>
    </row>
    <row r="995" spans="1:8" x14ac:dyDescent="0.3">
      <c r="A995" s="2">
        <v>45358</v>
      </c>
      <c r="B995" t="s">
        <v>5</v>
      </c>
      <c r="D995" t="s">
        <v>14</v>
      </c>
      <c r="H995" s="11"/>
    </row>
    <row r="996" spans="1:8" x14ac:dyDescent="0.3">
      <c r="A996" s="2">
        <v>45358</v>
      </c>
      <c r="B996" t="s">
        <v>33</v>
      </c>
      <c r="D996" t="s">
        <v>18</v>
      </c>
      <c r="H996" s="11"/>
    </row>
    <row r="997" spans="1:8" x14ac:dyDescent="0.3">
      <c r="A997" s="2">
        <v>45358</v>
      </c>
      <c r="B997" t="s">
        <v>9</v>
      </c>
      <c r="D997" t="s">
        <v>20</v>
      </c>
      <c r="H997" s="11"/>
    </row>
    <row r="998" spans="1:8" x14ac:dyDescent="0.3">
      <c r="A998" s="2">
        <v>45358</v>
      </c>
      <c r="B998" t="s">
        <v>4</v>
      </c>
      <c r="D998" t="s">
        <v>31</v>
      </c>
      <c r="H998" s="11"/>
    </row>
    <row r="999" spans="1:8" x14ac:dyDescent="0.3">
      <c r="A999" s="2">
        <v>45358</v>
      </c>
      <c r="B999" t="s">
        <v>32</v>
      </c>
      <c r="D999" t="s">
        <v>29</v>
      </c>
      <c r="H999" s="11"/>
    </row>
    <row r="1000" spans="1:8" x14ac:dyDescent="0.3">
      <c r="A1000" s="2">
        <v>45358</v>
      </c>
      <c r="B1000" t="s">
        <v>10</v>
      </c>
      <c r="D1000" t="s">
        <v>15</v>
      </c>
      <c r="H1000" s="11"/>
    </row>
    <row r="1001" spans="1:8" x14ac:dyDescent="0.3">
      <c r="A1001" s="2">
        <v>45358</v>
      </c>
      <c r="B1001" t="s">
        <v>13</v>
      </c>
      <c r="D1001" t="s">
        <v>21</v>
      </c>
      <c r="H1001" s="11"/>
    </row>
    <row r="1002" spans="1:8" x14ac:dyDescent="0.3">
      <c r="A1002" s="2">
        <v>45358</v>
      </c>
      <c r="B1002" t="s">
        <v>12</v>
      </c>
      <c r="D1002" t="s">
        <v>3</v>
      </c>
      <c r="H1002" s="11"/>
    </row>
    <row r="1003" spans="1:8" x14ac:dyDescent="0.3">
      <c r="A1003" s="2">
        <v>45358</v>
      </c>
      <c r="B1003" t="s">
        <v>16</v>
      </c>
      <c r="D1003" t="s">
        <v>24</v>
      </c>
      <c r="H1003" s="11"/>
    </row>
    <row r="1004" spans="1:8" x14ac:dyDescent="0.3">
      <c r="A1004" s="2">
        <v>45358</v>
      </c>
      <c r="B1004" t="s">
        <v>22</v>
      </c>
      <c r="D1004" t="s">
        <v>7</v>
      </c>
      <c r="H1004" s="11"/>
    </row>
    <row r="1005" spans="1:8" x14ac:dyDescent="0.3">
      <c r="A1005" s="2">
        <v>45358</v>
      </c>
      <c r="B1005" t="s">
        <v>8</v>
      </c>
      <c r="D1005" t="s">
        <v>27</v>
      </c>
      <c r="H1005" s="11"/>
    </row>
    <row r="1006" spans="1:8" x14ac:dyDescent="0.3">
      <c r="A1006" s="2">
        <v>45359</v>
      </c>
      <c r="B1006" t="s">
        <v>30</v>
      </c>
      <c r="D1006" t="s">
        <v>26</v>
      </c>
      <c r="H1006" s="11"/>
    </row>
    <row r="1007" spans="1:8" x14ac:dyDescent="0.3">
      <c r="A1007" s="2">
        <v>45359</v>
      </c>
      <c r="B1007" t="s">
        <v>19</v>
      </c>
      <c r="D1007" t="s">
        <v>25</v>
      </c>
      <c r="H1007" s="11"/>
    </row>
    <row r="1008" spans="1:8" x14ac:dyDescent="0.3">
      <c r="A1008" s="2">
        <v>45359</v>
      </c>
      <c r="B1008" t="s">
        <v>28</v>
      </c>
      <c r="D1008" t="s">
        <v>11</v>
      </c>
      <c r="H1008" s="11"/>
    </row>
    <row r="1009" spans="1:8" x14ac:dyDescent="0.3">
      <c r="A1009" s="2">
        <v>45359</v>
      </c>
      <c r="B1009" t="s">
        <v>23</v>
      </c>
      <c r="D1009" t="s">
        <v>34</v>
      </c>
      <c r="H1009" s="11"/>
    </row>
    <row r="1010" spans="1:8" x14ac:dyDescent="0.3">
      <c r="A1010" s="2">
        <v>45360</v>
      </c>
      <c r="B1010" t="s">
        <v>3</v>
      </c>
      <c r="D1010" t="s">
        <v>14</v>
      </c>
      <c r="H1010" s="11"/>
    </row>
    <row r="1011" spans="1:8" x14ac:dyDescent="0.3">
      <c r="A1011" s="2">
        <v>45360</v>
      </c>
      <c r="B1011" t="s">
        <v>9</v>
      </c>
      <c r="D1011" t="s">
        <v>13</v>
      </c>
      <c r="H1011" s="11"/>
    </row>
    <row r="1012" spans="1:8" x14ac:dyDescent="0.3">
      <c r="A1012" s="2">
        <v>45360</v>
      </c>
      <c r="B1012" t="s">
        <v>21</v>
      </c>
      <c r="D1012" t="s">
        <v>20</v>
      </c>
      <c r="H1012" s="11"/>
    </row>
    <row r="1013" spans="1:8" x14ac:dyDescent="0.3">
      <c r="A1013" s="2">
        <v>45360</v>
      </c>
      <c r="B1013" t="s">
        <v>22</v>
      </c>
      <c r="D1013" t="s">
        <v>31</v>
      </c>
      <c r="H1013" s="11"/>
    </row>
    <row r="1014" spans="1:8" x14ac:dyDescent="0.3">
      <c r="A1014" s="2">
        <v>45360</v>
      </c>
      <c r="B1014" t="s">
        <v>30</v>
      </c>
      <c r="D1014" t="s">
        <v>29</v>
      </c>
      <c r="H1014" s="11"/>
    </row>
    <row r="1015" spans="1:8" x14ac:dyDescent="0.3">
      <c r="A1015" s="2">
        <v>45360</v>
      </c>
      <c r="B1015" t="s">
        <v>5</v>
      </c>
      <c r="D1015" t="s">
        <v>33</v>
      </c>
      <c r="H1015" s="11"/>
    </row>
    <row r="1016" spans="1:8" x14ac:dyDescent="0.3">
      <c r="A1016" s="2">
        <v>45360</v>
      </c>
      <c r="B1016" t="s">
        <v>18</v>
      </c>
      <c r="D1016" t="s">
        <v>15</v>
      </c>
      <c r="H1016" s="11"/>
    </row>
    <row r="1017" spans="1:8" x14ac:dyDescent="0.3">
      <c r="A1017" s="2">
        <v>45360</v>
      </c>
      <c r="B1017" t="s">
        <v>10</v>
      </c>
      <c r="D1017" t="s">
        <v>17</v>
      </c>
      <c r="H1017" s="11"/>
    </row>
    <row r="1018" spans="1:8" x14ac:dyDescent="0.3">
      <c r="A1018" s="2">
        <v>45360</v>
      </c>
      <c r="B1018" t="s">
        <v>32</v>
      </c>
      <c r="D1018" t="s">
        <v>24</v>
      </c>
      <c r="H1018" s="11"/>
    </row>
    <row r="1019" spans="1:8" x14ac:dyDescent="0.3">
      <c r="A1019" s="2">
        <v>45360</v>
      </c>
      <c r="B1019" t="s">
        <v>4</v>
      </c>
      <c r="D1019" t="s">
        <v>7</v>
      </c>
      <c r="H1019" s="11"/>
    </row>
    <row r="1020" spans="1:8" x14ac:dyDescent="0.3">
      <c r="A1020" s="2">
        <v>45360</v>
      </c>
      <c r="B1020" t="s">
        <v>23</v>
      </c>
      <c r="D1020" t="s">
        <v>8</v>
      </c>
      <c r="H1020" s="11"/>
    </row>
    <row r="1021" spans="1:8" x14ac:dyDescent="0.3">
      <c r="A1021" s="2">
        <v>45360</v>
      </c>
      <c r="B1021" t="s">
        <v>19</v>
      </c>
      <c r="D1021" t="s">
        <v>27</v>
      </c>
      <c r="H1021" s="11"/>
    </row>
    <row r="1022" spans="1:8" x14ac:dyDescent="0.3">
      <c r="A1022" s="2">
        <v>45360</v>
      </c>
      <c r="B1022" t="s">
        <v>6</v>
      </c>
      <c r="D1022" t="s">
        <v>12</v>
      </c>
      <c r="H1022" s="11"/>
    </row>
    <row r="1023" spans="1:8" x14ac:dyDescent="0.3">
      <c r="A1023" s="2">
        <v>45361</v>
      </c>
      <c r="B1023" t="s">
        <v>16</v>
      </c>
      <c r="D1023" t="s">
        <v>26</v>
      </c>
      <c r="H1023" s="11"/>
    </row>
    <row r="1024" spans="1:8" x14ac:dyDescent="0.3">
      <c r="A1024" s="2">
        <v>45361</v>
      </c>
      <c r="B1024" t="s">
        <v>22</v>
      </c>
      <c r="D1024" t="s">
        <v>18</v>
      </c>
      <c r="H1024" s="11"/>
    </row>
    <row r="1025" spans="1:8" x14ac:dyDescent="0.3">
      <c r="A1025" s="2">
        <v>45361</v>
      </c>
      <c r="B1025" t="s">
        <v>25</v>
      </c>
      <c r="D1025" t="s">
        <v>6</v>
      </c>
      <c r="H1025" s="11"/>
    </row>
    <row r="1026" spans="1:8" x14ac:dyDescent="0.3">
      <c r="A1026" s="2">
        <v>45361</v>
      </c>
      <c r="B1026" t="s">
        <v>21</v>
      </c>
      <c r="D1026" t="s">
        <v>28</v>
      </c>
      <c r="H1026" s="11"/>
    </row>
    <row r="1027" spans="1:8" x14ac:dyDescent="0.3">
      <c r="A1027" s="2">
        <v>45361</v>
      </c>
      <c r="B1027" t="s">
        <v>9</v>
      </c>
      <c r="D1027" t="s">
        <v>3</v>
      </c>
      <c r="H1027" s="11"/>
    </row>
    <row r="1028" spans="1:8" x14ac:dyDescent="0.3">
      <c r="A1028" s="2">
        <v>45362</v>
      </c>
      <c r="B1028" t="s">
        <v>10</v>
      </c>
      <c r="D1028" t="s">
        <v>14</v>
      </c>
      <c r="H1028" s="11"/>
    </row>
    <row r="1029" spans="1:8" x14ac:dyDescent="0.3">
      <c r="A1029" s="2">
        <v>45362</v>
      </c>
      <c r="B1029" t="s">
        <v>16</v>
      </c>
      <c r="D1029" t="s">
        <v>29</v>
      </c>
      <c r="H1029" s="11"/>
    </row>
    <row r="1030" spans="1:8" x14ac:dyDescent="0.3">
      <c r="A1030" s="2">
        <v>45362</v>
      </c>
      <c r="B1030" t="s">
        <v>15</v>
      </c>
      <c r="D1030" t="s">
        <v>17</v>
      </c>
      <c r="H1030" s="11"/>
    </row>
    <row r="1031" spans="1:8" x14ac:dyDescent="0.3">
      <c r="A1031" s="2">
        <v>45362</v>
      </c>
      <c r="B1031" t="s">
        <v>12</v>
      </c>
      <c r="D1031" t="s">
        <v>23</v>
      </c>
      <c r="H1031" s="11"/>
    </row>
    <row r="1032" spans="1:8" x14ac:dyDescent="0.3">
      <c r="A1032" s="2">
        <v>45363</v>
      </c>
      <c r="B1032" t="s">
        <v>19</v>
      </c>
      <c r="D1032" t="s">
        <v>13</v>
      </c>
      <c r="H1032" s="11"/>
    </row>
    <row r="1033" spans="1:8" x14ac:dyDescent="0.3">
      <c r="A1033" s="2">
        <v>45363</v>
      </c>
      <c r="B1033" t="s">
        <v>17</v>
      </c>
      <c r="D1033" t="s">
        <v>18</v>
      </c>
      <c r="H1033" s="11"/>
    </row>
    <row r="1034" spans="1:8" x14ac:dyDescent="0.3">
      <c r="A1034" s="2">
        <v>45363</v>
      </c>
      <c r="B1034" t="s">
        <v>11</v>
      </c>
      <c r="D1034" t="s">
        <v>22</v>
      </c>
      <c r="H1034" s="11"/>
    </row>
    <row r="1035" spans="1:8" x14ac:dyDescent="0.3">
      <c r="A1035" s="2">
        <v>45363</v>
      </c>
      <c r="B1035" t="s">
        <v>26</v>
      </c>
      <c r="D1035" t="s">
        <v>6</v>
      </c>
      <c r="H1035" s="11"/>
    </row>
    <row r="1036" spans="1:8" x14ac:dyDescent="0.3">
      <c r="A1036" s="2">
        <v>45363</v>
      </c>
      <c r="B1036" t="s">
        <v>31</v>
      </c>
      <c r="D1036" t="s">
        <v>30</v>
      </c>
      <c r="H1036" s="11"/>
    </row>
    <row r="1037" spans="1:8" x14ac:dyDescent="0.3">
      <c r="A1037" s="2">
        <v>45363</v>
      </c>
      <c r="B1037" t="s">
        <v>25</v>
      </c>
      <c r="D1037" t="s">
        <v>28</v>
      </c>
      <c r="H1037" s="11"/>
    </row>
    <row r="1038" spans="1:8" x14ac:dyDescent="0.3">
      <c r="A1038" s="2">
        <v>45363</v>
      </c>
      <c r="B1038" t="s">
        <v>20</v>
      </c>
      <c r="D1038" t="s">
        <v>33</v>
      </c>
      <c r="H1038" s="11"/>
    </row>
    <row r="1039" spans="1:8" x14ac:dyDescent="0.3">
      <c r="A1039" s="2">
        <v>45363</v>
      </c>
      <c r="B1039" t="s">
        <v>3</v>
      </c>
      <c r="D1039" t="s">
        <v>32</v>
      </c>
      <c r="H1039" s="11"/>
    </row>
    <row r="1040" spans="1:8" x14ac:dyDescent="0.3">
      <c r="A1040" s="2">
        <v>45363</v>
      </c>
      <c r="B1040" t="s">
        <v>24</v>
      </c>
      <c r="D1040" t="s">
        <v>4</v>
      </c>
      <c r="H1040" s="11"/>
    </row>
    <row r="1041" spans="1:8" x14ac:dyDescent="0.3">
      <c r="A1041" s="2">
        <v>45363</v>
      </c>
      <c r="B1041" t="s">
        <v>27</v>
      </c>
      <c r="D1041" t="s">
        <v>34</v>
      </c>
      <c r="H1041" s="11"/>
    </row>
    <row r="1042" spans="1:8" x14ac:dyDescent="0.3">
      <c r="A1042" s="2">
        <v>45364</v>
      </c>
      <c r="B1042" t="s">
        <v>12</v>
      </c>
      <c r="D1042" t="s">
        <v>9</v>
      </c>
      <c r="H1042" s="11"/>
    </row>
    <row r="1043" spans="1:8" x14ac:dyDescent="0.3">
      <c r="A1043" s="2">
        <v>45364</v>
      </c>
      <c r="B1043" t="s">
        <v>29</v>
      </c>
      <c r="D1043" t="s">
        <v>10</v>
      </c>
      <c r="H1043" s="11"/>
    </row>
    <row r="1044" spans="1:8" x14ac:dyDescent="0.3">
      <c r="A1044" s="2">
        <v>45364</v>
      </c>
      <c r="B1044" t="s">
        <v>11</v>
      </c>
      <c r="D1044" t="s">
        <v>8</v>
      </c>
      <c r="H1044" s="11"/>
    </row>
    <row r="1045" spans="1:8" x14ac:dyDescent="0.3">
      <c r="A1045" s="2">
        <v>45364</v>
      </c>
      <c r="B1045" t="s">
        <v>21</v>
      </c>
      <c r="D1045" t="s">
        <v>23</v>
      </c>
      <c r="H1045" s="11"/>
    </row>
    <row r="1046" spans="1:8" x14ac:dyDescent="0.3">
      <c r="A1046" s="2">
        <v>45365</v>
      </c>
      <c r="B1046" t="s">
        <v>16</v>
      </c>
      <c r="D1046" t="s">
        <v>13</v>
      </c>
      <c r="H1046" s="11"/>
    </row>
    <row r="1047" spans="1:8" x14ac:dyDescent="0.3">
      <c r="A1047" s="2">
        <v>45365</v>
      </c>
      <c r="B1047" t="s">
        <v>31</v>
      </c>
      <c r="D1047" t="s">
        <v>18</v>
      </c>
      <c r="H1047" s="11"/>
    </row>
    <row r="1048" spans="1:8" x14ac:dyDescent="0.3">
      <c r="A1048" s="2">
        <v>45365</v>
      </c>
      <c r="B1048" t="s">
        <v>32</v>
      </c>
      <c r="D1048" t="s">
        <v>20</v>
      </c>
      <c r="H1048" s="11"/>
    </row>
    <row r="1049" spans="1:8" x14ac:dyDescent="0.3">
      <c r="A1049" s="2">
        <v>45365</v>
      </c>
      <c r="B1049" t="s">
        <v>27</v>
      </c>
      <c r="D1049" t="s">
        <v>22</v>
      </c>
      <c r="H1049" s="11"/>
    </row>
    <row r="1050" spans="1:8" x14ac:dyDescent="0.3">
      <c r="A1050" s="2">
        <v>45365</v>
      </c>
      <c r="B1050" t="s">
        <v>15</v>
      </c>
      <c r="D1050" t="s">
        <v>30</v>
      </c>
      <c r="H1050" s="11"/>
    </row>
    <row r="1051" spans="1:8" x14ac:dyDescent="0.3">
      <c r="A1051" s="2">
        <v>45365</v>
      </c>
      <c r="B1051" t="s">
        <v>25</v>
      </c>
      <c r="D1051" t="s">
        <v>19</v>
      </c>
      <c r="H1051" s="11"/>
    </row>
    <row r="1052" spans="1:8" x14ac:dyDescent="0.3">
      <c r="A1052" s="2">
        <v>45365</v>
      </c>
      <c r="B1052" t="s">
        <v>26</v>
      </c>
      <c r="D1052" t="s">
        <v>28</v>
      </c>
      <c r="H1052" s="11"/>
    </row>
    <row r="1053" spans="1:8" x14ac:dyDescent="0.3">
      <c r="A1053" s="2">
        <v>45365</v>
      </c>
      <c r="B1053" t="s">
        <v>14</v>
      </c>
      <c r="D1053" t="s">
        <v>33</v>
      </c>
      <c r="H1053" s="11"/>
    </row>
    <row r="1054" spans="1:8" x14ac:dyDescent="0.3">
      <c r="A1054" s="2">
        <v>45365</v>
      </c>
      <c r="B1054" t="s">
        <v>5</v>
      </c>
      <c r="D1054" t="s">
        <v>4</v>
      </c>
      <c r="H1054" s="11"/>
    </row>
    <row r="1055" spans="1:8" x14ac:dyDescent="0.3">
      <c r="A1055" s="2">
        <v>45365</v>
      </c>
      <c r="B1055" t="s">
        <v>24</v>
      </c>
      <c r="D1055" t="s">
        <v>3</v>
      </c>
      <c r="H1055" s="11"/>
    </row>
    <row r="1056" spans="1:8" x14ac:dyDescent="0.3">
      <c r="A1056" s="2">
        <v>45365</v>
      </c>
      <c r="B1056" t="s">
        <v>12</v>
      </c>
      <c r="D1056" t="s">
        <v>34</v>
      </c>
      <c r="H1056" s="11"/>
    </row>
    <row r="1057" spans="1:8" x14ac:dyDescent="0.3">
      <c r="A1057" s="2">
        <v>45365</v>
      </c>
      <c r="B1057" t="s">
        <v>17</v>
      </c>
      <c r="D1057" t="s">
        <v>7</v>
      </c>
      <c r="H1057" s="11"/>
    </row>
    <row r="1058" spans="1:8" x14ac:dyDescent="0.3">
      <c r="A1058" s="2">
        <v>45366</v>
      </c>
      <c r="B1058" t="s">
        <v>29</v>
      </c>
      <c r="D1058" t="s">
        <v>6</v>
      </c>
      <c r="H1058" s="11"/>
    </row>
    <row r="1059" spans="1:8" x14ac:dyDescent="0.3">
      <c r="A1059" s="2">
        <v>45366</v>
      </c>
      <c r="B1059" t="s">
        <v>26</v>
      </c>
      <c r="D1059" t="s">
        <v>23</v>
      </c>
      <c r="H1059" s="11"/>
    </row>
    <row r="1060" spans="1:8" x14ac:dyDescent="0.3">
      <c r="A1060" s="2">
        <v>45367</v>
      </c>
      <c r="B1060" t="s">
        <v>15</v>
      </c>
      <c r="D1060" t="s">
        <v>25</v>
      </c>
      <c r="H1060" s="11"/>
    </row>
    <row r="1061" spans="1:8" x14ac:dyDescent="0.3">
      <c r="A1061" s="2">
        <v>45367</v>
      </c>
      <c r="B1061" t="s">
        <v>4</v>
      </c>
      <c r="D1061" t="s">
        <v>14</v>
      </c>
      <c r="H1061" s="11"/>
    </row>
    <row r="1062" spans="1:8" x14ac:dyDescent="0.3">
      <c r="A1062" s="2">
        <v>45367</v>
      </c>
      <c r="B1062" t="s">
        <v>24</v>
      </c>
      <c r="D1062" t="s">
        <v>20</v>
      </c>
      <c r="H1062" s="11"/>
    </row>
    <row r="1063" spans="1:8" x14ac:dyDescent="0.3">
      <c r="A1063" s="2">
        <v>45367</v>
      </c>
      <c r="B1063" t="s">
        <v>33</v>
      </c>
      <c r="D1063" t="s">
        <v>22</v>
      </c>
      <c r="H1063" s="11"/>
    </row>
    <row r="1064" spans="1:8" x14ac:dyDescent="0.3">
      <c r="A1064" s="2">
        <v>45367</v>
      </c>
      <c r="B1064" t="s">
        <v>29</v>
      </c>
      <c r="D1064" t="s">
        <v>30</v>
      </c>
      <c r="H1064" s="11"/>
    </row>
    <row r="1065" spans="1:8" x14ac:dyDescent="0.3">
      <c r="A1065" s="2">
        <v>45367</v>
      </c>
      <c r="B1065" t="s">
        <v>13</v>
      </c>
      <c r="D1065" t="s">
        <v>19</v>
      </c>
      <c r="H1065" s="11"/>
    </row>
    <row r="1066" spans="1:8" x14ac:dyDescent="0.3">
      <c r="A1066" s="2">
        <v>45367</v>
      </c>
      <c r="B1066" t="s">
        <v>11</v>
      </c>
      <c r="D1066" t="s">
        <v>9</v>
      </c>
      <c r="H1066" s="11"/>
    </row>
    <row r="1067" spans="1:8" x14ac:dyDescent="0.3">
      <c r="A1067" s="2">
        <v>45367</v>
      </c>
      <c r="B1067" t="s">
        <v>7</v>
      </c>
      <c r="D1067" t="s">
        <v>31</v>
      </c>
      <c r="H1067" s="11"/>
    </row>
    <row r="1068" spans="1:8" x14ac:dyDescent="0.3">
      <c r="A1068" s="2">
        <v>45367</v>
      </c>
      <c r="B1068" t="s">
        <v>32</v>
      </c>
      <c r="D1068" t="s">
        <v>16</v>
      </c>
      <c r="H1068" s="11"/>
    </row>
    <row r="1069" spans="1:8" x14ac:dyDescent="0.3">
      <c r="A1069" s="2">
        <v>45367</v>
      </c>
      <c r="B1069" t="s">
        <v>17</v>
      </c>
      <c r="D1069" t="s">
        <v>3</v>
      </c>
      <c r="H1069" s="11"/>
    </row>
    <row r="1070" spans="1:8" x14ac:dyDescent="0.3">
      <c r="A1070" s="2">
        <v>45367</v>
      </c>
      <c r="B1070" t="s">
        <v>21</v>
      </c>
      <c r="D1070" t="s">
        <v>34</v>
      </c>
      <c r="H1070" s="11"/>
    </row>
    <row r="1071" spans="1:8" x14ac:dyDescent="0.3">
      <c r="A1071" s="2">
        <v>45367</v>
      </c>
      <c r="B1071" t="s">
        <v>28</v>
      </c>
      <c r="D1071" t="s">
        <v>10</v>
      </c>
      <c r="H1071" s="11"/>
    </row>
    <row r="1072" spans="1:8" x14ac:dyDescent="0.3">
      <c r="A1072" s="2">
        <v>45367</v>
      </c>
      <c r="B1072" t="s">
        <v>18</v>
      </c>
      <c r="D1072" t="s">
        <v>5</v>
      </c>
      <c r="H1072" s="11"/>
    </row>
    <row r="1073" spans="1:8" x14ac:dyDescent="0.3">
      <c r="A1073" s="2">
        <v>45367</v>
      </c>
      <c r="B1073" t="s">
        <v>12</v>
      </c>
      <c r="D1073" t="s">
        <v>8</v>
      </c>
      <c r="H1073" s="11"/>
    </row>
    <row r="1074" spans="1:8" x14ac:dyDescent="0.3">
      <c r="A1074" s="2">
        <v>45368</v>
      </c>
      <c r="B1074" t="s">
        <v>23</v>
      </c>
      <c r="D1074" t="s">
        <v>20</v>
      </c>
      <c r="H1074" s="11"/>
    </row>
    <row r="1075" spans="1:8" x14ac:dyDescent="0.3">
      <c r="A1075" s="2">
        <v>45368</v>
      </c>
      <c r="B1075" t="s">
        <v>24</v>
      </c>
      <c r="D1075" t="s">
        <v>6</v>
      </c>
      <c r="H1075" s="11"/>
    </row>
    <row r="1076" spans="1:8" x14ac:dyDescent="0.3">
      <c r="A1076" s="2">
        <v>45368</v>
      </c>
      <c r="B1076" t="s">
        <v>16</v>
      </c>
      <c r="D1076" t="s">
        <v>17</v>
      </c>
      <c r="H1076" s="11"/>
    </row>
    <row r="1077" spans="1:8" x14ac:dyDescent="0.3">
      <c r="A1077" s="2">
        <v>45368</v>
      </c>
      <c r="B1077" t="s">
        <v>18</v>
      </c>
      <c r="D1077" t="s">
        <v>32</v>
      </c>
      <c r="H1077" s="11"/>
    </row>
    <row r="1078" spans="1:8" x14ac:dyDescent="0.3">
      <c r="A1078" s="2">
        <v>45368</v>
      </c>
      <c r="B1078" t="s">
        <v>19</v>
      </c>
      <c r="D1078" t="s">
        <v>3</v>
      </c>
      <c r="H1078" s="11"/>
    </row>
    <row r="1079" spans="1:8" x14ac:dyDescent="0.3">
      <c r="A1079" s="2">
        <v>45368</v>
      </c>
      <c r="B1079" t="s">
        <v>26</v>
      </c>
      <c r="D1079" t="s">
        <v>10</v>
      </c>
      <c r="H1079" s="11"/>
    </row>
    <row r="1080" spans="1:8" x14ac:dyDescent="0.3">
      <c r="A1080" s="2">
        <v>45368</v>
      </c>
      <c r="B1080" t="s">
        <v>15</v>
      </c>
      <c r="D1080" t="s">
        <v>27</v>
      </c>
      <c r="H1080" s="11"/>
    </row>
    <row r="1081" spans="1:8" x14ac:dyDescent="0.3">
      <c r="A1081" s="2">
        <v>45369</v>
      </c>
      <c r="B1081" t="s">
        <v>12</v>
      </c>
      <c r="D1081" t="s">
        <v>22</v>
      </c>
      <c r="H1081" s="11"/>
    </row>
    <row r="1082" spans="1:8" x14ac:dyDescent="0.3">
      <c r="A1082" s="2">
        <v>45369</v>
      </c>
      <c r="B1082" t="s">
        <v>13</v>
      </c>
      <c r="D1082" t="s">
        <v>34</v>
      </c>
      <c r="H1082" s="11"/>
    </row>
    <row r="1083" spans="1:8" x14ac:dyDescent="0.3">
      <c r="A1083" s="2">
        <v>45370</v>
      </c>
      <c r="B1083" t="s">
        <v>28</v>
      </c>
      <c r="D1083" t="s">
        <v>26</v>
      </c>
      <c r="H1083" s="11"/>
    </row>
    <row r="1084" spans="1:8" x14ac:dyDescent="0.3">
      <c r="A1084" s="2">
        <v>45370</v>
      </c>
      <c r="B1084" t="s">
        <v>32</v>
      </c>
      <c r="D1084" t="s">
        <v>14</v>
      </c>
      <c r="H1084" s="11"/>
    </row>
    <row r="1085" spans="1:8" x14ac:dyDescent="0.3">
      <c r="A1085" s="2">
        <v>45370</v>
      </c>
      <c r="B1085" t="s">
        <v>20</v>
      </c>
      <c r="D1085" t="s">
        <v>19</v>
      </c>
      <c r="H1085" s="11"/>
    </row>
    <row r="1086" spans="1:8" x14ac:dyDescent="0.3">
      <c r="A1086" s="2">
        <v>45370</v>
      </c>
      <c r="B1086" t="s">
        <v>33</v>
      </c>
      <c r="D1086" t="s">
        <v>9</v>
      </c>
      <c r="H1086" s="11"/>
    </row>
    <row r="1087" spans="1:8" x14ac:dyDescent="0.3">
      <c r="A1087" s="2">
        <v>45370</v>
      </c>
      <c r="B1087" t="s">
        <v>6</v>
      </c>
      <c r="D1087" t="s">
        <v>29</v>
      </c>
      <c r="H1087" s="11"/>
    </row>
    <row r="1088" spans="1:8" x14ac:dyDescent="0.3">
      <c r="A1088" s="2">
        <v>45370</v>
      </c>
      <c r="B1088" t="s">
        <v>3</v>
      </c>
      <c r="D1088" t="s">
        <v>15</v>
      </c>
      <c r="H1088" s="11"/>
    </row>
    <row r="1089" spans="1:8" x14ac:dyDescent="0.3">
      <c r="A1089" s="2">
        <v>45370</v>
      </c>
      <c r="B1089" t="s">
        <v>24</v>
      </c>
      <c r="D1089" t="s">
        <v>21</v>
      </c>
      <c r="H1089" s="11"/>
    </row>
    <row r="1090" spans="1:8" x14ac:dyDescent="0.3">
      <c r="A1090" s="2">
        <v>45370</v>
      </c>
      <c r="B1090" t="s">
        <v>18</v>
      </c>
      <c r="D1090" t="s">
        <v>16</v>
      </c>
      <c r="H1090" s="11"/>
    </row>
    <row r="1091" spans="1:8" x14ac:dyDescent="0.3">
      <c r="A1091" s="2">
        <v>45370</v>
      </c>
      <c r="B1091" t="s">
        <v>23</v>
      </c>
      <c r="D1091" t="s">
        <v>17</v>
      </c>
      <c r="H1091" s="11"/>
    </row>
    <row r="1092" spans="1:8" x14ac:dyDescent="0.3">
      <c r="A1092" s="2">
        <v>45370</v>
      </c>
      <c r="B1092" t="s">
        <v>5</v>
      </c>
      <c r="D1092" t="s">
        <v>4</v>
      </c>
      <c r="H1092" s="11"/>
    </row>
    <row r="1093" spans="1:8" x14ac:dyDescent="0.3">
      <c r="A1093" s="2">
        <v>45370</v>
      </c>
      <c r="B1093" t="s">
        <v>11</v>
      </c>
      <c r="D1093" t="s">
        <v>10</v>
      </c>
      <c r="H1093" s="11"/>
    </row>
    <row r="1094" spans="1:8" x14ac:dyDescent="0.3">
      <c r="A1094" s="2">
        <v>45370</v>
      </c>
      <c r="B1094" t="s">
        <v>13</v>
      </c>
      <c r="D1094" t="s">
        <v>8</v>
      </c>
      <c r="H1094" s="11"/>
    </row>
    <row r="1095" spans="1:8" x14ac:dyDescent="0.3">
      <c r="A1095" s="2">
        <v>45370</v>
      </c>
      <c r="B1095" t="s">
        <v>7</v>
      </c>
      <c r="D1095" t="s">
        <v>27</v>
      </c>
      <c r="H1095" s="11"/>
    </row>
    <row r="1096" spans="1:8" x14ac:dyDescent="0.3">
      <c r="A1096" s="2">
        <v>45371</v>
      </c>
      <c r="B1096" t="s">
        <v>25</v>
      </c>
      <c r="D1096" t="s">
        <v>30</v>
      </c>
      <c r="H1096" s="11"/>
    </row>
    <row r="1097" spans="1:8" x14ac:dyDescent="0.3">
      <c r="A1097" s="2">
        <v>45371</v>
      </c>
      <c r="B1097" t="s">
        <v>28</v>
      </c>
      <c r="D1097" t="s">
        <v>29</v>
      </c>
      <c r="H1097" s="11"/>
    </row>
    <row r="1098" spans="1:8" x14ac:dyDescent="0.3">
      <c r="A1098" s="2">
        <v>45371</v>
      </c>
      <c r="B1098" t="s">
        <v>5</v>
      </c>
      <c r="D1098" t="s">
        <v>12</v>
      </c>
      <c r="H1098" s="11"/>
    </row>
    <row r="1099" spans="1:8" x14ac:dyDescent="0.3">
      <c r="A1099" s="2">
        <v>45372</v>
      </c>
      <c r="B1099" t="s">
        <v>6</v>
      </c>
      <c r="D1099" t="s">
        <v>26</v>
      </c>
      <c r="H1099" s="11"/>
    </row>
    <row r="1100" spans="1:8" x14ac:dyDescent="0.3">
      <c r="A1100" s="2">
        <v>45372</v>
      </c>
      <c r="B1100" t="s">
        <v>17</v>
      </c>
      <c r="D1100" t="s">
        <v>14</v>
      </c>
      <c r="H1100" s="11"/>
    </row>
    <row r="1101" spans="1:8" x14ac:dyDescent="0.3">
      <c r="A1101" s="2">
        <v>45372</v>
      </c>
      <c r="B1101" t="s">
        <v>4</v>
      </c>
      <c r="D1101" t="s">
        <v>18</v>
      </c>
      <c r="H1101" s="11"/>
    </row>
    <row r="1102" spans="1:8" x14ac:dyDescent="0.3">
      <c r="A1102" s="2">
        <v>45372</v>
      </c>
      <c r="B1102" t="s">
        <v>16</v>
      </c>
      <c r="D1102" t="s">
        <v>19</v>
      </c>
      <c r="H1102" s="11"/>
    </row>
    <row r="1103" spans="1:8" x14ac:dyDescent="0.3">
      <c r="A1103" s="2">
        <v>45372</v>
      </c>
      <c r="B1103" t="s">
        <v>13</v>
      </c>
      <c r="D1103" t="s">
        <v>9</v>
      </c>
      <c r="H1103" s="11"/>
    </row>
    <row r="1104" spans="1:8" x14ac:dyDescent="0.3">
      <c r="A1104" s="2">
        <v>45372</v>
      </c>
      <c r="B1104" t="s">
        <v>21</v>
      </c>
      <c r="D1104" t="s">
        <v>31</v>
      </c>
      <c r="H1104" s="11"/>
    </row>
    <row r="1105" spans="1:8" x14ac:dyDescent="0.3">
      <c r="A1105" s="2">
        <v>45372</v>
      </c>
      <c r="B1105" t="s">
        <v>23</v>
      </c>
      <c r="D1105" t="s">
        <v>15</v>
      </c>
      <c r="H1105" s="11"/>
    </row>
    <row r="1106" spans="1:8" x14ac:dyDescent="0.3">
      <c r="A1106" s="2">
        <v>45372</v>
      </c>
      <c r="B1106" t="s">
        <v>10</v>
      </c>
      <c r="D1106" t="s">
        <v>32</v>
      </c>
      <c r="H1106" s="11"/>
    </row>
    <row r="1107" spans="1:8" x14ac:dyDescent="0.3">
      <c r="A1107" s="2">
        <v>45372</v>
      </c>
      <c r="B1107" t="s">
        <v>7</v>
      </c>
      <c r="D1107" t="s">
        <v>24</v>
      </c>
      <c r="H1107" s="11"/>
    </row>
    <row r="1108" spans="1:8" x14ac:dyDescent="0.3">
      <c r="A1108" s="2">
        <v>45372</v>
      </c>
      <c r="B1108" t="s">
        <v>33</v>
      </c>
      <c r="D1108" t="s">
        <v>8</v>
      </c>
      <c r="H1108" s="11"/>
    </row>
    <row r="1109" spans="1:8" x14ac:dyDescent="0.3">
      <c r="A1109" s="2">
        <v>45372</v>
      </c>
      <c r="B1109" t="s">
        <v>34</v>
      </c>
      <c r="D1109" t="s">
        <v>27</v>
      </c>
      <c r="H1109" s="11"/>
    </row>
    <row r="1110" spans="1:8" x14ac:dyDescent="0.3">
      <c r="A1110" s="2">
        <v>45373</v>
      </c>
      <c r="B1110" t="s">
        <v>34</v>
      </c>
      <c r="D1110" t="s">
        <v>25</v>
      </c>
      <c r="H1110" s="11"/>
    </row>
    <row r="1111" spans="1:8" x14ac:dyDescent="0.3">
      <c r="A1111" s="2">
        <v>45373</v>
      </c>
      <c r="B1111" t="s">
        <v>20</v>
      </c>
      <c r="D1111" t="s">
        <v>11</v>
      </c>
      <c r="H1111" s="11"/>
    </row>
    <row r="1112" spans="1:8" x14ac:dyDescent="0.3">
      <c r="A1112" s="2">
        <v>45373</v>
      </c>
      <c r="B1112" t="s">
        <v>3</v>
      </c>
      <c r="D1112" t="s">
        <v>30</v>
      </c>
      <c r="H1112" s="11"/>
    </row>
    <row r="1113" spans="1:8" x14ac:dyDescent="0.3">
      <c r="A1113" s="2">
        <v>45373</v>
      </c>
      <c r="B1113" t="s">
        <v>18</v>
      </c>
      <c r="D1113" t="s">
        <v>12</v>
      </c>
      <c r="H1113" s="11"/>
    </row>
    <row r="1114" spans="1:8" x14ac:dyDescent="0.3">
      <c r="A1114" s="2">
        <v>45374</v>
      </c>
      <c r="B1114" t="s">
        <v>7</v>
      </c>
      <c r="D1114" t="s">
        <v>29</v>
      </c>
      <c r="H1114" s="11"/>
    </row>
    <row r="1115" spans="1:8" x14ac:dyDescent="0.3">
      <c r="A1115" s="2">
        <v>45374</v>
      </c>
      <c r="B1115" t="s">
        <v>10</v>
      </c>
      <c r="D1115" t="s">
        <v>28</v>
      </c>
      <c r="H1115" s="11"/>
    </row>
    <row r="1116" spans="1:8" x14ac:dyDescent="0.3">
      <c r="A1116" s="2">
        <v>45374</v>
      </c>
      <c r="B1116" t="s">
        <v>32</v>
      </c>
      <c r="D1116" t="s">
        <v>15</v>
      </c>
      <c r="H1116" s="11"/>
    </row>
    <row r="1117" spans="1:8" x14ac:dyDescent="0.3">
      <c r="A1117" s="2">
        <v>45374</v>
      </c>
      <c r="B1117" t="s">
        <v>19</v>
      </c>
      <c r="D1117" t="s">
        <v>21</v>
      </c>
      <c r="H1117" s="11"/>
    </row>
    <row r="1118" spans="1:8" x14ac:dyDescent="0.3">
      <c r="A1118" s="2">
        <v>45374</v>
      </c>
      <c r="B1118" t="s">
        <v>23</v>
      </c>
      <c r="D1118" t="s">
        <v>16</v>
      </c>
      <c r="H1118" s="11"/>
    </row>
    <row r="1119" spans="1:8" x14ac:dyDescent="0.3">
      <c r="A1119" s="2">
        <v>45374</v>
      </c>
      <c r="B1119" t="s">
        <v>31</v>
      </c>
      <c r="D1119" t="s">
        <v>17</v>
      </c>
      <c r="H1119" s="11"/>
    </row>
    <row r="1120" spans="1:8" x14ac:dyDescent="0.3">
      <c r="A1120" s="2">
        <v>45374</v>
      </c>
      <c r="B1120" t="s">
        <v>14</v>
      </c>
      <c r="D1120" t="s">
        <v>4</v>
      </c>
      <c r="H1120" s="11"/>
    </row>
    <row r="1121" spans="1:8" x14ac:dyDescent="0.3">
      <c r="A1121" s="2">
        <v>45374</v>
      </c>
      <c r="B1121" t="s">
        <v>6</v>
      </c>
      <c r="D1121" t="s">
        <v>24</v>
      </c>
      <c r="H1121" s="11"/>
    </row>
    <row r="1122" spans="1:8" x14ac:dyDescent="0.3">
      <c r="A1122" s="2">
        <v>45374</v>
      </c>
      <c r="B1122" t="s">
        <v>9</v>
      </c>
      <c r="D1122" t="s">
        <v>5</v>
      </c>
      <c r="H1122" s="11"/>
    </row>
    <row r="1123" spans="1:8" x14ac:dyDescent="0.3">
      <c r="A1123" s="2">
        <v>45374</v>
      </c>
      <c r="B1123" t="s">
        <v>22</v>
      </c>
      <c r="D1123" t="s">
        <v>8</v>
      </c>
      <c r="H1123" s="11"/>
    </row>
    <row r="1124" spans="1:8" x14ac:dyDescent="0.3">
      <c r="A1124" s="2">
        <v>45374</v>
      </c>
      <c r="B1124" t="s">
        <v>20</v>
      </c>
      <c r="D1124" t="s">
        <v>27</v>
      </c>
      <c r="H1124" s="11"/>
    </row>
    <row r="1125" spans="1:8" x14ac:dyDescent="0.3">
      <c r="A1125" s="2">
        <v>45375</v>
      </c>
      <c r="B1125" t="s">
        <v>7</v>
      </c>
      <c r="D1125" t="s">
        <v>26</v>
      </c>
      <c r="H1125" s="11"/>
    </row>
    <row r="1126" spans="1:8" x14ac:dyDescent="0.3">
      <c r="A1126" s="2">
        <v>45375</v>
      </c>
      <c r="B1126" t="s">
        <v>30</v>
      </c>
      <c r="D1126" t="s">
        <v>25</v>
      </c>
      <c r="H1126" s="11"/>
    </row>
    <row r="1127" spans="1:8" x14ac:dyDescent="0.3">
      <c r="A1127" s="2">
        <v>45375</v>
      </c>
      <c r="B1127" t="s">
        <v>5</v>
      </c>
      <c r="D1127" t="s">
        <v>18</v>
      </c>
      <c r="H1127" s="11"/>
    </row>
    <row r="1128" spans="1:8" x14ac:dyDescent="0.3">
      <c r="A1128" s="2">
        <v>45375</v>
      </c>
      <c r="B1128" t="s">
        <v>13</v>
      </c>
      <c r="D1128" t="s">
        <v>22</v>
      </c>
      <c r="H1128" s="11"/>
    </row>
    <row r="1129" spans="1:8" x14ac:dyDescent="0.3">
      <c r="A1129" s="2">
        <v>45375</v>
      </c>
      <c r="B1129" t="s">
        <v>3</v>
      </c>
      <c r="D1129" t="s">
        <v>11</v>
      </c>
      <c r="H1129" s="11"/>
    </row>
    <row r="1130" spans="1:8" x14ac:dyDescent="0.3">
      <c r="A1130" s="2">
        <v>45375</v>
      </c>
      <c r="B1130" t="s">
        <v>15</v>
      </c>
      <c r="D1130" t="s">
        <v>16</v>
      </c>
      <c r="H1130" s="11"/>
    </row>
    <row r="1131" spans="1:8" x14ac:dyDescent="0.3">
      <c r="A1131" s="2">
        <v>45375</v>
      </c>
      <c r="B1131" t="s">
        <v>9</v>
      </c>
      <c r="D1131" t="s">
        <v>32</v>
      </c>
      <c r="H1131" s="11"/>
    </row>
    <row r="1132" spans="1:8" x14ac:dyDescent="0.3">
      <c r="A1132" s="2">
        <v>45375</v>
      </c>
      <c r="B1132" t="s">
        <v>31</v>
      </c>
      <c r="D1132" t="s">
        <v>4</v>
      </c>
      <c r="H1132" s="11"/>
    </row>
    <row r="1133" spans="1:8" x14ac:dyDescent="0.3">
      <c r="A1133" s="2">
        <v>45375</v>
      </c>
      <c r="B1133" t="s">
        <v>33</v>
      </c>
      <c r="D1133" t="s">
        <v>34</v>
      </c>
      <c r="H1133" s="11"/>
    </row>
    <row r="1134" spans="1:8" x14ac:dyDescent="0.3">
      <c r="A1134" s="2">
        <v>45375</v>
      </c>
      <c r="B1134" t="s">
        <v>23</v>
      </c>
      <c r="D1134" t="s">
        <v>12</v>
      </c>
      <c r="H1134" s="11"/>
    </row>
    <row r="1135" spans="1:8" x14ac:dyDescent="0.3">
      <c r="A1135" s="2">
        <v>45376</v>
      </c>
      <c r="B1135" t="s">
        <v>27</v>
      </c>
      <c r="D1135" t="s">
        <v>10</v>
      </c>
      <c r="H1135" s="11"/>
    </row>
    <row r="1136" spans="1:8" x14ac:dyDescent="0.3">
      <c r="A1136" s="2">
        <v>45376</v>
      </c>
      <c r="B1136" t="s">
        <v>29</v>
      </c>
      <c r="D1136" t="s">
        <v>8</v>
      </c>
      <c r="H1136" s="11"/>
    </row>
    <row r="1137" spans="1:8" x14ac:dyDescent="0.3">
      <c r="A1137" s="2">
        <v>45377</v>
      </c>
      <c r="B1137" t="s">
        <v>20</v>
      </c>
      <c r="D1137" t="s">
        <v>25</v>
      </c>
      <c r="H1137" s="11"/>
    </row>
    <row r="1138" spans="1:8" x14ac:dyDescent="0.3">
      <c r="A1138" s="2">
        <v>45377</v>
      </c>
      <c r="B1138" t="s">
        <v>22</v>
      </c>
      <c r="D1138" t="s">
        <v>6</v>
      </c>
      <c r="H1138" s="11"/>
    </row>
    <row r="1139" spans="1:8" x14ac:dyDescent="0.3">
      <c r="A1139" s="2">
        <v>45377</v>
      </c>
      <c r="B1139" t="s">
        <v>33</v>
      </c>
      <c r="D1139" t="s">
        <v>11</v>
      </c>
      <c r="H1139" s="11"/>
    </row>
    <row r="1140" spans="1:8" x14ac:dyDescent="0.3">
      <c r="A1140" s="2">
        <v>45377</v>
      </c>
      <c r="B1140" t="s">
        <v>14</v>
      </c>
      <c r="D1140" t="s">
        <v>31</v>
      </c>
      <c r="H1140" s="11"/>
    </row>
    <row r="1141" spans="1:8" x14ac:dyDescent="0.3">
      <c r="A1141" s="2">
        <v>45377</v>
      </c>
      <c r="B1141" t="s">
        <v>27</v>
      </c>
      <c r="D1141" t="s">
        <v>21</v>
      </c>
      <c r="H1141" s="11"/>
    </row>
    <row r="1142" spans="1:8" x14ac:dyDescent="0.3">
      <c r="A1142" s="2">
        <v>45377</v>
      </c>
      <c r="B1142" t="s">
        <v>4</v>
      </c>
      <c r="D1142" t="s">
        <v>17</v>
      </c>
      <c r="H1142" s="11"/>
    </row>
    <row r="1143" spans="1:8" x14ac:dyDescent="0.3">
      <c r="A1143" s="2">
        <v>45377</v>
      </c>
      <c r="B1143" t="s">
        <v>18</v>
      </c>
      <c r="D1143" t="s">
        <v>3</v>
      </c>
      <c r="H1143" s="11"/>
    </row>
    <row r="1144" spans="1:8" x14ac:dyDescent="0.3">
      <c r="A1144" s="2">
        <v>45377</v>
      </c>
      <c r="B1144" t="s">
        <v>26</v>
      </c>
      <c r="D1144" t="s">
        <v>34</v>
      </c>
      <c r="H1144" s="11"/>
    </row>
    <row r="1145" spans="1:8" x14ac:dyDescent="0.3">
      <c r="A1145" s="2">
        <v>45377</v>
      </c>
      <c r="B1145" t="s">
        <v>30</v>
      </c>
      <c r="D1145" t="s">
        <v>24</v>
      </c>
      <c r="H1145" s="11"/>
    </row>
    <row r="1146" spans="1:8" x14ac:dyDescent="0.3">
      <c r="A1146" s="2">
        <v>45377</v>
      </c>
      <c r="B1146" t="s">
        <v>15</v>
      </c>
      <c r="D1146" t="s">
        <v>5</v>
      </c>
      <c r="H1146" s="11"/>
    </row>
    <row r="1147" spans="1:8" x14ac:dyDescent="0.3">
      <c r="A1147" s="2">
        <v>45377</v>
      </c>
      <c r="B1147" t="s">
        <v>9</v>
      </c>
      <c r="D1147" t="s">
        <v>23</v>
      </c>
      <c r="H1147" s="11"/>
    </row>
    <row r="1148" spans="1:8" x14ac:dyDescent="0.3">
      <c r="A1148" s="2">
        <v>45377</v>
      </c>
      <c r="B1148" t="s">
        <v>19</v>
      </c>
      <c r="D1148" t="s">
        <v>12</v>
      </c>
      <c r="H1148" s="11"/>
    </row>
    <row r="1149" spans="1:8" x14ac:dyDescent="0.3">
      <c r="A1149" s="2">
        <v>45378</v>
      </c>
      <c r="B1149" t="s">
        <v>32</v>
      </c>
      <c r="D1149" t="s">
        <v>13</v>
      </c>
      <c r="H1149" s="11"/>
    </row>
    <row r="1150" spans="1:8" x14ac:dyDescent="0.3">
      <c r="A1150" s="2">
        <v>45378</v>
      </c>
      <c r="B1150" t="s">
        <v>14</v>
      </c>
      <c r="D1150" t="s">
        <v>7</v>
      </c>
      <c r="H1150" s="11"/>
    </row>
    <row r="1151" spans="1:8" x14ac:dyDescent="0.3">
      <c r="A1151" s="2">
        <v>45379</v>
      </c>
      <c r="B1151" t="s">
        <v>21</v>
      </c>
      <c r="D1151" t="s">
        <v>25</v>
      </c>
      <c r="H1151" s="11"/>
    </row>
    <row r="1152" spans="1:8" x14ac:dyDescent="0.3">
      <c r="A1152" s="2">
        <v>45379</v>
      </c>
      <c r="B1152" t="s">
        <v>19</v>
      </c>
      <c r="D1152" t="s">
        <v>18</v>
      </c>
      <c r="H1152" s="11"/>
    </row>
    <row r="1153" spans="1:8" x14ac:dyDescent="0.3">
      <c r="A1153" s="2">
        <v>45379</v>
      </c>
      <c r="B1153" t="s">
        <v>17</v>
      </c>
      <c r="D1153" t="s">
        <v>11</v>
      </c>
      <c r="H1153" s="11"/>
    </row>
    <row r="1154" spans="1:8" x14ac:dyDescent="0.3">
      <c r="A1154" s="2">
        <v>45379</v>
      </c>
      <c r="B1154" t="s">
        <v>29</v>
      </c>
      <c r="D1154" t="s">
        <v>9</v>
      </c>
      <c r="H1154" s="11"/>
    </row>
    <row r="1155" spans="1:8" x14ac:dyDescent="0.3">
      <c r="A1155" s="2">
        <v>45379</v>
      </c>
      <c r="B1155" t="s">
        <v>16</v>
      </c>
      <c r="D1155" t="s">
        <v>31</v>
      </c>
      <c r="H1155" s="11"/>
    </row>
    <row r="1156" spans="1:8" x14ac:dyDescent="0.3">
      <c r="A1156" s="2">
        <v>45379</v>
      </c>
      <c r="B1156" t="s">
        <v>24</v>
      </c>
      <c r="D1156" t="s">
        <v>28</v>
      </c>
      <c r="H1156" s="11"/>
    </row>
    <row r="1157" spans="1:8" x14ac:dyDescent="0.3">
      <c r="A1157" s="2">
        <v>45379</v>
      </c>
      <c r="B1157" t="s">
        <v>4</v>
      </c>
      <c r="D1157" t="s">
        <v>33</v>
      </c>
      <c r="H1157" s="11"/>
    </row>
    <row r="1158" spans="1:8" x14ac:dyDescent="0.3">
      <c r="A1158" s="2">
        <v>45379</v>
      </c>
      <c r="B1158" t="s">
        <v>6</v>
      </c>
      <c r="D1158" t="s">
        <v>32</v>
      </c>
      <c r="H1158" s="11"/>
    </row>
    <row r="1159" spans="1:8" x14ac:dyDescent="0.3">
      <c r="A1159" s="2">
        <v>45379</v>
      </c>
      <c r="B1159" t="s">
        <v>20</v>
      </c>
      <c r="D1159" t="s">
        <v>3</v>
      </c>
      <c r="H1159" s="11"/>
    </row>
    <row r="1160" spans="1:8" x14ac:dyDescent="0.3">
      <c r="A1160" s="2">
        <v>45379</v>
      </c>
      <c r="B1160" t="s">
        <v>26</v>
      </c>
      <c r="D1160" t="s">
        <v>34</v>
      </c>
      <c r="H1160" s="11"/>
    </row>
    <row r="1161" spans="1:8" x14ac:dyDescent="0.3">
      <c r="A1161" s="2">
        <v>45379</v>
      </c>
      <c r="B1161" t="s">
        <v>22</v>
      </c>
      <c r="D1161" t="s">
        <v>10</v>
      </c>
      <c r="H1161" s="11"/>
    </row>
    <row r="1162" spans="1:8" x14ac:dyDescent="0.3">
      <c r="A1162" s="2">
        <v>45379</v>
      </c>
      <c r="B1162" t="s">
        <v>12</v>
      </c>
      <c r="D1162" t="s">
        <v>5</v>
      </c>
      <c r="H1162" s="11"/>
    </row>
    <row r="1163" spans="1:8" x14ac:dyDescent="0.3">
      <c r="A1163" s="2">
        <v>45379</v>
      </c>
      <c r="B1163" t="s">
        <v>30</v>
      </c>
      <c r="D1163" t="s">
        <v>8</v>
      </c>
      <c r="H1163" s="11"/>
    </row>
    <row r="1164" spans="1:8" x14ac:dyDescent="0.3">
      <c r="A1164" s="2">
        <v>45379</v>
      </c>
      <c r="B1164" t="s">
        <v>27</v>
      </c>
      <c r="D1164" t="s">
        <v>23</v>
      </c>
      <c r="H1164" s="11"/>
    </row>
    <row r="1165" spans="1:8" x14ac:dyDescent="0.3">
      <c r="A1165" s="2">
        <v>45380</v>
      </c>
      <c r="B1165" t="s">
        <v>15</v>
      </c>
      <c r="D1165" t="s">
        <v>13</v>
      </c>
      <c r="H1165" s="11"/>
    </row>
    <row r="1166" spans="1:8" x14ac:dyDescent="0.3">
      <c r="A1166" s="2">
        <v>45381</v>
      </c>
      <c r="B1166" t="s">
        <v>17</v>
      </c>
      <c r="D1166" t="s">
        <v>25</v>
      </c>
      <c r="H1166" s="11"/>
    </row>
    <row r="1167" spans="1:8" x14ac:dyDescent="0.3">
      <c r="A1167" s="2">
        <v>45381</v>
      </c>
      <c r="B1167" t="s">
        <v>5</v>
      </c>
      <c r="D1167" t="s">
        <v>13</v>
      </c>
      <c r="H1167" s="11"/>
    </row>
    <row r="1168" spans="1:8" x14ac:dyDescent="0.3">
      <c r="A1168" s="2">
        <v>45381</v>
      </c>
      <c r="B1168" t="s">
        <v>3</v>
      </c>
      <c r="D1168" t="s">
        <v>20</v>
      </c>
      <c r="H1168" s="11"/>
    </row>
    <row r="1169" spans="1:8" x14ac:dyDescent="0.3">
      <c r="A1169" s="2">
        <v>45381</v>
      </c>
      <c r="B1169" t="s">
        <v>29</v>
      </c>
      <c r="D1169" t="s">
        <v>22</v>
      </c>
      <c r="H1169" s="11"/>
    </row>
    <row r="1170" spans="1:8" x14ac:dyDescent="0.3">
      <c r="A1170" s="2">
        <v>45381</v>
      </c>
      <c r="B1170" t="s">
        <v>21</v>
      </c>
      <c r="D1170" t="s">
        <v>11</v>
      </c>
      <c r="H1170" s="11"/>
    </row>
    <row r="1171" spans="1:8" x14ac:dyDescent="0.3">
      <c r="A1171" s="2">
        <v>45381</v>
      </c>
      <c r="B1171" t="s">
        <v>26</v>
      </c>
      <c r="D1171" t="s">
        <v>9</v>
      </c>
      <c r="H1171" s="11"/>
    </row>
    <row r="1172" spans="1:8" x14ac:dyDescent="0.3">
      <c r="A1172" s="2">
        <v>45381</v>
      </c>
      <c r="B1172" t="s">
        <v>19</v>
      </c>
      <c r="D1172" t="s">
        <v>31</v>
      </c>
      <c r="H1172" s="11"/>
    </row>
    <row r="1173" spans="1:8" x14ac:dyDescent="0.3">
      <c r="A1173" s="2">
        <v>45381</v>
      </c>
      <c r="B1173" t="s">
        <v>27</v>
      </c>
      <c r="D1173" t="s">
        <v>28</v>
      </c>
      <c r="H1173" s="11"/>
    </row>
    <row r="1174" spans="1:8" x14ac:dyDescent="0.3">
      <c r="A1174" s="2">
        <v>45381</v>
      </c>
      <c r="B1174" t="s">
        <v>18</v>
      </c>
      <c r="D1174" t="s">
        <v>33</v>
      </c>
      <c r="H1174" s="11"/>
    </row>
    <row r="1175" spans="1:8" x14ac:dyDescent="0.3">
      <c r="A1175" s="2">
        <v>45381</v>
      </c>
      <c r="B1175" t="s">
        <v>6</v>
      </c>
      <c r="D1175" t="s">
        <v>4</v>
      </c>
      <c r="H1175" s="11"/>
    </row>
    <row r="1176" spans="1:8" x14ac:dyDescent="0.3">
      <c r="A1176" s="2">
        <v>45381</v>
      </c>
      <c r="B1176" t="s">
        <v>30</v>
      </c>
      <c r="D1176" t="s">
        <v>34</v>
      </c>
      <c r="H1176" s="11"/>
    </row>
    <row r="1177" spans="1:8" x14ac:dyDescent="0.3">
      <c r="A1177" s="2">
        <v>45381</v>
      </c>
      <c r="B1177" t="s">
        <v>24</v>
      </c>
      <c r="D1177" t="s">
        <v>10</v>
      </c>
      <c r="H1177" s="11"/>
    </row>
    <row r="1178" spans="1:8" x14ac:dyDescent="0.3">
      <c r="A1178" s="2">
        <v>45381</v>
      </c>
      <c r="B1178" t="s">
        <v>16</v>
      </c>
      <c r="D1178" t="s">
        <v>7</v>
      </c>
      <c r="H1178" s="11"/>
    </row>
    <row r="1179" spans="1:8" x14ac:dyDescent="0.3">
      <c r="A1179" s="2">
        <v>45381</v>
      </c>
      <c r="B1179" t="s">
        <v>32</v>
      </c>
      <c r="D1179" t="s">
        <v>23</v>
      </c>
      <c r="H1179" s="11"/>
    </row>
    <row r="1180" spans="1:8" x14ac:dyDescent="0.3">
      <c r="A1180" s="2">
        <v>45381</v>
      </c>
      <c r="B1180" t="s">
        <v>14</v>
      </c>
      <c r="D1180" t="s">
        <v>12</v>
      </c>
      <c r="H1180" s="11"/>
    </row>
    <row r="1181" spans="1:8" x14ac:dyDescent="0.3">
      <c r="A1181" s="2">
        <v>45382</v>
      </c>
      <c r="B1181" t="s">
        <v>26</v>
      </c>
      <c r="D1181" t="s">
        <v>8</v>
      </c>
      <c r="H1181" s="11"/>
    </row>
    <row r="1182" spans="1:8" x14ac:dyDescent="0.3">
      <c r="A1182" s="2">
        <v>45383</v>
      </c>
      <c r="B1182" t="s">
        <v>11</v>
      </c>
      <c r="D1182" t="s">
        <v>20</v>
      </c>
      <c r="H1182" s="11"/>
    </row>
    <row r="1183" spans="1:8" x14ac:dyDescent="0.3">
      <c r="A1183" s="2">
        <v>45383</v>
      </c>
      <c r="B1183" t="s">
        <v>3</v>
      </c>
      <c r="D1183" t="s">
        <v>17</v>
      </c>
      <c r="H1183" s="11"/>
    </row>
    <row r="1184" spans="1:8" x14ac:dyDescent="0.3">
      <c r="A1184" s="2">
        <v>45383</v>
      </c>
      <c r="B1184" t="s">
        <v>16</v>
      </c>
      <c r="D1184" t="s">
        <v>4</v>
      </c>
      <c r="H1184" s="11"/>
    </row>
    <row r="1185" spans="1:8" x14ac:dyDescent="0.3">
      <c r="A1185" s="2">
        <v>45383</v>
      </c>
      <c r="B1185" t="s">
        <v>34</v>
      </c>
      <c r="D1185" t="s">
        <v>24</v>
      </c>
      <c r="H1185" s="11"/>
    </row>
    <row r="1186" spans="1:8" x14ac:dyDescent="0.3">
      <c r="A1186" s="2">
        <v>45383</v>
      </c>
      <c r="B1186" t="s">
        <v>9</v>
      </c>
      <c r="D1186" t="s">
        <v>10</v>
      </c>
      <c r="H1186" s="11"/>
    </row>
    <row r="1187" spans="1:8" x14ac:dyDescent="0.3">
      <c r="A1187" s="2">
        <v>45383</v>
      </c>
      <c r="B1187" t="s">
        <v>19</v>
      </c>
      <c r="D1187" t="s">
        <v>7</v>
      </c>
      <c r="H1187" s="11"/>
    </row>
    <row r="1188" spans="1:8" x14ac:dyDescent="0.3">
      <c r="A1188" s="2">
        <v>45383</v>
      </c>
      <c r="B1188" t="s">
        <v>31</v>
      </c>
      <c r="D1188" t="s">
        <v>5</v>
      </c>
      <c r="H1188" s="11"/>
    </row>
    <row r="1189" spans="1:8" x14ac:dyDescent="0.3">
      <c r="A1189" s="2">
        <v>45383</v>
      </c>
      <c r="B1189" t="s">
        <v>29</v>
      </c>
      <c r="D1189" t="s">
        <v>23</v>
      </c>
      <c r="H1189" s="11"/>
    </row>
    <row r="1190" spans="1:8" x14ac:dyDescent="0.3">
      <c r="A1190" s="2">
        <v>45384</v>
      </c>
      <c r="B1190" t="s">
        <v>12</v>
      </c>
      <c r="D1190" t="s">
        <v>13</v>
      </c>
      <c r="H1190" s="11"/>
    </row>
    <row r="1191" spans="1:8" x14ac:dyDescent="0.3">
      <c r="A1191" s="2">
        <v>45384</v>
      </c>
      <c r="B1191" t="s">
        <v>26</v>
      </c>
      <c r="D1191" t="s">
        <v>22</v>
      </c>
      <c r="H1191" s="11"/>
    </row>
    <row r="1192" spans="1:8" x14ac:dyDescent="0.3">
      <c r="A1192" s="2">
        <v>45384</v>
      </c>
      <c r="B1192" t="s">
        <v>32</v>
      </c>
      <c r="D1192" t="s">
        <v>28</v>
      </c>
      <c r="H1192" s="11"/>
    </row>
    <row r="1193" spans="1:8" x14ac:dyDescent="0.3">
      <c r="A1193" s="2">
        <v>45384</v>
      </c>
      <c r="B1193" t="s">
        <v>31</v>
      </c>
      <c r="D1193" t="s">
        <v>33</v>
      </c>
      <c r="H1193" s="11"/>
    </row>
    <row r="1194" spans="1:8" x14ac:dyDescent="0.3">
      <c r="A1194" s="2">
        <v>45384</v>
      </c>
      <c r="B1194" t="s">
        <v>3</v>
      </c>
      <c r="D1194" t="s">
        <v>15</v>
      </c>
      <c r="H1194" s="11"/>
    </row>
    <row r="1195" spans="1:8" x14ac:dyDescent="0.3">
      <c r="A1195" s="2">
        <v>45384</v>
      </c>
      <c r="B1195" t="s">
        <v>14</v>
      </c>
      <c r="D1195" t="s">
        <v>21</v>
      </c>
      <c r="H1195" s="11"/>
    </row>
    <row r="1196" spans="1:8" x14ac:dyDescent="0.3">
      <c r="A1196" s="2">
        <v>45384</v>
      </c>
      <c r="B1196" t="s">
        <v>6</v>
      </c>
      <c r="D1196" t="s">
        <v>16</v>
      </c>
      <c r="H1196" s="11"/>
    </row>
    <row r="1197" spans="1:8" x14ac:dyDescent="0.3">
      <c r="A1197" s="2">
        <v>45384</v>
      </c>
      <c r="B1197" t="s">
        <v>8</v>
      </c>
      <c r="D1197" t="s">
        <v>27</v>
      </c>
      <c r="H1197" s="11"/>
    </row>
    <row r="1198" spans="1:8" x14ac:dyDescent="0.3">
      <c r="A1198" s="2">
        <v>45385</v>
      </c>
      <c r="B1198" t="s">
        <v>8</v>
      </c>
      <c r="D1198" t="s">
        <v>25</v>
      </c>
      <c r="H1198" s="11"/>
    </row>
    <row r="1199" spans="1:8" x14ac:dyDescent="0.3">
      <c r="A1199" s="2">
        <v>45385</v>
      </c>
      <c r="B1199" t="s">
        <v>9</v>
      </c>
      <c r="D1199" t="s">
        <v>30</v>
      </c>
      <c r="H1199" s="11"/>
    </row>
    <row r="1200" spans="1:8" x14ac:dyDescent="0.3">
      <c r="A1200" s="2">
        <v>45385</v>
      </c>
      <c r="B1200" t="s">
        <v>34</v>
      </c>
      <c r="D1200" t="s">
        <v>29</v>
      </c>
      <c r="H1200" s="11"/>
    </row>
    <row r="1201" spans="1:8" x14ac:dyDescent="0.3">
      <c r="A1201" s="2">
        <v>45385</v>
      </c>
      <c r="B1201" t="s">
        <v>15</v>
      </c>
      <c r="D1201" t="s">
        <v>17</v>
      </c>
      <c r="H1201" s="11"/>
    </row>
    <row r="1202" spans="1:8" x14ac:dyDescent="0.3">
      <c r="A1202" s="2">
        <v>45385</v>
      </c>
      <c r="B1202" t="s">
        <v>7</v>
      </c>
      <c r="D1202" t="s">
        <v>5</v>
      </c>
      <c r="H1202" s="11"/>
    </row>
    <row r="1203" spans="1:8" x14ac:dyDescent="0.3">
      <c r="A1203" s="2">
        <v>45386</v>
      </c>
      <c r="B1203" t="s">
        <v>14</v>
      </c>
      <c r="D1203" t="s">
        <v>18</v>
      </c>
      <c r="H1203" s="11"/>
    </row>
    <row r="1204" spans="1:8" x14ac:dyDescent="0.3">
      <c r="A1204" s="2">
        <v>45386</v>
      </c>
      <c r="B1204" t="s">
        <v>16</v>
      </c>
      <c r="D1204" t="s">
        <v>20</v>
      </c>
      <c r="H1204" s="11"/>
    </row>
    <row r="1205" spans="1:8" x14ac:dyDescent="0.3">
      <c r="A1205" s="2">
        <v>45386</v>
      </c>
      <c r="B1205" t="s">
        <v>11</v>
      </c>
      <c r="D1205" t="s">
        <v>28</v>
      </c>
      <c r="H1205" s="11"/>
    </row>
    <row r="1206" spans="1:8" x14ac:dyDescent="0.3">
      <c r="A1206" s="2">
        <v>45386</v>
      </c>
      <c r="B1206" t="s">
        <v>7</v>
      </c>
      <c r="D1206" t="s">
        <v>33</v>
      </c>
      <c r="H1206" s="11"/>
    </row>
    <row r="1207" spans="1:8" x14ac:dyDescent="0.3">
      <c r="A1207" s="2">
        <v>45386</v>
      </c>
      <c r="B1207" t="s">
        <v>10</v>
      </c>
      <c r="D1207" t="s">
        <v>21</v>
      </c>
      <c r="H1207" s="11"/>
    </row>
    <row r="1208" spans="1:8" x14ac:dyDescent="0.3">
      <c r="A1208" s="2">
        <v>45386</v>
      </c>
      <c r="B1208" t="s">
        <v>31</v>
      </c>
      <c r="D1208" t="s">
        <v>32</v>
      </c>
      <c r="H1208" s="11"/>
    </row>
    <row r="1209" spans="1:8" x14ac:dyDescent="0.3">
      <c r="A1209" s="2">
        <v>45386</v>
      </c>
      <c r="B1209" t="s">
        <v>29</v>
      </c>
      <c r="D1209" t="s">
        <v>24</v>
      </c>
      <c r="H1209" s="11"/>
    </row>
    <row r="1210" spans="1:8" x14ac:dyDescent="0.3">
      <c r="A1210" s="2">
        <v>45386</v>
      </c>
      <c r="B1210" t="s">
        <v>22</v>
      </c>
      <c r="D1210" t="s">
        <v>23</v>
      </c>
      <c r="H1210" s="11"/>
    </row>
    <row r="1211" spans="1:8" x14ac:dyDescent="0.3">
      <c r="A1211" s="2">
        <v>45386</v>
      </c>
      <c r="B1211" t="s">
        <v>3</v>
      </c>
      <c r="D1211" t="s">
        <v>12</v>
      </c>
      <c r="H1211" s="11"/>
    </row>
    <row r="1212" spans="1:8" x14ac:dyDescent="0.3">
      <c r="A1212" s="2">
        <v>45387</v>
      </c>
      <c r="B1212" t="s">
        <v>34</v>
      </c>
      <c r="D1212" t="s">
        <v>26</v>
      </c>
      <c r="H1212" s="11"/>
    </row>
    <row r="1213" spans="1:8" x14ac:dyDescent="0.3">
      <c r="A1213" s="2">
        <v>45387</v>
      </c>
      <c r="B1213" t="s">
        <v>27</v>
      </c>
      <c r="D1213" t="s">
        <v>25</v>
      </c>
      <c r="H1213" s="11"/>
    </row>
    <row r="1214" spans="1:8" x14ac:dyDescent="0.3">
      <c r="A1214" s="2">
        <v>45387</v>
      </c>
      <c r="B1214" t="s">
        <v>4</v>
      </c>
      <c r="D1214" t="s">
        <v>13</v>
      </c>
      <c r="H1214" s="11"/>
    </row>
    <row r="1215" spans="1:8" x14ac:dyDescent="0.3">
      <c r="A1215" s="2">
        <v>45387</v>
      </c>
      <c r="B1215" t="s">
        <v>12</v>
      </c>
      <c r="D1215" t="s">
        <v>18</v>
      </c>
      <c r="H1215" s="11"/>
    </row>
    <row r="1216" spans="1:8" x14ac:dyDescent="0.3">
      <c r="A1216" s="2">
        <v>45387</v>
      </c>
      <c r="B1216" t="s">
        <v>17</v>
      </c>
      <c r="D1216" t="s">
        <v>19</v>
      </c>
      <c r="H1216" s="11"/>
    </row>
    <row r="1217" spans="1:8" x14ac:dyDescent="0.3">
      <c r="A1217" s="2">
        <v>45387</v>
      </c>
      <c r="B1217" t="s">
        <v>11</v>
      </c>
      <c r="D1217" t="s">
        <v>9</v>
      </c>
      <c r="H1217" s="11"/>
    </row>
    <row r="1218" spans="1:8" x14ac:dyDescent="0.3">
      <c r="A1218" s="2">
        <v>45388</v>
      </c>
      <c r="B1218" t="s">
        <v>31</v>
      </c>
      <c r="D1218" t="s">
        <v>14</v>
      </c>
      <c r="H1218" s="11"/>
    </row>
    <row r="1219" spans="1:8" x14ac:dyDescent="0.3">
      <c r="A1219" s="2">
        <v>45388</v>
      </c>
      <c r="B1219" t="s">
        <v>4</v>
      </c>
      <c r="D1219" t="s">
        <v>20</v>
      </c>
      <c r="H1219" s="11"/>
    </row>
    <row r="1220" spans="1:8" x14ac:dyDescent="0.3">
      <c r="A1220" s="2">
        <v>45388</v>
      </c>
      <c r="B1220" t="s">
        <v>9</v>
      </c>
      <c r="D1220" t="s">
        <v>22</v>
      </c>
      <c r="H1220" s="11"/>
    </row>
    <row r="1221" spans="1:8" x14ac:dyDescent="0.3">
      <c r="A1221" s="2">
        <v>45388</v>
      </c>
      <c r="B1221" t="s">
        <v>30</v>
      </c>
      <c r="D1221" t="s">
        <v>6</v>
      </c>
      <c r="H1221" s="11"/>
    </row>
    <row r="1222" spans="1:8" x14ac:dyDescent="0.3">
      <c r="A1222" s="2">
        <v>45388</v>
      </c>
      <c r="B1222" t="s">
        <v>8</v>
      </c>
      <c r="D1222" t="s">
        <v>29</v>
      </c>
      <c r="H1222" s="11"/>
    </row>
    <row r="1223" spans="1:8" x14ac:dyDescent="0.3">
      <c r="A1223" s="2">
        <v>45388</v>
      </c>
      <c r="B1223" t="s">
        <v>23</v>
      </c>
      <c r="D1223" t="s">
        <v>28</v>
      </c>
      <c r="H1223" s="11"/>
    </row>
    <row r="1224" spans="1:8" x14ac:dyDescent="0.3">
      <c r="A1224" s="2">
        <v>45388</v>
      </c>
      <c r="B1224" t="s">
        <v>5</v>
      </c>
      <c r="D1224" t="s">
        <v>33</v>
      </c>
      <c r="H1224" s="11"/>
    </row>
    <row r="1225" spans="1:8" x14ac:dyDescent="0.3">
      <c r="A1225" s="2">
        <v>45388</v>
      </c>
      <c r="B1225" t="s">
        <v>21</v>
      </c>
      <c r="D1225" t="s">
        <v>16</v>
      </c>
      <c r="H1225" s="11"/>
    </row>
    <row r="1226" spans="1:8" x14ac:dyDescent="0.3">
      <c r="A1226" s="2">
        <v>45388</v>
      </c>
      <c r="B1226" t="s">
        <v>15</v>
      </c>
      <c r="D1226" t="s">
        <v>32</v>
      </c>
      <c r="H1226" s="11"/>
    </row>
    <row r="1227" spans="1:8" x14ac:dyDescent="0.3">
      <c r="A1227" s="2">
        <v>45388</v>
      </c>
      <c r="B1227" t="s">
        <v>7</v>
      </c>
      <c r="D1227" t="s">
        <v>3</v>
      </c>
      <c r="H1227" s="11"/>
    </row>
    <row r="1228" spans="1:8" x14ac:dyDescent="0.3">
      <c r="A1228" s="2">
        <v>45388</v>
      </c>
      <c r="B1228" t="s">
        <v>10</v>
      </c>
      <c r="D1228" t="s">
        <v>24</v>
      </c>
      <c r="H1228" s="11"/>
    </row>
    <row r="1229" spans="1:8" x14ac:dyDescent="0.3">
      <c r="A1229" s="2">
        <v>45389</v>
      </c>
      <c r="B1229" t="s">
        <v>10</v>
      </c>
      <c r="D1229" t="s">
        <v>26</v>
      </c>
      <c r="H1229" s="11"/>
    </row>
    <row r="1230" spans="1:8" x14ac:dyDescent="0.3">
      <c r="A1230" s="2">
        <v>45389</v>
      </c>
      <c r="B1230" t="s">
        <v>20</v>
      </c>
      <c r="D1230" t="s">
        <v>18</v>
      </c>
      <c r="H1230" s="11"/>
    </row>
    <row r="1231" spans="1:8" x14ac:dyDescent="0.3">
      <c r="A1231" s="2">
        <v>45389</v>
      </c>
      <c r="B1231" t="s">
        <v>28</v>
      </c>
      <c r="D1231" t="s">
        <v>6</v>
      </c>
      <c r="H1231" s="11"/>
    </row>
    <row r="1232" spans="1:8" x14ac:dyDescent="0.3">
      <c r="A1232" s="2">
        <v>45389</v>
      </c>
      <c r="B1232" t="s">
        <v>30</v>
      </c>
      <c r="D1232" t="s">
        <v>11</v>
      </c>
      <c r="H1232" s="11"/>
    </row>
    <row r="1233" spans="1:8" x14ac:dyDescent="0.3">
      <c r="A1233" s="2">
        <v>45389</v>
      </c>
      <c r="B1233" t="s">
        <v>13</v>
      </c>
      <c r="D1233" t="s">
        <v>19</v>
      </c>
      <c r="H1233" s="11"/>
    </row>
    <row r="1234" spans="1:8" x14ac:dyDescent="0.3">
      <c r="A1234" s="2">
        <v>45389</v>
      </c>
      <c r="B1234" t="s">
        <v>21</v>
      </c>
      <c r="D1234" t="s">
        <v>15</v>
      </c>
      <c r="H1234" s="11"/>
    </row>
    <row r="1235" spans="1:8" x14ac:dyDescent="0.3">
      <c r="A1235" s="2">
        <v>45389</v>
      </c>
      <c r="B1235" t="s">
        <v>33</v>
      </c>
      <c r="D1235" t="s">
        <v>17</v>
      </c>
      <c r="H1235" s="11"/>
    </row>
    <row r="1236" spans="1:8" x14ac:dyDescent="0.3">
      <c r="A1236" s="2">
        <v>45389</v>
      </c>
      <c r="B1236" t="s">
        <v>25</v>
      </c>
      <c r="D1236" t="s">
        <v>24</v>
      </c>
      <c r="H1236" s="11"/>
    </row>
    <row r="1237" spans="1:8" x14ac:dyDescent="0.3">
      <c r="A1237" s="2">
        <v>45389</v>
      </c>
      <c r="B1237" t="s">
        <v>32</v>
      </c>
      <c r="D1237" t="s">
        <v>12</v>
      </c>
      <c r="H1237" s="11"/>
    </row>
    <row r="1238" spans="1:8" x14ac:dyDescent="0.3">
      <c r="A1238" s="2">
        <v>45390</v>
      </c>
      <c r="B1238" t="s">
        <v>3</v>
      </c>
      <c r="D1238" t="s">
        <v>5</v>
      </c>
      <c r="H1238" s="11"/>
    </row>
    <row r="1239" spans="1:8" x14ac:dyDescent="0.3">
      <c r="A1239" s="2">
        <v>45390</v>
      </c>
      <c r="B1239" t="s">
        <v>27</v>
      </c>
      <c r="D1239" t="s">
        <v>8</v>
      </c>
      <c r="H1239" s="11"/>
    </row>
    <row r="1240" spans="1:8" x14ac:dyDescent="0.3">
      <c r="A1240" s="2">
        <v>45391</v>
      </c>
      <c r="B1240" t="s">
        <v>29</v>
      </c>
      <c r="D1240" t="s">
        <v>26</v>
      </c>
      <c r="H1240" s="11"/>
    </row>
    <row r="1241" spans="1:8" x14ac:dyDescent="0.3">
      <c r="A1241" s="2">
        <v>45391</v>
      </c>
      <c r="B1241" t="s">
        <v>18</v>
      </c>
      <c r="D1241" t="s">
        <v>14</v>
      </c>
      <c r="H1241" s="11"/>
    </row>
    <row r="1242" spans="1:8" x14ac:dyDescent="0.3">
      <c r="A1242" s="2">
        <v>45391</v>
      </c>
      <c r="B1242" t="s">
        <v>28</v>
      </c>
      <c r="D1242" t="s">
        <v>11</v>
      </c>
      <c r="H1242" s="11"/>
    </row>
    <row r="1243" spans="1:8" x14ac:dyDescent="0.3">
      <c r="A1243" s="2">
        <v>45391</v>
      </c>
      <c r="B1243" t="s">
        <v>13</v>
      </c>
      <c r="D1243" t="s">
        <v>30</v>
      </c>
      <c r="H1243" s="11"/>
    </row>
    <row r="1244" spans="1:8" x14ac:dyDescent="0.3">
      <c r="A1244" s="2">
        <v>45391</v>
      </c>
      <c r="B1244" t="s">
        <v>12</v>
      </c>
      <c r="D1244" t="s">
        <v>19</v>
      </c>
      <c r="H1244" s="11"/>
    </row>
    <row r="1245" spans="1:8" x14ac:dyDescent="0.3">
      <c r="A1245" s="2">
        <v>45391</v>
      </c>
      <c r="B1245" t="s">
        <v>32</v>
      </c>
      <c r="D1245" t="s">
        <v>31</v>
      </c>
      <c r="H1245" s="11"/>
    </row>
    <row r="1246" spans="1:8" x14ac:dyDescent="0.3">
      <c r="A1246" s="2">
        <v>45391</v>
      </c>
      <c r="B1246" t="s">
        <v>4</v>
      </c>
      <c r="D1246" t="s">
        <v>33</v>
      </c>
      <c r="H1246" s="11"/>
    </row>
    <row r="1247" spans="1:8" x14ac:dyDescent="0.3">
      <c r="A1247" s="2">
        <v>45391</v>
      </c>
      <c r="B1247" t="s">
        <v>5</v>
      </c>
      <c r="D1247" t="s">
        <v>15</v>
      </c>
      <c r="H1247" s="11"/>
    </row>
    <row r="1248" spans="1:8" x14ac:dyDescent="0.3">
      <c r="A1248" s="2">
        <v>45391</v>
      </c>
      <c r="B1248" t="s">
        <v>23</v>
      </c>
      <c r="D1248" t="s">
        <v>21</v>
      </c>
      <c r="H1248" s="11"/>
    </row>
    <row r="1249" spans="1:8" x14ac:dyDescent="0.3">
      <c r="A1249" s="2">
        <v>45391</v>
      </c>
      <c r="B1249" t="s">
        <v>17</v>
      </c>
      <c r="D1249" t="s">
        <v>16</v>
      </c>
      <c r="H1249" s="11"/>
    </row>
    <row r="1250" spans="1:8" x14ac:dyDescent="0.3">
      <c r="A1250" s="2">
        <v>45391</v>
      </c>
      <c r="B1250" t="s">
        <v>25</v>
      </c>
      <c r="D1250" t="s">
        <v>34</v>
      </c>
      <c r="H1250" s="11"/>
    </row>
    <row r="1251" spans="1:8" x14ac:dyDescent="0.3">
      <c r="A1251" s="2">
        <v>45391</v>
      </c>
      <c r="B1251" t="s">
        <v>22</v>
      </c>
      <c r="D1251" t="s">
        <v>24</v>
      </c>
      <c r="H1251" s="11"/>
    </row>
    <row r="1252" spans="1:8" x14ac:dyDescent="0.3">
      <c r="A1252" s="2">
        <v>45391</v>
      </c>
      <c r="B1252" t="s">
        <v>20</v>
      </c>
      <c r="D1252" t="s">
        <v>7</v>
      </c>
      <c r="H1252" s="11"/>
    </row>
    <row r="1253" spans="1:8" x14ac:dyDescent="0.3">
      <c r="A1253" s="2">
        <v>45392</v>
      </c>
      <c r="B1253" t="s">
        <v>27</v>
      </c>
      <c r="D1253" t="s">
        <v>9</v>
      </c>
      <c r="H1253" s="11"/>
    </row>
    <row r="1254" spans="1:8" x14ac:dyDescent="0.3">
      <c r="A1254" s="2">
        <v>45392</v>
      </c>
      <c r="B1254" t="s">
        <v>6</v>
      </c>
      <c r="D1254" t="s">
        <v>10</v>
      </c>
      <c r="H1254" s="11"/>
    </row>
    <row r="1255" spans="1:8" x14ac:dyDescent="0.3">
      <c r="A1255" s="2">
        <v>45392</v>
      </c>
      <c r="B1255" t="s">
        <v>25</v>
      </c>
      <c r="D1255" t="s">
        <v>8</v>
      </c>
      <c r="H1255" s="11"/>
    </row>
    <row r="1256" spans="1:8" x14ac:dyDescent="0.3">
      <c r="A1256" s="2">
        <v>45393</v>
      </c>
      <c r="B1256" t="s">
        <v>12</v>
      </c>
      <c r="D1256" t="s">
        <v>13</v>
      </c>
      <c r="H1256" s="11"/>
    </row>
    <row r="1257" spans="1:8" x14ac:dyDescent="0.3">
      <c r="A1257" s="2">
        <v>45393</v>
      </c>
      <c r="B1257" t="s">
        <v>23</v>
      </c>
      <c r="D1257" t="s">
        <v>30</v>
      </c>
      <c r="H1257" s="11"/>
    </row>
    <row r="1258" spans="1:8" x14ac:dyDescent="0.3">
      <c r="A1258" s="2">
        <v>45393</v>
      </c>
      <c r="B1258" t="s">
        <v>20</v>
      </c>
      <c r="D1258" t="s">
        <v>31</v>
      </c>
      <c r="H1258" s="11"/>
    </row>
    <row r="1259" spans="1:8" x14ac:dyDescent="0.3">
      <c r="A1259" s="2">
        <v>45393</v>
      </c>
      <c r="B1259" t="s">
        <v>22</v>
      </c>
      <c r="D1259" t="s">
        <v>29</v>
      </c>
      <c r="H1259" s="11"/>
    </row>
    <row r="1260" spans="1:8" x14ac:dyDescent="0.3">
      <c r="A1260" s="2">
        <v>45393</v>
      </c>
      <c r="B1260" t="s">
        <v>33</v>
      </c>
      <c r="D1260" t="s">
        <v>16</v>
      </c>
      <c r="H1260" s="11"/>
    </row>
    <row r="1261" spans="1:8" x14ac:dyDescent="0.3">
      <c r="A1261" s="2">
        <v>45393</v>
      </c>
      <c r="B1261" t="s">
        <v>4</v>
      </c>
      <c r="D1261" t="s">
        <v>17</v>
      </c>
      <c r="H1261" s="11"/>
    </row>
    <row r="1262" spans="1:8" x14ac:dyDescent="0.3">
      <c r="A1262" s="2">
        <v>45393</v>
      </c>
      <c r="B1262" t="s">
        <v>19</v>
      </c>
      <c r="D1262" t="s">
        <v>3</v>
      </c>
      <c r="H1262" s="11"/>
    </row>
    <row r="1263" spans="1:8" x14ac:dyDescent="0.3">
      <c r="A1263" s="2">
        <v>45393</v>
      </c>
      <c r="B1263" t="s">
        <v>24</v>
      </c>
      <c r="D1263" t="s">
        <v>34</v>
      </c>
      <c r="H1263" s="11"/>
    </row>
    <row r="1264" spans="1:8" x14ac:dyDescent="0.3">
      <c r="A1264" s="2">
        <v>45393</v>
      </c>
      <c r="B1264" t="s">
        <v>32</v>
      </c>
      <c r="D1264" t="s">
        <v>7</v>
      </c>
      <c r="H1264" s="11"/>
    </row>
    <row r="1265" spans="1:8" x14ac:dyDescent="0.3">
      <c r="A1265" s="2">
        <v>45393</v>
      </c>
      <c r="B1265" t="s">
        <v>15</v>
      </c>
      <c r="D1265" t="s">
        <v>5</v>
      </c>
      <c r="H1265" s="11"/>
    </row>
    <row r="1266" spans="1:8" x14ac:dyDescent="0.3">
      <c r="A1266" s="2">
        <v>45394</v>
      </c>
      <c r="B1266" t="s">
        <v>22</v>
      </c>
      <c r="D1266" t="s">
        <v>26</v>
      </c>
      <c r="H1266" s="11"/>
    </row>
    <row r="1267" spans="1:8" x14ac:dyDescent="0.3">
      <c r="A1267" s="2">
        <v>45394</v>
      </c>
      <c r="B1267" t="s">
        <v>21</v>
      </c>
      <c r="D1267" t="s">
        <v>6</v>
      </c>
      <c r="H1267" s="11"/>
    </row>
    <row r="1268" spans="1:8" x14ac:dyDescent="0.3">
      <c r="A1268" s="2">
        <v>45394</v>
      </c>
      <c r="B1268" t="s">
        <v>25</v>
      </c>
      <c r="D1268" t="s">
        <v>9</v>
      </c>
      <c r="H1268" s="11"/>
    </row>
    <row r="1269" spans="1:8" x14ac:dyDescent="0.3">
      <c r="A1269" s="2">
        <v>45394</v>
      </c>
      <c r="B1269" t="s">
        <v>18</v>
      </c>
      <c r="D1269" t="s">
        <v>10</v>
      </c>
      <c r="H1269" s="11"/>
    </row>
    <row r="1270" spans="1:8" x14ac:dyDescent="0.3">
      <c r="A1270" s="2">
        <v>45394</v>
      </c>
      <c r="B1270" t="s">
        <v>28</v>
      </c>
      <c r="D1270" t="s">
        <v>27</v>
      </c>
      <c r="H1270" s="11"/>
    </row>
    <row r="1271" spans="1:8" x14ac:dyDescent="0.3">
      <c r="A1271" s="2">
        <v>45395</v>
      </c>
      <c r="B1271" t="s">
        <v>23</v>
      </c>
      <c r="D1271" t="s">
        <v>11</v>
      </c>
      <c r="H1271" s="11"/>
    </row>
    <row r="1272" spans="1:8" x14ac:dyDescent="0.3">
      <c r="A1272" s="2">
        <v>45395</v>
      </c>
      <c r="B1272" t="s">
        <v>34</v>
      </c>
      <c r="D1272" t="s">
        <v>30</v>
      </c>
      <c r="H1272" s="11"/>
    </row>
    <row r="1273" spans="1:8" x14ac:dyDescent="0.3">
      <c r="A1273" s="2">
        <v>45395</v>
      </c>
      <c r="B1273" t="s">
        <v>8</v>
      </c>
      <c r="D1273" t="s">
        <v>9</v>
      </c>
      <c r="H1273" s="11"/>
    </row>
    <row r="1274" spans="1:8" x14ac:dyDescent="0.3">
      <c r="A1274" s="2">
        <v>45395</v>
      </c>
      <c r="B1274" t="s">
        <v>13</v>
      </c>
      <c r="D1274" t="s">
        <v>31</v>
      </c>
      <c r="H1274" s="11"/>
    </row>
    <row r="1275" spans="1:8" x14ac:dyDescent="0.3">
      <c r="A1275" s="2">
        <v>45395</v>
      </c>
      <c r="B1275" t="s">
        <v>26</v>
      </c>
      <c r="D1275" t="s">
        <v>29</v>
      </c>
      <c r="H1275" s="11"/>
    </row>
    <row r="1276" spans="1:8" x14ac:dyDescent="0.3">
      <c r="A1276" s="2">
        <v>45395</v>
      </c>
      <c r="B1276" t="s">
        <v>20</v>
      </c>
      <c r="D1276" t="s">
        <v>21</v>
      </c>
      <c r="H1276" s="11"/>
    </row>
    <row r="1277" spans="1:8" x14ac:dyDescent="0.3">
      <c r="A1277" s="2">
        <v>45395</v>
      </c>
      <c r="B1277" t="s">
        <v>16</v>
      </c>
      <c r="D1277" t="s">
        <v>17</v>
      </c>
      <c r="H1277" s="11"/>
    </row>
    <row r="1278" spans="1:8" x14ac:dyDescent="0.3">
      <c r="A1278" s="2">
        <v>45395</v>
      </c>
      <c r="B1278" t="s">
        <v>33</v>
      </c>
      <c r="D1278" t="s">
        <v>32</v>
      </c>
      <c r="H1278" s="11"/>
    </row>
    <row r="1279" spans="1:8" x14ac:dyDescent="0.3">
      <c r="A1279" s="2">
        <v>45395</v>
      </c>
      <c r="B1279" t="s">
        <v>15</v>
      </c>
      <c r="D1279" t="s">
        <v>4</v>
      </c>
      <c r="H1279" s="11"/>
    </row>
    <row r="1280" spans="1:8" x14ac:dyDescent="0.3">
      <c r="A1280" s="2">
        <v>45395</v>
      </c>
      <c r="B1280" t="s">
        <v>14</v>
      </c>
      <c r="D1280" t="s">
        <v>3</v>
      </c>
      <c r="H1280" s="11"/>
    </row>
    <row r="1281" spans="1:8" x14ac:dyDescent="0.3">
      <c r="A1281" s="2">
        <v>45395</v>
      </c>
      <c r="B1281" t="s">
        <v>28</v>
      </c>
      <c r="D1281" t="s">
        <v>24</v>
      </c>
      <c r="H1281" s="11"/>
    </row>
    <row r="1282" spans="1:8" x14ac:dyDescent="0.3">
      <c r="A1282" s="2">
        <v>45395</v>
      </c>
      <c r="B1282" t="s">
        <v>19</v>
      </c>
      <c r="D1282" t="s">
        <v>5</v>
      </c>
      <c r="H1282" s="11"/>
    </row>
    <row r="1283" spans="1:8" x14ac:dyDescent="0.3">
      <c r="A1283" s="2">
        <v>45395</v>
      </c>
      <c r="B1283" t="s">
        <v>7</v>
      </c>
      <c r="D1283" t="s">
        <v>12</v>
      </c>
      <c r="H1283" s="11"/>
    </row>
    <row r="1284" spans="1:8" x14ac:dyDescent="0.3">
      <c r="A1284" s="2">
        <v>45396</v>
      </c>
      <c r="B1284" t="s">
        <v>25</v>
      </c>
      <c r="D1284" t="s">
        <v>22</v>
      </c>
      <c r="H1284" s="11"/>
    </row>
    <row r="1285" spans="1:8" x14ac:dyDescent="0.3">
      <c r="A1285" s="2">
        <v>45396</v>
      </c>
      <c r="B1285" t="s">
        <v>18</v>
      </c>
      <c r="D1285" t="s">
        <v>6</v>
      </c>
      <c r="H1285" s="11"/>
    </row>
    <row r="1286" spans="1:8" x14ac:dyDescent="0.3">
      <c r="A1286" s="2">
        <v>45396</v>
      </c>
      <c r="B1286" t="s">
        <v>34</v>
      </c>
      <c r="D1286" t="s">
        <v>10</v>
      </c>
      <c r="H1286" s="11"/>
    </row>
    <row r="1287" spans="1:8" x14ac:dyDescent="0.3">
      <c r="A1287" s="2">
        <v>45396</v>
      </c>
      <c r="B1287" t="s">
        <v>11</v>
      </c>
      <c r="D1287" t="s">
        <v>27</v>
      </c>
      <c r="H1287" s="11"/>
    </row>
    <row r="1288" spans="1:8" x14ac:dyDescent="0.3">
      <c r="A1288" s="2">
        <v>45397</v>
      </c>
      <c r="B1288" t="s">
        <v>33</v>
      </c>
      <c r="D1288" t="s">
        <v>19</v>
      </c>
      <c r="H1288" s="11"/>
    </row>
    <row r="1289" spans="1:8" x14ac:dyDescent="0.3">
      <c r="A1289" s="2">
        <v>45397</v>
      </c>
      <c r="B1289" t="s">
        <v>24</v>
      </c>
      <c r="D1289" t="s">
        <v>9</v>
      </c>
      <c r="H1289" s="11"/>
    </row>
    <row r="1290" spans="1:8" x14ac:dyDescent="0.3">
      <c r="A1290" s="2">
        <v>45397</v>
      </c>
      <c r="B1290" t="s">
        <v>28</v>
      </c>
      <c r="D1290" t="s">
        <v>29</v>
      </c>
      <c r="H1290" s="11"/>
    </row>
    <row r="1291" spans="1:8" x14ac:dyDescent="0.3">
      <c r="A1291" s="2">
        <v>45397</v>
      </c>
      <c r="B1291" t="s">
        <v>16</v>
      </c>
      <c r="D1291" t="s">
        <v>15</v>
      </c>
      <c r="H1291" s="11"/>
    </row>
    <row r="1292" spans="1:8" x14ac:dyDescent="0.3">
      <c r="A1292" s="2">
        <v>45397</v>
      </c>
      <c r="B1292" t="s">
        <v>32</v>
      </c>
      <c r="D1292" t="s">
        <v>17</v>
      </c>
      <c r="H1292" s="11"/>
    </row>
    <row r="1293" spans="1:8" x14ac:dyDescent="0.3">
      <c r="A1293" s="2">
        <v>45397</v>
      </c>
      <c r="B1293" t="s">
        <v>21</v>
      </c>
      <c r="D1293" t="s">
        <v>3</v>
      </c>
      <c r="H1293" s="11"/>
    </row>
    <row r="1294" spans="1:8" x14ac:dyDescent="0.3">
      <c r="A1294" s="2">
        <v>45397</v>
      </c>
      <c r="B1294" t="s">
        <v>13</v>
      </c>
      <c r="D1294" t="s">
        <v>7</v>
      </c>
      <c r="H1294" s="11"/>
    </row>
    <row r="1295" spans="1:8" x14ac:dyDescent="0.3">
      <c r="A1295" s="2">
        <v>45397</v>
      </c>
      <c r="B1295" t="s">
        <v>14</v>
      </c>
      <c r="D1295" t="s">
        <v>12</v>
      </c>
      <c r="H1295" s="11"/>
    </row>
    <row r="1296" spans="1:8" x14ac:dyDescent="0.3">
      <c r="A1296" s="2">
        <v>45398</v>
      </c>
      <c r="B1296" t="s">
        <v>32</v>
      </c>
      <c r="D1296" t="s">
        <v>14</v>
      </c>
      <c r="H1296" s="11"/>
    </row>
    <row r="1297" spans="1:8" x14ac:dyDescent="0.3">
      <c r="A1297" s="2">
        <v>45398</v>
      </c>
      <c r="B1297" t="s">
        <v>18</v>
      </c>
      <c r="D1297" t="s">
        <v>20</v>
      </c>
      <c r="H1297" s="11"/>
    </row>
    <row r="1298" spans="1:8" x14ac:dyDescent="0.3">
      <c r="A1298" s="2">
        <v>45398</v>
      </c>
      <c r="B1298" t="s">
        <v>5</v>
      </c>
      <c r="D1298" t="s">
        <v>31</v>
      </c>
      <c r="H1298" s="11"/>
    </row>
    <row r="1299" spans="1:8" x14ac:dyDescent="0.3">
      <c r="A1299" s="2">
        <v>45398</v>
      </c>
      <c r="B1299" t="s">
        <v>19</v>
      </c>
      <c r="D1299" t="s">
        <v>33</v>
      </c>
      <c r="H1299" s="11"/>
    </row>
    <row r="1300" spans="1:8" x14ac:dyDescent="0.3">
      <c r="A1300" s="2">
        <v>45398</v>
      </c>
      <c r="B1300" t="s">
        <v>12</v>
      </c>
      <c r="D1300" t="s">
        <v>4</v>
      </c>
      <c r="H1300" s="11"/>
    </row>
    <row r="1301" spans="1:8" x14ac:dyDescent="0.3">
      <c r="A1301" s="2">
        <v>45398</v>
      </c>
      <c r="B1301" t="s">
        <v>22</v>
      </c>
      <c r="D1301" t="s">
        <v>8</v>
      </c>
      <c r="H1301" s="11"/>
    </row>
    <row r="1302" spans="1:8" x14ac:dyDescent="0.3">
      <c r="A1302" s="2">
        <v>45398</v>
      </c>
      <c r="B1302" t="s">
        <v>6</v>
      </c>
      <c r="D1302" t="s">
        <v>27</v>
      </c>
      <c r="H1302" s="11"/>
    </row>
    <row r="1303" spans="1:8" x14ac:dyDescent="0.3">
      <c r="A1303" s="2">
        <v>45398</v>
      </c>
      <c r="B1303" t="s">
        <v>34</v>
      </c>
      <c r="D1303" t="s">
        <v>23</v>
      </c>
      <c r="H1303" s="11"/>
    </row>
    <row r="1304" spans="1:8" x14ac:dyDescent="0.3">
      <c r="A1304" s="2">
        <v>45399</v>
      </c>
      <c r="B1304" t="s">
        <v>9</v>
      </c>
      <c r="D1304" t="s">
        <v>25</v>
      </c>
      <c r="H1304" s="11"/>
    </row>
    <row r="1305" spans="1:8" x14ac:dyDescent="0.3">
      <c r="A1305" s="2">
        <v>45399</v>
      </c>
      <c r="B1305" t="s">
        <v>10</v>
      </c>
      <c r="D1305" t="s">
        <v>30</v>
      </c>
      <c r="H1305" s="11"/>
    </row>
    <row r="1306" spans="1:8" x14ac:dyDescent="0.3">
      <c r="A1306" s="2">
        <v>45399</v>
      </c>
      <c r="B1306" t="s">
        <v>3</v>
      </c>
      <c r="D1306" t="s">
        <v>16</v>
      </c>
      <c r="H1306" s="11"/>
    </row>
    <row r="1307" spans="1:8" x14ac:dyDescent="0.3">
      <c r="A1307" s="2">
        <v>45399</v>
      </c>
      <c r="B1307" t="s">
        <v>5</v>
      </c>
      <c r="D1307" t="s">
        <v>7</v>
      </c>
      <c r="H1307" s="11"/>
    </row>
    <row r="1308" spans="1:8" x14ac:dyDescent="0.3">
      <c r="A1308" s="2">
        <v>45400</v>
      </c>
      <c r="B1308" t="s">
        <v>24</v>
      </c>
      <c r="D1308" t="s">
        <v>22</v>
      </c>
      <c r="H1308" s="11"/>
    </row>
    <row r="1309" spans="1:8" x14ac:dyDescent="0.3">
      <c r="A1309" s="2">
        <v>45400</v>
      </c>
      <c r="B1309" t="s">
        <v>9</v>
      </c>
      <c r="D1309" t="s">
        <v>11</v>
      </c>
      <c r="H1309" s="11"/>
    </row>
    <row r="1310" spans="1:8" x14ac:dyDescent="0.3">
      <c r="A1310" s="2">
        <v>45400</v>
      </c>
      <c r="B1310" t="s">
        <v>6</v>
      </c>
      <c r="D1310" t="s">
        <v>29</v>
      </c>
      <c r="H1310" s="11"/>
    </row>
    <row r="1311" spans="1:8" x14ac:dyDescent="0.3">
      <c r="A1311" s="2">
        <v>45400</v>
      </c>
      <c r="B1311" t="s">
        <v>34</v>
      </c>
      <c r="D1311" t="s">
        <v>28</v>
      </c>
      <c r="H1311" s="11"/>
    </row>
    <row r="1312" spans="1:8" x14ac:dyDescent="0.3">
      <c r="A1312" s="2">
        <v>45400</v>
      </c>
      <c r="B1312" t="s">
        <v>26</v>
      </c>
      <c r="D1312" t="s">
        <v>27</v>
      </c>
      <c r="H1312" s="11"/>
    </row>
    <row r="1313" spans="1:8" x14ac:dyDescent="0.3">
      <c r="A1313" s="2">
        <v>45400</v>
      </c>
      <c r="B1313" t="s">
        <v>8</v>
      </c>
      <c r="D1313" t="s">
        <v>23</v>
      </c>
      <c r="H1313" s="11"/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38695-B32E-4EFA-A335-BA75BBD589F6}">
  <dimension ref="A1:I33"/>
  <sheetViews>
    <sheetView topLeftCell="A8" workbookViewId="0">
      <selection activeCell="F2" sqref="F2:F33"/>
    </sheetView>
  </sheetViews>
  <sheetFormatPr defaultRowHeight="14.4" x14ac:dyDescent="0.3"/>
  <cols>
    <col min="1" max="1" width="19.5546875" bestFit="1" customWidth="1"/>
    <col min="6" max="6" width="24.6640625" customWidth="1"/>
    <col min="9" max="9" width="19.5546875" bestFit="1" customWidth="1"/>
  </cols>
  <sheetData>
    <row r="1" spans="1:9" x14ac:dyDescent="0.3">
      <c r="A1" s="4" t="s">
        <v>43</v>
      </c>
      <c r="B1" s="13" t="s">
        <v>166</v>
      </c>
      <c r="C1" s="13" t="s">
        <v>167</v>
      </c>
      <c r="D1" s="10" t="s">
        <v>246</v>
      </c>
      <c r="E1" s="10" t="s">
        <v>247</v>
      </c>
      <c r="F1" s="10" t="s">
        <v>248</v>
      </c>
    </row>
    <row r="2" spans="1:9" x14ac:dyDescent="0.3">
      <c r="A2" s="12" t="s">
        <v>26</v>
      </c>
      <c r="B2" cm="1">
        <f t="array" ref="B2:B33">Table_0__4[PP%]</f>
        <v>15.72</v>
      </c>
      <c r="C2" cm="1">
        <f t="array" ref="C2:C33">Table_0__3[PP%]</f>
        <v>19.23</v>
      </c>
      <c r="D2">
        <f>Table_0__6[[#This Row],[Inverse PK]]</f>
        <v>13.93</v>
      </c>
      <c r="E2">
        <f>Table_0__5[[#This Row],[Inverse PK]]</f>
        <v>10.11</v>
      </c>
      <c r="F2">
        <f>(0.25*B2+0.75*C2)-(0.25*D2+0.75*E2)</f>
        <v>7.2874999999999996</v>
      </c>
      <c r="H2" s="12" t="s">
        <v>179</v>
      </c>
      <c r="I2" s="12" t="s">
        <v>26</v>
      </c>
    </row>
    <row r="3" spans="1:9" x14ac:dyDescent="0.3">
      <c r="A3" s="1" t="s">
        <v>25</v>
      </c>
      <c r="B3">
        <v>18.91</v>
      </c>
      <c r="C3">
        <v>23.02</v>
      </c>
      <c r="D3">
        <f>Table_0__6[[#This Row],[Inverse PK]]</f>
        <v>12.695</v>
      </c>
      <c r="E3">
        <f>Table_0__5[[#This Row],[Inverse PK]]</f>
        <v>10.799999999999997</v>
      </c>
      <c r="F3">
        <f t="shared" ref="F3:F33" si="0">(0.25*B3+0.75*C3)-(0.25*D3+0.75*E3)</f>
        <v>10.718750000000002</v>
      </c>
      <c r="H3" s="1" t="s">
        <v>195</v>
      </c>
      <c r="I3" s="1" t="s">
        <v>25</v>
      </c>
    </row>
    <row r="4" spans="1:9" x14ac:dyDescent="0.3">
      <c r="A4" s="12" t="s">
        <v>14</v>
      </c>
      <c r="B4">
        <v>22.22</v>
      </c>
      <c r="C4">
        <v>27.87</v>
      </c>
      <c r="D4">
        <f>Table_0__6[[#This Row],[Inverse PK]]</f>
        <v>6.3599999999999994</v>
      </c>
      <c r="E4">
        <f>Table_0__5[[#This Row],[Inverse PK]]</f>
        <v>7.2849999999999966</v>
      </c>
      <c r="F4">
        <f t="shared" si="0"/>
        <v>19.403750000000002</v>
      </c>
      <c r="H4" s="12" t="s">
        <v>170</v>
      </c>
      <c r="I4" s="12" t="s">
        <v>14</v>
      </c>
    </row>
    <row r="5" spans="1:9" x14ac:dyDescent="0.3">
      <c r="A5" s="1" t="s">
        <v>13</v>
      </c>
      <c r="B5">
        <v>23.42</v>
      </c>
      <c r="C5">
        <v>14.17</v>
      </c>
      <c r="D5">
        <f>Table_0__6[[#This Row],[Inverse PK]]</f>
        <v>13.494999999999997</v>
      </c>
      <c r="E5">
        <f>Table_0__5[[#This Row],[Inverse PK]]</f>
        <v>10.770000000000003</v>
      </c>
      <c r="F5">
        <f t="shared" si="0"/>
        <v>5.03125</v>
      </c>
      <c r="H5" s="1" t="s">
        <v>197</v>
      </c>
      <c r="I5" s="1" t="s">
        <v>13</v>
      </c>
    </row>
    <row r="6" spans="1:9" x14ac:dyDescent="0.3">
      <c r="A6" s="12" t="s">
        <v>22</v>
      </c>
      <c r="B6">
        <v>19.84</v>
      </c>
      <c r="C6">
        <v>12.88</v>
      </c>
      <c r="D6">
        <f>Table_0__6[[#This Row],[Inverse PK]]</f>
        <v>8.7049999999999983</v>
      </c>
      <c r="E6">
        <f>Table_0__5[[#This Row],[Inverse PK]]</f>
        <v>8.0150000000000006</v>
      </c>
      <c r="F6">
        <f t="shared" si="0"/>
        <v>6.432500000000001</v>
      </c>
      <c r="H6" s="12" t="s">
        <v>171</v>
      </c>
      <c r="I6" s="12" t="s">
        <v>22</v>
      </c>
    </row>
    <row r="7" spans="1:9" x14ac:dyDescent="0.3">
      <c r="A7" s="1" t="s">
        <v>18</v>
      </c>
      <c r="B7">
        <v>19.760000000000002</v>
      </c>
      <c r="C7">
        <v>28.78</v>
      </c>
      <c r="D7">
        <f>Table_0__6[[#This Row],[Inverse PK]]</f>
        <v>7.8100000000000023</v>
      </c>
      <c r="E7">
        <f>Table_0__5[[#This Row],[Inverse PK]]</f>
        <v>8.6450000000000031</v>
      </c>
      <c r="F7">
        <f t="shared" si="0"/>
        <v>18.088749999999997</v>
      </c>
      <c r="H7" s="1" t="s">
        <v>199</v>
      </c>
      <c r="I7" s="1" t="s">
        <v>18</v>
      </c>
    </row>
    <row r="8" spans="1:9" x14ac:dyDescent="0.3">
      <c r="A8" s="12" t="s">
        <v>6</v>
      </c>
      <c r="B8">
        <v>16.38</v>
      </c>
      <c r="C8">
        <v>12.98</v>
      </c>
      <c r="D8">
        <f>Table_0__6[[#This Row],[Inverse PK]]</f>
        <v>11.905000000000001</v>
      </c>
      <c r="E8">
        <f>Table_0__5[[#This Row],[Inverse PK]]</f>
        <v>12.219999999999999</v>
      </c>
      <c r="F8">
        <f t="shared" si="0"/>
        <v>1.6887499999999989</v>
      </c>
      <c r="H8" s="12" t="s">
        <v>185</v>
      </c>
      <c r="I8" s="12" t="s">
        <v>6</v>
      </c>
    </row>
    <row r="9" spans="1:9" x14ac:dyDescent="0.3">
      <c r="A9" s="1" t="s">
        <v>11</v>
      </c>
      <c r="B9">
        <v>24.52</v>
      </c>
      <c r="C9">
        <v>25</v>
      </c>
      <c r="D9">
        <f>Table_0__6[[#This Row],[Inverse PK]]</f>
        <v>10.484999999999999</v>
      </c>
      <c r="E9">
        <f>Table_0__5[[#This Row],[Inverse PK]]</f>
        <v>8.5600000000000023</v>
      </c>
      <c r="F9">
        <f t="shared" si="0"/>
        <v>15.838749999999997</v>
      </c>
      <c r="H9" s="1" t="s">
        <v>192</v>
      </c>
      <c r="I9" s="1" t="s">
        <v>11</v>
      </c>
    </row>
    <row r="10" spans="1:9" x14ac:dyDescent="0.3">
      <c r="A10" s="12" t="s">
        <v>20</v>
      </c>
      <c r="B10">
        <v>18.3</v>
      </c>
      <c r="C10">
        <v>14.53</v>
      </c>
      <c r="D10">
        <f>Table_0__6[[#This Row],[Inverse PK]]</f>
        <v>12.445</v>
      </c>
      <c r="E10">
        <f>Table_0__5[[#This Row],[Inverse PK]]</f>
        <v>10.085000000000001</v>
      </c>
      <c r="F10">
        <f t="shared" si="0"/>
        <v>4.7974999999999994</v>
      </c>
      <c r="H10" s="12" t="s">
        <v>175</v>
      </c>
      <c r="I10" s="12" t="s">
        <v>20</v>
      </c>
    </row>
    <row r="11" spans="1:9" x14ac:dyDescent="0.3">
      <c r="A11" s="1" t="s">
        <v>30</v>
      </c>
      <c r="B11">
        <v>25</v>
      </c>
      <c r="C11">
        <v>23.01</v>
      </c>
      <c r="D11">
        <f>Table_0__6[[#This Row],[Inverse PK]]</f>
        <v>8.2650000000000006</v>
      </c>
      <c r="E11">
        <f>Table_0__5[[#This Row],[Inverse PK]]</f>
        <v>7.4200000000000017</v>
      </c>
      <c r="F11">
        <f t="shared" si="0"/>
        <v>15.876249999999999</v>
      </c>
      <c r="H11" s="1" t="s">
        <v>201</v>
      </c>
      <c r="I11" s="1" t="s">
        <v>30</v>
      </c>
    </row>
    <row r="12" spans="1:9" x14ac:dyDescent="0.3">
      <c r="A12" s="12" t="s">
        <v>19</v>
      </c>
      <c r="B12">
        <v>21.11</v>
      </c>
      <c r="C12">
        <v>21.47</v>
      </c>
      <c r="D12">
        <f>Table_0__6[[#This Row],[Inverse PK]]</f>
        <v>10.844999999999999</v>
      </c>
      <c r="E12">
        <f>Table_0__5[[#This Row],[Inverse PK]]</f>
        <v>9.0600000000000023</v>
      </c>
      <c r="F12">
        <f t="shared" si="0"/>
        <v>11.873749999999998</v>
      </c>
      <c r="H12" s="12" t="s">
        <v>176</v>
      </c>
      <c r="I12" s="12" t="s">
        <v>19</v>
      </c>
    </row>
    <row r="13" spans="1:9" x14ac:dyDescent="0.3">
      <c r="A13" s="1" t="s">
        <v>9</v>
      </c>
      <c r="B13">
        <v>32.36</v>
      </c>
      <c r="C13">
        <v>25.41</v>
      </c>
      <c r="D13">
        <f>Table_0__6[[#This Row],[Inverse PK]]</f>
        <v>11.509999999999998</v>
      </c>
      <c r="E13">
        <f>Table_0__5[[#This Row],[Inverse PK]]</f>
        <v>9.3999999999999986</v>
      </c>
      <c r="F13">
        <f t="shared" si="0"/>
        <v>17.220000000000002</v>
      </c>
      <c r="H13" s="1" t="s">
        <v>177</v>
      </c>
      <c r="I13" s="1" t="s">
        <v>9</v>
      </c>
    </row>
    <row r="14" spans="1:9" x14ac:dyDescent="0.3">
      <c r="A14" s="12" t="s">
        <v>31</v>
      </c>
      <c r="B14">
        <v>22.83</v>
      </c>
      <c r="C14">
        <v>21.9</v>
      </c>
      <c r="D14">
        <f>Table_0__6[[#This Row],[Inverse PK]]</f>
        <v>12.024999999999999</v>
      </c>
      <c r="E14">
        <f>Table_0__5[[#This Row],[Inverse PK]]</f>
        <v>8.0150000000000006</v>
      </c>
      <c r="F14">
        <f t="shared" si="0"/>
        <v>13.114999999999997</v>
      </c>
      <c r="H14" s="12" t="s">
        <v>172</v>
      </c>
      <c r="I14" s="12" t="s">
        <v>31</v>
      </c>
    </row>
    <row r="15" spans="1:9" x14ac:dyDescent="0.3">
      <c r="A15" s="1" t="s">
        <v>29</v>
      </c>
      <c r="B15">
        <v>25.28</v>
      </c>
      <c r="C15">
        <v>19.84</v>
      </c>
      <c r="D15">
        <f>Table_0__6[[#This Row],[Inverse PK]]</f>
        <v>12.079999999999998</v>
      </c>
      <c r="E15">
        <f>Table_0__5[[#This Row],[Inverse PK]]</f>
        <v>6.4650000000000034</v>
      </c>
      <c r="F15">
        <f t="shared" si="0"/>
        <v>13.331249999999997</v>
      </c>
      <c r="H15" s="1" t="s">
        <v>182</v>
      </c>
      <c r="I15" s="1" t="s">
        <v>29</v>
      </c>
    </row>
    <row r="16" spans="1:9" x14ac:dyDescent="0.3">
      <c r="A16" s="12" t="s">
        <v>28</v>
      </c>
      <c r="B16">
        <v>21.43</v>
      </c>
      <c r="C16">
        <v>18.66</v>
      </c>
      <c r="D16">
        <f>Table_0__6[[#This Row],[Inverse PK]]</f>
        <v>8.9849999999999994</v>
      </c>
      <c r="E16">
        <f>Table_0__5[[#This Row],[Inverse PK]]</f>
        <v>13.604999999999997</v>
      </c>
      <c r="F16">
        <f t="shared" si="0"/>
        <v>6.9025000000000016</v>
      </c>
      <c r="H16" s="12" t="s">
        <v>174</v>
      </c>
      <c r="I16" s="12" t="s">
        <v>28</v>
      </c>
    </row>
    <row r="17" spans="1:9" x14ac:dyDescent="0.3">
      <c r="A17" s="1" t="s">
        <v>33</v>
      </c>
      <c r="B17">
        <v>16.03</v>
      </c>
      <c r="C17">
        <v>17.649999999999999</v>
      </c>
      <c r="D17">
        <f>Table_0__6[[#This Row],[Inverse PK]]</f>
        <v>13.634999999999998</v>
      </c>
      <c r="E17">
        <f>Table_0__5[[#This Row],[Inverse PK]]</f>
        <v>13.505000000000003</v>
      </c>
      <c r="F17">
        <f t="shared" si="0"/>
        <v>3.707499999999996</v>
      </c>
      <c r="H17" s="1" t="s">
        <v>189</v>
      </c>
      <c r="I17" s="1" t="s">
        <v>33</v>
      </c>
    </row>
    <row r="18" spans="1:9" x14ac:dyDescent="0.3">
      <c r="A18" s="12" t="s">
        <v>21</v>
      </c>
      <c r="B18">
        <v>17.600000000000001</v>
      </c>
      <c r="C18">
        <v>20.86</v>
      </c>
      <c r="D18">
        <f>Table_0__6[[#This Row],[Inverse PK]]</f>
        <v>8.7250000000000014</v>
      </c>
      <c r="E18">
        <f>Table_0__5[[#This Row],[Inverse PK]]</f>
        <v>11.655000000000001</v>
      </c>
      <c r="F18">
        <f t="shared" si="0"/>
        <v>9.1225000000000005</v>
      </c>
      <c r="H18" s="12" t="s">
        <v>190</v>
      </c>
      <c r="I18" s="12" t="s">
        <v>21</v>
      </c>
    </row>
    <row r="19" spans="1:9" x14ac:dyDescent="0.3">
      <c r="A19" s="1" t="s">
        <v>15</v>
      </c>
      <c r="B19">
        <v>21.88</v>
      </c>
      <c r="C19">
        <v>28.33</v>
      </c>
      <c r="D19">
        <f>Table_0__6[[#This Row],[Inverse PK]]</f>
        <v>8.6950000000000003</v>
      </c>
      <c r="E19">
        <f>Table_0__5[[#This Row],[Inverse PK]]</f>
        <v>11.200000000000003</v>
      </c>
      <c r="F19">
        <f t="shared" si="0"/>
        <v>16.143749999999997</v>
      </c>
      <c r="H19" s="1" t="s">
        <v>193</v>
      </c>
      <c r="I19" s="1" t="s">
        <v>15</v>
      </c>
    </row>
    <row r="20" spans="1:9" x14ac:dyDescent="0.3">
      <c r="A20" s="12" t="s">
        <v>16</v>
      </c>
      <c r="B20">
        <v>15.77</v>
      </c>
      <c r="C20">
        <v>25</v>
      </c>
      <c r="D20">
        <f>Table_0__6[[#This Row],[Inverse PK]]</f>
        <v>8.9050000000000011</v>
      </c>
      <c r="E20">
        <f>Table_0__5[[#This Row],[Inverse PK]]</f>
        <v>13.524999999999999</v>
      </c>
      <c r="F20">
        <f t="shared" si="0"/>
        <v>10.3225</v>
      </c>
      <c r="H20" s="12" t="s">
        <v>173</v>
      </c>
      <c r="I20" s="12" t="s">
        <v>16</v>
      </c>
    </row>
    <row r="21" spans="1:9" x14ac:dyDescent="0.3">
      <c r="A21" s="1" t="s">
        <v>17</v>
      </c>
      <c r="B21">
        <v>24.08</v>
      </c>
      <c r="C21">
        <v>30.08</v>
      </c>
      <c r="D21">
        <f>Table_0__6[[#This Row],[Inverse PK]]</f>
        <v>9.4149999999999991</v>
      </c>
      <c r="E21">
        <f>Table_0__5[[#This Row],[Inverse PK]]</f>
        <v>8.4050000000000011</v>
      </c>
      <c r="F21">
        <f t="shared" si="0"/>
        <v>19.922499999999999</v>
      </c>
      <c r="H21" s="1" t="s">
        <v>178</v>
      </c>
      <c r="I21" s="1" t="s">
        <v>17</v>
      </c>
    </row>
    <row r="22" spans="1:9" x14ac:dyDescent="0.3">
      <c r="A22" s="12" t="s">
        <v>32</v>
      </c>
      <c r="B22">
        <v>23.53</v>
      </c>
      <c r="C22">
        <v>16.43</v>
      </c>
      <c r="D22">
        <f>Table_0__6[[#This Row],[Inverse PK]]</f>
        <v>9.9650000000000034</v>
      </c>
      <c r="E22">
        <f>Table_0__5[[#This Row],[Inverse PK]]</f>
        <v>14.344999999999999</v>
      </c>
      <c r="F22">
        <f t="shared" si="0"/>
        <v>4.9549999999999983</v>
      </c>
      <c r="H22" s="12" t="s">
        <v>191</v>
      </c>
      <c r="I22" s="12" t="s">
        <v>32</v>
      </c>
    </row>
    <row r="23" spans="1:9" x14ac:dyDescent="0.3">
      <c r="A23" s="1" t="s">
        <v>4</v>
      </c>
      <c r="B23">
        <v>15.56</v>
      </c>
      <c r="C23">
        <v>11.36</v>
      </c>
      <c r="D23">
        <f>Table_0__6[[#This Row],[Inverse PK]]</f>
        <v>12.659999999999997</v>
      </c>
      <c r="E23">
        <f>Table_0__5[[#This Row],[Inverse PK]]</f>
        <v>6.8699999999999974</v>
      </c>
      <c r="F23">
        <f t="shared" si="0"/>
        <v>4.0925000000000029</v>
      </c>
      <c r="H23" s="1" t="s">
        <v>200</v>
      </c>
      <c r="I23" s="1" t="s">
        <v>4</v>
      </c>
    </row>
    <row r="24" spans="1:9" x14ac:dyDescent="0.3">
      <c r="A24" s="12" t="s">
        <v>3</v>
      </c>
      <c r="B24">
        <v>21.72</v>
      </c>
      <c r="C24">
        <v>14.29</v>
      </c>
      <c r="D24">
        <f>Table_0__6[[#This Row],[Inverse PK]]</f>
        <v>10.454999999999998</v>
      </c>
      <c r="E24">
        <f>Table_0__5[[#This Row],[Inverse PK]]</f>
        <v>9.0150000000000006</v>
      </c>
      <c r="F24">
        <f t="shared" si="0"/>
        <v>6.7725000000000009</v>
      </c>
      <c r="H24" s="12" t="s">
        <v>196</v>
      </c>
      <c r="I24" s="12" t="s">
        <v>3</v>
      </c>
    </row>
    <row r="25" spans="1:9" x14ac:dyDescent="0.3">
      <c r="A25" s="1" t="s">
        <v>24</v>
      </c>
      <c r="B25">
        <v>18.39</v>
      </c>
      <c r="C25">
        <v>18.87</v>
      </c>
      <c r="D25">
        <f>Table_0__6[[#This Row],[Inverse PK]]</f>
        <v>8.8100000000000023</v>
      </c>
      <c r="E25">
        <f>Table_0__5[[#This Row],[Inverse PK]]</f>
        <v>14.39</v>
      </c>
      <c r="F25">
        <f t="shared" si="0"/>
        <v>5.754999999999999</v>
      </c>
      <c r="H25" s="1" t="s">
        <v>187</v>
      </c>
      <c r="I25" s="1" t="s">
        <v>24</v>
      </c>
    </row>
    <row r="26" spans="1:9" x14ac:dyDescent="0.3">
      <c r="A26" s="12" t="s">
        <v>34</v>
      </c>
      <c r="B26">
        <v>19.75</v>
      </c>
      <c r="C26">
        <v>20.69</v>
      </c>
      <c r="D26">
        <f>Table_0__6[[#This Row],[Inverse PK]]</f>
        <v>11.655000000000001</v>
      </c>
      <c r="E26">
        <f>Table_0__5[[#This Row],[Inverse PK]]</f>
        <v>9.5649999999999977</v>
      </c>
      <c r="F26">
        <f t="shared" si="0"/>
        <v>10.367500000000003</v>
      </c>
      <c r="H26" s="12" t="s">
        <v>180</v>
      </c>
      <c r="I26" s="12" t="s">
        <v>34</v>
      </c>
    </row>
    <row r="27" spans="1:9" x14ac:dyDescent="0.3">
      <c r="A27" s="1" t="s">
        <v>10</v>
      </c>
      <c r="B27">
        <v>19.329999999999998</v>
      </c>
      <c r="C27">
        <v>11.97</v>
      </c>
      <c r="D27">
        <f>Table_0__6[[#This Row],[Inverse PK]]</f>
        <v>13.825000000000003</v>
      </c>
      <c r="E27">
        <f>Table_0__5[[#This Row],[Inverse PK]]</f>
        <v>10.950000000000003</v>
      </c>
      <c r="F27">
        <f t="shared" si="0"/>
        <v>2.1412499999999977</v>
      </c>
      <c r="H27" s="1" t="s">
        <v>198</v>
      </c>
      <c r="I27" s="1" t="s">
        <v>10</v>
      </c>
    </row>
    <row r="28" spans="1:9" x14ac:dyDescent="0.3">
      <c r="A28" s="12" t="s">
        <v>7</v>
      </c>
      <c r="B28">
        <v>25.36</v>
      </c>
      <c r="C28">
        <v>27.94</v>
      </c>
      <c r="D28">
        <f>Table_0__6[[#This Row],[Inverse PK]]</f>
        <v>10.155000000000001</v>
      </c>
      <c r="E28">
        <f>Table_0__5[[#This Row],[Inverse PK]]</f>
        <v>9.6649999999999991</v>
      </c>
      <c r="F28">
        <f t="shared" si="0"/>
        <v>17.5075</v>
      </c>
      <c r="H28" s="12" t="s">
        <v>188</v>
      </c>
      <c r="I28" s="12" t="s">
        <v>7</v>
      </c>
    </row>
    <row r="29" spans="1:9" x14ac:dyDescent="0.3">
      <c r="A29" s="1" t="s">
        <v>5</v>
      </c>
      <c r="B29">
        <v>26.02</v>
      </c>
      <c r="C29">
        <v>26.72</v>
      </c>
      <c r="D29">
        <f>Table_0__6[[#This Row],[Inverse PK]]</f>
        <v>9.0750000000000028</v>
      </c>
      <c r="E29">
        <f>Table_0__5[[#This Row],[Inverse PK]]</f>
        <v>11.604999999999997</v>
      </c>
      <c r="F29">
        <f t="shared" si="0"/>
        <v>15.5725</v>
      </c>
      <c r="H29" s="1" t="s">
        <v>194</v>
      </c>
      <c r="I29" s="1" t="s">
        <v>5</v>
      </c>
    </row>
    <row r="30" spans="1:9" x14ac:dyDescent="0.3">
      <c r="A30" s="12" t="s">
        <v>8</v>
      </c>
      <c r="B30">
        <v>22.71</v>
      </c>
      <c r="C30">
        <v>23.53</v>
      </c>
      <c r="D30">
        <f>Table_0__6[[#This Row],[Inverse PK]]</f>
        <v>14.200000000000003</v>
      </c>
      <c r="E30">
        <f>Table_0__5[[#This Row],[Inverse PK]]</f>
        <v>10.884999999999998</v>
      </c>
      <c r="F30">
        <f t="shared" si="0"/>
        <v>11.611250000000004</v>
      </c>
      <c r="H30" s="12" t="s">
        <v>183</v>
      </c>
      <c r="I30" s="12" t="s">
        <v>8</v>
      </c>
    </row>
    <row r="31" spans="1:9" x14ac:dyDescent="0.3">
      <c r="A31" s="1" t="s">
        <v>27</v>
      </c>
      <c r="B31">
        <v>20.29</v>
      </c>
      <c r="C31">
        <v>21.23</v>
      </c>
      <c r="D31">
        <f>Table_0__6[[#This Row],[Inverse PK]]</f>
        <v>11.225000000000001</v>
      </c>
      <c r="E31">
        <f>Table_0__5[[#This Row],[Inverse PK]]</f>
        <v>10.244999999999997</v>
      </c>
      <c r="F31">
        <f t="shared" si="0"/>
        <v>10.504999999999999</v>
      </c>
      <c r="H31" s="1" t="s">
        <v>184</v>
      </c>
      <c r="I31" s="1" t="s">
        <v>27</v>
      </c>
    </row>
    <row r="32" spans="1:9" x14ac:dyDescent="0.3">
      <c r="A32" s="12" t="s">
        <v>12</v>
      </c>
      <c r="B32">
        <v>21.22</v>
      </c>
      <c r="C32">
        <v>14.02</v>
      </c>
      <c r="D32">
        <f>Table_0__6[[#This Row],[Inverse PK]]</f>
        <v>9.07</v>
      </c>
      <c r="E32">
        <f>Table_0__5[[#This Row],[Inverse PK]]</f>
        <v>10.594999999999999</v>
      </c>
      <c r="F32">
        <f t="shared" si="0"/>
        <v>5.6062500000000011</v>
      </c>
      <c r="H32" s="12" t="s">
        <v>186</v>
      </c>
      <c r="I32" s="12" t="s">
        <v>12</v>
      </c>
    </row>
    <row r="33" spans="1:9" x14ac:dyDescent="0.3">
      <c r="A33" s="1" t="s">
        <v>23</v>
      </c>
      <c r="B33">
        <v>19.260000000000002</v>
      </c>
      <c r="C33">
        <v>17.46</v>
      </c>
      <c r="D33">
        <f>Table_0__6[[#This Row],[Inverse PK]]</f>
        <v>8.7849999999999966</v>
      </c>
      <c r="E33">
        <f>Table_0__5[[#This Row],[Inverse PK]]</f>
        <v>11.865000000000002</v>
      </c>
      <c r="F33">
        <f t="shared" si="0"/>
        <v>6.8149999999999995</v>
      </c>
      <c r="H33" s="1" t="s">
        <v>181</v>
      </c>
      <c r="I33" s="1" t="s">
        <v>23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7AC5B-BD39-466B-8111-F24ED7FFBA67}">
  <dimension ref="A1:G33"/>
  <sheetViews>
    <sheetView workbookViewId="0">
      <selection activeCell="H1" sqref="H1"/>
    </sheetView>
  </sheetViews>
  <sheetFormatPr defaultRowHeight="14.4" x14ac:dyDescent="0.3"/>
  <cols>
    <col min="1" max="1" width="14.5546875" bestFit="1" customWidth="1"/>
    <col min="2" max="2" width="6.77734375" bestFit="1" customWidth="1"/>
    <col min="3" max="3" width="6.5546875" bestFit="1" customWidth="1"/>
    <col min="4" max="4" width="7" bestFit="1" customWidth="1"/>
    <col min="5" max="5" width="6.6640625" bestFit="1" customWidth="1"/>
    <col min="6" max="6" width="5.44140625" bestFit="1" customWidth="1"/>
    <col min="7" max="7" width="6.88671875" bestFit="1" customWidth="1"/>
  </cols>
  <sheetData>
    <row r="1" spans="1:7" x14ac:dyDescent="0.3">
      <c r="A1" t="s">
        <v>43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</row>
    <row r="2" spans="1:7" x14ac:dyDescent="0.3">
      <c r="A2" t="s">
        <v>149</v>
      </c>
      <c r="B2">
        <v>2.5099999999999998</v>
      </c>
      <c r="C2">
        <v>28.37</v>
      </c>
      <c r="D2">
        <v>8.86</v>
      </c>
      <c r="E2">
        <v>36</v>
      </c>
      <c r="F2">
        <v>229</v>
      </c>
      <c r="G2">
        <v>15.72</v>
      </c>
    </row>
    <row r="3" spans="1:7" x14ac:dyDescent="0.3">
      <c r="A3" t="s">
        <v>138</v>
      </c>
      <c r="B3">
        <v>2.74</v>
      </c>
      <c r="C3">
        <v>25.84</v>
      </c>
      <c r="D3">
        <v>10.62</v>
      </c>
      <c r="E3">
        <v>45</v>
      </c>
      <c r="F3">
        <v>238</v>
      </c>
      <c r="G3">
        <v>18.91</v>
      </c>
    </row>
    <row r="4" spans="1:7" x14ac:dyDescent="0.3">
      <c r="A4" t="s">
        <v>147</v>
      </c>
      <c r="B4">
        <v>3.67</v>
      </c>
      <c r="C4">
        <v>32.96</v>
      </c>
      <c r="D4">
        <v>11.14</v>
      </c>
      <c r="E4">
        <v>62</v>
      </c>
      <c r="F4">
        <v>279</v>
      </c>
      <c r="G4">
        <v>22.22</v>
      </c>
    </row>
    <row r="5" spans="1:7" x14ac:dyDescent="0.3">
      <c r="A5" t="s">
        <v>161</v>
      </c>
      <c r="B5">
        <v>3.57</v>
      </c>
      <c r="C5">
        <v>32.5</v>
      </c>
      <c r="D5">
        <v>10.99</v>
      </c>
      <c r="E5">
        <v>63</v>
      </c>
      <c r="F5">
        <v>269</v>
      </c>
      <c r="G5">
        <v>23.42</v>
      </c>
    </row>
    <row r="6" spans="1:7" x14ac:dyDescent="0.3">
      <c r="A6" t="s">
        <v>157</v>
      </c>
      <c r="B6">
        <v>3.15</v>
      </c>
      <c r="C6">
        <v>35.950000000000003</v>
      </c>
      <c r="D6">
        <v>8.75</v>
      </c>
      <c r="E6">
        <v>50</v>
      </c>
      <c r="F6">
        <v>252</v>
      </c>
      <c r="G6">
        <v>19.84</v>
      </c>
    </row>
    <row r="7" spans="1:7" x14ac:dyDescent="0.3">
      <c r="A7" t="s">
        <v>141</v>
      </c>
      <c r="B7">
        <v>3.2</v>
      </c>
      <c r="C7">
        <v>34.78</v>
      </c>
      <c r="D7">
        <v>9.19</v>
      </c>
      <c r="E7">
        <v>50</v>
      </c>
      <c r="F7">
        <v>253</v>
      </c>
      <c r="G7">
        <v>19.760000000000002</v>
      </c>
    </row>
    <row r="8" spans="1:7" x14ac:dyDescent="0.3">
      <c r="A8" t="s">
        <v>160</v>
      </c>
      <c r="B8">
        <v>2.46</v>
      </c>
      <c r="C8">
        <v>26.95</v>
      </c>
      <c r="D8">
        <v>9.14</v>
      </c>
      <c r="E8">
        <v>38</v>
      </c>
      <c r="F8">
        <v>232</v>
      </c>
      <c r="G8">
        <v>16.38</v>
      </c>
    </row>
    <row r="9" spans="1:7" x14ac:dyDescent="0.3">
      <c r="A9" t="s">
        <v>155</v>
      </c>
      <c r="B9">
        <v>3.34</v>
      </c>
      <c r="C9">
        <v>33.26</v>
      </c>
      <c r="D9">
        <v>10.050000000000001</v>
      </c>
      <c r="E9">
        <v>64</v>
      </c>
      <c r="F9">
        <v>261</v>
      </c>
      <c r="G9">
        <v>24.52</v>
      </c>
    </row>
    <row r="10" spans="1:7" x14ac:dyDescent="0.3">
      <c r="A10" t="s">
        <v>158</v>
      </c>
      <c r="B10">
        <v>2.6</v>
      </c>
      <c r="C10">
        <v>29.26</v>
      </c>
      <c r="D10">
        <v>8.8800000000000008</v>
      </c>
      <c r="E10">
        <v>41</v>
      </c>
      <c r="F10">
        <v>224</v>
      </c>
      <c r="G10">
        <v>18.3</v>
      </c>
    </row>
    <row r="11" spans="1:7" x14ac:dyDescent="0.3">
      <c r="A11" t="s">
        <v>162</v>
      </c>
      <c r="B11">
        <v>3.43</v>
      </c>
      <c r="C11">
        <v>31.91</v>
      </c>
      <c r="D11">
        <v>10.74</v>
      </c>
      <c r="E11">
        <v>64</v>
      </c>
      <c r="F11">
        <v>256</v>
      </c>
      <c r="G11">
        <v>25</v>
      </c>
    </row>
    <row r="12" spans="1:7" x14ac:dyDescent="0.3">
      <c r="A12" t="s">
        <v>144</v>
      </c>
      <c r="B12">
        <v>2.89</v>
      </c>
      <c r="C12">
        <v>28.2</v>
      </c>
      <c r="D12">
        <v>10.25</v>
      </c>
      <c r="E12">
        <v>57</v>
      </c>
      <c r="F12">
        <v>270</v>
      </c>
      <c r="G12">
        <v>21.11</v>
      </c>
    </row>
    <row r="13" spans="1:7" x14ac:dyDescent="0.3">
      <c r="A13" t="s">
        <v>142</v>
      </c>
      <c r="B13">
        <v>3.96</v>
      </c>
      <c r="C13">
        <v>33.590000000000003</v>
      </c>
      <c r="D13">
        <v>11.8</v>
      </c>
      <c r="E13">
        <v>89</v>
      </c>
      <c r="F13">
        <v>275</v>
      </c>
      <c r="G13">
        <v>32.36</v>
      </c>
    </row>
    <row r="14" spans="1:7" x14ac:dyDescent="0.3">
      <c r="A14" t="s">
        <v>159</v>
      </c>
      <c r="B14">
        <v>3.51</v>
      </c>
      <c r="C14">
        <v>36.82</v>
      </c>
      <c r="D14">
        <v>9.5399999999999991</v>
      </c>
      <c r="E14">
        <v>63</v>
      </c>
      <c r="F14">
        <v>276</v>
      </c>
      <c r="G14">
        <v>22.83</v>
      </c>
    </row>
    <row r="15" spans="1:7" x14ac:dyDescent="0.3">
      <c r="A15" t="s">
        <v>150</v>
      </c>
      <c r="B15">
        <v>3.34</v>
      </c>
      <c r="C15">
        <v>32.409999999999997</v>
      </c>
      <c r="D15">
        <v>10.31</v>
      </c>
      <c r="E15">
        <v>68</v>
      </c>
      <c r="F15">
        <v>269</v>
      </c>
      <c r="G15">
        <v>25.28</v>
      </c>
    </row>
    <row r="16" spans="1:7" x14ac:dyDescent="0.3">
      <c r="A16" t="s">
        <v>152</v>
      </c>
      <c r="B16">
        <v>2.91</v>
      </c>
      <c r="C16">
        <v>30.91</v>
      </c>
      <c r="D16">
        <v>9.43</v>
      </c>
      <c r="E16">
        <v>54</v>
      </c>
      <c r="F16">
        <v>252</v>
      </c>
      <c r="G16">
        <v>21.43</v>
      </c>
    </row>
    <row r="17" spans="1:7" x14ac:dyDescent="0.3">
      <c r="A17" t="s">
        <v>145</v>
      </c>
      <c r="B17">
        <v>2.77</v>
      </c>
      <c r="C17">
        <v>27.28</v>
      </c>
      <c r="D17">
        <v>10.15</v>
      </c>
      <c r="E17">
        <v>38</v>
      </c>
      <c r="F17">
        <v>237</v>
      </c>
      <c r="G17">
        <v>16.03</v>
      </c>
    </row>
    <row r="18" spans="1:7" x14ac:dyDescent="0.3">
      <c r="A18" t="s">
        <v>148</v>
      </c>
      <c r="B18">
        <v>2.72</v>
      </c>
      <c r="C18">
        <v>29.5</v>
      </c>
      <c r="D18">
        <v>9.2200000000000006</v>
      </c>
      <c r="E18">
        <v>44</v>
      </c>
      <c r="F18">
        <v>250</v>
      </c>
      <c r="G18">
        <v>17.600000000000001</v>
      </c>
    </row>
    <row r="19" spans="1:7" x14ac:dyDescent="0.3">
      <c r="A19" t="s">
        <v>134</v>
      </c>
      <c r="B19">
        <v>3.52</v>
      </c>
      <c r="C19">
        <v>34.4</v>
      </c>
      <c r="D19">
        <v>10.24</v>
      </c>
      <c r="E19">
        <v>49</v>
      </c>
      <c r="F19">
        <v>224</v>
      </c>
      <c r="G19">
        <v>21.88</v>
      </c>
    </row>
    <row r="20" spans="1:7" x14ac:dyDescent="0.3">
      <c r="A20" t="s">
        <v>154</v>
      </c>
      <c r="B20">
        <v>2.95</v>
      </c>
      <c r="C20">
        <v>30.78</v>
      </c>
      <c r="D20">
        <v>9.59</v>
      </c>
      <c r="E20">
        <v>35</v>
      </c>
      <c r="F20">
        <v>222</v>
      </c>
      <c r="G20">
        <v>15.77</v>
      </c>
    </row>
    <row r="21" spans="1:7" x14ac:dyDescent="0.3">
      <c r="A21" t="s">
        <v>135</v>
      </c>
      <c r="B21">
        <v>3.33</v>
      </c>
      <c r="C21">
        <v>31.49</v>
      </c>
      <c r="D21">
        <v>10.57</v>
      </c>
      <c r="E21">
        <v>59</v>
      </c>
      <c r="F21">
        <v>245</v>
      </c>
      <c r="G21">
        <v>24.08</v>
      </c>
    </row>
    <row r="22" spans="1:7" x14ac:dyDescent="0.3">
      <c r="A22" t="s">
        <v>146</v>
      </c>
      <c r="B22">
        <v>3.16</v>
      </c>
      <c r="C22">
        <v>33.49</v>
      </c>
      <c r="D22">
        <v>9.43</v>
      </c>
      <c r="E22">
        <v>72</v>
      </c>
      <c r="F22">
        <v>306</v>
      </c>
      <c r="G22">
        <v>23.53</v>
      </c>
    </row>
    <row r="23" spans="1:7" x14ac:dyDescent="0.3">
      <c r="A23" t="s">
        <v>165</v>
      </c>
      <c r="B23">
        <v>2.68</v>
      </c>
      <c r="C23">
        <v>29.46</v>
      </c>
      <c r="D23">
        <v>9.11</v>
      </c>
      <c r="E23">
        <v>35</v>
      </c>
      <c r="F23">
        <v>225</v>
      </c>
      <c r="G23">
        <v>15.56</v>
      </c>
    </row>
    <row r="24" spans="1:7" x14ac:dyDescent="0.3">
      <c r="A24" t="s">
        <v>151</v>
      </c>
      <c r="B24">
        <v>3.18</v>
      </c>
      <c r="C24">
        <v>34.369999999999997</v>
      </c>
      <c r="D24">
        <v>9.26</v>
      </c>
      <c r="E24">
        <v>63</v>
      </c>
      <c r="F24">
        <v>290</v>
      </c>
      <c r="G24">
        <v>21.72</v>
      </c>
    </row>
    <row r="25" spans="1:7" x14ac:dyDescent="0.3">
      <c r="A25" t="s">
        <v>156</v>
      </c>
      <c r="B25">
        <v>2.84</v>
      </c>
      <c r="C25">
        <v>29.45</v>
      </c>
      <c r="D25">
        <v>9.65</v>
      </c>
      <c r="E25">
        <v>41</v>
      </c>
      <c r="F25">
        <v>223</v>
      </c>
      <c r="G25">
        <v>18.39</v>
      </c>
    </row>
    <row r="26" spans="1:7" x14ac:dyDescent="0.3">
      <c r="A26" t="s">
        <v>140</v>
      </c>
      <c r="B26">
        <v>3.52</v>
      </c>
      <c r="C26">
        <v>30.45</v>
      </c>
      <c r="D26">
        <v>11.57</v>
      </c>
      <c r="E26">
        <v>48</v>
      </c>
      <c r="F26">
        <v>243</v>
      </c>
      <c r="G26">
        <v>19.75</v>
      </c>
    </row>
    <row r="27" spans="1:7" x14ac:dyDescent="0.3">
      <c r="A27" t="s">
        <v>164</v>
      </c>
      <c r="B27">
        <v>3.17</v>
      </c>
      <c r="C27">
        <v>28.55</v>
      </c>
      <c r="D27">
        <v>11.11</v>
      </c>
      <c r="E27">
        <v>46</v>
      </c>
      <c r="F27">
        <v>238</v>
      </c>
      <c r="G27">
        <v>19.329999999999998</v>
      </c>
    </row>
    <row r="28" spans="1:7" x14ac:dyDescent="0.3">
      <c r="A28" t="s">
        <v>137</v>
      </c>
      <c r="B28">
        <v>3.41</v>
      </c>
      <c r="C28">
        <v>31.96</v>
      </c>
      <c r="D28">
        <v>10.68</v>
      </c>
      <c r="E28">
        <v>71</v>
      </c>
      <c r="F28">
        <v>280</v>
      </c>
      <c r="G28">
        <v>25.36</v>
      </c>
    </row>
    <row r="29" spans="1:7" x14ac:dyDescent="0.3">
      <c r="A29" t="s">
        <v>139</v>
      </c>
      <c r="B29">
        <v>3.39</v>
      </c>
      <c r="C29">
        <v>32.049999999999997</v>
      </c>
      <c r="D29">
        <v>10.58</v>
      </c>
      <c r="E29">
        <v>64</v>
      </c>
      <c r="F29">
        <v>246</v>
      </c>
      <c r="G29">
        <v>26.02</v>
      </c>
    </row>
    <row r="30" spans="1:7" x14ac:dyDescent="0.3">
      <c r="A30" t="s">
        <v>136</v>
      </c>
      <c r="B30">
        <v>3.29</v>
      </c>
      <c r="C30">
        <v>29.73</v>
      </c>
      <c r="D30">
        <v>11.07</v>
      </c>
      <c r="E30">
        <v>62</v>
      </c>
      <c r="F30">
        <v>273</v>
      </c>
      <c r="G30">
        <v>22.71</v>
      </c>
    </row>
    <row r="31" spans="1:7" x14ac:dyDescent="0.3">
      <c r="A31" t="s">
        <v>143</v>
      </c>
      <c r="B31">
        <v>3.26</v>
      </c>
      <c r="C31">
        <v>31.55</v>
      </c>
      <c r="D31">
        <v>10.32</v>
      </c>
      <c r="E31">
        <v>42</v>
      </c>
      <c r="F31">
        <v>207</v>
      </c>
      <c r="G31">
        <v>20.29</v>
      </c>
    </row>
    <row r="32" spans="1:7" x14ac:dyDescent="0.3">
      <c r="A32" t="s">
        <v>163</v>
      </c>
      <c r="B32">
        <v>3.09</v>
      </c>
      <c r="C32">
        <v>31.09</v>
      </c>
      <c r="D32">
        <v>9.93</v>
      </c>
      <c r="E32">
        <v>52</v>
      </c>
      <c r="F32">
        <v>245</v>
      </c>
      <c r="G32">
        <v>21.22</v>
      </c>
    </row>
    <row r="33" spans="1:7" x14ac:dyDescent="0.3">
      <c r="A33" t="s">
        <v>153</v>
      </c>
      <c r="B33">
        <v>3</v>
      </c>
      <c r="C33">
        <v>30.32</v>
      </c>
      <c r="D33">
        <v>9.9</v>
      </c>
      <c r="E33">
        <v>52</v>
      </c>
      <c r="F33">
        <v>270</v>
      </c>
      <c r="G33">
        <v>19.260000000000002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78FA6-6CE2-41B9-ADEE-F58E46BC3998}">
  <dimension ref="A1:G33"/>
  <sheetViews>
    <sheetView workbookViewId="0">
      <selection activeCell="I29" sqref="I29"/>
    </sheetView>
  </sheetViews>
  <sheetFormatPr defaultRowHeight="14.4" x14ac:dyDescent="0.3"/>
  <cols>
    <col min="1" max="1" width="14.5546875" bestFit="1" customWidth="1"/>
    <col min="2" max="2" width="6.77734375" bestFit="1" customWidth="1"/>
    <col min="3" max="3" width="6.5546875" bestFit="1" customWidth="1"/>
    <col min="4" max="4" width="7" bestFit="1" customWidth="1"/>
    <col min="5" max="5" width="6.6640625" bestFit="1" customWidth="1"/>
    <col min="6" max="6" width="5.44140625" bestFit="1" customWidth="1"/>
    <col min="7" max="7" width="6.88671875" bestFit="1" customWidth="1"/>
  </cols>
  <sheetData>
    <row r="1" spans="1:7" x14ac:dyDescent="0.3">
      <c r="A1" t="s">
        <v>43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</row>
    <row r="2" spans="1:7" x14ac:dyDescent="0.3">
      <c r="A2" t="s">
        <v>149</v>
      </c>
      <c r="B2">
        <v>2.54</v>
      </c>
      <c r="C2">
        <v>29.17</v>
      </c>
      <c r="D2">
        <v>8.6999999999999993</v>
      </c>
      <c r="E2">
        <v>25</v>
      </c>
      <c r="F2">
        <v>130</v>
      </c>
      <c r="G2">
        <v>19.23</v>
      </c>
    </row>
    <row r="3" spans="1:7" x14ac:dyDescent="0.3">
      <c r="A3" t="s">
        <v>138</v>
      </c>
      <c r="B3">
        <v>2.95</v>
      </c>
      <c r="C3">
        <v>27.23</v>
      </c>
      <c r="D3">
        <v>10.84</v>
      </c>
      <c r="E3">
        <v>29</v>
      </c>
      <c r="F3">
        <v>126</v>
      </c>
      <c r="G3">
        <v>23.02</v>
      </c>
    </row>
    <row r="4" spans="1:7" x14ac:dyDescent="0.3">
      <c r="A4" t="s">
        <v>147</v>
      </c>
      <c r="B4">
        <v>3.35</v>
      </c>
      <c r="C4">
        <v>30.35</v>
      </c>
      <c r="D4">
        <v>11.04</v>
      </c>
      <c r="E4">
        <v>34</v>
      </c>
      <c r="F4">
        <v>122</v>
      </c>
      <c r="G4">
        <v>27.87</v>
      </c>
    </row>
    <row r="5" spans="1:7" x14ac:dyDescent="0.3">
      <c r="A5" t="s">
        <v>161</v>
      </c>
      <c r="B5">
        <v>3.02</v>
      </c>
      <c r="C5">
        <v>31.21</v>
      </c>
      <c r="D5">
        <v>9.69</v>
      </c>
      <c r="E5">
        <v>17</v>
      </c>
      <c r="F5">
        <v>120</v>
      </c>
      <c r="G5">
        <v>14.17</v>
      </c>
    </row>
    <row r="6" spans="1:7" x14ac:dyDescent="0.3">
      <c r="A6" t="s">
        <v>157</v>
      </c>
      <c r="B6">
        <v>3.17</v>
      </c>
      <c r="C6">
        <v>31.83</v>
      </c>
      <c r="D6">
        <v>9.9499999999999993</v>
      </c>
      <c r="E6">
        <v>17</v>
      </c>
      <c r="F6">
        <v>132</v>
      </c>
      <c r="G6">
        <v>12.88</v>
      </c>
    </row>
    <row r="7" spans="1:7" x14ac:dyDescent="0.3">
      <c r="A7" t="s">
        <v>141</v>
      </c>
      <c r="B7">
        <v>3.46</v>
      </c>
      <c r="C7">
        <v>33.270000000000003</v>
      </c>
      <c r="D7">
        <v>10.41</v>
      </c>
      <c r="E7">
        <v>40</v>
      </c>
      <c r="F7">
        <v>139</v>
      </c>
      <c r="G7">
        <v>28.78</v>
      </c>
    </row>
    <row r="8" spans="1:7" x14ac:dyDescent="0.3">
      <c r="A8" t="s">
        <v>160</v>
      </c>
      <c r="B8">
        <v>2.29</v>
      </c>
      <c r="C8">
        <v>26.05</v>
      </c>
      <c r="D8">
        <v>8.7799999999999994</v>
      </c>
      <c r="E8">
        <v>17</v>
      </c>
      <c r="F8">
        <v>131</v>
      </c>
      <c r="G8">
        <v>12.98</v>
      </c>
    </row>
    <row r="9" spans="1:7" x14ac:dyDescent="0.3">
      <c r="A9" t="s">
        <v>155</v>
      </c>
      <c r="B9">
        <v>3.64</v>
      </c>
      <c r="C9">
        <v>32.049999999999997</v>
      </c>
      <c r="D9">
        <v>11.37</v>
      </c>
      <c r="E9">
        <v>40</v>
      </c>
      <c r="F9">
        <v>160</v>
      </c>
      <c r="G9">
        <v>25</v>
      </c>
    </row>
    <row r="10" spans="1:7" x14ac:dyDescent="0.3">
      <c r="A10" t="s">
        <v>158</v>
      </c>
      <c r="B10">
        <v>2.98</v>
      </c>
      <c r="C10">
        <v>29.19</v>
      </c>
      <c r="D10">
        <v>10.199999999999999</v>
      </c>
      <c r="E10">
        <v>17</v>
      </c>
      <c r="F10">
        <v>117</v>
      </c>
      <c r="G10">
        <v>14.53</v>
      </c>
    </row>
    <row r="11" spans="1:7" x14ac:dyDescent="0.3">
      <c r="A11" t="s">
        <v>162</v>
      </c>
      <c r="B11">
        <v>3.67</v>
      </c>
      <c r="C11">
        <v>30.43</v>
      </c>
      <c r="D11">
        <v>12.08</v>
      </c>
      <c r="E11">
        <v>26</v>
      </c>
      <c r="F11">
        <v>113</v>
      </c>
      <c r="G11">
        <v>23.01</v>
      </c>
    </row>
    <row r="12" spans="1:7" x14ac:dyDescent="0.3">
      <c r="A12" t="s">
        <v>144</v>
      </c>
      <c r="B12">
        <v>3.51</v>
      </c>
      <c r="C12">
        <v>29.49</v>
      </c>
      <c r="D12">
        <v>11.91</v>
      </c>
      <c r="E12">
        <v>35</v>
      </c>
      <c r="F12">
        <v>163</v>
      </c>
      <c r="G12">
        <v>21.47</v>
      </c>
    </row>
    <row r="13" spans="1:7" x14ac:dyDescent="0.3">
      <c r="A13" t="s">
        <v>142</v>
      </c>
      <c r="B13">
        <v>3.53</v>
      </c>
      <c r="C13">
        <v>34.21</v>
      </c>
      <c r="D13">
        <v>10.31</v>
      </c>
      <c r="E13">
        <v>31</v>
      </c>
      <c r="F13">
        <v>122</v>
      </c>
      <c r="G13">
        <v>25.41</v>
      </c>
    </row>
    <row r="14" spans="1:7" x14ac:dyDescent="0.3">
      <c r="A14" t="s">
        <v>159</v>
      </c>
      <c r="B14">
        <v>3.2</v>
      </c>
      <c r="C14">
        <v>34.049999999999997</v>
      </c>
      <c r="D14">
        <v>9.3800000000000008</v>
      </c>
      <c r="E14">
        <v>30</v>
      </c>
      <c r="F14">
        <v>137</v>
      </c>
      <c r="G14">
        <v>21.9</v>
      </c>
    </row>
    <row r="15" spans="1:7" x14ac:dyDescent="0.3">
      <c r="A15" t="s">
        <v>150</v>
      </c>
      <c r="B15">
        <v>3.29</v>
      </c>
      <c r="C15">
        <v>34</v>
      </c>
      <c r="D15">
        <v>9.67</v>
      </c>
      <c r="E15">
        <v>25</v>
      </c>
      <c r="F15">
        <v>126</v>
      </c>
      <c r="G15">
        <v>19.84</v>
      </c>
    </row>
    <row r="16" spans="1:7" x14ac:dyDescent="0.3">
      <c r="A16" t="s">
        <v>152</v>
      </c>
      <c r="B16">
        <v>2.88</v>
      </c>
      <c r="C16">
        <v>29.85</v>
      </c>
      <c r="D16">
        <v>9.6300000000000008</v>
      </c>
      <c r="E16">
        <v>25</v>
      </c>
      <c r="F16">
        <v>134</v>
      </c>
      <c r="G16">
        <v>18.66</v>
      </c>
    </row>
    <row r="17" spans="1:7" x14ac:dyDescent="0.3">
      <c r="A17" t="s">
        <v>145</v>
      </c>
      <c r="B17">
        <v>2.71</v>
      </c>
      <c r="C17">
        <v>28.54</v>
      </c>
      <c r="D17">
        <v>9.49</v>
      </c>
      <c r="E17">
        <v>24</v>
      </c>
      <c r="F17">
        <v>136</v>
      </c>
      <c r="G17">
        <v>17.649999999999999</v>
      </c>
    </row>
    <row r="18" spans="1:7" x14ac:dyDescent="0.3">
      <c r="A18" t="s">
        <v>148</v>
      </c>
      <c r="B18">
        <v>3.1</v>
      </c>
      <c r="C18">
        <v>30.59</v>
      </c>
      <c r="D18">
        <v>10.130000000000001</v>
      </c>
      <c r="E18">
        <v>29</v>
      </c>
      <c r="F18">
        <v>139</v>
      </c>
      <c r="G18">
        <v>20.86</v>
      </c>
    </row>
    <row r="19" spans="1:7" x14ac:dyDescent="0.3">
      <c r="A19" t="s">
        <v>134</v>
      </c>
      <c r="B19">
        <v>3.54</v>
      </c>
      <c r="C19">
        <v>31.46</v>
      </c>
      <c r="D19">
        <v>11.25</v>
      </c>
      <c r="E19">
        <v>34</v>
      </c>
      <c r="F19">
        <v>120</v>
      </c>
      <c r="G19">
        <v>28.33</v>
      </c>
    </row>
    <row r="20" spans="1:7" x14ac:dyDescent="0.3">
      <c r="A20" t="s">
        <v>154</v>
      </c>
      <c r="B20">
        <v>3.07</v>
      </c>
      <c r="C20">
        <v>29.66</v>
      </c>
      <c r="D20">
        <v>10.36</v>
      </c>
      <c r="E20">
        <v>28</v>
      </c>
      <c r="F20">
        <v>112</v>
      </c>
      <c r="G20">
        <v>25</v>
      </c>
    </row>
    <row r="21" spans="1:7" x14ac:dyDescent="0.3">
      <c r="A21" t="s">
        <v>135</v>
      </c>
      <c r="B21">
        <v>3.33</v>
      </c>
      <c r="C21">
        <v>31.7</v>
      </c>
      <c r="D21">
        <v>10.49</v>
      </c>
      <c r="E21">
        <v>37</v>
      </c>
      <c r="F21">
        <v>123</v>
      </c>
      <c r="G21">
        <v>30.08</v>
      </c>
    </row>
    <row r="22" spans="1:7" x14ac:dyDescent="0.3">
      <c r="A22" t="s">
        <v>146</v>
      </c>
      <c r="B22">
        <v>3.27</v>
      </c>
      <c r="C22">
        <v>32.24</v>
      </c>
      <c r="D22">
        <v>10.14</v>
      </c>
      <c r="E22">
        <v>23</v>
      </c>
      <c r="F22">
        <v>140</v>
      </c>
      <c r="G22">
        <v>16.43</v>
      </c>
    </row>
    <row r="23" spans="1:7" x14ac:dyDescent="0.3">
      <c r="A23" t="s">
        <v>165</v>
      </c>
      <c r="B23">
        <v>2.83</v>
      </c>
      <c r="C23">
        <v>33.32</v>
      </c>
      <c r="D23">
        <v>8.49</v>
      </c>
      <c r="E23">
        <v>15</v>
      </c>
      <c r="F23">
        <v>132</v>
      </c>
      <c r="G23">
        <v>11.36</v>
      </c>
    </row>
    <row r="24" spans="1:7" x14ac:dyDescent="0.3">
      <c r="A24" t="s">
        <v>151</v>
      </c>
      <c r="B24">
        <v>3.05</v>
      </c>
      <c r="C24">
        <v>33.450000000000003</v>
      </c>
      <c r="D24">
        <v>9.1199999999999992</v>
      </c>
      <c r="E24">
        <v>19</v>
      </c>
      <c r="F24">
        <v>133</v>
      </c>
      <c r="G24">
        <v>14.29</v>
      </c>
    </row>
    <row r="25" spans="1:7" x14ac:dyDescent="0.3">
      <c r="A25" t="s">
        <v>156</v>
      </c>
      <c r="B25">
        <v>2</v>
      </c>
      <c r="C25">
        <v>25.5</v>
      </c>
      <c r="D25">
        <v>7.84</v>
      </c>
      <c r="E25">
        <v>20</v>
      </c>
      <c r="F25">
        <v>106</v>
      </c>
      <c r="G25">
        <v>18.87</v>
      </c>
    </row>
    <row r="26" spans="1:7" x14ac:dyDescent="0.3">
      <c r="A26" t="s">
        <v>140</v>
      </c>
      <c r="B26">
        <v>2.78</v>
      </c>
      <c r="C26">
        <v>29.27</v>
      </c>
      <c r="D26">
        <v>9.5</v>
      </c>
      <c r="E26">
        <v>24</v>
      </c>
      <c r="F26">
        <v>116</v>
      </c>
      <c r="G26">
        <v>20.69</v>
      </c>
    </row>
    <row r="27" spans="1:7" x14ac:dyDescent="0.3">
      <c r="A27" t="s">
        <v>164</v>
      </c>
      <c r="B27">
        <v>2.83</v>
      </c>
      <c r="C27">
        <v>30.05</v>
      </c>
      <c r="D27">
        <v>9.4</v>
      </c>
      <c r="E27">
        <v>14</v>
      </c>
      <c r="F27">
        <v>117</v>
      </c>
      <c r="G27">
        <v>11.97</v>
      </c>
    </row>
    <row r="28" spans="1:7" x14ac:dyDescent="0.3">
      <c r="A28" t="s">
        <v>137</v>
      </c>
      <c r="B28">
        <v>3.26</v>
      </c>
      <c r="C28">
        <v>29.91</v>
      </c>
      <c r="D28">
        <v>10.89</v>
      </c>
      <c r="E28">
        <v>38</v>
      </c>
      <c r="F28">
        <v>136</v>
      </c>
      <c r="G28">
        <v>27.94</v>
      </c>
    </row>
    <row r="29" spans="1:7" x14ac:dyDescent="0.3">
      <c r="A29" t="s">
        <v>139</v>
      </c>
      <c r="B29">
        <v>3.56</v>
      </c>
      <c r="C29">
        <v>33.46</v>
      </c>
      <c r="D29">
        <v>10.65</v>
      </c>
      <c r="E29">
        <v>31</v>
      </c>
      <c r="F29">
        <v>116</v>
      </c>
      <c r="G29">
        <v>26.72</v>
      </c>
    </row>
    <row r="30" spans="1:7" x14ac:dyDescent="0.3">
      <c r="A30" t="s">
        <v>136</v>
      </c>
      <c r="B30">
        <v>3.9</v>
      </c>
      <c r="C30">
        <v>28.36</v>
      </c>
      <c r="D30">
        <v>13.77</v>
      </c>
      <c r="E30">
        <v>32</v>
      </c>
      <c r="F30">
        <v>136</v>
      </c>
      <c r="G30">
        <v>23.53</v>
      </c>
    </row>
    <row r="31" spans="1:7" x14ac:dyDescent="0.3">
      <c r="A31" t="s">
        <v>143</v>
      </c>
      <c r="B31">
        <v>3.15</v>
      </c>
      <c r="C31">
        <v>32.020000000000003</v>
      </c>
      <c r="D31">
        <v>9.82</v>
      </c>
      <c r="E31">
        <v>31</v>
      </c>
      <c r="F31">
        <v>146</v>
      </c>
      <c r="G31">
        <v>21.23</v>
      </c>
    </row>
    <row r="32" spans="1:7" x14ac:dyDescent="0.3">
      <c r="A32" t="s">
        <v>163</v>
      </c>
      <c r="B32">
        <v>2.36</v>
      </c>
      <c r="C32">
        <v>27.69</v>
      </c>
      <c r="D32">
        <v>8.52</v>
      </c>
      <c r="E32">
        <v>15</v>
      </c>
      <c r="F32">
        <v>107</v>
      </c>
      <c r="G32">
        <v>14.02</v>
      </c>
    </row>
    <row r="33" spans="1:7" x14ac:dyDescent="0.3">
      <c r="A33" t="s">
        <v>153</v>
      </c>
      <c r="B33">
        <v>3.39</v>
      </c>
      <c r="C33">
        <v>30.85</v>
      </c>
      <c r="D33">
        <v>10.99</v>
      </c>
      <c r="E33">
        <v>22</v>
      </c>
      <c r="F33">
        <v>126</v>
      </c>
      <c r="G33">
        <v>17.46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4AEDE-F4D8-4784-8C92-FDDC47544F6B}">
  <dimension ref="A1:H33"/>
  <sheetViews>
    <sheetView workbookViewId="0">
      <selection activeCell="A3" sqref="A3"/>
    </sheetView>
  </sheetViews>
  <sheetFormatPr defaultRowHeight="14.4" x14ac:dyDescent="0.3"/>
  <cols>
    <col min="1" max="1" width="14.5546875" bestFit="1" customWidth="1"/>
    <col min="2" max="2" width="8" bestFit="1" customWidth="1"/>
    <col min="3" max="3" width="7.77734375" bestFit="1" customWidth="1"/>
    <col min="4" max="4" width="7" bestFit="1" customWidth="1"/>
    <col min="5" max="5" width="7.88671875" bestFit="1" customWidth="1"/>
    <col min="6" max="6" width="5.44140625" bestFit="1" customWidth="1"/>
    <col min="7" max="7" width="6.88671875" bestFit="1" customWidth="1"/>
    <col min="8" max="8" width="12" bestFit="1" customWidth="1"/>
  </cols>
  <sheetData>
    <row r="1" spans="1:8" x14ac:dyDescent="0.3">
      <c r="A1" t="s">
        <v>43</v>
      </c>
      <c r="B1" t="s">
        <v>240</v>
      </c>
      <c r="C1" t="s">
        <v>241</v>
      </c>
      <c r="D1" t="s">
        <v>130</v>
      </c>
      <c r="E1" t="s">
        <v>242</v>
      </c>
      <c r="F1" t="s">
        <v>243</v>
      </c>
      <c r="G1" t="s">
        <v>244</v>
      </c>
      <c r="H1" t="s">
        <v>245</v>
      </c>
    </row>
    <row r="2" spans="1:8" x14ac:dyDescent="0.3">
      <c r="A2" t="s">
        <v>149</v>
      </c>
      <c r="B2">
        <v>3.39</v>
      </c>
      <c r="C2">
        <v>32.76</v>
      </c>
      <c r="D2">
        <v>10.35</v>
      </c>
      <c r="E2">
        <v>36</v>
      </c>
      <c r="F2">
        <v>178</v>
      </c>
      <c r="G2">
        <v>79.78</v>
      </c>
      <c r="H2">
        <f>(100-Table_0__5[[#This Row],[PK%]])/2</f>
        <v>10.11</v>
      </c>
    </row>
    <row r="3" spans="1:8" x14ac:dyDescent="0.3">
      <c r="A3" t="s">
        <v>138</v>
      </c>
      <c r="B3">
        <v>3.08</v>
      </c>
      <c r="C3">
        <v>31.3</v>
      </c>
      <c r="D3">
        <v>9.82</v>
      </c>
      <c r="E3">
        <v>27</v>
      </c>
      <c r="F3">
        <v>125</v>
      </c>
      <c r="G3">
        <v>78.400000000000006</v>
      </c>
      <c r="H3">
        <f>(100-Table_0__5[[#This Row],[PK%]])/2</f>
        <v>10.799999999999997</v>
      </c>
    </row>
    <row r="4" spans="1:8" x14ac:dyDescent="0.3">
      <c r="A4" t="s">
        <v>147</v>
      </c>
      <c r="B4">
        <v>2.7</v>
      </c>
      <c r="C4">
        <v>32.1</v>
      </c>
      <c r="D4">
        <v>8.41</v>
      </c>
      <c r="E4">
        <v>22</v>
      </c>
      <c r="F4">
        <v>151</v>
      </c>
      <c r="G4">
        <v>85.43</v>
      </c>
      <c r="H4">
        <f>(100-Table_0__5[[#This Row],[PK%]])/2</f>
        <v>7.2849999999999966</v>
      </c>
    </row>
    <row r="5" spans="1:8" x14ac:dyDescent="0.3">
      <c r="A5" t="s">
        <v>161</v>
      </c>
      <c r="B5">
        <v>3.36</v>
      </c>
      <c r="C5">
        <v>29.67</v>
      </c>
      <c r="D5">
        <v>11.32</v>
      </c>
      <c r="E5">
        <v>28</v>
      </c>
      <c r="F5">
        <v>130</v>
      </c>
      <c r="G5">
        <v>78.459999999999994</v>
      </c>
      <c r="H5">
        <f>(100-Table_0__5[[#This Row],[PK%]])/2</f>
        <v>10.770000000000003</v>
      </c>
    </row>
    <row r="6" spans="1:8" x14ac:dyDescent="0.3">
      <c r="A6" t="s">
        <v>157</v>
      </c>
      <c r="B6">
        <v>3.14</v>
      </c>
      <c r="C6">
        <v>29.88</v>
      </c>
      <c r="D6">
        <v>10.52</v>
      </c>
      <c r="E6">
        <v>21</v>
      </c>
      <c r="F6">
        <v>131</v>
      </c>
      <c r="G6">
        <v>83.97</v>
      </c>
      <c r="H6">
        <f>(100-Table_0__5[[#This Row],[PK%]])/2</f>
        <v>8.0150000000000006</v>
      </c>
    </row>
    <row r="7" spans="1:8" x14ac:dyDescent="0.3">
      <c r="A7" t="s">
        <v>141</v>
      </c>
      <c r="B7">
        <v>2.98</v>
      </c>
      <c r="C7">
        <v>25.37</v>
      </c>
      <c r="D7">
        <v>11.73</v>
      </c>
      <c r="E7">
        <v>23</v>
      </c>
      <c r="F7">
        <v>133</v>
      </c>
      <c r="G7">
        <v>82.71</v>
      </c>
      <c r="H7">
        <f>(100-Table_0__5[[#This Row],[PK%]])/2</f>
        <v>8.6450000000000031</v>
      </c>
    </row>
    <row r="8" spans="1:8" x14ac:dyDescent="0.3">
      <c r="A8" t="s">
        <v>160</v>
      </c>
      <c r="B8">
        <v>3.67</v>
      </c>
      <c r="C8">
        <v>32.520000000000003</v>
      </c>
      <c r="D8">
        <v>11.27</v>
      </c>
      <c r="E8">
        <v>33</v>
      </c>
      <c r="F8">
        <v>135</v>
      </c>
      <c r="G8">
        <v>75.56</v>
      </c>
      <c r="H8">
        <f>(100-Table_0__5[[#This Row],[PK%]])/2</f>
        <v>12.219999999999999</v>
      </c>
    </row>
    <row r="9" spans="1:8" x14ac:dyDescent="0.3">
      <c r="A9" t="s">
        <v>155</v>
      </c>
      <c r="B9">
        <v>3.07</v>
      </c>
      <c r="C9">
        <v>28.6</v>
      </c>
      <c r="D9">
        <v>10.74</v>
      </c>
      <c r="E9">
        <v>25</v>
      </c>
      <c r="F9">
        <v>146</v>
      </c>
      <c r="G9">
        <v>82.88</v>
      </c>
      <c r="H9">
        <f>(100-Table_0__5[[#This Row],[PK%]])/2</f>
        <v>8.5600000000000023</v>
      </c>
    </row>
    <row r="10" spans="1:8" x14ac:dyDescent="0.3">
      <c r="A10" t="s">
        <v>158</v>
      </c>
      <c r="B10">
        <v>3.67</v>
      </c>
      <c r="C10">
        <v>34.119999999999997</v>
      </c>
      <c r="D10">
        <v>10.75</v>
      </c>
      <c r="E10">
        <v>24</v>
      </c>
      <c r="F10">
        <v>119</v>
      </c>
      <c r="G10">
        <v>79.83</v>
      </c>
      <c r="H10">
        <f>(100-Table_0__5[[#This Row],[PK%]])/2</f>
        <v>10.085000000000001</v>
      </c>
    </row>
    <row r="11" spans="1:8" x14ac:dyDescent="0.3">
      <c r="A11" t="s">
        <v>162</v>
      </c>
      <c r="B11">
        <v>3.02</v>
      </c>
      <c r="C11">
        <v>29.62</v>
      </c>
      <c r="D11">
        <v>10.210000000000001</v>
      </c>
      <c r="E11">
        <v>19</v>
      </c>
      <c r="F11">
        <v>128</v>
      </c>
      <c r="G11">
        <v>85.16</v>
      </c>
      <c r="H11">
        <f>(100-Table_0__5[[#This Row],[PK%]])/2</f>
        <v>7.4200000000000017</v>
      </c>
    </row>
    <row r="12" spans="1:8" x14ac:dyDescent="0.3">
      <c r="A12" t="s">
        <v>144</v>
      </c>
      <c r="B12">
        <v>3.39</v>
      </c>
      <c r="C12">
        <v>32.54</v>
      </c>
      <c r="D12">
        <v>10.42</v>
      </c>
      <c r="E12">
        <v>25</v>
      </c>
      <c r="F12">
        <v>138</v>
      </c>
      <c r="G12">
        <v>81.88</v>
      </c>
      <c r="H12">
        <f>(100-Table_0__5[[#This Row],[PK%]])/2</f>
        <v>9.0600000000000023</v>
      </c>
    </row>
    <row r="13" spans="1:8" x14ac:dyDescent="0.3">
      <c r="A13" t="s">
        <v>142</v>
      </c>
      <c r="B13">
        <v>3.05</v>
      </c>
      <c r="C13">
        <v>28.21</v>
      </c>
      <c r="D13">
        <v>10.82</v>
      </c>
      <c r="E13">
        <v>25</v>
      </c>
      <c r="F13">
        <v>133</v>
      </c>
      <c r="G13">
        <v>81.2</v>
      </c>
      <c r="H13">
        <f>(100-Table_0__5[[#This Row],[PK%]])/2</f>
        <v>9.3999999999999986</v>
      </c>
    </row>
    <row r="14" spans="1:8" x14ac:dyDescent="0.3">
      <c r="A14" t="s">
        <v>159</v>
      </c>
      <c r="B14">
        <v>2.46</v>
      </c>
      <c r="C14">
        <v>27.15</v>
      </c>
      <c r="D14">
        <v>9.07</v>
      </c>
      <c r="E14">
        <v>21</v>
      </c>
      <c r="F14">
        <v>131</v>
      </c>
      <c r="G14">
        <v>83.97</v>
      </c>
      <c r="H14">
        <f>(100-Table_0__5[[#This Row],[PK%]])/2</f>
        <v>8.0150000000000006</v>
      </c>
    </row>
    <row r="15" spans="1:8" x14ac:dyDescent="0.3">
      <c r="A15" t="s">
        <v>150</v>
      </c>
      <c r="B15">
        <v>2.4500000000000002</v>
      </c>
      <c r="C15">
        <v>27.39</v>
      </c>
      <c r="D15">
        <v>8.93</v>
      </c>
      <c r="E15">
        <v>15</v>
      </c>
      <c r="F15">
        <v>116</v>
      </c>
      <c r="G15">
        <v>87.07</v>
      </c>
      <c r="H15">
        <f>(100-Table_0__5[[#This Row],[PK%]])/2</f>
        <v>6.4650000000000034</v>
      </c>
    </row>
    <row r="16" spans="1:8" x14ac:dyDescent="0.3">
      <c r="A16" t="s">
        <v>152</v>
      </c>
      <c r="B16">
        <v>3.3</v>
      </c>
      <c r="C16">
        <v>30.15</v>
      </c>
      <c r="D16">
        <v>10.95</v>
      </c>
      <c r="E16">
        <v>37</v>
      </c>
      <c r="F16">
        <v>136</v>
      </c>
      <c r="G16">
        <v>72.790000000000006</v>
      </c>
      <c r="H16">
        <f>(100-Table_0__5[[#This Row],[PK%]])/2</f>
        <v>13.604999999999997</v>
      </c>
    </row>
    <row r="17" spans="1:8" x14ac:dyDescent="0.3">
      <c r="A17" t="s">
        <v>145</v>
      </c>
      <c r="B17">
        <v>3.39</v>
      </c>
      <c r="C17">
        <v>33.630000000000003</v>
      </c>
      <c r="D17">
        <v>10.08</v>
      </c>
      <c r="E17">
        <v>37</v>
      </c>
      <c r="F17">
        <v>137</v>
      </c>
      <c r="G17">
        <v>72.989999999999995</v>
      </c>
      <c r="H17">
        <f>(100-Table_0__5[[#This Row],[PK%]])/2</f>
        <v>13.505000000000003</v>
      </c>
    </row>
    <row r="18" spans="1:8" x14ac:dyDescent="0.3">
      <c r="A18" t="s">
        <v>148</v>
      </c>
      <c r="B18">
        <v>3.17</v>
      </c>
      <c r="C18">
        <v>30.56</v>
      </c>
      <c r="D18">
        <v>10.38</v>
      </c>
      <c r="E18">
        <v>31</v>
      </c>
      <c r="F18">
        <v>133</v>
      </c>
      <c r="G18">
        <v>76.69</v>
      </c>
      <c r="H18">
        <f>(100-Table_0__5[[#This Row],[PK%]])/2</f>
        <v>11.655000000000001</v>
      </c>
    </row>
    <row r="19" spans="1:8" x14ac:dyDescent="0.3">
      <c r="A19" t="s">
        <v>134</v>
      </c>
      <c r="B19">
        <v>3.56</v>
      </c>
      <c r="C19">
        <v>29.21</v>
      </c>
      <c r="D19">
        <v>12.2</v>
      </c>
      <c r="E19">
        <v>28</v>
      </c>
      <c r="F19">
        <v>125</v>
      </c>
      <c r="G19">
        <v>77.599999999999994</v>
      </c>
      <c r="H19">
        <f>(100-Table_0__5[[#This Row],[PK%]])/2</f>
        <v>11.200000000000003</v>
      </c>
    </row>
    <row r="20" spans="1:8" x14ac:dyDescent="0.3">
      <c r="A20" t="s">
        <v>154</v>
      </c>
      <c r="B20">
        <v>3.29</v>
      </c>
      <c r="C20">
        <v>35.1</v>
      </c>
      <c r="D20">
        <v>9.3800000000000008</v>
      </c>
      <c r="E20">
        <v>33</v>
      </c>
      <c r="F20">
        <v>122</v>
      </c>
      <c r="G20">
        <v>72.95</v>
      </c>
      <c r="H20">
        <f>(100-Table_0__5[[#This Row],[PK%]])/2</f>
        <v>13.524999999999999</v>
      </c>
    </row>
    <row r="21" spans="1:8" x14ac:dyDescent="0.3">
      <c r="A21" t="s">
        <v>135</v>
      </c>
      <c r="B21">
        <v>2.88</v>
      </c>
      <c r="C21">
        <v>29.3</v>
      </c>
      <c r="D21">
        <v>9.81</v>
      </c>
      <c r="E21">
        <v>20</v>
      </c>
      <c r="F21">
        <v>119</v>
      </c>
      <c r="G21">
        <v>83.19</v>
      </c>
      <c r="H21">
        <f>(100-Table_0__5[[#This Row],[PK%]])/2</f>
        <v>8.4050000000000011</v>
      </c>
    </row>
    <row r="22" spans="1:8" x14ac:dyDescent="0.3">
      <c r="A22" t="s">
        <v>146</v>
      </c>
      <c r="B22">
        <v>3.68</v>
      </c>
      <c r="C22">
        <v>31.59</v>
      </c>
      <c r="D22">
        <v>11.63</v>
      </c>
      <c r="E22">
        <v>35</v>
      </c>
      <c r="F22">
        <v>122</v>
      </c>
      <c r="G22">
        <v>71.31</v>
      </c>
      <c r="H22">
        <f>(100-Table_0__5[[#This Row],[PK%]])/2</f>
        <v>14.344999999999999</v>
      </c>
    </row>
    <row r="23" spans="1:8" x14ac:dyDescent="0.3">
      <c r="A23" t="s">
        <v>165</v>
      </c>
      <c r="B23">
        <v>2.76</v>
      </c>
      <c r="C23">
        <v>28.76</v>
      </c>
      <c r="D23">
        <v>9.58</v>
      </c>
      <c r="E23">
        <v>18</v>
      </c>
      <c r="F23">
        <v>131</v>
      </c>
      <c r="G23">
        <v>86.26</v>
      </c>
      <c r="H23">
        <f>(100-Table_0__5[[#This Row],[PK%]])/2</f>
        <v>6.8699999999999974</v>
      </c>
    </row>
    <row r="24" spans="1:8" x14ac:dyDescent="0.3">
      <c r="A24" t="s">
        <v>151</v>
      </c>
      <c r="B24">
        <v>2.73</v>
      </c>
      <c r="C24">
        <v>30.65</v>
      </c>
      <c r="D24">
        <v>8.89</v>
      </c>
      <c r="E24">
        <v>22</v>
      </c>
      <c r="F24">
        <v>122</v>
      </c>
      <c r="G24">
        <v>81.97</v>
      </c>
      <c r="H24">
        <f>(100-Table_0__5[[#This Row],[PK%]])/2</f>
        <v>9.0150000000000006</v>
      </c>
    </row>
    <row r="25" spans="1:8" x14ac:dyDescent="0.3">
      <c r="A25" t="s">
        <v>156</v>
      </c>
      <c r="B25">
        <v>4.05</v>
      </c>
      <c r="C25">
        <v>35.520000000000003</v>
      </c>
      <c r="D25">
        <v>11.39</v>
      </c>
      <c r="E25">
        <v>40</v>
      </c>
      <c r="F25">
        <v>139</v>
      </c>
      <c r="G25">
        <v>71.22</v>
      </c>
      <c r="H25">
        <f>(100-Table_0__5[[#This Row],[PK%]])/2</f>
        <v>14.39</v>
      </c>
    </row>
    <row r="26" spans="1:8" x14ac:dyDescent="0.3">
      <c r="A26" t="s">
        <v>140</v>
      </c>
      <c r="B26">
        <v>2.78</v>
      </c>
      <c r="C26">
        <v>29.73</v>
      </c>
      <c r="D26">
        <v>9.35</v>
      </c>
      <c r="E26">
        <v>22</v>
      </c>
      <c r="F26">
        <v>115</v>
      </c>
      <c r="G26">
        <v>80.87</v>
      </c>
      <c r="H26">
        <f>(100-Table_0__5[[#This Row],[PK%]])/2</f>
        <v>9.5649999999999977</v>
      </c>
    </row>
    <row r="27" spans="1:8" x14ac:dyDescent="0.3">
      <c r="A27" t="s">
        <v>164</v>
      </c>
      <c r="B27">
        <v>3.15</v>
      </c>
      <c r="C27">
        <v>31.95</v>
      </c>
      <c r="D27">
        <v>9.86</v>
      </c>
      <c r="E27">
        <v>23</v>
      </c>
      <c r="F27">
        <v>105</v>
      </c>
      <c r="G27">
        <v>78.099999999999994</v>
      </c>
      <c r="H27">
        <f>(100-Table_0__5[[#This Row],[PK%]])/2</f>
        <v>10.950000000000003</v>
      </c>
    </row>
    <row r="28" spans="1:8" x14ac:dyDescent="0.3">
      <c r="A28" t="s">
        <v>137</v>
      </c>
      <c r="B28">
        <v>3.44</v>
      </c>
      <c r="C28">
        <v>30.23</v>
      </c>
      <c r="D28">
        <v>11.38</v>
      </c>
      <c r="E28">
        <v>23</v>
      </c>
      <c r="F28">
        <v>119</v>
      </c>
      <c r="G28">
        <v>80.67</v>
      </c>
      <c r="H28">
        <f>(100-Table_0__5[[#This Row],[PK%]])/2</f>
        <v>9.6649999999999991</v>
      </c>
    </row>
    <row r="29" spans="1:8" x14ac:dyDescent="0.3">
      <c r="A29" t="s">
        <v>139</v>
      </c>
      <c r="B29">
        <v>3.18</v>
      </c>
      <c r="C29">
        <v>31.33</v>
      </c>
      <c r="D29">
        <v>10.15</v>
      </c>
      <c r="E29">
        <v>26</v>
      </c>
      <c r="F29">
        <v>112</v>
      </c>
      <c r="G29">
        <v>76.790000000000006</v>
      </c>
      <c r="H29">
        <f>(100-Table_0__5[[#This Row],[PK%]])/2</f>
        <v>11.604999999999997</v>
      </c>
    </row>
    <row r="30" spans="1:8" x14ac:dyDescent="0.3">
      <c r="A30" t="s">
        <v>136</v>
      </c>
      <c r="B30">
        <v>2.6</v>
      </c>
      <c r="C30">
        <v>30.17</v>
      </c>
      <c r="D30">
        <v>8.6</v>
      </c>
      <c r="E30">
        <v>27</v>
      </c>
      <c r="F30">
        <v>124</v>
      </c>
      <c r="G30">
        <v>78.23</v>
      </c>
      <c r="H30">
        <f>(100-Table_0__5[[#This Row],[PK%]])/2</f>
        <v>10.884999999999998</v>
      </c>
    </row>
    <row r="31" spans="1:8" x14ac:dyDescent="0.3">
      <c r="A31" t="s">
        <v>143</v>
      </c>
      <c r="B31">
        <v>2.78</v>
      </c>
      <c r="C31">
        <v>30.22</v>
      </c>
      <c r="D31">
        <v>9.1999999999999993</v>
      </c>
      <c r="E31">
        <v>25</v>
      </c>
      <c r="F31">
        <v>122</v>
      </c>
      <c r="G31">
        <v>79.510000000000005</v>
      </c>
      <c r="H31">
        <f>(100-Table_0__5[[#This Row],[PK%]])/2</f>
        <v>10.244999999999997</v>
      </c>
    </row>
    <row r="32" spans="1:8" x14ac:dyDescent="0.3">
      <c r="A32" t="s">
        <v>163</v>
      </c>
      <c r="B32">
        <v>3</v>
      </c>
      <c r="C32">
        <v>31.08</v>
      </c>
      <c r="D32">
        <v>9.65</v>
      </c>
      <c r="E32">
        <v>25</v>
      </c>
      <c r="F32">
        <v>118</v>
      </c>
      <c r="G32">
        <v>78.81</v>
      </c>
      <c r="H32">
        <f>(100-Table_0__5[[#This Row],[PK%]])/2</f>
        <v>10.594999999999999</v>
      </c>
    </row>
    <row r="33" spans="1:8" x14ac:dyDescent="0.3">
      <c r="A33" t="s">
        <v>153</v>
      </c>
      <c r="B33">
        <v>2.29</v>
      </c>
      <c r="C33">
        <v>28.63</v>
      </c>
      <c r="D33">
        <v>8.01</v>
      </c>
      <c r="E33">
        <v>28</v>
      </c>
      <c r="F33">
        <v>118</v>
      </c>
      <c r="G33">
        <v>76.27</v>
      </c>
      <c r="H33">
        <f>(100-Table_0__5[[#This Row],[PK%]])/2</f>
        <v>11.865000000000002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BB645-641A-487F-A2D9-C478153688AD}">
  <dimension ref="A1:H33"/>
  <sheetViews>
    <sheetView workbookViewId="0">
      <selection activeCell="A3" sqref="A3"/>
    </sheetView>
  </sheetViews>
  <sheetFormatPr defaultRowHeight="14.4" x14ac:dyDescent="0.3"/>
  <cols>
    <col min="1" max="1" width="14.5546875" bestFit="1" customWidth="1"/>
    <col min="2" max="2" width="8" bestFit="1" customWidth="1"/>
    <col min="3" max="3" width="7.77734375" bestFit="1" customWidth="1"/>
    <col min="4" max="4" width="7" bestFit="1" customWidth="1"/>
    <col min="5" max="5" width="7.88671875" bestFit="1" customWidth="1"/>
    <col min="6" max="6" width="5.44140625" bestFit="1" customWidth="1"/>
    <col min="7" max="7" width="6.88671875" bestFit="1" customWidth="1"/>
    <col min="8" max="8" width="12" bestFit="1" customWidth="1"/>
  </cols>
  <sheetData>
    <row r="1" spans="1:8" x14ac:dyDescent="0.3">
      <c r="A1" t="s">
        <v>43</v>
      </c>
      <c r="B1" t="s">
        <v>240</v>
      </c>
      <c r="C1" t="s">
        <v>241</v>
      </c>
      <c r="D1" t="s">
        <v>130</v>
      </c>
      <c r="E1" t="s">
        <v>242</v>
      </c>
      <c r="F1" t="s">
        <v>243</v>
      </c>
      <c r="G1" t="s">
        <v>244</v>
      </c>
      <c r="H1" t="s">
        <v>245</v>
      </c>
    </row>
    <row r="2" spans="1:8" x14ac:dyDescent="0.3">
      <c r="A2" t="s">
        <v>149</v>
      </c>
      <c r="B2">
        <v>4.09</v>
      </c>
      <c r="C2">
        <v>39.11</v>
      </c>
      <c r="D2">
        <v>10.45</v>
      </c>
      <c r="E2">
        <v>78</v>
      </c>
      <c r="F2">
        <v>280</v>
      </c>
      <c r="G2">
        <v>72.14</v>
      </c>
      <c r="H2">
        <f>(100-Table_0__6[[#This Row],[PK%]])/2</f>
        <v>13.93</v>
      </c>
    </row>
    <row r="3" spans="1:8" x14ac:dyDescent="0.3">
      <c r="A3" t="s">
        <v>138</v>
      </c>
      <c r="B3">
        <v>3.6</v>
      </c>
      <c r="C3">
        <v>35.049999999999997</v>
      </c>
      <c r="D3">
        <v>10.26</v>
      </c>
      <c r="E3">
        <v>81</v>
      </c>
      <c r="F3">
        <v>319</v>
      </c>
      <c r="G3">
        <v>74.61</v>
      </c>
      <c r="H3">
        <f>(100-Table_0__6[[#This Row],[PK%]])/2</f>
        <v>12.695</v>
      </c>
    </row>
    <row r="4" spans="1:8" x14ac:dyDescent="0.3">
      <c r="A4" t="s">
        <v>147</v>
      </c>
      <c r="B4">
        <v>2.12</v>
      </c>
      <c r="C4">
        <v>29.84</v>
      </c>
      <c r="D4">
        <v>7.11</v>
      </c>
      <c r="E4">
        <v>36</v>
      </c>
      <c r="F4">
        <v>283</v>
      </c>
      <c r="G4">
        <v>87.28</v>
      </c>
      <c r="H4">
        <f>(100-Table_0__6[[#This Row],[PK%]])/2</f>
        <v>6.3599999999999994</v>
      </c>
    </row>
    <row r="5" spans="1:8" x14ac:dyDescent="0.3">
      <c r="A5" t="s">
        <v>161</v>
      </c>
      <c r="B5">
        <v>3.62</v>
      </c>
      <c r="C5">
        <v>33.049999999999997</v>
      </c>
      <c r="D5">
        <v>10.96</v>
      </c>
      <c r="E5">
        <v>61</v>
      </c>
      <c r="F5">
        <v>226</v>
      </c>
      <c r="G5">
        <v>73.010000000000005</v>
      </c>
      <c r="H5">
        <f>(100-Table_0__6[[#This Row],[PK%]])/2</f>
        <v>13.494999999999997</v>
      </c>
    </row>
    <row r="6" spans="1:8" x14ac:dyDescent="0.3">
      <c r="A6" t="s">
        <v>157</v>
      </c>
      <c r="B6">
        <v>3.01</v>
      </c>
      <c r="C6">
        <v>27.32</v>
      </c>
      <c r="D6">
        <v>11.03</v>
      </c>
      <c r="E6">
        <v>47</v>
      </c>
      <c r="F6">
        <v>270</v>
      </c>
      <c r="G6">
        <v>82.59</v>
      </c>
      <c r="H6">
        <f>(100-Table_0__6[[#This Row],[PK%]])/2</f>
        <v>8.7049999999999983</v>
      </c>
    </row>
    <row r="7" spans="1:8" x14ac:dyDescent="0.3">
      <c r="A7" t="s">
        <v>141</v>
      </c>
      <c r="B7">
        <v>2.56</v>
      </c>
      <c r="C7">
        <v>26</v>
      </c>
      <c r="D7">
        <v>9.85</v>
      </c>
      <c r="E7">
        <v>40</v>
      </c>
      <c r="F7">
        <v>256</v>
      </c>
      <c r="G7">
        <v>84.38</v>
      </c>
      <c r="H7">
        <f>(100-Table_0__6[[#This Row],[PK%]])/2</f>
        <v>7.8100000000000023</v>
      </c>
    </row>
    <row r="8" spans="1:8" x14ac:dyDescent="0.3">
      <c r="A8" t="s">
        <v>160</v>
      </c>
      <c r="B8">
        <v>3.65</v>
      </c>
      <c r="C8">
        <v>33.630000000000003</v>
      </c>
      <c r="D8">
        <v>10.84</v>
      </c>
      <c r="E8">
        <v>55</v>
      </c>
      <c r="F8">
        <v>231</v>
      </c>
      <c r="G8">
        <v>76.19</v>
      </c>
      <c r="H8">
        <f>(100-Table_0__6[[#This Row],[PK%]])/2</f>
        <v>11.905000000000001</v>
      </c>
    </row>
    <row r="9" spans="1:8" x14ac:dyDescent="0.3">
      <c r="A9" t="s">
        <v>155</v>
      </c>
      <c r="B9">
        <v>2.72</v>
      </c>
      <c r="C9">
        <v>30.96</v>
      </c>
      <c r="D9">
        <v>8.7799999999999994</v>
      </c>
      <c r="E9">
        <v>52</v>
      </c>
      <c r="F9">
        <v>248</v>
      </c>
      <c r="G9">
        <v>79.03</v>
      </c>
      <c r="H9">
        <f>(100-Table_0__6[[#This Row],[PK%]])/2</f>
        <v>10.484999999999999</v>
      </c>
    </row>
    <row r="10" spans="1:8" x14ac:dyDescent="0.3">
      <c r="A10" t="s">
        <v>158</v>
      </c>
      <c r="B10">
        <v>4.01</v>
      </c>
      <c r="C10">
        <v>35.409999999999997</v>
      </c>
      <c r="D10">
        <v>11.33</v>
      </c>
      <c r="E10">
        <v>59</v>
      </c>
      <c r="F10">
        <v>237</v>
      </c>
      <c r="G10">
        <v>75.11</v>
      </c>
      <c r="H10">
        <f>(100-Table_0__6[[#This Row],[PK%]])/2</f>
        <v>12.445</v>
      </c>
    </row>
    <row r="11" spans="1:8" x14ac:dyDescent="0.3">
      <c r="A11" t="s">
        <v>162</v>
      </c>
      <c r="B11">
        <v>2.62</v>
      </c>
      <c r="C11">
        <v>29.9</v>
      </c>
      <c r="D11">
        <v>8.77</v>
      </c>
      <c r="E11">
        <v>40</v>
      </c>
      <c r="F11">
        <v>242</v>
      </c>
      <c r="G11">
        <v>83.47</v>
      </c>
      <c r="H11">
        <f>(100-Table_0__6[[#This Row],[PK%]])/2</f>
        <v>8.2650000000000006</v>
      </c>
    </row>
    <row r="12" spans="1:8" x14ac:dyDescent="0.3">
      <c r="A12" t="s">
        <v>144</v>
      </c>
      <c r="B12">
        <v>3.35</v>
      </c>
      <c r="C12">
        <v>30.44</v>
      </c>
      <c r="D12">
        <v>11.02</v>
      </c>
      <c r="E12">
        <v>54</v>
      </c>
      <c r="F12">
        <v>249</v>
      </c>
      <c r="G12">
        <v>78.31</v>
      </c>
      <c r="H12">
        <f>(100-Table_0__6[[#This Row],[PK%]])/2</f>
        <v>10.844999999999999</v>
      </c>
    </row>
    <row r="13" spans="1:8" x14ac:dyDescent="0.3">
      <c r="A13" t="s">
        <v>142</v>
      </c>
      <c r="B13">
        <v>3.12</v>
      </c>
      <c r="C13">
        <v>31.37</v>
      </c>
      <c r="D13">
        <v>9.9499999999999993</v>
      </c>
      <c r="E13">
        <v>64</v>
      </c>
      <c r="F13">
        <v>278</v>
      </c>
      <c r="G13">
        <v>76.98</v>
      </c>
      <c r="H13">
        <f>(100-Table_0__6[[#This Row],[PK%]])/2</f>
        <v>11.509999999999998</v>
      </c>
    </row>
    <row r="14" spans="1:8" x14ac:dyDescent="0.3">
      <c r="A14" t="s">
        <v>159</v>
      </c>
      <c r="B14">
        <v>3.32</v>
      </c>
      <c r="C14">
        <v>31.74</v>
      </c>
      <c r="D14">
        <v>10.45</v>
      </c>
      <c r="E14">
        <v>70</v>
      </c>
      <c r="F14">
        <v>291</v>
      </c>
      <c r="G14">
        <v>75.95</v>
      </c>
      <c r="H14">
        <f>(100-Table_0__6[[#This Row],[PK%]])/2</f>
        <v>12.024999999999999</v>
      </c>
    </row>
    <row r="15" spans="1:8" x14ac:dyDescent="0.3">
      <c r="A15" t="s">
        <v>150</v>
      </c>
      <c r="B15">
        <v>3.1</v>
      </c>
      <c r="C15">
        <v>27.91</v>
      </c>
      <c r="D15">
        <v>11.1</v>
      </c>
      <c r="E15">
        <v>65</v>
      </c>
      <c r="F15">
        <v>269</v>
      </c>
      <c r="G15">
        <v>75.84</v>
      </c>
      <c r="H15">
        <f>(100-Table_0__6[[#This Row],[PK%]])/2</f>
        <v>12.079999999999998</v>
      </c>
    </row>
    <row r="16" spans="1:8" x14ac:dyDescent="0.3">
      <c r="A16" t="s">
        <v>152</v>
      </c>
      <c r="B16">
        <v>2.67</v>
      </c>
      <c r="C16">
        <v>31.12</v>
      </c>
      <c r="D16">
        <v>8.58</v>
      </c>
      <c r="E16">
        <v>46</v>
      </c>
      <c r="F16">
        <v>256</v>
      </c>
      <c r="G16">
        <v>82.03</v>
      </c>
      <c r="H16">
        <f>(100-Table_0__6[[#This Row],[PK%]])/2</f>
        <v>8.9849999999999994</v>
      </c>
    </row>
    <row r="17" spans="1:8" x14ac:dyDescent="0.3">
      <c r="A17" t="s">
        <v>145</v>
      </c>
      <c r="B17">
        <v>3.72</v>
      </c>
      <c r="C17">
        <v>33.57</v>
      </c>
      <c r="D17">
        <v>11.08</v>
      </c>
      <c r="E17">
        <v>75</v>
      </c>
      <c r="F17">
        <v>275</v>
      </c>
      <c r="G17">
        <v>72.73</v>
      </c>
      <c r="H17">
        <f>(100-Table_0__6[[#This Row],[PK%]])/2</f>
        <v>13.634999999999998</v>
      </c>
    </row>
    <row r="18" spans="1:8" x14ac:dyDescent="0.3">
      <c r="A18" t="s">
        <v>148</v>
      </c>
      <c r="B18">
        <v>2.88</v>
      </c>
      <c r="C18">
        <v>33.28</v>
      </c>
      <c r="D18">
        <v>8.65</v>
      </c>
      <c r="E18">
        <v>48</v>
      </c>
      <c r="F18">
        <v>275</v>
      </c>
      <c r="G18">
        <v>82.55</v>
      </c>
      <c r="H18">
        <f>(100-Table_0__6[[#This Row],[PK%]])/2</f>
        <v>8.7250000000000014</v>
      </c>
    </row>
    <row r="19" spans="1:8" x14ac:dyDescent="0.3">
      <c r="A19" t="s">
        <v>134</v>
      </c>
      <c r="B19">
        <v>2.71</v>
      </c>
      <c r="C19">
        <v>28.23</v>
      </c>
      <c r="D19">
        <v>9.59</v>
      </c>
      <c r="E19">
        <v>40</v>
      </c>
      <c r="F19">
        <v>230</v>
      </c>
      <c r="G19">
        <v>82.61</v>
      </c>
      <c r="H19">
        <f>(100-Table_0__6[[#This Row],[PK%]])/2</f>
        <v>8.6950000000000003</v>
      </c>
    </row>
    <row r="20" spans="1:8" x14ac:dyDescent="0.3">
      <c r="A20" t="s">
        <v>154</v>
      </c>
      <c r="B20">
        <v>2.65</v>
      </c>
      <c r="C20">
        <v>31.02</v>
      </c>
      <c r="D20">
        <v>8.5299999999999994</v>
      </c>
      <c r="E20">
        <v>39</v>
      </c>
      <c r="F20">
        <v>219</v>
      </c>
      <c r="G20">
        <v>82.19</v>
      </c>
      <c r="H20">
        <f>(100-Table_0__6[[#This Row],[PK%]])/2</f>
        <v>8.9050000000000011</v>
      </c>
    </row>
    <row r="21" spans="1:8" x14ac:dyDescent="0.3">
      <c r="A21" t="s">
        <v>135</v>
      </c>
      <c r="B21">
        <v>2.63</v>
      </c>
      <c r="C21">
        <v>29.33</v>
      </c>
      <c r="D21">
        <v>8.98</v>
      </c>
      <c r="E21">
        <v>42</v>
      </c>
      <c r="F21">
        <v>223</v>
      </c>
      <c r="G21">
        <v>81.17</v>
      </c>
      <c r="H21">
        <f>(100-Table_0__6[[#This Row],[PK%]])/2</f>
        <v>9.4149999999999991</v>
      </c>
    </row>
    <row r="22" spans="1:8" x14ac:dyDescent="0.3">
      <c r="A22" t="s">
        <v>146</v>
      </c>
      <c r="B22">
        <v>3.29</v>
      </c>
      <c r="C22">
        <v>31.37</v>
      </c>
      <c r="D22">
        <v>10.5</v>
      </c>
      <c r="E22">
        <v>59</v>
      </c>
      <c r="F22">
        <v>296</v>
      </c>
      <c r="G22">
        <v>80.069999999999993</v>
      </c>
      <c r="H22">
        <f>(100-Table_0__6[[#This Row],[PK%]])/2</f>
        <v>9.9650000000000034</v>
      </c>
    </row>
    <row r="23" spans="1:8" x14ac:dyDescent="0.3">
      <c r="A23" t="s">
        <v>165</v>
      </c>
      <c r="B23">
        <v>3.37</v>
      </c>
      <c r="C23">
        <v>31.52</v>
      </c>
      <c r="D23">
        <v>10.68</v>
      </c>
      <c r="E23">
        <v>59</v>
      </c>
      <c r="F23">
        <v>233</v>
      </c>
      <c r="G23">
        <v>74.680000000000007</v>
      </c>
      <c r="H23">
        <f>(100-Table_0__6[[#This Row],[PK%]])/2</f>
        <v>12.659999999999997</v>
      </c>
    </row>
    <row r="24" spans="1:8" x14ac:dyDescent="0.3">
      <c r="A24" t="s">
        <v>151</v>
      </c>
      <c r="B24">
        <v>3.21</v>
      </c>
      <c r="C24">
        <v>32.770000000000003</v>
      </c>
      <c r="D24">
        <v>9.7899999999999991</v>
      </c>
      <c r="E24">
        <v>55</v>
      </c>
      <c r="F24">
        <v>263</v>
      </c>
      <c r="G24">
        <v>79.09</v>
      </c>
      <c r="H24">
        <f>(100-Table_0__6[[#This Row],[PK%]])/2</f>
        <v>10.454999999999998</v>
      </c>
    </row>
    <row r="25" spans="1:8" x14ac:dyDescent="0.3">
      <c r="A25" t="s">
        <v>156</v>
      </c>
      <c r="B25">
        <v>3.84</v>
      </c>
      <c r="C25">
        <v>32.200000000000003</v>
      </c>
      <c r="D25">
        <v>11.93</v>
      </c>
      <c r="E25">
        <v>43</v>
      </c>
      <c r="F25">
        <v>244</v>
      </c>
      <c r="G25">
        <v>82.38</v>
      </c>
      <c r="H25">
        <f>(100-Table_0__6[[#This Row],[PK%]])/2</f>
        <v>8.8100000000000023</v>
      </c>
    </row>
    <row r="26" spans="1:8" x14ac:dyDescent="0.3">
      <c r="A26" t="s">
        <v>140</v>
      </c>
      <c r="B26">
        <v>3.07</v>
      </c>
      <c r="C26">
        <v>27.01</v>
      </c>
      <c r="D26">
        <v>11.38</v>
      </c>
      <c r="E26">
        <v>55</v>
      </c>
      <c r="F26">
        <v>236</v>
      </c>
      <c r="G26">
        <v>76.69</v>
      </c>
      <c r="H26">
        <f>(100-Table_0__6[[#This Row],[PK%]])/2</f>
        <v>11.655000000000001</v>
      </c>
    </row>
    <row r="27" spans="1:8" x14ac:dyDescent="0.3">
      <c r="A27" t="s">
        <v>164</v>
      </c>
      <c r="B27">
        <v>3.63</v>
      </c>
      <c r="C27">
        <v>32.340000000000003</v>
      </c>
      <c r="D27">
        <v>11.24</v>
      </c>
      <c r="E27">
        <v>60</v>
      </c>
      <c r="F27">
        <v>217</v>
      </c>
      <c r="G27">
        <v>72.349999999999994</v>
      </c>
      <c r="H27">
        <f>(100-Table_0__6[[#This Row],[PK%]])/2</f>
        <v>13.825000000000003</v>
      </c>
    </row>
    <row r="28" spans="1:8" x14ac:dyDescent="0.3">
      <c r="A28" t="s">
        <v>137</v>
      </c>
      <c r="B28">
        <v>3.07</v>
      </c>
      <c r="C28">
        <v>31.49</v>
      </c>
      <c r="D28">
        <v>9.76</v>
      </c>
      <c r="E28">
        <v>53</v>
      </c>
      <c r="F28">
        <v>261</v>
      </c>
      <c r="G28">
        <v>79.69</v>
      </c>
      <c r="H28">
        <f>(100-Table_0__6[[#This Row],[PK%]])/2</f>
        <v>10.155000000000001</v>
      </c>
    </row>
    <row r="29" spans="1:8" x14ac:dyDescent="0.3">
      <c r="A29" t="s">
        <v>139</v>
      </c>
      <c r="B29">
        <v>2.68</v>
      </c>
      <c r="C29">
        <v>29.51</v>
      </c>
      <c r="D29">
        <v>9.09</v>
      </c>
      <c r="E29">
        <v>45</v>
      </c>
      <c r="F29">
        <v>248</v>
      </c>
      <c r="G29">
        <v>81.849999999999994</v>
      </c>
      <c r="H29">
        <f>(100-Table_0__6[[#This Row],[PK%]])/2</f>
        <v>9.0750000000000028</v>
      </c>
    </row>
    <row r="30" spans="1:8" x14ac:dyDescent="0.3">
      <c r="A30" t="s">
        <v>136</v>
      </c>
      <c r="B30">
        <v>3.61</v>
      </c>
      <c r="C30">
        <v>30.82</v>
      </c>
      <c r="D30">
        <v>11.71</v>
      </c>
      <c r="E30">
        <v>69</v>
      </c>
      <c r="F30">
        <v>243</v>
      </c>
      <c r="G30">
        <v>71.599999999999994</v>
      </c>
      <c r="H30">
        <f>(100-Table_0__6[[#This Row],[PK%]])/2</f>
        <v>14.200000000000003</v>
      </c>
    </row>
    <row r="31" spans="1:8" x14ac:dyDescent="0.3">
      <c r="A31" t="s">
        <v>143</v>
      </c>
      <c r="B31">
        <v>2.74</v>
      </c>
      <c r="C31">
        <v>30.89</v>
      </c>
      <c r="D31">
        <v>8.8800000000000008</v>
      </c>
      <c r="E31">
        <v>44</v>
      </c>
      <c r="F31">
        <v>196</v>
      </c>
      <c r="G31">
        <v>77.55</v>
      </c>
      <c r="H31">
        <f>(100-Table_0__6[[#This Row],[PK%]])/2</f>
        <v>11.225000000000001</v>
      </c>
    </row>
    <row r="32" spans="1:8" x14ac:dyDescent="0.3">
      <c r="A32" t="s">
        <v>163</v>
      </c>
      <c r="B32">
        <v>3.18</v>
      </c>
      <c r="C32">
        <v>31.07</v>
      </c>
      <c r="D32">
        <v>10.24</v>
      </c>
      <c r="E32">
        <v>41</v>
      </c>
      <c r="F32">
        <v>226</v>
      </c>
      <c r="G32">
        <v>81.86</v>
      </c>
      <c r="H32">
        <f>(100-Table_0__6[[#This Row],[PK%]])/2</f>
        <v>9.07</v>
      </c>
    </row>
    <row r="33" spans="1:8" x14ac:dyDescent="0.3">
      <c r="A33" t="s">
        <v>153</v>
      </c>
      <c r="B33">
        <v>2.73</v>
      </c>
      <c r="C33">
        <v>30.33</v>
      </c>
      <c r="D33">
        <v>9.01</v>
      </c>
      <c r="E33">
        <v>42</v>
      </c>
      <c r="F33">
        <v>239</v>
      </c>
      <c r="G33">
        <v>82.43</v>
      </c>
      <c r="H33">
        <f>(100-Table_0__6[[#This Row],[PK%]])/2</f>
        <v>8.7849999999999966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3DB19C-4E3C-42DA-B75A-65492F61CB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VisTotReg.</vt:lpstr>
      <vt:lpstr>HomTotReg.</vt:lpstr>
      <vt:lpstr>MoneyLine Reg. 1</vt:lpstr>
      <vt:lpstr>MoneyLine Reg. 2</vt:lpstr>
      <vt:lpstr>test</vt:lpstr>
      <vt:lpstr>MoneyLine</vt:lpstr>
      <vt:lpstr>2022 Regular Season</vt:lpstr>
      <vt:lpstr>Old Advanced</vt:lpstr>
      <vt:lpstr>Advanced</vt:lpstr>
      <vt:lpstr>Schedule</vt:lpstr>
      <vt:lpstr>Special Teams</vt:lpstr>
      <vt:lpstr>2023 PP</vt:lpstr>
      <vt:lpstr>2024 PP</vt:lpstr>
      <vt:lpstr>2024 PK</vt:lpstr>
      <vt:lpstr>2023 PK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Shane McDonald</dc:creator>
  <cp:lastModifiedBy>adam van den brink</cp:lastModifiedBy>
  <cp:lastPrinted>2022-01-17T01:32:39Z</cp:lastPrinted>
  <dcterms:created xsi:type="dcterms:W3CDTF">2021-01-29T19:43:15Z</dcterms:created>
  <dcterms:modified xsi:type="dcterms:W3CDTF">2024-01-12T06:30:13Z</dcterms:modified>
</cp:coreProperties>
</file>